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tables/table4.xml" ContentType="application/vnd.openxmlformats-officedocument.spreadsheetml.table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arehouses" sheetId="1" state="visible" r:id="rId3"/>
    <sheet name="suppliers" sheetId="2" state="visible" r:id="rId4"/>
    <sheet name="products" sheetId="3" state="visible" r:id="rId5"/>
    <sheet name="inventory" sheetId="4" state="visible" r:id="rId6"/>
    <sheet name="validation summar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<sst xmlns="http://schemas.openxmlformats.org/spreadsheetml/2006/main" count="31493" uniqueCount="19032">
  <si>
    <t xml:space="preserve">warehouse_id</t>
  </si>
  <si>
    <t xml:space="preserve">warehouse_code</t>
  </si>
  <si>
    <t xml:space="preserve">warehouse_name</t>
  </si>
  <si>
    <t xml:space="preserve">city</t>
  </si>
  <si>
    <t xml:space="preserve">state</t>
  </si>
  <si>
    <t xml:space="preserve">warehouse_type</t>
  </si>
  <si>
    <t xml:space="preserve">helper</t>
  </si>
  <si>
    <t xml:space="preserve">duplicates</t>
  </si>
  <si>
    <t xml:space="preserve">WH001</t>
  </si>
  <si>
    <t xml:space="preserve">Central Warehouse</t>
  </si>
  <si>
    <t xml:space="preserve"> Kolkata</t>
  </si>
  <si>
    <t xml:space="preserve">West Bengal</t>
  </si>
  <si>
    <t xml:space="preserve">Central</t>
  </si>
  <si>
    <t xml:space="preserve">WH002</t>
  </si>
  <si>
    <t xml:space="preserve">North Regional Warehouse  </t>
  </si>
  <si>
    <t xml:space="preserve">Siliguri</t>
  </si>
  <si>
    <t xml:space="preserve">Regional</t>
  </si>
  <si>
    <t xml:space="preserve">WH003</t>
  </si>
  <si>
    <t xml:space="preserve">South Regional Warehouse</t>
  </si>
  <si>
    <t xml:space="preserve">Bhubaneswar</t>
  </si>
  <si>
    <t xml:space="preserve">Odisha</t>
  </si>
  <si>
    <t xml:space="preserve">regional</t>
  </si>
  <si>
    <t xml:space="preserve">WH004</t>
  </si>
  <si>
    <t xml:space="preserve">East Regional Warehouse</t>
  </si>
  <si>
    <t xml:space="preserve">Guwahati</t>
  </si>
  <si>
    <t xml:space="preserve">Total Missing Values</t>
  </si>
  <si>
    <t xml:space="preserve">Duplicates</t>
  </si>
  <si>
    <t xml:space="preserve">supplier_id</t>
  </si>
  <si>
    <t xml:space="preserve">supplier_code</t>
  </si>
  <si>
    <t xml:space="preserve">supplier_name</t>
  </si>
  <si>
    <t xml:space="preserve">phone</t>
  </si>
  <si>
    <t xml:space="preserve">email</t>
  </si>
  <si>
    <t xml:space="preserve">gst_number</t>
  </si>
  <si>
    <t xml:space="preserve">status</t>
  </si>
  <si>
    <t xml:space="preserve">SUP0001</t>
  </si>
  <si>
    <t xml:space="preserve">Supplier 1</t>
  </si>
  <si>
    <t xml:space="preserve">9928524688</t>
  </si>
  <si>
    <t xml:space="preserve">supplier1@gmail.com</t>
  </si>
  <si>
    <t xml:space="preserve">19ABCDE0001F1Z5</t>
  </si>
  <si>
    <t xml:space="preserve">Active</t>
  </si>
  <si>
    <t xml:space="preserve">SUP0002</t>
  </si>
  <si>
    <t xml:space="preserve">Supplier 2</t>
  </si>
  <si>
    <t xml:space="preserve">Mumbai</t>
  </si>
  <si>
    <t xml:space="preserve">9734870420</t>
  </si>
  <si>
    <t xml:space="preserve">supplier2@gmail.com</t>
  </si>
  <si>
    <t xml:space="preserve">19ABCDE0002F1Z5</t>
  </si>
  <si>
    <t xml:space="preserve">Inactive</t>
  </si>
  <si>
    <t xml:space="preserve">SUP0003</t>
  </si>
  <si>
    <t xml:space="preserve">Supplier 3</t>
  </si>
  <si>
    <t xml:space="preserve">Hyderabad</t>
  </si>
  <si>
    <t xml:space="preserve">9818582557</t>
  </si>
  <si>
    <t xml:space="preserve">supplier3@gmail.com</t>
  </si>
  <si>
    <t xml:space="preserve">19ABCDE0003F1Z5</t>
  </si>
  <si>
    <t xml:space="preserve">SUP0004</t>
  </si>
  <si>
    <t xml:space="preserve">Supplier 4</t>
  </si>
  <si>
    <t xml:space="preserve">Kolkata</t>
  </si>
  <si>
    <t xml:space="preserve">9153326375</t>
  </si>
  <si>
    <t xml:space="preserve">supplier4@gmail.com</t>
  </si>
  <si>
    <t xml:space="preserve">19ABCDE0004F1Z5</t>
  </si>
  <si>
    <t xml:space="preserve">SUP0005</t>
  </si>
  <si>
    <t xml:space="preserve">Supplier 5</t>
  </si>
  <si>
    <t xml:space="preserve">Chennai</t>
  </si>
  <si>
    <t xml:space="preserve">9444228750</t>
  </si>
  <si>
    <t xml:space="preserve">supplier5@gmail.com</t>
  </si>
  <si>
    <t xml:space="preserve">19ABCDE0005F1Z5</t>
  </si>
  <si>
    <t xml:space="preserve">SUP0006</t>
  </si>
  <si>
    <t xml:space="preserve">Supplier 6</t>
  </si>
  <si>
    <t xml:space="preserve">Pune</t>
  </si>
  <si>
    <t xml:space="preserve">9644123683</t>
  </si>
  <si>
    <t xml:space="preserve">supplier6@gmail.com</t>
  </si>
  <si>
    <t xml:space="preserve">19ABCDE0006F1Z5</t>
  </si>
  <si>
    <t xml:space="preserve">SUP0007</t>
  </si>
  <si>
    <t xml:space="preserve">Supplier 7</t>
  </si>
  <si>
    <t xml:space="preserve">9288454739</t>
  </si>
  <si>
    <t xml:space="preserve">supplier7@gmail.com</t>
  </si>
  <si>
    <t xml:space="preserve">19ABCDE0007F1Z5</t>
  </si>
  <si>
    <t xml:space="preserve">SUP0008</t>
  </si>
  <si>
    <t xml:space="preserve">Supplier 8</t>
  </si>
  <si>
    <t xml:space="preserve">9651519129</t>
  </si>
  <si>
    <t xml:space="preserve">supplier8@gmail.com</t>
  </si>
  <si>
    <t xml:space="preserve">19ABCDE0008F1Z5</t>
  </si>
  <si>
    <t xml:space="preserve">SUP0009</t>
  </si>
  <si>
    <t xml:space="preserve">Supplier 9</t>
  </si>
  <si>
    <t xml:space="preserve">9301461172</t>
  </si>
  <si>
    <t xml:space="preserve">supplier9@gmail.com</t>
  </si>
  <si>
    <t xml:space="preserve">19ABCDE0009F1Z5</t>
  </si>
  <si>
    <t xml:space="preserve">SUP0010</t>
  </si>
  <si>
    <t xml:space="preserve">Supplier 10</t>
  </si>
  <si>
    <t xml:space="preserve">9105415107</t>
  </si>
  <si>
    <t xml:space="preserve">supplier10@gmail.com</t>
  </si>
  <si>
    <t xml:space="preserve">19ABCDE0010F1Z5</t>
  </si>
  <si>
    <t xml:space="preserve">SUP0011</t>
  </si>
  <si>
    <t xml:space="preserve">Supplier 11</t>
  </si>
  <si>
    <t xml:space="preserve">9549610211</t>
  </si>
  <si>
    <t xml:space="preserve">supplier11@gmail.com</t>
  </si>
  <si>
    <t xml:space="preserve">19ABCDE0011F1Z5</t>
  </si>
  <si>
    <t xml:space="preserve">SUP0012</t>
  </si>
  <si>
    <t xml:space="preserve">Supplier 12</t>
  </si>
  <si>
    <t xml:space="preserve">9232796930</t>
  </si>
  <si>
    <t xml:space="preserve">supplier12@gmail.com</t>
  </si>
  <si>
    <t xml:space="preserve">19ABCDE0012F1Z5</t>
  </si>
  <si>
    <t xml:space="preserve">SUP0013</t>
  </si>
  <si>
    <t xml:space="preserve">Supplier 13</t>
  </si>
  <si>
    <t xml:space="preserve">9860376995</t>
  </si>
  <si>
    <t xml:space="preserve">supplier13@gmail.com</t>
  </si>
  <si>
    <t xml:space="preserve">19ABCDE0013F1Z5</t>
  </si>
  <si>
    <t xml:space="preserve">SUP0014</t>
  </si>
  <si>
    <t xml:space="preserve">Supplier 14</t>
  </si>
  <si>
    <t xml:space="preserve">9390261721</t>
  </si>
  <si>
    <t xml:space="preserve">supplier14@gmail.com</t>
  </si>
  <si>
    <t xml:space="preserve">19ABCDE0014F1Z5</t>
  </si>
  <si>
    <t xml:space="preserve">Supplier 15</t>
  </si>
  <si>
    <t xml:space="preserve">9810666634</t>
  </si>
  <si>
    <t xml:space="preserve">supplier15@gmail.com</t>
  </si>
  <si>
    <t xml:space="preserve">19ABCDE0015F1Z5</t>
  </si>
  <si>
    <t xml:space="preserve">SUP0016</t>
  </si>
  <si>
    <t xml:space="preserve">Supplier 16</t>
  </si>
  <si>
    <t xml:space="preserve">9181884341</t>
  </si>
  <si>
    <t xml:space="preserve">supplier16@gmail.com</t>
  </si>
  <si>
    <t xml:space="preserve">19ABCDE0016F1Z5</t>
  </si>
  <si>
    <t xml:space="preserve">SUP0017</t>
  </si>
  <si>
    <t xml:space="preserve">Supplier 17</t>
  </si>
  <si>
    <t xml:space="preserve">Bengaluru</t>
  </si>
  <si>
    <t xml:space="preserve">9135650192</t>
  </si>
  <si>
    <t xml:space="preserve">supplier17@gmail.com</t>
  </si>
  <si>
    <t xml:space="preserve">19ABCDE0017F1Z5</t>
  </si>
  <si>
    <t xml:space="preserve">SUP0018</t>
  </si>
  <si>
    <t xml:space="preserve">Supplier 18</t>
  </si>
  <si>
    <t xml:space="preserve">9112474572</t>
  </si>
  <si>
    <t xml:space="preserve">supplier18@gmail.com</t>
  </si>
  <si>
    <t xml:space="preserve">19ABCDE0018F1Z5</t>
  </si>
  <si>
    <t xml:space="preserve">SUP0019</t>
  </si>
  <si>
    <t xml:space="preserve">Supplier 19</t>
  </si>
  <si>
    <t xml:space="preserve">9883809686</t>
  </si>
  <si>
    <t xml:space="preserve">supplier19@gmail.com</t>
  </si>
  <si>
    <t xml:space="preserve">19ABCDE0019F1Z5</t>
  </si>
  <si>
    <t xml:space="preserve">SUP0020</t>
  </si>
  <si>
    <t xml:space="preserve">Supplier 20</t>
  </si>
  <si>
    <t xml:space="preserve">9219225269</t>
  </si>
  <si>
    <t xml:space="preserve">supplier20@gmail.com</t>
  </si>
  <si>
    <t xml:space="preserve">19ABCDE0020F1Z5</t>
  </si>
  <si>
    <t xml:space="preserve">SUP0021</t>
  </si>
  <si>
    <t xml:space="preserve">Supplier 21</t>
  </si>
  <si>
    <t xml:space="preserve">9388875751</t>
  </si>
  <si>
    <t xml:space="preserve">supplier21@gmail.com</t>
  </si>
  <si>
    <t xml:space="preserve">19ABCDE0021F1Z5</t>
  </si>
  <si>
    <t xml:space="preserve">SUP0022</t>
  </si>
  <si>
    <t xml:space="preserve">Supplier 22</t>
  </si>
  <si>
    <t xml:space="preserve">9423589521</t>
  </si>
  <si>
    <t xml:space="preserve">supplier22@gmail.com</t>
  </si>
  <si>
    <t xml:space="preserve">19ABCDE0022F1Z5</t>
  </si>
  <si>
    <t xml:space="preserve">SUP0023</t>
  </si>
  <si>
    <t xml:space="preserve">Supplier 23</t>
  </si>
  <si>
    <t xml:space="preserve">9487329529</t>
  </si>
  <si>
    <t xml:space="preserve">supplier23@gmail.com</t>
  </si>
  <si>
    <t xml:space="preserve">19ABCDE0023F1Z5</t>
  </si>
  <si>
    <t xml:space="preserve">SUP0024</t>
  </si>
  <si>
    <t xml:space="preserve">Supplier 24</t>
  </si>
  <si>
    <t xml:space="preserve">9216374119</t>
  </si>
  <si>
    <t xml:space="preserve">supplier24@gmail.com</t>
  </si>
  <si>
    <t xml:space="preserve">19ABCDE0024F1Z5</t>
  </si>
  <si>
    <t xml:space="preserve">SUP0025</t>
  </si>
  <si>
    <t xml:space="preserve">Supplier 25</t>
  </si>
  <si>
    <t xml:space="preserve">9865490646</t>
  </si>
  <si>
    <t xml:space="preserve">supplier25@gmail.com</t>
  </si>
  <si>
    <t xml:space="preserve">19ABCDE0025F1Z5</t>
  </si>
  <si>
    <t xml:space="preserve">SUP0026</t>
  </si>
  <si>
    <t xml:space="preserve">Supplier 26</t>
  </si>
  <si>
    <t xml:space="preserve">9403454958</t>
  </si>
  <si>
    <t xml:space="preserve">supplier26@gmail.com</t>
  </si>
  <si>
    <t xml:space="preserve">19ABCDE0026F1Z5</t>
  </si>
  <si>
    <t xml:space="preserve">SUP0027</t>
  </si>
  <si>
    <t xml:space="preserve">Supplier 27</t>
  </si>
  <si>
    <t xml:space="preserve">9347082034</t>
  </si>
  <si>
    <t xml:space="preserve">supplier27@gmail.com</t>
  </si>
  <si>
    <t xml:space="preserve">19ABCDE0027F1Z5</t>
  </si>
  <si>
    <t xml:space="preserve">SUP0028</t>
  </si>
  <si>
    <t xml:space="preserve">Supplier 28</t>
  </si>
  <si>
    <t xml:space="preserve">9479103058</t>
  </si>
  <si>
    <t xml:space="preserve">supplier28@gmail.com</t>
  </si>
  <si>
    <t xml:space="preserve">19ABCDE0028F1Z5</t>
  </si>
  <si>
    <t xml:space="preserve">SUP0029</t>
  </si>
  <si>
    <t xml:space="preserve">Supplier 29</t>
  </si>
  <si>
    <t xml:space="preserve">9422248846</t>
  </si>
  <si>
    <t xml:space="preserve">supplier29@gmail.com</t>
  </si>
  <si>
    <t xml:space="preserve">19ABCDE0029F1Z5</t>
  </si>
  <si>
    <t xml:space="preserve">SUP0030</t>
  </si>
  <si>
    <t xml:space="preserve">Supplier 30</t>
  </si>
  <si>
    <t xml:space="preserve">9996642045</t>
  </si>
  <si>
    <t xml:space="preserve">supplier30@gmail.com</t>
  </si>
  <si>
    <t xml:space="preserve">19ABCDE0030F1Z5</t>
  </si>
  <si>
    <t xml:space="preserve">SUP0031</t>
  </si>
  <si>
    <t xml:space="preserve">Supplier 31</t>
  </si>
  <si>
    <t xml:space="preserve">9798072798</t>
  </si>
  <si>
    <t xml:space="preserve">supplier31@gmail.com</t>
  </si>
  <si>
    <t xml:space="preserve">19ABCDE0031F1Z5</t>
  </si>
  <si>
    <t xml:space="preserve">SUP0032</t>
  </si>
  <si>
    <t xml:space="preserve">9147952736</t>
  </si>
  <si>
    <t xml:space="preserve">supplier32@gmail.com</t>
  </si>
  <si>
    <t xml:space="preserve">19ABCDE0032F1Z5</t>
  </si>
  <si>
    <t xml:space="preserve">SUP0033</t>
  </si>
  <si>
    <t xml:space="preserve">Supplier 33</t>
  </si>
  <si>
    <t xml:space="preserve">9104319379</t>
  </si>
  <si>
    <t xml:space="preserve">supplier33@gmail.com</t>
  </si>
  <si>
    <t xml:space="preserve">19ABCDE0033F1Z5</t>
  </si>
  <si>
    <t xml:space="preserve">SUP0034</t>
  </si>
  <si>
    <t xml:space="preserve">Supplier 34</t>
  </si>
  <si>
    <t xml:space="preserve">Delhi</t>
  </si>
  <si>
    <t xml:space="preserve">9205317746</t>
  </si>
  <si>
    <t xml:space="preserve">supplier34@gmail.com</t>
  </si>
  <si>
    <t xml:space="preserve">19ABCDE0034F1Z5</t>
  </si>
  <si>
    <t xml:space="preserve">SUP0035</t>
  </si>
  <si>
    <t xml:space="preserve">Supplier 35</t>
  </si>
  <si>
    <t xml:space="preserve">9412709011</t>
  </si>
  <si>
    <t xml:space="preserve">supplier35@gmail.com</t>
  </si>
  <si>
    <t xml:space="preserve">19ABCDE0035F1Z5</t>
  </si>
  <si>
    <t xml:space="preserve">SUP0036</t>
  </si>
  <si>
    <t xml:space="preserve">Supplier 36</t>
  </si>
  <si>
    <t xml:space="preserve">9510788097</t>
  </si>
  <si>
    <t xml:space="preserve">supplier36@gmail.com</t>
  </si>
  <si>
    <t xml:space="preserve">19ABCDE0036F1Z5</t>
  </si>
  <si>
    <t xml:space="preserve">SUP0037</t>
  </si>
  <si>
    <t xml:space="preserve">Supplier 37</t>
  </si>
  <si>
    <t xml:space="preserve">9467816413</t>
  </si>
  <si>
    <t xml:space="preserve">supplier37@gmail.com</t>
  </si>
  <si>
    <t xml:space="preserve">19ABCDE0037F1Z5</t>
  </si>
  <si>
    <t xml:space="preserve">SUP0038</t>
  </si>
  <si>
    <t xml:space="preserve">Supplier 38</t>
  </si>
  <si>
    <t xml:space="preserve">9395432143</t>
  </si>
  <si>
    <t xml:space="preserve">supplier38@gmail.com</t>
  </si>
  <si>
    <t xml:space="preserve">19ABCDE0038F1Z5</t>
  </si>
  <si>
    <t xml:space="preserve">SUP0039</t>
  </si>
  <si>
    <t xml:space="preserve">Supplier 39</t>
  </si>
  <si>
    <t xml:space="preserve">9444258196</t>
  </si>
  <si>
    <t xml:space="preserve">supplier39@gmail.com</t>
  </si>
  <si>
    <t xml:space="preserve">19ABCDE0039F1Z5</t>
  </si>
  <si>
    <t xml:space="preserve">SUP0040</t>
  </si>
  <si>
    <t xml:space="preserve">Supplier 40</t>
  </si>
  <si>
    <t xml:space="preserve">9787756035</t>
  </si>
  <si>
    <t xml:space="preserve">supplier40@gmail.com</t>
  </si>
  <si>
    <t xml:space="preserve">19ABCDE0040F1Z5</t>
  </si>
  <si>
    <t xml:space="preserve">SUP0041</t>
  </si>
  <si>
    <t xml:space="preserve">Supplier 41</t>
  </si>
  <si>
    <t xml:space="preserve">9793637742</t>
  </si>
  <si>
    <t xml:space="preserve">supplier41@gmail.com</t>
  </si>
  <si>
    <t xml:space="preserve">19ABCDE0041F1Z5</t>
  </si>
  <si>
    <t xml:space="preserve">SUP0042</t>
  </si>
  <si>
    <t xml:space="preserve">Supplier 42</t>
  </si>
  <si>
    <t xml:space="preserve">9970793356</t>
  </si>
  <si>
    <t xml:space="preserve">supplier42@gmail.com</t>
  </si>
  <si>
    <t xml:space="preserve">19ABCDE0042F1Z5</t>
  </si>
  <si>
    <t xml:space="preserve">SUP0043</t>
  </si>
  <si>
    <t xml:space="preserve">Supplier 43</t>
  </si>
  <si>
    <t xml:space="preserve">9306808673</t>
  </si>
  <si>
    <t xml:space="preserve">supplier43@gmail.com</t>
  </si>
  <si>
    <t xml:space="preserve">19ABCDE0043F1Z5</t>
  </si>
  <si>
    <t xml:space="preserve">SUP0044</t>
  </si>
  <si>
    <t xml:space="preserve">Supplier 44</t>
  </si>
  <si>
    <t xml:space="preserve">9442253677</t>
  </si>
  <si>
    <t xml:space="preserve">supplier44@gmail.com</t>
  </si>
  <si>
    <t xml:space="preserve">19ABCDE0044F1Z5</t>
  </si>
  <si>
    <t xml:space="preserve">SUP0045</t>
  </si>
  <si>
    <t xml:space="preserve">Supplier 45</t>
  </si>
  <si>
    <t xml:space="preserve">9132287239</t>
  </si>
  <si>
    <t xml:space="preserve">supplier45@gmail.com</t>
  </si>
  <si>
    <t xml:space="preserve">19ABCDE0045F1Z5</t>
  </si>
  <si>
    <t xml:space="preserve">SUP0046</t>
  </si>
  <si>
    <t xml:space="preserve">Supplier 46</t>
  </si>
  <si>
    <t xml:space="preserve">9649132551</t>
  </si>
  <si>
    <t xml:space="preserve">supplier46@gmail.com</t>
  </si>
  <si>
    <t xml:space="preserve">19ABCDE0046F1Z5</t>
  </si>
  <si>
    <t xml:space="preserve">SUP0047</t>
  </si>
  <si>
    <t xml:space="preserve">Supplier 47</t>
  </si>
  <si>
    <t xml:space="preserve">9517299701</t>
  </si>
  <si>
    <t xml:space="preserve">supplier47@gmail.com</t>
  </si>
  <si>
    <t xml:space="preserve">19ABCDE0047F1Z5</t>
  </si>
  <si>
    <t xml:space="preserve">SUP0048</t>
  </si>
  <si>
    <t xml:space="preserve">Supplier 48</t>
  </si>
  <si>
    <t xml:space="preserve">9918763401</t>
  </si>
  <si>
    <t xml:space="preserve">supplier48@gmail.com</t>
  </si>
  <si>
    <t xml:space="preserve">19ABCDE0048F1Z5</t>
  </si>
  <si>
    <t xml:space="preserve">SUP0049</t>
  </si>
  <si>
    <t xml:space="preserve">Supplier 49</t>
  </si>
  <si>
    <t xml:space="preserve">9706727709</t>
  </si>
  <si>
    <t xml:space="preserve">supplier49@gmail.com</t>
  </si>
  <si>
    <t xml:space="preserve">19ABCDE0049F1Z5</t>
  </si>
  <si>
    <t xml:space="preserve">SUP0050</t>
  </si>
  <si>
    <t xml:space="preserve">Supplier 50</t>
  </si>
  <si>
    <t xml:space="preserve">9422922406</t>
  </si>
  <si>
    <t xml:space="preserve">supplier50@gmail.com</t>
  </si>
  <si>
    <t xml:space="preserve">19ABCDE0050F1Z5</t>
  </si>
  <si>
    <t xml:space="preserve">SUP0051</t>
  </si>
  <si>
    <t xml:space="preserve">   Supplier 51</t>
  </si>
  <si>
    <t xml:space="preserve">9343265326</t>
  </si>
  <si>
    <t xml:space="preserve">supplier51@gmail.com</t>
  </si>
  <si>
    <t xml:space="preserve">19ABCDE0051F1Z5</t>
  </si>
  <si>
    <t xml:space="preserve">SUP0052</t>
  </si>
  <si>
    <t xml:space="preserve">Supplier 52</t>
  </si>
  <si>
    <t xml:space="preserve">9429208976</t>
  </si>
  <si>
    <t xml:space="preserve">supplier52@gmail.com</t>
  </si>
  <si>
    <t xml:space="preserve">19ABCDE0052F1Z5</t>
  </si>
  <si>
    <t xml:space="preserve">SUP0053</t>
  </si>
  <si>
    <t xml:space="preserve">Supplier 53</t>
  </si>
  <si>
    <t xml:space="preserve">9375900098</t>
  </si>
  <si>
    <t xml:space="preserve">supplier53@gmail.com</t>
  </si>
  <si>
    <t xml:space="preserve">19ABCDE0053F1Z5</t>
  </si>
  <si>
    <t xml:space="preserve">SUP0054</t>
  </si>
  <si>
    <t xml:space="preserve">Supplier 54</t>
  </si>
  <si>
    <t xml:space="preserve">9115019283</t>
  </si>
  <si>
    <t xml:space="preserve">supplier54@gmail.com</t>
  </si>
  <si>
    <t xml:space="preserve">19ABCDE0054F1Z5</t>
  </si>
  <si>
    <t xml:space="preserve">SUP0055</t>
  </si>
  <si>
    <t xml:space="preserve">Supplier 55</t>
  </si>
  <si>
    <t xml:space="preserve">9421791385</t>
  </si>
  <si>
    <t xml:space="preserve">supplier55@gmail.com</t>
  </si>
  <si>
    <t xml:space="preserve">19ABCDE0055F1Z5</t>
  </si>
  <si>
    <t xml:space="preserve">SUP0056</t>
  </si>
  <si>
    <t xml:space="preserve">Supplier 56</t>
  </si>
  <si>
    <t xml:space="preserve">9657402557</t>
  </si>
  <si>
    <t xml:space="preserve">supplier56@gmail.com</t>
  </si>
  <si>
    <t xml:space="preserve">19ABCDE0056F1Z5</t>
  </si>
  <si>
    <t xml:space="preserve">SUP0057</t>
  </si>
  <si>
    <t xml:space="preserve">Supplier 57</t>
  </si>
  <si>
    <t xml:space="preserve">9423322826</t>
  </si>
  <si>
    <t xml:space="preserve">supplier57@gmail.com</t>
  </si>
  <si>
    <t xml:space="preserve">19ABCDE0057F1Z5</t>
  </si>
  <si>
    <t xml:space="preserve">SUP0058</t>
  </si>
  <si>
    <t xml:space="preserve">Supplier 58</t>
  </si>
  <si>
    <t xml:space="preserve">9945758952</t>
  </si>
  <si>
    <t xml:space="preserve">supplier58@gmail.com</t>
  </si>
  <si>
    <t xml:space="preserve">19ABCDE0058F1Z5</t>
  </si>
  <si>
    <t xml:space="preserve">SUP0059</t>
  </si>
  <si>
    <t xml:space="preserve">Supplier 59</t>
  </si>
  <si>
    <t xml:space="preserve">9397248351</t>
  </si>
  <si>
    <t xml:space="preserve">supplier59@gmail.com</t>
  </si>
  <si>
    <t xml:space="preserve">19ABCDE0059F1Z5</t>
  </si>
  <si>
    <t xml:space="preserve">SUP0060</t>
  </si>
  <si>
    <t xml:space="preserve">Supplier 60</t>
  </si>
  <si>
    <t xml:space="preserve">9458938148</t>
  </si>
  <si>
    <t xml:space="preserve">supplier60@gmail.com</t>
  </si>
  <si>
    <t xml:space="preserve">19ABCDE0060F1Z5</t>
  </si>
  <si>
    <t xml:space="preserve">SUP0061</t>
  </si>
  <si>
    <t xml:space="preserve">Supplier 61   </t>
  </si>
  <si>
    <t xml:space="preserve">9193460153</t>
  </si>
  <si>
    <t xml:space="preserve">supplier61@gmail.com</t>
  </si>
  <si>
    <t xml:space="preserve">19ABCDE0061F1Z5</t>
  </si>
  <si>
    <t xml:space="preserve">SUP0062</t>
  </si>
  <si>
    <t xml:space="preserve">Supplier 62</t>
  </si>
  <si>
    <t xml:space="preserve">9974948796</t>
  </si>
  <si>
    <t xml:space="preserve">supplier62@gmail.com</t>
  </si>
  <si>
    <t xml:space="preserve">19ABCDE0062F1Z5</t>
  </si>
  <si>
    <t xml:space="preserve">SUP0063</t>
  </si>
  <si>
    <t xml:space="preserve">Supplier 63</t>
  </si>
  <si>
    <t xml:space="preserve">9230238821</t>
  </si>
  <si>
    <t xml:space="preserve">supplier63@gmail.com</t>
  </si>
  <si>
    <t xml:space="preserve">19ABCDE0063F1Z5</t>
  </si>
  <si>
    <t xml:space="preserve">SUP0064</t>
  </si>
  <si>
    <t xml:space="preserve">Supplier 64</t>
  </si>
  <si>
    <t xml:space="preserve">9670125685</t>
  </si>
  <si>
    <t xml:space="preserve">supplier64@gmail.com</t>
  </si>
  <si>
    <t xml:space="preserve">19ABCDE0064F1Z5</t>
  </si>
  <si>
    <t xml:space="preserve">SUP0065</t>
  </si>
  <si>
    <t xml:space="preserve">Supplier 65</t>
  </si>
  <si>
    <t xml:space="preserve">9554323950</t>
  </si>
  <si>
    <t xml:space="preserve">supplier65@gmail.com</t>
  </si>
  <si>
    <t xml:space="preserve">19ABCDE0065F1Z5</t>
  </si>
  <si>
    <t xml:space="preserve">SUP0066</t>
  </si>
  <si>
    <t xml:space="preserve">Supplier 66</t>
  </si>
  <si>
    <t xml:space="preserve">9268093130</t>
  </si>
  <si>
    <t xml:space="preserve">supplier66@gmail.com</t>
  </si>
  <si>
    <t xml:space="preserve">19ABCDE0066F1Z5</t>
  </si>
  <si>
    <t xml:space="preserve">SUP0067</t>
  </si>
  <si>
    <t xml:space="preserve">Supplier 67</t>
  </si>
  <si>
    <t xml:space="preserve">9957567584</t>
  </si>
  <si>
    <t xml:space="preserve">supplier67@gmail.com</t>
  </si>
  <si>
    <t xml:space="preserve">19ABCDE0067F1Z5</t>
  </si>
  <si>
    <t xml:space="preserve">SUP0068</t>
  </si>
  <si>
    <t xml:space="preserve">Supplier 68</t>
  </si>
  <si>
    <t xml:space="preserve">9361778206</t>
  </si>
  <si>
    <t xml:space="preserve">supplier68@gmail.com</t>
  </si>
  <si>
    <t xml:space="preserve">19ABCDE0068F1Z5</t>
  </si>
  <si>
    <t xml:space="preserve">SUP0069</t>
  </si>
  <si>
    <t xml:space="preserve">Supplier 69</t>
  </si>
  <si>
    <t xml:space="preserve">9440969268</t>
  </si>
  <si>
    <t xml:space="preserve">supplier69@gmail.com</t>
  </si>
  <si>
    <t xml:space="preserve">19ABCDE0069F1Z5</t>
  </si>
  <si>
    <t xml:space="preserve">SUP0070</t>
  </si>
  <si>
    <t xml:space="preserve">Supplier 70</t>
  </si>
  <si>
    <t xml:space="preserve">9250378353</t>
  </si>
  <si>
    <t xml:space="preserve">supplier70@gmail.com</t>
  </si>
  <si>
    <t xml:space="preserve">19ABCDE0070F1Z5</t>
  </si>
  <si>
    <t xml:space="preserve">SUP0071</t>
  </si>
  <si>
    <t xml:space="preserve">Supplier 71</t>
  </si>
  <si>
    <t xml:space="preserve">9178739199</t>
  </si>
  <si>
    <t xml:space="preserve">supplier71@gmail.com</t>
  </si>
  <si>
    <t xml:space="preserve">19ABCDE0071F1Z5</t>
  </si>
  <si>
    <t xml:space="preserve">SUP0072</t>
  </si>
  <si>
    <t xml:space="preserve">Supplier 72</t>
  </si>
  <si>
    <t xml:space="preserve">9890977853</t>
  </si>
  <si>
    <t xml:space="preserve">supplier72@gmail.com</t>
  </si>
  <si>
    <t xml:space="preserve">19ABCDE0072F1Z5</t>
  </si>
  <si>
    <t xml:space="preserve">SUP0073</t>
  </si>
  <si>
    <t xml:space="preserve">Supplier 73</t>
  </si>
  <si>
    <t xml:space="preserve">9656478727</t>
  </si>
  <si>
    <t xml:space="preserve">supplier73@gmail.com</t>
  </si>
  <si>
    <t xml:space="preserve">19ABCDE0073F1Z5</t>
  </si>
  <si>
    <t xml:space="preserve">SUP0074</t>
  </si>
  <si>
    <t xml:space="preserve">Supplier 74</t>
  </si>
  <si>
    <t xml:space="preserve">9780551343</t>
  </si>
  <si>
    <t xml:space="preserve">supplier74@gmail.com</t>
  </si>
  <si>
    <t xml:space="preserve">19ABCDE0074F1Z5</t>
  </si>
  <si>
    <t xml:space="preserve">SUP0075</t>
  </si>
  <si>
    <t xml:space="preserve">Supplier 75</t>
  </si>
  <si>
    <t xml:space="preserve">9109997003</t>
  </si>
  <si>
    <t xml:space="preserve">supplier75@gmail.com</t>
  </si>
  <si>
    <t xml:space="preserve">19ABCDE0075F1Z5</t>
  </si>
  <si>
    <t xml:space="preserve">SUP0076</t>
  </si>
  <si>
    <t xml:space="preserve">Supplier 76</t>
  </si>
  <si>
    <t xml:space="preserve">9282625806</t>
  </si>
  <si>
    <t xml:space="preserve">19ABCDE0076F1Z5</t>
  </si>
  <si>
    <t xml:space="preserve">SUP0077</t>
  </si>
  <si>
    <t xml:space="preserve">Supplier 77</t>
  </si>
  <si>
    <t xml:space="preserve">9429236404</t>
  </si>
  <si>
    <t xml:space="preserve">supplier77@gmail.com</t>
  </si>
  <si>
    <t xml:space="preserve">19ABCDE0077F1Z5</t>
  </si>
  <si>
    <t xml:space="preserve">SUP0078</t>
  </si>
  <si>
    <t xml:space="preserve">Supplier 78</t>
  </si>
  <si>
    <t xml:space="preserve">9622216809</t>
  </si>
  <si>
    <t xml:space="preserve">supplier78@gmail.com</t>
  </si>
  <si>
    <t xml:space="preserve">19ABCDE0078F1Z5</t>
  </si>
  <si>
    <t xml:space="preserve">SUP0079</t>
  </si>
  <si>
    <t xml:space="preserve">Supplier 79</t>
  </si>
  <si>
    <t xml:space="preserve">9447734778</t>
  </si>
  <si>
    <t xml:space="preserve">supplier79@gmail.com</t>
  </si>
  <si>
    <t xml:space="preserve">19ABCDE0079F1Z5</t>
  </si>
  <si>
    <t xml:space="preserve">SUP0080</t>
  </si>
  <si>
    <t xml:space="preserve">Supplier 80</t>
  </si>
  <si>
    <t xml:space="preserve">9906479052</t>
  </si>
  <si>
    <t xml:space="preserve">supplier80@gmail.com</t>
  </si>
  <si>
    <t xml:space="preserve">19ABCDE0080F1Z5</t>
  </si>
  <si>
    <t xml:space="preserve">SUP0081</t>
  </si>
  <si>
    <t xml:space="preserve">Supplier 81</t>
  </si>
  <si>
    <t xml:space="preserve">9711488585</t>
  </si>
  <si>
    <t xml:space="preserve">supplier81@gmail.com</t>
  </si>
  <si>
    <t xml:space="preserve">19ABCDE0081F1Z5</t>
  </si>
  <si>
    <t xml:space="preserve">SUP0082</t>
  </si>
  <si>
    <t xml:space="preserve">Supplier 82</t>
  </si>
  <si>
    <t xml:space="preserve">9788932037</t>
  </si>
  <si>
    <t xml:space="preserve">supplier81gmail.com</t>
  </si>
  <si>
    <t xml:space="preserve">19ABCDE0082F1Z5</t>
  </si>
  <si>
    <t xml:space="preserve">SUP0083</t>
  </si>
  <si>
    <t xml:space="preserve">Supplier 83</t>
  </si>
  <si>
    <t xml:space="preserve">9467075851</t>
  </si>
  <si>
    <t xml:space="preserve">supplier83@gmail.com</t>
  </si>
  <si>
    <t xml:space="preserve">19ABCDE0083F1Z5</t>
  </si>
  <si>
    <t xml:space="preserve">SUP0084</t>
  </si>
  <si>
    <t xml:space="preserve">Supplier 84</t>
  </si>
  <si>
    <t xml:space="preserve">9125080354</t>
  </si>
  <si>
    <t xml:space="preserve">supplier84@gmail.com</t>
  </si>
  <si>
    <t xml:space="preserve">19ABCDE0084F1Z5</t>
  </si>
  <si>
    <t xml:space="preserve">SUP0085</t>
  </si>
  <si>
    <t xml:space="preserve">Supplier 85</t>
  </si>
  <si>
    <t xml:space="preserve">9379210790</t>
  </si>
  <si>
    <t xml:space="preserve">supplier85@gmail.com</t>
  </si>
  <si>
    <t xml:space="preserve">19ABCDE0085F1Z5</t>
  </si>
  <si>
    <t xml:space="preserve">SUP0086</t>
  </si>
  <si>
    <t xml:space="preserve">Supplier 86</t>
  </si>
  <si>
    <t xml:space="preserve">9824541344</t>
  </si>
  <si>
    <t xml:space="preserve">supplier86@gmail.com</t>
  </si>
  <si>
    <t xml:space="preserve">19ABCDE0086F1Z5</t>
  </si>
  <si>
    <t xml:space="preserve">SUP0087</t>
  </si>
  <si>
    <t xml:space="preserve">Supplier 87</t>
  </si>
  <si>
    <t xml:space="preserve">9294928750</t>
  </si>
  <si>
    <t xml:space="preserve">supplier87@gmail.com</t>
  </si>
  <si>
    <t xml:space="preserve">19ABCDE0087F1Z5</t>
  </si>
  <si>
    <t xml:space="preserve">SUP0088</t>
  </si>
  <si>
    <t xml:space="preserve">Supplier 88</t>
  </si>
  <si>
    <t xml:space="preserve">9952722597</t>
  </si>
  <si>
    <t xml:space="preserve">supplier88@gmail.com</t>
  </si>
  <si>
    <t xml:space="preserve">19ABCDE0088F1Z5</t>
  </si>
  <si>
    <t xml:space="preserve">SUP0089</t>
  </si>
  <si>
    <t xml:space="preserve">Supplier 89</t>
  </si>
  <si>
    <t xml:space="preserve">9681039737</t>
  </si>
  <si>
    <t xml:space="preserve">supplier89@gmail.com</t>
  </si>
  <si>
    <t xml:space="preserve">19ABCDE0089F1Z5</t>
  </si>
  <si>
    <t xml:space="preserve">SUP0090</t>
  </si>
  <si>
    <t xml:space="preserve">Supplier 90</t>
  </si>
  <si>
    <t xml:space="preserve">9707487421</t>
  </si>
  <si>
    <t xml:space="preserve">supplier90@gmail.com</t>
  </si>
  <si>
    <t xml:space="preserve">19ABCDE0090F1Z5</t>
  </si>
  <si>
    <t xml:space="preserve">SUP0091</t>
  </si>
  <si>
    <t xml:space="preserve">Supplier 91</t>
  </si>
  <si>
    <t xml:space="preserve">9886883046</t>
  </si>
  <si>
    <t xml:space="preserve">supplier91@gmail.com</t>
  </si>
  <si>
    <t xml:space="preserve">SUP0092</t>
  </si>
  <si>
    <t xml:space="preserve">Supplier 92</t>
  </si>
  <si>
    <t xml:space="preserve">9720022915</t>
  </si>
  <si>
    <t xml:space="preserve">supplier92@gmail.com</t>
  </si>
  <si>
    <t xml:space="preserve">19ABCDE0092F1Z5</t>
  </si>
  <si>
    <t xml:space="preserve">SUP0093</t>
  </si>
  <si>
    <t xml:space="preserve">Supplier 93</t>
  </si>
  <si>
    <t xml:space="preserve">9709214209</t>
  </si>
  <si>
    <t xml:space="preserve">supplier93@gmail.com</t>
  </si>
  <si>
    <t xml:space="preserve">19ABCDE0093F1Z5</t>
  </si>
  <si>
    <t xml:space="preserve">SUP0094</t>
  </si>
  <si>
    <t xml:space="preserve">Supplier 94</t>
  </si>
  <si>
    <t xml:space="preserve">9920497555</t>
  </si>
  <si>
    <t xml:space="preserve">supplier94@gmail.com</t>
  </si>
  <si>
    <t xml:space="preserve">19ABCDE0094F1Z5</t>
  </si>
  <si>
    <t xml:space="preserve">SUP0095</t>
  </si>
  <si>
    <t xml:space="preserve">Supplier 95</t>
  </si>
  <si>
    <t xml:space="preserve">9604850175</t>
  </si>
  <si>
    <t xml:space="preserve">supplier95@gmail.com</t>
  </si>
  <si>
    <t xml:space="preserve">19ABCDE0095F1Z5</t>
  </si>
  <si>
    <t xml:space="preserve">SUP0096</t>
  </si>
  <si>
    <t xml:space="preserve">Supplier 96</t>
  </si>
  <si>
    <t xml:space="preserve">9337249352</t>
  </si>
  <si>
    <t xml:space="preserve">supplier96@gmail.com</t>
  </si>
  <si>
    <t xml:space="preserve">19ABCDE0096F1Z5</t>
  </si>
  <si>
    <t xml:space="preserve">SUP0097</t>
  </si>
  <si>
    <t xml:space="preserve">Supplier 97</t>
  </si>
  <si>
    <t xml:space="preserve">9156252906</t>
  </si>
  <si>
    <t xml:space="preserve">supplier97@gmail.com</t>
  </si>
  <si>
    <t xml:space="preserve">19ABCDE0097F1Z5</t>
  </si>
  <si>
    <t xml:space="preserve">SUP0098</t>
  </si>
  <si>
    <t xml:space="preserve">Supplier 98</t>
  </si>
  <si>
    <t xml:space="preserve">9848047891</t>
  </si>
  <si>
    <t xml:space="preserve">supplier98@gmail.com</t>
  </si>
  <si>
    <t xml:space="preserve">19ABCDE0098F1Z5</t>
  </si>
  <si>
    <t xml:space="preserve">SUP0099</t>
  </si>
  <si>
    <t xml:space="preserve">Supplier 99</t>
  </si>
  <si>
    <t xml:space="preserve">9628102737</t>
  </si>
  <si>
    <t xml:space="preserve">supplier99@gmail.com</t>
  </si>
  <si>
    <t xml:space="preserve">19ABCDE0099F1Z5</t>
  </si>
  <si>
    <t xml:space="preserve">SUP0100</t>
  </si>
  <si>
    <t xml:space="preserve">Supplier 100</t>
  </si>
  <si>
    <t xml:space="preserve">9946792061</t>
  </si>
  <si>
    <t xml:space="preserve">supplier100@gmail.com</t>
  </si>
  <si>
    <t xml:space="preserve">19ABCDE0100F1Z5</t>
  </si>
  <si>
    <t xml:space="preserve">SUP0101</t>
  </si>
  <si>
    <t xml:space="preserve">Supplier 101</t>
  </si>
  <si>
    <t xml:space="preserve">ABC12345</t>
  </si>
  <si>
    <t xml:space="preserve">supplier101@gmail.com</t>
  </si>
  <si>
    <t xml:space="preserve">19ABCDE0101F1Z5</t>
  </si>
  <si>
    <t xml:space="preserve">SUP0102</t>
  </si>
  <si>
    <t xml:space="preserve">Supplier 102</t>
  </si>
  <si>
    <t xml:space="preserve">9767838601</t>
  </si>
  <si>
    <t xml:space="preserve">supplier102@gmail.com</t>
  </si>
  <si>
    <t xml:space="preserve">19ABCDE0102F1Z5</t>
  </si>
  <si>
    <t xml:space="preserve">SUP0103</t>
  </si>
  <si>
    <t xml:space="preserve">Supplier 103</t>
  </si>
  <si>
    <t xml:space="preserve">9252820822</t>
  </si>
  <si>
    <t xml:space="preserve">supplier103@gmail.com</t>
  </si>
  <si>
    <t xml:space="preserve">19ABCDE0103F1Z5</t>
  </si>
  <si>
    <t xml:space="preserve">SUP0104</t>
  </si>
  <si>
    <t xml:space="preserve">Supplier 104</t>
  </si>
  <si>
    <t xml:space="preserve">9450707135</t>
  </si>
  <si>
    <t xml:space="preserve">supplier104@gmail.com</t>
  </si>
  <si>
    <t xml:space="preserve">19ABCDE0104F1Z5</t>
  </si>
  <si>
    <t xml:space="preserve">SUP0105</t>
  </si>
  <si>
    <t xml:space="preserve">Supplier 105</t>
  </si>
  <si>
    <t xml:space="preserve">9542871534</t>
  </si>
  <si>
    <t xml:space="preserve">supplier105@gmail.com</t>
  </si>
  <si>
    <t xml:space="preserve">19ABCDE0105F1Z5</t>
  </si>
  <si>
    <t xml:space="preserve">SUP0106</t>
  </si>
  <si>
    <t xml:space="preserve">Supplier 106</t>
  </si>
  <si>
    <t xml:space="preserve">9312262403</t>
  </si>
  <si>
    <t xml:space="preserve">supplier106@gmail.com</t>
  </si>
  <si>
    <t xml:space="preserve">19ABCDE0106F1Z5</t>
  </si>
  <si>
    <t xml:space="preserve">SUP0107</t>
  </si>
  <si>
    <t xml:space="preserve">Supplier 107</t>
  </si>
  <si>
    <t xml:space="preserve">9695963496</t>
  </si>
  <si>
    <t xml:space="preserve">supplier107@gmail.com</t>
  </si>
  <si>
    <t xml:space="preserve">19ABCDE0107F1Z5</t>
  </si>
  <si>
    <t xml:space="preserve">SUP0108</t>
  </si>
  <si>
    <t xml:space="preserve">Supplier 108</t>
  </si>
  <si>
    <t xml:space="preserve">9221987045</t>
  </si>
  <si>
    <t xml:space="preserve">supplier108@gmail.com</t>
  </si>
  <si>
    <t xml:space="preserve">19ABCDE0108F1Z5</t>
  </si>
  <si>
    <t xml:space="preserve">SUP0109</t>
  </si>
  <si>
    <t xml:space="preserve">Supplier 109</t>
  </si>
  <si>
    <t xml:space="preserve">9587532277</t>
  </si>
  <si>
    <t xml:space="preserve">supplier109@gmail.com</t>
  </si>
  <si>
    <t xml:space="preserve">19ABCDE0109F1Z5</t>
  </si>
  <si>
    <t xml:space="preserve">SUP0110</t>
  </si>
  <si>
    <t xml:space="preserve">Supplier 110</t>
  </si>
  <si>
    <t xml:space="preserve">9813715895</t>
  </si>
  <si>
    <t xml:space="preserve">supplier110@gmail.com</t>
  </si>
  <si>
    <t xml:space="preserve">19ABCDE0110F1Z5</t>
  </si>
  <si>
    <t xml:space="preserve">SUP0111</t>
  </si>
  <si>
    <t xml:space="preserve">Supplier 111</t>
  </si>
  <si>
    <t xml:space="preserve">98765</t>
  </si>
  <si>
    <t xml:space="preserve">supplier111@gmail.com</t>
  </si>
  <si>
    <t xml:space="preserve">19ABCDE0111F1Z5</t>
  </si>
  <si>
    <t xml:space="preserve">SUP0112</t>
  </si>
  <si>
    <t xml:space="preserve">Supplier 112</t>
  </si>
  <si>
    <t xml:space="preserve">9305410704</t>
  </si>
  <si>
    <t xml:space="preserve">supplier112@gmail.com</t>
  </si>
  <si>
    <t xml:space="preserve">19ABCDE0112F1Z5</t>
  </si>
  <si>
    <t xml:space="preserve">SUP0113</t>
  </si>
  <si>
    <t xml:space="preserve">Supplier 113</t>
  </si>
  <si>
    <t xml:space="preserve">9544554283</t>
  </si>
  <si>
    <t xml:space="preserve">supplier113@gmail.com</t>
  </si>
  <si>
    <t xml:space="preserve">19ABCDE0113F1Z5</t>
  </si>
  <si>
    <t xml:space="preserve">SUP0114</t>
  </si>
  <si>
    <t xml:space="preserve">Supplier 114</t>
  </si>
  <si>
    <t xml:space="preserve">9572915790</t>
  </si>
  <si>
    <t xml:space="preserve">supplier114@gmail.com</t>
  </si>
  <si>
    <t xml:space="preserve">19ABCDE0114F1Z5</t>
  </si>
  <si>
    <t xml:space="preserve">SUP0115</t>
  </si>
  <si>
    <t xml:space="preserve">Supplier 115</t>
  </si>
  <si>
    <t xml:space="preserve">9685139904</t>
  </si>
  <si>
    <t xml:space="preserve">supplier115@gmail.com</t>
  </si>
  <si>
    <t xml:space="preserve">19ABCDE0115F1Z5</t>
  </si>
  <si>
    <t xml:space="preserve">SUP0116</t>
  </si>
  <si>
    <t xml:space="preserve">Supplier 116</t>
  </si>
  <si>
    <t xml:space="preserve">9411103031</t>
  </si>
  <si>
    <t xml:space="preserve">supplier116@gmail.com</t>
  </si>
  <si>
    <t xml:space="preserve">19ABCDE0116F1Z5</t>
  </si>
  <si>
    <t xml:space="preserve">SUP0117</t>
  </si>
  <si>
    <t xml:space="preserve">Supplier 117</t>
  </si>
  <si>
    <t xml:space="preserve">9331815204</t>
  </si>
  <si>
    <t xml:space="preserve">supplier117@gmail.com</t>
  </si>
  <si>
    <t xml:space="preserve">19ABCDE0117F1Z5</t>
  </si>
  <si>
    <t xml:space="preserve">SUP0118</t>
  </si>
  <si>
    <t xml:space="preserve">Supplier 118</t>
  </si>
  <si>
    <t xml:space="preserve">9122306322</t>
  </si>
  <si>
    <t xml:space="preserve">supplier118@gmail.com</t>
  </si>
  <si>
    <t xml:space="preserve">19ABCDE0118F1Z5</t>
  </si>
  <si>
    <t xml:space="preserve">SUP0119</t>
  </si>
  <si>
    <t xml:space="preserve">Supplier 119</t>
  </si>
  <si>
    <t xml:space="preserve">9214591727</t>
  </si>
  <si>
    <t xml:space="preserve">supplier119@gmail.com</t>
  </si>
  <si>
    <t xml:space="preserve">19ABCDE0119F1Z5</t>
  </si>
  <si>
    <t xml:space="preserve">SUP0120</t>
  </si>
  <si>
    <t xml:space="preserve">Supplier 120</t>
  </si>
  <si>
    <t xml:space="preserve">9686004386</t>
  </si>
  <si>
    <t xml:space="preserve">supplier120@gmail.com</t>
  </si>
  <si>
    <t xml:space="preserve">19ABCDE0120F1Z5</t>
  </si>
  <si>
    <t xml:space="preserve">SUP0121</t>
  </si>
  <si>
    <t xml:space="preserve">Supplier 121</t>
  </si>
  <si>
    <t xml:space="preserve">Bangalore</t>
  </si>
  <si>
    <t xml:space="preserve">9353327778</t>
  </si>
  <si>
    <t xml:space="preserve">supplier121@gmail.com</t>
  </si>
  <si>
    <t xml:space="preserve">19ABCDE0121F1Z5</t>
  </si>
  <si>
    <t xml:space="preserve">SUP0122</t>
  </si>
  <si>
    <t xml:space="preserve">Supplier 122</t>
  </si>
  <si>
    <t xml:space="preserve">9577553662</t>
  </si>
  <si>
    <t xml:space="preserve">supplier122@gmail.com</t>
  </si>
  <si>
    <t xml:space="preserve">19ABCDE0122F1Z5</t>
  </si>
  <si>
    <t xml:space="preserve">SUP0123</t>
  </si>
  <si>
    <t xml:space="preserve">Supplier 123</t>
  </si>
  <si>
    <t xml:space="preserve">9847509740</t>
  </si>
  <si>
    <t xml:space="preserve">supplier123@gmail.com</t>
  </si>
  <si>
    <t xml:space="preserve">19ABCDE0123F1Z5</t>
  </si>
  <si>
    <t xml:space="preserve">SUP0124</t>
  </si>
  <si>
    <t xml:space="preserve">Supplier 124</t>
  </si>
  <si>
    <t xml:space="preserve">9359163408</t>
  </si>
  <si>
    <t xml:space="preserve">supplier124@gmail.com</t>
  </si>
  <si>
    <t xml:space="preserve">19ABCDE0124F1Z5</t>
  </si>
  <si>
    <t xml:space="preserve">SUP0125</t>
  </si>
  <si>
    <t xml:space="preserve">Supplier 125</t>
  </si>
  <si>
    <t xml:space="preserve">9102588982</t>
  </si>
  <si>
    <t xml:space="preserve">supplier125@gmail.com</t>
  </si>
  <si>
    <t xml:space="preserve">19ABCDE0125F1Z5</t>
  </si>
  <si>
    <t xml:space="preserve">SUP0126</t>
  </si>
  <si>
    <t xml:space="preserve">Supplier 126</t>
  </si>
  <si>
    <t xml:space="preserve">9329096932</t>
  </si>
  <si>
    <t xml:space="preserve">supplier126@gmail.com</t>
  </si>
  <si>
    <t xml:space="preserve">19ABCDE0126F1Z5</t>
  </si>
  <si>
    <t xml:space="preserve">SUP0127</t>
  </si>
  <si>
    <t xml:space="preserve">Supplier 127</t>
  </si>
  <si>
    <t xml:space="preserve">9851244578</t>
  </si>
  <si>
    <t xml:space="preserve">supplier127@gmail.com</t>
  </si>
  <si>
    <t xml:space="preserve">19ABCDE0127F1Z5</t>
  </si>
  <si>
    <t xml:space="preserve">SUP0128</t>
  </si>
  <si>
    <t xml:space="preserve">Supplier 128</t>
  </si>
  <si>
    <t xml:space="preserve">9783516390</t>
  </si>
  <si>
    <t xml:space="preserve">supplier128@gmail.com</t>
  </si>
  <si>
    <t xml:space="preserve">19ABCDE0128F1Z5</t>
  </si>
  <si>
    <t xml:space="preserve">SUP0129</t>
  </si>
  <si>
    <t xml:space="preserve">Supplier 129</t>
  </si>
  <si>
    <t xml:space="preserve">9520179473</t>
  </si>
  <si>
    <t xml:space="preserve">supplier129@gmail.com</t>
  </si>
  <si>
    <t xml:space="preserve">19ABCDE0129F1Z5</t>
  </si>
  <si>
    <t xml:space="preserve">SUP0130</t>
  </si>
  <si>
    <t xml:space="preserve">Supplier 130</t>
  </si>
  <si>
    <t xml:space="preserve">9427253253</t>
  </si>
  <si>
    <t xml:space="preserve">supplier130@gmail.com</t>
  </si>
  <si>
    <t xml:space="preserve">19ABCDE0130F1Z5</t>
  </si>
  <si>
    <t xml:space="preserve">SUP0131</t>
  </si>
  <si>
    <t xml:space="preserve">Supplier 131</t>
  </si>
  <si>
    <t xml:space="preserve">kolkata</t>
  </si>
  <si>
    <t xml:space="preserve">9258425322</t>
  </si>
  <si>
    <t xml:space="preserve">supplier131@gmail.com</t>
  </si>
  <si>
    <t xml:space="preserve">19ABCDE0131F1Z5</t>
  </si>
  <si>
    <t xml:space="preserve">SUP0132</t>
  </si>
  <si>
    <t xml:space="preserve">Supplier 132</t>
  </si>
  <si>
    <t xml:space="preserve">KOLKATA</t>
  </si>
  <si>
    <t xml:space="preserve">9287058502</t>
  </si>
  <si>
    <t xml:space="preserve">supplier132@gmail.com</t>
  </si>
  <si>
    <t xml:space="preserve">19ABCDE0132F1Z5</t>
  </si>
  <si>
    <t xml:space="preserve">SUP0133</t>
  </si>
  <si>
    <t xml:space="preserve">Supplier 133</t>
  </si>
  <si>
    <t xml:space="preserve">9122045090</t>
  </si>
  <si>
    <t xml:space="preserve">supplier133@gmail.com</t>
  </si>
  <si>
    <t xml:space="preserve">19ABCDE0133F1Z5</t>
  </si>
  <si>
    <t xml:space="preserve">SUP0134</t>
  </si>
  <si>
    <t xml:space="preserve">Supplier 134</t>
  </si>
  <si>
    <t xml:space="preserve">9562425344</t>
  </si>
  <si>
    <t xml:space="preserve">supplier134@gmail.com</t>
  </si>
  <si>
    <t xml:space="preserve">19ABCDE0134F1Z5</t>
  </si>
  <si>
    <t xml:space="preserve">SUP0135</t>
  </si>
  <si>
    <t xml:space="preserve">Supplier 135</t>
  </si>
  <si>
    <t xml:space="preserve">9100593439</t>
  </si>
  <si>
    <t xml:space="preserve">supplier135@gmail.com</t>
  </si>
  <si>
    <t xml:space="preserve">19ABCDE0135F1Z5</t>
  </si>
  <si>
    <t xml:space="preserve">SUP0136</t>
  </si>
  <si>
    <t xml:space="preserve">Supplier 136</t>
  </si>
  <si>
    <t xml:space="preserve">9309917172</t>
  </si>
  <si>
    <t xml:space="preserve">supplier136@gmail.com</t>
  </si>
  <si>
    <t xml:space="preserve">19ABCDE0136F1Z5</t>
  </si>
  <si>
    <t xml:space="preserve">SUP0137</t>
  </si>
  <si>
    <t xml:space="preserve">Supplier 137</t>
  </si>
  <si>
    <t xml:space="preserve">9422463161</t>
  </si>
  <si>
    <t xml:space="preserve">supplier137@gmail.com</t>
  </si>
  <si>
    <t xml:space="preserve">19ABCDE0137F1Z5</t>
  </si>
  <si>
    <t xml:space="preserve">SUP0138</t>
  </si>
  <si>
    <t xml:space="preserve">Supplier 138</t>
  </si>
  <si>
    <t xml:space="preserve">9502202862</t>
  </si>
  <si>
    <t xml:space="preserve">supplier138@gmail.com</t>
  </si>
  <si>
    <t xml:space="preserve">19ABCDE0138F1Z5</t>
  </si>
  <si>
    <t xml:space="preserve">SUP0139</t>
  </si>
  <si>
    <t xml:space="preserve">Supplier 139</t>
  </si>
  <si>
    <t xml:space="preserve">9969608252</t>
  </si>
  <si>
    <t xml:space="preserve">supplier139@gmail.com</t>
  </si>
  <si>
    <t xml:space="preserve">19ABCDE0139F1Z5</t>
  </si>
  <si>
    <t xml:space="preserve">SUP0140</t>
  </si>
  <si>
    <t xml:space="preserve">Supplier 140</t>
  </si>
  <si>
    <t xml:space="preserve">9178527514</t>
  </si>
  <si>
    <t xml:space="preserve">supplier140@gmail.com</t>
  </si>
  <si>
    <t xml:space="preserve">19ABCDE0140F1Z5</t>
  </si>
  <si>
    <t xml:space="preserve">SUP0141</t>
  </si>
  <si>
    <t xml:space="preserve">Supplier 141</t>
  </si>
  <si>
    <t xml:space="preserve">9935193529</t>
  </si>
  <si>
    <t xml:space="preserve">supplier141@gmail.com</t>
  </si>
  <si>
    <t xml:space="preserve">19ABCDE0141F1Z5</t>
  </si>
  <si>
    <t xml:space="preserve">SUP0142</t>
  </si>
  <si>
    <t xml:space="preserve">Supplier 142</t>
  </si>
  <si>
    <t xml:space="preserve">9992648677</t>
  </si>
  <si>
    <t xml:space="preserve">supplier142@gmail.com</t>
  </si>
  <si>
    <t xml:space="preserve">19ABCDE0142F1Z5</t>
  </si>
  <si>
    <t xml:space="preserve">SUP0143</t>
  </si>
  <si>
    <t xml:space="preserve">Supplier 143</t>
  </si>
  <si>
    <t xml:space="preserve">9280668416</t>
  </si>
  <si>
    <t xml:space="preserve">supplier143@gmail.com</t>
  </si>
  <si>
    <t xml:space="preserve">19ABCDE0143F1Z5</t>
  </si>
  <si>
    <t xml:space="preserve">SUP0144</t>
  </si>
  <si>
    <t xml:space="preserve">Supplier 144</t>
  </si>
  <si>
    <t xml:space="preserve">9503714760</t>
  </si>
  <si>
    <t xml:space="preserve">supplier144@gmail.com</t>
  </si>
  <si>
    <t xml:space="preserve">19ABCDE0144F1Z5</t>
  </si>
  <si>
    <t xml:space="preserve">SUP0145</t>
  </si>
  <si>
    <t xml:space="preserve">Supplier 145</t>
  </si>
  <si>
    <t xml:space="preserve">9444943491</t>
  </si>
  <si>
    <t xml:space="preserve">supplier145@gmail.com</t>
  </si>
  <si>
    <t xml:space="preserve">19ABCDE0145F1Z5</t>
  </si>
  <si>
    <t xml:space="preserve">SUP0146</t>
  </si>
  <si>
    <t xml:space="preserve">Supplier 146</t>
  </si>
  <si>
    <t xml:space="preserve">9269222579</t>
  </si>
  <si>
    <t xml:space="preserve">supplier146@gmail.com</t>
  </si>
  <si>
    <t xml:space="preserve">19ABCDE0146F1Z5</t>
  </si>
  <si>
    <t xml:space="preserve">SUP0147</t>
  </si>
  <si>
    <t xml:space="preserve">Supplier 147</t>
  </si>
  <si>
    <t xml:space="preserve">9550442885</t>
  </si>
  <si>
    <t xml:space="preserve">supplier147@gmail.com</t>
  </si>
  <si>
    <t xml:space="preserve">19ABCDE0147F1Z5</t>
  </si>
  <si>
    <t xml:space="preserve">SUP0148</t>
  </si>
  <si>
    <t xml:space="preserve">Supplier 148</t>
  </si>
  <si>
    <t xml:space="preserve">9934154375</t>
  </si>
  <si>
    <t xml:space="preserve">supplier148@gmail.com</t>
  </si>
  <si>
    <t xml:space="preserve">19ABCDE0148F1Z5</t>
  </si>
  <si>
    <t xml:space="preserve">SUP0149</t>
  </si>
  <si>
    <t xml:space="preserve">Supplier 149</t>
  </si>
  <si>
    <t xml:space="preserve">9864376529</t>
  </si>
  <si>
    <t xml:space="preserve">supplier149@gmail.com</t>
  </si>
  <si>
    <t xml:space="preserve">19ABCDE0149F1Z5</t>
  </si>
  <si>
    <t xml:space="preserve">SUP0150</t>
  </si>
  <si>
    <t xml:space="preserve">Supplier 150</t>
  </si>
  <si>
    <t xml:space="preserve">9929070939</t>
  </si>
  <si>
    <t xml:space="preserve">supplier150@gmail.com</t>
  </si>
  <si>
    <t xml:space="preserve">19ABCDE0150F1Z5</t>
  </si>
  <si>
    <t xml:space="preserve">SUP0151</t>
  </si>
  <si>
    <t xml:space="preserve">9705773306</t>
  </si>
  <si>
    <t xml:space="preserve">supplier151@gmail.com</t>
  </si>
  <si>
    <t xml:space="preserve">19ABCDE0151F1Z5</t>
  </si>
  <si>
    <t xml:space="preserve">SUP0152</t>
  </si>
  <si>
    <t xml:space="preserve">Supplier 152</t>
  </si>
  <si>
    <t xml:space="preserve">9493498535</t>
  </si>
  <si>
    <t xml:space="preserve">supplier152@gmail.com</t>
  </si>
  <si>
    <t xml:space="preserve">19ABCDE0152F1Z5</t>
  </si>
  <si>
    <t xml:space="preserve">SUP0153</t>
  </si>
  <si>
    <t xml:space="preserve">Supplier 153</t>
  </si>
  <si>
    <t xml:space="preserve">9887716381</t>
  </si>
  <si>
    <t xml:space="preserve">supplier153@gmail.com</t>
  </si>
  <si>
    <t xml:space="preserve">19ABCDE0153F1Z5</t>
  </si>
  <si>
    <t xml:space="preserve">SUP0154</t>
  </si>
  <si>
    <t xml:space="preserve">Supplier 154</t>
  </si>
  <si>
    <t xml:space="preserve">9862026817</t>
  </si>
  <si>
    <t xml:space="preserve">supplier154@gmail.com</t>
  </si>
  <si>
    <t xml:space="preserve">19ABCDE0154F1Z5</t>
  </si>
  <si>
    <t xml:space="preserve">SUP0155</t>
  </si>
  <si>
    <t xml:space="preserve">Supplier 155</t>
  </si>
  <si>
    <t xml:space="preserve">9976014297</t>
  </si>
  <si>
    <t xml:space="preserve">supplier155@gmail.com</t>
  </si>
  <si>
    <t xml:space="preserve">19ABCDE0155F1Z5</t>
  </si>
  <si>
    <t xml:space="preserve">SUP0156</t>
  </si>
  <si>
    <t xml:space="preserve">Supplier 156</t>
  </si>
  <si>
    <t xml:space="preserve">9981773401</t>
  </si>
  <si>
    <t xml:space="preserve">supplier156@gmail.com</t>
  </si>
  <si>
    <t xml:space="preserve">19ABCDE0156F1Z5</t>
  </si>
  <si>
    <t xml:space="preserve">SUP0157</t>
  </si>
  <si>
    <t xml:space="preserve">Supplier 157</t>
  </si>
  <si>
    <t xml:space="preserve">9703885679</t>
  </si>
  <si>
    <t xml:space="preserve">supplier157@gmail.com</t>
  </si>
  <si>
    <t xml:space="preserve">19ABCDE0157F1Z5</t>
  </si>
  <si>
    <t xml:space="preserve">SUP0158</t>
  </si>
  <si>
    <t xml:space="preserve">Supplier 158</t>
  </si>
  <si>
    <t xml:space="preserve">9702724704</t>
  </si>
  <si>
    <t xml:space="preserve">supplier158@gmail.com</t>
  </si>
  <si>
    <t xml:space="preserve">19ABCDE0158F1Z5</t>
  </si>
  <si>
    <t xml:space="preserve">SUP0159</t>
  </si>
  <si>
    <t xml:space="preserve">Supplier 159</t>
  </si>
  <si>
    <t xml:space="preserve">9759003855</t>
  </si>
  <si>
    <t xml:space="preserve">supplier159@gmail.com</t>
  </si>
  <si>
    <t xml:space="preserve">19ABCDE0159F1Z5</t>
  </si>
  <si>
    <t xml:space="preserve">SUP0160</t>
  </si>
  <si>
    <t xml:space="preserve">Supplier 160</t>
  </si>
  <si>
    <t xml:space="preserve">9710605231</t>
  </si>
  <si>
    <t xml:space="preserve">supplier160@gmail.com</t>
  </si>
  <si>
    <t xml:space="preserve">19ABCDE0160F1Z5</t>
  </si>
  <si>
    <t xml:space="preserve">SUP0161</t>
  </si>
  <si>
    <t xml:space="preserve">Supplier 161</t>
  </si>
  <si>
    <t xml:space="preserve">9470319220</t>
  </si>
  <si>
    <t xml:space="preserve">supplier161@gmail.com</t>
  </si>
  <si>
    <t xml:space="preserve">19ABCDE0161F1Z5</t>
  </si>
  <si>
    <t xml:space="preserve">SUP0162</t>
  </si>
  <si>
    <t xml:space="preserve">Supplier 162</t>
  </si>
  <si>
    <t xml:space="preserve">9728719890</t>
  </si>
  <si>
    <t xml:space="preserve">supplier162@gmail.com</t>
  </si>
  <si>
    <t xml:space="preserve">19ABCDE0162F1Z5</t>
  </si>
  <si>
    <t xml:space="preserve">SUP0163</t>
  </si>
  <si>
    <t xml:space="preserve">Supplier 163</t>
  </si>
  <si>
    <t xml:space="preserve">9594607518</t>
  </si>
  <si>
    <t xml:space="preserve">supplier163@gmail.com</t>
  </si>
  <si>
    <t xml:space="preserve">19ABCDE0163F1Z5</t>
  </si>
  <si>
    <t xml:space="preserve">SUP0164</t>
  </si>
  <si>
    <t xml:space="preserve">Supplier 164</t>
  </si>
  <si>
    <t xml:space="preserve">9561626424</t>
  </si>
  <si>
    <t xml:space="preserve">supplier164@gmail.com</t>
  </si>
  <si>
    <t xml:space="preserve">19ABCDE0164F1Z5</t>
  </si>
  <si>
    <t xml:space="preserve">SUP0165</t>
  </si>
  <si>
    <t xml:space="preserve">Supplier 165</t>
  </si>
  <si>
    <t xml:space="preserve">9277957506</t>
  </si>
  <si>
    <t xml:space="preserve">supplier165@gmail.com</t>
  </si>
  <si>
    <t xml:space="preserve">19ABCDE0165F1Z5</t>
  </si>
  <si>
    <t xml:space="preserve">SUP0166</t>
  </si>
  <si>
    <t xml:space="preserve">Supplier 166</t>
  </si>
  <si>
    <t xml:space="preserve">9174043121</t>
  </si>
  <si>
    <t xml:space="preserve">supplier166@gmail.com</t>
  </si>
  <si>
    <t xml:space="preserve">19ABCDE0166F1Z5</t>
  </si>
  <si>
    <t xml:space="preserve">SUP0167</t>
  </si>
  <si>
    <t xml:space="preserve">Supplier 167</t>
  </si>
  <si>
    <t xml:space="preserve">9330842686</t>
  </si>
  <si>
    <t xml:space="preserve">supplier167@gmail.com</t>
  </si>
  <si>
    <t xml:space="preserve">19ABCDE0167F1Z5</t>
  </si>
  <si>
    <t xml:space="preserve">SUP0168</t>
  </si>
  <si>
    <t xml:space="preserve">Supplier 168</t>
  </si>
  <si>
    <t xml:space="preserve">9745235295</t>
  </si>
  <si>
    <t xml:space="preserve">supplier168@gmail.com</t>
  </si>
  <si>
    <t xml:space="preserve">19ABCDE0168F1Z5</t>
  </si>
  <si>
    <t xml:space="preserve">SUP0169</t>
  </si>
  <si>
    <t xml:space="preserve">Supplier 169</t>
  </si>
  <si>
    <t xml:space="preserve">9554495401</t>
  </si>
  <si>
    <t xml:space="preserve">supplier169@gmail.com</t>
  </si>
  <si>
    <t xml:space="preserve">19ABCDE0169F1Z5</t>
  </si>
  <si>
    <t xml:space="preserve">SUP0170</t>
  </si>
  <si>
    <t xml:space="preserve">Supplier 170</t>
  </si>
  <si>
    <t xml:space="preserve">9194519374</t>
  </si>
  <si>
    <t xml:space="preserve">supplier170@gmail.com</t>
  </si>
  <si>
    <t xml:space="preserve">19ABCDE0170F1Z5</t>
  </si>
  <si>
    <t xml:space="preserve">SUP0171</t>
  </si>
  <si>
    <t xml:space="preserve">Supplier 171</t>
  </si>
  <si>
    <t xml:space="preserve">9842066846</t>
  </si>
  <si>
    <t xml:space="preserve">supplier171@gmail.com</t>
  </si>
  <si>
    <t xml:space="preserve">19ABCDE0171F1Z5</t>
  </si>
  <si>
    <t xml:space="preserve">SUP0172</t>
  </si>
  <si>
    <t xml:space="preserve">Supplier 172</t>
  </si>
  <si>
    <t xml:space="preserve">9164409900</t>
  </si>
  <si>
    <t xml:space="preserve">supplier172@gmail.com</t>
  </si>
  <si>
    <t xml:space="preserve">19ABCDE0172F1Z5</t>
  </si>
  <si>
    <t xml:space="preserve">SUP0173</t>
  </si>
  <si>
    <t xml:space="preserve">Supplier 173</t>
  </si>
  <si>
    <t xml:space="preserve">9617704691</t>
  </si>
  <si>
    <t xml:space="preserve">supplier173@gmail.com</t>
  </si>
  <si>
    <t xml:space="preserve">19ABCDE0173F1Z5</t>
  </si>
  <si>
    <t xml:space="preserve">SUP0174</t>
  </si>
  <si>
    <t xml:space="preserve">Supplier 174</t>
  </si>
  <si>
    <t xml:space="preserve">9904427577</t>
  </si>
  <si>
    <t xml:space="preserve">supplier174@gmail.com</t>
  </si>
  <si>
    <t xml:space="preserve">19ABCDE0174F1Z5</t>
  </si>
  <si>
    <t xml:space="preserve">SUP0175</t>
  </si>
  <si>
    <t xml:space="preserve">Supplier 175</t>
  </si>
  <si>
    <t xml:space="preserve">9991673387</t>
  </si>
  <si>
    <t xml:space="preserve">supplier175@gmail.com</t>
  </si>
  <si>
    <t xml:space="preserve">19ABCDE0175F1Z5</t>
  </si>
  <si>
    <t xml:space="preserve">SUP0176</t>
  </si>
  <si>
    <t xml:space="preserve">Supplier 176</t>
  </si>
  <si>
    <t xml:space="preserve">9736286869</t>
  </si>
  <si>
    <t xml:space="preserve">supplier176@gmail.com</t>
  </si>
  <si>
    <t xml:space="preserve">19ABCDE0176F1Z5</t>
  </si>
  <si>
    <t xml:space="preserve">SUP0177</t>
  </si>
  <si>
    <t xml:space="preserve">Supplier 177</t>
  </si>
  <si>
    <t xml:space="preserve">9813650516</t>
  </si>
  <si>
    <t xml:space="preserve">supplier177@gmail.com</t>
  </si>
  <si>
    <t xml:space="preserve">19ABCDE0177F1Z5</t>
  </si>
  <si>
    <t xml:space="preserve">SUP0178</t>
  </si>
  <si>
    <t xml:space="preserve">Supplier 178</t>
  </si>
  <si>
    <t xml:space="preserve">9266674086</t>
  </si>
  <si>
    <t xml:space="preserve">supplier178@gmail.com</t>
  </si>
  <si>
    <t xml:space="preserve">19ABCDE0178F1Z5</t>
  </si>
  <si>
    <t xml:space="preserve">SUP0179</t>
  </si>
  <si>
    <t xml:space="preserve">Supplier 179</t>
  </si>
  <si>
    <t xml:space="preserve">9313583096</t>
  </si>
  <si>
    <t xml:space="preserve">supplier179@gmail.com</t>
  </si>
  <si>
    <t xml:space="preserve">19ABCDE0179F1Z5</t>
  </si>
  <si>
    <t xml:space="preserve">SUP0180</t>
  </si>
  <si>
    <t xml:space="preserve">Supplier 180</t>
  </si>
  <si>
    <t xml:space="preserve">9989214421</t>
  </si>
  <si>
    <t xml:space="preserve">supplier180@gmail.com</t>
  </si>
  <si>
    <t xml:space="preserve">19ABCDE0180F1Z5</t>
  </si>
  <si>
    <t xml:space="preserve">SUP0181</t>
  </si>
  <si>
    <t xml:space="preserve">Supplier 181</t>
  </si>
  <si>
    <t xml:space="preserve">9719441840</t>
  </si>
  <si>
    <t xml:space="preserve">supplier181@gmail.com</t>
  </si>
  <si>
    <t xml:space="preserve">19ABCDE0181F1Z5</t>
  </si>
  <si>
    <t xml:space="preserve">SUP0182</t>
  </si>
  <si>
    <t xml:space="preserve">Supplier 182</t>
  </si>
  <si>
    <t xml:space="preserve">9541219262</t>
  </si>
  <si>
    <t xml:space="preserve">supplier182@gmail.com</t>
  </si>
  <si>
    <t xml:space="preserve">19ABCDE0182F1Z5</t>
  </si>
  <si>
    <t xml:space="preserve">SUP0183</t>
  </si>
  <si>
    <t xml:space="preserve">Supplier 183</t>
  </si>
  <si>
    <t xml:space="preserve">9233223270</t>
  </si>
  <si>
    <t xml:space="preserve">supplier183@gmail.com</t>
  </si>
  <si>
    <t xml:space="preserve">19ABCDE0183F1Z5</t>
  </si>
  <si>
    <t xml:space="preserve">SUP0184</t>
  </si>
  <si>
    <t xml:space="preserve">Supplier 184</t>
  </si>
  <si>
    <t xml:space="preserve">9206374055</t>
  </si>
  <si>
    <t xml:space="preserve">supplier184@gmail.com</t>
  </si>
  <si>
    <t xml:space="preserve">19ABCDE0184F1Z5</t>
  </si>
  <si>
    <t xml:space="preserve">SUP0185</t>
  </si>
  <si>
    <t xml:space="preserve">Supplier 185</t>
  </si>
  <si>
    <t xml:space="preserve">9953609519</t>
  </si>
  <si>
    <t xml:space="preserve">supplier185@gmail.com</t>
  </si>
  <si>
    <t xml:space="preserve">19ABCDE0185F1Z5</t>
  </si>
  <si>
    <t xml:space="preserve">SUP0186</t>
  </si>
  <si>
    <t xml:space="preserve">Supplier 186</t>
  </si>
  <si>
    <t xml:space="preserve">9516899025</t>
  </si>
  <si>
    <t xml:space="preserve">supplier186@gmail.com</t>
  </si>
  <si>
    <t xml:space="preserve">19ABCDE0186F1Z5</t>
  </si>
  <si>
    <t xml:space="preserve">SUP0187</t>
  </si>
  <si>
    <t xml:space="preserve">Supplier 187</t>
  </si>
  <si>
    <t xml:space="preserve">9433749973</t>
  </si>
  <si>
    <t xml:space="preserve">supplier187@gmail.com</t>
  </si>
  <si>
    <t xml:space="preserve">19ABCDE0187F1Z5</t>
  </si>
  <si>
    <t xml:space="preserve">SUP0188</t>
  </si>
  <si>
    <t xml:space="preserve">Supplier 188</t>
  </si>
  <si>
    <t xml:space="preserve">9698011057</t>
  </si>
  <si>
    <t xml:space="preserve">supplier188@gmail.com</t>
  </si>
  <si>
    <t xml:space="preserve">19ABCDE0188F1Z5</t>
  </si>
  <si>
    <t xml:space="preserve">SUP0189</t>
  </si>
  <si>
    <t xml:space="preserve">Supplier 189</t>
  </si>
  <si>
    <t xml:space="preserve">9249938475</t>
  </si>
  <si>
    <t xml:space="preserve">supplier189@gmail.com</t>
  </si>
  <si>
    <t xml:space="preserve">19ABCDE0189F1Z5</t>
  </si>
  <si>
    <t xml:space="preserve">SUP0190</t>
  </si>
  <si>
    <t xml:space="preserve">Supplier 190</t>
  </si>
  <si>
    <t xml:space="preserve">9912556528</t>
  </si>
  <si>
    <t xml:space="preserve">supplier190@gmail.com</t>
  </si>
  <si>
    <t xml:space="preserve">19ABCDE0190F1Z5</t>
  </si>
  <si>
    <t xml:space="preserve">SUP0191</t>
  </si>
  <si>
    <t xml:space="preserve">Supplier 191</t>
  </si>
  <si>
    <t xml:space="preserve">9193893028</t>
  </si>
  <si>
    <t xml:space="preserve">supplier191@gmail.com</t>
  </si>
  <si>
    <t xml:space="preserve">19ABCDE0191F1Z5</t>
  </si>
  <si>
    <t xml:space="preserve">SUP0192</t>
  </si>
  <si>
    <t xml:space="preserve">Supplier 192</t>
  </si>
  <si>
    <t xml:space="preserve">9409915871</t>
  </si>
  <si>
    <t xml:space="preserve">supplier192@gmail.com</t>
  </si>
  <si>
    <t xml:space="preserve">19ABCDE0192F1Z5</t>
  </si>
  <si>
    <t xml:space="preserve">SUP0193</t>
  </si>
  <si>
    <t xml:space="preserve">Supplier 193</t>
  </si>
  <si>
    <t xml:space="preserve">9980363787</t>
  </si>
  <si>
    <t xml:space="preserve">supplier193@gmail.com</t>
  </si>
  <si>
    <t xml:space="preserve">19ABCDE0193F1Z5</t>
  </si>
  <si>
    <t xml:space="preserve">SUP0194</t>
  </si>
  <si>
    <t xml:space="preserve">Supplier 194</t>
  </si>
  <si>
    <t xml:space="preserve">9220175648</t>
  </si>
  <si>
    <t xml:space="preserve">supplier194@gmail.com</t>
  </si>
  <si>
    <t xml:space="preserve">19ABCDE0194F1Z5</t>
  </si>
  <si>
    <t xml:space="preserve">SUP0195</t>
  </si>
  <si>
    <t xml:space="preserve">Supplier 195</t>
  </si>
  <si>
    <t xml:space="preserve">9272680264</t>
  </si>
  <si>
    <t xml:space="preserve">supplier195@gmail.com</t>
  </si>
  <si>
    <t xml:space="preserve">19ABCDE0195F1Z5</t>
  </si>
  <si>
    <t xml:space="preserve">SUP0196</t>
  </si>
  <si>
    <t xml:space="preserve">Supplier 196</t>
  </si>
  <si>
    <t xml:space="preserve">9425600289</t>
  </si>
  <si>
    <t xml:space="preserve">supplier196@gmail.com</t>
  </si>
  <si>
    <t xml:space="preserve">19ABCDE0196F1Z5</t>
  </si>
  <si>
    <t xml:space="preserve">SUP0197</t>
  </si>
  <si>
    <t xml:space="preserve">Supplier 197</t>
  </si>
  <si>
    <t xml:space="preserve">9640064138</t>
  </si>
  <si>
    <t xml:space="preserve">supplier197@gmail.com</t>
  </si>
  <si>
    <t xml:space="preserve">19ABCDE0197F1Z5</t>
  </si>
  <si>
    <t xml:space="preserve">SUP0198</t>
  </si>
  <si>
    <t xml:space="preserve">Supplier 198</t>
  </si>
  <si>
    <t xml:space="preserve">9228393006</t>
  </si>
  <si>
    <t xml:space="preserve">supplier198@gmail.com</t>
  </si>
  <si>
    <t xml:space="preserve">19ABCDE0198F1Z5</t>
  </si>
  <si>
    <t xml:space="preserve">SUP0199</t>
  </si>
  <si>
    <t xml:space="preserve">Supplier 199</t>
  </si>
  <si>
    <t xml:space="preserve">9294103528</t>
  </si>
  <si>
    <t xml:space="preserve">supplier199@gmail.com</t>
  </si>
  <si>
    <t xml:space="preserve">19ABCDE0199F1Z5</t>
  </si>
  <si>
    <t xml:space="preserve">SUP0200</t>
  </si>
  <si>
    <t xml:space="preserve">Supplier 200</t>
  </si>
  <si>
    <t xml:space="preserve">9485144491</t>
  </si>
  <si>
    <t xml:space="preserve">supplier200@gmail.com</t>
  </si>
  <si>
    <t xml:space="preserve">19ABCDE0200F1Z5</t>
  </si>
  <si>
    <t xml:space="preserve">Missing Values</t>
  </si>
  <si>
    <t xml:space="preserve">Duplicates Counts</t>
  </si>
  <si>
    <t xml:space="preserve">product_id</t>
  </si>
  <si>
    <t xml:space="preserve">sku</t>
  </si>
  <si>
    <t xml:space="preserve">product_name</t>
  </si>
  <si>
    <t xml:space="preserve">category</t>
  </si>
  <si>
    <t xml:space="preserve">brand</t>
  </si>
  <si>
    <t xml:space="preserve">unit</t>
  </si>
  <si>
    <t xml:space="preserve">unit_price</t>
  </si>
  <si>
    <t xml:space="preserve">referentia integrity</t>
  </si>
  <si>
    <t xml:space="preserve">SKU00001</t>
  </si>
  <si>
    <t xml:space="preserve">Parle Product 1</t>
  </si>
  <si>
    <t xml:space="preserve">Cleaning</t>
  </si>
  <si>
    <t xml:space="preserve">Unilever</t>
  </si>
  <si>
    <t xml:space="preserve">Pack</t>
  </si>
  <si>
    <t xml:space="preserve">SKU00002</t>
  </si>
  <si>
    <t xml:space="preserve">Unilever Product 2</t>
  </si>
  <si>
    <t xml:space="preserve">P&amp;G</t>
  </si>
  <si>
    <t xml:space="preserve">Litre</t>
  </si>
  <si>
    <t xml:space="preserve">SKU00003</t>
  </si>
  <si>
    <t xml:space="preserve">Amul Product 3</t>
  </si>
  <si>
    <t xml:space="preserve">Dairy</t>
  </si>
  <si>
    <t xml:space="preserve">Amul</t>
  </si>
  <si>
    <t xml:space="preserve">Kg</t>
  </si>
  <si>
    <t xml:space="preserve">SKU00004</t>
  </si>
  <si>
    <t xml:space="preserve">Parle Product 4</t>
  </si>
  <si>
    <t xml:space="preserve">Bakery</t>
  </si>
  <si>
    <t xml:space="preserve">Piece</t>
  </si>
  <si>
    <t xml:space="preserve">SKU00005</t>
  </si>
  <si>
    <t xml:space="preserve">Amul Product 5</t>
  </si>
  <si>
    <t xml:space="preserve">ITC</t>
  </si>
  <si>
    <t xml:space="preserve">SKU00006</t>
  </si>
  <si>
    <t xml:space="preserve">Amul Product 6</t>
  </si>
  <si>
    <t xml:space="preserve">SKU00007</t>
  </si>
  <si>
    <t xml:space="preserve">Parle Product 7</t>
  </si>
  <si>
    <t xml:space="preserve">Snacks</t>
  </si>
  <si>
    <t xml:space="preserve">Britannia</t>
  </si>
  <si>
    <t xml:space="preserve">Bottle</t>
  </si>
  <si>
    <t xml:space="preserve">SKU00008</t>
  </si>
  <si>
    <t xml:space="preserve">P&amp;G Product 8</t>
  </si>
  <si>
    <t xml:space="preserve">Frozen Food</t>
  </si>
  <si>
    <t xml:space="preserve">Nestle</t>
  </si>
  <si>
    <t xml:space="preserve">SKU00009</t>
  </si>
  <si>
    <t xml:space="preserve">Dabur Product 9</t>
  </si>
  <si>
    <t xml:space="preserve">Dabur</t>
  </si>
  <si>
    <t xml:space="preserve">SKU00010</t>
  </si>
  <si>
    <t xml:space="preserve">Amul Product 10</t>
  </si>
  <si>
    <t xml:space="preserve">Household</t>
  </si>
  <si>
    <t xml:space="preserve">Parle</t>
  </si>
  <si>
    <t xml:space="preserve">SKU00011</t>
  </si>
  <si>
    <t xml:space="preserve">Unilever Product 11</t>
  </si>
  <si>
    <t xml:space="preserve">SKU00012</t>
  </si>
  <si>
    <t xml:space="preserve">ITC Product 12</t>
  </si>
  <si>
    <t xml:space="preserve">SKU00013</t>
  </si>
  <si>
    <t xml:space="preserve">Britannia Product 13</t>
  </si>
  <si>
    <t xml:space="preserve">SKU00014</t>
  </si>
  <si>
    <t xml:space="preserve">Unilever Product 14</t>
  </si>
  <si>
    <t xml:space="preserve">Personal Care</t>
  </si>
  <si>
    <t xml:space="preserve">SKU00015</t>
  </si>
  <si>
    <t xml:space="preserve">Parle Product 15</t>
  </si>
  <si>
    <t xml:space="preserve">SKU00016</t>
  </si>
  <si>
    <t xml:space="preserve">Parle Product 16</t>
  </si>
  <si>
    <t xml:space="preserve">SKU00017</t>
  </si>
  <si>
    <t xml:space="preserve">P&amp;G Product 17</t>
  </si>
  <si>
    <t xml:space="preserve">SKU00018</t>
  </si>
  <si>
    <t xml:space="preserve">Amul Product 18</t>
  </si>
  <si>
    <t xml:space="preserve">SKU00019</t>
  </si>
  <si>
    <t xml:space="preserve">Parle Product 19</t>
  </si>
  <si>
    <t xml:space="preserve">SKU00020</t>
  </si>
  <si>
    <t xml:space="preserve">ITC Product 20</t>
  </si>
  <si>
    <t xml:space="preserve">SKU00021</t>
  </si>
  <si>
    <t xml:space="preserve">Amul Product 21</t>
  </si>
  <si>
    <t xml:space="preserve">SKU00022</t>
  </si>
  <si>
    <t xml:space="preserve">Dabur Product 22</t>
  </si>
  <si>
    <t xml:space="preserve">SKU00023</t>
  </si>
  <si>
    <t xml:space="preserve">Dabur Product 23</t>
  </si>
  <si>
    <t xml:space="preserve">SKU00024</t>
  </si>
  <si>
    <t xml:space="preserve">Nestle Product 24</t>
  </si>
  <si>
    <t xml:space="preserve">SKU00025</t>
  </si>
  <si>
    <t xml:space="preserve">Amul Product 25</t>
  </si>
  <si>
    <t xml:space="preserve">SKU00026</t>
  </si>
  <si>
    <t xml:space="preserve">Unilever Product 26</t>
  </si>
  <si>
    <t xml:space="preserve">SKU00027</t>
  </si>
  <si>
    <t xml:space="preserve">ITC Product 27</t>
  </si>
  <si>
    <t xml:space="preserve">SKU00028</t>
  </si>
  <si>
    <t xml:space="preserve">Nestle Product 28</t>
  </si>
  <si>
    <t xml:space="preserve">SKU00029</t>
  </si>
  <si>
    <t xml:space="preserve">Amul Product 29</t>
  </si>
  <si>
    <t xml:space="preserve">SKU00030</t>
  </si>
  <si>
    <t xml:space="preserve">P&amp;G Product 30</t>
  </si>
  <si>
    <t xml:space="preserve">SKU00031</t>
  </si>
  <si>
    <t xml:space="preserve">Dabur Product 31</t>
  </si>
  <si>
    <t xml:space="preserve">SKU00032</t>
  </si>
  <si>
    <t xml:space="preserve">Dabur Product 32</t>
  </si>
  <si>
    <t xml:space="preserve">SKU00033</t>
  </si>
  <si>
    <t xml:space="preserve">P&amp;G Product 33</t>
  </si>
  <si>
    <t xml:space="preserve">SKU00034</t>
  </si>
  <si>
    <t xml:space="preserve">Britannia Product 34</t>
  </si>
  <si>
    <t xml:space="preserve">SKU00035</t>
  </si>
  <si>
    <t xml:space="preserve">Britannia Product 35</t>
  </si>
  <si>
    <t xml:space="preserve">SKU00036</t>
  </si>
  <si>
    <t xml:space="preserve">Parle Product 36</t>
  </si>
  <si>
    <t xml:space="preserve">Beverages</t>
  </si>
  <si>
    <t xml:space="preserve">SKU00037</t>
  </si>
  <si>
    <t xml:space="preserve">Dabur Product 37</t>
  </si>
  <si>
    <t xml:space="preserve">SKU00038</t>
  </si>
  <si>
    <t xml:space="preserve">Nestle Product 38</t>
  </si>
  <si>
    <t xml:space="preserve">SKU00039</t>
  </si>
  <si>
    <t xml:space="preserve">Unilever Product 39</t>
  </si>
  <si>
    <t xml:space="preserve">SKU00040</t>
  </si>
  <si>
    <t xml:space="preserve">Parle Product 40</t>
  </si>
  <si>
    <t xml:space="preserve">SKU00041</t>
  </si>
  <si>
    <t xml:space="preserve">Britannia Product 41</t>
  </si>
  <si>
    <t xml:space="preserve">SKU00042</t>
  </si>
  <si>
    <t xml:space="preserve">Britannia Product 42</t>
  </si>
  <si>
    <t xml:space="preserve">SKU00043</t>
  </si>
  <si>
    <t xml:space="preserve">Unilever Product 43</t>
  </si>
  <si>
    <t xml:space="preserve">SKU00044</t>
  </si>
  <si>
    <t xml:space="preserve">Parle Product 44</t>
  </si>
  <si>
    <t xml:space="preserve">SKU00045</t>
  </si>
  <si>
    <t xml:space="preserve">Britannia Product 45</t>
  </si>
  <si>
    <t xml:space="preserve">SKU00046</t>
  </si>
  <si>
    <t xml:space="preserve">Nestle Product 46</t>
  </si>
  <si>
    <t xml:space="preserve">SKU00047</t>
  </si>
  <si>
    <t xml:space="preserve">Britannia Product 47</t>
  </si>
  <si>
    <t xml:space="preserve">SKU00048</t>
  </si>
  <si>
    <t xml:space="preserve">P&amp;G Product 48</t>
  </si>
  <si>
    <t xml:space="preserve">SKU00049</t>
  </si>
  <si>
    <t xml:space="preserve">Unilever Product 49</t>
  </si>
  <si>
    <t xml:space="preserve">SKU00050</t>
  </si>
  <si>
    <t xml:space="preserve">Britannia Product 50</t>
  </si>
  <si>
    <t xml:space="preserve">SKU00051</t>
  </si>
  <si>
    <t xml:space="preserve">Nestle Product 51</t>
  </si>
  <si>
    <t xml:space="preserve">SKU00052</t>
  </si>
  <si>
    <t xml:space="preserve">Amul Product 52</t>
  </si>
  <si>
    <t xml:space="preserve">SKU00053</t>
  </si>
  <si>
    <t xml:space="preserve">Nestle Product 53</t>
  </si>
  <si>
    <t xml:space="preserve">SKU00054</t>
  </si>
  <si>
    <t xml:space="preserve">ITC Product 54</t>
  </si>
  <si>
    <t xml:space="preserve">SKU00055</t>
  </si>
  <si>
    <t xml:space="preserve">ITC Product 55</t>
  </si>
  <si>
    <t xml:space="preserve">SKU00056</t>
  </si>
  <si>
    <t xml:space="preserve">ITC Product 56</t>
  </si>
  <si>
    <t xml:space="preserve">SKU00057</t>
  </si>
  <si>
    <t xml:space="preserve">Unilever Product 57</t>
  </si>
  <si>
    <t xml:space="preserve">SKU00058</t>
  </si>
  <si>
    <t xml:space="preserve">ITC Product 58</t>
  </si>
  <si>
    <t xml:space="preserve">SKU00059</t>
  </si>
  <si>
    <t xml:space="preserve">Dabur Product 59</t>
  </si>
  <si>
    <t xml:space="preserve">SKU00060</t>
  </si>
  <si>
    <t xml:space="preserve">P&amp;G Product 60</t>
  </si>
  <si>
    <t xml:space="preserve">SKU00061</t>
  </si>
  <si>
    <t xml:space="preserve">Unilever Product 61</t>
  </si>
  <si>
    <t xml:space="preserve">SKU00062</t>
  </si>
  <si>
    <t xml:space="preserve">Britannia Product 62</t>
  </si>
  <si>
    <t xml:space="preserve">SKU00063</t>
  </si>
  <si>
    <t xml:space="preserve">P&amp;G Product 63</t>
  </si>
  <si>
    <t xml:space="preserve">SKU00064</t>
  </si>
  <si>
    <t xml:space="preserve">Nestle Product 64</t>
  </si>
  <si>
    <t xml:space="preserve">SKU00065</t>
  </si>
  <si>
    <t xml:space="preserve">Parle Product 65</t>
  </si>
  <si>
    <t xml:space="preserve">SKU00066</t>
  </si>
  <si>
    <t xml:space="preserve">Dabur Product 66</t>
  </si>
  <si>
    <t xml:space="preserve">SKU00067</t>
  </si>
  <si>
    <t xml:space="preserve">ITC Product 67</t>
  </si>
  <si>
    <t xml:space="preserve">SKU00068</t>
  </si>
  <si>
    <t xml:space="preserve">P&amp;G Product 68</t>
  </si>
  <si>
    <t xml:space="preserve">SKU00069</t>
  </si>
  <si>
    <t xml:space="preserve">Amul Product 69</t>
  </si>
  <si>
    <t xml:space="preserve">SKU00070</t>
  </si>
  <si>
    <t xml:space="preserve">P&amp;G Product 70</t>
  </si>
  <si>
    <t xml:space="preserve">SKU00071</t>
  </si>
  <si>
    <t xml:space="preserve">Britannia Product 71</t>
  </si>
  <si>
    <t xml:space="preserve">SKU00072</t>
  </si>
  <si>
    <t xml:space="preserve">ITC Product 72</t>
  </si>
  <si>
    <t xml:space="preserve">SKU00073</t>
  </si>
  <si>
    <t xml:space="preserve">Unilever Product 73</t>
  </si>
  <si>
    <t xml:space="preserve">SKU00074</t>
  </si>
  <si>
    <t xml:space="preserve">P&amp;G Product 74</t>
  </si>
  <si>
    <t xml:space="preserve">SKU00075</t>
  </si>
  <si>
    <t xml:space="preserve">Unilever Product 75</t>
  </si>
  <si>
    <t xml:space="preserve">SKU00076</t>
  </si>
  <si>
    <t xml:space="preserve">P&amp;G Product 76</t>
  </si>
  <si>
    <t xml:space="preserve">SKU00077</t>
  </si>
  <si>
    <t xml:space="preserve">Parle Product 77</t>
  </si>
  <si>
    <t xml:space="preserve">SKU00078</t>
  </si>
  <si>
    <t xml:space="preserve">Dabur Product 78</t>
  </si>
  <si>
    <t xml:space="preserve">SKU00079</t>
  </si>
  <si>
    <t xml:space="preserve">Amul Product 79</t>
  </si>
  <si>
    <t xml:space="preserve">SKU00080</t>
  </si>
  <si>
    <t xml:space="preserve">Parle Product 80</t>
  </si>
  <si>
    <t xml:space="preserve">SKU00081</t>
  </si>
  <si>
    <t xml:space="preserve">Dabur Product 81</t>
  </si>
  <si>
    <t xml:space="preserve">SKU00082</t>
  </si>
  <si>
    <t xml:space="preserve">Unilever Product 82</t>
  </si>
  <si>
    <t xml:space="preserve">SKU00083</t>
  </si>
  <si>
    <t xml:space="preserve">Nestle Product 83</t>
  </si>
  <si>
    <t xml:space="preserve">SKU00084</t>
  </si>
  <si>
    <t xml:space="preserve">Nestle Product 84</t>
  </si>
  <si>
    <t xml:space="preserve">SKU00085</t>
  </si>
  <si>
    <t xml:space="preserve">Unilever Product 85</t>
  </si>
  <si>
    <t xml:space="preserve">SKU00086</t>
  </si>
  <si>
    <t xml:space="preserve">Amul Product 86</t>
  </si>
  <si>
    <t xml:space="preserve">SKU00087</t>
  </si>
  <si>
    <t xml:space="preserve">Dabur Product 87</t>
  </si>
  <si>
    <t xml:space="preserve">SKU00088</t>
  </si>
  <si>
    <t xml:space="preserve">ITC Product 88</t>
  </si>
  <si>
    <t xml:space="preserve">SKU00089</t>
  </si>
  <si>
    <t xml:space="preserve">Nestle Product 89</t>
  </si>
  <si>
    <t xml:space="preserve">SKU00090</t>
  </si>
  <si>
    <t xml:space="preserve">Britannia Product 90</t>
  </si>
  <si>
    <t xml:space="preserve">SKU00091</t>
  </si>
  <si>
    <t xml:space="preserve">Parle Product 91</t>
  </si>
  <si>
    <t xml:space="preserve">SKU00092</t>
  </si>
  <si>
    <t xml:space="preserve">Unilever Product 92</t>
  </si>
  <si>
    <t xml:space="preserve">SKU00093</t>
  </si>
  <si>
    <t xml:space="preserve">Unilever Product 93</t>
  </si>
  <si>
    <t xml:space="preserve">SKU00094</t>
  </si>
  <si>
    <t xml:space="preserve">Parle Product 94</t>
  </si>
  <si>
    <t xml:space="preserve">SKU00095</t>
  </si>
  <si>
    <t xml:space="preserve">Parle Product 95</t>
  </si>
  <si>
    <t xml:space="preserve">SKU00096</t>
  </si>
  <si>
    <t xml:space="preserve">Amul Product 96</t>
  </si>
  <si>
    <t xml:space="preserve">SKU00097</t>
  </si>
  <si>
    <t xml:space="preserve">P&amp;G Product 97</t>
  </si>
  <si>
    <t xml:space="preserve">SKU00098</t>
  </si>
  <si>
    <t xml:space="preserve">P&amp;G Product 98</t>
  </si>
  <si>
    <t xml:space="preserve">SKU00099</t>
  </si>
  <si>
    <t xml:space="preserve">Parle Product 99</t>
  </si>
  <si>
    <t xml:space="preserve">SKU00100</t>
  </si>
  <si>
    <t xml:space="preserve">Unilever Product 100</t>
  </si>
  <si>
    <t xml:space="preserve">Parle Product 101</t>
  </si>
  <si>
    <t xml:space="preserve">SKU00102</t>
  </si>
  <si>
    <t xml:space="preserve">Britannia Product 102</t>
  </si>
  <si>
    <t xml:space="preserve">SKU00103</t>
  </si>
  <si>
    <t xml:space="preserve">Britannia Product 103</t>
  </si>
  <si>
    <t xml:space="preserve">SKU00104</t>
  </si>
  <si>
    <t xml:space="preserve">Amul Product 104</t>
  </si>
  <si>
    <t xml:space="preserve">SKU00105</t>
  </si>
  <si>
    <t xml:space="preserve">Amul Product 105</t>
  </si>
  <si>
    <t xml:space="preserve">SKU00106</t>
  </si>
  <si>
    <t xml:space="preserve">Parle Product 106</t>
  </si>
  <si>
    <t xml:space="preserve">SKU00107</t>
  </si>
  <si>
    <t xml:space="preserve">ITC Product 107</t>
  </si>
  <si>
    <t xml:space="preserve">SKU00108</t>
  </si>
  <si>
    <t xml:space="preserve">Parle Product 108</t>
  </si>
  <si>
    <t xml:space="preserve">SKU00109</t>
  </si>
  <si>
    <t xml:space="preserve">Britannia Product 109</t>
  </si>
  <si>
    <t xml:space="preserve">SKU00110</t>
  </si>
  <si>
    <t xml:space="preserve">Dabur Product 110</t>
  </si>
  <si>
    <t xml:space="preserve">SKU00111</t>
  </si>
  <si>
    <t xml:space="preserve">Britannia Product 111</t>
  </si>
  <si>
    <t xml:space="preserve">SKU00112</t>
  </si>
  <si>
    <t xml:space="preserve">Amul Product 112</t>
  </si>
  <si>
    <t xml:space="preserve">SKU00113</t>
  </si>
  <si>
    <t xml:space="preserve">Dabur Product 113</t>
  </si>
  <si>
    <t xml:space="preserve">SKU00114</t>
  </si>
  <si>
    <t xml:space="preserve">Dabur Product 114</t>
  </si>
  <si>
    <t xml:space="preserve">SKU00115</t>
  </si>
  <si>
    <t xml:space="preserve">Parle Product 115</t>
  </si>
  <si>
    <t xml:space="preserve">SKU00116</t>
  </si>
  <si>
    <t xml:space="preserve">Nestle Product 116</t>
  </si>
  <si>
    <t xml:space="preserve">SKU00117</t>
  </si>
  <si>
    <t xml:space="preserve">Dabur Product 117</t>
  </si>
  <si>
    <t xml:space="preserve">SKU00118</t>
  </si>
  <si>
    <t xml:space="preserve">Nestle Product 118</t>
  </si>
  <si>
    <t xml:space="preserve">SKU00119</t>
  </si>
  <si>
    <t xml:space="preserve">Dabur Product 119</t>
  </si>
  <si>
    <t xml:space="preserve">SKU00120</t>
  </si>
  <si>
    <t xml:space="preserve">ITC Product 120</t>
  </si>
  <si>
    <t xml:space="preserve">SKU00121</t>
  </si>
  <si>
    <t xml:space="preserve">Britannia Product 121</t>
  </si>
  <si>
    <t xml:space="preserve">SKU00122</t>
  </si>
  <si>
    <t xml:space="preserve">Nestle Product 122</t>
  </si>
  <si>
    <t xml:space="preserve">SKU00123</t>
  </si>
  <si>
    <t xml:space="preserve">Unilever Product 123</t>
  </si>
  <si>
    <t xml:space="preserve">SKU00124</t>
  </si>
  <si>
    <t xml:space="preserve">Dabur Product 124</t>
  </si>
  <si>
    <t xml:space="preserve">SKU00125</t>
  </si>
  <si>
    <t xml:space="preserve">Parle Product 125</t>
  </si>
  <si>
    <t xml:space="preserve">SKU00126</t>
  </si>
  <si>
    <t xml:space="preserve">Parle Product 126</t>
  </si>
  <si>
    <t xml:space="preserve">SKU00127</t>
  </si>
  <si>
    <t xml:space="preserve">Nestle Product 127</t>
  </si>
  <si>
    <t xml:space="preserve">SKU00128</t>
  </si>
  <si>
    <t xml:space="preserve">Nestle Product 128</t>
  </si>
  <si>
    <t xml:space="preserve">SKU00129</t>
  </si>
  <si>
    <t xml:space="preserve">Parle Product 129</t>
  </si>
  <si>
    <t xml:space="preserve">SKU00130</t>
  </si>
  <si>
    <t xml:space="preserve">Nestle Product 130</t>
  </si>
  <si>
    <t xml:space="preserve">SKU00131</t>
  </si>
  <si>
    <t xml:space="preserve">P&amp;G Product 131</t>
  </si>
  <si>
    <t xml:space="preserve">SKU00132</t>
  </si>
  <si>
    <t xml:space="preserve">ITC Product 132</t>
  </si>
  <si>
    <t xml:space="preserve">SKU00133</t>
  </si>
  <si>
    <t xml:space="preserve">Amul Product 133</t>
  </si>
  <si>
    <t xml:space="preserve">SKU00134</t>
  </si>
  <si>
    <t xml:space="preserve">Dabur Product 134</t>
  </si>
  <si>
    <t xml:space="preserve">SKU00135</t>
  </si>
  <si>
    <t xml:space="preserve">Unilever Product 135</t>
  </si>
  <si>
    <t xml:space="preserve">SKU00136</t>
  </si>
  <si>
    <t xml:space="preserve">ITC Product 136</t>
  </si>
  <si>
    <t xml:space="preserve">SKU00137</t>
  </si>
  <si>
    <t xml:space="preserve">ITC Product 137</t>
  </si>
  <si>
    <t xml:space="preserve">SKU00138</t>
  </si>
  <si>
    <t xml:space="preserve">P&amp;G Product 138</t>
  </si>
  <si>
    <t xml:space="preserve">SKU00139</t>
  </si>
  <si>
    <t xml:space="preserve">Unilever Product 139</t>
  </si>
  <si>
    <t xml:space="preserve">SKU00140</t>
  </si>
  <si>
    <t xml:space="preserve">Amul Product 140</t>
  </si>
  <si>
    <t xml:space="preserve">SKU00141</t>
  </si>
  <si>
    <t xml:space="preserve">Britannia Product 141</t>
  </si>
  <si>
    <t xml:space="preserve">SKU00142</t>
  </si>
  <si>
    <t xml:space="preserve">Amul Product 142</t>
  </si>
  <si>
    <t xml:space="preserve">SKU00143</t>
  </si>
  <si>
    <t xml:space="preserve">Unilever Product 143</t>
  </si>
  <si>
    <t xml:space="preserve">SKU00144</t>
  </si>
  <si>
    <t xml:space="preserve">Dabur Product 144</t>
  </si>
  <si>
    <t xml:space="preserve">SKU00145</t>
  </si>
  <si>
    <t xml:space="preserve">P&amp;G Product 145</t>
  </si>
  <si>
    <t xml:space="preserve">SKU00146</t>
  </si>
  <si>
    <t xml:space="preserve">Parle Product 146</t>
  </si>
  <si>
    <t xml:space="preserve">SKU00147</t>
  </si>
  <si>
    <t xml:space="preserve">P&amp;G Product 147</t>
  </si>
  <si>
    <t xml:space="preserve">SKU00148</t>
  </si>
  <si>
    <t xml:space="preserve">ITC Product 148</t>
  </si>
  <si>
    <t xml:space="preserve">SKU00149</t>
  </si>
  <si>
    <t xml:space="preserve">Dabur Product 149</t>
  </si>
  <si>
    <t xml:space="preserve">SKU00150</t>
  </si>
  <si>
    <t xml:space="preserve">Unilever Product 150</t>
  </si>
  <si>
    <t xml:space="preserve">SKU00151</t>
  </si>
  <si>
    <t xml:space="preserve">SKU00152</t>
  </si>
  <si>
    <t xml:space="preserve">Amul Product 152</t>
  </si>
  <si>
    <t xml:space="preserve">SKU00153</t>
  </si>
  <si>
    <t xml:space="preserve">Parle Product 153</t>
  </si>
  <si>
    <t xml:space="preserve">SKU00154</t>
  </si>
  <si>
    <t xml:space="preserve">Parle Product 154</t>
  </si>
  <si>
    <t xml:space="preserve">SKU00155</t>
  </si>
  <si>
    <t xml:space="preserve">Parle Product 155</t>
  </si>
  <si>
    <t xml:space="preserve">SKU00156</t>
  </si>
  <si>
    <t xml:space="preserve">Parle Product 156</t>
  </si>
  <si>
    <t xml:space="preserve">SKU00157</t>
  </si>
  <si>
    <t xml:space="preserve">Unilever Product 157</t>
  </si>
  <si>
    <t xml:space="preserve">SKU00158</t>
  </si>
  <si>
    <t xml:space="preserve">ITC Product 158</t>
  </si>
  <si>
    <t xml:space="preserve">SKU00159</t>
  </si>
  <si>
    <t xml:space="preserve">Britannia Product 159</t>
  </si>
  <si>
    <t xml:space="preserve">SKU00160</t>
  </si>
  <si>
    <t xml:space="preserve">Britannia Product 160</t>
  </si>
  <si>
    <t xml:space="preserve">SKU00161</t>
  </si>
  <si>
    <t xml:space="preserve">SKU00162</t>
  </si>
  <si>
    <t xml:space="preserve">P&amp;G Product 162</t>
  </si>
  <si>
    <t xml:space="preserve">SKU00163</t>
  </si>
  <si>
    <t xml:space="preserve">Parle Product 163</t>
  </si>
  <si>
    <t xml:space="preserve">SKU00164</t>
  </si>
  <si>
    <t xml:space="preserve">Amul Product 164</t>
  </si>
  <si>
    <t xml:space="preserve">SKU00165</t>
  </si>
  <si>
    <t xml:space="preserve">Amul Product 165</t>
  </si>
  <si>
    <t xml:space="preserve">SKU00166</t>
  </si>
  <si>
    <t xml:space="preserve">ITC Product 166</t>
  </si>
  <si>
    <t xml:space="preserve">SKU00167</t>
  </si>
  <si>
    <t xml:space="preserve">Parle Product 167</t>
  </si>
  <si>
    <t xml:space="preserve">SKU00168</t>
  </si>
  <si>
    <t xml:space="preserve">Parle Product 168</t>
  </si>
  <si>
    <t xml:space="preserve">SKU00169</t>
  </si>
  <si>
    <t xml:space="preserve">Nestle Product 169</t>
  </si>
  <si>
    <t xml:space="preserve">SKU00170</t>
  </si>
  <si>
    <t xml:space="preserve">P&amp;G Product 170</t>
  </si>
  <si>
    <t xml:space="preserve">SKU00171</t>
  </si>
  <si>
    <t xml:space="preserve">Parle Product 171</t>
  </si>
  <si>
    <t xml:space="preserve">SKU00172</t>
  </si>
  <si>
    <t xml:space="preserve">Britannia Product 172</t>
  </si>
  <si>
    <t xml:space="preserve">SKU00173</t>
  </si>
  <si>
    <t xml:space="preserve">Amul Product 173</t>
  </si>
  <si>
    <t xml:space="preserve">SKU00174</t>
  </si>
  <si>
    <t xml:space="preserve">Unilever Product 174</t>
  </si>
  <si>
    <t xml:space="preserve">SKU00175</t>
  </si>
  <si>
    <t xml:space="preserve">Amul Product 175</t>
  </si>
  <si>
    <t xml:space="preserve">SKU00176</t>
  </si>
  <si>
    <t xml:space="preserve">ITC Product 176</t>
  </si>
  <si>
    <t xml:space="preserve">SKU00177</t>
  </si>
  <si>
    <t xml:space="preserve">Dabur Product 177</t>
  </si>
  <si>
    <t xml:space="preserve">SKU00178</t>
  </si>
  <si>
    <t xml:space="preserve">P&amp;G Product 178</t>
  </si>
  <si>
    <t xml:space="preserve">SKU00179</t>
  </si>
  <si>
    <t xml:space="preserve">Dabur Product 179</t>
  </si>
  <si>
    <t xml:space="preserve">SKU00180</t>
  </si>
  <si>
    <t xml:space="preserve">ITC Product 180</t>
  </si>
  <si>
    <t xml:space="preserve">SKU00181</t>
  </si>
  <si>
    <t xml:space="preserve">Britannia Product 181</t>
  </si>
  <si>
    <t xml:space="preserve">SKU00182</t>
  </si>
  <si>
    <t xml:space="preserve">Nestle Product 182</t>
  </si>
  <si>
    <t xml:space="preserve">SKU00183</t>
  </si>
  <si>
    <t xml:space="preserve">Britannia Product 183</t>
  </si>
  <si>
    <t xml:space="preserve">SKU00184</t>
  </si>
  <si>
    <t xml:space="preserve">Amul Product 184</t>
  </si>
  <si>
    <t xml:space="preserve">SKU00185</t>
  </si>
  <si>
    <t xml:space="preserve">Nestle Product 185</t>
  </si>
  <si>
    <t xml:space="preserve">SKU00186</t>
  </si>
  <si>
    <t xml:space="preserve">Unilever Product 186</t>
  </si>
  <si>
    <t xml:space="preserve">SKU00187</t>
  </si>
  <si>
    <t xml:space="preserve">P&amp;G Product 187</t>
  </si>
  <si>
    <t xml:space="preserve">SKU00188</t>
  </si>
  <si>
    <t xml:space="preserve">Nestle Product 188</t>
  </si>
  <si>
    <t xml:space="preserve">SKU00189</t>
  </si>
  <si>
    <t xml:space="preserve">Unilever Product 189</t>
  </si>
  <si>
    <t xml:space="preserve">SKU00190</t>
  </si>
  <si>
    <t xml:space="preserve">Britannia Product 190</t>
  </si>
  <si>
    <t xml:space="preserve">SKU00191</t>
  </si>
  <si>
    <t xml:space="preserve">Unilever Product 191</t>
  </si>
  <si>
    <t xml:space="preserve">SKU00192</t>
  </si>
  <si>
    <t xml:space="preserve">Unilever Product 192</t>
  </si>
  <si>
    <t xml:space="preserve">SKU00193</t>
  </si>
  <si>
    <t xml:space="preserve">Nestle Product 193</t>
  </si>
  <si>
    <t xml:space="preserve">SKU00194</t>
  </si>
  <si>
    <t xml:space="preserve">Amul Product 194</t>
  </si>
  <si>
    <t xml:space="preserve">SKU00195</t>
  </si>
  <si>
    <t xml:space="preserve">P&amp;G Product 195</t>
  </si>
  <si>
    <t xml:space="preserve">SKU00196</t>
  </si>
  <si>
    <t xml:space="preserve">Unilever Product 196</t>
  </si>
  <si>
    <t xml:space="preserve">SKU00197</t>
  </si>
  <si>
    <t xml:space="preserve">ITC Product 197</t>
  </si>
  <si>
    <t xml:space="preserve">SKU00198</t>
  </si>
  <si>
    <t xml:space="preserve">P&amp;G Product 198</t>
  </si>
  <si>
    <t xml:space="preserve">SKU00199</t>
  </si>
  <si>
    <t xml:space="preserve">Nestle Product 199</t>
  </si>
  <si>
    <t xml:space="preserve">SKU00200</t>
  </si>
  <si>
    <t xml:space="preserve">Britannia Product 200</t>
  </si>
  <si>
    <t xml:space="preserve">SKU00201</t>
  </si>
  <si>
    <t xml:space="preserve">   Amul Product 201</t>
  </si>
  <si>
    <t xml:space="preserve">SKU00202</t>
  </si>
  <si>
    <t xml:space="preserve">Parle Product 202   </t>
  </si>
  <si>
    <t xml:space="preserve">SKU00203</t>
  </si>
  <si>
    <t xml:space="preserve">Amul Product 203</t>
  </si>
  <si>
    <t xml:space="preserve">SKU00204</t>
  </si>
  <si>
    <t xml:space="preserve">Parle Product 204</t>
  </si>
  <si>
    <t xml:space="preserve">SKU00205</t>
  </si>
  <si>
    <t xml:space="preserve">Nestle Product 205</t>
  </si>
  <si>
    <t xml:space="preserve">SKU00206</t>
  </si>
  <si>
    <t xml:space="preserve">Unilever Product 206</t>
  </si>
  <si>
    <t xml:space="preserve">SKU00207</t>
  </si>
  <si>
    <t xml:space="preserve">Britannia Product 207</t>
  </si>
  <si>
    <t xml:space="preserve">SKU00208</t>
  </si>
  <si>
    <t xml:space="preserve">ITC Product 208</t>
  </si>
  <si>
    <t xml:space="preserve">SKU00209</t>
  </si>
  <si>
    <t xml:space="preserve">Nestle Product 209</t>
  </si>
  <si>
    <t xml:space="preserve">SKU00210</t>
  </si>
  <si>
    <t xml:space="preserve">Parle Product 210</t>
  </si>
  <si>
    <t xml:space="preserve">SKU00211</t>
  </si>
  <si>
    <t xml:space="preserve">P&amp;G Product 211</t>
  </si>
  <si>
    <t xml:space="preserve">SKU00212</t>
  </si>
  <si>
    <t xml:space="preserve">Unilever Product 212</t>
  </si>
  <si>
    <t xml:space="preserve">SKU00213</t>
  </si>
  <si>
    <t xml:space="preserve">Parle Product 213</t>
  </si>
  <si>
    <t xml:space="preserve">SKU00214</t>
  </si>
  <si>
    <t xml:space="preserve">Unilever Product 214</t>
  </si>
  <si>
    <t xml:space="preserve">SKU00215</t>
  </si>
  <si>
    <t xml:space="preserve">Unilever Product 215</t>
  </si>
  <si>
    <t xml:space="preserve">SKU00216</t>
  </si>
  <si>
    <t xml:space="preserve">Amul Product 216</t>
  </si>
  <si>
    <t xml:space="preserve">SKU00217</t>
  </si>
  <si>
    <t xml:space="preserve">Dabur Product 217</t>
  </si>
  <si>
    <t xml:space="preserve">SKU00218</t>
  </si>
  <si>
    <t xml:space="preserve">P&amp;G Product 218</t>
  </si>
  <si>
    <t xml:space="preserve">SKU00219</t>
  </si>
  <si>
    <t xml:space="preserve">Britannia Product 219</t>
  </si>
  <si>
    <t xml:space="preserve">SKU00220</t>
  </si>
  <si>
    <t xml:space="preserve">ITC Product 220</t>
  </si>
  <si>
    <t xml:space="preserve">SKU00221</t>
  </si>
  <si>
    <t xml:space="preserve">Unilever Product 221</t>
  </si>
  <si>
    <t xml:space="preserve">SKU00222</t>
  </si>
  <si>
    <t xml:space="preserve">Amul Product 222</t>
  </si>
  <si>
    <t xml:space="preserve">SKU00223</t>
  </si>
  <si>
    <t xml:space="preserve">Parle Product 223</t>
  </si>
  <si>
    <t xml:space="preserve">SKU00224</t>
  </si>
  <si>
    <t xml:space="preserve">Parle Product 224</t>
  </si>
  <si>
    <t xml:space="preserve">SKU00225</t>
  </si>
  <si>
    <t xml:space="preserve">Parle Product 225</t>
  </si>
  <si>
    <t xml:space="preserve">SKU00226</t>
  </si>
  <si>
    <t xml:space="preserve">Amul Product 226</t>
  </si>
  <si>
    <t xml:space="preserve">SKU00227</t>
  </si>
  <si>
    <t xml:space="preserve">P&amp;G Product 227</t>
  </si>
  <si>
    <t xml:space="preserve">SKU00228</t>
  </si>
  <si>
    <t xml:space="preserve">Dabur Product 228</t>
  </si>
  <si>
    <t xml:space="preserve">SKU00229</t>
  </si>
  <si>
    <t xml:space="preserve">Amul Product 229</t>
  </si>
  <si>
    <t xml:space="preserve">SKU00230</t>
  </si>
  <si>
    <t xml:space="preserve">Britannia Product 230</t>
  </si>
  <si>
    <t xml:space="preserve">SKU00231</t>
  </si>
  <si>
    <t xml:space="preserve">ITC Product 231</t>
  </si>
  <si>
    <t xml:space="preserve">SKU00232</t>
  </si>
  <si>
    <t xml:space="preserve">Parle Product 232</t>
  </si>
  <si>
    <t xml:space="preserve">SKU00233</t>
  </si>
  <si>
    <t xml:space="preserve">Nestle Product 233</t>
  </si>
  <si>
    <t xml:space="preserve">SKU00234</t>
  </si>
  <si>
    <t xml:space="preserve">P&amp;G Product 234</t>
  </si>
  <si>
    <t xml:space="preserve">SKU00235</t>
  </si>
  <si>
    <t xml:space="preserve">Parle Product 235</t>
  </si>
  <si>
    <t xml:space="preserve">SKU00236</t>
  </si>
  <si>
    <t xml:space="preserve">Unilever Product 236</t>
  </si>
  <si>
    <t xml:space="preserve">SKU00237</t>
  </si>
  <si>
    <t xml:space="preserve">Parle Product 237</t>
  </si>
  <si>
    <t xml:space="preserve">SKU00238</t>
  </si>
  <si>
    <t xml:space="preserve">ITC Product 238</t>
  </si>
  <si>
    <t xml:space="preserve">SKU00239</t>
  </si>
  <si>
    <t xml:space="preserve">P&amp;G Product 239</t>
  </si>
  <si>
    <t xml:space="preserve">SKU00240</t>
  </si>
  <si>
    <t xml:space="preserve">Parle Product 240</t>
  </si>
  <si>
    <t xml:space="preserve">SKU00241</t>
  </si>
  <si>
    <t xml:space="preserve">Britannia Product 241</t>
  </si>
  <si>
    <t xml:space="preserve">SKU00242</t>
  </si>
  <si>
    <t xml:space="preserve">Parle Product 242</t>
  </si>
  <si>
    <t xml:space="preserve">SKU00243</t>
  </si>
  <si>
    <t xml:space="preserve">Unilever Product 243</t>
  </si>
  <si>
    <t xml:space="preserve">SKU00244</t>
  </si>
  <si>
    <t xml:space="preserve">Britannia Product 244</t>
  </si>
  <si>
    <t xml:space="preserve">SKU00245</t>
  </si>
  <si>
    <t xml:space="preserve">Dabur Product 245</t>
  </si>
  <si>
    <t xml:space="preserve">SKU00246</t>
  </si>
  <si>
    <t xml:space="preserve">P&amp;G Product 246</t>
  </si>
  <si>
    <t xml:space="preserve">SKU00247</t>
  </si>
  <si>
    <t xml:space="preserve">Unilever Product 247</t>
  </si>
  <si>
    <t xml:space="preserve">SKU00248</t>
  </si>
  <si>
    <t xml:space="preserve">P&amp;G Product 248</t>
  </si>
  <si>
    <t xml:space="preserve">SKU00249</t>
  </si>
  <si>
    <t xml:space="preserve">Unilever Product 249</t>
  </si>
  <si>
    <t xml:space="preserve">SKU00250</t>
  </si>
  <si>
    <t xml:space="preserve">Dabur Product 250</t>
  </si>
  <si>
    <t xml:space="preserve">SKU00251</t>
  </si>
  <si>
    <t xml:space="preserve">Britannia Product 251</t>
  </si>
  <si>
    <t xml:space="preserve">SKU00252</t>
  </si>
  <si>
    <t xml:space="preserve">P&amp;G Product 252</t>
  </si>
  <si>
    <t xml:space="preserve">SKU00253</t>
  </si>
  <si>
    <t xml:space="preserve">Britannia Product 253</t>
  </si>
  <si>
    <t xml:space="preserve">SKU00254</t>
  </si>
  <si>
    <t xml:space="preserve">ITC Product 254</t>
  </si>
  <si>
    <t xml:space="preserve">SKU00255</t>
  </si>
  <si>
    <t xml:space="preserve">Britannia Product 255</t>
  </si>
  <si>
    <t xml:space="preserve">SKU00256</t>
  </si>
  <si>
    <t xml:space="preserve">ITC Product 256</t>
  </si>
  <si>
    <t xml:space="preserve">SKU00257</t>
  </si>
  <si>
    <t xml:space="preserve">ITC Product 257</t>
  </si>
  <si>
    <t xml:space="preserve">SKU00258</t>
  </si>
  <si>
    <t xml:space="preserve">Parle Product 258</t>
  </si>
  <si>
    <t xml:space="preserve">SKU00259</t>
  </si>
  <si>
    <t xml:space="preserve">Parle Product 259</t>
  </si>
  <si>
    <t xml:space="preserve">SKU00260</t>
  </si>
  <si>
    <t xml:space="preserve">ITC Product 260</t>
  </si>
  <si>
    <t xml:space="preserve">SKU00261</t>
  </si>
  <si>
    <t xml:space="preserve">Unilever Product 261</t>
  </si>
  <si>
    <t xml:space="preserve">SKU00262</t>
  </si>
  <si>
    <t xml:space="preserve">Unilever Product 262</t>
  </si>
  <si>
    <t xml:space="preserve">SKU00263</t>
  </si>
  <si>
    <t xml:space="preserve">ITC Product 263</t>
  </si>
  <si>
    <t xml:space="preserve">SKU00264</t>
  </si>
  <si>
    <t xml:space="preserve">ITC Product 264</t>
  </si>
  <si>
    <t xml:space="preserve">SKU00265</t>
  </si>
  <si>
    <t xml:space="preserve">ITC Product 265</t>
  </si>
  <si>
    <t xml:space="preserve">SKU00266</t>
  </si>
  <si>
    <t xml:space="preserve">Nestle Product 266</t>
  </si>
  <si>
    <t xml:space="preserve">SKU00267</t>
  </si>
  <si>
    <t xml:space="preserve">Dabur Product 267</t>
  </si>
  <si>
    <t xml:space="preserve">SKU00268</t>
  </si>
  <si>
    <t xml:space="preserve">ITC Product 268</t>
  </si>
  <si>
    <t xml:space="preserve">SKU00269</t>
  </si>
  <si>
    <t xml:space="preserve">Parle Product 269</t>
  </si>
  <si>
    <t xml:space="preserve">SKU00270</t>
  </si>
  <si>
    <t xml:space="preserve">Britannia Product 270</t>
  </si>
  <si>
    <t xml:space="preserve">SKU00271</t>
  </si>
  <si>
    <t xml:space="preserve">Amul Product 271</t>
  </si>
  <si>
    <t xml:space="preserve">SKU00272</t>
  </si>
  <si>
    <t xml:space="preserve">Nestle Product 272</t>
  </si>
  <si>
    <t xml:space="preserve">SKU00273</t>
  </si>
  <si>
    <t xml:space="preserve">Unilever Product 273</t>
  </si>
  <si>
    <t xml:space="preserve">SKU00274</t>
  </si>
  <si>
    <t xml:space="preserve">Britannia Product 274</t>
  </si>
  <si>
    <t xml:space="preserve">SKU00275</t>
  </si>
  <si>
    <t xml:space="preserve">Unilever Product 275</t>
  </si>
  <si>
    <t xml:space="preserve">SKU00276</t>
  </si>
  <si>
    <t xml:space="preserve">Dabur Product 276</t>
  </si>
  <si>
    <t xml:space="preserve">SKU00277</t>
  </si>
  <si>
    <t xml:space="preserve">Amul Product 277</t>
  </si>
  <si>
    <t xml:space="preserve">SKU00278</t>
  </si>
  <si>
    <t xml:space="preserve">ITC Product 278</t>
  </si>
  <si>
    <t xml:space="preserve">SKU00279</t>
  </si>
  <si>
    <t xml:space="preserve">ITC Product 279</t>
  </si>
  <si>
    <t xml:space="preserve">SKU00280</t>
  </si>
  <si>
    <t xml:space="preserve">ITC Product 280</t>
  </si>
  <si>
    <t xml:space="preserve">SKU00281</t>
  </si>
  <si>
    <t xml:space="preserve">P&amp;G Product 281</t>
  </si>
  <si>
    <t xml:space="preserve">SKU00282</t>
  </si>
  <si>
    <t xml:space="preserve">Britannia Product 282</t>
  </si>
  <si>
    <t xml:space="preserve">SKU00283</t>
  </si>
  <si>
    <t xml:space="preserve">Nestle Product 283</t>
  </si>
  <si>
    <t xml:space="preserve">SKU00284</t>
  </si>
  <si>
    <t xml:space="preserve">Dabur Product 284</t>
  </si>
  <si>
    <t xml:space="preserve">SKU00285</t>
  </si>
  <si>
    <t xml:space="preserve">ITC Product 285</t>
  </si>
  <si>
    <t xml:space="preserve">SKU00286</t>
  </si>
  <si>
    <t xml:space="preserve">Dabur Product 286</t>
  </si>
  <si>
    <t xml:space="preserve">SKU00287</t>
  </si>
  <si>
    <t xml:space="preserve">ITC Product 287</t>
  </si>
  <si>
    <t xml:space="preserve">SKU00288</t>
  </si>
  <si>
    <t xml:space="preserve">Parle Product 288</t>
  </si>
  <si>
    <t xml:space="preserve">SKU00289</t>
  </si>
  <si>
    <t xml:space="preserve">Dabur Product 289</t>
  </si>
  <si>
    <t xml:space="preserve">SKU00290</t>
  </si>
  <si>
    <t xml:space="preserve">Nestle Product 290</t>
  </si>
  <si>
    <t xml:space="preserve">SKU00291</t>
  </si>
  <si>
    <t xml:space="preserve">Amul Product 291</t>
  </si>
  <si>
    <t xml:space="preserve">SKU00292</t>
  </si>
  <si>
    <t xml:space="preserve">Dabur Product 292</t>
  </si>
  <si>
    <t xml:space="preserve">SKU00293</t>
  </si>
  <si>
    <t xml:space="preserve">P&amp;G Product 293</t>
  </si>
  <si>
    <t xml:space="preserve">SKU00294</t>
  </si>
  <si>
    <t xml:space="preserve">Parle Product 294</t>
  </si>
  <si>
    <t xml:space="preserve">SKU00295</t>
  </si>
  <si>
    <t xml:space="preserve">P&amp;G Product 295</t>
  </si>
  <si>
    <t xml:space="preserve">SKU00296</t>
  </si>
  <si>
    <t xml:space="preserve">Britannia Product 296</t>
  </si>
  <si>
    <t xml:space="preserve">SKU00297</t>
  </si>
  <si>
    <t xml:space="preserve">Unilever Product 297</t>
  </si>
  <si>
    <t xml:space="preserve">SKU00298</t>
  </si>
  <si>
    <t xml:space="preserve">Parle Product 298</t>
  </si>
  <si>
    <t xml:space="preserve">SKU00299</t>
  </si>
  <si>
    <t xml:space="preserve">Nestle Product 299</t>
  </si>
  <si>
    <t xml:space="preserve">SKU00300</t>
  </si>
  <si>
    <t xml:space="preserve">Unilever Product 300</t>
  </si>
  <si>
    <t xml:space="preserve">SKU00301</t>
  </si>
  <si>
    <t xml:space="preserve">ITC Product 301</t>
  </si>
  <si>
    <t xml:space="preserve">SKU00302</t>
  </si>
  <si>
    <t xml:space="preserve">Britannia Product 302</t>
  </si>
  <si>
    <t xml:space="preserve">SKU00303</t>
  </si>
  <si>
    <t xml:space="preserve">Britannia Product 303</t>
  </si>
  <si>
    <t xml:space="preserve">SKU00304</t>
  </si>
  <si>
    <t xml:space="preserve">Britannia Product 304</t>
  </si>
  <si>
    <t xml:space="preserve">SKU00305</t>
  </si>
  <si>
    <t xml:space="preserve">Nestle Product 305</t>
  </si>
  <si>
    <t xml:space="preserve">SKU00306</t>
  </si>
  <si>
    <t xml:space="preserve">Dabur Product 306</t>
  </si>
  <si>
    <t xml:space="preserve">SKU00307</t>
  </si>
  <si>
    <t xml:space="preserve">Unilever Product 307</t>
  </si>
  <si>
    <t xml:space="preserve">SKU00308</t>
  </si>
  <si>
    <t xml:space="preserve">ITC Product 308</t>
  </si>
  <si>
    <t xml:space="preserve">SKU00309</t>
  </si>
  <si>
    <t xml:space="preserve">Parle Product 309</t>
  </si>
  <si>
    <t xml:space="preserve">SKU00310</t>
  </si>
  <si>
    <t xml:space="preserve">Amul Product 310</t>
  </si>
  <si>
    <t xml:space="preserve">SKU00311</t>
  </si>
  <si>
    <t xml:space="preserve">Amul Product 311</t>
  </si>
  <si>
    <t xml:space="preserve">SKU00312</t>
  </si>
  <si>
    <t xml:space="preserve">Parle Product 312</t>
  </si>
  <si>
    <t xml:space="preserve">SKU00313</t>
  </si>
  <si>
    <t xml:space="preserve">ITC Product 313</t>
  </si>
  <si>
    <t xml:space="preserve">SKU00314</t>
  </si>
  <si>
    <t xml:space="preserve">Parle Product 314</t>
  </si>
  <si>
    <t xml:space="preserve">SKU00315</t>
  </si>
  <si>
    <t xml:space="preserve">Dabur Product 315</t>
  </si>
  <si>
    <t xml:space="preserve">SKU00316</t>
  </si>
  <si>
    <t xml:space="preserve">P&amp;G Product 316</t>
  </si>
  <si>
    <t xml:space="preserve">SKU00317</t>
  </si>
  <si>
    <t xml:space="preserve">Parle Product 317</t>
  </si>
  <si>
    <t xml:space="preserve">SKU00318</t>
  </si>
  <si>
    <t xml:space="preserve">P&amp;G Product 318</t>
  </si>
  <si>
    <t xml:space="preserve">SKU00319</t>
  </si>
  <si>
    <t xml:space="preserve">ITC Product 319</t>
  </si>
  <si>
    <t xml:space="preserve">SKU00320</t>
  </si>
  <si>
    <t xml:space="preserve">Dabur Product 320</t>
  </si>
  <si>
    <t xml:space="preserve">SKU00321</t>
  </si>
  <si>
    <t xml:space="preserve">P&amp;G Product 321</t>
  </si>
  <si>
    <t xml:space="preserve">SKU00322</t>
  </si>
  <si>
    <t xml:space="preserve">Britannia Product 322</t>
  </si>
  <si>
    <t xml:space="preserve">SKU00323</t>
  </si>
  <si>
    <t xml:space="preserve">ITC Product 323</t>
  </si>
  <si>
    <t xml:space="preserve">SKU00324</t>
  </si>
  <si>
    <t xml:space="preserve">Nestle Product 324</t>
  </si>
  <si>
    <t xml:space="preserve">SKU00325</t>
  </si>
  <si>
    <t xml:space="preserve">P&amp;G Product 325</t>
  </si>
  <si>
    <t xml:space="preserve">SKU00326</t>
  </si>
  <si>
    <t xml:space="preserve">Unilever Product 326</t>
  </si>
  <si>
    <t xml:space="preserve">SKU00327</t>
  </si>
  <si>
    <t xml:space="preserve">Parle Product 327</t>
  </si>
  <si>
    <t xml:space="preserve">SKU00328</t>
  </si>
  <si>
    <t xml:space="preserve">Parle Product 328</t>
  </si>
  <si>
    <t xml:space="preserve">SKU00329</t>
  </si>
  <si>
    <t xml:space="preserve">Dabur Product 329</t>
  </si>
  <si>
    <t xml:space="preserve">SKU00330</t>
  </si>
  <si>
    <t xml:space="preserve">Amul Product 330</t>
  </si>
  <si>
    <t xml:space="preserve">SKU00331</t>
  </si>
  <si>
    <t xml:space="preserve">Amul Product 331</t>
  </si>
  <si>
    <t xml:space="preserve">SKU00332</t>
  </si>
  <si>
    <t xml:space="preserve">P&amp;G Product 332</t>
  </si>
  <si>
    <t xml:space="preserve">SKU00333</t>
  </si>
  <si>
    <t xml:space="preserve">Parle Product 333</t>
  </si>
  <si>
    <t xml:space="preserve">SKU00334</t>
  </si>
  <si>
    <t xml:space="preserve">Britannia Product 334</t>
  </si>
  <si>
    <t xml:space="preserve">SKU00335</t>
  </si>
  <si>
    <t xml:space="preserve">Parle Product 335</t>
  </si>
  <si>
    <t xml:space="preserve">SKU00336</t>
  </si>
  <si>
    <t xml:space="preserve">ITC Product 336</t>
  </si>
  <si>
    <t xml:space="preserve">SKU00337</t>
  </si>
  <si>
    <t xml:space="preserve">Parle Product 337</t>
  </si>
  <si>
    <t xml:space="preserve">SKU00338</t>
  </si>
  <si>
    <t xml:space="preserve">Britannia Product 338</t>
  </si>
  <si>
    <t xml:space="preserve">SKU00339</t>
  </si>
  <si>
    <t xml:space="preserve">Britannia Product 339</t>
  </si>
  <si>
    <t xml:space="preserve">SKU00340</t>
  </si>
  <si>
    <t xml:space="preserve">Dabur Product 340</t>
  </si>
  <si>
    <t xml:space="preserve">SKU00341</t>
  </si>
  <si>
    <t xml:space="preserve">P&amp;G Product 341</t>
  </si>
  <si>
    <t xml:space="preserve">SKU00342</t>
  </si>
  <si>
    <t xml:space="preserve">Amul Product 342</t>
  </si>
  <si>
    <t xml:space="preserve">SKU00343</t>
  </si>
  <si>
    <t xml:space="preserve">Nestle Product 343</t>
  </si>
  <si>
    <t xml:space="preserve">SKU00344</t>
  </si>
  <si>
    <t xml:space="preserve">Britannia Product 344</t>
  </si>
  <si>
    <t xml:space="preserve">SKU00345</t>
  </si>
  <si>
    <t xml:space="preserve">Britannia Product 345</t>
  </si>
  <si>
    <t xml:space="preserve">SKU00346</t>
  </si>
  <si>
    <t xml:space="preserve">Dabur Product 346</t>
  </si>
  <si>
    <t xml:space="preserve">SKU00347</t>
  </si>
  <si>
    <t xml:space="preserve">Parle Product 347</t>
  </si>
  <si>
    <t xml:space="preserve">SKU00348</t>
  </si>
  <si>
    <t xml:space="preserve">Amul Product 348</t>
  </si>
  <si>
    <t xml:space="preserve">SKU00349</t>
  </si>
  <si>
    <t xml:space="preserve">P&amp;G Product 349</t>
  </si>
  <si>
    <t xml:space="preserve">SKU00350</t>
  </si>
  <si>
    <t xml:space="preserve">Dabur Product 350</t>
  </si>
  <si>
    <t xml:space="preserve">SKU00351</t>
  </si>
  <si>
    <t xml:space="preserve">Nestle Product 351</t>
  </si>
  <si>
    <t xml:space="preserve">snacks</t>
  </si>
  <si>
    <t xml:space="preserve">SKU00352</t>
  </si>
  <si>
    <t xml:space="preserve">Unilever Product 352</t>
  </si>
  <si>
    <t xml:space="preserve">SNACKS</t>
  </si>
  <si>
    <t xml:space="preserve">SKU00353</t>
  </si>
  <si>
    <t xml:space="preserve">Nestle Product 353</t>
  </si>
  <si>
    <t xml:space="preserve">Snack</t>
  </si>
  <si>
    <t xml:space="preserve">SKU00354</t>
  </si>
  <si>
    <t xml:space="preserve">Dabur Product 354</t>
  </si>
  <si>
    <t xml:space="preserve">SKU00355</t>
  </si>
  <si>
    <t xml:space="preserve">ITC Product 355</t>
  </si>
  <si>
    <t xml:space="preserve">SKU00356</t>
  </si>
  <si>
    <t xml:space="preserve">Nestle Product 356</t>
  </si>
  <si>
    <t xml:space="preserve">SKU00357</t>
  </si>
  <si>
    <t xml:space="preserve">Amul Product 357</t>
  </si>
  <si>
    <t xml:space="preserve">SKU00358</t>
  </si>
  <si>
    <t xml:space="preserve">P&amp;G Product 358</t>
  </si>
  <si>
    <t xml:space="preserve">SKU00359</t>
  </si>
  <si>
    <t xml:space="preserve">Parle Product 359</t>
  </si>
  <si>
    <t xml:space="preserve">SKU00360</t>
  </si>
  <si>
    <t xml:space="preserve">Unilever Product 360</t>
  </si>
  <si>
    <t xml:space="preserve">SKU00361</t>
  </si>
  <si>
    <t xml:space="preserve">P&amp;G Product 361</t>
  </si>
  <si>
    <t xml:space="preserve">SKU00362</t>
  </si>
  <si>
    <t xml:space="preserve">Nestle Product 362</t>
  </si>
  <si>
    <t xml:space="preserve">SKU00363</t>
  </si>
  <si>
    <t xml:space="preserve">Britannia Product 363</t>
  </si>
  <si>
    <t xml:space="preserve">SKU00364</t>
  </si>
  <si>
    <t xml:space="preserve">Amul Product 364</t>
  </si>
  <si>
    <t xml:space="preserve">SKU00365</t>
  </si>
  <si>
    <t xml:space="preserve">Parle Product 365</t>
  </si>
  <si>
    <t xml:space="preserve">SKU00366</t>
  </si>
  <si>
    <t xml:space="preserve">P&amp;G Product 366</t>
  </si>
  <si>
    <t xml:space="preserve">SKU00367</t>
  </si>
  <si>
    <t xml:space="preserve">Parle Product 367</t>
  </si>
  <si>
    <t xml:space="preserve">SKU00368</t>
  </si>
  <si>
    <t xml:space="preserve">Amul Product 368</t>
  </si>
  <si>
    <t xml:space="preserve">SKU00369</t>
  </si>
  <si>
    <t xml:space="preserve">Nestle Product 369</t>
  </si>
  <si>
    <t xml:space="preserve">SKU00370</t>
  </si>
  <si>
    <t xml:space="preserve">Parle Product 370</t>
  </si>
  <si>
    <t xml:space="preserve">SKU00371</t>
  </si>
  <si>
    <t xml:space="preserve">Amul Product 371</t>
  </si>
  <si>
    <t xml:space="preserve">SKU00372</t>
  </si>
  <si>
    <t xml:space="preserve">ITC Product 372</t>
  </si>
  <si>
    <t xml:space="preserve">SKU00373</t>
  </si>
  <si>
    <t xml:space="preserve">Parle Product 373</t>
  </si>
  <si>
    <t xml:space="preserve">SKU00374</t>
  </si>
  <si>
    <t xml:space="preserve">Britannia Product 374</t>
  </si>
  <si>
    <t xml:space="preserve">SKU00375</t>
  </si>
  <si>
    <t xml:space="preserve">P&amp;G Product 375</t>
  </si>
  <si>
    <t xml:space="preserve">SKU00376</t>
  </si>
  <si>
    <t xml:space="preserve">Parle Product 376</t>
  </si>
  <si>
    <t xml:space="preserve">SKU00377</t>
  </si>
  <si>
    <t xml:space="preserve">Nestle Product 377</t>
  </si>
  <si>
    <t xml:space="preserve">SKU00378</t>
  </si>
  <si>
    <t xml:space="preserve">Dabur Product 378</t>
  </si>
  <si>
    <t xml:space="preserve">SKU00379</t>
  </si>
  <si>
    <t xml:space="preserve">P&amp;G Product 379</t>
  </si>
  <si>
    <t xml:space="preserve">SKU00380</t>
  </si>
  <si>
    <t xml:space="preserve">Britannia Product 380</t>
  </si>
  <si>
    <t xml:space="preserve">SKU00381</t>
  </si>
  <si>
    <t xml:space="preserve">Nestle Product 381</t>
  </si>
  <si>
    <t xml:space="preserve">SKU00382</t>
  </si>
  <si>
    <t xml:space="preserve">Dabur Product 382</t>
  </si>
  <si>
    <t xml:space="preserve">SKU00383</t>
  </si>
  <si>
    <t xml:space="preserve">Nestle Product 383</t>
  </si>
  <si>
    <t xml:space="preserve">SKU00384</t>
  </si>
  <si>
    <t xml:space="preserve">Dabur Product 384</t>
  </si>
  <si>
    <t xml:space="preserve">SKU00385</t>
  </si>
  <si>
    <t xml:space="preserve">Amul Product 385</t>
  </si>
  <si>
    <t xml:space="preserve">SKU00386</t>
  </si>
  <si>
    <t xml:space="preserve">Nestle Product 386</t>
  </si>
  <si>
    <t xml:space="preserve">SKU00387</t>
  </si>
  <si>
    <t xml:space="preserve">Unilever Product 387</t>
  </si>
  <si>
    <t xml:space="preserve">SKU00388</t>
  </si>
  <si>
    <t xml:space="preserve">Nestle Product 388</t>
  </si>
  <si>
    <t xml:space="preserve">SKU00389</t>
  </si>
  <si>
    <t xml:space="preserve">Britannia Product 389</t>
  </si>
  <si>
    <t xml:space="preserve">SKU00390</t>
  </si>
  <si>
    <t xml:space="preserve">Nestle Product 390</t>
  </si>
  <si>
    <t xml:space="preserve">SKU00391</t>
  </si>
  <si>
    <t xml:space="preserve">ITC Product 391</t>
  </si>
  <si>
    <t xml:space="preserve">SKU00392</t>
  </si>
  <si>
    <t xml:space="preserve">P&amp;G Product 392</t>
  </si>
  <si>
    <t xml:space="preserve">SKU00393</t>
  </si>
  <si>
    <t xml:space="preserve">Parle Product 393</t>
  </si>
  <si>
    <t xml:space="preserve">SKU00394</t>
  </si>
  <si>
    <t xml:space="preserve">Nestle Product 394</t>
  </si>
  <si>
    <t xml:space="preserve">SKU00395</t>
  </si>
  <si>
    <t xml:space="preserve">Nestle Product 395</t>
  </si>
  <si>
    <t xml:space="preserve">SKU00396</t>
  </si>
  <si>
    <t xml:space="preserve">ITC Product 396</t>
  </si>
  <si>
    <t xml:space="preserve">SKU00397</t>
  </si>
  <si>
    <t xml:space="preserve">ITC Product 397</t>
  </si>
  <si>
    <t xml:space="preserve">SKU00398</t>
  </si>
  <si>
    <t xml:space="preserve">Parle Product 398</t>
  </si>
  <si>
    <t xml:space="preserve">SKU00399</t>
  </si>
  <si>
    <t xml:space="preserve">Amul Product 399</t>
  </si>
  <si>
    <t xml:space="preserve">SKU00400</t>
  </si>
  <si>
    <t xml:space="preserve">Parle Product 400</t>
  </si>
  <si>
    <t xml:space="preserve">SKU00401</t>
  </si>
  <si>
    <t xml:space="preserve">Unilever Product 401</t>
  </si>
  <si>
    <t xml:space="preserve">kg</t>
  </si>
  <si>
    <t xml:space="preserve">SKU00402</t>
  </si>
  <si>
    <t xml:space="preserve">Britannia Product 402</t>
  </si>
  <si>
    <t xml:space="preserve">KG</t>
  </si>
  <si>
    <t xml:space="preserve">SKU00403</t>
  </si>
  <si>
    <t xml:space="preserve">Dabur Product 403</t>
  </si>
  <si>
    <t xml:space="preserve">kgs</t>
  </si>
  <si>
    <t xml:space="preserve">SKU00404</t>
  </si>
  <si>
    <t xml:space="preserve">Dabur Product 404</t>
  </si>
  <si>
    <t xml:space="preserve">SKU00405</t>
  </si>
  <si>
    <t xml:space="preserve">Amul Product 405</t>
  </si>
  <si>
    <t xml:space="preserve">SKU00406</t>
  </si>
  <si>
    <t xml:space="preserve">ITC Product 406</t>
  </si>
  <si>
    <t xml:space="preserve">SKU00407</t>
  </si>
  <si>
    <t xml:space="preserve">Amul Product 407</t>
  </si>
  <si>
    <t xml:space="preserve">SKU00408</t>
  </si>
  <si>
    <t xml:space="preserve">Unilever Product 408</t>
  </si>
  <si>
    <t xml:space="preserve">SKU00409</t>
  </si>
  <si>
    <t xml:space="preserve">Unilever Product 409</t>
  </si>
  <si>
    <t xml:space="preserve">SKU00410</t>
  </si>
  <si>
    <t xml:space="preserve">ITC Product 410</t>
  </si>
  <si>
    <t xml:space="preserve">SKU00411</t>
  </si>
  <si>
    <t xml:space="preserve">Amul Product 411</t>
  </si>
  <si>
    <t xml:space="preserve">SKU00412</t>
  </si>
  <si>
    <t xml:space="preserve">Amul Product 412</t>
  </si>
  <si>
    <t xml:space="preserve">SKU00413</t>
  </si>
  <si>
    <t xml:space="preserve">ITC Product 413</t>
  </si>
  <si>
    <t xml:space="preserve">SKU00414</t>
  </si>
  <si>
    <t xml:space="preserve">ITC Product 414</t>
  </si>
  <si>
    <t xml:space="preserve">SKU00415</t>
  </si>
  <si>
    <t xml:space="preserve">P&amp;G Product 415</t>
  </si>
  <si>
    <t xml:space="preserve">SKU00416</t>
  </si>
  <si>
    <t xml:space="preserve">Amul Product 416</t>
  </si>
  <si>
    <t xml:space="preserve">SKU00417</t>
  </si>
  <si>
    <t xml:space="preserve">Nestle Product 417</t>
  </si>
  <si>
    <t xml:space="preserve">SKU00418</t>
  </si>
  <si>
    <t xml:space="preserve">Unilever Product 418</t>
  </si>
  <si>
    <t xml:space="preserve">SKU00419</t>
  </si>
  <si>
    <t xml:space="preserve">Nestle Product 419</t>
  </si>
  <si>
    <t xml:space="preserve">SKU00420</t>
  </si>
  <si>
    <t xml:space="preserve">Parle Product 420</t>
  </si>
  <si>
    <t xml:space="preserve">SKU00421</t>
  </si>
  <si>
    <t xml:space="preserve">Amul Product 421</t>
  </si>
  <si>
    <t xml:space="preserve">SKU00422</t>
  </si>
  <si>
    <t xml:space="preserve">Dabur Product 422</t>
  </si>
  <si>
    <t xml:space="preserve">SKU00423</t>
  </si>
  <si>
    <t xml:space="preserve">Nestle Product 423</t>
  </si>
  <si>
    <t xml:space="preserve">SKU00424</t>
  </si>
  <si>
    <t xml:space="preserve">Nestle Product 424</t>
  </si>
  <si>
    <t xml:space="preserve">SKU00425</t>
  </si>
  <si>
    <t xml:space="preserve">Parle Product 425</t>
  </si>
  <si>
    <t xml:space="preserve">SKU00426</t>
  </si>
  <si>
    <t xml:space="preserve">Unilever Product 426</t>
  </si>
  <si>
    <t xml:space="preserve">SKU00427</t>
  </si>
  <si>
    <t xml:space="preserve">Unilever Product 427</t>
  </si>
  <si>
    <t xml:space="preserve">SKU00428</t>
  </si>
  <si>
    <t xml:space="preserve">Parle Product 428</t>
  </si>
  <si>
    <t xml:space="preserve">SKU00429</t>
  </si>
  <si>
    <t xml:space="preserve">Parle Product 429</t>
  </si>
  <si>
    <t xml:space="preserve">SKU00430</t>
  </si>
  <si>
    <t xml:space="preserve">Unilever Product 430</t>
  </si>
  <si>
    <t xml:space="preserve">SKU00431</t>
  </si>
  <si>
    <t xml:space="preserve">Britannia Product 431</t>
  </si>
  <si>
    <t xml:space="preserve">SKU00432</t>
  </si>
  <si>
    <t xml:space="preserve">Unilever Product 432</t>
  </si>
  <si>
    <t xml:space="preserve">SKU00433</t>
  </si>
  <si>
    <t xml:space="preserve">Britannia Product 433</t>
  </si>
  <si>
    <t xml:space="preserve">SKU00434</t>
  </si>
  <si>
    <t xml:space="preserve">Britannia Product 434</t>
  </si>
  <si>
    <t xml:space="preserve">SKU00435</t>
  </si>
  <si>
    <t xml:space="preserve">Amul Product 435</t>
  </si>
  <si>
    <t xml:space="preserve">SKU00436</t>
  </si>
  <si>
    <t xml:space="preserve">Nestle Product 436</t>
  </si>
  <si>
    <t xml:space="preserve">SKU00437</t>
  </si>
  <si>
    <t xml:space="preserve">Britannia Product 437</t>
  </si>
  <si>
    <t xml:space="preserve">SKU00438</t>
  </si>
  <si>
    <t xml:space="preserve">Britannia Product 438</t>
  </si>
  <si>
    <t xml:space="preserve">SKU00439</t>
  </si>
  <si>
    <t xml:space="preserve">P&amp;G Product 439</t>
  </si>
  <si>
    <t xml:space="preserve">SKU00440</t>
  </si>
  <si>
    <t xml:space="preserve">Amul Product 440</t>
  </si>
  <si>
    <t xml:space="preserve">SKU00441</t>
  </si>
  <si>
    <t xml:space="preserve">Dabur Product 441</t>
  </si>
  <si>
    <t xml:space="preserve">SKU00442</t>
  </si>
  <si>
    <t xml:space="preserve">Amul Product 442</t>
  </si>
  <si>
    <t xml:space="preserve">SKU00443</t>
  </si>
  <si>
    <t xml:space="preserve">ITC Product 443</t>
  </si>
  <si>
    <t xml:space="preserve">SKU00444</t>
  </si>
  <si>
    <t xml:space="preserve">Amul Product 444</t>
  </si>
  <si>
    <t xml:space="preserve">SKU00445</t>
  </si>
  <si>
    <t xml:space="preserve">Britannia Product 445</t>
  </si>
  <si>
    <t xml:space="preserve">SKU00446</t>
  </si>
  <si>
    <t xml:space="preserve">Amul Product 446</t>
  </si>
  <si>
    <t xml:space="preserve">SKU00447</t>
  </si>
  <si>
    <t xml:space="preserve">Amul Product 447</t>
  </si>
  <si>
    <t xml:space="preserve">SKU00448</t>
  </si>
  <si>
    <t xml:space="preserve">Unilever Product 448</t>
  </si>
  <si>
    <t xml:space="preserve">SKU00449</t>
  </si>
  <si>
    <t xml:space="preserve">Parle Product 449</t>
  </si>
  <si>
    <t xml:space="preserve">SKU00450</t>
  </si>
  <si>
    <t xml:space="preserve">Parle Product 450</t>
  </si>
  <si>
    <t xml:space="preserve">SKU00451</t>
  </si>
  <si>
    <t xml:space="preserve">Nestle Product 451</t>
  </si>
  <si>
    <t xml:space="preserve">Nestlé</t>
  </si>
  <si>
    <t xml:space="preserve">SKU00452</t>
  </si>
  <si>
    <t xml:space="preserve">ITC Product 452</t>
  </si>
  <si>
    <t xml:space="preserve">Nestle </t>
  </si>
  <si>
    <t xml:space="preserve">SKU00453</t>
  </si>
  <si>
    <t xml:space="preserve">Dabur Product 453</t>
  </si>
  <si>
    <t xml:space="preserve"> nestle</t>
  </si>
  <si>
    <t xml:space="preserve">SKU00454</t>
  </si>
  <si>
    <t xml:space="preserve">Parle Product 454</t>
  </si>
  <si>
    <t xml:space="preserve">SKU00455</t>
  </si>
  <si>
    <t xml:space="preserve">Amul Product 455</t>
  </si>
  <si>
    <t xml:space="preserve">SKU00456</t>
  </si>
  <si>
    <t xml:space="preserve">Dabur Product 456</t>
  </si>
  <si>
    <t xml:space="preserve">SKU00457</t>
  </si>
  <si>
    <t xml:space="preserve">Nestle Product 457</t>
  </si>
  <si>
    <t xml:space="preserve">SKU00458</t>
  </si>
  <si>
    <t xml:space="preserve">Nestle Product 458</t>
  </si>
  <si>
    <t xml:space="preserve">SKU00459</t>
  </si>
  <si>
    <t xml:space="preserve">P&amp;G Product 459</t>
  </si>
  <si>
    <t xml:space="preserve">SKU00460</t>
  </si>
  <si>
    <t xml:space="preserve">Amul Product 460</t>
  </si>
  <si>
    <t xml:space="preserve">SKU00461</t>
  </si>
  <si>
    <t xml:space="preserve">Dabur Product 461</t>
  </si>
  <si>
    <t xml:space="preserve">SKU00462</t>
  </si>
  <si>
    <t xml:space="preserve">Unilever Product 462</t>
  </si>
  <si>
    <t xml:space="preserve">SKU00463</t>
  </si>
  <si>
    <t xml:space="preserve">Amul Product 463</t>
  </si>
  <si>
    <t xml:space="preserve">SKU00464</t>
  </si>
  <si>
    <t xml:space="preserve">Amul Product 464</t>
  </si>
  <si>
    <t xml:space="preserve">SKU00465</t>
  </si>
  <si>
    <t xml:space="preserve">Amul Product 465</t>
  </si>
  <si>
    <t xml:space="preserve">SKU00466</t>
  </si>
  <si>
    <t xml:space="preserve">Parle Product 466</t>
  </si>
  <si>
    <t xml:space="preserve">SKU00467</t>
  </si>
  <si>
    <t xml:space="preserve">Parle Product 467</t>
  </si>
  <si>
    <t xml:space="preserve">SKU00468</t>
  </si>
  <si>
    <t xml:space="preserve">Unilever Product 468</t>
  </si>
  <si>
    <t xml:space="preserve">SKU00469</t>
  </si>
  <si>
    <t xml:space="preserve">Britannia Product 469</t>
  </si>
  <si>
    <t xml:space="preserve">SKU00470</t>
  </si>
  <si>
    <t xml:space="preserve">Nestle Product 470</t>
  </si>
  <si>
    <t xml:space="preserve">SKU00471</t>
  </si>
  <si>
    <t xml:space="preserve">Parle Product 471</t>
  </si>
  <si>
    <t xml:space="preserve">SKU00472</t>
  </si>
  <si>
    <t xml:space="preserve">P&amp;G Product 472</t>
  </si>
  <si>
    <t xml:space="preserve">SKU00473</t>
  </si>
  <si>
    <t xml:space="preserve">Nestle Product 473</t>
  </si>
  <si>
    <t xml:space="preserve">SKU00474</t>
  </si>
  <si>
    <t xml:space="preserve">Britannia Product 474</t>
  </si>
  <si>
    <t xml:space="preserve">SKU00475</t>
  </si>
  <si>
    <t xml:space="preserve">Dabur Product 475</t>
  </si>
  <si>
    <t xml:space="preserve">SKU00476</t>
  </si>
  <si>
    <t xml:space="preserve">Britannia Product 476</t>
  </si>
  <si>
    <t xml:space="preserve">SKU00477</t>
  </si>
  <si>
    <t xml:space="preserve">Unilever Product 477</t>
  </si>
  <si>
    <t xml:space="preserve">SKU00478</t>
  </si>
  <si>
    <t xml:space="preserve">Parle Product 478</t>
  </si>
  <si>
    <t xml:space="preserve">SKU00479</t>
  </si>
  <si>
    <t xml:space="preserve">Unilever Product 479</t>
  </si>
  <si>
    <t xml:space="preserve">SKU00480</t>
  </si>
  <si>
    <t xml:space="preserve">Britannia Product 480</t>
  </si>
  <si>
    <t xml:space="preserve">SKU00481</t>
  </si>
  <si>
    <t xml:space="preserve">Britannia Product 481</t>
  </si>
  <si>
    <t xml:space="preserve">SKU00482</t>
  </si>
  <si>
    <t xml:space="preserve">Amul Product 482</t>
  </si>
  <si>
    <t xml:space="preserve">SKU00483</t>
  </si>
  <si>
    <t xml:space="preserve">Britannia Product 483</t>
  </si>
  <si>
    <t xml:space="preserve">SKU00484</t>
  </si>
  <si>
    <t xml:space="preserve">Britannia Product 484</t>
  </si>
  <si>
    <t xml:space="preserve">SKU00485</t>
  </si>
  <si>
    <t xml:space="preserve">Dabur Product 485</t>
  </si>
  <si>
    <t xml:space="preserve">SKU00486</t>
  </si>
  <si>
    <t xml:space="preserve">ITC Product 486</t>
  </si>
  <si>
    <t xml:space="preserve">SKU00487</t>
  </si>
  <si>
    <t xml:space="preserve">Unilever Product 487</t>
  </si>
  <si>
    <t xml:space="preserve">SKU00488</t>
  </si>
  <si>
    <t xml:space="preserve">ITC Product 488</t>
  </si>
  <si>
    <t xml:space="preserve">SKU00489</t>
  </si>
  <si>
    <t xml:space="preserve">Parle Product 489</t>
  </si>
  <si>
    <t xml:space="preserve">SKU00490</t>
  </si>
  <si>
    <t xml:space="preserve">P&amp;G Product 490</t>
  </si>
  <si>
    <t xml:space="preserve">SKU00491</t>
  </si>
  <si>
    <t xml:space="preserve">Dabur Product 491</t>
  </si>
  <si>
    <t xml:space="preserve">SKU00492</t>
  </si>
  <si>
    <t xml:space="preserve">Dabur Product 492</t>
  </si>
  <si>
    <t xml:space="preserve">SKU00493</t>
  </si>
  <si>
    <t xml:space="preserve">Parle Product 493</t>
  </si>
  <si>
    <t xml:space="preserve">SKU00494</t>
  </si>
  <si>
    <t xml:space="preserve">ITC Product 494</t>
  </si>
  <si>
    <t xml:space="preserve">SKU00495</t>
  </si>
  <si>
    <t xml:space="preserve">Parle Product 495</t>
  </si>
  <si>
    <t xml:space="preserve">SKU00496</t>
  </si>
  <si>
    <t xml:space="preserve">P&amp;G Product 496</t>
  </si>
  <si>
    <t xml:space="preserve">SKU00497</t>
  </si>
  <si>
    <t xml:space="preserve">ITC Product 497</t>
  </si>
  <si>
    <t xml:space="preserve">SKU00498</t>
  </si>
  <si>
    <t xml:space="preserve">Parle Product 498</t>
  </si>
  <si>
    <t xml:space="preserve">SKU00499</t>
  </si>
  <si>
    <t xml:space="preserve">Nestle Product 499</t>
  </si>
  <si>
    <t xml:space="preserve">SKU00500</t>
  </si>
  <si>
    <t xml:space="preserve">P&amp;G Product 500</t>
  </si>
  <si>
    <t xml:space="preserve">SKU00501</t>
  </si>
  <si>
    <t xml:space="preserve">Britannia Product 501</t>
  </si>
  <si>
    <t xml:space="preserve">SKU00502</t>
  </si>
  <si>
    <t xml:space="preserve">ITC Product 502</t>
  </si>
  <si>
    <t xml:space="preserve">SKU00503</t>
  </si>
  <si>
    <t xml:space="preserve">Dabur Product 503</t>
  </si>
  <si>
    <t xml:space="preserve">SKU00504</t>
  </si>
  <si>
    <t xml:space="preserve">Nestle Product 504</t>
  </si>
  <si>
    <t xml:space="preserve">SKU00505</t>
  </si>
  <si>
    <t xml:space="preserve">P&amp;G Product 505</t>
  </si>
  <si>
    <t xml:space="preserve">SKU00506</t>
  </si>
  <si>
    <t xml:space="preserve">P&amp;G Product 506</t>
  </si>
  <si>
    <t xml:space="preserve">SKU00507</t>
  </si>
  <si>
    <t xml:space="preserve">Nestle Product 507</t>
  </si>
  <si>
    <t xml:space="preserve">SKU00508</t>
  </si>
  <si>
    <t xml:space="preserve">Nestle Product 508</t>
  </si>
  <si>
    <t xml:space="preserve">SKU00509</t>
  </si>
  <si>
    <t xml:space="preserve">Unilever Product 509</t>
  </si>
  <si>
    <t xml:space="preserve">SKU00510</t>
  </si>
  <si>
    <t xml:space="preserve">P&amp;G Product 510</t>
  </si>
  <si>
    <t xml:space="preserve">SKU00511</t>
  </si>
  <si>
    <t xml:space="preserve">ITC Product 511</t>
  </si>
  <si>
    <t xml:space="preserve">SKU00512</t>
  </si>
  <si>
    <t xml:space="preserve">Unilever Product 512</t>
  </si>
  <si>
    <t xml:space="preserve">SKU00513</t>
  </si>
  <si>
    <t xml:space="preserve">Parle Product 513</t>
  </si>
  <si>
    <t xml:space="preserve">SKU00514</t>
  </si>
  <si>
    <t xml:space="preserve">Nestle Product 514</t>
  </si>
  <si>
    <t xml:space="preserve">SKU00515</t>
  </si>
  <si>
    <t xml:space="preserve">P&amp;G Product 515</t>
  </si>
  <si>
    <t xml:space="preserve">SKU00516</t>
  </si>
  <si>
    <t xml:space="preserve">Dabur Product 516</t>
  </si>
  <si>
    <t xml:space="preserve">SKU00517</t>
  </si>
  <si>
    <t xml:space="preserve">P&amp;G Product 517</t>
  </si>
  <si>
    <t xml:space="preserve">SKU00518</t>
  </si>
  <si>
    <t xml:space="preserve">Britannia Product 518</t>
  </si>
  <si>
    <t xml:space="preserve">SKU00519</t>
  </si>
  <si>
    <t xml:space="preserve">Dabur Product 519</t>
  </si>
  <si>
    <t xml:space="preserve">SKU00520</t>
  </si>
  <si>
    <t xml:space="preserve">P&amp;G Product 520</t>
  </si>
  <si>
    <t xml:space="preserve">SKU00521</t>
  </si>
  <si>
    <t xml:space="preserve">Nestle Product 521</t>
  </si>
  <si>
    <t xml:space="preserve">SKU00522</t>
  </si>
  <si>
    <t xml:space="preserve">Unilever Product 522</t>
  </si>
  <si>
    <t xml:space="preserve">SKU00523</t>
  </si>
  <si>
    <t xml:space="preserve">Britannia Product 523</t>
  </si>
  <si>
    <t xml:space="preserve">SKU00524</t>
  </si>
  <si>
    <t xml:space="preserve">Amul Product 524</t>
  </si>
  <si>
    <t xml:space="preserve">SKU00525</t>
  </si>
  <si>
    <t xml:space="preserve">Britannia Product 525</t>
  </si>
  <si>
    <t xml:space="preserve">SKU00526</t>
  </si>
  <si>
    <t xml:space="preserve">ITC Product 526</t>
  </si>
  <si>
    <t xml:space="preserve">SKU00527</t>
  </si>
  <si>
    <t xml:space="preserve">Amul Product 527</t>
  </si>
  <si>
    <t xml:space="preserve">SKU00528</t>
  </si>
  <si>
    <t xml:space="preserve">Nestle Product 528</t>
  </si>
  <si>
    <t xml:space="preserve">SKU00529</t>
  </si>
  <si>
    <t xml:space="preserve">Britannia Product 529</t>
  </si>
  <si>
    <t xml:space="preserve">SKU00530</t>
  </si>
  <si>
    <t xml:space="preserve">ITC Product 530</t>
  </si>
  <si>
    <t xml:space="preserve">SKU00531</t>
  </si>
  <si>
    <t xml:space="preserve">Dabur Product 531</t>
  </si>
  <si>
    <t xml:space="preserve">SKU00532</t>
  </si>
  <si>
    <t xml:space="preserve">P&amp;G Product 532</t>
  </si>
  <si>
    <t xml:space="preserve">SKU00533</t>
  </si>
  <si>
    <t xml:space="preserve">Amul Product 533</t>
  </si>
  <si>
    <t xml:space="preserve">SKU00534</t>
  </si>
  <si>
    <t xml:space="preserve">P&amp;G Product 534</t>
  </si>
  <si>
    <t xml:space="preserve">SKU00535</t>
  </si>
  <si>
    <t xml:space="preserve">Amul Product 535</t>
  </si>
  <si>
    <t xml:space="preserve">SKU00536</t>
  </si>
  <si>
    <t xml:space="preserve">ITC Product 536</t>
  </si>
  <si>
    <t xml:space="preserve">SKU00537</t>
  </si>
  <si>
    <t xml:space="preserve">Britannia Product 537</t>
  </si>
  <si>
    <t xml:space="preserve">SKU00538</t>
  </si>
  <si>
    <t xml:space="preserve">ITC Product 538</t>
  </si>
  <si>
    <t xml:space="preserve">SKU00539</t>
  </si>
  <si>
    <t xml:space="preserve">Parle Product 539</t>
  </si>
  <si>
    <t xml:space="preserve">SKU00540</t>
  </si>
  <si>
    <t xml:space="preserve">Parle Product 540</t>
  </si>
  <si>
    <t xml:space="preserve">SKU00541</t>
  </si>
  <si>
    <t xml:space="preserve">Dabur Product 541</t>
  </si>
  <si>
    <t xml:space="preserve">SKU00542</t>
  </si>
  <si>
    <t xml:space="preserve">Unilever Product 542</t>
  </si>
  <si>
    <t xml:space="preserve">SKU00543</t>
  </si>
  <si>
    <t xml:space="preserve">ITC Product 543</t>
  </si>
  <si>
    <t xml:space="preserve">SKU00544</t>
  </si>
  <si>
    <t xml:space="preserve">Britannia Product 544</t>
  </si>
  <si>
    <t xml:space="preserve">SKU00545</t>
  </si>
  <si>
    <t xml:space="preserve">Nestle Product 545</t>
  </si>
  <si>
    <t xml:space="preserve">SKU00546</t>
  </si>
  <si>
    <t xml:space="preserve">Amul Product 546</t>
  </si>
  <si>
    <t xml:space="preserve">SKU00547</t>
  </si>
  <si>
    <t xml:space="preserve">Nestle Product 547</t>
  </si>
  <si>
    <t xml:space="preserve">SKU00548</t>
  </si>
  <si>
    <t xml:space="preserve">Unilever Product 548</t>
  </si>
  <si>
    <t xml:space="preserve">SKU00549</t>
  </si>
  <si>
    <t xml:space="preserve">Britannia Product 549</t>
  </si>
  <si>
    <t xml:space="preserve">SKU00550</t>
  </si>
  <si>
    <t xml:space="preserve">Britannia Product 550</t>
  </si>
  <si>
    <t xml:space="preserve">SKU00551</t>
  </si>
  <si>
    <t xml:space="preserve">ITC Product 551</t>
  </si>
  <si>
    <t xml:space="preserve">SKU00552</t>
  </si>
  <si>
    <t xml:space="preserve">Unilever Product 552</t>
  </si>
  <si>
    <t xml:space="preserve">SKU00553</t>
  </si>
  <si>
    <t xml:space="preserve">Nestle Product 553</t>
  </si>
  <si>
    <t xml:space="preserve">SKU00554</t>
  </si>
  <si>
    <t xml:space="preserve">P&amp;G Product 554</t>
  </si>
  <si>
    <t xml:space="preserve">SKU00555</t>
  </si>
  <si>
    <t xml:space="preserve">P&amp;G Product 555</t>
  </si>
  <si>
    <t xml:space="preserve">SKU00556</t>
  </si>
  <si>
    <t xml:space="preserve">ITC Product 556</t>
  </si>
  <si>
    <t xml:space="preserve">SKU00557</t>
  </si>
  <si>
    <t xml:space="preserve">Britannia Product 557</t>
  </si>
  <si>
    <t xml:space="preserve">SKU00558</t>
  </si>
  <si>
    <t xml:space="preserve">Unilever Product 558</t>
  </si>
  <si>
    <t xml:space="preserve">SKU00559</t>
  </si>
  <si>
    <t xml:space="preserve">Britannia Product 559</t>
  </si>
  <si>
    <t xml:space="preserve">SKU00560</t>
  </si>
  <si>
    <t xml:space="preserve">Nestle Product 560</t>
  </si>
  <si>
    <t xml:space="preserve">SKU00561</t>
  </si>
  <si>
    <t xml:space="preserve">Parle Product 561</t>
  </si>
  <si>
    <t xml:space="preserve">SKU00562</t>
  </si>
  <si>
    <t xml:space="preserve">Amul Product 562</t>
  </si>
  <si>
    <t xml:space="preserve">SKU00563</t>
  </si>
  <si>
    <t xml:space="preserve">Parle Product 563</t>
  </si>
  <si>
    <t xml:space="preserve">SKU00564</t>
  </si>
  <si>
    <t xml:space="preserve">Dabur Product 564</t>
  </si>
  <si>
    <t xml:space="preserve">SKU00565</t>
  </si>
  <si>
    <t xml:space="preserve">ITC Product 565</t>
  </si>
  <si>
    <t xml:space="preserve">SKU00566</t>
  </si>
  <si>
    <t xml:space="preserve">Parle Product 566</t>
  </si>
  <si>
    <t xml:space="preserve">SKU00567</t>
  </si>
  <si>
    <t xml:space="preserve">Parle Product 567</t>
  </si>
  <si>
    <t xml:space="preserve">SKU00568</t>
  </si>
  <si>
    <t xml:space="preserve">Amul Product 568</t>
  </si>
  <si>
    <t xml:space="preserve">SKU00569</t>
  </si>
  <si>
    <t xml:space="preserve">ITC Product 569</t>
  </si>
  <si>
    <t xml:space="preserve">SKU00570</t>
  </si>
  <si>
    <t xml:space="preserve">Amul Product 570</t>
  </si>
  <si>
    <t xml:space="preserve">SKU00571</t>
  </si>
  <si>
    <t xml:space="preserve">Amul Product 571</t>
  </si>
  <si>
    <t xml:space="preserve">SKU00572</t>
  </si>
  <si>
    <t xml:space="preserve">Unilever Product 572</t>
  </si>
  <si>
    <t xml:space="preserve">SKU00573</t>
  </si>
  <si>
    <t xml:space="preserve">Britannia Product 573</t>
  </si>
  <si>
    <t xml:space="preserve">SKU00574</t>
  </si>
  <si>
    <t xml:space="preserve">P&amp;G Product 574</t>
  </si>
  <si>
    <t xml:space="preserve">SKU00575</t>
  </si>
  <si>
    <t xml:space="preserve">Britannia Product 575</t>
  </si>
  <si>
    <t xml:space="preserve">SKU00576</t>
  </si>
  <si>
    <t xml:space="preserve">Unilever Product 576</t>
  </si>
  <si>
    <t xml:space="preserve">SKU00577</t>
  </si>
  <si>
    <t xml:space="preserve">Dabur Product 577</t>
  </si>
  <si>
    <t xml:space="preserve">SKU00578</t>
  </si>
  <si>
    <t xml:space="preserve">Parle Product 578</t>
  </si>
  <si>
    <t xml:space="preserve">SKU00579</t>
  </si>
  <si>
    <t xml:space="preserve">P&amp;G Product 579</t>
  </si>
  <si>
    <t xml:space="preserve">SKU00580</t>
  </si>
  <si>
    <t xml:space="preserve">Unilever Product 580</t>
  </si>
  <si>
    <t xml:space="preserve">SKU00581</t>
  </si>
  <si>
    <t xml:space="preserve">Dabur Product 581</t>
  </si>
  <si>
    <t xml:space="preserve">SKU00582</t>
  </si>
  <si>
    <t xml:space="preserve">ITC Product 582</t>
  </si>
  <si>
    <t xml:space="preserve">SKU00583</t>
  </si>
  <si>
    <t xml:space="preserve">Unilever Product 583</t>
  </si>
  <si>
    <t xml:space="preserve">SKU00584</t>
  </si>
  <si>
    <t xml:space="preserve">P&amp;G Product 584</t>
  </si>
  <si>
    <t xml:space="preserve">SKU00585</t>
  </si>
  <si>
    <t xml:space="preserve">Dabur Product 585</t>
  </si>
  <si>
    <t xml:space="preserve">SKU00586</t>
  </si>
  <si>
    <t xml:space="preserve">Nestle Product 586</t>
  </si>
  <si>
    <t xml:space="preserve">SKU00587</t>
  </si>
  <si>
    <t xml:space="preserve">Unilever Product 587</t>
  </si>
  <si>
    <t xml:space="preserve">SKU00588</t>
  </si>
  <si>
    <t xml:space="preserve">Britannia Product 588</t>
  </si>
  <si>
    <t xml:space="preserve">SKU00589</t>
  </si>
  <si>
    <t xml:space="preserve">Unilever Product 589</t>
  </si>
  <si>
    <t xml:space="preserve">SKU00590</t>
  </si>
  <si>
    <t xml:space="preserve">Dabur Product 590</t>
  </si>
  <si>
    <t xml:space="preserve">SKU00591</t>
  </si>
  <si>
    <t xml:space="preserve">Nestle Product 591</t>
  </si>
  <si>
    <t xml:space="preserve">SKU00592</t>
  </si>
  <si>
    <t xml:space="preserve">Nestle Product 592</t>
  </si>
  <si>
    <t xml:space="preserve">SKU00593</t>
  </si>
  <si>
    <t xml:space="preserve">Nestle Product 593</t>
  </si>
  <si>
    <t xml:space="preserve">SKU00594</t>
  </si>
  <si>
    <t xml:space="preserve">P&amp;G Product 594</t>
  </si>
  <si>
    <t xml:space="preserve">SKU00595</t>
  </si>
  <si>
    <t xml:space="preserve">ITC Product 595</t>
  </si>
  <si>
    <t xml:space="preserve">SKU00596</t>
  </si>
  <si>
    <t xml:space="preserve">Amul Product 596</t>
  </si>
  <si>
    <t xml:space="preserve">SKU00597</t>
  </si>
  <si>
    <t xml:space="preserve">Dabur Product 597</t>
  </si>
  <si>
    <t xml:space="preserve">SKU00598</t>
  </si>
  <si>
    <t xml:space="preserve">Dabur Product 598</t>
  </si>
  <si>
    <t xml:space="preserve">SKU00599</t>
  </si>
  <si>
    <t xml:space="preserve">Dabur Product 599</t>
  </si>
  <si>
    <t xml:space="preserve">SKU00600</t>
  </si>
  <si>
    <t xml:space="preserve">P&amp;G Product 600</t>
  </si>
  <si>
    <t xml:space="preserve">SKU00601</t>
  </si>
  <si>
    <t xml:space="preserve">Dabur Product 601</t>
  </si>
  <si>
    <t xml:space="preserve">SKU00602</t>
  </si>
  <si>
    <t xml:space="preserve">Nestle Product 602</t>
  </si>
  <si>
    <t xml:space="preserve">SKU00603</t>
  </si>
  <si>
    <t xml:space="preserve">Parle Product 603</t>
  </si>
  <si>
    <t xml:space="preserve">SKU00604</t>
  </si>
  <si>
    <t xml:space="preserve">Britannia Product 604</t>
  </si>
  <si>
    <t xml:space="preserve">SKU00605</t>
  </si>
  <si>
    <t xml:space="preserve">Parle Product 605</t>
  </si>
  <si>
    <t xml:space="preserve">SKU00606</t>
  </si>
  <si>
    <t xml:space="preserve">Amul Product 606</t>
  </si>
  <si>
    <t xml:space="preserve">SKU00607</t>
  </si>
  <si>
    <t xml:space="preserve">Nestle Product 607</t>
  </si>
  <si>
    <t xml:space="preserve">SKU00608</t>
  </si>
  <si>
    <t xml:space="preserve">Nestle Product 608</t>
  </si>
  <si>
    <t xml:space="preserve">SKU00609</t>
  </si>
  <si>
    <t xml:space="preserve">P&amp;G Product 609</t>
  </si>
  <si>
    <t xml:space="preserve">SKU00610</t>
  </si>
  <si>
    <t xml:space="preserve">Amul Product 610</t>
  </si>
  <si>
    <t xml:space="preserve">SKU00611</t>
  </si>
  <si>
    <t xml:space="preserve">Nestle Product 611</t>
  </si>
  <si>
    <t xml:space="preserve">SKU00612</t>
  </si>
  <si>
    <t xml:space="preserve">Unilever Product 612</t>
  </si>
  <si>
    <t xml:space="preserve">SKU00613</t>
  </si>
  <si>
    <t xml:space="preserve">P&amp;G Product 613</t>
  </si>
  <si>
    <t xml:space="preserve">SKU00614</t>
  </si>
  <si>
    <t xml:space="preserve">P&amp;G Product 614</t>
  </si>
  <si>
    <t xml:space="preserve">SKU00615</t>
  </si>
  <si>
    <t xml:space="preserve">Parle Product 615</t>
  </si>
  <si>
    <t xml:space="preserve">SKU00616</t>
  </si>
  <si>
    <t xml:space="preserve">Nestle Product 616</t>
  </si>
  <si>
    <t xml:space="preserve">SKU00617</t>
  </si>
  <si>
    <t xml:space="preserve">P&amp;G Product 617</t>
  </si>
  <si>
    <t xml:space="preserve">SKU00618</t>
  </si>
  <si>
    <t xml:space="preserve">P&amp;G Product 618</t>
  </si>
  <si>
    <t xml:space="preserve">SKU00619</t>
  </si>
  <si>
    <t xml:space="preserve">Unilever Product 619</t>
  </si>
  <si>
    <t xml:space="preserve">SKU00620</t>
  </si>
  <si>
    <t xml:space="preserve">ITC Product 620</t>
  </si>
  <si>
    <t xml:space="preserve">SKU00621</t>
  </si>
  <si>
    <t xml:space="preserve">ITC Product 621</t>
  </si>
  <si>
    <t xml:space="preserve">SKU00622</t>
  </si>
  <si>
    <t xml:space="preserve">Nestle Product 622</t>
  </si>
  <si>
    <t xml:space="preserve">SKU00623</t>
  </si>
  <si>
    <t xml:space="preserve">Britannia Product 623</t>
  </si>
  <si>
    <t xml:space="preserve">SKU00624</t>
  </si>
  <si>
    <t xml:space="preserve">Unilever Product 624</t>
  </si>
  <si>
    <t xml:space="preserve">SKU00625</t>
  </si>
  <si>
    <t xml:space="preserve">Amul Product 625</t>
  </si>
  <si>
    <t xml:space="preserve">SKU00626</t>
  </si>
  <si>
    <t xml:space="preserve">Unilever Product 626</t>
  </si>
  <si>
    <t xml:space="preserve">SKU00627</t>
  </si>
  <si>
    <t xml:space="preserve">Parle Product 627</t>
  </si>
  <si>
    <t xml:space="preserve">SKU00628</t>
  </si>
  <si>
    <t xml:space="preserve">P&amp;G Product 628</t>
  </si>
  <si>
    <t xml:space="preserve">SKU00629</t>
  </si>
  <si>
    <t xml:space="preserve">Parle Product 629</t>
  </si>
  <si>
    <t xml:space="preserve">SKU00630</t>
  </si>
  <si>
    <t xml:space="preserve">Unilever Product 630</t>
  </si>
  <si>
    <t xml:space="preserve">SKU00631</t>
  </si>
  <si>
    <t xml:space="preserve">Dabur Product 631</t>
  </si>
  <si>
    <t xml:space="preserve">SKU00632</t>
  </si>
  <si>
    <t xml:space="preserve">Dabur Product 632</t>
  </si>
  <si>
    <t xml:space="preserve">SKU00633</t>
  </si>
  <si>
    <t xml:space="preserve">Britannia Product 633</t>
  </si>
  <si>
    <t xml:space="preserve">SKU00634</t>
  </si>
  <si>
    <t xml:space="preserve">ITC Product 634</t>
  </si>
  <si>
    <t xml:space="preserve">SKU00635</t>
  </si>
  <si>
    <t xml:space="preserve">Amul Product 635</t>
  </si>
  <si>
    <t xml:space="preserve">SKU00636</t>
  </si>
  <si>
    <t xml:space="preserve">Nestle Product 636</t>
  </si>
  <si>
    <t xml:space="preserve">SKU00637</t>
  </si>
  <si>
    <t xml:space="preserve">ITC Product 637</t>
  </si>
  <si>
    <t xml:space="preserve">SKU00638</t>
  </si>
  <si>
    <t xml:space="preserve">P&amp;G Product 638</t>
  </si>
  <si>
    <t xml:space="preserve">SKU00639</t>
  </si>
  <si>
    <t xml:space="preserve">P&amp;G Product 639</t>
  </si>
  <si>
    <t xml:space="preserve">SKU00640</t>
  </si>
  <si>
    <t xml:space="preserve">ITC Product 640</t>
  </si>
  <si>
    <t xml:space="preserve">SKU00641</t>
  </si>
  <si>
    <t xml:space="preserve">Parle Product 641</t>
  </si>
  <si>
    <t xml:space="preserve">SKU00642</t>
  </si>
  <si>
    <t xml:space="preserve">ITC Product 642</t>
  </si>
  <si>
    <t xml:space="preserve">SKU00643</t>
  </si>
  <si>
    <t xml:space="preserve">Amul Product 643</t>
  </si>
  <si>
    <t xml:space="preserve">SKU00644</t>
  </si>
  <si>
    <t xml:space="preserve">Amul Product 644</t>
  </si>
  <si>
    <t xml:space="preserve">SKU00645</t>
  </si>
  <si>
    <t xml:space="preserve">Amul Product 645</t>
  </si>
  <si>
    <t xml:space="preserve">SKU00646</t>
  </si>
  <si>
    <t xml:space="preserve">Britannia Product 646</t>
  </si>
  <si>
    <t xml:space="preserve">SKU00647</t>
  </si>
  <si>
    <t xml:space="preserve">Unilever Product 647</t>
  </si>
  <si>
    <t xml:space="preserve">SKU00648</t>
  </si>
  <si>
    <t xml:space="preserve">P&amp;G Product 648</t>
  </si>
  <si>
    <t xml:space="preserve">SKU00649</t>
  </si>
  <si>
    <t xml:space="preserve">Unilever Product 649</t>
  </si>
  <si>
    <t xml:space="preserve">SKU00650</t>
  </si>
  <si>
    <t xml:space="preserve">Dabur Product 650</t>
  </si>
  <si>
    <t xml:space="preserve">SKU00651</t>
  </si>
  <si>
    <t xml:space="preserve">Amul Product 651</t>
  </si>
  <si>
    <t xml:space="preserve">SKU00652</t>
  </si>
  <si>
    <t xml:space="preserve">Britannia Product 652</t>
  </si>
  <si>
    <t xml:space="preserve">SKU00653</t>
  </si>
  <si>
    <t xml:space="preserve">Amul Product 653</t>
  </si>
  <si>
    <t xml:space="preserve">SKU00654</t>
  </si>
  <si>
    <t xml:space="preserve">ITC Product 654</t>
  </si>
  <si>
    <t xml:space="preserve">SKU00655</t>
  </si>
  <si>
    <t xml:space="preserve">Amul Product 655</t>
  </si>
  <si>
    <t xml:space="preserve">SKU00656</t>
  </si>
  <si>
    <t xml:space="preserve">ITC Product 656</t>
  </si>
  <si>
    <t xml:space="preserve">SKU00657</t>
  </si>
  <si>
    <t xml:space="preserve">Unilever Product 657</t>
  </si>
  <si>
    <t xml:space="preserve">SKU00658</t>
  </si>
  <si>
    <t xml:space="preserve">Parle Product 658</t>
  </si>
  <si>
    <t xml:space="preserve">SKU00659</t>
  </si>
  <si>
    <t xml:space="preserve">Dabur Product 659</t>
  </si>
  <si>
    <t xml:space="preserve">SKU00660</t>
  </si>
  <si>
    <t xml:space="preserve">Parle Product 660</t>
  </si>
  <si>
    <t xml:space="preserve">SKU00661</t>
  </si>
  <si>
    <t xml:space="preserve">Parle Product 661</t>
  </si>
  <si>
    <t xml:space="preserve">SKU00662</t>
  </si>
  <si>
    <t xml:space="preserve">Amul Product 662</t>
  </si>
  <si>
    <t xml:space="preserve">SKU00663</t>
  </si>
  <si>
    <t xml:space="preserve">Amul Product 663</t>
  </si>
  <si>
    <t xml:space="preserve">SKU00664</t>
  </si>
  <si>
    <t xml:space="preserve">Nestle Product 664</t>
  </si>
  <si>
    <t xml:space="preserve">SKU00665</t>
  </si>
  <si>
    <t xml:space="preserve">Parle Product 665</t>
  </si>
  <si>
    <t xml:space="preserve">SKU00666</t>
  </si>
  <si>
    <t xml:space="preserve">ITC Product 666</t>
  </si>
  <si>
    <t xml:space="preserve">SKU00667</t>
  </si>
  <si>
    <t xml:space="preserve">ITC Product 667</t>
  </si>
  <si>
    <t xml:space="preserve">SKU00668</t>
  </si>
  <si>
    <t xml:space="preserve">Parle Product 668</t>
  </si>
  <si>
    <t xml:space="preserve">SKU00669</t>
  </si>
  <si>
    <t xml:space="preserve">P&amp;G Product 669</t>
  </si>
  <si>
    <t xml:space="preserve">SKU00670</t>
  </si>
  <si>
    <t xml:space="preserve">Britannia Product 670</t>
  </si>
  <si>
    <t xml:space="preserve">SKU00671</t>
  </si>
  <si>
    <t xml:space="preserve">Unilever Product 671</t>
  </si>
  <si>
    <t xml:space="preserve">SKU00672</t>
  </si>
  <si>
    <t xml:space="preserve">Unilever Product 672</t>
  </si>
  <si>
    <t xml:space="preserve">SKU00673</t>
  </si>
  <si>
    <t xml:space="preserve">Nestle Product 673</t>
  </si>
  <si>
    <t xml:space="preserve">SKU00674</t>
  </si>
  <si>
    <t xml:space="preserve">Dabur Product 674</t>
  </si>
  <si>
    <t xml:space="preserve">SKU00675</t>
  </si>
  <si>
    <t xml:space="preserve">Amul Product 675</t>
  </si>
  <si>
    <t xml:space="preserve">SKU00676</t>
  </si>
  <si>
    <t xml:space="preserve">Dabur Product 676</t>
  </si>
  <si>
    <t xml:space="preserve">SKU00677</t>
  </si>
  <si>
    <t xml:space="preserve">P&amp;G Product 677</t>
  </si>
  <si>
    <t xml:space="preserve">SKU00678</t>
  </si>
  <si>
    <t xml:space="preserve">Amul Product 678</t>
  </si>
  <si>
    <t xml:space="preserve">SKU00679</t>
  </si>
  <si>
    <t xml:space="preserve">Dabur Product 679</t>
  </si>
  <si>
    <t xml:space="preserve">SKU00680</t>
  </si>
  <si>
    <t xml:space="preserve">Unilever Product 680</t>
  </si>
  <si>
    <t xml:space="preserve">SKU00681</t>
  </si>
  <si>
    <t xml:space="preserve">Unilever Product 681</t>
  </si>
  <si>
    <t xml:space="preserve">SKU00682</t>
  </si>
  <si>
    <t xml:space="preserve">P&amp;G Product 682</t>
  </si>
  <si>
    <t xml:space="preserve">SKU00683</t>
  </si>
  <si>
    <t xml:space="preserve">Unilever Product 683</t>
  </si>
  <si>
    <t xml:space="preserve">SKU00684</t>
  </si>
  <si>
    <t xml:space="preserve">Nestle Product 684</t>
  </si>
  <si>
    <t xml:space="preserve">SKU00685</t>
  </si>
  <si>
    <t xml:space="preserve">ITC Product 685</t>
  </si>
  <si>
    <t xml:space="preserve">SKU00686</t>
  </si>
  <si>
    <t xml:space="preserve">Dabur Product 686</t>
  </si>
  <si>
    <t xml:space="preserve">SKU00687</t>
  </si>
  <si>
    <t xml:space="preserve">Amul Product 687</t>
  </si>
  <si>
    <t xml:space="preserve">SKU00688</t>
  </si>
  <si>
    <t xml:space="preserve">Dabur Product 688</t>
  </si>
  <si>
    <t xml:space="preserve">SKU00689</t>
  </si>
  <si>
    <t xml:space="preserve">Britannia Product 689</t>
  </si>
  <si>
    <t xml:space="preserve">SKU00690</t>
  </si>
  <si>
    <t xml:space="preserve">Parle Product 690</t>
  </si>
  <si>
    <t xml:space="preserve">SKU00691</t>
  </si>
  <si>
    <t xml:space="preserve">Dabur Product 691</t>
  </si>
  <si>
    <t xml:space="preserve">SKU00692</t>
  </si>
  <si>
    <t xml:space="preserve">ITC Product 692</t>
  </si>
  <si>
    <t xml:space="preserve">SKU00693</t>
  </si>
  <si>
    <t xml:space="preserve">Dabur Product 693</t>
  </si>
  <si>
    <t xml:space="preserve">SKU00694</t>
  </si>
  <si>
    <t xml:space="preserve">ITC Product 694</t>
  </si>
  <si>
    <t xml:space="preserve">SKU00695</t>
  </si>
  <si>
    <t xml:space="preserve">Nestle Product 695</t>
  </si>
  <si>
    <t xml:space="preserve">SKU00696</t>
  </si>
  <si>
    <t xml:space="preserve">Parle Product 696</t>
  </si>
  <si>
    <t xml:space="preserve">SKU00697</t>
  </si>
  <si>
    <t xml:space="preserve">Dabur Product 697</t>
  </si>
  <si>
    <t xml:space="preserve">SKU00698</t>
  </si>
  <si>
    <t xml:space="preserve">ITC Product 698</t>
  </si>
  <si>
    <t xml:space="preserve">SKU00699</t>
  </si>
  <si>
    <t xml:space="preserve">Amul Product 699</t>
  </si>
  <si>
    <t xml:space="preserve">SKU00700</t>
  </si>
  <si>
    <t xml:space="preserve">P&amp;G Product 700</t>
  </si>
  <si>
    <t xml:space="preserve">SKU00701</t>
  </si>
  <si>
    <t xml:space="preserve">Amul Product 701</t>
  </si>
  <si>
    <t xml:space="preserve">SKU00702</t>
  </si>
  <si>
    <t xml:space="preserve">Unilever Product 702</t>
  </si>
  <si>
    <t xml:space="preserve">SKU00703</t>
  </si>
  <si>
    <t xml:space="preserve">Unilever Product 703</t>
  </si>
  <si>
    <t xml:space="preserve">SKU00704</t>
  </si>
  <si>
    <t xml:space="preserve">Parle Product 704</t>
  </si>
  <si>
    <t xml:space="preserve">SKU00705</t>
  </si>
  <si>
    <t xml:space="preserve">ITC Product 705</t>
  </si>
  <si>
    <t xml:space="preserve">SKU00706</t>
  </si>
  <si>
    <t xml:space="preserve">ITC Product 706</t>
  </si>
  <si>
    <t xml:space="preserve">SKU00707</t>
  </si>
  <si>
    <t xml:space="preserve">P&amp;G Product 707</t>
  </si>
  <si>
    <t xml:space="preserve">SKU00708</t>
  </si>
  <si>
    <t xml:space="preserve">Unilever Product 708</t>
  </si>
  <si>
    <t xml:space="preserve">SKU00709</t>
  </si>
  <si>
    <t xml:space="preserve">Britannia Product 709</t>
  </si>
  <si>
    <t xml:space="preserve">SKU00710</t>
  </si>
  <si>
    <t xml:space="preserve">Nestle Product 710</t>
  </si>
  <si>
    <t xml:space="preserve">SKU00711</t>
  </si>
  <si>
    <t xml:space="preserve">P&amp;G Product 711</t>
  </si>
  <si>
    <t xml:space="preserve">SKU00712</t>
  </si>
  <si>
    <t xml:space="preserve">Parle Product 712</t>
  </si>
  <si>
    <t xml:space="preserve">SKU00713</t>
  </si>
  <si>
    <t xml:space="preserve">P&amp;G Product 713</t>
  </si>
  <si>
    <t xml:space="preserve">SKU00714</t>
  </si>
  <si>
    <t xml:space="preserve">Parle Product 714</t>
  </si>
  <si>
    <t xml:space="preserve">SKU00715</t>
  </si>
  <si>
    <t xml:space="preserve">ITC Product 715</t>
  </si>
  <si>
    <t xml:space="preserve">SKU00716</t>
  </si>
  <si>
    <t xml:space="preserve">Nestle Product 716</t>
  </si>
  <si>
    <t xml:space="preserve">SKU00717</t>
  </si>
  <si>
    <t xml:space="preserve">Parle Product 717</t>
  </si>
  <si>
    <t xml:space="preserve">SKU00718</t>
  </si>
  <si>
    <t xml:space="preserve">ITC Product 718</t>
  </si>
  <si>
    <t xml:space="preserve">SKU00719</t>
  </si>
  <si>
    <t xml:space="preserve">Dabur Product 719</t>
  </si>
  <si>
    <t xml:space="preserve">SKU00720</t>
  </si>
  <si>
    <t xml:space="preserve">P&amp;G Product 720</t>
  </si>
  <si>
    <t xml:space="preserve">SKU00721</t>
  </si>
  <si>
    <t xml:space="preserve">Nestle Product 721</t>
  </si>
  <si>
    <t xml:space="preserve">SKU00722</t>
  </si>
  <si>
    <t xml:space="preserve">Britannia Product 722</t>
  </si>
  <si>
    <t xml:space="preserve">SKU00723</t>
  </si>
  <si>
    <t xml:space="preserve">Parle Product 723</t>
  </si>
  <si>
    <t xml:space="preserve">SKU00724</t>
  </si>
  <si>
    <t xml:space="preserve">P&amp;G Product 724</t>
  </si>
  <si>
    <t xml:space="preserve">SKU00725</t>
  </si>
  <si>
    <t xml:space="preserve">Parle Product 725</t>
  </si>
  <si>
    <t xml:space="preserve">SKU00726</t>
  </si>
  <si>
    <t xml:space="preserve">Dabur Product 726</t>
  </si>
  <si>
    <t xml:space="preserve">SKU00727</t>
  </si>
  <si>
    <t xml:space="preserve">Nestle Product 727</t>
  </si>
  <si>
    <t xml:space="preserve">SKU00728</t>
  </si>
  <si>
    <t xml:space="preserve">Unilever Product 728</t>
  </si>
  <si>
    <t xml:space="preserve">SKU00729</t>
  </si>
  <si>
    <t xml:space="preserve">Britannia Product 729</t>
  </si>
  <si>
    <t xml:space="preserve">SKU00730</t>
  </si>
  <si>
    <t xml:space="preserve">Unilever Product 730</t>
  </si>
  <si>
    <t xml:space="preserve">SKU00731</t>
  </si>
  <si>
    <t xml:space="preserve">Parle Product 731</t>
  </si>
  <si>
    <t xml:space="preserve">SKU00732</t>
  </si>
  <si>
    <t xml:space="preserve">P&amp;G Product 732</t>
  </si>
  <si>
    <t xml:space="preserve">SKU00733</t>
  </si>
  <si>
    <t xml:space="preserve">Dabur Product 733</t>
  </si>
  <si>
    <t xml:space="preserve">SKU00734</t>
  </si>
  <si>
    <t xml:space="preserve">Dabur Product 734</t>
  </si>
  <si>
    <t xml:space="preserve">SKU00735</t>
  </si>
  <si>
    <t xml:space="preserve">Parle Product 735</t>
  </si>
  <si>
    <t xml:space="preserve">SKU00736</t>
  </si>
  <si>
    <t xml:space="preserve">Dabur Product 736</t>
  </si>
  <si>
    <t xml:space="preserve">SKU00737</t>
  </si>
  <si>
    <t xml:space="preserve">Dabur Product 737</t>
  </si>
  <si>
    <t xml:space="preserve">SKU00738</t>
  </si>
  <si>
    <t xml:space="preserve">Dabur Product 738</t>
  </si>
  <si>
    <t xml:space="preserve">SKU00739</t>
  </si>
  <si>
    <t xml:space="preserve">Parle Product 739</t>
  </si>
  <si>
    <t xml:space="preserve">SKU00740</t>
  </si>
  <si>
    <t xml:space="preserve">ITC Product 740</t>
  </si>
  <si>
    <t xml:space="preserve">SKU00741</t>
  </si>
  <si>
    <t xml:space="preserve">Amul Product 741</t>
  </si>
  <si>
    <t xml:space="preserve">SKU00742</t>
  </si>
  <si>
    <t xml:space="preserve">Unilever Product 742</t>
  </si>
  <si>
    <t xml:space="preserve">SKU00743</t>
  </si>
  <si>
    <t xml:space="preserve">Dabur Product 743</t>
  </si>
  <si>
    <t xml:space="preserve">SKU00744</t>
  </si>
  <si>
    <t xml:space="preserve">Parle Product 744</t>
  </si>
  <si>
    <t xml:space="preserve">SKU00745</t>
  </si>
  <si>
    <t xml:space="preserve">Unilever Product 745</t>
  </si>
  <si>
    <t xml:space="preserve">SKU00746</t>
  </si>
  <si>
    <t xml:space="preserve">ITC Product 746</t>
  </si>
  <si>
    <t xml:space="preserve">SKU00747</t>
  </si>
  <si>
    <t xml:space="preserve">Britannia Product 747</t>
  </si>
  <si>
    <t xml:space="preserve">SKU00748</t>
  </si>
  <si>
    <t xml:space="preserve">Unilever Product 748</t>
  </si>
  <si>
    <t xml:space="preserve">SKU00749</t>
  </si>
  <si>
    <t xml:space="preserve">P&amp;G Product 749</t>
  </si>
  <si>
    <t xml:space="preserve">SKU00750</t>
  </si>
  <si>
    <t xml:space="preserve">Amul Product 750</t>
  </si>
  <si>
    <t xml:space="preserve">SKU00751</t>
  </si>
  <si>
    <t xml:space="preserve">Amul Product 751</t>
  </si>
  <si>
    <t xml:space="preserve">SKU00752</t>
  </si>
  <si>
    <t xml:space="preserve">Parle Product 752</t>
  </si>
  <si>
    <t xml:space="preserve">SKU00753</t>
  </si>
  <si>
    <t xml:space="preserve">Amul Product 753</t>
  </si>
  <si>
    <t xml:space="preserve">SKU00754</t>
  </si>
  <si>
    <t xml:space="preserve">P&amp;G Product 754</t>
  </si>
  <si>
    <t xml:space="preserve">SKU00755</t>
  </si>
  <si>
    <t xml:space="preserve">Parle Product 755</t>
  </si>
  <si>
    <t xml:space="preserve">SKU00756</t>
  </si>
  <si>
    <t xml:space="preserve">Dabur Product 756</t>
  </si>
  <si>
    <t xml:space="preserve">SKU00757</t>
  </si>
  <si>
    <t xml:space="preserve">Parle Product 757</t>
  </si>
  <si>
    <t xml:space="preserve">SKU00758</t>
  </si>
  <si>
    <t xml:space="preserve">Britannia Product 758</t>
  </si>
  <si>
    <t xml:space="preserve">SKU00759</t>
  </si>
  <si>
    <t xml:space="preserve">Britannia Product 759</t>
  </si>
  <si>
    <t xml:space="preserve">SKU00760</t>
  </si>
  <si>
    <t xml:space="preserve">P&amp;G Product 760</t>
  </si>
  <si>
    <t xml:space="preserve">SKU00761</t>
  </si>
  <si>
    <t xml:space="preserve">Britannia Product 761</t>
  </si>
  <si>
    <t xml:space="preserve">SKU00762</t>
  </si>
  <si>
    <t xml:space="preserve">Britannia Product 762</t>
  </si>
  <si>
    <t xml:space="preserve">SKU00763</t>
  </si>
  <si>
    <t xml:space="preserve">Amul Product 763</t>
  </si>
  <si>
    <t xml:space="preserve">SKU00764</t>
  </si>
  <si>
    <t xml:space="preserve">Amul Product 764</t>
  </si>
  <si>
    <t xml:space="preserve">SKU00765</t>
  </si>
  <si>
    <t xml:space="preserve">P&amp;G Product 765</t>
  </si>
  <si>
    <t xml:space="preserve">SKU00766</t>
  </si>
  <si>
    <t xml:space="preserve">Amul Product 766</t>
  </si>
  <si>
    <t xml:space="preserve">SKU00767</t>
  </si>
  <si>
    <t xml:space="preserve">Britannia Product 767</t>
  </si>
  <si>
    <t xml:space="preserve">SKU00768</t>
  </si>
  <si>
    <t xml:space="preserve">ITC Product 768</t>
  </si>
  <si>
    <t xml:space="preserve">SKU00769</t>
  </si>
  <si>
    <t xml:space="preserve">ITC Product 769</t>
  </si>
  <si>
    <t xml:space="preserve">SKU00770</t>
  </si>
  <si>
    <t xml:space="preserve">Amul Product 770</t>
  </si>
  <si>
    <t xml:space="preserve">SKU00771</t>
  </si>
  <si>
    <t xml:space="preserve">Britannia Product 771</t>
  </si>
  <si>
    <t xml:space="preserve">SKU00772</t>
  </si>
  <si>
    <t xml:space="preserve">Parle Product 772</t>
  </si>
  <si>
    <t xml:space="preserve">SKU00773</t>
  </si>
  <si>
    <t xml:space="preserve">Amul Product 773</t>
  </si>
  <si>
    <t xml:space="preserve">SKU00774</t>
  </si>
  <si>
    <t xml:space="preserve">Amul Product 774</t>
  </si>
  <si>
    <t xml:space="preserve">SKU00775</t>
  </si>
  <si>
    <t xml:space="preserve">P&amp;G Product 775</t>
  </si>
  <si>
    <t xml:space="preserve">SKU00776</t>
  </si>
  <si>
    <t xml:space="preserve">Britannia Product 776</t>
  </si>
  <si>
    <t xml:space="preserve">SKU00777</t>
  </si>
  <si>
    <t xml:space="preserve">ITC Product 777</t>
  </si>
  <si>
    <t xml:space="preserve">SKU00778</t>
  </si>
  <si>
    <t xml:space="preserve">ITC Product 778</t>
  </si>
  <si>
    <t xml:space="preserve">SKU00779</t>
  </si>
  <si>
    <t xml:space="preserve">Nestle Product 779</t>
  </si>
  <si>
    <t xml:space="preserve">SKU00780</t>
  </si>
  <si>
    <t xml:space="preserve">Parle Product 780</t>
  </si>
  <si>
    <t xml:space="preserve">SKU00781</t>
  </si>
  <si>
    <t xml:space="preserve">ITC Product 781</t>
  </si>
  <si>
    <t xml:space="preserve">SKU00782</t>
  </si>
  <si>
    <t xml:space="preserve">Parle Product 782</t>
  </si>
  <si>
    <t xml:space="preserve">SKU00783</t>
  </si>
  <si>
    <t xml:space="preserve">Dabur Product 783</t>
  </si>
  <si>
    <t xml:space="preserve">SKU00784</t>
  </si>
  <si>
    <t xml:space="preserve">ITC Product 784</t>
  </si>
  <si>
    <t xml:space="preserve">SKU00785</t>
  </si>
  <si>
    <t xml:space="preserve">P&amp;G Product 785</t>
  </si>
  <si>
    <t xml:space="preserve">SKU00786</t>
  </si>
  <si>
    <t xml:space="preserve">Amul Product 786</t>
  </si>
  <si>
    <t xml:space="preserve">SKU00787</t>
  </si>
  <si>
    <t xml:space="preserve">ITC Product 787</t>
  </si>
  <si>
    <t xml:space="preserve">SKU00788</t>
  </si>
  <si>
    <t xml:space="preserve">Britannia Product 788</t>
  </si>
  <si>
    <t xml:space="preserve">SKU00789</t>
  </si>
  <si>
    <t xml:space="preserve">Nestle Product 789</t>
  </si>
  <si>
    <t xml:space="preserve">SKU00790</t>
  </si>
  <si>
    <t xml:space="preserve">Britannia Product 790</t>
  </si>
  <si>
    <t xml:space="preserve">SKU00791</t>
  </si>
  <si>
    <t xml:space="preserve">Unilever Product 791</t>
  </si>
  <si>
    <t xml:space="preserve">SKU00792</t>
  </si>
  <si>
    <t xml:space="preserve">Parle Product 792</t>
  </si>
  <si>
    <t xml:space="preserve">SKU00793</t>
  </si>
  <si>
    <t xml:space="preserve">Dabur Product 793</t>
  </si>
  <si>
    <t xml:space="preserve">SKU00794</t>
  </si>
  <si>
    <t xml:space="preserve">Nestle Product 794</t>
  </si>
  <si>
    <t xml:space="preserve">SKU00795</t>
  </si>
  <si>
    <t xml:space="preserve">Dabur Product 795</t>
  </si>
  <si>
    <t xml:space="preserve">SKU00796</t>
  </si>
  <si>
    <t xml:space="preserve">Dabur Product 796</t>
  </si>
  <si>
    <t xml:space="preserve">SKU00797</t>
  </si>
  <si>
    <t xml:space="preserve">Nestle Product 797</t>
  </si>
  <si>
    <t xml:space="preserve">SKU00798</t>
  </si>
  <si>
    <t xml:space="preserve">P&amp;G Product 798</t>
  </si>
  <si>
    <t xml:space="preserve">SKU00799</t>
  </si>
  <si>
    <t xml:space="preserve">P&amp;G Product 799</t>
  </si>
  <si>
    <t xml:space="preserve">SKU00800</t>
  </si>
  <si>
    <t xml:space="preserve">Amul Product 800</t>
  </si>
  <si>
    <t xml:space="preserve">SKU00801</t>
  </si>
  <si>
    <t xml:space="preserve">Amul Product 801</t>
  </si>
  <si>
    <t xml:space="preserve">SKU00802</t>
  </si>
  <si>
    <t xml:space="preserve">Unilever Product 802</t>
  </si>
  <si>
    <t xml:space="preserve">SKU00803</t>
  </si>
  <si>
    <t xml:space="preserve">Nestle Product 803</t>
  </si>
  <si>
    <t xml:space="preserve">SKU00804</t>
  </si>
  <si>
    <t xml:space="preserve">Amul Product 804</t>
  </si>
  <si>
    <t xml:space="preserve">SKU00805</t>
  </si>
  <si>
    <t xml:space="preserve">Amul Product 805</t>
  </si>
  <si>
    <t xml:space="preserve">SKU00806</t>
  </si>
  <si>
    <t xml:space="preserve">P&amp;G Product 806</t>
  </si>
  <si>
    <t xml:space="preserve">SKU00807</t>
  </si>
  <si>
    <t xml:space="preserve">Britannia Product 807</t>
  </si>
  <si>
    <t xml:space="preserve">SKU00808</t>
  </si>
  <si>
    <t xml:space="preserve">Dabur Product 808</t>
  </si>
  <si>
    <t xml:space="preserve">SKU00809</t>
  </si>
  <si>
    <t xml:space="preserve">Unilever Product 809</t>
  </si>
  <si>
    <t xml:space="preserve">SKU00810</t>
  </si>
  <si>
    <t xml:space="preserve">Dabur Product 810</t>
  </si>
  <si>
    <t xml:space="preserve">SKU00811</t>
  </si>
  <si>
    <t xml:space="preserve">ITC Product 811</t>
  </si>
  <si>
    <t xml:space="preserve">SKU00812</t>
  </si>
  <si>
    <t xml:space="preserve">ITC Product 812</t>
  </si>
  <si>
    <t xml:space="preserve">SKU00813</t>
  </si>
  <si>
    <t xml:space="preserve">Amul Product 813</t>
  </si>
  <si>
    <t xml:space="preserve">SKU00814</t>
  </si>
  <si>
    <t xml:space="preserve">Parle Product 814</t>
  </si>
  <si>
    <t xml:space="preserve">SKU00815</t>
  </si>
  <si>
    <t xml:space="preserve">Unilever Product 815</t>
  </si>
  <si>
    <t xml:space="preserve">SKU00816</t>
  </si>
  <si>
    <t xml:space="preserve">ITC Product 816</t>
  </si>
  <si>
    <t xml:space="preserve">SKU00817</t>
  </si>
  <si>
    <t xml:space="preserve">P&amp;G Product 817</t>
  </si>
  <si>
    <t xml:space="preserve">SKU00818</t>
  </si>
  <si>
    <t xml:space="preserve">ITC Product 818</t>
  </si>
  <si>
    <t xml:space="preserve">SKU00819</t>
  </si>
  <si>
    <t xml:space="preserve">Dabur Product 819</t>
  </si>
  <si>
    <t xml:space="preserve">SKU00820</t>
  </si>
  <si>
    <t xml:space="preserve">P&amp;G Product 820</t>
  </si>
  <si>
    <t xml:space="preserve">SKU00821</t>
  </si>
  <si>
    <t xml:space="preserve">Britannia Product 821</t>
  </si>
  <si>
    <t xml:space="preserve">SKU00822</t>
  </si>
  <si>
    <t xml:space="preserve">Unilever Product 822</t>
  </si>
  <si>
    <t xml:space="preserve">SKU00823</t>
  </si>
  <si>
    <t xml:space="preserve">Nestle Product 823</t>
  </si>
  <si>
    <t xml:space="preserve">SKU00824</t>
  </si>
  <si>
    <t xml:space="preserve">ITC Product 824</t>
  </si>
  <si>
    <t xml:space="preserve">SKU00825</t>
  </si>
  <si>
    <t xml:space="preserve">Dabur Product 825</t>
  </si>
  <si>
    <t xml:space="preserve">SKU00826</t>
  </si>
  <si>
    <t xml:space="preserve">P&amp;G Product 826</t>
  </si>
  <si>
    <t xml:space="preserve">SKU00827</t>
  </si>
  <si>
    <t xml:space="preserve">Unilever Product 827</t>
  </si>
  <si>
    <t xml:space="preserve">SKU00828</t>
  </si>
  <si>
    <t xml:space="preserve">P&amp;G Product 828</t>
  </si>
  <si>
    <t xml:space="preserve">SKU00829</t>
  </si>
  <si>
    <t xml:space="preserve">Parle Product 829</t>
  </si>
  <si>
    <t xml:space="preserve">SKU00830</t>
  </si>
  <si>
    <t xml:space="preserve">Unilever Product 830</t>
  </si>
  <si>
    <t xml:space="preserve">SKU00831</t>
  </si>
  <si>
    <t xml:space="preserve">Britannia Product 831</t>
  </si>
  <si>
    <t xml:space="preserve">SKU00832</t>
  </si>
  <si>
    <t xml:space="preserve">Britannia Product 832</t>
  </si>
  <si>
    <t xml:space="preserve">SKU00833</t>
  </si>
  <si>
    <t xml:space="preserve">Parle Product 833</t>
  </si>
  <si>
    <t xml:space="preserve">SKU00834</t>
  </si>
  <si>
    <t xml:space="preserve">P&amp;G Product 834</t>
  </si>
  <si>
    <t xml:space="preserve">SKU00835</t>
  </si>
  <si>
    <t xml:space="preserve">Unilever Product 835</t>
  </si>
  <si>
    <t xml:space="preserve">SKU00836</t>
  </si>
  <si>
    <t xml:space="preserve">Dabur Product 836</t>
  </si>
  <si>
    <t xml:space="preserve">SKU00837</t>
  </si>
  <si>
    <t xml:space="preserve">Amul Product 837</t>
  </si>
  <si>
    <t xml:space="preserve">SKU00838</t>
  </si>
  <si>
    <t xml:space="preserve">Parle Product 838</t>
  </si>
  <si>
    <t xml:space="preserve">SKU00839</t>
  </si>
  <si>
    <t xml:space="preserve">Parle Product 839</t>
  </si>
  <si>
    <t xml:space="preserve">SKU00840</t>
  </si>
  <si>
    <t xml:space="preserve">ITC Product 840</t>
  </si>
  <si>
    <t xml:space="preserve">SKU00841</t>
  </si>
  <si>
    <t xml:space="preserve">Britannia Product 841</t>
  </si>
  <si>
    <t xml:space="preserve">SKU00842</t>
  </si>
  <si>
    <t xml:space="preserve">ITC Product 842</t>
  </si>
  <si>
    <t xml:space="preserve">SKU00843</t>
  </si>
  <si>
    <t xml:space="preserve">Parle Product 843</t>
  </si>
  <si>
    <t xml:space="preserve">SKU00844</t>
  </si>
  <si>
    <t xml:space="preserve">Unilever Product 844</t>
  </si>
  <si>
    <t xml:space="preserve">SKU00845</t>
  </si>
  <si>
    <t xml:space="preserve">P&amp;G Product 845</t>
  </si>
  <si>
    <t xml:space="preserve">SKU00846</t>
  </si>
  <si>
    <t xml:space="preserve">ITC Product 846</t>
  </si>
  <si>
    <t xml:space="preserve">SKU00847</t>
  </si>
  <si>
    <t xml:space="preserve">Unilever Product 847</t>
  </si>
  <si>
    <t xml:space="preserve">SKU00848</t>
  </si>
  <si>
    <t xml:space="preserve">Britannia Product 848</t>
  </si>
  <si>
    <t xml:space="preserve">SKU00849</t>
  </si>
  <si>
    <t xml:space="preserve">Britannia Product 849</t>
  </si>
  <si>
    <t xml:space="preserve">SKU00850</t>
  </si>
  <si>
    <t xml:space="preserve">P&amp;G Product 850</t>
  </si>
  <si>
    <t xml:space="preserve">SKU00851</t>
  </si>
  <si>
    <t xml:space="preserve">ITC Product 851</t>
  </si>
  <si>
    <t xml:space="preserve">SKU00852</t>
  </si>
  <si>
    <t xml:space="preserve">Nestle Product 852</t>
  </si>
  <si>
    <t xml:space="preserve">SKU00853</t>
  </si>
  <si>
    <t xml:space="preserve">Britannia Product 853</t>
  </si>
  <si>
    <t xml:space="preserve">SKU00854</t>
  </si>
  <si>
    <t xml:space="preserve">Amul Product 854</t>
  </si>
  <si>
    <t xml:space="preserve">SKU00855</t>
  </si>
  <si>
    <t xml:space="preserve">Dabur Product 855</t>
  </si>
  <si>
    <t xml:space="preserve">SKU00856</t>
  </si>
  <si>
    <t xml:space="preserve">Parle Product 856</t>
  </si>
  <si>
    <t xml:space="preserve">SKU00857</t>
  </si>
  <si>
    <t xml:space="preserve">ITC Product 857</t>
  </si>
  <si>
    <t xml:space="preserve">SKU00858</t>
  </si>
  <si>
    <t xml:space="preserve">ITC Product 858</t>
  </si>
  <si>
    <t xml:space="preserve">SKU00859</t>
  </si>
  <si>
    <t xml:space="preserve">Parle Product 859</t>
  </si>
  <si>
    <t xml:space="preserve">SKU00860</t>
  </si>
  <si>
    <t xml:space="preserve">ITC Product 860</t>
  </si>
  <si>
    <t xml:space="preserve">SKU00861</t>
  </si>
  <si>
    <t xml:space="preserve">Unilever Product 861</t>
  </si>
  <si>
    <t xml:space="preserve">SKU00862</t>
  </si>
  <si>
    <t xml:space="preserve">Amul Product 862</t>
  </si>
  <si>
    <t xml:space="preserve">SKU00863</t>
  </si>
  <si>
    <t xml:space="preserve">Dabur Product 863</t>
  </si>
  <si>
    <t xml:space="preserve">SKU00864</t>
  </si>
  <si>
    <t xml:space="preserve">P&amp;G Product 864</t>
  </si>
  <si>
    <t xml:space="preserve">SKU00865</t>
  </si>
  <si>
    <t xml:space="preserve">Nestle Product 865</t>
  </si>
  <si>
    <t xml:space="preserve">SKU00866</t>
  </si>
  <si>
    <t xml:space="preserve">Nestle Product 866</t>
  </si>
  <si>
    <t xml:space="preserve">SKU00867</t>
  </si>
  <si>
    <t xml:space="preserve">Unilever Product 867</t>
  </si>
  <si>
    <t xml:space="preserve">SKU00868</t>
  </si>
  <si>
    <t xml:space="preserve">Parle Product 868</t>
  </si>
  <si>
    <t xml:space="preserve">SKU00869</t>
  </si>
  <si>
    <t xml:space="preserve">ITC Product 869</t>
  </si>
  <si>
    <t xml:space="preserve">SKU00870</t>
  </si>
  <si>
    <t xml:space="preserve">P&amp;G Product 870</t>
  </si>
  <si>
    <t xml:space="preserve">SKU00871</t>
  </si>
  <si>
    <t xml:space="preserve">Parle Product 871</t>
  </si>
  <si>
    <t xml:space="preserve">SKU00872</t>
  </si>
  <si>
    <t xml:space="preserve">Unilever Product 872</t>
  </si>
  <si>
    <t xml:space="preserve">SKU00873</t>
  </si>
  <si>
    <t xml:space="preserve">ITC Product 873</t>
  </si>
  <si>
    <t xml:space="preserve">SKU00874</t>
  </si>
  <si>
    <t xml:space="preserve">Unilever Product 874</t>
  </si>
  <si>
    <t xml:space="preserve">SKU00875</t>
  </si>
  <si>
    <t xml:space="preserve">P&amp;G Product 875</t>
  </si>
  <si>
    <t xml:space="preserve">SKU00876</t>
  </si>
  <si>
    <t xml:space="preserve">Amul Product 876</t>
  </si>
  <si>
    <t xml:space="preserve">SKU00877</t>
  </si>
  <si>
    <t xml:space="preserve">ITC Product 877</t>
  </si>
  <si>
    <t xml:space="preserve">SKU00878</t>
  </si>
  <si>
    <t xml:space="preserve">Britannia Product 878</t>
  </si>
  <si>
    <t xml:space="preserve">SKU00879</t>
  </si>
  <si>
    <t xml:space="preserve">Parle Product 879</t>
  </si>
  <si>
    <t xml:space="preserve">SKU00880</t>
  </si>
  <si>
    <t xml:space="preserve">Unilever Product 880</t>
  </si>
  <si>
    <t xml:space="preserve">SKU00881</t>
  </si>
  <si>
    <t xml:space="preserve">Britannia Product 881</t>
  </si>
  <si>
    <t xml:space="preserve">SKU00882</t>
  </si>
  <si>
    <t xml:space="preserve">Amul Product 882</t>
  </si>
  <si>
    <t xml:space="preserve">SKU00883</t>
  </si>
  <si>
    <t xml:space="preserve">Amul Product 883</t>
  </si>
  <si>
    <t xml:space="preserve">SKU00884</t>
  </si>
  <si>
    <t xml:space="preserve">Nestle Product 884</t>
  </si>
  <si>
    <t xml:space="preserve">SKU00885</t>
  </si>
  <si>
    <t xml:space="preserve">ITC Product 885</t>
  </si>
  <si>
    <t xml:space="preserve">SKU00886</t>
  </si>
  <si>
    <t xml:space="preserve">Unilever Product 886</t>
  </si>
  <si>
    <t xml:space="preserve">SKU00887</t>
  </si>
  <si>
    <t xml:space="preserve">ITC Product 887</t>
  </si>
  <si>
    <t xml:space="preserve">SKU00888</t>
  </si>
  <si>
    <t xml:space="preserve">Unilever Product 888</t>
  </si>
  <si>
    <t xml:space="preserve">SKU00889</t>
  </si>
  <si>
    <t xml:space="preserve">Britannia Product 889</t>
  </si>
  <si>
    <t xml:space="preserve">SKU00890</t>
  </si>
  <si>
    <t xml:space="preserve">Nestle Product 890</t>
  </si>
  <si>
    <t xml:space="preserve">SKU00891</t>
  </si>
  <si>
    <t xml:space="preserve">Parle Product 891</t>
  </si>
  <si>
    <t xml:space="preserve">SKU00892</t>
  </si>
  <si>
    <t xml:space="preserve">Amul Product 892</t>
  </si>
  <si>
    <t xml:space="preserve">SKU00893</t>
  </si>
  <si>
    <t xml:space="preserve">ITC Product 893</t>
  </si>
  <si>
    <t xml:space="preserve">SKU00894</t>
  </si>
  <si>
    <t xml:space="preserve">ITC Product 894</t>
  </si>
  <si>
    <t xml:space="preserve">SKU00895</t>
  </si>
  <si>
    <t xml:space="preserve">Amul Product 895</t>
  </si>
  <si>
    <t xml:space="preserve">SKU00896</t>
  </si>
  <si>
    <t xml:space="preserve">Dabur Product 896</t>
  </si>
  <si>
    <t xml:space="preserve">SKU00897</t>
  </si>
  <si>
    <t xml:space="preserve">Britannia Product 897</t>
  </si>
  <si>
    <t xml:space="preserve">SKU00898</t>
  </si>
  <si>
    <t xml:space="preserve">Nestle Product 898</t>
  </si>
  <si>
    <t xml:space="preserve">SKU00899</t>
  </si>
  <si>
    <t xml:space="preserve">Britannia Product 899</t>
  </si>
  <si>
    <t xml:space="preserve">SKU00900</t>
  </si>
  <si>
    <t xml:space="preserve">P&amp;G Product 900</t>
  </si>
  <si>
    <t xml:space="preserve">SKU00901</t>
  </si>
  <si>
    <t xml:space="preserve">Amul Product 901</t>
  </si>
  <si>
    <t xml:space="preserve">SKU00902</t>
  </si>
  <si>
    <t xml:space="preserve">ITC Product 902</t>
  </si>
  <si>
    <t xml:space="preserve">SKU00903</t>
  </si>
  <si>
    <t xml:space="preserve">P&amp;G Product 903</t>
  </si>
  <si>
    <t xml:space="preserve">SKU00904</t>
  </si>
  <si>
    <t xml:space="preserve">Parle Product 904</t>
  </si>
  <si>
    <t xml:space="preserve">SKU00905</t>
  </si>
  <si>
    <t xml:space="preserve">Dabur Product 905</t>
  </si>
  <si>
    <t xml:space="preserve">SKU00906</t>
  </si>
  <si>
    <t xml:space="preserve">P&amp;G Product 906</t>
  </si>
  <si>
    <t xml:space="preserve">SKU00907</t>
  </si>
  <si>
    <t xml:space="preserve">P&amp;G Product 907</t>
  </si>
  <si>
    <t xml:space="preserve">SKU00908</t>
  </si>
  <si>
    <t xml:space="preserve">Britannia Product 908</t>
  </si>
  <si>
    <t xml:space="preserve">SKU00909</t>
  </si>
  <si>
    <t xml:space="preserve">Britannia Product 909</t>
  </si>
  <si>
    <t xml:space="preserve">SKU00910</t>
  </si>
  <si>
    <t xml:space="preserve">P&amp;G Product 910</t>
  </si>
  <si>
    <t xml:space="preserve">SKU00911</t>
  </si>
  <si>
    <t xml:space="preserve">Britannia Product 911</t>
  </si>
  <si>
    <t xml:space="preserve">SKU00912</t>
  </si>
  <si>
    <t xml:space="preserve">ITC Product 912</t>
  </si>
  <si>
    <t xml:space="preserve">SKU00913</t>
  </si>
  <si>
    <t xml:space="preserve">Parle Product 913</t>
  </si>
  <si>
    <t xml:space="preserve">SKU00914</t>
  </si>
  <si>
    <t xml:space="preserve">P&amp;G Product 914</t>
  </si>
  <si>
    <t xml:space="preserve">SKU00915</t>
  </si>
  <si>
    <t xml:space="preserve">ITC Product 915</t>
  </si>
  <si>
    <t xml:space="preserve">SKU00916</t>
  </si>
  <si>
    <t xml:space="preserve">Unilever Product 916</t>
  </si>
  <si>
    <t xml:space="preserve">SKU00917</t>
  </si>
  <si>
    <t xml:space="preserve">Unilever Product 917</t>
  </si>
  <si>
    <t xml:space="preserve">SKU00918</t>
  </si>
  <si>
    <t xml:space="preserve">Amul Product 918</t>
  </si>
  <si>
    <t xml:space="preserve">SKU00919</t>
  </si>
  <si>
    <t xml:space="preserve">P&amp;G Product 919</t>
  </si>
  <si>
    <t xml:space="preserve">SKU00920</t>
  </si>
  <si>
    <t xml:space="preserve">ITC Product 920</t>
  </si>
  <si>
    <t xml:space="preserve">SKU00921</t>
  </si>
  <si>
    <t xml:space="preserve">Britannia Product 921</t>
  </si>
  <si>
    <t xml:space="preserve">SKU00922</t>
  </si>
  <si>
    <t xml:space="preserve">P&amp;G Product 922</t>
  </si>
  <si>
    <t xml:space="preserve">SKU00923</t>
  </si>
  <si>
    <t xml:space="preserve">ITC Product 923</t>
  </si>
  <si>
    <t xml:space="preserve">SKU00924</t>
  </si>
  <si>
    <t xml:space="preserve">P&amp;G Product 924</t>
  </si>
  <si>
    <t xml:space="preserve">SKU00925</t>
  </si>
  <si>
    <t xml:space="preserve">P&amp;G Product 925</t>
  </si>
  <si>
    <t xml:space="preserve">SKU00926</t>
  </si>
  <si>
    <t xml:space="preserve">ITC Product 926</t>
  </si>
  <si>
    <t xml:space="preserve">SKU00927</t>
  </si>
  <si>
    <t xml:space="preserve">Amul Product 927</t>
  </si>
  <si>
    <t xml:space="preserve">SKU00928</t>
  </si>
  <si>
    <t xml:space="preserve">P&amp;G Product 928</t>
  </si>
  <si>
    <t xml:space="preserve">SKU00929</t>
  </si>
  <si>
    <t xml:space="preserve">Unilever Product 929</t>
  </si>
  <si>
    <t xml:space="preserve">SKU00930</t>
  </si>
  <si>
    <t xml:space="preserve">ITC Product 930</t>
  </si>
  <si>
    <t xml:space="preserve">SKU00931</t>
  </si>
  <si>
    <t xml:space="preserve">P&amp;G Product 931</t>
  </si>
  <si>
    <t xml:space="preserve">SKU00932</t>
  </si>
  <si>
    <t xml:space="preserve">Dabur Product 932</t>
  </si>
  <si>
    <t xml:space="preserve">SKU00933</t>
  </si>
  <si>
    <t xml:space="preserve">P&amp;G Product 933</t>
  </si>
  <si>
    <t xml:space="preserve">SKU00934</t>
  </si>
  <si>
    <t xml:space="preserve">Nestle Product 934</t>
  </si>
  <si>
    <t xml:space="preserve">SKU00935</t>
  </si>
  <si>
    <t xml:space="preserve">Britannia Product 935</t>
  </si>
  <si>
    <t xml:space="preserve">SKU00936</t>
  </si>
  <si>
    <t xml:space="preserve">Dabur Product 936</t>
  </si>
  <si>
    <t xml:space="preserve">SKU00937</t>
  </si>
  <si>
    <t xml:space="preserve">Britannia Product 937</t>
  </si>
  <si>
    <t xml:space="preserve">SKU00938</t>
  </si>
  <si>
    <t xml:space="preserve">Dabur Product 938</t>
  </si>
  <si>
    <t xml:space="preserve">SKU00939</t>
  </si>
  <si>
    <t xml:space="preserve">Amul Product 939</t>
  </si>
  <si>
    <t xml:space="preserve">SKU00940</t>
  </si>
  <si>
    <t xml:space="preserve">Unilever Product 940</t>
  </si>
  <si>
    <t xml:space="preserve">SKU00941</t>
  </si>
  <si>
    <t xml:space="preserve">Britannia Product 941</t>
  </si>
  <si>
    <t xml:space="preserve">SKU00942</t>
  </si>
  <si>
    <t xml:space="preserve">Dabur Product 942</t>
  </si>
  <si>
    <t xml:space="preserve">SKU00943</t>
  </si>
  <si>
    <t xml:space="preserve">Dabur Product 943</t>
  </si>
  <si>
    <t xml:space="preserve">SKU00944</t>
  </si>
  <si>
    <t xml:space="preserve">Dabur Product 944</t>
  </si>
  <si>
    <t xml:space="preserve">SKU00945</t>
  </si>
  <si>
    <t xml:space="preserve">Unilever Product 945</t>
  </si>
  <si>
    <t xml:space="preserve">SKU00946</t>
  </si>
  <si>
    <t xml:space="preserve">Nestle Product 946</t>
  </si>
  <si>
    <t xml:space="preserve">SKU00947</t>
  </si>
  <si>
    <t xml:space="preserve">Britannia Product 947</t>
  </si>
  <si>
    <t xml:space="preserve">SKU00948</t>
  </si>
  <si>
    <t xml:space="preserve">Parle Product 948</t>
  </si>
  <si>
    <t xml:space="preserve">SKU00949</t>
  </si>
  <si>
    <t xml:space="preserve">Parle Product 949</t>
  </si>
  <si>
    <t xml:space="preserve">SKU00950</t>
  </si>
  <si>
    <t xml:space="preserve">Britannia Product 950</t>
  </si>
  <si>
    <t xml:space="preserve">SKU00951</t>
  </si>
  <si>
    <t xml:space="preserve">Amul Product 951</t>
  </si>
  <si>
    <t xml:space="preserve">SKU00952</t>
  </si>
  <si>
    <t xml:space="preserve">Unilever Product 952</t>
  </si>
  <si>
    <t xml:space="preserve">SKU00953</t>
  </si>
  <si>
    <t xml:space="preserve">P&amp;G Product 953</t>
  </si>
  <si>
    <t xml:space="preserve">SKU00954</t>
  </si>
  <si>
    <t xml:space="preserve">Dabur Product 954</t>
  </si>
  <si>
    <t xml:space="preserve">SKU00955</t>
  </si>
  <si>
    <t xml:space="preserve">Nestle Product 955</t>
  </si>
  <si>
    <t xml:space="preserve">SKU00956</t>
  </si>
  <si>
    <t xml:space="preserve">Nestle Product 956</t>
  </si>
  <si>
    <t xml:space="preserve">SKU00957</t>
  </si>
  <si>
    <t xml:space="preserve">Amul Product 957</t>
  </si>
  <si>
    <t xml:space="preserve">SKU00958</t>
  </si>
  <si>
    <t xml:space="preserve">Nestle Product 958</t>
  </si>
  <si>
    <t xml:space="preserve">SKU00959</t>
  </si>
  <si>
    <t xml:space="preserve">Unilever Product 959</t>
  </si>
  <si>
    <t xml:space="preserve">SKU00960</t>
  </si>
  <si>
    <t xml:space="preserve">Parle Product 960</t>
  </si>
  <si>
    <t xml:space="preserve">SKU00961</t>
  </si>
  <si>
    <t xml:space="preserve">Unilever Product 961</t>
  </si>
  <si>
    <t xml:space="preserve">SKU00962</t>
  </si>
  <si>
    <t xml:space="preserve">Nestle Product 962</t>
  </si>
  <si>
    <t xml:space="preserve">SKU00963</t>
  </si>
  <si>
    <t xml:space="preserve">Britannia Product 963</t>
  </si>
  <si>
    <t xml:space="preserve">SKU00964</t>
  </si>
  <si>
    <t xml:space="preserve">Nestle Product 964</t>
  </si>
  <si>
    <t xml:space="preserve">SKU00965</t>
  </si>
  <si>
    <t xml:space="preserve">Dabur Product 965</t>
  </si>
  <si>
    <t xml:space="preserve">SKU00966</t>
  </si>
  <si>
    <t xml:space="preserve">Britannia Product 966</t>
  </si>
  <si>
    <t xml:space="preserve">SKU00967</t>
  </si>
  <si>
    <t xml:space="preserve">Nestle Product 967</t>
  </si>
  <si>
    <t xml:space="preserve">SKU00968</t>
  </si>
  <si>
    <t xml:space="preserve">Amul Product 968</t>
  </si>
  <si>
    <t xml:space="preserve">SKU00969</t>
  </si>
  <si>
    <t xml:space="preserve">Nestle Product 969</t>
  </si>
  <si>
    <t xml:space="preserve">SKU00970</t>
  </si>
  <si>
    <t xml:space="preserve">Parle Product 970</t>
  </si>
  <si>
    <t xml:space="preserve">SKU00971</t>
  </si>
  <si>
    <t xml:space="preserve">Dabur Product 971</t>
  </si>
  <si>
    <t xml:space="preserve">SKU00972</t>
  </si>
  <si>
    <t xml:space="preserve">Britannia Product 972</t>
  </si>
  <si>
    <t xml:space="preserve">SKU00973</t>
  </si>
  <si>
    <t xml:space="preserve">Amul Product 973</t>
  </si>
  <si>
    <t xml:space="preserve">SKU00974</t>
  </si>
  <si>
    <t xml:space="preserve">Britannia Product 974</t>
  </si>
  <si>
    <t xml:space="preserve">SKU00975</t>
  </si>
  <si>
    <t xml:space="preserve">P&amp;G Product 975</t>
  </si>
  <si>
    <t xml:space="preserve">SKU00976</t>
  </si>
  <si>
    <t xml:space="preserve">Unilever Product 976</t>
  </si>
  <si>
    <t xml:space="preserve">SKU00977</t>
  </si>
  <si>
    <t xml:space="preserve">ITC Product 977</t>
  </si>
  <si>
    <t xml:space="preserve">SKU00978</t>
  </si>
  <si>
    <t xml:space="preserve">Britannia Product 978</t>
  </si>
  <si>
    <t xml:space="preserve">SKU00979</t>
  </si>
  <si>
    <t xml:space="preserve">Unilever Product 979</t>
  </si>
  <si>
    <t xml:space="preserve">SKU00980</t>
  </si>
  <si>
    <t xml:space="preserve">Amul Product 980</t>
  </si>
  <si>
    <t xml:space="preserve">SKU00981</t>
  </si>
  <si>
    <t xml:space="preserve">ITC Product 981</t>
  </si>
  <si>
    <t xml:space="preserve">SKU00982</t>
  </si>
  <si>
    <t xml:space="preserve">Parle Product 982</t>
  </si>
  <si>
    <t xml:space="preserve">SKU00983</t>
  </si>
  <si>
    <t xml:space="preserve">Amul Product 983</t>
  </si>
  <si>
    <t xml:space="preserve">SKU00984</t>
  </si>
  <si>
    <t xml:space="preserve">Britannia Product 984</t>
  </si>
  <si>
    <t xml:space="preserve">SKU00985</t>
  </si>
  <si>
    <t xml:space="preserve">Amul Product 985</t>
  </si>
  <si>
    <t xml:space="preserve">SKU00986</t>
  </si>
  <si>
    <t xml:space="preserve">Nestle Product 986</t>
  </si>
  <si>
    <t xml:space="preserve">SKU00987</t>
  </si>
  <si>
    <t xml:space="preserve">Parle Product 987</t>
  </si>
  <si>
    <t xml:space="preserve">SKU00988</t>
  </si>
  <si>
    <t xml:space="preserve">Amul Product 988</t>
  </si>
  <si>
    <t xml:space="preserve">SKU00989</t>
  </si>
  <si>
    <t xml:space="preserve">Britannia Product 989</t>
  </si>
  <si>
    <t xml:space="preserve">SKU00990</t>
  </si>
  <si>
    <t xml:space="preserve">Parle Product 990</t>
  </si>
  <si>
    <t xml:space="preserve">SKU00991</t>
  </si>
  <si>
    <t xml:space="preserve">Dabur Product 991</t>
  </si>
  <si>
    <t xml:space="preserve">SKU00992</t>
  </si>
  <si>
    <t xml:space="preserve">ITC Product 992</t>
  </si>
  <si>
    <t xml:space="preserve">SKU00993</t>
  </si>
  <si>
    <t xml:space="preserve">P&amp;G Product 993</t>
  </si>
  <si>
    <t xml:space="preserve">SKU00994</t>
  </si>
  <si>
    <t xml:space="preserve">ITC Product 994</t>
  </si>
  <si>
    <t xml:space="preserve">SKU00995</t>
  </si>
  <si>
    <t xml:space="preserve">Amul Product 995</t>
  </si>
  <si>
    <t xml:space="preserve">SKU00996</t>
  </si>
  <si>
    <t xml:space="preserve">Amul Product 996</t>
  </si>
  <si>
    <t xml:space="preserve">SKU00997</t>
  </si>
  <si>
    <t xml:space="preserve">Nestle Product 997</t>
  </si>
  <si>
    <t xml:space="preserve">SKU00998</t>
  </si>
  <si>
    <t xml:space="preserve">Amul Product 998</t>
  </si>
  <si>
    <t xml:space="preserve">SKU00999</t>
  </si>
  <si>
    <t xml:space="preserve">ITC Product 999</t>
  </si>
  <si>
    <t xml:space="preserve">SKU01000</t>
  </si>
  <si>
    <t xml:space="preserve">Amul Product 1000</t>
  </si>
  <si>
    <t xml:space="preserve">SKU01001</t>
  </si>
  <si>
    <t xml:space="preserve">Dabur Product 1001</t>
  </si>
  <si>
    <t xml:space="preserve">SKU01002</t>
  </si>
  <si>
    <t xml:space="preserve">Amul Product 1002</t>
  </si>
  <si>
    <t xml:space="preserve">SKU01003</t>
  </si>
  <si>
    <t xml:space="preserve">Dabur Product 1003</t>
  </si>
  <si>
    <t xml:space="preserve">SKU01004</t>
  </si>
  <si>
    <t xml:space="preserve">Dabur Product 1004</t>
  </si>
  <si>
    <t xml:space="preserve">SKU01005</t>
  </si>
  <si>
    <t xml:space="preserve">ITC Product 1005</t>
  </si>
  <si>
    <t xml:space="preserve">SKU01006</t>
  </si>
  <si>
    <t xml:space="preserve">ITC Product 1006</t>
  </si>
  <si>
    <t xml:space="preserve">SKU01007</t>
  </si>
  <si>
    <t xml:space="preserve">Amul Product 1007</t>
  </si>
  <si>
    <t xml:space="preserve">SKU01008</t>
  </si>
  <si>
    <t xml:space="preserve">ITC Product 1008</t>
  </si>
  <si>
    <t xml:space="preserve">SKU01009</t>
  </si>
  <si>
    <t xml:space="preserve">P&amp;G Product 1009</t>
  </si>
  <si>
    <t xml:space="preserve">SKU01010</t>
  </si>
  <si>
    <t xml:space="preserve">Nestle Product 1010</t>
  </si>
  <si>
    <t xml:space="preserve">SKU01011</t>
  </si>
  <si>
    <t xml:space="preserve">Parle Product 1011</t>
  </si>
  <si>
    <t xml:space="preserve">SKU01012</t>
  </si>
  <si>
    <t xml:space="preserve">Unilever Product 1012</t>
  </si>
  <si>
    <t xml:space="preserve">SKU01013</t>
  </si>
  <si>
    <t xml:space="preserve">Unilever Product 1013</t>
  </si>
  <si>
    <t xml:space="preserve">SKU01014</t>
  </si>
  <si>
    <t xml:space="preserve">Unilever Product 1014</t>
  </si>
  <si>
    <t xml:space="preserve">SKU01015</t>
  </si>
  <si>
    <t xml:space="preserve">Nestle Product 1015</t>
  </si>
  <si>
    <t xml:space="preserve">SKU01016</t>
  </si>
  <si>
    <t xml:space="preserve">Nestle Product 1016</t>
  </si>
  <si>
    <t xml:space="preserve">SKU01017</t>
  </si>
  <si>
    <t xml:space="preserve">Britannia Product 1017</t>
  </si>
  <si>
    <t xml:space="preserve">SKU01018</t>
  </si>
  <si>
    <t xml:space="preserve">Britannia Product 1018</t>
  </si>
  <si>
    <t xml:space="preserve">SKU01019</t>
  </si>
  <si>
    <t xml:space="preserve">Dabur Product 1019</t>
  </si>
  <si>
    <t xml:space="preserve">SKU01020</t>
  </si>
  <si>
    <t xml:space="preserve">P&amp;G Product 1020</t>
  </si>
  <si>
    <t xml:space="preserve">SKU01021</t>
  </si>
  <si>
    <t xml:space="preserve">Britannia Product 1021</t>
  </si>
  <si>
    <t xml:space="preserve">SKU01022</t>
  </si>
  <si>
    <t xml:space="preserve">Britannia Product 1022</t>
  </si>
  <si>
    <t xml:space="preserve">SKU01023</t>
  </si>
  <si>
    <t xml:space="preserve">P&amp;G Product 1023</t>
  </si>
  <si>
    <t xml:space="preserve">SKU01024</t>
  </si>
  <si>
    <t xml:space="preserve">P&amp;G Product 1024</t>
  </si>
  <si>
    <t xml:space="preserve">SKU01025</t>
  </si>
  <si>
    <t xml:space="preserve">Nestle Product 1025</t>
  </si>
  <si>
    <t xml:space="preserve">SKU01026</t>
  </si>
  <si>
    <t xml:space="preserve">Britannia Product 1026</t>
  </si>
  <si>
    <t xml:space="preserve">SKU01027</t>
  </si>
  <si>
    <t xml:space="preserve">Dabur Product 1027</t>
  </si>
  <si>
    <t xml:space="preserve">SKU01028</t>
  </si>
  <si>
    <t xml:space="preserve">Britannia Product 1028</t>
  </si>
  <si>
    <t xml:space="preserve">SKU01029</t>
  </si>
  <si>
    <t xml:space="preserve">Unilever Product 1029</t>
  </si>
  <si>
    <t xml:space="preserve">SKU01030</t>
  </si>
  <si>
    <t xml:space="preserve">Unilever Product 1030</t>
  </si>
  <si>
    <t xml:space="preserve">SKU01031</t>
  </si>
  <si>
    <t xml:space="preserve">Dabur Product 1031</t>
  </si>
  <si>
    <t xml:space="preserve">SKU01032</t>
  </si>
  <si>
    <t xml:space="preserve">Dabur Product 1032</t>
  </si>
  <si>
    <t xml:space="preserve">SKU01033</t>
  </si>
  <si>
    <t xml:space="preserve">P&amp;G Product 1033</t>
  </si>
  <si>
    <t xml:space="preserve">SKU01034</t>
  </si>
  <si>
    <t xml:space="preserve">ITC Product 1034</t>
  </si>
  <si>
    <t xml:space="preserve">SKU01035</t>
  </si>
  <si>
    <t xml:space="preserve">P&amp;G Product 1035</t>
  </si>
  <si>
    <t xml:space="preserve">SKU01036</t>
  </si>
  <si>
    <t xml:space="preserve">Unilever Product 1036</t>
  </si>
  <si>
    <t xml:space="preserve">SKU01037</t>
  </si>
  <si>
    <t xml:space="preserve">Unilever Product 1037</t>
  </si>
  <si>
    <t xml:space="preserve">SKU01038</t>
  </si>
  <si>
    <t xml:space="preserve">P&amp;G Product 1038</t>
  </si>
  <si>
    <t xml:space="preserve">SKU01039</t>
  </si>
  <si>
    <t xml:space="preserve">Dabur Product 1039</t>
  </si>
  <si>
    <t xml:space="preserve">SKU01040</t>
  </si>
  <si>
    <t xml:space="preserve">ITC Product 1040</t>
  </si>
  <si>
    <t xml:space="preserve">SKU01041</t>
  </si>
  <si>
    <t xml:space="preserve">Unilever Product 1041</t>
  </si>
  <si>
    <t xml:space="preserve">SKU01042</t>
  </si>
  <si>
    <t xml:space="preserve">Nestle Product 1042</t>
  </si>
  <si>
    <t xml:space="preserve">SKU01043</t>
  </si>
  <si>
    <t xml:space="preserve">Parle Product 1043</t>
  </si>
  <si>
    <t xml:space="preserve">SKU01044</t>
  </si>
  <si>
    <t xml:space="preserve">Britannia Product 1044</t>
  </si>
  <si>
    <t xml:space="preserve">SKU01045</t>
  </si>
  <si>
    <t xml:space="preserve">Nestle Product 1045</t>
  </si>
  <si>
    <t xml:space="preserve">SKU01046</t>
  </si>
  <si>
    <t xml:space="preserve">Nestle Product 1046</t>
  </si>
  <si>
    <t xml:space="preserve">SKU01047</t>
  </si>
  <si>
    <t xml:space="preserve">Amul Product 1047</t>
  </si>
  <si>
    <t xml:space="preserve">SKU01048</t>
  </si>
  <si>
    <t xml:space="preserve">Britannia Product 1048</t>
  </si>
  <si>
    <t xml:space="preserve">SKU01049</t>
  </si>
  <si>
    <t xml:space="preserve">Britannia Product 1049</t>
  </si>
  <si>
    <t xml:space="preserve">SKU01050</t>
  </si>
  <si>
    <t xml:space="preserve">Britannia Product 1050</t>
  </si>
  <si>
    <t xml:space="preserve">SKU01051</t>
  </si>
  <si>
    <t xml:space="preserve">Parle Product 1051</t>
  </si>
  <si>
    <t xml:space="preserve">SKU01052</t>
  </si>
  <si>
    <t xml:space="preserve">ITC Product 1052</t>
  </si>
  <si>
    <t xml:space="preserve">SKU01053</t>
  </si>
  <si>
    <t xml:space="preserve">ITC Product 1053</t>
  </si>
  <si>
    <t xml:space="preserve">SKU01054</t>
  </si>
  <si>
    <t xml:space="preserve">Unilever Product 1054</t>
  </si>
  <si>
    <t xml:space="preserve">SKU01055</t>
  </si>
  <si>
    <t xml:space="preserve">P&amp;G Product 1055</t>
  </si>
  <si>
    <t xml:space="preserve">SKU01056</t>
  </si>
  <si>
    <t xml:space="preserve">Dabur Product 1056</t>
  </si>
  <si>
    <t xml:space="preserve">SKU01057</t>
  </si>
  <si>
    <t xml:space="preserve">Parle Product 1057</t>
  </si>
  <si>
    <t xml:space="preserve">SKU01058</t>
  </si>
  <si>
    <t xml:space="preserve">Parle Product 1058</t>
  </si>
  <si>
    <t xml:space="preserve">SKU01059</t>
  </si>
  <si>
    <t xml:space="preserve">P&amp;G Product 1059</t>
  </si>
  <si>
    <t xml:space="preserve">SKU01060</t>
  </si>
  <si>
    <t xml:space="preserve">Britannia Product 1060</t>
  </si>
  <si>
    <t xml:space="preserve">SKU01061</t>
  </si>
  <si>
    <t xml:space="preserve">Parle Product 1061</t>
  </si>
  <si>
    <t xml:space="preserve">SKU01062</t>
  </si>
  <si>
    <t xml:space="preserve">Dabur Product 1062</t>
  </si>
  <si>
    <t xml:space="preserve">SKU01063</t>
  </si>
  <si>
    <t xml:space="preserve">P&amp;G Product 1063</t>
  </si>
  <si>
    <t xml:space="preserve">SKU01064</t>
  </si>
  <si>
    <t xml:space="preserve">Dabur Product 1064</t>
  </si>
  <si>
    <t xml:space="preserve">SKU01065</t>
  </si>
  <si>
    <t xml:space="preserve">Parle Product 1065</t>
  </si>
  <si>
    <t xml:space="preserve">SKU01066</t>
  </si>
  <si>
    <t xml:space="preserve">Amul Product 1066</t>
  </si>
  <si>
    <t xml:space="preserve">SKU01067</t>
  </si>
  <si>
    <t xml:space="preserve">Dabur Product 1067</t>
  </si>
  <si>
    <t xml:space="preserve">SKU01068</t>
  </si>
  <si>
    <t xml:space="preserve">ITC Product 1068</t>
  </si>
  <si>
    <t xml:space="preserve">SKU01069</t>
  </si>
  <si>
    <t xml:space="preserve">Amul Product 1069</t>
  </si>
  <si>
    <t xml:space="preserve">SKU01070</t>
  </si>
  <si>
    <t xml:space="preserve">Nestle Product 1070</t>
  </si>
  <si>
    <t xml:space="preserve">SKU01071</t>
  </si>
  <si>
    <t xml:space="preserve">Nestle Product 1071</t>
  </si>
  <si>
    <t xml:space="preserve">SKU01072</t>
  </si>
  <si>
    <t xml:space="preserve">Dabur Product 1072</t>
  </si>
  <si>
    <t xml:space="preserve">SKU01073</t>
  </si>
  <si>
    <t xml:space="preserve">Unilever Product 1073</t>
  </si>
  <si>
    <t xml:space="preserve">SKU01074</t>
  </si>
  <si>
    <t xml:space="preserve">P&amp;G Product 1074</t>
  </si>
  <si>
    <t xml:space="preserve">SKU01075</t>
  </si>
  <si>
    <t xml:space="preserve">Dabur Product 1075</t>
  </si>
  <si>
    <t xml:space="preserve">SKU01076</t>
  </si>
  <si>
    <t xml:space="preserve">Parle Product 1076</t>
  </si>
  <si>
    <t xml:space="preserve">SKU01077</t>
  </si>
  <si>
    <t xml:space="preserve">ITC Product 1077</t>
  </si>
  <si>
    <t xml:space="preserve">SKU01078</t>
  </si>
  <si>
    <t xml:space="preserve">Parle Product 1078</t>
  </si>
  <si>
    <t xml:space="preserve">SKU01079</t>
  </si>
  <si>
    <t xml:space="preserve">Nestle Product 1079</t>
  </si>
  <si>
    <t xml:space="preserve">SKU01080</t>
  </si>
  <si>
    <t xml:space="preserve">Nestle Product 1080</t>
  </si>
  <si>
    <t xml:space="preserve">SKU01081</t>
  </si>
  <si>
    <t xml:space="preserve">Parle Product 1081</t>
  </si>
  <si>
    <t xml:space="preserve">SKU01082</t>
  </si>
  <si>
    <t xml:space="preserve">Nestle Product 1082</t>
  </si>
  <si>
    <t xml:space="preserve">SKU01083</t>
  </si>
  <si>
    <t xml:space="preserve">Nestle Product 1083</t>
  </si>
  <si>
    <t xml:space="preserve">SKU01084</t>
  </si>
  <si>
    <t xml:space="preserve">Britannia Product 1084</t>
  </si>
  <si>
    <t xml:space="preserve">SKU01085</t>
  </si>
  <si>
    <t xml:space="preserve">ITC Product 1085</t>
  </si>
  <si>
    <t xml:space="preserve">SKU01086</t>
  </si>
  <si>
    <t xml:space="preserve">P&amp;G Product 1086</t>
  </si>
  <si>
    <t xml:space="preserve">SKU01087</t>
  </si>
  <si>
    <t xml:space="preserve">Britannia Product 1087</t>
  </si>
  <si>
    <t xml:space="preserve">SKU01088</t>
  </si>
  <si>
    <t xml:space="preserve">Dabur Product 1088</t>
  </si>
  <si>
    <t xml:space="preserve">SKU01089</t>
  </si>
  <si>
    <t xml:space="preserve">ITC Product 1089</t>
  </si>
  <si>
    <t xml:space="preserve">SKU01090</t>
  </si>
  <si>
    <t xml:space="preserve">P&amp;G Product 1090</t>
  </si>
  <si>
    <t xml:space="preserve">SKU01091</t>
  </si>
  <si>
    <t xml:space="preserve">Britannia Product 1091</t>
  </si>
  <si>
    <t xml:space="preserve">SKU01092</t>
  </si>
  <si>
    <t xml:space="preserve">P&amp;G Product 1092</t>
  </si>
  <si>
    <t xml:space="preserve">SKU01093</t>
  </si>
  <si>
    <t xml:space="preserve">Parle Product 1093</t>
  </si>
  <si>
    <t xml:space="preserve">SKU01094</t>
  </si>
  <si>
    <t xml:space="preserve">Dabur Product 1094</t>
  </si>
  <si>
    <t xml:space="preserve">SKU01095</t>
  </si>
  <si>
    <t xml:space="preserve">Nestle Product 1095</t>
  </si>
  <si>
    <t xml:space="preserve">SKU01096</t>
  </si>
  <si>
    <t xml:space="preserve">Dabur Product 1096</t>
  </si>
  <si>
    <t xml:space="preserve">SKU01097</t>
  </si>
  <si>
    <t xml:space="preserve">ITC Product 1097</t>
  </si>
  <si>
    <t xml:space="preserve">SKU01098</t>
  </si>
  <si>
    <t xml:space="preserve">Amul Product 1098</t>
  </si>
  <si>
    <t xml:space="preserve">SKU01099</t>
  </si>
  <si>
    <t xml:space="preserve">Parle Product 1099</t>
  </si>
  <si>
    <t xml:space="preserve">SKU01100</t>
  </si>
  <si>
    <t xml:space="preserve">Amul Product 1100</t>
  </si>
  <si>
    <t xml:space="preserve">SKU01101</t>
  </si>
  <si>
    <t xml:space="preserve">Parle Product 1101</t>
  </si>
  <si>
    <t xml:space="preserve">SKU01102</t>
  </si>
  <si>
    <t xml:space="preserve">P&amp;G Product 1102</t>
  </si>
  <si>
    <t xml:space="preserve">SKU01103</t>
  </si>
  <si>
    <t xml:space="preserve">P&amp;G Product 1103</t>
  </si>
  <si>
    <t xml:space="preserve">SKU01104</t>
  </si>
  <si>
    <t xml:space="preserve">Dabur Product 1104</t>
  </si>
  <si>
    <t xml:space="preserve">SKU01105</t>
  </si>
  <si>
    <t xml:space="preserve">Dabur Product 1105</t>
  </si>
  <si>
    <t xml:space="preserve">SKU01106</t>
  </si>
  <si>
    <t xml:space="preserve">P&amp;G Product 1106</t>
  </si>
  <si>
    <t xml:space="preserve">SKU01107</t>
  </si>
  <si>
    <t xml:space="preserve">Unilever Product 1107</t>
  </si>
  <si>
    <t xml:space="preserve">SKU01108</t>
  </si>
  <si>
    <t xml:space="preserve">P&amp;G Product 1108</t>
  </si>
  <si>
    <t xml:space="preserve">SKU01109</t>
  </si>
  <si>
    <t xml:space="preserve">Amul Product 1109</t>
  </si>
  <si>
    <t xml:space="preserve">SKU01110</t>
  </si>
  <si>
    <t xml:space="preserve">Britannia Product 1110</t>
  </si>
  <si>
    <t xml:space="preserve">SKU01111</t>
  </si>
  <si>
    <t xml:space="preserve">P&amp;G Product 1111</t>
  </si>
  <si>
    <t xml:space="preserve">SKU01112</t>
  </si>
  <si>
    <t xml:space="preserve">Nestle Product 1112</t>
  </si>
  <si>
    <t xml:space="preserve">SKU01113</t>
  </si>
  <si>
    <t xml:space="preserve">Britannia Product 1113</t>
  </si>
  <si>
    <t xml:space="preserve">SKU01114</t>
  </si>
  <si>
    <t xml:space="preserve">Nestle Product 1114</t>
  </si>
  <si>
    <t xml:space="preserve">SKU01115</t>
  </si>
  <si>
    <t xml:space="preserve">Nestle Product 1115</t>
  </si>
  <si>
    <t xml:space="preserve">SKU01116</t>
  </si>
  <si>
    <t xml:space="preserve">Britannia Product 1116</t>
  </si>
  <si>
    <t xml:space="preserve">SKU01117</t>
  </si>
  <si>
    <t xml:space="preserve">Amul Product 1117</t>
  </si>
  <si>
    <t xml:space="preserve">SKU01118</t>
  </si>
  <si>
    <t xml:space="preserve">ITC Product 1118</t>
  </si>
  <si>
    <t xml:space="preserve">SKU01119</t>
  </si>
  <si>
    <t xml:space="preserve">Dabur Product 1119</t>
  </si>
  <si>
    <t xml:space="preserve">SKU01120</t>
  </si>
  <si>
    <t xml:space="preserve">Amul Product 1120</t>
  </si>
  <si>
    <t xml:space="preserve">SKU01121</t>
  </si>
  <si>
    <t xml:space="preserve">P&amp;G Product 1121</t>
  </si>
  <si>
    <t xml:space="preserve">SKU01122</t>
  </si>
  <si>
    <t xml:space="preserve">Britannia Product 1122</t>
  </si>
  <si>
    <t xml:space="preserve">SKU01123</t>
  </si>
  <si>
    <t xml:space="preserve">ITC Product 1123</t>
  </si>
  <si>
    <t xml:space="preserve">SKU01124</t>
  </si>
  <si>
    <t xml:space="preserve">Dabur Product 1124</t>
  </si>
  <si>
    <t xml:space="preserve">SKU01125</t>
  </si>
  <si>
    <t xml:space="preserve">Nestle Product 1125</t>
  </si>
  <si>
    <t xml:space="preserve">SKU01126</t>
  </si>
  <si>
    <t xml:space="preserve">Unilever Product 1126</t>
  </si>
  <si>
    <t xml:space="preserve">SKU01127</t>
  </si>
  <si>
    <t xml:space="preserve">Nestle Product 1127</t>
  </si>
  <si>
    <t xml:space="preserve">SKU01128</t>
  </si>
  <si>
    <t xml:space="preserve">ITC Product 1128</t>
  </si>
  <si>
    <t xml:space="preserve">SKU01129</t>
  </si>
  <si>
    <t xml:space="preserve">Nestle Product 1129</t>
  </si>
  <si>
    <t xml:space="preserve">SKU01130</t>
  </si>
  <si>
    <t xml:space="preserve">P&amp;G Product 1130</t>
  </si>
  <si>
    <t xml:space="preserve">SKU01131</t>
  </si>
  <si>
    <t xml:space="preserve">ITC Product 1131</t>
  </si>
  <si>
    <t xml:space="preserve">SKU01132</t>
  </si>
  <si>
    <t xml:space="preserve">Nestle Product 1132</t>
  </si>
  <si>
    <t xml:space="preserve">SKU01133</t>
  </si>
  <si>
    <t xml:space="preserve">Parle Product 1133</t>
  </si>
  <si>
    <t xml:space="preserve">SKU01134</t>
  </si>
  <si>
    <t xml:space="preserve">ITC Product 1134</t>
  </si>
  <si>
    <t xml:space="preserve">SKU01135</t>
  </si>
  <si>
    <t xml:space="preserve">P&amp;G Product 1135</t>
  </si>
  <si>
    <t xml:space="preserve">SKU01136</t>
  </si>
  <si>
    <t xml:space="preserve">Amul Product 1136</t>
  </si>
  <si>
    <t xml:space="preserve">SKU01137</t>
  </si>
  <si>
    <t xml:space="preserve">ITC Product 1137</t>
  </si>
  <si>
    <t xml:space="preserve">SKU01138</t>
  </si>
  <si>
    <t xml:space="preserve">Unilever Product 1138</t>
  </si>
  <si>
    <t xml:space="preserve">SKU01139</t>
  </si>
  <si>
    <t xml:space="preserve">ITC Product 1139</t>
  </si>
  <si>
    <t xml:space="preserve">SKU01140</t>
  </si>
  <si>
    <t xml:space="preserve">Parle Product 1140</t>
  </si>
  <si>
    <t xml:space="preserve">SKU01141</t>
  </si>
  <si>
    <t xml:space="preserve">P&amp;G Product 1141</t>
  </si>
  <si>
    <t xml:space="preserve">SKU01142</t>
  </si>
  <si>
    <t xml:space="preserve">Dabur Product 1142</t>
  </si>
  <si>
    <t xml:space="preserve">SKU01143</t>
  </si>
  <si>
    <t xml:space="preserve">Dabur Product 1143</t>
  </si>
  <si>
    <t xml:space="preserve">SKU01144</t>
  </si>
  <si>
    <t xml:space="preserve">P&amp;G Product 1144</t>
  </si>
  <si>
    <t xml:space="preserve">SKU01145</t>
  </si>
  <si>
    <t xml:space="preserve">Nestle Product 1145</t>
  </si>
  <si>
    <t xml:space="preserve">SKU01146</t>
  </si>
  <si>
    <t xml:space="preserve">P&amp;G Product 1146</t>
  </si>
  <si>
    <t xml:space="preserve">SKU01147</t>
  </si>
  <si>
    <t xml:space="preserve">Parle Product 1147</t>
  </si>
  <si>
    <t xml:space="preserve">SKU01148</t>
  </si>
  <si>
    <t xml:space="preserve">Unilever Product 1148</t>
  </si>
  <si>
    <t xml:space="preserve">SKU01149</t>
  </si>
  <si>
    <t xml:space="preserve">Unilever Product 1149</t>
  </si>
  <si>
    <t xml:space="preserve">SKU01150</t>
  </si>
  <si>
    <t xml:space="preserve">Nestle Product 1150</t>
  </si>
  <si>
    <t xml:space="preserve">SKU01151</t>
  </si>
  <si>
    <t xml:space="preserve">Nestle Product 1151</t>
  </si>
  <si>
    <t xml:space="preserve">SKU01152</t>
  </si>
  <si>
    <t xml:space="preserve">Nestle Product 1152</t>
  </si>
  <si>
    <t xml:space="preserve">SKU01153</t>
  </si>
  <si>
    <t xml:space="preserve">Britannia Product 1153</t>
  </si>
  <si>
    <t xml:space="preserve">SKU01154</t>
  </si>
  <si>
    <t xml:space="preserve">Unilever Product 1154</t>
  </si>
  <si>
    <t xml:space="preserve">SKU01155</t>
  </si>
  <si>
    <t xml:space="preserve">Unilever Product 1155</t>
  </si>
  <si>
    <t xml:space="preserve">SKU01156</t>
  </si>
  <si>
    <t xml:space="preserve">ITC Product 1156</t>
  </si>
  <si>
    <t xml:space="preserve">SKU01157</t>
  </si>
  <si>
    <t xml:space="preserve">Parle Product 1157</t>
  </si>
  <si>
    <t xml:space="preserve">SKU01158</t>
  </si>
  <si>
    <t xml:space="preserve">Nestle Product 1158</t>
  </si>
  <si>
    <t xml:space="preserve">SKU01159</t>
  </si>
  <si>
    <t xml:space="preserve">Unilever Product 1159</t>
  </si>
  <si>
    <t xml:space="preserve">SKU01160</t>
  </si>
  <si>
    <t xml:space="preserve">P&amp;G Product 1160</t>
  </si>
  <si>
    <t xml:space="preserve">SKU01161</t>
  </si>
  <si>
    <t xml:space="preserve">Nestle Product 1161</t>
  </si>
  <si>
    <t xml:space="preserve">SKU01162</t>
  </si>
  <si>
    <t xml:space="preserve">Britannia Product 1162</t>
  </si>
  <si>
    <t xml:space="preserve">SKU01163</t>
  </si>
  <si>
    <t xml:space="preserve">ITC Product 1163</t>
  </si>
  <si>
    <t xml:space="preserve">SKU01164</t>
  </si>
  <si>
    <t xml:space="preserve">Amul Product 1164</t>
  </si>
  <si>
    <t xml:space="preserve">SKU01165</t>
  </si>
  <si>
    <t xml:space="preserve">Britannia Product 1165</t>
  </si>
  <si>
    <t xml:space="preserve">SKU01166</t>
  </si>
  <si>
    <t xml:space="preserve">P&amp;G Product 1166</t>
  </si>
  <si>
    <t xml:space="preserve">SKU01167</t>
  </si>
  <si>
    <t xml:space="preserve">Unilever Product 1167</t>
  </si>
  <si>
    <t xml:space="preserve">SKU01168</t>
  </si>
  <si>
    <t xml:space="preserve">Amul Product 1168</t>
  </si>
  <si>
    <t xml:space="preserve">SKU01169</t>
  </si>
  <si>
    <t xml:space="preserve">Amul Product 1169</t>
  </si>
  <si>
    <t xml:space="preserve">SKU01170</t>
  </si>
  <si>
    <t xml:space="preserve">Amul Product 1170</t>
  </si>
  <si>
    <t xml:space="preserve">SKU01171</t>
  </si>
  <si>
    <t xml:space="preserve">Parle Product 1171</t>
  </si>
  <si>
    <t xml:space="preserve">SKU01172</t>
  </si>
  <si>
    <t xml:space="preserve">Parle Product 1172</t>
  </si>
  <si>
    <t xml:space="preserve">SKU01173</t>
  </si>
  <si>
    <t xml:space="preserve">Unilever Product 1173</t>
  </si>
  <si>
    <t xml:space="preserve">SKU01174</t>
  </si>
  <si>
    <t xml:space="preserve">Britannia Product 1174</t>
  </si>
  <si>
    <t xml:space="preserve">SKU01175</t>
  </si>
  <si>
    <t xml:space="preserve">P&amp;G Product 1175</t>
  </si>
  <si>
    <t xml:space="preserve">SKU01176</t>
  </si>
  <si>
    <t xml:space="preserve">ITC Product 1176</t>
  </si>
  <si>
    <t xml:space="preserve">SKU01177</t>
  </si>
  <si>
    <t xml:space="preserve">Parle Product 1177</t>
  </si>
  <si>
    <t xml:space="preserve">SKU01178</t>
  </si>
  <si>
    <t xml:space="preserve">ITC Product 1178</t>
  </si>
  <si>
    <t xml:space="preserve">SKU01179</t>
  </si>
  <si>
    <t xml:space="preserve">Nestle Product 1179</t>
  </si>
  <si>
    <t xml:space="preserve">SKU01180</t>
  </si>
  <si>
    <t xml:space="preserve">Britannia Product 1180</t>
  </si>
  <si>
    <t xml:space="preserve">SKU01181</t>
  </si>
  <si>
    <t xml:space="preserve">P&amp;G Product 1181</t>
  </si>
  <si>
    <t xml:space="preserve">SKU01182</t>
  </si>
  <si>
    <t xml:space="preserve">Parle Product 1182</t>
  </si>
  <si>
    <t xml:space="preserve">SKU01183</t>
  </si>
  <si>
    <t xml:space="preserve">Amul Product 1183</t>
  </si>
  <si>
    <t xml:space="preserve">SKU01184</t>
  </si>
  <si>
    <t xml:space="preserve">P&amp;G Product 1184</t>
  </si>
  <si>
    <t xml:space="preserve">SKU01185</t>
  </si>
  <si>
    <t xml:space="preserve">Dabur Product 1185</t>
  </si>
  <si>
    <t xml:space="preserve">SKU01186</t>
  </si>
  <si>
    <t xml:space="preserve">Dabur Product 1186</t>
  </si>
  <si>
    <t xml:space="preserve">SKU01187</t>
  </si>
  <si>
    <t xml:space="preserve">Nestle Product 1187</t>
  </si>
  <si>
    <t xml:space="preserve">SKU01188</t>
  </si>
  <si>
    <t xml:space="preserve">Dabur Product 1188</t>
  </si>
  <si>
    <t xml:space="preserve">SKU01189</t>
  </si>
  <si>
    <t xml:space="preserve">Dabur Product 1189</t>
  </si>
  <si>
    <t xml:space="preserve">SKU01190</t>
  </si>
  <si>
    <t xml:space="preserve">Dabur Product 1190</t>
  </si>
  <si>
    <t xml:space="preserve">SKU01191</t>
  </si>
  <si>
    <t xml:space="preserve">ITC Product 1191</t>
  </si>
  <si>
    <t xml:space="preserve">SKU01192</t>
  </si>
  <si>
    <t xml:space="preserve">Dabur Product 1192</t>
  </si>
  <si>
    <t xml:space="preserve">SKU01193</t>
  </si>
  <si>
    <t xml:space="preserve">Parle Product 1193</t>
  </si>
  <si>
    <t xml:space="preserve">SKU01194</t>
  </si>
  <si>
    <t xml:space="preserve">Britannia Product 1194</t>
  </si>
  <si>
    <t xml:space="preserve">SKU01195</t>
  </si>
  <si>
    <t xml:space="preserve">Amul Product 1195</t>
  </si>
  <si>
    <t xml:space="preserve">SKU01196</t>
  </si>
  <si>
    <t xml:space="preserve">Nestle Product 1196</t>
  </si>
  <si>
    <t xml:space="preserve">SKU01197</t>
  </si>
  <si>
    <t xml:space="preserve">Unilever Product 1197</t>
  </si>
  <si>
    <t xml:space="preserve">SKU01198</t>
  </si>
  <si>
    <t xml:space="preserve">Parle Product 1198</t>
  </si>
  <si>
    <t xml:space="preserve">SKU01199</t>
  </si>
  <si>
    <t xml:space="preserve">Parle Product 1199</t>
  </si>
  <si>
    <t xml:space="preserve">SKU01200</t>
  </si>
  <si>
    <t xml:space="preserve">Amul Product 1200</t>
  </si>
  <si>
    <t xml:space="preserve">SKU01201</t>
  </si>
  <si>
    <t xml:space="preserve">P&amp;G Product 1201</t>
  </si>
  <si>
    <t xml:space="preserve">SKU01202</t>
  </si>
  <si>
    <t xml:space="preserve">Britannia Product 1202</t>
  </si>
  <si>
    <t xml:space="preserve">SKU01203</t>
  </si>
  <si>
    <t xml:space="preserve">Britannia Product 1203</t>
  </si>
  <si>
    <t xml:space="preserve">SKU01204</t>
  </si>
  <si>
    <t xml:space="preserve">Unilever Product 1204</t>
  </si>
  <si>
    <t xml:space="preserve">SKU01205</t>
  </si>
  <si>
    <t xml:space="preserve">Dabur Product 1205</t>
  </si>
  <si>
    <t xml:space="preserve">SKU01206</t>
  </si>
  <si>
    <t xml:space="preserve">Parle Product 1206</t>
  </si>
  <si>
    <t xml:space="preserve">SKU01207</t>
  </si>
  <si>
    <t xml:space="preserve">Amul Product 1207</t>
  </si>
  <si>
    <t xml:space="preserve">SKU01208</t>
  </si>
  <si>
    <t xml:space="preserve">P&amp;G Product 1208</t>
  </si>
  <si>
    <t xml:space="preserve">SKU01209</t>
  </si>
  <si>
    <t xml:space="preserve">Parle Product 1209</t>
  </si>
  <si>
    <t xml:space="preserve">SKU01210</t>
  </si>
  <si>
    <t xml:space="preserve">Britannia Product 1210</t>
  </si>
  <si>
    <t xml:space="preserve">SKU01211</t>
  </si>
  <si>
    <t xml:space="preserve">Unilever Product 1211</t>
  </si>
  <si>
    <t xml:space="preserve">SKU01212</t>
  </si>
  <si>
    <t xml:space="preserve">ITC Product 1212</t>
  </si>
  <si>
    <t xml:space="preserve">SKU01213</t>
  </si>
  <si>
    <t xml:space="preserve">P&amp;G Product 1213</t>
  </si>
  <si>
    <t xml:space="preserve">SKU01214</t>
  </si>
  <si>
    <t xml:space="preserve">Britannia Product 1214</t>
  </si>
  <si>
    <t xml:space="preserve">SKU01215</t>
  </si>
  <si>
    <t xml:space="preserve">Parle Product 1215</t>
  </si>
  <si>
    <t xml:space="preserve">SKU01216</t>
  </si>
  <si>
    <t xml:space="preserve">ITC Product 1216</t>
  </si>
  <si>
    <t xml:space="preserve">SKU01217</t>
  </si>
  <si>
    <t xml:space="preserve">ITC Product 1217</t>
  </si>
  <si>
    <t xml:space="preserve">SKU01218</t>
  </si>
  <si>
    <t xml:space="preserve">Unilever Product 1218</t>
  </si>
  <si>
    <t xml:space="preserve">SKU01219</t>
  </si>
  <si>
    <t xml:space="preserve">Dabur Product 1219</t>
  </si>
  <si>
    <t xml:space="preserve">SKU01220</t>
  </si>
  <si>
    <t xml:space="preserve">Nestle Product 1220</t>
  </si>
  <si>
    <t xml:space="preserve">SKU01221</t>
  </si>
  <si>
    <t xml:space="preserve">P&amp;G Product 1221</t>
  </si>
  <si>
    <t xml:space="preserve">SKU01222</t>
  </si>
  <si>
    <t xml:space="preserve">Nestle Product 1222</t>
  </si>
  <si>
    <t xml:space="preserve">SKU01223</t>
  </si>
  <si>
    <t xml:space="preserve">Dabur Product 1223</t>
  </si>
  <si>
    <t xml:space="preserve">SKU01224</t>
  </si>
  <si>
    <t xml:space="preserve">Parle Product 1224</t>
  </si>
  <si>
    <t xml:space="preserve">SKU01225</t>
  </si>
  <si>
    <t xml:space="preserve">Parle Product 1225</t>
  </si>
  <si>
    <t xml:space="preserve">SKU01226</t>
  </si>
  <si>
    <t xml:space="preserve">Parle Product 1226</t>
  </si>
  <si>
    <t xml:space="preserve">SKU01227</t>
  </si>
  <si>
    <t xml:space="preserve">P&amp;G Product 1227</t>
  </si>
  <si>
    <t xml:space="preserve">SKU01228</t>
  </si>
  <si>
    <t xml:space="preserve">Dabur Product 1228</t>
  </si>
  <si>
    <t xml:space="preserve">SKU01229</t>
  </si>
  <si>
    <t xml:space="preserve">Dabur Product 1229</t>
  </si>
  <si>
    <t xml:space="preserve">SKU01230</t>
  </si>
  <si>
    <t xml:space="preserve">Dabur Product 1230</t>
  </si>
  <si>
    <t xml:space="preserve">SKU01231</t>
  </si>
  <si>
    <t xml:space="preserve">Nestle Product 1231</t>
  </si>
  <si>
    <t xml:space="preserve">SKU01232</t>
  </si>
  <si>
    <t xml:space="preserve">Amul Product 1232</t>
  </si>
  <si>
    <t xml:space="preserve">SKU01233</t>
  </si>
  <si>
    <t xml:space="preserve">Dabur Product 1233</t>
  </si>
  <si>
    <t xml:space="preserve">SKU01234</t>
  </si>
  <si>
    <t xml:space="preserve">Dabur Product 1234</t>
  </si>
  <si>
    <t xml:space="preserve">SKU01235</t>
  </si>
  <si>
    <t xml:space="preserve">Dabur Product 1235</t>
  </si>
  <si>
    <t xml:space="preserve">SKU01236</t>
  </si>
  <si>
    <t xml:space="preserve">Britannia Product 1236</t>
  </si>
  <si>
    <t xml:space="preserve">SKU01237</t>
  </si>
  <si>
    <t xml:space="preserve">ITC Product 1237</t>
  </si>
  <si>
    <t xml:space="preserve">SKU01238</t>
  </si>
  <si>
    <t xml:space="preserve">Parle Product 1238</t>
  </si>
  <si>
    <t xml:space="preserve">SKU01239</t>
  </si>
  <si>
    <t xml:space="preserve">Nestle Product 1239</t>
  </si>
  <si>
    <t xml:space="preserve">SKU01240</t>
  </si>
  <si>
    <t xml:space="preserve">Amul Product 1240</t>
  </si>
  <si>
    <t xml:space="preserve">SKU01241</t>
  </si>
  <si>
    <t xml:space="preserve">P&amp;G Product 1241</t>
  </si>
  <si>
    <t xml:space="preserve">SKU01242</t>
  </si>
  <si>
    <t xml:space="preserve">Britannia Product 1242</t>
  </si>
  <si>
    <t xml:space="preserve">SKU01243</t>
  </si>
  <si>
    <t xml:space="preserve">Amul Product 1243</t>
  </si>
  <si>
    <t xml:space="preserve">SKU01244</t>
  </si>
  <si>
    <t xml:space="preserve">Nestle Product 1244</t>
  </si>
  <si>
    <t xml:space="preserve">SKU01245</t>
  </si>
  <si>
    <t xml:space="preserve">ITC Product 1245</t>
  </si>
  <si>
    <t xml:space="preserve">SKU01246</t>
  </si>
  <si>
    <t xml:space="preserve">Nestle Product 1246</t>
  </si>
  <si>
    <t xml:space="preserve">SKU01247</t>
  </si>
  <si>
    <t xml:space="preserve">Amul Product 1247</t>
  </si>
  <si>
    <t xml:space="preserve">SKU01248</t>
  </si>
  <si>
    <t xml:space="preserve">Amul Product 1248</t>
  </si>
  <si>
    <t xml:space="preserve">SKU01249</t>
  </si>
  <si>
    <t xml:space="preserve">P&amp;G Product 1249</t>
  </si>
  <si>
    <t xml:space="preserve">SKU01250</t>
  </si>
  <si>
    <t xml:space="preserve">Dabur Product 1250</t>
  </si>
  <si>
    <t xml:space="preserve">SKU01251</t>
  </si>
  <si>
    <t xml:space="preserve">Britannia Product 1251</t>
  </si>
  <si>
    <t xml:space="preserve">SKU01252</t>
  </si>
  <si>
    <t xml:space="preserve">Dabur Product 1252</t>
  </si>
  <si>
    <t xml:space="preserve">SKU01253</t>
  </si>
  <si>
    <t xml:space="preserve">Dabur Product 1253</t>
  </si>
  <si>
    <t xml:space="preserve">SKU01254</t>
  </si>
  <si>
    <t xml:space="preserve">Parle Product 1254</t>
  </si>
  <si>
    <t xml:space="preserve">SKU01255</t>
  </si>
  <si>
    <t xml:space="preserve">Unilever Product 1255</t>
  </si>
  <si>
    <t xml:space="preserve">SKU01256</t>
  </si>
  <si>
    <t xml:space="preserve">Amul Product 1256</t>
  </si>
  <si>
    <t xml:space="preserve">SKU01257</t>
  </si>
  <si>
    <t xml:space="preserve">Amul Product 1257</t>
  </si>
  <si>
    <t xml:space="preserve">SKU01258</t>
  </si>
  <si>
    <t xml:space="preserve">ITC Product 1258</t>
  </si>
  <si>
    <t xml:space="preserve">SKU01259</t>
  </si>
  <si>
    <t xml:space="preserve">ITC Product 1259</t>
  </si>
  <si>
    <t xml:space="preserve">SKU01260</t>
  </si>
  <si>
    <t xml:space="preserve">Nestle Product 1260</t>
  </si>
  <si>
    <t xml:space="preserve">SKU01261</t>
  </si>
  <si>
    <t xml:space="preserve">Unilever Product 1261</t>
  </si>
  <si>
    <t xml:space="preserve">SKU01262</t>
  </si>
  <si>
    <t xml:space="preserve">Amul Product 1262</t>
  </si>
  <si>
    <t xml:space="preserve">SKU01263</t>
  </si>
  <si>
    <t xml:space="preserve">P&amp;G Product 1263</t>
  </si>
  <si>
    <t xml:space="preserve">SKU01264</t>
  </si>
  <si>
    <t xml:space="preserve">Britannia Product 1264</t>
  </si>
  <si>
    <t xml:space="preserve">SKU01265</t>
  </si>
  <si>
    <t xml:space="preserve">Parle Product 1265</t>
  </si>
  <si>
    <t xml:space="preserve">SKU01266</t>
  </si>
  <si>
    <t xml:space="preserve">Unilever Product 1266</t>
  </si>
  <si>
    <t xml:space="preserve">SKU01267</t>
  </si>
  <si>
    <t xml:space="preserve">Nestle Product 1267</t>
  </si>
  <si>
    <t xml:space="preserve">SKU01268</t>
  </si>
  <si>
    <t xml:space="preserve">P&amp;G Product 1268</t>
  </si>
  <si>
    <t xml:space="preserve">SKU01269</t>
  </si>
  <si>
    <t xml:space="preserve">Unilever Product 1269</t>
  </si>
  <si>
    <t xml:space="preserve">SKU01270</t>
  </si>
  <si>
    <t xml:space="preserve">ITC Product 1270</t>
  </si>
  <si>
    <t xml:space="preserve">SKU01271</t>
  </si>
  <si>
    <t xml:space="preserve">Parle Product 1271</t>
  </si>
  <si>
    <t xml:space="preserve">SKU01272</t>
  </si>
  <si>
    <t xml:space="preserve">Parle Product 1272</t>
  </si>
  <si>
    <t xml:space="preserve">SKU01273</t>
  </si>
  <si>
    <t xml:space="preserve">P&amp;G Product 1273</t>
  </si>
  <si>
    <t xml:space="preserve">SKU01274</t>
  </si>
  <si>
    <t xml:space="preserve">Amul Product 1274</t>
  </si>
  <si>
    <t xml:space="preserve">SKU01275</t>
  </si>
  <si>
    <t xml:space="preserve">Parle Product 1275</t>
  </si>
  <si>
    <t xml:space="preserve">SKU01276</t>
  </si>
  <si>
    <t xml:space="preserve">Unilever Product 1276</t>
  </si>
  <si>
    <t xml:space="preserve">SKU01277</t>
  </si>
  <si>
    <t xml:space="preserve">Dabur Product 1277</t>
  </si>
  <si>
    <t xml:space="preserve">SKU01278</t>
  </si>
  <si>
    <t xml:space="preserve">Unilever Product 1278</t>
  </si>
  <si>
    <t xml:space="preserve">SKU01279</t>
  </si>
  <si>
    <t xml:space="preserve">Britannia Product 1279</t>
  </si>
  <si>
    <t xml:space="preserve">SKU01280</t>
  </si>
  <si>
    <t xml:space="preserve">Unilever Product 1280</t>
  </si>
  <si>
    <t xml:space="preserve">SKU01281</t>
  </si>
  <si>
    <t xml:space="preserve">Dabur Product 1281</t>
  </si>
  <si>
    <t xml:space="preserve">SKU01282</t>
  </si>
  <si>
    <t xml:space="preserve">Dabur Product 1282</t>
  </si>
  <si>
    <t xml:space="preserve">SKU01283</t>
  </si>
  <si>
    <t xml:space="preserve">Unilever Product 1283</t>
  </si>
  <si>
    <t xml:space="preserve">SKU01284</t>
  </si>
  <si>
    <t xml:space="preserve">Dabur Product 1284</t>
  </si>
  <si>
    <t xml:space="preserve">SKU01285</t>
  </si>
  <si>
    <t xml:space="preserve">ITC Product 1285</t>
  </si>
  <si>
    <t xml:space="preserve">SKU01286</t>
  </si>
  <si>
    <t xml:space="preserve">Parle Product 1286</t>
  </si>
  <si>
    <t xml:space="preserve">SKU01287</t>
  </si>
  <si>
    <t xml:space="preserve">ITC Product 1287</t>
  </si>
  <si>
    <t xml:space="preserve">SKU01288</t>
  </si>
  <si>
    <t xml:space="preserve">ITC Product 1288</t>
  </si>
  <si>
    <t xml:space="preserve">SKU01289</t>
  </si>
  <si>
    <t xml:space="preserve">Amul Product 1289</t>
  </si>
  <si>
    <t xml:space="preserve">SKU01290</t>
  </si>
  <si>
    <t xml:space="preserve">Britannia Product 1290</t>
  </si>
  <si>
    <t xml:space="preserve">SKU01291</t>
  </si>
  <si>
    <t xml:space="preserve">Dabur Product 1291</t>
  </si>
  <si>
    <t xml:space="preserve">SKU01292</t>
  </si>
  <si>
    <t xml:space="preserve">P&amp;G Product 1292</t>
  </si>
  <si>
    <t xml:space="preserve">SKU01293</t>
  </si>
  <si>
    <t xml:space="preserve">Unilever Product 1293</t>
  </si>
  <si>
    <t xml:space="preserve">SKU01294</t>
  </si>
  <si>
    <t xml:space="preserve">P&amp;G Product 1294</t>
  </si>
  <si>
    <t xml:space="preserve">SKU01295</t>
  </si>
  <si>
    <t xml:space="preserve">P&amp;G Product 1295</t>
  </si>
  <si>
    <t xml:space="preserve">SKU01296</t>
  </si>
  <si>
    <t xml:space="preserve">Nestle Product 1296</t>
  </si>
  <si>
    <t xml:space="preserve">SKU01297</t>
  </si>
  <si>
    <t xml:space="preserve">Dabur Product 1297</t>
  </si>
  <si>
    <t xml:space="preserve">SKU01298</t>
  </si>
  <si>
    <t xml:space="preserve">Dabur Product 1298</t>
  </si>
  <si>
    <t xml:space="preserve">SKU01299</t>
  </si>
  <si>
    <t xml:space="preserve">ITC Product 1299</t>
  </si>
  <si>
    <t xml:space="preserve">SKU01300</t>
  </si>
  <si>
    <t xml:space="preserve">Amul Product 1300</t>
  </si>
  <si>
    <t xml:space="preserve">SKU01301</t>
  </si>
  <si>
    <t xml:space="preserve">Unilever Product 1301</t>
  </si>
  <si>
    <t xml:space="preserve">SKU01302</t>
  </si>
  <si>
    <t xml:space="preserve">Unilever Product 1302</t>
  </si>
  <si>
    <t xml:space="preserve">SKU01303</t>
  </si>
  <si>
    <t xml:space="preserve">ITC Product 1303</t>
  </si>
  <si>
    <t xml:space="preserve">SKU01304</t>
  </si>
  <si>
    <t xml:space="preserve">Amul Product 1304</t>
  </si>
  <si>
    <t xml:space="preserve">SKU01305</t>
  </si>
  <si>
    <t xml:space="preserve">Amul Product 1305</t>
  </si>
  <si>
    <t xml:space="preserve">SKU01306</t>
  </si>
  <si>
    <t xml:space="preserve">Dabur Product 1306</t>
  </si>
  <si>
    <t xml:space="preserve">SKU01307</t>
  </si>
  <si>
    <t xml:space="preserve">Nestle Product 1307</t>
  </si>
  <si>
    <t xml:space="preserve">SKU01308</t>
  </si>
  <si>
    <t xml:space="preserve">ITC Product 1308</t>
  </si>
  <si>
    <t xml:space="preserve">SKU01309</t>
  </si>
  <si>
    <t xml:space="preserve">Amul Product 1309</t>
  </si>
  <si>
    <t xml:space="preserve">SKU01310</t>
  </si>
  <si>
    <t xml:space="preserve">ITC Product 1310</t>
  </si>
  <si>
    <t xml:space="preserve">SKU01311</t>
  </si>
  <si>
    <t xml:space="preserve">Amul Product 1311</t>
  </si>
  <si>
    <t xml:space="preserve">SKU01312</t>
  </si>
  <si>
    <t xml:space="preserve">Amul Product 1312</t>
  </si>
  <si>
    <t xml:space="preserve">SKU01313</t>
  </si>
  <si>
    <t xml:space="preserve">P&amp;G Product 1313</t>
  </si>
  <si>
    <t xml:space="preserve">SKU01314</t>
  </si>
  <si>
    <t xml:space="preserve">ITC Product 1314</t>
  </si>
  <si>
    <t xml:space="preserve">SKU01315</t>
  </si>
  <si>
    <t xml:space="preserve">Nestle Product 1315</t>
  </si>
  <si>
    <t xml:space="preserve">SKU01316</t>
  </si>
  <si>
    <t xml:space="preserve">Amul Product 1316</t>
  </si>
  <si>
    <t xml:space="preserve">SKU01317</t>
  </si>
  <si>
    <t xml:space="preserve">ITC Product 1317</t>
  </si>
  <si>
    <t xml:space="preserve">SKU01318</t>
  </si>
  <si>
    <t xml:space="preserve">Britannia Product 1318</t>
  </si>
  <si>
    <t xml:space="preserve">SKU01319</t>
  </si>
  <si>
    <t xml:space="preserve">Parle Product 1319</t>
  </si>
  <si>
    <t xml:space="preserve">SKU01320</t>
  </si>
  <si>
    <t xml:space="preserve">Britannia Product 1320</t>
  </si>
  <si>
    <t xml:space="preserve">SKU01321</t>
  </si>
  <si>
    <t xml:space="preserve">Parle Product 1321</t>
  </si>
  <si>
    <t xml:space="preserve">SKU01322</t>
  </si>
  <si>
    <t xml:space="preserve">Britannia Product 1322</t>
  </si>
  <si>
    <t xml:space="preserve">SKU01323</t>
  </si>
  <si>
    <t xml:space="preserve">Amul Product 1323</t>
  </si>
  <si>
    <t xml:space="preserve">SKU01324</t>
  </si>
  <si>
    <t xml:space="preserve">ITC Product 1324</t>
  </si>
  <si>
    <t xml:space="preserve">SKU01325</t>
  </si>
  <si>
    <t xml:space="preserve">Amul Product 1325</t>
  </si>
  <si>
    <t xml:space="preserve">SKU01326</t>
  </si>
  <si>
    <t xml:space="preserve">ITC Product 1326</t>
  </si>
  <si>
    <t xml:space="preserve">SKU01327</t>
  </si>
  <si>
    <t xml:space="preserve">P&amp;G Product 1327</t>
  </si>
  <si>
    <t xml:space="preserve">SKU01328</t>
  </si>
  <si>
    <t xml:space="preserve">Amul Product 1328</t>
  </si>
  <si>
    <t xml:space="preserve">SKU01329</t>
  </si>
  <si>
    <t xml:space="preserve">Britannia Product 1329</t>
  </si>
  <si>
    <t xml:space="preserve">SKU01330</t>
  </si>
  <si>
    <t xml:space="preserve">Unilever Product 1330</t>
  </si>
  <si>
    <t xml:space="preserve">SKU01331</t>
  </si>
  <si>
    <t xml:space="preserve">ITC Product 1331</t>
  </si>
  <si>
    <t xml:space="preserve">SKU01332</t>
  </si>
  <si>
    <t xml:space="preserve">Parle Product 1332</t>
  </si>
  <si>
    <t xml:space="preserve">SKU01333</t>
  </si>
  <si>
    <t xml:space="preserve">Amul Product 1333</t>
  </si>
  <si>
    <t xml:space="preserve">SKU01334</t>
  </si>
  <si>
    <t xml:space="preserve">Amul Product 1334</t>
  </si>
  <si>
    <t xml:space="preserve">SKU01335</t>
  </si>
  <si>
    <t xml:space="preserve">Nestle Product 1335</t>
  </si>
  <si>
    <t xml:space="preserve">SKU01336</t>
  </si>
  <si>
    <t xml:space="preserve">Unilever Product 1336</t>
  </si>
  <si>
    <t xml:space="preserve">SKU01337</t>
  </si>
  <si>
    <t xml:space="preserve">Dabur Product 1337</t>
  </si>
  <si>
    <t xml:space="preserve">SKU01338</t>
  </si>
  <si>
    <t xml:space="preserve">ITC Product 1338</t>
  </si>
  <si>
    <t xml:space="preserve">SKU01339</t>
  </si>
  <si>
    <t xml:space="preserve">Unilever Product 1339</t>
  </si>
  <si>
    <t xml:space="preserve">SKU01340</t>
  </si>
  <si>
    <t xml:space="preserve">ITC Product 1340</t>
  </si>
  <si>
    <t xml:space="preserve">SKU01341</t>
  </si>
  <si>
    <t xml:space="preserve">P&amp;G Product 1341</t>
  </si>
  <si>
    <t xml:space="preserve">SKU01342</t>
  </si>
  <si>
    <t xml:space="preserve">Dabur Product 1342</t>
  </si>
  <si>
    <t xml:space="preserve">SKU01343</t>
  </si>
  <si>
    <t xml:space="preserve">Dabur Product 1343</t>
  </si>
  <si>
    <t xml:space="preserve">SKU01344</t>
  </si>
  <si>
    <t xml:space="preserve">Amul Product 1344</t>
  </si>
  <si>
    <t xml:space="preserve">SKU01345</t>
  </si>
  <si>
    <t xml:space="preserve">Britannia Product 1345</t>
  </si>
  <si>
    <t xml:space="preserve">SKU01346</t>
  </si>
  <si>
    <t xml:space="preserve">Britannia Product 1346</t>
  </si>
  <si>
    <t xml:space="preserve">SKU01347</t>
  </si>
  <si>
    <t xml:space="preserve">ITC Product 1347</t>
  </si>
  <si>
    <t xml:space="preserve">SKU01348</t>
  </si>
  <si>
    <t xml:space="preserve">Nestle Product 1348</t>
  </si>
  <si>
    <t xml:space="preserve">SKU01349</t>
  </si>
  <si>
    <t xml:space="preserve">Unilever Product 1349</t>
  </si>
  <si>
    <t xml:space="preserve">SKU01350</t>
  </si>
  <si>
    <t xml:space="preserve">P&amp;G Product 1350</t>
  </si>
  <si>
    <t xml:space="preserve">SKU01351</t>
  </si>
  <si>
    <t xml:space="preserve">Nestle Product 1351</t>
  </si>
  <si>
    <t xml:space="preserve">SKU01352</t>
  </si>
  <si>
    <t xml:space="preserve">Amul Product 1352</t>
  </si>
  <si>
    <t xml:space="preserve">SKU01353</t>
  </si>
  <si>
    <t xml:space="preserve">ITC Product 1353</t>
  </si>
  <si>
    <t xml:space="preserve">SKU01354</t>
  </si>
  <si>
    <t xml:space="preserve">Dabur Product 1354</t>
  </si>
  <si>
    <t xml:space="preserve">SKU01355</t>
  </si>
  <si>
    <t xml:space="preserve">Amul Product 1355</t>
  </si>
  <si>
    <t xml:space="preserve">SKU01356</t>
  </si>
  <si>
    <t xml:space="preserve">ITC Product 1356</t>
  </si>
  <si>
    <t xml:space="preserve">SKU01357</t>
  </si>
  <si>
    <t xml:space="preserve">Dabur Product 1357</t>
  </si>
  <si>
    <t xml:space="preserve">SKU01358</t>
  </si>
  <si>
    <t xml:space="preserve">Unilever Product 1358</t>
  </si>
  <si>
    <t xml:space="preserve">SKU01359</t>
  </si>
  <si>
    <t xml:space="preserve">Nestle Product 1359</t>
  </si>
  <si>
    <t xml:space="preserve">SKU01360</t>
  </si>
  <si>
    <t xml:space="preserve">Unilever Product 1360</t>
  </si>
  <si>
    <t xml:space="preserve">SKU01361</t>
  </si>
  <si>
    <t xml:space="preserve">P&amp;G Product 1361</t>
  </si>
  <si>
    <t xml:space="preserve">SKU01362</t>
  </si>
  <si>
    <t xml:space="preserve">Nestle Product 1362</t>
  </si>
  <si>
    <t xml:space="preserve">SKU01363</t>
  </si>
  <si>
    <t xml:space="preserve">Nestle Product 1363</t>
  </si>
  <si>
    <t xml:space="preserve">SKU01364</t>
  </si>
  <si>
    <t xml:space="preserve">P&amp;G Product 1364</t>
  </si>
  <si>
    <t xml:space="preserve">SKU01365</t>
  </si>
  <si>
    <t xml:space="preserve">Britannia Product 1365</t>
  </si>
  <si>
    <t xml:space="preserve">SKU01366</t>
  </si>
  <si>
    <t xml:space="preserve">Unilever Product 1366</t>
  </si>
  <si>
    <t xml:space="preserve">SKU01367</t>
  </si>
  <si>
    <t xml:space="preserve">Nestle Product 1367</t>
  </si>
  <si>
    <t xml:space="preserve">SKU01368</t>
  </si>
  <si>
    <t xml:space="preserve">Parle Product 1368</t>
  </si>
  <si>
    <t xml:space="preserve">SKU01369</t>
  </si>
  <si>
    <t xml:space="preserve">ITC Product 1369</t>
  </si>
  <si>
    <t xml:space="preserve">SKU01370</t>
  </si>
  <si>
    <t xml:space="preserve">Nestle Product 1370</t>
  </si>
  <si>
    <t xml:space="preserve">SKU01371</t>
  </si>
  <si>
    <t xml:space="preserve">Dabur Product 1371</t>
  </si>
  <si>
    <t xml:space="preserve">SKU01372</t>
  </si>
  <si>
    <t xml:space="preserve">P&amp;G Product 1372</t>
  </si>
  <si>
    <t xml:space="preserve">SKU01373</t>
  </si>
  <si>
    <t xml:space="preserve">ITC Product 1373</t>
  </si>
  <si>
    <t xml:space="preserve">SKU01374</t>
  </si>
  <si>
    <t xml:space="preserve">Unilever Product 1374</t>
  </si>
  <si>
    <t xml:space="preserve">SKU01375</t>
  </si>
  <si>
    <t xml:space="preserve">P&amp;G Product 1375</t>
  </si>
  <si>
    <t xml:space="preserve">SKU01376</t>
  </si>
  <si>
    <t xml:space="preserve">Nestle Product 1376</t>
  </si>
  <si>
    <t xml:space="preserve">SKU01377</t>
  </si>
  <si>
    <t xml:space="preserve">ITC Product 1377</t>
  </si>
  <si>
    <t xml:space="preserve">SKU01378</t>
  </si>
  <si>
    <t xml:space="preserve">Amul Product 1378</t>
  </si>
  <si>
    <t xml:space="preserve">SKU01379</t>
  </si>
  <si>
    <t xml:space="preserve">Nestle Product 1379</t>
  </si>
  <si>
    <t xml:space="preserve">SKU01380</t>
  </si>
  <si>
    <t xml:space="preserve">Unilever Product 1380</t>
  </si>
  <si>
    <t xml:space="preserve">SKU01381</t>
  </si>
  <si>
    <t xml:space="preserve">Nestle Product 1381</t>
  </si>
  <si>
    <t xml:space="preserve">SKU01382</t>
  </si>
  <si>
    <t xml:space="preserve">Britannia Product 1382</t>
  </si>
  <si>
    <t xml:space="preserve">SKU01383</t>
  </si>
  <si>
    <t xml:space="preserve">P&amp;G Product 1383</t>
  </si>
  <si>
    <t xml:space="preserve">SKU01384</t>
  </si>
  <si>
    <t xml:space="preserve">P&amp;G Product 1384</t>
  </si>
  <si>
    <t xml:space="preserve">SKU01385</t>
  </si>
  <si>
    <t xml:space="preserve">ITC Product 1385</t>
  </si>
  <si>
    <t xml:space="preserve">SKU01386</t>
  </si>
  <si>
    <t xml:space="preserve">Parle Product 1386</t>
  </si>
  <si>
    <t xml:space="preserve">SKU01387</t>
  </si>
  <si>
    <t xml:space="preserve">P&amp;G Product 1387</t>
  </si>
  <si>
    <t xml:space="preserve">SKU01388</t>
  </si>
  <si>
    <t xml:space="preserve">ITC Product 1388</t>
  </si>
  <si>
    <t xml:space="preserve">SKU01389</t>
  </si>
  <si>
    <t xml:space="preserve">Britannia Product 1389</t>
  </si>
  <si>
    <t xml:space="preserve">SKU01390</t>
  </si>
  <si>
    <t xml:space="preserve">Amul Product 1390</t>
  </si>
  <si>
    <t xml:space="preserve">SKU01391</t>
  </si>
  <si>
    <t xml:space="preserve">Nestle Product 1391</t>
  </si>
  <si>
    <t xml:space="preserve">SKU01392</t>
  </si>
  <si>
    <t xml:space="preserve">ITC Product 1392</t>
  </si>
  <si>
    <t xml:space="preserve">SKU01393</t>
  </si>
  <si>
    <t xml:space="preserve">Britannia Product 1393</t>
  </si>
  <si>
    <t xml:space="preserve">SKU01394</t>
  </si>
  <si>
    <t xml:space="preserve">Parle Product 1394</t>
  </si>
  <si>
    <t xml:space="preserve">SKU01395</t>
  </si>
  <si>
    <t xml:space="preserve">Amul Product 1395</t>
  </si>
  <si>
    <t xml:space="preserve">SKU01396</t>
  </si>
  <si>
    <t xml:space="preserve">Parle Product 1396</t>
  </si>
  <si>
    <t xml:space="preserve">SKU01397</t>
  </si>
  <si>
    <t xml:space="preserve">Unilever Product 1397</t>
  </si>
  <si>
    <t xml:space="preserve">SKU01398</t>
  </si>
  <si>
    <t xml:space="preserve">Amul Product 1398</t>
  </si>
  <si>
    <t xml:space="preserve">SKU01399</t>
  </si>
  <si>
    <t xml:space="preserve">P&amp;G Product 1399</t>
  </si>
  <si>
    <t xml:space="preserve">SKU01400</t>
  </si>
  <si>
    <t xml:space="preserve">Dabur Product 1400</t>
  </si>
  <si>
    <t xml:space="preserve">SKU01401</t>
  </si>
  <si>
    <t xml:space="preserve">Nestle Product 1401</t>
  </si>
  <si>
    <t xml:space="preserve">SKU01402</t>
  </si>
  <si>
    <t xml:space="preserve">ITC Product 1402</t>
  </si>
  <si>
    <t xml:space="preserve">SKU01403</t>
  </si>
  <si>
    <t xml:space="preserve">Dabur Product 1403</t>
  </si>
  <si>
    <t xml:space="preserve">SKU01404</t>
  </si>
  <si>
    <t xml:space="preserve">Britannia Product 1404</t>
  </si>
  <si>
    <t xml:space="preserve">SKU01405</t>
  </si>
  <si>
    <t xml:space="preserve">Nestle Product 1405</t>
  </si>
  <si>
    <t xml:space="preserve">SKU01406</t>
  </si>
  <si>
    <t xml:space="preserve">Unilever Product 1406</t>
  </si>
  <si>
    <t xml:space="preserve">SKU01407</t>
  </si>
  <si>
    <t xml:space="preserve">Amul Product 1407</t>
  </si>
  <si>
    <t xml:space="preserve">SKU01408</t>
  </si>
  <si>
    <t xml:space="preserve">Amul Product 1408</t>
  </si>
  <si>
    <t xml:space="preserve">SKU01409</t>
  </si>
  <si>
    <t xml:space="preserve">Dabur Product 1409</t>
  </si>
  <si>
    <t xml:space="preserve">SKU01410</t>
  </si>
  <si>
    <t xml:space="preserve">Amul Product 1410</t>
  </si>
  <si>
    <t xml:space="preserve">SKU01411</t>
  </si>
  <si>
    <t xml:space="preserve">ITC Product 1411</t>
  </si>
  <si>
    <t xml:space="preserve">SKU01412</t>
  </si>
  <si>
    <t xml:space="preserve">Britannia Product 1412</t>
  </si>
  <si>
    <t xml:space="preserve">SKU01413</t>
  </si>
  <si>
    <t xml:space="preserve">Unilever Product 1413</t>
  </si>
  <si>
    <t xml:space="preserve">SKU01414</t>
  </si>
  <si>
    <t xml:space="preserve">ITC Product 1414</t>
  </si>
  <si>
    <t xml:space="preserve">SKU01415</t>
  </si>
  <si>
    <t xml:space="preserve">ITC Product 1415</t>
  </si>
  <si>
    <t xml:space="preserve">SKU01416</t>
  </si>
  <si>
    <t xml:space="preserve">ITC Product 1416</t>
  </si>
  <si>
    <t xml:space="preserve">SKU01417</t>
  </si>
  <si>
    <t xml:space="preserve">Parle Product 1417</t>
  </si>
  <si>
    <t xml:space="preserve">SKU01418</t>
  </si>
  <si>
    <t xml:space="preserve">Nestle Product 1418</t>
  </si>
  <si>
    <t xml:space="preserve">SKU01419</t>
  </si>
  <si>
    <t xml:space="preserve">Britannia Product 1419</t>
  </si>
  <si>
    <t xml:space="preserve">SKU01420</t>
  </si>
  <si>
    <t xml:space="preserve">Nestle Product 1420</t>
  </si>
  <si>
    <t xml:space="preserve">SKU01421</t>
  </si>
  <si>
    <t xml:space="preserve">Britannia Product 1421</t>
  </si>
  <si>
    <t xml:space="preserve">SKU01422</t>
  </si>
  <si>
    <t xml:space="preserve">Britannia Product 1422</t>
  </si>
  <si>
    <t xml:space="preserve">SKU01423</t>
  </si>
  <si>
    <t xml:space="preserve">Unilever Product 1423</t>
  </si>
  <si>
    <t xml:space="preserve">SKU01424</t>
  </si>
  <si>
    <t xml:space="preserve">Amul Product 1424</t>
  </si>
  <si>
    <t xml:space="preserve">SKU01425</t>
  </si>
  <si>
    <t xml:space="preserve">Dabur Product 1425</t>
  </si>
  <si>
    <t xml:space="preserve">SKU01426</t>
  </si>
  <si>
    <t xml:space="preserve">Parle Product 1426</t>
  </si>
  <si>
    <t xml:space="preserve">SKU01427</t>
  </si>
  <si>
    <t xml:space="preserve">Nestle Product 1427</t>
  </si>
  <si>
    <t xml:space="preserve">SKU01428</t>
  </si>
  <si>
    <t xml:space="preserve">ITC Product 1428</t>
  </si>
  <si>
    <t xml:space="preserve">SKU01429</t>
  </si>
  <si>
    <t xml:space="preserve">P&amp;G Product 1429</t>
  </si>
  <si>
    <t xml:space="preserve">SKU01430</t>
  </si>
  <si>
    <t xml:space="preserve">P&amp;G Product 1430</t>
  </si>
  <si>
    <t xml:space="preserve">SKU01431</t>
  </si>
  <si>
    <t xml:space="preserve">Dabur Product 1431</t>
  </si>
  <si>
    <t xml:space="preserve">SKU01432</t>
  </si>
  <si>
    <t xml:space="preserve">Parle Product 1432</t>
  </si>
  <si>
    <t xml:space="preserve">SKU01433</t>
  </si>
  <si>
    <t xml:space="preserve">P&amp;G Product 1433</t>
  </si>
  <si>
    <t xml:space="preserve">SKU01434</t>
  </si>
  <si>
    <t xml:space="preserve">Parle Product 1434</t>
  </si>
  <si>
    <t xml:space="preserve">SKU01435</t>
  </si>
  <si>
    <t xml:space="preserve">Dabur Product 1435</t>
  </si>
  <si>
    <t xml:space="preserve">SKU01436</t>
  </si>
  <si>
    <t xml:space="preserve">Britannia Product 1436</t>
  </si>
  <si>
    <t xml:space="preserve">SKU01437</t>
  </si>
  <si>
    <t xml:space="preserve">Dabur Product 1437</t>
  </si>
  <si>
    <t xml:space="preserve">SKU01438</t>
  </si>
  <si>
    <t xml:space="preserve">Nestle Product 1438</t>
  </si>
  <si>
    <t xml:space="preserve">SKU01439</t>
  </si>
  <si>
    <t xml:space="preserve">Unilever Product 1439</t>
  </si>
  <si>
    <t xml:space="preserve">SKU01440</t>
  </si>
  <si>
    <t xml:space="preserve">P&amp;G Product 1440</t>
  </si>
  <si>
    <t xml:space="preserve">SKU01441</t>
  </si>
  <si>
    <t xml:space="preserve">Unilever Product 1441</t>
  </si>
  <si>
    <t xml:space="preserve">SKU01442</t>
  </si>
  <si>
    <t xml:space="preserve">ITC Product 1442</t>
  </si>
  <si>
    <t xml:space="preserve">SKU01443</t>
  </si>
  <si>
    <t xml:space="preserve">Unilever Product 1443</t>
  </si>
  <si>
    <t xml:space="preserve">SKU01444</t>
  </si>
  <si>
    <t xml:space="preserve">P&amp;G Product 1444</t>
  </si>
  <si>
    <t xml:space="preserve">SKU01445</t>
  </si>
  <si>
    <t xml:space="preserve">Parle Product 1445</t>
  </si>
  <si>
    <t xml:space="preserve">SKU01446</t>
  </si>
  <si>
    <t xml:space="preserve">P&amp;G Product 1446</t>
  </si>
  <si>
    <t xml:space="preserve">SKU01447</t>
  </si>
  <si>
    <t xml:space="preserve">Parle Product 1447</t>
  </si>
  <si>
    <t xml:space="preserve">SKU01448</t>
  </si>
  <si>
    <t xml:space="preserve">Dabur Product 1448</t>
  </si>
  <si>
    <t xml:space="preserve">SKU01449</t>
  </si>
  <si>
    <t xml:space="preserve">Amul Product 1449</t>
  </si>
  <si>
    <t xml:space="preserve">SKU01450</t>
  </si>
  <si>
    <t xml:space="preserve">Unilever Product 1450</t>
  </si>
  <si>
    <t xml:space="preserve">SKU01451</t>
  </si>
  <si>
    <t xml:space="preserve">P&amp;G Product 1451</t>
  </si>
  <si>
    <t xml:space="preserve">SKU01452</t>
  </si>
  <si>
    <t xml:space="preserve">P&amp;G Product 1452</t>
  </si>
  <si>
    <t xml:space="preserve">SKU01453</t>
  </si>
  <si>
    <t xml:space="preserve">Parle Product 1453</t>
  </si>
  <si>
    <t xml:space="preserve">SKU01454</t>
  </si>
  <si>
    <t xml:space="preserve">Nestle Product 1454</t>
  </si>
  <si>
    <t xml:space="preserve">SKU01455</t>
  </si>
  <si>
    <t xml:space="preserve">Nestle Product 1455</t>
  </si>
  <si>
    <t xml:space="preserve">SKU01456</t>
  </si>
  <si>
    <t xml:space="preserve">Britannia Product 1456</t>
  </si>
  <si>
    <t xml:space="preserve">SKU01457</t>
  </si>
  <si>
    <t xml:space="preserve">ITC Product 1457</t>
  </si>
  <si>
    <t xml:space="preserve">SKU01458</t>
  </si>
  <si>
    <t xml:space="preserve">P&amp;G Product 1458</t>
  </si>
  <si>
    <t xml:space="preserve">SKU01459</t>
  </si>
  <si>
    <t xml:space="preserve">Unilever Product 1459</t>
  </si>
  <si>
    <t xml:space="preserve">SKU01460</t>
  </si>
  <si>
    <t xml:space="preserve">ITC Product 1460</t>
  </si>
  <si>
    <t xml:space="preserve">SKU01461</t>
  </si>
  <si>
    <t xml:space="preserve">Dabur Product 1461</t>
  </si>
  <si>
    <t xml:space="preserve">SKU01462</t>
  </si>
  <si>
    <t xml:space="preserve">Unilever Product 1462</t>
  </si>
  <si>
    <t xml:space="preserve">SKU01463</t>
  </si>
  <si>
    <t xml:space="preserve">Unilever Product 1463</t>
  </si>
  <si>
    <t xml:space="preserve">SKU01464</t>
  </si>
  <si>
    <t xml:space="preserve">Nestle Product 1464</t>
  </si>
  <si>
    <t xml:space="preserve">SKU01465</t>
  </si>
  <si>
    <t xml:space="preserve">Unilever Product 1465</t>
  </si>
  <si>
    <t xml:space="preserve">SKU01466</t>
  </si>
  <si>
    <t xml:space="preserve">P&amp;G Product 1466</t>
  </si>
  <si>
    <t xml:space="preserve">SKU01467</t>
  </si>
  <si>
    <t xml:space="preserve">Parle Product 1467</t>
  </si>
  <si>
    <t xml:space="preserve">SKU01468</t>
  </si>
  <si>
    <t xml:space="preserve">Amul Product 1468</t>
  </si>
  <si>
    <t xml:space="preserve">SKU01469</t>
  </si>
  <si>
    <t xml:space="preserve">P&amp;G Product 1469</t>
  </si>
  <si>
    <t xml:space="preserve">SKU01470</t>
  </si>
  <si>
    <t xml:space="preserve">Amul Product 1470</t>
  </si>
  <si>
    <t xml:space="preserve">SKU01471</t>
  </si>
  <si>
    <t xml:space="preserve">ITC Product 1471</t>
  </si>
  <si>
    <t xml:space="preserve">SKU01472</t>
  </si>
  <si>
    <t xml:space="preserve">Parle Product 1472</t>
  </si>
  <si>
    <t xml:space="preserve">SKU01473</t>
  </si>
  <si>
    <t xml:space="preserve">Amul Product 1473</t>
  </si>
  <si>
    <t xml:space="preserve">SKU01474</t>
  </si>
  <si>
    <t xml:space="preserve">P&amp;G Product 1474</t>
  </si>
  <si>
    <t xml:space="preserve">SKU01475</t>
  </si>
  <si>
    <t xml:space="preserve">Amul Product 1475</t>
  </si>
  <si>
    <t xml:space="preserve">SKU01476</t>
  </si>
  <si>
    <t xml:space="preserve">Dabur Product 1476</t>
  </si>
  <si>
    <t xml:space="preserve">SKU01477</t>
  </si>
  <si>
    <t xml:space="preserve">Parle Product 1477</t>
  </si>
  <si>
    <t xml:space="preserve">SKU01478</t>
  </si>
  <si>
    <t xml:space="preserve">P&amp;G Product 1478</t>
  </si>
  <si>
    <t xml:space="preserve">SKU01479</t>
  </si>
  <si>
    <t xml:space="preserve">Dabur Product 1479</t>
  </si>
  <si>
    <t xml:space="preserve">SKU01480</t>
  </si>
  <si>
    <t xml:space="preserve">Nestle Product 1480</t>
  </si>
  <si>
    <t xml:space="preserve">SKU01481</t>
  </si>
  <si>
    <t xml:space="preserve">Parle Product 1481</t>
  </si>
  <si>
    <t xml:space="preserve">SKU01482</t>
  </si>
  <si>
    <t xml:space="preserve">Dabur Product 1482</t>
  </si>
  <si>
    <t xml:space="preserve">SKU01483</t>
  </si>
  <si>
    <t xml:space="preserve">Parle Product 1483</t>
  </si>
  <si>
    <t xml:space="preserve">SKU01484</t>
  </si>
  <si>
    <t xml:space="preserve">Dabur Product 1484</t>
  </si>
  <si>
    <t xml:space="preserve">SKU01485</t>
  </si>
  <si>
    <t xml:space="preserve">Dabur Product 1485</t>
  </si>
  <si>
    <t xml:space="preserve">SKU01486</t>
  </si>
  <si>
    <t xml:space="preserve">Unilever Product 1486</t>
  </si>
  <si>
    <t xml:space="preserve">SKU01487</t>
  </si>
  <si>
    <t xml:space="preserve">P&amp;G Product 1487</t>
  </si>
  <si>
    <t xml:space="preserve">SKU01488</t>
  </si>
  <si>
    <t xml:space="preserve">Dabur Product 1488</t>
  </si>
  <si>
    <t xml:space="preserve">SKU01489</t>
  </si>
  <si>
    <t xml:space="preserve">Parle Product 1489</t>
  </si>
  <si>
    <t xml:space="preserve">SKU01490</t>
  </si>
  <si>
    <t xml:space="preserve">Unilever Product 1490</t>
  </si>
  <si>
    <t xml:space="preserve">SKU01491</t>
  </si>
  <si>
    <t xml:space="preserve">P&amp;G Product 1491</t>
  </si>
  <si>
    <t xml:space="preserve">SKU01492</t>
  </si>
  <si>
    <t xml:space="preserve">Dabur Product 1492</t>
  </si>
  <si>
    <t xml:space="preserve">SKU01493</t>
  </si>
  <si>
    <t xml:space="preserve">Amul Product 1493</t>
  </si>
  <si>
    <t xml:space="preserve">SKU01494</t>
  </si>
  <si>
    <t xml:space="preserve">ITC Product 1494</t>
  </si>
  <si>
    <t xml:space="preserve">SKU01495</t>
  </si>
  <si>
    <t xml:space="preserve">P&amp;G Product 1495</t>
  </si>
  <si>
    <t xml:space="preserve">SKU01496</t>
  </si>
  <si>
    <t xml:space="preserve">ITC Product 1496</t>
  </si>
  <si>
    <t xml:space="preserve">SKU01497</t>
  </si>
  <si>
    <t xml:space="preserve">P&amp;G Product 1497</t>
  </si>
  <si>
    <t xml:space="preserve">SKU01498</t>
  </si>
  <si>
    <t xml:space="preserve">Britannia Product 1498</t>
  </si>
  <si>
    <t xml:space="preserve">SKU01499</t>
  </si>
  <si>
    <t xml:space="preserve">Parle Product 1499</t>
  </si>
  <si>
    <t xml:space="preserve">SKU01500</t>
  </si>
  <si>
    <t xml:space="preserve">Dabur Product 1500</t>
  </si>
  <si>
    <t xml:space="preserve">SKU01501</t>
  </si>
  <si>
    <t xml:space="preserve">P&amp;G Product 1501</t>
  </si>
  <si>
    <t xml:space="preserve">SKU01502</t>
  </si>
  <si>
    <t xml:space="preserve">P&amp;G Product 1502</t>
  </si>
  <si>
    <t xml:space="preserve">SKU01503</t>
  </si>
  <si>
    <t xml:space="preserve">Britannia Product 1503</t>
  </si>
  <si>
    <t xml:space="preserve">SKU01504</t>
  </si>
  <si>
    <t xml:space="preserve">P&amp;G Product 1504</t>
  </si>
  <si>
    <t xml:space="preserve">SKU01505</t>
  </si>
  <si>
    <t xml:space="preserve">Dabur Product 1505</t>
  </si>
  <si>
    <t xml:space="preserve">SKU01506</t>
  </si>
  <si>
    <t xml:space="preserve">P&amp;G Product 1506</t>
  </si>
  <si>
    <t xml:space="preserve">SKU01507</t>
  </si>
  <si>
    <t xml:space="preserve">Nestle Product 1507</t>
  </si>
  <si>
    <t xml:space="preserve">SKU01508</t>
  </si>
  <si>
    <t xml:space="preserve">Parle Product 1508</t>
  </si>
  <si>
    <t xml:space="preserve">SKU01509</t>
  </si>
  <si>
    <t xml:space="preserve">Unilever Product 1509</t>
  </si>
  <si>
    <t xml:space="preserve">SKU01510</t>
  </si>
  <si>
    <t xml:space="preserve">Dabur Product 1510</t>
  </si>
  <si>
    <t xml:space="preserve">SKU01511</t>
  </si>
  <si>
    <t xml:space="preserve">Amul Product 1511</t>
  </si>
  <si>
    <t xml:space="preserve">SKU01512</t>
  </si>
  <si>
    <t xml:space="preserve">Dabur Product 1512</t>
  </si>
  <si>
    <t xml:space="preserve">SKU01513</t>
  </si>
  <si>
    <t xml:space="preserve">ITC Product 1513</t>
  </si>
  <si>
    <t xml:space="preserve">SKU01514</t>
  </si>
  <si>
    <t xml:space="preserve">Britannia Product 1514</t>
  </si>
  <si>
    <t xml:space="preserve">SKU01515</t>
  </si>
  <si>
    <t xml:space="preserve">Dabur Product 1515</t>
  </si>
  <si>
    <t xml:space="preserve">SKU01516</t>
  </si>
  <si>
    <t xml:space="preserve">Amul Product 1516</t>
  </si>
  <si>
    <t xml:space="preserve">SKU01517</t>
  </si>
  <si>
    <t xml:space="preserve">ITC Product 1517</t>
  </si>
  <si>
    <t xml:space="preserve">SKU01518</t>
  </si>
  <si>
    <t xml:space="preserve">Parle Product 1518</t>
  </si>
  <si>
    <t xml:space="preserve">SKU01519</t>
  </si>
  <si>
    <t xml:space="preserve">P&amp;G Product 1519</t>
  </si>
  <si>
    <t xml:space="preserve">SKU01520</t>
  </si>
  <si>
    <t xml:space="preserve">P&amp;G Product 1520</t>
  </si>
  <si>
    <t xml:space="preserve">SKU01521</t>
  </si>
  <si>
    <t xml:space="preserve">Nestle Product 1521</t>
  </si>
  <si>
    <t xml:space="preserve">SKU01522</t>
  </si>
  <si>
    <t xml:space="preserve">Unilever Product 1522</t>
  </si>
  <si>
    <t xml:space="preserve">SKU01523</t>
  </si>
  <si>
    <t xml:space="preserve">Amul Product 1523</t>
  </si>
  <si>
    <t xml:space="preserve">SKU01524</t>
  </si>
  <si>
    <t xml:space="preserve">Nestle Product 1524</t>
  </si>
  <si>
    <t xml:space="preserve">SKU01525</t>
  </si>
  <si>
    <t xml:space="preserve">Britannia Product 1525</t>
  </si>
  <si>
    <t xml:space="preserve">SKU01526</t>
  </si>
  <si>
    <t xml:space="preserve">Unilever Product 1526</t>
  </si>
  <si>
    <t xml:space="preserve">SKU01527</t>
  </si>
  <si>
    <t xml:space="preserve">Britannia Product 1527</t>
  </si>
  <si>
    <t xml:space="preserve">SKU01528</t>
  </si>
  <si>
    <t xml:space="preserve">Amul Product 1528</t>
  </si>
  <si>
    <t xml:space="preserve">SKU01529</t>
  </si>
  <si>
    <t xml:space="preserve">Nestle Product 1529</t>
  </si>
  <si>
    <t xml:space="preserve">SKU01530</t>
  </si>
  <si>
    <t xml:space="preserve">Parle Product 1530</t>
  </si>
  <si>
    <t xml:space="preserve">SKU01531</t>
  </si>
  <si>
    <t xml:space="preserve">Unilever Product 1531</t>
  </si>
  <si>
    <t xml:space="preserve">SKU01532</t>
  </si>
  <si>
    <t xml:space="preserve">Amul Product 1532</t>
  </si>
  <si>
    <t xml:space="preserve">SKU01533</t>
  </si>
  <si>
    <t xml:space="preserve">Unilever Product 1533</t>
  </si>
  <si>
    <t xml:space="preserve">SKU01534</t>
  </si>
  <si>
    <t xml:space="preserve">Amul Product 1534</t>
  </si>
  <si>
    <t xml:space="preserve">SKU01535</t>
  </si>
  <si>
    <t xml:space="preserve">Nestle Product 1535</t>
  </si>
  <si>
    <t xml:space="preserve">SKU01536</t>
  </si>
  <si>
    <t xml:space="preserve">Dabur Product 1536</t>
  </si>
  <si>
    <t xml:space="preserve">SKU01537</t>
  </si>
  <si>
    <t xml:space="preserve">ITC Product 1537</t>
  </si>
  <si>
    <t xml:space="preserve">SKU01538</t>
  </si>
  <si>
    <t xml:space="preserve">Britannia Product 1538</t>
  </si>
  <si>
    <t xml:space="preserve">SKU01539</t>
  </si>
  <si>
    <t xml:space="preserve">Britannia Product 1539</t>
  </si>
  <si>
    <t xml:space="preserve">SKU01540</t>
  </si>
  <si>
    <t xml:space="preserve">Amul Product 1540</t>
  </si>
  <si>
    <t xml:space="preserve">SKU01541</t>
  </si>
  <si>
    <t xml:space="preserve">Nestle Product 1541</t>
  </si>
  <si>
    <t xml:space="preserve">SKU01542</t>
  </si>
  <si>
    <t xml:space="preserve">Britannia Product 1542</t>
  </si>
  <si>
    <t xml:space="preserve">SKU01543</t>
  </si>
  <si>
    <t xml:space="preserve">Unilever Product 1543</t>
  </si>
  <si>
    <t xml:space="preserve">SKU01544</t>
  </si>
  <si>
    <t xml:space="preserve">Unilever Product 1544</t>
  </si>
  <si>
    <t xml:space="preserve">SKU01545</t>
  </si>
  <si>
    <t xml:space="preserve">Dabur Product 1545</t>
  </si>
  <si>
    <t xml:space="preserve">SKU01546</t>
  </si>
  <si>
    <t xml:space="preserve">ITC Product 1546</t>
  </si>
  <si>
    <t xml:space="preserve">SKU01547</t>
  </si>
  <si>
    <t xml:space="preserve">Amul Product 1547</t>
  </si>
  <si>
    <t xml:space="preserve">SKU01548</t>
  </si>
  <si>
    <t xml:space="preserve">Dabur Product 1548</t>
  </si>
  <si>
    <t xml:space="preserve">SKU01549</t>
  </si>
  <si>
    <t xml:space="preserve">Nestle Product 1549</t>
  </si>
  <si>
    <t xml:space="preserve">SKU01550</t>
  </si>
  <si>
    <t xml:space="preserve">Britannia Product 1550</t>
  </si>
  <si>
    <t xml:space="preserve">SKU01551</t>
  </si>
  <si>
    <t xml:space="preserve">Dabur Product 1551</t>
  </si>
  <si>
    <t xml:space="preserve">SKU01552</t>
  </si>
  <si>
    <t xml:space="preserve">Dabur Product 1552</t>
  </si>
  <si>
    <t xml:space="preserve">SKU01553</t>
  </si>
  <si>
    <t xml:space="preserve">Britannia Product 1553</t>
  </si>
  <si>
    <t xml:space="preserve">SKU01554</t>
  </si>
  <si>
    <t xml:space="preserve">Amul Product 1554</t>
  </si>
  <si>
    <t xml:space="preserve">SKU01555</t>
  </si>
  <si>
    <t xml:space="preserve">Nestle Product 1555</t>
  </si>
  <si>
    <t xml:space="preserve">SKU01556</t>
  </si>
  <si>
    <t xml:space="preserve">Dabur Product 1556</t>
  </si>
  <si>
    <t xml:space="preserve">SKU01557</t>
  </si>
  <si>
    <t xml:space="preserve">ITC Product 1557</t>
  </si>
  <si>
    <t xml:space="preserve">SKU01558</t>
  </si>
  <si>
    <t xml:space="preserve">P&amp;G Product 1558</t>
  </si>
  <si>
    <t xml:space="preserve">SKU01559</t>
  </si>
  <si>
    <t xml:space="preserve">Amul Product 1559</t>
  </si>
  <si>
    <t xml:space="preserve">SKU01560</t>
  </si>
  <si>
    <t xml:space="preserve">P&amp;G Product 1560</t>
  </si>
  <si>
    <t xml:space="preserve">SKU01561</t>
  </si>
  <si>
    <t xml:space="preserve">Nestle Product 1561</t>
  </si>
  <si>
    <t xml:space="preserve">SKU01562</t>
  </si>
  <si>
    <t xml:space="preserve">Dabur Product 1562</t>
  </si>
  <si>
    <t xml:space="preserve">SKU01563</t>
  </si>
  <si>
    <t xml:space="preserve">Amul Product 1563</t>
  </si>
  <si>
    <t xml:space="preserve">SKU01564</t>
  </si>
  <si>
    <t xml:space="preserve">Britannia Product 1564</t>
  </si>
  <si>
    <t xml:space="preserve">SKU01565</t>
  </si>
  <si>
    <t xml:space="preserve">P&amp;G Product 1565</t>
  </si>
  <si>
    <t xml:space="preserve">SKU01566</t>
  </si>
  <si>
    <t xml:space="preserve">ITC Product 1566</t>
  </si>
  <si>
    <t xml:space="preserve">SKU01567</t>
  </si>
  <si>
    <t xml:space="preserve">Nestle Product 1567</t>
  </si>
  <si>
    <t xml:space="preserve">SKU01568</t>
  </si>
  <si>
    <t xml:space="preserve">Amul Product 1568</t>
  </si>
  <si>
    <t xml:space="preserve">SKU01569</t>
  </si>
  <si>
    <t xml:space="preserve">Dabur Product 1569</t>
  </si>
  <si>
    <t xml:space="preserve">SKU01570</t>
  </si>
  <si>
    <t xml:space="preserve">ITC Product 1570</t>
  </si>
  <si>
    <t xml:space="preserve">SKU01571</t>
  </si>
  <si>
    <t xml:space="preserve">Parle Product 1571</t>
  </si>
  <si>
    <t xml:space="preserve">SKU01572</t>
  </si>
  <si>
    <t xml:space="preserve">Amul Product 1572</t>
  </si>
  <si>
    <t xml:space="preserve">SKU01573</t>
  </si>
  <si>
    <t xml:space="preserve">Nestle Product 1573</t>
  </si>
  <si>
    <t xml:space="preserve">SKU01574</t>
  </si>
  <si>
    <t xml:space="preserve">Britannia Product 1574</t>
  </si>
  <si>
    <t xml:space="preserve">SKU01575</t>
  </si>
  <si>
    <t xml:space="preserve">P&amp;G Product 1575</t>
  </si>
  <si>
    <t xml:space="preserve">SKU01576</t>
  </si>
  <si>
    <t xml:space="preserve">P&amp;G Product 1576</t>
  </si>
  <si>
    <t xml:space="preserve">SKU01577</t>
  </si>
  <si>
    <t xml:space="preserve">Unilever Product 1577</t>
  </si>
  <si>
    <t xml:space="preserve">SKU01578</t>
  </si>
  <si>
    <t xml:space="preserve">Amul Product 1578</t>
  </si>
  <si>
    <t xml:space="preserve">SKU01579</t>
  </si>
  <si>
    <t xml:space="preserve">ITC Product 1579</t>
  </si>
  <si>
    <t xml:space="preserve">SKU01580</t>
  </si>
  <si>
    <t xml:space="preserve">Nestle Product 1580</t>
  </si>
  <si>
    <t xml:space="preserve">SKU01581</t>
  </si>
  <si>
    <t xml:space="preserve">Amul Product 1581</t>
  </si>
  <si>
    <t xml:space="preserve">SKU01582</t>
  </si>
  <si>
    <t xml:space="preserve">Unilever Product 1582</t>
  </si>
  <si>
    <t xml:space="preserve">SKU01583</t>
  </si>
  <si>
    <t xml:space="preserve">Britannia Product 1583</t>
  </si>
  <si>
    <t xml:space="preserve">SKU01584</t>
  </si>
  <si>
    <t xml:space="preserve">Amul Product 1584</t>
  </si>
  <si>
    <t xml:space="preserve">SKU01585</t>
  </si>
  <si>
    <t xml:space="preserve">Britannia Product 1585</t>
  </si>
  <si>
    <t xml:space="preserve">SKU01586</t>
  </si>
  <si>
    <t xml:space="preserve">ITC Product 1586</t>
  </si>
  <si>
    <t xml:space="preserve">SKU01587</t>
  </si>
  <si>
    <t xml:space="preserve">ITC Product 1587</t>
  </si>
  <si>
    <t xml:space="preserve">SKU01588</t>
  </si>
  <si>
    <t xml:space="preserve">Dabur Product 1588</t>
  </si>
  <si>
    <t xml:space="preserve">SKU01589</t>
  </si>
  <si>
    <t xml:space="preserve">Parle Product 1589</t>
  </si>
  <si>
    <t xml:space="preserve">SKU01590</t>
  </si>
  <si>
    <t xml:space="preserve">ITC Product 1590</t>
  </si>
  <si>
    <t xml:space="preserve">SKU01591</t>
  </si>
  <si>
    <t xml:space="preserve">Parle Product 1591</t>
  </si>
  <si>
    <t xml:space="preserve">SKU01592</t>
  </si>
  <si>
    <t xml:space="preserve">Dabur Product 1592</t>
  </si>
  <si>
    <t xml:space="preserve">SKU01593</t>
  </si>
  <si>
    <t xml:space="preserve">Parle Product 1593</t>
  </si>
  <si>
    <t xml:space="preserve">SKU01594</t>
  </si>
  <si>
    <t xml:space="preserve">Amul Product 1594</t>
  </si>
  <si>
    <t xml:space="preserve">SKU01595</t>
  </si>
  <si>
    <t xml:space="preserve">Nestle Product 1595</t>
  </si>
  <si>
    <t xml:space="preserve">SKU01596</t>
  </si>
  <si>
    <t xml:space="preserve">ITC Product 1596</t>
  </si>
  <si>
    <t xml:space="preserve">SKU01597</t>
  </si>
  <si>
    <t xml:space="preserve">Amul Product 1597</t>
  </si>
  <si>
    <t xml:space="preserve">SKU01598</t>
  </si>
  <si>
    <t xml:space="preserve">Nestle Product 1598</t>
  </si>
  <si>
    <t xml:space="preserve">SKU01599</t>
  </si>
  <si>
    <t xml:space="preserve">Dabur Product 1599</t>
  </si>
  <si>
    <t xml:space="preserve">SKU01600</t>
  </si>
  <si>
    <t xml:space="preserve">Dabur Product 1600</t>
  </si>
  <si>
    <t xml:space="preserve">SKU01601</t>
  </si>
  <si>
    <t xml:space="preserve">Nestle Product 1601</t>
  </si>
  <si>
    <t xml:space="preserve">SKU01602</t>
  </si>
  <si>
    <t xml:space="preserve">Dabur Product 1602</t>
  </si>
  <si>
    <t xml:space="preserve">SKU01603</t>
  </si>
  <si>
    <t xml:space="preserve">Dabur Product 1603</t>
  </si>
  <si>
    <t xml:space="preserve">SKU01604</t>
  </si>
  <si>
    <t xml:space="preserve">Unilever Product 1604</t>
  </si>
  <si>
    <t xml:space="preserve">SKU01605</t>
  </si>
  <si>
    <t xml:space="preserve">ITC Product 1605</t>
  </si>
  <si>
    <t xml:space="preserve">SKU01606</t>
  </si>
  <si>
    <t xml:space="preserve">Parle Product 1606</t>
  </si>
  <si>
    <t xml:space="preserve">SKU01607</t>
  </si>
  <si>
    <t xml:space="preserve">Parle Product 1607</t>
  </si>
  <si>
    <t xml:space="preserve">SKU01608</t>
  </si>
  <si>
    <t xml:space="preserve">P&amp;G Product 1608</t>
  </si>
  <si>
    <t xml:space="preserve">SKU01609</t>
  </si>
  <si>
    <t xml:space="preserve">Dabur Product 1609</t>
  </si>
  <si>
    <t xml:space="preserve">SKU01610</t>
  </si>
  <si>
    <t xml:space="preserve">P&amp;G Product 1610</t>
  </si>
  <si>
    <t xml:space="preserve">SKU01611</t>
  </si>
  <si>
    <t xml:space="preserve">Nestle Product 1611</t>
  </si>
  <si>
    <t xml:space="preserve">SKU01612</t>
  </si>
  <si>
    <t xml:space="preserve">Unilever Product 1612</t>
  </si>
  <si>
    <t xml:space="preserve">SKU01613</t>
  </si>
  <si>
    <t xml:space="preserve">Unilever Product 1613</t>
  </si>
  <si>
    <t xml:space="preserve">SKU01614</t>
  </si>
  <si>
    <t xml:space="preserve">P&amp;G Product 1614</t>
  </si>
  <si>
    <t xml:space="preserve">SKU01615</t>
  </si>
  <si>
    <t xml:space="preserve">Amul Product 1615</t>
  </si>
  <si>
    <t xml:space="preserve">SKU01616</t>
  </si>
  <si>
    <t xml:space="preserve">Amul Product 1616</t>
  </si>
  <si>
    <t xml:space="preserve">SKU01617</t>
  </si>
  <si>
    <t xml:space="preserve">Nestle Product 1617</t>
  </si>
  <si>
    <t xml:space="preserve">SKU01618</t>
  </si>
  <si>
    <t xml:space="preserve">Britannia Product 1618</t>
  </si>
  <si>
    <t xml:space="preserve">SKU01619</t>
  </si>
  <si>
    <t xml:space="preserve">Unilever Product 1619</t>
  </si>
  <si>
    <t xml:space="preserve">SKU01620</t>
  </si>
  <si>
    <t xml:space="preserve">ITC Product 1620</t>
  </si>
  <si>
    <t xml:space="preserve">SKU01621</t>
  </si>
  <si>
    <t xml:space="preserve">Unilever Product 1621</t>
  </si>
  <si>
    <t xml:space="preserve">SKU01622</t>
  </si>
  <si>
    <t xml:space="preserve">Amul Product 1622</t>
  </si>
  <si>
    <t xml:space="preserve">SKU01623</t>
  </si>
  <si>
    <t xml:space="preserve">Amul Product 1623</t>
  </si>
  <si>
    <t xml:space="preserve">SKU01624</t>
  </si>
  <si>
    <t xml:space="preserve">Britannia Product 1624</t>
  </si>
  <si>
    <t xml:space="preserve">SKU01625</t>
  </si>
  <si>
    <t xml:space="preserve">Amul Product 1625</t>
  </si>
  <si>
    <t xml:space="preserve">SKU01626</t>
  </si>
  <si>
    <t xml:space="preserve">Amul Product 1626</t>
  </si>
  <si>
    <t xml:space="preserve">SKU01627</t>
  </si>
  <si>
    <t xml:space="preserve">Britannia Product 1627</t>
  </si>
  <si>
    <t xml:space="preserve">SKU01628</t>
  </si>
  <si>
    <t xml:space="preserve">P&amp;G Product 1628</t>
  </si>
  <si>
    <t xml:space="preserve">SKU01629</t>
  </si>
  <si>
    <t xml:space="preserve">ITC Product 1629</t>
  </si>
  <si>
    <t xml:space="preserve">SKU01630</t>
  </si>
  <si>
    <t xml:space="preserve">Parle Product 1630</t>
  </si>
  <si>
    <t xml:space="preserve">SKU01631</t>
  </si>
  <si>
    <t xml:space="preserve">P&amp;G Product 1631</t>
  </si>
  <si>
    <t xml:space="preserve">SKU01632</t>
  </si>
  <si>
    <t xml:space="preserve">Britannia Product 1632</t>
  </si>
  <si>
    <t xml:space="preserve">SKU01633</t>
  </si>
  <si>
    <t xml:space="preserve">Britannia Product 1633</t>
  </si>
  <si>
    <t xml:space="preserve">SKU01634</t>
  </si>
  <si>
    <t xml:space="preserve">Dabur Product 1634</t>
  </si>
  <si>
    <t xml:space="preserve">SKU01635</t>
  </si>
  <si>
    <t xml:space="preserve">Dabur Product 1635</t>
  </si>
  <si>
    <t xml:space="preserve">SKU01636</t>
  </si>
  <si>
    <t xml:space="preserve">Britannia Product 1636</t>
  </si>
  <si>
    <t xml:space="preserve">SKU01637</t>
  </si>
  <si>
    <t xml:space="preserve">ITC Product 1637</t>
  </si>
  <si>
    <t xml:space="preserve">SKU01638</t>
  </si>
  <si>
    <t xml:space="preserve">Britannia Product 1638</t>
  </si>
  <si>
    <t xml:space="preserve">SKU01639</t>
  </si>
  <si>
    <t xml:space="preserve">P&amp;G Product 1639</t>
  </si>
  <si>
    <t xml:space="preserve">SKU01640</t>
  </si>
  <si>
    <t xml:space="preserve">Parle Product 1640</t>
  </si>
  <si>
    <t xml:space="preserve">SKU01641</t>
  </si>
  <si>
    <t xml:space="preserve">ITC Product 1641</t>
  </si>
  <si>
    <t xml:space="preserve">SKU01642</t>
  </si>
  <si>
    <t xml:space="preserve">Dabur Product 1642</t>
  </si>
  <si>
    <t xml:space="preserve">SKU01643</t>
  </si>
  <si>
    <t xml:space="preserve">Parle Product 1643</t>
  </si>
  <si>
    <t xml:space="preserve">SKU01644</t>
  </si>
  <si>
    <t xml:space="preserve">Britannia Product 1644</t>
  </si>
  <si>
    <t xml:space="preserve">SKU01645</t>
  </si>
  <si>
    <t xml:space="preserve">Dabur Product 1645</t>
  </si>
  <si>
    <t xml:space="preserve">SKU01646</t>
  </si>
  <si>
    <t xml:space="preserve">Unilever Product 1646</t>
  </si>
  <si>
    <t xml:space="preserve">SKU01647</t>
  </si>
  <si>
    <t xml:space="preserve">Amul Product 1647</t>
  </si>
  <si>
    <t xml:space="preserve">SKU01648</t>
  </si>
  <si>
    <t xml:space="preserve">Britannia Product 1648</t>
  </si>
  <si>
    <t xml:space="preserve">SKU01649</t>
  </si>
  <si>
    <t xml:space="preserve">Unilever Product 1649</t>
  </si>
  <si>
    <t xml:space="preserve">SKU01650</t>
  </si>
  <si>
    <t xml:space="preserve">Dabur Product 1650</t>
  </si>
  <si>
    <t xml:space="preserve">SKU01651</t>
  </si>
  <si>
    <t xml:space="preserve">Dabur Product 1651</t>
  </si>
  <si>
    <t xml:space="preserve">SKU01652</t>
  </si>
  <si>
    <t xml:space="preserve">Dabur Product 1652</t>
  </si>
  <si>
    <t xml:space="preserve">SKU01653</t>
  </si>
  <si>
    <t xml:space="preserve">ITC Product 1653</t>
  </si>
  <si>
    <t xml:space="preserve">SKU01654</t>
  </si>
  <si>
    <t xml:space="preserve">Amul Product 1654</t>
  </si>
  <si>
    <t xml:space="preserve">SKU01655</t>
  </si>
  <si>
    <t xml:space="preserve">Britannia Product 1655</t>
  </si>
  <si>
    <t xml:space="preserve">SKU01656</t>
  </si>
  <si>
    <t xml:space="preserve">Amul Product 1656</t>
  </si>
  <si>
    <t xml:space="preserve">SKU01657</t>
  </si>
  <si>
    <t xml:space="preserve">P&amp;G Product 1657</t>
  </si>
  <si>
    <t xml:space="preserve">SKU01658</t>
  </si>
  <si>
    <t xml:space="preserve">Nestle Product 1658</t>
  </si>
  <si>
    <t xml:space="preserve">SKU01659</t>
  </si>
  <si>
    <t xml:space="preserve">Nestle Product 1659</t>
  </si>
  <si>
    <t xml:space="preserve">SKU01660</t>
  </si>
  <si>
    <t xml:space="preserve">Nestle Product 1660</t>
  </si>
  <si>
    <t xml:space="preserve">SKU01661</t>
  </si>
  <si>
    <t xml:space="preserve">P&amp;G Product 1661</t>
  </si>
  <si>
    <t xml:space="preserve">SKU01662</t>
  </si>
  <si>
    <t xml:space="preserve">Britannia Product 1662</t>
  </si>
  <si>
    <t xml:space="preserve">SKU01663</t>
  </si>
  <si>
    <t xml:space="preserve">Unilever Product 1663</t>
  </si>
  <si>
    <t xml:space="preserve">SKU01664</t>
  </si>
  <si>
    <t xml:space="preserve">Britannia Product 1664</t>
  </si>
  <si>
    <t xml:space="preserve">SKU01665</t>
  </si>
  <si>
    <t xml:space="preserve">Parle Product 1665</t>
  </si>
  <si>
    <t xml:space="preserve">SKU01666</t>
  </si>
  <si>
    <t xml:space="preserve">Parle Product 1666</t>
  </si>
  <si>
    <t xml:space="preserve">SKU01667</t>
  </si>
  <si>
    <t xml:space="preserve">Dabur Product 1667</t>
  </si>
  <si>
    <t xml:space="preserve">SKU01668</t>
  </si>
  <si>
    <t xml:space="preserve">Dabur Product 1668</t>
  </si>
  <si>
    <t xml:space="preserve">SKU01669</t>
  </si>
  <si>
    <t xml:space="preserve">Parle Product 1669</t>
  </si>
  <si>
    <t xml:space="preserve">SKU01670</t>
  </si>
  <si>
    <t xml:space="preserve">Britannia Product 1670</t>
  </si>
  <si>
    <t xml:space="preserve">SKU01671</t>
  </si>
  <si>
    <t xml:space="preserve">ITC Product 1671</t>
  </si>
  <si>
    <t xml:space="preserve">SKU01672</t>
  </si>
  <si>
    <t xml:space="preserve">Parle Product 1672</t>
  </si>
  <si>
    <t xml:space="preserve">SKU01673</t>
  </si>
  <si>
    <t xml:space="preserve">P&amp;G Product 1673</t>
  </si>
  <si>
    <t xml:space="preserve">SKU01674</t>
  </si>
  <si>
    <t xml:space="preserve">Nestle Product 1674</t>
  </si>
  <si>
    <t xml:space="preserve">SKU01675</t>
  </si>
  <si>
    <t xml:space="preserve">Nestle Product 1675</t>
  </si>
  <si>
    <t xml:space="preserve">SKU01676</t>
  </si>
  <si>
    <t xml:space="preserve">Britannia Product 1676</t>
  </si>
  <si>
    <t xml:space="preserve">SKU01677</t>
  </si>
  <si>
    <t xml:space="preserve">Unilever Product 1677</t>
  </si>
  <si>
    <t xml:space="preserve">SKU01678</t>
  </si>
  <si>
    <t xml:space="preserve">Dabur Product 1678</t>
  </si>
  <si>
    <t xml:space="preserve">SKU01679</t>
  </si>
  <si>
    <t xml:space="preserve">P&amp;G Product 1679</t>
  </si>
  <si>
    <t xml:space="preserve">SKU01680</t>
  </si>
  <si>
    <t xml:space="preserve">Unilever Product 1680</t>
  </si>
  <si>
    <t xml:space="preserve">SKU01681</t>
  </si>
  <si>
    <t xml:space="preserve">ITC Product 1681</t>
  </si>
  <si>
    <t xml:space="preserve">SKU01682</t>
  </si>
  <si>
    <t xml:space="preserve">Parle Product 1682</t>
  </si>
  <si>
    <t xml:space="preserve">SKU01683</t>
  </si>
  <si>
    <t xml:space="preserve">P&amp;G Product 1683</t>
  </si>
  <si>
    <t xml:space="preserve">SKU01684</t>
  </si>
  <si>
    <t xml:space="preserve">Unilever Product 1684</t>
  </si>
  <si>
    <t xml:space="preserve">SKU01685</t>
  </si>
  <si>
    <t xml:space="preserve">Amul Product 1685</t>
  </si>
  <si>
    <t xml:space="preserve">SKU01686</t>
  </si>
  <si>
    <t xml:space="preserve">Dabur Product 1686</t>
  </si>
  <si>
    <t xml:space="preserve">SKU01687</t>
  </si>
  <si>
    <t xml:space="preserve">ITC Product 1687</t>
  </si>
  <si>
    <t xml:space="preserve">SKU01688</t>
  </si>
  <si>
    <t xml:space="preserve">P&amp;G Product 1688</t>
  </si>
  <si>
    <t xml:space="preserve">SKU01689</t>
  </si>
  <si>
    <t xml:space="preserve">Britannia Product 1689</t>
  </si>
  <si>
    <t xml:space="preserve">SKU01690</t>
  </si>
  <si>
    <t xml:space="preserve">Amul Product 1690</t>
  </si>
  <si>
    <t xml:space="preserve">SKU01691</t>
  </si>
  <si>
    <t xml:space="preserve">ITC Product 1691</t>
  </si>
  <si>
    <t xml:space="preserve">SKU01692</t>
  </si>
  <si>
    <t xml:space="preserve">Britannia Product 1692</t>
  </si>
  <si>
    <t xml:space="preserve">SKU01693</t>
  </si>
  <si>
    <t xml:space="preserve">Britannia Product 1693</t>
  </si>
  <si>
    <t xml:space="preserve">SKU01694</t>
  </si>
  <si>
    <t xml:space="preserve">Dabur Product 1694</t>
  </si>
  <si>
    <t xml:space="preserve">SKU01695</t>
  </si>
  <si>
    <t xml:space="preserve">Amul Product 1695</t>
  </si>
  <si>
    <t xml:space="preserve">SKU01696</t>
  </si>
  <si>
    <t xml:space="preserve">Parle Product 1696</t>
  </si>
  <si>
    <t xml:space="preserve">SKU01697</t>
  </si>
  <si>
    <t xml:space="preserve">Amul Product 1697</t>
  </si>
  <si>
    <t xml:space="preserve">SKU01698</t>
  </si>
  <si>
    <t xml:space="preserve">Parle Product 1698</t>
  </si>
  <si>
    <t xml:space="preserve">SKU01699</t>
  </si>
  <si>
    <t xml:space="preserve">P&amp;G Product 1699</t>
  </si>
  <si>
    <t xml:space="preserve">SKU01700</t>
  </si>
  <si>
    <t xml:space="preserve">Dabur Product 1700</t>
  </si>
  <si>
    <t xml:space="preserve">SKU01701</t>
  </si>
  <si>
    <t xml:space="preserve">Amul Product 1701</t>
  </si>
  <si>
    <t xml:space="preserve">SKU01702</t>
  </si>
  <si>
    <t xml:space="preserve">Dabur Product 1702</t>
  </si>
  <si>
    <t xml:space="preserve">SKU01703</t>
  </si>
  <si>
    <t xml:space="preserve">Nestle Product 1703</t>
  </si>
  <si>
    <t xml:space="preserve">SKU01704</t>
  </si>
  <si>
    <t xml:space="preserve">Nestle Product 1704</t>
  </si>
  <si>
    <t xml:space="preserve">SKU01705</t>
  </si>
  <si>
    <t xml:space="preserve">Parle Product 1705</t>
  </si>
  <si>
    <t xml:space="preserve">SKU01706</t>
  </si>
  <si>
    <t xml:space="preserve">ITC Product 1706</t>
  </si>
  <si>
    <t xml:space="preserve">SKU01707</t>
  </si>
  <si>
    <t xml:space="preserve">Nestle Product 1707</t>
  </si>
  <si>
    <t xml:space="preserve">SKU01708</t>
  </si>
  <si>
    <t xml:space="preserve">Unilever Product 1708</t>
  </si>
  <si>
    <t xml:space="preserve">SKU01709</t>
  </si>
  <si>
    <t xml:space="preserve">Britannia Product 1709</t>
  </si>
  <si>
    <t xml:space="preserve">SKU01710</t>
  </si>
  <si>
    <t xml:space="preserve">ITC Product 1710</t>
  </si>
  <si>
    <t xml:space="preserve">SKU01711</t>
  </si>
  <si>
    <t xml:space="preserve">ITC Product 1711</t>
  </si>
  <si>
    <t xml:space="preserve">SKU01712</t>
  </si>
  <si>
    <t xml:space="preserve">Dabur Product 1712</t>
  </si>
  <si>
    <t xml:space="preserve">SKU01713</t>
  </si>
  <si>
    <t xml:space="preserve">Dabur Product 1713</t>
  </si>
  <si>
    <t xml:space="preserve">SKU01714</t>
  </si>
  <si>
    <t xml:space="preserve">Amul Product 1714</t>
  </si>
  <si>
    <t xml:space="preserve">SKU01715</t>
  </si>
  <si>
    <t xml:space="preserve">Britannia Product 1715</t>
  </si>
  <si>
    <t xml:space="preserve">SKU01716</t>
  </si>
  <si>
    <t xml:space="preserve">ITC Product 1716</t>
  </si>
  <si>
    <t xml:space="preserve">SKU01717</t>
  </si>
  <si>
    <t xml:space="preserve">P&amp;G Product 1717</t>
  </si>
  <si>
    <t xml:space="preserve">SKU01718</t>
  </si>
  <si>
    <t xml:space="preserve">Parle Product 1718</t>
  </si>
  <si>
    <t xml:space="preserve">SKU01719</t>
  </si>
  <si>
    <t xml:space="preserve">Dabur Product 1719</t>
  </si>
  <si>
    <t xml:space="preserve">SKU01720</t>
  </si>
  <si>
    <t xml:space="preserve">Amul Product 1720</t>
  </si>
  <si>
    <t xml:space="preserve">SKU01721</t>
  </si>
  <si>
    <t xml:space="preserve">Nestle Product 1721</t>
  </si>
  <si>
    <t xml:space="preserve">SKU01722</t>
  </si>
  <si>
    <t xml:space="preserve">Parle Product 1722</t>
  </si>
  <si>
    <t xml:space="preserve">SKU01723</t>
  </si>
  <si>
    <t xml:space="preserve">ITC Product 1723</t>
  </si>
  <si>
    <t xml:space="preserve">SKU01724</t>
  </si>
  <si>
    <t xml:space="preserve">Amul Product 1724</t>
  </si>
  <si>
    <t xml:space="preserve">SKU01725</t>
  </si>
  <si>
    <t xml:space="preserve">Amul Product 1725</t>
  </si>
  <si>
    <t xml:space="preserve">SKU01726</t>
  </si>
  <si>
    <t xml:space="preserve">ITC Product 1726</t>
  </si>
  <si>
    <t xml:space="preserve">SKU01727</t>
  </si>
  <si>
    <t xml:space="preserve">Amul Product 1727</t>
  </si>
  <si>
    <t xml:space="preserve">SKU01728</t>
  </si>
  <si>
    <t xml:space="preserve">Britannia Product 1728</t>
  </si>
  <si>
    <t xml:space="preserve">SKU01729</t>
  </si>
  <si>
    <t xml:space="preserve">Amul Product 1729</t>
  </si>
  <si>
    <t xml:space="preserve">SKU01730</t>
  </si>
  <si>
    <t xml:space="preserve">Dabur Product 1730</t>
  </si>
  <si>
    <t xml:space="preserve">SKU01731</t>
  </si>
  <si>
    <t xml:space="preserve">Dabur Product 1731</t>
  </si>
  <si>
    <t xml:space="preserve">SKU01732</t>
  </si>
  <si>
    <t xml:space="preserve">Amul Product 1732</t>
  </si>
  <si>
    <t xml:space="preserve">SKU01733</t>
  </si>
  <si>
    <t xml:space="preserve">P&amp;G Product 1733</t>
  </si>
  <si>
    <t xml:space="preserve">SKU01734</t>
  </si>
  <si>
    <t xml:space="preserve">Unilever Product 1734</t>
  </si>
  <si>
    <t xml:space="preserve">SKU01735</t>
  </si>
  <si>
    <t xml:space="preserve">Unilever Product 1735</t>
  </si>
  <si>
    <t xml:space="preserve">SKU01736</t>
  </si>
  <si>
    <t xml:space="preserve">Nestle Product 1736</t>
  </si>
  <si>
    <t xml:space="preserve">SKU01737</t>
  </si>
  <si>
    <t xml:space="preserve">Amul Product 1737</t>
  </si>
  <si>
    <t xml:space="preserve">SKU01738</t>
  </si>
  <si>
    <t xml:space="preserve">Nestle Product 1738</t>
  </si>
  <si>
    <t xml:space="preserve">SKU01739</t>
  </si>
  <si>
    <t xml:space="preserve">Nestle Product 1739</t>
  </si>
  <si>
    <t xml:space="preserve">SKU01740</t>
  </si>
  <si>
    <t xml:space="preserve">Unilever Product 1740</t>
  </si>
  <si>
    <t xml:space="preserve">SKU01741</t>
  </si>
  <si>
    <t xml:space="preserve">ITC Product 1741</t>
  </si>
  <si>
    <t xml:space="preserve">SKU01742</t>
  </si>
  <si>
    <t xml:space="preserve">ITC Product 1742</t>
  </si>
  <si>
    <t xml:space="preserve">SKU01743</t>
  </si>
  <si>
    <t xml:space="preserve">Amul Product 1743</t>
  </si>
  <si>
    <t xml:space="preserve">SKU01744</t>
  </si>
  <si>
    <t xml:space="preserve">ITC Product 1744</t>
  </si>
  <si>
    <t xml:space="preserve">SKU01745</t>
  </si>
  <si>
    <t xml:space="preserve">Amul Product 1745</t>
  </si>
  <si>
    <t xml:space="preserve">SKU01746</t>
  </si>
  <si>
    <t xml:space="preserve">Britannia Product 1746</t>
  </si>
  <si>
    <t xml:space="preserve">SKU01747</t>
  </si>
  <si>
    <t xml:space="preserve">Amul Product 1747</t>
  </si>
  <si>
    <t xml:space="preserve">SKU01748</t>
  </si>
  <si>
    <t xml:space="preserve">Dabur Product 1748</t>
  </si>
  <si>
    <t xml:space="preserve">SKU01749</t>
  </si>
  <si>
    <t xml:space="preserve">Nestle Product 1749</t>
  </si>
  <si>
    <t xml:space="preserve">SKU01750</t>
  </si>
  <si>
    <t xml:space="preserve">Parle Product 1750</t>
  </si>
  <si>
    <t xml:space="preserve">SKU01751</t>
  </si>
  <si>
    <t xml:space="preserve">Nestle Product 1751</t>
  </si>
  <si>
    <t xml:space="preserve">SKU01752</t>
  </si>
  <si>
    <t xml:space="preserve">ITC Product 1752</t>
  </si>
  <si>
    <t xml:space="preserve">SKU01753</t>
  </si>
  <si>
    <t xml:space="preserve">Unilever Product 1753</t>
  </si>
  <si>
    <t xml:space="preserve">SKU01754</t>
  </si>
  <si>
    <t xml:space="preserve">P&amp;G Product 1754</t>
  </si>
  <si>
    <t xml:space="preserve">SKU01755</t>
  </si>
  <si>
    <t xml:space="preserve">P&amp;G Product 1755</t>
  </si>
  <si>
    <t xml:space="preserve">SKU01756</t>
  </si>
  <si>
    <t xml:space="preserve">Dabur Product 1756</t>
  </si>
  <si>
    <t xml:space="preserve">SKU01757</t>
  </si>
  <si>
    <t xml:space="preserve">Britannia Product 1757</t>
  </si>
  <si>
    <t xml:space="preserve">SKU01758</t>
  </si>
  <si>
    <t xml:space="preserve">ITC Product 1758</t>
  </si>
  <si>
    <t xml:space="preserve">SKU01759</t>
  </si>
  <si>
    <t xml:space="preserve">Nestle Product 1759</t>
  </si>
  <si>
    <t xml:space="preserve">SKU01760</t>
  </si>
  <si>
    <t xml:space="preserve">Amul Product 1760</t>
  </si>
  <si>
    <t xml:space="preserve">SKU01761</t>
  </si>
  <si>
    <t xml:space="preserve">Dabur Product 1761</t>
  </si>
  <si>
    <t xml:space="preserve">SKU01762</t>
  </si>
  <si>
    <t xml:space="preserve">Nestle Product 1762</t>
  </si>
  <si>
    <t xml:space="preserve">SKU01763</t>
  </si>
  <si>
    <t xml:space="preserve">Parle Product 1763</t>
  </si>
  <si>
    <t xml:space="preserve">SKU01764</t>
  </si>
  <si>
    <t xml:space="preserve">Amul Product 1764</t>
  </si>
  <si>
    <t xml:space="preserve">SKU01765</t>
  </si>
  <si>
    <t xml:space="preserve">P&amp;G Product 1765</t>
  </si>
  <si>
    <t xml:space="preserve">SKU01766</t>
  </si>
  <si>
    <t xml:space="preserve">Unilever Product 1766</t>
  </si>
  <si>
    <t xml:space="preserve">SKU01767</t>
  </si>
  <si>
    <t xml:space="preserve">Nestle Product 1767</t>
  </si>
  <si>
    <t xml:space="preserve">SKU01768</t>
  </si>
  <si>
    <t xml:space="preserve">Dabur Product 1768</t>
  </si>
  <si>
    <t xml:space="preserve">SKU01769</t>
  </si>
  <si>
    <t xml:space="preserve">Dabur Product 1769</t>
  </si>
  <si>
    <t xml:space="preserve">SKU01770</t>
  </si>
  <si>
    <t xml:space="preserve">Dabur Product 1770</t>
  </si>
  <si>
    <t xml:space="preserve">SKU01771</t>
  </si>
  <si>
    <t xml:space="preserve">Unilever Product 1771</t>
  </si>
  <si>
    <t xml:space="preserve">SKU01772</t>
  </si>
  <si>
    <t xml:space="preserve">Britannia Product 1772</t>
  </si>
  <si>
    <t xml:space="preserve">SKU01773</t>
  </si>
  <si>
    <t xml:space="preserve">Parle Product 1773</t>
  </si>
  <si>
    <t xml:space="preserve">SKU01774</t>
  </si>
  <si>
    <t xml:space="preserve">Unilever Product 1774</t>
  </si>
  <si>
    <t xml:space="preserve">SKU01775</t>
  </si>
  <si>
    <t xml:space="preserve">Unilever Product 1775</t>
  </si>
  <si>
    <t xml:space="preserve">SKU01776</t>
  </si>
  <si>
    <t xml:space="preserve">Nestle Product 1776</t>
  </si>
  <si>
    <t xml:space="preserve">SKU01777</t>
  </si>
  <si>
    <t xml:space="preserve">Parle Product 1777</t>
  </si>
  <si>
    <t xml:space="preserve">SKU01778</t>
  </si>
  <si>
    <t xml:space="preserve">Dabur Product 1778</t>
  </si>
  <si>
    <t xml:space="preserve">SKU01779</t>
  </si>
  <si>
    <t xml:space="preserve">Parle Product 1779</t>
  </si>
  <si>
    <t xml:space="preserve">SKU01780</t>
  </si>
  <si>
    <t xml:space="preserve">Amul Product 1780</t>
  </si>
  <si>
    <t xml:space="preserve">SKU01781</t>
  </si>
  <si>
    <t xml:space="preserve">Nestle Product 1781</t>
  </si>
  <si>
    <t xml:space="preserve">SKU01782</t>
  </si>
  <si>
    <t xml:space="preserve">Amul Product 1782</t>
  </si>
  <si>
    <t xml:space="preserve">SKU01783</t>
  </si>
  <si>
    <t xml:space="preserve">Britannia Product 1783</t>
  </si>
  <si>
    <t xml:space="preserve">SKU01784</t>
  </si>
  <si>
    <t xml:space="preserve">P&amp;G Product 1784</t>
  </si>
  <si>
    <t xml:space="preserve">SKU01785</t>
  </si>
  <si>
    <t xml:space="preserve">Dabur Product 1785</t>
  </si>
  <si>
    <t xml:space="preserve">SKU01786</t>
  </si>
  <si>
    <t xml:space="preserve">P&amp;G Product 1786</t>
  </si>
  <si>
    <t xml:space="preserve">SKU01787</t>
  </si>
  <si>
    <t xml:space="preserve">Nestle Product 1787</t>
  </si>
  <si>
    <t xml:space="preserve">SKU01788</t>
  </si>
  <si>
    <t xml:space="preserve">Nestle Product 1788</t>
  </si>
  <si>
    <t xml:space="preserve">SKU01789</t>
  </si>
  <si>
    <t xml:space="preserve">Parle Product 1789</t>
  </si>
  <si>
    <t xml:space="preserve">SKU01790</t>
  </si>
  <si>
    <t xml:space="preserve">Unilever Product 1790</t>
  </si>
  <si>
    <t xml:space="preserve">SKU01791</t>
  </si>
  <si>
    <t xml:space="preserve">P&amp;G Product 1791</t>
  </si>
  <si>
    <t xml:space="preserve">SKU01792</t>
  </si>
  <si>
    <t xml:space="preserve">Britannia Product 1792</t>
  </si>
  <si>
    <t xml:space="preserve">SKU01793</t>
  </si>
  <si>
    <t xml:space="preserve">Amul Product 1793</t>
  </si>
  <si>
    <t xml:space="preserve">SKU01794</t>
  </si>
  <si>
    <t xml:space="preserve">P&amp;G Product 1794</t>
  </si>
  <si>
    <t xml:space="preserve">SKU01795</t>
  </si>
  <si>
    <t xml:space="preserve">Dabur Product 1795</t>
  </si>
  <si>
    <t xml:space="preserve">SKU01796</t>
  </si>
  <si>
    <t xml:space="preserve">ITC Product 1796</t>
  </si>
  <si>
    <t xml:space="preserve">SKU01797</t>
  </si>
  <si>
    <t xml:space="preserve">Unilever Product 1797</t>
  </si>
  <si>
    <t xml:space="preserve">SKU01798</t>
  </si>
  <si>
    <t xml:space="preserve">P&amp;G Product 1798</t>
  </si>
  <si>
    <t xml:space="preserve">SKU01799</t>
  </si>
  <si>
    <t xml:space="preserve">Britannia Product 1799</t>
  </si>
  <si>
    <t xml:space="preserve">SKU01800</t>
  </si>
  <si>
    <t xml:space="preserve">Parle Product 1800</t>
  </si>
  <si>
    <t xml:space="preserve">SKU01801</t>
  </si>
  <si>
    <t xml:space="preserve">P&amp;G Product 1801</t>
  </si>
  <si>
    <t xml:space="preserve">SKU01802</t>
  </si>
  <si>
    <t xml:space="preserve">Britannia Product 1802</t>
  </si>
  <si>
    <t xml:space="preserve">SKU01803</t>
  </si>
  <si>
    <t xml:space="preserve">Dabur Product 1803</t>
  </si>
  <si>
    <t xml:space="preserve">SKU01804</t>
  </si>
  <si>
    <t xml:space="preserve">P&amp;G Product 1804</t>
  </si>
  <si>
    <t xml:space="preserve">SKU01805</t>
  </si>
  <si>
    <t xml:space="preserve">P&amp;G Product 1805</t>
  </si>
  <si>
    <t xml:space="preserve">SKU01806</t>
  </si>
  <si>
    <t xml:space="preserve">Britannia Product 1806</t>
  </si>
  <si>
    <t xml:space="preserve">SKU01807</t>
  </si>
  <si>
    <t xml:space="preserve">Unilever Product 1807</t>
  </si>
  <si>
    <t xml:space="preserve">SKU01808</t>
  </si>
  <si>
    <t xml:space="preserve">Amul Product 1808</t>
  </si>
  <si>
    <t xml:space="preserve">SKU01809</t>
  </si>
  <si>
    <t xml:space="preserve">Nestle Product 1809</t>
  </si>
  <si>
    <t xml:space="preserve">SKU01810</t>
  </si>
  <si>
    <t xml:space="preserve">Parle Product 1810</t>
  </si>
  <si>
    <t xml:space="preserve">SKU01811</t>
  </si>
  <si>
    <t xml:space="preserve">Parle Product 1811</t>
  </si>
  <si>
    <t xml:space="preserve">SKU01812</t>
  </si>
  <si>
    <t xml:space="preserve">ITC Product 1812</t>
  </si>
  <si>
    <t xml:space="preserve">SKU01813</t>
  </si>
  <si>
    <t xml:space="preserve">Nestle Product 1813</t>
  </si>
  <si>
    <t xml:space="preserve">SKU01814</t>
  </si>
  <si>
    <t xml:space="preserve">Parle Product 1814</t>
  </si>
  <si>
    <t xml:space="preserve">SKU01815</t>
  </si>
  <si>
    <t xml:space="preserve">Unilever Product 1815</t>
  </si>
  <si>
    <t xml:space="preserve">SKU01816</t>
  </si>
  <si>
    <t xml:space="preserve">Amul Product 1816</t>
  </si>
  <si>
    <t xml:space="preserve">SKU01817</t>
  </si>
  <si>
    <t xml:space="preserve">Parle Product 1817</t>
  </si>
  <si>
    <t xml:space="preserve">SKU01818</t>
  </si>
  <si>
    <t xml:space="preserve">Britannia Product 1818</t>
  </si>
  <si>
    <t xml:space="preserve">SKU01819</t>
  </si>
  <si>
    <t xml:space="preserve">Nestle Product 1819</t>
  </si>
  <si>
    <t xml:space="preserve">SKU01820</t>
  </si>
  <si>
    <t xml:space="preserve">Amul Product 1820</t>
  </si>
  <si>
    <t xml:space="preserve">SKU01821</t>
  </si>
  <si>
    <t xml:space="preserve">ITC Product 1821</t>
  </si>
  <si>
    <t xml:space="preserve">SKU01822</t>
  </si>
  <si>
    <t xml:space="preserve">Amul Product 1822</t>
  </si>
  <si>
    <t xml:space="preserve">SKU01823</t>
  </si>
  <si>
    <t xml:space="preserve">Dabur Product 1823</t>
  </si>
  <si>
    <t xml:space="preserve">SKU01824</t>
  </si>
  <si>
    <t xml:space="preserve">P&amp;G Product 1824</t>
  </si>
  <si>
    <t xml:space="preserve">SKU01825</t>
  </si>
  <si>
    <t xml:space="preserve">Unilever Product 1825</t>
  </si>
  <si>
    <t xml:space="preserve">SKU01826</t>
  </si>
  <si>
    <t xml:space="preserve">Dabur Product 1826</t>
  </si>
  <si>
    <t xml:space="preserve">SKU01827</t>
  </si>
  <si>
    <t xml:space="preserve">Unilever Product 1827</t>
  </si>
  <si>
    <t xml:space="preserve">SKU01828</t>
  </si>
  <si>
    <t xml:space="preserve">Nestle Product 1828</t>
  </si>
  <si>
    <t xml:space="preserve">SKU01829</t>
  </si>
  <si>
    <t xml:space="preserve">Nestle Product 1829</t>
  </si>
  <si>
    <t xml:space="preserve">SKU01830</t>
  </si>
  <si>
    <t xml:space="preserve">Nestle Product 1830</t>
  </si>
  <si>
    <t xml:space="preserve">SKU01831</t>
  </si>
  <si>
    <t xml:space="preserve">Nestle Product 1831</t>
  </si>
  <si>
    <t xml:space="preserve">SKU01832</t>
  </si>
  <si>
    <t xml:space="preserve">Dabur Product 1832</t>
  </si>
  <si>
    <t xml:space="preserve">SKU01833</t>
  </si>
  <si>
    <t xml:space="preserve">Amul Product 1833</t>
  </si>
  <si>
    <t xml:space="preserve">SKU01834</t>
  </si>
  <si>
    <t xml:space="preserve">Nestle Product 1834</t>
  </si>
  <si>
    <t xml:space="preserve">SKU01835</t>
  </si>
  <si>
    <t xml:space="preserve">Britannia Product 1835</t>
  </si>
  <si>
    <t xml:space="preserve">SKU01836</t>
  </si>
  <si>
    <t xml:space="preserve">Nestle Product 1836</t>
  </si>
  <si>
    <t xml:space="preserve">SKU01837</t>
  </si>
  <si>
    <t xml:space="preserve">P&amp;G Product 1837</t>
  </si>
  <si>
    <t xml:space="preserve">SKU01838</t>
  </si>
  <si>
    <t xml:space="preserve">Nestle Product 1838</t>
  </si>
  <si>
    <t xml:space="preserve">SKU01839</t>
  </si>
  <si>
    <t xml:space="preserve">ITC Product 1839</t>
  </si>
  <si>
    <t xml:space="preserve">SKU01840</t>
  </si>
  <si>
    <t xml:space="preserve">Dabur Product 1840</t>
  </si>
  <si>
    <t xml:space="preserve">SKU01841</t>
  </si>
  <si>
    <t xml:space="preserve">P&amp;G Product 1841</t>
  </si>
  <si>
    <t xml:space="preserve">SKU01842</t>
  </si>
  <si>
    <t xml:space="preserve">Britannia Product 1842</t>
  </si>
  <si>
    <t xml:space="preserve">SKU01843</t>
  </si>
  <si>
    <t xml:space="preserve">P&amp;G Product 1843</t>
  </si>
  <si>
    <t xml:space="preserve">SKU01844</t>
  </si>
  <si>
    <t xml:space="preserve">Parle Product 1844</t>
  </si>
  <si>
    <t xml:space="preserve">SKU01845</t>
  </si>
  <si>
    <t xml:space="preserve">ITC Product 1845</t>
  </si>
  <si>
    <t xml:space="preserve">SKU01846</t>
  </si>
  <si>
    <t xml:space="preserve">ITC Product 1846</t>
  </si>
  <si>
    <t xml:space="preserve">SKU01847</t>
  </si>
  <si>
    <t xml:space="preserve">Britannia Product 1847</t>
  </si>
  <si>
    <t xml:space="preserve">SKU01848</t>
  </si>
  <si>
    <t xml:space="preserve">Parle Product 1848</t>
  </si>
  <si>
    <t xml:space="preserve">SKU01849</t>
  </si>
  <si>
    <t xml:space="preserve">P&amp;G Product 1849</t>
  </si>
  <si>
    <t xml:space="preserve">SKU01850</t>
  </si>
  <si>
    <t xml:space="preserve">Unilever Product 1850</t>
  </si>
  <si>
    <t xml:space="preserve">SKU01851</t>
  </si>
  <si>
    <t xml:space="preserve">Amul Product 1851</t>
  </si>
  <si>
    <t xml:space="preserve">SKU01852</t>
  </si>
  <si>
    <t xml:space="preserve">Parle Product 1852</t>
  </si>
  <si>
    <t xml:space="preserve">SKU01853</t>
  </si>
  <si>
    <t xml:space="preserve">Britannia Product 1853</t>
  </si>
  <si>
    <t xml:space="preserve">SKU01854</t>
  </si>
  <si>
    <t xml:space="preserve">ITC Product 1854</t>
  </si>
  <si>
    <t xml:space="preserve">SKU01855</t>
  </si>
  <si>
    <t xml:space="preserve">Parle Product 1855</t>
  </si>
  <si>
    <t xml:space="preserve">SKU01856</t>
  </si>
  <si>
    <t xml:space="preserve">Nestle Product 1856</t>
  </si>
  <si>
    <t xml:space="preserve">SKU01857</t>
  </si>
  <si>
    <t xml:space="preserve">P&amp;G Product 1857</t>
  </si>
  <si>
    <t xml:space="preserve">SKU01858</t>
  </si>
  <si>
    <t xml:space="preserve">Britannia Product 1858</t>
  </si>
  <si>
    <t xml:space="preserve">SKU01859</t>
  </si>
  <si>
    <t xml:space="preserve">Dabur Product 1859</t>
  </si>
  <si>
    <t xml:space="preserve">SKU01860</t>
  </si>
  <si>
    <t xml:space="preserve">Parle Product 1860</t>
  </si>
  <si>
    <t xml:space="preserve">SKU01861</t>
  </si>
  <si>
    <t xml:space="preserve">Dabur Product 1861</t>
  </si>
  <si>
    <t xml:space="preserve">SKU01862</t>
  </si>
  <si>
    <t xml:space="preserve">Unilever Product 1862</t>
  </si>
  <si>
    <t xml:space="preserve">SKU01863</t>
  </si>
  <si>
    <t xml:space="preserve">Parle Product 1863</t>
  </si>
  <si>
    <t xml:space="preserve">SKU01864</t>
  </si>
  <si>
    <t xml:space="preserve">Unilever Product 1864</t>
  </si>
  <si>
    <t xml:space="preserve">SKU01865</t>
  </si>
  <si>
    <t xml:space="preserve">Unilever Product 1865</t>
  </si>
  <si>
    <t xml:space="preserve">SKU01866</t>
  </si>
  <si>
    <t xml:space="preserve">Nestle Product 1866</t>
  </si>
  <si>
    <t xml:space="preserve">SKU01867</t>
  </si>
  <si>
    <t xml:space="preserve">Amul Product 1867</t>
  </si>
  <si>
    <t xml:space="preserve">SKU01868</t>
  </si>
  <si>
    <t xml:space="preserve">Amul Product 1868</t>
  </si>
  <si>
    <t xml:space="preserve">SKU01869</t>
  </si>
  <si>
    <t xml:space="preserve">Parle Product 1869</t>
  </si>
  <si>
    <t xml:space="preserve">SKU01870</t>
  </si>
  <si>
    <t xml:space="preserve">Dabur Product 1870</t>
  </si>
  <si>
    <t xml:space="preserve">SKU01871</t>
  </si>
  <si>
    <t xml:space="preserve">ITC Product 1871</t>
  </si>
  <si>
    <t xml:space="preserve">SKU01872</t>
  </si>
  <si>
    <t xml:space="preserve">Parle Product 1872</t>
  </si>
  <si>
    <t xml:space="preserve">SKU01873</t>
  </si>
  <si>
    <t xml:space="preserve">P&amp;G Product 1873</t>
  </si>
  <si>
    <t xml:space="preserve">SKU01874</t>
  </si>
  <si>
    <t xml:space="preserve">ITC Product 1874</t>
  </si>
  <si>
    <t xml:space="preserve">SKU01875</t>
  </si>
  <si>
    <t xml:space="preserve">Britannia Product 1875</t>
  </si>
  <si>
    <t xml:space="preserve">SKU01876</t>
  </si>
  <si>
    <t xml:space="preserve">Unilever Product 1876</t>
  </si>
  <si>
    <t xml:space="preserve">SKU01877</t>
  </si>
  <si>
    <t xml:space="preserve">Unilever Product 1877</t>
  </si>
  <si>
    <t xml:space="preserve">SKU01878</t>
  </si>
  <si>
    <t xml:space="preserve">Amul Product 1878</t>
  </si>
  <si>
    <t xml:space="preserve">SKU01879</t>
  </si>
  <si>
    <t xml:space="preserve">ITC Product 1879</t>
  </si>
  <si>
    <t xml:space="preserve">SKU01880</t>
  </si>
  <si>
    <t xml:space="preserve">P&amp;G Product 1880</t>
  </si>
  <si>
    <t xml:space="preserve">SKU01881</t>
  </si>
  <si>
    <t xml:space="preserve">Amul Product 1881</t>
  </si>
  <si>
    <t xml:space="preserve">SKU01882</t>
  </si>
  <si>
    <t xml:space="preserve">Britannia Product 1882</t>
  </si>
  <si>
    <t xml:space="preserve">SKU01883</t>
  </si>
  <si>
    <t xml:space="preserve">Parle Product 1883</t>
  </si>
  <si>
    <t xml:space="preserve">SKU01884</t>
  </si>
  <si>
    <t xml:space="preserve">ITC Product 1884</t>
  </si>
  <si>
    <t xml:space="preserve">SKU01885</t>
  </si>
  <si>
    <t xml:space="preserve">Unilever Product 1885</t>
  </si>
  <si>
    <t xml:space="preserve">SKU01886</t>
  </si>
  <si>
    <t xml:space="preserve">Nestle Product 1886</t>
  </si>
  <si>
    <t xml:space="preserve">SKU01887</t>
  </si>
  <si>
    <t xml:space="preserve">Nestle Product 1887</t>
  </si>
  <si>
    <t xml:space="preserve">SKU01888</t>
  </si>
  <si>
    <t xml:space="preserve">ITC Product 1888</t>
  </si>
  <si>
    <t xml:space="preserve">SKU01889</t>
  </si>
  <si>
    <t xml:space="preserve">Britannia Product 1889</t>
  </si>
  <si>
    <t xml:space="preserve">SKU01890</t>
  </si>
  <si>
    <t xml:space="preserve">Nestle Product 1890</t>
  </si>
  <si>
    <t xml:space="preserve">SKU01891</t>
  </si>
  <si>
    <t xml:space="preserve">Amul Product 1891</t>
  </si>
  <si>
    <t xml:space="preserve">SKU01892</t>
  </si>
  <si>
    <t xml:space="preserve">Amul Product 1892</t>
  </si>
  <si>
    <t xml:space="preserve">SKU01893</t>
  </si>
  <si>
    <t xml:space="preserve">Amul Product 1893</t>
  </si>
  <si>
    <t xml:space="preserve">SKU01894</t>
  </si>
  <si>
    <t xml:space="preserve">Britannia Product 1894</t>
  </si>
  <si>
    <t xml:space="preserve">SKU01895</t>
  </si>
  <si>
    <t xml:space="preserve">Amul Product 1895</t>
  </si>
  <si>
    <t xml:space="preserve">SKU01896</t>
  </si>
  <si>
    <t xml:space="preserve">Parle Product 1896</t>
  </si>
  <si>
    <t xml:space="preserve">SKU01897</t>
  </si>
  <si>
    <t xml:space="preserve">ITC Product 1897</t>
  </si>
  <si>
    <t xml:space="preserve">SKU01898</t>
  </si>
  <si>
    <t xml:space="preserve">Unilever Product 1898</t>
  </si>
  <si>
    <t xml:space="preserve">SKU01899</t>
  </si>
  <si>
    <t xml:space="preserve">Amul Product 1899</t>
  </si>
  <si>
    <t xml:space="preserve">SKU01900</t>
  </si>
  <si>
    <t xml:space="preserve">Dabur Product 1900</t>
  </si>
  <si>
    <t xml:space="preserve">SKU01901</t>
  </si>
  <si>
    <t xml:space="preserve">P&amp;G Product 1901</t>
  </si>
  <si>
    <t xml:space="preserve">SKU01902</t>
  </si>
  <si>
    <t xml:space="preserve">Nestle Product 1902</t>
  </si>
  <si>
    <t xml:space="preserve">SKU01903</t>
  </si>
  <si>
    <t xml:space="preserve">Parle Product 1903</t>
  </si>
  <si>
    <t xml:space="preserve">SKU01904</t>
  </si>
  <si>
    <t xml:space="preserve">Nestle Product 1904</t>
  </si>
  <si>
    <t xml:space="preserve">SKU01905</t>
  </si>
  <si>
    <t xml:space="preserve">P&amp;G Product 1905</t>
  </si>
  <si>
    <t xml:space="preserve">SKU01906</t>
  </si>
  <si>
    <t xml:space="preserve">P&amp;G Product 1906</t>
  </si>
  <si>
    <t xml:space="preserve">SKU01907</t>
  </si>
  <si>
    <t xml:space="preserve">Amul Product 1907</t>
  </si>
  <si>
    <t xml:space="preserve">SKU01908</t>
  </si>
  <si>
    <t xml:space="preserve">Unilever Product 1908</t>
  </si>
  <si>
    <t xml:space="preserve">SKU01909</t>
  </si>
  <si>
    <t xml:space="preserve">P&amp;G Product 1909</t>
  </si>
  <si>
    <t xml:space="preserve">SKU01910</t>
  </si>
  <si>
    <t xml:space="preserve">P&amp;G Product 1910</t>
  </si>
  <si>
    <t xml:space="preserve">SKU01911</t>
  </si>
  <si>
    <t xml:space="preserve">Dabur Product 1911</t>
  </si>
  <si>
    <t xml:space="preserve">SKU01912</t>
  </si>
  <si>
    <t xml:space="preserve">Parle Product 1912</t>
  </si>
  <si>
    <t xml:space="preserve">SKU01913</t>
  </si>
  <si>
    <t xml:space="preserve">Dabur Product 1913</t>
  </si>
  <si>
    <t xml:space="preserve">SKU01914</t>
  </si>
  <si>
    <t xml:space="preserve">P&amp;G Product 1914</t>
  </si>
  <si>
    <t xml:space="preserve">SKU01915</t>
  </si>
  <si>
    <t xml:space="preserve">Britannia Product 1915</t>
  </si>
  <si>
    <t xml:space="preserve">SKU01916</t>
  </si>
  <si>
    <t xml:space="preserve">P&amp;G Product 1916</t>
  </si>
  <si>
    <t xml:space="preserve">SKU01917</t>
  </si>
  <si>
    <t xml:space="preserve">Britannia Product 1917</t>
  </si>
  <si>
    <t xml:space="preserve">SKU01918</t>
  </si>
  <si>
    <t xml:space="preserve">Unilever Product 1918</t>
  </si>
  <si>
    <t xml:space="preserve">SKU01919</t>
  </si>
  <si>
    <t xml:space="preserve">Unilever Product 1919</t>
  </si>
  <si>
    <t xml:space="preserve">SKU01920</t>
  </si>
  <si>
    <t xml:space="preserve">Amul Product 1920</t>
  </si>
  <si>
    <t xml:space="preserve">SKU01921</t>
  </si>
  <si>
    <t xml:space="preserve">ITC Product 1921</t>
  </si>
  <si>
    <t xml:space="preserve">SKU01922</t>
  </si>
  <si>
    <t xml:space="preserve">Nestle Product 1922</t>
  </si>
  <si>
    <t xml:space="preserve">SKU01923</t>
  </si>
  <si>
    <t xml:space="preserve">Parle Product 1923</t>
  </si>
  <si>
    <t xml:space="preserve">SKU01924</t>
  </si>
  <si>
    <t xml:space="preserve">Unilever Product 1924</t>
  </si>
  <si>
    <t xml:space="preserve">SKU01925</t>
  </si>
  <si>
    <t xml:space="preserve">Dabur Product 1925</t>
  </si>
  <si>
    <t xml:space="preserve">SKU01926</t>
  </si>
  <si>
    <t xml:space="preserve">Parle Product 1926</t>
  </si>
  <si>
    <t xml:space="preserve">SKU01927</t>
  </si>
  <si>
    <t xml:space="preserve">Britannia Product 1927</t>
  </si>
  <si>
    <t xml:space="preserve">SKU01928</t>
  </si>
  <si>
    <t xml:space="preserve">ITC Product 1928</t>
  </si>
  <si>
    <t xml:space="preserve">SKU01929</t>
  </si>
  <si>
    <t xml:space="preserve">Parle Product 1929</t>
  </si>
  <si>
    <t xml:space="preserve">SKU01930</t>
  </si>
  <si>
    <t xml:space="preserve">Amul Product 1930</t>
  </si>
  <si>
    <t xml:space="preserve">SKU01931</t>
  </si>
  <si>
    <t xml:space="preserve">Parle Product 1931</t>
  </si>
  <si>
    <t xml:space="preserve">SKU01932</t>
  </si>
  <si>
    <t xml:space="preserve">Dabur Product 1932</t>
  </si>
  <si>
    <t xml:space="preserve">SKU01933</t>
  </si>
  <si>
    <t xml:space="preserve">Parle Product 1933</t>
  </si>
  <si>
    <t xml:space="preserve">SKU01934</t>
  </si>
  <si>
    <t xml:space="preserve">Britannia Product 1934</t>
  </si>
  <si>
    <t xml:space="preserve">SKU01935</t>
  </si>
  <si>
    <t xml:space="preserve">P&amp;G Product 1935</t>
  </si>
  <si>
    <t xml:space="preserve">SKU01936</t>
  </si>
  <si>
    <t xml:space="preserve">Amul Product 1936</t>
  </si>
  <si>
    <t xml:space="preserve">SKU01937</t>
  </si>
  <si>
    <t xml:space="preserve">P&amp;G Product 1937</t>
  </si>
  <si>
    <t xml:space="preserve">SKU01938</t>
  </si>
  <si>
    <t xml:space="preserve">Amul Product 1938</t>
  </si>
  <si>
    <t xml:space="preserve">SKU01939</t>
  </si>
  <si>
    <t xml:space="preserve">Nestle Product 1939</t>
  </si>
  <si>
    <t xml:space="preserve">SKU01940</t>
  </si>
  <si>
    <t xml:space="preserve">Nestle Product 1940</t>
  </si>
  <si>
    <t xml:space="preserve">SKU01941</t>
  </si>
  <si>
    <t xml:space="preserve">P&amp;G Product 1941</t>
  </si>
  <si>
    <t xml:space="preserve">SKU01942</t>
  </si>
  <si>
    <t xml:space="preserve">Nestle Product 1942</t>
  </si>
  <si>
    <t xml:space="preserve">SKU01943</t>
  </si>
  <si>
    <t xml:space="preserve">Amul Product 1943</t>
  </si>
  <si>
    <t xml:space="preserve">SKU01944</t>
  </si>
  <si>
    <t xml:space="preserve">ITC Product 1944</t>
  </si>
  <si>
    <t xml:space="preserve">SKU01945</t>
  </si>
  <si>
    <t xml:space="preserve">Britannia Product 1945</t>
  </si>
  <si>
    <t xml:space="preserve">SKU01946</t>
  </si>
  <si>
    <t xml:space="preserve">Dabur Product 1946</t>
  </si>
  <si>
    <t xml:space="preserve">SKU01947</t>
  </si>
  <si>
    <t xml:space="preserve">Unilever Product 1947</t>
  </si>
  <si>
    <t xml:space="preserve">SKU01948</t>
  </si>
  <si>
    <t xml:space="preserve">Parle Product 1948</t>
  </si>
  <si>
    <t xml:space="preserve">SKU01949</t>
  </si>
  <si>
    <t xml:space="preserve">Dabur Product 1949</t>
  </si>
  <si>
    <t xml:space="preserve">SKU01950</t>
  </si>
  <si>
    <t xml:space="preserve">Dabur Product 1950</t>
  </si>
  <si>
    <t xml:space="preserve">SKU01951</t>
  </si>
  <si>
    <t xml:space="preserve">P&amp;G Product 1951</t>
  </si>
  <si>
    <t xml:space="preserve">SKU01952</t>
  </si>
  <si>
    <t xml:space="preserve">Nestle Product 1952</t>
  </si>
  <si>
    <t xml:space="preserve">SKU01953</t>
  </si>
  <si>
    <t xml:space="preserve">P&amp;G Product 1953</t>
  </si>
  <si>
    <t xml:space="preserve">SKU01954</t>
  </si>
  <si>
    <t xml:space="preserve">Unilever Product 1954</t>
  </si>
  <si>
    <t xml:space="preserve">SKU01955</t>
  </si>
  <si>
    <t xml:space="preserve">Nestle Product 1955</t>
  </si>
  <si>
    <t xml:space="preserve">SKU01956</t>
  </si>
  <si>
    <t xml:space="preserve">Unilever Product 1956</t>
  </si>
  <si>
    <t xml:space="preserve">SKU01957</t>
  </si>
  <si>
    <t xml:space="preserve">Unilever Product 1957</t>
  </si>
  <si>
    <t xml:space="preserve">SKU01958</t>
  </si>
  <si>
    <t xml:space="preserve">P&amp;G Product 1958</t>
  </si>
  <si>
    <t xml:space="preserve">SKU01959</t>
  </si>
  <si>
    <t xml:space="preserve">Nestle Product 1959</t>
  </si>
  <si>
    <t xml:space="preserve">SKU01960</t>
  </si>
  <si>
    <t xml:space="preserve">Nestle Product 1960</t>
  </si>
  <si>
    <t xml:space="preserve">SKU01961</t>
  </si>
  <si>
    <t xml:space="preserve">Britannia Product 1961</t>
  </si>
  <si>
    <t xml:space="preserve">SKU01962</t>
  </si>
  <si>
    <t xml:space="preserve">ITC Product 1962</t>
  </si>
  <si>
    <t xml:space="preserve">SKU01963</t>
  </si>
  <si>
    <t xml:space="preserve">Britannia Product 1963</t>
  </si>
  <si>
    <t xml:space="preserve">SKU01964</t>
  </si>
  <si>
    <t xml:space="preserve">Unilever Product 1964</t>
  </si>
  <si>
    <t xml:space="preserve">SKU01965</t>
  </si>
  <si>
    <t xml:space="preserve">Amul Product 1965</t>
  </si>
  <si>
    <t xml:space="preserve">SKU01966</t>
  </si>
  <si>
    <t xml:space="preserve">P&amp;G Product 1966</t>
  </si>
  <si>
    <t xml:space="preserve">SKU01967</t>
  </si>
  <si>
    <t xml:space="preserve">Unilever Product 1967</t>
  </si>
  <si>
    <t xml:space="preserve">SKU01968</t>
  </si>
  <si>
    <t xml:space="preserve">Unilever Product 1968</t>
  </si>
  <si>
    <t xml:space="preserve">SKU01969</t>
  </si>
  <si>
    <t xml:space="preserve">Nestle Product 1969</t>
  </si>
  <si>
    <t xml:space="preserve">SKU01970</t>
  </si>
  <si>
    <t xml:space="preserve">Nestle Product 1970</t>
  </si>
  <si>
    <t xml:space="preserve">SKU01971</t>
  </si>
  <si>
    <t xml:space="preserve">P&amp;G Product 1971</t>
  </si>
  <si>
    <t xml:space="preserve">SKU01972</t>
  </si>
  <si>
    <t xml:space="preserve">P&amp;G Product 1972</t>
  </si>
  <si>
    <t xml:space="preserve">SKU01973</t>
  </si>
  <si>
    <t xml:space="preserve">Parle Product 1973</t>
  </si>
  <si>
    <t xml:space="preserve">SKU01974</t>
  </si>
  <si>
    <t xml:space="preserve">ITC Product 1974</t>
  </si>
  <si>
    <t xml:space="preserve">SKU01975</t>
  </si>
  <si>
    <t xml:space="preserve">Nestle Product 1975</t>
  </si>
  <si>
    <t xml:space="preserve">SKU01976</t>
  </si>
  <si>
    <t xml:space="preserve">Unilever Product 1976</t>
  </si>
  <si>
    <t xml:space="preserve">SKU01977</t>
  </si>
  <si>
    <t xml:space="preserve">Britannia Product 1977</t>
  </si>
  <si>
    <t xml:space="preserve">SKU01978</t>
  </si>
  <si>
    <t xml:space="preserve">Dabur Product 1978</t>
  </si>
  <si>
    <t xml:space="preserve">SKU01979</t>
  </si>
  <si>
    <t xml:space="preserve">P&amp;G Product 1979</t>
  </si>
  <si>
    <t xml:space="preserve">SKU01980</t>
  </si>
  <si>
    <t xml:space="preserve">Britannia Product 1980</t>
  </si>
  <si>
    <t xml:space="preserve">SKU01981</t>
  </si>
  <si>
    <t xml:space="preserve">Britannia Product 1981</t>
  </si>
  <si>
    <t xml:space="preserve">SKU01982</t>
  </si>
  <si>
    <t xml:space="preserve">Amul Product 1982</t>
  </si>
  <si>
    <t xml:space="preserve">SKU01983</t>
  </si>
  <si>
    <t xml:space="preserve">Amul Product 1983</t>
  </si>
  <si>
    <t xml:space="preserve">SKU01984</t>
  </si>
  <si>
    <t xml:space="preserve">Nestle Product 1984</t>
  </si>
  <si>
    <t xml:space="preserve">SKU01985</t>
  </si>
  <si>
    <t xml:space="preserve">P&amp;G Product 1985</t>
  </si>
  <si>
    <t xml:space="preserve">SKU01986</t>
  </si>
  <si>
    <t xml:space="preserve">ITC Product 1986</t>
  </si>
  <si>
    <t xml:space="preserve">SKU01987</t>
  </si>
  <si>
    <t xml:space="preserve">Parle Product 1987</t>
  </si>
  <si>
    <t xml:space="preserve">SKU01988</t>
  </si>
  <si>
    <t xml:space="preserve">Unilever Product 1988</t>
  </si>
  <si>
    <t xml:space="preserve">SKU01989</t>
  </si>
  <si>
    <t xml:space="preserve">Dabur Product 1989</t>
  </si>
  <si>
    <t xml:space="preserve">SKU01990</t>
  </si>
  <si>
    <t xml:space="preserve">Nestle Product 1990</t>
  </si>
  <si>
    <t xml:space="preserve">SKU01991</t>
  </si>
  <si>
    <t xml:space="preserve">Unilever Product 1991</t>
  </si>
  <si>
    <t xml:space="preserve">SKU01992</t>
  </si>
  <si>
    <t xml:space="preserve">Parle Product 1992</t>
  </si>
  <si>
    <t xml:space="preserve">SKU01993</t>
  </si>
  <si>
    <t xml:space="preserve">P&amp;G Product 1993</t>
  </si>
  <si>
    <t xml:space="preserve">SKU01994</t>
  </si>
  <si>
    <t xml:space="preserve">Dabur Product 1994</t>
  </si>
  <si>
    <t xml:space="preserve">SKU01995</t>
  </si>
  <si>
    <t xml:space="preserve">Dabur Product 1995</t>
  </si>
  <si>
    <t xml:space="preserve">SKU01996</t>
  </si>
  <si>
    <t xml:space="preserve">ITC Product 1996</t>
  </si>
  <si>
    <t xml:space="preserve">SKU01997</t>
  </si>
  <si>
    <t xml:space="preserve">Parle Product 1997</t>
  </si>
  <si>
    <t xml:space="preserve">SKU01998</t>
  </si>
  <si>
    <t xml:space="preserve">Nestle Product 1998</t>
  </si>
  <si>
    <t xml:space="preserve">SKU01999</t>
  </si>
  <si>
    <t xml:space="preserve">Amul Product 1999</t>
  </si>
  <si>
    <t xml:space="preserve">SKU02000</t>
  </si>
  <si>
    <t xml:space="preserve">Amul Product 2000</t>
  </si>
  <si>
    <t xml:space="preserve">SKU02001</t>
  </si>
  <si>
    <t xml:space="preserve">Dabur Product 2001</t>
  </si>
  <si>
    <t xml:space="preserve">SKU02002</t>
  </si>
  <si>
    <t xml:space="preserve">Nestle Product 2002</t>
  </si>
  <si>
    <t xml:space="preserve">SKU02003</t>
  </si>
  <si>
    <t xml:space="preserve">Nestle Product 2003</t>
  </si>
  <si>
    <t xml:space="preserve">SKU02004</t>
  </si>
  <si>
    <t xml:space="preserve">P&amp;G Product 2004</t>
  </si>
  <si>
    <t xml:space="preserve">SKU02005</t>
  </si>
  <si>
    <t xml:space="preserve">Parle Product 2005</t>
  </si>
  <si>
    <t xml:space="preserve">SKU02006</t>
  </si>
  <si>
    <t xml:space="preserve">Dabur Product 2006</t>
  </si>
  <si>
    <t xml:space="preserve">SKU02007</t>
  </si>
  <si>
    <t xml:space="preserve">P&amp;G Product 2007</t>
  </si>
  <si>
    <t xml:space="preserve">SKU02008</t>
  </si>
  <si>
    <t xml:space="preserve">Unilever Product 2008</t>
  </si>
  <si>
    <t xml:space="preserve">SKU02009</t>
  </si>
  <si>
    <t xml:space="preserve">Britannia Product 2009</t>
  </si>
  <si>
    <t xml:space="preserve">SKU02010</t>
  </si>
  <si>
    <t xml:space="preserve">Parle Product 2010</t>
  </si>
  <si>
    <t xml:space="preserve">SKU02011</t>
  </si>
  <si>
    <t xml:space="preserve">Unilever Product 2011</t>
  </si>
  <si>
    <t xml:space="preserve">SKU02012</t>
  </si>
  <si>
    <t xml:space="preserve">P&amp;G Product 2012</t>
  </si>
  <si>
    <t xml:space="preserve">SKU02013</t>
  </si>
  <si>
    <t xml:space="preserve">Britannia Product 2013</t>
  </si>
  <si>
    <t xml:space="preserve">SKU02014</t>
  </si>
  <si>
    <t xml:space="preserve">Dabur Product 2014</t>
  </si>
  <si>
    <t xml:space="preserve">SKU02015</t>
  </si>
  <si>
    <t xml:space="preserve">Unilever Product 2015</t>
  </si>
  <si>
    <t xml:space="preserve">SKU02016</t>
  </si>
  <si>
    <t xml:space="preserve">Dabur Product 2016</t>
  </si>
  <si>
    <t xml:space="preserve">SKU02017</t>
  </si>
  <si>
    <t xml:space="preserve">Parle Product 2017</t>
  </si>
  <si>
    <t xml:space="preserve">SKU02018</t>
  </si>
  <si>
    <t xml:space="preserve">Britannia Product 2018</t>
  </si>
  <si>
    <t xml:space="preserve">SKU02019</t>
  </si>
  <si>
    <t xml:space="preserve">Amul Product 2019</t>
  </si>
  <si>
    <t xml:space="preserve">SKU02020</t>
  </si>
  <si>
    <t xml:space="preserve">Dabur Product 2020</t>
  </si>
  <si>
    <t xml:space="preserve">SKU02021</t>
  </si>
  <si>
    <t xml:space="preserve">Unilever Product 2021</t>
  </si>
  <si>
    <t xml:space="preserve">SKU02022</t>
  </si>
  <si>
    <t xml:space="preserve">Britannia Product 2022</t>
  </si>
  <si>
    <t xml:space="preserve">SKU02023</t>
  </si>
  <si>
    <t xml:space="preserve">ITC Product 2023</t>
  </si>
  <si>
    <t xml:space="preserve">SKU02024</t>
  </si>
  <si>
    <t xml:space="preserve">Unilever Product 2024</t>
  </si>
  <si>
    <t xml:space="preserve">SKU02025</t>
  </si>
  <si>
    <t xml:space="preserve">Parle Product 2025</t>
  </si>
  <si>
    <t xml:space="preserve">SKU02026</t>
  </si>
  <si>
    <t xml:space="preserve">Dabur Product 2026</t>
  </si>
  <si>
    <t xml:space="preserve">SKU02027</t>
  </si>
  <si>
    <t xml:space="preserve">Nestle Product 2027</t>
  </si>
  <si>
    <t xml:space="preserve">SKU02028</t>
  </si>
  <si>
    <t xml:space="preserve">Dabur Product 2028</t>
  </si>
  <si>
    <t xml:space="preserve">SKU02029</t>
  </si>
  <si>
    <t xml:space="preserve">P&amp;G Product 2029</t>
  </si>
  <si>
    <t xml:space="preserve">SKU02030</t>
  </si>
  <si>
    <t xml:space="preserve">Britannia Product 2030</t>
  </si>
  <si>
    <t xml:space="preserve">SKU02031</t>
  </si>
  <si>
    <t xml:space="preserve">Amul Product 2031</t>
  </si>
  <si>
    <t xml:space="preserve">SKU02032</t>
  </si>
  <si>
    <t xml:space="preserve">ITC Product 2032</t>
  </si>
  <si>
    <t xml:space="preserve">SKU02033</t>
  </si>
  <si>
    <t xml:space="preserve">P&amp;G Product 2033</t>
  </si>
  <si>
    <t xml:space="preserve">SKU02034</t>
  </si>
  <si>
    <t xml:space="preserve">Dabur Product 2034</t>
  </si>
  <si>
    <t xml:space="preserve">SKU02035</t>
  </si>
  <si>
    <t xml:space="preserve">Dabur Product 2035</t>
  </si>
  <si>
    <t xml:space="preserve">SKU02036</t>
  </si>
  <si>
    <t xml:space="preserve">Parle Product 2036</t>
  </si>
  <si>
    <t xml:space="preserve">SKU02037</t>
  </si>
  <si>
    <t xml:space="preserve">Britannia Product 2037</t>
  </si>
  <si>
    <t xml:space="preserve">SKU02038</t>
  </si>
  <si>
    <t xml:space="preserve">Parle Product 2038</t>
  </si>
  <si>
    <t xml:space="preserve">SKU02039</t>
  </si>
  <si>
    <t xml:space="preserve">ITC Product 2039</t>
  </si>
  <si>
    <t xml:space="preserve">SKU02040</t>
  </si>
  <si>
    <t xml:space="preserve">Dabur Product 2040</t>
  </si>
  <si>
    <t xml:space="preserve">SKU02041</t>
  </si>
  <si>
    <t xml:space="preserve">Amul Product 2041</t>
  </si>
  <si>
    <t xml:space="preserve">SKU02042</t>
  </si>
  <si>
    <t xml:space="preserve">Unilever Product 2042</t>
  </si>
  <si>
    <t xml:space="preserve">SKU02043</t>
  </si>
  <si>
    <t xml:space="preserve">Nestle Product 2043</t>
  </si>
  <si>
    <t xml:space="preserve">SKU02044</t>
  </si>
  <si>
    <t xml:space="preserve">Britannia Product 2044</t>
  </si>
  <si>
    <t xml:space="preserve">SKU02045</t>
  </si>
  <si>
    <t xml:space="preserve">Amul Product 2045</t>
  </si>
  <si>
    <t xml:space="preserve">SKU02046</t>
  </si>
  <si>
    <t xml:space="preserve">Britannia Product 2046</t>
  </si>
  <si>
    <t xml:space="preserve">SKU02047</t>
  </si>
  <si>
    <t xml:space="preserve">Parle Product 2047</t>
  </si>
  <si>
    <t xml:space="preserve">SKU02048</t>
  </si>
  <si>
    <t xml:space="preserve">ITC Product 2048</t>
  </si>
  <si>
    <t xml:space="preserve">SKU02049</t>
  </si>
  <si>
    <t xml:space="preserve">ITC Product 2049</t>
  </si>
  <si>
    <t xml:space="preserve">SKU02050</t>
  </si>
  <si>
    <t xml:space="preserve">ITC Product 2050</t>
  </si>
  <si>
    <t xml:space="preserve">SKU02051</t>
  </si>
  <si>
    <t xml:space="preserve">Parle Product 2051</t>
  </si>
  <si>
    <t xml:space="preserve">SKU02052</t>
  </si>
  <si>
    <t xml:space="preserve">Britannia Product 2052</t>
  </si>
  <si>
    <t xml:space="preserve">SKU02053</t>
  </si>
  <si>
    <t xml:space="preserve">ITC Product 2053</t>
  </si>
  <si>
    <t xml:space="preserve">SKU02054</t>
  </si>
  <si>
    <t xml:space="preserve">Unilever Product 2054</t>
  </si>
  <si>
    <t xml:space="preserve">SKU02055</t>
  </si>
  <si>
    <t xml:space="preserve">Dabur Product 2055</t>
  </si>
  <si>
    <t xml:space="preserve">SKU02056</t>
  </si>
  <si>
    <t xml:space="preserve">Parle Product 2056</t>
  </si>
  <si>
    <t xml:space="preserve">SKU02057</t>
  </si>
  <si>
    <t xml:space="preserve">Britannia Product 2057</t>
  </si>
  <si>
    <t xml:space="preserve">SKU02058</t>
  </si>
  <si>
    <t xml:space="preserve">Britannia Product 2058</t>
  </si>
  <si>
    <t xml:space="preserve">SKU02059</t>
  </si>
  <si>
    <t xml:space="preserve">P&amp;G Product 2059</t>
  </si>
  <si>
    <t xml:space="preserve">SKU02060</t>
  </si>
  <si>
    <t xml:space="preserve">Dabur Product 2060</t>
  </si>
  <si>
    <t xml:space="preserve">SKU02061</t>
  </si>
  <si>
    <t xml:space="preserve">P&amp;G Product 2061</t>
  </si>
  <si>
    <t xml:space="preserve">SKU02062</t>
  </si>
  <si>
    <t xml:space="preserve">Dabur Product 2062</t>
  </si>
  <si>
    <t xml:space="preserve">SKU02063</t>
  </si>
  <si>
    <t xml:space="preserve">Britannia Product 2063</t>
  </si>
  <si>
    <t xml:space="preserve">SKU02064</t>
  </si>
  <si>
    <t xml:space="preserve">Nestle Product 2064</t>
  </si>
  <si>
    <t xml:space="preserve">SKU02065</t>
  </si>
  <si>
    <t xml:space="preserve">Nestle Product 2065</t>
  </si>
  <si>
    <t xml:space="preserve">SKU02066</t>
  </si>
  <si>
    <t xml:space="preserve">Britannia Product 2066</t>
  </si>
  <si>
    <t xml:space="preserve">SKU02067</t>
  </si>
  <si>
    <t xml:space="preserve">P&amp;G Product 2067</t>
  </si>
  <si>
    <t xml:space="preserve">SKU02068</t>
  </si>
  <si>
    <t xml:space="preserve">ITC Product 2068</t>
  </si>
  <si>
    <t xml:space="preserve">SKU02069</t>
  </si>
  <si>
    <t xml:space="preserve">Parle Product 2069</t>
  </si>
  <si>
    <t xml:space="preserve">SKU02070</t>
  </si>
  <si>
    <t xml:space="preserve">P&amp;G Product 2070</t>
  </si>
  <si>
    <t xml:space="preserve">SKU02071</t>
  </si>
  <si>
    <t xml:space="preserve">P&amp;G Product 2071</t>
  </si>
  <si>
    <t xml:space="preserve">SKU02072</t>
  </si>
  <si>
    <t xml:space="preserve">ITC Product 2072</t>
  </si>
  <si>
    <t xml:space="preserve">SKU02073</t>
  </si>
  <si>
    <t xml:space="preserve">Dabur Product 2073</t>
  </si>
  <si>
    <t xml:space="preserve">SKU02074</t>
  </si>
  <si>
    <t xml:space="preserve">Dabur Product 2074</t>
  </si>
  <si>
    <t xml:space="preserve">SKU02075</t>
  </si>
  <si>
    <t xml:space="preserve">Dabur Product 2075</t>
  </si>
  <si>
    <t xml:space="preserve">SKU02076</t>
  </si>
  <si>
    <t xml:space="preserve">Parle Product 2076</t>
  </si>
  <si>
    <t xml:space="preserve">SKU02077</t>
  </si>
  <si>
    <t xml:space="preserve">Parle Product 2077</t>
  </si>
  <si>
    <t xml:space="preserve">SKU02078</t>
  </si>
  <si>
    <t xml:space="preserve">Unilever Product 2078</t>
  </si>
  <si>
    <t xml:space="preserve">SKU02079</t>
  </si>
  <si>
    <t xml:space="preserve">Britannia Product 2079</t>
  </si>
  <si>
    <t xml:space="preserve">SKU02080</t>
  </si>
  <si>
    <t xml:space="preserve">Parle Product 2080</t>
  </si>
  <si>
    <t xml:space="preserve">SKU02081</t>
  </si>
  <si>
    <t xml:space="preserve">Amul Product 2081</t>
  </si>
  <si>
    <t xml:space="preserve">SKU02082</t>
  </si>
  <si>
    <t xml:space="preserve">Unilever Product 2082</t>
  </si>
  <si>
    <t xml:space="preserve">SKU02083</t>
  </si>
  <si>
    <t xml:space="preserve">Parle Product 2083</t>
  </si>
  <si>
    <t xml:space="preserve">SKU02084</t>
  </si>
  <si>
    <t xml:space="preserve">Amul Product 2084</t>
  </si>
  <si>
    <t xml:space="preserve">SKU02085</t>
  </si>
  <si>
    <t xml:space="preserve">Dabur Product 2085</t>
  </si>
  <si>
    <t xml:space="preserve">SKU02086</t>
  </si>
  <si>
    <t xml:space="preserve">Amul Product 2086</t>
  </si>
  <si>
    <t xml:space="preserve">SKU02087</t>
  </si>
  <si>
    <t xml:space="preserve">Unilever Product 2087</t>
  </si>
  <si>
    <t xml:space="preserve">SKU02088</t>
  </si>
  <si>
    <t xml:space="preserve">Parle Product 2088</t>
  </si>
  <si>
    <t xml:space="preserve">SKU02089</t>
  </si>
  <si>
    <t xml:space="preserve">Amul Product 2089</t>
  </si>
  <si>
    <t xml:space="preserve">SKU02090</t>
  </si>
  <si>
    <t xml:space="preserve">ITC Product 2090</t>
  </si>
  <si>
    <t xml:space="preserve">SKU02091</t>
  </si>
  <si>
    <t xml:space="preserve">Dabur Product 2091</t>
  </si>
  <si>
    <t xml:space="preserve">SKU02092</t>
  </si>
  <si>
    <t xml:space="preserve">Parle Product 2092</t>
  </si>
  <si>
    <t xml:space="preserve">SKU02093</t>
  </si>
  <si>
    <t xml:space="preserve">ITC Product 2093</t>
  </si>
  <si>
    <t xml:space="preserve">SKU02094</t>
  </si>
  <si>
    <t xml:space="preserve">ITC Product 2094</t>
  </si>
  <si>
    <t xml:space="preserve">SKU02095</t>
  </si>
  <si>
    <t xml:space="preserve">Amul Product 2095</t>
  </si>
  <si>
    <t xml:space="preserve">SKU02096</t>
  </si>
  <si>
    <t xml:space="preserve">Britannia Product 2096</t>
  </si>
  <si>
    <t xml:space="preserve">SKU02097</t>
  </si>
  <si>
    <t xml:space="preserve">Britannia Product 2097</t>
  </si>
  <si>
    <t xml:space="preserve">SKU02098</t>
  </si>
  <si>
    <t xml:space="preserve">P&amp;G Product 2098</t>
  </si>
  <si>
    <t xml:space="preserve">SKU02099</t>
  </si>
  <si>
    <t xml:space="preserve">Britannia Product 2099</t>
  </si>
  <si>
    <t xml:space="preserve">SKU02100</t>
  </si>
  <si>
    <t xml:space="preserve">ITC Product 2100</t>
  </si>
  <si>
    <t xml:space="preserve">SKU02101</t>
  </si>
  <si>
    <t xml:space="preserve">ITC Product 2101</t>
  </si>
  <si>
    <t xml:space="preserve">SKU02102</t>
  </si>
  <si>
    <t xml:space="preserve">Parle Product 2102</t>
  </si>
  <si>
    <t xml:space="preserve">SKU02103</t>
  </si>
  <si>
    <t xml:space="preserve">Parle Product 2103</t>
  </si>
  <si>
    <t xml:space="preserve">SKU02104</t>
  </si>
  <si>
    <t xml:space="preserve">ITC Product 2104</t>
  </si>
  <si>
    <t xml:space="preserve">SKU02105</t>
  </si>
  <si>
    <t xml:space="preserve">ITC Product 2105</t>
  </si>
  <si>
    <t xml:space="preserve">SKU02106</t>
  </si>
  <si>
    <t xml:space="preserve">P&amp;G Product 2106</t>
  </si>
  <si>
    <t xml:space="preserve">SKU02107</t>
  </si>
  <si>
    <t xml:space="preserve">Britannia Product 2107</t>
  </si>
  <si>
    <t xml:space="preserve">SKU02108</t>
  </si>
  <si>
    <t xml:space="preserve">P&amp;G Product 2108</t>
  </si>
  <si>
    <t xml:space="preserve">SKU02109</t>
  </si>
  <si>
    <t xml:space="preserve">Nestle Product 2109</t>
  </si>
  <si>
    <t xml:space="preserve">SKU02110</t>
  </si>
  <si>
    <t xml:space="preserve">ITC Product 2110</t>
  </si>
  <si>
    <t xml:space="preserve">SKU02111</t>
  </si>
  <si>
    <t xml:space="preserve">ITC Product 2111</t>
  </si>
  <si>
    <t xml:space="preserve">SKU02112</t>
  </si>
  <si>
    <t xml:space="preserve">Parle Product 2112</t>
  </si>
  <si>
    <t xml:space="preserve">SKU02113</t>
  </si>
  <si>
    <t xml:space="preserve">Britannia Product 2113</t>
  </si>
  <si>
    <t xml:space="preserve">SKU02114</t>
  </si>
  <si>
    <t xml:space="preserve">Parle Product 2114</t>
  </si>
  <si>
    <t xml:space="preserve">SKU02115</t>
  </si>
  <si>
    <t xml:space="preserve">Amul Product 2115</t>
  </si>
  <si>
    <t xml:space="preserve">SKU02116</t>
  </si>
  <si>
    <t xml:space="preserve">Dabur Product 2116</t>
  </si>
  <si>
    <t xml:space="preserve">SKU02117</t>
  </si>
  <si>
    <t xml:space="preserve">ITC Product 2117</t>
  </si>
  <si>
    <t xml:space="preserve">SKU02118</t>
  </si>
  <si>
    <t xml:space="preserve">Unilever Product 2118</t>
  </si>
  <si>
    <t xml:space="preserve">SKU02119</t>
  </si>
  <si>
    <t xml:space="preserve">Dabur Product 2119</t>
  </si>
  <si>
    <t xml:space="preserve">SKU02120</t>
  </si>
  <si>
    <t xml:space="preserve">ITC Product 2120</t>
  </si>
  <si>
    <t xml:space="preserve">SKU02121</t>
  </si>
  <si>
    <t xml:space="preserve">Nestle Product 2121</t>
  </si>
  <si>
    <t xml:space="preserve">SKU02122</t>
  </si>
  <si>
    <t xml:space="preserve">Dabur Product 2122</t>
  </si>
  <si>
    <t xml:space="preserve">SKU02123</t>
  </si>
  <si>
    <t xml:space="preserve">Dabur Product 2123</t>
  </si>
  <si>
    <t xml:space="preserve">SKU02124</t>
  </si>
  <si>
    <t xml:space="preserve">ITC Product 2124</t>
  </si>
  <si>
    <t xml:space="preserve">SKU02125</t>
  </si>
  <si>
    <t xml:space="preserve">P&amp;G Product 2125</t>
  </si>
  <si>
    <t xml:space="preserve">SKU02126</t>
  </si>
  <si>
    <t xml:space="preserve">Parle Product 2126</t>
  </si>
  <si>
    <t xml:space="preserve">SKU02127</t>
  </si>
  <si>
    <t xml:space="preserve">P&amp;G Product 2127</t>
  </si>
  <si>
    <t xml:space="preserve">SKU02128</t>
  </si>
  <si>
    <t xml:space="preserve">Dabur Product 2128</t>
  </si>
  <si>
    <t xml:space="preserve">SKU02129</t>
  </si>
  <si>
    <t xml:space="preserve">ITC Product 2129</t>
  </si>
  <si>
    <t xml:space="preserve">SKU02130</t>
  </si>
  <si>
    <t xml:space="preserve">Dabur Product 2130</t>
  </si>
  <si>
    <t xml:space="preserve">SKU02131</t>
  </si>
  <si>
    <t xml:space="preserve">Dabur Product 2131</t>
  </si>
  <si>
    <t xml:space="preserve">SKU02132</t>
  </si>
  <si>
    <t xml:space="preserve">Unilever Product 2132</t>
  </si>
  <si>
    <t xml:space="preserve">SKU02133</t>
  </si>
  <si>
    <t xml:space="preserve">Unilever Product 2133</t>
  </si>
  <si>
    <t xml:space="preserve">SKU02134</t>
  </si>
  <si>
    <t xml:space="preserve">P&amp;G Product 2134</t>
  </si>
  <si>
    <t xml:space="preserve">SKU02135</t>
  </si>
  <si>
    <t xml:space="preserve">Nestle Product 2135</t>
  </si>
  <si>
    <t xml:space="preserve">SKU02136</t>
  </si>
  <si>
    <t xml:space="preserve">Nestle Product 2136</t>
  </si>
  <si>
    <t xml:space="preserve">SKU02137</t>
  </si>
  <si>
    <t xml:space="preserve">Amul Product 2137</t>
  </si>
  <si>
    <t xml:space="preserve">SKU02138</t>
  </si>
  <si>
    <t xml:space="preserve">ITC Product 2138</t>
  </si>
  <si>
    <t xml:space="preserve">SKU02139</t>
  </si>
  <si>
    <t xml:space="preserve">Nestle Product 2139</t>
  </si>
  <si>
    <t xml:space="preserve">SKU02140</t>
  </si>
  <si>
    <t xml:space="preserve">Britannia Product 2140</t>
  </si>
  <si>
    <t xml:space="preserve">SKU02141</t>
  </si>
  <si>
    <t xml:space="preserve">ITC Product 2141</t>
  </si>
  <si>
    <t xml:space="preserve">SKU02142</t>
  </si>
  <si>
    <t xml:space="preserve">ITC Product 2142</t>
  </si>
  <si>
    <t xml:space="preserve">SKU02143</t>
  </si>
  <si>
    <t xml:space="preserve">ITC Product 2143</t>
  </si>
  <si>
    <t xml:space="preserve">SKU02144</t>
  </si>
  <si>
    <t xml:space="preserve">Unilever Product 2144</t>
  </si>
  <si>
    <t xml:space="preserve">SKU02145</t>
  </si>
  <si>
    <t xml:space="preserve">Amul Product 2145</t>
  </si>
  <si>
    <t xml:space="preserve">SKU02146</t>
  </si>
  <si>
    <t xml:space="preserve">Unilever Product 2146</t>
  </si>
  <si>
    <t xml:space="preserve">SKU02147</t>
  </si>
  <si>
    <t xml:space="preserve">ITC Product 2147</t>
  </si>
  <si>
    <t xml:space="preserve">SKU02148</t>
  </si>
  <si>
    <t xml:space="preserve">ITC Product 2148</t>
  </si>
  <si>
    <t xml:space="preserve">SKU02149</t>
  </si>
  <si>
    <t xml:space="preserve">Britannia Product 2149</t>
  </si>
  <si>
    <t xml:space="preserve">SKU02150</t>
  </si>
  <si>
    <t xml:space="preserve">Parle Product 2150</t>
  </si>
  <si>
    <t xml:space="preserve">SKU02151</t>
  </si>
  <si>
    <t xml:space="preserve">Unilever Product 2151</t>
  </si>
  <si>
    <t xml:space="preserve">SKU02152</t>
  </si>
  <si>
    <t xml:space="preserve">Unilever Product 2152</t>
  </si>
  <si>
    <t xml:space="preserve">SKU02153</t>
  </si>
  <si>
    <t xml:space="preserve">P&amp;G Product 2153</t>
  </si>
  <si>
    <t xml:space="preserve">SKU02154</t>
  </si>
  <si>
    <t xml:space="preserve">Britannia Product 2154</t>
  </si>
  <si>
    <t xml:space="preserve">SKU02155</t>
  </si>
  <si>
    <t xml:space="preserve">Unilever Product 2155</t>
  </si>
  <si>
    <t xml:space="preserve">SKU02156</t>
  </si>
  <si>
    <t xml:space="preserve">ITC Product 2156</t>
  </si>
  <si>
    <t xml:space="preserve">SKU02157</t>
  </si>
  <si>
    <t xml:space="preserve">Parle Product 2157</t>
  </si>
  <si>
    <t xml:space="preserve">SKU02158</t>
  </si>
  <si>
    <t xml:space="preserve">ITC Product 2158</t>
  </si>
  <si>
    <t xml:space="preserve">SKU02159</t>
  </si>
  <si>
    <t xml:space="preserve">P&amp;G Product 2159</t>
  </si>
  <si>
    <t xml:space="preserve">SKU02160</t>
  </si>
  <si>
    <t xml:space="preserve">Britannia Product 2160</t>
  </si>
  <si>
    <t xml:space="preserve">SKU02161</t>
  </si>
  <si>
    <t xml:space="preserve">Amul Product 2161</t>
  </si>
  <si>
    <t xml:space="preserve">SKU02162</t>
  </si>
  <si>
    <t xml:space="preserve">P&amp;G Product 2162</t>
  </si>
  <si>
    <t xml:space="preserve">SKU02163</t>
  </si>
  <si>
    <t xml:space="preserve">Dabur Product 2163</t>
  </si>
  <si>
    <t xml:space="preserve">SKU02164</t>
  </si>
  <si>
    <t xml:space="preserve">P&amp;G Product 2164</t>
  </si>
  <si>
    <t xml:space="preserve">SKU02165</t>
  </si>
  <si>
    <t xml:space="preserve">Britannia Product 2165</t>
  </si>
  <si>
    <t xml:space="preserve">SKU02166</t>
  </si>
  <si>
    <t xml:space="preserve">Parle Product 2166</t>
  </si>
  <si>
    <t xml:space="preserve">SKU02167</t>
  </si>
  <si>
    <t xml:space="preserve">P&amp;G Product 2167</t>
  </si>
  <si>
    <t xml:space="preserve">SKU02168</t>
  </si>
  <si>
    <t xml:space="preserve">Britannia Product 2168</t>
  </si>
  <si>
    <t xml:space="preserve">SKU02169</t>
  </si>
  <si>
    <t xml:space="preserve">Dabur Product 2169</t>
  </si>
  <si>
    <t xml:space="preserve">SKU02170</t>
  </si>
  <si>
    <t xml:space="preserve">Nestle Product 2170</t>
  </si>
  <si>
    <t xml:space="preserve">SKU02171</t>
  </si>
  <si>
    <t xml:space="preserve">ITC Product 2171</t>
  </si>
  <si>
    <t xml:space="preserve">SKU02172</t>
  </si>
  <si>
    <t xml:space="preserve">Dabur Product 2172</t>
  </si>
  <si>
    <t xml:space="preserve">SKU02173</t>
  </si>
  <si>
    <t xml:space="preserve">Parle Product 2173</t>
  </si>
  <si>
    <t xml:space="preserve">SKU02174</t>
  </si>
  <si>
    <t xml:space="preserve">Britannia Product 2174</t>
  </si>
  <si>
    <t xml:space="preserve">SKU02175</t>
  </si>
  <si>
    <t xml:space="preserve">Amul Product 2175</t>
  </si>
  <si>
    <t xml:space="preserve">SKU02176</t>
  </si>
  <si>
    <t xml:space="preserve">Dabur Product 2176</t>
  </si>
  <si>
    <t xml:space="preserve">SKU02177</t>
  </si>
  <si>
    <t xml:space="preserve">Dabur Product 2177</t>
  </si>
  <si>
    <t xml:space="preserve">SKU02178</t>
  </si>
  <si>
    <t xml:space="preserve">P&amp;G Product 2178</t>
  </si>
  <si>
    <t xml:space="preserve">SKU02179</t>
  </si>
  <si>
    <t xml:space="preserve">Britannia Product 2179</t>
  </si>
  <si>
    <t xml:space="preserve">SKU02180</t>
  </si>
  <si>
    <t xml:space="preserve">Unilever Product 2180</t>
  </si>
  <si>
    <t xml:space="preserve">SKU02181</t>
  </si>
  <si>
    <t xml:space="preserve">Dabur Product 2181</t>
  </si>
  <si>
    <t xml:space="preserve">SKU02182</t>
  </si>
  <si>
    <t xml:space="preserve">Nestle Product 2182</t>
  </si>
  <si>
    <t xml:space="preserve">SKU02183</t>
  </si>
  <si>
    <t xml:space="preserve">Unilever Product 2183</t>
  </si>
  <si>
    <t xml:space="preserve">SKU02184</t>
  </si>
  <si>
    <t xml:space="preserve">ITC Product 2184</t>
  </si>
  <si>
    <t xml:space="preserve">SKU02185</t>
  </si>
  <si>
    <t xml:space="preserve">P&amp;G Product 2185</t>
  </si>
  <si>
    <t xml:space="preserve">SKU02186</t>
  </si>
  <si>
    <t xml:space="preserve">Britannia Product 2186</t>
  </si>
  <si>
    <t xml:space="preserve">SKU02187</t>
  </si>
  <si>
    <t xml:space="preserve">Unilever Product 2187</t>
  </si>
  <si>
    <t xml:space="preserve">SKU02188</t>
  </si>
  <si>
    <t xml:space="preserve">Unilever Product 2188</t>
  </si>
  <si>
    <t xml:space="preserve">SKU02189</t>
  </si>
  <si>
    <t xml:space="preserve">P&amp;G Product 2189</t>
  </si>
  <si>
    <t xml:space="preserve">SKU02190</t>
  </si>
  <si>
    <t xml:space="preserve">P&amp;G Product 2190</t>
  </si>
  <si>
    <t xml:space="preserve">SKU02191</t>
  </si>
  <si>
    <t xml:space="preserve">Dabur Product 2191</t>
  </si>
  <si>
    <t xml:space="preserve">SKU02192</t>
  </si>
  <si>
    <t xml:space="preserve">Unilever Product 2192</t>
  </si>
  <si>
    <t xml:space="preserve">SKU02193</t>
  </si>
  <si>
    <t xml:space="preserve">ITC Product 2193</t>
  </si>
  <si>
    <t xml:space="preserve">SKU02194</t>
  </si>
  <si>
    <t xml:space="preserve">Britannia Product 2194</t>
  </si>
  <si>
    <t xml:space="preserve">SKU02195</t>
  </si>
  <si>
    <t xml:space="preserve">Amul Product 2195</t>
  </si>
  <si>
    <t xml:space="preserve">SKU02196</t>
  </si>
  <si>
    <t xml:space="preserve">Amul Product 2196</t>
  </si>
  <si>
    <t xml:space="preserve">SKU02197</t>
  </si>
  <si>
    <t xml:space="preserve">ITC Product 2197</t>
  </si>
  <si>
    <t xml:space="preserve">SKU02198</t>
  </si>
  <si>
    <t xml:space="preserve">P&amp;G Product 2198</t>
  </si>
  <si>
    <t xml:space="preserve">SKU02199</t>
  </si>
  <si>
    <t xml:space="preserve">Britannia Product 2199</t>
  </si>
  <si>
    <t xml:space="preserve">SKU02200</t>
  </si>
  <si>
    <t xml:space="preserve">Britannia Product 2200</t>
  </si>
  <si>
    <t xml:space="preserve">SKU02201</t>
  </si>
  <si>
    <t xml:space="preserve">Britannia Product 2201</t>
  </si>
  <si>
    <t xml:space="preserve">SKU02202</t>
  </si>
  <si>
    <t xml:space="preserve">P&amp;G Product 2202</t>
  </si>
  <si>
    <t xml:space="preserve">SKU02203</t>
  </si>
  <si>
    <t xml:space="preserve">Parle Product 2203</t>
  </si>
  <si>
    <t xml:space="preserve">SKU02204</t>
  </si>
  <si>
    <t xml:space="preserve">Britannia Product 2204</t>
  </si>
  <si>
    <t xml:space="preserve">SKU02205</t>
  </si>
  <si>
    <t xml:space="preserve">ITC Product 2205</t>
  </si>
  <si>
    <t xml:space="preserve">SKU02206</t>
  </si>
  <si>
    <t xml:space="preserve">P&amp;G Product 2206</t>
  </si>
  <si>
    <t xml:space="preserve">SKU02207</t>
  </si>
  <si>
    <t xml:space="preserve">Amul Product 2207</t>
  </si>
  <si>
    <t xml:space="preserve">SKU02208</t>
  </si>
  <si>
    <t xml:space="preserve">ITC Product 2208</t>
  </si>
  <si>
    <t xml:space="preserve">SKU02209</t>
  </si>
  <si>
    <t xml:space="preserve">Parle Product 2209</t>
  </si>
  <si>
    <t xml:space="preserve">SKU02210</t>
  </si>
  <si>
    <t xml:space="preserve">P&amp;G Product 2210</t>
  </si>
  <si>
    <t xml:space="preserve">SKU02211</t>
  </si>
  <si>
    <t xml:space="preserve">Dabur Product 2211</t>
  </si>
  <si>
    <t xml:space="preserve">SKU02212</t>
  </si>
  <si>
    <t xml:space="preserve">Parle Product 2212</t>
  </si>
  <si>
    <t xml:space="preserve">SKU02213</t>
  </si>
  <si>
    <t xml:space="preserve">Unilever Product 2213</t>
  </si>
  <si>
    <t xml:space="preserve">SKU02214</t>
  </si>
  <si>
    <t xml:space="preserve">Parle Product 2214</t>
  </si>
  <si>
    <t xml:space="preserve">SKU02215</t>
  </si>
  <si>
    <t xml:space="preserve">Britannia Product 2215</t>
  </si>
  <si>
    <t xml:space="preserve">SKU02216</t>
  </si>
  <si>
    <t xml:space="preserve">Nestle Product 2216</t>
  </si>
  <si>
    <t xml:space="preserve">SKU02217</t>
  </si>
  <si>
    <t xml:space="preserve">P&amp;G Product 2217</t>
  </si>
  <si>
    <t xml:space="preserve">SKU02218</t>
  </si>
  <si>
    <t xml:space="preserve">ITC Product 2218</t>
  </si>
  <si>
    <t xml:space="preserve">SKU02219</t>
  </si>
  <si>
    <t xml:space="preserve">Dabur Product 2219</t>
  </si>
  <si>
    <t xml:space="preserve">SKU02220</t>
  </si>
  <si>
    <t xml:space="preserve">Unilever Product 2220</t>
  </si>
  <si>
    <t xml:space="preserve">SKU02221</t>
  </si>
  <si>
    <t xml:space="preserve">Parle Product 2221</t>
  </si>
  <si>
    <t xml:space="preserve">SKU02222</t>
  </si>
  <si>
    <t xml:space="preserve">Britannia Product 2222</t>
  </si>
  <si>
    <t xml:space="preserve">SKU02223</t>
  </si>
  <si>
    <t xml:space="preserve">Nestle Product 2223</t>
  </si>
  <si>
    <t xml:space="preserve">SKU02224</t>
  </si>
  <si>
    <t xml:space="preserve">Dabur Product 2224</t>
  </si>
  <si>
    <t xml:space="preserve">SKU02225</t>
  </si>
  <si>
    <t xml:space="preserve">Parle Product 2225</t>
  </si>
  <si>
    <t xml:space="preserve">SKU02226</t>
  </si>
  <si>
    <t xml:space="preserve">Parle Product 2226</t>
  </si>
  <si>
    <t xml:space="preserve">SKU02227</t>
  </si>
  <si>
    <t xml:space="preserve">ITC Product 2227</t>
  </si>
  <si>
    <t xml:space="preserve">SKU02228</t>
  </si>
  <si>
    <t xml:space="preserve">Unilever Product 2228</t>
  </si>
  <si>
    <t xml:space="preserve">SKU02229</t>
  </si>
  <si>
    <t xml:space="preserve">Britannia Product 2229</t>
  </si>
  <si>
    <t xml:space="preserve">SKU02230</t>
  </si>
  <si>
    <t xml:space="preserve">ITC Product 2230</t>
  </si>
  <si>
    <t xml:space="preserve">SKU02231</t>
  </si>
  <si>
    <t xml:space="preserve">Dabur Product 2231</t>
  </si>
  <si>
    <t xml:space="preserve">SKU02232</t>
  </si>
  <si>
    <t xml:space="preserve">Amul Product 2232</t>
  </si>
  <si>
    <t xml:space="preserve">SKU02233</t>
  </si>
  <si>
    <t xml:space="preserve">P&amp;G Product 2233</t>
  </si>
  <si>
    <t xml:space="preserve">SKU02234</t>
  </si>
  <si>
    <t xml:space="preserve">Parle Product 2234</t>
  </si>
  <si>
    <t xml:space="preserve">SKU02235</t>
  </si>
  <si>
    <t xml:space="preserve">ITC Product 2235</t>
  </si>
  <si>
    <t xml:space="preserve">SKU02236</t>
  </si>
  <si>
    <t xml:space="preserve">Britannia Product 2236</t>
  </si>
  <si>
    <t xml:space="preserve">SKU02237</t>
  </si>
  <si>
    <t xml:space="preserve">Unilever Product 2237</t>
  </si>
  <si>
    <t xml:space="preserve">SKU02238</t>
  </si>
  <si>
    <t xml:space="preserve">Amul Product 2238</t>
  </si>
  <si>
    <t xml:space="preserve">SKU02239</t>
  </si>
  <si>
    <t xml:space="preserve">Unilever Product 2239</t>
  </si>
  <si>
    <t xml:space="preserve">SKU02240</t>
  </si>
  <si>
    <t xml:space="preserve">Amul Product 2240</t>
  </si>
  <si>
    <t xml:space="preserve">SKU02241</t>
  </si>
  <si>
    <t xml:space="preserve">ITC Product 2241</t>
  </si>
  <si>
    <t xml:space="preserve">SKU02242</t>
  </si>
  <si>
    <t xml:space="preserve">Britannia Product 2242</t>
  </si>
  <si>
    <t xml:space="preserve">SKU02243</t>
  </si>
  <si>
    <t xml:space="preserve">Amul Product 2243</t>
  </si>
  <si>
    <t xml:space="preserve">SKU02244</t>
  </si>
  <si>
    <t xml:space="preserve">Unilever Product 2244</t>
  </si>
  <si>
    <t xml:space="preserve">SKU02245</t>
  </si>
  <si>
    <t xml:space="preserve">ITC Product 2245</t>
  </si>
  <si>
    <t xml:space="preserve">SKU02246</t>
  </si>
  <si>
    <t xml:space="preserve">ITC Product 2246</t>
  </si>
  <si>
    <t xml:space="preserve">SKU02247</t>
  </si>
  <si>
    <t xml:space="preserve">P&amp;G Product 2247</t>
  </si>
  <si>
    <t xml:space="preserve">SKU02248</t>
  </si>
  <si>
    <t xml:space="preserve">Nestle Product 2248</t>
  </si>
  <si>
    <t xml:space="preserve">SKU02249</t>
  </si>
  <si>
    <t xml:space="preserve">Dabur Product 2249</t>
  </si>
  <si>
    <t xml:space="preserve">SKU02250</t>
  </si>
  <si>
    <t xml:space="preserve">P&amp;G Product 2250</t>
  </si>
  <si>
    <t xml:space="preserve">SKU02251</t>
  </si>
  <si>
    <t xml:space="preserve">Parle Product 2251</t>
  </si>
  <si>
    <t xml:space="preserve">SKU02252</t>
  </si>
  <si>
    <t xml:space="preserve">Britannia Product 2252</t>
  </si>
  <si>
    <t xml:space="preserve">SKU02253</t>
  </si>
  <si>
    <t xml:space="preserve">ITC Product 2253</t>
  </si>
  <si>
    <t xml:space="preserve">SKU02254</t>
  </si>
  <si>
    <t xml:space="preserve">Britannia Product 2254</t>
  </si>
  <si>
    <t xml:space="preserve">SKU02255</t>
  </si>
  <si>
    <t xml:space="preserve">P&amp;G Product 2255</t>
  </si>
  <si>
    <t xml:space="preserve">SKU02256</t>
  </si>
  <si>
    <t xml:space="preserve">Parle Product 2256</t>
  </si>
  <si>
    <t xml:space="preserve">SKU02257</t>
  </si>
  <si>
    <t xml:space="preserve">Parle Product 2257</t>
  </si>
  <si>
    <t xml:space="preserve">SKU02258</t>
  </si>
  <si>
    <t xml:space="preserve">Britannia Product 2258</t>
  </si>
  <si>
    <t xml:space="preserve">SKU02259</t>
  </si>
  <si>
    <t xml:space="preserve">Unilever Product 2259</t>
  </si>
  <si>
    <t xml:space="preserve">SKU02260</t>
  </si>
  <si>
    <t xml:space="preserve">Britannia Product 2260</t>
  </si>
  <si>
    <t xml:space="preserve">SKU02261</t>
  </si>
  <si>
    <t xml:space="preserve">ITC Product 2261</t>
  </si>
  <si>
    <t xml:space="preserve">SKU02262</t>
  </si>
  <si>
    <t xml:space="preserve">Parle Product 2262</t>
  </si>
  <si>
    <t xml:space="preserve">SKU02263</t>
  </si>
  <si>
    <t xml:space="preserve">Parle Product 2263</t>
  </si>
  <si>
    <t xml:space="preserve">SKU02264</t>
  </si>
  <si>
    <t xml:space="preserve">Amul Product 2264</t>
  </si>
  <si>
    <t xml:space="preserve">SKU02265</t>
  </si>
  <si>
    <t xml:space="preserve">Dabur Product 2265</t>
  </si>
  <si>
    <t xml:space="preserve">SKU02266</t>
  </si>
  <si>
    <t xml:space="preserve">Britannia Product 2266</t>
  </si>
  <si>
    <t xml:space="preserve">SKU02267</t>
  </si>
  <si>
    <t xml:space="preserve">Nestle Product 2267</t>
  </si>
  <si>
    <t xml:space="preserve">SKU02268</t>
  </si>
  <si>
    <t xml:space="preserve">Unilever Product 2268</t>
  </si>
  <si>
    <t xml:space="preserve">SKU02269</t>
  </si>
  <si>
    <t xml:space="preserve">Britannia Product 2269</t>
  </si>
  <si>
    <t xml:space="preserve">SKU02270</t>
  </si>
  <si>
    <t xml:space="preserve">Unilever Product 2270</t>
  </si>
  <si>
    <t xml:space="preserve">SKU02271</t>
  </si>
  <si>
    <t xml:space="preserve">Amul Product 2271</t>
  </si>
  <si>
    <t xml:space="preserve">SKU02272</t>
  </si>
  <si>
    <t xml:space="preserve">Unilever Product 2272</t>
  </si>
  <si>
    <t xml:space="preserve">SKU02273</t>
  </si>
  <si>
    <t xml:space="preserve">Unilever Product 2273</t>
  </si>
  <si>
    <t xml:space="preserve">SKU02274</t>
  </si>
  <si>
    <t xml:space="preserve">Parle Product 2274</t>
  </si>
  <si>
    <t xml:space="preserve">SKU02275</t>
  </si>
  <si>
    <t xml:space="preserve">Parle Product 2275</t>
  </si>
  <si>
    <t xml:space="preserve">SKU02276</t>
  </si>
  <si>
    <t xml:space="preserve">Dabur Product 2276</t>
  </si>
  <si>
    <t xml:space="preserve">SKU02277</t>
  </si>
  <si>
    <t xml:space="preserve">P&amp;G Product 2277</t>
  </si>
  <si>
    <t xml:space="preserve">SKU02278</t>
  </si>
  <si>
    <t xml:space="preserve">Amul Product 2278</t>
  </si>
  <si>
    <t xml:space="preserve">SKU02279</t>
  </si>
  <si>
    <t xml:space="preserve">Dabur Product 2279</t>
  </si>
  <si>
    <t xml:space="preserve">SKU02280</t>
  </si>
  <si>
    <t xml:space="preserve">Unilever Product 2280</t>
  </si>
  <si>
    <t xml:space="preserve">SKU02281</t>
  </si>
  <si>
    <t xml:space="preserve">Unilever Product 2281</t>
  </si>
  <si>
    <t xml:space="preserve">SKU02282</t>
  </si>
  <si>
    <t xml:space="preserve">Dabur Product 2282</t>
  </si>
  <si>
    <t xml:space="preserve">SKU02283</t>
  </si>
  <si>
    <t xml:space="preserve">ITC Product 2283</t>
  </si>
  <si>
    <t xml:space="preserve">SKU02284</t>
  </si>
  <si>
    <t xml:space="preserve">P&amp;G Product 2284</t>
  </si>
  <si>
    <t xml:space="preserve">SKU02285</t>
  </si>
  <si>
    <t xml:space="preserve">Nestle Product 2285</t>
  </si>
  <si>
    <t xml:space="preserve">SKU02286</t>
  </si>
  <si>
    <t xml:space="preserve">P&amp;G Product 2286</t>
  </si>
  <si>
    <t xml:space="preserve">SKU02287</t>
  </si>
  <si>
    <t xml:space="preserve">Britannia Product 2287</t>
  </si>
  <si>
    <t xml:space="preserve">SKU02288</t>
  </si>
  <si>
    <t xml:space="preserve">Nestle Product 2288</t>
  </si>
  <si>
    <t xml:space="preserve">SKU02289</t>
  </si>
  <si>
    <t xml:space="preserve">Nestle Product 2289</t>
  </si>
  <si>
    <t xml:space="preserve">SKU02290</t>
  </si>
  <si>
    <t xml:space="preserve">Parle Product 2290</t>
  </si>
  <si>
    <t xml:space="preserve">SKU02291</t>
  </si>
  <si>
    <t xml:space="preserve">Unilever Product 2291</t>
  </si>
  <si>
    <t xml:space="preserve">SKU02292</t>
  </si>
  <si>
    <t xml:space="preserve">Unilever Product 2292</t>
  </si>
  <si>
    <t xml:space="preserve">SKU02293</t>
  </si>
  <si>
    <t xml:space="preserve">Unilever Product 2293</t>
  </si>
  <si>
    <t xml:space="preserve">SKU02294</t>
  </si>
  <si>
    <t xml:space="preserve">Britannia Product 2294</t>
  </si>
  <si>
    <t xml:space="preserve">SKU02295</t>
  </si>
  <si>
    <t xml:space="preserve">Nestle Product 2295</t>
  </si>
  <si>
    <t xml:space="preserve">SKU02296</t>
  </si>
  <si>
    <t xml:space="preserve">Parle Product 2296</t>
  </si>
  <si>
    <t xml:space="preserve">SKU02297</t>
  </si>
  <si>
    <t xml:space="preserve">Parle Product 2297</t>
  </si>
  <si>
    <t xml:space="preserve">SKU02298</t>
  </si>
  <si>
    <t xml:space="preserve">Dabur Product 2298</t>
  </si>
  <si>
    <t xml:space="preserve">SKU02299</t>
  </si>
  <si>
    <t xml:space="preserve">Dabur Product 2299</t>
  </si>
  <si>
    <t xml:space="preserve">SKU02300</t>
  </si>
  <si>
    <t xml:space="preserve">Amul Product 2300</t>
  </si>
  <si>
    <t xml:space="preserve">SKU02301</t>
  </si>
  <si>
    <t xml:space="preserve">Unilever Product 2301</t>
  </si>
  <si>
    <t xml:space="preserve">SKU02302</t>
  </si>
  <si>
    <t xml:space="preserve">Unilever Product 2302</t>
  </si>
  <si>
    <t xml:space="preserve">SKU02303</t>
  </si>
  <si>
    <t xml:space="preserve">P&amp;G Product 2303</t>
  </si>
  <si>
    <t xml:space="preserve">SKU02304</t>
  </si>
  <si>
    <t xml:space="preserve">Amul Product 2304</t>
  </si>
  <si>
    <t xml:space="preserve">SKU02305</t>
  </si>
  <si>
    <t xml:space="preserve">Parle Product 2305</t>
  </si>
  <si>
    <t xml:space="preserve">SKU02306</t>
  </si>
  <si>
    <t xml:space="preserve">Nestle Product 2306</t>
  </si>
  <si>
    <t xml:space="preserve">SKU02307</t>
  </si>
  <si>
    <t xml:space="preserve">Parle Product 2307</t>
  </si>
  <si>
    <t xml:space="preserve">SKU02308</t>
  </si>
  <si>
    <t xml:space="preserve">ITC Product 2308</t>
  </si>
  <si>
    <t xml:space="preserve">SKU02309</t>
  </si>
  <si>
    <t xml:space="preserve">Nestle Product 2309</t>
  </si>
  <si>
    <t xml:space="preserve">SKU02310</t>
  </si>
  <si>
    <t xml:space="preserve">Dabur Product 2310</t>
  </si>
  <si>
    <t xml:space="preserve">SKU02311</t>
  </si>
  <si>
    <t xml:space="preserve">Unilever Product 2311</t>
  </si>
  <si>
    <t xml:space="preserve">SKU02312</t>
  </si>
  <si>
    <t xml:space="preserve">ITC Product 2312</t>
  </si>
  <si>
    <t xml:space="preserve">SKU02313</t>
  </si>
  <si>
    <t xml:space="preserve">Parle Product 2313</t>
  </si>
  <si>
    <t xml:space="preserve">SKU02314</t>
  </si>
  <si>
    <t xml:space="preserve">Unilever Product 2314</t>
  </si>
  <si>
    <t xml:space="preserve">SKU02315</t>
  </si>
  <si>
    <t xml:space="preserve">Nestle Product 2315</t>
  </si>
  <si>
    <t xml:space="preserve">SKU02316</t>
  </si>
  <si>
    <t xml:space="preserve">ITC Product 2316</t>
  </si>
  <si>
    <t xml:space="preserve">SKU02317</t>
  </si>
  <si>
    <t xml:space="preserve">Unilever Product 2317</t>
  </si>
  <si>
    <t xml:space="preserve">SKU02318</t>
  </si>
  <si>
    <t xml:space="preserve">Amul Product 2318</t>
  </si>
  <si>
    <t xml:space="preserve">SKU02319</t>
  </si>
  <si>
    <t xml:space="preserve">Nestle Product 2319</t>
  </si>
  <si>
    <t xml:space="preserve">SKU02320</t>
  </si>
  <si>
    <t xml:space="preserve">Dabur Product 2320</t>
  </si>
  <si>
    <t xml:space="preserve">SKU02321</t>
  </si>
  <si>
    <t xml:space="preserve">P&amp;G Product 2321</t>
  </si>
  <si>
    <t xml:space="preserve">SKU02322</t>
  </si>
  <si>
    <t xml:space="preserve">P&amp;G Product 2322</t>
  </si>
  <si>
    <t xml:space="preserve">SKU02323</t>
  </si>
  <si>
    <t xml:space="preserve">Dabur Product 2323</t>
  </si>
  <si>
    <t xml:space="preserve">SKU02324</t>
  </si>
  <si>
    <t xml:space="preserve">P&amp;G Product 2324</t>
  </si>
  <si>
    <t xml:space="preserve">SKU02325</t>
  </si>
  <si>
    <t xml:space="preserve">P&amp;G Product 2325</t>
  </si>
  <si>
    <t xml:space="preserve">SKU02326</t>
  </si>
  <si>
    <t xml:space="preserve">Britannia Product 2326</t>
  </si>
  <si>
    <t xml:space="preserve">SKU02327</t>
  </si>
  <si>
    <t xml:space="preserve">Britannia Product 2327</t>
  </si>
  <si>
    <t xml:space="preserve">SKU02328</t>
  </si>
  <si>
    <t xml:space="preserve">Amul Product 2328</t>
  </si>
  <si>
    <t xml:space="preserve">SKU02329</t>
  </si>
  <si>
    <t xml:space="preserve">ITC Product 2329</t>
  </si>
  <si>
    <t xml:space="preserve">SKU02330</t>
  </si>
  <si>
    <t xml:space="preserve">Parle Product 2330</t>
  </si>
  <si>
    <t xml:space="preserve">SKU02331</t>
  </si>
  <si>
    <t xml:space="preserve">Dabur Product 2331</t>
  </si>
  <si>
    <t xml:space="preserve">SKU02332</t>
  </si>
  <si>
    <t xml:space="preserve">Unilever Product 2332</t>
  </si>
  <si>
    <t xml:space="preserve">SKU02333</t>
  </si>
  <si>
    <t xml:space="preserve">ITC Product 2333</t>
  </si>
  <si>
    <t xml:space="preserve">SKU02334</t>
  </si>
  <si>
    <t xml:space="preserve">Parle Product 2334</t>
  </si>
  <si>
    <t xml:space="preserve">SKU02335</t>
  </si>
  <si>
    <t xml:space="preserve">Britannia Product 2335</t>
  </si>
  <si>
    <t xml:space="preserve">SKU02336</t>
  </si>
  <si>
    <t xml:space="preserve">Parle Product 2336</t>
  </si>
  <si>
    <t xml:space="preserve">SKU02337</t>
  </si>
  <si>
    <t xml:space="preserve">Britannia Product 2337</t>
  </si>
  <si>
    <t xml:space="preserve">SKU02338</t>
  </si>
  <si>
    <t xml:space="preserve">Nestle Product 2338</t>
  </si>
  <si>
    <t xml:space="preserve">SKU02339</t>
  </si>
  <si>
    <t xml:space="preserve">Dabur Product 2339</t>
  </si>
  <si>
    <t xml:space="preserve">SKU02340</t>
  </si>
  <si>
    <t xml:space="preserve">P&amp;G Product 2340</t>
  </si>
  <si>
    <t xml:space="preserve">SKU02341</t>
  </si>
  <si>
    <t xml:space="preserve">Unilever Product 2341</t>
  </si>
  <si>
    <t xml:space="preserve">SKU02342</t>
  </si>
  <si>
    <t xml:space="preserve">ITC Product 2342</t>
  </si>
  <si>
    <t xml:space="preserve">SKU02343</t>
  </si>
  <si>
    <t xml:space="preserve">Amul Product 2343</t>
  </si>
  <si>
    <t xml:space="preserve">SKU02344</t>
  </si>
  <si>
    <t xml:space="preserve">Amul Product 2344</t>
  </si>
  <si>
    <t xml:space="preserve">SKU02345</t>
  </si>
  <si>
    <t xml:space="preserve">P&amp;G Product 2345</t>
  </si>
  <si>
    <t xml:space="preserve">SKU02346</t>
  </si>
  <si>
    <t xml:space="preserve">Dabur Product 2346</t>
  </si>
  <si>
    <t xml:space="preserve">SKU02347</t>
  </si>
  <si>
    <t xml:space="preserve">P&amp;G Product 2347</t>
  </si>
  <si>
    <t xml:space="preserve">SKU02348</t>
  </si>
  <si>
    <t xml:space="preserve">Dabur Product 2348</t>
  </si>
  <si>
    <t xml:space="preserve">SKU02349</t>
  </si>
  <si>
    <t xml:space="preserve">Britannia Product 2349</t>
  </si>
  <si>
    <t xml:space="preserve">SKU02350</t>
  </si>
  <si>
    <t xml:space="preserve">Britannia Product 2350</t>
  </si>
  <si>
    <t xml:space="preserve">SKU02351</t>
  </si>
  <si>
    <t xml:space="preserve">Dabur Product 2351</t>
  </si>
  <si>
    <t xml:space="preserve">SKU02352</t>
  </si>
  <si>
    <t xml:space="preserve">Britannia Product 2352</t>
  </si>
  <si>
    <t xml:space="preserve">SKU02353</t>
  </si>
  <si>
    <t xml:space="preserve">Amul Product 2353</t>
  </si>
  <si>
    <t xml:space="preserve">SKU02354</t>
  </si>
  <si>
    <t xml:space="preserve">Parle Product 2354</t>
  </si>
  <si>
    <t xml:space="preserve">SKU02355</t>
  </si>
  <si>
    <t xml:space="preserve">Unilever Product 2355</t>
  </si>
  <si>
    <t xml:space="preserve">SKU02356</t>
  </si>
  <si>
    <t xml:space="preserve">Parle Product 2356</t>
  </si>
  <si>
    <t xml:space="preserve">SKU02357</t>
  </si>
  <si>
    <t xml:space="preserve">Britannia Product 2357</t>
  </si>
  <si>
    <t xml:space="preserve">SKU02358</t>
  </si>
  <si>
    <t xml:space="preserve">Nestle Product 2358</t>
  </si>
  <si>
    <t xml:space="preserve">SKU02359</t>
  </si>
  <si>
    <t xml:space="preserve">Dabur Product 2359</t>
  </si>
  <si>
    <t xml:space="preserve">SKU02360</t>
  </si>
  <si>
    <t xml:space="preserve">Nestle Product 2360</t>
  </si>
  <si>
    <t xml:space="preserve">SKU02361</t>
  </si>
  <si>
    <t xml:space="preserve">P&amp;G Product 2361</t>
  </si>
  <si>
    <t xml:space="preserve">SKU02362</t>
  </si>
  <si>
    <t xml:space="preserve">P&amp;G Product 2362</t>
  </si>
  <si>
    <t xml:space="preserve">SKU02363</t>
  </si>
  <si>
    <t xml:space="preserve">Dabur Product 2363</t>
  </si>
  <si>
    <t xml:space="preserve">SKU02364</t>
  </si>
  <si>
    <t xml:space="preserve">Amul Product 2364</t>
  </si>
  <si>
    <t xml:space="preserve">SKU02365</t>
  </si>
  <si>
    <t xml:space="preserve">Dabur Product 2365</t>
  </si>
  <si>
    <t xml:space="preserve">SKU02366</t>
  </si>
  <si>
    <t xml:space="preserve">Britannia Product 2366</t>
  </si>
  <si>
    <t xml:space="preserve">SKU02367</t>
  </si>
  <si>
    <t xml:space="preserve">Britannia Product 2367</t>
  </si>
  <si>
    <t xml:space="preserve">SKU02368</t>
  </si>
  <si>
    <t xml:space="preserve">Amul Product 2368</t>
  </si>
  <si>
    <t xml:space="preserve">SKU02369</t>
  </si>
  <si>
    <t xml:space="preserve">P&amp;G Product 2369</t>
  </si>
  <si>
    <t xml:space="preserve">SKU02370</t>
  </si>
  <si>
    <t xml:space="preserve">Unilever Product 2370</t>
  </si>
  <si>
    <t xml:space="preserve">SKU02371</t>
  </si>
  <si>
    <t xml:space="preserve">Amul Product 2371</t>
  </si>
  <si>
    <t xml:space="preserve">SKU02372</t>
  </si>
  <si>
    <t xml:space="preserve">Parle Product 2372</t>
  </si>
  <si>
    <t xml:space="preserve">SKU02373</t>
  </si>
  <si>
    <t xml:space="preserve">Nestle Product 2373</t>
  </si>
  <si>
    <t xml:space="preserve">SKU02374</t>
  </si>
  <si>
    <t xml:space="preserve">Britannia Product 2374</t>
  </si>
  <si>
    <t xml:space="preserve">SKU02375</t>
  </si>
  <si>
    <t xml:space="preserve">Nestle Product 2375</t>
  </si>
  <si>
    <t xml:space="preserve">SKU02376</t>
  </si>
  <si>
    <t xml:space="preserve">Unilever Product 2376</t>
  </si>
  <si>
    <t xml:space="preserve">SKU02377</t>
  </si>
  <si>
    <t xml:space="preserve">P&amp;G Product 2377</t>
  </si>
  <si>
    <t xml:space="preserve">SKU02378</t>
  </si>
  <si>
    <t xml:space="preserve">Britannia Product 2378</t>
  </si>
  <si>
    <t xml:space="preserve">SKU02379</t>
  </si>
  <si>
    <t xml:space="preserve">Unilever Product 2379</t>
  </si>
  <si>
    <t xml:space="preserve">SKU02380</t>
  </si>
  <si>
    <t xml:space="preserve">Britannia Product 2380</t>
  </si>
  <si>
    <t xml:space="preserve">SKU02381</t>
  </si>
  <si>
    <t xml:space="preserve">Nestle Product 2381</t>
  </si>
  <si>
    <t xml:space="preserve">SKU02382</t>
  </si>
  <si>
    <t xml:space="preserve">P&amp;G Product 2382</t>
  </si>
  <si>
    <t xml:space="preserve">SKU02383</t>
  </si>
  <si>
    <t xml:space="preserve">P&amp;G Product 2383</t>
  </si>
  <si>
    <t xml:space="preserve">SKU02384</t>
  </si>
  <si>
    <t xml:space="preserve">Unilever Product 2384</t>
  </si>
  <si>
    <t xml:space="preserve">SKU02385</t>
  </si>
  <si>
    <t xml:space="preserve">Amul Product 2385</t>
  </si>
  <si>
    <t xml:space="preserve">SKU02386</t>
  </si>
  <si>
    <t xml:space="preserve">Unilever Product 2386</t>
  </si>
  <si>
    <t xml:space="preserve">SKU02387</t>
  </si>
  <si>
    <t xml:space="preserve">Dabur Product 2387</t>
  </si>
  <si>
    <t xml:space="preserve">SKU02388</t>
  </si>
  <si>
    <t xml:space="preserve">ITC Product 2388</t>
  </si>
  <si>
    <t xml:space="preserve">SKU02389</t>
  </si>
  <si>
    <t xml:space="preserve">Amul Product 2389</t>
  </si>
  <si>
    <t xml:space="preserve">SKU02390</t>
  </si>
  <si>
    <t xml:space="preserve">Parle Product 2390</t>
  </si>
  <si>
    <t xml:space="preserve">SKU02391</t>
  </si>
  <si>
    <t xml:space="preserve">P&amp;G Product 2391</t>
  </si>
  <si>
    <t xml:space="preserve">SKU02392</t>
  </si>
  <si>
    <t xml:space="preserve">Dabur Product 2392</t>
  </si>
  <si>
    <t xml:space="preserve">SKU02393</t>
  </si>
  <si>
    <t xml:space="preserve">P&amp;G Product 2393</t>
  </si>
  <si>
    <t xml:space="preserve">SKU02394</t>
  </si>
  <si>
    <t xml:space="preserve">P&amp;G Product 2394</t>
  </si>
  <si>
    <t xml:space="preserve">SKU02395</t>
  </si>
  <si>
    <t xml:space="preserve">Britannia Product 2395</t>
  </si>
  <si>
    <t xml:space="preserve">SKU02396</t>
  </si>
  <si>
    <t xml:space="preserve">Unilever Product 2396</t>
  </si>
  <si>
    <t xml:space="preserve">SKU02397</t>
  </si>
  <si>
    <t xml:space="preserve">Dabur Product 2397</t>
  </si>
  <si>
    <t xml:space="preserve">SKU02398</t>
  </si>
  <si>
    <t xml:space="preserve">ITC Product 2398</t>
  </si>
  <si>
    <t xml:space="preserve">SKU02399</t>
  </si>
  <si>
    <t xml:space="preserve">P&amp;G Product 2399</t>
  </si>
  <si>
    <t xml:space="preserve">SKU02400</t>
  </si>
  <si>
    <t xml:space="preserve">Unilever Product 2400</t>
  </si>
  <si>
    <t xml:space="preserve">SKU02401</t>
  </si>
  <si>
    <t xml:space="preserve">Dabur Product 2401</t>
  </si>
  <si>
    <t xml:space="preserve">SKU02402</t>
  </si>
  <si>
    <t xml:space="preserve">Dabur Product 2402</t>
  </si>
  <si>
    <t xml:space="preserve">SKU02403</t>
  </si>
  <si>
    <t xml:space="preserve">Britannia Product 2403</t>
  </si>
  <si>
    <t xml:space="preserve">SKU02404</t>
  </si>
  <si>
    <t xml:space="preserve">Amul Product 2404</t>
  </si>
  <si>
    <t xml:space="preserve">SKU02405</t>
  </si>
  <si>
    <t xml:space="preserve">P&amp;G Product 2405</t>
  </si>
  <si>
    <t xml:space="preserve">SKU02406</t>
  </si>
  <si>
    <t xml:space="preserve">Dabur Product 2406</t>
  </si>
  <si>
    <t xml:space="preserve">SKU02407</t>
  </si>
  <si>
    <t xml:space="preserve">Dabur Product 2407</t>
  </si>
  <si>
    <t xml:space="preserve">SKU02408</t>
  </si>
  <si>
    <t xml:space="preserve">Britannia Product 2408</t>
  </si>
  <si>
    <t xml:space="preserve">SKU02409</t>
  </si>
  <si>
    <t xml:space="preserve">P&amp;G Product 2409</t>
  </si>
  <si>
    <t xml:space="preserve">SKU02410</t>
  </si>
  <si>
    <t xml:space="preserve">Dabur Product 2410</t>
  </si>
  <si>
    <t xml:space="preserve">SKU02411</t>
  </si>
  <si>
    <t xml:space="preserve">Amul Product 2411</t>
  </si>
  <si>
    <t xml:space="preserve">SKU02412</t>
  </si>
  <si>
    <t xml:space="preserve">Britannia Product 2412</t>
  </si>
  <si>
    <t xml:space="preserve">SKU02413</t>
  </si>
  <si>
    <t xml:space="preserve">Unilever Product 2413</t>
  </si>
  <si>
    <t xml:space="preserve">SKU02414</t>
  </si>
  <si>
    <t xml:space="preserve">Nestle Product 2414</t>
  </si>
  <si>
    <t xml:space="preserve">SKU02415</t>
  </si>
  <si>
    <t xml:space="preserve">Nestle Product 2415</t>
  </si>
  <si>
    <t xml:space="preserve">SKU02416</t>
  </si>
  <si>
    <t xml:space="preserve">Unilever Product 2416</t>
  </si>
  <si>
    <t xml:space="preserve">SKU02417</t>
  </si>
  <si>
    <t xml:space="preserve">Parle Product 2417</t>
  </si>
  <si>
    <t xml:space="preserve">SKU02418</t>
  </si>
  <si>
    <t xml:space="preserve">Unilever Product 2418</t>
  </si>
  <si>
    <t xml:space="preserve">SKU02419</t>
  </si>
  <si>
    <t xml:space="preserve">Amul Product 2419</t>
  </si>
  <si>
    <t xml:space="preserve">SKU02420</t>
  </si>
  <si>
    <t xml:space="preserve">Parle Product 2420</t>
  </si>
  <si>
    <t xml:space="preserve">SKU02421</t>
  </si>
  <si>
    <t xml:space="preserve">Dabur Product 2421</t>
  </si>
  <si>
    <t xml:space="preserve">SKU02422</t>
  </si>
  <si>
    <t xml:space="preserve">Amul Product 2422</t>
  </si>
  <si>
    <t xml:space="preserve">SKU02423</t>
  </si>
  <si>
    <t xml:space="preserve">Britannia Product 2423</t>
  </si>
  <si>
    <t xml:space="preserve">SKU02424</t>
  </si>
  <si>
    <t xml:space="preserve">ITC Product 2424</t>
  </si>
  <si>
    <t xml:space="preserve">SKU02425</t>
  </si>
  <si>
    <t xml:space="preserve">Amul Product 2425</t>
  </si>
  <si>
    <t xml:space="preserve">SKU02426</t>
  </si>
  <si>
    <t xml:space="preserve">ITC Product 2426</t>
  </si>
  <si>
    <t xml:space="preserve">SKU02427</t>
  </si>
  <si>
    <t xml:space="preserve">Unilever Product 2427</t>
  </si>
  <si>
    <t xml:space="preserve">SKU02428</t>
  </si>
  <si>
    <t xml:space="preserve">Parle Product 2428</t>
  </si>
  <si>
    <t xml:space="preserve">SKU02429</t>
  </si>
  <si>
    <t xml:space="preserve">Parle Product 2429</t>
  </si>
  <si>
    <t xml:space="preserve">SKU02430</t>
  </si>
  <si>
    <t xml:space="preserve">Unilever Product 2430</t>
  </si>
  <si>
    <t xml:space="preserve">SKU02431</t>
  </si>
  <si>
    <t xml:space="preserve">Britannia Product 2431</t>
  </si>
  <si>
    <t xml:space="preserve">SKU02432</t>
  </si>
  <si>
    <t xml:space="preserve">Amul Product 2432</t>
  </si>
  <si>
    <t xml:space="preserve">SKU02433</t>
  </si>
  <si>
    <t xml:space="preserve">Unilever Product 2433</t>
  </si>
  <si>
    <t xml:space="preserve">SKU02434</t>
  </si>
  <si>
    <t xml:space="preserve">Parle Product 2434</t>
  </si>
  <si>
    <t xml:space="preserve">SKU02435</t>
  </si>
  <si>
    <t xml:space="preserve">Nestle Product 2435</t>
  </si>
  <si>
    <t xml:space="preserve">SKU02436</t>
  </si>
  <si>
    <t xml:space="preserve">Dabur Product 2436</t>
  </si>
  <si>
    <t xml:space="preserve">SKU02437</t>
  </si>
  <si>
    <t xml:space="preserve">ITC Product 2437</t>
  </si>
  <si>
    <t xml:space="preserve">SKU02438</t>
  </si>
  <si>
    <t xml:space="preserve">Parle Product 2438</t>
  </si>
  <si>
    <t xml:space="preserve">SKU02439</t>
  </si>
  <si>
    <t xml:space="preserve">Amul Product 2439</t>
  </si>
  <si>
    <t xml:space="preserve">SKU02440</t>
  </si>
  <si>
    <t xml:space="preserve">Parle Product 2440</t>
  </si>
  <si>
    <t xml:space="preserve">SKU02441</t>
  </si>
  <si>
    <t xml:space="preserve">Dabur Product 2441</t>
  </si>
  <si>
    <t xml:space="preserve">SKU02442</t>
  </si>
  <si>
    <t xml:space="preserve">Nestle Product 2442</t>
  </si>
  <si>
    <t xml:space="preserve">SKU02443</t>
  </si>
  <si>
    <t xml:space="preserve">Amul Product 2443</t>
  </si>
  <si>
    <t xml:space="preserve">SKU02444</t>
  </si>
  <si>
    <t xml:space="preserve">ITC Product 2444</t>
  </si>
  <si>
    <t xml:space="preserve">SKU02445</t>
  </si>
  <si>
    <t xml:space="preserve">ITC Product 2445</t>
  </si>
  <si>
    <t xml:space="preserve">SKU02446</t>
  </si>
  <si>
    <t xml:space="preserve">Parle Product 2446</t>
  </si>
  <si>
    <t xml:space="preserve">SKU02447</t>
  </si>
  <si>
    <t xml:space="preserve">P&amp;G Product 2447</t>
  </si>
  <si>
    <t xml:space="preserve">SKU02448</t>
  </si>
  <si>
    <t xml:space="preserve">Parle Product 2448</t>
  </si>
  <si>
    <t xml:space="preserve">SKU02449</t>
  </si>
  <si>
    <t xml:space="preserve">Dabur Product 2449</t>
  </si>
  <si>
    <t xml:space="preserve">SKU02450</t>
  </si>
  <si>
    <t xml:space="preserve">P&amp;G Product 2450</t>
  </si>
  <si>
    <t xml:space="preserve">SKU02451</t>
  </si>
  <si>
    <t xml:space="preserve">Nestle Product 2451</t>
  </si>
  <si>
    <t xml:space="preserve">SKU02452</t>
  </si>
  <si>
    <t xml:space="preserve">P&amp;G Product 2452</t>
  </si>
  <si>
    <t xml:space="preserve">SKU02453</t>
  </si>
  <si>
    <t xml:space="preserve">P&amp;G Product 2453</t>
  </si>
  <si>
    <t xml:space="preserve">SKU02454</t>
  </si>
  <si>
    <t xml:space="preserve">Amul Product 2454</t>
  </si>
  <si>
    <t xml:space="preserve">SKU02455</t>
  </si>
  <si>
    <t xml:space="preserve">P&amp;G Product 2455</t>
  </si>
  <si>
    <t xml:space="preserve">SKU02456</t>
  </si>
  <si>
    <t xml:space="preserve">Britannia Product 2456</t>
  </si>
  <si>
    <t xml:space="preserve">SKU02457</t>
  </si>
  <si>
    <t xml:space="preserve">P&amp;G Product 2457</t>
  </si>
  <si>
    <t xml:space="preserve">SKU02458</t>
  </si>
  <si>
    <t xml:space="preserve">P&amp;G Product 2458</t>
  </si>
  <si>
    <t xml:space="preserve">SKU02459</t>
  </si>
  <si>
    <t xml:space="preserve">P&amp;G Product 2459</t>
  </si>
  <si>
    <t xml:space="preserve">SKU02460</t>
  </si>
  <si>
    <t xml:space="preserve">P&amp;G Product 2460</t>
  </si>
  <si>
    <t xml:space="preserve">SKU02461</t>
  </si>
  <si>
    <t xml:space="preserve">ITC Product 2461</t>
  </si>
  <si>
    <t xml:space="preserve">SKU02462</t>
  </si>
  <si>
    <t xml:space="preserve">P&amp;G Product 2462</t>
  </si>
  <si>
    <t xml:space="preserve">SKU02463</t>
  </si>
  <si>
    <t xml:space="preserve">P&amp;G Product 2463</t>
  </si>
  <si>
    <t xml:space="preserve">SKU02464</t>
  </si>
  <si>
    <t xml:space="preserve">Amul Product 2464</t>
  </si>
  <si>
    <t xml:space="preserve">SKU02465</t>
  </si>
  <si>
    <t xml:space="preserve">Dabur Product 2465</t>
  </si>
  <si>
    <t xml:space="preserve">SKU02466</t>
  </si>
  <si>
    <t xml:space="preserve">Britannia Product 2466</t>
  </si>
  <si>
    <t xml:space="preserve">SKU02467</t>
  </si>
  <si>
    <t xml:space="preserve">Dabur Product 2467</t>
  </si>
  <si>
    <t xml:space="preserve">SKU02468</t>
  </si>
  <si>
    <t xml:space="preserve">Parle Product 2468</t>
  </si>
  <si>
    <t xml:space="preserve">SKU02469</t>
  </si>
  <si>
    <t xml:space="preserve">P&amp;G Product 2469</t>
  </si>
  <si>
    <t xml:space="preserve">SKU02470</t>
  </si>
  <si>
    <t xml:space="preserve">P&amp;G Product 2470</t>
  </si>
  <si>
    <t xml:space="preserve">SKU02471</t>
  </si>
  <si>
    <t xml:space="preserve">Unilever Product 2471</t>
  </si>
  <si>
    <t xml:space="preserve">SKU02472</t>
  </si>
  <si>
    <t xml:space="preserve">ITC Product 2472</t>
  </si>
  <si>
    <t xml:space="preserve">SKU02473</t>
  </si>
  <si>
    <t xml:space="preserve">Dabur Product 2473</t>
  </si>
  <si>
    <t xml:space="preserve">SKU02474</t>
  </si>
  <si>
    <t xml:space="preserve">ITC Product 2474</t>
  </si>
  <si>
    <t xml:space="preserve">SKU02475</t>
  </si>
  <si>
    <t xml:space="preserve">Nestle Product 2475</t>
  </si>
  <si>
    <t xml:space="preserve">SKU02476</t>
  </si>
  <si>
    <t xml:space="preserve">Parle Product 2476</t>
  </si>
  <si>
    <t xml:space="preserve">SKU02477</t>
  </si>
  <si>
    <t xml:space="preserve">ITC Product 2477</t>
  </si>
  <si>
    <t xml:space="preserve">SKU02478</t>
  </si>
  <si>
    <t xml:space="preserve">Parle Product 2478</t>
  </si>
  <si>
    <t xml:space="preserve">SKU02479</t>
  </si>
  <si>
    <t xml:space="preserve">P&amp;G Product 2479</t>
  </si>
  <si>
    <t xml:space="preserve">SKU02480</t>
  </si>
  <si>
    <t xml:space="preserve">P&amp;G Product 2480</t>
  </si>
  <si>
    <t xml:space="preserve">SKU02481</t>
  </si>
  <si>
    <t xml:space="preserve">Parle Product 2481</t>
  </si>
  <si>
    <t xml:space="preserve">SKU02482</t>
  </si>
  <si>
    <t xml:space="preserve">Amul Product 2482</t>
  </si>
  <si>
    <t xml:space="preserve">SKU02483</t>
  </si>
  <si>
    <t xml:space="preserve">Amul Product 2483</t>
  </si>
  <si>
    <t xml:space="preserve">SKU02484</t>
  </si>
  <si>
    <t xml:space="preserve">Parle Product 2484</t>
  </si>
  <si>
    <t xml:space="preserve">SKU02485</t>
  </si>
  <si>
    <t xml:space="preserve">Dabur Product 2485</t>
  </si>
  <si>
    <t xml:space="preserve">SKU02486</t>
  </si>
  <si>
    <t xml:space="preserve">Nestle Product 2486</t>
  </si>
  <si>
    <t xml:space="preserve">SKU02487</t>
  </si>
  <si>
    <t xml:space="preserve">Britannia Product 2487</t>
  </si>
  <si>
    <t xml:space="preserve">SKU02488</t>
  </si>
  <si>
    <t xml:space="preserve">Dabur Product 2488</t>
  </si>
  <si>
    <t xml:space="preserve">SKU02489</t>
  </si>
  <si>
    <t xml:space="preserve">Parle Product 2489</t>
  </si>
  <si>
    <t xml:space="preserve">SKU02490</t>
  </si>
  <si>
    <t xml:space="preserve">Amul Product 2490</t>
  </si>
  <si>
    <t xml:space="preserve">SKU02491</t>
  </si>
  <si>
    <t xml:space="preserve">Britannia Product 2491</t>
  </si>
  <si>
    <t xml:space="preserve">SKU02492</t>
  </si>
  <si>
    <t xml:space="preserve">Dabur Product 2492</t>
  </si>
  <si>
    <t xml:space="preserve">SKU02493</t>
  </si>
  <si>
    <t xml:space="preserve">Amul Product 2493</t>
  </si>
  <si>
    <t xml:space="preserve">SKU02494</t>
  </si>
  <si>
    <t xml:space="preserve">ITC Product 2494</t>
  </si>
  <si>
    <t xml:space="preserve">SKU02495</t>
  </si>
  <si>
    <t xml:space="preserve">Amul Product 2495</t>
  </si>
  <si>
    <t xml:space="preserve">SKU02496</t>
  </si>
  <si>
    <t xml:space="preserve">Parle Product 2496</t>
  </si>
  <si>
    <t xml:space="preserve">SKU02497</t>
  </si>
  <si>
    <t xml:space="preserve">Nestle Product 2497</t>
  </si>
  <si>
    <t xml:space="preserve">SKU02498</t>
  </si>
  <si>
    <t xml:space="preserve">Parle Product 2498</t>
  </si>
  <si>
    <t xml:space="preserve">SKU02499</t>
  </si>
  <si>
    <t xml:space="preserve">Unilever Product 2499</t>
  </si>
  <si>
    <t xml:space="preserve">SKU02500</t>
  </si>
  <si>
    <t xml:space="preserve">Nestle Product 2500</t>
  </si>
  <si>
    <t xml:space="preserve">SKU02501</t>
  </si>
  <si>
    <t xml:space="preserve">ITC Product 2501</t>
  </si>
  <si>
    <t xml:space="preserve">SKU02502</t>
  </si>
  <si>
    <t xml:space="preserve">ITC Product 2502</t>
  </si>
  <si>
    <t xml:space="preserve">SKU02503</t>
  </si>
  <si>
    <t xml:space="preserve">Unilever Product 2503</t>
  </si>
  <si>
    <t xml:space="preserve">SKU02504</t>
  </si>
  <si>
    <t xml:space="preserve">ITC Product 2504</t>
  </si>
  <si>
    <t xml:space="preserve">SKU02505</t>
  </si>
  <si>
    <t xml:space="preserve">Unilever Product 2505</t>
  </si>
  <si>
    <t xml:space="preserve">SKU02506</t>
  </si>
  <si>
    <t xml:space="preserve">Parle Product 2506</t>
  </si>
  <si>
    <t xml:space="preserve">SKU02507</t>
  </si>
  <si>
    <t xml:space="preserve">ITC Product 2507</t>
  </si>
  <si>
    <t xml:space="preserve">SKU02508</t>
  </si>
  <si>
    <t xml:space="preserve">Parle Product 2508</t>
  </si>
  <si>
    <t xml:space="preserve">SKU02509</t>
  </si>
  <si>
    <t xml:space="preserve">Parle Product 2509</t>
  </si>
  <si>
    <t xml:space="preserve">SKU02510</t>
  </si>
  <si>
    <t xml:space="preserve">ITC Product 2510</t>
  </si>
  <si>
    <t xml:space="preserve">SKU02511</t>
  </si>
  <si>
    <t xml:space="preserve">ITC Product 2511</t>
  </si>
  <si>
    <t xml:space="preserve">SKU02512</t>
  </si>
  <si>
    <t xml:space="preserve">Nestle Product 2512</t>
  </si>
  <si>
    <t xml:space="preserve">SKU02513</t>
  </si>
  <si>
    <t xml:space="preserve">Unilever Product 2513</t>
  </si>
  <si>
    <t xml:space="preserve">SKU02514</t>
  </si>
  <si>
    <t xml:space="preserve">Britannia Product 2514</t>
  </si>
  <si>
    <t xml:space="preserve">SKU02515</t>
  </si>
  <si>
    <t xml:space="preserve">Britannia Product 2515</t>
  </si>
  <si>
    <t xml:space="preserve">SKU02516</t>
  </si>
  <si>
    <t xml:space="preserve">Britannia Product 2516</t>
  </si>
  <si>
    <t xml:space="preserve">SKU02517</t>
  </si>
  <si>
    <t xml:space="preserve">Dabur Product 2517</t>
  </si>
  <si>
    <t xml:space="preserve">SKU02518</t>
  </si>
  <si>
    <t xml:space="preserve">ITC Product 2518</t>
  </si>
  <si>
    <t xml:space="preserve">SKU02519</t>
  </si>
  <si>
    <t xml:space="preserve">Parle Product 2519</t>
  </si>
  <si>
    <t xml:space="preserve">SKU02520</t>
  </si>
  <si>
    <t xml:space="preserve">Dabur Product 2520</t>
  </si>
  <si>
    <t xml:space="preserve">SKU02521</t>
  </si>
  <si>
    <t xml:space="preserve">Britannia Product 2521</t>
  </si>
  <si>
    <t xml:space="preserve">SKU02522</t>
  </si>
  <si>
    <t xml:space="preserve">Unilever Product 2522</t>
  </si>
  <si>
    <t xml:space="preserve">SKU02523</t>
  </si>
  <si>
    <t xml:space="preserve">P&amp;G Product 2523</t>
  </si>
  <si>
    <t xml:space="preserve">SKU02524</t>
  </si>
  <si>
    <t xml:space="preserve">Amul Product 2524</t>
  </si>
  <si>
    <t xml:space="preserve">SKU02525</t>
  </si>
  <si>
    <t xml:space="preserve">Amul Product 2525</t>
  </si>
  <si>
    <t xml:space="preserve">SKU02526</t>
  </si>
  <si>
    <t xml:space="preserve">Parle Product 2526</t>
  </si>
  <si>
    <t xml:space="preserve">SKU02527</t>
  </si>
  <si>
    <t xml:space="preserve">Dabur Product 2527</t>
  </si>
  <si>
    <t xml:space="preserve">SKU02528</t>
  </si>
  <si>
    <t xml:space="preserve">Nestle Product 2528</t>
  </si>
  <si>
    <t xml:space="preserve">SKU02529</t>
  </si>
  <si>
    <t xml:space="preserve">Parle Product 2529</t>
  </si>
  <si>
    <t xml:space="preserve">SKU02530</t>
  </si>
  <si>
    <t xml:space="preserve">ITC Product 2530</t>
  </si>
  <si>
    <t xml:space="preserve">SKU02531</t>
  </si>
  <si>
    <t xml:space="preserve">Dabur Product 2531</t>
  </si>
  <si>
    <t xml:space="preserve">SKU02532</t>
  </si>
  <si>
    <t xml:space="preserve">Amul Product 2532</t>
  </si>
  <si>
    <t xml:space="preserve">SKU02533</t>
  </si>
  <si>
    <t xml:space="preserve">Nestle Product 2533</t>
  </si>
  <si>
    <t xml:space="preserve">SKU02534</t>
  </si>
  <si>
    <t xml:space="preserve">Amul Product 2534</t>
  </si>
  <si>
    <t xml:space="preserve">SKU02535</t>
  </si>
  <si>
    <t xml:space="preserve">Britannia Product 2535</t>
  </si>
  <si>
    <t xml:space="preserve">SKU02536</t>
  </si>
  <si>
    <t xml:space="preserve">Parle Product 2536</t>
  </si>
  <si>
    <t xml:space="preserve">SKU02537</t>
  </si>
  <si>
    <t xml:space="preserve">Amul Product 2537</t>
  </si>
  <si>
    <t xml:space="preserve">SKU02538</t>
  </si>
  <si>
    <t xml:space="preserve">Unilever Product 2538</t>
  </si>
  <si>
    <t xml:space="preserve">SKU02539</t>
  </si>
  <si>
    <t xml:space="preserve">Amul Product 2539</t>
  </si>
  <si>
    <t xml:space="preserve">SKU02540</t>
  </si>
  <si>
    <t xml:space="preserve">Unilever Product 2540</t>
  </si>
  <si>
    <t xml:space="preserve">SKU02541</t>
  </si>
  <si>
    <t xml:space="preserve">ITC Product 2541</t>
  </si>
  <si>
    <t xml:space="preserve">SKU02542</t>
  </si>
  <si>
    <t xml:space="preserve">Britannia Product 2542</t>
  </si>
  <si>
    <t xml:space="preserve">SKU02543</t>
  </si>
  <si>
    <t xml:space="preserve">Britannia Product 2543</t>
  </si>
  <si>
    <t xml:space="preserve">SKU02544</t>
  </si>
  <si>
    <t xml:space="preserve">Unilever Product 2544</t>
  </si>
  <si>
    <t xml:space="preserve">SKU02545</t>
  </si>
  <si>
    <t xml:space="preserve">Britannia Product 2545</t>
  </si>
  <si>
    <t xml:space="preserve">SKU02546</t>
  </si>
  <si>
    <t xml:space="preserve">P&amp;G Product 2546</t>
  </si>
  <si>
    <t xml:space="preserve">SKU02547</t>
  </si>
  <si>
    <t xml:space="preserve">Nestle Product 2547</t>
  </si>
  <si>
    <t xml:space="preserve">SKU02548</t>
  </si>
  <si>
    <t xml:space="preserve">Parle Product 2548</t>
  </si>
  <si>
    <t xml:space="preserve">SKU02549</t>
  </si>
  <si>
    <t xml:space="preserve">Amul Product 2549</t>
  </si>
  <si>
    <t xml:space="preserve">SKU02550</t>
  </si>
  <si>
    <t xml:space="preserve">Britannia Product 2550</t>
  </si>
  <si>
    <t xml:space="preserve">SKU02551</t>
  </si>
  <si>
    <t xml:space="preserve">Amul Product 2551</t>
  </si>
  <si>
    <t xml:space="preserve">SKU02552</t>
  </si>
  <si>
    <t xml:space="preserve">ITC Product 2552</t>
  </si>
  <si>
    <t xml:space="preserve">SKU02553</t>
  </si>
  <si>
    <t xml:space="preserve">Amul Product 2553</t>
  </si>
  <si>
    <t xml:space="preserve">SKU02554</t>
  </si>
  <si>
    <t xml:space="preserve">Nestle Product 2554</t>
  </si>
  <si>
    <t xml:space="preserve">SKU02555</t>
  </si>
  <si>
    <t xml:space="preserve">Parle Product 2555</t>
  </si>
  <si>
    <t xml:space="preserve">SKU02556</t>
  </si>
  <si>
    <t xml:space="preserve">P&amp;G Product 2556</t>
  </si>
  <si>
    <t xml:space="preserve">SKU02557</t>
  </si>
  <si>
    <t xml:space="preserve">Dabur Product 2557</t>
  </si>
  <si>
    <t xml:space="preserve">SKU02558</t>
  </si>
  <si>
    <t xml:space="preserve">Amul Product 2558</t>
  </si>
  <si>
    <t xml:space="preserve">SKU02559</t>
  </si>
  <si>
    <t xml:space="preserve">Nestle Product 2559</t>
  </si>
  <si>
    <t xml:space="preserve">SKU02560</t>
  </si>
  <si>
    <t xml:space="preserve">Britannia Product 2560</t>
  </si>
  <si>
    <t xml:space="preserve">SKU02561</t>
  </si>
  <si>
    <t xml:space="preserve">Dabur Product 2561</t>
  </si>
  <si>
    <t xml:space="preserve">SKU02562</t>
  </si>
  <si>
    <t xml:space="preserve">Nestle Product 2562</t>
  </si>
  <si>
    <t xml:space="preserve">SKU02563</t>
  </si>
  <si>
    <t xml:space="preserve">Unilever Product 2563</t>
  </si>
  <si>
    <t xml:space="preserve">SKU02564</t>
  </si>
  <si>
    <t xml:space="preserve">Nestle Product 2564</t>
  </si>
  <si>
    <t xml:space="preserve">SKU02565</t>
  </si>
  <si>
    <t xml:space="preserve">Unilever Product 2565</t>
  </si>
  <si>
    <t xml:space="preserve">SKU02566</t>
  </si>
  <si>
    <t xml:space="preserve">ITC Product 2566</t>
  </si>
  <si>
    <t xml:space="preserve">SKU02567</t>
  </si>
  <si>
    <t xml:space="preserve">Nestle Product 2567</t>
  </si>
  <si>
    <t xml:space="preserve">SKU02568</t>
  </si>
  <si>
    <t xml:space="preserve">Nestle Product 2568</t>
  </si>
  <si>
    <t xml:space="preserve">SKU02569</t>
  </si>
  <si>
    <t xml:space="preserve">Amul Product 2569</t>
  </si>
  <si>
    <t xml:space="preserve">SKU02570</t>
  </si>
  <si>
    <t xml:space="preserve">ITC Product 2570</t>
  </si>
  <si>
    <t xml:space="preserve">SKU02571</t>
  </si>
  <si>
    <t xml:space="preserve">Unilever Product 2571</t>
  </si>
  <si>
    <t xml:space="preserve">SKU02572</t>
  </si>
  <si>
    <t xml:space="preserve">Dabur Product 2572</t>
  </si>
  <si>
    <t xml:space="preserve">SKU02573</t>
  </si>
  <si>
    <t xml:space="preserve">Unilever Product 2573</t>
  </si>
  <si>
    <t xml:space="preserve">SKU02574</t>
  </si>
  <si>
    <t xml:space="preserve">Amul Product 2574</t>
  </si>
  <si>
    <t xml:space="preserve">SKU02575</t>
  </si>
  <si>
    <t xml:space="preserve">Unilever Product 2575</t>
  </si>
  <si>
    <t xml:space="preserve">SKU02576</t>
  </si>
  <si>
    <t xml:space="preserve">Britannia Product 2576</t>
  </si>
  <si>
    <t xml:space="preserve">SKU02577</t>
  </si>
  <si>
    <t xml:space="preserve">Nestle Product 2577</t>
  </si>
  <si>
    <t xml:space="preserve">SKU02578</t>
  </si>
  <si>
    <t xml:space="preserve">Unilever Product 2578</t>
  </si>
  <si>
    <t xml:space="preserve">SKU02579</t>
  </si>
  <si>
    <t xml:space="preserve">ITC Product 2579</t>
  </si>
  <si>
    <t xml:space="preserve">SKU02580</t>
  </si>
  <si>
    <t xml:space="preserve">ITC Product 2580</t>
  </si>
  <si>
    <t xml:space="preserve">SKU02581</t>
  </si>
  <si>
    <t xml:space="preserve">Nestle Product 2581</t>
  </si>
  <si>
    <t xml:space="preserve">SKU02582</t>
  </si>
  <si>
    <t xml:space="preserve">Amul Product 2582</t>
  </si>
  <si>
    <t xml:space="preserve">SKU02583</t>
  </si>
  <si>
    <t xml:space="preserve">Parle Product 2583</t>
  </si>
  <si>
    <t xml:space="preserve">SKU02584</t>
  </si>
  <si>
    <t xml:space="preserve">Dabur Product 2584</t>
  </si>
  <si>
    <t xml:space="preserve">SKU02585</t>
  </si>
  <si>
    <t xml:space="preserve">Unilever Product 2585</t>
  </si>
  <si>
    <t xml:space="preserve">SKU02586</t>
  </si>
  <si>
    <t xml:space="preserve">Unilever Product 2586</t>
  </si>
  <si>
    <t xml:space="preserve">SKU02587</t>
  </si>
  <si>
    <t xml:space="preserve">ITC Product 2587</t>
  </si>
  <si>
    <t xml:space="preserve">SKU02588</t>
  </si>
  <si>
    <t xml:space="preserve">Amul Product 2588</t>
  </si>
  <si>
    <t xml:space="preserve">SKU02589</t>
  </si>
  <si>
    <t xml:space="preserve">Dabur Product 2589</t>
  </si>
  <si>
    <t xml:space="preserve">SKU02590</t>
  </si>
  <si>
    <t xml:space="preserve">Dabur Product 2590</t>
  </si>
  <si>
    <t xml:space="preserve">SKU02591</t>
  </si>
  <si>
    <t xml:space="preserve">Dabur Product 2591</t>
  </si>
  <si>
    <t xml:space="preserve">SKU02592</t>
  </si>
  <si>
    <t xml:space="preserve">Nestle Product 2592</t>
  </si>
  <si>
    <t xml:space="preserve">SKU02593</t>
  </si>
  <si>
    <t xml:space="preserve">Parle Product 2593</t>
  </si>
  <si>
    <t xml:space="preserve">SKU02594</t>
  </si>
  <si>
    <t xml:space="preserve">Britannia Product 2594</t>
  </si>
  <si>
    <t xml:space="preserve">SKU02595</t>
  </si>
  <si>
    <t xml:space="preserve">Britannia Product 2595</t>
  </si>
  <si>
    <t xml:space="preserve">SKU02596</t>
  </si>
  <si>
    <t xml:space="preserve">Dabur Product 2596</t>
  </si>
  <si>
    <t xml:space="preserve">SKU02597</t>
  </si>
  <si>
    <t xml:space="preserve">P&amp;G Product 2597</t>
  </si>
  <si>
    <t xml:space="preserve">SKU02598</t>
  </si>
  <si>
    <t xml:space="preserve">ITC Product 2598</t>
  </si>
  <si>
    <t xml:space="preserve">SKU02599</t>
  </si>
  <si>
    <t xml:space="preserve">Dabur Product 2599</t>
  </si>
  <si>
    <t xml:space="preserve">SKU02600</t>
  </si>
  <si>
    <t xml:space="preserve">Parle Product 2600</t>
  </si>
  <si>
    <t xml:space="preserve">SKU02601</t>
  </si>
  <si>
    <t xml:space="preserve">Unilever Product 2601</t>
  </si>
  <si>
    <t xml:space="preserve">SKU02602</t>
  </si>
  <si>
    <t xml:space="preserve">Amul Product 2602</t>
  </si>
  <si>
    <t xml:space="preserve">SKU02603</t>
  </si>
  <si>
    <t xml:space="preserve">Britannia Product 2603</t>
  </si>
  <si>
    <t xml:space="preserve">SKU02604</t>
  </si>
  <si>
    <t xml:space="preserve">Nestle Product 2604</t>
  </si>
  <si>
    <t xml:space="preserve">SKU02605</t>
  </si>
  <si>
    <t xml:space="preserve">Dabur Product 2605</t>
  </si>
  <si>
    <t xml:space="preserve">SKU02606</t>
  </si>
  <si>
    <t xml:space="preserve">Parle Product 2606</t>
  </si>
  <si>
    <t xml:space="preserve">SKU02607</t>
  </si>
  <si>
    <t xml:space="preserve">ITC Product 2607</t>
  </si>
  <si>
    <t xml:space="preserve">SKU02608</t>
  </si>
  <si>
    <t xml:space="preserve">ITC Product 2608</t>
  </si>
  <si>
    <t xml:space="preserve">SKU02609</t>
  </si>
  <si>
    <t xml:space="preserve">Parle Product 2609</t>
  </si>
  <si>
    <t xml:space="preserve">SKU02610</t>
  </si>
  <si>
    <t xml:space="preserve">Nestle Product 2610</t>
  </si>
  <si>
    <t xml:space="preserve">SKU02611</t>
  </si>
  <si>
    <t xml:space="preserve">Dabur Product 2611</t>
  </si>
  <si>
    <t xml:space="preserve">SKU02612</t>
  </si>
  <si>
    <t xml:space="preserve">Parle Product 2612</t>
  </si>
  <si>
    <t xml:space="preserve">SKU02613</t>
  </si>
  <si>
    <t xml:space="preserve">ITC Product 2613</t>
  </si>
  <si>
    <t xml:space="preserve">SKU02614</t>
  </si>
  <si>
    <t xml:space="preserve">Britannia Product 2614</t>
  </si>
  <si>
    <t xml:space="preserve">SKU02615</t>
  </si>
  <si>
    <t xml:space="preserve">Parle Product 2615</t>
  </si>
  <si>
    <t xml:space="preserve">SKU02616</t>
  </si>
  <si>
    <t xml:space="preserve">Amul Product 2616</t>
  </si>
  <si>
    <t xml:space="preserve">SKU02617</t>
  </si>
  <si>
    <t xml:space="preserve">Amul Product 2617</t>
  </si>
  <si>
    <t xml:space="preserve">SKU02618</t>
  </si>
  <si>
    <t xml:space="preserve">Unilever Product 2618</t>
  </si>
  <si>
    <t xml:space="preserve">SKU02619</t>
  </si>
  <si>
    <t xml:space="preserve">Parle Product 2619</t>
  </si>
  <si>
    <t xml:space="preserve">SKU02620</t>
  </si>
  <si>
    <t xml:space="preserve">ITC Product 2620</t>
  </si>
  <si>
    <t xml:space="preserve">SKU02621</t>
  </si>
  <si>
    <t xml:space="preserve">Dabur Product 2621</t>
  </si>
  <si>
    <t xml:space="preserve">SKU02622</t>
  </si>
  <si>
    <t xml:space="preserve">Nestle Product 2622</t>
  </si>
  <si>
    <t xml:space="preserve">SKU02623</t>
  </si>
  <si>
    <t xml:space="preserve">Unilever Product 2623</t>
  </si>
  <si>
    <t xml:space="preserve">SKU02624</t>
  </si>
  <si>
    <t xml:space="preserve">Britannia Product 2624</t>
  </si>
  <si>
    <t xml:space="preserve">SKU02625</t>
  </si>
  <si>
    <t xml:space="preserve">Amul Product 2625</t>
  </si>
  <si>
    <t xml:space="preserve">SKU02626</t>
  </si>
  <si>
    <t xml:space="preserve">Unilever Product 2626</t>
  </si>
  <si>
    <t xml:space="preserve">SKU02627</t>
  </si>
  <si>
    <t xml:space="preserve">Britannia Product 2627</t>
  </si>
  <si>
    <t xml:space="preserve">SKU02628</t>
  </si>
  <si>
    <t xml:space="preserve">Amul Product 2628</t>
  </si>
  <si>
    <t xml:space="preserve">SKU02629</t>
  </si>
  <si>
    <t xml:space="preserve">ITC Product 2629</t>
  </si>
  <si>
    <t xml:space="preserve">SKU02630</t>
  </si>
  <si>
    <t xml:space="preserve">ITC Product 2630</t>
  </si>
  <si>
    <t xml:space="preserve">SKU02631</t>
  </si>
  <si>
    <t xml:space="preserve">Dabur Product 2631</t>
  </si>
  <si>
    <t xml:space="preserve">SKU02632</t>
  </si>
  <si>
    <t xml:space="preserve">ITC Product 2632</t>
  </si>
  <si>
    <t xml:space="preserve">SKU02633</t>
  </si>
  <si>
    <t xml:space="preserve">Amul Product 2633</t>
  </si>
  <si>
    <t xml:space="preserve">SKU02634</t>
  </si>
  <si>
    <t xml:space="preserve">Unilever Product 2634</t>
  </si>
  <si>
    <t xml:space="preserve">SKU02635</t>
  </si>
  <si>
    <t xml:space="preserve">Dabur Product 2635</t>
  </si>
  <si>
    <t xml:space="preserve">SKU02636</t>
  </si>
  <si>
    <t xml:space="preserve">Nestle Product 2636</t>
  </si>
  <si>
    <t xml:space="preserve">SKU02637</t>
  </si>
  <si>
    <t xml:space="preserve">Amul Product 2637</t>
  </si>
  <si>
    <t xml:space="preserve">SKU02638</t>
  </si>
  <si>
    <t xml:space="preserve">Parle Product 2638</t>
  </si>
  <si>
    <t xml:space="preserve">SKU02639</t>
  </si>
  <si>
    <t xml:space="preserve">Unilever Product 2639</t>
  </si>
  <si>
    <t xml:space="preserve">SKU02640</t>
  </si>
  <si>
    <t xml:space="preserve">Parle Product 2640</t>
  </si>
  <si>
    <t xml:space="preserve">SKU02641</t>
  </si>
  <si>
    <t xml:space="preserve">Parle Product 2641</t>
  </si>
  <si>
    <t xml:space="preserve">SKU02642</t>
  </si>
  <si>
    <t xml:space="preserve">Amul Product 2642</t>
  </si>
  <si>
    <t xml:space="preserve">SKU02643</t>
  </si>
  <si>
    <t xml:space="preserve">Amul Product 2643</t>
  </si>
  <si>
    <t xml:space="preserve">SKU02644</t>
  </si>
  <si>
    <t xml:space="preserve">Amul Product 2644</t>
  </si>
  <si>
    <t xml:space="preserve">SKU02645</t>
  </si>
  <si>
    <t xml:space="preserve">Parle Product 2645</t>
  </si>
  <si>
    <t xml:space="preserve">SKU02646</t>
  </si>
  <si>
    <t xml:space="preserve">Nestle Product 2646</t>
  </si>
  <si>
    <t xml:space="preserve">SKU02647</t>
  </si>
  <si>
    <t xml:space="preserve">Britannia Product 2647</t>
  </si>
  <si>
    <t xml:space="preserve">SKU02648</t>
  </si>
  <si>
    <t xml:space="preserve">Unilever Product 2648</t>
  </si>
  <si>
    <t xml:space="preserve">SKU02649</t>
  </si>
  <si>
    <t xml:space="preserve">Nestle Product 2649</t>
  </si>
  <si>
    <t xml:space="preserve">SKU02650</t>
  </si>
  <si>
    <t xml:space="preserve">Britannia Product 2650</t>
  </si>
  <si>
    <t xml:space="preserve">SKU02651</t>
  </si>
  <si>
    <t xml:space="preserve">Dabur Product 2651</t>
  </si>
  <si>
    <t xml:space="preserve">SKU02652</t>
  </si>
  <si>
    <t xml:space="preserve">P&amp;G Product 2652</t>
  </si>
  <si>
    <t xml:space="preserve">SKU02653</t>
  </si>
  <si>
    <t xml:space="preserve">Amul Product 2653</t>
  </si>
  <si>
    <t xml:space="preserve">SKU02654</t>
  </si>
  <si>
    <t xml:space="preserve">Parle Product 2654</t>
  </si>
  <si>
    <t xml:space="preserve">SKU02655</t>
  </si>
  <si>
    <t xml:space="preserve">ITC Product 2655</t>
  </si>
  <si>
    <t xml:space="preserve">SKU02656</t>
  </si>
  <si>
    <t xml:space="preserve">Amul Product 2656</t>
  </si>
  <si>
    <t xml:space="preserve">SKU02657</t>
  </si>
  <si>
    <t xml:space="preserve">Amul Product 2657</t>
  </si>
  <si>
    <t xml:space="preserve">SKU02658</t>
  </si>
  <si>
    <t xml:space="preserve">ITC Product 2658</t>
  </si>
  <si>
    <t xml:space="preserve">SKU02659</t>
  </si>
  <si>
    <t xml:space="preserve">Dabur Product 2659</t>
  </si>
  <si>
    <t xml:space="preserve">SKU02660</t>
  </si>
  <si>
    <t xml:space="preserve">Dabur Product 2660</t>
  </si>
  <si>
    <t xml:space="preserve">SKU02661</t>
  </si>
  <si>
    <t xml:space="preserve">Parle Product 2661</t>
  </si>
  <si>
    <t xml:space="preserve">SKU02662</t>
  </si>
  <si>
    <t xml:space="preserve">ITC Product 2662</t>
  </si>
  <si>
    <t xml:space="preserve">SKU02663</t>
  </si>
  <si>
    <t xml:space="preserve">Britannia Product 2663</t>
  </si>
  <si>
    <t xml:space="preserve">SKU02664</t>
  </si>
  <si>
    <t xml:space="preserve">Amul Product 2664</t>
  </si>
  <si>
    <t xml:space="preserve">SKU02665</t>
  </si>
  <si>
    <t xml:space="preserve">Britannia Product 2665</t>
  </si>
  <si>
    <t xml:space="preserve">SKU02666</t>
  </si>
  <si>
    <t xml:space="preserve">Britannia Product 2666</t>
  </si>
  <si>
    <t xml:space="preserve">SKU02667</t>
  </si>
  <si>
    <t xml:space="preserve">Britannia Product 2667</t>
  </si>
  <si>
    <t xml:space="preserve">SKU02668</t>
  </si>
  <si>
    <t xml:space="preserve">P&amp;G Product 2668</t>
  </si>
  <si>
    <t xml:space="preserve">SKU02669</t>
  </si>
  <si>
    <t xml:space="preserve">Unilever Product 2669</t>
  </si>
  <si>
    <t xml:space="preserve">SKU02670</t>
  </si>
  <si>
    <t xml:space="preserve">Dabur Product 2670</t>
  </si>
  <si>
    <t xml:space="preserve">SKU02671</t>
  </si>
  <si>
    <t xml:space="preserve">P&amp;G Product 2671</t>
  </si>
  <si>
    <t xml:space="preserve">SKU02672</t>
  </si>
  <si>
    <t xml:space="preserve">Nestle Product 2672</t>
  </si>
  <si>
    <t xml:space="preserve">SKU02673</t>
  </si>
  <si>
    <t xml:space="preserve">ITC Product 2673</t>
  </si>
  <si>
    <t xml:space="preserve">SKU02674</t>
  </si>
  <si>
    <t xml:space="preserve">Nestle Product 2674</t>
  </si>
  <si>
    <t xml:space="preserve">SKU02675</t>
  </si>
  <si>
    <t xml:space="preserve">Britannia Product 2675</t>
  </si>
  <si>
    <t xml:space="preserve">SKU02676</t>
  </si>
  <si>
    <t xml:space="preserve">ITC Product 2676</t>
  </si>
  <si>
    <t xml:space="preserve">SKU02677</t>
  </si>
  <si>
    <t xml:space="preserve">ITC Product 2677</t>
  </si>
  <si>
    <t xml:space="preserve">SKU02678</t>
  </si>
  <si>
    <t xml:space="preserve">P&amp;G Product 2678</t>
  </si>
  <si>
    <t xml:space="preserve">SKU02679</t>
  </si>
  <si>
    <t xml:space="preserve">Parle Product 2679</t>
  </si>
  <si>
    <t xml:space="preserve">SKU02680</t>
  </si>
  <si>
    <t xml:space="preserve">Parle Product 2680</t>
  </si>
  <si>
    <t xml:space="preserve">SKU02681</t>
  </si>
  <si>
    <t xml:space="preserve">P&amp;G Product 2681</t>
  </si>
  <si>
    <t xml:space="preserve">SKU02682</t>
  </si>
  <si>
    <t xml:space="preserve">Dabur Product 2682</t>
  </si>
  <si>
    <t xml:space="preserve">SKU02683</t>
  </si>
  <si>
    <t xml:space="preserve">Britannia Product 2683</t>
  </si>
  <si>
    <t xml:space="preserve">SKU02684</t>
  </si>
  <si>
    <t xml:space="preserve">Britannia Product 2684</t>
  </si>
  <si>
    <t xml:space="preserve">SKU02685</t>
  </si>
  <si>
    <t xml:space="preserve">Dabur Product 2685</t>
  </si>
  <si>
    <t xml:space="preserve">SKU02686</t>
  </si>
  <si>
    <t xml:space="preserve">Dabur Product 2686</t>
  </si>
  <si>
    <t xml:space="preserve">SKU02687</t>
  </si>
  <si>
    <t xml:space="preserve">Parle Product 2687</t>
  </si>
  <si>
    <t xml:space="preserve">SKU02688</t>
  </si>
  <si>
    <t xml:space="preserve">Parle Product 2688</t>
  </si>
  <si>
    <t xml:space="preserve">SKU02689</t>
  </si>
  <si>
    <t xml:space="preserve">ITC Product 2689</t>
  </si>
  <si>
    <t xml:space="preserve">SKU02690</t>
  </si>
  <si>
    <t xml:space="preserve">Britannia Product 2690</t>
  </si>
  <si>
    <t xml:space="preserve">SKU02691</t>
  </si>
  <si>
    <t xml:space="preserve">Nestle Product 2691</t>
  </si>
  <si>
    <t xml:space="preserve">SKU02692</t>
  </si>
  <si>
    <t xml:space="preserve">Unilever Product 2692</t>
  </si>
  <si>
    <t xml:space="preserve">SKU02693</t>
  </si>
  <si>
    <t xml:space="preserve">P&amp;G Product 2693</t>
  </si>
  <si>
    <t xml:space="preserve">SKU02694</t>
  </si>
  <si>
    <t xml:space="preserve">Britannia Product 2694</t>
  </si>
  <si>
    <t xml:space="preserve">SKU02695</t>
  </si>
  <si>
    <t xml:space="preserve">Nestle Product 2695</t>
  </si>
  <si>
    <t xml:space="preserve">SKU02696</t>
  </si>
  <si>
    <t xml:space="preserve">ITC Product 2696</t>
  </si>
  <si>
    <t xml:space="preserve">SKU02697</t>
  </si>
  <si>
    <t xml:space="preserve">P&amp;G Product 2697</t>
  </si>
  <si>
    <t xml:space="preserve">SKU02698</t>
  </si>
  <si>
    <t xml:space="preserve">Unilever Product 2698</t>
  </si>
  <si>
    <t xml:space="preserve">SKU02699</t>
  </si>
  <si>
    <t xml:space="preserve">Britannia Product 2699</t>
  </si>
  <si>
    <t xml:space="preserve">SKU02700</t>
  </si>
  <si>
    <t xml:space="preserve">Nestle Product 2700</t>
  </si>
  <si>
    <t xml:space="preserve">SKU02701</t>
  </si>
  <si>
    <t xml:space="preserve">Britannia Product 2701</t>
  </si>
  <si>
    <t xml:space="preserve">SKU02702</t>
  </si>
  <si>
    <t xml:space="preserve">Dabur Product 2702</t>
  </si>
  <si>
    <t xml:space="preserve">SKU02703</t>
  </si>
  <si>
    <t xml:space="preserve">P&amp;G Product 2703</t>
  </si>
  <si>
    <t xml:space="preserve">SKU02704</t>
  </si>
  <si>
    <t xml:space="preserve">Parle Product 2704</t>
  </si>
  <si>
    <t xml:space="preserve">SKU02705</t>
  </si>
  <si>
    <t xml:space="preserve">P&amp;G Product 2705</t>
  </si>
  <si>
    <t xml:space="preserve">SKU02706</t>
  </si>
  <si>
    <t xml:space="preserve">Amul Product 2706</t>
  </si>
  <si>
    <t xml:space="preserve">SKU02707</t>
  </si>
  <si>
    <t xml:space="preserve">Nestle Product 2707</t>
  </si>
  <si>
    <t xml:space="preserve">SKU02708</t>
  </si>
  <si>
    <t xml:space="preserve">Dabur Product 2708</t>
  </si>
  <si>
    <t xml:space="preserve">SKU02709</t>
  </si>
  <si>
    <t xml:space="preserve">Nestle Product 2709</t>
  </si>
  <si>
    <t xml:space="preserve">SKU02710</t>
  </si>
  <si>
    <t xml:space="preserve">Nestle Product 2710</t>
  </si>
  <si>
    <t xml:space="preserve">SKU02711</t>
  </si>
  <si>
    <t xml:space="preserve">Amul Product 2711</t>
  </si>
  <si>
    <t xml:space="preserve">SKU02712</t>
  </si>
  <si>
    <t xml:space="preserve">Britannia Product 2712</t>
  </si>
  <si>
    <t xml:space="preserve">SKU02713</t>
  </si>
  <si>
    <t xml:space="preserve">Amul Product 2713</t>
  </si>
  <si>
    <t xml:space="preserve">SKU02714</t>
  </si>
  <si>
    <t xml:space="preserve">Parle Product 2714</t>
  </si>
  <si>
    <t xml:space="preserve">SKU02715</t>
  </si>
  <si>
    <t xml:space="preserve">ITC Product 2715</t>
  </si>
  <si>
    <t xml:space="preserve">SKU02716</t>
  </si>
  <si>
    <t xml:space="preserve">Nestle Product 2716</t>
  </si>
  <si>
    <t xml:space="preserve">SKU02717</t>
  </si>
  <si>
    <t xml:space="preserve">Amul Product 2717</t>
  </si>
  <si>
    <t xml:space="preserve">SKU02718</t>
  </si>
  <si>
    <t xml:space="preserve">Amul Product 2718</t>
  </si>
  <si>
    <t xml:space="preserve">SKU02719</t>
  </si>
  <si>
    <t xml:space="preserve">Amul Product 2719</t>
  </si>
  <si>
    <t xml:space="preserve">SKU02720</t>
  </si>
  <si>
    <t xml:space="preserve">P&amp;G Product 2720</t>
  </si>
  <si>
    <t xml:space="preserve">SKU02721</t>
  </si>
  <si>
    <t xml:space="preserve">P&amp;G Product 2721</t>
  </si>
  <si>
    <t xml:space="preserve">SKU02722</t>
  </si>
  <si>
    <t xml:space="preserve">Amul Product 2722</t>
  </si>
  <si>
    <t xml:space="preserve">SKU02723</t>
  </si>
  <si>
    <t xml:space="preserve">Britannia Product 2723</t>
  </si>
  <si>
    <t xml:space="preserve">SKU02724</t>
  </si>
  <si>
    <t xml:space="preserve">P&amp;G Product 2724</t>
  </si>
  <si>
    <t xml:space="preserve">SKU02725</t>
  </si>
  <si>
    <t xml:space="preserve">Dabur Product 2725</t>
  </si>
  <si>
    <t xml:space="preserve">SKU02726</t>
  </si>
  <si>
    <t xml:space="preserve">Nestle Product 2726</t>
  </si>
  <si>
    <t xml:space="preserve">SKU02727</t>
  </si>
  <si>
    <t xml:space="preserve">Britannia Product 2727</t>
  </si>
  <si>
    <t xml:space="preserve">SKU02728</t>
  </si>
  <si>
    <t xml:space="preserve">Dabur Product 2728</t>
  </si>
  <si>
    <t xml:space="preserve">SKU02729</t>
  </si>
  <si>
    <t xml:space="preserve">Unilever Product 2729</t>
  </si>
  <si>
    <t xml:space="preserve">SKU02730</t>
  </si>
  <si>
    <t xml:space="preserve">Britannia Product 2730</t>
  </si>
  <si>
    <t xml:space="preserve">SKU02731</t>
  </si>
  <si>
    <t xml:space="preserve">Britannia Product 2731</t>
  </si>
  <si>
    <t xml:space="preserve">SKU02732</t>
  </si>
  <si>
    <t xml:space="preserve">Nestle Product 2732</t>
  </si>
  <si>
    <t xml:space="preserve">SKU02733</t>
  </si>
  <si>
    <t xml:space="preserve">Amul Product 2733</t>
  </si>
  <si>
    <t xml:space="preserve">SKU02734</t>
  </si>
  <si>
    <t xml:space="preserve">Parle Product 2734</t>
  </si>
  <si>
    <t xml:space="preserve">SKU02735</t>
  </si>
  <si>
    <t xml:space="preserve">P&amp;G Product 2735</t>
  </si>
  <si>
    <t xml:space="preserve">SKU02736</t>
  </si>
  <si>
    <t xml:space="preserve">Parle Product 2736</t>
  </si>
  <si>
    <t xml:space="preserve">SKU02737</t>
  </si>
  <si>
    <t xml:space="preserve">Nestle Product 2737</t>
  </si>
  <si>
    <t xml:space="preserve">SKU02738</t>
  </si>
  <si>
    <t xml:space="preserve">ITC Product 2738</t>
  </si>
  <si>
    <t xml:space="preserve">SKU02739</t>
  </si>
  <si>
    <t xml:space="preserve">ITC Product 2739</t>
  </si>
  <si>
    <t xml:space="preserve">SKU02740</t>
  </si>
  <si>
    <t xml:space="preserve">Nestle Product 2740</t>
  </si>
  <si>
    <t xml:space="preserve">SKU02741</t>
  </si>
  <si>
    <t xml:space="preserve">Britannia Product 2741</t>
  </si>
  <si>
    <t xml:space="preserve">SKU02742</t>
  </si>
  <si>
    <t xml:space="preserve">P&amp;G Product 2742</t>
  </si>
  <si>
    <t xml:space="preserve">SKU02743</t>
  </si>
  <si>
    <t xml:space="preserve">Nestle Product 2743</t>
  </si>
  <si>
    <t xml:space="preserve">SKU02744</t>
  </si>
  <si>
    <t xml:space="preserve">Britannia Product 2744</t>
  </si>
  <si>
    <t xml:space="preserve">SKU02745</t>
  </si>
  <si>
    <t xml:space="preserve">P&amp;G Product 2745</t>
  </si>
  <si>
    <t xml:space="preserve">SKU02746</t>
  </si>
  <si>
    <t xml:space="preserve">P&amp;G Product 2746</t>
  </si>
  <si>
    <t xml:space="preserve">SKU02747</t>
  </si>
  <si>
    <t xml:space="preserve">Dabur Product 2747</t>
  </si>
  <si>
    <t xml:space="preserve">SKU02748</t>
  </si>
  <si>
    <t xml:space="preserve">Parle Product 2748</t>
  </si>
  <si>
    <t xml:space="preserve">SKU02749</t>
  </si>
  <si>
    <t xml:space="preserve">Unilever Product 2749</t>
  </si>
  <si>
    <t xml:space="preserve">SKU02750</t>
  </si>
  <si>
    <t xml:space="preserve">P&amp;G Product 2750</t>
  </si>
  <si>
    <t xml:space="preserve">SKU02751</t>
  </si>
  <si>
    <t xml:space="preserve">Amul Product 2751</t>
  </si>
  <si>
    <t xml:space="preserve">SKU02752</t>
  </si>
  <si>
    <t xml:space="preserve">Dabur Product 2752</t>
  </si>
  <si>
    <t xml:space="preserve">SKU02753</t>
  </si>
  <si>
    <t xml:space="preserve">Dabur Product 2753</t>
  </si>
  <si>
    <t xml:space="preserve">SKU02754</t>
  </si>
  <si>
    <t xml:space="preserve">Britannia Product 2754</t>
  </si>
  <si>
    <t xml:space="preserve">SKU02755</t>
  </si>
  <si>
    <t xml:space="preserve">Parle Product 2755</t>
  </si>
  <si>
    <t xml:space="preserve">SKU02756</t>
  </si>
  <si>
    <t xml:space="preserve">Nestle Product 2756</t>
  </si>
  <si>
    <t xml:space="preserve">SKU02757</t>
  </si>
  <si>
    <t xml:space="preserve">Parle Product 2757</t>
  </si>
  <si>
    <t xml:space="preserve">SKU02758</t>
  </si>
  <si>
    <t xml:space="preserve">Amul Product 2758</t>
  </si>
  <si>
    <t xml:space="preserve">SKU02759</t>
  </si>
  <si>
    <t xml:space="preserve">Nestle Product 2759</t>
  </si>
  <si>
    <t xml:space="preserve">SKU02760</t>
  </si>
  <si>
    <t xml:space="preserve">Dabur Product 2760</t>
  </si>
  <si>
    <t xml:space="preserve">SKU02761</t>
  </si>
  <si>
    <t xml:space="preserve">Dabur Product 2761</t>
  </si>
  <si>
    <t xml:space="preserve">SKU02762</t>
  </si>
  <si>
    <t xml:space="preserve">ITC Product 2762</t>
  </si>
  <si>
    <t xml:space="preserve">SKU02763</t>
  </si>
  <si>
    <t xml:space="preserve">P&amp;G Product 2763</t>
  </si>
  <si>
    <t xml:space="preserve">SKU02764</t>
  </si>
  <si>
    <t xml:space="preserve">Britannia Product 2764</t>
  </si>
  <si>
    <t xml:space="preserve">SKU02765</t>
  </si>
  <si>
    <t xml:space="preserve">Dabur Product 2765</t>
  </si>
  <si>
    <t xml:space="preserve">SKU02766</t>
  </si>
  <si>
    <t xml:space="preserve">Parle Product 2766</t>
  </si>
  <si>
    <t xml:space="preserve">SKU02767</t>
  </si>
  <si>
    <t xml:space="preserve">Nestle Product 2767</t>
  </si>
  <si>
    <t xml:space="preserve">SKU02768</t>
  </si>
  <si>
    <t xml:space="preserve">ITC Product 2768</t>
  </si>
  <si>
    <t xml:space="preserve">SKU02769</t>
  </si>
  <si>
    <t xml:space="preserve">Unilever Product 2769</t>
  </si>
  <si>
    <t xml:space="preserve">SKU02770</t>
  </si>
  <si>
    <t xml:space="preserve">Nestle Product 2770</t>
  </si>
  <si>
    <t xml:space="preserve">SKU02771</t>
  </si>
  <si>
    <t xml:space="preserve">Amul Product 2771</t>
  </si>
  <si>
    <t xml:space="preserve">SKU02772</t>
  </si>
  <si>
    <t xml:space="preserve">P&amp;G Product 2772</t>
  </si>
  <si>
    <t xml:space="preserve">SKU02773</t>
  </si>
  <si>
    <t xml:space="preserve">Britannia Product 2773</t>
  </si>
  <si>
    <t xml:space="preserve">SKU02774</t>
  </si>
  <si>
    <t xml:space="preserve">Nestle Product 2774</t>
  </si>
  <si>
    <t xml:space="preserve">SKU02775</t>
  </si>
  <si>
    <t xml:space="preserve">Britannia Product 2775</t>
  </si>
  <si>
    <t xml:space="preserve">SKU02776</t>
  </si>
  <si>
    <t xml:space="preserve">P&amp;G Product 2776</t>
  </si>
  <si>
    <t xml:space="preserve">SKU02777</t>
  </si>
  <si>
    <t xml:space="preserve">P&amp;G Product 2777</t>
  </si>
  <si>
    <t xml:space="preserve">SKU02778</t>
  </si>
  <si>
    <t xml:space="preserve">Nestle Product 2778</t>
  </si>
  <si>
    <t xml:space="preserve">SKU02779</t>
  </si>
  <si>
    <t xml:space="preserve">Dabur Product 2779</t>
  </si>
  <si>
    <t xml:space="preserve">SKU02780</t>
  </si>
  <si>
    <t xml:space="preserve">Dabur Product 2780</t>
  </si>
  <si>
    <t xml:space="preserve">SKU02781</t>
  </si>
  <si>
    <t xml:space="preserve">P&amp;G Product 2781</t>
  </si>
  <si>
    <t xml:space="preserve">SKU02782</t>
  </si>
  <si>
    <t xml:space="preserve">Nestle Product 2782</t>
  </si>
  <si>
    <t xml:space="preserve">SKU02783</t>
  </si>
  <si>
    <t xml:space="preserve">Unilever Product 2783</t>
  </si>
  <si>
    <t xml:space="preserve">SKU02784</t>
  </si>
  <si>
    <t xml:space="preserve">Amul Product 2784</t>
  </si>
  <si>
    <t xml:space="preserve">SKU02785</t>
  </si>
  <si>
    <t xml:space="preserve">Nestle Product 2785</t>
  </si>
  <si>
    <t xml:space="preserve">SKU02786</t>
  </si>
  <si>
    <t xml:space="preserve">Amul Product 2786</t>
  </si>
  <si>
    <t xml:space="preserve">SKU02787</t>
  </si>
  <si>
    <t xml:space="preserve">Amul Product 2787</t>
  </si>
  <si>
    <t xml:space="preserve">SKU02788</t>
  </si>
  <si>
    <t xml:space="preserve">Britannia Product 2788</t>
  </si>
  <si>
    <t xml:space="preserve">SKU02789</t>
  </si>
  <si>
    <t xml:space="preserve">Amul Product 2789</t>
  </si>
  <si>
    <t xml:space="preserve">SKU02790</t>
  </si>
  <si>
    <t xml:space="preserve">Parle Product 2790</t>
  </si>
  <si>
    <t xml:space="preserve">SKU02791</t>
  </si>
  <si>
    <t xml:space="preserve">Unilever Product 2791</t>
  </si>
  <si>
    <t xml:space="preserve">SKU02792</t>
  </si>
  <si>
    <t xml:space="preserve">ITC Product 2792</t>
  </si>
  <si>
    <t xml:space="preserve">SKU02793</t>
  </si>
  <si>
    <t xml:space="preserve">Amul Product 2793</t>
  </si>
  <si>
    <t xml:space="preserve">SKU02794</t>
  </si>
  <si>
    <t xml:space="preserve">Nestle Product 2794</t>
  </si>
  <si>
    <t xml:space="preserve">SKU02795</t>
  </si>
  <si>
    <t xml:space="preserve">P&amp;G Product 2795</t>
  </si>
  <si>
    <t xml:space="preserve">SKU02796</t>
  </si>
  <si>
    <t xml:space="preserve">P&amp;G Product 2796</t>
  </si>
  <si>
    <t xml:space="preserve">SKU02797</t>
  </si>
  <si>
    <t xml:space="preserve">Parle Product 2797</t>
  </si>
  <si>
    <t xml:space="preserve">SKU02798</t>
  </si>
  <si>
    <t xml:space="preserve">ITC Product 2798</t>
  </si>
  <si>
    <t xml:space="preserve">SKU02799</t>
  </si>
  <si>
    <t xml:space="preserve">P&amp;G Product 2799</t>
  </si>
  <si>
    <t xml:space="preserve">SKU02800</t>
  </si>
  <si>
    <t xml:space="preserve">ITC Product 2800</t>
  </si>
  <si>
    <t xml:space="preserve">SKU02801</t>
  </si>
  <si>
    <t xml:space="preserve">Dabur Product 2801</t>
  </si>
  <si>
    <t xml:space="preserve">SKU02802</t>
  </si>
  <si>
    <t xml:space="preserve">P&amp;G Product 2802</t>
  </si>
  <si>
    <t xml:space="preserve">SKU02803</t>
  </si>
  <si>
    <t xml:space="preserve">Britannia Product 2803</t>
  </si>
  <si>
    <t xml:space="preserve">SKU02804</t>
  </si>
  <si>
    <t xml:space="preserve">Dabur Product 2804</t>
  </si>
  <si>
    <t xml:space="preserve">SKU02805</t>
  </si>
  <si>
    <t xml:space="preserve">P&amp;G Product 2805</t>
  </si>
  <si>
    <t xml:space="preserve">SKU02806</t>
  </si>
  <si>
    <t xml:space="preserve">Nestle Product 2806</t>
  </si>
  <si>
    <t xml:space="preserve">SKU02807</t>
  </si>
  <si>
    <t xml:space="preserve">ITC Product 2807</t>
  </si>
  <si>
    <t xml:space="preserve">SKU02808</t>
  </si>
  <si>
    <t xml:space="preserve">Dabur Product 2808</t>
  </si>
  <si>
    <t xml:space="preserve">SKU02809</t>
  </si>
  <si>
    <t xml:space="preserve">Amul Product 2809</t>
  </si>
  <si>
    <t xml:space="preserve">SKU02810</t>
  </si>
  <si>
    <t xml:space="preserve">Britannia Product 2810</t>
  </si>
  <si>
    <t xml:space="preserve">SKU02811</t>
  </si>
  <si>
    <t xml:space="preserve">Parle Product 2811</t>
  </si>
  <si>
    <t xml:space="preserve">SKU02812</t>
  </si>
  <si>
    <t xml:space="preserve">Parle Product 2812</t>
  </si>
  <si>
    <t xml:space="preserve">SKU02813</t>
  </si>
  <si>
    <t xml:space="preserve">ITC Product 2813</t>
  </si>
  <si>
    <t xml:space="preserve">SKU02814</t>
  </si>
  <si>
    <t xml:space="preserve">Dabur Product 2814</t>
  </si>
  <si>
    <t xml:space="preserve">SKU02815</t>
  </si>
  <si>
    <t xml:space="preserve">ITC Product 2815</t>
  </si>
  <si>
    <t xml:space="preserve">SKU02816</t>
  </si>
  <si>
    <t xml:space="preserve">ITC Product 2816</t>
  </si>
  <si>
    <t xml:space="preserve">SKU02817</t>
  </si>
  <si>
    <t xml:space="preserve">ITC Product 2817</t>
  </si>
  <si>
    <t xml:space="preserve">SKU02818</t>
  </si>
  <si>
    <t xml:space="preserve">Parle Product 2818</t>
  </si>
  <si>
    <t xml:space="preserve">SKU02819</t>
  </si>
  <si>
    <t xml:space="preserve">Parle Product 2819</t>
  </si>
  <si>
    <t xml:space="preserve">SKU02820</t>
  </si>
  <si>
    <t xml:space="preserve">ITC Product 2820</t>
  </si>
  <si>
    <t xml:space="preserve">SKU02821</t>
  </si>
  <si>
    <t xml:space="preserve">Dabur Product 2821</t>
  </si>
  <si>
    <t xml:space="preserve">SKU02822</t>
  </si>
  <si>
    <t xml:space="preserve">P&amp;G Product 2822</t>
  </si>
  <si>
    <t xml:space="preserve">SKU02823</t>
  </si>
  <si>
    <t xml:space="preserve">P&amp;G Product 2823</t>
  </si>
  <si>
    <t xml:space="preserve">SKU02824</t>
  </si>
  <si>
    <t xml:space="preserve">Britannia Product 2824</t>
  </si>
  <si>
    <t xml:space="preserve">SKU02825</t>
  </si>
  <si>
    <t xml:space="preserve">Dabur Product 2825</t>
  </si>
  <si>
    <t xml:space="preserve">SKU02826</t>
  </si>
  <si>
    <t xml:space="preserve">Parle Product 2826</t>
  </si>
  <si>
    <t xml:space="preserve">SKU02827</t>
  </si>
  <si>
    <t xml:space="preserve">Amul Product 2827</t>
  </si>
  <si>
    <t xml:space="preserve">SKU02828</t>
  </si>
  <si>
    <t xml:space="preserve">Parle Product 2828</t>
  </si>
  <si>
    <t xml:space="preserve">SKU02829</t>
  </si>
  <si>
    <t xml:space="preserve">Amul Product 2829</t>
  </si>
  <si>
    <t xml:space="preserve">SKU02830</t>
  </si>
  <si>
    <t xml:space="preserve">ITC Product 2830</t>
  </si>
  <si>
    <t xml:space="preserve">SKU02831</t>
  </si>
  <si>
    <t xml:space="preserve">Unilever Product 2831</t>
  </si>
  <si>
    <t xml:space="preserve">SKU02832</t>
  </si>
  <si>
    <t xml:space="preserve">Unilever Product 2832</t>
  </si>
  <si>
    <t xml:space="preserve">SKU02833</t>
  </si>
  <si>
    <t xml:space="preserve">ITC Product 2833</t>
  </si>
  <si>
    <t xml:space="preserve">SKU02834</t>
  </si>
  <si>
    <t xml:space="preserve">P&amp;G Product 2834</t>
  </si>
  <si>
    <t xml:space="preserve">SKU02835</t>
  </si>
  <si>
    <t xml:space="preserve">Nestle Product 2835</t>
  </si>
  <si>
    <t xml:space="preserve">SKU02836</t>
  </si>
  <si>
    <t xml:space="preserve">Amul Product 2836</t>
  </si>
  <si>
    <t xml:space="preserve">SKU02837</t>
  </si>
  <si>
    <t xml:space="preserve">Britannia Product 2837</t>
  </si>
  <si>
    <t xml:space="preserve">SKU02838</t>
  </si>
  <si>
    <t xml:space="preserve">Britannia Product 2838</t>
  </si>
  <si>
    <t xml:space="preserve">SKU02839</t>
  </si>
  <si>
    <t xml:space="preserve">Nestle Product 2839</t>
  </si>
  <si>
    <t xml:space="preserve">SKU02840</t>
  </si>
  <si>
    <t xml:space="preserve">ITC Product 2840</t>
  </si>
  <si>
    <t xml:space="preserve">SKU02841</t>
  </si>
  <si>
    <t xml:space="preserve">P&amp;G Product 2841</t>
  </si>
  <si>
    <t xml:space="preserve">SKU02842</t>
  </si>
  <si>
    <t xml:space="preserve">Britannia Product 2842</t>
  </si>
  <si>
    <t xml:space="preserve">SKU02843</t>
  </si>
  <si>
    <t xml:space="preserve">P&amp;G Product 2843</t>
  </si>
  <si>
    <t xml:space="preserve">SKU02844</t>
  </si>
  <si>
    <t xml:space="preserve">Britannia Product 2844</t>
  </si>
  <si>
    <t xml:space="preserve">SKU02845</t>
  </si>
  <si>
    <t xml:space="preserve">P&amp;G Product 2845</t>
  </si>
  <si>
    <t xml:space="preserve">SKU02846</t>
  </si>
  <si>
    <t xml:space="preserve">Parle Product 2846</t>
  </si>
  <si>
    <t xml:space="preserve">SKU02847</t>
  </si>
  <si>
    <t xml:space="preserve">Dabur Product 2847</t>
  </si>
  <si>
    <t xml:space="preserve">SKU02848</t>
  </si>
  <si>
    <t xml:space="preserve">Parle Product 2848</t>
  </si>
  <si>
    <t xml:space="preserve">SKU02849</t>
  </si>
  <si>
    <t xml:space="preserve">Nestle Product 2849</t>
  </si>
  <si>
    <t xml:space="preserve">SKU02850</t>
  </si>
  <si>
    <t xml:space="preserve">Britannia Product 2850</t>
  </si>
  <si>
    <t xml:space="preserve">SKU02851</t>
  </si>
  <si>
    <t xml:space="preserve">Britannia Product 2851</t>
  </si>
  <si>
    <t xml:space="preserve">SKU02852</t>
  </si>
  <si>
    <t xml:space="preserve">Unilever Product 2852</t>
  </si>
  <si>
    <t xml:space="preserve">SKU02853</t>
  </si>
  <si>
    <t xml:space="preserve">Nestle Product 2853</t>
  </si>
  <si>
    <t xml:space="preserve">SKU02854</t>
  </si>
  <si>
    <t xml:space="preserve">Amul Product 2854</t>
  </si>
  <si>
    <t xml:space="preserve">SKU02855</t>
  </si>
  <si>
    <t xml:space="preserve">ITC Product 2855</t>
  </si>
  <si>
    <t xml:space="preserve">SKU02856</t>
  </si>
  <si>
    <t xml:space="preserve">Parle Product 2856</t>
  </si>
  <si>
    <t xml:space="preserve">SKU02857</t>
  </si>
  <si>
    <t xml:space="preserve">Dabur Product 2857</t>
  </si>
  <si>
    <t xml:space="preserve">SKU02858</t>
  </si>
  <si>
    <t xml:space="preserve">P&amp;G Product 2858</t>
  </si>
  <si>
    <t xml:space="preserve">SKU02859</t>
  </si>
  <si>
    <t xml:space="preserve">Unilever Product 2859</t>
  </si>
  <si>
    <t xml:space="preserve">SKU02860</t>
  </si>
  <si>
    <t xml:space="preserve">Nestle Product 2860</t>
  </si>
  <si>
    <t xml:space="preserve">SKU02861</t>
  </si>
  <si>
    <t xml:space="preserve">Nestle Product 2861</t>
  </si>
  <si>
    <t xml:space="preserve">SKU02862</t>
  </si>
  <si>
    <t xml:space="preserve">Amul Product 2862</t>
  </si>
  <si>
    <t xml:space="preserve">SKU02863</t>
  </si>
  <si>
    <t xml:space="preserve">ITC Product 2863</t>
  </si>
  <si>
    <t xml:space="preserve">SKU02864</t>
  </si>
  <si>
    <t xml:space="preserve">Nestle Product 2864</t>
  </si>
  <si>
    <t xml:space="preserve">SKU02865</t>
  </si>
  <si>
    <t xml:space="preserve">Parle Product 2865</t>
  </si>
  <si>
    <t xml:space="preserve">SKU02866</t>
  </si>
  <si>
    <t xml:space="preserve">Amul Product 2866</t>
  </si>
  <si>
    <t xml:space="preserve">SKU02867</t>
  </si>
  <si>
    <t xml:space="preserve">Parle Product 2867</t>
  </si>
  <si>
    <t xml:space="preserve">SKU02868</t>
  </si>
  <si>
    <t xml:space="preserve">P&amp;G Product 2868</t>
  </si>
  <si>
    <t xml:space="preserve">SKU02869</t>
  </si>
  <si>
    <t xml:space="preserve">ITC Product 2869</t>
  </si>
  <si>
    <t xml:space="preserve">SKU02870</t>
  </si>
  <si>
    <t xml:space="preserve">Unilever Product 2870</t>
  </si>
  <si>
    <t xml:space="preserve">SKU02871</t>
  </si>
  <si>
    <t xml:space="preserve">Unilever Product 2871</t>
  </si>
  <si>
    <t xml:space="preserve">SKU02872</t>
  </si>
  <si>
    <t xml:space="preserve">P&amp;G Product 2872</t>
  </si>
  <si>
    <t xml:space="preserve">SKU02873</t>
  </si>
  <si>
    <t xml:space="preserve">Amul Product 2873</t>
  </si>
  <si>
    <t xml:space="preserve">SKU02874</t>
  </si>
  <si>
    <t xml:space="preserve">Nestle Product 2874</t>
  </si>
  <si>
    <t xml:space="preserve">SKU02875</t>
  </si>
  <si>
    <t xml:space="preserve">Dabur Product 2875</t>
  </si>
  <si>
    <t xml:space="preserve">SKU02876</t>
  </si>
  <si>
    <t xml:space="preserve">Nestle Product 2876</t>
  </si>
  <si>
    <t xml:space="preserve">SKU02877</t>
  </si>
  <si>
    <t xml:space="preserve">Dabur Product 2877</t>
  </si>
  <si>
    <t xml:space="preserve">SKU02878</t>
  </si>
  <si>
    <t xml:space="preserve">Amul Product 2878</t>
  </si>
  <si>
    <t xml:space="preserve">SKU02879</t>
  </si>
  <si>
    <t xml:space="preserve">ITC Product 2879</t>
  </si>
  <si>
    <t xml:space="preserve">SKU02880</t>
  </si>
  <si>
    <t xml:space="preserve">Parle Product 2880</t>
  </si>
  <si>
    <t xml:space="preserve">SKU02881</t>
  </si>
  <si>
    <t xml:space="preserve">Britannia Product 2881</t>
  </si>
  <si>
    <t xml:space="preserve">SKU02882</t>
  </si>
  <si>
    <t xml:space="preserve">Amul Product 2882</t>
  </si>
  <si>
    <t xml:space="preserve">SKU02883</t>
  </si>
  <si>
    <t xml:space="preserve">Britannia Product 2883</t>
  </si>
  <si>
    <t xml:space="preserve">SKU02884</t>
  </si>
  <si>
    <t xml:space="preserve">P&amp;G Product 2884</t>
  </si>
  <si>
    <t xml:space="preserve">SKU02885</t>
  </si>
  <si>
    <t xml:space="preserve">Parle Product 2885</t>
  </si>
  <si>
    <t xml:space="preserve">SKU02886</t>
  </si>
  <si>
    <t xml:space="preserve">Dabur Product 2886</t>
  </si>
  <si>
    <t xml:space="preserve">SKU02887</t>
  </si>
  <si>
    <t xml:space="preserve">ITC Product 2887</t>
  </si>
  <si>
    <t xml:space="preserve">SKU02888</t>
  </si>
  <si>
    <t xml:space="preserve">Britannia Product 2888</t>
  </si>
  <si>
    <t xml:space="preserve">SKU02889</t>
  </si>
  <si>
    <t xml:space="preserve">P&amp;G Product 2889</t>
  </si>
  <si>
    <t xml:space="preserve">SKU02890</t>
  </si>
  <si>
    <t xml:space="preserve">Amul Product 2890</t>
  </si>
  <si>
    <t xml:space="preserve">SKU02891</t>
  </si>
  <si>
    <t xml:space="preserve">Nestle Product 2891</t>
  </si>
  <si>
    <t xml:space="preserve">SKU02892</t>
  </si>
  <si>
    <t xml:space="preserve">Amul Product 2892</t>
  </si>
  <si>
    <t xml:space="preserve">SKU02893</t>
  </si>
  <si>
    <t xml:space="preserve">Nestle Product 2893</t>
  </si>
  <si>
    <t xml:space="preserve">SKU02894</t>
  </si>
  <si>
    <t xml:space="preserve">P&amp;G Product 2894</t>
  </si>
  <si>
    <t xml:space="preserve">SKU02895</t>
  </si>
  <si>
    <t xml:space="preserve">P&amp;G Product 2895</t>
  </si>
  <si>
    <t xml:space="preserve">SKU02896</t>
  </si>
  <si>
    <t xml:space="preserve">Dabur Product 2896</t>
  </si>
  <si>
    <t xml:space="preserve">SKU02897</t>
  </si>
  <si>
    <t xml:space="preserve">Nestle Product 2897</t>
  </si>
  <si>
    <t xml:space="preserve">SKU02898</t>
  </si>
  <si>
    <t xml:space="preserve">Parle Product 2898</t>
  </si>
  <si>
    <t xml:space="preserve">SKU02899</t>
  </si>
  <si>
    <t xml:space="preserve">Amul Product 2899</t>
  </si>
  <si>
    <t xml:space="preserve">SKU02900</t>
  </si>
  <si>
    <t xml:space="preserve">Unilever Product 2900</t>
  </si>
  <si>
    <t xml:space="preserve">SKU02901</t>
  </si>
  <si>
    <t xml:space="preserve">Amul Product 2901</t>
  </si>
  <si>
    <t xml:space="preserve">SKU02902</t>
  </si>
  <si>
    <t xml:space="preserve">Amul Product 2902</t>
  </si>
  <si>
    <t xml:space="preserve">SKU02903</t>
  </si>
  <si>
    <t xml:space="preserve">Britannia Product 2903</t>
  </si>
  <si>
    <t xml:space="preserve">SKU02904</t>
  </si>
  <si>
    <t xml:space="preserve">Parle Product 2904</t>
  </si>
  <si>
    <t xml:space="preserve">SKU02905</t>
  </si>
  <si>
    <t xml:space="preserve">P&amp;G Product 2905</t>
  </si>
  <si>
    <t xml:space="preserve">SKU02906</t>
  </si>
  <si>
    <t xml:space="preserve">Britannia Product 2906</t>
  </si>
  <si>
    <t xml:space="preserve">SKU02907</t>
  </si>
  <si>
    <t xml:space="preserve">P&amp;G Product 2907</t>
  </si>
  <si>
    <t xml:space="preserve">SKU02908</t>
  </si>
  <si>
    <t xml:space="preserve">Britannia Product 2908</t>
  </si>
  <si>
    <t xml:space="preserve">SKU02909</t>
  </si>
  <si>
    <t xml:space="preserve">Parle Product 2909</t>
  </si>
  <si>
    <t xml:space="preserve">SKU02910</t>
  </si>
  <si>
    <t xml:space="preserve">Nestle Product 2910</t>
  </si>
  <si>
    <t xml:space="preserve">SKU02911</t>
  </si>
  <si>
    <t xml:space="preserve">Britannia Product 2911</t>
  </si>
  <si>
    <t xml:space="preserve">SKU02912</t>
  </si>
  <si>
    <t xml:space="preserve">Nestle Product 2912</t>
  </si>
  <si>
    <t xml:space="preserve">SKU02913</t>
  </si>
  <si>
    <t xml:space="preserve">ITC Product 2913</t>
  </si>
  <si>
    <t xml:space="preserve">SKU02914</t>
  </si>
  <si>
    <t xml:space="preserve">P&amp;G Product 2914</t>
  </si>
  <si>
    <t xml:space="preserve">SKU02915</t>
  </si>
  <si>
    <t xml:space="preserve">P&amp;G Product 2915</t>
  </si>
  <si>
    <t xml:space="preserve">SKU02916</t>
  </si>
  <si>
    <t xml:space="preserve">Dabur Product 2916</t>
  </si>
  <si>
    <t xml:space="preserve">SKU02917</t>
  </si>
  <si>
    <t xml:space="preserve">ITC Product 2917</t>
  </si>
  <si>
    <t xml:space="preserve">SKU02918</t>
  </si>
  <si>
    <t xml:space="preserve">Amul Product 2918</t>
  </si>
  <si>
    <t xml:space="preserve">SKU02919</t>
  </si>
  <si>
    <t xml:space="preserve">Britannia Product 2919</t>
  </si>
  <si>
    <t xml:space="preserve">SKU02920</t>
  </si>
  <si>
    <t xml:space="preserve">Nestle Product 2920</t>
  </si>
  <si>
    <t xml:space="preserve">SKU02921</t>
  </si>
  <si>
    <t xml:space="preserve">Parle Product 2921</t>
  </si>
  <si>
    <t xml:space="preserve">SKU02922</t>
  </si>
  <si>
    <t xml:space="preserve">Parle Product 2922</t>
  </si>
  <si>
    <t xml:space="preserve">SKU02923</t>
  </si>
  <si>
    <t xml:space="preserve">P&amp;G Product 2923</t>
  </si>
  <si>
    <t xml:space="preserve">SKU02924</t>
  </si>
  <si>
    <t xml:space="preserve">Parle Product 2924</t>
  </si>
  <si>
    <t xml:space="preserve">SKU02925</t>
  </si>
  <si>
    <t xml:space="preserve">Amul Product 2925</t>
  </si>
  <si>
    <t xml:space="preserve">SKU02926</t>
  </si>
  <si>
    <t xml:space="preserve">Britannia Product 2926</t>
  </si>
  <si>
    <t xml:space="preserve">SKU02927</t>
  </si>
  <si>
    <t xml:space="preserve">Nestle Product 2927</t>
  </si>
  <si>
    <t xml:space="preserve">SKU02928</t>
  </si>
  <si>
    <t xml:space="preserve">P&amp;G Product 2928</t>
  </si>
  <si>
    <t xml:space="preserve">SKU02929</t>
  </si>
  <si>
    <t xml:space="preserve">ITC Product 2929</t>
  </si>
  <si>
    <t xml:space="preserve">SKU02930</t>
  </si>
  <si>
    <t xml:space="preserve">Dabur Product 2930</t>
  </si>
  <si>
    <t xml:space="preserve">SKU02931</t>
  </si>
  <si>
    <t xml:space="preserve">Britannia Product 2931</t>
  </si>
  <si>
    <t xml:space="preserve">SKU02932</t>
  </si>
  <si>
    <t xml:space="preserve">Parle Product 2932</t>
  </si>
  <si>
    <t xml:space="preserve">SKU02933</t>
  </si>
  <si>
    <t xml:space="preserve">Parle Product 2933</t>
  </si>
  <si>
    <t xml:space="preserve">SKU02934</t>
  </si>
  <si>
    <t xml:space="preserve">P&amp;G Product 2934</t>
  </si>
  <si>
    <t xml:space="preserve">SKU02935</t>
  </si>
  <si>
    <t xml:space="preserve">ITC Product 2935</t>
  </si>
  <si>
    <t xml:space="preserve">SKU02936</t>
  </si>
  <si>
    <t xml:space="preserve">Amul Product 2936</t>
  </si>
  <si>
    <t xml:space="preserve">SKU02937</t>
  </si>
  <si>
    <t xml:space="preserve">ITC Product 2937</t>
  </si>
  <si>
    <t xml:space="preserve">SKU02938</t>
  </si>
  <si>
    <t xml:space="preserve">Britannia Product 2938</t>
  </si>
  <si>
    <t xml:space="preserve">SKU02939</t>
  </si>
  <si>
    <t xml:space="preserve">ITC Product 2939</t>
  </si>
  <si>
    <t xml:space="preserve">SKU02940</t>
  </si>
  <si>
    <t xml:space="preserve">Britannia Product 2940</t>
  </si>
  <si>
    <t xml:space="preserve">SKU02941</t>
  </si>
  <si>
    <t xml:space="preserve">Britannia Product 2941</t>
  </si>
  <si>
    <t xml:space="preserve">SKU02942</t>
  </si>
  <si>
    <t xml:space="preserve">ITC Product 2942</t>
  </si>
  <si>
    <t xml:space="preserve">SKU02943</t>
  </si>
  <si>
    <t xml:space="preserve">Nestle Product 2943</t>
  </si>
  <si>
    <t xml:space="preserve">SKU02944</t>
  </si>
  <si>
    <t xml:space="preserve">Amul Product 2944</t>
  </si>
  <si>
    <t xml:space="preserve">SKU02945</t>
  </si>
  <si>
    <t xml:space="preserve">Nestle Product 2945</t>
  </si>
  <si>
    <t xml:space="preserve">SKU02946</t>
  </si>
  <si>
    <t xml:space="preserve">Parle Product 2946</t>
  </si>
  <si>
    <t xml:space="preserve">SKU02947</t>
  </si>
  <si>
    <t xml:space="preserve">Parle Product 2947</t>
  </si>
  <si>
    <t xml:space="preserve">SKU02948</t>
  </si>
  <si>
    <t xml:space="preserve">P&amp;G Product 2948</t>
  </si>
  <si>
    <t xml:space="preserve">SKU02949</t>
  </si>
  <si>
    <t xml:space="preserve">ITC Product 2949</t>
  </si>
  <si>
    <t xml:space="preserve">SKU02950</t>
  </si>
  <si>
    <t xml:space="preserve">Unilever Product 2950</t>
  </si>
  <si>
    <t xml:space="preserve">SKU02951</t>
  </si>
  <si>
    <t xml:space="preserve">Parle Product 2951</t>
  </si>
  <si>
    <t xml:space="preserve">SKU02952</t>
  </si>
  <si>
    <t xml:space="preserve">Britannia Product 2952</t>
  </si>
  <si>
    <t xml:space="preserve">SKU02953</t>
  </si>
  <si>
    <t xml:space="preserve">Nestle Product 2953</t>
  </si>
  <si>
    <t xml:space="preserve">SKU02954</t>
  </si>
  <si>
    <t xml:space="preserve">Unilever Product 2954</t>
  </si>
  <si>
    <t xml:space="preserve">SKU02955</t>
  </si>
  <si>
    <t xml:space="preserve">Unilever Product 2955</t>
  </si>
  <si>
    <t xml:space="preserve">SKU02956</t>
  </si>
  <si>
    <t xml:space="preserve">Britannia Product 2956</t>
  </si>
  <si>
    <t xml:space="preserve">SKU02957</t>
  </si>
  <si>
    <t xml:space="preserve">Amul Product 2957</t>
  </si>
  <si>
    <t xml:space="preserve">SKU02958</t>
  </si>
  <si>
    <t xml:space="preserve">Dabur Product 2958</t>
  </si>
  <si>
    <t xml:space="preserve">SKU02959</t>
  </si>
  <si>
    <t xml:space="preserve">Britannia Product 2959</t>
  </si>
  <si>
    <t xml:space="preserve">SKU02960</t>
  </si>
  <si>
    <t xml:space="preserve">Dabur Product 2960</t>
  </si>
  <si>
    <t xml:space="preserve">SKU02961</t>
  </si>
  <si>
    <t xml:space="preserve">Nestle Product 2961</t>
  </si>
  <si>
    <t xml:space="preserve">SKU02962</t>
  </si>
  <si>
    <t xml:space="preserve">Unilever Product 2962</t>
  </si>
  <si>
    <t xml:space="preserve">SKU02963</t>
  </si>
  <si>
    <t xml:space="preserve">Dabur Product 2963</t>
  </si>
  <si>
    <t xml:space="preserve">SKU02964</t>
  </si>
  <si>
    <t xml:space="preserve">P&amp;G Product 2964</t>
  </si>
  <si>
    <t xml:space="preserve">SKU02965</t>
  </si>
  <si>
    <t xml:space="preserve">Parle Product 2965</t>
  </si>
  <si>
    <t xml:space="preserve">SKU02966</t>
  </si>
  <si>
    <t xml:space="preserve">Dabur Product 2966</t>
  </si>
  <si>
    <t xml:space="preserve">SKU02967</t>
  </si>
  <si>
    <t xml:space="preserve">P&amp;G Product 2967</t>
  </si>
  <si>
    <t xml:space="preserve">SKU02968</t>
  </si>
  <si>
    <t xml:space="preserve">Nestle Product 2968</t>
  </si>
  <si>
    <t xml:space="preserve">SKU02969</t>
  </si>
  <si>
    <t xml:space="preserve">Amul Product 2969</t>
  </si>
  <si>
    <t xml:space="preserve">SKU02970</t>
  </si>
  <si>
    <t xml:space="preserve">Unilever Product 2970</t>
  </si>
  <si>
    <t xml:space="preserve">SKU02971</t>
  </si>
  <si>
    <t xml:space="preserve">Britannia Product 2971</t>
  </si>
  <si>
    <t xml:space="preserve">SKU02972</t>
  </si>
  <si>
    <t xml:space="preserve">Unilever Product 2972</t>
  </si>
  <si>
    <t xml:space="preserve">SKU02973</t>
  </si>
  <si>
    <t xml:space="preserve">P&amp;G Product 2973</t>
  </si>
  <si>
    <t xml:space="preserve">SKU02974</t>
  </si>
  <si>
    <t xml:space="preserve">Nestle Product 2974</t>
  </si>
  <si>
    <t xml:space="preserve">SKU02975</t>
  </si>
  <si>
    <t xml:space="preserve">Amul Product 2975</t>
  </si>
  <si>
    <t xml:space="preserve">SKU02976</t>
  </si>
  <si>
    <t xml:space="preserve">Unilever Product 2976</t>
  </si>
  <si>
    <t xml:space="preserve">SKU02977</t>
  </si>
  <si>
    <t xml:space="preserve">Dabur Product 2977</t>
  </si>
  <si>
    <t xml:space="preserve">SKU02978</t>
  </si>
  <si>
    <t xml:space="preserve">Parle Product 2978</t>
  </si>
  <si>
    <t xml:space="preserve">SKU02979</t>
  </si>
  <si>
    <t xml:space="preserve">ITC Product 2979</t>
  </si>
  <si>
    <t xml:space="preserve">SKU02980</t>
  </si>
  <si>
    <t xml:space="preserve">Unilever Product 2980</t>
  </si>
  <si>
    <t xml:space="preserve">SKU02981</t>
  </si>
  <si>
    <t xml:space="preserve">Britannia Product 2981</t>
  </si>
  <si>
    <t xml:space="preserve">SKU02982</t>
  </si>
  <si>
    <t xml:space="preserve">Dabur Product 2982</t>
  </si>
  <si>
    <t xml:space="preserve">SKU02983</t>
  </si>
  <si>
    <t xml:space="preserve">P&amp;G Product 2983</t>
  </si>
  <si>
    <t xml:space="preserve">SKU02984</t>
  </si>
  <si>
    <t xml:space="preserve">Dabur Product 2984</t>
  </si>
  <si>
    <t xml:space="preserve">SKU02985</t>
  </si>
  <si>
    <t xml:space="preserve">Dabur Product 2985</t>
  </si>
  <si>
    <t xml:space="preserve">SKU02986</t>
  </si>
  <si>
    <t xml:space="preserve">Amul Product 2986</t>
  </si>
  <si>
    <t xml:space="preserve">SKU02987</t>
  </si>
  <si>
    <t xml:space="preserve">Parle Product 2987</t>
  </si>
  <si>
    <t xml:space="preserve">SKU02988</t>
  </si>
  <si>
    <t xml:space="preserve">Nestle Product 2988</t>
  </si>
  <si>
    <t xml:space="preserve">SKU02989</t>
  </si>
  <si>
    <t xml:space="preserve">Britannia Product 2989</t>
  </si>
  <si>
    <t xml:space="preserve">SKU02990</t>
  </si>
  <si>
    <t xml:space="preserve">Parle Product 2990</t>
  </si>
  <si>
    <t xml:space="preserve">SKU02991</t>
  </si>
  <si>
    <t xml:space="preserve">ITC Product 2991</t>
  </si>
  <si>
    <t xml:space="preserve">SKU02992</t>
  </si>
  <si>
    <t xml:space="preserve">Nestle Product 2992</t>
  </si>
  <si>
    <t xml:space="preserve">SKU02993</t>
  </si>
  <si>
    <t xml:space="preserve">Nestle Product 2993</t>
  </si>
  <si>
    <t xml:space="preserve">SKU02994</t>
  </si>
  <si>
    <t xml:space="preserve">Nestle Product 2994</t>
  </si>
  <si>
    <t xml:space="preserve">SKU02995</t>
  </si>
  <si>
    <t xml:space="preserve">Amul Product 2995</t>
  </si>
  <si>
    <t xml:space="preserve">SKU02996</t>
  </si>
  <si>
    <t xml:space="preserve">Nestle Product 2996</t>
  </si>
  <si>
    <t xml:space="preserve">SKU02997</t>
  </si>
  <si>
    <t xml:space="preserve">P&amp;G Product 2997</t>
  </si>
  <si>
    <t xml:space="preserve">SKU02998</t>
  </si>
  <si>
    <t xml:space="preserve">Dabur Product 2998</t>
  </si>
  <si>
    <t xml:space="preserve">SKU02999</t>
  </si>
  <si>
    <t xml:space="preserve">Parle Product 2999</t>
  </si>
  <si>
    <t xml:space="preserve">SKU03000</t>
  </si>
  <si>
    <t xml:space="preserve">ITC Product 3000</t>
  </si>
  <si>
    <t xml:space="preserve">Missing Value Counts</t>
  </si>
  <si>
    <t xml:space="preserve">Duplicates count</t>
  </si>
  <si>
    <t xml:space="preserve">Count referential violation</t>
  </si>
  <si>
    <t xml:space="preserve">inventory_id</t>
  </si>
  <si>
    <t xml:space="preserve">batch_number</t>
  </si>
  <si>
    <t xml:space="preserve">quantity</t>
  </si>
  <si>
    <t xml:space="preserve">reorder_level</t>
  </si>
  <si>
    <t xml:space="preserve">unit_cost</t>
  </si>
  <si>
    <t xml:space="preserve">last_stocked_date</t>
  </si>
  <si>
    <t xml:space="preserve">Product Referential Validation</t>
  </si>
  <si>
    <t xml:space="preserve">`Warehouse referential validation</t>
  </si>
  <si>
    <t xml:space="preserve">BT285444</t>
  </si>
  <si>
    <t xml:space="preserve">BT424531</t>
  </si>
  <si>
    <t xml:space="preserve">BT685725</t>
  </si>
  <si>
    <t xml:space="preserve">BT606689</t>
  </si>
  <si>
    <t xml:space="preserve">BT481668</t>
  </si>
  <si>
    <t xml:space="preserve">BT422728</t>
  </si>
  <si>
    <t xml:space="preserve">BT207899</t>
  </si>
  <si>
    <t xml:space="preserve">BT407532</t>
  </si>
  <si>
    <t xml:space="preserve">BT952185</t>
  </si>
  <si>
    <t xml:space="preserve">BT675665</t>
  </si>
  <si>
    <t xml:space="preserve">BT518404</t>
  </si>
  <si>
    <t xml:space="preserve">BT832957</t>
  </si>
  <si>
    <t xml:space="preserve">BT138433</t>
  </si>
  <si>
    <t xml:space="preserve">BT656624</t>
  </si>
  <si>
    <t xml:space="preserve">BT197596</t>
  </si>
  <si>
    <t xml:space="preserve">BT140313</t>
  </si>
  <si>
    <t xml:space="preserve">BT640169</t>
  </si>
  <si>
    <t xml:space="preserve">BT335636</t>
  </si>
  <si>
    <t xml:space="preserve">BT854413</t>
  </si>
  <si>
    <t xml:space="preserve">BT782001</t>
  </si>
  <si>
    <t xml:space="preserve">BT728755</t>
  </si>
  <si>
    <t xml:space="preserve">BT271787</t>
  </si>
  <si>
    <t xml:space="preserve">BT640884</t>
  </si>
  <si>
    <t xml:space="preserve">BT759943</t>
  </si>
  <si>
    <t xml:space="preserve">BT802126</t>
  </si>
  <si>
    <t xml:space="preserve">BT266967</t>
  </si>
  <si>
    <t xml:space="preserve">BT425283</t>
  </si>
  <si>
    <t xml:space="preserve">BT354402</t>
  </si>
  <si>
    <t xml:space="preserve">BT515434</t>
  </si>
  <si>
    <t xml:space="preserve">BT393087</t>
  </si>
  <si>
    <t xml:space="preserve">BT935915</t>
  </si>
  <si>
    <t xml:space="preserve">BT546853</t>
  </si>
  <si>
    <t xml:space="preserve">BT153459</t>
  </si>
  <si>
    <t xml:space="preserve">BT741745</t>
  </si>
  <si>
    <t xml:space="preserve">BT694726</t>
  </si>
  <si>
    <t xml:space="preserve">BT324967</t>
  </si>
  <si>
    <t xml:space="preserve">BT281915</t>
  </si>
  <si>
    <t xml:space="preserve">BT146580</t>
  </si>
  <si>
    <t xml:space="preserve">BT540722</t>
  </si>
  <si>
    <t xml:space="preserve">BT935825</t>
  </si>
  <si>
    <t xml:space="preserve">BT725537</t>
  </si>
  <si>
    <t xml:space="preserve">BT560376</t>
  </si>
  <si>
    <t xml:space="preserve">BT595447</t>
  </si>
  <si>
    <t xml:space="preserve">BT320257</t>
  </si>
  <si>
    <t xml:space="preserve">BT462970</t>
  </si>
  <si>
    <t xml:space="preserve">BT561328</t>
  </si>
  <si>
    <t xml:space="preserve">BT939657</t>
  </si>
  <si>
    <t xml:space="preserve">BT575247</t>
  </si>
  <si>
    <t xml:space="preserve">BT455108</t>
  </si>
  <si>
    <t xml:space="preserve">BT307982</t>
  </si>
  <si>
    <t xml:space="preserve">BT990792</t>
  </si>
  <si>
    <t xml:space="preserve">BT426696</t>
  </si>
  <si>
    <t xml:space="preserve">BT601196</t>
  </si>
  <si>
    <t xml:space="preserve">BT453647</t>
  </si>
  <si>
    <t xml:space="preserve">BT146962</t>
  </si>
  <si>
    <t xml:space="preserve">BT784100</t>
  </si>
  <si>
    <t xml:space="preserve">BT292187</t>
  </si>
  <si>
    <t xml:space="preserve">BT889346</t>
  </si>
  <si>
    <t xml:space="preserve">BT909022</t>
  </si>
  <si>
    <t xml:space="preserve">BT718895</t>
  </si>
  <si>
    <t xml:space="preserve">BT635845</t>
  </si>
  <si>
    <t xml:space="preserve">BT451780</t>
  </si>
  <si>
    <t xml:space="preserve">BT380824</t>
  </si>
  <si>
    <t xml:space="preserve">BT390032</t>
  </si>
  <si>
    <t xml:space="preserve">BT787151</t>
  </si>
  <si>
    <t xml:space="preserve">BT570630</t>
  </si>
  <si>
    <t xml:space="preserve">BT267609</t>
  </si>
  <si>
    <t xml:space="preserve">BT495382</t>
  </si>
  <si>
    <t xml:space="preserve">BT909251</t>
  </si>
  <si>
    <t xml:space="preserve">BT818122</t>
  </si>
  <si>
    <t xml:space="preserve">BT967079</t>
  </si>
  <si>
    <t xml:space="preserve">BT608505</t>
  </si>
  <si>
    <t xml:space="preserve">BT718334</t>
  </si>
  <si>
    <t xml:space="preserve">BT228785</t>
  </si>
  <si>
    <t xml:space="preserve">BT528297</t>
  </si>
  <si>
    <t xml:space="preserve">BT120074</t>
  </si>
  <si>
    <t xml:space="preserve">BT346994</t>
  </si>
  <si>
    <t xml:space="preserve">BT726007</t>
  </si>
  <si>
    <t xml:space="preserve">BT924883</t>
  </si>
  <si>
    <t xml:space="preserve">BT352345</t>
  </si>
  <si>
    <t xml:space="preserve">BT438390</t>
  </si>
  <si>
    <t xml:space="preserve">BT628371</t>
  </si>
  <si>
    <t xml:space="preserve">BT461471</t>
  </si>
  <si>
    <t xml:space="preserve">BT476847</t>
  </si>
  <si>
    <t xml:space="preserve">BT475936</t>
  </si>
  <si>
    <t xml:space="preserve">BT572736</t>
  </si>
  <si>
    <t xml:space="preserve">BT405087</t>
  </si>
  <si>
    <t xml:space="preserve">BT152325</t>
  </si>
  <si>
    <t xml:space="preserve">BT425599</t>
  </si>
  <si>
    <t xml:space="preserve">BT535459</t>
  </si>
  <si>
    <t xml:space="preserve">BT685519</t>
  </si>
  <si>
    <t xml:space="preserve">BT566860</t>
  </si>
  <si>
    <t xml:space="preserve">BT844435</t>
  </si>
  <si>
    <t xml:space="preserve">BT785300</t>
  </si>
  <si>
    <t xml:space="preserve">BT776262</t>
  </si>
  <si>
    <t xml:space="preserve">BT710664</t>
  </si>
  <si>
    <t xml:space="preserve">BT659739</t>
  </si>
  <si>
    <t xml:space="preserve">BT132696</t>
  </si>
  <si>
    <t xml:space="preserve">BT906298</t>
  </si>
  <si>
    <t xml:space="preserve">BT805367</t>
  </si>
  <si>
    <t xml:space="preserve">BT277528</t>
  </si>
  <si>
    <t xml:space="preserve">BT598852</t>
  </si>
  <si>
    <t xml:space="preserve">BT778397</t>
  </si>
  <si>
    <t xml:space="preserve">BT253818</t>
  </si>
  <si>
    <t xml:space="preserve">BT486046</t>
  </si>
  <si>
    <t xml:space="preserve">BT656716</t>
  </si>
  <si>
    <t xml:space="preserve">BT320628</t>
  </si>
  <si>
    <t xml:space="preserve">BT926632</t>
  </si>
  <si>
    <t xml:space="preserve">BT773159</t>
  </si>
  <si>
    <t xml:space="preserve">BT737569</t>
  </si>
  <si>
    <t xml:space="preserve">BT652592</t>
  </si>
  <si>
    <t xml:space="preserve">BT886056</t>
  </si>
  <si>
    <t xml:space="preserve">BT311555</t>
  </si>
  <si>
    <t xml:space="preserve">BT870068</t>
  </si>
  <si>
    <t xml:space="preserve">BT533703</t>
  </si>
  <si>
    <t xml:space="preserve">BT663363</t>
  </si>
  <si>
    <t xml:space="preserve">BT422983</t>
  </si>
  <si>
    <t xml:space="preserve">BT870846</t>
  </si>
  <si>
    <t xml:space="preserve">BT923665</t>
  </si>
  <si>
    <t xml:space="preserve">BT523028</t>
  </si>
  <si>
    <t xml:space="preserve">BT842321</t>
  </si>
  <si>
    <t xml:space="preserve">BT875312</t>
  </si>
  <si>
    <t xml:space="preserve">BT163140</t>
  </si>
  <si>
    <t xml:space="preserve">BT970713</t>
  </si>
  <si>
    <t xml:space="preserve">BT472438</t>
  </si>
  <si>
    <t xml:space="preserve">BT676585</t>
  </si>
  <si>
    <t xml:space="preserve">BT220775</t>
  </si>
  <si>
    <t xml:space="preserve">BT292112</t>
  </si>
  <si>
    <t xml:space="preserve">BT191178</t>
  </si>
  <si>
    <t xml:space="preserve">BT307212</t>
  </si>
  <si>
    <t xml:space="preserve">BT986471</t>
  </si>
  <si>
    <t xml:space="preserve">BT361545</t>
  </si>
  <si>
    <t xml:space="preserve">BT755943</t>
  </si>
  <si>
    <t xml:space="preserve">BT869660</t>
  </si>
  <si>
    <t xml:space="preserve">BT295015</t>
  </si>
  <si>
    <t xml:space="preserve">BT987633</t>
  </si>
  <si>
    <t xml:space="preserve">BT112679</t>
  </si>
  <si>
    <t xml:space="preserve">BT185012</t>
  </si>
  <si>
    <t xml:space="preserve">BT477522</t>
  </si>
  <si>
    <t xml:space="preserve">BT415853</t>
  </si>
  <si>
    <t xml:space="preserve">BT160772</t>
  </si>
  <si>
    <t xml:space="preserve">BT952776</t>
  </si>
  <si>
    <t xml:space="preserve">BT263197</t>
  </si>
  <si>
    <t xml:space="preserve">BT945267</t>
  </si>
  <si>
    <t xml:space="preserve">BT933118</t>
  </si>
  <si>
    <t xml:space="preserve">BT517919</t>
  </si>
  <si>
    <t xml:space="preserve">BT481626</t>
  </si>
  <si>
    <t xml:space="preserve">BT787516</t>
  </si>
  <si>
    <t xml:space="preserve">BT752516</t>
  </si>
  <si>
    <t xml:space="preserve">BT141665</t>
  </si>
  <si>
    <t xml:space="preserve">BT654243</t>
  </si>
  <si>
    <t xml:space="preserve">BT461259</t>
  </si>
  <si>
    <t xml:space="preserve">BT736937</t>
  </si>
  <si>
    <t xml:space="preserve">BT130444</t>
  </si>
  <si>
    <t xml:space="preserve">BT287175</t>
  </si>
  <si>
    <t xml:space="preserve">BT982300</t>
  </si>
  <si>
    <t xml:space="preserve">BT416839</t>
  </si>
  <si>
    <t xml:space="preserve">BT892872</t>
  </si>
  <si>
    <t xml:space="preserve">BT338891</t>
  </si>
  <si>
    <t xml:space="preserve">BT664051</t>
  </si>
  <si>
    <t xml:space="preserve">BT789846</t>
  </si>
  <si>
    <t xml:space="preserve">BT547684</t>
  </si>
  <si>
    <t xml:space="preserve">BT122976</t>
  </si>
  <si>
    <t xml:space="preserve">BT140660</t>
  </si>
  <si>
    <t xml:space="preserve">BT873019</t>
  </si>
  <si>
    <t xml:space="preserve">BT117336</t>
  </si>
  <si>
    <t xml:space="preserve">BT960768</t>
  </si>
  <si>
    <t xml:space="preserve">BT383093</t>
  </si>
  <si>
    <t xml:space="preserve">BT237679</t>
  </si>
  <si>
    <t xml:space="preserve">BT982458</t>
  </si>
  <si>
    <t xml:space="preserve">BT780593</t>
  </si>
  <si>
    <t xml:space="preserve">BT674632</t>
  </si>
  <si>
    <t xml:space="preserve">BT544012</t>
  </si>
  <si>
    <t xml:space="preserve">BT125110</t>
  </si>
  <si>
    <t xml:space="preserve">BT710784</t>
  </si>
  <si>
    <t xml:space="preserve">BT760324</t>
  </si>
  <si>
    <t xml:space="preserve">BT732218</t>
  </si>
  <si>
    <t xml:space="preserve">BT346915</t>
  </si>
  <si>
    <t xml:space="preserve">BT547686</t>
  </si>
  <si>
    <t xml:space="preserve">BT907846</t>
  </si>
  <si>
    <t xml:space="preserve">BT352894</t>
  </si>
  <si>
    <t xml:space="preserve">BT911380</t>
  </si>
  <si>
    <t xml:space="preserve">BT174058</t>
  </si>
  <si>
    <t xml:space="preserve">BT992431</t>
  </si>
  <si>
    <t xml:space="preserve">BT643086</t>
  </si>
  <si>
    <t xml:space="preserve">BT908630</t>
  </si>
  <si>
    <t xml:space="preserve">BT469208</t>
  </si>
  <si>
    <t xml:space="preserve">BT172122</t>
  </si>
  <si>
    <t xml:space="preserve">BT202850</t>
  </si>
  <si>
    <t xml:space="preserve">BT117927</t>
  </si>
  <si>
    <t xml:space="preserve">BT998841</t>
  </si>
  <si>
    <t xml:space="preserve">BT296720</t>
  </si>
  <si>
    <t xml:space="preserve">BT755917</t>
  </si>
  <si>
    <t xml:space="preserve">BT161280</t>
  </si>
  <si>
    <t xml:space="preserve">BT177106</t>
  </si>
  <si>
    <t xml:space="preserve">BT978035</t>
  </si>
  <si>
    <t xml:space="preserve">BT986295</t>
  </si>
  <si>
    <t xml:space="preserve">BT976558</t>
  </si>
  <si>
    <t xml:space="preserve">BT935430</t>
  </si>
  <si>
    <t xml:space="preserve">BT803968</t>
  </si>
  <si>
    <t xml:space="preserve">BT675275</t>
  </si>
  <si>
    <t xml:space="preserve">BT808802</t>
  </si>
  <si>
    <t xml:space="preserve">BT991718</t>
  </si>
  <si>
    <t xml:space="preserve">BT857975</t>
  </si>
  <si>
    <t xml:space="preserve">BT142946</t>
  </si>
  <si>
    <t xml:space="preserve">BT926712</t>
  </si>
  <si>
    <t xml:space="preserve">BT441218</t>
  </si>
  <si>
    <t xml:space="preserve">BT724946</t>
  </si>
  <si>
    <t xml:space="preserve">BT321174</t>
  </si>
  <si>
    <t xml:space="preserve">BT810206</t>
  </si>
  <si>
    <t xml:space="preserve">BT278855</t>
  </si>
  <si>
    <t xml:space="preserve">BT413414</t>
  </si>
  <si>
    <t xml:space="preserve">BT653654</t>
  </si>
  <si>
    <t xml:space="preserve">BT361200</t>
  </si>
  <si>
    <t xml:space="preserve">BT475790</t>
  </si>
  <si>
    <t xml:space="preserve">BT760745</t>
  </si>
  <si>
    <t xml:space="preserve">BT874611</t>
  </si>
  <si>
    <t xml:space="preserve">BT250160</t>
  </si>
  <si>
    <t xml:space="preserve">BT703093</t>
  </si>
  <si>
    <t xml:space="preserve">BT939632</t>
  </si>
  <si>
    <t xml:space="preserve">BT765091</t>
  </si>
  <si>
    <t xml:space="preserve">BT413865</t>
  </si>
  <si>
    <t xml:space="preserve">BT870387</t>
  </si>
  <si>
    <t xml:space="preserve">BT859021</t>
  </si>
  <si>
    <t xml:space="preserve">BT663427</t>
  </si>
  <si>
    <t xml:space="preserve">BT626312</t>
  </si>
  <si>
    <t xml:space="preserve">BT918989</t>
  </si>
  <si>
    <t xml:space="preserve">BT526688</t>
  </si>
  <si>
    <t xml:space="preserve">BT286532</t>
  </si>
  <si>
    <t xml:space="preserve">BT570071</t>
  </si>
  <si>
    <t xml:space="preserve">BT827524</t>
  </si>
  <si>
    <t xml:space="preserve">BT201235</t>
  </si>
  <si>
    <t xml:space="preserve">BT161352</t>
  </si>
  <si>
    <t xml:space="preserve">BT178422</t>
  </si>
  <si>
    <t xml:space="preserve">BT401999</t>
  </si>
  <si>
    <t xml:space="preserve">BT361585</t>
  </si>
  <si>
    <t xml:space="preserve">BT986962</t>
  </si>
  <si>
    <t xml:space="preserve">BT888871</t>
  </si>
  <si>
    <t xml:space="preserve">BT524739</t>
  </si>
  <si>
    <t xml:space="preserve">BT626706</t>
  </si>
  <si>
    <t xml:space="preserve">BT100410</t>
  </si>
  <si>
    <t xml:space="preserve">BT955329</t>
  </si>
  <si>
    <t xml:space="preserve">BT330852</t>
  </si>
  <si>
    <t xml:space="preserve">BT159032</t>
  </si>
  <si>
    <t xml:space="preserve">BT454788</t>
  </si>
  <si>
    <t xml:space="preserve">BT158506</t>
  </si>
  <si>
    <t xml:space="preserve">BT509340</t>
  </si>
  <si>
    <t xml:space="preserve">BT693946</t>
  </si>
  <si>
    <t xml:space="preserve">BT911635</t>
  </si>
  <si>
    <t xml:space="preserve">BT635107</t>
  </si>
  <si>
    <t xml:space="preserve">BT109468</t>
  </si>
  <si>
    <t xml:space="preserve">BT297249</t>
  </si>
  <si>
    <t xml:space="preserve">BT383175</t>
  </si>
  <si>
    <t xml:space="preserve">BT599967</t>
  </si>
  <si>
    <t xml:space="preserve">BT763902</t>
  </si>
  <si>
    <t xml:space="preserve">BT491856</t>
  </si>
  <si>
    <t xml:space="preserve">BT393127</t>
  </si>
  <si>
    <t xml:space="preserve">BT205351</t>
  </si>
  <si>
    <t xml:space="preserve">BT652459</t>
  </si>
  <si>
    <t xml:space="preserve">BT206785</t>
  </si>
  <si>
    <t xml:space="preserve">BT739843</t>
  </si>
  <si>
    <t xml:space="preserve">BT783148</t>
  </si>
  <si>
    <t xml:space="preserve">BT736997</t>
  </si>
  <si>
    <t xml:space="preserve">BT726319</t>
  </si>
  <si>
    <t xml:space="preserve">BT136644</t>
  </si>
  <si>
    <t xml:space="preserve">BT464659</t>
  </si>
  <si>
    <t xml:space="preserve">BT657060</t>
  </si>
  <si>
    <t xml:space="preserve">BT948936</t>
  </si>
  <si>
    <t xml:space="preserve">BT523343</t>
  </si>
  <si>
    <t xml:space="preserve">BT219677</t>
  </si>
  <si>
    <t xml:space="preserve">BT213494</t>
  </si>
  <si>
    <t xml:space="preserve">BT643352</t>
  </si>
  <si>
    <t xml:space="preserve">BT891494</t>
  </si>
  <si>
    <t xml:space="preserve">BT669540</t>
  </si>
  <si>
    <t xml:space="preserve">BT952679</t>
  </si>
  <si>
    <t xml:space="preserve">BT478924</t>
  </si>
  <si>
    <t xml:space="preserve">BT260350</t>
  </si>
  <si>
    <t xml:space="preserve">BT142893</t>
  </si>
  <si>
    <t xml:space="preserve">BT302031</t>
  </si>
  <si>
    <t xml:space="preserve">BT558090</t>
  </si>
  <si>
    <t xml:space="preserve">BT365635</t>
  </si>
  <si>
    <t xml:space="preserve">BT714158</t>
  </si>
  <si>
    <t xml:space="preserve">BT739023</t>
  </si>
  <si>
    <t xml:space="preserve">BT843684</t>
  </si>
  <si>
    <t xml:space="preserve">BT188224</t>
  </si>
  <si>
    <t xml:space="preserve">BT165468</t>
  </si>
  <si>
    <t xml:space="preserve">BT710798</t>
  </si>
  <si>
    <t xml:space="preserve">BT799527</t>
  </si>
  <si>
    <t xml:space="preserve">BT653572</t>
  </si>
  <si>
    <t xml:space="preserve">BT649334</t>
  </si>
  <si>
    <t xml:space="preserve">BT338815</t>
  </si>
  <si>
    <t xml:space="preserve">BT191445</t>
  </si>
  <si>
    <t xml:space="preserve">BT178816</t>
  </si>
  <si>
    <t xml:space="preserve">BT726959</t>
  </si>
  <si>
    <t xml:space="preserve">BT616583</t>
  </si>
  <si>
    <t xml:space="preserve">BT581404</t>
  </si>
  <si>
    <t xml:space="preserve">BT500061</t>
  </si>
  <si>
    <t xml:space="preserve">BT920227</t>
  </si>
  <si>
    <t xml:space="preserve">BT661348</t>
  </si>
  <si>
    <t xml:space="preserve">BT583300</t>
  </si>
  <si>
    <t xml:space="preserve">BT715227</t>
  </si>
  <si>
    <t xml:space="preserve">BT642474</t>
  </si>
  <si>
    <t xml:space="preserve">BT508480</t>
  </si>
  <si>
    <t xml:space="preserve">BT856767</t>
  </si>
  <si>
    <t xml:space="preserve">BT952769</t>
  </si>
  <si>
    <t xml:space="preserve">BT959008</t>
  </si>
  <si>
    <t xml:space="preserve">BT433334</t>
  </si>
  <si>
    <t xml:space="preserve">BT529871</t>
  </si>
  <si>
    <t xml:space="preserve">BT359281</t>
  </si>
  <si>
    <t xml:space="preserve">BT127574</t>
  </si>
  <si>
    <t xml:space="preserve">BT892577</t>
  </si>
  <si>
    <t xml:space="preserve">BT708711</t>
  </si>
  <si>
    <t xml:space="preserve">BT751585</t>
  </si>
  <si>
    <t xml:space="preserve">BT794891</t>
  </si>
  <si>
    <t xml:space="preserve">BT341232</t>
  </si>
  <si>
    <t xml:space="preserve">BT756847</t>
  </si>
  <si>
    <t xml:space="preserve">BT734414</t>
  </si>
  <si>
    <t xml:space="preserve">BT738983</t>
  </si>
  <si>
    <t xml:space="preserve">BT313741</t>
  </si>
  <si>
    <t xml:space="preserve">BT278138</t>
  </si>
  <si>
    <t xml:space="preserve">BT940126</t>
  </si>
  <si>
    <t xml:space="preserve">BT970367</t>
  </si>
  <si>
    <t xml:space="preserve">BT517665</t>
  </si>
  <si>
    <t xml:space="preserve">BT822902</t>
  </si>
  <si>
    <t xml:space="preserve">BT463054</t>
  </si>
  <si>
    <t xml:space="preserve">BT551112</t>
  </si>
  <si>
    <t xml:space="preserve">BT384258</t>
  </si>
  <si>
    <t xml:space="preserve">BT969924</t>
  </si>
  <si>
    <t xml:space="preserve">BT320288</t>
  </si>
  <si>
    <t xml:space="preserve">BT908884</t>
  </si>
  <si>
    <t xml:space="preserve">BT986051</t>
  </si>
  <si>
    <t xml:space="preserve">BT706623</t>
  </si>
  <si>
    <t xml:space="preserve">BT972336</t>
  </si>
  <si>
    <t xml:space="preserve">BT980722</t>
  </si>
  <si>
    <t xml:space="preserve">BT324874</t>
  </si>
  <si>
    <t xml:space="preserve">BT234681</t>
  </si>
  <si>
    <t xml:space="preserve">BT374011</t>
  </si>
  <si>
    <t xml:space="preserve">BT757936</t>
  </si>
  <si>
    <t xml:space="preserve">BT363744</t>
  </si>
  <si>
    <t xml:space="preserve">BT757997</t>
  </si>
  <si>
    <t xml:space="preserve">BT364873</t>
  </si>
  <si>
    <t xml:space="preserve">BT963718</t>
  </si>
  <si>
    <t xml:space="preserve">BT750606</t>
  </si>
  <si>
    <t xml:space="preserve">BT342518</t>
  </si>
  <si>
    <t xml:space="preserve">BT369618</t>
  </si>
  <si>
    <t xml:space="preserve">BT395759</t>
  </si>
  <si>
    <t xml:space="preserve">BT448430</t>
  </si>
  <si>
    <t xml:space="preserve">BT593818</t>
  </si>
  <si>
    <t xml:space="preserve">BT705988</t>
  </si>
  <si>
    <t xml:space="preserve">BT120907</t>
  </si>
  <si>
    <t xml:space="preserve">BT247409</t>
  </si>
  <si>
    <t xml:space="preserve">BT209581</t>
  </si>
  <si>
    <t xml:space="preserve">BT619191</t>
  </si>
  <si>
    <t xml:space="preserve">BT524787</t>
  </si>
  <si>
    <t xml:space="preserve">BT316338</t>
  </si>
  <si>
    <t xml:space="preserve">BT939138</t>
  </si>
  <si>
    <t xml:space="preserve">BT893599</t>
  </si>
  <si>
    <t xml:space="preserve">BT736713</t>
  </si>
  <si>
    <t xml:space="preserve">BT990069</t>
  </si>
  <si>
    <t xml:space="preserve">BT182030</t>
  </si>
  <si>
    <t xml:space="preserve">BT295586</t>
  </si>
  <si>
    <t xml:space="preserve">BT231250</t>
  </si>
  <si>
    <t xml:space="preserve">BT901583</t>
  </si>
  <si>
    <t xml:space="preserve">BT557070</t>
  </si>
  <si>
    <t xml:space="preserve">BT596704</t>
  </si>
  <si>
    <t xml:space="preserve">BT925738</t>
  </si>
  <si>
    <t xml:space="preserve">BT623358</t>
  </si>
  <si>
    <t xml:space="preserve">BT506504</t>
  </si>
  <si>
    <t xml:space="preserve">BT994763</t>
  </si>
  <si>
    <t xml:space="preserve">BT781307</t>
  </si>
  <si>
    <t xml:space="preserve">BT429151</t>
  </si>
  <si>
    <t xml:space="preserve">BT749513</t>
  </si>
  <si>
    <t xml:space="preserve">BT550729</t>
  </si>
  <si>
    <t xml:space="preserve">BT558903</t>
  </si>
  <si>
    <t xml:space="preserve">BT127183</t>
  </si>
  <si>
    <t xml:space="preserve">BT410011</t>
  </si>
  <si>
    <t xml:space="preserve">BT147937</t>
  </si>
  <si>
    <t xml:space="preserve">BT964684</t>
  </si>
  <si>
    <t xml:space="preserve">BT162900</t>
  </si>
  <si>
    <t xml:space="preserve">BT121046</t>
  </si>
  <si>
    <t xml:space="preserve">BT826532</t>
  </si>
  <si>
    <t xml:space="preserve">BT507586</t>
  </si>
  <si>
    <t xml:space="preserve">BT518024</t>
  </si>
  <si>
    <t xml:space="preserve">BT629771</t>
  </si>
  <si>
    <t xml:space="preserve">BT666017</t>
  </si>
  <si>
    <t xml:space="preserve">BT860052</t>
  </si>
  <si>
    <t xml:space="preserve">BT976739</t>
  </si>
  <si>
    <t xml:space="preserve">BT827685</t>
  </si>
  <si>
    <t xml:space="preserve">BT751051</t>
  </si>
  <si>
    <t xml:space="preserve">BT545174</t>
  </si>
  <si>
    <t xml:space="preserve">BT250897</t>
  </si>
  <si>
    <t xml:space="preserve">BT328166</t>
  </si>
  <si>
    <t xml:space="preserve">BT571544</t>
  </si>
  <si>
    <t xml:space="preserve">BT817798</t>
  </si>
  <si>
    <t xml:space="preserve">BT561935</t>
  </si>
  <si>
    <t xml:space="preserve">BT905814</t>
  </si>
  <si>
    <t xml:space="preserve">BT403614</t>
  </si>
  <si>
    <t xml:space="preserve">BT919808</t>
  </si>
  <si>
    <t xml:space="preserve">BT363167</t>
  </si>
  <si>
    <t xml:space="preserve">BT837160</t>
  </si>
  <si>
    <t xml:space="preserve">BT693109</t>
  </si>
  <si>
    <t xml:space="preserve">BT768763</t>
  </si>
  <si>
    <t xml:space="preserve">BT872403</t>
  </si>
  <si>
    <t xml:space="preserve">BT228765</t>
  </si>
  <si>
    <t xml:space="preserve">BT305829</t>
  </si>
  <si>
    <t xml:space="preserve">BT479249</t>
  </si>
  <si>
    <t xml:space="preserve">BT406998</t>
  </si>
  <si>
    <t xml:space="preserve">BT674292</t>
  </si>
  <si>
    <t xml:space="preserve">BT822321</t>
  </si>
  <si>
    <t xml:space="preserve">BT803193</t>
  </si>
  <si>
    <t xml:space="preserve">BT909160</t>
  </si>
  <si>
    <t xml:space="preserve">BT752007</t>
  </si>
  <si>
    <t xml:space="preserve">BT941128</t>
  </si>
  <si>
    <t xml:space="preserve">BT654013</t>
  </si>
  <si>
    <t xml:space="preserve">BT621977</t>
  </si>
  <si>
    <t xml:space="preserve">BT608582</t>
  </si>
  <si>
    <t xml:space="preserve">BT602040</t>
  </si>
  <si>
    <t xml:space="preserve">BT724548</t>
  </si>
  <si>
    <t xml:space="preserve">BT922643</t>
  </si>
  <si>
    <t xml:space="preserve">BT377418</t>
  </si>
  <si>
    <t xml:space="preserve">BT131297</t>
  </si>
  <si>
    <t xml:space="preserve">BT862906</t>
  </si>
  <si>
    <t xml:space="preserve">BT669385</t>
  </si>
  <si>
    <t xml:space="preserve">BT937597</t>
  </si>
  <si>
    <t xml:space="preserve">BT409587</t>
  </si>
  <si>
    <t xml:space="preserve">BT616084</t>
  </si>
  <si>
    <t xml:space="preserve">BT729074</t>
  </si>
  <si>
    <t xml:space="preserve">BT314268</t>
  </si>
  <si>
    <t xml:space="preserve">BT532363</t>
  </si>
  <si>
    <t xml:space="preserve">BT409390</t>
  </si>
  <si>
    <t xml:space="preserve">BT846792</t>
  </si>
  <si>
    <t xml:space="preserve">BT488642</t>
  </si>
  <si>
    <t xml:space="preserve">BT620073</t>
  </si>
  <si>
    <t xml:space="preserve">BT240708</t>
  </si>
  <si>
    <t xml:space="preserve">BT320491</t>
  </si>
  <si>
    <t xml:space="preserve">BT311218</t>
  </si>
  <si>
    <t xml:space="preserve">BT147962</t>
  </si>
  <si>
    <t xml:space="preserve">BT370304</t>
  </si>
  <si>
    <t xml:space="preserve">BT807192</t>
  </si>
  <si>
    <t xml:space="preserve">BT268795</t>
  </si>
  <si>
    <t xml:space="preserve">BT786819</t>
  </si>
  <si>
    <t xml:space="preserve">BT128023</t>
  </si>
  <si>
    <t xml:space="preserve">BT553776</t>
  </si>
  <si>
    <t xml:space="preserve">BT828201</t>
  </si>
  <si>
    <t xml:space="preserve">BT338871</t>
  </si>
  <si>
    <t xml:space="preserve">BT154662</t>
  </si>
  <si>
    <t xml:space="preserve">BT266371</t>
  </si>
  <si>
    <t xml:space="preserve">BT256996</t>
  </si>
  <si>
    <t xml:space="preserve">BT219652</t>
  </si>
  <si>
    <t xml:space="preserve">BT666748</t>
  </si>
  <si>
    <t xml:space="preserve">BT930226</t>
  </si>
  <si>
    <t xml:space="preserve">BT257759</t>
  </si>
  <si>
    <t xml:space="preserve">BT762481</t>
  </si>
  <si>
    <t xml:space="preserve">BT924122</t>
  </si>
  <si>
    <t xml:space="preserve">BT465912</t>
  </si>
  <si>
    <t xml:space="preserve">BT700806</t>
  </si>
  <si>
    <t xml:space="preserve">BT491827</t>
  </si>
  <si>
    <t xml:space="preserve">BT355921</t>
  </si>
  <si>
    <t xml:space="preserve">BT653296</t>
  </si>
  <si>
    <t xml:space="preserve">BT937764</t>
  </si>
  <si>
    <t xml:space="preserve">BT315993</t>
  </si>
  <si>
    <t xml:space="preserve">BT181688</t>
  </si>
  <si>
    <t xml:space="preserve">BT600039</t>
  </si>
  <si>
    <t xml:space="preserve">BT103654</t>
  </si>
  <si>
    <t xml:space="preserve">BT551961</t>
  </si>
  <si>
    <t xml:space="preserve">BT321378</t>
  </si>
  <si>
    <t xml:space="preserve">BT469473</t>
  </si>
  <si>
    <t xml:space="preserve">BT741079</t>
  </si>
  <si>
    <t xml:space="preserve">BT948431</t>
  </si>
  <si>
    <t xml:space="preserve">BT361834</t>
  </si>
  <si>
    <t xml:space="preserve">BT421462</t>
  </si>
  <si>
    <t xml:space="preserve">BT938947</t>
  </si>
  <si>
    <t xml:space="preserve">BT386274</t>
  </si>
  <si>
    <t xml:space="preserve">BT657211</t>
  </si>
  <si>
    <t xml:space="preserve">BT963594</t>
  </si>
  <si>
    <t xml:space="preserve">BT605335</t>
  </si>
  <si>
    <t xml:space="preserve">BT959115</t>
  </si>
  <si>
    <t xml:space="preserve">BT949522</t>
  </si>
  <si>
    <t xml:space="preserve">BT791943</t>
  </si>
  <si>
    <t xml:space="preserve">BT991572</t>
  </si>
  <si>
    <t xml:space="preserve">BT754568</t>
  </si>
  <si>
    <t xml:space="preserve">BT949326</t>
  </si>
  <si>
    <t xml:space="preserve">BT405678</t>
  </si>
  <si>
    <t xml:space="preserve">BT593827</t>
  </si>
  <si>
    <t xml:space="preserve">BT291386</t>
  </si>
  <si>
    <t xml:space="preserve">BT995411</t>
  </si>
  <si>
    <t xml:space="preserve">BT827750</t>
  </si>
  <si>
    <t xml:space="preserve">BT892568</t>
  </si>
  <si>
    <t xml:space="preserve">BT572297</t>
  </si>
  <si>
    <t xml:space="preserve">BT165776</t>
  </si>
  <si>
    <t xml:space="preserve">BT749897</t>
  </si>
  <si>
    <t xml:space="preserve">BT988018</t>
  </si>
  <si>
    <t xml:space="preserve">BT607047</t>
  </si>
  <si>
    <t xml:space="preserve">BT803914</t>
  </si>
  <si>
    <t xml:space="preserve">BT228079</t>
  </si>
  <si>
    <t xml:space="preserve">BT656905</t>
  </si>
  <si>
    <t xml:space="preserve">BT249381</t>
  </si>
  <si>
    <t xml:space="preserve">BT121970</t>
  </si>
  <si>
    <t xml:space="preserve">BT218458</t>
  </si>
  <si>
    <t xml:space="preserve">BT415356</t>
  </si>
  <si>
    <t xml:space="preserve">BT473608</t>
  </si>
  <si>
    <t xml:space="preserve">BT201300</t>
  </si>
  <si>
    <t xml:space="preserve">BT129268</t>
  </si>
  <si>
    <t xml:space="preserve">BT435991</t>
  </si>
  <si>
    <t xml:space="preserve">BT856759</t>
  </si>
  <si>
    <t xml:space="preserve">BT847716</t>
  </si>
  <si>
    <t xml:space="preserve">BT730320</t>
  </si>
  <si>
    <t xml:space="preserve">BT234726</t>
  </si>
  <si>
    <t xml:space="preserve">BT452429</t>
  </si>
  <si>
    <t xml:space="preserve">BT651989</t>
  </si>
  <si>
    <t xml:space="preserve">BT836790</t>
  </si>
  <si>
    <t xml:space="preserve">BT123896</t>
  </si>
  <si>
    <t xml:space="preserve">BT629359</t>
  </si>
  <si>
    <t xml:space="preserve">BT405326</t>
  </si>
  <si>
    <t xml:space="preserve">BT341180</t>
  </si>
  <si>
    <t xml:space="preserve">BT246810</t>
  </si>
  <si>
    <t xml:space="preserve">BT859374</t>
  </si>
  <si>
    <t xml:space="preserve">BT788545</t>
  </si>
  <si>
    <t xml:space="preserve">BT661539</t>
  </si>
  <si>
    <t xml:space="preserve">BT415630</t>
  </si>
  <si>
    <t xml:space="preserve">BT974260</t>
  </si>
  <si>
    <t xml:space="preserve">BT964679</t>
  </si>
  <si>
    <t xml:space="preserve">BT963209</t>
  </si>
  <si>
    <t xml:space="preserve">BT174834</t>
  </si>
  <si>
    <t xml:space="preserve">BT156379</t>
  </si>
  <si>
    <t xml:space="preserve">BT303457</t>
  </si>
  <si>
    <t xml:space="preserve">BT329966</t>
  </si>
  <si>
    <t xml:space="preserve">BT201317</t>
  </si>
  <si>
    <t xml:space="preserve">BT960055</t>
  </si>
  <si>
    <t xml:space="preserve">BT338976</t>
  </si>
  <si>
    <t xml:space="preserve">BT414055</t>
  </si>
  <si>
    <t xml:space="preserve">BT599134</t>
  </si>
  <si>
    <t xml:space="preserve">BT457949</t>
  </si>
  <si>
    <t xml:space="preserve">BT254027</t>
  </si>
  <si>
    <t xml:space="preserve">BT229343</t>
  </si>
  <si>
    <t xml:space="preserve">BT657951</t>
  </si>
  <si>
    <t xml:space="preserve">BT164217</t>
  </si>
  <si>
    <t xml:space="preserve">BT470771</t>
  </si>
  <si>
    <t xml:space="preserve">BT852991</t>
  </si>
  <si>
    <t xml:space="preserve">BT676299</t>
  </si>
  <si>
    <t xml:space="preserve">BT340025</t>
  </si>
  <si>
    <t xml:space="preserve">BT240336</t>
  </si>
  <si>
    <t xml:space="preserve">BT753613</t>
  </si>
  <si>
    <t xml:space="preserve">BT568180</t>
  </si>
  <si>
    <t xml:space="preserve">BT391332</t>
  </si>
  <si>
    <t xml:space="preserve">BT265129</t>
  </si>
  <si>
    <t xml:space="preserve">BT280718</t>
  </si>
  <si>
    <t xml:space="preserve">BT427555</t>
  </si>
  <si>
    <t xml:space="preserve">BT504596</t>
  </si>
  <si>
    <t xml:space="preserve">BT810195</t>
  </si>
  <si>
    <t xml:space="preserve">BT761759</t>
  </si>
  <si>
    <t xml:space="preserve">BT584366</t>
  </si>
  <si>
    <t xml:space="preserve">BT716184</t>
  </si>
  <si>
    <t xml:space="preserve">BT681049</t>
  </si>
  <si>
    <t xml:space="preserve">BT187559</t>
  </si>
  <si>
    <t xml:space="preserve">BT471353</t>
  </si>
  <si>
    <t xml:space="preserve">BT301124</t>
  </si>
  <si>
    <t xml:space="preserve">BT574599</t>
  </si>
  <si>
    <t xml:space="preserve">BT148713</t>
  </si>
  <si>
    <t xml:space="preserve">BT903912</t>
  </si>
  <si>
    <t xml:space="preserve">BT361207</t>
  </si>
  <si>
    <t xml:space="preserve">BT370601</t>
  </si>
  <si>
    <t xml:space="preserve">BT511471</t>
  </si>
  <si>
    <t xml:space="preserve">BT944863</t>
  </si>
  <si>
    <t xml:space="preserve">BT648804</t>
  </si>
  <si>
    <t xml:space="preserve">BT408662</t>
  </si>
  <si>
    <t xml:space="preserve">BT327604</t>
  </si>
  <si>
    <t xml:space="preserve">BT870820</t>
  </si>
  <si>
    <t xml:space="preserve">BT617298</t>
  </si>
  <si>
    <t xml:space="preserve">BT774521</t>
  </si>
  <si>
    <t xml:space="preserve">BT457356</t>
  </si>
  <si>
    <t xml:space="preserve">BT308599</t>
  </si>
  <si>
    <t xml:space="preserve">BT849856</t>
  </si>
  <si>
    <t xml:space="preserve">BT906148</t>
  </si>
  <si>
    <t xml:space="preserve">BT264778</t>
  </si>
  <si>
    <t xml:space="preserve">BT378149</t>
  </si>
  <si>
    <t xml:space="preserve">BT849455</t>
  </si>
  <si>
    <t xml:space="preserve">BT206645</t>
  </si>
  <si>
    <t xml:space="preserve">BT897153</t>
  </si>
  <si>
    <t xml:space="preserve">BT905796</t>
  </si>
  <si>
    <t xml:space="preserve">BT457234</t>
  </si>
  <si>
    <t xml:space="preserve">BT729037</t>
  </si>
  <si>
    <t xml:space="preserve">BT405637</t>
  </si>
  <si>
    <t xml:space="preserve">BT973661</t>
  </si>
  <si>
    <t xml:space="preserve">BT896704</t>
  </si>
  <si>
    <t xml:space="preserve">BT288919</t>
  </si>
  <si>
    <t xml:space="preserve">BT710028</t>
  </si>
  <si>
    <t xml:space="preserve">BT278158</t>
  </si>
  <si>
    <t xml:space="preserve">BT397372</t>
  </si>
  <si>
    <t xml:space="preserve">BT581259</t>
  </si>
  <si>
    <t xml:space="preserve">BT603304</t>
  </si>
  <si>
    <t xml:space="preserve">BT477256</t>
  </si>
  <si>
    <t xml:space="preserve">BT166708</t>
  </si>
  <si>
    <t xml:space="preserve">BT506430</t>
  </si>
  <si>
    <t xml:space="preserve">BT827985</t>
  </si>
  <si>
    <t xml:space="preserve">BT421730</t>
  </si>
  <si>
    <t xml:space="preserve">BT882458</t>
  </si>
  <si>
    <t xml:space="preserve">BT528419</t>
  </si>
  <si>
    <t xml:space="preserve">BT673076</t>
  </si>
  <si>
    <t xml:space="preserve">BT596723</t>
  </si>
  <si>
    <t xml:space="preserve">BT528387</t>
  </si>
  <si>
    <t xml:space="preserve">BT516612</t>
  </si>
  <si>
    <t xml:space="preserve">BT288719</t>
  </si>
  <si>
    <t xml:space="preserve">BT840972</t>
  </si>
  <si>
    <t xml:space="preserve">BT176236</t>
  </si>
  <si>
    <t xml:space="preserve">BT971811</t>
  </si>
  <si>
    <t xml:space="preserve">BT979664</t>
  </si>
  <si>
    <t xml:space="preserve">BT242682</t>
  </si>
  <si>
    <t xml:space="preserve">BT400534</t>
  </si>
  <si>
    <t xml:space="preserve">BT965274</t>
  </si>
  <si>
    <t xml:space="preserve">BT781664</t>
  </si>
  <si>
    <t xml:space="preserve">BT364194</t>
  </si>
  <si>
    <t xml:space="preserve">BT508139</t>
  </si>
  <si>
    <t xml:space="preserve">BT737469</t>
  </si>
  <si>
    <t xml:space="preserve">BT779951</t>
  </si>
  <si>
    <t xml:space="preserve">BT210010</t>
  </si>
  <si>
    <t xml:space="preserve">BT310852</t>
  </si>
  <si>
    <t xml:space="preserve">BT555525</t>
  </si>
  <si>
    <t xml:space="preserve">BT840111</t>
  </si>
  <si>
    <t xml:space="preserve">BT587308</t>
  </si>
  <si>
    <t xml:space="preserve">BT405333</t>
  </si>
  <si>
    <t xml:space="preserve">BT439869</t>
  </si>
  <si>
    <t xml:space="preserve">BT911915</t>
  </si>
  <si>
    <t xml:space="preserve">BT390042</t>
  </si>
  <si>
    <t xml:space="preserve">BT553630</t>
  </si>
  <si>
    <t xml:space="preserve">BT732931</t>
  </si>
  <si>
    <t xml:space="preserve">BT541818</t>
  </si>
  <si>
    <t xml:space="preserve">BT191960</t>
  </si>
  <si>
    <t xml:space="preserve">BT607540</t>
  </si>
  <si>
    <t xml:space="preserve">BT184415</t>
  </si>
  <si>
    <t xml:space="preserve">BT608549</t>
  </si>
  <si>
    <t xml:space="preserve">BT379849</t>
  </si>
  <si>
    <t xml:space="preserve">BT287321</t>
  </si>
  <si>
    <t xml:space="preserve">BT219548</t>
  </si>
  <si>
    <t xml:space="preserve">BT458511</t>
  </si>
  <si>
    <t xml:space="preserve">BT931885</t>
  </si>
  <si>
    <t xml:space="preserve">BT161620</t>
  </si>
  <si>
    <t xml:space="preserve">BT544423</t>
  </si>
  <si>
    <t xml:space="preserve">BT500361</t>
  </si>
  <si>
    <t xml:space="preserve">BT114435</t>
  </si>
  <si>
    <t xml:space="preserve">BT442543</t>
  </si>
  <si>
    <t xml:space="preserve">BT177345</t>
  </si>
  <si>
    <t xml:space="preserve">BT174485</t>
  </si>
  <si>
    <t xml:space="preserve">BT259799</t>
  </si>
  <si>
    <t xml:space="preserve">BT692105</t>
  </si>
  <si>
    <t xml:space="preserve">BT504574</t>
  </si>
  <si>
    <t xml:space="preserve">BT900853</t>
  </si>
  <si>
    <t xml:space="preserve">BT913325</t>
  </si>
  <si>
    <t xml:space="preserve">BT321568</t>
  </si>
  <si>
    <t xml:space="preserve">BT152462</t>
  </si>
  <si>
    <t xml:space="preserve">BT109990</t>
  </si>
  <si>
    <t xml:space="preserve">BT564223</t>
  </si>
  <si>
    <t xml:space="preserve">BT692586</t>
  </si>
  <si>
    <t xml:space="preserve">BT116441</t>
  </si>
  <si>
    <t xml:space="preserve">BT805481</t>
  </si>
  <si>
    <t xml:space="preserve">BT630329</t>
  </si>
  <si>
    <t xml:space="preserve">BT144233</t>
  </si>
  <si>
    <t xml:space="preserve">BT671297</t>
  </si>
  <si>
    <t xml:space="preserve">BT230954</t>
  </si>
  <si>
    <t xml:space="preserve">BT343235</t>
  </si>
  <si>
    <t xml:space="preserve">BT736484</t>
  </si>
  <si>
    <t xml:space="preserve">BT408935</t>
  </si>
  <si>
    <t xml:space="preserve">BT150071</t>
  </si>
  <si>
    <t xml:space="preserve">BT760768</t>
  </si>
  <si>
    <t xml:space="preserve">BT119032</t>
  </si>
  <si>
    <t xml:space="preserve">BT890604</t>
  </si>
  <si>
    <t xml:space="preserve">BT553358</t>
  </si>
  <si>
    <t xml:space="preserve">BT644867</t>
  </si>
  <si>
    <t xml:space="preserve">BT903340</t>
  </si>
  <si>
    <t xml:space="preserve">BT882067</t>
  </si>
  <si>
    <t xml:space="preserve">BT600752</t>
  </si>
  <si>
    <t xml:space="preserve">BT534930</t>
  </si>
  <si>
    <t xml:space="preserve">BT350727</t>
  </si>
  <si>
    <t xml:space="preserve">BT295775</t>
  </si>
  <si>
    <t xml:space="preserve">BT131871</t>
  </si>
  <si>
    <t xml:space="preserve">BT838436</t>
  </si>
  <si>
    <t xml:space="preserve">BT565709</t>
  </si>
  <si>
    <t xml:space="preserve">BT658473</t>
  </si>
  <si>
    <t xml:space="preserve">BT893515</t>
  </si>
  <si>
    <t xml:space="preserve">BT908240</t>
  </si>
  <si>
    <t xml:space="preserve">BT950991</t>
  </si>
  <si>
    <t xml:space="preserve">BT551875</t>
  </si>
  <si>
    <t xml:space="preserve">BT271890</t>
  </si>
  <si>
    <t xml:space="preserve">BT176514</t>
  </si>
  <si>
    <t xml:space="preserve">BT370477</t>
  </si>
  <si>
    <t xml:space="preserve">BT206006</t>
  </si>
  <si>
    <t xml:space="preserve">BT626143</t>
  </si>
  <si>
    <t xml:space="preserve">BT352624</t>
  </si>
  <si>
    <t xml:space="preserve">BT261630</t>
  </si>
  <si>
    <t xml:space="preserve">BT531968</t>
  </si>
  <si>
    <t xml:space="preserve">BT888831</t>
  </si>
  <si>
    <t xml:space="preserve">BT181031</t>
  </si>
  <si>
    <t xml:space="preserve">BT872985</t>
  </si>
  <si>
    <t xml:space="preserve">BT497321</t>
  </si>
  <si>
    <t xml:space="preserve">BT525797</t>
  </si>
  <si>
    <t xml:space="preserve">BT469900</t>
  </si>
  <si>
    <t xml:space="preserve">BT515629</t>
  </si>
  <si>
    <t xml:space="preserve">BT621644</t>
  </si>
  <si>
    <t xml:space="preserve">BT141719</t>
  </si>
  <si>
    <t xml:space="preserve">BT128157</t>
  </si>
  <si>
    <t xml:space="preserve">BT901829</t>
  </si>
  <si>
    <t xml:space="preserve">BT237443</t>
  </si>
  <si>
    <t xml:space="preserve">BT258134</t>
  </si>
  <si>
    <t xml:space="preserve">BT308665</t>
  </si>
  <si>
    <t xml:space="preserve">BT911888</t>
  </si>
  <si>
    <t xml:space="preserve">BT888713</t>
  </si>
  <si>
    <t xml:space="preserve">BT193113</t>
  </si>
  <si>
    <t xml:space="preserve">BT663419</t>
  </si>
  <si>
    <t xml:space="preserve">BT830306</t>
  </si>
  <si>
    <t xml:space="preserve">BT814978</t>
  </si>
  <si>
    <t xml:space="preserve">BT271495</t>
  </si>
  <si>
    <t xml:space="preserve">BT753552</t>
  </si>
  <si>
    <t xml:space="preserve">BT714392</t>
  </si>
  <si>
    <t xml:space="preserve">BT700669</t>
  </si>
  <si>
    <t xml:space="preserve">BT541224</t>
  </si>
  <si>
    <t xml:space="preserve">BT744565</t>
  </si>
  <si>
    <t xml:space="preserve">BT303365</t>
  </si>
  <si>
    <t xml:space="preserve">BT221880</t>
  </si>
  <si>
    <t xml:space="preserve">BT319247</t>
  </si>
  <si>
    <t xml:space="preserve">BT946655</t>
  </si>
  <si>
    <t xml:space="preserve">BT381041</t>
  </si>
  <si>
    <t xml:space="preserve">BT884853</t>
  </si>
  <si>
    <t xml:space="preserve">BT905004</t>
  </si>
  <si>
    <t xml:space="preserve">BT256717</t>
  </si>
  <si>
    <t xml:space="preserve">BT484148</t>
  </si>
  <si>
    <t xml:space="preserve">BT873977</t>
  </si>
  <si>
    <t xml:space="preserve">BT309857</t>
  </si>
  <si>
    <t xml:space="preserve">BT393093</t>
  </si>
  <si>
    <t xml:space="preserve">BT708004</t>
  </si>
  <si>
    <t xml:space="preserve">BT655815</t>
  </si>
  <si>
    <t xml:space="preserve">BT472734</t>
  </si>
  <si>
    <t xml:space="preserve">BT936989</t>
  </si>
  <si>
    <t xml:space="preserve">BT552015</t>
  </si>
  <si>
    <t xml:space="preserve">BT905894</t>
  </si>
  <si>
    <t xml:space="preserve">BT644252</t>
  </si>
  <si>
    <t xml:space="preserve">BT719409</t>
  </si>
  <si>
    <t xml:space="preserve">BT814619</t>
  </si>
  <si>
    <t xml:space="preserve">BT625824</t>
  </si>
  <si>
    <t xml:space="preserve">BT735025</t>
  </si>
  <si>
    <t xml:space="preserve">BT631724</t>
  </si>
  <si>
    <t xml:space="preserve">BT893343</t>
  </si>
  <si>
    <t xml:space="preserve">BT660445</t>
  </si>
  <si>
    <t xml:space="preserve">BT190170</t>
  </si>
  <si>
    <t xml:space="preserve">BT909267</t>
  </si>
  <si>
    <t xml:space="preserve">BT579486</t>
  </si>
  <si>
    <t xml:space="preserve">BT360903</t>
  </si>
  <si>
    <t xml:space="preserve">BT268719</t>
  </si>
  <si>
    <t xml:space="preserve">BT449001</t>
  </si>
  <si>
    <t xml:space="preserve">BT954855</t>
  </si>
  <si>
    <t xml:space="preserve">BT977781</t>
  </si>
  <si>
    <t xml:space="preserve">BT982248</t>
  </si>
  <si>
    <t xml:space="preserve">BT487164</t>
  </si>
  <si>
    <t xml:space="preserve">BT918098</t>
  </si>
  <si>
    <t xml:space="preserve">BT478365</t>
  </si>
  <si>
    <t xml:space="preserve">BT339391</t>
  </si>
  <si>
    <t xml:space="preserve">BT903697</t>
  </si>
  <si>
    <t xml:space="preserve">BT984369</t>
  </si>
  <si>
    <t xml:space="preserve">BT203143</t>
  </si>
  <si>
    <t xml:space="preserve">BT313717</t>
  </si>
  <si>
    <t xml:space="preserve">BT613577</t>
  </si>
  <si>
    <t xml:space="preserve">BT397408</t>
  </si>
  <si>
    <t xml:space="preserve">BT104528</t>
  </si>
  <si>
    <t xml:space="preserve">BT883836</t>
  </si>
  <si>
    <t xml:space="preserve">BT680504</t>
  </si>
  <si>
    <t xml:space="preserve">BT219456</t>
  </si>
  <si>
    <t xml:space="preserve">BT954539</t>
  </si>
  <si>
    <t xml:space="preserve">BT383450</t>
  </si>
  <si>
    <t xml:space="preserve">BT498036</t>
  </si>
  <si>
    <t xml:space="preserve">BT982272</t>
  </si>
  <si>
    <t xml:space="preserve">BT357084</t>
  </si>
  <si>
    <t xml:space="preserve">BT413973</t>
  </si>
  <si>
    <t xml:space="preserve">BT243889</t>
  </si>
  <si>
    <t xml:space="preserve">BT872870</t>
  </si>
  <si>
    <t xml:space="preserve">BT988852</t>
  </si>
  <si>
    <t xml:space="preserve">BT906726</t>
  </si>
  <si>
    <t xml:space="preserve">BT728399</t>
  </si>
  <si>
    <t xml:space="preserve">BT640917</t>
  </si>
  <si>
    <t xml:space="preserve">BT108206</t>
  </si>
  <si>
    <t xml:space="preserve">BT937797</t>
  </si>
  <si>
    <t xml:space="preserve">BT955094</t>
  </si>
  <si>
    <t xml:space="preserve">BT504318</t>
  </si>
  <si>
    <t xml:space="preserve">BT181786</t>
  </si>
  <si>
    <t xml:space="preserve">BT787264</t>
  </si>
  <si>
    <t xml:space="preserve">BT686386</t>
  </si>
  <si>
    <t xml:space="preserve">BT677437</t>
  </si>
  <si>
    <t xml:space="preserve">BT116595</t>
  </si>
  <si>
    <t xml:space="preserve">BT453106</t>
  </si>
  <si>
    <t xml:space="preserve">BT708295</t>
  </si>
  <si>
    <t xml:space="preserve">BT623546</t>
  </si>
  <si>
    <t xml:space="preserve">BT591434</t>
  </si>
  <si>
    <t xml:space="preserve">BT102157</t>
  </si>
  <si>
    <t xml:space="preserve">BT109730</t>
  </si>
  <si>
    <t xml:space="preserve">BT244039</t>
  </si>
  <si>
    <t xml:space="preserve">BT849553</t>
  </si>
  <si>
    <t xml:space="preserve">BT787978</t>
  </si>
  <si>
    <t xml:space="preserve">BT616186</t>
  </si>
  <si>
    <t xml:space="preserve">BT531515</t>
  </si>
  <si>
    <t xml:space="preserve">BT455044</t>
  </si>
  <si>
    <t xml:space="preserve">BT173787</t>
  </si>
  <si>
    <t xml:space="preserve">BT635522</t>
  </si>
  <si>
    <t xml:space="preserve">BT508289</t>
  </si>
  <si>
    <t xml:space="preserve">BT399438</t>
  </si>
  <si>
    <t xml:space="preserve">BT481243</t>
  </si>
  <si>
    <t xml:space="preserve">BT924434</t>
  </si>
  <si>
    <t xml:space="preserve">BT111425</t>
  </si>
  <si>
    <t xml:space="preserve">BT352030</t>
  </si>
  <si>
    <t xml:space="preserve">BT951239</t>
  </si>
  <si>
    <t xml:space="preserve">BT854869</t>
  </si>
  <si>
    <t xml:space="preserve">BT402804</t>
  </si>
  <si>
    <t xml:space="preserve">BT964183</t>
  </si>
  <si>
    <t xml:space="preserve">BT337766</t>
  </si>
  <si>
    <t xml:space="preserve">BT446878</t>
  </si>
  <si>
    <t xml:space="preserve">BT752153</t>
  </si>
  <si>
    <t xml:space="preserve">BT663546</t>
  </si>
  <si>
    <t xml:space="preserve">BT474354</t>
  </si>
  <si>
    <t xml:space="preserve">BT504428</t>
  </si>
  <si>
    <t xml:space="preserve">BT843949</t>
  </si>
  <si>
    <t xml:space="preserve">BT712875</t>
  </si>
  <si>
    <t xml:space="preserve">BT456132</t>
  </si>
  <si>
    <t xml:space="preserve">BT366290</t>
  </si>
  <si>
    <t xml:space="preserve">BT351102</t>
  </si>
  <si>
    <t xml:space="preserve">BT683960</t>
  </si>
  <si>
    <t xml:space="preserve">BT744442</t>
  </si>
  <si>
    <t xml:space="preserve">BT151167</t>
  </si>
  <si>
    <t xml:space="preserve">BT278126</t>
  </si>
  <si>
    <t xml:space="preserve">BT765612</t>
  </si>
  <si>
    <t xml:space="preserve">BT304816</t>
  </si>
  <si>
    <t xml:space="preserve">BT818854</t>
  </si>
  <si>
    <t xml:space="preserve">BT913467</t>
  </si>
  <si>
    <t xml:space="preserve">BT475124</t>
  </si>
  <si>
    <t xml:space="preserve">BT881117</t>
  </si>
  <si>
    <t xml:space="preserve">BT217938</t>
  </si>
  <si>
    <t xml:space="preserve">BT492786</t>
  </si>
  <si>
    <t xml:space="preserve">BT847751</t>
  </si>
  <si>
    <t xml:space="preserve">BT226905</t>
  </si>
  <si>
    <t xml:space="preserve">BT367674</t>
  </si>
  <si>
    <t xml:space="preserve">BT509750</t>
  </si>
  <si>
    <t xml:space="preserve">BT362089</t>
  </si>
  <si>
    <t xml:space="preserve">BT603109</t>
  </si>
  <si>
    <t xml:space="preserve">BT446274</t>
  </si>
  <si>
    <t xml:space="preserve">BT257566</t>
  </si>
  <si>
    <t xml:space="preserve">BT423469</t>
  </si>
  <si>
    <t xml:space="preserve">BT326093</t>
  </si>
  <si>
    <t xml:space="preserve">BT925415</t>
  </si>
  <si>
    <t xml:space="preserve">BT816970</t>
  </si>
  <si>
    <t xml:space="preserve">BT833461</t>
  </si>
  <si>
    <t xml:space="preserve">BT925342</t>
  </si>
  <si>
    <t xml:space="preserve">BT577632</t>
  </si>
  <si>
    <t xml:space="preserve">BT190860</t>
  </si>
  <si>
    <t xml:space="preserve">BT199825</t>
  </si>
  <si>
    <t xml:space="preserve">BT893374</t>
  </si>
  <si>
    <t xml:space="preserve">BT837220</t>
  </si>
  <si>
    <t xml:space="preserve">BT181905</t>
  </si>
  <si>
    <t xml:space="preserve">BT828365</t>
  </si>
  <si>
    <t xml:space="preserve">BT642156</t>
  </si>
  <si>
    <t xml:space="preserve">BT530325</t>
  </si>
  <si>
    <t xml:space="preserve">BT958165</t>
  </si>
  <si>
    <t xml:space="preserve">BT807329</t>
  </si>
  <si>
    <t xml:space="preserve">BT638749</t>
  </si>
  <si>
    <t xml:space="preserve">BT344256</t>
  </si>
  <si>
    <t xml:space="preserve">BT379025</t>
  </si>
  <si>
    <t xml:space="preserve">BT903078</t>
  </si>
  <si>
    <t xml:space="preserve">BT533074</t>
  </si>
  <si>
    <t xml:space="preserve">BT827489</t>
  </si>
  <si>
    <t xml:space="preserve">BT959645</t>
  </si>
  <si>
    <t xml:space="preserve">BT119157</t>
  </si>
  <si>
    <t xml:space="preserve">BT246241</t>
  </si>
  <si>
    <t xml:space="preserve">BT617931</t>
  </si>
  <si>
    <t xml:space="preserve">BT875557</t>
  </si>
  <si>
    <t xml:space="preserve">BT459067</t>
  </si>
  <si>
    <t xml:space="preserve">BT807827</t>
  </si>
  <si>
    <t xml:space="preserve">BT454651</t>
  </si>
  <si>
    <t xml:space="preserve">BT280483</t>
  </si>
  <si>
    <t xml:space="preserve">BT477091</t>
  </si>
  <si>
    <t xml:space="preserve">BT138920</t>
  </si>
  <si>
    <t xml:space="preserve">BT461154</t>
  </si>
  <si>
    <t xml:space="preserve">BT779952</t>
  </si>
  <si>
    <t xml:space="preserve">BT598011</t>
  </si>
  <si>
    <t xml:space="preserve">BT785882</t>
  </si>
  <si>
    <t xml:space="preserve">BT101691</t>
  </si>
  <si>
    <t xml:space="preserve">BT673368</t>
  </si>
  <si>
    <t xml:space="preserve">BT960703</t>
  </si>
  <si>
    <t xml:space="preserve">BT661951</t>
  </si>
  <si>
    <t xml:space="preserve">BT193840</t>
  </si>
  <si>
    <t xml:space="preserve">BT487284</t>
  </si>
  <si>
    <t xml:space="preserve">BT588112</t>
  </si>
  <si>
    <t xml:space="preserve">BT475618</t>
  </si>
  <si>
    <t xml:space="preserve">BT218368</t>
  </si>
  <si>
    <t xml:space="preserve">BT772529</t>
  </si>
  <si>
    <t xml:space="preserve">BT445732</t>
  </si>
  <si>
    <t xml:space="preserve">BT707993</t>
  </si>
  <si>
    <t xml:space="preserve">BT527789</t>
  </si>
  <si>
    <t xml:space="preserve">BT638016</t>
  </si>
  <si>
    <t xml:space="preserve">BT249350</t>
  </si>
  <si>
    <t xml:space="preserve">BT721172</t>
  </si>
  <si>
    <t xml:space="preserve">BT279286</t>
  </si>
  <si>
    <t xml:space="preserve">BT170970</t>
  </si>
  <si>
    <t xml:space="preserve">BT197891</t>
  </si>
  <si>
    <t xml:space="preserve">BT855357</t>
  </si>
  <si>
    <t xml:space="preserve">BT382346</t>
  </si>
  <si>
    <t xml:space="preserve">BT328380</t>
  </si>
  <si>
    <t xml:space="preserve">BT383469</t>
  </si>
  <si>
    <t xml:space="preserve">BT785803</t>
  </si>
  <si>
    <t xml:space="preserve">BT973504</t>
  </si>
  <si>
    <t xml:space="preserve">BT787545</t>
  </si>
  <si>
    <t xml:space="preserve">BT964291</t>
  </si>
  <si>
    <t xml:space="preserve">BT928034</t>
  </si>
  <si>
    <t xml:space="preserve">BT401778</t>
  </si>
  <si>
    <t xml:space="preserve">BT262875</t>
  </si>
  <si>
    <t xml:space="preserve">BT749936</t>
  </si>
  <si>
    <t xml:space="preserve">BT457638</t>
  </si>
  <si>
    <t xml:space="preserve">BT911724</t>
  </si>
  <si>
    <t xml:space="preserve">BT614863</t>
  </si>
  <si>
    <t xml:space="preserve">BT290920</t>
  </si>
  <si>
    <t xml:space="preserve">BT216509</t>
  </si>
  <si>
    <t xml:space="preserve">BT684362</t>
  </si>
  <si>
    <t xml:space="preserve">BT810729</t>
  </si>
  <si>
    <t xml:space="preserve">BT337685</t>
  </si>
  <si>
    <t xml:space="preserve">BT588449</t>
  </si>
  <si>
    <t xml:space="preserve">BT242673</t>
  </si>
  <si>
    <t xml:space="preserve">BT906265</t>
  </si>
  <si>
    <t xml:space="preserve">BT185263</t>
  </si>
  <si>
    <t xml:space="preserve">BT349829</t>
  </si>
  <si>
    <t xml:space="preserve">BT942292</t>
  </si>
  <si>
    <t xml:space="preserve">BT813442</t>
  </si>
  <si>
    <t xml:space="preserve">BT532190</t>
  </si>
  <si>
    <t xml:space="preserve">BT195902</t>
  </si>
  <si>
    <t xml:space="preserve">BT944126</t>
  </si>
  <si>
    <t xml:space="preserve">BT193789</t>
  </si>
  <si>
    <t xml:space="preserve">BT192667</t>
  </si>
  <si>
    <t xml:space="preserve">BT304527</t>
  </si>
  <si>
    <t xml:space="preserve">BT974973</t>
  </si>
  <si>
    <t xml:space="preserve">BT893560</t>
  </si>
  <si>
    <t xml:space="preserve">BT549239</t>
  </si>
  <si>
    <t xml:space="preserve">BT353265</t>
  </si>
  <si>
    <t xml:space="preserve">BT580831</t>
  </si>
  <si>
    <t xml:space="preserve">BT758432</t>
  </si>
  <si>
    <t xml:space="preserve">BT613775</t>
  </si>
  <si>
    <t xml:space="preserve">BT700264</t>
  </si>
  <si>
    <t xml:space="preserve">BT682969</t>
  </si>
  <si>
    <t xml:space="preserve">BT879588</t>
  </si>
  <si>
    <t xml:space="preserve">BT469395</t>
  </si>
  <si>
    <t xml:space="preserve">BT740411</t>
  </si>
  <si>
    <t xml:space="preserve">BT227541</t>
  </si>
  <si>
    <t xml:space="preserve">BT194514</t>
  </si>
  <si>
    <t xml:space="preserve">BT506050</t>
  </si>
  <si>
    <t xml:space="preserve">BT575877</t>
  </si>
  <si>
    <t xml:space="preserve">BT109569</t>
  </si>
  <si>
    <t xml:space="preserve">BT605429</t>
  </si>
  <si>
    <t xml:space="preserve">BT245605</t>
  </si>
  <si>
    <t xml:space="preserve">BT549042</t>
  </si>
  <si>
    <t xml:space="preserve">BT749462</t>
  </si>
  <si>
    <t xml:space="preserve">BT678476</t>
  </si>
  <si>
    <t xml:space="preserve">BT466588</t>
  </si>
  <si>
    <t xml:space="preserve">BT357341</t>
  </si>
  <si>
    <t xml:space="preserve">BT825136</t>
  </si>
  <si>
    <t xml:space="preserve">BT573808</t>
  </si>
  <si>
    <t xml:space="preserve">BT547090</t>
  </si>
  <si>
    <t xml:space="preserve">BT689465</t>
  </si>
  <si>
    <t xml:space="preserve">BT931695</t>
  </si>
  <si>
    <t xml:space="preserve">BT696842</t>
  </si>
  <si>
    <t xml:space="preserve">BT911921</t>
  </si>
  <si>
    <t xml:space="preserve">BT456951</t>
  </si>
  <si>
    <t xml:space="preserve">BT323370</t>
  </si>
  <si>
    <t xml:space="preserve">BT379954</t>
  </si>
  <si>
    <t xml:space="preserve">BT602464</t>
  </si>
  <si>
    <t xml:space="preserve">BT407016</t>
  </si>
  <si>
    <t xml:space="preserve">BT297497</t>
  </si>
  <si>
    <t xml:space="preserve">BT292084</t>
  </si>
  <si>
    <t xml:space="preserve">BT832395</t>
  </si>
  <si>
    <t xml:space="preserve">BT889144</t>
  </si>
  <si>
    <t xml:space="preserve">BT601437</t>
  </si>
  <si>
    <t xml:space="preserve">BT278708</t>
  </si>
  <si>
    <t xml:space="preserve">BT299161</t>
  </si>
  <si>
    <t xml:space="preserve">BT358331</t>
  </si>
  <si>
    <t xml:space="preserve">BT947560</t>
  </si>
  <si>
    <t xml:space="preserve">BT480378</t>
  </si>
  <si>
    <t xml:space="preserve">BT722220</t>
  </si>
  <si>
    <t xml:space="preserve">BT204336</t>
  </si>
  <si>
    <t xml:space="preserve">BT781639</t>
  </si>
  <si>
    <t xml:space="preserve">BT534062</t>
  </si>
  <si>
    <t xml:space="preserve">BT451924</t>
  </si>
  <si>
    <t xml:space="preserve">BT236102</t>
  </si>
  <si>
    <t xml:space="preserve">BT289039</t>
  </si>
  <si>
    <t xml:space="preserve">BT217265</t>
  </si>
  <si>
    <t xml:space="preserve">BT162121</t>
  </si>
  <si>
    <t xml:space="preserve">BT446838</t>
  </si>
  <si>
    <t xml:space="preserve">BT456903</t>
  </si>
  <si>
    <t xml:space="preserve">BT903104</t>
  </si>
  <si>
    <t xml:space="preserve">BT394088</t>
  </si>
  <si>
    <t xml:space="preserve">BT812398</t>
  </si>
  <si>
    <t xml:space="preserve">BT972916</t>
  </si>
  <si>
    <t xml:space="preserve">BT843745</t>
  </si>
  <si>
    <t xml:space="preserve">BT725795</t>
  </si>
  <si>
    <t xml:space="preserve">BT327727</t>
  </si>
  <si>
    <t xml:space="preserve">BT144858</t>
  </si>
  <si>
    <t xml:space="preserve">BT293040</t>
  </si>
  <si>
    <t xml:space="preserve">BT672432</t>
  </si>
  <si>
    <t xml:space="preserve">BT630883</t>
  </si>
  <si>
    <t xml:space="preserve">BT212478</t>
  </si>
  <si>
    <t xml:space="preserve">BT180510</t>
  </si>
  <si>
    <t xml:space="preserve">BT490858</t>
  </si>
  <si>
    <t xml:space="preserve">BT875909</t>
  </si>
  <si>
    <t xml:space="preserve">BT771379</t>
  </si>
  <si>
    <t xml:space="preserve">BT479734</t>
  </si>
  <si>
    <t xml:space="preserve">BT936511</t>
  </si>
  <si>
    <t xml:space="preserve">BT759158</t>
  </si>
  <si>
    <t xml:space="preserve">BT135583</t>
  </si>
  <si>
    <t xml:space="preserve">BT443869</t>
  </si>
  <si>
    <t xml:space="preserve">BT129827</t>
  </si>
  <si>
    <t xml:space="preserve">BT947266</t>
  </si>
  <si>
    <t xml:space="preserve">BT987032</t>
  </si>
  <si>
    <t xml:space="preserve">BT543238</t>
  </si>
  <si>
    <t xml:space="preserve">BT348941</t>
  </si>
  <si>
    <t xml:space="preserve">BT752613</t>
  </si>
  <si>
    <t xml:space="preserve">BT236451</t>
  </si>
  <si>
    <t xml:space="preserve">BT469595</t>
  </si>
  <si>
    <t xml:space="preserve">BT807561</t>
  </si>
  <si>
    <t xml:space="preserve">BT941339</t>
  </si>
  <si>
    <t xml:space="preserve">BT685525</t>
  </si>
  <si>
    <t xml:space="preserve">BT194455</t>
  </si>
  <si>
    <t xml:space="preserve">BT684747</t>
  </si>
  <si>
    <t xml:space="preserve">BT736716</t>
  </si>
  <si>
    <t xml:space="preserve">BT536449</t>
  </si>
  <si>
    <t xml:space="preserve">BT989931</t>
  </si>
  <si>
    <t xml:space="preserve">BT941594</t>
  </si>
  <si>
    <t xml:space="preserve">BT304282</t>
  </si>
  <si>
    <t xml:space="preserve">BT374824</t>
  </si>
  <si>
    <t xml:space="preserve">BT752352</t>
  </si>
  <si>
    <t xml:space="preserve">BT720701</t>
  </si>
  <si>
    <t xml:space="preserve">BT759864</t>
  </si>
  <si>
    <t xml:space="preserve">BT363152</t>
  </si>
  <si>
    <t xml:space="preserve">BT134120</t>
  </si>
  <si>
    <t xml:space="preserve">BT542784</t>
  </si>
  <si>
    <t xml:space="preserve">BT606429</t>
  </si>
  <si>
    <t xml:space="preserve">BT526435</t>
  </si>
  <si>
    <t xml:space="preserve">BT504079</t>
  </si>
  <si>
    <t xml:space="preserve">BT806862</t>
  </si>
  <si>
    <t xml:space="preserve">BT881600</t>
  </si>
  <si>
    <t xml:space="preserve">BT440349</t>
  </si>
  <si>
    <t xml:space="preserve">BT670198</t>
  </si>
  <si>
    <t xml:space="preserve">BT641912</t>
  </si>
  <si>
    <t xml:space="preserve">BT243168</t>
  </si>
  <si>
    <t xml:space="preserve">BT282215</t>
  </si>
  <si>
    <t xml:space="preserve">BT766400</t>
  </si>
  <si>
    <t xml:space="preserve">BT629047</t>
  </si>
  <si>
    <t xml:space="preserve">BT784301</t>
  </si>
  <si>
    <t xml:space="preserve">BT752101</t>
  </si>
  <si>
    <t xml:space="preserve">BT910217</t>
  </si>
  <si>
    <t xml:space="preserve">BT580063</t>
  </si>
  <si>
    <t xml:space="preserve">BT434625</t>
  </si>
  <si>
    <t xml:space="preserve">BT753124</t>
  </si>
  <si>
    <t xml:space="preserve">BT515551</t>
  </si>
  <si>
    <t xml:space="preserve">BT487190</t>
  </si>
  <si>
    <t xml:space="preserve">BT813975</t>
  </si>
  <si>
    <t xml:space="preserve">BT229441</t>
  </si>
  <si>
    <t xml:space="preserve">BT917863</t>
  </si>
  <si>
    <t xml:space="preserve">BT518864</t>
  </si>
  <si>
    <t xml:space="preserve">BT764151</t>
  </si>
  <si>
    <t xml:space="preserve">BT329231</t>
  </si>
  <si>
    <t xml:space="preserve">BT306544</t>
  </si>
  <si>
    <t xml:space="preserve">BT181186</t>
  </si>
  <si>
    <t xml:space="preserve">BT629988</t>
  </si>
  <si>
    <t xml:space="preserve">BT766081</t>
  </si>
  <si>
    <t xml:space="preserve">BT335137</t>
  </si>
  <si>
    <t xml:space="preserve">BT382569</t>
  </si>
  <si>
    <t xml:space="preserve">BT990145</t>
  </si>
  <si>
    <t xml:space="preserve">BT115878</t>
  </si>
  <si>
    <t xml:space="preserve">BT401453</t>
  </si>
  <si>
    <t xml:space="preserve">BT386372</t>
  </si>
  <si>
    <t xml:space="preserve">BT360082</t>
  </si>
  <si>
    <t xml:space="preserve">BT227347</t>
  </si>
  <si>
    <t xml:space="preserve">BT281967</t>
  </si>
  <si>
    <t xml:space="preserve">BT756509</t>
  </si>
  <si>
    <t xml:space="preserve">BT903762</t>
  </si>
  <si>
    <t xml:space="preserve">BT259994</t>
  </si>
  <si>
    <t xml:space="preserve">BT213060</t>
  </si>
  <si>
    <t xml:space="preserve">BT593350</t>
  </si>
  <si>
    <t xml:space="preserve">BT255921</t>
  </si>
  <si>
    <t xml:space="preserve">BT710100</t>
  </si>
  <si>
    <t xml:space="preserve">BT922356</t>
  </si>
  <si>
    <t xml:space="preserve">BT384794</t>
  </si>
  <si>
    <t xml:space="preserve">BT150884</t>
  </si>
  <si>
    <t xml:space="preserve">BT999150</t>
  </si>
  <si>
    <t xml:space="preserve">BT696483</t>
  </si>
  <si>
    <t xml:space="preserve">BT855954</t>
  </si>
  <si>
    <t xml:space="preserve">BT575240</t>
  </si>
  <si>
    <t xml:space="preserve">BT826670</t>
  </si>
  <si>
    <t xml:space="preserve">BT233058</t>
  </si>
  <si>
    <t xml:space="preserve">BT792610</t>
  </si>
  <si>
    <t xml:space="preserve">BT808108</t>
  </si>
  <si>
    <t xml:space="preserve">BT626178</t>
  </si>
  <si>
    <t xml:space="preserve">BT905062</t>
  </si>
  <si>
    <t xml:space="preserve">BT487205</t>
  </si>
  <si>
    <t xml:space="preserve">BT379705</t>
  </si>
  <si>
    <t xml:space="preserve">BT546404</t>
  </si>
  <si>
    <t xml:space="preserve">BT914506</t>
  </si>
  <si>
    <t xml:space="preserve">BT693453</t>
  </si>
  <si>
    <t xml:space="preserve">BT555361</t>
  </si>
  <si>
    <t xml:space="preserve">BT452983</t>
  </si>
  <si>
    <t xml:space="preserve">BT388250</t>
  </si>
  <si>
    <t xml:space="preserve">BT703126</t>
  </si>
  <si>
    <t xml:space="preserve">BT311083</t>
  </si>
  <si>
    <t xml:space="preserve">BT196868</t>
  </si>
  <si>
    <t xml:space="preserve">BT782591</t>
  </si>
  <si>
    <t xml:space="preserve">BT357863</t>
  </si>
  <si>
    <t xml:space="preserve">BT197246</t>
  </si>
  <si>
    <t xml:space="preserve">BT545363</t>
  </si>
  <si>
    <t xml:space="preserve">BT637007</t>
  </si>
  <si>
    <t xml:space="preserve">BT876640</t>
  </si>
  <si>
    <t xml:space="preserve">BT851342</t>
  </si>
  <si>
    <t xml:space="preserve">BT649858</t>
  </si>
  <si>
    <t xml:space="preserve">BT123184</t>
  </si>
  <si>
    <t xml:space="preserve">BT949397</t>
  </si>
  <si>
    <t xml:space="preserve">BT667562</t>
  </si>
  <si>
    <t xml:space="preserve">BT912625</t>
  </si>
  <si>
    <t xml:space="preserve">BT910591</t>
  </si>
  <si>
    <t xml:space="preserve">BT517908</t>
  </si>
  <si>
    <t xml:space="preserve">BT808509</t>
  </si>
  <si>
    <t xml:space="preserve">BT594888</t>
  </si>
  <si>
    <t xml:space="preserve">BT937914</t>
  </si>
  <si>
    <t xml:space="preserve">BT142687</t>
  </si>
  <si>
    <t xml:space="preserve">BT729019</t>
  </si>
  <si>
    <t xml:space="preserve">BT700006</t>
  </si>
  <si>
    <t xml:space="preserve">BT838929</t>
  </si>
  <si>
    <t xml:space="preserve">BT143083</t>
  </si>
  <si>
    <t xml:space="preserve">BT874372</t>
  </si>
  <si>
    <t xml:space="preserve">BT902124</t>
  </si>
  <si>
    <t xml:space="preserve">BT272449</t>
  </si>
  <si>
    <t xml:space="preserve">BT104908</t>
  </si>
  <si>
    <t xml:space="preserve">BT734367</t>
  </si>
  <si>
    <t xml:space="preserve">BT997143</t>
  </si>
  <si>
    <t xml:space="preserve">BT546024</t>
  </si>
  <si>
    <t xml:space="preserve">BT850149</t>
  </si>
  <si>
    <t xml:space="preserve">BT351078</t>
  </si>
  <si>
    <t xml:space="preserve">BT117287</t>
  </si>
  <si>
    <t xml:space="preserve">BT954974</t>
  </si>
  <si>
    <t xml:space="preserve">BT204388</t>
  </si>
  <si>
    <t xml:space="preserve">BT434445</t>
  </si>
  <si>
    <t xml:space="preserve">BT464983</t>
  </si>
  <si>
    <t xml:space="preserve">BT797885</t>
  </si>
  <si>
    <t xml:space="preserve">BT738540</t>
  </si>
  <si>
    <t xml:space="preserve">BT685667</t>
  </si>
  <si>
    <t xml:space="preserve">BT717142</t>
  </si>
  <si>
    <t xml:space="preserve">BT379646</t>
  </si>
  <si>
    <t xml:space="preserve">BT378138</t>
  </si>
  <si>
    <t xml:space="preserve">BT421454</t>
  </si>
  <si>
    <t xml:space="preserve">BT156520</t>
  </si>
  <si>
    <t xml:space="preserve">BT804751</t>
  </si>
  <si>
    <t xml:space="preserve">BT910746</t>
  </si>
  <si>
    <t xml:space="preserve">BT880526</t>
  </si>
  <si>
    <t xml:space="preserve">BT312579</t>
  </si>
  <si>
    <t xml:space="preserve">BT610362</t>
  </si>
  <si>
    <t xml:space="preserve">BT253353</t>
  </si>
  <si>
    <t xml:space="preserve">BT100141</t>
  </si>
  <si>
    <t xml:space="preserve">BT242937</t>
  </si>
  <si>
    <t xml:space="preserve">BT955312</t>
  </si>
  <si>
    <t xml:space="preserve">BT300737</t>
  </si>
  <si>
    <t xml:space="preserve">BT842128</t>
  </si>
  <si>
    <t xml:space="preserve">BT938410</t>
  </si>
  <si>
    <t xml:space="preserve">BT385289</t>
  </si>
  <si>
    <t xml:space="preserve">BT475311</t>
  </si>
  <si>
    <t xml:space="preserve">BT227081</t>
  </si>
  <si>
    <t xml:space="preserve">BT935025</t>
  </si>
  <si>
    <t xml:space="preserve">BT215394</t>
  </si>
  <si>
    <t xml:space="preserve">BT732529</t>
  </si>
  <si>
    <t xml:space="preserve">BT355869</t>
  </si>
  <si>
    <t xml:space="preserve">BT706783</t>
  </si>
  <si>
    <t xml:space="preserve">BT490379</t>
  </si>
  <si>
    <t xml:space="preserve">BT135902</t>
  </si>
  <si>
    <t xml:space="preserve">BT421867</t>
  </si>
  <si>
    <t xml:space="preserve">BT979438</t>
  </si>
  <si>
    <t xml:space="preserve">BT802830</t>
  </si>
  <si>
    <t xml:space="preserve">BT631280</t>
  </si>
  <si>
    <t xml:space="preserve">BT152689</t>
  </si>
  <si>
    <t xml:space="preserve">BT628585</t>
  </si>
  <si>
    <t xml:space="preserve">BT249646</t>
  </si>
  <si>
    <t xml:space="preserve">BT654577</t>
  </si>
  <si>
    <t xml:space="preserve">BT552080</t>
  </si>
  <si>
    <t xml:space="preserve">BT626794</t>
  </si>
  <si>
    <t xml:space="preserve">BT850125</t>
  </si>
  <si>
    <t xml:space="preserve">BT566957</t>
  </si>
  <si>
    <t xml:space="preserve">BT778957</t>
  </si>
  <si>
    <t xml:space="preserve">BT303581</t>
  </si>
  <si>
    <t xml:space="preserve">BT631867</t>
  </si>
  <si>
    <t xml:space="preserve">BT159777</t>
  </si>
  <si>
    <t xml:space="preserve">BT767705</t>
  </si>
  <si>
    <t xml:space="preserve">BT121540</t>
  </si>
  <si>
    <t xml:space="preserve">BT434755</t>
  </si>
  <si>
    <t xml:space="preserve">BT402408</t>
  </si>
  <si>
    <t xml:space="preserve">BT508798</t>
  </si>
  <si>
    <t xml:space="preserve">BT880820</t>
  </si>
  <si>
    <t xml:space="preserve">BT303398</t>
  </si>
  <si>
    <t xml:space="preserve">BT733201</t>
  </si>
  <si>
    <t xml:space="preserve">BT163652</t>
  </si>
  <si>
    <t xml:space="preserve">BT940383</t>
  </si>
  <si>
    <t xml:space="preserve">BT781503</t>
  </si>
  <si>
    <t xml:space="preserve">BT446284</t>
  </si>
  <si>
    <t xml:space="preserve">BT959737</t>
  </si>
  <si>
    <t xml:space="preserve">BT834386</t>
  </si>
  <si>
    <t xml:space="preserve">BT957108</t>
  </si>
  <si>
    <t xml:space="preserve">BT370384</t>
  </si>
  <si>
    <t xml:space="preserve">BT248664</t>
  </si>
  <si>
    <t xml:space="preserve">BT986668</t>
  </si>
  <si>
    <t xml:space="preserve">BT377767</t>
  </si>
  <si>
    <t xml:space="preserve">BT727982</t>
  </si>
  <si>
    <t xml:space="preserve">BT546315</t>
  </si>
  <si>
    <t xml:space="preserve">BT910569</t>
  </si>
  <si>
    <t xml:space="preserve">BT160240</t>
  </si>
  <si>
    <t xml:space="preserve">BT247308</t>
  </si>
  <si>
    <t xml:space="preserve">BT649811</t>
  </si>
  <si>
    <t xml:space="preserve">BT874248</t>
  </si>
  <si>
    <t xml:space="preserve">BT447556</t>
  </si>
  <si>
    <t xml:space="preserve">BT660347</t>
  </si>
  <si>
    <t xml:space="preserve">BT125002</t>
  </si>
  <si>
    <t xml:space="preserve">BT577177</t>
  </si>
  <si>
    <t xml:space="preserve">BT851583</t>
  </si>
  <si>
    <t xml:space="preserve">BT256574</t>
  </si>
  <si>
    <t xml:space="preserve">BT474768</t>
  </si>
  <si>
    <t xml:space="preserve">BT620882</t>
  </si>
  <si>
    <t xml:space="preserve">BT572201</t>
  </si>
  <si>
    <t xml:space="preserve">BT153738</t>
  </si>
  <si>
    <t xml:space="preserve">BT198667</t>
  </si>
  <si>
    <t xml:space="preserve">BT850139</t>
  </si>
  <si>
    <t xml:space="preserve">BT737208</t>
  </si>
  <si>
    <t xml:space="preserve">BT824826</t>
  </si>
  <si>
    <t xml:space="preserve">BT432151</t>
  </si>
  <si>
    <t xml:space="preserve">BT884992</t>
  </si>
  <si>
    <t xml:space="preserve">BT833221</t>
  </si>
  <si>
    <t xml:space="preserve">BT993726</t>
  </si>
  <si>
    <t xml:space="preserve">BT638693</t>
  </si>
  <si>
    <t xml:space="preserve">BT558787</t>
  </si>
  <si>
    <t xml:space="preserve">BT151555</t>
  </si>
  <si>
    <t xml:space="preserve">BT880264</t>
  </si>
  <si>
    <t xml:space="preserve">BT986693</t>
  </si>
  <si>
    <t xml:space="preserve">BT203293</t>
  </si>
  <si>
    <t xml:space="preserve">BT560595</t>
  </si>
  <si>
    <t xml:space="preserve">BT975870</t>
  </si>
  <si>
    <t xml:space="preserve">BT382312</t>
  </si>
  <si>
    <t xml:space="preserve">BT613637</t>
  </si>
  <si>
    <t xml:space="preserve">BT255981</t>
  </si>
  <si>
    <t xml:space="preserve">BT234112</t>
  </si>
  <si>
    <t xml:space="preserve">BT565086</t>
  </si>
  <si>
    <t xml:space="preserve">BT287128</t>
  </si>
  <si>
    <t xml:space="preserve">BT597372</t>
  </si>
  <si>
    <t xml:space="preserve">BT672166</t>
  </si>
  <si>
    <t xml:space="preserve">BT775068</t>
  </si>
  <si>
    <t xml:space="preserve">BT893954</t>
  </si>
  <si>
    <t xml:space="preserve">BT777905</t>
  </si>
  <si>
    <t xml:space="preserve">BT458954</t>
  </si>
  <si>
    <t xml:space="preserve">BT787909</t>
  </si>
  <si>
    <t xml:space="preserve">BT552793</t>
  </si>
  <si>
    <t xml:space="preserve">BT693268</t>
  </si>
  <si>
    <t xml:space="preserve">BT590304</t>
  </si>
  <si>
    <t xml:space="preserve">BT542495</t>
  </si>
  <si>
    <t xml:space="preserve">BT587930</t>
  </si>
  <si>
    <t xml:space="preserve">BT253846</t>
  </si>
  <si>
    <t xml:space="preserve">BT339296</t>
  </si>
  <si>
    <t xml:space="preserve">BT744131</t>
  </si>
  <si>
    <t xml:space="preserve">BT313493</t>
  </si>
  <si>
    <t xml:space="preserve">BT191116</t>
  </si>
  <si>
    <t xml:space="preserve">BT728105</t>
  </si>
  <si>
    <t xml:space="preserve">BT244912</t>
  </si>
  <si>
    <t xml:space="preserve">BT561959</t>
  </si>
  <si>
    <t xml:space="preserve">BT220082</t>
  </si>
  <si>
    <t xml:space="preserve">BT808910</t>
  </si>
  <si>
    <t xml:space="preserve">BT321346</t>
  </si>
  <si>
    <t xml:space="preserve">BT885132</t>
  </si>
  <si>
    <t xml:space="preserve">BT800832</t>
  </si>
  <si>
    <t xml:space="preserve">BT151037</t>
  </si>
  <si>
    <t xml:space="preserve">BT465302</t>
  </si>
  <si>
    <t xml:space="preserve">BT460798</t>
  </si>
  <si>
    <t xml:space="preserve">BT626999</t>
  </si>
  <si>
    <t xml:space="preserve">BT941751</t>
  </si>
  <si>
    <t xml:space="preserve">BT384669</t>
  </si>
  <si>
    <t xml:space="preserve">BT993040</t>
  </si>
  <si>
    <t xml:space="preserve">BT851504</t>
  </si>
  <si>
    <t xml:space="preserve">BT463948</t>
  </si>
  <si>
    <t xml:space="preserve">BT784338</t>
  </si>
  <si>
    <t xml:space="preserve">BT227844</t>
  </si>
  <si>
    <t xml:space="preserve">BT965446</t>
  </si>
  <si>
    <t xml:space="preserve">BT879927</t>
  </si>
  <si>
    <t xml:space="preserve">BT330751</t>
  </si>
  <si>
    <t xml:space="preserve">BT106273</t>
  </si>
  <si>
    <t xml:space="preserve">BT603555</t>
  </si>
  <si>
    <t xml:space="preserve">BT593789</t>
  </si>
  <si>
    <t xml:space="preserve">BT293034</t>
  </si>
  <si>
    <t xml:space="preserve">BT782863</t>
  </si>
  <si>
    <t xml:space="preserve">BT805913</t>
  </si>
  <si>
    <t xml:space="preserve">BT512053</t>
  </si>
  <si>
    <t xml:space="preserve">BT259787</t>
  </si>
  <si>
    <t xml:space="preserve">BT210080</t>
  </si>
  <si>
    <t xml:space="preserve">BT596709</t>
  </si>
  <si>
    <t xml:space="preserve">BT465904</t>
  </si>
  <si>
    <t xml:space="preserve">BT674841</t>
  </si>
  <si>
    <t xml:space="preserve">BT835089</t>
  </si>
  <si>
    <t xml:space="preserve">BT725835</t>
  </si>
  <si>
    <t xml:space="preserve">BT488826</t>
  </si>
  <si>
    <t xml:space="preserve">BT256300</t>
  </si>
  <si>
    <t xml:space="preserve">BT161800</t>
  </si>
  <si>
    <t xml:space="preserve">BT244530</t>
  </si>
  <si>
    <t xml:space="preserve">BT163985</t>
  </si>
  <si>
    <t xml:space="preserve">BT960907</t>
  </si>
  <si>
    <t xml:space="preserve">BT197431</t>
  </si>
  <si>
    <t xml:space="preserve">BT907948</t>
  </si>
  <si>
    <t xml:space="preserve">BT818334</t>
  </si>
  <si>
    <t xml:space="preserve">BT420069</t>
  </si>
  <si>
    <t xml:space="preserve">BT422811</t>
  </si>
  <si>
    <t xml:space="preserve">BT143824</t>
  </si>
  <si>
    <t xml:space="preserve">BT766490</t>
  </si>
  <si>
    <t xml:space="preserve">BT356216</t>
  </si>
  <si>
    <t xml:space="preserve">BT328740</t>
  </si>
  <si>
    <t xml:space="preserve">BT873414</t>
  </si>
  <si>
    <t xml:space="preserve">BT731015</t>
  </si>
  <si>
    <t xml:space="preserve">BT449384</t>
  </si>
  <si>
    <t xml:space="preserve">BT313884</t>
  </si>
  <si>
    <t xml:space="preserve">BT912764</t>
  </si>
  <si>
    <t xml:space="preserve">BT309182</t>
  </si>
  <si>
    <t xml:space="preserve">BT776104</t>
  </si>
  <si>
    <t xml:space="preserve">BT233032</t>
  </si>
  <si>
    <t xml:space="preserve">BT545812</t>
  </si>
  <si>
    <t xml:space="preserve">BT617139</t>
  </si>
  <si>
    <t xml:space="preserve">BT340547</t>
  </si>
  <si>
    <t xml:space="preserve">BT872312</t>
  </si>
  <si>
    <t xml:space="preserve">BT436142</t>
  </si>
  <si>
    <t xml:space="preserve">BT947592</t>
  </si>
  <si>
    <t xml:space="preserve">BT946389</t>
  </si>
  <si>
    <t xml:space="preserve">BT619571</t>
  </si>
  <si>
    <t xml:space="preserve">BT293467</t>
  </si>
  <si>
    <t xml:space="preserve">BT954708</t>
  </si>
  <si>
    <t xml:space="preserve">BT344502</t>
  </si>
  <si>
    <t xml:space="preserve">BT143997</t>
  </si>
  <si>
    <t xml:space="preserve">BT584472</t>
  </si>
  <si>
    <t xml:space="preserve">BT907192</t>
  </si>
  <si>
    <t xml:space="preserve">BT121919</t>
  </si>
  <si>
    <t xml:space="preserve">BT861257</t>
  </si>
  <si>
    <t xml:space="preserve">BT387796</t>
  </si>
  <si>
    <t xml:space="preserve">BT197628</t>
  </si>
  <si>
    <t xml:space="preserve">BT884243</t>
  </si>
  <si>
    <t xml:space="preserve">BT905904</t>
  </si>
  <si>
    <t xml:space="preserve">BT165158</t>
  </si>
  <si>
    <t xml:space="preserve">BT148406</t>
  </si>
  <si>
    <t xml:space="preserve">BT209652</t>
  </si>
  <si>
    <t xml:space="preserve">BT399516</t>
  </si>
  <si>
    <t xml:space="preserve">BT243627</t>
  </si>
  <si>
    <t xml:space="preserve">BT302567</t>
  </si>
  <si>
    <t xml:space="preserve">BT612622</t>
  </si>
  <si>
    <t xml:space="preserve">BT636358</t>
  </si>
  <si>
    <t xml:space="preserve">BT654104</t>
  </si>
  <si>
    <t xml:space="preserve">BT256278</t>
  </si>
  <si>
    <t xml:space="preserve">BT935226</t>
  </si>
  <si>
    <t xml:space="preserve">BT269948</t>
  </si>
  <si>
    <t xml:space="preserve">BT833307</t>
  </si>
  <si>
    <t xml:space="preserve">BT267604</t>
  </si>
  <si>
    <t xml:space="preserve">BT718607</t>
  </si>
  <si>
    <t xml:space="preserve">BT782491</t>
  </si>
  <si>
    <t xml:space="preserve">BT179575</t>
  </si>
  <si>
    <t xml:space="preserve">BT517000</t>
  </si>
  <si>
    <t xml:space="preserve">BT908054</t>
  </si>
  <si>
    <t xml:space="preserve">BT659660</t>
  </si>
  <si>
    <t xml:space="preserve">BT435756</t>
  </si>
  <si>
    <t xml:space="preserve">BT308075</t>
  </si>
  <si>
    <t xml:space="preserve">BT292037</t>
  </si>
  <si>
    <t xml:space="preserve">BT345098</t>
  </si>
  <si>
    <t xml:space="preserve">BT795558</t>
  </si>
  <si>
    <t xml:space="preserve">BT180234</t>
  </si>
  <si>
    <t xml:space="preserve">BT709071</t>
  </si>
  <si>
    <t xml:space="preserve">BT776953</t>
  </si>
  <si>
    <t xml:space="preserve">BT845581</t>
  </si>
  <si>
    <t xml:space="preserve">BT878271</t>
  </si>
  <si>
    <t xml:space="preserve">BT931558</t>
  </si>
  <si>
    <t xml:space="preserve">BT620846</t>
  </si>
  <si>
    <t xml:space="preserve">BT652477</t>
  </si>
  <si>
    <t xml:space="preserve">BT119464</t>
  </si>
  <si>
    <t xml:space="preserve">BT275135</t>
  </si>
  <si>
    <t xml:space="preserve">BT249489</t>
  </si>
  <si>
    <t xml:space="preserve">BT478338</t>
  </si>
  <si>
    <t xml:space="preserve">BT740861</t>
  </si>
  <si>
    <t xml:space="preserve">BT700593</t>
  </si>
  <si>
    <t xml:space="preserve">BT382488</t>
  </si>
  <si>
    <t xml:space="preserve">BT183387</t>
  </si>
  <si>
    <t xml:space="preserve">BT816906</t>
  </si>
  <si>
    <t xml:space="preserve">BT246687</t>
  </si>
  <si>
    <t xml:space="preserve">BT431842</t>
  </si>
  <si>
    <t xml:space="preserve">BT225720</t>
  </si>
  <si>
    <t xml:space="preserve">BT803421</t>
  </si>
  <si>
    <t xml:space="preserve">BT237109</t>
  </si>
  <si>
    <t xml:space="preserve">BT218355</t>
  </si>
  <si>
    <t xml:space="preserve">BT402260</t>
  </si>
  <si>
    <t xml:space="preserve">BT927564</t>
  </si>
  <si>
    <t xml:space="preserve">BT190478</t>
  </si>
  <si>
    <t xml:space="preserve">BT634285</t>
  </si>
  <si>
    <t xml:space="preserve">BT840435</t>
  </si>
  <si>
    <t xml:space="preserve">BT456005</t>
  </si>
  <si>
    <t xml:space="preserve">BT134078</t>
  </si>
  <si>
    <t xml:space="preserve">BT609572</t>
  </si>
  <si>
    <t xml:space="preserve">BT602644</t>
  </si>
  <si>
    <t xml:space="preserve">BT222644</t>
  </si>
  <si>
    <t xml:space="preserve">BT561020</t>
  </si>
  <si>
    <t xml:space="preserve">BT869612</t>
  </si>
  <si>
    <t xml:space="preserve">BT580469</t>
  </si>
  <si>
    <t xml:space="preserve">BT704375</t>
  </si>
  <si>
    <t xml:space="preserve">BT485912</t>
  </si>
  <si>
    <t xml:space="preserve">BT160950</t>
  </si>
  <si>
    <t xml:space="preserve">BT328507</t>
  </si>
  <si>
    <t xml:space="preserve">BT433600</t>
  </si>
  <si>
    <t xml:space="preserve">BT482085</t>
  </si>
  <si>
    <t xml:space="preserve">BT776180</t>
  </si>
  <si>
    <t xml:space="preserve">BT406575</t>
  </si>
  <si>
    <t xml:space="preserve">BT957952</t>
  </si>
  <si>
    <t xml:space="preserve">BT479356</t>
  </si>
  <si>
    <t xml:space="preserve">BT220753</t>
  </si>
  <si>
    <t xml:space="preserve">BT520857</t>
  </si>
  <si>
    <t xml:space="preserve">BT897737</t>
  </si>
  <si>
    <t xml:space="preserve">BT847403</t>
  </si>
  <si>
    <t xml:space="preserve">BT717762</t>
  </si>
  <si>
    <t xml:space="preserve">BT323346</t>
  </si>
  <si>
    <t xml:space="preserve">BT196719</t>
  </si>
  <si>
    <t xml:space="preserve">BT141052</t>
  </si>
  <si>
    <t xml:space="preserve">BT614182</t>
  </si>
  <si>
    <t xml:space="preserve">BT686266</t>
  </si>
  <si>
    <t xml:space="preserve">BT982172</t>
  </si>
  <si>
    <t xml:space="preserve">BT347365</t>
  </si>
  <si>
    <t xml:space="preserve">BT838009</t>
  </si>
  <si>
    <t xml:space="preserve">BT328598</t>
  </si>
  <si>
    <t xml:space="preserve">BT885538</t>
  </si>
  <si>
    <t xml:space="preserve">BT474848</t>
  </si>
  <si>
    <t xml:space="preserve">BT630317</t>
  </si>
  <si>
    <t xml:space="preserve">BT421451</t>
  </si>
  <si>
    <t xml:space="preserve">BT481994</t>
  </si>
  <si>
    <t xml:space="preserve">BT994129</t>
  </si>
  <si>
    <t xml:space="preserve">BT556448</t>
  </si>
  <si>
    <t xml:space="preserve">BT295588</t>
  </si>
  <si>
    <t xml:space="preserve">BT672321</t>
  </si>
  <si>
    <t xml:space="preserve">BT209945</t>
  </si>
  <si>
    <t xml:space="preserve">BT597415</t>
  </si>
  <si>
    <t xml:space="preserve">BT810391</t>
  </si>
  <si>
    <t xml:space="preserve">BT883637</t>
  </si>
  <si>
    <t xml:space="preserve">BT544315</t>
  </si>
  <si>
    <t xml:space="preserve">BT247090</t>
  </si>
  <si>
    <t xml:space="preserve">BT242648</t>
  </si>
  <si>
    <t xml:space="preserve">BT951888</t>
  </si>
  <si>
    <t xml:space="preserve">BT485430</t>
  </si>
  <si>
    <t xml:space="preserve">BT368675</t>
  </si>
  <si>
    <t xml:space="preserve">BT573818</t>
  </si>
  <si>
    <t xml:space="preserve">BT949023</t>
  </si>
  <si>
    <t xml:space="preserve">BT983552</t>
  </si>
  <si>
    <t xml:space="preserve">BT183464</t>
  </si>
  <si>
    <t xml:space="preserve">BT806139</t>
  </si>
  <si>
    <t xml:space="preserve">BT986979</t>
  </si>
  <si>
    <t xml:space="preserve">BT386543</t>
  </si>
  <si>
    <t xml:space="preserve">BT630985</t>
  </si>
  <si>
    <t xml:space="preserve">BT176773</t>
  </si>
  <si>
    <t xml:space="preserve">BT810586</t>
  </si>
  <si>
    <t xml:space="preserve">BT729781</t>
  </si>
  <si>
    <t xml:space="preserve">BT517801</t>
  </si>
  <si>
    <t xml:space="preserve">BT265524</t>
  </si>
  <si>
    <t xml:space="preserve">BT815208</t>
  </si>
  <si>
    <t xml:space="preserve">BT843659</t>
  </si>
  <si>
    <t xml:space="preserve">BT725239</t>
  </si>
  <si>
    <t xml:space="preserve">BT717275</t>
  </si>
  <si>
    <t xml:space="preserve">BT813123</t>
  </si>
  <si>
    <t xml:space="preserve">BT145906</t>
  </si>
  <si>
    <t xml:space="preserve">BT831336</t>
  </si>
  <si>
    <t xml:space="preserve">BT454144</t>
  </si>
  <si>
    <t xml:space="preserve">BT545995</t>
  </si>
  <si>
    <t xml:space="preserve">BT455141</t>
  </si>
  <si>
    <t xml:space="preserve">BT651470</t>
  </si>
  <si>
    <t xml:space="preserve">BT105524</t>
  </si>
  <si>
    <t xml:space="preserve">BT859898</t>
  </si>
  <si>
    <t xml:space="preserve">BT710806</t>
  </si>
  <si>
    <t xml:space="preserve">BT306995</t>
  </si>
  <si>
    <t xml:space="preserve">BT771348</t>
  </si>
  <si>
    <t xml:space="preserve">BT512238</t>
  </si>
  <si>
    <t xml:space="preserve">BT688107</t>
  </si>
  <si>
    <t xml:space="preserve">BT649953</t>
  </si>
  <si>
    <t xml:space="preserve">BT534362</t>
  </si>
  <si>
    <t xml:space="preserve">BT916062</t>
  </si>
  <si>
    <t xml:space="preserve">BT206479</t>
  </si>
  <si>
    <t xml:space="preserve">BT849716</t>
  </si>
  <si>
    <t xml:space="preserve">BT127756</t>
  </si>
  <si>
    <t xml:space="preserve">BT387626</t>
  </si>
  <si>
    <t xml:space="preserve">BT591300</t>
  </si>
  <si>
    <t xml:space="preserve">BT908375</t>
  </si>
  <si>
    <t xml:space="preserve">BT536365</t>
  </si>
  <si>
    <t xml:space="preserve">BT488622</t>
  </si>
  <si>
    <t xml:space="preserve">BT641482</t>
  </si>
  <si>
    <t xml:space="preserve">BT434492</t>
  </si>
  <si>
    <t xml:space="preserve">BT895708</t>
  </si>
  <si>
    <t xml:space="preserve">BT425434</t>
  </si>
  <si>
    <t xml:space="preserve">BT101889</t>
  </si>
  <si>
    <t xml:space="preserve">BT860409</t>
  </si>
  <si>
    <t xml:space="preserve">BT213156</t>
  </si>
  <si>
    <t xml:space="preserve">BT629218</t>
  </si>
  <si>
    <t xml:space="preserve">BT622809</t>
  </si>
  <si>
    <t xml:space="preserve">BT496792</t>
  </si>
  <si>
    <t xml:space="preserve">BT213402</t>
  </si>
  <si>
    <t xml:space="preserve">BT259747</t>
  </si>
  <si>
    <t xml:space="preserve">BT338240</t>
  </si>
  <si>
    <t xml:space="preserve">BT260422</t>
  </si>
  <si>
    <t xml:space="preserve">BT291324</t>
  </si>
  <si>
    <t xml:space="preserve">BT885949</t>
  </si>
  <si>
    <t xml:space="preserve">BT815178</t>
  </si>
  <si>
    <t xml:space="preserve">BT971765</t>
  </si>
  <si>
    <t xml:space="preserve">BT568976</t>
  </si>
  <si>
    <t xml:space="preserve">BT614252</t>
  </si>
  <si>
    <t xml:space="preserve">BT930928</t>
  </si>
  <si>
    <t xml:space="preserve">BT156123</t>
  </si>
  <si>
    <t xml:space="preserve">BT253038</t>
  </si>
  <si>
    <t xml:space="preserve">BT777109</t>
  </si>
  <si>
    <t xml:space="preserve">BT176398</t>
  </si>
  <si>
    <t xml:space="preserve">BT308941</t>
  </si>
  <si>
    <t xml:space="preserve">BT284892</t>
  </si>
  <si>
    <t xml:space="preserve">BT570262</t>
  </si>
  <si>
    <t xml:space="preserve">BT549996</t>
  </si>
  <si>
    <t xml:space="preserve">BT788946</t>
  </si>
  <si>
    <t xml:space="preserve">BT930433</t>
  </si>
  <si>
    <t xml:space="preserve">BT993338</t>
  </si>
  <si>
    <t xml:space="preserve">BT954678</t>
  </si>
  <si>
    <t xml:space="preserve">BT639914</t>
  </si>
  <si>
    <t xml:space="preserve">BT346538</t>
  </si>
  <si>
    <t xml:space="preserve">BT426869</t>
  </si>
  <si>
    <t xml:space="preserve">BT392983</t>
  </si>
  <si>
    <t xml:space="preserve">BT625837</t>
  </si>
  <si>
    <t xml:space="preserve">BT254791</t>
  </si>
  <si>
    <t xml:space="preserve">BT518123</t>
  </si>
  <si>
    <t xml:space="preserve">BT406065</t>
  </si>
  <si>
    <t xml:space="preserve">BT825900</t>
  </si>
  <si>
    <t xml:space="preserve">BT113191</t>
  </si>
  <si>
    <t xml:space="preserve">BT278807</t>
  </si>
  <si>
    <t xml:space="preserve">BT541028</t>
  </si>
  <si>
    <t xml:space="preserve">BT626496</t>
  </si>
  <si>
    <t xml:space="preserve">BT260053</t>
  </si>
  <si>
    <t xml:space="preserve">BT613699</t>
  </si>
  <si>
    <t xml:space="preserve">BT689125</t>
  </si>
  <si>
    <t xml:space="preserve">BT683862</t>
  </si>
  <si>
    <t xml:space="preserve">BT593783</t>
  </si>
  <si>
    <t xml:space="preserve">BT612106</t>
  </si>
  <si>
    <t xml:space="preserve">BT466709</t>
  </si>
  <si>
    <t xml:space="preserve">BT146608</t>
  </si>
  <si>
    <t xml:space="preserve">BT161855</t>
  </si>
  <si>
    <t xml:space="preserve">BT828795</t>
  </si>
  <si>
    <t xml:space="preserve">BT871752</t>
  </si>
  <si>
    <t xml:space="preserve">BT744047</t>
  </si>
  <si>
    <t xml:space="preserve">BT493910</t>
  </si>
  <si>
    <t xml:space="preserve">BT561516</t>
  </si>
  <si>
    <t xml:space="preserve">BT723116</t>
  </si>
  <si>
    <t xml:space="preserve">BT600286</t>
  </si>
  <si>
    <t xml:space="preserve">BT467360</t>
  </si>
  <si>
    <t xml:space="preserve">BT146078</t>
  </si>
  <si>
    <t xml:space="preserve">BT315141</t>
  </si>
  <si>
    <t xml:space="preserve">BT169242</t>
  </si>
  <si>
    <t xml:space="preserve">BT840539</t>
  </si>
  <si>
    <t xml:space="preserve">BT541881</t>
  </si>
  <si>
    <t xml:space="preserve">BT807342</t>
  </si>
  <si>
    <t xml:space="preserve">BT126947</t>
  </si>
  <si>
    <t xml:space="preserve">BT896750</t>
  </si>
  <si>
    <t xml:space="preserve">BT640572</t>
  </si>
  <si>
    <t xml:space="preserve">BT718436</t>
  </si>
  <si>
    <t xml:space="preserve">BT698090</t>
  </si>
  <si>
    <t xml:space="preserve">BT433104</t>
  </si>
  <si>
    <t xml:space="preserve">BT490370</t>
  </si>
  <si>
    <t xml:space="preserve">BT957556</t>
  </si>
  <si>
    <t xml:space="preserve">BT546699</t>
  </si>
  <si>
    <t xml:space="preserve">BT406038</t>
  </si>
  <si>
    <t xml:space="preserve">BT530846</t>
  </si>
  <si>
    <t xml:space="preserve">BT372737</t>
  </si>
  <si>
    <t xml:space="preserve">BT715230</t>
  </si>
  <si>
    <t xml:space="preserve">BT290588</t>
  </si>
  <si>
    <t xml:space="preserve">BT123108</t>
  </si>
  <si>
    <t xml:space="preserve">BT321971</t>
  </si>
  <si>
    <t xml:space="preserve">BT537886</t>
  </si>
  <si>
    <t xml:space="preserve">BT600121</t>
  </si>
  <si>
    <t xml:space="preserve">BT714734</t>
  </si>
  <si>
    <t xml:space="preserve">BT192414</t>
  </si>
  <si>
    <t xml:space="preserve">BT209074</t>
  </si>
  <si>
    <t xml:space="preserve">BT690890</t>
  </si>
  <si>
    <t xml:space="preserve">BT149941</t>
  </si>
  <si>
    <t xml:space="preserve">BT186486</t>
  </si>
  <si>
    <t xml:space="preserve">BT995684</t>
  </si>
  <si>
    <t xml:space="preserve">BT687812</t>
  </si>
  <si>
    <t xml:space="preserve">BT605589</t>
  </si>
  <si>
    <t xml:space="preserve">BT937011</t>
  </si>
  <si>
    <t xml:space="preserve">BT960678</t>
  </si>
  <si>
    <t xml:space="preserve">BT713321</t>
  </si>
  <si>
    <t xml:space="preserve">BT480446</t>
  </si>
  <si>
    <t xml:space="preserve">BT232140</t>
  </si>
  <si>
    <t xml:space="preserve">BT851593</t>
  </si>
  <si>
    <t xml:space="preserve">BT701273</t>
  </si>
  <si>
    <t xml:space="preserve">BT726052</t>
  </si>
  <si>
    <t xml:space="preserve">BT134269</t>
  </si>
  <si>
    <t xml:space="preserve">BT402410</t>
  </si>
  <si>
    <t xml:space="preserve">BT339945</t>
  </si>
  <si>
    <t xml:space="preserve">BT129174</t>
  </si>
  <si>
    <t xml:space="preserve">BT530329</t>
  </si>
  <si>
    <t xml:space="preserve">BT970248</t>
  </si>
  <si>
    <t xml:space="preserve">BT222374</t>
  </si>
  <si>
    <t xml:space="preserve">BT393565</t>
  </si>
  <si>
    <t xml:space="preserve">BT684530</t>
  </si>
  <si>
    <t xml:space="preserve">BT102380</t>
  </si>
  <si>
    <t xml:space="preserve">BT363357</t>
  </si>
  <si>
    <t xml:space="preserve">BT338659</t>
  </si>
  <si>
    <t xml:space="preserve">BT664933</t>
  </si>
  <si>
    <t xml:space="preserve">BT572233</t>
  </si>
  <si>
    <t xml:space="preserve">BT839271</t>
  </si>
  <si>
    <t xml:space="preserve">BT181106</t>
  </si>
  <si>
    <t xml:space="preserve">BT201449</t>
  </si>
  <si>
    <t xml:space="preserve">BT165752</t>
  </si>
  <si>
    <t xml:space="preserve">BT912041</t>
  </si>
  <si>
    <t xml:space="preserve">BT628573</t>
  </si>
  <si>
    <t xml:space="preserve">BT498008</t>
  </si>
  <si>
    <t xml:space="preserve">BT559638</t>
  </si>
  <si>
    <t xml:space="preserve">BT366879</t>
  </si>
  <si>
    <t xml:space="preserve">BT180567</t>
  </si>
  <si>
    <t xml:space="preserve">BT528834</t>
  </si>
  <si>
    <t xml:space="preserve">BT641642</t>
  </si>
  <si>
    <t xml:space="preserve">BT189872</t>
  </si>
  <si>
    <t xml:space="preserve">BT573888</t>
  </si>
  <si>
    <t xml:space="preserve">BT170738</t>
  </si>
  <si>
    <t xml:space="preserve">BT429166</t>
  </si>
  <si>
    <t xml:space="preserve">BT543448</t>
  </si>
  <si>
    <t xml:space="preserve">BT955185</t>
  </si>
  <si>
    <t xml:space="preserve">BT956945</t>
  </si>
  <si>
    <t xml:space="preserve">BT182807</t>
  </si>
  <si>
    <t xml:space="preserve">BT100315</t>
  </si>
  <si>
    <t xml:space="preserve">BT962792</t>
  </si>
  <si>
    <t xml:space="preserve">BT205179</t>
  </si>
  <si>
    <t xml:space="preserve">BT165141</t>
  </si>
  <si>
    <t xml:space="preserve">BT472122</t>
  </si>
  <si>
    <t xml:space="preserve">BT426617</t>
  </si>
  <si>
    <t xml:space="preserve">BT499511</t>
  </si>
  <si>
    <t xml:space="preserve">BT860084</t>
  </si>
  <si>
    <t xml:space="preserve">BT384610</t>
  </si>
  <si>
    <t xml:space="preserve">BT826770</t>
  </si>
  <si>
    <t xml:space="preserve">BT172685</t>
  </si>
  <si>
    <t xml:space="preserve">BT554669</t>
  </si>
  <si>
    <t xml:space="preserve">BT547276</t>
  </si>
  <si>
    <t xml:space="preserve">BT530395</t>
  </si>
  <si>
    <t xml:space="preserve">BT605174</t>
  </si>
  <si>
    <t xml:space="preserve">BT824283</t>
  </si>
  <si>
    <t xml:space="preserve">BT547174</t>
  </si>
  <si>
    <t xml:space="preserve">BT654532</t>
  </si>
  <si>
    <t xml:space="preserve">BT220911</t>
  </si>
  <si>
    <t xml:space="preserve">BT618868</t>
  </si>
  <si>
    <t xml:space="preserve">BT378553</t>
  </si>
  <si>
    <t xml:space="preserve">BT649819</t>
  </si>
  <si>
    <t xml:space="preserve">BT270396</t>
  </si>
  <si>
    <t xml:space="preserve">BT610196</t>
  </si>
  <si>
    <t xml:space="preserve">BT607434</t>
  </si>
  <si>
    <t xml:space="preserve">BT631874</t>
  </si>
  <si>
    <t xml:space="preserve">BT886605</t>
  </si>
  <si>
    <t xml:space="preserve">BT877912</t>
  </si>
  <si>
    <t xml:space="preserve">BT743549</t>
  </si>
  <si>
    <t xml:space="preserve">BT757841</t>
  </si>
  <si>
    <t xml:space="preserve">BT967109</t>
  </si>
  <si>
    <t xml:space="preserve">BT405300</t>
  </si>
  <si>
    <t xml:space="preserve">BT477206</t>
  </si>
  <si>
    <t xml:space="preserve">BT924099</t>
  </si>
  <si>
    <t xml:space="preserve">BT994786</t>
  </si>
  <si>
    <t xml:space="preserve">BT108475</t>
  </si>
  <si>
    <t xml:space="preserve">BT793152</t>
  </si>
  <si>
    <t xml:space="preserve">BT872043</t>
  </si>
  <si>
    <t xml:space="preserve">BT135445</t>
  </si>
  <si>
    <t xml:space="preserve">BT159030</t>
  </si>
  <si>
    <t xml:space="preserve">BT590983</t>
  </si>
  <si>
    <t xml:space="preserve">BT224288</t>
  </si>
  <si>
    <t xml:space="preserve">BT240612</t>
  </si>
  <si>
    <t xml:space="preserve">BT982153</t>
  </si>
  <si>
    <t xml:space="preserve">BT680188</t>
  </si>
  <si>
    <t xml:space="preserve">BT412345</t>
  </si>
  <si>
    <t xml:space="preserve">BT190096</t>
  </si>
  <si>
    <t xml:space="preserve">BT547193</t>
  </si>
  <si>
    <t xml:space="preserve">BT725944</t>
  </si>
  <si>
    <t xml:space="preserve">BT809618</t>
  </si>
  <si>
    <t xml:space="preserve">BT805489</t>
  </si>
  <si>
    <t xml:space="preserve">BT514174</t>
  </si>
  <si>
    <t xml:space="preserve">BT800658</t>
  </si>
  <si>
    <t xml:space="preserve">BT755455</t>
  </si>
  <si>
    <t xml:space="preserve">BT816649</t>
  </si>
  <si>
    <t xml:space="preserve">BT257276</t>
  </si>
  <si>
    <t xml:space="preserve">BT718414</t>
  </si>
  <si>
    <t xml:space="preserve">BT682009</t>
  </si>
  <si>
    <t xml:space="preserve">BT628653</t>
  </si>
  <si>
    <t xml:space="preserve">BT271852</t>
  </si>
  <si>
    <t xml:space="preserve">BT917411</t>
  </si>
  <si>
    <t xml:space="preserve">BT861555</t>
  </si>
  <si>
    <t xml:space="preserve">BT438491</t>
  </si>
  <si>
    <t xml:space="preserve">BT516185</t>
  </si>
  <si>
    <t xml:space="preserve">BT649144</t>
  </si>
  <si>
    <t xml:space="preserve">BT159510</t>
  </si>
  <si>
    <t xml:space="preserve">BT578118</t>
  </si>
  <si>
    <t xml:space="preserve">BT478559</t>
  </si>
  <si>
    <t xml:space="preserve">BT334318</t>
  </si>
  <si>
    <t xml:space="preserve">BT879078</t>
  </si>
  <si>
    <t xml:space="preserve">BT318842</t>
  </si>
  <si>
    <t xml:space="preserve">BT494771</t>
  </si>
  <si>
    <t xml:space="preserve">BT529226</t>
  </si>
  <si>
    <t xml:space="preserve">BT790020</t>
  </si>
  <si>
    <t xml:space="preserve">BT835297</t>
  </si>
  <si>
    <t xml:space="preserve">BT449349</t>
  </si>
  <si>
    <t xml:space="preserve">BT746411</t>
  </si>
  <si>
    <t xml:space="preserve">BT290553</t>
  </si>
  <si>
    <t xml:space="preserve">BT153077</t>
  </si>
  <si>
    <t xml:space="preserve">BT776020</t>
  </si>
  <si>
    <t xml:space="preserve">BT305667</t>
  </si>
  <si>
    <t xml:space="preserve">BT920643</t>
  </si>
  <si>
    <t xml:space="preserve">BT533266</t>
  </si>
  <si>
    <t xml:space="preserve">BT527039</t>
  </si>
  <si>
    <t xml:space="preserve">BT362056</t>
  </si>
  <si>
    <t xml:space="preserve">BT232578</t>
  </si>
  <si>
    <t xml:space="preserve">BT121306</t>
  </si>
  <si>
    <t xml:space="preserve">BT295517</t>
  </si>
  <si>
    <t xml:space="preserve">BT253529</t>
  </si>
  <si>
    <t xml:space="preserve">BT407020</t>
  </si>
  <si>
    <t xml:space="preserve">BT194696</t>
  </si>
  <si>
    <t xml:space="preserve">BT594511</t>
  </si>
  <si>
    <t xml:space="preserve">BT970829</t>
  </si>
  <si>
    <t xml:space="preserve">BT146893</t>
  </si>
  <si>
    <t xml:space="preserve">BT957562</t>
  </si>
  <si>
    <t xml:space="preserve">BT634449</t>
  </si>
  <si>
    <t xml:space="preserve">BT219944</t>
  </si>
  <si>
    <t xml:space="preserve">BT610230</t>
  </si>
  <si>
    <t xml:space="preserve">BT550054</t>
  </si>
  <si>
    <t xml:space="preserve">BT126180</t>
  </si>
  <si>
    <t xml:space="preserve">BT394543</t>
  </si>
  <si>
    <t xml:space="preserve">BT860955</t>
  </si>
  <si>
    <t xml:space="preserve">BT392647</t>
  </si>
  <si>
    <t xml:space="preserve">BT570501</t>
  </si>
  <si>
    <t xml:space="preserve">BT456511</t>
  </si>
  <si>
    <t xml:space="preserve">BT427289</t>
  </si>
  <si>
    <t xml:space="preserve">BT387066</t>
  </si>
  <si>
    <t xml:space="preserve">BT518615</t>
  </si>
  <si>
    <t xml:space="preserve">BT258192</t>
  </si>
  <si>
    <t xml:space="preserve">BT782612</t>
  </si>
  <si>
    <t xml:space="preserve">BT792945</t>
  </si>
  <si>
    <t xml:space="preserve">BT389566</t>
  </si>
  <si>
    <t xml:space="preserve">BT522635</t>
  </si>
  <si>
    <t xml:space="preserve">BT750761</t>
  </si>
  <si>
    <t xml:space="preserve">BT124482</t>
  </si>
  <si>
    <t xml:space="preserve">BT311655</t>
  </si>
  <si>
    <t xml:space="preserve">BT694688</t>
  </si>
  <si>
    <t xml:space="preserve">BT639922</t>
  </si>
  <si>
    <t xml:space="preserve">BT513526</t>
  </si>
  <si>
    <t xml:space="preserve">BT403452</t>
  </si>
  <si>
    <t xml:space="preserve">BT525573</t>
  </si>
  <si>
    <t xml:space="preserve">BT529810</t>
  </si>
  <si>
    <t xml:space="preserve">BT150911</t>
  </si>
  <si>
    <t xml:space="preserve">BT961682</t>
  </si>
  <si>
    <t xml:space="preserve">BT865909</t>
  </si>
  <si>
    <t xml:space="preserve">BT711353</t>
  </si>
  <si>
    <t xml:space="preserve">BT467686</t>
  </si>
  <si>
    <t xml:space="preserve">BT469361</t>
  </si>
  <si>
    <t xml:space="preserve">BT433894</t>
  </si>
  <si>
    <t xml:space="preserve">BT109160</t>
  </si>
  <si>
    <t xml:space="preserve">BT249056</t>
  </si>
  <si>
    <t xml:space="preserve">BT624000</t>
  </si>
  <si>
    <t xml:space="preserve">BT996796</t>
  </si>
  <si>
    <t xml:space="preserve">BT869092</t>
  </si>
  <si>
    <t xml:space="preserve">BT822144</t>
  </si>
  <si>
    <t xml:space="preserve">BT951674</t>
  </si>
  <si>
    <t xml:space="preserve">BT921519</t>
  </si>
  <si>
    <t xml:space="preserve">BT784484</t>
  </si>
  <si>
    <t xml:space="preserve">BT998444</t>
  </si>
  <si>
    <t xml:space="preserve">BT709335</t>
  </si>
  <si>
    <t xml:space="preserve">BT687864</t>
  </si>
  <si>
    <t xml:space="preserve">BT204047</t>
  </si>
  <si>
    <t xml:space="preserve">BT995198</t>
  </si>
  <si>
    <t xml:space="preserve">BT992994</t>
  </si>
  <si>
    <t xml:space="preserve">BT462535</t>
  </si>
  <si>
    <t xml:space="preserve">BT846423</t>
  </si>
  <si>
    <t xml:space="preserve">BT397679</t>
  </si>
  <si>
    <t xml:space="preserve">BT856303</t>
  </si>
  <si>
    <t xml:space="preserve">BT839461</t>
  </si>
  <si>
    <t xml:space="preserve">BT403499</t>
  </si>
  <si>
    <t xml:space="preserve">BT792580</t>
  </si>
  <si>
    <t xml:space="preserve">BT169596</t>
  </si>
  <si>
    <t xml:space="preserve">BT907540</t>
  </si>
  <si>
    <t xml:space="preserve">BT294710</t>
  </si>
  <si>
    <t xml:space="preserve">BT544140</t>
  </si>
  <si>
    <t xml:space="preserve">BT452700</t>
  </si>
  <si>
    <t xml:space="preserve">BT531926</t>
  </si>
  <si>
    <t xml:space="preserve">BT112856</t>
  </si>
  <si>
    <t xml:space="preserve">BT934334</t>
  </si>
  <si>
    <t xml:space="preserve">BT303505</t>
  </si>
  <si>
    <t xml:space="preserve">BT169562</t>
  </si>
  <si>
    <t xml:space="preserve">BT232793</t>
  </si>
  <si>
    <t xml:space="preserve">BT769457</t>
  </si>
  <si>
    <t xml:space="preserve">BT291334</t>
  </si>
  <si>
    <t xml:space="preserve">BT561982</t>
  </si>
  <si>
    <t xml:space="preserve">BT202264</t>
  </si>
  <si>
    <t xml:space="preserve">BT467885</t>
  </si>
  <si>
    <t xml:space="preserve">BT198112</t>
  </si>
  <si>
    <t xml:space="preserve">BT831126</t>
  </si>
  <si>
    <t xml:space="preserve">BT651437</t>
  </si>
  <si>
    <t xml:space="preserve">BT607769</t>
  </si>
  <si>
    <t xml:space="preserve">BT399899</t>
  </si>
  <si>
    <t xml:space="preserve">BT976420</t>
  </si>
  <si>
    <t xml:space="preserve">BT845218</t>
  </si>
  <si>
    <t xml:space="preserve">BT312250</t>
  </si>
  <si>
    <t xml:space="preserve">BT410705</t>
  </si>
  <si>
    <t xml:space="preserve">BT480638</t>
  </si>
  <si>
    <t xml:space="preserve">BT169775</t>
  </si>
  <si>
    <t xml:space="preserve">BT712369</t>
  </si>
  <si>
    <t xml:space="preserve">BT433986</t>
  </si>
  <si>
    <t xml:space="preserve">BT141728</t>
  </si>
  <si>
    <t xml:space="preserve">BT450035</t>
  </si>
  <si>
    <t xml:space="preserve">BT419433</t>
  </si>
  <si>
    <t xml:space="preserve">BT980150</t>
  </si>
  <si>
    <t xml:space="preserve">BT734292</t>
  </si>
  <si>
    <t xml:space="preserve">BT957252</t>
  </si>
  <si>
    <t xml:space="preserve">BT828473</t>
  </si>
  <si>
    <t xml:space="preserve">BT306817</t>
  </si>
  <si>
    <t xml:space="preserve">BT334234</t>
  </si>
  <si>
    <t xml:space="preserve">BT224790</t>
  </si>
  <si>
    <t xml:space="preserve">BT119912</t>
  </si>
  <si>
    <t xml:space="preserve">BT310139</t>
  </si>
  <si>
    <t xml:space="preserve">BT872430</t>
  </si>
  <si>
    <t xml:space="preserve">BT520852</t>
  </si>
  <si>
    <t xml:space="preserve">BT368692</t>
  </si>
  <si>
    <t xml:space="preserve">BT342207</t>
  </si>
  <si>
    <t xml:space="preserve">BT146016</t>
  </si>
  <si>
    <t xml:space="preserve">BT762081</t>
  </si>
  <si>
    <t xml:space="preserve">BT993449</t>
  </si>
  <si>
    <t xml:space="preserve">BT113806</t>
  </si>
  <si>
    <t xml:space="preserve">BT909124</t>
  </si>
  <si>
    <t xml:space="preserve">BT685185</t>
  </si>
  <si>
    <t xml:space="preserve">BT892999</t>
  </si>
  <si>
    <t xml:space="preserve">BT364867</t>
  </si>
  <si>
    <t xml:space="preserve">BT972713</t>
  </si>
  <si>
    <t xml:space="preserve">BT205765</t>
  </si>
  <si>
    <t xml:space="preserve">BT417695</t>
  </si>
  <si>
    <t xml:space="preserve">BT617492</t>
  </si>
  <si>
    <t xml:space="preserve">BT199655</t>
  </si>
  <si>
    <t xml:space="preserve">BT188504</t>
  </si>
  <si>
    <t xml:space="preserve">BT466352</t>
  </si>
  <si>
    <t xml:space="preserve">BT517069</t>
  </si>
  <si>
    <t xml:space="preserve">BT180017</t>
  </si>
  <si>
    <t xml:space="preserve">BT314012</t>
  </si>
  <si>
    <t xml:space="preserve">BT414782</t>
  </si>
  <si>
    <t xml:space="preserve">BT113365</t>
  </si>
  <si>
    <t xml:space="preserve">BT966035</t>
  </si>
  <si>
    <t xml:space="preserve">BT771778</t>
  </si>
  <si>
    <t xml:space="preserve">BT171672</t>
  </si>
  <si>
    <t xml:space="preserve">BT972260</t>
  </si>
  <si>
    <t xml:space="preserve">BT406172</t>
  </si>
  <si>
    <t xml:space="preserve">BT484645</t>
  </si>
  <si>
    <t xml:space="preserve">BT348532</t>
  </si>
  <si>
    <t xml:space="preserve">BT350241</t>
  </si>
  <si>
    <t xml:space="preserve">BT955306</t>
  </si>
  <si>
    <t xml:space="preserve">BT517789</t>
  </si>
  <si>
    <t xml:space="preserve">BT347503</t>
  </si>
  <si>
    <t xml:space="preserve">BT160917</t>
  </si>
  <si>
    <t xml:space="preserve">BT997565</t>
  </si>
  <si>
    <t xml:space="preserve">BT425170</t>
  </si>
  <si>
    <t xml:space="preserve">BT517761</t>
  </si>
  <si>
    <t xml:space="preserve">BT970459</t>
  </si>
  <si>
    <t xml:space="preserve">BT953493</t>
  </si>
  <si>
    <t xml:space="preserve">BT952186</t>
  </si>
  <si>
    <t xml:space="preserve">BT467870</t>
  </si>
  <si>
    <t xml:space="preserve">BT227670</t>
  </si>
  <si>
    <t xml:space="preserve">BT605206</t>
  </si>
  <si>
    <t xml:space="preserve">BT262401</t>
  </si>
  <si>
    <t xml:space="preserve">BT832047</t>
  </si>
  <si>
    <t xml:space="preserve">BT785661</t>
  </si>
  <si>
    <t xml:space="preserve">BT841135</t>
  </si>
  <si>
    <t xml:space="preserve">BT915672</t>
  </si>
  <si>
    <t xml:space="preserve">BT703882</t>
  </si>
  <si>
    <t xml:space="preserve">BT647245</t>
  </si>
  <si>
    <t xml:space="preserve">BT293277</t>
  </si>
  <si>
    <t xml:space="preserve">BT516326</t>
  </si>
  <si>
    <t xml:space="preserve">BT442597</t>
  </si>
  <si>
    <t xml:space="preserve">BT276975</t>
  </si>
  <si>
    <t xml:space="preserve">BT772342</t>
  </si>
  <si>
    <t xml:space="preserve">BT802204</t>
  </si>
  <si>
    <t xml:space="preserve">BT865292</t>
  </si>
  <si>
    <t xml:space="preserve">BT341934</t>
  </si>
  <si>
    <t xml:space="preserve">BT441540</t>
  </si>
  <si>
    <t xml:space="preserve">BT615423</t>
  </si>
  <si>
    <t xml:space="preserve">BT194450</t>
  </si>
  <si>
    <t xml:space="preserve">BT978151</t>
  </si>
  <si>
    <t xml:space="preserve">BT769977</t>
  </si>
  <si>
    <t xml:space="preserve">BT604396</t>
  </si>
  <si>
    <t xml:space="preserve">BT443574</t>
  </si>
  <si>
    <t xml:space="preserve">BT766026</t>
  </si>
  <si>
    <t xml:space="preserve">BT865726</t>
  </si>
  <si>
    <t xml:space="preserve">BT786845</t>
  </si>
  <si>
    <t xml:space="preserve">BT234638</t>
  </si>
  <si>
    <t xml:space="preserve">BT793760</t>
  </si>
  <si>
    <t xml:space="preserve">BT325175</t>
  </si>
  <si>
    <t xml:space="preserve">BT608222</t>
  </si>
  <si>
    <t xml:space="preserve">BT753153</t>
  </si>
  <si>
    <t xml:space="preserve">BT116701</t>
  </si>
  <si>
    <t xml:space="preserve">BT713212</t>
  </si>
  <si>
    <t xml:space="preserve">BT467543</t>
  </si>
  <si>
    <t xml:space="preserve">BT637135</t>
  </si>
  <si>
    <t xml:space="preserve">BT479745</t>
  </si>
  <si>
    <t xml:space="preserve">BT211407</t>
  </si>
  <si>
    <t xml:space="preserve">BT536725</t>
  </si>
  <si>
    <t xml:space="preserve">BT949371</t>
  </si>
  <si>
    <t xml:space="preserve">BT481196</t>
  </si>
  <si>
    <t xml:space="preserve">BT686244</t>
  </si>
  <si>
    <t xml:space="preserve">BT457487</t>
  </si>
  <si>
    <t xml:space="preserve">BT178189</t>
  </si>
  <si>
    <t xml:space="preserve">BT792325</t>
  </si>
  <si>
    <t xml:space="preserve">BT172436</t>
  </si>
  <si>
    <t xml:space="preserve">BT814639</t>
  </si>
  <si>
    <t xml:space="preserve">BT817607</t>
  </si>
  <si>
    <t xml:space="preserve">BT698598</t>
  </si>
  <si>
    <t xml:space="preserve">BT403325</t>
  </si>
  <si>
    <t xml:space="preserve">BT587448</t>
  </si>
  <si>
    <t xml:space="preserve">BT655682</t>
  </si>
  <si>
    <t xml:space="preserve">BT130728</t>
  </si>
  <si>
    <t xml:space="preserve">BT253857</t>
  </si>
  <si>
    <t xml:space="preserve">BT489641</t>
  </si>
  <si>
    <t xml:space="preserve">BT250731</t>
  </si>
  <si>
    <t xml:space="preserve">BT637486</t>
  </si>
  <si>
    <t xml:space="preserve">BT718001</t>
  </si>
  <si>
    <t xml:space="preserve">BT619732</t>
  </si>
  <si>
    <t xml:space="preserve">BT699559</t>
  </si>
  <si>
    <t xml:space="preserve">BT596918</t>
  </si>
  <si>
    <t xml:space="preserve">BT845861</t>
  </si>
  <si>
    <t xml:space="preserve">BT150832</t>
  </si>
  <si>
    <t xml:space="preserve">BT132010</t>
  </si>
  <si>
    <t xml:space="preserve">BT340788</t>
  </si>
  <si>
    <t xml:space="preserve">BT766979</t>
  </si>
  <si>
    <t xml:space="preserve">BT779544</t>
  </si>
  <si>
    <t xml:space="preserve">BT403200</t>
  </si>
  <si>
    <t xml:space="preserve">BT918698</t>
  </si>
  <si>
    <t xml:space="preserve">BT553236</t>
  </si>
  <si>
    <t xml:space="preserve">BT713725</t>
  </si>
  <si>
    <t xml:space="preserve">BT265127</t>
  </si>
  <si>
    <t xml:space="preserve">BT793685</t>
  </si>
  <si>
    <t xml:space="preserve">BT848336</t>
  </si>
  <si>
    <t xml:space="preserve">BT746520</t>
  </si>
  <si>
    <t xml:space="preserve">BT124477</t>
  </si>
  <si>
    <t xml:space="preserve">BT257808</t>
  </si>
  <si>
    <t xml:space="preserve">BT455836</t>
  </si>
  <si>
    <t xml:space="preserve">BT598308</t>
  </si>
  <si>
    <t xml:space="preserve">BT655341</t>
  </si>
  <si>
    <t xml:space="preserve">BT426114</t>
  </si>
  <si>
    <t xml:space="preserve">BT957817</t>
  </si>
  <si>
    <t xml:space="preserve">BT185108</t>
  </si>
  <si>
    <t xml:space="preserve">BT848462</t>
  </si>
  <si>
    <t xml:space="preserve">BT380173</t>
  </si>
  <si>
    <t xml:space="preserve">BT273294</t>
  </si>
  <si>
    <t xml:space="preserve">BT659875</t>
  </si>
  <si>
    <t xml:space="preserve">BT940980</t>
  </si>
  <si>
    <t xml:space="preserve">BT516518</t>
  </si>
  <si>
    <t xml:space="preserve">BT924808</t>
  </si>
  <si>
    <t xml:space="preserve">BT219211</t>
  </si>
  <si>
    <t xml:space="preserve">BT181778</t>
  </si>
  <si>
    <t xml:space="preserve">BT160663</t>
  </si>
  <si>
    <t xml:space="preserve">BT593004</t>
  </si>
  <si>
    <t xml:space="preserve">BT355211</t>
  </si>
  <si>
    <t xml:space="preserve">BT226776</t>
  </si>
  <si>
    <t xml:space="preserve">BT801793</t>
  </si>
  <si>
    <t xml:space="preserve">BT860637</t>
  </si>
  <si>
    <t xml:space="preserve">BT531647</t>
  </si>
  <si>
    <t xml:space="preserve">BT329418</t>
  </si>
  <si>
    <t xml:space="preserve">BT302798</t>
  </si>
  <si>
    <t xml:space="preserve">BT520192</t>
  </si>
  <si>
    <t xml:space="preserve">BT712262</t>
  </si>
  <si>
    <t xml:space="preserve">BT155121</t>
  </si>
  <si>
    <t xml:space="preserve">BT880325</t>
  </si>
  <si>
    <t xml:space="preserve">BT467704</t>
  </si>
  <si>
    <t xml:space="preserve">BT518991</t>
  </si>
  <si>
    <t xml:space="preserve">BT575204</t>
  </si>
  <si>
    <t xml:space="preserve">BT805790</t>
  </si>
  <si>
    <t xml:space="preserve">BT300961</t>
  </si>
  <si>
    <t xml:space="preserve">BT764250</t>
  </si>
  <si>
    <t xml:space="preserve">BT560921</t>
  </si>
  <si>
    <t xml:space="preserve">BT212096</t>
  </si>
  <si>
    <t xml:space="preserve">BT878876</t>
  </si>
  <si>
    <t xml:space="preserve">BT377820</t>
  </si>
  <si>
    <t xml:space="preserve">BT734631</t>
  </si>
  <si>
    <t xml:space="preserve">BT566655</t>
  </si>
  <si>
    <t xml:space="preserve">BT279841</t>
  </si>
  <si>
    <t xml:space="preserve">BT462074</t>
  </si>
  <si>
    <t xml:space="preserve">BT868156</t>
  </si>
  <si>
    <t xml:space="preserve">BT191467</t>
  </si>
  <si>
    <t xml:space="preserve">BT968323</t>
  </si>
  <si>
    <t xml:space="preserve">BT333805</t>
  </si>
  <si>
    <t xml:space="preserve">BT362010</t>
  </si>
  <si>
    <t xml:space="preserve">BT590562</t>
  </si>
  <si>
    <t xml:space="preserve">BT917982</t>
  </si>
  <si>
    <t xml:space="preserve">BT538351</t>
  </si>
  <si>
    <t xml:space="preserve">BT451224</t>
  </si>
  <si>
    <t xml:space="preserve">BT222541</t>
  </si>
  <si>
    <t xml:space="preserve">BT491664</t>
  </si>
  <si>
    <t xml:space="preserve">BT387918</t>
  </si>
  <si>
    <t xml:space="preserve">BT491568</t>
  </si>
  <si>
    <t xml:space="preserve">BT500563</t>
  </si>
  <si>
    <t xml:space="preserve">BT384498</t>
  </si>
  <si>
    <t xml:space="preserve">BT248904</t>
  </si>
  <si>
    <t xml:space="preserve">BT696575</t>
  </si>
  <si>
    <t xml:space="preserve">BT932428</t>
  </si>
  <si>
    <t xml:space="preserve">BT822480</t>
  </si>
  <si>
    <t xml:space="preserve">BT516752</t>
  </si>
  <si>
    <t xml:space="preserve">BT855702</t>
  </si>
  <si>
    <t xml:space="preserve">BT278180</t>
  </si>
  <si>
    <t xml:space="preserve">BT598077</t>
  </si>
  <si>
    <t xml:space="preserve">BT298779</t>
  </si>
  <si>
    <t xml:space="preserve">BT476195</t>
  </si>
  <si>
    <t xml:space="preserve">BT659592</t>
  </si>
  <si>
    <t xml:space="preserve">BT113091</t>
  </si>
  <si>
    <t xml:space="preserve">BT593895</t>
  </si>
  <si>
    <t xml:space="preserve">BT932545</t>
  </si>
  <si>
    <t xml:space="preserve">BT282825</t>
  </si>
  <si>
    <t xml:space="preserve">BT694564</t>
  </si>
  <si>
    <t xml:space="preserve">BT316184</t>
  </si>
  <si>
    <t xml:space="preserve">BT123781</t>
  </si>
  <si>
    <t xml:space="preserve">BT876784</t>
  </si>
  <si>
    <t xml:space="preserve">BT139107</t>
  </si>
  <si>
    <t xml:space="preserve">BT845608</t>
  </si>
  <si>
    <t xml:space="preserve">BT287614</t>
  </si>
  <si>
    <t xml:space="preserve">BT540954</t>
  </si>
  <si>
    <t xml:space="preserve">BT142778</t>
  </si>
  <si>
    <t xml:space="preserve">BT513564</t>
  </si>
  <si>
    <t xml:space="preserve">BT580388</t>
  </si>
  <si>
    <t xml:space="preserve">BT816118</t>
  </si>
  <si>
    <t xml:space="preserve">BT687414</t>
  </si>
  <si>
    <t xml:space="preserve">BT715147</t>
  </si>
  <si>
    <t xml:space="preserve">BT998323</t>
  </si>
  <si>
    <t xml:space="preserve">BT870384</t>
  </si>
  <si>
    <t xml:space="preserve">BT779547</t>
  </si>
  <si>
    <t xml:space="preserve">BT271789</t>
  </si>
  <si>
    <t xml:space="preserve">BT702265</t>
  </si>
  <si>
    <t xml:space="preserve">BT328874</t>
  </si>
  <si>
    <t xml:space="preserve">BT692844</t>
  </si>
  <si>
    <t xml:space="preserve">BT670118</t>
  </si>
  <si>
    <t xml:space="preserve">BT912369</t>
  </si>
  <si>
    <t xml:space="preserve">BT986537</t>
  </si>
  <si>
    <t xml:space="preserve">BT390980</t>
  </si>
  <si>
    <t xml:space="preserve">BT553213</t>
  </si>
  <si>
    <t xml:space="preserve">BT985828</t>
  </si>
  <si>
    <t xml:space="preserve">BT153674</t>
  </si>
  <si>
    <t xml:space="preserve">BT848573</t>
  </si>
  <si>
    <t xml:space="preserve">BT322109</t>
  </si>
  <si>
    <t xml:space="preserve">BT593833</t>
  </si>
  <si>
    <t xml:space="preserve">BT910354</t>
  </si>
  <si>
    <t xml:space="preserve">BT180090</t>
  </si>
  <si>
    <t xml:space="preserve">BT821321</t>
  </si>
  <si>
    <t xml:space="preserve">BT132581</t>
  </si>
  <si>
    <t xml:space="preserve">BT805130</t>
  </si>
  <si>
    <t xml:space="preserve">BT332394</t>
  </si>
  <si>
    <t xml:space="preserve">BT183908</t>
  </si>
  <si>
    <t xml:space="preserve">BT376997</t>
  </si>
  <si>
    <t xml:space="preserve">BT862233</t>
  </si>
  <si>
    <t xml:space="preserve">BT987810</t>
  </si>
  <si>
    <t xml:space="preserve">BT534298</t>
  </si>
  <si>
    <t xml:space="preserve">BT620858</t>
  </si>
  <si>
    <t xml:space="preserve">BT978098</t>
  </si>
  <si>
    <t xml:space="preserve">BT235978</t>
  </si>
  <si>
    <t xml:space="preserve">BT503102</t>
  </si>
  <si>
    <t xml:space="preserve">BT718440</t>
  </si>
  <si>
    <t xml:space="preserve">BT875191</t>
  </si>
  <si>
    <t xml:space="preserve">BT468279</t>
  </si>
  <si>
    <t xml:space="preserve">BT134424</t>
  </si>
  <si>
    <t xml:space="preserve">BT203455</t>
  </si>
  <si>
    <t xml:space="preserve">BT350526</t>
  </si>
  <si>
    <t xml:space="preserve">BT751700</t>
  </si>
  <si>
    <t xml:space="preserve">BT275650</t>
  </si>
  <si>
    <t xml:space="preserve">BT740528</t>
  </si>
  <si>
    <t xml:space="preserve">BT707515</t>
  </si>
  <si>
    <t xml:space="preserve">BT951340</t>
  </si>
  <si>
    <t xml:space="preserve">BT578377</t>
  </si>
  <si>
    <t xml:space="preserve">BT958133</t>
  </si>
  <si>
    <t xml:space="preserve">BT530684</t>
  </si>
  <si>
    <t xml:space="preserve">BT803832</t>
  </si>
  <si>
    <t xml:space="preserve">BT113196</t>
  </si>
  <si>
    <t xml:space="preserve">BT726909</t>
  </si>
  <si>
    <t xml:space="preserve">BT729759</t>
  </si>
  <si>
    <t xml:space="preserve">BT253748</t>
  </si>
  <si>
    <t xml:space="preserve">BT613590</t>
  </si>
  <si>
    <t xml:space="preserve">BT787967</t>
  </si>
  <si>
    <t xml:space="preserve">BT942578</t>
  </si>
  <si>
    <t xml:space="preserve">BT901437</t>
  </si>
  <si>
    <t xml:space="preserve">BT938629</t>
  </si>
  <si>
    <t xml:space="preserve">BT862827</t>
  </si>
  <si>
    <t xml:space="preserve">BT592527</t>
  </si>
  <si>
    <t xml:space="preserve">BT523829</t>
  </si>
  <si>
    <t xml:space="preserve">BT118209</t>
  </si>
  <si>
    <t xml:space="preserve">BT305589</t>
  </si>
  <si>
    <t xml:space="preserve">BT262599</t>
  </si>
  <si>
    <t xml:space="preserve">BT413127</t>
  </si>
  <si>
    <t xml:space="preserve">BT489775</t>
  </si>
  <si>
    <t xml:space="preserve">BT243468</t>
  </si>
  <si>
    <t xml:space="preserve">BT941608</t>
  </si>
  <si>
    <t xml:space="preserve">BT408308</t>
  </si>
  <si>
    <t xml:space="preserve">BT878485</t>
  </si>
  <si>
    <t xml:space="preserve">BT316194</t>
  </si>
  <si>
    <t xml:space="preserve">BT592512</t>
  </si>
  <si>
    <t xml:space="preserve">BT274914</t>
  </si>
  <si>
    <t xml:space="preserve">BT964791</t>
  </si>
  <si>
    <t xml:space="preserve">BT894023</t>
  </si>
  <si>
    <t xml:space="preserve">BT651787</t>
  </si>
  <si>
    <t xml:space="preserve">BT188693</t>
  </si>
  <si>
    <t xml:space="preserve">BT460551</t>
  </si>
  <si>
    <t xml:space="preserve">BT809315</t>
  </si>
  <si>
    <t xml:space="preserve">BT606772</t>
  </si>
  <si>
    <t xml:space="preserve">BT491740</t>
  </si>
  <si>
    <t xml:space="preserve">BT317451</t>
  </si>
  <si>
    <t xml:space="preserve">BT904596</t>
  </si>
  <si>
    <t xml:space="preserve">BT643134</t>
  </si>
  <si>
    <t xml:space="preserve">BT445534</t>
  </si>
  <si>
    <t xml:space="preserve">BT273236</t>
  </si>
  <si>
    <t xml:space="preserve">BT365201</t>
  </si>
  <si>
    <t xml:space="preserve">BT875006</t>
  </si>
  <si>
    <t xml:space="preserve">BT659432</t>
  </si>
  <si>
    <t xml:space="preserve">BT544047</t>
  </si>
  <si>
    <t xml:space="preserve">BT309838</t>
  </si>
  <si>
    <t xml:space="preserve">BT456295</t>
  </si>
  <si>
    <t xml:space="preserve">BT112057</t>
  </si>
  <si>
    <t xml:space="preserve">BT412695</t>
  </si>
  <si>
    <t xml:space="preserve">BT886101</t>
  </si>
  <si>
    <t xml:space="preserve">BT799899</t>
  </si>
  <si>
    <t xml:space="preserve">BT736985</t>
  </si>
  <si>
    <t xml:space="preserve">BT416736</t>
  </si>
  <si>
    <t xml:space="preserve">BT558113</t>
  </si>
  <si>
    <t xml:space="preserve">BT250892</t>
  </si>
  <si>
    <t xml:space="preserve">BT628840</t>
  </si>
  <si>
    <t xml:space="preserve">BT531328</t>
  </si>
  <si>
    <t xml:space="preserve">BT578960</t>
  </si>
  <si>
    <t xml:space="preserve">BT770990</t>
  </si>
  <si>
    <t xml:space="preserve">BT336197</t>
  </si>
  <si>
    <t xml:space="preserve">BT888628</t>
  </si>
  <si>
    <t xml:space="preserve">BT469801</t>
  </si>
  <si>
    <t xml:space="preserve">BT297110</t>
  </si>
  <si>
    <t xml:space="preserve">BT162600</t>
  </si>
  <si>
    <t xml:space="preserve">BT800582</t>
  </si>
  <si>
    <t xml:space="preserve">BT557106</t>
  </si>
  <si>
    <t xml:space="preserve">BT642839</t>
  </si>
  <si>
    <t xml:space="preserve">BT749068</t>
  </si>
  <si>
    <t xml:space="preserve">BT738350</t>
  </si>
  <si>
    <t xml:space="preserve">BT425260</t>
  </si>
  <si>
    <t xml:space="preserve">BT347539</t>
  </si>
  <si>
    <t xml:space="preserve">BT831135</t>
  </si>
  <si>
    <t xml:space="preserve">BT348104</t>
  </si>
  <si>
    <t xml:space="preserve">BT743611</t>
  </si>
  <si>
    <t xml:space="preserve">BT827372</t>
  </si>
  <si>
    <t xml:space="preserve">BT401866</t>
  </si>
  <si>
    <t xml:space="preserve">BT541071</t>
  </si>
  <si>
    <t xml:space="preserve">BT756084</t>
  </si>
  <si>
    <t xml:space="preserve">BT878595</t>
  </si>
  <si>
    <t xml:space="preserve">BT405718</t>
  </si>
  <si>
    <t xml:space="preserve">BT891335</t>
  </si>
  <si>
    <t xml:space="preserve">BT229900</t>
  </si>
  <si>
    <t xml:space="preserve">BT153368</t>
  </si>
  <si>
    <t xml:space="preserve">BT604432</t>
  </si>
  <si>
    <t xml:space="preserve">BT245866</t>
  </si>
  <si>
    <t xml:space="preserve">BT559012</t>
  </si>
  <si>
    <t xml:space="preserve">BT206443</t>
  </si>
  <si>
    <t xml:space="preserve">BT884949</t>
  </si>
  <si>
    <t xml:space="preserve">BT245621</t>
  </si>
  <si>
    <t xml:space="preserve">BT300237</t>
  </si>
  <si>
    <t xml:space="preserve">BT687670</t>
  </si>
  <si>
    <t xml:space="preserve">BT194750</t>
  </si>
  <si>
    <t xml:space="preserve">BT652949</t>
  </si>
  <si>
    <t xml:space="preserve">BT193825</t>
  </si>
  <si>
    <t xml:space="preserve">BT810314</t>
  </si>
  <si>
    <t xml:space="preserve">BT557805</t>
  </si>
  <si>
    <t xml:space="preserve">BT579794</t>
  </si>
  <si>
    <t xml:space="preserve">BT554773</t>
  </si>
  <si>
    <t xml:space="preserve">BT783739</t>
  </si>
  <si>
    <t xml:space="preserve">BT539256</t>
  </si>
  <si>
    <t xml:space="preserve">BT244430</t>
  </si>
  <si>
    <t xml:space="preserve">BT900617</t>
  </si>
  <si>
    <t xml:space="preserve">BT629485</t>
  </si>
  <si>
    <t xml:space="preserve">BT107445</t>
  </si>
  <si>
    <t xml:space="preserve">BT494652</t>
  </si>
  <si>
    <t xml:space="preserve">BT932770</t>
  </si>
  <si>
    <t xml:space="preserve">BT804787</t>
  </si>
  <si>
    <t xml:space="preserve">BT460556</t>
  </si>
  <si>
    <t xml:space="preserve">BT661136</t>
  </si>
  <si>
    <t xml:space="preserve">BT210599</t>
  </si>
  <si>
    <t xml:space="preserve">BT815528</t>
  </si>
  <si>
    <t xml:space="preserve">BT150399</t>
  </si>
  <si>
    <t xml:space="preserve">BT480954</t>
  </si>
  <si>
    <t xml:space="preserve">BT325152</t>
  </si>
  <si>
    <t xml:space="preserve">BT619504</t>
  </si>
  <si>
    <t xml:space="preserve">BT592803</t>
  </si>
  <si>
    <t xml:space="preserve">BT808769</t>
  </si>
  <si>
    <t xml:space="preserve">BT282232</t>
  </si>
  <si>
    <t xml:space="preserve">BT176352</t>
  </si>
  <si>
    <t xml:space="preserve">BT484658</t>
  </si>
  <si>
    <t xml:space="preserve">BT958351</t>
  </si>
  <si>
    <t xml:space="preserve">BT362617</t>
  </si>
  <si>
    <t xml:space="preserve">BT336317</t>
  </si>
  <si>
    <t xml:space="preserve">BT717114</t>
  </si>
  <si>
    <t xml:space="preserve">BT478162</t>
  </si>
  <si>
    <t xml:space="preserve">BT570864</t>
  </si>
  <si>
    <t xml:space="preserve">BT858793</t>
  </si>
  <si>
    <t xml:space="preserve">BT514915</t>
  </si>
  <si>
    <t xml:space="preserve">BT697208</t>
  </si>
  <si>
    <t xml:space="preserve">BT947739</t>
  </si>
  <si>
    <t xml:space="preserve">BT193375</t>
  </si>
  <si>
    <t xml:space="preserve">BT153984</t>
  </si>
  <si>
    <t xml:space="preserve">BT623352</t>
  </si>
  <si>
    <t xml:space="preserve">BT187575</t>
  </si>
  <si>
    <t xml:space="preserve">BT117423</t>
  </si>
  <si>
    <t xml:space="preserve">BT185760</t>
  </si>
  <si>
    <t xml:space="preserve">BT127477</t>
  </si>
  <si>
    <t xml:space="preserve">BT863810</t>
  </si>
  <si>
    <t xml:space="preserve">BT357133</t>
  </si>
  <si>
    <t xml:space="preserve">BT501532</t>
  </si>
  <si>
    <t xml:space="preserve">BT511314</t>
  </si>
  <si>
    <t xml:space="preserve">BT117997</t>
  </si>
  <si>
    <t xml:space="preserve">BT435772</t>
  </si>
  <si>
    <t xml:space="preserve">BT775724</t>
  </si>
  <si>
    <t xml:space="preserve">BT316026</t>
  </si>
  <si>
    <t xml:space="preserve">BT531078</t>
  </si>
  <si>
    <t xml:space="preserve">BT794219</t>
  </si>
  <si>
    <t xml:space="preserve">BT213337</t>
  </si>
  <si>
    <t xml:space="preserve">BT707460</t>
  </si>
  <si>
    <t xml:space="preserve">BT114265</t>
  </si>
  <si>
    <t xml:space="preserve">BT339369</t>
  </si>
  <si>
    <t xml:space="preserve">BT484998</t>
  </si>
  <si>
    <t xml:space="preserve">BT148873</t>
  </si>
  <si>
    <t xml:space="preserve">BT985455</t>
  </si>
  <si>
    <t xml:space="preserve">BT774594</t>
  </si>
  <si>
    <t xml:space="preserve">BT379190</t>
  </si>
  <si>
    <t xml:space="preserve">BT537027</t>
  </si>
  <si>
    <t xml:space="preserve">BT793801</t>
  </si>
  <si>
    <t xml:space="preserve">BT651571</t>
  </si>
  <si>
    <t xml:space="preserve">BT985436</t>
  </si>
  <si>
    <t xml:space="preserve">BT533162</t>
  </si>
  <si>
    <t xml:space="preserve">BT315664</t>
  </si>
  <si>
    <t xml:space="preserve">BT373878</t>
  </si>
  <si>
    <t xml:space="preserve">BT330052</t>
  </si>
  <si>
    <t xml:space="preserve">BT278551</t>
  </si>
  <si>
    <t xml:space="preserve">BT425907</t>
  </si>
  <si>
    <t xml:space="preserve">BT832944</t>
  </si>
  <si>
    <t xml:space="preserve">BT711149</t>
  </si>
  <si>
    <t xml:space="preserve">BT205118</t>
  </si>
  <si>
    <t xml:space="preserve">BT427520</t>
  </si>
  <si>
    <t xml:space="preserve">BT462550</t>
  </si>
  <si>
    <t xml:space="preserve">BT877817</t>
  </si>
  <si>
    <t xml:space="preserve">BT898273</t>
  </si>
  <si>
    <t xml:space="preserve">BT169704</t>
  </si>
  <si>
    <t xml:space="preserve">BT330012</t>
  </si>
  <si>
    <t xml:space="preserve">BT437092</t>
  </si>
  <si>
    <t xml:space="preserve">BT219586</t>
  </si>
  <si>
    <t xml:space="preserve">BT168133</t>
  </si>
  <si>
    <t xml:space="preserve">BT740710</t>
  </si>
  <si>
    <t xml:space="preserve">BT903439</t>
  </si>
  <si>
    <t xml:space="preserve">BT415300</t>
  </si>
  <si>
    <t xml:space="preserve">BT420796</t>
  </si>
  <si>
    <t xml:space="preserve">BT955771</t>
  </si>
  <si>
    <t xml:space="preserve">BT406133</t>
  </si>
  <si>
    <t xml:space="preserve">BT178294</t>
  </si>
  <si>
    <t xml:space="preserve">BT571245</t>
  </si>
  <si>
    <t xml:space="preserve">BT246052</t>
  </si>
  <si>
    <t xml:space="preserve">BT763301</t>
  </si>
  <si>
    <t xml:space="preserve">BT594139</t>
  </si>
  <si>
    <t xml:space="preserve">BT186010</t>
  </si>
  <si>
    <t xml:space="preserve">BT326478</t>
  </si>
  <si>
    <t xml:space="preserve">BT201185</t>
  </si>
  <si>
    <t xml:space="preserve">BT416579</t>
  </si>
  <si>
    <t xml:space="preserve">BT462242</t>
  </si>
  <si>
    <t xml:space="preserve">BT365337</t>
  </si>
  <si>
    <t xml:space="preserve">BT121171</t>
  </si>
  <si>
    <t xml:space="preserve">BT694053</t>
  </si>
  <si>
    <t xml:space="preserve">BT499281</t>
  </si>
  <si>
    <t xml:space="preserve">BT236887</t>
  </si>
  <si>
    <t xml:space="preserve">BT125676</t>
  </si>
  <si>
    <t xml:space="preserve">BT511456</t>
  </si>
  <si>
    <t xml:space="preserve">BT687193</t>
  </si>
  <si>
    <t xml:space="preserve">BT975636</t>
  </si>
  <si>
    <t xml:space="preserve">BT536220</t>
  </si>
  <si>
    <t xml:space="preserve">BT280678</t>
  </si>
  <si>
    <t xml:space="preserve">BT584626</t>
  </si>
  <si>
    <t xml:space="preserve">BT844138</t>
  </si>
  <si>
    <t xml:space="preserve">BT659530</t>
  </si>
  <si>
    <t xml:space="preserve">BT265304</t>
  </si>
  <si>
    <t xml:space="preserve">BT881230</t>
  </si>
  <si>
    <t xml:space="preserve">BT246363</t>
  </si>
  <si>
    <t xml:space="preserve">BT360646</t>
  </si>
  <si>
    <t xml:space="preserve">BT615776</t>
  </si>
  <si>
    <t xml:space="preserve">BT299286</t>
  </si>
  <si>
    <t xml:space="preserve">BT719833</t>
  </si>
  <si>
    <t xml:space="preserve">BT318364</t>
  </si>
  <si>
    <t xml:space="preserve">BT600773</t>
  </si>
  <si>
    <t xml:space="preserve">BT650429</t>
  </si>
  <si>
    <t xml:space="preserve">BT735781</t>
  </si>
  <si>
    <t xml:space="preserve">BT219276</t>
  </si>
  <si>
    <t xml:space="preserve">BT125108</t>
  </si>
  <si>
    <t xml:space="preserve">BT526712</t>
  </si>
  <si>
    <t xml:space="preserve">BT559049</t>
  </si>
  <si>
    <t xml:space="preserve">BT397667</t>
  </si>
  <si>
    <t xml:space="preserve">BT415068</t>
  </si>
  <si>
    <t xml:space="preserve">BT440106</t>
  </si>
  <si>
    <t xml:space="preserve">BT779782</t>
  </si>
  <si>
    <t xml:space="preserve">BT733014</t>
  </si>
  <si>
    <t xml:space="preserve">BT416756</t>
  </si>
  <si>
    <t xml:space="preserve">BT980256</t>
  </si>
  <si>
    <t xml:space="preserve">BT658898</t>
  </si>
  <si>
    <t xml:space="preserve">BT476300</t>
  </si>
  <si>
    <t xml:space="preserve">BT228671</t>
  </si>
  <si>
    <t xml:space="preserve">BT194270</t>
  </si>
  <si>
    <t xml:space="preserve">BT565559</t>
  </si>
  <si>
    <t xml:space="preserve">BT764707</t>
  </si>
  <si>
    <t xml:space="preserve">BT708527</t>
  </si>
  <si>
    <t xml:space="preserve">BT938214</t>
  </si>
  <si>
    <t xml:space="preserve">BT152354</t>
  </si>
  <si>
    <t xml:space="preserve">BT216612</t>
  </si>
  <si>
    <t xml:space="preserve">BT609205</t>
  </si>
  <si>
    <t xml:space="preserve">BT436811</t>
  </si>
  <si>
    <t xml:space="preserve">BT914512</t>
  </si>
  <si>
    <t xml:space="preserve">BT497958</t>
  </si>
  <si>
    <t xml:space="preserve">BT188805</t>
  </si>
  <si>
    <t xml:space="preserve">BT370418</t>
  </si>
  <si>
    <t xml:space="preserve">BT878048</t>
  </si>
  <si>
    <t xml:space="preserve">BT754972</t>
  </si>
  <si>
    <t xml:space="preserve">BT772083</t>
  </si>
  <si>
    <t xml:space="preserve">BT477164</t>
  </si>
  <si>
    <t xml:space="preserve">BT531667</t>
  </si>
  <si>
    <t xml:space="preserve">BT135263</t>
  </si>
  <si>
    <t xml:space="preserve">BT274267</t>
  </si>
  <si>
    <t xml:space="preserve">BT568884</t>
  </si>
  <si>
    <t xml:space="preserve">BT853217</t>
  </si>
  <si>
    <t xml:space="preserve">BT408465</t>
  </si>
  <si>
    <t xml:space="preserve">BT646499</t>
  </si>
  <si>
    <t xml:space="preserve">BT850285</t>
  </si>
  <si>
    <t xml:space="preserve">BT586839</t>
  </si>
  <si>
    <t xml:space="preserve">BT991436</t>
  </si>
  <si>
    <t xml:space="preserve">BT635486</t>
  </si>
  <si>
    <t xml:space="preserve">BT690387</t>
  </si>
  <si>
    <t xml:space="preserve">BT292824</t>
  </si>
  <si>
    <t xml:space="preserve">BT173926</t>
  </si>
  <si>
    <t xml:space="preserve">BT526572</t>
  </si>
  <si>
    <t xml:space="preserve">BT947359</t>
  </si>
  <si>
    <t xml:space="preserve">BT377381</t>
  </si>
  <si>
    <t xml:space="preserve">BT690167</t>
  </si>
  <si>
    <t xml:space="preserve">BT181139</t>
  </si>
  <si>
    <t xml:space="preserve">BT563464</t>
  </si>
  <si>
    <t xml:space="preserve">BT918631</t>
  </si>
  <si>
    <t xml:space="preserve">BT380952</t>
  </si>
  <si>
    <t xml:space="preserve">BT922681</t>
  </si>
  <si>
    <t xml:space="preserve">BT386096</t>
  </si>
  <si>
    <t xml:space="preserve">BT410430</t>
  </si>
  <si>
    <t xml:space="preserve">BT941351</t>
  </si>
  <si>
    <t xml:space="preserve">BT696920</t>
  </si>
  <si>
    <t xml:space="preserve">BT795763</t>
  </si>
  <si>
    <t xml:space="preserve">BT855503</t>
  </si>
  <si>
    <t xml:space="preserve">BT680533</t>
  </si>
  <si>
    <t xml:space="preserve">BT324887</t>
  </si>
  <si>
    <t xml:space="preserve">BT716077</t>
  </si>
  <si>
    <t xml:space="preserve">BT429920</t>
  </si>
  <si>
    <t xml:space="preserve">BT555037</t>
  </si>
  <si>
    <t xml:space="preserve">BT403854</t>
  </si>
  <si>
    <t xml:space="preserve">BT653190</t>
  </si>
  <si>
    <t xml:space="preserve">BT530528</t>
  </si>
  <si>
    <t xml:space="preserve">BT281718</t>
  </si>
  <si>
    <t xml:space="preserve">BT446583</t>
  </si>
  <si>
    <t xml:space="preserve">BT327161</t>
  </si>
  <si>
    <t xml:space="preserve">BT594950</t>
  </si>
  <si>
    <t xml:space="preserve">BT190215</t>
  </si>
  <si>
    <t xml:space="preserve">BT178465</t>
  </si>
  <si>
    <t xml:space="preserve">BT512732</t>
  </si>
  <si>
    <t xml:space="preserve">BT242593</t>
  </si>
  <si>
    <t xml:space="preserve">BT589330</t>
  </si>
  <si>
    <t xml:space="preserve">BT127520</t>
  </si>
  <si>
    <t xml:space="preserve">BT642145</t>
  </si>
  <si>
    <t xml:space="preserve">BT774218</t>
  </si>
  <si>
    <t xml:space="preserve">BT257715</t>
  </si>
  <si>
    <t xml:space="preserve">BT239776</t>
  </si>
  <si>
    <t xml:space="preserve">BT921470</t>
  </si>
  <si>
    <t xml:space="preserve">BT265888</t>
  </si>
  <si>
    <t xml:space="preserve">BT712281</t>
  </si>
  <si>
    <t xml:space="preserve">BT164212</t>
  </si>
  <si>
    <t xml:space="preserve">BT961458</t>
  </si>
  <si>
    <t xml:space="preserve">BT371077</t>
  </si>
  <si>
    <t xml:space="preserve">BT919507</t>
  </si>
  <si>
    <t xml:space="preserve">BT220374</t>
  </si>
  <si>
    <t xml:space="preserve">BT214356</t>
  </si>
  <si>
    <t xml:space="preserve">BT360817</t>
  </si>
  <si>
    <t xml:space="preserve">BT722905</t>
  </si>
  <si>
    <t xml:space="preserve">BT271140</t>
  </si>
  <si>
    <t xml:space="preserve">BT985955</t>
  </si>
  <si>
    <t xml:space="preserve">BT933947</t>
  </si>
  <si>
    <t xml:space="preserve">BT293067</t>
  </si>
  <si>
    <t xml:space="preserve">BT609611</t>
  </si>
  <si>
    <t xml:space="preserve">BT255408</t>
  </si>
  <si>
    <t xml:space="preserve">BT942415</t>
  </si>
  <si>
    <t xml:space="preserve">BT994508</t>
  </si>
  <si>
    <t xml:space="preserve">BT324401</t>
  </si>
  <si>
    <t xml:space="preserve">BT689370</t>
  </si>
  <si>
    <t xml:space="preserve">BT125232</t>
  </si>
  <si>
    <t xml:space="preserve">BT347050</t>
  </si>
  <si>
    <t xml:space="preserve">BT955035</t>
  </si>
  <si>
    <t xml:space="preserve">BT581985</t>
  </si>
  <si>
    <t xml:space="preserve">BT204439</t>
  </si>
  <si>
    <t xml:space="preserve">BT108718</t>
  </si>
  <si>
    <t xml:space="preserve">BT369540</t>
  </si>
  <si>
    <t xml:space="preserve">BT410662</t>
  </si>
  <si>
    <t xml:space="preserve">BT910696</t>
  </si>
  <si>
    <t xml:space="preserve">BT936983</t>
  </si>
  <si>
    <t xml:space="preserve">BT129088</t>
  </si>
  <si>
    <t xml:space="preserve">BT797341</t>
  </si>
  <si>
    <t xml:space="preserve">BT193971</t>
  </si>
  <si>
    <t xml:space="preserve">BT527399</t>
  </si>
  <si>
    <t xml:space="preserve">BT434923</t>
  </si>
  <si>
    <t xml:space="preserve">BT489673</t>
  </si>
  <si>
    <t xml:space="preserve">BT525276</t>
  </si>
  <si>
    <t xml:space="preserve">BT506372</t>
  </si>
  <si>
    <t xml:space="preserve">BT963974</t>
  </si>
  <si>
    <t xml:space="preserve">BT580690</t>
  </si>
  <si>
    <t xml:space="preserve">BT387884</t>
  </si>
  <si>
    <t xml:space="preserve">BT668577</t>
  </si>
  <si>
    <t xml:space="preserve">BT969215</t>
  </si>
  <si>
    <t xml:space="preserve">BT205617</t>
  </si>
  <si>
    <t xml:space="preserve">BT289888</t>
  </si>
  <si>
    <t xml:space="preserve">BT848765</t>
  </si>
  <si>
    <t xml:space="preserve">BT775667</t>
  </si>
  <si>
    <t xml:space="preserve">BT676449</t>
  </si>
  <si>
    <t xml:space="preserve">BT526014</t>
  </si>
  <si>
    <t xml:space="preserve">BT225523</t>
  </si>
  <si>
    <t xml:space="preserve">BT221188</t>
  </si>
  <si>
    <t xml:space="preserve">BT769589</t>
  </si>
  <si>
    <t xml:space="preserve">BT825897</t>
  </si>
  <si>
    <t xml:space="preserve">BT272778</t>
  </si>
  <si>
    <t xml:space="preserve">BT475770</t>
  </si>
  <si>
    <t xml:space="preserve">BT210078</t>
  </si>
  <si>
    <t xml:space="preserve">BT195403</t>
  </si>
  <si>
    <t xml:space="preserve">BT632859</t>
  </si>
  <si>
    <t xml:space="preserve">BT406449</t>
  </si>
  <si>
    <t xml:space="preserve">BT130250</t>
  </si>
  <si>
    <t xml:space="preserve">BT183639</t>
  </si>
  <si>
    <t xml:space="preserve">BT211634</t>
  </si>
  <si>
    <t xml:space="preserve">BT250900</t>
  </si>
  <si>
    <t xml:space="preserve">BT337617</t>
  </si>
  <si>
    <t xml:space="preserve">BT746818</t>
  </si>
  <si>
    <t xml:space="preserve">BT257094</t>
  </si>
  <si>
    <t xml:space="preserve">BT449236</t>
  </si>
  <si>
    <t xml:space="preserve">BT607829</t>
  </si>
  <si>
    <t xml:space="preserve">BT979683</t>
  </si>
  <si>
    <t xml:space="preserve">BT386760</t>
  </si>
  <si>
    <t xml:space="preserve">BT753367</t>
  </si>
  <si>
    <t xml:space="preserve">BT861701</t>
  </si>
  <si>
    <t xml:space="preserve">BT442726</t>
  </si>
  <si>
    <t xml:space="preserve">BT345941</t>
  </si>
  <si>
    <t xml:space="preserve">BT869097</t>
  </si>
  <si>
    <t xml:space="preserve">BT317056</t>
  </si>
  <si>
    <t xml:space="preserve">BT735665</t>
  </si>
  <si>
    <t xml:space="preserve">BT840501</t>
  </si>
  <si>
    <t xml:space="preserve">BT997299</t>
  </si>
  <si>
    <t xml:space="preserve">BT705977</t>
  </si>
  <si>
    <t xml:space="preserve">BT973307</t>
  </si>
  <si>
    <t xml:space="preserve">BT704401</t>
  </si>
  <si>
    <t xml:space="preserve">BT713051</t>
  </si>
  <si>
    <t xml:space="preserve">BT261929</t>
  </si>
  <si>
    <t xml:space="preserve">BT949941</t>
  </si>
  <si>
    <t xml:space="preserve">BT145983</t>
  </si>
  <si>
    <t xml:space="preserve">BT699999</t>
  </si>
  <si>
    <t xml:space="preserve">BT638588</t>
  </si>
  <si>
    <t xml:space="preserve">BT388505</t>
  </si>
  <si>
    <t xml:space="preserve">BT656149</t>
  </si>
  <si>
    <t xml:space="preserve">BT652427</t>
  </si>
  <si>
    <t xml:space="preserve">BT997824</t>
  </si>
  <si>
    <t xml:space="preserve">BT495863</t>
  </si>
  <si>
    <t xml:space="preserve">BT179193</t>
  </si>
  <si>
    <t xml:space="preserve">BT925678</t>
  </si>
  <si>
    <t xml:space="preserve">BT768272</t>
  </si>
  <si>
    <t xml:space="preserve">BT764392</t>
  </si>
  <si>
    <t xml:space="preserve">BT362807</t>
  </si>
  <si>
    <t xml:space="preserve">BT334256</t>
  </si>
  <si>
    <t xml:space="preserve">BT273739</t>
  </si>
  <si>
    <t xml:space="preserve">BT116039</t>
  </si>
  <si>
    <t xml:space="preserve">BT696180</t>
  </si>
  <si>
    <t xml:space="preserve">BT866660</t>
  </si>
  <si>
    <t xml:space="preserve">BT503434</t>
  </si>
  <si>
    <t xml:space="preserve">BT898752</t>
  </si>
  <si>
    <t xml:space="preserve">BT283174</t>
  </si>
  <si>
    <t xml:space="preserve">BT845281</t>
  </si>
  <si>
    <t xml:space="preserve">BT474336</t>
  </si>
  <si>
    <t xml:space="preserve">BT160261</t>
  </si>
  <si>
    <t xml:space="preserve">BT592348</t>
  </si>
  <si>
    <t xml:space="preserve">BT335020</t>
  </si>
  <si>
    <t xml:space="preserve">BT974253</t>
  </si>
  <si>
    <t xml:space="preserve">BT324149</t>
  </si>
  <si>
    <t xml:space="preserve">BT929934</t>
  </si>
  <si>
    <t xml:space="preserve">BT402489</t>
  </si>
  <si>
    <t xml:space="preserve">BT713083</t>
  </si>
  <si>
    <t xml:space="preserve">BT881049</t>
  </si>
  <si>
    <t xml:space="preserve">BT175779</t>
  </si>
  <si>
    <t xml:space="preserve">BT776638</t>
  </si>
  <si>
    <t xml:space="preserve">BT453432</t>
  </si>
  <si>
    <t xml:space="preserve">BT307054</t>
  </si>
  <si>
    <t xml:space="preserve">BT293507</t>
  </si>
  <si>
    <t xml:space="preserve">BT599384</t>
  </si>
  <si>
    <t xml:space="preserve">BT113349</t>
  </si>
  <si>
    <t xml:space="preserve">BT355755</t>
  </si>
  <si>
    <t xml:space="preserve">BT871243</t>
  </si>
  <si>
    <t xml:space="preserve">BT820419</t>
  </si>
  <si>
    <t xml:space="preserve">BT457059</t>
  </si>
  <si>
    <t xml:space="preserve">BT424169</t>
  </si>
  <si>
    <t xml:space="preserve">BT645086</t>
  </si>
  <si>
    <t xml:space="preserve">BT702076</t>
  </si>
  <si>
    <t xml:space="preserve">BT681918</t>
  </si>
  <si>
    <t xml:space="preserve">BT591034</t>
  </si>
  <si>
    <t xml:space="preserve">BT895200</t>
  </si>
  <si>
    <t xml:space="preserve">BT859387</t>
  </si>
  <si>
    <t xml:space="preserve">BT618419</t>
  </si>
  <si>
    <t xml:space="preserve">BT218283</t>
  </si>
  <si>
    <t xml:space="preserve">BT624752</t>
  </si>
  <si>
    <t xml:space="preserve">BT732359</t>
  </si>
  <si>
    <t xml:space="preserve">BT558036</t>
  </si>
  <si>
    <t xml:space="preserve">BT609355</t>
  </si>
  <si>
    <t xml:space="preserve">BT653650</t>
  </si>
  <si>
    <t xml:space="preserve">BT338897</t>
  </si>
  <si>
    <t xml:space="preserve">BT433086</t>
  </si>
  <si>
    <t xml:space="preserve">BT972567</t>
  </si>
  <si>
    <t xml:space="preserve">BT335033</t>
  </si>
  <si>
    <t xml:space="preserve">BT115172</t>
  </si>
  <si>
    <t xml:space="preserve">BT563204</t>
  </si>
  <si>
    <t xml:space="preserve">BT151057</t>
  </si>
  <si>
    <t xml:space="preserve">BT544311</t>
  </si>
  <si>
    <t xml:space="preserve">BT217785</t>
  </si>
  <si>
    <t xml:space="preserve">BT590837</t>
  </si>
  <si>
    <t xml:space="preserve">BT790387</t>
  </si>
  <si>
    <t xml:space="preserve">BT405041</t>
  </si>
  <si>
    <t xml:space="preserve">BT791583</t>
  </si>
  <si>
    <t xml:space="preserve">BT352985</t>
  </si>
  <si>
    <t xml:space="preserve">BT280623</t>
  </si>
  <si>
    <t xml:space="preserve">BT672273</t>
  </si>
  <si>
    <t xml:space="preserve">BT158931</t>
  </si>
  <si>
    <t xml:space="preserve">BT793402</t>
  </si>
  <si>
    <t xml:space="preserve">BT737459</t>
  </si>
  <si>
    <t xml:space="preserve">BT494007</t>
  </si>
  <si>
    <t xml:space="preserve">BT115384</t>
  </si>
  <si>
    <t xml:space="preserve">BT201839</t>
  </si>
  <si>
    <t xml:space="preserve">BT484596</t>
  </si>
  <si>
    <t xml:space="preserve">BT826137</t>
  </si>
  <si>
    <t xml:space="preserve">BT725040</t>
  </si>
  <si>
    <t xml:space="preserve">BT474487</t>
  </si>
  <si>
    <t xml:space="preserve">BT911694</t>
  </si>
  <si>
    <t xml:space="preserve">BT775875</t>
  </si>
  <si>
    <t xml:space="preserve">BT338760</t>
  </si>
  <si>
    <t xml:space="preserve">BT301971</t>
  </si>
  <si>
    <t xml:space="preserve">BT321612</t>
  </si>
  <si>
    <t xml:space="preserve">BT731282</t>
  </si>
  <si>
    <t xml:space="preserve">BT955637</t>
  </si>
  <si>
    <t xml:space="preserve">BT665108</t>
  </si>
  <si>
    <t xml:space="preserve">BT157298</t>
  </si>
  <si>
    <t xml:space="preserve">BT844657</t>
  </si>
  <si>
    <t xml:space="preserve">BT602499</t>
  </si>
  <si>
    <t xml:space="preserve">BT809835</t>
  </si>
  <si>
    <t xml:space="preserve">BT335591</t>
  </si>
  <si>
    <t xml:space="preserve">BT406155</t>
  </si>
  <si>
    <t xml:space="preserve">BT279861</t>
  </si>
  <si>
    <t xml:space="preserve">BT179511</t>
  </si>
  <si>
    <t xml:space="preserve">BT653874</t>
  </si>
  <si>
    <t xml:space="preserve">BT613081</t>
  </si>
  <si>
    <t xml:space="preserve">BT594295</t>
  </si>
  <si>
    <t xml:space="preserve">BT200304</t>
  </si>
  <si>
    <t xml:space="preserve">BT573286</t>
  </si>
  <si>
    <t xml:space="preserve">BT717854</t>
  </si>
  <si>
    <t xml:space="preserve">BT782997</t>
  </si>
  <si>
    <t xml:space="preserve">BT152209</t>
  </si>
  <si>
    <t xml:space="preserve">BT683330</t>
  </si>
  <si>
    <t xml:space="preserve">BT159303</t>
  </si>
  <si>
    <t xml:space="preserve">BT683541</t>
  </si>
  <si>
    <t xml:space="preserve">BT369668</t>
  </si>
  <si>
    <t xml:space="preserve">BT780982</t>
  </si>
  <si>
    <t xml:space="preserve">BT369449</t>
  </si>
  <si>
    <t xml:space="preserve">BT521478</t>
  </si>
  <si>
    <t xml:space="preserve">BT866014</t>
  </si>
  <si>
    <t xml:space="preserve">BT951405</t>
  </si>
  <si>
    <t xml:space="preserve">BT511843</t>
  </si>
  <si>
    <t xml:space="preserve">BT443934</t>
  </si>
  <si>
    <t xml:space="preserve">BT869819</t>
  </si>
  <si>
    <t xml:space="preserve">BT731100</t>
  </si>
  <si>
    <t xml:space="preserve">BT396935</t>
  </si>
  <si>
    <t xml:space="preserve">BT468698</t>
  </si>
  <si>
    <t xml:space="preserve">BT837356</t>
  </si>
  <si>
    <t xml:space="preserve">BT279655</t>
  </si>
  <si>
    <t xml:space="preserve">BT267284</t>
  </si>
  <si>
    <t xml:space="preserve">BT449800</t>
  </si>
  <si>
    <t xml:space="preserve">BT146806</t>
  </si>
  <si>
    <t xml:space="preserve">BT572875</t>
  </si>
  <si>
    <t xml:space="preserve">BT676726</t>
  </si>
  <si>
    <t xml:space="preserve">BT793587</t>
  </si>
  <si>
    <t xml:space="preserve">BT495114</t>
  </si>
  <si>
    <t xml:space="preserve">BT846018</t>
  </si>
  <si>
    <t xml:space="preserve">BT755811</t>
  </si>
  <si>
    <t xml:space="preserve">BT661608</t>
  </si>
  <si>
    <t xml:space="preserve">BT623258</t>
  </si>
  <si>
    <t xml:space="preserve">BT946538</t>
  </si>
  <si>
    <t xml:space="preserve">BT359288</t>
  </si>
  <si>
    <t xml:space="preserve">BT872206</t>
  </si>
  <si>
    <t xml:space="preserve">BT407103</t>
  </si>
  <si>
    <t xml:space="preserve">BT132309</t>
  </si>
  <si>
    <t xml:space="preserve">BT680535</t>
  </si>
  <si>
    <t xml:space="preserve">BT912542</t>
  </si>
  <si>
    <t xml:space="preserve">BT465650</t>
  </si>
  <si>
    <t xml:space="preserve">BT658039</t>
  </si>
  <si>
    <t xml:space="preserve">BT449217</t>
  </si>
  <si>
    <t xml:space="preserve">BT916224</t>
  </si>
  <si>
    <t xml:space="preserve">BT580521</t>
  </si>
  <si>
    <t xml:space="preserve">BT442717</t>
  </si>
  <si>
    <t xml:space="preserve">BT892021</t>
  </si>
  <si>
    <t xml:space="preserve">BT597555</t>
  </si>
  <si>
    <t xml:space="preserve">BT149361</t>
  </si>
  <si>
    <t xml:space="preserve">BT881092</t>
  </si>
  <si>
    <t xml:space="preserve">BT848654</t>
  </si>
  <si>
    <t xml:space="preserve">BT452763</t>
  </si>
  <si>
    <t xml:space="preserve">BT701782</t>
  </si>
  <si>
    <t xml:space="preserve">BT513401</t>
  </si>
  <si>
    <t xml:space="preserve">BT162612</t>
  </si>
  <si>
    <t xml:space="preserve">BT519968</t>
  </si>
  <si>
    <t xml:space="preserve">BT150630</t>
  </si>
  <si>
    <t xml:space="preserve">BT172055</t>
  </si>
  <si>
    <t xml:space="preserve">BT383848</t>
  </si>
  <si>
    <t xml:space="preserve">BT327253</t>
  </si>
  <si>
    <t xml:space="preserve">BT555810</t>
  </si>
  <si>
    <t xml:space="preserve">BT546776</t>
  </si>
  <si>
    <t xml:space="preserve">BT823292</t>
  </si>
  <si>
    <t xml:space="preserve">BT468543</t>
  </si>
  <si>
    <t xml:space="preserve">BT537571</t>
  </si>
  <si>
    <t xml:space="preserve">BT190002</t>
  </si>
  <si>
    <t xml:space="preserve">BT593919</t>
  </si>
  <si>
    <t xml:space="preserve">BT471785</t>
  </si>
  <si>
    <t xml:space="preserve">BT561792</t>
  </si>
  <si>
    <t xml:space="preserve">BT855027</t>
  </si>
  <si>
    <t xml:space="preserve">BT785928</t>
  </si>
  <si>
    <t xml:space="preserve">BT957644</t>
  </si>
  <si>
    <t xml:space="preserve">BT336162</t>
  </si>
  <si>
    <t xml:space="preserve">BT749323</t>
  </si>
  <si>
    <t xml:space="preserve">BT572653</t>
  </si>
  <si>
    <t xml:space="preserve">BT799488</t>
  </si>
  <si>
    <t xml:space="preserve">BT363129</t>
  </si>
  <si>
    <t xml:space="preserve">BT402128</t>
  </si>
  <si>
    <t xml:space="preserve">BT480185</t>
  </si>
  <si>
    <t xml:space="preserve">BT817162</t>
  </si>
  <si>
    <t xml:space="preserve">BT339024</t>
  </si>
  <si>
    <t xml:space="preserve">BT908736</t>
  </si>
  <si>
    <t xml:space="preserve">BT173305</t>
  </si>
  <si>
    <t xml:space="preserve">BT554378</t>
  </si>
  <si>
    <t xml:space="preserve">BT897183</t>
  </si>
  <si>
    <t xml:space="preserve">BT629660</t>
  </si>
  <si>
    <t xml:space="preserve">BT544292</t>
  </si>
  <si>
    <t xml:space="preserve">BT967949</t>
  </si>
  <si>
    <t xml:space="preserve">BT147910</t>
  </si>
  <si>
    <t xml:space="preserve">BT137850</t>
  </si>
  <si>
    <t xml:space="preserve">BT348096</t>
  </si>
  <si>
    <t xml:space="preserve">BT607341</t>
  </si>
  <si>
    <t xml:space="preserve">BT743900</t>
  </si>
  <si>
    <t xml:space="preserve">BT770328</t>
  </si>
  <si>
    <t xml:space="preserve">BT649915</t>
  </si>
  <si>
    <t xml:space="preserve">BT329850</t>
  </si>
  <si>
    <t xml:space="preserve">BT594403</t>
  </si>
  <si>
    <t xml:space="preserve">BT984469</t>
  </si>
  <si>
    <t xml:space="preserve">BT866617</t>
  </si>
  <si>
    <t xml:space="preserve">BT768874</t>
  </si>
  <si>
    <t xml:space="preserve">BT510786</t>
  </si>
  <si>
    <t xml:space="preserve">BT361095</t>
  </si>
  <si>
    <t xml:space="preserve">BT655170</t>
  </si>
  <si>
    <t xml:space="preserve">BT904904</t>
  </si>
  <si>
    <t xml:space="preserve">BT121087</t>
  </si>
  <si>
    <t xml:space="preserve">BT554861</t>
  </si>
  <si>
    <t xml:space="preserve">BT910496</t>
  </si>
  <si>
    <t xml:space="preserve">BT257327</t>
  </si>
  <si>
    <t xml:space="preserve">BT180164</t>
  </si>
  <si>
    <t xml:space="preserve">BT264173</t>
  </si>
  <si>
    <t xml:space="preserve">BT280941</t>
  </si>
  <si>
    <t xml:space="preserve">BT968320</t>
  </si>
  <si>
    <t xml:space="preserve">BT359930</t>
  </si>
  <si>
    <t xml:space="preserve">BT142565</t>
  </si>
  <si>
    <t xml:space="preserve">BT992602</t>
  </si>
  <si>
    <t xml:space="preserve">BT832995</t>
  </si>
  <si>
    <t xml:space="preserve">BT774015</t>
  </si>
  <si>
    <t xml:space="preserve">BT588462</t>
  </si>
  <si>
    <t xml:space="preserve">BT823200</t>
  </si>
  <si>
    <t xml:space="preserve">BT273208</t>
  </si>
  <si>
    <t xml:space="preserve">BT293310</t>
  </si>
  <si>
    <t xml:space="preserve">BT500532</t>
  </si>
  <si>
    <t xml:space="preserve">BT615135</t>
  </si>
  <si>
    <t xml:space="preserve">BT578820</t>
  </si>
  <si>
    <t xml:space="preserve">BT931250</t>
  </si>
  <si>
    <t xml:space="preserve">BT556333</t>
  </si>
  <si>
    <t xml:space="preserve">BT750505</t>
  </si>
  <si>
    <t xml:space="preserve">BT678924</t>
  </si>
  <si>
    <t xml:space="preserve">BT713421</t>
  </si>
  <si>
    <t xml:space="preserve">BT957151</t>
  </si>
  <si>
    <t xml:space="preserve">BT225527</t>
  </si>
  <si>
    <t xml:space="preserve">BT556546</t>
  </si>
  <si>
    <t xml:space="preserve">BT114037</t>
  </si>
  <si>
    <t xml:space="preserve">BT765815</t>
  </si>
  <si>
    <t xml:space="preserve">BT811803</t>
  </si>
  <si>
    <t xml:space="preserve">BT489592</t>
  </si>
  <si>
    <t xml:space="preserve">BT268738</t>
  </si>
  <si>
    <t xml:space="preserve">BT299530</t>
  </si>
  <si>
    <t xml:space="preserve">BT794809</t>
  </si>
  <si>
    <t xml:space="preserve">BT997572</t>
  </si>
  <si>
    <t xml:space="preserve">BT202117</t>
  </si>
  <si>
    <t xml:space="preserve">BT536806</t>
  </si>
  <si>
    <t xml:space="preserve">BT351459</t>
  </si>
  <si>
    <t xml:space="preserve">BT839265</t>
  </si>
  <si>
    <t xml:space="preserve">BT776627</t>
  </si>
  <si>
    <t xml:space="preserve">BT573898</t>
  </si>
  <si>
    <t xml:space="preserve">BT832340</t>
  </si>
  <si>
    <t xml:space="preserve">BT738915</t>
  </si>
  <si>
    <t xml:space="preserve">BT977138</t>
  </si>
  <si>
    <t xml:space="preserve">BT838017</t>
  </si>
  <si>
    <t xml:space="preserve">BT545428</t>
  </si>
  <si>
    <t xml:space="preserve">BT499255</t>
  </si>
  <si>
    <t xml:space="preserve">BT677348</t>
  </si>
  <si>
    <t xml:space="preserve">BT134736</t>
  </si>
  <si>
    <t xml:space="preserve">BT664516</t>
  </si>
  <si>
    <t xml:space="preserve">BT803035</t>
  </si>
  <si>
    <t xml:space="preserve">BT855497</t>
  </si>
  <si>
    <t xml:space="preserve">BT101152</t>
  </si>
  <si>
    <t xml:space="preserve">BT674629</t>
  </si>
  <si>
    <t xml:space="preserve">BT133983</t>
  </si>
  <si>
    <t xml:space="preserve">BT308124</t>
  </si>
  <si>
    <t xml:space="preserve">BT781536</t>
  </si>
  <si>
    <t xml:space="preserve">BT772061</t>
  </si>
  <si>
    <t xml:space="preserve">BT446203</t>
  </si>
  <si>
    <t xml:space="preserve">BT574646</t>
  </si>
  <si>
    <t xml:space="preserve">BT838326</t>
  </si>
  <si>
    <t xml:space="preserve">BT944439</t>
  </si>
  <si>
    <t xml:space="preserve">BT664247</t>
  </si>
  <si>
    <t xml:space="preserve">BT711450</t>
  </si>
  <si>
    <t xml:space="preserve">BT811215</t>
  </si>
  <si>
    <t xml:space="preserve">BT398178</t>
  </si>
  <si>
    <t xml:space="preserve">BT120203</t>
  </si>
  <si>
    <t xml:space="preserve">BT482311</t>
  </si>
  <si>
    <t xml:space="preserve">BT815304</t>
  </si>
  <si>
    <t xml:space="preserve">BT783317</t>
  </si>
  <si>
    <t xml:space="preserve">BT783199</t>
  </si>
  <si>
    <t xml:space="preserve">BT586988</t>
  </si>
  <si>
    <t xml:space="preserve">BT778887</t>
  </si>
  <si>
    <t xml:space="preserve">BT928307</t>
  </si>
  <si>
    <t xml:space="preserve">BT947461</t>
  </si>
  <si>
    <t xml:space="preserve">BT471858</t>
  </si>
  <si>
    <t xml:space="preserve">BT982872</t>
  </si>
  <si>
    <t xml:space="preserve">BT876713</t>
  </si>
  <si>
    <t xml:space="preserve">BT828651</t>
  </si>
  <si>
    <t xml:space="preserve">BT707916</t>
  </si>
  <si>
    <t xml:space="preserve">BT190963</t>
  </si>
  <si>
    <t xml:space="preserve">BT881874</t>
  </si>
  <si>
    <t xml:space="preserve">BT827245</t>
  </si>
  <si>
    <t xml:space="preserve">BT471013</t>
  </si>
  <si>
    <t xml:space="preserve">BT366986</t>
  </si>
  <si>
    <t xml:space="preserve">BT692473</t>
  </si>
  <si>
    <t xml:space="preserve">BT366427</t>
  </si>
  <si>
    <t xml:space="preserve">BT678722</t>
  </si>
  <si>
    <t xml:space="preserve">BT432221</t>
  </si>
  <si>
    <t xml:space="preserve">BT909431</t>
  </si>
  <si>
    <t xml:space="preserve">BT432825</t>
  </si>
  <si>
    <t xml:space="preserve">BT408893</t>
  </si>
  <si>
    <t xml:space="preserve">BT268730</t>
  </si>
  <si>
    <t xml:space="preserve">BT979953</t>
  </si>
  <si>
    <t xml:space="preserve">BT142951</t>
  </si>
  <si>
    <t xml:space="preserve">BT498577</t>
  </si>
  <si>
    <t xml:space="preserve">BT325865</t>
  </si>
  <si>
    <t xml:space="preserve">BT857313</t>
  </si>
  <si>
    <t xml:space="preserve">BT545505</t>
  </si>
  <si>
    <t xml:space="preserve">BT388157</t>
  </si>
  <si>
    <t xml:space="preserve">BT894719</t>
  </si>
  <si>
    <t xml:space="preserve">BT180676</t>
  </si>
  <si>
    <t xml:space="preserve">BT521392</t>
  </si>
  <si>
    <t xml:space="preserve">BT125688</t>
  </si>
  <si>
    <t xml:space="preserve">BT638688</t>
  </si>
  <si>
    <t xml:space="preserve">BT835870</t>
  </si>
  <si>
    <t xml:space="preserve">BT385604</t>
  </si>
  <si>
    <t xml:space="preserve">BT217984</t>
  </si>
  <si>
    <t xml:space="preserve">BT998376</t>
  </si>
  <si>
    <t xml:space="preserve">BT384379</t>
  </si>
  <si>
    <t xml:space="preserve">BT750261</t>
  </si>
  <si>
    <t xml:space="preserve">BT777793</t>
  </si>
  <si>
    <t xml:space="preserve">BT503309</t>
  </si>
  <si>
    <t xml:space="preserve">BT956645</t>
  </si>
  <si>
    <t xml:space="preserve">BT569416</t>
  </si>
  <si>
    <t xml:space="preserve">BT463989</t>
  </si>
  <si>
    <t xml:space="preserve">BT894172</t>
  </si>
  <si>
    <t xml:space="preserve">BT904887</t>
  </si>
  <si>
    <t xml:space="preserve">BT441140</t>
  </si>
  <si>
    <t xml:space="preserve">BT366202</t>
  </si>
  <si>
    <t xml:space="preserve">BT280176</t>
  </si>
  <si>
    <t xml:space="preserve">BT192184</t>
  </si>
  <si>
    <t xml:space="preserve">BT685181</t>
  </si>
  <si>
    <t xml:space="preserve">BT312103</t>
  </si>
  <si>
    <t xml:space="preserve">BT921894</t>
  </si>
  <si>
    <t xml:space="preserve">BT645617</t>
  </si>
  <si>
    <t xml:space="preserve">BT106926</t>
  </si>
  <si>
    <t xml:space="preserve">BT712159</t>
  </si>
  <si>
    <t xml:space="preserve">BT334257</t>
  </si>
  <si>
    <t xml:space="preserve">BT178832</t>
  </si>
  <si>
    <t xml:space="preserve">BT753132</t>
  </si>
  <si>
    <t xml:space="preserve">BT671816</t>
  </si>
  <si>
    <t xml:space="preserve">BT264241</t>
  </si>
  <si>
    <t xml:space="preserve">BT810568</t>
  </si>
  <si>
    <t xml:space="preserve">BT247945</t>
  </si>
  <si>
    <t xml:space="preserve">BT653365</t>
  </si>
  <si>
    <t xml:space="preserve">BT413675</t>
  </si>
  <si>
    <t xml:space="preserve">BT312190</t>
  </si>
  <si>
    <t xml:space="preserve">BT906599</t>
  </si>
  <si>
    <t xml:space="preserve">BT206676</t>
  </si>
  <si>
    <t xml:space="preserve">BT158090</t>
  </si>
  <si>
    <t xml:space="preserve">BT107076</t>
  </si>
  <si>
    <t xml:space="preserve">BT982104</t>
  </si>
  <si>
    <t xml:space="preserve">BT856628</t>
  </si>
  <si>
    <t xml:space="preserve">BT467940</t>
  </si>
  <si>
    <t xml:space="preserve">BT412838</t>
  </si>
  <si>
    <t xml:space="preserve">BT750375</t>
  </si>
  <si>
    <t xml:space="preserve">BT709930</t>
  </si>
  <si>
    <t xml:space="preserve">BT535234</t>
  </si>
  <si>
    <t xml:space="preserve">BT656354</t>
  </si>
  <si>
    <t xml:space="preserve">BT509004</t>
  </si>
  <si>
    <t xml:space="preserve">BT176697</t>
  </si>
  <si>
    <t xml:space="preserve">BT762694</t>
  </si>
  <si>
    <t xml:space="preserve">BT674093</t>
  </si>
  <si>
    <t xml:space="preserve">BT519388</t>
  </si>
  <si>
    <t xml:space="preserve">BT794838</t>
  </si>
  <si>
    <t xml:space="preserve">BT682303</t>
  </si>
  <si>
    <t xml:space="preserve">BT360131</t>
  </si>
  <si>
    <t xml:space="preserve">BT658546</t>
  </si>
  <si>
    <t xml:space="preserve">BT207359</t>
  </si>
  <si>
    <t xml:space="preserve">BT959099</t>
  </si>
  <si>
    <t xml:space="preserve">BT161799</t>
  </si>
  <si>
    <t xml:space="preserve">BT754962</t>
  </si>
  <si>
    <t xml:space="preserve">BT629071</t>
  </si>
  <si>
    <t xml:space="preserve">BT751865</t>
  </si>
  <si>
    <t xml:space="preserve">BT629880</t>
  </si>
  <si>
    <t xml:space="preserve">BT170442</t>
  </si>
  <si>
    <t xml:space="preserve">BT220669</t>
  </si>
  <si>
    <t xml:space="preserve">BT717553</t>
  </si>
  <si>
    <t xml:space="preserve">BT398401</t>
  </si>
  <si>
    <t xml:space="preserve">BT480992</t>
  </si>
  <si>
    <t xml:space="preserve">BT993969</t>
  </si>
  <si>
    <t xml:space="preserve">BT982473</t>
  </si>
  <si>
    <t xml:space="preserve">BT931160</t>
  </si>
  <si>
    <t xml:space="preserve">BT497727</t>
  </si>
  <si>
    <t xml:space="preserve">BT873980</t>
  </si>
  <si>
    <t xml:space="preserve">BT495606</t>
  </si>
  <si>
    <t xml:space="preserve">BT651610</t>
  </si>
  <si>
    <t xml:space="preserve">BT500147</t>
  </si>
  <si>
    <t xml:space="preserve">BT545468</t>
  </si>
  <si>
    <t xml:space="preserve">BT385888</t>
  </si>
  <si>
    <t xml:space="preserve">BT754991</t>
  </si>
  <si>
    <t xml:space="preserve">BT207835</t>
  </si>
  <si>
    <t xml:space="preserve">BT632127</t>
  </si>
  <si>
    <t xml:space="preserve">BT431201</t>
  </si>
  <si>
    <t xml:space="preserve">BT328718</t>
  </si>
  <si>
    <t xml:space="preserve">BT600101</t>
  </si>
  <si>
    <t xml:space="preserve">BT390422</t>
  </si>
  <si>
    <t xml:space="preserve">BT595977</t>
  </si>
  <si>
    <t xml:space="preserve">BT786885</t>
  </si>
  <si>
    <t xml:space="preserve">BT611834</t>
  </si>
  <si>
    <t xml:space="preserve">BT891853</t>
  </si>
  <si>
    <t xml:space="preserve">BT261645</t>
  </si>
  <si>
    <t xml:space="preserve">BT380759</t>
  </si>
  <si>
    <t xml:space="preserve">BT810116</t>
  </si>
  <si>
    <t xml:space="preserve">BT235159</t>
  </si>
  <si>
    <t xml:space="preserve">BT294420</t>
  </si>
  <si>
    <t xml:space="preserve">BT105902</t>
  </si>
  <si>
    <t xml:space="preserve">BT834531</t>
  </si>
  <si>
    <t xml:space="preserve">BT190482</t>
  </si>
  <si>
    <t xml:space="preserve">BT671732</t>
  </si>
  <si>
    <t xml:space="preserve">BT833209</t>
  </si>
  <si>
    <t xml:space="preserve">BT178502</t>
  </si>
  <si>
    <t xml:space="preserve">BT996360</t>
  </si>
  <si>
    <t xml:space="preserve">BT967859</t>
  </si>
  <si>
    <t xml:space="preserve">BT229115</t>
  </si>
  <si>
    <t xml:space="preserve">BT342694</t>
  </si>
  <si>
    <t xml:space="preserve">BT362145</t>
  </si>
  <si>
    <t xml:space="preserve">BT950284</t>
  </si>
  <si>
    <t xml:space="preserve">BT348073</t>
  </si>
  <si>
    <t xml:space="preserve">BT343273</t>
  </si>
  <si>
    <t xml:space="preserve">BT542914</t>
  </si>
  <si>
    <t xml:space="preserve">BT187613</t>
  </si>
  <si>
    <t xml:space="preserve">BT198810</t>
  </si>
  <si>
    <t xml:space="preserve">BT392444</t>
  </si>
  <si>
    <t xml:space="preserve">BT485505</t>
  </si>
  <si>
    <t xml:space="preserve">BT712544</t>
  </si>
  <si>
    <t xml:space="preserve">BT269478</t>
  </si>
  <si>
    <t xml:space="preserve">BT475668</t>
  </si>
  <si>
    <t xml:space="preserve">BT747186</t>
  </si>
  <si>
    <t xml:space="preserve">BT579807</t>
  </si>
  <si>
    <t xml:space="preserve">BT942198</t>
  </si>
  <si>
    <t xml:space="preserve">BT624707</t>
  </si>
  <si>
    <t xml:space="preserve">BT243915</t>
  </si>
  <si>
    <t xml:space="preserve">BT937103</t>
  </si>
  <si>
    <t xml:space="preserve">BT127525</t>
  </si>
  <si>
    <t xml:space="preserve">BT881558</t>
  </si>
  <si>
    <t xml:space="preserve">BT542264</t>
  </si>
  <si>
    <t xml:space="preserve">BT438356</t>
  </si>
  <si>
    <t xml:space="preserve">BT373458</t>
  </si>
  <si>
    <t xml:space="preserve">BT469396</t>
  </si>
  <si>
    <t xml:space="preserve">BT367909</t>
  </si>
  <si>
    <t xml:space="preserve">BT549465</t>
  </si>
  <si>
    <t xml:space="preserve">BT891116</t>
  </si>
  <si>
    <t xml:space="preserve">BT839045</t>
  </si>
  <si>
    <t xml:space="preserve">BT291845</t>
  </si>
  <si>
    <t xml:space="preserve">BT772924</t>
  </si>
  <si>
    <t xml:space="preserve">BT566653</t>
  </si>
  <si>
    <t xml:space="preserve">BT400809</t>
  </si>
  <si>
    <t xml:space="preserve">BT111483</t>
  </si>
  <si>
    <t xml:space="preserve">BT448183</t>
  </si>
  <si>
    <t xml:space="preserve">BT937925</t>
  </si>
  <si>
    <t xml:space="preserve">BT743357</t>
  </si>
  <si>
    <t xml:space="preserve">BT972423</t>
  </si>
  <si>
    <t xml:space="preserve">BT718513</t>
  </si>
  <si>
    <t xml:space="preserve">BT508090</t>
  </si>
  <si>
    <t xml:space="preserve">BT352767</t>
  </si>
  <si>
    <t xml:space="preserve">BT233501</t>
  </si>
  <si>
    <t xml:space="preserve">BT691976</t>
  </si>
  <si>
    <t xml:space="preserve">BT188875</t>
  </si>
  <si>
    <t xml:space="preserve">BT118414</t>
  </si>
  <si>
    <t xml:space="preserve">BT469335</t>
  </si>
  <si>
    <t xml:space="preserve">BT519889</t>
  </si>
  <si>
    <t xml:space="preserve">BT710032</t>
  </si>
  <si>
    <t xml:space="preserve">BT160435</t>
  </si>
  <si>
    <t xml:space="preserve">BT883495</t>
  </si>
  <si>
    <t xml:space="preserve">BT580974</t>
  </si>
  <si>
    <t xml:space="preserve">BT846508</t>
  </si>
  <si>
    <t xml:space="preserve">BT631844</t>
  </si>
  <si>
    <t xml:space="preserve">BT890848</t>
  </si>
  <si>
    <t xml:space="preserve">BT655162</t>
  </si>
  <si>
    <t xml:space="preserve">BT323018</t>
  </si>
  <si>
    <t xml:space="preserve">BT289790</t>
  </si>
  <si>
    <t xml:space="preserve">BT877384</t>
  </si>
  <si>
    <t xml:space="preserve">BT963772</t>
  </si>
  <si>
    <t xml:space="preserve">BT138217</t>
  </si>
  <si>
    <t xml:space="preserve">BT801063</t>
  </si>
  <si>
    <t xml:space="preserve">BT234670</t>
  </si>
  <si>
    <t xml:space="preserve">BT804033</t>
  </si>
  <si>
    <t xml:space="preserve">BT638840</t>
  </si>
  <si>
    <t xml:space="preserve">BT514503</t>
  </si>
  <si>
    <t xml:space="preserve">BT324669</t>
  </si>
  <si>
    <t xml:space="preserve">BT899380</t>
  </si>
  <si>
    <t xml:space="preserve">BT334958</t>
  </si>
  <si>
    <t xml:space="preserve">BT835581</t>
  </si>
  <si>
    <t xml:space="preserve">BT349504</t>
  </si>
  <si>
    <t xml:space="preserve">BT697152</t>
  </si>
  <si>
    <t xml:space="preserve">BT553718</t>
  </si>
  <si>
    <t xml:space="preserve">BT190479</t>
  </si>
  <si>
    <t xml:space="preserve">BT257142</t>
  </si>
  <si>
    <t xml:space="preserve">BT652998</t>
  </si>
  <si>
    <t xml:space="preserve">BT311949</t>
  </si>
  <si>
    <t xml:space="preserve">BT245943</t>
  </si>
  <si>
    <t xml:space="preserve">BT394080</t>
  </si>
  <si>
    <t xml:space="preserve">BT326235</t>
  </si>
  <si>
    <t xml:space="preserve">BT137518</t>
  </si>
  <si>
    <t xml:space="preserve">BT191304</t>
  </si>
  <si>
    <t xml:space="preserve">BT297863</t>
  </si>
  <si>
    <t xml:space="preserve">BT905148</t>
  </si>
  <si>
    <t xml:space="preserve">BT905408</t>
  </si>
  <si>
    <t xml:space="preserve">BT185734</t>
  </si>
  <si>
    <t xml:space="preserve">BT485213</t>
  </si>
  <si>
    <t xml:space="preserve">BT693040</t>
  </si>
  <si>
    <t xml:space="preserve">BT466969</t>
  </si>
  <si>
    <t xml:space="preserve">BT861209</t>
  </si>
  <si>
    <t xml:space="preserve">BT864944</t>
  </si>
  <si>
    <t xml:space="preserve">BT284784</t>
  </si>
  <si>
    <t xml:space="preserve">BT149682</t>
  </si>
  <si>
    <t xml:space="preserve">BT254836</t>
  </si>
  <si>
    <t xml:space="preserve">BT357643</t>
  </si>
  <si>
    <t xml:space="preserve">BT876332</t>
  </si>
  <si>
    <t xml:space="preserve">BT584387</t>
  </si>
  <si>
    <t xml:space="preserve">BT139788</t>
  </si>
  <si>
    <t xml:space="preserve">BT387175</t>
  </si>
  <si>
    <t xml:space="preserve">BT749536</t>
  </si>
  <si>
    <t xml:space="preserve">BT190452</t>
  </si>
  <si>
    <t xml:space="preserve">BT789905</t>
  </si>
  <si>
    <t xml:space="preserve">BT122804</t>
  </si>
  <si>
    <t xml:space="preserve">BT672686</t>
  </si>
  <si>
    <t xml:space="preserve">BT318184</t>
  </si>
  <si>
    <t xml:space="preserve">BT866395</t>
  </si>
  <si>
    <t xml:space="preserve">BT240590</t>
  </si>
  <si>
    <t xml:space="preserve">BT169778</t>
  </si>
  <si>
    <t xml:space="preserve">BT201783</t>
  </si>
  <si>
    <t xml:space="preserve">BT478045</t>
  </si>
  <si>
    <t xml:space="preserve">BT882052</t>
  </si>
  <si>
    <t xml:space="preserve">BT383636</t>
  </si>
  <si>
    <t xml:space="preserve">BT623662</t>
  </si>
  <si>
    <t xml:space="preserve">BT741632</t>
  </si>
  <si>
    <t xml:space="preserve">BT651421</t>
  </si>
  <si>
    <t xml:space="preserve">BT310800</t>
  </si>
  <si>
    <t xml:space="preserve">BT528076</t>
  </si>
  <si>
    <t xml:space="preserve">BT524474</t>
  </si>
  <si>
    <t xml:space="preserve">BT153180</t>
  </si>
  <si>
    <t xml:space="preserve">BT479135</t>
  </si>
  <si>
    <t xml:space="preserve">BT510815</t>
  </si>
  <si>
    <t xml:space="preserve">BT189907</t>
  </si>
  <si>
    <t xml:space="preserve">BT281300</t>
  </si>
  <si>
    <t xml:space="preserve">BT936365</t>
  </si>
  <si>
    <t xml:space="preserve">BT485885</t>
  </si>
  <si>
    <t xml:space="preserve">BT534503</t>
  </si>
  <si>
    <t xml:space="preserve">BT765789</t>
  </si>
  <si>
    <t xml:space="preserve">BT687449</t>
  </si>
  <si>
    <t xml:space="preserve">BT417170</t>
  </si>
  <si>
    <t xml:space="preserve">BT978330</t>
  </si>
  <si>
    <t xml:space="preserve">BT186631</t>
  </si>
  <si>
    <t xml:space="preserve">BT859856</t>
  </si>
  <si>
    <t xml:space="preserve">BT789077</t>
  </si>
  <si>
    <t xml:space="preserve">BT699813</t>
  </si>
  <si>
    <t xml:space="preserve">BT605886</t>
  </si>
  <si>
    <t xml:space="preserve">BT356391</t>
  </si>
  <si>
    <t xml:space="preserve">BT457320</t>
  </si>
  <si>
    <t xml:space="preserve">BT126306</t>
  </si>
  <si>
    <t xml:space="preserve">BT545148</t>
  </si>
  <si>
    <t xml:space="preserve">BT496090</t>
  </si>
  <si>
    <t xml:space="preserve">BT297272</t>
  </si>
  <si>
    <t xml:space="preserve">BT502446</t>
  </si>
  <si>
    <t xml:space="preserve">BT375492</t>
  </si>
  <si>
    <t xml:space="preserve">BT759945</t>
  </si>
  <si>
    <t xml:space="preserve">BT373497</t>
  </si>
  <si>
    <t xml:space="preserve">BT438689</t>
  </si>
  <si>
    <t xml:space="preserve">BT968856</t>
  </si>
  <si>
    <t xml:space="preserve">BT329372</t>
  </si>
  <si>
    <t xml:space="preserve">BT446600</t>
  </si>
  <si>
    <t xml:space="preserve">BT696781</t>
  </si>
  <si>
    <t xml:space="preserve">BT642342</t>
  </si>
  <si>
    <t xml:space="preserve">BT695175</t>
  </si>
  <si>
    <t xml:space="preserve">BT305584</t>
  </si>
  <si>
    <t xml:space="preserve">BT286110</t>
  </si>
  <si>
    <t xml:space="preserve">BT720531</t>
  </si>
  <si>
    <t xml:space="preserve">BT776191</t>
  </si>
  <si>
    <t xml:space="preserve">BT442068</t>
  </si>
  <si>
    <t xml:space="preserve">BT604459</t>
  </si>
  <si>
    <t xml:space="preserve">BT235023</t>
  </si>
  <si>
    <t xml:space="preserve">BT220622</t>
  </si>
  <si>
    <t xml:space="preserve">BT570625</t>
  </si>
  <si>
    <t xml:space="preserve">BT103240</t>
  </si>
  <si>
    <t xml:space="preserve">BT271776</t>
  </si>
  <si>
    <t xml:space="preserve">BT140175</t>
  </si>
  <si>
    <t xml:space="preserve">BT562249</t>
  </si>
  <si>
    <t xml:space="preserve">BT495486</t>
  </si>
  <si>
    <t xml:space="preserve">BT290970</t>
  </si>
  <si>
    <t xml:space="preserve">BT828829</t>
  </si>
  <si>
    <t xml:space="preserve">BT479094</t>
  </si>
  <si>
    <t xml:space="preserve">BT771327</t>
  </si>
  <si>
    <t xml:space="preserve">BT318188</t>
  </si>
  <si>
    <t xml:space="preserve">BT100321</t>
  </si>
  <si>
    <t xml:space="preserve">BT827851</t>
  </si>
  <si>
    <t xml:space="preserve">BT199352</t>
  </si>
  <si>
    <t xml:space="preserve">BT754149</t>
  </si>
  <si>
    <t xml:space="preserve">BT279588</t>
  </si>
  <si>
    <t xml:space="preserve">BT421535</t>
  </si>
  <si>
    <t xml:space="preserve">BT656642</t>
  </si>
  <si>
    <t xml:space="preserve">BT316075</t>
  </si>
  <si>
    <t xml:space="preserve">BT300787</t>
  </si>
  <si>
    <t xml:space="preserve">BT430894</t>
  </si>
  <si>
    <t xml:space="preserve">BT407063</t>
  </si>
  <si>
    <t xml:space="preserve">BT221004</t>
  </si>
  <si>
    <t xml:space="preserve">BT305225</t>
  </si>
  <si>
    <t xml:space="preserve">BT117238</t>
  </si>
  <si>
    <t xml:space="preserve">BT713235</t>
  </si>
  <si>
    <t xml:space="preserve">BT385388</t>
  </si>
  <si>
    <t xml:space="preserve">BT272378</t>
  </si>
  <si>
    <t xml:space="preserve">BT251156</t>
  </si>
  <si>
    <t xml:space="preserve">BT662701</t>
  </si>
  <si>
    <t xml:space="preserve">BT350072</t>
  </si>
  <si>
    <t xml:space="preserve">BT403885</t>
  </si>
  <si>
    <t xml:space="preserve">BT939896</t>
  </si>
  <si>
    <t xml:space="preserve">BT858310</t>
  </si>
  <si>
    <t xml:space="preserve">BT191891</t>
  </si>
  <si>
    <t xml:space="preserve">BT341609</t>
  </si>
  <si>
    <t xml:space="preserve">BT151406</t>
  </si>
  <si>
    <t xml:space="preserve">BT202814</t>
  </si>
  <si>
    <t xml:space="preserve">BT396555</t>
  </si>
  <si>
    <t xml:space="preserve">BT967248</t>
  </si>
  <si>
    <t xml:space="preserve">BT784741</t>
  </si>
  <si>
    <t xml:space="preserve">BT446556</t>
  </si>
  <si>
    <t xml:space="preserve">BT648566</t>
  </si>
  <si>
    <t xml:space="preserve">BT757777</t>
  </si>
  <si>
    <t xml:space="preserve">BT337075</t>
  </si>
  <si>
    <t xml:space="preserve">BT353245</t>
  </si>
  <si>
    <t xml:space="preserve">BT971915</t>
  </si>
  <si>
    <t xml:space="preserve">BT399951</t>
  </si>
  <si>
    <t xml:space="preserve">BT386023</t>
  </si>
  <si>
    <t xml:space="preserve">BT424949</t>
  </si>
  <si>
    <t xml:space="preserve">BT777218</t>
  </si>
  <si>
    <t xml:space="preserve">BT210356</t>
  </si>
  <si>
    <t xml:space="preserve">BT884183</t>
  </si>
  <si>
    <t xml:space="preserve">BT336282</t>
  </si>
  <si>
    <t xml:space="preserve">BT691869</t>
  </si>
  <si>
    <t xml:space="preserve">BT592009</t>
  </si>
  <si>
    <t xml:space="preserve">BT418826</t>
  </si>
  <si>
    <t xml:space="preserve">BT935361</t>
  </si>
  <si>
    <t xml:space="preserve">BT164800</t>
  </si>
  <si>
    <t xml:space="preserve">BT896702</t>
  </si>
  <si>
    <t xml:space="preserve">BT665197</t>
  </si>
  <si>
    <t xml:space="preserve">BT217638</t>
  </si>
  <si>
    <t xml:space="preserve">BT894147</t>
  </si>
  <si>
    <t xml:space="preserve">BT455945</t>
  </si>
  <si>
    <t xml:space="preserve">BT251301</t>
  </si>
  <si>
    <t xml:space="preserve">BT622476</t>
  </si>
  <si>
    <t xml:space="preserve">BT665974</t>
  </si>
  <si>
    <t xml:space="preserve">BT747628</t>
  </si>
  <si>
    <t xml:space="preserve">BT192169</t>
  </si>
  <si>
    <t xml:space="preserve">BT650619</t>
  </si>
  <si>
    <t xml:space="preserve">BT494743</t>
  </si>
  <si>
    <t xml:space="preserve">BT158497</t>
  </si>
  <si>
    <t xml:space="preserve">BT365905</t>
  </si>
  <si>
    <t xml:space="preserve">BT591240</t>
  </si>
  <si>
    <t xml:space="preserve">BT718885</t>
  </si>
  <si>
    <t xml:space="preserve">BT232386</t>
  </si>
  <si>
    <t xml:space="preserve">BT194686</t>
  </si>
  <si>
    <t xml:space="preserve">BT261521</t>
  </si>
  <si>
    <t xml:space="preserve">BT866402</t>
  </si>
  <si>
    <t xml:space="preserve">BT888874</t>
  </si>
  <si>
    <t xml:space="preserve">BT325821</t>
  </si>
  <si>
    <t xml:space="preserve">BT978335</t>
  </si>
  <si>
    <t xml:space="preserve">BT348954</t>
  </si>
  <si>
    <t xml:space="preserve">BT288694</t>
  </si>
  <si>
    <t xml:space="preserve">BT398497</t>
  </si>
  <si>
    <t xml:space="preserve">BT582382</t>
  </si>
  <si>
    <t xml:space="preserve">BT370397</t>
  </si>
  <si>
    <t xml:space="preserve">BT628644</t>
  </si>
  <si>
    <t xml:space="preserve">BT287657</t>
  </si>
  <si>
    <t xml:space="preserve">BT326083</t>
  </si>
  <si>
    <t xml:space="preserve">BT433676</t>
  </si>
  <si>
    <t xml:space="preserve">BT103446</t>
  </si>
  <si>
    <t xml:space="preserve">BT147603</t>
  </si>
  <si>
    <t xml:space="preserve">BT148541</t>
  </si>
  <si>
    <t xml:space="preserve">BT542484</t>
  </si>
  <si>
    <t xml:space="preserve">BT824420</t>
  </si>
  <si>
    <t xml:space="preserve">BT445905</t>
  </si>
  <si>
    <t xml:space="preserve">BT109139</t>
  </si>
  <si>
    <t xml:space="preserve">BT340681</t>
  </si>
  <si>
    <t xml:space="preserve">BT827003</t>
  </si>
  <si>
    <t xml:space="preserve">BT911985</t>
  </si>
  <si>
    <t xml:space="preserve">BT314458</t>
  </si>
  <si>
    <t xml:space="preserve">BT999368</t>
  </si>
  <si>
    <t xml:space="preserve">BT154585</t>
  </si>
  <si>
    <t xml:space="preserve">BT373772</t>
  </si>
  <si>
    <t xml:space="preserve">BT226248</t>
  </si>
  <si>
    <t xml:space="preserve">BT610901</t>
  </si>
  <si>
    <t xml:space="preserve">BT794457</t>
  </si>
  <si>
    <t xml:space="preserve">BT106226</t>
  </si>
  <si>
    <t xml:space="preserve">BT580546</t>
  </si>
  <si>
    <t xml:space="preserve">BT108199</t>
  </si>
  <si>
    <t xml:space="preserve">BT123902</t>
  </si>
  <si>
    <t xml:space="preserve">BT459600</t>
  </si>
  <si>
    <t xml:space="preserve">BT839694</t>
  </si>
  <si>
    <t xml:space="preserve">BT373089</t>
  </si>
  <si>
    <t xml:space="preserve">BT966987</t>
  </si>
  <si>
    <t xml:space="preserve">BT909679</t>
  </si>
  <si>
    <t xml:space="preserve">BT622511</t>
  </si>
  <si>
    <t xml:space="preserve">BT333733</t>
  </si>
  <si>
    <t xml:space="preserve">BT626422</t>
  </si>
  <si>
    <t xml:space="preserve">BT844564</t>
  </si>
  <si>
    <t xml:space="preserve">BT926530</t>
  </si>
  <si>
    <t xml:space="preserve">BT146364</t>
  </si>
  <si>
    <t xml:space="preserve">BT281055</t>
  </si>
  <si>
    <t xml:space="preserve">BT110935</t>
  </si>
  <si>
    <t xml:space="preserve">BT551791</t>
  </si>
  <si>
    <t xml:space="preserve">BT606110</t>
  </si>
  <si>
    <t xml:space="preserve">BT719043</t>
  </si>
  <si>
    <t xml:space="preserve">BT962968</t>
  </si>
  <si>
    <t xml:space="preserve">BT999640</t>
  </si>
  <si>
    <t xml:space="preserve">BT687766</t>
  </si>
  <si>
    <t xml:space="preserve">BT747825</t>
  </si>
  <si>
    <t xml:space="preserve">BT737418</t>
  </si>
  <si>
    <t xml:space="preserve">BT792874</t>
  </si>
  <si>
    <t xml:space="preserve">BT323146</t>
  </si>
  <si>
    <t xml:space="preserve">BT273619</t>
  </si>
  <si>
    <t xml:space="preserve">BT360876</t>
  </si>
  <si>
    <t xml:space="preserve">BT565735</t>
  </si>
  <si>
    <t xml:space="preserve">BT153045</t>
  </si>
  <si>
    <t xml:space="preserve">BT407699</t>
  </si>
  <si>
    <t xml:space="preserve">BT681239</t>
  </si>
  <si>
    <t xml:space="preserve">BT793418</t>
  </si>
  <si>
    <t xml:space="preserve">BT399819</t>
  </si>
  <si>
    <t xml:space="preserve">BT537541</t>
  </si>
  <si>
    <t xml:space="preserve">BT286952</t>
  </si>
  <si>
    <t xml:space="preserve">BT688376</t>
  </si>
  <si>
    <t xml:space="preserve">BT462963</t>
  </si>
  <si>
    <t xml:space="preserve">BT182034</t>
  </si>
  <si>
    <t xml:space="preserve">BT244582</t>
  </si>
  <si>
    <t xml:space="preserve">BT643419</t>
  </si>
  <si>
    <t xml:space="preserve">BT671748</t>
  </si>
  <si>
    <t xml:space="preserve">BT576802</t>
  </si>
  <si>
    <t xml:space="preserve">BT764984</t>
  </si>
  <si>
    <t xml:space="preserve">BT870320</t>
  </si>
  <si>
    <t xml:space="preserve">BT269606</t>
  </si>
  <si>
    <t xml:space="preserve">BT490879</t>
  </si>
  <si>
    <t xml:space="preserve">BT475755</t>
  </si>
  <si>
    <t xml:space="preserve">BT913586</t>
  </si>
  <si>
    <t xml:space="preserve">BT397320</t>
  </si>
  <si>
    <t xml:space="preserve">BT993158</t>
  </si>
  <si>
    <t xml:space="preserve">BT547028</t>
  </si>
  <si>
    <t xml:space="preserve">BT334912</t>
  </si>
  <si>
    <t xml:space="preserve">BT380536</t>
  </si>
  <si>
    <t xml:space="preserve">BT832899</t>
  </si>
  <si>
    <t xml:space="preserve">BT756562</t>
  </si>
  <si>
    <t xml:space="preserve">BT568554</t>
  </si>
  <si>
    <t xml:space="preserve">BT977813</t>
  </si>
  <si>
    <t xml:space="preserve">BT102693</t>
  </si>
  <si>
    <t xml:space="preserve">BT514159</t>
  </si>
  <si>
    <t xml:space="preserve">BT503263</t>
  </si>
  <si>
    <t xml:space="preserve">BT179140</t>
  </si>
  <si>
    <t xml:space="preserve">BT561954</t>
  </si>
  <si>
    <t xml:space="preserve">BT341798</t>
  </si>
  <si>
    <t xml:space="preserve">BT107831</t>
  </si>
  <si>
    <t xml:space="preserve">BT596838</t>
  </si>
  <si>
    <t xml:space="preserve">BT906004</t>
  </si>
  <si>
    <t xml:space="preserve">BT716391</t>
  </si>
  <si>
    <t xml:space="preserve">BT887542</t>
  </si>
  <si>
    <t xml:space="preserve">BT931136</t>
  </si>
  <si>
    <t xml:space="preserve">BT164107</t>
  </si>
  <si>
    <t xml:space="preserve">BT666940</t>
  </si>
  <si>
    <t xml:space="preserve">BT718185</t>
  </si>
  <si>
    <t xml:space="preserve">BT984845</t>
  </si>
  <si>
    <t xml:space="preserve">BT862781</t>
  </si>
  <si>
    <t xml:space="preserve">BT680118</t>
  </si>
  <si>
    <t xml:space="preserve">BT385033</t>
  </si>
  <si>
    <t xml:space="preserve">BT893624</t>
  </si>
  <si>
    <t xml:space="preserve">BT505656</t>
  </si>
  <si>
    <t xml:space="preserve">BT637815</t>
  </si>
  <si>
    <t xml:space="preserve">BT893318</t>
  </si>
  <si>
    <t xml:space="preserve">BT623469</t>
  </si>
  <si>
    <t xml:space="preserve">BT637545</t>
  </si>
  <si>
    <t xml:space="preserve">BT870535</t>
  </si>
  <si>
    <t xml:space="preserve">BT880678</t>
  </si>
  <si>
    <t xml:space="preserve">BT128283</t>
  </si>
  <si>
    <t xml:space="preserve">BT446974</t>
  </si>
  <si>
    <t xml:space="preserve">BT187047</t>
  </si>
  <si>
    <t xml:space="preserve">BT365727</t>
  </si>
  <si>
    <t xml:space="preserve">BT661912</t>
  </si>
  <si>
    <t xml:space="preserve">BT786375</t>
  </si>
  <si>
    <t xml:space="preserve">BT320215</t>
  </si>
  <si>
    <t xml:space="preserve">BT624365</t>
  </si>
  <si>
    <t xml:space="preserve">BT108083</t>
  </si>
  <si>
    <t xml:space="preserve">BT578754</t>
  </si>
  <si>
    <t xml:space="preserve">BT599701</t>
  </si>
  <si>
    <t xml:space="preserve">BT930218</t>
  </si>
  <si>
    <t xml:space="preserve">BT217644</t>
  </si>
  <si>
    <t xml:space="preserve">BT804196</t>
  </si>
  <si>
    <t xml:space="preserve">BT847269</t>
  </si>
  <si>
    <t xml:space="preserve">BT703365</t>
  </si>
  <si>
    <t xml:space="preserve">BT434035</t>
  </si>
  <si>
    <t xml:space="preserve">BT671475</t>
  </si>
  <si>
    <t xml:space="preserve">BT528383</t>
  </si>
  <si>
    <t xml:space="preserve">BT225934</t>
  </si>
  <si>
    <t xml:space="preserve">BT574412</t>
  </si>
  <si>
    <t xml:space="preserve">BT175710</t>
  </si>
  <si>
    <t xml:space="preserve">BT123650</t>
  </si>
  <si>
    <t xml:space="preserve">BT953303</t>
  </si>
  <si>
    <t xml:space="preserve">BT843718</t>
  </si>
  <si>
    <t xml:space="preserve">BT832383</t>
  </si>
  <si>
    <t xml:space="preserve">BT279632</t>
  </si>
  <si>
    <t xml:space="preserve">BT483908</t>
  </si>
  <si>
    <t xml:space="preserve">BT901612</t>
  </si>
  <si>
    <t xml:space="preserve">BT300372</t>
  </si>
  <si>
    <t xml:space="preserve">BT726844</t>
  </si>
  <si>
    <t xml:space="preserve">BT851008</t>
  </si>
  <si>
    <t xml:space="preserve">BT945265</t>
  </si>
  <si>
    <t xml:space="preserve">BT182336</t>
  </si>
  <si>
    <t xml:space="preserve">BT575388</t>
  </si>
  <si>
    <t xml:space="preserve">BT686810</t>
  </si>
  <si>
    <t xml:space="preserve">BT100518</t>
  </si>
  <si>
    <t xml:space="preserve">BT363516</t>
  </si>
  <si>
    <t xml:space="preserve">BT493186</t>
  </si>
  <si>
    <t xml:space="preserve">BT921641</t>
  </si>
  <si>
    <t xml:space="preserve">BT916646</t>
  </si>
  <si>
    <t xml:space="preserve">BT990431</t>
  </si>
  <si>
    <t xml:space="preserve">BT168839</t>
  </si>
  <si>
    <t xml:space="preserve">BT980491</t>
  </si>
  <si>
    <t xml:space="preserve">BT311468</t>
  </si>
  <si>
    <t xml:space="preserve">BT277041</t>
  </si>
  <si>
    <t xml:space="preserve">BT539294</t>
  </si>
  <si>
    <t xml:space="preserve">BT997162</t>
  </si>
  <si>
    <t xml:space="preserve">BT764946</t>
  </si>
  <si>
    <t xml:space="preserve">BT543003</t>
  </si>
  <si>
    <t xml:space="preserve">BT369429</t>
  </si>
  <si>
    <t xml:space="preserve">BT428460</t>
  </si>
  <si>
    <t xml:space="preserve">BT566285</t>
  </si>
  <si>
    <t xml:space="preserve">BT904176</t>
  </si>
  <si>
    <t xml:space="preserve">BT150654</t>
  </si>
  <si>
    <t xml:space="preserve">BT790112</t>
  </si>
  <si>
    <t xml:space="preserve">BT611424</t>
  </si>
  <si>
    <t xml:space="preserve">BT711195</t>
  </si>
  <si>
    <t xml:space="preserve">BT389173</t>
  </si>
  <si>
    <t xml:space="preserve">BT961467</t>
  </si>
  <si>
    <t xml:space="preserve">BT277674</t>
  </si>
  <si>
    <t xml:space="preserve">BT817932</t>
  </si>
  <si>
    <t xml:space="preserve">BT700904</t>
  </si>
  <si>
    <t xml:space="preserve">BT378251</t>
  </si>
  <si>
    <t xml:space="preserve">BT551235</t>
  </si>
  <si>
    <t xml:space="preserve">BT865922</t>
  </si>
  <si>
    <t xml:space="preserve">BT172398</t>
  </si>
  <si>
    <t xml:space="preserve">BT725469</t>
  </si>
  <si>
    <t xml:space="preserve">BT466297</t>
  </si>
  <si>
    <t xml:space="preserve">BT814269</t>
  </si>
  <si>
    <t xml:space="preserve">BT326733</t>
  </si>
  <si>
    <t xml:space="preserve">BT173923</t>
  </si>
  <si>
    <t xml:space="preserve">BT245402</t>
  </si>
  <si>
    <t xml:space="preserve">BT397492</t>
  </si>
  <si>
    <t xml:space="preserve">BT378708</t>
  </si>
  <si>
    <t xml:space="preserve">BT675216</t>
  </si>
  <si>
    <t xml:space="preserve">BT899441</t>
  </si>
  <si>
    <t xml:space="preserve">BT591435</t>
  </si>
  <si>
    <t xml:space="preserve">BT209191</t>
  </si>
  <si>
    <t xml:space="preserve">BT931901</t>
  </si>
  <si>
    <t xml:space="preserve">BT854778</t>
  </si>
  <si>
    <t xml:space="preserve">BT375446</t>
  </si>
  <si>
    <t xml:space="preserve">BT482262</t>
  </si>
  <si>
    <t xml:space="preserve">BT508025</t>
  </si>
  <si>
    <t xml:space="preserve">BT574738</t>
  </si>
  <si>
    <t xml:space="preserve">BT548699</t>
  </si>
  <si>
    <t xml:space="preserve">BT655380</t>
  </si>
  <si>
    <t xml:space="preserve">BT362594</t>
  </si>
  <si>
    <t xml:space="preserve">BT509896</t>
  </si>
  <si>
    <t xml:space="preserve">BT363661</t>
  </si>
  <si>
    <t xml:space="preserve">BT299930</t>
  </si>
  <si>
    <t xml:space="preserve">BT743272</t>
  </si>
  <si>
    <t xml:space="preserve">BT731761</t>
  </si>
  <si>
    <t xml:space="preserve">BT661559</t>
  </si>
  <si>
    <t xml:space="preserve">BT392836</t>
  </si>
  <si>
    <t xml:space="preserve">BT542824</t>
  </si>
  <si>
    <t xml:space="preserve">BT394652</t>
  </si>
  <si>
    <t xml:space="preserve">BT272762</t>
  </si>
  <si>
    <t xml:space="preserve">BT652761</t>
  </si>
  <si>
    <t xml:space="preserve">BT577887</t>
  </si>
  <si>
    <t xml:space="preserve">BT960804</t>
  </si>
  <si>
    <t xml:space="preserve">BT205502</t>
  </si>
  <si>
    <t xml:space="preserve">BT412057</t>
  </si>
  <si>
    <t xml:space="preserve">BT251522</t>
  </si>
  <si>
    <t xml:space="preserve">BT702093</t>
  </si>
  <si>
    <t xml:space="preserve">BT874300</t>
  </si>
  <si>
    <t xml:space="preserve">BT604712</t>
  </si>
  <si>
    <t xml:space="preserve">BT992954</t>
  </si>
  <si>
    <t xml:space="preserve">BT420653</t>
  </si>
  <si>
    <t xml:space="preserve">BT206365</t>
  </si>
  <si>
    <t xml:space="preserve">BT870750</t>
  </si>
  <si>
    <t xml:space="preserve">BT968026</t>
  </si>
  <si>
    <t xml:space="preserve">BT132872</t>
  </si>
  <si>
    <t xml:space="preserve">BT846842</t>
  </si>
  <si>
    <t xml:space="preserve">BT209389</t>
  </si>
  <si>
    <t xml:space="preserve">BT514664</t>
  </si>
  <si>
    <t xml:space="preserve">BT610380</t>
  </si>
  <si>
    <t xml:space="preserve">BT574492</t>
  </si>
  <si>
    <t xml:space="preserve">BT339582</t>
  </si>
  <si>
    <t xml:space="preserve">BT511432</t>
  </si>
  <si>
    <t xml:space="preserve">BT305486</t>
  </si>
  <si>
    <t xml:space="preserve">BT880077</t>
  </si>
  <si>
    <t xml:space="preserve">BT827931</t>
  </si>
  <si>
    <t xml:space="preserve">BT466962</t>
  </si>
  <si>
    <t xml:space="preserve">BT479346</t>
  </si>
  <si>
    <t xml:space="preserve">BT748352</t>
  </si>
  <si>
    <t xml:space="preserve">BT751249</t>
  </si>
  <si>
    <t xml:space="preserve">BT412524</t>
  </si>
  <si>
    <t xml:space="preserve">BT571791</t>
  </si>
  <si>
    <t xml:space="preserve">BT909488</t>
  </si>
  <si>
    <t xml:space="preserve">BT595651</t>
  </si>
  <si>
    <t xml:space="preserve">BT696721</t>
  </si>
  <si>
    <t xml:space="preserve">BT255031</t>
  </si>
  <si>
    <t xml:space="preserve">BT946577</t>
  </si>
  <si>
    <t xml:space="preserve">BT963561</t>
  </si>
  <si>
    <t xml:space="preserve">BT476896</t>
  </si>
  <si>
    <t xml:space="preserve">BT665147</t>
  </si>
  <si>
    <t xml:space="preserve">BT999611</t>
  </si>
  <si>
    <t xml:space="preserve">BT331054</t>
  </si>
  <si>
    <t xml:space="preserve">BT259987</t>
  </si>
  <si>
    <t xml:space="preserve">BT426308</t>
  </si>
  <si>
    <t xml:space="preserve">BT463405</t>
  </si>
  <si>
    <t xml:space="preserve">BT309972</t>
  </si>
  <si>
    <t xml:space="preserve">BT582137</t>
  </si>
  <si>
    <t xml:space="preserve">BT422807</t>
  </si>
  <si>
    <t xml:space="preserve">BT178105</t>
  </si>
  <si>
    <t xml:space="preserve">BT982440</t>
  </si>
  <si>
    <t xml:space="preserve">BT372918</t>
  </si>
  <si>
    <t xml:space="preserve">BT484230</t>
  </si>
  <si>
    <t xml:space="preserve">BT712019</t>
  </si>
  <si>
    <t xml:space="preserve">BT424897</t>
  </si>
  <si>
    <t xml:space="preserve">BT844709</t>
  </si>
  <si>
    <t xml:space="preserve">BT843807</t>
  </si>
  <si>
    <t xml:space="preserve">BT671386</t>
  </si>
  <si>
    <t xml:space="preserve">BT172842</t>
  </si>
  <si>
    <t xml:space="preserve">BT966610</t>
  </si>
  <si>
    <t xml:space="preserve">BT336453</t>
  </si>
  <si>
    <t xml:space="preserve">BT577820</t>
  </si>
  <si>
    <t xml:space="preserve">BT256571</t>
  </si>
  <si>
    <t xml:space="preserve">BT315863</t>
  </si>
  <si>
    <t xml:space="preserve">BT183201</t>
  </si>
  <si>
    <t xml:space="preserve">BT503497</t>
  </si>
  <si>
    <t xml:space="preserve">BT454158</t>
  </si>
  <si>
    <t xml:space="preserve">BT385837</t>
  </si>
  <si>
    <t xml:space="preserve">BT319600</t>
  </si>
  <si>
    <t xml:space="preserve">BT119623</t>
  </si>
  <si>
    <t xml:space="preserve">BT197094</t>
  </si>
  <si>
    <t xml:space="preserve">BT895036</t>
  </si>
  <si>
    <t xml:space="preserve">BT293570</t>
  </si>
  <si>
    <t xml:space="preserve">BT871180</t>
  </si>
  <si>
    <t xml:space="preserve">BT118585</t>
  </si>
  <si>
    <t xml:space="preserve">BT993489</t>
  </si>
  <si>
    <t xml:space="preserve">BT544909</t>
  </si>
  <si>
    <t xml:space="preserve">BT158495</t>
  </si>
  <si>
    <t xml:space="preserve">BT655626</t>
  </si>
  <si>
    <t xml:space="preserve">BT458897</t>
  </si>
  <si>
    <t xml:space="preserve">BT880595</t>
  </si>
  <si>
    <t xml:space="preserve">BT997855</t>
  </si>
  <si>
    <t xml:space="preserve">BT812115</t>
  </si>
  <si>
    <t xml:space="preserve">BT572192</t>
  </si>
  <si>
    <t xml:space="preserve">BT291472</t>
  </si>
  <si>
    <t xml:space="preserve">BT602431</t>
  </si>
  <si>
    <t xml:space="preserve">BT722223</t>
  </si>
  <si>
    <t xml:space="preserve">BT989291</t>
  </si>
  <si>
    <t xml:space="preserve">BT516847</t>
  </si>
  <si>
    <t xml:space="preserve">BT830637</t>
  </si>
  <si>
    <t xml:space="preserve">BT512553</t>
  </si>
  <si>
    <t xml:space="preserve">BT309292</t>
  </si>
  <si>
    <t xml:space="preserve">BT477738</t>
  </si>
  <si>
    <t xml:space="preserve">BT345810</t>
  </si>
  <si>
    <t xml:space="preserve">BT507372</t>
  </si>
  <si>
    <t xml:space="preserve">BT426693</t>
  </si>
  <si>
    <t xml:space="preserve">BT216354</t>
  </si>
  <si>
    <t xml:space="preserve">BT134276</t>
  </si>
  <si>
    <t xml:space="preserve">BT277119</t>
  </si>
  <si>
    <t xml:space="preserve">BT914806</t>
  </si>
  <si>
    <t xml:space="preserve">BT434783</t>
  </si>
  <si>
    <t xml:space="preserve">BT713799</t>
  </si>
  <si>
    <t xml:space="preserve">BT677721</t>
  </si>
  <si>
    <t xml:space="preserve">BT256813</t>
  </si>
  <si>
    <t xml:space="preserve">BT994760</t>
  </si>
  <si>
    <t xml:space="preserve">BT253612</t>
  </si>
  <si>
    <t xml:space="preserve">BT345352</t>
  </si>
  <si>
    <t xml:space="preserve">BT343980</t>
  </si>
  <si>
    <t xml:space="preserve">BT383395</t>
  </si>
  <si>
    <t xml:space="preserve">BT534668</t>
  </si>
  <si>
    <t xml:space="preserve">BT841638</t>
  </si>
  <si>
    <t xml:space="preserve">BT222536</t>
  </si>
  <si>
    <t xml:space="preserve">BT470250</t>
  </si>
  <si>
    <t xml:space="preserve">BT240384</t>
  </si>
  <si>
    <t xml:space="preserve">BT224011</t>
  </si>
  <si>
    <t xml:space="preserve">BT142106</t>
  </si>
  <si>
    <t xml:space="preserve">BT519978</t>
  </si>
  <si>
    <t xml:space="preserve">BT770877</t>
  </si>
  <si>
    <t xml:space="preserve">BT180464</t>
  </si>
  <si>
    <t xml:space="preserve">BT866545</t>
  </si>
  <si>
    <t xml:space="preserve">BT780431</t>
  </si>
  <si>
    <t xml:space="preserve">BT921559</t>
  </si>
  <si>
    <t xml:space="preserve">BT124833</t>
  </si>
  <si>
    <t xml:space="preserve">BT995754</t>
  </si>
  <si>
    <t xml:space="preserve">BT381916</t>
  </si>
  <si>
    <t xml:space="preserve">BT785890</t>
  </si>
  <si>
    <t xml:space="preserve">BT347946</t>
  </si>
  <si>
    <t xml:space="preserve">BT509694</t>
  </si>
  <si>
    <t xml:space="preserve">BT773323</t>
  </si>
  <si>
    <t xml:space="preserve">BT198802</t>
  </si>
  <si>
    <t xml:space="preserve">BT337307</t>
  </si>
  <si>
    <t xml:space="preserve">BT714964</t>
  </si>
  <si>
    <t xml:space="preserve">BT969365</t>
  </si>
  <si>
    <t xml:space="preserve">BT154987</t>
  </si>
  <si>
    <t xml:space="preserve">BT232663</t>
  </si>
  <si>
    <t xml:space="preserve">BT684543</t>
  </si>
  <si>
    <t xml:space="preserve">BT669512</t>
  </si>
  <si>
    <t xml:space="preserve">BT352338</t>
  </si>
  <si>
    <t xml:space="preserve">BT850739</t>
  </si>
  <si>
    <t xml:space="preserve">BT771511</t>
  </si>
  <si>
    <t xml:space="preserve">BT458895</t>
  </si>
  <si>
    <t xml:space="preserve">BT678578</t>
  </si>
  <si>
    <t xml:space="preserve">BT210713</t>
  </si>
  <si>
    <t xml:space="preserve">BT389663</t>
  </si>
  <si>
    <t xml:space="preserve">BT166572</t>
  </si>
  <si>
    <t xml:space="preserve">BT786471</t>
  </si>
  <si>
    <t xml:space="preserve">BT332829</t>
  </si>
  <si>
    <t xml:space="preserve">BT155337</t>
  </si>
  <si>
    <t xml:space="preserve">BT136817</t>
  </si>
  <si>
    <t xml:space="preserve">BT177222</t>
  </si>
  <si>
    <t xml:space="preserve">BT202764</t>
  </si>
  <si>
    <t xml:space="preserve">BT130788</t>
  </si>
  <si>
    <t xml:space="preserve">BT593428</t>
  </si>
  <si>
    <t xml:space="preserve">BT173334</t>
  </si>
  <si>
    <t xml:space="preserve">BT880682</t>
  </si>
  <si>
    <t xml:space="preserve">BT705007</t>
  </si>
  <si>
    <t xml:space="preserve">BT767403</t>
  </si>
  <si>
    <t xml:space="preserve">BT950178</t>
  </si>
  <si>
    <t xml:space="preserve">BT958506</t>
  </si>
  <si>
    <t xml:space="preserve">BT730629</t>
  </si>
  <si>
    <t xml:space="preserve">BT698144</t>
  </si>
  <si>
    <t xml:space="preserve">BT970288</t>
  </si>
  <si>
    <t xml:space="preserve">BT972658</t>
  </si>
  <si>
    <t xml:space="preserve">BT139270</t>
  </si>
  <si>
    <t xml:space="preserve">BT984577</t>
  </si>
  <si>
    <t xml:space="preserve">BT200212</t>
  </si>
  <si>
    <t xml:space="preserve">BT421690</t>
  </si>
  <si>
    <t xml:space="preserve">BT412117</t>
  </si>
  <si>
    <t xml:space="preserve">BT399256</t>
  </si>
  <si>
    <t xml:space="preserve">BT468984</t>
  </si>
  <si>
    <t xml:space="preserve">BT424755</t>
  </si>
  <si>
    <t xml:space="preserve">BT425855</t>
  </si>
  <si>
    <t xml:space="preserve">BT299900</t>
  </si>
  <si>
    <t xml:space="preserve">BT761257</t>
  </si>
  <si>
    <t xml:space="preserve">BT138528</t>
  </si>
  <si>
    <t xml:space="preserve">BT868696</t>
  </si>
  <si>
    <t xml:space="preserve">BT101505</t>
  </si>
  <si>
    <t xml:space="preserve">BT769096</t>
  </si>
  <si>
    <t xml:space="preserve">BT281630</t>
  </si>
  <si>
    <t xml:space="preserve">BT460249</t>
  </si>
  <si>
    <t xml:space="preserve">BT294038</t>
  </si>
  <si>
    <t xml:space="preserve">BT330819</t>
  </si>
  <si>
    <t xml:space="preserve">BT175199</t>
  </si>
  <si>
    <t xml:space="preserve">BT515657</t>
  </si>
  <si>
    <t xml:space="preserve">BT274887</t>
  </si>
  <si>
    <t xml:space="preserve">BT917837</t>
  </si>
  <si>
    <t xml:space="preserve">BT942562</t>
  </si>
  <si>
    <t xml:space="preserve">BT969289</t>
  </si>
  <si>
    <t xml:space="preserve">BT689894</t>
  </si>
  <si>
    <t xml:space="preserve">BT760758</t>
  </si>
  <si>
    <t xml:space="preserve">BT489684</t>
  </si>
  <si>
    <t xml:space="preserve">BT241401</t>
  </si>
  <si>
    <t xml:space="preserve">BT256568</t>
  </si>
  <si>
    <t xml:space="preserve">BT778975</t>
  </si>
  <si>
    <t xml:space="preserve">BT686960</t>
  </si>
  <si>
    <t xml:space="preserve">BT156823</t>
  </si>
  <si>
    <t xml:space="preserve">BT160091</t>
  </si>
  <si>
    <t xml:space="preserve">BT594655</t>
  </si>
  <si>
    <t xml:space="preserve">BT176043</t>
  </si>
  <si>
    <t xml:space="preserve">BT413419</t>
  </si>
  <si>
    <t xml:space="preserve">BT240683</t>
  </si>
  <si>
    <t xml:space="preserve">BT114307</t>
  </si>
  <si>
    <t xml:space="preserve">BT475645</t>
  </si>
  <si>
    <t xml:space="preserve">BT111406</t>
  </si>
  <si>
    <t xml:space="preserve">BT738464</t>
  </si>
  <si>
    <t xml:space="preserve">BT569684</t>
  </si>
  <si>
    <t xml:space="preserve">BT474822</t>
  </si>
  <si>
    <t xml:space="preserve">BT959088</t>
  </si>
  <si>
    <t xml:space="preserve">BT803293</t>
  </si>
  <si>
    <t xml:space="preserve">BT386702</t>
  </si>
  <si>
    <t xml:space="preserve">BT751678</t>
  </si>
  <si>
    <t xml:space="preserve">BT316179</t>
  </si>
  <si>
    <t xml:space="preserve">BT696425</t>
  </si>
  <si>
    <t xml:space="preserve">BT481685</t>
  </si>
  <si>
    <t xml:space="preserve">BT221836</t>
  </si>
  <si>
    <t xml:space="preserve">BT410119</t>
  </si>
  <si>
    <t xml:space="preserve">BT961584</t>
  </si>
  <si>
    <t xml:space="preserve">BT635707</t>
  </si>
  <si>
    <t xml:space="preserve">BT120892</t>
  </si>
  <si>
    <t xml:space="preserve">BT670124</t>
  </si>
  <si>
    <t xml:space="preserve">BT427309</t>
  </si>
  <si>
    <t xml:space="preserve">BT105409</t>
  </si>
  <si>
    <t xml:space="preserve">BT736012</t>
  </si>
  <si>
    <t xml:space="preserve">BT109669</t>
  </si>
  <si>
    <t xml:space="preserve">BT207384</t>
  </si>
  <si>
    <t xml:space="preserve">BT915540</t>
  </si>
  <si>
    <t xml:space="preserve">BT602272</t>
  </si>
  <si>
    <t xml:space="preserve">BT406316</t>
  </si>
  <si>
    <t xml:space="preserve">BT122726</t>
  </si>
  <si>
    <t xml:space="preserve">BT333312</t>
  </si>
  <si>
    <t xml:space="preserve">BT915930</t>
  </si>
  <si>
    <t xml:space="preserve">BT476515</t>
  </si>
  <si>
    <t xml:space="preserve">BT279352</t>
  </si>
  <si>
    <t xml:space="preserve">BT788680</t>
  </si>
  <si>
    <t xml:space="preserve">BT172537</t>
  </si>
  <si>
    <t xml:space="preserve">BT621725</t>
  </si>
  <si>
    <t xml:space="preserve">BT911084</t>
  </si>
  <si>
    <t xml:space="preserve">BT535152</t>
  </si>
  <si>
    <t xml:space="preserve">BT751654</t>
  </si>
  <si>
    <t xml:space="preserve">BT159500</t>
  </si>
  <si>
    <t xml:space="preserve">BT284057</t>
  </si>
  <si>
    <t xml:space="preserve">BT729073</t>
  </si>
  <si>
    <t xml:space="preserve">BT661992</t>
  </si>
  <si>
    <t xml:space="preserve">BT351527</t>
  </si>
  <si>
    <t xml:space="preserve">BT588638</t>
  </si>
  <si>
    <t xml:space="preserve">BT268409</t>
  </si>
  <si>
    <t xml:space="preserve">BT704848</t>
  </si>
  <si>
    <t xml:space="preserve">BT179422</t>
  </si>
  <si>
    <t xml:space="preserve">BT415527</t>
  </si>
  <si>
    <t xml:space="preserve">BT168946</t>
  </si>
  <si>
    <t xml:space="preserve">BT763857</t>
  </si>
  <si>
    <t xml:space="preserve">BT615295</t>
  </si>
  <si>
    <t xml:space="preserve">BT501385</t>
  </si>
  <si>
    <t xml:space="preserve">BT208410</t>
  </si>
  <si>
    <t xml:space="preserve">BT281665</t>
  </si>
  <si>
    <t xml:space="preserve">BT810854</t>
  </si>
  <si>
    <t xml:space="preserve">BT502150</t>
  </si>
  <si>
    <t xml:space="preserve">BT513739</t>
  </si>
  <si>
    <t xml:space="preserve">BT350145</t>
  </si>
  <si>
    <t xml:space="preserve">BT822164</t>
  </si>
  <si>
    <t xml:space="preserve">BT354626</t>
  </si>
  <si>
    <t xml:space="preserve">BT192784</t>
  </si>
  <si>
    <t xml:space="preserve">BT411494</t>
  </si>
  <si>
    <t xml:space="preserve">BT593401</t>
  </si>
  <si>
    <t xml:space="preserve">BT830752</t>
  </si>
  <si>
    <t xml:space="preserve">BT179958</t>
  </si>
  <si>
    <t xml:space="preserve">BT212576</t>
  </si>
  <si>
    <t xml:space="preserve">BT990037</t>
  </si>
  <si>
    <t xml:space="preserve">BT850422</t>
  </si>
  <si>
    <t xml:space="preserve">BT349748</t>
  </si>
  <si>
    <t xml:space="preserve">BT190883</t>
  </si>
  <si>
    <t xml:space="preserve">BT665813</t>
  </si>
  <si>
    <t xml:space="preserve">BT544555</t>
  </si>
  <si>
    <t xml:space="preserve">BT295345</t>
  </si>
  <si>
    <t xml:space="preserve">BT412026</t>
  </si>
  <si>
    <t xml:space="preserve">BT256804</t>
  </si>
  <si>
    <t xml:space="preserve">BT604664</t>
  </si>
  <si>
    <t xml:space="preserve">BT774743</t>
  </si>
  <si>
    <t xml:space="preserve">BT713007</t>
  </si>
  <si>
    <t xml:space="preserve">BT124544</t>
  </si>
  <si>
    <t xml:space="preserve">BT190746</t>
  </si>
  <si>
    <t xml:space="preserve">BT283698</t>
  </si>
  <si>
    <t xml:space="preserve">BT299461</t>
  </si>
  <si>
    <t xml:space="preserve">BT894107</t>
  </si>
  <si>
    <t xml:space="preserve">BT142873</t>
  </si>
  <si>
    <t xml:space="preserve">BT745761</t>
  </si>
  <si>
    <t xml:space="preserve">BT233125</t>
  </si>
  <si>
    <t xml:space="preserve">BT372082</t>
  </si>
  <si>
    <t xml:space="preserve">BT684903</t>
  </si>
  <si>
    <t xml:space="preserve">BT964701</t>
  </si>
  <si>
    <t xml:space="preserve">BT791922</t>
  </si>
  <si>
    <t xml:space="preserve">BT741177</t>
  </si>
  <si>
    <t xml:space="preserve">BT542448</t>
  </si>
  <si>
    <t xml:space="preserve">BT557471</t>
  </si>
  <si>
    <t xml:space="preserve">BT489892</t>
  </si>
  <si>
    <t xml:space="preserve">BT479056</t>
  </si>
  <si>
    <t xml:space="preserve">BT412991</t>
  </si>
  <si>
    <t xml:space="preserve">BT458617</t>
  </si>
  <si>
    <t xml:space="preserve">BT356406</t>
  </si>
  <si>
    <t xml:space="preserve">BT692302</t>
  </si>
  <si>
    <t xml:space="preserve">BT740665</t>
  </si>
  <si>
    <t xml:space="preserve">BT569339</t>
  </si>
  <si>
    <t xml:space="preserve">BT960560</t>
  </si>
  <si>
    <t xml:space="preserve">BT290597</t>
  </si>
  <si>
    <t xml:space="preserve">BT126199</t>
  </si>
  <si>
    <t xml:space="preserve">BT558423</t>
  </si>
  <si>
    <t xml:space="preserve">BT984236</t>
  </si>
  <si>
    <t xml:space="preserve">BT952809</t>
  </si>
  <si>
    <t xml:space="preserve">BT895600</t>
  </si>
  <si>
    <t xml:space="preserve">BT244789</t>
  </si>
  <si>
    <t xml:space="preserve">BT413930</t>
  </si>
  <si>
    <t xml:space="preserve">BT621638</t>
  </si>
  <si>
    <t xml:space="preserve">BT396275</t>
  </si>
  <si>
    <t xml:space="preserve">BT749208</t>
  </si>
  <si>
    <t xml:space="preserve">BT295356</t>
  </si>
  <si>
    <t xml:space="preserve">BT398016</t>
  </si>
  <si>
    <t xml:space="preserve">BT938028</t>
  </si>
  <si>
    <t xml:space="preserve">BT564556</t>
  </si>
  <si>
    <t xml:space="preserve">BT457591</t>
  </si>
  <si>
    <t xml:space="preserve">BT305916</t>
  </si>
  <si>
    <t xml:space="preserve">BT737783</t>
  </si>
  <si>
    <t xml:space="preserve">BT767643</t>
  </si>
  <si>
    <t xml:space="preserve">BT621795</t>
  </si>
  <si>
    <t xml:space="preserve">BT895735</t>
  </si>
  <si>
    <t xml:space="preserve">BT313708</t>
  </si>
  <si>
    <t xml:space="preserve">BT815666</t>
  </si>
  <si>
    <t xml:space="preserve">BT887055</t>
  </si>
  <si>
    <t xml:space="preserve">BT340130</t>
  </si>
  <si>
    <t xml:space="preserve">BT808232</t>
  </si>
  <si>
    <t xml:space="preserve">BT657971</t>
  </si>
  <si>
    <t xml:space="preserve">BT343684</t>
  </si>
  <si>
    <t xml:space="preserve">BT403081</t>
  </si>
  <si>
    <t xml:space="preserve">BT724853</t>
  </si>
  <si>
    <t xml:space="preserve">BT251614</t>
  </si>
  <si>
    <t xml:space="preserve">BT483745</t>
  </si>
  <si>
    <t xml:space="preserve">BT529233</t>
  </si>
  <si>
    <t xml:space="preserve">BT496375</t>
  </si>
  <si>
    <t xml:space="preserve">BT476379</t>
  </si>
  <si>
    <t xml:space="preserve">BT574794</t>
  </si>
  <si>
    <t xml:space="preserve">BT580699</t>
  </si>
  <si>
    <t xml:space="preserve">BT998206</t>
  </si>
  <si>
    <t xml:space="preserve">BT979687</t>
  </si>
  <si>
    <t xml:space="preserve">BT612322</t>
  </si>
  <si>
    <t xml:space="preserve">BT316018</t>
  </si>
  <si>
    <t xml:space="preserve">BT902015</t>
  </si>
  <si>
    <t xml:space="preserve">BT248566</t>
  </si>
  <si>
    <t xml:space="preserve">BT499375</t>
  </si>
  <si>
    <t xml:space="preserve">BT989483</t>
  </si>
  <si>
    <t xml:space="preserve">BT912239</t>
  </si>
  <si>
    <t xml:space="preserve">BT207900</t>
  </si>
  <si>
    <t xml:space="preserve">BT143533</t>
  </si>
  <si>
    <t xml:space="preserve">BT568969</t>
  </si>
  <si>
    <t xml:space="preserve">BT846726</t>
  </si>
  <si>
    <t xml:space="preserve">BT152592</t>
  </si>
  <si>
    <t xml:space="preserve">BT368019</t>
  </si>
  <si>
    <t xml:space="preserve">BT403126</t>
  </si>
  <si>
    <t xml:space="preserve">BT105585</t>
  </si>
  <si>
    <t xml:space="preserve">BT210970</t>
  </si>
  <si>
    <t xml:space="preserve">BT785605</t>
  </si>
  <si>
    <t xml:space="preserve">BT645374</t>
  </si>
  <si>
    <t xml:space="preserve">BT815786</t>
  </si>
  <si>
    <t xml:space="preserve">BT124343</t>
  </si>
  <si>
    <t xml:space="preserve">BT311888</t>
  </si>
  <si>
    <t xml:space="preserve">BT301333</t>
  </si>
  <si>
    <t xml:space="preserve">BT879776</t>
  </si>
  <si>
    <t xml:space="preserve">BT490603</t>
  </si>
  <si>
    <t xml:space="preserve">BT528139</t>
  </si>
  <si>
    <t xml:space="preserve">BT991538</t>
  </si>
  <si>
    <t xml:space="preserve">BT764679</t>
  </si>
  <si>
    <t xml:space="preserve">BT457888</t>
  </si>
  <si>
    <t xml:space="preserve">BT470263</t>
  </si>
  <si>
    <t xml:space="preserve">BT766498</t>
  </si>
  <si>
    <t xml:space="preserve">BT546360</t>
  </si>
  <si>
    <t xml:space="preserve">BT764461</t>
  </si>
  <si>
    <t xml:space="preserve">BT180750</t>
  </si>
  <si>
    <t xml:space="preserve">BT496103</t>
  </si>
  <si>
    <t xml:space="preserve">BT780589</t>
  </si>
  <si>
    <t xml:space="preserve">BT411406</t>
  </si>
  <si>
    <t xml:space="preserve">BT224881</t>
  </si>
  <si>
    <t xml:space="preserve">BT985302</t>
  </si>
  <si>
    <t xml:space="preserve">BT447834</t>
  </si>
  <si>
    <t xml:space="preserve">BT951447</t>
  </si>
  <si>
    <t xml:space="preserve">BT251027</t>
  </si>
  <si>
    <t xml:space="preserve">BT491754</t>
  </si>
  <si>
    <t xml:space="preserve">BT602117</t>
  </si>
  <si>
    <t xml:space="preserve">BT475460</t>
  </si>
  <si>
    <t xml:space="preserve">BT875054</t>
  </si>
  <si>
    <t xml:space="preserve">BT171608</t>
  </si>
  <si>
    <t xml:space="preserve">BT384533</t>
  </si>
  <si>
    <t xml:space="preserve">BT880173</t>
  </si>
  <si>
    <t xml:space="preserve">BT122960</t>
  </si>
  <si>
    <t xml:space="preserve">BT557139</t>
  </si>
  <si>
    <t xml:space="preserve">BT462417</t>
  </si>
  <si>
    <t xml:space="preserve">BT392145</t>
  </si>
  <si>
    <t xml:space="preserve">BT898530</t>
  </si>
  <si>
    <t xml:space="preserve">BT641769</t>
  </si>
  <si>
    <t xml:space="preserve">BT552841</t>
  </si>
  <si>
    <t xml:space="preserve">BT159944</t>
  </si>
  <si>
    <t xml:space="preserve">BT434737</t>
  </si>
  <si>
    <t xml:space="preserve">BT675031</t>
  </si>
  <si>
    <t xml:space="preserve">BT425119</t>
  </si>
  <si>
    <t xml:space="preserve">BT489310</t>
  </si>
  <si>
    <t xml:space="preserve">BT751116</t>
  </si>
  <si>
    <t xml:space="preserve">BT902865</t>
  </si>
  <si>
    <t xml:space="preserve">BT746329</t>
  </si>
  <si>
    <t xml:space="preserve">BT377263</t>
  </si>
  <si>
    <t xml:space="preserve">BT523463</t>
  </si>
  <si>
    <t xml:space="preserve">BT916963</t>
  </si>
  <si>
    <t xml:space="preserve">BT788697</t>
  </si>
  <si>
    <t xml:space="preserve">BT960868</t>
  </si>
  <si>
    <t xml:space="preserve">BT814196</t>
  </si>
  <si>
    <t xml:space="preserve">BT404273</t>
  </si>
  <si>
    <t xml:space="preserve">BT371416</t>
  </si>
  <si>
    <t xml:space="preserve">BT543445</t>
  </si>
  <si>
    <t xml:space="preserve">BT219248</t>
  </si>
  <si>
    <t xml:space="preserve">BT202750</t>
  </si>
  <si>
    <t xml:space="preserve">BT785298</t>
  </si>
  <si>
    <t xml:space="preserve">BT949678</t>
  </si>
  <si>
    <t xml:space="preserve">BT519809</t>
  </si>
  <si>
    <t xml:space="preserve">BT697347</t>
  </si>
  <si>
    <t xml:space="preserve">BT661135</t>
  </si>
  <si>
    <t xml:space="preserve">BT640114</t>
  </si>
  <si>
    <t xml:space="preserve">BT335619</t>
  </si>
  <si>
    <t xml:space="preserve">BT768649</t>
  </si>
  <si>
    <t xml:space="preserve">BT154894</t>
  </si>
  <si>
    <t xml:space="preserve">BT415430</t>
  </si>
  <si>
    <t xml:space="preserve">BT135874</t>
  </si>
  <si>
    <t xml:space="preserve">BT409225</t>
  </si>
  <si>
    <t xml:space="preserve">BT539039</t>
  </si>
  <si>
    <t xml:space="preserve">BT869361</t>
  </si>
  <si>
    <t xml:space="preserve">BT983436</t>
  </si>
  <si>
    <t xml:space="preserve">BT733882</t>
  </si>
  <si>
    <t xml:space="preserve">BT334311</t>
  </si>
  <si>
    <t xml:space="preserve">BT188938</t>
  </si>
  <si>
    <t xml:space="preserve">BT141857</t>
  </si>
  <si>
    <t xml:space="preserve">BT511322</t>
  </si>
  <si>
    <t xml:space="preserve">BT633663</t>
  </si>
  <si>
    <t xml:space="preserve">BT633101</t>
  </si>
  <si>
    <t xml:space="preserve">BT575653</t>
  </si>
  <si>
    <t xml:space="preserve">BT614156</t>
  </si>
  <si>
    <t xml:space="preserve">BT261361</t>
  </si>
  <si>
    <t xml:space="preserve">BT344638</t>
  </si>
  <si>
    <t xml:space="preserve">BT949638</t>
  </si>
  <si>
    <t xml:space="preserve">BT536236</t>
  </si>
  <si>
    <t xml:space="preserve">BT887832</t>
  </si>
  <si>
    <t xml:space="preserve">BT166817</t>
  </si>
  <si>
    <t xml:space="preserve">BT382733</t>
  </si>
  <si>
    <t xml:space="preserve">BT192339</t>
  </si>
  <si>
    <t xml:space="preserve">BT788960</t>
  </si>
  <si>
    <t xml:space="preserve">BT924211</t>
  </si>
  <si>
    <t xml:space="preserve">BT266318</t>
  </si>
  <si>
    <t xml:space="preserve">BT221437</t>
  </si>
  <si>
    <t xml:space="preserve">BT877548</t>
  </si>
  <si>
    <t xml:space="preserve">BT839931</t>
  </si>
  <si>
    <t xml:space="preserve">BT988692</t>
  </si>
  <si>
    <t xml:space="preserve">BT743959</t>
  </si>
  <si>
    <t xml:space="preserve">BT291563</t>
  </si>
  <si>
    <t xml:space="preserve">BT218119</t>
  </si>
  <si>
    <t xml:space="preserve">BT112502</t>
  </si>
  <si>
    <t xml:space="preserve">BT318878</t>
  </si>
  <si>
    <t xml:space="preserve">BT853053</t>
  </si>
  <si>
    <t xml:space="preserve">BT202198</t>
  </si>
  <si>
    <t xml:space="preserve">BT709457</t>
  </si>
  <si>
    <t xml:space="preserve">BT709675</t>
  </si>
  <si>
    <t xml:space="preserve">BT202943</t>
  </si>
  <si>
    <t xml:space="preserve">BT118738</t>
  </si>
  <si>
    <t xml:space="preserve">BT534011</t>
  </si>
  <si>
    <t xml:space="preserve">BT194201</t>
  </si>
  <si>
    <t xml:space="preserve">BT603427</t>
  </si>
  <si>
    <t xml:space="preserve">BT705811</t>
  </si>
  <si>
    <t xml:space="preserve">BT359363</t>
  </si>
  <si>
    <t xml:space="preserve">BT204756</t>
  </si>
  <si>
    <t xml:space="preserve">BT957872</t>
  </si>
  <si>
    <t xml:space="preserve">BT595142</t>
  </si>
  <si>
    <t xml:space="preserve">BT554255</t>
  </si>
  <si>
    <t xml:space="preserve">BT942241</t>
  </si>
  <si>
    <t xml:space="preserve">BT513669</t>
  </si>
  <si>
    <t xml:space="preserve">BT712994</t>
  </si>
  <si>
    <t xml:space="preserve">BT916763</t>
  </si>
  <si>
    <t xml:space="preserve">BT761097</t>
  </si>
  <si>
    <t xml:space="preserve">BT940274</t>
  </si>
  <si>
    <t xml:space="preserve">BT261174</t>
  </si>
  <si>
    <t xml:space="preserve">BT221710</t>
  </si>
  <si>
    <t xml:space="preserve">BT736607</t>
  </si>
  <si>
    <t xml:space="preserve">BT549097</t>
  </si>
  <si>
    <t xml:space="preserve">BT649051</t>
  </si>
  <si>
    <t xml:space="preserve">BT320786</t>
  </si>
  <si>
    <t xml:space="preserve">BT799667</t>
  </si>
  <si>
    <t xml:space="preserve">BT525054</t>
  </si>
  <si>
    <t xml:space="preserve">BT918626</t>
  </si>
  <si>
    <t xml:space="preserve">BT448287</t>
  </si>
  <si>
    <t xml:space="preserve">BT737797</t>
  </si>
  <si>
    <t xml:space="preserve">BT796885</t>
  </si>
  <si>
    <t xml:space="preserve">BT671378</t>
  </si>
  <si>
    <t xml:space="preserve">BT538428</t>
  </si>
  <si>
    <t xml:space="preserve">BT220239</t>
  </si>
  <si>
    <t xml:space="preserve">BT769450</t>
  </si>
  <si>
    <t xml:space="preserve">BT555983</t>
  </si>
  <si>
    <t xml:space="preserve">BT829887</t>
  </si>
  <si>
    <t xml:space="preserve">BT895858</t>
  </si>
  <si>
    <t xml:space="preserve">BT359073</t>
  </si>
  <si>
    <t xml:space="preserve">BT156802</t>
  </si>
  <si>
    <t xml:space="preserve">BT629727</t>
  </si>
  <si>
    <t xml:space="preserve">BT498540</t>
  </si>
  <si>
    <t xml:space="preserve">BT429641</t>
  </si>
  <si>
    <t xml:space="preserve">BT845676</t>
  </si>
  <si>
    <t xml:space="preserve">BT868562</t>
  </si>
  <si>
    <t xml:space="preserve">BT747560</t>
  </si>
  <si>
    <t xml:space="preserve">BT887560</t>
  </si>
  <si>
    <t xml:space="preserve">BT615813</t>
  </si>
  <si>
    <t xml:space="preserve">BT373508</t>
  </si>
  <si>
    <t xml:space="preserve">BT814419</t>
  </si>
  <si>
    <t xml:space="preserve">BT920534</t>
  </si>
  <si>
    <t xml:space="preserve">BT111219</t>
  </si>
  <si>
    <t xml:space="preserve">BT653544</t>
  </si>
  <si>
    <t xml:space="preserve">BT718583</t>
  </si>
  <si>
    <t xml:space="preserve">BT707965</t>
  </si>
  <si>
    <t xml:space="preserve">BT883134</t>
  </si>
  <si>
    <t xml:space="preserve">BT950117</t>
  </si>
  <si>
    <t xml:space="preserve">BT978958</t>
  </si>
  <si>
    <t xml:space="preserve">BT807435</t>
  </si>
  <si>
    <t xml:space="preserve">BT269328</t>
  </si>
  <si>
    <t xml:space="preserve">BT195122</t>
  </si>
  <si>
    <t xml:space="preserve">BT906117</t>
  </si>
  <si>
    <t xml:space="preserve">BT905543</t>
  </si>
  <si>
    <t xml:space="preserve">BT343053</t>
  </si>
  <si>
    <t xml:space="preserve">BT192442</t>
  </si>
  <si>
    <t xml:space="preserve">BT641625</t>
  </si>
  <si>
    <t xml:space="preserve">BT959259</t>
  </si>
  <si>
    <t xml:space="preserve">BT595118</t>
  </si>
  <si>
    <t xml:space="preserve">BT351109</t>
  </si>
  <si>
    <t xml:space="preserve">BT554926</t>
  </si>
  <si>
    <t xml:space="preserve">BT451823</t>
  </si>
  <si>
    <t xml:space="preserve">BT857375</t>
  </si>
  <si>
    <t xml:space="preserve">BT869189</t>
  </si>
  <si>
    <t xml:space="preserve">BT772321</t>
  </si>
  <si>
    <t xml:space="preserve">BT780804</t>
  </si>
  <si>
    <t xml:space="preserve">BT282381</t>
  </si>
  <si>
    <t xml:space="preserve">BT115316</t>
  </si>
  <si>
    <t xml:space="preserve">BT532699</t>
  </si>
  <si>
    <t xml:space="preserve">BT262672</t>
  </si>
  <si>
    <t xml:space="preserve">BT796535</t>
  </si>
  <si>
    <t xml:space="preserve">BT348147</t>
  </si>
  <si>
    <t xml:space="preserve">BT292308</t>
  </si>
  <si>
    <t xml:space="preserve">BT587746</t>
  </si>
  <si>
    <t xml:space="preserve">BT295614</t>
  </si>
  <si>
    <t xml:space="preserve">BT650692</t>
  </si>
  <si>
    <t xml:space="preserve">BT509543</t>
  </si>
  <si>
    <t xml:space="preserve">BT639969</t>
  </si>
  <si>
    <t xml:space="preserve">BT575190</t>
  </si>
  <si>
    <t xml:space="preserve">BT880027</t>
  </si>
  <si>
    <t xml:space="preserve">BT748177</t>
  </si>
  <si>
    <t xml:space="preserve">BT287029</t>
  </si>
  <si>
    <t xml:space="preserve">BT597137</t>
  </si>
  <si>
    <t xml:space="preserve">BT881838</t>
  </si>
  <si>
    <t xml:space="preserve">BT567177</t>
  </si>
  <si>
    <t xml:space="preserve">BT434028</t>
  </si>
  <si>
    <t xml:space="preserve">BT315644</t>
  </si>
  <si>
    <t xml:space="preserve">BT132944</t>
  </si>
  <si>
    <t xml:space="preserve">BT673338</t>
  </si>
  <si>
    <t xml:space="preserve">BT819523</t>
  </si>
  <si>
    <t xml:space="preserve">BT548242</t>
  </si>
  <si>
    <t xml:space="preserve">BT220055</t>
  </si>
  <si>
    <t xml:space="preserve">BT654952</t>
  </si>
  <si>
    <t xml:space="preserve">BT844695</t>
  </si>
  <si>
    <t xml:space="preserve">BT934694</t>
  </si>
  <si>
    <t xml:space="preserve">BT191498</t>
  </si>
  <si>
    <t xml:space="preserve">BT696262</t>
  </si>
  <si>
    <t xml:space="preserve">BT678167</t>
  </si>
  <si>
    <t xml:space="preserve">BT717786</t>
  </si>
  <si>
    <t xml:space="preserve">BT302372</t>
  </si>
  <si>
    <t xml:space="preserve">BT827658</t>
  </si>
  <si>
    <t xml:space="preserve">BT469219</t>
  </si>
  <si>
    <t xml:space="preserve">BT462225</t>
  </si>
  <si>
    <t xml:space="preserve">BT306969</t>
  </si>
  <si>
    <t xml:space="preserve">BT466382</t>
  </si>
  <si>
    <t xml:space="preserve">BT532351</t>
  </si>
  <si>
    <t xml:space="preserve">BT922735</t>
  </si>
  <si>
    <t xml:space="preserve">BT419631</t>
  </si>
  <si>
    <t xml:space="preserve">BT859034</t>
  </si>
  <si>
    <t xml:space="preserve">BT681025</t>
  </si>
  <si>
    <t xml:space="preserve">BT884655</t>
  </si>
  <si>
    <t xml:space="preserve">BT293904</t>
  </si>
  <si>
    <t xml:space="preserve">BT999188</t>
  </si>
  <si>
    <t xml:space="preserve">BT869317</t>
  </si>
  <si>
    <t xml:space="preserve">BT728663</t>
  </si>
  <si>
    <t xml:space="preserve">BT263451</t>
  </si>
  <si>
    <t xml:space="preserve">BT414520</t>
  </si>
  <si>
    <t xml:space="preserve">BT248375</t>
  </si>
  <si>
    <t xml:space="preserve">BT551917</t>
  </si>
  <si>
    <t xml:space="preserve">BT320910</t>
  </si>
  <si>
    <t xml:space="preserve">BT159373</t>
  </si>
  <si>
    <t xml:space="preserve">BT231178</t>
  </si>
  <si>
    <t xml:space="preserve">BT864153</t>
  </si>
  <si>
    <t xml:space="preserve">BT189699</t>
  </si>
  <si>
    <t xml:space="preserve">BT180864</t>
  </si>
  <si>
    <t xml:space="preserve">BT520671</t>
  </si>
  <si>
    <t xml:space="preserve">BT368724</t>
  </si>
  <si>
    <t xml:space="preserve">BT458459</t>
  </si>
  <si>
    <t xml:space="preserve">BT516516</t>
  </si>
  <si>
    <t xml:space="preserve">BT524164</t>
  </si>
  <si>
    <t xml:space="preserve">BT873334</t>
  </si>
  <si>
    <t xml:space="preserve">BT219619</t>
  </si>
  <si>
    <t xml:space="preserve">BT470303</t>
  </si>
  <si>
    <t xml:space="preserve">BT679640</t>
  </si>
  <si>
    <t xml:space="preserve">BT371789</t>
  </si>
  <si>
    <t xml:space="preserve">BT886460</t>
  </si>
  <si>
    <t xml:space="preserve">BT108893</t>
  </si>
  <si>
    <t xml:space="preserve">BT844210</t>
  </si>
  <si>
    <t xml:space="preserve">BT394923</t>
  </si>
  <si>
    <t xml:space="preserve">BT278873</t>
  </si>
  <si>
    <t xml:space="preserve">BT383269</t>
  </si>
  <si>
    <t xml:space="preserve">BT739708</t>
  </si>
  <si>
    <t xml:space="preserve">BT411054</t>
  </si>
  <si>
    <t xml:space="preserve">BT557397</t>
  </si>
  <si>
    <t xml:space="preserve">BT577922</t>
  </si>
  <si>
    <t xml:space="preserve">BT762017</t>
  </si>
  <si>
    <t xml:space="preserve">BT531734</t>
  </si>
  <si>
    <t xml:space="preserve">BT457231</t>
  </si>
  <si>
    <t xml:space="preserve">BT492741</t>
  </si>
  <si>
    <t xml:space="preserve">BT784173</t>
  </si>
  <si>
    <t xml:space="preserve">BT279829</t>
  </si>
  <si>
    <t xml:space="preserve">BT306915</t>
  </si>
  <si>
    <t xml:space="preserve">BT883881</t>
  </si>
  <si>
    <t xml:space="preserve">BT292673</t>
  </si>
  <si>
    <t xml:space="preserve">BT411460</t>
  </si>
  <si>
    <t xml:space="preserve">BT687656</t>
  </si>
  <si>
    <t xml:space="preserve">BT967899</t>
  </si>
  <si>
    <t xml:space="preserve">BT555534</t>
  </si>
  <si>
    <t xml:space="preserve">BT909187</t>
  </si>
  <si>
    <t xml:space="preserve">BT363985</t>
  </si>
  <si>
    <t xml:space="preserve">BT998686</t>
  </si>
  <si>
    <t xml:space="preserve">BT834646</t>
  </si>
  <si>
    <t xml:space="preserve">BT118454</t>
  </si>
  <si>
    <t xml:space="preserve">BT801763</t>
  </si>
  <si>
    <t xml:space="preserve">BT359858</t>
  </si>
  <si>
    <t xml:space="preserve">BT544764</t>
  </si>
  <si>
    <t xml:space="preserve">BT952982</t>
  </si>
  <si>
    <t xml:space="preserve">BT283481</t>
  </si>
  <si>
    <t xml:space="preserve">BT706932</t>
  </si>
  <si>
    <t xml:space="preserve">BT867107</t>
  </si>
  <si>
    <t xml:space="preserve">BT352746</t>
  </si>
  <si>
    <t xml:space="preserve">BT760250</t>
  </si>
  <si>
    <t xml:space="preserve">BT203172</t>
  </si>
  <si>
    <t xml:space="preserve">BT971094</t>
  </si>
  <si>
    <t xml:space="preserve">BT252191</t>
  </si>
  <si>
    <t xml:space="preserve">BT144568</t>
  </si>
  <si>
    <t xml:space="preserve">BT103166</t>
  </si>
  <si>
    <t xml:space="preserve">BT308312</t>
  </si>
  <si>
    <t xml:space="preserve">BT952357</t>
  </si>
  <si>
    <t xml:space="preserve">BT345169</t>
  </si>
  <si>
    <t xml:space="preserve">BT968084</t>
  </si>
  <si>
    <t xml:space="preserve">BT255745</t>
  </si>
  <si>
    <t xml:space="preserve">BT607120</t>
  </si>
  <si>
    <t xml:space="preserve">BT480285</t>
  </si>
  <si>
    <t xml:space="preserve">BT861098</t>
  </si>
  <si>
    <t xml:space="preserve">BT314665</t>
  </si>
  <si>
    <t xml:space="preserve">BT699432</t>
  </si>
  <si>
    <t xml:space="preserve">BT474152</t>
  </si>
  <si>
    <t xml:space="preserve">BT323711</t>
  </si>
  <si>
    <t xml:space="preserve">BT483852</t>
  </si>
  <si>
    <t xml:space="preserve">BT751748</t>
  </si>
  <si>
    <t xml:space="preserve">BT880159</t>
  </si>
  <si>
    <t xml:space="preserve">BT921818</t>
  </si>
  <si>
    <t xml:space="preserve">BT363481</t>
  </si>
  <si>
    <t xml:space="preserve">BT190835</t>
  </si>
  <si>
    <t xml:space="preserve">BT903010</t>
  </si>
  <si>
    <t xml:space="preserve">BT680426</t>
  </si>
  <si>
    <t xml:space="preserve">BT735261</t>
  </si>
  <si>
    <t xml:space="preserve">BT349130</t>
  </si>
  <si>
    <t xml:space="preserve">BT656607</t>
  </si>
  <si>
    <t xml:space="preserve">BT604338</t>
  </si>
  <si>
    <t xml:space="preserve">BT897331</t>
  </si>
  <si>
    <t xml:space="preserve">BT913237</t>
  </si>
  <si>
    <t xml:space="preserve">BT154515</t>
  </si>
  <si>
    <t xml:space="preserve">BT865432</t>
  </si>
  <si>
    <t xml:space="preserve">BT994593</t>
  </si>
  <si>
    <t xml:space="preserve">BT116977</t>
  </si>
  <si>
    <t xml:space="preserve">BT330029</t>
  </si>
  <si>
    <t xml:space="preserve">BT682405</t>
  </si>
  <si>
    <t xml:space="preserve">BT437006</t>
  </si>
  <si>
    <t xml:space="preserve">BT713105</t>
  </si>
  <si>
    <t xml:space="preserve">BT891099</t>
  </si>
  <si>
    <t xml:space="preserve">BT679716</t>
  </si>
  <si>
    <t xml:space="preserve">BT821607</t>
  </si>
  <si>
    <t xml:space="preserve">BT577506</t>
  </si>
  <si>
    <t xml:space="preserve">BT973526</t>
  </si>
  <si>
    <t xml:space="preserve">BT894372</t>
  </si>
  <si>
    <t xml:space="preserve">BT657315</t>
  </si>
  <si>
    <t xml:space="preserve">BT689392</t>
  </si>
  <si>
    <t xml:space="preserve">BT834364</t>
  </si>
  <si>
    <t xml:space="preserve">BT324555</t>
  </si>
  <si>
    <t xml:space="preserve">BT822894</t>
  </si>
  <si>
    <t xml:space="preserve">BT524265</t>
  </si>
  <si>
    <t xml:space="preserve">BT539632</t>
  </si>
  <si>
    <t xml:space="preserve">BT912574</t>
  </si>
  <si>
    <t xml:space="preserve">BT637033</t>
  </si>
  <si>
    <t xml:space="preserve">BT754856</t>
  </si>
  <si>
    <t xml:space="preserve">BT934463</t>
  </si>
  <si>
    <t xml:space="preserve">BT369773</t>
  </si>
  <si>
    <t xml:space="preserve">BT527036</t>
  </si>
  <si>
    <t xml:space="preserve">BT698774</t>
  </si>
  <si>
    <t xml:space="preserve">BT584767</t>
  </si>
  <si>
    <t xml:space="preserve">BT146329</t>
  </si>
  <si>
    <t xml:space="preserve">BT976732</t>
  </si>
  <si>
    <t xml:space="preserve">BT973541</t>
  </si>
  <si>
    <t xml:space="preserve">BT142134</t>
  </si>
  <si>
    <t xml:space="preserve">BT513316</t>
  </si>
  <si>
    <t xml:space="preserve">BT323153</t>
  </si>
  <si>
    <t xml:space="preserve">BT303422</t>
  </si>
  <si>
    <t xml:space="preserve">BT332586</t>
  </si>
  <si>
    <t xml:space="preserve">BT775150</t>
  </si>
  <si>
    <t xml:space="preserve">BT886647</t>
  </si>
  <si>
    <t xml:space="preserve">BT406101</t>
  </si>
  <si>
    <t xml:space="preserve">BT684531</t>
  </si>
  <si>
    <t xml:space="preserve">BT415295</t>
  </si>
  <si>
    <t xml:space="preserve">BT374885</t>
  </si>
  <si>
    <t xml:space="preserve">BT649611</t>
  </si>
  <si>
    <t xml:space="preserve">BT659382</t>
  </si>
  <si>
    <t xml:space="preserve">BT914449</t>
  </si>
  <si>
    <t xml:space="preserve">BT386911</t>
  </si>
  <si>
    <t xml:space="preserve">BT550719</t>
  </si>
  <si>
    <t xml:space="preserve">BT592563</t>
  </si>
  <si>
    <t xml:space="preserve">BT643052</t>
  </si>
  <si>
    <t xml:space="preserve">BT667837</t>
  </si>
  <si>
    <t xml:space="preserve">BT502664</t>
  </si>
  <si>
    <t xml:space="preserve">BT953796</t>
  </si>
  <si>
    <t xml:space="preserve">BT143444</t>
  </si>
  <si>
    <t xml:space="preserve">BT793802</t>
  </si>
  <si>
    <t xml:space="preserve">BT357141</t>
  </si>
  <si>
    <t xml:space="preserve">BT802880</t>
  </si>
  <si>
    <t xml:space="preserve">BT277763</t>
  </si>
  <si>
    <t xml:space="preserve">BT381587</t>
  </si>
  <si>
    <t xml:space="preserve">BT179555</t>
  </si>
  <si>
    <t xml:space="preserve">BT526510</t>
  </si>
  <si>
    <t xml:space="preserve">BT294059</t>
  </si>
  <si>
    <t xml:space="preserve">BT845614</t>
  </si>
  <si>
    <t xml:space="preserve">BT177741</t>
  </si>
  <si>
    <t xml:space="preserve">BT859282</t>
  </si>
  <si>
    <t xml:space="preserve">BT158702</t>
  </si>
  <si>
    <t xml:space="preserve">BT197620</t>
  </si>
  <si>
    <t xml:space="preserve">BT740933</t>
  </si>
  <si>
    <t xml:space="preserve">BT188568</t>
  </si>
  <si>
    <t xml:space="preserve">BT518701</t>
  </si>
  <si>
    <t xml:space="preserve">BT213432</t>
  </si>
  <si>
    <t xml:space="preserve">BT606398</t>
  </si>
  <si>
    <t xml:space="preserve">BT821082</t>
  </si>
  <si>
    <t xml:space="preserve">BT815052</t>
  </si>
  <si>
    <t xml:space="preserve">BT916310</t>
  </si>
  <si>
    <t xml:space="preserve">BT704825</t>
  </si>
  <si>
    <t xml:space="preserve">BT257601</t>
  </si>
  <si>
    <t xml:space="preserve">BT268575</t>
  </si>
  <si>
    <t xml:space="preserve">BT162482</t>
  </si>
  <si>
    <t xml:space="preserve">BT691368</t>
  </si>
  <si>
    <t xml:space="preserve">BT826845</t>
  </si>
  <si>
    <t xml:space="preserve">BT424590</t>
  </si>
  <si>
    <t xml:space="preserve">BT703264</t>
  </si>
  <si>
    <t xml:space="preserve">BT359467</t>
  </si>
  <si>
    <t xml:space="preserve">BT514475</t>
  </si>
  <si>
    <t xml:space="preserve">BT653717</t>
  </si>
  <si>
    <t xml:space="preserve">BT788804</t>
  </si>
  <si>
    <t xml:space="preserve">BT862430</t>
  </si>
  <si>
    <t xml:space="preserve">BT575612</t>
  </si>
  <si>
    <t xml:space="preserve">BT442136</t>
  </si>
  <si>
    <t xml:space="preserve">BT440277</t>
  </si>
  <si>
    <t xml:space="preserve">BT461707</t>
  </si>
  <si>
    <t xml:space="preserve">BT210739</t>
  </si>
  <si>
    <t xml:space="preserve">BT118932</t>
  </si>
  <si>
    <t xml:space="preserve">BT859357</t>
  </si>
  <si>
    <t xml:space="preserve">BT534024</t>
  </si>
  <si>
    <t xml:space="preserve">BT955671</t>
  </si>
  <si>
    <t xml:space="preserve">BT198370</t>
  </si>
  <si>
    <t xml:space="preserve">BT429201</t>
  </si>
  <si>
    <t xml:space="preserve">BT385044</t>
  </si>
  <si>
    <t xml:space="preserve">BT360414</t>
  </si>
  <si>
    <t xml:space="preserve">BT803060</t>
  </si>
  <si>
    <t xml:space="preserve">BT733588</t>
  </si>
  <si>
    <t xml:space="preserve">BT847772</t>
  </si>
  <si>
    <t xml:space="preserve">BT142962</t>
  </si>
  <si>
    <t xml:space="preserve">BT364067</t>
  </si>
  <si>
    <t xml:space="preserve">BT348480</t>
  </si>
  <si>
    <t xml:space="preserve">BT927587</t>
  </si>
  <si>
    <t xml:space="preserve">BT162851</t>
  </si>
  <si>
    <t xml:space="preserve">BT693475</t>
  </si>
  <si>
    <t xml:space="preserve">BT503391</t>
  </si>
  <si>
    <t xml:space="preserve">BT136319</t>
  </si>
  <si>
    <t xml:space="preserve">BT556061</t>
  </si>
  <si>
    <t xml:space="preserve">BT427957</t>
  </si>
  <si>
    <t xml:space="preserve">BT166434</t>
  </si>
  <si>
    <t xml:space="preserve">BT933775</t>
  </si>
  <si>
    <t xml:space="preserve">BT896387</t>
  </si>
  <si>
    <t xml:space="preserve">BT659978</t>
  </si>
  <si>
    <t xml:space="preserve">BT978555</t>
  </si>
  <si>
    <t xml:space="preserve">BT552382</t>
  </si>
  <si>
    <t xml:space="preserve">BT933502</t>
  </si>
  <si>
    <t xml:space="preserve">BT581942</t>
  </si>
  <si>
    <t xml:space="preserve">BT909353</t>
  </si>
  <si>
    <t xml:space="preserve">BT449894</t>
  </si>
  <si>
    <t xml:space="preserve">BT150943</t>
  </si>
  <si>
    <t xml:space="preserve">BT650483</t>
  </si>
  <si>
    <t xml:space="preserve">BT150823</t>
  </si>
  <si>
    <t xml:space="preserve">BT879688</t>
  </si>
  <si>
    <t xml:space="preserve">BT212069</t>
  </si>
  <si>
    <t xml:space="preserve">BT313904</t>
  </si>
  <si>
    <t xml:space="preserve">BT799221</t>
  </si>
  <si>
    <t xml:space="preserve">BT584254</t>
  </si>
  <si>
    <t xml:space="preserve">BT212005</t>
  </si>
  <si>
    <t xml:space="preserve">BT515392</t>
  </si>
  <si>
    <t xml:space="preserve">BT243861</t>
  </si>
  <si>
    <t xml:space="preserve">BT322656</t>
  </si>
  <si>
    <t xml:space="preserve">BT802900</t>
  </si>
  <si>
    <t xml:space="preserve">BT954288</t>
  </si>
  <si>
    <t xml:space="preserve">BT487444</t>
  </si>
  <si>
    <t xml:space="preserve">BT508771</t>
  </si>
  <si>
    <t xml:space="preserve">BT677777</t>
  </si>
  <si>
    <t xml:space="preserve">BT188399</t>
  </si>
  <si>
    <t xml:space="preserve">BT523262</t>
  </si>
  <si>
    <t xml:space="preserve">BT449615</t>
  </si>
  <si>
    <t xml:space="preserve">BT669935</t>
  </si>
  <si>
    <t xml:space="preserve">BT113413</t>
  </si>
  <si>
    <t xml:space="preserve">BT948850</t>
  </si>
  <si>
    <t xml:space="preserve">BT133981</t>
  </si>
  <si>
    <t xml:space="preserve">BT181475</t>
  </si>
  <si>
    <t xml:space="preserve">BT479918</t>
  </si>
  <si>
    <t xml:space="preserve">BT626684</t>
  </si>
  <si>
    <t xml:space="preserve">BT949168</t>
  </si>
  <si>
    <t xml:space="preserve">BT338355</t>
  </si>
  <si>
    <t xml:space="preserve">BT699093</t>
  </si>
  <si>
    <t xml:space="preserve">BT777725</t>
  </si>
  <si>
    <t xml:space="preserve">BT723608</t>
  </si>
  <si>
    <t xml:space="preserve">BT828501</t>
  </si>
  <si>
    <t xml:space="preserve">BT423055</t>
  </si>
  <si>
    <t xml:space="preserve">BT541995</t>
  </si>
  <si>
    <t xml:space="preserve">BT350675</t>
  </si>
  <si>
    <t xml:space="preserve">BT242820</t>
  </si>
  <si>
    <t xml:space="preserve">BT491610</t>
  </si>
  <si>
    <t xml:space="preserve">BT224080</t>
  </si>
  <si>
    <t xml:space="preserve">BT616033</t>
  </si>
  <si>
    <t xml:space="preserve">BT983825</t>
  </si>
  <si>
    <t xml:space="preserve">BT658649</t>
  </si>
  <si>
    <t xml:space="preserve">BT369596</t>
  </si>
  <si>
    <t xml:space="preserve">BT264783</t>
  </si>
  <si>
    <t xml:space="preserve">BT878487</t>
  </si>
  <si>
    <t xml:space="preserve">BT426175</t>
  </si>
  <si>
    <t xml:space="preserve">BT878225</t>
  </si>
  <si>
    <t xml:space="preserve">BT839375</t>
  </si>
  <si>
    <t xml:space="preserve">BT978295</t>
  </si>
  <si>
    <t xml:space="preserve">BT250877</t>
  </si>
  <si>
    <t xml:space="preserve">BT887891</t>
  </si>
  <si>
    <t xml:space="preserve">BT608237</t>
  </si>
  <si>
    <t xml:space="preserve">BT829651</t>
  </si>
  <si>
    <t xml:space="preserve">BT103805</t>
  </si>
  <si>
    <t xml:space="preserve">BT145435</t>
  </si>
  <si>
    <t xml:space="preserve">BT478235</t>
  </si>
  <si>
    <t xml:space="preserve">BT232777</t>
  </si>
  <si>
    <t xml:space="preserve">BT895625</t>
  </si>
  <si>
    <t xml:space="preserve">BT503696</t>
  </si>
  <si>
    <t xml:space="preserve">BT375175</t>
  </si>
  <si>
    <t xml:space="preserve">BT247588</t>
  </si>
  <si>
    <t xml:space="preserve">BT825547</t>
  </si>
  <si>
    <t xml:space="preserve">BT358419</t>
  </si>
  <si>
    <t xml:space="preserve">BT630972</t>
  </si>
  <si>
    <t xml:space="preserve">BT457892</t>
  </si>
  <si>
    <t xml:space="preserve">BT944902</t>
  </si>
  <si>
    <t xml:space="preserve">BT105926</t>
  </si>
  <si>
    <t xml:space="preserve">BT143483</t>
  </si>
  <si>
    <t xml:space="preserve">BT429142</t>
  </si>
  <si>
    <t xml:space="preserve">BT785383</t>
  </si>
  <si>
    <t xml:space="preserve">BT100244</t>
  </si>
  <si>
    <t xml:space="preserve">BT530564</t>
  </si>
  <si>
    <t xml:space="preserve">BT600178</t>
  </si>
  <si>
    <t xml:space="preserve">BT973034</t>
  </si>
  <si>
    <t xml:space="preserve">BT310146</t>
  </si>
  <si>
    <t xml:space="preserve">BT771207</t>
  </si>
  <si>
    <t xml:space="preserve">BT451361</t>
  </si>
  <si>
    <t xml:space="preserve">BT104436</t>
  </si>
  <si>
    <t xml:space="preserve">BT182570</t>
  </si>
  <si>
    <t xml:space="preserve">BT740139</t>
  </si>
  <si>
    <t xml:space="preserve">BT259608</t>
  </si>
  <si>
    <t xml:space="preserve">BT779478</t>
  </si>
  <si>
    <t xml:space="preserve">BT615904</t>
  </si>
  <si>
    <t xml:space="preserve">BT211758</t>
  </si>
  <si>
    <t xml:space="preserve">BT445686</t>
  </si>
  <si>
    <t xml:space="preserve">BT369782</t>
  </si>
  <si>
    <t xml:space="preserve">BT567153</t>
  </si>
  <si>
    <t xml:space="preserve">BT234286</t>
  </si>
  <si>
    <t xml:space="preserve">BT658890</t>
  </si>
  <si>
    <t xml:space="preserve">BT359155</t>
  </si>
  <si>
    <t xml:space="preserve">BT368141</t>
  </si>
  <si>
    <t xml:space="preserve">BT838313</t>
  </si>
  <si>
    <t xml:space="preserve">BT323902</t>
  </si>
  <si>
    <t xml:space="preserve">BT739913</t>
  </si>
  <si>
    <t xml:space="preserve">BT290234</t>
  </si>
  <si>
    <t xml:space="preserve">BT202459</t>
  </si>
  <si>
    <t xml:space="preserve">BT834232</t>
  </si>
  <si>
    <t xml:space="preserve">BT555122</t>
  </si>
  <si>
    <t xml:space="preserve">BT220109</t>
  </si>
  <si>
    <t xml:space="preserve">BT308096</t>
  </si>
  <si>
    <t xml:space="preserve">BT201281</t>
  </si>
  <si>
    <t xml:space="preserve">BT673459</t>
  </si>
  <si>
    <t xml:space="preserve">BT595044</t>
  </si>
  <si>
    <t xml:space="preserve">BT514743</t>
  </si>
  <si>
    <t xml:space="preserve">BT958059</t>
  </si>
  <si>
    <t xml:space="preserve">BT958673</t>
  </si>
  <si>
    <t xml:space="preserve">BT553246</t>
  </si>
  <si>
    <t xml:space="preserve">BT381970</t>
  </si>
  <si>
    <t xml:space="preserve">BT221866</t>
  </si>
  <si>
    <t xml:space="preserve">BT554400</t>
  </si>
  <si>
    <t xml:space="preserve">BT964136</t>
  </si>
  <si>
    <t xml:space="preserve">BT772452</t>
  </si>
  <si>
    <t xml:space="preserve">BT247549</t>
  </si>
  <si>
    <t xml:space="preserve">BT110737</t>
  </si>
  <si>
    <t xml:space="preserve">BT883555</t>
  </si>
  <si>
    <t xml:space="preserve">BT990734</t>
  </si>
  <si>
    <t xml:space="preserve">BT478177</t>
  </si>
  <si>
    <t xml:space="preserve">BT279747</t>
  </si>
  <si>
    <t xml:space="preserve">BT782845</t>
  </si>
  <si>
    <t xml:space="preserve">BT837743</t>
  </si>
  <si>
    <t xml:space="preserve">BT899500</t>
  </si>
  <si>
    <t xml:space="preserve">BT388239</t>
  </si>
  <si>
    <t xml:space="preserve">BT346320</t>
  </si>
  <si>
    <t xml:space="preserve">BT472348</t>
  </si>
  <si>
    <t xml:space="preserve">BT929151</t>
  </si>
  <si>
    <t xml:space="preserve">BT692114</t>
  </si>
  <si>
    <t xml:space="preserve">BT843345</t>
  </si>
  <si>
    <t xml:space="preserve">BT889388</t>
  </si>
  <si>
    <t xml:space="preserve">BT480435</t>
  </si>
  <si>
    <t xml:space="preserve">BT370733</t>
  </si>
  <si>
    <t xml:space="preserve">BT868190</t>
  </si>
  <si>
    <t xml:space="preserve">BT727532</t>
  </si>
  <si>
    <t xml:space="preserve">BT687679</t>
  </si>
  <si>
    <t xml:space="preserve">BT555232</t>
  </si>
  <si>
    <t xml:space="preserve">BT556886</t>
  </si>
  <si>
    <t xml:space="preserve">BT366795</t>
  </si>
  <si>
    <t xml:space="preserve">BT246278</t>
  </si>
  <si>
    <t xml:space="preserve">BT245368</t>
  </si>
  <si>
    <t xml:space="preserve">BT929655</t>
  </si>
  <si>
    <t xml:space="preserve">BT135876</t>
  </si>
  <si>
    <t xml:space="preserve">BT622618</t>
  </si>
  <si>
    <t xml:space="preserve">BT382587</t>
  </si>
  <si>
    <t xml:space="preserve">BT442959</t>
  </si>
  <si>
    <t xml:space="preserve">BT456661</t>
  </si>
  <si>
    <t xml:space="preserve">BT561629</t>
  </si>
  <si>
    <t xml:space="preserve">BT373039</t>
  </si>
  <si>
    <t xml:space="preserve">BT412018</t>
  </si>
  <si>
    <t xml:space="preserve">BT567118</t>
  </si>
  <si>
    <t xml:space="preserve">BT138931</t>
  </si>
  <si>
    <t xml:space="preserve">BT990943</t>
  </si>
  <si>
    <t xml:space="preserve">BT405133</t>
  </si>
  <si>
    <t xml:space="preserve">BT722976</t>
  </si>
  <si>
    <t xml:space="preserve">BT545088</t>
  </si>
  <si>
    <t xml:space="preserve">BT107049</t>
  </si>
  <si>
    <t xml:space="preserve">BT135536</t>
  </si>
  <si>
    <t xml:space="preserve">BT558210</t>
  </si>
  <si>
    <t xml:space="preserve">BT364371</t>
  </si>
  <si>
    <t xml:space="preserve">BT680728</t>
  </si>
  <si>
    <t xml:space="preserve">BT862932</t>
  </si>
  <si>
    <t xml:space="preserve">BT980224</t>
  </si>
  <si>
    <t xml:space="preserve">BT680917</t>
  </si>
  <si>
    <t xml:space="preserve">BT526243</t>
  </si>
  <si>
    <t xml:space="preserve">BT610876</t>
  </si>
  <si>
    <t xml:space="preserve">BT124493</t>
  </si>
  <si>
    <t xml:space="preserve">BT182244</t>
  </si>
  <si>
    <t xml:space="preserve">BT916486</t>
  </si>
  <si>
    <t xml:space="preserve">BT699741</t>
  </si>
  <si>
    <t xml:space="preserve">BT181098</t>
  </si>
  <si>
    <t xml:space="preserve">BT673390</t>
  </si>
  <si>
    <t xml:space="preserve">BT965923</t>
  </si>
  <si>
    <t xml:space="preserve">BT729038</t>
  </si>
  <si>
    <t xml:space="preserve">BT946290</t>
  </si>
  <si>
    <t xml:space="preserve">BT435065</t>
  </si>
  <si>
    <t xml:space="preserve">BT684261</t>
  </si>
  <si>
    <t xml:space="preserve">BT294169</t>
  </si>
  <si>
    <t xml:space="preserve">BT520412</t>
  </si>
  <si>
    <t xml:space="preserve">BT307051</t>
  </si>
  <si>
    <t xml:space="preserve">BT229304</t>
  </si>
  <si>
    <t xml:space="preserve">BT900100</t>
  </si>
  <si>
    <t xml:space="preserve">BT250946</t>
  </si>
  <si>
    <t xml:space="preserve">BT895429</t>
  </si>
  <si>
    <t xml:space="preserve">BT461854</t>
  </si>
  <si>
    <t xml:space="preserve">BT575465</t>
  </si>
  <si>
    <t xml:space="preserve">BT367318</t>
  </si>
  <si>
    <t xml:space="preserve">BT530476</t>
  </si>
  <si>
    <t xml:space="preserve">BT633427</t>
  </si>
  <si>
    <t xml:space="preserve">BT385769</t>
  </si>
  <si>
    <t xml:space="preserve">BT905530</t>
  </si>
  <si>
    <t xml:space="preserve">BT700851</t>
  </si>
  <si>
    <t xml:space="preserve">BT671127</t>
  </si>
  <si>
    <t xml:space="preserve">BT286499</t>
  </si>
  <si>
    <t xml:space="preserve">BT196555</t>
  </si>
  <si>
    <t xml:space="preserve">BT192096</t>
  </si>
  <si>
    <t xml:space="preserve">BT249109</t>
  </si>
  <si>
    <t xml:space="preserve">BT226189</t>
  </si>
  <si>
    <t xml:space="preserve">BT531559</t>
  </si>
  <si>
    <t xml:space="preserve">BT416533</t>
  </si>
  <si>
    <t xml:space="preserve">BT366196</t>
  </si>
  <si>
    <t xml:space="preserve">BT681243</t>
  </si>
  <si>
    <t xml:space="preserve">BT418639</t>
  </si>
  <si>
    <t xml:space="preserve">BT722660</t>
  </si>
  <si>
    <t xml:space="preserve">BT229018</t>
  </si>
  <si>
    <t xml:space="preserve">BT789616</t>
  </si>
  <si>
    <t xml:space="preserve">BT739290</t>
  </si>
  <si>
    <t xml:space="preserve">BT280628</t>
  </si>
  <si>
    <t xml:space="preserve">BT671406</t>
  </si>
  <si>
    <t xml:space="preserve">BT631830</t>
  </si>
  <si>
    <t xml:space="preserve">BT809817</t>
  </si>
  <si>
    <t xml:space="preserve">BT252840</t>
  </si>
  <si>
    <t xml:space="preserve">BT431440</t>
  </si>
  <si>
    <t xml:space="preserve">BT349065</t>
  </si>
  <si>
    <t xml:space="preserve">BT709981</t>
  </si>
  <si>
    <t xml:space="preserve">BT761536</t>
  </si>
  <si>
    <t xml:space="preserve">BT842153</t>
  </si>
  <si>
    <t xml:space="preserve">BT562123</t>
  </si>
  <si>
    <t xml:space="preserve">BT504603</t>
  </si>
  <si>
    <t xml:space="preserve">BT701260</t>
  </si>
  <si>
    <t xml:space="preserve">BT576579</t>
  </si>
  <si>
    <t xml:space="preserve">BT770120</t>
  </si>
  <si>
    <t xml:space="preserve">BT767922</t>
  </si>
  <si>
    <t xml:space="preserve">BT679162</t>
  </si>
  <si>
    <t xml:space="preserve">BT354096</t>
  </si>
  <si>
    <t xml:space="preserve">BT939559</t>
  </si>
  <si>
    <t xml:space="preserve">BT852782</t>
  </si>
  <si>
    <t xml:space="preserve">BT197235</t>
  </si>
  <si>
    <t xml:space="preserve">BT545230</t>
  </si>
  <si>
    <t xml:space="preserve">BT470359</t>
  </si>
  <si>
    <t xml:space="preserve">BT979400</t>
  </si>
  <si>
    <t xml:space="preserve">BT560400</t>
  </si>
  <si>
    <t xml:space="preserve">BT410791</t>
  </si>
  <si>
    <t xml:space="preserve">BT376623</t>
  </si>
  <si>
    <t xml:space="preserve">BT686818</t>
  </si>
  <si>
    <t xml:space="preserve">BT604649</t>
  </si>
  <si>
    <t xml:space="preserve">BT367406</t>
  </si>
  <si>
    <t xml:space="preserve">BT863760</t>
  </si>
  <si>
    <t xml:space="preserve">BT561672</t>
  </si>
  <si>
    <t xml:space="preserve">BT384473</t>
  </si>
  <si>
    <t xml:space="preserve">BT101352</t>
  </si>
  <si>
    <t xml:space="preserve">BT488651</t>
  </si>
  <si>
    <t xml:space="preserve">BT317832</t>
  </si>
  <si>
    <t xml:space="preserve">BT239893</t>
  </si>
  <si>
    <t xml:space="preserve">BT195025</t>
  </si>
  <si>
    <t xml:space="preserve">BT877954</t>
  </si>
  <si>
    <t xml:space="preserve">BT950175</t>
  </si>
  <si>
    <t xml:space="preserve">BT609508</t>
  </si>
  <si>
    <t xml:space="preserve">BT683974</t>
  </si>
  <si>
    <t xml:space="preserve">BT920321</t>
  </si>
  <si>
    <t xml:space="preserve">BT863335</t>
  </si>
  <si>
    <t xml:space="preserve">BT591467</t>
  </si>
  <si>
    <t xml:space="preserve">BT765595</t>
  </si>
  <si>
    <t xml:space="preserve">BT516290</t>
  </si>
  <si>
    <t xml:space="preserve">BT893099</t>
  </si>
  <si>
    <t xml:space="preserve">BT701225</t>
  </si>
  <si>
    <t xml:space="preserve">BT510287</t>
  </si>
  <si>
    <t xml:space="preserve">BT132204</t>
  </si>
  <si>
    <t xml:space="preserve">BT789497</t>
  </si>
  <si>
    <t xml:space="preserve">BT644088</t>
  </si>
  <si>
    <t xml:space="preserve">BT140532</t>
  </si>
  <si>
    <t xml:space="preserve">BT333626</t>
  </si>
  <si>
    <t xml:space="preserve">BT423597</t>
  </si>
  <si>
    <t xml:space="preserve">BT830890</t>
  </si>
  <si>
    <t xml:space="preserve">BT652982</t>
  </si>
  <si>
    <t xml:space="preserve">BT122314</t>
  </si>
  <si>
    <t xml:space="preserve">BT197310</t>
  </si>
  <si>
    <t xml:space="preserve">BT271460</t>
  </si>
  <si>
    <t xml:space="preserve">BT863182</t>
  </si>
  <si>
    <t xml:space="preserve">BT264853</t>
  </si>
  <si>
    <t xml:space="preserve">BT462505</t>
  </si>
  <si>
    <t xml:space="preserve">BT970779</t>
  </si>
  <si>
    <t xml:space="preserve">BT983704</t>
  </si>
  <si>
    <t xml:space="preserve">BT844322</t>
  </si>
  <si>
    <t xml:space="preserve">BT216996</t>
  </si>
  <si>
    <t xml:space="preserve">BT436884</t>
  </si>
  <si>
    <t xml:space="preserve">BT600831</t>
  </si>
  <si>
    <t xml:space="preserve">BT247655</t>
  </si>
  <si>
    <t xml:space="preserve">BT790212</t>
  </si>
  <si>
    <t xml:space="preserve">BT238293</t>
  </si>
  <si>
    <t xml:space="preserve">BT714831</t>
  </si>
  <si>
    <t xml:space="preserve">BT787375</t>
  </si>
  <si>
    <t xml:space="preserve">BT223092</t>
  </si>
  <si>
    <t xml:space="preserve">BT895045</t>
  </si>
  <si>
    <t xml:space="preserve">BT917129</t>
  </si>
  <si>
    <t xml:space="preserve">BT237713</t>
  </si>
  <si>
    <t xml:space="preserve">BT587266</t>
  </si>
  <si>
    <t xml:space="preserve">BT338314</t>
  </si>
  <si>
    <t xml:space="preserve">BT734266</t>
  </si>
  <si>
    <t xml:space="preserve">BT807838</t>
  </si>
  <si>
    <t xml:space="preserve">BT884588</t>
  </si>
  <si>
    <t xml:space="preserve">BT923421</t>
  </si>
  <si>
    <t xml:space="preserve">BT102547</t>
  </si>
  <si>
    <t xml:space="preserve">BT362827</t>
  </si>
  <si>
    <t xml:space="preserve">BT447178</t>
  </si>
  <si>
    <t xml:space="preserve">BT223134</t>
  </si>
  <si>
    <t xml:space="preserve">BT863872</t>
  </si>
  <si>
    <t xml:space="preserve">BT168622</t>
  </si>
  <si>
    <t xml:space="preserve">BT331670</t>
  </si>
  <si>
    <t xml:space="preserve">BT112919</t>
  </si>
  <si>
    <t xml:space="preserve">BT824654</t>
  </si>
  <si>
    <t xml:space="preserve">BT882995</t>
  </si>
  <si>
    <t xml:space="preserve">BT942100</t>
  </si>
  <si>
    <t xml:space="preserve">BT491397</t>
  </si>
  <si>
    <t xml:space="preserve">BT829821</t>
  </si>
  <si>
    <t xml:space="preserve">BT409576</t>
  </si>
  <si>
    <t xml:space="preserve">BT166704</t>
  </si>
  <si>
    <t xml:space="preserve">BT269379</t>
  </si>
  <si>
    <t xml:space="preserve">BT475634</t>
  </si>
  <si>
    <t xml:space="preserve">BT537761</t>
  </si>
  <si>
    <t xml:space="preserve">BT575863</t>
  </si>
  <si>
    <t xml:space="preserve">BT387365</t>
  </si>
  <si>
    <t xml:space="preserve">BT278997</t>
  </si>
  <si>
    <t xml:space="preserve">BT232746</t>
  </si>
  <si>
    <t xml:space="preserve">BT338265</t>
  </si>
  <si>
    <t xml:space="preserve">BT282698</t>
  </si>
  <si>
    <t xml:space="preserve">BT395518</t>
  </si>
  <si>
    <t xml:space="preserve">BT402923</t>
  </si>
  <si>
    <t xml:space="preserve">BT911422</t>
  </si>
  <si>
    <t xml:space="preserve">BT184372</t>
  </si>
  <si>
    <t xml:space="preserve">BT571987</t>
  </si>
  <si>
    <t xml:space="preserve">BT981894</t>
  </si>
  <si>
    <t xml:space="preserve">BT636353</t>
  </si>
  <si>
    <t xml:space="preserve">BT410720</t>
  </si>
  <si>
    <t xml:space="preserve">BT353166</t>
  </si>
  <si>
    <t xml:space="preserve">BT554013</t>
  </si>
  <si>
    <t xml:space="preserve">BT433428</t>
  </si>
  <si>
    <t xml:space="preserve">BT576455</t>
  </si>
  <si>
    <t xml:space="preserve">BT398695</t>
  </si>
  <si>
    <t xml:space="preserve">BT418945</t>
  </si>
  <si>
    <t xml:space="preserve">BT834306</t>
  </si>
  <si>
    <t xml:space="preserve">BT277497</t>
  </si>
  <si>
    <t xml:space="preserve">BT554108</t>
  </si>
  <si>
    <t xml:space="preserve">BT821577</t>
  </si>
  <si>
    <t xml:space="preserve">BT754863</t>
  </si>
  <si>
    <t xml:space="preserve">BT112651</t>
  </si>
  <si>
    <t xml:space="preserve">BT349540</t>
  </si>
  <si>
    <t xml:space="preserve">BT637228</t>
  </si>
  <si>
    <t xml:space="preserve">BT713124</t>
  </si>
  <si>
    <t xml:space="preserve">BT515795</t>
  </si>
  <si>
    <t xml:space="preserve">BT427952</t>
  </si>
  <si>
    <t xml:space="preserve">BT464874</t>
  </si>
  <si>
    <t xml:space="preserve">BT589198</t>
  </si>
  <si>
    <t xml:space="preserve">BT797222</t>
  </si>
  <si>
    <t xml:space="preserve">BT788075</t>
  </si>
  <si>
    <t xml:space="preserve">BT465683</t>
  </si>
  <si>
    <t xml:space="preserve">BT838183</t>
  </si>
  <si>
    <t xml:space="preserve">BT248887</t>
  </si>
  <si>
    <t xml:space="preserve">BT649391</t>
  </si>
  <si>
    <t xml:space="preserve">BT217021</t>
  </si>
  <si>
    <t xml:space="preserve">BT258877</t>
  </si>
  <si>
    <t xml:space="preserve">BT578476</t>
  </si>
  <si>
    <t xml:space="preserve">BT170208</t>
  </si>
  <si>
    <t xml:space="preserve">BT705923</t>
  </si>
  <si>
    <t xml:space="preserve">BT177297</t>
  </si>
  <si>
    <t xml:space="preserve">BT239314</t>
  </si>
  <si>
    <t xml:space="preserve">BT944839</t>
  </si>
  <si>
    <t xml:space="preserve">BT621138</t>
  </si>
  <si>
    <t xml:space="preserve">BT115389</t>
  </si>
  <si>
    <t xml:space="preserve">BT657698</t>
  </si>
  <si>
    <t xml:space="preserve">BT957684</t>
  </si>
  <si>
    <t xml:space="preserve">BT860499</t>
  </si>
  <si>
    <t xml:space="preserve">BT873736</t>
  </si>
  <si>
    <t xml:space="preserve">BT755931</t>
  </si>
  <si>
    <t xml:space="preserve">BT616026</t>
  </si>
  <si>
    <t xml:space="preserve">BT469000</t>
  </si>
  <si>
    <t xml:space="preserve">BT749983</t>
  </si>
  <si>
    <t xml:space="preserve">BT698478</t>
  </si>
  <si>
    <t xml:space="preserve">BT452840</t>
  </si>
  <si>
    <t xml:space="preserve">BT250080</t>
  </si>
  <si>
    <t xml:space="preserve">BT617250</t>
  </si>
  <si>
    <t xml:space="preserve">BT575751</t>
  </si>
  <si>
    <t xml:space="preserve">BT482659</t>
  </si>
  <si>
    <t xml:space="preserve">BT635259</t>
  </si>
  <si>
    <t xml:space="preserve">BT718003</t>
  </si>
  <si>
    <t xml:space="preserve">BT265613</t>
  </si>
  <si>
    <t xml:space="preserve">BT385642</t>
  </si>
  <si>
    <t xml:space="preserve">BT662360</t>
  </si>
  <si>
    <t xml:space="preserve">BT663158</t>
  </si>
  <si>
    <t xml:space="preserve">BT170360</t>
  </si>
  <si>
    <t xml:space="preserve">BT498962</t>
  </si>
  <si>
    <t xml:space="preserve">BT905703</t>
  </si>
  <si>
    <t xml:space="preserve">BT755730</t>
  </si>
  <si>
    <t xml:space="preserve">BT348542</t>
  </si>
  <si>
    <t xml:space="preserve">BT653235</t>
  </si>
  <si>
    <t xml:space="preserve">BT939310</t>
  </si>
  <si>
    <t xml:space="preserve">BT318391</t>
  </si>
  <si>
    <t xml:space="preserve">BT745621</t>
  </si>
  <si>
    <t xml:space="preserve">BT601593</t>
  </si>
  <si>
    <t xml:space="preserve">BT198908</t>
  </si>
  <si>
    <t xml:space="preserve">BT726043</t>
  </si>
  <si>
    <t xml:space="preserve">BT989479</t>
  </si>
  <si>
    <t xml:space="preserve">BT462290</t>
  </si>
  <si>
    <t xml:space="preserve">BT553624</t>
  </si>
  <si>
    <t xml:space="preserve">BT613196</t>
  </si>
  <si>
    <t xml:space="preserve">BT194595</t>
  </si>
  <si>
    <t xml:space="preserve">BT707669</t>
  </si>
  <si>
    <t xml:space="preserve">BT988965</t>
  </si>
  <si>
    <t xml:space="preserve">BT340430</t>
  </si>
  <si>
    <t xml:space="preserve">BT948932</t>
  </si>
  <si>
    <t xml:space="preserve">BT509076</t>
  </si>
  <si>
    <t xml:space="preserve">BT108675</t>
  </si>
  <si>
    <t xml:space="preserve">BT550983</t>
  </si>
  <si>
    <t xml:space="preserve">BT536017</t>
  </si>
  <si>
    <t xml:space="preserve">BT510242</t>
  </si>
  <si>
    <t xml:space="preserve">BT140598</t>
  </si>
  <si>
    <t xml:space="preserve">BT514774</t>
  </si>
  <si>
    <t xml:space="preserve">BT746526</t>
  </si>
  <si>
    <t xml:space="preserve">BT621871</t>
  </si>
  <si>
    <t xml:space="preserve">BT466754</t>
  </si>
  <si>
    <t xml:space="preserve">BT652426</t>
  </si>
  <si>
    <t xml:space="preserve">BT917723</t>
  </si>
  <si>
    <t xml:space="preserve">BT706089</t>
  </si>
  <si>
    <t xml:space="preserve">BT553036</t>
  </si>
  <si>
    <t xml:space="preserve">BT211367</t>
  </si>
  <si>
    <t xml:space="preserve">BT658128</t>
  </si>
  <si>
    <t xml:space="preserve">BT555631</t>
  </si>
  <si>
    <t xml:space="preserve">BT270137</t>
  </si>
  <si>
    <t xml:space="preserve">BT487658</t>
  </si>
  <si>
    <t xml:space="preserve">BT777914</t>
  </si>
  <si>
    <t xml:space="preserve">BT557905</t>
  </si>
  <si>
    <t xml:space="preserve">BT750757</t>
  </si>
  <si>
    <t xml:space="preserve">BT201463</t>
  </si>
  <si>
    <t xml:space="preserve">BT731712</t>
  </si>
  <si>
    <t xml:space="preserve">BT142208</t>
  </si>
  <si>
    <t xml:space="preserve">BT553357</t>
  </si>
  <si>
    <t xml:space="preserve">BT294021</t>
  </si>
  <si>
    <t xml:space="preserve">BT591620</t>
  </si>
  <si>
    <t xml:space="preserve">BT745827</t>
  </si>
  <si>
    <t xml:space="preserve">BT541441</t>
  </si>
  <si>
    <t xml:space="preserve">BT645012</t>
  </si>
  <si>
    <t xml:space="preserve">BT644535</t>
  </si>
  <si>
    <t xml:space="preserve">BT261724</t>
  </si>
  <si>
    <t xml:space="preserve">BT796264</t>
  </si>
  <si>
    <t xml:space="preserve">BT104451</t>
  </si>
  <si>
    <t xml:space="preserve">BT806089</t>
  </si>
  <si>
    <t xml:space="preserve">BT323412</t>
  </si>
  <si>
    <t xml:space="preserve">BT607985</t>
  </si>
  <si>
    <t xml:space="preserve">BT370196</t>
  </si>
  <si>
    <t xml:space="preserve">BT569472</t>
  </si>
  <si>
    <t xml:space="preserve">BT405983</t>
  </si>
  <si>
    <t xml:space="preserve">BT422510</t>
  </si>
  <si>
    <t xml:space="preserve">BT577428</t>
  </si>
  <si>
    <t xml:space="preserve">BT883532</t>
  </si>
  <si>
    <t xml:space="preserve">BT735181</t>
  </si>
  <si>
    <t xml:space="preserve">BT247103</t>
  </si>
  <si>
    <t xml:space="preserve">BT386186</t>
  </si>
  <si>
    <t xml:space="preserve">BT383141</t>
  </si>
  <si>
    <t xml:space="preserve">BT410327</t>
  </si>
  <si>
    <t xml:space="preserve">BT332989</t>
  </si>
  <si>
    <t xml:space="preserve">BT154166</t>
  </si>
  <si>
    <t xml:space="preserve">BT856014</t>
  </si>
  <si>
    <t xml:space="preserve">BT238615</t>
  </si>
  <si>
    <t xml:space="preserve">BT140294</t>
  </si>
  <si>
    <t xml:space="preserve">BT752355</t>
  </si>
  <si>
    <t xml:space="preserve">BT156170</t>
  </si>
  <si>
    <t xml:space="preserve">BT312611</t>
  </si>
  <si>
    <t xml:space="preserve">BT334694</t>
  </si>
  <si>
    <t xml:space="preserve">BT819256</t>
  </si>
  <si>
    <t xml:space="preserve">BT674124</t>
  </si>
  <si>
    <t xml:space="preserve">BT980903</t>
  </si>
  <si>
    <t xml:space="preserve">BT358136</t>
  </si>
  <si>
    <t xml:space="preserve">BT552188</t>
  </si>
  <si>
    <t xml:space="preserve">BT402849</t>
  </si>
  <si>
    <t xml:space="preserve">BT414618</t>
  </si>
  <si>
    <t xml:space="preserve">BT255394</t>
  </si>
  <si>
    <t xml:space="preserve">BT884482</t>
  </si>
  <si>
    <t xml:space="preserve">BT160584</t>
  </si>
  <si>
    <t xml:space="preserve">BT742448</t>
  </si>
  <si>
    <t xml:space="preserve">BT476709</t>
  </si>
  <si>
    <t xml:space="preserve">BT843870</t>
  </si>
  <si>
    <t xml:space="preserve">BT536867</t>
  </si>
  <si>
    <t xml:space="preserve">BT574353</t>
  </si>
  <si>
    <t xml:space="preserve">BT936192</t>
  </si>
  <si>
    <t xml:space="preserve">BT332679</t>
  </si>
  <si>
    <t xml:space="preserve">BT133846</t>
  </si>
  <si>
    <t xml:space="preserve">BT355809</t>
  </si>
  <si>
    <t xml:space="preserve">BT166981</t>
  </si>
  <si>
    <t xml:space="preserve">BT586937</t>
  </si>
  <si>
    <t xml:space="preserve">BT383099</t>
  </si>
  <si>
    <t xml:space="preserve">BT209367</t>
  </si>
  <si>
    <t xml:space="preserve">BT905641</t>
  </si>
  <si>
    <t xml:space="preserve">BT498179</t>
  </si>
  <si>
    <t xml:space="preserve">BT447703</t>
  </si>
  <si>
    <t xml:space="preserve">BT494584</t>
  </si>
  <si>
    <t xml:space="preserve">BT401379</t>
  </si>
  <si>
    <t xml:space="preserve">BT978387</t>
  </si>
  <si>
    <t xml:space="preserve">BT400661</t>
  </si>
  <si>
    <t xml:space="preserve">BT658448</t>
  </si>
  <si>
    <t xml:space="preserve">BT378473</t>
  </si>
  <si>
    <t xml:space="preserve">BT326745</t>
  </si>
  <si>
    <t xml:space="preserve">BT119385</t>
  </si>
  <si>
    <t xml:space="preserve">BT898268</t>
  </si>
  <si>
    <t xml:space="preserve">BT252532</t>
  </si>
  <si>
    <t xml:space="preserve">BT569780</t>
  </si>
  <si>
    <t xml:space="preserve">BT857293</t>
  </si>
  <si>
    <t xml:space="preserve">BT811315</t>
  </si>
  <si>
    <t xml:space="preserve">BT431816</t>
  </si>
  <si>
    <t xml:space="preserve">BT865230</t>
  </si>
  <si>
    <t xml:space="preserve">BT330037</t>
  </si>
  <si>
    <t xml:space="preserve">BT567747</t>
  </si>
  <si>
    <t xml:space="preserve">BT458468</t>
  </si>
  <si>
    <t xml:space="preserve">BT236613</t>
  </si>
  <si>
    <t xml:space="preserve">BT946276</t>
  </si>
  <si>
    <t xml:space="preserve">BT741267</t>
  </si>
  <si>
    <t xml:space="preserve">BT439035</t>
  </si>
  <si>
    <t xml:space="preserve">BT393881</t>
  </si>
  <si>
    <t xml:space="preserve">BT926650</t>
  </si>
  <si>
    <t xml:space="preserve">BT146766</t>
  </si>
  <si>
    <t xml:space="preserve">BT614466</t>
  </si>
  <si>
    <t xml:space="preserve">BT396535</t>
  </si>
  <si>
    <t xml:space="preserve">BT687244</t>
  </si>
  <si>
    <t xml:space="preserve">BT353209</t>
  </si>
  <si>
    <t xml:space="preserve">BT443334</t>
  </si>
  <si>
    <t xml:space="preserve">BT948210</t>
  </si>
  <si>
    <t xml:space="preserve">BT179839</t>
  </si>
  <si>
    <t xml:space="preserve">BT807773</t>
  </si>
  <si>
    <t xml:space="preserve">BT627741</t>
  </si>
  <si>
    <t xml:space="preserve">BT993907</t>
  </si>
  <si>
    <t xml:space="preserve">BT177589</t>
  </si>
  <si>
    <t xml:space="preserve">BT719903</t>
  </si>
  <si>
    <t xml:space="preserve">BT407860</t>
  </si>
  <si>
    <t xml:space="preserve">BT624092</t>
  </si>
  <si>
    <t xml:space="preserve">BT859496</t>
  </si>
  <si>
    <t xml:space="preserve">BT589646</t>
  </si>
  <si>
    <t xml:space="preserve">BT283204</t>
  </si>
  <si>
    <t xml:space="preserve">BT489851</t>
  </si>
  <si>
    <t xml:space="preserve">BT359665</t>
  </si>
  <si>
    <t xml:space="preserve">BT438147</t>
  </si>
  <si>
    <t xml:space="preserve">BT289972</t>
  </si>
  <si>
    <t xml:space="preserve">BT678780</t>
  </si>
  <si>
    <t xml:space="preserve">BT552156</t>
  </si>
  <si>
    <t xml:space="preserve">BT584593</t>
  </si>
  <si>
    <t xml:space="preserve">BT668254</t>
  </si>
  <si>
    <t xml:space="preserve">BT312926</t>
  </si>
  <si>
    <t xml:space="preserve">BT565065</t>
  </si>
  <si>
    <t xml:space="preserve">BT163361</t>
  </si>
  <si>
    <t xml:space="preserve">BT576203</t>
  </si>
  <si>
    <t xml:space="preserve">BT909839</t>
  </si>
  <si>
    <t xml:space="preserve">BT666950</t>
  </si>
  <si>
    <t xml:space="preserve">BT723652</t>
  </si>
  <si>
    <t xml:space="preserve">BT370959</t>
  </si>
  <si>
    <t xml:space="preserve">BT722528</t>
  </si>
  <si>
    <t xml:space="preserve">BT959322</t>
  </si>
  <si>
    <t xml:space="preserve">BT601343</t>
  </si>
  <si>
    <t xml:space="preserve">BT620526</t>
  </si>
  <si>
    <t xml:space="preserve">BT660766</t>
  </si>
  <si>
    <t xml:space="preserve">BT527691</t>
  </si>
  <si>
    <t xml:space="preserve">BT948427</t>
  </si>
  <si>
    <t xml:space="preserve">BT530189</t>
  </si>
  <si>
    <t xml:space="preserve">BT960503</t>
  </si>
  <si>
    <t xml:space="preserve">BT587772</t>
  </si>
  <si>
    <t xml:space="preserve">BT488576</t>
  </si>
  <si>
    <t xml:space="preserve">BT355564</t>
  </si>
  <si>
    <t xml:space="preserve">BT374343</t>
  </si>
  <si>
    <t xml:space="preserve">BT340000</t>
  </si>
  <si>
    <t xml:space="preserve">BT749249</t>
  </si>
  <si>
    <t xml:space="preserve">BT433726</t>
  </si>
  <si>
    <t xml:space="preserve">BT757731</t>
  </si>
  <si>
    <t xml:space="preserve">BT945519</t>
  </si>
  <si>
    <t xml:space="preserve">BT602995</t>
  </si>
  <si>
    <t xml:space="preserve">BT605858</t>
  </si>
  <si>
    <t xml:space="preserve">BT332760</t>
  </si>
  <si>
    <t xml:space="preserve">BT997905</t>
  </si>
  <si>
    <t xml:space="preserve">BT553657</t>
  </si>
  <si>
    <t xml:space="preserve">BT301581</t>
  </si>
  <si>
    <t xml:space="preserve">BT893692</t>
  </si>
  <si>
    <t xml:space="preserve">BT129219</t>
  </si>
  <si>
    <t xml:space="preserve">BT866690</t>
  </si>
  <si>
    <t xml:space="preserve">BT853218</t>
  </si>
  <si>
    <t xml:space="preserve">BT669683</t>
  </si>
  <si>
    <t xml:space="preserve">BT322997</t>
  </si>
  <si>
    <t xml:space="preserve">BT386384</t>
  </si>
  <si>
    <t xml:space="preserve">BT864549</t>
  </si>
  <si>
    <t xml:space="preserve">BT137413</t>
  </si>
  <si>
    <t xml:space="preserve">BT868168</t>
  </si>
  <si>
    <t xml:space="preserve">BT263625</t>
  </si>
  <si>
    <t xml:space="preserve">BT461693</t>
  </si>
  <si>
    <t xml:space="preserve">BT768740</t>
  </si>
  <si>
    <t xml:space="preserve">BT450986</t>
  </si>
  <si>
    <t xml:space="preserve">BT474743</t>
  </si>
  <si>
    <t xml:space="preserve">BT333485</t>
  </si>
  <si>
    <t xml:space="preserve">BT608054</t>
  </si>
  <si>
    <t xml:space="preserve">BT229962</t>
  </si>
  <si>
    <t xml:space="preserve">BT759062</t>
  </si>
  <si>
    <t xml:space="preserve">BT804636</t>
  </si>
  <si>
    <t xml:space="preserve">BT708897</t>
  </si>
  <si>
    <t xml:space="preserve">BT440171</t>
  </si>
  <si>
    <t xml:space="preserve">BT280486</t>
  </si>
  <si>
    <t xml:space="preserve">BT681636</t>
  </si>
  <si>
    <t xml:space="preserve">BT690977</t>
  </si>
  <si>
    <t xml:space="preserve">BT881490</t>
  </si>
  <si>
    <t xml:space="preserve">BT542159</t>
  </si>
  <si>
    <t xml:space="preserve">BT150678</t>
  </si>
  <si>
    <t xml:space="preserve">BT267573</t>
  </si>
  <si>
    <t xml:space="preserve">BT584847</t>
  </si>
  <si>
    <t xml:space="preserve">BT537758</t>
  </si>
  <si>
    <t xml:space="preserve">BT505112</t>
  </si>
  <si>
    <t xml:space="preserve">BT934382</t>
  </si>
  <si>
    <t xml:space="preserve">BT945995</t>
  </si>
  <si>
    <t xml:space="preserve">BT803501</t>
  </si>
  <si>
    <t xml:space="preserve">BT345165</t>
  </si>
  <si>
    <t xml:space="preserve">BT998964</t>
  </si>
  <si>
    <t xml:space="preserve">BT736205</t>
  </si>
  <si>
    <t xml:space="preserve">BT679006</t>
  </si>
  <si>
    <t xml:space="preserve">BT268210</t>
  </si>
  <si>
    <t xml:space="preserve">BT204220</t>
  </si>
  <si>
    <t xml:space="preserve">BT517931</t>
  </si>
  <si>
    <t xml:space="preserve">BT637772</t>
  </si>
  <si>
    <t xml:space="preserve">BT483229</t>
  </si>
  <si>
    <t xml:space="preserve">BT747078</t>
  </si>
  <si>
    <t xml:space="preserve">BT594081</t>
  </si>
  <si>
    <t xml:space="preserve">BT581044</t>
  </si>
  <si>
    <t xml:space="preserve">BT298846</t>
  </si>
  <si>
    <t xml:space="preserve">BT973809</t>
  </si>
  <si>
    <t xml:space="preserve">BT326305</t>
  </si>
  <si>
    <t xml:space="preserve">BT309488</t>
  </si>
  <si>
    <t xml:space="preserve">BT147256</t>
  </si>
  <si>
    <t xml:space="preserve">BT146284</t>
  </si>
  <si>
    <t xml:space="preserve">BT833326</t>
  </si>
  <si>
    <t xml:space="preserve">BT846483</t>
  </si>
  <si>
    <t xml:space="preserve">BT104972</t>
  </si>
  <si>
    <t xml:space="preserve">BT471875</t>
  </si>
  <si>
    <t xml:space="preserve">BT281084</t>
  </si>
  <si>
    <t xml:space="preserve">BT455988</t>
  </si>
  <si>
    <t xml:space="preserve">BT770506</t>
  </si>
  <si>
    <t xml:space="preserve">BT214894</t>
  </si>
  <si>
    <t xml:space="preserve">BT138681</t>
  </si>
  <si>
    <t xml:space="preserve">BT208640</t>
  </si>
  <si>
    <t xml:space="preserve">BT410772</t>
  </si>
  <si>
    <t xml:space="preserve">BT678257</t>
  </si>
  <si>
    <t xml:space="preserve">BT362221</t>
  </si>
  <si>
    <t xml:space="preserve">BT186986</t>
  </si>
  <si>
    <t xml:space="preserve">BT687563</t>
  </si>
  <si>
    <t xml:space="preserve">BT772600</t>
  </si>
  <si>
    <t xml:space="preserve">BT298801</t>
  </si>
  <si>
    <t xml:space="preserve">BT208050</t>
  </si>
  <si>
    <t xml:space="preserve">BT383549</t>
  </si>
  <si>
    <t xml:space="preserve">BT242568</t>
  </si>
  <si>
    <t xml:space="preserve">BT191517</t>
  </si>
  <si>
    <t xml:space="preserve">BT467377</t>
  </si>
  <si>
    <t xml:space="preserve">BT684667</t>
  </si>
  <si>
    <t xml:space="preserve">BT845759</t>
  </si>
  <si>
    <t xml:space="preserve">BT910855</t>
  </si>
  <si>
    <t xml:space="preserve">BT831927</t>
  </si>
  <si>
    <t xml:space="preserve">BT599616</t>
  </si>
  <si>
    <t xml:space="preserve">BT349882</t>
  </si>
  <si>
    <t xml:space="preserve">BT232326</t>
  </si>
  <si>
    <t xml:space="preserve">BT523625</t>
  </si>
  <si>
    <t xml:space="preserve">BT506647</t>
  </si>
  <si>
    <t xml:space="preserve">BT238269</t>
  </si>
  <si>
    <t xml:space="preserve">BT234268</t>
  </si>
  <si>
    <t xml:space="preserve">BT663805</t>
  </si>
  <si>
    <t xml:space="preserve">BT734813</t>
  </si>
  <si>
    <t xml:space="preserve">BT725464</t>
  </si>
  <si>
    <t xml:space="preserve">BT786645</t>
  </si>
  <si>
    <t xml:space="preserve">BT924834</t>
  </si>
  <si>
    <t xml:space="preserve">BT889997</t>
  </si>
  <si>
    <t xml:space="preserve">BT570970</t>
  </si>
  <si>
    <t xml:space="preserve">BT756546</t>
  </si>
  <si>
    <t xml:space="preserve">BT929149</t>
  </si>
  <si>
    <t xml:space="preserve">BT786638</t>
  </si>
  <si>
    <t xml:space="preserve">BT494042</t>
  </si>
  <si>
    <t xml:space="preserve">BT379498</t>
  </si>
  <si>
    <t xml:space="preserve">BT267059</t>
  </si>
  <si>
    <t xml:space="preserve">BT303063</t>
  </si>
  <si>
    <t xml:space="preserve">BT930664</t>
  </si>
  <si>
    <t xml:space="preserve">BT829087</t>
  </si>
  <si>
    <t xml:space="preserve">BT484317</t>
  </si>
  <si>
    <t xml:space="preserve">BT204478</t>
  </si>
  <si>
    <t xml:space="preserve">BT787486</t>
  </si>
  <si>
    <t xml:space="preserve">BT701678</t>
  </si>
  <si>
    <t xml:space="preserve">BT753505</t>
  </si>
  <si>
    <t xml:space="preserve">BT515534</t>
  </si>
  <si>
    <t xml:space="preserve">BT859246</t>
  </si>
  <si>
    <t xml:space="preserve">BT518170</t>
  </si>
  <si>
    <t xml:space="preserve">BT319725</t>
  </si>
  <si>
    <t xml:space="preserve">BT928266</t>
  </si>
  <si>
    <t xml:space="preserve">BT142400</t>
  </si>
  <si>
    <t xml:space="preserve">BT746980</t>
  </si>
  <si>
    <t xml:space="preserve">BT308807</t>
  </si>
  <si>
    <t xml:space="preserve">BT189747</t>
  </si>
  <si>
    <t xml:space="preserve">BT519864</t>
  </si>
  <si>
    <t xml:space="preserve">BT465284</t>
  </si>
  <si>
    <t xml:space="preserve">BT515901</t>
  </si>
  <si>
    <t xml:space="preserve">BT777419</t>
  </si>
  <si>
    <t xml:space="preserve">BT436004</t>
  </si>
  <si>
    <t xml:space="preserve">BT541536</t>
  </si>
  <si>
    <t xml:space="preserve">BT798442</t>
  </si>
  <si>
    <t xml:space="preserve">BT818045</t>
  </si>
  <si>
    <t xml:space="preserve">BT550330</t>
  </si>
  <si>
    <t xml:space="preserve">BT121468</t>
  </si>
  <si>
    <t xml:space="preserve">BT808712</t>
  </si>
  <si>
    <t xml:space="preserve">BT745271</t>
  </si>
  <si>
    <t xml:space="preserve">BT342151</t>
  </si>
  <si>
    <t xml:space="preserve">BT894345</t>
  </si>
  <si>
    <t xml:space="preserve">BT998135</t>
  </si>
  <si>
    <t xml:space="preserve">BT730647</t>
  </si>
  <si>
    <t xml:space="preserve">BT504167</t>
  </si>
  <si>
    <t xml:space="preserve">BT489524</t>
  </si>
  <si>
    <t xml:space="preserve">BT157094</t>
  </si>
  <si>
    <t xml:space="preserve">BT716822</t>
  </si>
  <si>
    <t xml:space="preserve">BT782578</t>
  </si>
  <si>
    <t xml:space="preserve">BT559008</t>
  </si>
  <si>
    <t xml:space="preserve">BT304717</t>
  </si>
  <si>
    <t xml:space="preserve">BT206853</t>
  </si>
  <si>
    <t xml:space="preserve">BT971082</t>
  </si>
  <si>
    <t xml:space="preserve">BT124490</t>
  </si>
  <si>
    <t xml:space="preserve">BT771527</t>
  </si>
  <si>
    <t xml:space="preserve">BT815657</t>
  </si>
  <si>
    <t xml:space="preserve">BT834549</t>
  </si>
  <si>
    <t xml:space="preserve">BT947346</t>
  </si>
  <si>
    <t xml:space="preserve">BT878352</t>
  </si>
  <si>
    <t xml:space="preserve">BT569344</t>
  </si>
  <si>
    <t xml:space="preserve">BT487930</t>
  </si>
  <si>
    <t xml:space="preserve">BT841904</t>
  </si>
  <si>
    <t xml:space="preserve">BT469915</t>
  </si>
  <si>
    <t xml:space="preserve">BT182272</t>
  </si>
  <si>
    <t xml:space="preserve">BT403975</t>
  </si>
  <si>
    <t xml:space="preserve">BT832893</t>
  </si>
  <si>
    <t xml:space="preserve">BT810305</t>
  </si>
  <si>
    <t xml:space="preserve">BT524732</t>
  </si>
  <si>
    <t xml:space="preserve">BT939975</t>
  </si>
  <si>
    <t xml:space="preserve">BT125097</t>
  </si>
  <si>
    <t xml:space="preserve">BT931618</t>
  </si>
  <si>
    <t xml:space="preserve">BT299380</t>
  </si>
  <si>
    <t xml:space="preserve">BT880228</t>
  </si>
  <si>
    <t xml:space="preserve">BT714372</t>
  </si>
  <si>
    <t xml:space="preserve">BT187826</t>
  </si>
  <si>
    <t xml:space="preserve">BT998083</t>
  </si>
  <si>
    <t xml:space="preserve">BT294732</t>
  </si>
  <si>
    <t xml:space="preserve">BT722823</t>
  </si>
  <si>
    <t xml:space="preserve">BT209220</t>
  </si>
  <si>
    <t xml:space="preserve">BT616646</t>
  </si>
  <si>
    <t xml:space="preserve">BT265256</t>
  </si>
  <si>
    <t xml:space="preserve">BT807394</t>
  </si>
  <si>
    <t xml:space="preserve">BT420489</t>
  </si>
  <si>
    <t xml:space="preserve">BT302230</t>
  </si>
  <si>
    <t xml:space="preserve">BT142487</t>
  </si>
  <si>
    <t xml:space="preserve">BT809732</t>
  </si>
  <si>
    <t xml:space="preserve">BT353748</t>
  </si>
  <si>
    <t xml:space="preserve">BT975686</t>
  </si>
  <si>
    <t xml:space="preserve">BT590998</t>
  </si>
  <si>
    <t xml:space="preserve">BT746468</t>
  </si>
  <si>
    <t xml:space="preserve">BT124752</t>
  </si>
  <si>
    <t xml:space="preserve">BT450414</t>
  </si>
  <si>
    <t xml:space="preserve">BT634913</t>
  </si>
  <si>
    <t xml:space="preserve">BT502828</t>
  </si>
  <si>
    <t xml:space="preserve">BT643914</t>
  </si>
  <si>
    <t xml:space="preserve">BT754614</t>
  </si>
  <si>
    <t xml:space="preserve">BT171212</t>
  </si>
  <si>
    <t xml:space="preserve">BT310404</t>
  </si>
  <si>
    <t xml:space="preserve">BT986982</t>
  </si>
  <si>
    <t xml:space="preserve">BT902831</t>
  </si>
  <si>
    <t xml:space="preserve">BT648113</t>
  </si>
  <si>
    <t xml:space="preserve">BT121968</t>
  </si>
  <si>
    <t xml:space="preserve">BT752846</t>
  </si>
  <si>
    <t xml:space="preserve">BT350254</t>
  </si>
  <si>
    <t xml:space="preserve">BT943894</t>
  </si>
  <si>
    <t xml:space="preserve">BT299115</t>
  </si>
  <si>
    <t xml:space="preserve">BT962294</t>
  </si>
  <si>
    <t xml:space="preserve">BT661668</t>
  </si>
  <si>
    <t xml:space="preserve">BT415199</t>
  </si>
  <si>
    <t xml:space="preserve">BT222287</t>
  </si>
  <si>
    <t xml:space="preserve">BT400836</t>
  </si>
  <si>
    <t xml:space="preserve">BT790600</t>
  </si>
  <si>
    <t xml:space="preserve">BT271221</t>
  </si>
  <si>
    <t xml:space="preserve">BT911790</t>
  </si>
  <si>
    <t xml:space="preserve">BT367040</t>
  </si>
  <si>
    <t xml:space="preserve">BT477121</t>
  </si>
  <si>
    <t xml:space="preserve">BT300491</t>
  </si>
  <si>
    <t xml:space="preserve">BT406708</t>
  </si>
  <si>
    <t xml:space="preserve">BT925078</t>
  </si>
  <si>
    <t xml:space="preserve">BT353148</t>
  </si>
  <si>
    <t xml:space="preserve">BT366395</t>
  </si>
  <si>
    <t xml:space="preserve">BT141958</t>
  </si>
  <si>
    <t xml:space="preserve">BT392121</t>
  </si>
  <si>
    <t xml:space="preserve">BT950403</t>
  </si>
  <si>
    <t xml:space="preserve">BT588844</t>
  </si>
  <si>
    <t xml:space="preserve">BT318079</t>
  </si>
  <si>
    <t xml:space="preserve">BT713823</t>
  </si>
  <si>
    <t xml:space="preserve">BT917842</t>
  </si>
  <si>
    <t xml:space="preserve">BT593280</t>
  </si>
  <si>
    <t xml:space="preserve">BT432169</t>
  </si>
  <si>
    <t xml:space="preserve">BT491547</t>
  </si>
  <si>
    <t xml:space="preserve">BT229062</t>
  </si>
  <si>
    <t xml:space="preserve">BT865710</t>
  </si>
  <si>
    <t xml:space="preserve">BT260194</t>
  </si>
  <si>
    <t xml:space="preserve">BT478484</t>
  </si>
  <si>
    <t xml:space="preserve">BT725327</t>
  </si>
  <si>
    <t xml:space="preserve">BT906303</t>
  </si>
  <si>
    <t xml:space="preserve">BT373238</t>
  </si>
  <si>
    <t xml:space="preserve">BT490225</t>
  </si>
  <si>
    <t xml:space="preserve">BT122019</t>
  </si>
  <si>
    <t xml:space="preserve">BT283148</t>
  </si>
  <si>
    <t xml:space="preserve">BT314933</t>
  </si>
  <si>
    <t xml:space="preserve">BT931707</t>
  </si>
  <si>
    <t xml:space="preserve">BT599686</t>
  </si>
  <si>
    <t xml:space="preserve">BT296101</t>
  </si>
  <si>
    <t xml:space="preserve">BT805425</t>
  </si>
  <si>
    <t xml:space="preserve">BT558070</t>
  </si>
  <si>
    <t xml:space="preserve">BT897330</t>
  </si>
  <si>
    <t xml:space="preserve">BT480354</t>
  </si>
  <si>
    <t xml:space="preserve">BT174668</t>
  </si>
  <si>
    <t xml:space="preserve">BT708807</t>
  </si>
  <si>
    <t xml:space="preserve">BT772103</t>
  </si>
  <si>
    <t xml:space="preserve">BT178439</t>
  </si>
  <si>
    <t xml:space="preserve">BT836320</t>
  </si>
  <si>
    <t xml:space="preserve">BT630045</t>
  </si>
  <si>
    <t xml:space="preserve">BT118900</t>
  </si>
  <si>
    <t xml:space="preserve">BT321108</t>
  </si>
  <si>
    <t xml:space="preserve">BT590976</t>
  </si>
  <si>
    <t xml:space="preserve">BT209901</t>
  </si>
  <si>
    <t xml:space="preserve">BT984981</t>
  </si>
  <si>
    <t xml:space="preserve">BT579051</t>
  </si>
  <si>
    <t xml:space="preserve">BT578792</t>
  </si>
  <si>
    <t xml:space="preserve">BT207819</t>
  </si>
  <si>
    <t xml:space="preserve">BT469738</t>
  </si>
  <si>
    <t xml:space="preserve">BT908721</t>
  </si>
  <si>
    <t xml:space="preserve">BT609842</t>
  </si>
  <si>
    <t xml:space="preserve">BT886358</t>
  </si>
  <si>
    <t xml:space="preserve">BT333658</t>
  </si>
  <si>
    <t xml:space="preserve">BT649744</t>
  </si>
  <si>
    <t xml:space="preserve">BT868548</t>
  </si>
  <si>
    <t xml:space="preserve">BT230097</t>
  </si>
  <si>
    <t xml:space="preserve">BT489872</t>
  </si>
  <si>
    <t xml:space="preserve">BT965766</t>
  </si>
  <si>
    <t xml:space="preserve">BT302597</t>
  </si>
  <si>
    <t xml:space="preserve">BT851510</t>
  </si>
  <si>
    <t xml:space="preserve">BT843749</t>
  </si>
  <si>
    <t xml:space="preserve">BT143033</t>
  </si>
  <si>
    <t xml:space="preserve">BT324523</t>
  </si>
  <si>
    <t xml:space="preserve">BT412613</t>
  </si>
  <si>
    <t xml:space="preserve">BT974535</t>
  </si>
  <si>
    <t xml:space="preserve">BT132562</t>
  </si>
  <si>
    <t xml:space="preserve">BT720331</t>
  </si>
  <si>
    <t xml:space="preserve">BT715097</t>
  </si>
  <si>
    <t xml:space="preserve">BT936018</t>
  </si>
  <si>
    <t xml:space="preserve">BT835664</t>
  </si>
  <si>
    <t xml:space="preserve">BT339142</t>
  </si>
  <si>
    <t xml:space="preserve">BT370701</t>
  </si>
  <si>
    <t xml:space="preserve">BT969850</t>
  </si>
  <si>
    <t xml:space="preserve">BT801249</t>
  </si>
  <si>
    <t xml:space="preserve">BT332155</t>
  </si>
  <si>
    <t xml:space="preserve">BT311843</t>
  </si>
  <si>
    <t xml:space="preserve">BT240484</t>
  </si>
  <si>
    <t xml:space="preserve">BT998519</t>
  </si>
  <si>
    <t xml:space="preserve">BT974779</t>
  </si>
  <si>
    <t xml:space="preserve">BT531565</t>
  </si>
  <si>
    <t xml:space="preserve">BT590370</t>
  </si>
  <si>
    <t xml:space="preserve">BT200916</t>
  </si>
  <si>
    <t xml:space="preserve">BT567912</t>
  </si>
  <si>
    <t xml:space="preserve">BT112448</t>
  </si>
  <si>
    <t xml:space="preserve">BT556115</t>
  </si>
  <si>
    <t xml:space="preserve">BT594387</t>
  </si>
  <si>
    <t xml:space="preserve">BT902506</t>
  </si>
  <si>
    <t xml:space="preserve">BT653394</t>
  </si>
  <si>
    <t xml:space="preserve">BT172988</t>
  </si>
  <si>
    <t xml:space="preserve">BT632936</t>
  </si>
  <si>
    <t xml:space="preserve">BT421489</t>
  </si>
  <si>
    <t xml:space="preserve">BT389647</t>
  </si>
  <si>
    <t xml:space="preserve">BT789264</t>
  </si>
  <si>
    <t xml:space="preserve">BT419388</t>
  </si>
  <si>
    <t xml:space="preserve">BT142879</t>
  </si>
  <si>
    <t xml:space="preserve">BT734952</t>
  </si>
  <si>
    <t xml:space="preserve">BT612209</t>
  </si>
  <si>
    <t xml:space="preserve">BT612574</t>
  </si>
  <si>
    <t xml:space="preserve">BT871638</t>
  </si>
  <si>
    <t xml:space="preserve">BT142915</t>
  </si>
  <si>
    <t xml:space="preserve">BT560781</t>
  </si>
  <si>
    <t xml:space="preserve">BT831066</t>
  </si>
  <si>
    <t xml:space="preserve">BT953749</t>
  </si>
  <si>
    <t xml:space="preserve">BT130626</t>
  </si>
  <si>
    <t xml:space="preserve">BT655523</t>
  </si>
  <si>
    <t xml:space="preserve">BT649467</t>
  </si>
  <si>
    <t xml:space="preserve">BT401616</t>
  </si>
  <si>
    <t xml:space="preserve">BT339041</t>
  </si>
  <si>
    <t xml:space="preserve">BT111212</t>
  </si>
  <si>
    <t xml:space="preserve">BT113539</t>
  </si>
  <si>
    <t xml:space="preserve">BT867997</t>
  </si>
  <si>
    <t xml:space="preserve">BT439659</t>
  </si>
  <si>
    <t xml:space="preserve">BT690625</t>
  </si>
  <si>
    <t xml:space="preserve">BT966875</t>
  </si>
  <si>
    <t xml:space="preserve">BT811116</t>
  </si>
  <si>
    <t xml:space="preserve">BT971250</t>
  </si>
  <si>
    <t xml:space="preserve">BT294230</t>
  </si>
  <si>
    <t xml:space="preserve">BT568309</t>
  </si>
  <si>
    <t xml:space="preserve">BT880837</t>
  </si>
  <si>
    <t xml:space="preserve">BT753597</t>
  </si>
  <si>
    <t xml:space="preserve">BT715116</t>
  </si>
  <si>
    <t xml:space="preserve">BT795621</t>
  </si>
  <si>
    <t xml:space="preserve">BT593741</t>
  </si>
  <si>
    <t xml:space="preserve">BT548889</t>
  </si>
  <si>
    <t xml:space="preserve">BT882732</t>
  </si>
  <si>
    <t xml:space="preserve">BT513459</t>
  </si>
  <si>
    <t xml:space="preserve">BT357121</t>
  </si>
  <si>
    <t xml:space="preserve">BT670698</t>
  </si>
  <si>
    <t xml:space="preserve">BT805273</t>
  </si>
  <si>
    <t xml:space="preserve">BT669796</t>
  </si>
  <si>
    <t xml:space="preserve">BT758936</t>
  </si>
  <si>
    <t xml:space="preserve">BT685804</t>
  </si>
  <si>
    <t xml:space="preserve">BT774689</t>
  </si>
  <si>
    <t xml:space="preserve">BT423915</t>
  </si>
  <si>
    <t xml:space="preserve">BT875348</t>
  </si>
  <si>
    <t xml:space="preserve">BT918230</t>
  </si>
  <si>
    <t xml:space="preserve">BT262503</t>
  </si>
  <si>
    <t xml:space="preserve">BT115107</t>
  </si>
  <si>
    <t xml:space="preserve">BT983396</t>
  </si>
  <si>
    <t xml:space="preserve">BT618678</t>
  </si>
  <si>
    <t xml:space="preserve">BT238010</t>
  </si>
  <si>
    <t xml:space="preserve">BT390412</t>
  </si>
  <si>
    <t xml:space="preserve">BT281411</t>
  </si>
  <si>
    <t xml:space="preserve">BT719073</t>
  </si>
  <si>
    <t xml:space="preserve">BT484220</t>
  </si>
  <si>
    <t xml:space="preserve">BT441003</t>
  </si>
  <si>
    <t xml:space="preserve">BT167693</t>
  </si>
  <si>
    <t xml:space="preserve">BT927953</t>
  </si>
  <si>
    <t xml:space="preserve">BT944694</t>
  </si>
  <si>
    <t xml:space="preserve">BT865133</t>
  </si>
  <si>
    <t xml:space="preserve">BT792804</t>
  </si>
  <si>
    <t xml:space="preserve">BT510692</t>
  </si>
  <si>
    <t xml:space="preserve">BT949520</t>
  </si>
  <si>
    <t xml:space="preserve">BT251906</t>
  </si>
  <si>
    <t xml:space="preserve">BT908862</t>
  </si>
  <si>
    <t xml:space="preserve">BT120113</t>
  </si>
  <si>
    <t xml:space="preserve">BT245202</t>
  </si>
  <si>
    <t xml:space="preserve">BT958305</t>
  </si>
  <si>
    <t xml:space="preserve">BT817814</t>
  </si>
  <si>
    <t xml:space="preserve">BT108649</t>
  </si>
  <si>
    <t xml:space="preserve">BT399573</t>
  </si>
  <si>
    <t xml:space="preserve">BT537678</t>
  </si>
  <si>
    <t xml:space="preserve">BT619614</t>
  </si>
  <si>
    <t xml:space="preserve">BT788577</t>
  </si>
  <si>
    <t xml:space="preserve">BT831758</t>
  </si>
  <si>
    <t xml:space="preserve">BT472025</t>
  </si>
  <si>
    <t xml:space="preserve">BT154619</t>
  </si>
  <si>
    <t xml:space="preserve">BT612775</t>
  </si>
  <si>
    <t xml:space="preserve">BT176233</t>
  </si>
  <si>
    <t xml:space="preserve">BT176469</t>
  </si>
  <si>
    <t xml:space="preserve">BT481119</t>
  </si>
  <si>
    <t xml:space="preserve">BT361304</t>
  </si>
  <si>
    <t xml:space="preserve">BT313300</t>
  </si>
  <si>
    <t xml:space="preserve">BT951972</t>
  </si>
  <si>
    <t xml:space="preserve">BT229729</t>
  </si>
  <si>
    <t xml:space="preserve">BT531785</t>
  </si>
  <si>
    <t xml:space="preserve">BT461204</t>
  </si>
  <si>
    <t xml:space="preserve">BT855448</t>
  </si>
  <si>
    <t xml:space="preserve">BT790207</t>
  </si>
  <si>
    <t xml:space="preserve">BT717947</t>
  </si>
  <si>
    <t xml:space="preserve">BT307743</t>
  </si>
  <si>
    <t xml:space="preserve">BT754835</t>
  </si>
  <si>
    <t xml:space="preserve">BT277007</t>
  </si>
  <si>
    <t xml:space="preserve">BT177609</t>
  </si>
  <si>
    <t xml:space="preserve">BT622641</t>
  </si>
  <si>
    <t xml:space="preserve">BT508024</t>
  </si>
  <si>
    <t xml:space="preserve">BT354143</t>
  </si>
  <si>
    <t xml:space="preserve">BT640885</t>
  </si>
  <si>
    <t xml:space="preserve">BT458831</t>
  </si>
  <si>
    <t xml:space="preserve">BT976856</t>
  </si>
  <si>
    <t xml:space="preserve">BT958830</t>
  </si>
  <si>
    <t xml:space="preserve">BT972218</t>
  </si>
  <si>
    <t xml:space="preserve">BT105701</t>
  </si>
  <si>
    <t xml:space="preserve">BT232783</t>
  </si>
  <si>
    <t xml:space="preserve">BT800601</t>
  </si>
  <si>
    <t xml:space="preserve">BT601212</t>
  </si>
  <si>
    <t xml:space="preserve">BT589363</t>
  </si>
  <si>
    <t xml:space="preserve">BT789750</t>
  </si>
  <si>
    <t xml:space="preserve">BT695695</t>
  </si>
  <si>
    <t xml:space="preserve">BT441958</t>
  </si>
  <si>
    <t xml:space="preserve">BT295805</t>
  </si>
  <si>
    <t xml:space="preserve">BT573064</t>
  </si>
  <si>
    <t xml:space="preserve">BT570147</t>
  </si>
  <si>
    <t xml:space="preserve">BT330568</t>
  </si>
  <si>
    <t xml:space="preserve">BT134171</t>
  </si>
  <si>
    <t xml:space="preserve">BT337851</t>
  </si>
  <si>
    <t xml:space="preserve">BT201212</t>
  </si>
  <si>
    <t xml:space="preserve">BT953788</t>
  </si>
  <si>
    <t xml:space="preserve">BT751030</t>
  </si>
  <si>
    <t xml:space="preserve">BT253982</t>
  </si>
  <si>
    <t xml:space="preserve">BT470849</t>
  </si>
  <si>
    <t xml:space="preserve">BT967698</t>
  </si>
  <si>
    <t xml:space="preserve">BT495115</t>
  </si>
  <si>
    <t xml:space="preserve">BT170616</t>
  </si>
  <si>
    <t xml:space="preserve">BT638354</t>
  </si>
  <si>
    <t xml:space="preserve">BT184966</t>
  </si>
  <si>
    <t xml:space="preserve">BT644391</t>
  </si>
  <si>
    <t xml:space="preserve">BT365796</t>
  </si>
  <si>
    <t xml:space="preserve">BT703825</t>
  </si>
  <si>
    <t xml:space="preserve">BT314334</t>
  </si>
  <si>
    <t xml:space="preserve">BT563613</t>
  </si>
  <si>
    <t xml:space="preserve">BT171322</t>
  </si>
  <si>
    <t xml:space="preserve">BT235366</t>
  </si>
  <si>
    <t xml:space="preserve">BT772381</t>
  </si>
  <si>
    <t xml:space="preserve">BT865366</t>
  </si>
  <si>
    <t xml:space="preserve">BT675039</t>
  </si>
  <si>
    <t xml:space="preserve">BT267322</t>
  </si>
  <si>
    <t xml:space="preserve">BT310116</t>
  </si>
  <si>
    <t xml:space="preserve">BT856448</t>
  </si>
  <si>
    <t xml:space="preserve">BT715189</t>
  </si>
  <si>
    <t xml:space="preserve">BT545947</t>
  </si>
  <si>
    <t xml:space="preserve">BT938067</t>
  </si>
  <si>
    <t xml:space="preserve">BT665371</t>
  </si>
  <si>
    <t xml:space="preserve">BT265420</t>
  </si>
  <si>
    <t xml:space="preserve">BT420508</t>
  </si>
  <si>
    <t xml:space="preserve">BT331385</t>
  </si>
  <si>
    <t xml:space="preserve">BT289348</t>
  </si>
  <si>
    <t xml:space="preserve">BT226307</t>
  </si>
  <si>
    <t xml:space="preserve">BT121954</t>
  </si>
  <si>
    <t xml:space="preserve">BT867921</t>
  </si>
  <si>
    <t xml:space="preserve">BT668715</t>
  </si>
  <si>
    <t xml:space="preserve">BT116630</t>
  </si>
  <si>
    <t xml:space="preserve">BT376478</t>
  </si>
  <si>
    <t xml:space="preserve">BT179907</t>
  </si>
  <si>
    <t xml:space="preserve">BT268387</t>
  </si>
  <si>
    <t xml:space="preserve">BT351087</t>
  </si>
  <si>
    <t xml:space="preserve">BT768635</t>
  </si>
  <si>
    <t xml:space="preserve">BT862268</t>
  </si>
  <si>
    <t xml:space="preserve">BT294271</t>
  </si>
  <si>
    <t xml:space="preserve">BT833169</t>
  </si>
  <si>
    <t xml:space="preserve">BT347398</t>
  </si>
  <si>
    <t xml:space="preserve">BT370904</t>
  </si>
  <si>
    <t xml:space="preserve">BT390145</t>
  </si>
  <si>
    <t xml:space="preserve">BT908064</t>
  </si>
  <si>
    <t xml:space="preserve">BT889838</t>
  </si>
  <si>
    <t xml:space="preserve">BT981311</t>
  </si>
  <si>
    <t xml:space="preserve">BT634393</t>
  </si>
  <si>
    <t xml:space="preserve">BT956853</t>
  </si>
  <si>
    <t xml:space="preserve">BT572086</t>
  </si>
  <si>
    <t xml:space="preserve">BT932845</t>
  </si>
  <si>
    <t xml:space="preserve">BT298576</t>
  </si>
  <si>
    <t xml:space="preserve">BT378727</t>
  </si>
  <si>
    <t xml:space="preserve">BT478890</t>
  </si>
  <si>
    <t xml:space="preserve">BT178628</t>
  </si>
  <si>
    <t xml:space="preserve">BT238638</t>
  </si>
  <si>
    <t xml:space="preserve">BT392620</t>
  </si>
  <si>
    <t xml:space="preserve">BT208126</t>
  </si>
  <si>
    <t xml:space="preserve">BT126884</t>
  </si>
  <si>
    <t xml:space="preserve">BT597537</t>
  </si>
  <si>
    <t xml:space="preserve">BT741906</t>
  </si>
  <si>
    <t xml:space="preserve">BT653136</t>
  </si>
  <si>
    <t xml:space="preserve">BT234810</t>
  </si>
  <si>
    <t xml:space="preserve">BT906136</t>
  </si>
  <si>
    <t xml:space="preserve">BT272207</t>
  </si>
  <si>
    <t xml:space="preserve">BT508551</t>
  </si>
  <si>
    <t xml:space="preserve">BT879576</t>
  </si>
  <si>
    <t xml:space="preserve">BT907463</t>
  </si>
  <si>
    <t xml:space="preserve">BT692772</t>
  </si>
  <si>
    <t xml:space="preserve">BT350852</t>
  </si>
  <si>
    <t xml:space="preserve">BT804352</t>
  </si>
  <si>
    <t xml:space="preserve">BT778498</t>
  </si>
  <si>
    <t xml:space="preserve">BT389227</t>
  </si>
  <si>
    <t xml:space="preserve">BT801520</t>
  </si>
  <si>
    <t xml:space="preserve">BT402642</t>
  </si>
  <si>
    <t xml:space="preserve">BT947299</t>
  </si>
  <si>
    <t xml:space="preserve">BT343956</t>
  </si>
  <si>
    <t xml:space="preserve">BT479702</t>
  </si>
  <si>
    <t xml:space="preserve">BT646045</t>
  </si>
  <si>
    <t xml:space="preserve">BT189189</t>
  </si>
  <si>
    <t xml:space="preserve">BT584809</t>
  </si>
  <si>
    <t xml:space="preserve">BT705450</t>
  </si>
  <si>
    <t xml:space="preserve">BT143701</t>
  </si>
  <si>
    <t xml:space="preserve">BT154480</t>
  </si>
  <si>
    <t xml:space="preserve">BT492504</t>
  </si>
  <si>
    <t xml:space="preserve">BT828032</t>
  </si>
  <si>
    <t xml:space="preserve">BT145088</t>
  </si>
  <si>
    <t xml:space="preserve">BT360645</t>
  </si>
  <si>
    <t xml:space="preserve">BT493913</t>
  </si>
  <si>
    <t xml:space="preserve">BT474277</t>
  </si>
  <si>
    <t xml:space="preserve">BT323508</t>
  </si>
  <si>
    <t xml:space="preserve">BT657882</t>
  </si>
  <si>
    <t xml:space="preserve">BT959206</t>
  </si>
  <si>
    <t xml:space="preserve">BT684004</t>
  </si>
  <si>
    <t xml:space="preserve">BT278028</t>
  </si>
  <si>
    <t xml:space="preserve">BT936155</t>
  </si>
  <si>
    <t xml:space="preserve">BT593325</t>
  </si>
  <si>
    <t xml:space="preserve">BT650201</t>
  </si>
  <si>
    <t xml:space="preserve">BT172951</t>
  </si>
  <si>
    <t xml:space="preserve">BT185081</t>
  </si>
  <si>
    <t xml:space="preserve">BT742775</t>
  </si>
  <si>
    <t xml:space="preserve">BT229132</t>
  </si>
  <si>
    <t xml:space="preserve">BT558786</t>
  </si>
  <si>
    <t xml:space="preserve">BT603499</t>
  </si>
  <si>
    <t xml:space="preserve">BT235157</t>
  </si>
  <si>
    <t xml:space="preserve">BT421763</t>
  </si>
  <si>
    <t xml:space="preserve">BT124920</t>
  </si>
  <si>
    <t xml:space="preserve">BT839896</t>
  </si>
  <si>
    <t xml:space="preserve">BT488150</t>
  </si>
  <si>
    <t xml:space="preserve">BT390821</t>
  </si>
  <si>
    <t xml:space="preserve">BT625489</t>
  </si>
  <si>
    <t xml:space="preserve">BT830947</t>
  </si>
  <si>
    <t xml:space="preserve">BT183346</t>
  </si>
  <si>
    <t xml:space="preserve">BT232461</t>
  </si>
  <si>
    <t xml:space="preserve">BT863883</t>
  </si>
  <si>
    <t xml:space="preserve">BT750475</t>
  </si>
  <si>
    <t xml:space="preserve">BT377939</t>
  </si>
  <si>
    <t xml:space="preserve">BT664731</t>
  </si>
  <si>
    <t xml:space="preserve">BT577961</t>
  </si>
  <si>
    <t xml:space="preserve">BT724139</t>
  </si>
  <si>
    <t xml:space="preserve">BT618528</t>
  </si>
  <si>
    <t xml:space="preserve">BT598920</t>
  </si>
  <si>
    <t xml:space="preserve">BT554519</t>
  </si>
  <si>
    <t xml:space="preserve">BT476168</t>
  </si>
  <si>
    <t xml:space="preserve">BT643420</t>
  </si>
  <si>
    <t xml:space="preserve">BT704962</t>
  </si>
  <si>
    <t xml:space="preserve">BT979090</t>
  </si>
  <si>
    <t xml:space="preserve">BT919365</t>
  </si>
  <si>
    <t xml:space="preserve">BT393036</t>
  </si>
  <si>
    <t xml:space="preserve">BT320745</t>
  </si>
  <si>
    <t xml:space="preserve">BT378908</t>
  </si>
  <si>
    <t xml:space="preserve">BT197499</t>
  </si>
  <si>
    <t xml:space="preserve">BT310290</t>
  </si>
  <si>
    <t xml:space="preserve">BT630482</t>
  </si>
  <si>
    <t xml:space="preserve">BT383529</t>
  </si>
  <si>
    <t xml:space="preserve">BT296171</t>
  </si>
  <si>
    <t xml:space="preserve">BT141092</t>
  </si>
  <si>
    <t xml:space="preserve">BT149926</t>
  </si>
  <si>
    <t xml:space="preserve">BT905712</t>
  </si>
  <si>
    <t xml:space="preserve">BT941335</t>
  </si>
  <si>
    <t xml:space="preserve">BT821423</t>
  </si>
  <si>
    <t xml:space="preserve">BT587019</t>
  </si>
  <si>
    <t xml:space="preserve">BT996724</t>
  </si>
  <si>
    <t xml:space="preserve">BT968355</t>
  </si>
  <si>
    <t xml:space="preserve">BT147779</t>
  </si>
  <si>
    <t xml:space="preserve">BT875525</t>
  </si>
  <si>
    <t xml:space="preserve">BT715824</t>
  </si>
  <si>
    <t xml:space="preserve">BT540174</t>
  </si>
  <si>
    <t xml:space="preserve">BT231975</t>
  </si>
  <si>
    <t xml:space="preserve">BT821698</t>
  </si>
  <si>
    <t xml:space="preserve">BT422498</t>
  </si>
  <si>
    <t xml:space="preserve">BT965601</t>
  </si>
  <si>
    <t xml:space="preserve">BT236185</t>
  </si>
  <si>
    <t xml:space="preserve">BT307415</t>
  </si>
  <si>
    <t xml:space="preserve">BT680500</t>
  </si>
  <si>
    <t xml:space="preserve">BT523372</t>
  </si>
  <si>
    <t xml:space="preserve">BT400780</t>
  </si>
  <si>
    <t xml:space="preserve">BT207628</t>
  </si>
  <si>
    <t xml:space="preserve">BT948231</t>
  </si>
  <si>
    <t xml:space="preserve">BT417986</t>
  </si>
  <si>
    <t xml:space="preserve">BT910510</t>
  </si>
  <si>
    <t xml:space="preserve">BT523378</t>
  </si>
  <si>
    <t xml:space="preserve">BT962496</t>
  </si>
  <si>
    <t xml:space="preserve">BT824473</t>
  </si>
  <si>
    <t xml:space="preserve">BT700272</t>
  </si>
  <si>
    <t xml:space="preserve">BT450536</t>
  </si>
  <si>
    <t xml:space="preserve">BT235377</t>
  </si>
  <si>
    <t xml:space="preserve">BT437470</t>
  </si>
  <si>
    <t xml:space="preserve">BT534821</t>
  </si>
  <si>
    <t xml:space="preserve">BT892228</t>
  </si>
  <si>
    <t xml:space="preserve">BT717472</t>
  </si>
  <si>
    <t xml:space="preserve">BT764451</t>
  </si>
  <si>
    <t xml:space="preserve">BT106815</t>
  </si>
  <si>
    <t xml:space="preserve">BT796916</t>
  </si>
  <si>
    <t xml:space="preserve">BT390496</t>
  </si>
  <si>
    <t xml:space="preserve">BT840605</t>
  </si>
  <si>
    <t xml:space="preserve">BT987559</t>
  </si>
  <si>
    <t xml:space="preserve">BT443370</t>
  </si>
  <si>
    <t xml:space="preserve">BT677266</t>
  </si>
  <si>
    <t xml:space="preserve">BT781128</t>
  </si>
  <si>
    <t xml:space="preserve">BT773419</t>
  </si>
  <si>
    <t xml:space="preserve">BT235320</t>
  </si>
  <si>
    <t xml:space="preserve">BT291065</t>
  </si>
  <si>
    <t xml:space="preserve">BT175589</t>
  </si>
  <si>
    <t xml:space="preserve">BT778258</t>
  </si>
  <si>
    <t xml:space="preserve">BT453441</t>
  </si>
  <si>
    <t xml:space="preserve">BT306064</t>
  </si>
  <si>
    <t xml:space="preserve">BT706414</t>
  </si>
  <si>
    <t xml:space="preserve">BT807141</t>
  </si>
  <si>
    <t xml:space="preserve">BT415620</t>
  </si>
  <si>
    <t xml:space="preserve">BT222501</t>
  </si>
  <si>
    <t xml:space="preserve">BT495303</t>
  </si>
  <si>
    <t xml:space="preserve">BT110794</t>
  </si>
  <si>
    <t xml:space="preserve">BT897295</t>
  </si>
  <si>
    <t xml:space="preserve">BT903974</t>
  </si>
  <si>
    <t xml:space="preserve">BT145066</t>
  </si>
  <si>
    <t xml:space="preserve">BT123999</t>
  </si>
  <si>
    <t xml:space="preserve">BT451159</t>
  </si>
  <si>
    <t xml:space="preserve">BT717939</t>
  </si>
  <si>
    <t xml:space="preserve">BT434311</t>
  </si>
  <si>
    <t xml:space="preserve">BT273452</t>
  </si>
  <si>
    <t xml:space="preserve">BT553099</t>
  </si>
  <si>
    <t xml:space="preserve">BT432570</t>
  </si>
  <si>
    <t xml:space="preserve">BT938119</t>
  </si>
  <si>
    <t xml:space="preserve">BT943336</t>
  </si>
  <si>
    <t xml:space="preserve">BT595158</t>
  </si>
  <si>
    <t xml:space="preserve">BT826881</t>
  </si>
  <si>
    <t xml:space="preserve">BT965134</t>
  </si>
  <si>
    <t xml:space="preserve">BT341016</t>
  </si>
  <si>
    <t xml:space="preserve">BT656638</t>
  </si>
  <si>
    <t xml:space="preserve">BT694785</t>
  </si>
  <si>
    <t xml:space="preserve">BT820743</t>
  </si>
  <si>
    <t xml:space="preserve">BT530539</t>
  </si>
  <si>
    <t xml:space="preserve">BT133031</t>
  </si>
  <si>
    <t xml:space="preserve">BT603815</t>
  </si>
  <si>
    <t xml:space="preserve">BT192498</t>
  </si>
  <si>
    <t xml:space="preserve">BT750929</t>
  </si>
  <si>
    <t xml:space="preserve">BT474083</t>
  </si>
  <si>
    <t xml:space="preserve">BT996779</t>
  </si>
  <si>
    <t xml:space="preserve">BT759931</t>
  </si>
  <si>
    <t xml:space="preserve">BT237588</t>
  </si>
  <si>
    <t xml:space="preserve">BT968642</t>
  </si>
  <si>
    <t xml:space="preserve">BT595822</t>
  </si>
  <si>
    <t xml:space="preserve">BT635937</t>
  </si>
  <si>
    <t xml:space="preserve">BT768782</t>
  </si>
  <si>
    <t xml:space="preserve">BT392516</t>
  </si>
  <si>
    <t xml:space="preserve">BT648739</t>
  </si>
  <si>
    <t xml:space="preserve">BT536879</t>
  </si>
  <si>
    <t xml:space="preserve">BT982818</t>
  </si>
  <si>
    <t xml:space="preserve">BT967268</t>
  </si>
  <si>
    <t xml:space="preserve">BT311462</t>
  </si>
  <si>
    <t xml:space="preserve">BT317794</t>
  </si>
  <si>
    <t xml:space="preserve">BT348600</t>
  </si>
  <si>
    <t xml:space="preserve">BT427201</t>
  </si>
  <si>
    <t xml:space="preserve">BT462617</t>
  </si>
  <si>
    <t xml:space="preserve">BT904152</t>
  </si>
  <si>
    <t xml:space="preserve">BT865982</t>
  </si>
  <si>
    <t xml:space="preserve">BT185400</t>
  </si>
  <si>
    <t xml:space="preserve">BT497220</t>
  </si>
  <si>
    <t xml:space="preserve">BT905361</t>
  </si>
  <si>
    <t xml:space="preserve">BT504908</t>
  </si>
  <si>
    <t xml:space="preserve">BT849902</t>
  </si>
  <si>
    <t xml:space="preserve">BT941467</t>
  </si>
  <si>
    <t xml:space="preserve">BT980684</t>
  </si>
  <si>
    <t xml:space="preserve">BT370581</t>
  </si>
  <si>
    <t xml:space="preserve">BT295709</t>
  </si>
  <si>
    <t xml:space="preserve">BT123124</t>
  </si>
  <si>
    <t xml:space="preserve">BT947980</t>
  </si>
  <si>
    <t xml:space="preserve">BT454674</t>
  </si>
  <si>
    <t xml:space="preserve">BT385121</t>
  </si>
  <si>
    <t xml:space="preserve">BT456770</t>
  </si>
  <si>
    <t xml:space="preserve">BT970921</t>
  </si>
  <si>
    <t xml:space="preserve">BT958584</t>
  </si>
  <si>
    <t xml:space="preserve">BT373376</t>
  </si>
  <si>
    <t xml:space="preserve">BT284888</t>
  </si>
  <si>
    <t xml:space="preserve">BT169897</t>
  </si>
  <si>
    <t xml:space="preserve">BT744542</t>
  </si>
  <si>
    <t xml:space="preserve">BT772032</t>
  </si>
  <si>
    <t xml:space="preserve">BT496058</t>
  </si>
  <si>
    <t xml:space="preserve">BT958845</t>
  </si>
  <si>
    <t xml:space="preserve">BT708952</t>
  </si>
  <si>
    <t xml:space="preserve">BT233258</t>
  </si>
  <si>
    <t xml:space="preserve">BT947905</t>
  </si>
  <si>
    <t xml:space="preserve">BT238247</t>
  </si>
  <si>
    <t xml:space="preserve">BT885135</t>
  </si>
  <si>
    <t xml:space="preserve">BT302365</t>
  </si>
  <si>
    <t xml:space="preserve">BT981543</t>
  </si>
  <si>
    <t xml:space="preserve">BT799466</t>
  </si>
  <si>
    <t xml:space="preserve">BT277913</t>
  </si>
  <si>
    <t xml:space="preserve">BT751082</t>
  </si>
  <si>
    <t xml:space="preserve">BT107851</t>
  </si>
  <si>
    <t xml:space="preserve">BT930700</t>
  </si>
  <si>
    <t xml:space="preserve">BT918163</t>
  </si>
  <si>
    <t xml:space="preserve">BT151824</t>
  </si>
  <si>
    <t xml:space="preserve">BT615696</t>
  </si>
  <si>
    <t xml:space="preserve">BT438954</t>
  </si>
  <si>
    <t xml:space="preserve">BT361878</t>
  </si>
  <si>
    <t xml:space="preserve">BT374225</t>
  </si>
  <si>
    <t xml:space="preserve">BT420940</t>
  </si>
  <si>
    <t xml:space="preserve">BT303559</t>
  </si>
  <si>
    <t xml:space="preserve">BT192486</t>
  </si>
  <si>
    <t xml:space="preserve">BT741361</t>
  </si>
  <si>
    <t xml:space="preserve">BT684518</t>
  </si>
  <si>
    <t xml:space="preserve">BT303855</t>
  </si>
  <si>
    <t xml:space="preserve">BT857386</t>
  </si>
  <si>
    <t xml:space="preserve">BT217811</t>
  </si>
  <si>
    <t xml:space="preserve">BT589856</t>
  </si>
  <si>
    <t xml:space="preserve">BT150113</t>
  </si>
  <si>
    <t xml:space="preserve">BT134018</t>
  </si>
  <si>
    <t xml:space="preserve">BT351382</t>
  </si>
  <si>
    <t xml:space="preserve">BT913389</t>
  </si>
  <si>
    <t xml:space="preserve">BT878006</t>
  </si>
  <si>
    <t xml:space="preserve">BT682378</t>
  </si>
  <si>
    <t xml:space="preserve">BT699082</t>
  </si>
  <si>
    <t xml:space="preserve">BT703952</t>
  </si>
  <si>
    <t xml:space="preserve">BT185979</t>
  </si>
  <si>
    <t xml:space="preserve">BT467231</t>
  </si>
  <si>
    <t xml:space="preserve">BT501515</t>
  </si>
  <si>
    <t xml:space="preserve">BT716855</t>
  </si>
  <si>
    <t xml:space="preserve">BT973978</t>
  </si>
  <si>
    <t xml:space="preserve">BT971794</t>
  </si>
  <si>
    <t xml:space="preserve">BT935985</t>
  </si>
  <si>
    <t xml:space="preserve">BT914207</t>
  </si>
  <si>
    <t xml:space="preserve">BT137066</t>
  </si>
  <si>
    <t xml:space="preserve">BT767259</t>
  </si>
  <si>
    <t xml:space="preserve">BT503536</t>
  </si>
  <si>
    <t xml:space="preserve">BT575931</t>
  </si>
  <si>
    <t xml:space="preserve">BT439140</t>
  </si>
  <si>
    <t xml:space="preserve">BT819363</t>
  </si>
  <si>
    <t xml:space="preserve">BT741477</t>
  </si>
  <si>
    <t xml:space="preserve">BT133519</t>
  </si>
  <si>
    <t xml:space="preserve">BT554895</t>
  </si>
  <si>
    <t xml:space="preserve">BT952724</t>
  </si>
  <si>
    <t xml:space="preserve">BT467760</t>
  </si>
  <si>
    <t xml:space="preserve">BT253559</t>
  </si>
  <si>
    <t xml:space="preserve">BT842034</t>
  </si>
  <si>
    <t xml:space="preserve">BT806300</t>
  </si>
  <si>
    <t xml:space="preserve">BT410135</t>
  </si>
  <si>
    <t xml:space="preserve">BT488718</t>
  </si>
  <si>
    <t xml:space="preserve">BT277059</t>
  </si>
  <si>
    <t xml:space="preserve">BT835957</t>
  </si>
  <si>
    <t xml:space="preserve">BT600604</t>
  </si>
  <si>
    <t xml:space="preserve">BT412939</t>
  </si>
  <si>
    <t xml:space="preserve">BT961305</t>
  </si>
  <si>
    <t xml:space="preserve">BT111022</t>
  </si>
  <si>
    <t xml:space="preserve">BT607389</t>
  </si>
  <si>
    <t xml:space="preserve">BT707127</t>
  </si>
  <si>
    <t xml:space="preserve">BT248929</t>
  </si>
  <si>
    <t xml:space="preserve">BT105424</t>
  </si>
  <si>
    <t xml:space="preserve">BT880781</t>
  </si>
  <si>
    <t xml:space="preserve">BT414667</t>
  </si>
  <si>
    <t xml:space="preserve">BT451947</t>
  </si>
  <si>
    <t xml:space="preserve">BT134591</t>
  </si>
  <si>
    <t xml:space="preserve">BT188335</t>
  </si>
  <si>
    <t xml:space="preserve">BT813314</t>
  </si>
  <si>
    <t xml:space="preserve">BT957577</t>
  </si>
  <si>
    <t xml:space="preserve">BT969064</t>
  </si>
  <si>
    <t xml:space="preserve">BT578370</t>
  </si>
  <si>
    <t xml:space="preserve">BT426613</t>
  </si>
  <si>
    <t xml:space="preserve">BT605903</t>
  </si>
  <si>
    <t xml:space="preserve">BT973296</t>
  </si>
  <si>
    <t xml:space="preserve">BT337453</t>
  </si>
  <si>
    <t xml:space="preserve">BT598171</t>
  </si>
  <si>
    <t xml:space="preserve">BT729681</t>
  </si>
  <si>
    <t xml:space="preserve">BT685040</t>
  </si>
  <si>
    <t xml:space="preserve">BT543573</t>
  </si>
  <si>
    <t xml:space="preserve">BT563998</t>
  </si>
  <si>
    <t xml:space="preserve">BT300452</t>
  </si>
  <si>
    <t xml:space="preserve">BT162893</t>
  </si>
  <si>
    <t xml:space="preserve">BT707385</t>
  </si>
  <si>
    <t xml:space="preserve">BT877524</t>
  </si>
  <si>
    <t xml:space="preserve">BT829625</t>
  </si>
  <si>
    <t xml:space="preserve">BT864539</t>
  </si>
  <si>
    <t xml:space="preserve">BT965436</t>
  </si>
  <si>
    <t xml:space="preserve">BT438525</t>
  </si>
  <si>
    <t xml:space="preserve">BT467397</t>
  </si>
  <si>
    <t xml:space="preserve">BT886186</t>
  </si>
  <si>
    <t xml:space="preserve">BT912556</t>
  </si>
  <si>
    <t xml:space="preserve">BT528413</t>
  </si>
  <si>
    <t xml:space="preserve">BT194844</t>
  </si>
  <si>
    <t xml:space="preserve">BT372594</t>
  </si>
  <si>
    <t xml:space="preserve">BT514989</t>
  </si>
  <si>
    <t xml:space="preserve">BT753409</t>
  </si>
  <si>
    <t xml:space="preserve">BT381212</t>
  </si>
  <si>
    <t xml:space="preserve">BT480385</t>
  </si>
  <si>
    <t xml:space="preserve">BT744717</t>
  </si>
  <si>
    <t xml:space="preserve">BT423042</t>
  </si>
  <si>
    <t xml:space="preserve">BT222511</t>
  </si>
  <si>
    <t xml:space="preserve">BT603121</t>
  </si>
  <si>
    <t xml:space="preserve">BT268364</t>
  </si>
  <si>
    <t xml:space="preserve">BT822531</t>
  </si>
  <si>
    <t xml:space="preserve">BT617288</t>
  </si>
  <si>
    <t xml:space="preserve">BT335185</t>
  </si>
  <si>
    <t xml:space="preserve">BT383970</t>
  </si>
  <si>
    <t xml:space="preserve">BT356513</t>
  </si>
  <si>
    <t xml:space="preserve">BT675832</t>
  </si>
  <si>
    <t xml:space="preserve">BT880856</t>
  </si>
  <si>
    <t xml:space="preserve">BT505416</t>
  </si>
  <si>
    <t xml:space="preserve">BT740683</t>
  </si>
  <si>
    <t xml:space="preserve">BT270924</t>
  </si>
  <si>
    <t xml:space="preserve">BT242713</t>
  </si>
  <si>
    <t xml:space="preserve">BT930477</t>
  </si>
  <si>
    <t xml:space="preserve">BT626341</t>
  </si>
  <si>
    <t xml:space="preserve">BT567583</t>
  </si>
  <si>
    <t xml:space="preserve">BT840528</t>
  </si>
  <si>
    <t xml:space="preserve">BT952220</t>
  </si>
  <si>
    <t xml:space="preserve">BT804488</t>
  </si>
  <si>
    <t xml:space="preserve">BT111335</t>
  </si>
  <si>
    <t xml:space="preserve">BT853664</t>
  </si>
  <si>
    <t xml:space="preserve">BT518654</t>
  </si>
  <si>
    <t xml:space="preserve">BT883196</t>
  </si>
  <si>
    <t xml:space="preserve">BT962163</t>
  </si>
  <si>
    <t xml:space="preserve">BT271213</t>
  </si>
  <si>
    <t xml:space="preserve">BT205797</t>
  </si>
  <si>
    <t xml:space="preserve">BT617471</t>
  </si>
  <si>
    <t xml:space="preserve">BT176347</t>
  </si>
  <si>
    <t xml:space="preserve">BT174458</t>
  </si>
  <si>
    <t xml:space="preserve">BT191654</t>
  </si>
  <si>
    <t xml:space="preserve">BT629023</t>
  </si>
  <si>
    <t xml:space="preserve">BT821281</t>
  </si>
  <si>
    <t xml:space="preserve">BT148860</t>
  </si>
  <si>
    <t xml:space="preserve">BT351193</t>
  </si>
  <si>
    <t xml:space="preserve">BT446245</t>
  </si>
  <si>
    <t xml:space="preserve">BT433005</t>
  </si>
  <si>
    <t xml:space="preserve">BT692573</t>
  </si>
  <si>
    <t xml:space="preserve">BT203426</t>
  </si>
  <si>
    <t xml:space="preserve">BT647404</t>
  </si>
  <si>
    <t xml:space="preserve">BT732091</t>
  </si>
  <si>
    <t xml:space="preserve">BT614456</t>
  </si>
  <si>
    <t xml:space="preserve">BT829747</t>
  </si>
  <si>
    <t xml:space="preserve">BT593775</t>
  </si>
  <si>
    <t xml:space="preserve">BT333898</t>
  </si>
  <si>
    <t xml:space="preserve">BT222641</t>
  </si>
  <si>
    <t xml:space="preserve">BT645137</t>
  </si>
  <si>
    <t xml:space="preserve">BT441652</t>
  </si>
  <si>
    <t xml:space="preserve">BT351398</t>
  </si>
  <si>
    <t xml:space="preserve">BT206472</t>
  </si>
  <si>
    <t xml:space="preserve">BT621584</t>
  </si>
  <si>
    <t xml:space="preserve">BT781657</t>
  </si>
  <si>
    <t xml:space="preserve">BT418920</t>
  </si>
  <si>
    <t xml:space="preserve">BT903677</t>
  </si>
  <si>
    <t xml:space="preserve">BT714433</t>
  </si>
  <si>
    <t xml:space="preserve">BT659118</t>
  </si>
  <si>
    <t xml:space="preserve">BT678767</t>
  </si>
  <si>
    <t xml:space="preserve">BT807960</t>
  </si>
  <si>
    <t xml:space="preserve">BT492051</t>
  </si>
  <si>
    <t xml:space="preserve">BT229500</t>
  </si>
  <si>
    <t xml:space="preserve">BT430028</t>
  </si>
  <si>
    <t xml:space="preserve">BT989865</t>
  </si>
  <si>
    <t xml:space="preserve">BT616600</t>
  </si>
  <si>
    <t xml:space="preserve">BT135817</t>
  </si>
  <si>
    <t xml:space="preserve">BT775137</t>
  </si>
  <si>
    <t xml:space="preserve">BT743287</t>
  </si>
  <si>
    <t xml:space="preserve">BT326010</t>
  </si>
  <si>
    <t xml:space="preserve">BT865058</t>
  </si>
  <si>
    <t xml:space="preserve">BT614251</t>
  </si>
  <si>
    <t xml:space="preserve">BT921795</t>
  </si>
  <si>
    <t xml:space="preserve">BT572858</t>
  </si>
  <si>
    <t xml:space="preserve">BT367605</t>
  </si>
  <si>
    <t xml:space="preserve">BT385114</t>
  </si>
  <si>
    <t xml:space="preserve">BT808662</t>
  </si>
  <si>
    <t xml:space="preserve">BT908776</t>
  </si>
  <si>
    <t xml:space="preserve">BT615121</t>
  </si>
  <si>
    <t xml:space="preserve">BT607827</t>
  </si>
  <si>
    <t xml:space="preserve">BT299911</t>
  </si>
  <si>
    <t xml:space="preserve">BT679855</t>
  </si>
  <si>
    <t xml:space="preserve">BT351757</t>
  </si>
  <si>
    <t xml:space="preserve">BT124808</t>
  </si>
  <si>
    <t xml:space="preserve">BT987089</t>
  </si>
  <si>
    <t xml:space="preserve">BT228958</t>
  </si>
  <si>
    <t xml:space="preserve">BT317266</t>
  </si>
  <si>
    <t xml:space="preserve">BT591042</t>
  </si>
  <si>
    <t xml:space="preserve">BT737976</t>
  </si>
  <si>
    <t xml:space="preserve">BT525325</t>
  </si>
  <si>
    <t xml:space="preserve">BT277777</t>
  </si>
  <si>
    <t xml:space="preserve">BT761345</t>
  </si>
  <si>
    <t xml:space="preserve">BT472147</t>
  </si>
  <si>
    <t xml:space="preserve">BT858985</t>
  </si>
  <si>
    <t xml:space="preserve">BT244010</t>
  </si>
  <si>
    <t xml:space="preserve">BT323830</t>
  </si>
  <si>
    <t xml:space="preserve">BT359126</t>
  </si>
  <si>
    <t xml:space="preserve">BT670735</t>
  </si>
  <si>
    <t xml:space="preserve">BT725141</t>
  </si>
  <si>
    <t xml:space="preserve">BT100572</t>
  </si>
  <si>
    <t xml:space="preserve">BT174197</t>
  </si>
  <si>
    <t xml:space="preserve">BT543271</t>
  </si>
  <si>
    <t xml:space="preserve">BT318355</t>
  </si>
  <si>
    <t xml:space="preserve">BT492619</t>
  </si>
  <si>
    <t xml:space="preserve">BT253268</t>
  </si>
  <si>
    <t xml:space="preserve">BT462570</t>
  </si>
  <si>
    <t xml:space="preserve">BT451337</t>
  </si>
  <si>
    <t xml:space="preserve">BT266662</t>
  </si>
  <si>
    <t xml:space="preserve">BT857737</t>
  </si>
  <si>
    <t xml:space="preserve">BT679568</t>
  </si>
  <si>
    <t xml:space="preserve">BT468192</t>
  </si>
  <si>
    <t xml:space="preserve">BT420477</t>
  </si>
  <si>
    <t xml:space="preserve">BT699982</t>
  </si>
  <si>
    <t xml:space="preserve">BT456593</t>
  </si>
  <si>
    <t xml:space="preserve">BT644897</t>
  </si>
  <si>
    <t xml:space="preserve">BT916965</t>
  </si>
  <si>
    <t xml:space="preserve">BT823747</t>
  </si>
  <si>
    <t xml:space="preserve">BT273014</t>
  </si>
  <si>
    <t xml:space="preserve">BT575325</t>
  </si>
  <si>
    <t xml:space="preserve">BT887964</t>
  </si>
  <si>
    <t xml:space="preserve">BT635388</t>
  </si>
  <si>
    <t xml:space="preserve">BT331652</t>
  </si>
  <si>
    <t xml:space="preserve">BT625939</t>
  </si>
  <si>
    <t xml:space="preserve">BT418159</t>
  </si>
  <si>
    <t xml:space="preserve">BT902515</t>
  </si>
  <si>
    <t xml:space="preserve">BT801014</t>
  </si>
  <si>
    <t xml:space="preserve">BT436651</t>
  </si>
  <si>
    <t xml:space="preserve">BT385016</t>
  </si>
  <si>
    <t xml:space="preserve">BT451380</t>
  </si>
  <si>
    <t xml:space="preserve">BT773120</t>
  </si>
  <si>
    <t xml:space="preserve">BT448434</t>
  </si>
  <si>
    <t xml:space="preserve">BT907746</t>
  </si>
  <si>
    <t xml:space="preserve">BT413418</t>
  </si>
  <si>
    <t xml:space="preserve">BT913780</t>
  </si>
  <si>
    <t xml:space="preserve">BT265677</t>
  </si>
  <si>
    <t xml:space="preserve">BT320704</t>
  </si>
  <si>
    <t xml:space="preserve">BT825879</t>
  </si>
  <si>
    <t xml:space="preserve">BT815245</t>
  </si>
  <si>
    <t xml:space="preserve">BT521605</t>
  </si>
  <si>
    <t xml:space="preserve">BT926551</t>
  </si>
  <si>
    <t xml:space="preserve">BT701386</t>
  </si>
  <si>
    <t xml:space="preserve">BT323464</t>
  </si>
  <si>
    <t xml:space="preserve">BT265654</t>
  </si>
  <si>
    <t xml:space="preserve">BT466427</t>
  </si>
  <si>
    <t xml:space="preserve">BT436388</t>
  </si>
  <si>
    <t xml:space="preserve">BT754795</t>
  </si>
  <si>
    <t xml:space="preserve">BT592122</t>
  </si>
  <si>
    <t xml:space="preserve">BT375633</t>
  </si>
  <si>
    <t xml:space="preserve">BT901922</t>
  </si>
  <si>
    <t xml:space="preserve">BT876389</t>
  </si>
  <si>
    <t xml:space="preserve">BT407881</t>
  </si>
  <si>
    <t xml:space="preserve">BT492457</t>
  </si>
  <si>
    <t xml:space="preserve">BT814386</t>
  </si>
  <si>
    <t xml:space="preserve">BT610460</t>
  </si>
  <si>
    <t xml:space="preserve">BT601791</t>
  </si>
  <si>
    <t xml:space="preserve">BT839055</t>
  </si>
  <si>
    <t xml:space="preserve">BT944388</t>
  </si>
  <si>
    <t xml:space="preserve">BT437916</t>
  </si>
  <si>
    <t xml:space="preserve">BT325185</t>
  </si>
  <si>
    <t xml:space="preserve">BT559593</t>
  </si>
  <si>
    <t xml:space="preserve">BT410867</t>
  </si>
  <si>
    <t xml:space="preserve">BT898275</t>
  </si>
  <si>
    <t xml:space="preserve">BT975583</t>
  </si>
  <si>
    <t xml:space="preserve">BT186782</t>
  </si>
  <si>
    <t xml:space="preserve">BT274100</t>
  </si>
  <si>
    <t xml:space="preserve">BT627837</t>
  </si>
  <si>
    <t xml:space="preserve">BT170362</t>
  </si>
  <si>
    <t xml:space="preserve">BT718136</t>
  </si>
  <si>
    <t xml:space="preserve">BT831152</t>
  </si>
  <si>
    <t xml:space="preserve">BT460974</t>
  </si>
  <si>
    <t xml:space="preserve">BT208286</t>
  </si>
  <si>
    <t xml:space="preserve">BT543941</t>
  </si>
  <si>
    <t xml:space="preserve">BT481792</t>
  </si>
  <si>
    <t xml:space="preserve">BT311441</t>
  </si>
  <si>
    <t xml:space="preserve">BT446668</t>
  </si>
  <si>
    <t xml:space="preserve">BT361521</t>
  </si>
  <si>
    <t xml:space="preserve">BT337409</t>
  </si>
  <si>
    <t xml:space="preserve">BT238997</t>
  </si>
  <si>
    <t xml:space="preserve">BT927517</t>
  </si>
  <si>
    <t xml:space="preserve">BT870022</t>
  </si>
  <si>
    <t xml:space="preserve">BT638362</t>
  </si>
  <si>
    <t xml:space="preserve">BT363812</t>
  </si>
  <si>
    <t xml:space="preserve">BT979516</t>
  </si>
  <si>
    <t xml:space="preserve">BT150265</t>
  </si>
  <si>
    <t xml:space="preserve">BT985348</t>
  </si>
  <si>
    <t xml:space="preserve">BT176963</t>
  </si>
  <si>
    <t xml:space="preserve">BT293548</t>
  </si>
  <si>
    <t xml:space="preserve">BT854103</t>
  </si>
  <si>
    <t xml:space="preserve">BT589166</t>
  </si>
  <si>
    <t xml:space="preserve">BT786931</t>
  </si>
  <si>
    <t xml:space="preserve">BT984881</t>
  </si>
  <si>
    <t xml:space="preserve">BT293930</t>
  </si>
  <si>
    <t xml:space="preserve">BT466966</t>
  </si>
  <si>
    <t xml:space="preserve">BT648563</t>
  </si>
  <si>
    <t xml:space="preserve">BT850079</t>
  </si>
  <si>
    <t xml:space="preserve">BT622487</t>
  </si>
  <si>
    <t xml:space="preserve">BT703642</t>
  </si>
  <si>
    <t xml:space="preserve">BT144301</t>
  </si>
  <si>
    <t xml:space="preserve">BT981817</t>
  </si>
  <si>
    <t xml:space="preserve">BT142493</t>
  </si>
  <si>
    <t xml:space="preserve">BT596220</t>
  </si>
  <si>
    <t xml:space="preserve">BT833557</t>
  </si>
  <si>
    <t xml:space="preserve">BT924724</t>
  </si>
  <si>
    <t xml:space="preserve">BT656249</t>
  </si>
  <si>
    <t xml:space="preserve">BT607623</t>
  </si>
  <si>
    <t xml:space="preserve">BT779400</t>
  </si>
  <si>
    <t xml:space="preserve">BT606717</t>
  </si>
  <si>
    <t xml:space="preserve">BT907765</t>
  </si>
  <si>
    <t xml:space="preserve">BT946178</t>
  </si>
  <si>
    <t xml:space="preserve">BT286929</t>
  </si>
  <si>
    <t xml:space="preserve">BT296460</t>
  </si>
  <si>
    <t xml:space="preserve">BT959346</t>
  </si>
  <si>
    <t xml:space="preserve">BT462184</t>
  </si>
  <si>
    <t xml:space="preserve">BT448271</t>
  </si>
  <si>
    <t xml:space="preserve">BT528277</t>
  </si>
  <si>
    <t xml:space="preserve">BT967233</t>
  </si>
  <si>
    <t xml:space="preserve">BT385659</t>
  </si>
  <si>
    <t xml:space="preserve">BT725700</t>
  </si>
  <si>
    <t xml:space="preserve">BT651385</t>
  </si>
  <si>
    <t xml:space="preserve">BT860937</t>
  </si>
  <si>
    <t xml:space="preserve">BT535717</t>
  </si>
  <si>
    <t xml:space="preserve">BT934479</t>
  </si>
  <si>
    <t xml:space="preserve">BT124471</t>
  </si>
  <si>
    <t xml:space="preserve">BT371528</t>
  </si>
  <si>
    <t xml:space="preserve">BT308032</t>
  </si>
  <si>
    <t xml:space="preserve">BT959655</t>
  </si>
  <si>
    <t xml:space="preserve">BT954783</t>
  </si>
  <si>
    <t xml:space="preserve">BT889965</t>
  </si>
  <si>
    <t xml:space="preserve">BT623018</t>
  </si>
  <si>
    <t xml:space="preserve">BT292792</t>
  </si>
  <si>
    <t xml:space="preserve">BT564146</t>
  </si>
  <si>
    <t xml:space="preserve">BT801114</t>
  </si>
  <si>
    <t xml:space="preserve">BT676280</t>
  </si>
  <si>
    <t xml:space="preserve">BT561764</t>
  </si>
  <si>
    <t xml:space="preserve">BT659016</t>
  </si>
  <si>
    <t xml:space="preserve">BT823828</t>
  </si>
  <si>
    <t xml:space="preserve">BT545197</t>
  </si>
  <si>
    <t xml:space="preserve">BT534497</t>
  </si>
  <si>
    <t xml:space="preserve">BT411926</t>
  </si>
  <si>
    <t xml:space="preserve">BT650991</t>
  </si>
  <si>
    <t xml:space="preserve">BT814737</t>
  </si>
  <si>
    <t xml:space="preserve">BT572606</t>
  </si>
  <si>
    <t xml:space="preserve">BT405824</t>
  </si>
  <si>
    <t xml:space="preserve">BT877632</t>
  </si>
  <si>
    <t xml:space="preserve">BT495521</t>
  </si>
  <si>
    <t xml:space="preserve">BT249900</t>
  </si>
  <si>
    <t xml:space="preserve">BT644750</t>
  </si>
  <si>
    <t xml:space="preserve">BT173346</t>
  </si>
  <si>
    <t xml:space="preserve">BT971057</t>
  </si>
  <si>
    <t xml:space="preserve">BT543632</t>
  </si>
  <si>
    <t xml:space="preserve">BT170361</t>
  </si>
  <si>
    <t xml:space="preserve">BT912879</t>
  </si>
  <si>
    <t xml:space="preserve">BT893234</t>
  </si>
  <si>
    <t xml:space="preserve">BT976133</t>
  </si>
  <si>
    <t xml:space="preserve">BT475184</t>
  </si>
  <si>
    <t xml:space="preserve">BT997814</t>
  </si>
  <si>
    <t xml:space="preserve">BT404058</t>
  </si>
  <si>
    <t xml:space="preserve">BT496845</t>
  </si>
  <si>
    <t xml:space="preserve">BT924457</t>
  </si>
  <si>
    <t xml:space="preserve">BT594502</t>
  </si>
  <si>
    <t xml:space="preserve">BT345072</t>
  </si>
  <si>
    <t xml:space="preserve">BT840026</t>
  </si>
  <si>
    <t xml:space="preserve">BT896215</t>
  </si>
  <si>
    <t xml:space="preserve">BT640499</t>
  </si>
  <si>
    <t xml:space="preserve">BT156071</t>
  </si>
  <si>
    <t xml:space="preserve">BT502976</t>
  </si>
  <si>
    <t xml:space="preserve">BT486235</t>
  </si>
  <si>
    <t xml:space="preserve">BT796034</t>
  </si>
  <si>
    <t xml:space="preserve">BT357793</t>
  </si>
  <si>
    <t xml:space="preserve">BT187088</t>
  </si>
  <si>
    <t xml:space="preserve">BT145351</t>
  </si>
  <si>
    <t xml:space="preserve">BT188170</t>
  </si>
  <si>
    <t xml:space="preserve">BT246663</t>
  </si>
  <si>
    <t xml:space="preserve">BT131313</t>
  </si>
  <si>
    <t xml:space="preserve">BT696970</t>
  </si>
  <si>
    <t xml:space="preserve">BT926007</t>
  </si>
  <si>
    <t xml:space="preserve">BT739751</t>
  </si>
  <si>
    <t xml:space="preserve">BT427874</t>
  </si>
  <si>
    <t xml:space="preserve">BT683284</t>
  </si>
  <si>
    <t xml:space="preserve">BT184517</t>
  </si>
  <si>
    <t xml:space="preserve">BT870116</t>
  </si>
  <si>
    <t xml:space="preserve">BT843330</t>
  </si>
  <si>
    <t xml:space="preserve">BT394697</t>
  </si>
  <si>
    <t xml:space="preserve">BT217718</t>
  </si>
  <si>
    <t xml:space="preserve">BT213535</t>
  </si>
  <si>
    <t xml:space="preserve">BT434563</t>
  </si>
  <si>
    <t xml:space="preserve">BT998755</t>
  </si>
  <si>
    <t xml:space="preserve">BT422093</t>
  </si>
  <si>
    <t xml:space="preserve">BT353112</t>
  </si>
  <si>
    <t xml:space="preserve">BT607069</t>
  </si>
  <si>
    <t xml:space="preserve">BT546221</t>
  </si>
  <si>
    <t xml:space="preserve">BT547907</t>
  </si>
  <si>
    <t xml:space="preserve">BT373322</t>
  </si>
  <si>
    <t xml:space="preserve">BT768432</t>
  </si>
  <si>
    <t xml:space="preserve">BT181622</t>
  </si>
  <si>
    <t xml:space="preserve">BT803521</t>
  </si>
  <si>
    <t xml:space="preserve">BT518731</t>
  </si>
  <si>
    <t xml:space="preserve">BT518006</t>
  </si>
  <si>
    <t xml:space="preserve">BT163086</t>
  </si>
  <si>
    <t xml:space="preserve">BT915854</t>
  </si>
  <si>
    <t xml:space="preserve">BT108042</t>
  </si>
  <si>
    <t xml:space="preserve">BT821980</t>
  </si>
  <si>
    <t xml:space="preserve">BT828224</t>
  </si>
  <si>
    <t xml:space="preserve">BT657765</t>
  </si>
  <si>
    <t xml:space="preserve">BT127681</t>
  </si>
  <si>
    <t xml:space="preserve">BT788414</t>
  </si>
  <si>
    <t xml:space="preserve">BT868104</t>
  </si>
  <si>
    <t xml:space="preserve">BT841465</t>
  </si>
  <si>
    <t xml:space="preserve">BT218743</t>
  </si>
  <si>
    <t xml:space="preserve">BT777512</t>
  </si>
  <si>
    <t xml:space="preserve">BT890309</t>
  </si>
  <si>
    <t xml:space="preserve">BT807602</t>
  </si>
  <si>
    <t xml:space="preserve">BT999634</t>
  </si>
  <si>
    <t xml:space="preserve">BT255312</t>
  </si>
  <si>
    <t xml:space="preserve">BT494455</t>
  </si>
  <si>
    <t xml:space="preserve">BT884181</t>
  </si>
  <si>
    <t xml:space="preserve">BT987788</t>
  </si>
  <si>
    <t xml:space="preserve">BT201155</t>
  </si>
  <si>
    <t xml:space="preserve">BT757842</t>
  </si>
  <si>
    <t xml:space="preserve">BT668242</t>
  </si>
  <si>
    <t xml:space="preserve">BT122432</t>
  </si>
  <si>
    <t xml:space="preserve">BT119490</t>
  </si>
  <si>
    <t xml:space="preserve">BT824551</t>
  </si>
  <si>
    <t xml:space="preserve">BT711749</t>
  </si>
  <si>
    <t xml:space="preserve">BT781001</t>
  </si>
  <si>
    <t xml:space="preserve">BT358309</t>
  </si>
  <si>
    <t xml:space="preserve">BT512493</t>
  </si>
  <si>
    <t xml:space="preserve">BT289751</t>
  </si>
  <si>
    <t xml:space="preserve">BT658903</t>
  </si>
  <si>
    <t xml:space="preserve">BT943663</t>
  </si>
  <si>
    <t xml:space="preserve">BT470735</t>
  </si>
  <si>
    <t xml:space="preserve">BT105225</t>
  </si>
  <si>
    <t xml:space="preserve">BT575241</t>
  </si>
  <si>
    <t xml:space="preserve">BT461309</t>
  </si>
  <si>
    <t xml:space="preserve">BT390281</t>
  </si>
  <si>
    <t xml:space="preserve">BT302847</t>
  </si>
  <si>
    <t xml:space="preserve">BT308295</t>
  </si>
  <si>
    <t xml:space="preserve">BT497232</t>
  </si>
  <si>
    <t xml:space="preserve">BT857068</t>
  </si>
  <si>
    <t xml:space="preserve">BT885399</t>
  </si>
  <si>
    <t xml:space="preserve">BT978830</t>
  </si>
  <si>
    <t xml:space="preserve">BT686225</t>
  </si>
  <si>
    <t xml:space="preserve">BT552526</t>
  </si>
  <si>
    <t xml:space="preserve">BT837550</t>
  </si>
  <si>
    <t xml:space="preserve">BT617362</t>
  </si>
  <si>
    <t xml:space="preserve">BT926144</t>
  </si>
  <si>
    <t xml:space="preserve">BT177903</t>
  </si>
  <si>
    <t xml:space="preserve">BT871116</t>
  </si>
  <si>
    <t xml:space="preserve">BT608499</t>
  </si>
  <si>
    <t xml:space="preserve">BT672412</t>
  </si>
  <si>
    <t xml:space="preserve">BT405353</t>
  </si>
  <si>
    <t xml:space="preserve">BT258017</t>
  </si>
  <si>
    <t xml:space="preserve">BT348117</t>
  </si>
  <si>
    <t xml:space="preserve">BT905528</t>
  </si>
  <si>
    <t xml:space="preserve">BT578235</t>
  </si>
  <si>
    <t xml:space="preserve">BT148542</t>
  </si>
  <si>
    <t xml:space="preserve">BT197089</t>
  </si>
  <si>
    <t xml:space="preserve">BT214978</t>
  </si>
  <si>
    <t xml:space="preserve">BT266346</t>
  </si>
  <si>
    <t xml:space="preserve">BT426622</t>
  </si>
  <si>
    <t xml:space="preserve">BT566259</t>
  </si>
  <si>
    <t xml:space="preserve">BT813221</t>
  </si>
  <si>
    <t xml:space="preserve">BT245348</t>
  </si>
  <si>
    <t xml:space="preserve">BT467403</t>
  </si>
  <si>
    <t xml:space="preserve">BT434932</t>
  </si>
  <si>
    <t xml:space="preserve">BT227162</t>
  </si>
  <si>
    <t xml:space="preserve">BT317755</t>
  </si>
  <si>
    <t xml:space="preserve">BT714610</t>
  </si>
  <si>
    <t xml:space="preserve">BT860495</t>
  </si>
  <si>
    <t xml:space="preserve">BT471684</t>
  </si>
  <si>
    <t xml:space="preserve">BT195037</t>
  </si>
  <si>
    <t xml:space="preserve">BT637269</t>
  </si>
  <si>
    <t xml:space="preserve">BT122528</t>
  </si>
  <si>
    <t xml:space="preserve">BT405151</t>
  </si>
  <si>
    <t xml:space="preserve">BT497088</t>
  </si>
  <si>
    <t xml:space="preserve">BT905534</t>
  </si>
  <si>
    <t xml:space="preserve">BT300221</t>
  </si>
  <si>
    <t xml:space="preserve">BT173722</t>
  </si>
  <si>
    <t xml:space="preserve">BT383300</t>
  </si>
  <si>
    <t xml:space="preserve">BT185659</t>
  </si>
  <si>
    <t xml:space="preserve">BT581446</t>
  </si>
  <si>
    <t xml:space="preserve">BT294379</t>
  </si>
  <si>
    <t xml:space="preserve">BT321494</t>
  </si>
  <si>
    <t xml:space="preserve">BT561077</t>
  </si>
  <si>
    <t xml:space="preserve">BT814471</t>
  </si>
  <si>
    <t xml:space="preserve">BT855131</t>
  </si>
  <si>
    <t xml:space="preserve">BT810917</t>
  </si>
  <si>
    <t xml:space="preserve">BT731778</t>
  </si>
  <si>
    <t xml:space="preserve">BT710880</t>
  </si>
  <si>
    <t xml:space="preserve">BT489849</t>
  </si>
  <si>
    <t xml:space="preserve">BT394890</t>
  </si>
  <si>
    <t xml:space="preserve">BT212628</t>
  </si>
  <si>
    <t xml:space="preserve">BT879330</t>
  </si>
  <si>
    <t xml:space="preserve">BT431821</t>
  </si>
  <si>
    <t xml:space="preserve">BT571592</t>
  </si>
  <si>
    <t xml:space="preserve">BT321195</t>
  </si>
  <si>
    <t xml:space="preserve">BT625053</t>
  </si>
  <si>
    <t xml:space="preserve">BT387077</t>
  </si>
  <si>
    <t xml:space="preserve">BT808227</t>
  </si>
  <si>
    <t xml:space="preserve">BT778366</t>
  </si>
  <si>
    <t xml:space="preserve">BT451772</t>
  </si>
  <si>
    <t xml:space="preserve">BT262685</t>
  </si>
  <si>
    <t xml:space="preserve">BT694370</t>
  </si>
  <si>
    <t xml:space="preserve">BT598288</t>
  </si>
  <si>
    <t xml:space="preserve">BT670808</t>
  </si>
  <si>
    <t xml:space="preserve">BT941869</t>
  </si>
  <si>
    <t xml:space="preserve">BT655571</t>
  </si>
  <si>
    <t xml:space="preserve">BT606704</t>
  </si>
  <si>
    <t xml:space="preserve">BT788388</t>
  </si>
  <si>
    <t xml:space="preserve">BT709024</t>
  </si>
  <si>
    <t xml:space="preserve">BT386871</t>
  </si>
  <si>
    <t xml:space="preserve">BT507693</t>
  </si>
  <si>
    <t xml:space="preserve">BT126232</t>
  </si>
  <si>
    <t xml:space="preserve">BT738544</t>
  </si>
  <si>
    <t xml:space="preserve">BT613447</t>
  </si>
  <si>
    <t xml:space="preserve">BT758136</t>
  </si>
  <si>
    <t xml:space="preserve">BT752999</t>
  </si>
  <si>
    <t xml:space="preserve">BT694610</t>
  </si>
  <si>
    <t xml:space="preserve">BT423111</t>
  </si>
  <si>
    <t xml:space="preserve">BT150977</t>
  </si>
  <si>
    <t xml:space="preserve">BT504314</t>
  </si>
  <si>
    <t xml:space="preserve">BT505011</t>
  </si>
  <si>
    <t xml:space="preserve">BT989078</t>
  </si>
  <si>
    <t xml:space="preserve">BT899798</t>
  </si>
  <si>
    <t xml:space="preserve">BT621787</t>
  </si>
  <si>
    <t xml:space="preserve">BT545647</t>
  </si>
  <si>
    <t xml:space="preserve">BT764937</t>
  </si>
  <si>
    <t xml:space="preserve">BT633381</t>
  </si>
  <si>
    <t xml:space="preserve">BT765553</t>
  </si>
  <si>
    <t xml:space="preserve">BT557785</t>
  </si>
  <si>
    <t xml:space="preserve">BT250885</t>
  </si>
  <si>
    <t xml:space="preserve">BT589200</t>
  </si>
  <si>
    <t xml:space="preserve">BT858502</t>
  </si>
  <si>
    <t xml:space="preserve">BT161041</t>
  </si>
  <si>
    <t xml:space="preserve">BT409439</t>
  </si>
  <si>
    <t xml:space="preserve">BT960260</t>
  </si>
  <si>
    <t xml:space="preserve">BT207758</t>
  </si>
  <si>
    <t xml:space="preserve">BT266353</t>
  </si>
  <si>
    <t xml:space="preserve">BT641601</t>
  </si>
  <si>
    <t xml:space="preserve">BT194974</t>
  </si>
  <si>
    <t xml:space="preserve">BT600796</t>
  </si>
  <si>
    <t xml:space="preserve">BT777723</t>
  </si>
  <si>
    <t xml:space="preserve">BT564586</t>
  </si>
  <si>
    <t xml:space="preserve">BT470267</t>
  </si>
  <si>
    <t xml:space="preserve">BT178281</t>
  </si>
  <si>
    <t xml:space="preserve">BT316602</t>
  </si>
  <si>
    <t xml:space="preserve">BT738481</t>
  </si>
  <si>
    <t xml:space="preserve">BT382502</t>
  </si>
  <si>
    <t xml:space="preserve">BT858957</t>
  </si>
  <si>
    <t xml:space="preserve">BT760486</t>
  </si>
  <si>
    <t xml:space="preserve">BT961181</t>
  </si>
  <si>
    <t xml:space="preserve">BT623862</t>
  </si>
  <si>
    <t xml:space="preserve">BT378460</t>
  </si>
  <si>
    <t xml:space="preserve">BT505803</t>
  </si>
  <si>
    <t xml:space="preserve">BT655301</t>
  </si>
  <si>
    <t xml:space="preserve">BT756494</t>
  </si>
  <si>
    <t xml:space="preserve">BT106823</t>
  </si>
  <si>
    <t xml:space="preserve">BT897894</t>
  </si>
  <si>
    <t xml:space="preserve">BT831508</t>
  </si>
  <si>
    <t xml:space="preserve">BT421720</t>
  </si>
  <si>
    <t xml:space="preserve">BT646101</t>
  </si>
  <si>
    <t xml:space="preserve">BT985538</t>
  </si>
  <si>
    <t xml:space="preserve">BT338075</t>
  </si>
  <si>
    <t xml:space="preserve">BT389915</t>
  </si>
  <si>
    <t xml:space="preserve">BT847576</t>
  </si>
  <si>
    <t xml:space="preserve">BT442096</t>
  </si>
  <si>
    <t xml:space="preserve">BT390133</t>
  </si>
  <si>
    <t xml:space="preserve">BT301180</t>
  </si>
  <si>
    <t xml:space="preserve">BT475353</t>
  </si>
  <si>
    <t xml:space="preserve">BT249364</t>
  </si>
  <si>
    <t xml:space="preserve">BT826983</t>
  </si>
  <si>
    <t xml:space="preserve">BT216665</t>
  </si>
  <si>
    <t xml:space="preserve">BT358105</t>
  </si>
  <si>
    <t xml:space="preserve">BT350926</t>
  </si>
  <si>
    <t xml:space="preserve">BT933044</t>
  </si>
  <si>
    <t xml:space="preserve">BT319896</t>
  </si>
  <si>
    <t xml:space="preserve">BT918614</t>
  </si>
  <si>
    <t xml:space="preserve">BT792130</t>
  </si>
  <si>
    <t xml:space="preserve">BT494669</t>
  </si>
  <si>
    <t xml:space="preserve">BT343944</t>
  </si>
  <si>
    <t xml:space="preserve">BT190101</t>
  </si>
  <si>
    <t xml:space="preserve">BT117735</t>
  </si>
  <si>
    <t xml:space="preserve">BT382715</t>
  </si>
  <si>
    <t xml:space="preserve">BT980961</t>
  </si>
  <si>
    <t xml:space="preserve">BT599716</t>
  </si>
  <si>
    <t xml:space="preserve">BT952750</t>
  </si>
  <si>
    <t xml:space="preserve">BT765864</t>
  </si>
  <si>
    <t xml:space="preserve">BT555233</t>
  </si>
  <si>
    <t xml:space="preserve">BT157055</t>
  </si>
  <si>
    <t xml:space="preserve">BT898834</t>
  </si>
  <si>
    <t xml:space="preserve">BT331800</t>
  </si>
  <si>
    <t xml:space="preserve">BT684854</t>
  </si>
  <si>
    <t xml:space="preserve">BT824725</t>
  </si>
  <si>
    <t xml:space="preserve">BT557726</t>
  </si>
  <si>
    <t xml:space="preserve">BT277910</t>
  </si>
  <si>
    <t xml:space="preserve">BT259368</t>
  </si>
  <si>
    <t xml:space="preserve">BT573211</t>
  </si>
  <si>
    <t xml:space="preserve">BT102012</t>
  </si>
  <si>
    <t xml:space="preserve">BT237134</t>
  </si>
  <si>
    <t xml:space="preserve">BT428936</t>
  </si>
  <si>
    <t xml:space="preserve">BT289990</t>
  </si>
  <si>
    <t xml:space="preserve">BT370960</t>
  </si>
  <si>
    <t xml:space="preserve">BT743219</t>
  </si>
  <si>
    <t xml:space="preserve">BT494222</t>
  </si>
  <si>
    <t xml:space="preserve">BT132354</t>
  </si>
  <si>
    <t xml:space="preserve">BT531960</t>
  </si>
  <si>
    <t xml:space="preserve">BT311925</t>
  </si>
  <si>
    <t xml:space="preserve">BT616986</t>
  </si>
  <si>
    <t xml:space="preserve">BT289797</t>
  </si>
  <si>
    <t xml:space="preserve">BT930972</t>
  </si>
  <si>
    <t xml:space="preserve">BT924766</t>
  </si>
  <si>
    <t xml:space="preserve">BT498357</t>
  </si>
  <si>
    <t xml:space="preserve">BT450410</t>
  </si>
  <si>
    <t xml:space="preserve">BT755089</t>
  </si>
  <si>
    <t xml:space="preserve">BT827124</t>
  </si>
  <si>
    <t xml:space="preserve">BT275928</t>
  </si>
  <si>
    <t xml:space="preserve">BT623602</t>
  </si>
  <si>
    <t xml:space="preserve">BT608954</t>
  </si>
  <si>
    <t xml:space="preserve">BT566088</t>
  </si>
  <si>
    <t xml:space="preserve">BT403837</t>
  </si>
  <si>
    <t xml:space="preserve">BT352367</t>
  </si>
  <si>
    <t xml:space="preserve">BT245921</t>
  </si>
  <si>
    <t xml:space="preserve">BT402912</t>
  </si>
  <si>
    <t xml:space="preserve">BT570175</t>
  </si>
  <si>
    <t xml:space="preserve">BT866393</t>
  </si>
  <si>
    <t xml:space="preserve">BT557689</t>
  </si>
  <si>
    <t xml:space="preserve">BT133549</t>
  </si>
  <si>
    <t xml:space="preserve">BT829179</t>
  </si>
  <si>
    <t xml:space="preserve">BT809092</t>
  </si>
  <si>
    <t xml:space="preserve">BT163452</t>
  </si>
  <si>
    <t xml:space="preserve">BT880655</t>
  </si>
  <si>
    <t xml:space="preserve">BT521390</t>
  </si>
  <si>
    <t xml:space="preserve">BT440221</t>
  </si>
  <si>
    <t xml:space="preserve">BT887099</t>
  </si>
  <si>
    <t xml:space="preserve">BT585571</t>
  </si>
  <si>
    <t xml:space="preserve">BT870516</t>
  </si>
  <si>
    <t xml:space="preserve">BT456169</t>
  </si>
  <si>
    <t xml:space="preserve">BT699698</t>
  </si>
  <si>
    <t xml:space="preserve">BT254207</t>
  </si>
  <si>
    <t xml:space="preserve">BT405635</t>
  </si>
  <si>
    <t xml:space="preserve">BT670747</t>
  </si>
  <si>
    <t xml:space="preserve">BT681579</t>
  </si>
  <si>
    <t xml:space="preserve">BT761646</t>
  </si>
  <si>
    <t xml:space="preserve">BT593755</t>
  </si>
  <si>
    <t xml:space="preserve">BT474729</t>
  </si>
  <si>
    <t xml:space="preserve">BT390181</t>
  </si>
  <si>
    <t xml:space="preserve">BT941382</t>
  </si>
  <si>
    <t xml:space="preserve">BT438661</t>
  </si>
  <si>
    <t xml:space="preserve">BT411270</t>
  </si>
  <si>
    <t xml:space="preserve">BT313359</t>
  </si>
  <si>
    <t xml:space="preserve">BT831474</t>
  </si>
  <si>
    <t xml:space="preserve">BT603581</t>
  </si>
  <si>
    <t xml:space="preserve">BT474573</t>
  </si>
  <si>
    <t xml:space="preserve">BT117318</t>
  </si>
  <si>
    <t xml:space="preserve">BT798825</t>
  </si>
  <si>
    <t xml:space="preserve">BT584937</t>
  </si>
  <si>
    <t xml:space="preserve">BT943206</t>
  </si>
  <si>
    <t xml:space="preserve">BT715898</t>
  </si>
  <si>
    <t xml:space="preserve">BT317199</t>
  </si>
  <si>
    <t xml:space="preserve">BT790471</t>
  </si>
  <si>
    <t xml:space="preserve">BT801330</t>
  </si>
  <si>
    <t xml:space="preserve">BT711721</t>
  </si>
  <si>
    <t xml:space="preserve">BT987972</t>
  </si>
  <si>
    <t xml:space="preserve">BT896938</t>
  </si>
  <si>
    <t xml:space="preserve">BT109148</t>
  </si>
  <si>
    <t xml:space="preserve">BT294944</t>
  </si>
  <si>
    <t xml:space="preserve">BT880415</t>
  </si>
  <si>
    <t xml:space="preserve">BT733927</t>
  </si>
  <si>
    <t xml:space="preserve">BT638290</t>
  </si>
  <si>
    <t xml:space="preserve">BT551318</t>
  </si>
  <si>
    <t xml:space="preserve">BT188231</t>
  </si>
  <si>
    <t xml:space="preserve">BT644330</t>
  </si>
  <si>
    <t xml:space="preserve">BT691878</t>
  </si>
  <si>
    <t xml:space="preserve">BT880286</t>
  </si>
  <si>
    <t xml:space="preserve">BT336450</t>
  </si>
  <si>
    <t xml:space="preserve">BT361048</t>
  </si>
  <si>
    <t xml:space="preserve">BT800448</t>
  </si>
  <si>
    <t xml:space="preserve">BT964533</t>
  </si>
  <si>
    <t xml:space="preserve">BT225728</t>
  </si>
  <si>
    <t xml:space="preserve">BT727539</t>
  </si>
  <si>
    <t xml:space="preserve">BT260014</t>
  </si>
  <si>
    <t xml:space="preserve">BT274017</t>
  </si>
  <si>
    <t xml:space="preserve">BT308454</t>
  </si>
  <si>
    <t xml:space="preserve">BT496500</t>
  </si>
  <si>
    <t xml:space="preserve">BT962595</t>
  </si>
  <si>
    <t xml:space="preserve">BT719340</t>
  </si>
  <si>
    <t xml:space="preserve">BT234868</t>
  </si>
  <si>
    <t xml:space="preserve">BT297452</t>
  </si>
  <si>
    <t xml:space="preserve">BT234983</t>
  </si>
  <si>
    <t xml:space="preserve">BT706961</t>
  </si>
  <si>
    <t xml:space="preserve">BT569135</t>
  </si>
  <si>
    <t xml:space="preserve">BT517656</t>
  </si>
  <si>
    <t xml:space="preserve">BT644641</t>
  </si>
  <si>
    <t xml:space="preserve">BT397353</t>
  </si>
  <si>
    <t xml:space="preserve">BT841823</t>
  </si>
  <si>
    <t xml:space="preserve">BT765720</t>
  </si>
  <si>
    <t xml:space="preserve">BT191694</t>
  </si>
  <si>
    <t xml:space="preserve">BT876997</t>
  </si>
  <si>
    <t xml:space="preserve">BT545038</t>
  </si>
  <si>
    <t xml:space="preserve">BT398244</t>
  </si>
  <si>
    <t xml:space="preserve">BT613471</t>
  </si>
  <si>
    <t xml:space="preserve">BT519083</t>
  </si>
  <si>
    <t xml:space="preserve">BT514727</t>
  </si>
  <si>
    <t xml:space="preserve">BT808432</t>
  </si>
  <si>
    <t xml:space="preserve">BT521404</t>
  </si>
  <si>
    <t xml:space="preserve">BT731492</t>
  </si>
  <si>
    <t xml:space="preserve">BT685911</t>
  </si>
  <si>
    <t xml:space="preserve">BT664962</t>
  </si>
  <si>
    <t xml:space="preserve">BT858900</t>
  </si>
  <si>
    <t xml:space="preserve">BT941119</t>
  </si>
  <si>
    <t xml:space="preserve">BT358931</t>
  </si>
  <si>
    <t xml:space="preserve">BT529090</t>
  </si>
  <si>
    <t xml:space="preserve">BT549372</t>
  </si>
  <si>
    <t xml:space="preserve">BT385848</t>
  </si>
  <si>
    <t xml:space="preserve">BT817759</t>
  </si>
  <si>
    <t xml:space="preserve">BT584618</t>
  </si>
  <si>
    <t xml:space="preserve">BT469814</t>
  </si>
  <si>
    <t xml:space="preserve">BT681658</t>
  </si>
  <si>
    <t xml:space="preserve">BT540801</t>
  </si>
  <si>
    <t xml:space="preserve">BT795718</t>
  </si>
  <si>
    <t xml:space="preserve">BT719418</t>
  </si>
  <si>
    <t xml:space="preserve">BT178182</t>
  </si>
  <si>
    <t xml:space="preserve">BT141186</t>
  </si>
  <si>
    <t xml:space="preserve">BT912503</t>
  </si>
  <si>
    <t xml:space="preserve">BT484213</t>
  </si>
  <si>
    <t xml:space="preserve">BT142207</t>
  </si>
  <si>
    <t xml:space="preserve">BT770717</t>
  </si>
  <si>
    <t xml:space="preserve">BT324096</t>
  </si>
  <si>
    <t xml:space="preserve">BT170180</t>
  </si>
  <si>
    <t xml:space="preserve">BT770226</t>
  </si>
  <si>
    <t xml:space="preserve">BT718023</t>
  </si>
  <si>
    <t xml:space="preserve">BT270007</t>
  </si>
  <si>
    <t xml:space="preserve">BT767094</t>
  </si>
  <si>
    <t xml:space="preserve">BT434538</t>
  </si>
  <si>
    <t xml:space="preserve">BT560892</t>
  </si>
  <si>
    <t xml:space="preserve">BT166705</t>
  </si>
  <si>
    <t xml:space="preserve">BT764773</t>
  </si>
  <si>
    <t xml:space="preserve">BT452182</t>
  </si>
  <si>
    <t xml:space="preserve">BT877005</t>
  </si>
  <si>
    <t xml:space="preserve">BT695834</t>
  </si>
  <si>
    <t xml:space="preserve">BT443876</t>
  </si>
  <si>
    <t xml:space="preserve">BT793476</t>
  </si>
  <si>
    <t xml:space="preserve">BT653843</t>
  </si>
  <si>
    <t xml:space="preserve">BT521556</t>
  </si>
  <si>
    <t xml:space="preserve">BT130246</t>
  </si>
  <si>
    <t xml:space="preserve">BT862196</t>
  </si>
  <si>
    <t xml:space="preserve">BT645345</t>
  </si>
  <si>
    <t xml:space="preserve">BT334686</t>
  </si>
  <si>
    <t xml:space="preserve">BT364726</t>
  </si>
  <si>
    <t xml:space="preserve">BT329249</t>
  </si>
  <si>
    <t xml:space="preserve">BT467696</t>
  </si>
  <si>
    <t xml:space="preserve">BT492629</t>
  </si>
  <si>
    <t xml:space="preserve">BT713658</t>
  </si>
  <si>
    <t xml:space="preserve">BT902543</t>
  </si>
  <si>
    <t xml:space="preserve">BT616761</t>
  </si>
  <si>
    <t xml:space="preserve">BT385777</t>
  </si>
  <si>
    <t xml:space="preserve">BT465098</t>
  </si>
  <si>
    <t xml:space="preserve">BT791770</t>
  </si>
  <si>
    <t xml:space="preserve">BT395286</t>
  </si>
  <si>
    <t xml:space="preserve">BT871205</t>
  </si>
  <si>
    <t xml:space="preserve">BT239731</t>
  </si>
  <si>
    <t xml:space="preserve">BT524636</t>
  </si>
  <si>
    <t xml:space="preserve">BT670602</t>
  </si>
  <si>
    <t xml:space="preserve">BT713237</t>
  </si>
  <si>
    <t xml:space="preserve">BT640842</t>
  </si>
  <si>
    <t xml:space="preserve">BT364979</t>
  </si>
  <si>
    <t xml:space="preserve">BT330290</t>
  </si>
  <si>
    <t xml:space="preserve">BT600060</t>
  </si>
  <si>
    <t xml:space="preserve">BT722667</t>
  </si>
  <si>
    <t xml:space="preserve">BT550820</t>
  </si>
  <si>
    <t xml:space="preserve">BT577738</t>
  </si>
  <si>
    <t xml:space="preserve">BT455949</t>
  </si>
  <si>
    <t xml:space="preserve">BT821515</t>
  </si>
  <si>
    <t xml:space="preserve">BT602179</t>
  </si>
  <si>
    <t xml:space="preserve">BT204045</t>
  </si>
  <si>
    <t xml:space="preserve">BT543692</t>
  </si>
  <si>
    <t xml:space="preserve">BT550188</t>
  </si>
  <si>
    <t xml:space="preserve">BT707741</t>
  </si>
  <si>
    <t xml:space="preserve">BT705734</t>
  </si>
  <si>
    <t xml:space="preserve">BT216460</t>
  </si>
  <si>
    <t xml:space="preserve">BT531446</t>
  </si>
  <si>
    <t xml:space="preserve">BT615052</t>
  </si>
  <si>
    <t xml:space="preserve">BT989513</t>
  </si>
  <si>
    <t xml:space="preserve">BT179646</t>
  </si>
  <si>
    <t xml:space="preserve">BT811513</t>
  </si>
  <si>
    <t xml:space="preserve">BT553452</t>
  </si>
  <si>
    <t xml:space="preserve">BT289165</t>
  </si>
  <si>
    <t xml:space="preserve">BT146929</t>
  </si>
  <si>
    <t xml:space="preserve">BT981781</t>
  </si>
  <si>
    <t xml:space="preserve">BT554527</t>
  </si>
  <si>
    <t xml:space="preserve">BT345258</t>
  </si>
  <si>
    <t xml:space="preserve">BT387454</t>
  </si>
  <si>
    <t xml:space="preserve">BT167746</t>
  </si>
  <si>
    <t xml:space="preserve">BT571964</t>
  </si>
  <si>
    <t xml:space="preserve">BT622017</t>
  </si>
  <si>
    <t xml:space="preserve">BT964101</t>
  </si>
  <si>
    <t xml:space="preserve">BT405948</t>
  </si>
  <si>
    <t xml:space="preserve">BT737730</t>
  </si>
  <si>
    <t xml:space="preserve">BT454853</t>
  </si>
  <si>
    <t xml:space="preserve">BT755599</t>
  </si>
  <si>
    <t xml:space="preserve">BT817035</t>
  </si>
  <si>
    <t xml:space="preserve">BT643802</t>
  </si>
  <si>
    <t xml:space="preserve">BT720248</t>
  </si>
  <si>
    <t xml:space="preserve">BT819304</t>
  </si>
  <si>
    <t xml:space="preserve">BT705430</t>
  </si>
  <si>
    <t xml:space="preserve">BT471607</t>
  </si>
  <si>
    <t xml:space="preserve">BT158643</t>
  </si>
  <si>
    <t xml:space="preserve">BT919564</t>
  </si>
  <si>
    <t xml:space="preserve">BT857871</t>
  </si>
  <si>
    <t xml:space="preserve">BT791199</t>
  </si>
  <si>
    <t xml:space="preserve">BT386369</t>
  </si>
  <si>
    <t xml:space="preserve">BT216727</t>
  </si>
  <si>
    <t xml:space="preserve">BT254384</t>
  </si>
  <si>
    <t xml:space="preserve">BT155172</t>
  </si>
  <si>
    <t xml:space="preserve">BT826924</t>
  </si>
  <si>
    <t xml:space="preserve">BT374410</t>
  </si>
  <si>
    <t xml:space="preserve">BT263085</t>
  </si>
  <si>
    <t xml:space="preserve">BT459644</t>
  </si>
  <si>
    <t xml:space="preserve">BT834764</t>
  </si>
  <si>
    <t xml:space="preserve">BT312933</t>
  </si>
  <si>
    <t xml:space="preserve">BT235127</t>
  </si>
  <si>
    <t xml:space="preserve">BT755082</t>
  </si>
  <si>
    <t xml:space="preserve">BT231450</t>
  </si>
  <si>
    <t xml:space="preserve">BT280392</t>
  </si>
  <si>
    <t xml:space="preserve">BT299795</t>
  </si>
  <si>
    <t xml:space="preserve">BT549212</t>
  </si>
  <si>
    <t xml:space="preserve">BT884494</t>
  </si>
  <si>
    <t xml:space="preserve">BT171146</t>
  </si>
  <si>
    <t xml:space="preserve">BT836101</t>
  </si>
  <si>
    <t xml:space="preserve">BT964330</t>
  </si>
  <si>
    <t xml:space="preserve">BT749986</t>
  </si>
  <si>
    <t xml:space="preserve">BT377786</t>
  </si>
  <si>
    <t xml:space="preserve">BT377835</t>
  </si>
  <si>
    <t xml:space="preserve">BT312750</t>
  </si>
  <si>
    <t xml:space="preserve">BT687320</t>
  </si>
  <si>
    <t xml:space="preserve">BT764072</t>
  </si>
  <si>
    <t xml:space="preserve">BT223680</t>
  </si>
  <si>
    <t xml:space="preserve">BT565669</t>
  </si>
  <si>
    <t xml:space="preserve">BT287187</t>
  </si>
  <si>
    <t xml:space="preserve">BT890854</t>
  </si>
  <si>
    <t xml:space="preserve">BT260288</t>
  </si>
  <si>
    <t xml:space="preserve">BT436302</t>
  </si>
  <si>
    <t xml:space="preserve">BT622546</t>
  </si>
  <si>
    <t xml:space="preserve">BT798286</t>
  </si>
  <si>
    <t xml:space="preserve">BT639482</t>
  </si>
  <si>
    <t xml:space="preserve">BT111691</t>
  </si>
  <si>
    <t xml:space="preserve">BT158995</t>
  </si>
  <si>
    <t xml:space="preserve">BT437542</t>
  </si>
  <si>
    <t xml:space="preserve">BT779913</t>
  </si>
  <si>
    <t xml:space="preserve">BT618518</t>
  </si>
  <si>
    <t xml:space="preserve">BT289120</t>
  </si>
  <si>
    <t xml:space="preserve">BT859076</t>
  </si>
  <si>
    <t xml:space="preserve">BT390686</t>
  </si>
  <si>
    <t xml:space="preserve">BT623986</t>
  </si>
  <si>
    <t xml:space="preserve">BT446547</t>
  </si>
  <si>
    <t xml:space="preserve">BT972428</t>
  </si>
  <si>
    <t xml:space="preserve">BT552829</t>
  </si>
  <si>
    <t xml:space="preserve">BT802140</t>
  </si>
  <si>
    <t xml:space="preserve">BT688292</t>
  </si>
  <si>
    <t xml:space="preserve">BT659378</t>
  </si>
  <si>
    <t xml:space="preserve">BT727068</t>
  </si>
  <si>
    <t xml:space="preserve">BT793537</t>
  </si>
  <si>
    <t xml:space="preserve">BT528287</t>
  </si>
  <si>
    <t xml:space="preserve">BT299879</t>
  </si>
  <si>
    <t xml:space="preserve">BT921365</t>
  </si>
  <si>
    <t xml:space="preserve">BT413537</t>
  </si>
  <si>
    <t xml:space="preserve">BT875877</t>
  </si>
  <si>
    <t xml:space="preserve">BT192347</t>
  </si>
  <si>
    <t xml:space="preserve">BT643932</t>
  </si>
  <si>
    <t xml:space="preserve">BT267150</t>
  </si>
  <si>
    <t xml:space="preserve">BT154588</t>
  </si>
  <si>
    <t xml:space="preserve">BT487487</t>
  </si>
  <si>
    <t xml:space="preserve">BT751439</t>
  </si>
  <si>
    <t xml:space="preserve">BT425028</t>
  </si>
  <si>
    <t xml:space="preserve">BT233705</t>
  </si>
  <si>
    <t xml:space="preserve">BT932129</t>
  </si>
  <si>
    <t xml:space="preserve">BT552036</t>
  </si>
  <si>
    <t xml:space="preserve">BT191323</t>
  </si>
  <si>
    <t xml:space="preserve">BT537872</t>
  </si>
  <si>
    <t xml:space="preserve">BT102948</t>
  </si>
  <si>
    <t xml:space="preserve">BT484318</t>
  </si>
  <si>
    <t xml:space="preserve">BT489024</t>
  </si>
  <si>
    <t xml:space="preserve">BT765677</t>
  </si>
  <si>
    <t xml:space="preserve">BT250861</t>
  </si>
  <si>
    <t xml:space="preserve">BT768554</t>
  </si>
  <si>
    <t xml:space="preserve">BT495289</t>
  </si>
  <si>
    <t xml:space="preserve">BT429869</t>
  </si>
  <si>
    <t xml:space="preserve">BT863578</t>
  </si>
  <si>
    <t xml:space="preserve">BT434340</t>
  </si>
  <si>
    <t xml:space="preserve">BT698691</t>
  </si>
  <si>
    <t xml:space="preserve">BT145313</t>
  </si>
  <si>
    <t xml:space="preserve">BT362141</t>
  </si>
  <si>
    <t xml:space="preserve">BT564445</t>
  </si>
  <si>
    <t xml:space="preserve">BT628448</t>
  </si>
  <si>
    <t xml:space="preserve">BT855505</t>
  </si>
  <si>
    <t xml:space="preserve">BT246123</t>
  </si>
  <si>
    <t xml:space="preserve">BT242384</t>
  </si>
  <si>
    <t xml:space="preserve">BT459787</t>
  </si>
  <si>
    <t xml:space="preserve">BT212458</t>
  </si>
  <si>
    <t xml:space="preserve">BT356296</t>
  </si>
  <si>
    <t xml:space="preserve">BT225469</t>
  </si>
  <si>
    <t xml:space="preserve">BT259774</t>
  </si>
  <si>
    <t xml:space="preserve">BT314918</t>
  </si>
  <si>
    <t xml:space="preserve">BT972907</t>
  </si>
  <si>
    <t xml:space="preserve">BT717620</t>
  </si>
  <si>
    <t xml:space="preserve">BT668709</t>
  </si>
  <si>
    <t xml:space="preserve">BT642533</t>
  </si>
  <si>
    <t xml:space="preserve">BT705262</t>
  </si>
  <si>
    <t xml:space="preserve">BT325986</t>
  </si>
  <si>
    <t xml:space="preserve">BT211491</t>
  </si>
  <si>
    <t xml:space="preserve">BT178517</t>
  </si>
  <si>
    <t xml:space="preserve">BT128848</t>
  </si>
  <si>
    <t xml:space="preserve">BT624159</t>
  </si>
  <si>
    <t xml:space="preserve">BT392288</t>
  </si>
  <si>
    <t xml:space="preserve">BT537693</t>
  </si>
  <si>
    <t xml:space="preserve">BT155614</t>
  </si>
  <si>
    <t xml:space="preserve">BT680145</t>
  </si>
  <si>
    <t xml:space="preserve">BT944265</t>
  </si>
  <si>
    <t xml:space="preserve">BT297566</t>
  </si>
  <si>
    <t xml:space="preserve">BT445065</t>
  </si>
  <si>
    <t xml:space="preserve">BT780017</t>
  </si>
  <si>
    <t xml:space="preserve">BT738865</t>
  </si>
  <si>
    <t xml:space="preserve">BT615363</t>
  </si>
  <si>
    <t xml:space="preserve">BT221007</t>
  </si>
  <si>
    <t xml:space="preserve">BT216086</t>
  </si>
  <si>
    <t xml:space="preserve">BT640683</t>
  </si>
  <si>
    <t xml:space="preserve">BT140487</t>
  </si>
  <si>
    <t xml:space="preserve">BT618597</t>
  </si>
  <si>
    <t xml:space="preserve">BT590277</t>
  </si>
  <si>
    <t xml:space="preserve">BT649128</t>
  </si>
  <si>
    <t xml:space="preserve">BT444503</t>
  </si>
  <si>
    <t xml:space="preserve">BT883403</t>
  </si>
  <si>
    <t xml:space="preserve">BT175594</t>
  </si>
  <si>
    <t xml:space="preserve">BT522410</t>
  </si>
  <si>
    <t xml:space="preserve">BT938593</t>
  </si>
  <si>
    <t xml:space="preserve">BT675590</t>
  </si>
  <si>
    <t xml:space="preserve">BT266118</t>
  </si>
  <si>
    <t xml:space="preserve">BT589795</t>
  </si>
  <si>
    <t xml:space="preserve">BT286841</t>
  </si>
  <si>
    <t xml:space="preserve">BT711449</t>
  </si>
  <si>
    <t xml:space="preserve">BT959050</t>
  </si>
  <si>
    <t xml:space="preserve">BT759270</t>
  </si>
  <si>
    <t xml:space="preserve">BT229270</t>
  </si>
  <si>
    <t xml:space="preserve">BT653597</t>
  </si>
  <si>
    <t xml:space="preserve">BT938548</t>
  </si>
  <si>
    <t xml:space="preserve">BT603114</t>
  </si>
  <si>
    <t xml:space="preserve">BT611085</t>
  </si>
  <si>
    <t xml:space="preserve">BT356090</t>
  </si>
  <si>
    <t xml:space="preserve">BT431296</t>
  </si>
  <si>
    <t xml:space="preserve">BT461670</t>
  </si>
  <si>
    <t xml:space="preserve">BT630340</t>
  </si>
  <si>
    <t xml:space="preserve">BT266113</t>
  </si>
  <si>
    <t xml:space="preserve">BT556881</t>
  </si>
  <si>
    <t xml:space="preserve">BT820318</t>
  </si>
  <si>
    <t xml:space="preserve">BT709597</t>
  </si>
  <si>
    <t xml:space="preserve">BT646759</t>
  </si>
  <si>
    <t xml:space="preserve">BT849109</t>
  </si>
  <si>
    <t xml:space="preserve">BT579481</t>
  </si>
  <si>
    <t xml:space="preserve">BT476403</t>
  </si>
  <si>
    <t xml:space="preserve">BT757820</t>
  </si>
  <si>
    <t xml:space="preserve">BT777128</t>
  </si>
  <si>
    <t xml:space="preserve">BT731776</t>
  </si>
  <si>
    <t xml:space="preserve">BT108862</t>
  </si>
  <si>
    <t xml:space="preserve">BT340952</t>
  </si>
  <si>
    <t xml:space="preserve">BT930110</t>
  </si>
  <si>
    <t xml:space="preserve">BT850427</t>
  </si>
  <si>
    <t xml:space="preserve">BT847562</t>
  </si>
  <si>
    <t xml:space="preserve">BT924274</t>
  </si>
  <si>
    <t xml:space="preserve">BT193108</t>
  </si>
  <si>
    <t xml:space="preserve">BT413721</t>
  </si>
  <si>
    <t xml:space="preserve">BT510489</t>
  </si>
  <si>
    <t xml:space="preserve">BT321146</t>
  </si>
  <si>
    <t xml:space="preserve">BT296181</t>
  </si>
  <si>
    <t xml:space="preserve">BT463244</t>
  </si>
  <si>
    <t xml:space="preserve">BT813548</t>
  </si>
  <si>
    <t xml:space="preserve">BT977342</t>
  </si>
  <si>
    <t xml:space="preserve">BT408916</t>
  </si>
  <si>
    <t xml:space="preserve">BT418021</t>
  </si>
  <si>
    <t xml:space="preserve">BT828107</t>
  </si>
  <si>
    <t xml:space="preserve">BT838244</t>
  </si>
  <si>
    <t xml:space="preserve">BT793083</t>
  </si>
  <si>
    <t xml:space="preserve">BT376400</t>
  </si>
  <si>
    <t xml:space="preserve">BT401926</t>
  </si>
  <si>
    <t xml:space="preserve">BT331247</t>
  </si>
  <si>
    <t xml:space="preserve">BT207522</t>
  </si>
  <si>
    <t xml:space="preserve">BT387173</t>
  </si>
  <si>
    <t xml:space="preserve">BT523921</t>
  </si>
  <si>
    <t xml:space="preserve">BT630845</t>
  </si>
  <si>
    <t xml:space="preserve">BT886965</t>
  </si>
  <si>
    <t xml:space="preserve">BT500394</t>
  </si>
  <si>
    <t xml:space="preserve">BT122934</t>
  </si>
  <si>
    <t xml:space="preserve">BT597575</t>
  </si>
  <si>
    <t xml:space="preserve">BT549484</t>
  </si>
  <si>
    <t xml:space="preserve">BT616658</t>
  </si>
  <si>
    <t xml:space="preserve">BT238622</t>
  </si>
  <si>
    <t xml:space="preserve">BT288709</t>
  </si>
  <si>
    <t xml:space="preserve">BT983799</t>
  </si>
  <si>
    <t xml:space="preserve">BT152442</t>
  </si>
  <si>
    <t xml:space="preserve">BT958815</t>
  </si>
  <si>
    <t xml:space="preserve">BT494784</t>
  </si>
  <si>
    <t xml:space="preserve">BT476341</t>
  </si>
  <si>
    <t xml:space="preserve">BT707443</t>
  </si>
  <si>
    <t xml:space="preserve">BT871046</t>
  </si>
  <si>
    <t xml:space="preserve">BT408635</t>
  </si>
  <si>
    <t xml:space="preserve">BT171810</t>
  </si>
  <si>
    <t xml:space="preserve">BT599010</t>
  </si>
  <si>
    <t xml:space="preserve">BT927806</t>
  </si>
  <si>
    <t xml:space="preserve">BT167930</t>
  </si>
  <si>
    <t xml:space="preserve">BT363273</t>
  </si>
  <si>
    <t xml:space="preserve">BT766052</t>
  </si>
  <si>
    <t xml:space="preserve">BT577911</t>
  </si>
  <si>
    <t xml:space="preserve">BT591401</t>
  </si>
  <si>
    <t xml:space="preserve">BT227409</t>
  </si>
  <si>
    <t xml:space="preserve">BT835977</t>
  </si>
  <si>
    <t xml:space="preserve">BT833856</t>
  </si>
  <si>
    <t xml:space="preserve">BT445846</t>
  </si>
  <si>
    <t xml:space="preserve">BT776092</t>
  </si>
  <si>
    <t xml:space="preserve">BT198675</t>
  </si>
  <si>
    <t xml:space="preserve">BT358471</t>
  </si>
  <si>
    <t xml:space="preserve">BT415815</t>
  </si>
  <si>
    <t xml:space="preserve">BT144801</t>
  </si>
  <si>
    <t xml:space="preserve">BT556642</t>
  </si>
  <si>
    <t xml:space="preserve">BT106299</t>
  </si>
  <si>
    <t xml:space="preserve">BT682217</t>
  </si>
  <si>
    <t xml:space="preserve">BT953351</t>
  </si>
  <si>
    <t xml:space="preserve">BT492258</t>
  </si>
  <si>
    <t xml:space="preserve">BT903453</t>
  </si>
  <si>
    <t xml:space="preserve">BT331481</t>
  </si>
  <si>
    <t xml:space="preserve">BT815938</t>
  </si>
  <si>
    <t xml:space="preserve">BT160974</t>
  </si>
  <si>
    <t xml:space="preserve">BT815738</t>
  </si>
  <si>
    <t xml:space="preserve">BT763112</t>
  </si>
  <si>
    <t xml:space="preserve">BT459883</t>
  </si>
  <si>
    <t xml:space="preserve">BT190074</t>
  </si>
  <si>
    <t xml:space="preserve">BT220199</t>
  </si>
  <si>
    <t xml:space="preserve">BT860610</t>
  </si>
  <si>
    <t xml:space="preserve">BT339751</t>
  </si>
  <si>
    <t xml:space="preserve">BT236856</t>
  </si>
  <si>
    <t xml:space="preserve">BT280811</t>
  </si>
  <si>
    <t xml:space="preserve">BT799301</t>
  </si>
  <si>
    <t xml:space="preserve">BT832179</t>
  </si>
  <si>
    <t xml:space="preserve">BT895786</t>
  </si>
  <si>
    <t xml:space="preserve">BT425022</t>
  </si>
  <si>
    <t xml:space="preserve">BT200427</t>
  </si>
  <si>
    <t xml:space="preserve">BT678306</t>
  </si>
  <si>
    <t xml:space="preserve">BT383115</t>
  </si>
  <si>
    <t xml:space="preserve">BT491631</t>
  </si>
  <si>
    <t xml:space="preserve">BT981928</t>
  </si>
  <si>
    <t xml:space="preserve">BT740200</t>
  </si>
  <si>
    <t xml:space="preserve">BT279939</t>
  </si>
  <si>
    <t xml:space="preserve">BT411993</t>
  </si>
  <si>
    <t xml:space="preserve">BT158952</t>
  </si>
  <si>
    <t xml:space="preserve">BT790585</t>
  </si>
  <si>
    <t xml:space="preserve">BT266067</t>
  </si>
  <si>
    <t xml:space="preserve">BT526783</t>
  </si>
  <si>
    <t xml:space="preserve">BT731741</t>
  </si>
  <si>
    <t xml:space="preserve">BT407419</t>
  </si>
  <si>
    <t xml:space="preserve">BT506282</t>
  </si>
  <si>
    <t xml:space="preserve">BT852803</t>
  </si>
  <si>
    <t xml:space="preserve">BT705525</t>
  </si>
  <si>
    <t xml:space="preserve">BT773607</t>
  </si>
  <si>
    <t xml:space="preserve">BT773806</t>
  </si>
  <si>
    <t xml:space="preserve">BT714617</t>
  </si>
  <si>
    <t xml:space="preserve">BT515375</t>
  </si>
  <si>
    <t xml:space="preserve">BT522604</t>
  </si>
  <si>
    <t xml:space="preserve">BT608338</t>
  </si>
  <si>
    <t xml:space="preserve">BT383798</t>
  </si>
  <si>
    <t xml:space="preserve">BT275179</t>
  </si>
  <si>
    <t xml:space="preserve">BT566453</t>
  </si>
  <si>
    <t xml:space="preserve">BT250520</t>
  </si>
  <si>
    <t xml:space="preserve">BT711857</t>
  </si>
  <si>
    <t xml:space="preserve">BT485496</t>
  </si>
  <si>
    <t xml:space="preserve">BT509917</t>
  </si>
  <si>
    <t xml:space="preserve">BT703141</t>
  </si>
  <si>
    <t xml:space="preserve">BT298676</t>
  </si>
  <si>
    <t xml:space="preserve">BT480206</t>
  </si>
  <si>
    <t xml:space="preserve">BT131108</t>
  </si>
  <si>
    <t xml:space="preserve">BT520382</t>
  </si>
  <si>
    <t xml:space="preserve">BT967140</t>
  </si>
  <si>
    <t xml:space="preserve">BT821811</t>
  </si>
  <si>
    <t xml:space="preserve">BT395773</t>
  </si>
  <si>
    <t xml:space="preserve">BT656217</t>
  </si>
  <si>
    <t xml:space="preserve">BT603272</t>
  </si>
  <si>
    <t xml:space="preserve">BT893590</t>
  </si>
  <si>
    <t xml:space="preserve">BT736338</t>
  </si>
  <si>
    <t xml:space="preserve">BT715674</t>
  </si>
  <si>
    <t xml:space="preserve">BT271779</t>
  </si>
  <si>
    <t xml:space="preserve">BT132673</t>
  </si>
  <si>
    <t xml:space="preserve">BT244455</t>
  </si>
  <si>
    <t xml:space="preserve">BT580476</t>
  </si>
  <si>
    <t xml:space="preserve">BT160942</t>
  </si>
  <si>
    <t xml:space="preserve">BT647589</t>
  </si>
  <si>
    <t xml:space="preserve">BT670206</t>
  </si>
  <si>
    <t xml:space="preserve">BT427986</t>
  </si>
  <si>
    <t xml:space="preserve">BT760199</t>
  </si>
  <si>
    <t xml:space="preserve">BT227198</t>
  </si>
  <si>
    <t xml:space="preserve">BT735919</t>
  </si>
  <si>
    <t xml:space="preserve">BT196317</t>
  </si>
  <si>
    <t xml:space="preserve">BT719906</t>
  </si>
  <si>
    <t xml:space="preserve">BT348587</t>
  </si>
  <si>
    <t xml:space="preserve">BT608282</t>
  </si>
  <si>
    <t xml:space="preserve">BT982975</t>
  </si>
  <si>
    <t xml:space="preserve">BT830065</t>
  </si>
  <si>
    <t xml:space="preserve">BT318437</t>
  </si>
  <si>
    <t xml:space="preserve">BT456025</t>
  </si>
  <si>
    <t xml:space="preserve">BT486319</t>
  </si>
  <si>
    <t xml:space="preserve">BT767470</t>
  </si>
  <si>
    <t xml:space="preserve">BT260893</t>
  </si>
  <si>
    <t xml:space="preserve">BT679737</t>
  </si>
  <si>
    <t xml:space="preserve">BT955647</t>
  </si>
  <si>
    <t xml:space="preserve">BT285190</t>
  </si>
  <si>
    <t xml:space="preserve">BT300505</t>
  </si>
  <si>
    <t xml:space="preserve">BT496082</t>
  </si>
  <si>
    <t xml:space="preserve">BT345443</t>
  </si>
  <si>
    <t xml:space="preserve">BT227598</t>
  </si>
  <si>
    <t xml:space="preserve">BT887522</t>
  </si>
  <si>
    <t xml:space="preserve">BT151619</t>
  </si>
  <si>
    <t xml:space="preserve">BT469062</t>
  </si>
  <si>
    <t xml:space="preserve">BT809704</t>
  </si>
  <si>
    <t xml:space="preserve">BT322953</t>
  </si>
  <si>
    <t xml:space="preserve">BT166564</t>
  </si>
  <si>
    <t xml:space="preserve">BT901228</t>
  </si>
  <si>
    <t xml:space="preserve">BT714764</t>
  </si>
  <si>
    <t xml:space="preserve">BT682602</t>
  </si>
  <si>
    <t xml:space="preserve">BT225611</t>
  </si>
  <si>
    <t xml:space="preserve">BT667270</t>
  </si>
  <si>
    <t xml:space="preserve">BT578083</t>
  </si>
  <si>
    <t xml:space="preserve">BT749030</t>
  </si>
  <si>
    <t xml:space="preserve">BT488320</t>
  </si>
  <si>
    <t xml:space="preserve">BT413511</t>
  </si>
  <si>
    <t xml:space="preserve">BT740774</t>
  </si>
  <si>
    <t xml:space="preserve">BT709359</t>
  </si>
  <si>
    <t xml:space="preserve">BT779314</t>
  </si>
  <si>
    <t xml:space="preserve">BT436477</t>
  </si>
  <si>
    <t xml:space="preserve">BT443449</t>
  </si>
  <si>
    <t xml:space="preserve">BT450001</t>
  </si>
  <si>
    <t xml:space="preserve">BT390707</t>
  </si>
  <si>
    <t xml:space="preserve">BT369634</t>
  </si>
  <si>
    <t xml:space="preserve">BT729751</t>
  </si>
  <si>
    <t xml:space="preserve">BT179002</t>
  </si>
  <si>
    <t xml:space="preserve">BT660843</t>
  </si>
  <si>
    <t xml:space="preserve">BT912990</t>
  </si>
  <si>
    <t xml:space="preserve">BT943482</t>
  </si>
  <si>
    <t xml:space="preserve">BT986549</t>
  </si>
  <si>
    <t xml:space="preserve">BT694828</t>
  </si>
  <si>
    <t xml:space="preserve">BT459006</t>
  </si>
  <si>
    <t xml:space="preserve">BT342846</t>
  </si>
  <si>
    <t xml:space="preserve">BT919657</t>
  </si>
  <si>
    <t xml:space="preserve">BT719390</t>
  </si>
  <si>
    <t xml:space="preserve">BT805820</t>
  </si>
  <si>
    <t xml:space="preserve">BT488154</t>
  </si>
  <si>
    <t xml:space="preserve">BT716562</t>
  </si>
  <si>
    <t xml:space="preserve">BT918569</t>
  </si>
  <si>
    <t xml:space="preserve">BT622953</t>
  </si>
  <si>
    <t xml:space="preserve">BT413889</t>
  </si>
  <si>
    <t xml:space="preserve">BT156108</t>
  </si>
  <si>
    <t xml:space="preserve">BT331597</t>
  </si>
  <si>
    <t xml:space="preserve">BT201701</t>
  </si>
  <si>
    <t xml:space="preserve">BT751490</t>
  </si>
  <si>
    <t xml:space="preserve">BT991948</t>
  </si>
  <si>
    <t xml:space="preserve">BT325466</t>
  </si>
  <si>
    <t xml:space="preserve">BT260804</t>
  </si>
  <si>
    <t xml:space="preserve">BT211602</t>
  </si>
  <si>
    <t xml:space="preserve">BT976650</t>
  </si>
  <si>
    <t xml:space="preserve">BT962168</t>
  </si>
  <si>
    <t xml:space="preserve">BT605890</t>
  </si>
  <si>
    <t xml:space="preserve">BT801648</t>
  </si>
  <si>
    <t xml:space="preserve">BT543510</t>
  </si>
  <si>
    <t xml:space="preserve">BT448735</t>
  </si>
  <si>
    <t xml:space="preserve">BT440820</t>
  </si>
  <si>
    <t xml:space="preserve">BT827903</t>
  </si>
  <si>
    <t xml:space="preserve">BT737152</t>
  </si>
  <si>
    <t xml:space="preserve">BT381138</t>
  </si>
  <si>
    <t xml:space="preserve">BT154022</t>
  </si>
  <si>
    <t xml:space="preserve">BT572825</t>
  </si>
  <si>
    <t xml:space="preserve">BT228629</t>
  </si>
  <si>
    <t xml:space="preserve">BT891336</t>
  </si>
  <si>
    <t xml:space="preserve">BT832927</t>
  </si>
  <si>
    <t xml:space="preserve">BT761181</t>
  </si>
  <si>
    <t xml:space="preserve">BT725111</t>
  </si>
  <si>
    <t xml:space="preserve">BT521044</t>
  </si>
  <si>
    <t xml:space="preserve">BT881493</t>
  </si>
  <si>
    <t xml:space="preserve">BT487363</t>
  </si>
  <si>
    <t xml:space="preserve">BT958669</t>
  </si>
  <si>
    <t xml:space="preserve">BT353985</t>
  </si>
  <si>
    <t xml:space="preserve">BT221631</t>
  </si>
  <si>
    <t xml:space="preserve">BT187205</t>
  </si>
  <si>
    <t xml:space="preserve">BT949746</t>
  </si>
  <si>
    <t xml:space="preserve">BT293030</t>
  </si>
  <si>
    <t xml:space="preserve">BT556104</t>
  </si>
  <si>
    <t xml:space="preserve">BT133243</t>
  </si>
  <si>
    <t xml:space="preserve">BT578441</t>
  </si>
  <si>
    <t xml:space="preserve">BT774709</t>
  </si>
  <si>
    <t xml:space="preserve">BT113289</t>
  </si>
  <si>
    <t xml:space="preserve">BT626266</t>
  </si>
  <si>
    <t xml:space="preserve">BT634839</t>
  </si>
  <si>
    <t xml:space="preserve">BT335366</t>
  </si>
  <si>
    <t xml:space="preserve">BT475347</t>
  </si>
  <si>
    <t xml:space="preserve">BT527942</t>
  </si>
  <si>
    <t xml:space="preserve">BT683570</t>
  </si>
  <si>
    <t xml:space="preserve">BT616428</t>
  </si>
  <si>
    <t xml:space="preserve">BT188210</t>
  </si>
  <si>
    <t xml:space="preserve">BT866913</t>
  </si>
  <si>
    <t xml:space="preserve">BT571515</t>
  </si>
  <si>
    <t xml:space="preserve">BT663366</t>
  </si>
  <si>
    <t xml:space="preserve">BT811590</t>
  </si>
  <si>
    <t xml:space="preserve">BT957880</t>
  </si>
  <si>
    <t xml:space="preserve">BT265457</t>
  </si>
  <si>
    <t xml:space="preserve">BT231913</t>
  </si>
  <si>
    <t xml:space="preserve">BT605153</t>
  </si>
  <si>
    <t xml:space="preserve">BT382155</t>
  </si>
  <si>
    <t xml:space="preserve">BT472930</t>
  </si>
  <si>
    <t xml:space="preserve">BT706665</t>
  </si>
  <si>
    <t xml:space="preserve">BT230590</t>
  </si>
  <si>
    <t xml:space="preserve">BT861663</t>
  </si>
  <si>
    <t xml:space="preserve">BT662226</t>
  </si>
  <si>
    <t xml:space="preserve">BT927845</t>
  </si>
  <si>
    <t xml:space="preserve">BT215161</t>
  </si>
  <si>
    <t xml:space="preserve">BT859107</t>
  </si>
  <si>
    <t xml:space="preserve">BT767456</t>
  </si>
  <si>
    <t xml:space="preserve">BT985052</t>
  </si>
  <si>
    <t xml:space="preserve">BT861379</t>
  </si>
  <si>
    <t xml:space="preserve">BT831085</t>
  </si>
  <si>
    <t xml:space="preserve">BT331858</t>
  </si>
  <si>
    <t xml:space="preserve">BT556270</t>
  </si>
  <si>
    <t xml:space="preserve">BT840756</t>
  </si>
  <si>
    <t xml:space="preserve">BT494178</t>
  </si>
  <si>
    <t xml:space="preserve">BT157318</t>
  </si>
  <si>
    <t xml:space="preserve">BT659726</t>
  </si>
  <si>
    <t xml:space="preserve">BT329914</t>
  </si>
  <si>
    <t xml:space="preserve">BT238108</t>
  </si>
  <si>
    <t xml:space="preserve">BT848952</t>
  </si>
  <si>
    <t xml:space="preserve">BT530918</t>
  </si>
  <si>
    <t xml:space="preserve">BT748834</t>
  </si>
  <si>
    <t xml:space="preserve">BT893357</t>
  </si>
  <si>
    <t xml:space="preserve">BT118241</t>
  </si>
  <si>
    <t xml:space="preserve">BT857125</t>
  </si>
  <si>
    <t xml:space="preserve">BT617527</t>
  </si>
  <si>
    <t xml:space="preserve">BT360660</t>
  </si>
  <si>
    <t xml:space="preserve">BT103709</t>
  </si>
  <si>
    <t xml:space="preserve">BT204875</t>
  </si>
  <si>
    <t xml:space="preserve">BT489513</t>
  </si>
  <si>
    <t xml:space="preserve">BT356890</t>
  </si>
  <si>
    <t xml:space="preserve">BT873987</t>
  </si>
  <si>
    <t xml:space="preserve">BT650143</t>
  </si>
  <si>
    <t xml:space="preserve">BT295747</t>
  </si>
  <si>
    <t xml:space="preserve">BT392237</t>
  </si>
  <si>
    <t xml:space="preserve">BT367785</t>
  </si>
  <si>
    <t xml:space="preserve">BT553276</t>
  </si>
  <si>
    <t xml:space="preserve">BT654475</t>
  </si>
  <si>
    <t xml:space="preserve">BT824174</t>
  </si>
  <si>
    <t xml:space="preserve">BT446261</t>
  </si>
  <si>
    <t xml:space="preserve">BT126533</t>
  </si>
  <si>
    <t xml:space="preserve">BT222730</t>
  </si>
  <si>
    <t xml:space="preserve">BT212050</t>
  </si>
  <si>
    <t xml:space="preserve">BT548347</t>
  </si>
  <si>
    <t xml:space="preserve">BT204636</t>
  </si>
  <si>
    <t xml:space="preserve">BT865753</t>
  </si>
  <si>
    <t xml:space="preserve">BT332758</t>
  </si>
  <si>
    <t xml:space="preserve">BT146439</t>
  </si>
  <si>
    <t xml:space="preserve">BT905153</t>
  </si>
  <si>
    <t xml:space="preserve">BT516114</t>
  </si>
  <si>
    <t xml:space="preserve">BT295402</t>
  </si>
  <si>
    <t xml:space="preserve">BT434589</t>
  </si>
  <si>
    <t xml:space="preserve">BT192838</t>
  </si>
  <si>
    <t xml:space="preserve">BT776269</t>
  </si>
  <si>
    <t xml:space="preserve">BT348646</t>
  </si>
  <si>
    <t xml:space="preserve">BT365020</t>
  </si>
  <si>
    <t xml:space="preserve">BT332974</t>
  </si>
  <si>
    <t xml:space="preserve">BT265447</t>
  </si>
  <si>
    <t xml:space="preserve">BT234858</t>
  </si>
  <si>
    <t xml:space="preserve">BT441324</t>
  </si>
  <si>
    <t xml:space="preserve">BT583493</t>
  </si>
  <si>
    <t xml:space="preserve">BT177233</t>
  </si>
  <si>
    <t xml:space="preserve">BT374419</t>
  </si>
  <si>
    <t xml:space="preserve">BT762117</t>
  </si>
  <si>
    <t xml:space="preserve">BT596664</t>
  </si>
  <si>
    <t xml:space="preserve">BT825280</t>
  </si>
  <si>
    <t xml:space="preserve">BT438810</t>
  </si>
  <si>
    <t xml:space="preserve">BT741952</t>
  </si>
  <si>
    <t xml:space="preserve">BT248983</t>
  </si>
  <si>
    <t xml:space="preserve">BT287486</t>
  </si>
  <si>
    <t xml:space="preserve">BT496136</t>
  </si>
  <si>
    <t xml:space="preserve">BT762068</t>
  </si>
  <si>
    <t xml:space="preserve">BT270849</t>
  </si>
  <si>
    <t xml:space="preserve">BT490704</t>
  </si>
  <si>
    <t xml:space="preserve">BT871825</t>
  </si>
  <si>
    <t xml:space="preserve">BT548991</t>
  </si>
  <si>
    <t xml:space="preserve">BT777018</t>
  </si>
  <si>
    <t xml:space="preserve">BT956702</t>
  </si>
  <si>
    <t xml:space="preserve">BT184906</t>
  </si>
  <si>
    <t xml:space="preserve">BT557119</t>
  </si>
  <si>
    <t xml:space="preserve">BT926181</t>
  </si>
  <si>
    <t xml:space="preserve">BT480477</t>
  </si>
  <si>
    <t xml:space="preserve">BT385122</t>
  </si>
  <si>
    <t xml:space="preserve">BT910848</t>
  </si>
  <si>
    <t xml:space="preserve">BT861168</t>
  </si>
  <si>
    <t xml:space="preserve">BT429708</t>
  </si>
  <si>
    <t xml:space="preserve">BT742030</t>
  </si>
  <si>
    <t xml:space="preserve">BT958522</t>
  </si>
  <si>
    <t xml:space="preserve">BT748197</t>
  </si>
  <si>
    <t xml:space="preserve">BT707906</t>
  </si>
  <si>
    <t xml:space="preserve">BT779684</t>
  </si>
  <si>
    <t xml:space="preserve">BT700068</t>
  </si>
  <si>
    <t xml:space="preserve">BT455733</t>
  </si>
  <si>
    <t xml:space="preserve">BT558689</t>
  </si>
  <si>
    <t xml:space="preserve">BT519776</t>
  </si>
  <si>
    <t xml:space="preserve">BT769506</t>
  </si>
  <si>
    <t xml:space="preserve">BT781164</t>
  </si>
  <si>
    <t xml:space="preserve">BT203181</t>
  </si>
  <si>
    <t xml:space="preserve">BT795173</t>
  </si>
  <si>
    <t xml:space="preserve">BT836749</t>
  </si>
  <si>
    <t xml:space="preserve">BT561572</t>
  </si>
  <si>
    <t xml:space="preserve">BT771996</t>
  </si>
  <si>
    <t xml:space="preserve">BT163689</t>
  </si>
  <si>
    <t xml:space="preserve">BT961021</t>
  </si>
  <si>
    <t xml:space="preserve">BT103754</t>
  </si>
  <si>
    <t xml:space="preserve">BT142895</t>
  </si>
  <si>
    <t xml:space="preserve">BT500292</t>
  </si>
  <si>
    <t xml:space="preserve">BT649938</t>
  </si>
  <si>
    <t xml:space="preserve">BT620468</t>
  </si>
  <si>
    <t xml:space="preserve">BT374793</t>
  </si>
  <si>
    <t xml:space="preserve">BT720096</t>
  </si>
  <si>
    <t xml:space="preserve">BT360960</t>
  </si>
  <si>
    <t xml:space="preserve">BT745126</t>
  </si>
  <si>
    <t xml:space="preserve">BT956745</t>
  </si>
  <si>
    <t xml:space="preserve">BT844919</t>
  </si>
  <si>
    <t xml:space="preserve">BT869406</t>
  </si>
  <si>
    <t xml:space="preserve">BT261273</t>
  </si>
  <si>
    <t xml:space="preserve">BT336380</t>
  </si>
  <si>
    <t xml:space="preserve">BT555539</t>
  </si>
  <si>
    <t xml:space="preserve">BT222085</t>
  </si>
  <si>
    <t xml:space="preserve">BT427491</t>
  </si>
  <si>
    <t xml:space="preserve">BT142174</t>
  </si>
  <si>
    <t xml:space="preserve">BT106959</t>
  </si>
  <si>
    <t xml:space="preserve">BT197072</t>
  </si>
  <si>
    <t xml:space="preserve">BT126515</t>
  </si>
  <si>
    <t xml:space="preserve">BT630229</t>
  </si>
  <si>
    <t xml:space="preserve">BT541617</t>
  </si>
  <si>
    <t xml:space="preserve">BT884864</t>
  </si>
  <si>
    <t xml:space="preserve">BT591168</t>
  </si>
  <si>
    <t xml:space="preserve">BT679174</t>
  </si>
  <si>
    <t xml:space="preserve">BT965182</t>
  </si>
  <si>
    <t xml:space="preserve">BT873527</t>
  </si>
  <si>
    <t xml:space="preserve">BT419053</t>
  </si>
  <si>
    <t xml:space="preserve">BT352820</t>
  </si>
  <si>
    <t xml:space="preserve">BT711220</t>
  </si>
  <si>
    <t xml:space="preserve">BT505704</t>
  </si>
  <si>
    <t xml:space="preserve">BT897583</t>
  </si>
  <si>
    <t xml:space="preserve">BT932374</t>
  </si>
  <si>
    <t xml:space="preserve">BT390161</t>
  </si>
  <si>
    <t xml:space="preserve">BT167649</t>
  </si>
  <si>
    <t xml:space="preserve">BT451919</t>
  </si>
  <si>
    <t xml:space="preserve">BT424171</t>
  </si>
  <si>
    <t xml:space="preserve">BT258008</t>
  </si>
  <si>
    <t xml:space="preserve">BT713226</t>
  </si>
  <si>
    <t xml:space="preserve">BT255670</t>
  </si>
  <si>
    <t xml:space="preserve">BT991540</t>
  </si>
  <si>
    <t xml:space="preserve">BT214366</t>
  </si>
  <si>
    <t xml:space="preserve">BT476137</t>
  </si>
  <si>
    <t xml:space="preserve">BT306475</t>
  </si>
  <si>
    <t xml:space="preserve">BT311841</t>
  </si>
  <si>
    <t xml:space="preserve">BT617310</t>
  </si>
  <si>
    <t xml:space="preserve">BT943225</t>
  </si>
  <si>
    <t xml:space="preserve">BT810639</t>
  </si>
  <si>
    <t xml:space="preserve">BT414898</t>
  </si>
  <si>
    <t xml:space="preserve">BT976813</t>
  </si>
  <si>
    <t xml:space="preserve">BT909384</t>
  </si>
  <si>
    <t xml:space="preserve">BT394476</t>
  </si>
  <si>
    <t xml:space="preserve">BT290458</t>
  </si>
  <si>
    <t xml:space="preserve">BT748519</t>
  </si>
  <si>
    <t xml:space="preserve">BT269588</t>
  </si>
  <si>
    <t xml:space="preserve">BT804450</t>
  </si>
  <si>
    <t xml:space="preserve">BT728603</t>
  </si>
  <si>
    <t xml:space="preserve">BT118302</t>
  </si>
  <si>
    <t xml:space="preserve">BT752255</t>
  </si>
  <si>
    <t xml:space="preserve">BT852035</t>
  </si>
  <si>
    <t xml:space="preserve">BT418067</t>
  </si>
  <si>
    <t xml:space="preserve">BT905603</t>
  </si>
  <si>
    <t xml:space="preserve">BT227309</t>
  </si>
  <si>
    <t xml:space="preserve">BT155503</t>
  </si>
  <si>
    <t xml:space="preserve">BT759179</t>
  </si>
  <si>
    <t xml:space="preserve">BT435054</t>
  </si>
  <si>
    <t xml:space="preserve">BT384746</t>
  </si>
  <si>
    <t xml:space="preserve">BT975767</t>
  </si>
  <si>
    <t xml:space="preserve">BT923404</t>
  </si>
  <si>
    <t xml:space="preserve">BT492380</t>
  </si>
  <si>
    <t xml:space="preserve">BT593799</t>
  </si>
  <si>
    <t xml:space="preserve">BT666876</t>
  </si>
  <si>
    <t xml:space="preserve">BT186767</t>
  </si>
  <si>
    <t xml:space="preserve">BT528055</t>
  </si>
  <si>
    <t xml:space="preserve">BT183955</t>
  </si>
  <si>
    <t xml:space="preserve">BT696603</t>
  </si>
  <si>
    <t xml:space="preserve">BT184148</t>
  </si>
  <si>
    <t xml:space="preserve">BT936498</t>
  </si>
  <si>
    <t xml:space="preserve">BT556241</t>
  </si>
  <si>
    <t xml:space="preserve">BT922397</t>
  </si>
  <si>
    <t xml:space="preserve">BT959079</t>
  </si>
  <si>
    <t xml:space="preserve">BT294563</t>
  </si>
  <si>
    <t xml:space="preserve">BT197946</t>
  </si>
  <si>
    <t xml:space="preserve">BT112957</t>
  </si>
  <si>
    <t xml:space="preserve">BT767075</t>
  </si>
  <si>
    <t xml:space="preserve">BT634936</t>
  </si>
  <si>
    <t xml:space="preserve">BT857334</t>
  </si>
  <si>
    <t xml:space="preserve">BT899512</t>
  </si>
  <si>
    <t xml:space="preserve">BT242088</t>
  </si>
  <si>
    <t xml:space="preserve">BT425892</t>
  </si>
  <si>
    <t xml:space="preserve">BT601958</t>
  </si>
  <si>
    <t xml:space="preserve">BT344368</t>
  </si>
  <si>
    <t xml:space="preserve">BT214043</t>
  </si>
  <si>
    <t xml:space="preserve">BT586944</t>
  </si>
  <si>
    <t xml:space="preserve">BT689644</t>
  </si>
  <si>
    <t xml:space="preserve">BT482218</t>
  </si>
  <si>
    <t xml:space="preserve">BT408670</t>
  </si>
  <si>
    <t xml:space="preserve">BT810170</t>
  </si>
  <si>
    <t xml:space="preserve">BT889885</t>
  </si>
  <si>
    <t xml:space="preserve">BT398686</t>
  </si>
  <si>
    <t xml:space="preserve">BT255217</t>
  </si>
  <si>
    <t xml:space="preserve">BT932962</t>
  </si>
  <si>
    <t xml:space="preserve">BT866536</t>
  </si>
  <si>
    <t xml:space="preserve">BT184008</t>
  </si>
  <si>
    <t xml:space="preserve">BT828068</t>
  </si>
  <si>
    <t xml:space="preserve">BT466446</t>
  </si>
  <si>
    <t xml:space="preserve">BT170295</t>
  </si>
  <si>
    <t xml:space="preserve">BT998435</t>
  </si>
  <si>
    <t xml:space="preserve">BT864171</t>
  </si>
  <si>
    <t xml:space="preserve">BT466817</t>
  </si>
  <si>
    <t xml:space="preserve">BT678094</t>
  </si>
  <si>
    <t xml:space="preserve">BT797987</t>
  </si>
  <si>
    <t xml:space="preserve">BT905621</t>
  </si>
  <si>
    <t xml:space="preserve">BT473123</t>
  </si>
  <si>
    <t xml:space="preserve">BT149129</t>
  </si>
  <si>
    <t xml:space="preserve">BT109211</t>
  </si>
  <si>
    <t xml:space="preserve">BT114527</t>
  </si>
  <si>
    <t xml:space="preserve">BT913027</t>
  </si>
  <si>
    <t xml:space="preserve">BT382335</t>
  </si>
  <si>
    <t xml:space="preserve">BT510753</t>
  </si>
  <si>
    <t xml:space="preserve">BT428398</t>
  </si>
  <si>
    <t xml:space="preserve">BT486078</t>
  </si>
  <si>
    <t xml:space="preserve">BT262068</t>
  </si>
  <si>
    <t xml:space="preserve">BT842085</t>
  </si>
  <si>
    <t xml:space="preserve">BT455997</t>
  </si>
  <si>
    <t xml:space="preserve">BT670079</t>
  </si>
  <si>
    <t xml:space="preserve">BT524016</t>
  </si>
  <si>
    <t xml:space="preserve">BT680086</t>
  </si>
  <si>
    <t xml:space="preserve">BT169177</t>
  </si>
  <si>
    <t xml:space="preserve">BT646318</t>
  </si>
  <si>
    <t xml:space="preserve">BT236930</t>
  </si>
  <si>
    <t xml:space="preserve">BT375735</t>
  </si>
  <si>
    <t xml:space="preserve">BT951728</t>
  </si>
  <si>
    <t xml:space="preserve">BT153650</t>
  </si>
  <si>
    <t xml:space="preserve">BT994521</t>
  </si>
  <si>
    <t xml:space="preserve">BT105508</t>
  </si>
  <si>
    <t xml:space="preserve">BT552501</t>
  </si>
  <si>
    <t xml:space="preserve">BT747536</t>
  </si>
  <si>
    <t xml:space="preserve">BT530755</t>
  </si>
  <si>
    <t xml:space="preserve">BT305951</t>
  </si>
  <si>
    <t xml:space="preserve">BT452786</t>
  </si>
  <si>
    <t xml:space="preserve">BT610858</t>
  </si>
  <si>
    <t xml:space="preserve">BT207950</t>
  </si>
  <si>
    <t xml:space="preserve">BT809795</t>
  </si>
  <si>
    <t xml:space="preserve">BT148666</t>
  </si>
  <si>
    <t xml:space="preserve">BT818724</t>
  </si>
  <si>
    <t xml:space="preserve">BT286166</t>
  </si>
  <si>
    <t xml:space="preserve">BT747964</t>
  </si>
  <si>
    <t xml:space="preserve">BT882029</t>
  </si>
  <si>
    <t xml:space="preserve">BT735627</t>
  </si>
  <si>
    <t xml:space="preserve">BT821348</t>
  </si>
  <si>
    <t xml:space="preserve">BT204839</t>
  </si>
  <si>
    <t xml:space="preserve">BT790464</t>
  </si>
  <si>
    <t xml:space="preserve">BT985987</t>
  </si>
  <si>
    <t xml:space="preserve">BT373220</t>
  </si>
  <si>
    <t xml:space="preserve">BT849833</t>
  </si>
  <si>
    <t xml:space="preserve">BT200170</t>
  </si>
  <si>
    <t xml:space="preserve">BT753752</t>
  </si>
  <si>
    <t xml:space="preserve">BT982917</t>
  </si>
  <si>
    <t xml:space="preserve">BT484329</t>
  </si>
  <si>
    <t xml:space="preserve">BT985537</t>
  </si>
  <si>
    <t xml:space="preserve">BT711484</t>
  </si>
  <si>
    <t xml:space="preserve">BT798518</t>
  </si>
  <si>
    <t xml:space="preserve">BT439745</t>
  </si>
  <si>
    <t xml:space="preserve">BT247780</t>
  </si>
  <si>
    <t xml:space="preserve">BT137452</t>
  </si>
  <si>
    <t xml:space="preserve">BT104274</t>
  </si>
  <si>
    <t xml:space="preserve">BT967153</t>
  </si>
  <si>
    <t xml:space="preserve">BT840938</t>
  </si>
  <si>
    <t xml:space="preserve">BT111693</t>
  </si>
  <si>
    <t xml:space="preserve">BT737671</t>
  </si>
  <si>
    <t xml:space="preserve">BT539686</t>
  </si>
  <si>
    <t xml:space="preserve">BT350865</t>
  </si>
  <si>
    <t xml:space="preserve">BT409438</t>
  </si>
  <si>
    <t xml:space="preserve">BT582418</t>
  </si>
  <si>
    <t xml:space="preserve">BT767772</t>
  </si>
  <si>
    <t xml:space="preserve">BT565636</t>
  </si>
  <si>
    <t xml:space="preserve">BT921848</t>
  </si>
  <si>
    <t xml:space="preserve">BT734921</t>
  </si>
  <si>
    <t xml:space="preserve">BT372203</t>
  </si>
  <si>
    <t xml:space="preserve">BT139076</t>
  </si>
  <si>
    <t xml:space="preserve">BT457620</t>
  </si>
  <si>
    <t xml:space="preserve">BT173746</t>
  </si>
  <si>
    <t xml:space="preserve">BT121548</t>
  </si>
  <si>
    <t xml:space="preserve">BT308808</t>
  </si>
  <si>
    <t xml:space="preserve">BT953411</t>
  </si>
  <si>
    <t xml:space="preserve">BT368098</t>
  </si>
  <si>
    <t xml:space="preserve">BT319219</t>
  </si>
  <si>
    <t xml:space="preserve">BT224172</t>
  </si>
  <si>
    <t xml:space="preserve">BT386502</t>
  </si>
  <si>
    <t xml:space="preserve">BT689578</t>
  </si>
  <si>
    <t xml:space="preserve">BT773616</t>
  </si>
  <si>
    <t xml:space="preserve">BT352350</t>
  </si>
  <si>
    <t xml:space="preserve">BT578746</t>
  </si>
  <si>
    <t xml:space="preserve">BT109623</t>
  </si>
  <si>
    <t xml:space="preserve">BT962265</t>
  </si>
  <si>
    <t xml:space="preserve">BT558294</t>
  </si>
  <si>
    <t xml:space="preserve">BT696212</t>
  </si>
  <si>
    <t xml:space="preserve">BT633459</t>
  </si>
  <si>
    <t xml:space="preserve">BT500692</t>
  </si>
  <si>
    <t xml:space="preserve">BT283665</t>
  </si>
  <si>
    <t xml:space="preserve">BT768486</t>
  </si>
  <si>
    <t xml:space="preserve">BT913923</t>
  </si>
  <si>
    <t xml:space="preserve">BT640426</t>
  </si>
  <si>
    <t xml:space="preserve">BT170889</t>
  </si>
  <si>
    <t xml:space="preserve">BT876348</t>
  </si>
  <si>
    <t xml:space="preserve">BT918722</t>
  </si>
  <si>
    <t xml:space="preserve">BT158385</t>
  </si>
  <si>
    <t xml:space="preserve">BT585188</t>
  </si>
  <si>
    <t xml:space="preserve">BT226150</t>
  </si>
  <si>
    <t xml:space="preserve">BT545189</t>
  </si>
  <si>
    <t xml:space="preserve">BT359504</t>
  </si>
  <si>
    <t xml:space="preserve">BT474785</t>
  </si>
  <si>
    <t xml:space="preserve">BT561314</t>
  </si>
  <si>
    <t xml:space="preserve">BT936567</t>
  </si>
  <si>
    <t xml:space="preserve">BT368017</t>
  </si>
  <si>
    <t xml:space="preserve">BT695757</t>
  </si>
  <si>
    <t xml:space="preserve">BT879164</t>
  </si>
  <si>
    <t xml:space="preserve">BT641758</t>
  </si>
  <si>
    <t xml:space="preserve">BT912727</t>
  </si>
  <si>
    <t xml:space="preserve">BT925695</t>
  </si>
  <si>
    <t xml:space="preserve">BT298662</t>
  </si>
  <si>
    <t xml:space="preserve">BT776017</t>
  </si>
  <si>
    <t xml:space="preserve">BT288887</t>
  </si>
  <si>
    <t xml:space="preserve">BT175741</t>
  </si>
  <si>
    <t xml:space="preserve">BT314696</t>
  </si>
  <si>
    <t xml:space="preserve">BT314210</t>
  </si>
  <si>
    <t xml:space="preserve">BT454049</t>
  </si>
  <si>
    <t xml:space="preserve">BT889450</t>
  </si>
  <si>
    <t xml:space="preserve">BT335961</t>
  </si>
  <si>
    <t xml:space="preserve">BT633927</t>
  </si>
  <si>
    <t xml:space="preserve">BT376157</t>
  </si>
  <si>
    <t xml:space="preserve">BT130067</t>
  </si>
  <si>
    <t xml:space="preserve">BT237151</t>
  </si>
  <si>
    <t xml:space="preserve">BT874077</t>
  </si>
  <si>
    <t xml:space="preserve">BT460714</t>
  </si>
  <si>
    <t xml:space="preserve">BT644234</t>
  </si>
  <si>
    <t xml:space="preserve">BT613064</t>
  </si>
  <si>
    <t xml:space="preserve">BT586465</t>
  </si>
  <si>
    <t xml:space="preserve">BT756383</t>
  </si>
  <si>
    <t xml:space="preserve">BT804777</t>
  </si>
  <si>
    <t xml:space="preserve">BT771646</t>
  </si>
  <si>
    <t xml:space="preserve">BT654555</t>
  </si>
  <si>
    <t xml:space="preserve">BT269430</t>
  </si>
  <si>
    <t xml:space="preserve">BT534131</t>
  </si>
  <si>
    <t xml:space="preserve">BT703806</t>
  </si>
  <si>
    <t xml:space="preserve">BT436352</t>
  </si>
  <si>
    <t xml:space="preserve">BT467597</t>
  </si>
  <si>
    <t xml:space="preserve">BT604764</t>
  </si>
  <si>
    <t xml:space="preserve">BT540492</t>
  </si>
  <si>
    <t xml:space="preserve">BT872086</t>
  </si>
  <si>
    <t xml:space="preserve">BT104726</t>
  </si>
  <si>
    <t xml:space="preserve">BT909000</t>
  </si>
  <si>
    <t xml:space="preserve">BT939146</t>
  </si>
  <si>
    <t xml:space="preserve">BT856052</t>
  </si>
  <si>
    <t xml:space="preserve">BT115573</t>
  </si>
  <si>
    <t xml:space="preserve">BT919833</t>
  </si>
  <si>
    <t xml:space="preserve">BT745931</t>
  </si>
  <si>
    <t xml:space="preserve">BT290799</t>
  </si>
  <si>
    <t xml:space="preserve">BT602073</t>
  </si>
  <si>
    <t xml:space="preserve">BT972337</t>
  </si>
  <si>
    <t xml:space="preserve">BT817084</t>
  </si>
  <si>
    <t xml:space="preserve">BT759036</t>
  </si>
  <si>
    <t xml:space="preserve">BT724108</t>
  </si>
  <si>
    <t xml:space="preserve">BT963288</t>
  </si>
  <si>
    <t xml:space="preserve">BT333431</t>
  </si>
  <si>
    <t xml:space="preserve">BT534053</t>
  </si>
  <si>
    <t xml:space="preserve">BT232410</t>
  </si>
  <si>
    <t xml:space="preserve">BT111287</t>
  </si>
  <si>
    <t xml:space="preserve">BT614382</t>
  </si>
  <si>
    <t xml:space="preserve">BT753234</t>
  </si>
  <si>
    <t xml:space="preserve">BT315949</t>
  </si>
  <si>
    <t xml:space="preserve">BT930828</t>
  </si>
  <si>
    <t xml:space="preserve">BT643461</t>
  </si>
  <si>
    <t xml:space="preserve">BT611330</t>
  </si>
  <si>
    <t xml:space="preserve">BT745288</t>
  </si>
  <si>
    <t xml:space="preserve">BT242715</t>
  </si>
  <si>
    <t xml:space="preserve">BT218249</t>
  </si>
  <si>
    <t xml:space="preserve">BT771964</t>
  </si>
  <si>
    <t xml:space="preserve">BT103183</t>
  </si>
  <si>
    <t xml:space="preserve">BT549228</t>
  </si>
  <si>
    <t xml:space="preserve">BT839553</t>
  </si>
  <si>
    <t xml:space="preserve">BT896035</t>
  </si>
  <si>
    <t xml:space="preserve">BT555713</t>
  </si>
  <si>
    <t xml:space="preserve">BT990014</t>
  </si>
  <si>
    <t xml:space="preserve">BT391871</t>
  </si>
  <si>
    <t xml:space="preserve">BT702435</t>
  </si>
  <si>
    <t xml:space="preserve">BT767223</t>
  </si>
  <si>
    <t xml:space="preserve">BT498613</t>
  </si>
  <si>
    <t xml:space="preserve">BT342766</t>
  </si>
  <si>
    <t xml:space="preserve">BT641427</t>
  </si>
  <si>
    <t xml:space="preserve">BT252535</t>
  </si>
  <si>
    <t xml:space="preserve">BT439072</t>
  </si>
  <si>
    <t xml:space="preserve">BT989649</t>
  </si>
  <si>
    <t xml:space="preserve">BT404573</t>
  </si>
  <si>
    <t xml:space="preserve">BT379269</t>
  </si>
  <si>
    <t xml:space="preserve">BT647390</t>
  </si>
  <si>
    <t xml:space="preserve">BT422694</t>
  </si>
  <si>
    <t xml:space="preserve">BT376995</t>
  </si>
  <si>
    <t xml:space="preserve">BT154278</t>
  </si>
  <si>
    <t xml:space="preserve">BT595617</t>
  </si>
  <si>
    <t xml:space="preserve">BT639186</t>
  </si>
  <si>
    <t xml:space="preserve">BT450349</t>
  </si>
  <si>
    <t xml:space="preserve">BT985716</t>
  </si>
  <si>
    <t xml:space="preserve">BT135149</t>
  </si>
  <si>
    <t xml:space="preserve">BT534075</t>
  </si>
  <si>
    <t xml:space="preserve">BT974551</t>
  </si>
  <si>
    <t xml:space="preserve">BT177612</t>
  </si>
  <si>
    <t xml:space="preserve">BT857973</t>
  </si>
  <si>
    <t xml:space="preserve">BT918188</t>
  </si>
  <si>
    <t xml:space="preserve">BT634400</t>
  </si>
  <si>
    <t xml:space="preserve">BT190409</t>
  </si>
  <si>
    <t xml:space="preserve">BT985507</t>
  </si>
  <si>
    <t xml:space="preserve">BT971195</t>
  </si>
  <si>
    <t xml:space="preserve">BT308484</t>
  </si>
  <si>
    <t xml:space="preserve">BT838086</t>
  </si>
  <si>
    <t xml:space="preserve">BT898910</t>
  </si>
  <si>
    <t xml:space="preserve">BT974814</t>
  </si>
  <si>
    <t xml:space="preserve">BT151668</t>
  </si>
  <si>
    <t xml:space="preserve">BT731900</t>
  </si>
  <si>
    <t xml:space="preserve">BT339312</t>
  </si>
  <si>
    <t xml:space="preserve">BT448216</t>
  </si>
  <si>
    <t xml:space="preserve">BT478557</t>
  </si>
  <si>
    <t xml:space="preserve">BT474037</t>
  </si>
  <si>
    <t xml:space="preserve">BT190040</t>
  </si>
  <si>
    <t xml:space="preserve">BT827233</t>
  </si>
  <si>
    <t xml:space="preserve">BT261449</t>
  </si>
  <si>
    <t xml:space="preserve">BT764596</t>
  </si>
  <si>
    <t xml:space="preserve">BT441005</t>
  </si>
  <si>
    <t xml:space="preserve">BT624723</t>
  </si>
  <si>
    <t xml:space="preserve">BT589151</t>
  </si>
  <si>
    <t xml:space="preserve">BT983306</t>
  </si>
  <si>
    <t xml:space="preserve">BT154777</t>
  </si>
  <si>
    <t xml:space="preserve">BT192894</t>
  </si>
  <si>
    <t xml:space="preserve">BT929359</t>
  </si>
  <si>
    <t xml:space="preserve">BT892059</t>
  </si>
  <si>
    <t xml:space="preserve">BT246312</t>
  </si>
  <si>
    <t xml:space="preserve">BT823335</t>
  </si>
  <si>
    <t xml:space="preserve">BT148747</t>
  </si>
  <si>
    <t xml:space="preserve">BT841038</t>
  </si>
  <si>
    <t xml:space="preserve">BT336208</t>
  </si>
  <si>
    <t xml:space="preserve">BT301125</t>
  </si>
  <si>
    <t xml:space="preserve">BT289262</t>
  </si>
  <si>
    <t xml:space="preserve">BT613170</t>
  </si>
  <si>
    <t xml:space="preserve">BT213217</t>
  </si>
  <si>
    <t xml:space="preserve">BT586931</t>
  </si>
  <si>
    <t xml:space="preserve">BT611642</t>
  </si>
  <si>
    <t xml:space="preserve">BT136954</t>
  </si>
  <si>
    <t xml:space="preserve">BT973310</t>
  </si>
  <si>
    <t xml:space="preserve">BT525854</t>
  </si>
  <si>
    <t xml:space="preserve">BT566555</t>
  </si>
  <si>
    <t xml:space="preserve">BT482330</t>
  </si>
  <si>
    <t xml:space="preserve">BT302172</t>
  </si>
  <si>
    <t xml:space="preserve">BT565858</t>
  </si>
  <si>
    <t xml:space="preserve">BT625310</t>
  </si>
  <si>
    <t xml:space="preserve">BT786226</t>
  </si>
  <si>
    <t xml:space="preserve">BT170913</t>
  </si>
  <si>
    <t xml:space="preserve">BT117376</t>
  </si>
  <si>
    <t xml:space="preserve">BT196566</t>
  </si>
  <si>
    <t xml:space="preserve">BT638360</t>
  </si>
  <si>
    <t xml:space="preserve">BT935951</t>
  </si>
  <si>
    <t xml:space="preserve">BT197750</t>
  </si>
  <si>
    <t xml:space="preserve">BT728564</t>
  </si>
  <si>
    <t xml:space="preserve">BT313866</t>
  </si>
  <si>
    <t xml:space="preserve">BT907470</t>
  </si>
  <si>
    <t xml:space="preserve">BT996798</t>
  </si>
  <si>
    <t xml:space="preserve">BT836153</t>
  </si>
  <si>
    <t xml:space="preserve">BT847317</t>
  </si>
  <si>
    <t xml:space="preserve">BT314997</t>
  </si>
  <si>
    <t xml:space="preserve">BT420037</t>
  </si>
  <si>
    <t xml:space="preserve">BT767654</t>
  </si>
  <si>
    <t xml:space="preserve">BT410316</t>
  </si>
  <si>
    <t xml:space="preserve">BT144394</t>
  </si>
  <si>
    <t xml:space="preserve">BT430293</t>
  </si>
  <si>
    <t xml:space="preserve">BT152910</t>
  </si>
  <si>
    <t xml:space="preserve">BT121426</t>
  </si>
  <si>
    <t xml:space="preserve">BT510954</t>
  </si>
  <si>
    <t xml:space="preserve">BT989585</t>
  </si>
  <si>
    <t xml:space="preserve">BT319488</t>
  </si>
  <si>
    <t xml:space="preserve">BT701963</t>
  </si>
  <si>
    <t xml:space="preserve">BT597212</t>
  </si>
  <si>
    <t xml:space="preserve">BT408156</t>
  </si>
  <si>
    <t xml:space="preserve">BT415491</t>
  </si>
  <si>
    <t xml:space="preserve">BT992375</t>
  </si>
  <si>
    <t xml:space="preserve">BT642185</t>
  </si>
  <si>
    <t xml:space="preserve">BT769318</t>
  </si>
  <si>
    <t xml:space="preserve">BT570849</t>
  </si>
  <si>
    <t xml:space="preserve">BT420169</t>
  </si>
  <si>
    <t xml:space="preserve">BT796865</t>
  </si>
  <si>
    <t xml:space="preserve">BT286622</t>
  </si>
  <si>
    <t xml:space="preserve">BT130451</t>
  </si>
  <si>
    <t xml:space="preserve">BT760652</t>
  </si>
  <si>
    <t xml:space="preserve">BT262000</t>
  </si>
  <si>
    <t xml:space="preserve">BT504049</t>
  </si>
  <si>
    <t xml:space="preserve">BT390373</t>
  </si>
  <si>
    <t xml:space="preserve">BT141312</t>
  </si>
  <si>
    <t xml:space="preserve">BT830352</t>
  </si>
  <si>
    <t xml:space="preserve">BT408912</t>
  </si>
  <si>
    <t xml:space="preserve">BT813020</t>
  </si>
  <si>
    <t xml:space="preserve">BT724756</t>
  </si>
  <si>
    <t xml:space="preserve">BT274984</t>
  </si>
  <si>
    <t xml:space="preserve">BT994035</t>
  </si>
  <si>
    <t xml:space="preserve">BT541166</t>
  </si>
  <si>
    <t xml:space="preserve">BT477069</t>
  </si>
  <si>
    <t xml:space="preserve">BT835173</t>
  </si>
  <si>
    <t xml:space="preserve">BT430176</t>
  </si>
  <si>
    <t xml:space="preserve">BT145631</t>
  </si>
  <si>
    <t xml:space="preserve">BT543519</t>
  </si>
  <si>
    <t xml:space="preserve">BT980891</t>
  </si>
  <si>
    <t xml:space="preserve">BT791052</t>
  </si>
  <si>
    <t xml:space="preserve">BT693985</t>
  </si>
  <si>
    <t xml:space="preserve">BT552490</t>
  </si>
  <si>
    <t xml:space="preserve">BT470564</t>
  </si>
  <si>
    <t xml:space="preserve">BT214335</t>
  </si>
  <si>
    <t xml:space="preserve">BT786858</t>
  </si>
  <si>
    <t xml:space="preserve">BT478460</t>
  </si>
  <si>
    <t xml:space="preserve">BT993846</t>
  </si>
  <si>
    <t xml:space="preserve">BT220735</t>
  </si>
  <si>
    <t xml:space="preserve">BT995907</t>
  </si>
  <si>
    <t xml:space="preserve">BT598373</t>
  </si>
  <si>
    <t xml:space="preserve">BT815501</t>
  </si>
  <si>
    <t xml:space="preserve">BT644913</t>
  </si>
  <si>
    <t xml:space="preserve">BT404293</t>
  </si>
  <si>
    <t xml:space="preserve">BT816996</t>
  </si>
  <si>
    <t xml:space="preserve">BT918309</t>
  </si>
  <si>
    <t xml:space="preserve">BT677895</t>
  </si>
  <si>
    <t xml:space="preserve">BT247242</t>
  </si>
  <si>
    <t xml:space="preserve">BT556095</t>
  </si>
  <si>
    <t xml:space="preserve">BT824111</t>
  </si>
  <si>
    <t xml:space="preserve">BT535607</t>
  </si>
  <si>
    <t xml:space="preserve">BT789715</t>
  </si>
  <si>
    <t xml:space="preserve">BT284956</t>
  </si>
  <si>
    <t xml:space="preserve">BT290144</t>
  </si>
  <si>
    <t xml:space="preserve">BT851600</t>
  </si>
  <si>
    <t xml:space="preserve">BT996273</t>
  </si>
  <si>
    <t xml:space="preserve">BT458651</t>
  </si>
  <si>
    <t xml:space="preserve">BT410281</t>
  </si>
  <si>
    <t xml:space="preserve">BT698330</t>
  </si>
  <si>
    <t xml:space="preserve">BT472545</t>
  </si>
  <si>
    <t xml:space="preserve">BT366699</t>
  </si>
  <si>
    <t xml:space="preserve">BT369124</t>
  </si>
  <si>
    <t xml:space="preserve">BT431074</t>
  </si>
  <si>
    <t xml:space="preserve">BT260794</t>
  </si>
  <si>
    <t xml:space="preserve">BT390433</t>
  </si>
  <si>
    <t xml:space="preserve">BT645625</t>
  </si>
  <si>
    <t xml:space="preserve">BT252441</t>
  </si>
  <si>
    <t xml:space="preserve">BT960252</t>
  </si>
  <si>
    <t xml:space="preserve">BT531443</t>
  </si>
  <si>
    <t xml:space="preserve">BT860496</t>
  </si>
  <si>
    <t xml:space="preserve">BT364808</t>
  </si>
  <si>
    <t xml:space="preserve">BT263146</t>
  </si>
  <si>
    <t xml:space="preserve">BT991742</t>
  </si>
  <si>
    <t xml:space="preserve">BT808005</t>
  </si>
  <si>
    <t xml:space="preserve">BT878962</t>
  </si>
  <si>
    <t xml:space="preserve">BT198133</t>
  </si>
  <si>
    <t xml:space="preserve">BT460020</t>
  </si>
  <si>
    <t xml:space="preserve">BT657704</t>
  </si>
  <si>
    <t xml:space="preserve">BT512928</t>
  </si>
  <si>
    <t xml:space="preserve">BT161058</t>
  </si>
  <si>
    <t xml:space="preserve">BT107942</t>
  </si>
  <si>
    <t xml:space="preserve">BT725594</t>
  </si>
  <si>
    <t xml:space="preserve">BT939058</t>
  </si>
  <si>
    <t xml:space="preserve">BT136264</t>
  </si>
  <si>
    <t xml:space="preserve">BT191709</t>
  </si>
  <si>
    <t xml:space="preserve">BT416191</t>
  </si>
  <si>
    <t xml:space="preserve">BT459870</t>
  </si>
  <si>
    <t xml:space="preserve">BT512060</t>
  </si>
  <si>
    <t xml:space="preserve">BT251440</t>
  </si>
  <si>
    <t xml:space="preserve">BT767407</t>
  </si>
  <si>
    <t xml:space="preserve">BT642608</t>
  </si>
  <si>
    <t xml:space="preserve">BT213582</t>
  </si>
  <si>
    <t xml:space="preserve">BT744873</t>
  </si>
  <si>
    <t xml:space="preserve">BT399317</t>
  </si>
  <si>
    <t xml:space="preserve">BT675990</t>
  </si>
  <si>
    <t xml:space="preserve">BT962531</t>
  </si>
  <si>
    <t xml:space="preserve">BT243802</t>
  </si>
  <si>
    <t xml:space="preserve">BT898859</t>
  </si>
  <si>
    <t xml:space="preserve">BT777034</t>
  </si>
  <si>
    <t xml:space="preserve">BT900136</t>
  </si>
  <si>
    <t xml:space="preserve">BT749235</t>
  </si>
  <si>
    <t xml:space="preserve">BT321779</t>
  </si>
  <si>
    <t xml:space="preserve">BT813056</t>
  </si>
  <si>
    <t xml:space="preserve">BT881234</t>
  </si>
  <si>
    <t xml:space="preserve">BT548445</t>
  </si>
  <si>
    <t xml:space="preserve">BT836299</t>
  </si>
  <si>
    <t xml:space="preserve">BT640992</t>
  </si>
  <si>
    <t xml:space="preserve">BT945776</t>
  </si>
  <si>
    <t xml:space="preserve">BT506996</t>
  </si>
  <si>
    <t xml:space="preserve">BT910166</t>
  </si>
  <si>
    <t xml:space="preserve">BT493462</t>
  </si>
  <si>
    <t xml:space="preserve">BT437484</t>
  </si>
  <si>
    <t xml:space="preserve">BT295752</t>
  </si>
  <si>
    <t xml:space="preserve">BT431739</t>
  </si>
  <si>
    <t xml:space="preserve">BT945108</t>
  </si>
  <si>
    <t xml:space="preserve">BT851215</t>
  </si>
  <si>
    <t xml:space="preserve">BT851886</t>
  </si>
  <si>
    <t xml:space="preserve">BT343975</t>
  </si>
  <si>
    <t xml:space="preserve">BT286733</t>
  </si>
  <si>
    <t xml:space="preserve">BT134843</t>
  </si>
  <si>
    <t xml:space="preserve">BT987230</t>
  </si>
  <si>
    <t xml:space="preserve">BT636084</t>
  </si>
  <si>
    <t xml:space="preserve">BT748561</t>
  </si>
  <si>
    <t xml:space="preserve">BT496768</t>
  </si>
  <si>
    <t xml:space="preserve">BT592724</t>
  </si>
  <si>
    <t xml:space="preserve">BT658595</t>
  </si>
  <si>
    <t xml:space="preserve">BT859596</t>
  </si>
  <si>
    <t xml:space="preserve">BT421775</t>
  </si>
  <si>
    <t xml:space="preserve">BT890572</t>
  </si>
  <si>
    <t xml:space="preserve">BT235475</t>
  </si>
  <si>
    <t xml:space="preserve">BT172119</t>
  </si>
  <si>
    <t xml:space="preserve">BT342110</t>
  </si>
  <si>
    <t xml:space="preserve">BT882387</t>
  </si>
  <si>
    <t xml:space="preserve">BT968078</t>
  </si>
  <si>
    <t xml:space="preserve">BT829883</t>
  </si>
  <si>
    <t xml:space="preserve">BT395747</t>
  </si>
  <si>
    <t xml:space="preserve">BT376483</t>
  </si>
  <si>
    <t xml:space="preserve">BT247915</t>
  </si>
  <si>
    <t xml:space="preserve">BT928182</t>
  </si>
  <si>
    <t xml:space="preserve">BT483118</t>
  </si>
  <si>
    <t xml:space="preserve">BT869119</t>
  </si>
  <si>
    <t xml:space="preserve">BT138287</t>
  </si>
  <si>
    <t xml:space="preserve">BT963733</t>
  </si>
  <si>
    <t xml:space="preserve">BT341928</t>
  </si>
  <si>
    <t xml:space="preserve">BT597136</t>
  </si>
  <si>
    <t xml:space="preserve">BT153665</t>
  </si>
  <si>
    <t xml:space="preserve">BT436145</t>
  </si>
  <si>
    <t xml:space="preserve">BT280298</t>
  </si>
  <si>
    <t xml:space="preserve">BT599829</t>
  </si>
  <si>
    <t xml:space="preserve">BT191232</t>
  </si>
  <si>
    <t xml:space="preserve">BT477731</t>
  </si>
  <si>
    <t xml:space="preserve">BT876726</t>
  </si>
  <si>
    <t xml:space="preserve">BT675016</t>
  </si>
  <si>
    <t xml:space="preserve">BT186680</t>
  </si>
  <si>
    <t xml:space="preserve">BT843693</t>
  </si>
  <si>
    <t xml:space="preserve">BT682372</t>
  </si>
  <si>
    <t xml:space="preserve">BT705552</t>
  </si>
  <si>
    <t xml:space="preserve">BT957469</t>
  </si>
  <si>
    <t xml:space="preserve">BT470770</t>
  </si>
  <si>
    <t xml:space="preserve">BT297068</t>
  </si>
  <si>
    <t xml:space="preserve">BT587760</t>
  </si>
  <si>
    <t xml:space="preserve">BT880239</t>
  </si>
  <si>
    <t xml:space="preserve">BT334724</t>
  </si>
  <si>
    <t xml:space="preserve">BT163490</t>
  </si>
  <si>
    <t xml:space="preserve">BT817542</t>
  </si>
  <si>
    <t xml:space="preserve">BT126202</t>
  </si>
  <si>
    <t xml:space="preserve">BT520152</t>
  </si>
  <si>
    <t xml:space="preserve">BT644013</t>
  </si>
  <si>
    <t xml:space="preserve">BT956505</t>
  </si>
  <si>
    <t xml:space="preserve">BT378501</t>
  </si>
  <si>
    <t xml:space="preserve">BT332407</t>
  </si>
  <si>
    <t xml:space="preserve">BT561911</t>
  </si>
  <si>
    <t xml:space="preserve">BT900226</t>
  </si>
  <si>
    <t xml:space="preserve">BT529809</t>
  </si>
  <si>
    <t xml:space="preserve">BT153871</t>
  </si>
  <si>
    <t xml:space="preserve">BT405233</t>
  </si>
  <si>
    <t xml:space="preserve">BT319217</t>
  </si>
  <si>
    <t xml:space="preserve">BT961194</t>
  </si>
  <si>
    <t xml:space="preserve">BT107401</t>
  </si>
  <si>
    <t xml:space="preserve">BT653767</t>
  </si>
  <si>
    <t xml:space="preserve">BT830443</t>
  </si>
  <si>
    <t xml:space="preserve">BT768997</t>
  </si>
  <si>
    <t xml:space="preserve">BT591775</t>
  </si>
  <si>
    <t xml:space="preserve">BT820881</t>
  </si>
  <si>
    <t xml:space="preserve">BT272812</t>
  </si>
  <si>
    <t xml:space="preserve">BT179677</t>
  </si>
  <si>
    <t xml:space="preserve">BT244243</t>
  </si>
  <si>
    <t xml:space="preserve">BT352703</t>
  </si>
  <si>
    <t xml:space="preserve">BT675819</t>
  </si>
  <si>
    <t xml:space="preserve">BT846458</t>
  </si>
  <si>
    <t xml:space="preserve">BT403746</t>
  </si>
  <si>
    <t xml:space="preserve">BT123900</t>
  </si>
  <si>
    <t xml:space="preserve">BT331241</t>
  </si>
  <si>
    <t xml:space="preserve">BT481386</t>
  </si>
  <si>
    <t xml:space="preserve">BT950121</t>
  </si>
  <si>
    <t xml:space="preserve">BT118058</t>
  </si>
  <si>
    <t xml:space="preserve">BT806980</t>
  </si>
  <si>
    <t xml:space="preserve">BT423126</t>
  </si>
  <si>
    <t xml:space="preserve">BT509095</t>
  </si>
  <si>
    <t xml:space="preserve">BT285853</t>
  </si>
  <si>
    <t xml:space="preserve">BT545493</t>
  </si>
  <si>
    <t xml:space="preserve">BT405331</t>
  </si>
  <si>
    <t xml:space="preserve">BT987014</t>
  </si>
  <si>
    <t xml:space="preserve">BT963104</t>
  </si>
  <si>
    <t xml:space="preserve">BT386854</t>
  </si>
  <si>
    <t xml:space="preserve">BT429945</t>
  </si>
  <si>
    <t xml:space="preserve">BT860171</t>
  </si>
  <si>
    <t xml:space="preserve">BT828454</t>
  </si>
  <si>
    <t xml:space="preserve">BT342252</t>
  </si>
  <si>
    <t xml:space="preserve">BT151703</t>
  </si>
  <si>
    <t xml:space="preserve">BT116461</t>
  </si>
  <si>
    <t xml:space="preserve">BT803652</t>
  </si>
  <si>
    <t xml:space="preserve">BT866517</t>
  </si>
  <si>
    <t xml:space="preserve">BT912440</t>
  </si>
  <si>
    <t xml:space="preserve">BT799743</t>
  </si>
  <si>
    <t xml:space="preserve">BT603835</t>
  </si>
  <si>
    <t xml:space="preserve">BT704155</t>
  </si>
  <si>
    <t xml:space="preserve">BT209429</t>
  </si>
  <si>
    <t xml:space="preserve">BT756472</t>
  </si>
  <si>
    <t xml:space="preserve">BT135342</t>
  </si>
  <si>
    <t xml:space="preserve">BT482977</t>
  </si>
  <si>
    <t xml:space="preserve">BT830217</t>
  </si>
  <si>
    <t xml:space="preserve">BT150829</t>
  </si>
  <si>
    <t xml:space="preserve">BT212559</t>
  </si>
  <si>
    <t xml:space="preserve">BT931262</t>
  </si>
  <si>
    <t xml:space="preserve">BT238172</t>
  </si>
  <si>
    <t xml:space="preserve">BT802957</t>
  </si>
  <si>
    <t xml:space="preserve">BT676024</t>
  </si>
  <si>
    <t xml:space="preserve">BT681436</t>
  </si>
  <si>
    <t xml:space="preserve">BT861786</t>
  </si>
  <si>
    <t xml:space="preserve">BT939376</t>
  </si>
  <si>
    <t xml:space="preserve">BT431822</t>
  </si>
  <si>
    <t xml:space="preserve">BT754315</t>
  </si>
  <si>
    <t xml:space="preserve">BT575781</t>
  </si>
  <si>
    <t xml:space="preserve">BT678772</t>
  </si>
  <si>
    <t xml:space="preserve">BT351677</t>
  </si>
  <si>
    <t xml:space="preserve">BT452755</t>
  </si>
  <si>
    <t xml:space="preserve">BT370076</t>
  </si>
  <si>
    <t xml:space="preserve">BT315502</t>
  </si>
  <si>
    <t xml:space="preserve">BT243772</t>
  </si>
  <si>
    <t xml:space="preserve">BT369166</t>
  </si>
  <si>
    <t xml:space="preserve">BT363602</t>
  </si>
  <si>
    <t xml:space="preserve">BT853543</t>
  </si>
  <si>
    <t xml:space="preserve">BT420032</t>
  </si>
  <si>
    <t xml:space="preserve">BT360438</t>
  </si>
  <si>
    <t xml:space="preserve">BT575013</t>
  </si>
  <si>
    <t xml:space="preserve">BT977468</t>
  </si>
  <si>
    <t xml:space="preserve">BT393088</t>
  </si>
  <si>
    <t xml:space="preserve">BT570922</t>
  </si>
  <si>
    <t xml:space="preserve">BT368112</t>
  </si>
  <si>
    <t xml:space="preserve">BT608581</t>
  </si>
  <si>
    <t xml:space="preserve">BT866856</t>
  </si>
  <si>
    <t xml:space="preserve">BT694299</t>
  </si>
  <si>
    <t xml:space="preserve">BT590600</t>
  </si>
  <si>
    <t xml:space="preserve">BT574133</t>
  </si>
  <si>
    <t xml:space="preserve">BT900519</t>
  </si>
  <si>
    <t xml:space="preserve">BT989414</t>
  </si>
  <si>
    <t xml:space="preserve">BT354198</t>
  </si>
  <si>
    <t xml:space="preserve">BT582722</t>
  </si>
  <si>
    <t xml:space="preserve">BT840392</t>
  </si>
  <si>
    <t xml:space="preserve">BT216883</t>
  </si>
  <si>
    <t xml:space="preserve">BT591188</t>
  </si>
  <si>
    <t xml:space="preserve">BT470521</t>
  </si>
  <si>
    <t xml:space="preserve">BT219940</t>
  </si>
  <si>
    <t xml:space="preserve">BT515600</t>
  </si>
  <si>
    <t xml:space="preserve">BT331828</t>
  </si>
  <si>
    <t xml:space="preserve">BT250097</t>
  </si>
  <si>
    <t xml:space="preserve">BT903896</t>
  </si>
  <si>
    <t xml:space="preserve">BT342618</t>
  </si>
  <si>
    <t xml:space="preserve">BT155130</t>
  </si>
  <si>
    <t xml:space="preserve">BT389425</t>
  </si>
  <si>
    <t xml:space="preserve">BT167390</t>
  </si>
  <si>
    <t xml:space="preserve">BT891788</t>
  </si>
  <si>
    <t xml:space="preserve">BT449581</t>
  </si>
  <si>
    <t xml:space="preserve">BT342508</t>
  </si>
  <si>
    <t xml:space="preserve">BT510048</t>
  </si>
  <si>
    <t xml:space="preserve">BT840380</t>
  </si>
  <si>
    <t xml:space="preserve">BT205517</t>
  </si>
  <si>
    <t xml:space="preserve">BT175158</t>
  </si>
  <si>
    <t xml:space="preserve">BT498599</t>
  </si>
  <si>
    <t xml:space="preserve">BT357559</t>
  </si>
  <si>
    <t xml:space="preserve">BT296152</t>
  </si>
  <si>
    <t xml:space="preserve">BT556060</t>
  </si>
  <si>
    <t xml:space="preserve">BT313534</t>
  </si>
  <si>
    <t xml:space="preserve">BT425469</t>
  </si>
  <si>
    <t xml:space="preserve">BT431253</t>
  </si>
  <si>
    <t xml:space="preserve">BT492442</t>
  </si>
  <si>
    <t xml:space="preserve">BT188963</t>
  </si>
  <si>
    <t xml:space="preserve">BT176935</t>
  </si>
  <si>
    <t xml:space="preserve">BT216752</t>
  </si>
  <si>
    <t xml:space="preserve">BT866572</t>
  </si>
  <si>
    <t xml:space="preserve">BT251872</t>
  </si>
  <si>
    <t xml:space="preserve">BT536991</t>
  </si>
  <si>
    <t xml:space="preserve">BT682876</t>
  </si>
  <si>
    <t xml:space="preserve">BT451166</t>
  </si>
  <si>
    <t xml:space="preserve">BT925214</t>
  </si>
  <si>
    <t xml:space="preserve">BT607565</t>
  </si>
  <si>
    <t xml:space="preserve">BT467733</t>
  </si>
  <si>
    <t xml:space="preserve">BT724528</t>
  </si>
  <si>
    <t xml:space="preserve">BT391749</t>
  </si>
  <si>
    <t xml:space="preserve">BT668841</t>
  </si>
  <si>
    <t xml:space="preserve">BT584738</t>
  </si>
  <si>
    <t xml:space="preserve">BT747898</t>
  </si>
  <si>
    <t xml:space="preserve">BT269541</t>
  </si>
  <si>
    <t xml:space="preserve">BT921394</t>
  </si>
  <si>
    <t xml:space="preserve">BT377152</t>
  </si>
  <si>
    <t xml:space="preserve">BT842112</t>
  </si>
  <si>
    <t xml:space="preserve">BT373579</t>
  </si>
  <si>
    <t xml:space="preserve">BT449254</t>
  </si>
  <si>
    <t xml:space="preserve">BT640542</t>
  </si>
  <si>
    <t xml:space="preserve">BT536336</t>
  </si>
  <si>
    <t xml:space="preserve">BT866637</t>
  </si>
  <si>
    <t xml:space="preserve">BT319259</t>
  </si>
  <si>
    <t xml:space="preserve">BT909436</t>
  </si>
  <si>
    <t xml:space="preserve">BT169642</t>
  </si>
  <si>
    <t xml:space="preserve">BT514759</t>
  </si>
  <si>
    <t xml:space="preserve">BT141301</t>
  </si>
  <si>
    <t xml:space="preserve">BT382691</t>
  </si>
  <si>
    <t xml:space="preserve">BT230699</t>
  </si>
  <si>
    <t xml:space="preserve">BT233484</t>
  </si>
  <si>
    <t xml:space="preserve">BT601179</t>
  </si>
  <si>
    <t xml:space="preserve">BT953386</t>
  </si>
  <si>
    <t xml:space="preserve">BT538865</t>
  </si>
  <si>
    <t xml:space="preserve">BT446824</t>
  </si>
  <si>
    <t xml:space="preserve">BT303961</t>
  </si>
  <si>
    <t xml:space="preserve">BT478044</t>
  </si>
  <si>
    <t xml:space="preserve">BT299328</t>
  </si>
  <si>
    <t xml:space="preserve">BT289780</t>
  </si>
  <si>
    <t xml:space="preserve">BT972867</t>
  </si>
  <si>
    <t xml:space="preserve">BT594335</t>
  </si>
  <si>
    <t xml:space="preserve">BT618692</t>
  </si>
  <si>
    <t xml:space="preserve">BT946468</t>
  </si>
  <si>
    <t xml:space="preserve">BT164637</t>
  </si>
  <si>
    <t xml:space="preserve">BT886805</t>
  </si>
  <si>
    <t xml:space="preserve">BT296031</t>
  </si>
  <si>
    <t xml:space="preserve">BT926039</t>
  </si>
  <si>
    <t xml:space="preserve">BT416248</t>
  </si>
  <si>
    <t xml:space="preserve">BT313284</t>
  </si>
  <si>
    <t xml:space="preserve">BT384501</t>
  </si>
  <si>
    <t xml:space="preserve">BT841069</t>
  </si>
  <si>
    <t xml:space="preserve">BT758599</t>
  </si>
  <si>
    <t xml:space="preserve">BT741424</t>
  </si>
  <si>
    <t xml:space="preserve">BT526119</t>
  </si>
  <si>
    <t xml:space="preserve">BT566379</t>
  </si>
  <si>
    <t xml:space="preserve">BT273260</t>
  </si>
  <si>
    <t xml:space="preserve">BT939778</t>
  </si>
  <si>
    <t xml:space="preserve">BT357374</t>
  </si>
  <si>
    <t xml:space="preserve">BT301517</t>
  </si>
  <si>
    <t xml:space="preserve">BT343742</t>
  </si>
  <si>
    <t xml:space="preserve">BT169358</t>
  </si>
  <si>
    <t xml:space="preserve">BT775682</t>
  </si>
  <si>
    <t xml:space="preserve">BT307120</t>
  </si>
  <si>
    <t xml:space="preserve">BT305914</t>
  </si>
  <si>
    <t xml:space="preserve">BT761545</t>
  </si>
  <si>
    <t xml:space="preserve">BT593286</t>
  </si>
  <si>
    <t xml:space="preserve">BT772236</t>
  </si>
  <si>
    <t xml:space="preserve">BT727910</t>
  </si>
  <si>
    <t xml:space="preserve">BT497364</t>
  </si>
  <si>
    <t xml:space="preserve">BT672298</t>
  </si>
  <si>
    <t xml:space="preserve">BT115163</t>
  </si>
  <si>
    <t xml:space="preserve">BT815710</t>
  </si>
  <si>
    <t xml:space="preserve">BT793095</t>
  </si>
  <si>
    <t xml:space="preserve">BT772220</t>
  </si>
  <si>
    <t xml:space="preserve">BT148570</t>
  </si>
  <si>
    <t xml:space="preserve">BT916414</t>
  </si>
  <si>
    <t xml:space="preserve">BT997675</t>
  </si>
  <si>
    <t xml:space="preserve">BT183673</t>
  </si>
  <si>
    <t xml:space="preserve">BT116269</t>
  </si>
  <si>
    <t xml:space="preserve">BT788580</t>
  </si>
  <si>
    <t xml:space="preserve">BT785285</t>
  </si>
  <si>
    <t xml:space="preserve">BT922375</t>
  </si>
  <si>
    <t xml:space="preserve">BT196845</t>
  </si>
  <si>
    <t xml:space="preserve">BT949341</t>
  </si>
  <si>
    <t xml:space="preserve">BT250790</t>
  </si>
  <si>
    <t xml:space="preserve">BT552262</t>
  </si>
  <si>
    <t xml:space="preserve">BT904601</t>
  </si>
  <si>
    <t xml:space="preserve">BT607916</t>
  </si>
  <si>
    <t xml:space="preserve">BT905429</t>
  </si>
  <si>
    <t xml:space="preserve">BT159540</t>
  </si>
  <si>
    <t xml:space="preserve">BT475496</t>
  </si>
  <si>
    <t xml:space="preserve">BT700405</t>
  </si>
  <si>
    <t xml:space="preserve">BT760686</t>
  </si>
  <si>
    <t xml:space="preserve">BT459167</t>
  </si>
  <si>
    <t xml:space="preserve">BT242824</t>
  </si>
  <si>
    <t xml:space="preserve">BT175181</t>
  </si>
  <si>
    <t xml:space="preserve">BT110053</t>
  </si>
  <si>
    <t xml:space="preserve">BT858445</t>
  </si>
  <si>
    <t xml:space="preserve">BT851418</t>
  </si>
  <si>
    <t xml:space="preserve">BT535183</t>
  </si>
  <si>
    <t xml:space="preserve">BT750284</t>
  </si>
  <si>
    <t xml:space="preserve">BT996424</t>
  </si>
  <si>
    <t xml:space="preserve">BT682548</t>
  </si>
  <si>
    <t xml:space="preserve">BT611645</t>
  </si>
  <si>
    <t xml:space="preserve">BT825373</t>
  </si>
  <si>
    <t xml:space="preserve">BT377706</t>
  </si>
  <si>
    <t xml:space="preserve">BT343833</t>
  </si>
  <si>
    <t xml:space="preserve">BT776068</t>
  </si>
  <si>
    <t xml:space="preserve">BT754159</t>
  </si>
  <si>
    <t xml:space="preserve">BT543933</t>
  </si>
  <si>
    <t xml:space="preserve">BT467040</t>
  </si>
  <si>
    <t xml:space="preserve">BT222194</t>
  </si>
  <si>
    <t xml:space="preserve">BT407873</t>
  </si>
  <si>
    <t xml:space="preserve">BT302331</t>
  </si>
  <si>
    <t xml:space="preserve">BT999156</t>
  </si>
  <si>
    <t xml:space="preserve">BT739724</t>
  </si>
  <si>
    <t xml:space="preserve">BT396480</t>
  </si>
  <si>
    <t xml:space="preserve">BT412252</t>
  </si>
  <si>
    <t xml:space="preserve">BT458554</t>
  </si>
  <si>
    <t xml:space="preserve">BT365400</t>
  </si>
  <si>
    <t xml:space="preserve">BT583437</t>
  </si>
  <si>
    <t xml:space="preserve">BT939539</t>
  </si>
  <si>
    <t xml:space="preserve">BT322822</t>
  </si>
  <si>
    <t xml:space="preserve">BT864234</t>
  </si>
  <si>
    <t xml:space="preserve">BT483116</t>
  </si>
  <si>
    <t xml:space="preserve">BT118422</t>
  </si>
  <si>
    <t xml:space="preserve">BT330319</t>
  </si>
  <si>
    <t xml:space="preserve">BT731593</t>
  </si>
  <si>
    <t xml:space="preserve">BT278129</t>
  </si>
  <si>
    <t xml:space="preserve">BT494234</t>
  </si>
  <si>
    <t xml:space="preserve">BT162375</t>
  </si>
  <si>
    <t xml:space="preserve">BT703080</t>
  </si>
  <si>
    <t xml:space="preserve">BT224725</t>
  </si>
  <si>
    <t xml:space="preserve">BT988585</t>
  </si>
  <si>
    <t xml:space="preserve">BT572681</t>
  </si>
  <si>
    <t xml:space="preserve">BT127439</t>
  </si>
  <si>
    <t xml:space="preserve">BT766383</t>
  </si>
  <si>
    <t xml:space="preserve">BT217223</t>
  </si>
  <si>
    <t xml:space="preserve">BT115517</t>
  </si>
  <si>
    <t xml:space="preserve">BT492663</t>
  </si>
  <si>
    <t xml:space="preserve">BT791829</t>
  </si>
  <si>
    <t xml:space="preserve">BT644078</t>
  </si>
  <si>
    <t xml:space="preserve">BT312964</t>
  </si>
  <si>
    <t xml:space="preserve">BT756845</t>
  </si>
  <si>
    <t xml:space="preserve">BT774450</t>
  </si>
  <si>
    <t xml:space="preserve">BT874810</t>
  </si>
  <si>
    <t xml:space="preserve">BT865505</t>
  </si>
  <si>
    <t xml:space="preserve">BT554920</t>
  </si>
  <si>
    <t xml:space="preserve">BT232639</t>
  </si>
  <si>
    <t xml:space="preserve">BT188300</t>
  </si>
  <si>
    <t xml:space="preserve">BT825957</t>
  </si>
  <si>
    <t xml:space="preserve">BT540681</t>
  </si>
  <si>
    <t xml:space="preserve">BT319205</t>
  </si>
  <si>
    <t xml:space="preserve">BT982841</t>
  </si>
  <si>
    <t xml:space="preserve">BT828807</t>
  </si>
  <si>
    <t xml:space="preserve">BT593139</t>
  </si>
  <si>
    <t xml:space="preserve">BT106841</t>
  </si>
  <si>
    <t xml:space="preserve">BT243349</t>
  </si>
  <si>
    <t xml:space="preserve">BT269988</t>
  </si>
  <si>
    <t xml:space="preserve">BT749865</t>
  </si>
  <si>
    <t xml:space="preserve">BT239460</t>
  </si>
  <si>
    <t xml:space="preserve">BT361368</t>
  </si>
  <si>
    <t xml:space="preserve">BT205909</t>
  </si>
  <si>
    <t xml:space="preserve">BT491142</t>
  </si>
  <si>
    <t xml:space="preserve">BT599631</t>
  </si>
  <si>
    <t xml:space="preserve">BT696027</t>
  </si>
  <si>
    <t xml:space="preserve">BT515389</t>
  </si>
  <si>
    <t xml:space="preserve">BT801230</t>
  </si>
  <si>
    <t xml:space="preserve">BT229315</t>
  </si>
  <si>
    <t xml:space="preserve">BT333180</t>
  </si>
  <si>
    <t xml:space="preserve">BT262612</t>
  </si>
  <si>
    <t xml:space="preserve">BT766302</t>
  </si>
  <si>
    <t xml:space="preserve">BT933880</t>
  </si>
  <si>
    <t xml:space="preserve">BT788289</t>
  </si>
  <si>
    <t xml:space="preserve">BT337260</t>
  </si>
  <si>
    <t xml:space="preserve">BT245467</t>
  </si>
  <si>
    <t xml:space="preserve">BT754025</t>
  </si>
  <si>
    <t xml:space="preserve">BT169962</t>
  </si>
  <si>
    <t xml:space="preserve">BT522130</t>
  </si>
  <si>
    <t xml:space="preserve">BT754116</t>
  </si>
  <si>
    <t xml:space="preserve">BT249094</t>
  </si>
  <si>
    <t xml:space="preserve">BT682381</t>
  </si>
  <si>
    <t xml:space="preserve">BT449218</t>
  </si>
  <si>
    <t xml:space="preserve">BT907729</t>
  </si>
  <si>
    <t xml:space="preserve">BT704444</t>
  </si>
  <si>
    <t xml:space="preserve">BT472712</t>
  </si>
  <si>
    <t xml:space="preserve">BT794988</t>
  </si>
  <si>
    <t xml:space="preserve">BT201946</t>
  </si>
  <si>
    <t xml:space="preserve">BT351343</t>
  </si>
  <si>
    <t xml:space="preserve">BT970080</t>
  </si>
  <si>
    <t xml:space="preserve">BT987722</t>
  </si>
  <si>
    <t xml:space="preserve">BT843913</t>
  </si>
  <si>
    <t xml:space="preserve">BT428967</t>
  </si>
  <si>
    <t xml:space="preserve">BT392186</t>
  </si>
  <si>
    <t xml:space="preserve">BT602287</t>
  </si>
  <si>
    <t xml:space="preserve">BT832967</t>
  </si>
  <si>
    <t xml:space="preserve">BT337691</t>
  </si>
  <si>
    <t xml:space="preserve">BT390517</t>
  </si>
  <si>
    <t xml:space="preserve">BT235750</t>
  </si>
  <si>
    <t xml:space="preserve">BT424631</t>
  </si>
  <si>
    <t xml:space="preserve">BT931745</t>
  </si>
  <si>
    <t xml:space="preserve">BT179542</t>
  </si>
  <si>
    <t xml:space="preserve">BT512737</t>
  </si>
  <si>
    <t xml:space="preserve">BT927430</t>
  </si>
  <si>
    <t xml:space="preserve">BT543806</t>
  </si>
  <si>
    <t xml:space="preserve">BT671817</t>
  </si>
  <si>
    <t xml:space="preserve">BT162516</t>
  </si>
  <si>
    <t xml:space="preserve">BT528031</t>
  </si>
  <si>
    <t xml:space="preserve">BT247081</t>
  </si>
  <si>
    <t xml:space="preserve">BT169162</t>
  </si>
  <si>
    <t xml:space="preserve">BT797931</t>
  </si>
  <si>
    <t xml:space="preserve">BT239693</t>
  </si>
  <si>
    <t xml:space="preserve">BT678111</t>
  </si>
  <si>
    <t xml:space="preserve">BT660267</t>
  </si>
  <si>
    <t xml:space="preserve">BT725987</t>
  </si>
  <si>
    <t xml:space="preserve">BT852008</t>
  </si>
  <si>
    <t xml:space="preserve">BT126144</t>
  </si>
  <si>
    <t xml:space="preserve">BT447364</t>
  </si>
  <si>
    <t xml:space="preserve">BT975631</t>
  </si>
  <si>
    <t xml:space="preserve">BT145898</t>
  </si>
  <si>
    <t xml:space="preserve">BT346085</t>
  </si>
  <si>
    <t xml:space="preserve">BT341368</t>
  </si>
  <si>
    <t xml:space="preserve">BT963265</t>
  </si>
  <si>
    <t xml:space="preserve">BT815003</t>
  </si>
  <si>
    <t xml:space="preserve">BT484511</t>
  </si>
  <si>
    <t xml:space="preserve">BT222638</t>
  </si>
  <si>
    <t xml:space="preserve">BT897598</t>
  </si>
  <si>
    <t xml:space="preserve">BT508222</t>
  </si>
  <si>
    <t xml:space="preserve">BT274977</t>
  </si>
  <si>
    <t xml:space="preserve">BT844139</t>
  </si>
  <si>
    <t xml:space="preserve">BT936117</t>
  </si>
  <si>
    <t xml:space="preserve">BT468555</t>
  </si>
  <si>
    <t xml:space="preserve">BT317242</t>
  </si>
  <si>
    <t xml:space="preserve">BT239829</t>
  </si>
  <si>
    <t xml:space="preserve">BT209107</t>
  </si>
  <si>
    <t xml:space="preserve">BT587614</t>
  </si>
  <si>
    <t xml:space="preserve">BT974471</t>
  </si>
  <si>
    <t xml:space="preserve">BT288961</t>
  </si>
  <si>
    <t xml:space="preserve">BT717799</t>
  </si>
  <si>
    <t xml:space="preserve">BT892953</t>
  </si>
  <si>
    <t xml:space="preserve">BT867821</t>
  </si>
  <si>
    <t xml:space="preserve">BT469576</t>
  </si>
  <si>
    <t xml:space="preserve">BT163238</t>
  </si>
  <si>
    <t xml:space="preserve">BT341783</t>
  </si>
  <si>
    <t xml:space="preserve">BT271580</t>
  </si>
  <si>
    <t xml:space="preserve">BT504200</t>
  </si>
  <si>
    <t xml:space="preserve">BT790777</t>
  </si>
  <si>
    <t xml:space="preserve">BT533066</t>
  </si>
  <si>
    <t xml:space="preserve">BT507142</t>
  </si>
  <si>
    <t xml:space="preserve">BT463403</t>
  </si>
  <si>
    <t xml:space="preserve">BT790904</t>
  </si>
  <si>
    <t xml:space="preserve">BT854082</t>
  </si>
  <si>
    <t xml:space="preserve">BT888153</t>
  </si>
  <si>
    <t xml:space="preserve">BT389469</t>
  </si>
  <si>
    <t xml:space="preserve">BT423756</t>
  </si>
  <si>
    <t xml:space="preserve">BT340627</t>
  </si>
  <si>
    <t xml:space="preserve">BT201565</t>
  </si>
  <si>
    <t xml:space="preserve">BT502856</t>
  </si>
  <si>
    <t xml:space="preserve">BT783360</t>
  </si>
  <si>
    <t xml:space="preserve">BT130882</t>
  </si>
  <si>
    <t xml:space="preserve">BT382020</t>
  </si>
  <si>
    <t xml:space="preserve">BT500400</t>
  </si>
  <si>
    <t xml:space="preserve">BT559205</t>
  </si>
  <si>
    <t xml:space="preserve">BT503380</t>
  </si>
  <si>
    <t xml:space="preserve">BT234450</t>
  </si>
  <si>
    <t xml:space="preserve">BT464894</t>
  </si>
  <si>
    <t xml:space="preserve">BT709088</t>
  </si>
  <si>
    <t xml:space="preserve">BT599058</t>
  </si>
  <si>
    <t xml:space="preserve">BT332402</t>
  </si>
  <si>
    <t xml:space="preserve">BT273041</t>
  </si>
  <si>
    <t xml:space="preserve">BT455195</t>
  </si>
  <si>
    <t xml:space="preserve">BT393817</t>
  </si>
  <si>
    <t xml:space="preserve">BT585518</t>
  </si>
  <si>
    <t xml:space="preserve">BT789687</t>
  </si>
  <si>
    <t xml:space="preserve">BT953781</t>
  </si>
  <si>
    <t xml:space="preserve">BT402282</t>
  </si>
  <si>
    <t xml:space="preserve">BT138298</t>
  </si>
  <si>
    <t xml:space="preserve">BT110642</t>
  </si>
  <si>
    <t xml:space="preserve">BT508441</t>
  </si>
  <si>
    <t xml:space="preserve">BT247368</t>
  </si>
  <si>
    <t xml:space="preserve">BT627016</t>
  </si>
  <si>
    <t xml:space="preserve">BT377789</t>
  </si>
  <si>
    <t xml:space="preserve">BT534554</t>
  </si>
  <si>
    <t xml:space="preserve">BT267158</t>
  </si>
  <si>
    <t xml:space="preserve">BT648228</t>
  </si>
  <si>
    <t xml:space="preserve">BT482770</t>
  </si>
  <si>
    <t xml:space="preserve">BT541012</t>
  </si>
  <si>
    <t xml:space="preserve">BT451419</t>
  </si>
  <si>
    <t xml:space="preserve">BT646790</t>
  </si>
  <si>
    <t xml:space="preserve">BT959684</t>
  </si>
  <si>
    <t xml:space="preserve">BT116484</t>
  </si>
  <si>
    <t xml:space="preserve">BT552638</t>
  </si>
  <si>
    <t xml:space="preserve">BT574409</t>
  </si>
  <si>
    <t xml:space="preserve">BT443011</t>
  </si>
  <si>
    <t xml:space="preserve">BT512879</t>
  </si>
  <si>
    <t xml:space="preserve">BT522914</t>
  </si>
  <si>
    <t xml:space="preserve">BT959475</t>
  </si>
  <si>
    <t xml:space="preserve">BT255761</t>
  </si>
  <si>
    <t xml:space="preserve">BT382670</t>
  </si>
  <si>
    <t xml:space="preserve">BT925937</t>
  </si>
  <si>
    <t xml:space="preserve">BT531804</t>
  </si>
  <si>
    <t xml:space="preserve">BT473289</t>
  </si>
  <si>
    <t xml:space="preserve">BT485809</t>
  </si>
  <si>
    <t xml:space="preserve">BT346016</t>
  </si>
  <si>
    <t xml:space="preserve">BT255836</t>
  </si>
  <si>
    <t xml:space="preserve">BT564362</t>
  </si>
  <si>
    <t xml:space="preserve">BT658221</t>
  </si>
  <si>
    <t xml:space="preserve">BT573648</t>
  </si>
  <si>
    <t xml:space="preserve">BT603826</t>
  </si>
  <si>
    <t xml:space="preserve">BT250342</t>
  </si>
  <si>
    <t xml:space="preserve">BT992415</t>
  </si>
  <si>
    <t xml:space="preserve">BT195598</t>
  </si>
  <si>
    <t xml:space="preserve">BT858194</t>
  </si>
  <si>
    <t xml:space="preserve">BT458526</t>
  </si>
  <si>
    <t xml:space="preserve">BT169410</t>
  </si>
  <si>
    <t xml:space="preserve">BT762135</t>
  </si>
  <si>
    <t xml:space="preserve">BT728219</t>
  </si>
  <si>
    <t xml:space="preserve">BT434371</t>
  </si>
  <si>
    <t xml:space="preserve">BT757484</t>
  </si>
  <si>
    <t xml:space="preserve">BT760739</t>
  </si>
  <si>
    <t xml:space="preserve">BT549448</t>
  </si>
  <si>
    <t xml:space="preserve">BT961197</t>
  </si>
  <si>
    <t xml:space="preserve">BT637428</t>
  </si>
  <si>
    <t xml:space="preserve">BT969360</t>
  </si>
  <si>
    <t xml:space="preserve">BT858573</t>
  </si>
  <si>
    <t xml:space="preserve">BT689556</t>
  </si>
  <si>
    <t xml:space="preserve">BT378896</t>
  </si>
  <si>
    <t xml:space="preserve">BT452256</t>
  </si>
  <si>
    <t xml:space="preserve">BT361547</t>
  </si>
  <si>
    <t xml:space="preserve">BT818171</t>
  </si>
  <si>
    <t xml:space="preserve">BT804583</t>
  </si>
  <si>
    <t xml:space="preserve">BT534137</t>
  </si>
  <si>
    <t xml:space="preserve">BT410896</t>
  </si>
  <si>
    <t xml:space="preserve">BT419306</t>
  </si>
  <si>
    <t xml:space="preserve">BT416549</t>
  </si>
  <si>
    <t xml:space="preserve">BT435795</t>
  </si>
  <si>
    <t xml:space="preserve">BT537395</t>
  </si>
  <si>
    <t xml:space="preserve">BT720215</t>
  </si>
  <si>
    <t xml:space="preserve">BT706317</t>
  </si>
  <si>
    <t xml:space="preserve">BT984589</t>
  </si>
  <si>
    <t xml:space="preserve">BT922094</t>
  </si>
  <si>
    <t xml:space="preserve">BT956499</t>
  </si>
  <si>
    <t xml:space="preserve">BT138665</t>
  </si>
  <si>
    <t xml:space="preserve">BT590515</t>
  </si>
  <si>
    <t xml:space="preserve">BT130171</t>
  </si>
  <si>
    <t xml:space="preserve">BT538500</t>
  </si>
  <si>
    <t xml:space="preserve">BT632146</t>
  </si>
  <si>
    <t xml:space="preserve">BT443113</t>
  </si>
  <si>
    <t xml:space="preserve">BT591562</t>
  </si>
  <si>
    <t xml:space="preserve">BT831361</t>
  </si>
  <si>
    <t xml:space="preserve">BT956934</t>
  </si>
  <si>
    <t xml:space="preserve">BT325083</t>
  </si>
  <si>
    <t xml:space="preserve">BT273481</t>
  </si>
  <si>
    <t xml:space="preserve">BT181341</t>
  </si>
  <si>
    <t xml:space="preserve">BT697747</t>
  </si>
  <si>
    <t xml:space="preserve">BT808170</t>
  </si>
  <si>
    <t xml:space="preserve">BT501465</t>
  </si>
  <si>
    <t xml:space="preserve">BT653571</t>
  </si>
  <si>
    <t xml:space="preserve">BT245634</t>
  </si>
  <si>
    <t xml:space="preserve">BT856471</t>
  </si>
  <si>
    <t xml:space="preserve">BT496216</t>
  </si>
  <si>
    <t xml:space="preserve">BT380954</t>
  </si>
  <si>
    <t xml:space="preserve">BT665901</t>
  </si>
  <si>
    <t xml:space="preserve">BT400341</t>
  </si>
  <si>
    <t xml:space="preserve">BT437734</t>
  </si>
  <si>
    <t xml:space="preserve">BT112715</t>
  </si>
  <si>
    <t xml:space="preserve">BT990992</t>
  </si>
  <si>
    <t xml:space="preserve">BT818482</t>
  </si>
  <si>
    <t xml:space="preserve">BT319445</t>
  </si>
  <si>
    <t xml:space="preserve">BT245163</t>
  </si>
  <si>
    <t xml:space="preserve">BT600171</t>
  </si>
  <si>
    <t xml:space="preserve">BT307406</t>
  </si>
  <si>
    <t xml:space="preserve">BT714944</t>
  </si>
  <si>
    <t xml:space="preserve">BT660850</t>
  </si>
  <si>
    <t xml:space="preserve">BT830771</t>
  </si>
  <si>
    <t xml:space="preserve">BT605352</t>
  </si>
  <si>
    <t xml:space="preserve">BT484955</t>
  </si>
  <si>
    <t xml:space="preserve">BT408045</t>
  </si>
  <si>
    <t xml:space="preserve">BT559124</t>
  </si>
  <si>
    <t xml:space="preserve">BT967703</t>
  </si>
  <si>
    <t xml:space="preserve">BT861364</t>
  </si>
  <si>
    <t xml:space="preserve">BT934571</t>
  </si>
  <si>
    <t xml:space="preserve">BT140823</t>
  </si>
  <si>
    <t xml:space="preserve">BT297467</t>
  </si>
  <si>
    <t xml:space="preserve">BT704678</t>
  </si>
  <si>
    <t xml:space="preserve">BT701645</t>
  </si>
  <si>
    <t xml:space="preserve">BT525407</t>
  </si>
  <si>
    <t xml:space="preserve">BT324695</t>
  </si>
  <si>
    <t xml:space="preserve">BT819653</t>
  </si>
  <si>
    <t xml:space="preserve">BT356460</t>
  </si>
  <si>
    <t xml:space="preserve">BT968858</t>
  </si>
  <si>
    <t xml:space="preserve">BT507798</t>
  </si>
  <si>
    <t xml:space="preserve">BT325710</t>
  </si>
  <si>
    <t xml:space="preserve">BT722799</t>
  </si>
  <si>
    <t xml:space="preserve">BT637216</t>
  </si>
  <si>
    <t xml:space="preserve">BT766790</t>
  </si>
  <si>
    <t xml:space="preserve">BT277414</t>
  </si>
  <si>
    <t xml:space="preserve">BT164165</t>
  </si>
  <si>
    <t xml:space="preserve">BT360245</t>
  </si>
  <si>
    <t xml:space="preserve">BT819549</t>
  </si>
  <si>
    <t xml:space="preserve">BT545181</t>
  </si>
  <si>
    <t xml:space="preserve">BT574812</t>
  </si>
  <si>
    <t xml:space="preserve">BT487900</t>
  </si>
  <si>
    <t xml:space="preserve">BT771131</t>
  </si>
  <si>
    <t xml:space="preserve">BT758748</t>
  </si>
  <si>
    <t xml:space="preserve">BT413743</t>
  </si>
  <si>
    <t xml:space="preserve">BT333137</t>
  </si>
  <si>
    <t xml:space="preserve">BT825281</t>
  </si>
  <si>
    <t xml:space="preserve">BT182576</t>
  </si>
  <si>
    <t xml:space="preserve">BT273667</t>
  </si>
  <si>
    <t xml:space="preserve">BT149384</t>
  </si>
  <si>
    <t xml:space="preserve">BT175798</t>
  </si>
  <si>
    <t xml:space="preserve">BT588114</t>
  </si>
  <si>
    <t xml:space="preserve">BT283471</t>
  </si>
  <si>
    <t xml:space="preserve">BT950451</t>
  </si>
  <si>
    <t xml:space="preserve">BT446695</t>
  </si>
  <si>
    <t xml:space="preserve">BT169742</t>
  </si>
  <si>
    <t xml:space="preserve">BT479914</t>
  </si>
  <si>
    <t xml:space="preserve">BT209211</t>
  </si>
  <si>
    <t xml:space="preserve">BT564438</t>
  </si>
  <si>
    <t xml:space="preserve">BT402421</t>
  </si>
  <si>
    <t xml:space="preserve">BT635231</t>
  </si>
  <si>
    <t xml:space="preserve">BT801060</t>
  </si>
  <si>
    <t xml:space="preserve">BT325479</t>
  </si>
  <si>
    <t xml:space="preserve">BT475970</t>
  </si>
  <si>
    <t xml:space="preserve">BT947762</t>
  </si>
  <si>
    <t xml:space="preserve">BT778616</t>
  </si>
  <si>
    <t xml:space="preserve">BT311154</t>
  </si>
  <si>
    <t xml:space="preserve">BT665266</t>
  </si>
  <si>
    <t xml:space="preserve">BT738040</t>
  </si>
  <si>
    <t xml:space="preserve">BT646507</t>
  </si>
  <si>
    <t xml:space="preserve">BT200152</t>
  </si>
  <si>
    <t xml:space="preserve">BT639257</t>
  </si>
  <si>
    <t xml:space="preserve">BT936519</t>
  </si>
  <si>
    <t xml:space="preserve">BT913048</t>
  </si>
  <si>
    <t xml:space="preserve">BT673397</t>
  </si>
  <si>
    <t xml:space="preserve">BT891439</t>
  </si>
  <si>
    <t xml:space="preserve">BT150481</t>
  </si>
  <si>
    <t xml:space="preserve">BT370156</t>
  </si>
  <si>
    <t xml:space="preserve">BT762316</t>
  </si>
  <si>
    <t xml:space="preserve">BT371294</t>
  </si>
  <si>
    <t xml:space="preserve">BT976386</t>
  </si>
  <si>
    <t xml:space="preserve">BT381915</t>
  </si>
  <si>
    <t xml:space="preserve">BT366449</t>
  </si>
  <si>
    <t xml:space="preserve">BT524573</t>
  </si>
  <si>
    <t xml:space="preserve">BT271013</t>
  </si>
  <si>
    <t xml:space="preserve">BT840281</t>
  </si>
  <si>
    <t xml:space="preserve">BT889404</t>
  </si>
  <si>
    <t xml:space="preserve">BT613903</t>
  </si>
  <si>
    <t xml:space="preserve">BT439383</t>
  </si>
  <si>
    <t xml:space="preserve">BT254932</t>
  </si>
  <si>
    <t xml:space="preserve">BT281255</t>
  </si>
  <si>
    <t xml:space="preserve">BT355765</t>
  </si>
  <si>
    <t xml:space="preserve">BT439692</t>
  </si>
  <si>
    <t xml:space="preserve">BT631943</t>
  </si>
  <si>
    <t xml:space="preserve">BT189837</t>
  </si>
  <si>
    <t xml:space="preserve">BT442316</t>
  </si>
  <si>
    <t xml:space="preserve">BT391191</t>
  </si>
  <si>
    <t xml:space="preserve">BT372527</t>
  </si>
  <si>
    <t xml:space="preserve">BT712861</t>
  </si>
  <si>
    <t xml:space="preserve">BT590851</t>
  </si>
  <si>
    <t xml:space="preserve">BT906513</t>
  </si>
  <si>
    <t xml:space="preserve">BT442434</t>
  </si>
  <si>
    <t xml:space="preserve">BT335169</t>
  </si>
  <si>
    <t xml:space="preserve">BT280295</t>
  </si>
  <si>
    <t xml:space="preserve">BT223166</t>
  </si>
  <si>
    <t xml:space="preserve">BT615247</t>
  </si>
  <si>
    <t xml:space="preserve">BT336091</t>
  </si>
  <si>
    <t xml:space="preserve">BT488235</t>
  </si>
  <si>
    <t xml:space="preserve">BT685825</t>
  </si>
  <si>
    <t xml:space="preserve">BT422265</t>
  </si>
  <si>
    <t xml:space="preserve">BT902474</t>
  </si>
  <si>
    <t xml:space="preserve">BT372407</t>
  </si>
  <si>
    <t xml:space="preserve">BT298370</t>
  </si>
  <si>
    <t xml:space="preserve">BT983967</t>
  </si>
  <si>
    <t xml:space="preserve">BT139926</t>
  </si>
  <si>
    <t xml:space="preserve">BT114729</t>
  </si>
  <si>
    <t xml:space="preserve">BT724696</t>
  </si>
  <si>
    <t xml:space="preserve">BT740359</t>
  </si>
  <si>
    <t xml:space="preserve">BT600166</t>
  </si>
  <si>
    <t xml:space="preserve">BT549846</t>
  </si>
  <si>
    <t xml:space="preserve">BT565460</t>
  </si>
  <si>
    <t xml:space="preserve">BT907258</t>
  </si>
  <si>
    <t xml:space="preserve">BT514045</t>
  </si>
  <si>
    <t xml:space="preserve">BT531724</t>
  </si>
  <si>
    <t xml:space="preserve">BT215190</t>
  </si>
  <si>
    <t xml:space="preserve">BT837211</t>
  </si>
  <si>
    <t xml:space="preserve">BT201686</t>
  </si>
  <si>
    <t xml:space="preserve">BT579780</t>
  </si>
  <si>
    <t xml:space="preserve">BT544108</t>
  </si>
  <si>
    <t xml:space="preserve">BT726827</t>
  </si>
  <si>
    <t xml:space="preserve">BT687285</t>
  </si>
  <si>
    <t xml:space="preserve">BT439336</t>
  </si>
  <si>
    <t xml:space="preserve">BT925511</t>
  </si>
  <si>
    <t xml:space="preserve">BT529483</t>
  </si>
  <si>
    <t xml:space="preserve">BT657934</t>
  </si>
  <si>
    <t xml:space="preserve">BT987445</t>
  </si>
  <si>
    <t xml:space="preserve">BT589918</t>
  </si>
  <si>
    <t xml:space="preserve">BT392233</t>
  </si>
  <si>
    <t xml:space="preserve">BT771119</t>
  </si>
  <si>
    <t xml:space="preserve">BT753959</t>
  </si>
  <si>
    <t xml:space="preserve">BT693623</t>
  </si>
  <si>
    <t xml:space="preserve">BT139829</t>
  </si>
  <si>
    <t xml:space="preserve">BT570228</t>
  </si>
  <si>
    <t xml:space="preserve">BT863249</t>
  </si>
  <si>
    <t xml:space="preserve">BT174917</t>
  </si>
  <si>
    <t xml:space="preserve">BT184076</t>
  </si>
  <si>
    <t xml:space="preserve">BT267511</t>
  </si>
  <si>
    <t xml:space="preserve">BT527633</t>
  </si>
  <si>
    <t xml:space="preserve">BT880580</t>
  </si>
  <si>
    <t xml:space="preserve">BT687035</t>
  </si>
  <si>
    <t xml:space="preserve">BT193063</t>
  </si>
  <si>
    <t xml:space="preserve">BT833126</t>
  </si>
  <si>
    <t xml:space="preserve">BT693035</t>
  </si>
  <si>
    <t xml:space="preserve">BT688741</t>
  </si>
  <si>
    <t xml:space="preserve">BT284728</t>
  </si>
  <si>
    <t xml:space="preserve">BT332085</t>
  </si>
  <si>
    <t xml:space="preserve">BT597371</t>
  </si>
  <si>
    <t xml:space="preserve">BT198483</t>
  </si>
  <si>
    <t xml:space="preserve">BT352283</t>
  </si>
  <si>
    <t xml:space="preserve">BT846846</t>
  </si>
  <si>
    <t xml:space="preserve">BT969161</t>
  </si>
  <si>
    <t xml:space="preserve">BT198362</t>
  </si>
  <si>
    <t xml:space="preserve">BT576847</t>
  </si>
  <si>
    <t xml:space="preserve">BT333977</t>
  </si>
  <si>
    <t xml:space="preserve">BT491680</t>
  </si>
  <si>
    <t xml:space="preserve">BT718479</t>
  </si>
  <si>
    <t xml:space="preserve">BT358607</t>
  </si>
  <si>
    <t xml:space="preserve">BT334846</t>
  </si>
  <si>
    <t xml:space="preserve">BT855625</t>
  </si>
  <si>
    <t xml:space="preserve">BT285758</t>
  </si>
  <si>
    <t xml:space="preserve">BT839591</t>
  </si>
  <si>
    <t xml:space="preserve">BT403861</t>
  </si>
  <si>
    <t xml:space="preserve">BT230047</t>
  </si>
  <si>
    <t xml:space="preserve">BT465287</t>
  </si>
  <si>
    <t xml:space="preserve">BT229082</t>
  </si>
  <si>
    <t xml:space="preserve">BT557333</t>
  </si>
  <si>
    <t xml:space="preserve">BT377175</t>
  </si>
  <si>
    <t xml:space="preserve">BT303248</t>
  </si>
  <si>
    <t xml:space="preserve">BT319599</t>
  </si>
  <si>
    <t xml:space="preserve">BT488411</t>
  </si>
  <si>
    <t xml:space="preserve">BT205849</t>
  </si>
  <si>
    <t xml:space="preserve">BT842827</t>
  </si>
  <si>
    <t xml:space="preserve">BT129527</t>
  </si>
  <si>
    <t xml:space="preserve">BT168353</t>
  </si>
  <si>
    <t xml:space="preserve">BT776152</t>
  </si>
  <si>
    <t xml:space="preserve">BT343874</t>
  </si>
  <si>
    <t xml:space="preserve">BT892376</t>
  </si>
  <si>
    <t xml:space="preserve">BT537224</t>
  </si>
  <si>
    <t xml:space="preserve">BT415534</t>
  </si>
  <si>
    <t xml:space="preserve">BT576014</t>
  </si>
  <si>
    <t xml:space="preserve">BT572854</t>
  </si>
  <si>
    <t xml:space="preserve">BT117083</t>
  </si>
  <si>
    <t xml:space="preserve">BT176685</t>
  </si>
  <si>
    <t xml:space="preserve">BT448032</t>
  </si>
  <si>
    <t xml:space="preserve">BT538681</t>
  </si>
  <si>
    <t xml:space="preserve">BT962506</t>
  </si>
  <si>
    <t xml:space="preserve">BT489506</t>
  </si>
  <si>
    <t xml:space="preserve">BT667914</t>
  </si>
  <si>
    <t xml:space="preserve">BT741314</t>
  </si>
  <si>
    <t xml:space="preserve">BT688854</t>
  </si>
  <si>
    <t xml:space="preserve">BT369585</t>
  </si>
  <si>
    <t xml:space="preserve">BT400126</t>
  </si>
  <si>
    <t xml:space="preserve">BT359320</t>
  </si>
  <si>
    <t xml:space="preserve">BT962846</t>
  </si>
  <si>
    <t xml:space="preserve">BT959671</t>
  </si>
  <si>
    <t xml:space="preserve">BT629466</t>
  </si>
  <si>
    <t xml:space="preserve">BT687705</t>
  </si>
  <si>
    <t xml:space="preserve">BT361023</t>
  </si>
  <si>
    <t xml:space="preserve">BT176537</t>
  </si>
  <si>
    <t xml:space="preserve">BT444594</t>
  </si>
  <si>
    <t xml:space="preserve">BT366234</t>
  </si>
  <si>
    <t xml:space="preserve">BT164154</t>
  </si>
  <si>
    <t xml:space="preserve">BT697332</t>
  </si>
  <si>
    <t xml:space="preserve">BT520057</t>
  </si>
  <si>
    <t xml:space="preserve">BT271275</t>
  </si>
  <si>
    <t xml:space="preserve">BT194531</t>
  </si>
  <si>
    <t xml:space="preserve">BT405210</t>
  </si>
  <si>
    <t xml:space="preserve">BT452741</t>
  </si>
  <si>
    <t xml:space="preserve">BT908137</t>
  </si>
  <si>
    <t xml:space="preserve">BT970968</t>
  </si>
  <si>
    <t xml:space="preserve">BT291516</t>
  </si>
  <si>
    <t xml:space="preserve">BT420656</t>
  </si>
  <si>
    <t xml:space="preserve">BT766375</t>
  </si>
  <si>
    <t xml:space="preserve">BT459095</t>
  </si>
  <si>
    <t xml:space="preserve">BT426817</t>
  </si>
  <si>
    <t xml:space="preserve">BT534731</t>
  </si>
  <si>
    <t xml:space="preserve">BT401144</t>
  </si>
  <si>
    <t xml:space="preserve">BT448584</t>
  </si>
  <si>
    <t xml:space="preserve">BT310183</t>
  </si>
  <si>
    <t xml:space="preserve">BT663468</t>
  </si>
  <si>
    <t xml:space="preserve">BT323473</t>
  </si>
  <si>
    <t xml:space="preserve">BT337264</t>
  </si>
  <si>
    <t xml:space="preserve">BT166394</t>
  </si>
  <si>
    <t xml:space="preserve">BT873329</t>
  </si>
  <si>
    <t xml:space="preserve">BT369138</t>
  </si>
  <si>
    <t xml:space="preserve">BT882187</t>
  </si>
  <si>
    <t xml:space="preserve">BT168550</t>
  </si>
  <si>
    <t xml:space="preserve">BT467942</t>
  </si>
  <si>
    <t xml:space="preserve">BT792413</t>
  </si>
  <si>
    <t xml:space="preserve">BT859943</t>
  </si>
  <si>
    <t xml:space="preserve">BT265334</t>
  </si>
  <si>
    <t xml:space="preserve">BT486260</t>
  </si>
  <si>
    <t xml:space="preserve">BT160864</t>
  </si>
  <si>
    <t xml:space="preserve">BT823039</t>
  </si>
  <si>
    <t xml:space="preserve">BT149542</t>
  </si>
  <si>
    <t xml:space="preserve">BT519672</t>
  </si>
  <si>
    <t xml:space="preserve">BT536444</t>
  </si>
  <si>
    <t xml:space="preserve">BT756593</t>
  </si>
  <si>
    <t xml:space="preserve">BT396653</t>
  </si>
  <si>
    <t xml:space="preserve">BT660517</t>
  </si>
  <si>
    <t xml:space="preserve">BT768937</t>
  </si>
  <si>
    <t xml:space="preserve">BT618043</t>
  </si>
  <si>
    <t xml:space="preserve">BT526072</t>
  </si>
  <si>
    <t xml:space="preserve">BT769445</t>
  </si>
  <si>
    <t xml:space="preserve">BT943801</t>
  </si>
  <si>
    <t xml:space="preserve">BT709590</t>
  </si>
  <si>
    <t xml:space="preserve">BT519215</t>
  </si>
  <si>
    <t xml:space="preserve">BT331764</t>
  </si>
  <si>
    <t xml:space="preserve">BT102504</t>
  </si>
  <si>
    <t xml:space="preserve">BT978743</t>
  </si>
  <si>
    <t xml:space="preserve">BT896230</t>
  </si>
  <si>
    <t xml:space="preserve">BT610162</t>
  </si>
  <si>
    <t xml:space="preserve">BT994904</t>
  </si>
  <si>
    <t xml:space="preserve">BT220729</t>
  </si>
  <si>
    <t xml:space="preserve">BT383681</t>
  </si>
  <si>
    <t xml:space="preserve">BT185722</t>
  </si>
  <si>
    <t xml:space="preserve">BT870941</t>
  </si>
  <si>
    <t xml:space="preserve">BT592359</t>
  </si>
  <si>
    <t xml:space="preserve">BT758849</t>
  </si>
  <si>
    <t xml:space="preserve">BT145161</t>
  </si>
  <si>
    <t xml:space="preserve">BT469153</t>
  </si>
  <si>
    <t xml:space="preserve">BT529836</t>
  </si>
  <si>
    <t xml:space="preserve">BT281493</t>
  </si>
  <si>
    <t xml:space="preserve">BT238531</t>
  </si>
  <si>
    <t xml:space="preserve">BT302123</t>
  </si>
  <si>
    <t xml:space="preserve">BT593147</t>
  </si>
  <si>
    <t xml:space="preserve">BT765503</t>
  </si>
  <si>
    <t xml:space="preserve">BT712324</t>
  </si>
  <si>
    <t xml:space="preserve">BT170109</t>
  </si>
  <si>
    <t xml:space="preserve">BT699954</t>
  </si>
  <si>
    <t xml:space="preserve">BT112628</t>
  </si>
  <si>
    <t xml:space="preserve">BT510381</t>
  </si>
  <si>
    <t xml:space="preserve">BT104130</t>
  </si>
  <si>
    <t xml:space="preserve">BT363169</t>
  </si>
  <si>
    <t xml:space="preserve">BT722217</t>
  </si>
  <si>
    <t xml:space="preserve">BT470884</t>
  </si>
  <si>
    <t xml:space="preserve">BT654752</t>
  </si>
  <si>
    <t xml:space="preserve">BT980325</t>
  </si>
  <si>
    <t xml:space="preserve">BT325957</t>
  </si>
  <si>
    <t xml:space="preserve">BT915328</t>
  </si>
  <si>
    <t xml:space="preserve">BT876260</t>
  </si>
  <si>
    <t xml:space="preserve">BT693278</t>
  </si>
  <si>
    <t xml:space="preserve">BT678045</t>
  </si>
  <si>
    <t xml:space="preserve">BT774198</t>
  </si>
  <si>
    <t xml:space="preserve">BT575195</t>
  </si>
  <si>
    <t xml:space="preserve">BT640013</t>
  </si>
  <si>
    <t xml:space="preserve">BT125578</t>
  </si>
  <si>
    <t xml:space="preserve">BT347063</t>
  </si>
  <si>
    <t xml:space="preserve">BT495274</t>
  </si>
  <si>
    <t xml:space="preserve">BT273711</t>
  </si>
  <si>
    <t xml:space="preserve">BT373788</t>
  </si>
  <si>
    <t xml:space="preserve">BT265207</t>
  </si>
  <si>
    <t xml:space="preserve">BT430461</t>
  </si>
  <si>
    <t xml:space="preserve">BT539433</t>
  </si>
  <si>
    <t xml:space="preserve">BT989150</t>
  </si>
  <si>
    <t xml:space="preserve">BT633770</t>
  </si>
  <si>
    <t xml:space="preserve">BT883668</t>
  </si>
  <si>
    <t xml:space="preserve">BT478475</t>
  </si>
  <si>
    <t xml:space="preserve">BT579076</t>
  </si>
  <si>
    <t xml:space="preserve">BT903603</t>
  </si>
  <si>
    <t xml:space="preserve">BT201763</t>
  </si>
  <si>
    <t xml:space="preserve">BT489106</t>
  </si>
  <si>
    <t xml:space="preserve">BT937237</t>
  </si>
  <si>
    <t xml:space="preserve">BT932005</t>
  </si>
  <si>
    <t xml:space="preserve">BT812777</t>
  </si>
  <si>
    <t xml:space="preserve">BT496769</t>
  </si>
  <si>
    <t xml:space="preserve">BT326797</t>
  </si>
  <si>
    <t xml:space="preserve">BT357467</t>
  </si>
  <si>
    <t xml:space="preserve">BT661940</t>
  </si>
  <si>
    <t xml:space="preserve">BT295086</t>
  </si>
  <si>
    <t xml:space="preserve">BT206236</t>
  </si>
  <si>
    <t xml:space="preserve">BT415896</t>
  </si>
  <si>
    <t xml:space="preserve">BT908568</t>
  </si>
  <si>
    <t xml:space="preserve">BT813483</t>
  </si>
  <si>
    <t xml:space="preserve">BT618224</t>
  </si>
  <si>
    <t xml:space="preserve">BT690530</t>
  </si>
  <si>
    <t xml:space="preserve">BT133180</t>
  </si>
  <si>
    <t xml:space="preserve">BT964051</t>
  </si>
  <si>
    <t xml:space="preserve">BT854883</t>
  </si>
  <si>
    <t xml:space="preserve">BT475855</t>
  </si>
  <si>
    <t xml:space="preserve">BT367427</t>
  </si>
  <si>
    <t xml:space="preserve">BT642278</t>
  </si>
  <si>
    <t xml:space="preserve">BT434024</t>
  </si>
  <si>
    <t xml:space="preserve">BT206287</t>
  </si>
  <si>
    <t xml:space="preserve">BT722018</t>
  </si>
  <si>
    <t xml:space="preserve">BT882333</t>
  </si>
  <si>
    <t xml:space="preserve">BT790000</t>
  </si>
  <si>
    <t xml:space="preserve">BT126453</t>
  </si>
  <si>
    <t xml:space="preserve">BT525633</t>
  </si>
  <si>
    <t xml:space="preserve">BT975606</t>
  </si>
  <si>
    <t xml:space="preserve">BT523621</t>
  </si>
  <si>
    <t xml:space="preserve">BT997073</t>
  </si>
  <si>
    <t xml:space="preserve">BT426781</t>
  </si>
  <si>
    <t xml:space="preserve">BT155074</t>
  </si>
  <si>
    <t xml:space="preserve">BT124587</t>
  </si>
  <si>
    <t xml:space="preserve">BT182668</t>
  </si>
  <si>
    <t xml:space="preserve">BT886890</t>
  </si>
  <si>
    <t xml:space="preserve">BT282145</t>
  </si>
  <si>
    <t xml:space="preserve">BT466320</t>
  </si>
  <si>
    <t xml:space="preserve">BT231492</t>
  </si>
  <si>
    <t xml:space="preserve">BT772961</t>
  </si>
  <si>
    <t xml:space="preserve">BT556514</t>
  </si>
  <si>
    <t xml:space="preserve">BT196156</t>
  </si>
  <si>
    <t xml:space="preserve">BT996412</t>
  </si>
  <si>
    <t xml:space="preserve">BT138258</t>
  </si>
  <si>
    <t xml:space="preserve">BT755235</t>
  </si>
  <si>
    <t xml:space="preserve">BT981139</t>
  </si>
  <si>
    <t xml:space="preserve">BT852552</t>
  </si>
  <si>
    <t xml:space="preserve">BT191336</t>
  </si>
  <si>
    <t xml:space="preserve">BT967486</t>
  </si>
  <si>
    <t xml:space="preserve">BT118260</t>
  </si>
  <si>
    <t xml:space="preserve">BT211831</t>
  </si>
  <si>
    <t xml:space="preserve">BT243374</t>
  </si>
  <si>
    <t xml:space="preserve">BT256543</t>
  </si>
  <si>
    <t xml:space="preserve">BT547578</t>
  </si>
  <si>
    <t xml:space="preserve">BT170199</t>
  </si>
  <si>
    <t xml:space="preserve">BT565529</t>
  </si>
  <si>
    <t xml:space="preserve">BT566609</t>
  </si>
  <si>
    <t xml:space="preserve">BT610153</t>
  </si>
  <si>
    <t xml:space="preserve">BT445269</t>
  </si>
  <si>
    <t xml:space="preserve">BT151169</t>
  </si>
  <si>
    <t xml:space="preserve">BT555697</t>
  </si>
  <si>
    <t xml:space="preserve">BT953365</t>
  </si>
  <si>
    <t xml:space="preserve">BT367395</t>
  </si>
  <si>
    <t xml:space="preserve">BT233200</t>
  </si>
  <si>
    <t xml:space="preserve">BT481417</t>
  </si>
  <si>
    <t xml:space="preserve">BT429988</t>
  </si>
  <si>
    <t xml:space="preserve">BT511250</t>
  </si>
  <si>
    <t xml:space="preserve">BT904447</t>
  </si>
  <si>
    <t xml:space="preserve">BT505852</t>
  </si>
  <si>
    <t xml:space="preserve">BT867393</t>
  </si>
  <si>
    <t xml:space="preserve">BT313616</t>
  </si>
  <si>
    <t xml:space="preserve">BT570664</t>
  </si>
  <si>
    <t xml:space="preserve">BT198495</t>
  </si>
  <si>
    <t xml:space="preserve">BT766680</t>
  </si>
  <si>
    <t xml:space="preserve">BT967066</t>
  </si>
  <si>
    <t xml:space="preserve">BT478349</t>
  </si>
  <si>
    <t xml:space="preserve">BT904260</t>
  </si>
  <si>
    <t xml:space="preserve">BT221183</t>
  </si>
  <si>
    <t xml:space="preserve">BT260942</t>
  </si>
  <si>
    <t xml:space="preserve">BT929669</t>
  </si>
  <si>
    <t xml:space="preserve">BT723853</t>
  </si>
  <si>
    <t xml:space="preserve">BT991675</t>
  </si>
  <si>
    <t xml:space="preserve">BT275861</t>
  </si>
  <si>
    <t xml:space="preserve">BT641751</t>
  </si>
  <si>
    <t xml:space="preserve">BT224401</t>
  </si>
  <si>
    <t xml:space="preserve">BT335489</t>
  </si>
  <si>
    <t xml:space="preserve">BT600634</t>
  </si>
  <si>
    <t xml:space="preserve">BT141761</t>
  </si>
  <si>
    <t xml:space="preserve">BT669926</t>
  </si>
  <si>
    <t xml:space="preserve">BT185638</t>
  </si>
  <si>
    <t xml:space="preserve">BT382497</t>
  </si>
  <si>
    <t xml:space="preserve">BT880957</t>
  </si>
  <si>
    <t xml:space="preserve">BT396461</t>
  </si>
  <si>
    <t xml:space="preserve">BT882053</t>
  </si>
  <si>
    <t xml:space="preserve">BT277241</t>
  </si>
  <si>
    <t xml:space="preserve">BT219807</t>
  </si>
  <si>
    <t xml:space="preserve">BT824664</t>
  </si>
  <si>
    <t xml:space="preserve">BT344149</t>
  </si>
  <si>
    <t xml:space="preserve">BT808475</t>
  </si>
  <si>
    <t xml:space="preserve">BT946308</t>
  </si>
  <si>
    <t xml:space="preserve">BT320105</t>
  </si>
  <si>
    <t xml:space="preserve">BT767508</t>
  </si>
  <si>
    <t xml:space="preserve">BT781519</t>
  </si>
  <si>
    <t xml:space="preserve">BT916737</t>
  </si>
  <si>
    <t xml:space="preserve">BT489829</t>
  </si>
  <si>
    <t xml:space="preserve">BT123307</t>
  </si>
  <si>
    <t xml:space="preserve">BT218279</t>
  </si>
  <si>
    <t xml:space="preserve">BT212363</t>
  </si>
  <si>
    <t xml:space="preserve">BT714769</t>
  </si>
  <si>
    <t xml:space="preserve">BT842761</t>
  </si>
  <si>
    <t xml:space="preserve">BT970277</t>
  </si>
  <si>
    <t xml:space="preserve">BT112864</t>
  </si>
  <si>
    <t xml:space="preserve">BT776957</t>
  </si>
  <si>
    <t xml:space="preserve">BT980156</t>
  </si>
  <si>
    <t xml:space="preserve">BT831706</t>
  </si>
  <si>
    <t xml:space="preserve">BT758105</t>
  </si>
  <si>
    <t xml:space="preserve">BT372395</t>
  </si>
  <si>
    <t xml:space="preserve">BT501312</t>
  </si>
  <si>
    <t xml:space="preserve">BT581273</t>
  </si>
  <si>
    <t xml:space="preserve">BT163687</t>
  </si>
  <si>
    <t xml:space="preserve">BT477393</t>
  </si>
  <si>
    <t xml:space="preserve">BT802350</t>
  </si>
  <si>
    <t xml:space="preserve">BT413993</t>
  </si>
  <si>
    <t xml:space="preserve">BT119975</t>
  </si>
  <si>
    <t xml:space="preserve">BT765756</t>
  </si>
  <si>
    <t xml:space="preserve">BT697919</t>
  </si>
  <si>
    <t xml:space="preserve">BT834516</t>
  </si>
  <si>
    <t xml:space="preserve">BT692632</t>
  </si>
  <si>
    <t xml:space="preserve">BT921181</t>
  </si>
  <si>
    <t xml:space="preserve">BT988501</t>
  </si>
  <si>
    <t xml:space="preserve">BT261426</t>
  </si>
  <si>
    <t xml:space="preserve">BT684092</t>
  </si>
  <si>
    <t xml:space="preserve">BT117145</t>
  </si>
  <si>
    <t xml:space="preserve">BT658014</t>
  </si>
  <si>
    <t xml:space="preserve">BT385714</t>
  </si>
  <si>
    <t xml:space="preserve">BT552603</t>
  </si>
  <si>
    <t xml:space="preserve">BT600003</t>
  </si>
  <si>
    <t xml:space="preserve">BT496901</t>
  </si>
  <si>
    <t xml:space="preserve">BT937375</t>
  </si>
  <si>
    <t xml:space="preserve">BT515570</t>
  </si>
  <si>
    <t xml:space="preserve">BT430156</t>
  </si>
  <si>
    <t xml:space="preserve">BT165550</t>
  </si>
  <si>
    <t xml:space="preserve">BT908253</t>
  </si>
  <si>
    <t xml:space="preserve">BT687109</t>
  </si>
  <si>
    <t xml:space="preserve">BT379716</t>
  </si>
  <si>
    <t xml:space="preserve">BT715913</t>
  </si>
  <si>
    <t xml:space="preserve">BT416445</t>
  </si>
  <si>
    <t xml:space="preserve">BT574426</t>
  </si>
  <si>
    <t xml:space="preserve">BT214837</t>
  </si>
  <si>
    <t xml:space="preserve">BT917643</t>
  </si>
  <si>
    <t xml:space="preserve">BT288774</t>
  </si>
  <si>
    <t xml:space="preserve">BT143915</t>
  </si>
  <si>
    <t xml:space="preserve">BT781277</t>
  </si>
  <si>
    <t xml:space="preserve">BT853902</t>
  </si>
  <si>
    <t xml:space="preserve">BT969005</t>
  </si>
  <si>
    <t xml:space="preserve">BT691768</t>
  </si>
  <si>
    <t xml:space="preserve">BT395344</t>
  </si>
  <si>
    <t xml:space="preserve">BT675374</t>
  </si>
  <si>
    <t xml:space="preserve">BT600785</t>
  </si>
  <si>
    <t xml:space="preserve">BT972160</t>
  </si>
  <si>
    <t xml:space="preserve">BT428857</t>
  </si>
  <si>
    <t xml:space="preserve">BT475915</t>
  </si>
  <si>
    <t xml:space="preserve">BT531709</t>
  </si>
  <si>
    <t xml:space="preserve">BT179188</t>
  </si>
  <si>
    <t xml:space="preserve">BT270759</t>
  </si>
  <si>
    <t xml:space="preserve">BT324083</t>
  </si>
  <si>
    <t xml:space="preserve">BT375174</t>
  </si>
  <si>
    <t xml:space="preserve">BT283139</t>
  </si>
  <si>
    <t xml:space="preserve">BT352078</t>
  </si>
  <si>
    <t xml:space="preserve">BT445270</t>
  </si>
  <si>
    <t xml:space="preserve">BT623215</t>
  </si>
  <si>
    <t xml:space="preserve">BT602907</t>
  </si>
  <si>
    <t xml:space="preserve">BT400738</t>
  </si>
  <si>
    <t xml:space="preserve">BT189367</t>
  </si>
  <si>
    <t xml:space="preserve">BT427257</t>
  </si>
  <si>
    <t xml:space="preserve">BT317807</t>
  </si>
  <si>
    <t xml:space="preserve">BT145195</t>
  </si>
  <si>
    <t xml:space="preserve">BT432556</t>
  </si>
  <si>
    <t xml:space="preserve">BT167044</t>
  </si>
  <si>
    <t xml:space="preserve">BT531721</t>
  </si>
  <si>
    <t xml:space="preserve">BT729484</t>
  </si>
  <si>
    <t xml:space="preserve">BT239352</t>
  </si>
  <si>
    <t xml:space="preserve">BT299149</t>
  </si>
  <si>
    <t xml:space="preserve">BT336059</t>
  </si>
  <si>
    <t xml:space="preserve">BT110904</t>
  </si>
  <si>
    <t xml:space="preserve">BT995464</t>
  </si>
  <si>
    <t xml:space="preserve">BT532549</t>
  </si>
  <si>
    <t xml:space="preserve">BT843412</t>
  </si>
  <si>
    <t xml:space="preserve">BT443457</t>
  </si>
  <si>
    <t xml:space="preserve">BT748190</t>
  </si>
  <si>
    <t xml:space="preserve">BT187799</t>
  </si>
  <si>
    <t xml:space="preserve">BT642104</t>
  </si>
  <si>
    <t xml:space="preserve">BT194780</t>
  </si>
  <si>
    <t xml:space="preserve">BT812829</t>
  </si>
  <si>
    <t xml:space="preserve">BT351692</t>
  </si>
  <si>
    <t xml:space="preserve">BT189781</t>
  </si>
  <si>
    <t xml:space="preserve">BT339311</t>
  </si>
  <si>
    <t xml:space="preserve">BT973974</t>
  </si>
  <si>
    <t xml:space="preserve">BT346446</t>
  </si>
  <si>
    <t xml:space="preserve">BT449801</t>
  </si>
  <si>
    <t xml:space="preserve">BT807124</t>
  </si>
  <si>
    <t xml:space="preserve">BT829509</t>
  </si>
  <si>
    <t xml:space="preserve">BT973380</t>
  </si>
  <si>
    <t xml:space="preserve">BT200737</t>
  </si>
  <si>
    <t xml:space="preserve">BT482556</t>
  </si>
  <si>
    <t xml:space="preserve">BT646074</t>
  </si>
  <si>
    <t xml:space="preserve">BT476843</t>
  </si>
  <si>
    <t xml:space="preserve">BT117158</t>
  </si>
  <si>
    <t xml:space="preserve">BT862555</t>
  </si>
  <si>
    <t xml:space="preserve">BT713786</t>
  </si>
  <si>
    <t xml:space="preserve">BT613271</t>
  </si>
  <si>
    <t xml:space="preserve">BT985724</t>
  </si>
  <si>
    <t xml:space="preserve">BT232128</t>
  </si>
  <si>
    <t xml:space="preserve">BT359766</t>
  </si>
  <si>
    <t xml:space="preserve">BT226603</t>
  </si>
  <si>
    <t xml:space="preserve">BT630060</t>
  </si>
  <si>
    <t xml:space="preserve">BT421226</t>
  </si>
  <si>
    <t xml:space="preserve">BT790288</t>
  </si>
  <si>
    <t xml:space="preserve">BT574202</t>
  </si>
  <si>
    <t xml:space="preserve">BT890351</t>
  </si>
  <si>
    <t xml:space="preserve">BT464697</t>
  </si>
  <si>
    <t xml:space="preserve">BT453509</t>
  </si>
  <si>
    <t xml:space="preserve">BT872918</t>
  </si>
  <si>
    <t xml:space="preserve">BT160355</t>
  </si>
  <si>
    <t xml:space="preserve">BT253499</t>
  </si>
  <si>
    <t xml:space="preserve">BT455708</t>
  </si>
  <si>
    <t xml:space="preserve">BT814476</t>
  </si>
  <si>
    <t xml:space="preserve">BT519268</t>
  </si>
  <si>
    <t xml:space="preserve">BT955911</t>
  </si>
  <si>
    <t xml:space="preserve">BT779373</t>
  </si>
  <si>
    <t xml:space="preserve">BT880016</t>
  </si>
  <si>
    <t xml:space="preserve">BT291884</t>
  </si>
  <si>
    <t xml:space="preserve">BT871171</t>
  </si>
  <si>
    <t xml:space="preserve">BT468322</t>
  </si>
  <si>
    <t xml:space="preserve">BT555104</t>
  </si>
  <si>
    <t xml:space="preserve">BT232937</t>
  </si>
  <si>
    <t xml:space="preserve">BT999890</t>
  </si>
  <si>
    <t xml:space="preserve">BT821544</t>
  </si>
  <si>
    <t xml:space="preserve">BT379127</t>
  </si>
  <si>
    <t xml:space="preserve">BT840443</t>
  </si>
  <si>
    <t xml:space="preserve">BT995928</t>
  </si>
  <si>
    <t xml:space="preserve">BT111157</t>
  </si>
  <si>
    <t xml:space="preserve">BT871625</t>
  </si>
  <si>
    <t xml:space="preserve">BT218262</t>
  </si>
  <si>
    <t xml:space="preserve">BT102694</t>
  </si>
  <si>
    <t xml:space="preserve">BT547737</t>
  </si>
  <si>
    <t xml:space="preserve">BT525546</t>
  </si>
  <si>
    <t xml:space="preserve">BT446716</t>
  </si>
  <si>
    <t xml:space="preserve">BT336156</t>
  </si>
  <si>
    <t xml:space="preserve">BT218973</t>
  </si>
  <si>
    <t xml:space="preserve">BT507302</t>
  </si>
  <si>
    <t xml:space="preserve">BT385349</t>
  </si>
  <si>
    <t xml:space="preserve">BT455663</t>
  </si>
  <si>
    <t xml:space="preserve">BT374257</t>
  </si>
  <si>
    <t xml:space="preserve">BT545361</t>
  </si>
  <si>
    <t xml:space="preserve">BT939626</t>
  </si>
  <si>
    <t xml:space="preserve">BT437601</t>
  </si>
  <si>
    <t xml:space="preserve">BT166256</t>
  </si>
  <si>
    <t xml:space="preserve">BT512994</t>
  </si>
  <si>
    <t xml:space="preserve">BT986689</t>
  </si>
  <si>
    <t xml:space="preserve">BT808089</t>
  </si>
  <si>
    <t xml:space="preserve">BT585403</t>
  </si>
  <si>
    <t xml:space="preserve">BT276031</t>
  </si>
  <si>
    <t xml:space="preserve">BT862623</t>
  </si>
  <si>
    <t xml:space="preserve">BT709933</t>
  </si>
  <si>
    <t xml:space="preserve">BT590771</t>
  </si>
  <si>
    <t xml:space="preserve">BT820033</t>
  </si>
  <si>
    <t xml:space="preserve">BT854090</t>
  </si>
  <si>
    <t xml:space="preserve">BT534215</t>
  </si>
  <si>
    <t xml:space="preserve">BT950404</t>
  </si>
  <si>
    <t xml:space="preserve">BT572097</t>
  </si>
  <si>
    <t xml:space="preserve">BT905046</t>
  </si>
  <si>
    <t xml:space="preserve">BT628100</t>
  </si>
  <si>
    <t xml:space="preserve">BT618904</t>
  </si>
  <si>
    <t xml:space="preserve">BT993646</t>
  </si>
  <si>
    <t xml:space="preserve">BT537119</t>
  </si>
  <si>
    <t xml:space="preserve">BT620398</t>
  </si>
  <si>
    <t xml:space="preserve">BT454612</t>
  </si>
  <si>
    <t xml:space="preserve">BT317896</t>
  </si>
  <si>
    <t xml:space="preserve">BT725268</t>
  </si>
  <si>
    <t xml:space="preserve">BT478681</t>
  </si>
  <si>
    <t xml:space="preserve">BT728331</t>
  </si>
  <si>
    <t xml:space="preserve">BT759940</t>
  </si>
  <si>
    <t xml:space="preserve">BT307137</t>
  </si>
  <si>
    <t xml:space="preserve">BT996950</t>
  </si>
  <si>
    <t xml:space="preserve">BT878769</t>
  </si>
  <si>
    <t xml:space="preserve">BT457553</t>
  </si>
  <si>
    <t xml:space="preserve">BT844744</t>
  </si>
  <si>
    <t xml:space="preserve">BT404692</t>
  </si>
  <si>
    <t xml:space="preserve">BT836500</t>
  </si>
  <si>
    <t xml:space="preserve">BT320275</t>
  </si>
  <si>
    <t xml:space="preserve">BT412565</t>
  </si>
  <si>
    <t xml:space="preserve">BT348886</t>
  </si>
  <si>
    <t xml:space="preserve">BT103280</t>
  </si>
  <si>
    <t xml:space="preserve">BT381063</t>
  </si>
  <si>
    <t xml:space="preserve">BT337813</t>
  </si>
  <si>
    <t xml:space="preserve">BT536936</t>
  </si>
  <si>
    <t xml:space="preserve">BT530213</t>
  </si>
  <si>
    <t xml:space="preserve">BT906591</t>
  </si>
  <si>
    <t xml:space="preserve">BT412025</t>
  </si>
  <si>
    <t xml:space="preserve">BT799640</t>
  </si>
  <si>
    <t xml:space="preserve">BT752682</t>
  </si>
  <si>
    <t xml:space="preserve">BT396092</t>
  </si>
  <si>
    <t xml:space="preserve">BT336485</t>
  </si>
  <si>
    <t xml:space="preserve">BT551339</t>
  </si>
  <si>
    <t xml:space="preserve">BT299579</t>
  </si>
  <si>
    <t xml:space="preserve">BT692814</t>
  </si>
  <si>
    <t xml:space="preserve">BT235327</t>
  </si>
  <si>
    <t xml:space="preserve">BT835180</t>
  </si>
  <si>
    <t xml:space="preserve">BT554002</t>
  </si>
  <si>
    <t xml:space="preserve">BT233649</t>
  </si>
  <si>
    <t xml:space="preserve">BT242527</t>
  </si>
  <si>
    <t xml:space="preserve">BT703290</t>
  </si>
  <si>
    <t xml:space="preserve">BT439162</t>
  </si>
  <si>
    <t xml:space="preserve">BT358655</t>
  </si>
  <si>
    <t xml:space="preserve">BT991869</t>
  </si>
  <si>
    <t xml:space="preserve">BT427108</t>
  </si>
  <si>
    <t xml:space="preserve">BT414699</t>
  </si>
  <si>
    <t xml:space="preserve">BT125162</t>
  </si>
  <si>
    <t xml:space="preserve">BT229699</t>
  </si>
  <si>
    <t xml:space="preserve">BT745546</t>
  </si>
  <si>
    <t xml:space="preserve">BT994584</t>
  </si>
  <si>
    <t xml:space="preserve">BT363499</t>
  </si>
  <si>
    <t xml:space="preserve">BT522920</t>
  </si>
  <si>
    <t xml:space="preserve">BT615465</t>
  </si>
  <si>
    <t xml:space="preserve">BT355576</t>
  </si>
  <si>
    <t xml:space="preserve">BT542860</t>
  </si>
  <si>
    <t xml:space="preserve">BT916922</t>
  </si>
  <si>
    <t xml:space="preserve">BT208109</t>
  </si>
  <si>
    <t xml:space="preserve">BT225085</t>
  </si>
  <si>
    <t xml:space="preserve">BT258110</t>
  </si>
  <si>
    <t xml:space="preserve">BT125503</t>
  </si>
  <si>
    <t xml:space="preserve">BT314415</t>
  </si>
  <si>
    <t xml:space="preserve">BT387657</t>
  </si>
  <si>
    <t xml:space="preserve">BT437672</t>
  </si>
  <si>
    <t xml:space="preserve">BT526209</t>
  </si>
  <si>
    <t xml:space="preserve">BT224470</t>
  </si>
  <si>
    <t xml:space="preserve">BT905798</t>
  </si>
  <si>
    <t xml:space="preserve">BT835613</t>
  </si>
  <si>
    <t xml:space="preserve">BT620308</t>
  </si>
  <si>
    <t xml:space="preserve">BT156412</t>
  </si>
  <si>
    <t xml:space="preserve">BT153780</t>
  </si>
  <si>
    <t xml:space="preserve">BT480085</t>
  </si>
  <si>
    <t xml:space="preserve">BT955381</t>
  </si>
  <si>
    <t xml:space="preserve">BT806606</t>
  </si>
  <si>
    <t xml:space="preserve">BT270507</t>
  </si>
  <si>
    <t xml:space="preserve">BT349018</t>
  </si>
  <si>
    <t xml:space="preserve">BT478107</t>
  </si>
  <si>
    <t xml:space="preserve">BT887709</t>
  </si>
  <si>
    <t xml:space="preserve">BT575357</t>
  </si>
  <si>
    <t xml:space="preserve">BT886624</t>
  </si>
  <si>
    <t xml:space="preserve">BT566445</t>
  </si>
  <si>
    <t xml:space="preserve">BT618380</t>
  </si>
  <si>
    <t xml:space="preserve">BT358762</t>
  </si>
  <si>
    <t xml:space="preserve">BT116620</t>
  </si>
  <si>
    <t xml:space="preserve">BT869340</t>
  </si>
  <si>
    <t xml:space="preserve">BT604709</t>
  </si>
  <si>
    <t xml:space="preserve">BT312224</t>
  </si>
  <si>
    <t xml:space="preserve">BT897430</t>
  </si>
  <si>
    <t xml:space="preserve">BT183630</t>
  </si>
  <si>
    <t xml:space="preserve">BT190852</t>
  </si>
  <si>
    <t xml:space="preserve">BT949429</t>
  </si>
  <si>
    <t xml:space="preserve">BT347536</t>
  </si>
  <si>
    <t xml:space="preserve">BT501047</t>
  </si>
  <si>
    <t xml:space="preserve">BT525918</t>
  </si>
  <si>
    <t xml:space="preserve">BT478002</t>
  </si>
  <si>
    <t xml:space="preserve">BT550523</t>
  </si>
  <si>
    <t xml:space="preserve">BT188348</t>
  </si>
  <si>
    <t xml:space="preserve">BT953085</t>
  </si>
  <si>
    <t xml:space="preserve">BT333503</t>
  </si>
  <si>
    <t xml:space="preserve">BT865493</t>
  </si>
  <si>
    <t xml:space="preserve">BT451148</t>
  </si>
  <si>
    <t xml:space="preserve">BT556218</t>
  </si>
  <si>
    <t xml:space="preserve">BT814028</t>
  </si>
  <si>
    <t xml:space="preserve">BT469307</t>
  </si>
  <si>
    <t xml:space="preserve">BT308512</t>
  </si>
  <si>
    <t xml:space="preserve">BT927921</t>
  </si>
  <si>
    <t xml:space="preserve">BT336562</t>
  </si>
  <si>
    <t xml:space="preserve">BT105807</t>
  </si>
  <si>
    <t xml:space="preserve">BT324112</t>
  </si>
  <si>
    <t xml:space="preserve">BT876760</t>
  </si>
  <si>
    <t xml:space="preserve">BT738337</t>
  </si>
  <si>
    <t xml:space="preserve">BT815271</t>
  </si>
  <si>
    <t xml:space="preserve">BT660998</t>
  </si>
  <si>
    <t xml:space="preserve">BT103633</t>
  </si>
  <si>
    <t xml:space="preserve">BT146216</t>
  </si>
  <si>
    <t xml:space="preserve">BT868565</t>
  </si>
  <si>
    <t xml:space="preserve">BT385952</t>
  </si>
  <si>
    <t xml:space="preserve">BT318554</t>
  </si>
  <si>
    <t xml:space="preserve">BT781659</t>
  </si>
  <si>
    <t xml:space="preserve">BT507877</t>
  </si>
  <si>
    <t xml:space="preserve">BT248838</t>
  </si>
  <si>
    <t xml:space="preserve">BT176549</t>
  </si>
  <si>
    <t xml:space="preserve">BT500008</t>
  </si>
  <si>
    <t xml:space="preserve">BT843930</t>
  </si>
  <si>
    <t xml:space="preserve">BT652111</t>
  </si>
  <si>
    <t xml:space="preserve">BT385021</t>
  </si>
  <si>
    <t xml:space="preserve">BT314249</t>
  </si>
  <si>
    <t xml:space="preserve">BT318362</t>
  </si>
  <si>
    <t xml:space="preserve">BT760014</t>
  </si>
  <si>
    <t xml:space="preserve">BT963782</t>
  </si>
  <si>
    <t xml:space="preserve">BT729166</t>
  </si>
  <si>
    <t xml:space="preserve">BT639895</t>
  </si>
  <si>
    <t xml:space="preserve">BT186784</t>
  </si>
  <si>
    <t xml:space="preserve">BT407313</t>
  </si>
  <si>
    <t xml:space="preserve">BT293830</t>
  </si>
  <si>
    <t xml:space="preserve">BT391989</t>
  </si>
  <si>
    <t xml:space="preserve">BT468115</t>
  </si>
  <si>
    <t xml:space="preserve">BT821165</t>
  </si>
  <si>
    <t xml:space="preserve">BT505223</t>
  </si>
  <si>
    <t xml:space="preserve">BT947140</t>
  </si>
  <si>
    <t xml:space="preserve">BT120082</t>
  </si>
  <si>
    <t xml:space="preserve">BT534312</t>
  </si>
  <si>
    <t xml:space="preserve">BT687718</t>
  </si>
  <si>
    <t xml:space="preserve">BT971566</t>
  </si>
  <si>
    <t xml:space="preserve">BT320149</t>
  </si>
  <si>
    <t xml:space="preserve">BT250684</t>
  </si>
  <si>
    <t xml:space="preserve">BT688749</t>
  </si>
  <si>
    <t xml:space="preserve">BT221751</t>
  </si>
  <si>
    <t xml:space="preserve">BT199004</t>
  </si>
  <si>
    <t xml:space="preserve">BT931361</t>
  </si>
  <si>
    <t xml:space="preserve">BT934265</t>
  </si>
  <si>
    <t xml:space="preserve">BT453836</t>
  </si>
  <si>
    <t xml:space="preserve">BT900872</t>
  </si>
  <si>
    <t xml:space="preserve">BT297669</t>
  </si>
  <si>
    <t xml:space="preserve">BT458016</t>
  </si>
  <si>
    <t xml:space="preserve">BT256497</t>
  </si>
  <si>
    <t xml:space="preserve">BT191344</t>
  </si>
  <si>
    <t xml:space="preserve">BT719812</t>
  </si>
  <si>
    <t xml:space="preserve">BT396789</t>
  </si>
  <si>
    <t xml:space="preserve">BT183154</t>
  </si>
  <si>
    <t xml:space="preserve">BT319304</t>
  </si>
  <si>
    <t xml:space="preserve">BT504799</t>
  </si>
  <si>
    <t xml:space="preserve">BT767571</t>
  </si>
  <si>
    <t xml:space="preserve">BT716205</t>
  </si>
  <si>
    <t xml:space="preserve">BT512969</t>
  </si>
  <si>
    <t xml:space="preserve">BT936275</t>
  </si>
  <si>
    <t xml:space="preserve">BT533699</t>
  </si>
  <si>
    <t xml:space="preserve">BT652287</t>
  </si>
  <si>
    <t xml:space="preserve">BT112894</t>
  </si>
  <si>
    <t xml:space="preserve">BT299718</t>
  </si>
  <si>
    <t xml:space="preserve">BT926660</t>
  </si>
  <si>
    <t xml:space="preserve">BT542993</t>
  </si>
  <si>
    <t xml:space="preserve">BT679148</t>
  </si>
  <si>
    <t xml:space="preserve">BT393398</t>
  </si>
  <si>
    <t xml:space="preserve">BT185575</t>
  </si>
  <si>
    <t xml:space="preserve">BT593202</t>
  </si>
  <si>
    <t xml:space="preserve">BT635973</t>
  </si>
  <si>
    <t xml:space="preserve">BT839103</t>
  </si>
  <si>
    <t xml:space="preserve">BT876951</t>
  </si>
  <si>
    <t xml:space="preserve">BT321687</t>
  </si>
  <si>
    <t xml:space="preserve">BT362595</t>
  </si>
  <si>
    <t xml:space="preserve">BT682272</t>
  </si>
  <si>
    <t xml:space="preserve">BT488652</t>
  </si>
  <si>
    <t xml:space="preserve">BT835258</t>
  </si>
  <si>
    <t xml:space="preserve">BT480548</t>
  </si>
  <si>
    <t xml:space="preserve">BT910176</t>
  </si>
  <si>
    <t xml:space="preserve">BT901033</t>
  </si>
  <si>
    <t xml:space="preserve">BT895665</t>
  </si>
  <si>
    <t xml:space="preserve">BT135778</t>
  </si>
  <si>
    <t xml:space="preserve">BT437591</t>
  </si>
  <si>
    <t xml:space="preserve">BT771621</t>
  </si>
  <si>
    <t xml:space="preserve">BT788080</t>
  </si>
  <si>
    <t xml:space="preserve">BT178766</t>
  </si>
  <si>
    <t xml:space="preserve">BT553470</t>
  </si>
  <si>
    <t xml:space="preserve">BT594789</t>
  </si>
  <si>
    <t xml:space="preserve">BT448876</t>
  </si>
  <si>
    <t xml:space="preserve">BT267926</t>
  </si>
  <si>
    <t xml:space="preserve">BT438832</t>
  </si>
  <si>
    <t xml:space="preserve">BT428657</t>
  </si>
  <si>
    <t xml:space="preserve">BT728513</t>
  </si>
  <si>
    <t xml:space="preserve">BT349972</t>
  </si>
  <si>
    <t xml:space="preserve">BT452625</t>
  </si>
  <si>
    <t xml:space="preserve">BT846957</t>
  </si>
  <si>
    <t xml:space="preserve">BT870994</t>
  </si>
  <si>
    <t xml:space="preserve">BT224090</t>
  </si>
  <si>
    <t xml:space="preserve">BT768482</t>
  </si>
  <si>
    <t xml:space="preserve">BT123318</t>
  </si>
  <si>
    <t xml:space="preserve">BT979691</t>
  </si>
  <si>
    <t xml:space="preserve">BT187884</t>
  </si>
  <si>
    <t xml:space="preserve">BT862606</t>
  </si>
  <si>
    <t xml:space="preserve">BT151150</t>
  </si>
  <si>
    <t xml:space="preserve">BT234570</t>
  </si>
  <si>
    <t xml:space="preserve">BT779707</t>
  </si>
  <si>
    <t xml:space="preserve">BT797607</t>
  </si>
  <si>
    <t xml:space="preserve">BT770096</t>
  </si>
  <si>
    <t xml:space="preserve">BT455512</t>
  </si>
  <si>
    <t xml:space="preserve">BT907686</t>
  </si>
  <si>
    <t xml:space="preserve">BT852392</t>
  </si>
  <si>
    <t xml:space="preserve">BT955747</t>
  </si>
  <si>
    <t xml:space="preserve">BT709512</t>
  </si>
  <si>
    <t xml:space="preserve">BT458635</t>
  </si>
  <si>
    <t xml:space="preserve">BT840664</t>
  </si>
  <si>
    <t xml:space="preserve">BT667628</t>
  </si>
  <si>
    <t xml:space="preserve">BT972308</t>
  </si>
  <si>
    <t xml:space="preserve">BT603704</t>
  </si>
  <si>
    <t xml:space="preserve">BT449564</t>
  </si>
  <si>
    <t xml:space="preserve">BT521886</t>
  </si>
  <si>
    <t xml:space="preserve">BT904130</t>
  </si>
  <si>
    <t xml:space="preserve">BT615496</t>
  </si>
  <si>
    <t xml:space="preserve">BT172391</t>
  </si>
  <si>
    <t xml:space="preserve">BT892110</t>
  </si>
  <si>
    <t xml:space="preserve">BT317439</t>
  </si>
  <si>
    <t xml:space="preserve">BT480068</t>
  </si>
  <si>
    <t xml:space="preserve">BT568005</t>
  </si>
  <si>
    <t xml:space="preserve">BT560492</t>
  </si>
  <si>
    <t xml:space="preserve">BT585296</t>
  </si>
  <si>
    <t xml:space="preserve">BT588089</t>
  </si>
  <si>
    <t xml:space="preserve">BT601753</t>
  </si>
  <si>
    <t xml:space="preserve">BT547238</t>
  </si>
  <si>
    <t xml:space="preserve">BT933026</t>
  </si>
  <si>
    <t xml:space="preserve">BT783363</t>
  </si>
  <si>
    <t xml:space="preserve">BT398273</t>
  </si>
  <si>
    <t xml:space="preserve">BT372970</t>
  </si>
  <si>
    <t xml:space="preserve">BT181285</t>
  </si>
  <si>
    <t xml:space="preserve">BT566086</t>
  </si>
  <si>
    <t xml:space="preserve">BT731151</t>
  </si>
  <si>
    <t xml:space="preserve">BT469495</t>
  </si>
  <si>
    <t xml:space="preserve">BT411789</t>
  </si>
  <si>
    <t xml:space="preserve">BT167363</t>
  </si>
  <si>
    <t xml:space="preserve">BT764972</t>
  </si>
  <si>
    <t xml:space="preserve">BT308327</t>
  </si>
  <si>
    <t xml:space="preserve">BT204421</t>
  </si>
  <si>
    <t xml:space="preserve">BT674089</t>
  </si>
  <si>
    <t xml:space="preserve">BT962148</t>
  </si>
  <si>
    <t xml:space="preserve">BT994899</t>
  </si>
  <si>
    <t xml:space="preserve">BT352904</t>
  </si>
  <si>
    <t xml:space="preserve">BT935098</t>
  </si>
  <si>
    <t xml:space="preserve">BT182212</t>
  </si>
  <si>
    <t xml:space="preserve">BT523295</t>
  </si>
  <si>
    <t xml:space="preserve">BT738237</t>
  </si>
  <si>
    <t xml:space="preserve">BT906990</t>
  </si>
  <si>
    <t xml:space="preserve">BT156883</t>
  </si>
  <si>
    <t xml:space="preserve">BT619252</t>
  </si>
  <si>
    <t xml:space="preserve">BT633010</t>
  </si>
  <si>
    <t xml:space="preserve">BT409027</t>
  </si>
  <si>
    <t xml:space="preserve">BT225282</t>
  </si>
  <si>
    <t xml:space="preserve">BT392369</t>
  </si>
  <si>
    <t xml:space="preserve">BT876632</t>
  </si>
  <si>
    <t xml:space="preserve">BT260842</t>
  </si>
  <si>
    <t xml:space="preserve">BT317928</t>
  </si>
  <si>
    <t xml:space="preserve">BT489764</t>
  </si>
  <si>
    <t xml:space="preserve">BT493510</t>
  </si>
  <si>
    <t xml:space="preserve">BT737826</t>
  </si>
  <si>
    <t xml:space="preserve">BT712856</t>
  </si>
  <si>
    <t xml:space="preserve">BT770018</t>
  </si>
  <si>
    <t xml:space="preserve">BT850909</t>
  </si>
  <si>
    <t xml:space="preserve">BT359628</t>
  </si>
  <si>
    <t xml:space="preserve">BT729369</t>
  </si>
  <si>
    <t xml:space="preserve">BT358540</t>
  </si>
  <si>
    <t xml:space="preserve">BT940888</t>
  </si>
  <si>
    <t xml:space="preserve">BT766469</t>
  </si>
  <si>
    <t xml:space="preserve">BT483438</t>
  </si>
  <si>
    <t xml:space="preserve">BT532176</t>
  </si>
  <si>
    <t xml:space="preserve">BT551589</t>
  </si>
  <si>
    <t xml:space="preserve">BT616011</t>
  </si>
  <si>
    <t xml:space="preserve">BT836365</t>
  </si>
  <si>
    <t xml:space="preserve">BT874729</t>
  </si>
  <si>
    <t xml:space="preserve">BT803667</t>
  </si>
  <si>
    <t xml:space="preserve">BT236682</t>
  </si>
  <si>
    <t xml:space="preserve">BT603115</t>
  </si>
  <si>
    <t xml:space="preserve">BT949989</t>
  </si>
  <si>
    <t xml:space="preserve">BT530751</t>
  </si>
  <si>
    <t xml:space="preserve">BT366666</t>
  </si>
  <si>
    <t xml:space="preserve">BT951593</t>
  </si>
  <si>
    <t xml:space="preserve">BT312102</t>
  </si>
  <si>
    <t xml:space="preserve">BT516424</t>
  </si>
  <si>
    <t xml:space="preserve">BT758545</t>
  </si>
  <si>
    <t xml:space="preserve">BT763042</t>
  </si>
  <si>
    <t xml:space="preserve">BT610963</t>
  </si>
  <si>
    <t xml:space="preserve">BT364911</t>
  </si>
  <si>
    <t xml:space="preserve">BT693263</t>
  </si>
  <si>
    <t xml:space="preserve">BT581505</t>
  </si>
  <si>
    <t xml:space="preserve">BT476257</t>
  </si>
  <si>
    <t xml:space="preserve">BT356980</t>
  </si>
  <si>
    <t xml:space="preserve">BT119371</t>
  </si>
  <si>
    <t xml:space="preserve">BT946924</t>
  </si>
  <si>
    <t xml:space="preserve">BT118843</t>
  </si>
  <si>
    <t xml:space="preserve">BT994987</t>
  </si>
  <si>
    <t xml:space="preserve">BT115354</t>
  </si>
  <si>
    <t xml:space="preserve">BT704563</t>
  </si>
  <si>
    <t xml:space="preserve">BT524259</t>
  </si>
  <si>
    <t xml:space="preserve">BT492385</t>
  </si>
  <si>
    <t xml:space="preserve">BT167261</t>
  </si>
  <si>
    <t xml:space="preserve">BT122461</t>
  </si>
  <si>
    <t xml:space="preserve">BT563767</t>
  </si>
  <si>
    <t xml:space="preserve">BT953325</t>
  </si>
  <si>
    <t xml:space="preserve">BT186322</t>
  </si>
  <si>
    <t xml:space="preserve">BT338035</t>
  </si>
  <si>
    <t xml:space="preserve">BT942926</t>
  </si>
  <si>
    <t xml:space="preserve">BT889601</t>
  </si>
  <si>
    <t xml:space="preserve">BT419271</t>
  </si>
  <si>
    <t xml:space="preserve">BT558020</t>
  </si>
  <si>
    <t xml:space="preserve">BT571741</t>
  </si>
  <si>
    <t xml:space="preserve">BT812333</t>
  </si>
  <si>
    <t xml:space="preserve">BT943057</t>
  </si>
  <si>
    <t xml:space="preserve">BT446258</t>
  </si>
  <si>
    <t xml:space="preserve">BT222236</t>
  </si>
  <si>
    <t xml:space="preserve">BT574200</t>
  </si>
  <si>
    <t xml:space="preserve">BT734496</t>
  </si>
  <si>
    <t xml:space="preserve">BT168237</t>
  </si>
  <si>
    <t xml:space="preserve">BT810646</t>
  </si>
  <si>
    <t xml:space="preserve">BT510768</t>
  </si>
  <si>
    <t xml:space="preserve">BT458791</t>
  </si>
  <si>
    <t xml:space="preserve">BT355454</t>
  </si>
  <si>
    <t xml:space="preserve">BT980545</t>
  </si>
  <si>
    <t xml:space="preserve">BT530284</t>
  </si>
  <si>
    <t xml:space="preserve">BT270205</t>
  </si>
  <si>
    <t xml:space="preserve">BT786305</t>
  </si>
  <si>
    <t xml:space="preserve">BT878070</t>
  </si>
  <si>
    <t xml:space="preserve">BT966117</t>
  </si>
  <si>
    <t xml:space="preserve">BT343590</t>
  </si>
  <si>
    <t xml:space="preserve">BT698249</t>
  </si>
  <si>
    <t xml:space="preserve">BT831608</t>
  </si>
  <si>
    <t xml:space="preserve">BT265237</t>
  </si>
  <si>
    <t xml:space="preserve">BT307724</t>
  </si>
  <si>
    <t xml:space="preserve">BT145931</t>
  </si>
  <si>
    <t xml:space="preserve">BT266042</t>
  </si>
  <si>
    <t xml:space="preserve">BT992258</t>
  </si>
  <si>
    <t xml:space="preserve">BT628142</t>
  </si>
  <si>
    <t xml:space="preserve">BT945905</t>
  </si>
  <si>
    <t xml:space="preserve">BT623302</t>
  </si>
  <si>
    <t xml:space="preserve">BT333527</t>
  </si>
  <si>
    <t xml:space="preserve">BT969945</t>
  </si>
  <si>
    <t xml:space="preserve">BT546997</t>
  </si>
  <si>
    <t xml:space="preserve">BT750522</t>
  </si>
  <si>
    <t xml:space="preserve">BT138291</t>
  </si>
  <si>
    <t xml:space="preserve">BT571593</t>
  </si>
  <si>
    <t xml:space="preserve">BT572310</t>
  </si>
  <si>
    <t xml:space="preserve">BT252683</t>
  </si>
  <si>
    <t xml:space="preserve">BT639402</t>
  </si>
  <si>
    <t xml:space="preserve">BT333545</t>
  </si>
  <si>
    <t xml:space="preserve">BT173976</t>
  </si>
  <si>
    <t xml:space="preserve">BT436169</t>
  </si>
  <si>
    <t xml:space="preserve">BT559973</t>
  </si>
  <si>
    <t xml:space="preserve">BT563066</t>
  </si>
  <si>
    <t xml:space="preserve">BT936381</t>
  </si>
  <si>
    <t xml:space="preserve">BT783460</t>
  </si>
  <si>
    <t xml:space="preserve">BT549594</t>
  </si>
  <si>
    <t xml:space="preserve">BT943176</t>
  </si>
  <si>
    <t xml:space="preserve">BT754248</t>
  </si>
  <si>
    <t xml:space="preserve">BT323198</t>
  </si>
  <si>
    <t xml:space="preserve">BT147772</t>
  </si>
  <si>
    <t xml:space="preserve">BT878212</t>
  </si>
  <si>
    <t xml:space="preserve">BT502366</t>
  </si>
  <si>
    <t xml:space="preserve">BT144925</t>
  </si>
  <si>
    <t xml:space="preserve">BT580966</t>
  </si>
  <si>
    <t xml:space="preserve">BT451206</t>
  </si>
  <si>
    <t xml:space="preserve">BT232648</t>
  </si>
  <si>
    <t xml:space="preserve">BT400214</t>
  </si>
  <si>
    <t xml:space="preserve">BT897394</t>
  </si>
  <si>
    <t xml:space="preserve">BT397529</t>
  </si>
  <si>
    <t xml:space="preserve">BT995914</t>
  </si>
  <si>
    <t xml:space="preserve">BT812925</t>
  </si>
  <si>
    <t xml:space="preserve">BT355991</t>
  </si>
  <si>
    <t xml:space="preserve">BT771109</t>
  </si>
  <si>
    <t xml:space="preserve">BT564992</t>
  </si>
  <si>
    <t xml:space="preserve">BT384735</t>
  </si>
  <si>
    <t xml:space="preserve">BT186687</t>
  </si>
  <si>
    <t xml:space="preserve">BT681643</t>
  </si>
  <si>
    <t xml:space="preserve">BT682025</t>
  </si>
  <si>
    <t xml:space="preserve">BT722002</t>
  </si>
  <si>
    <t xml:space="preserve">BT900628</t>
  </si>
  <si>
    <t xml:space="preserve">BT605475</t>
  </si>
  <si>
    <t xml:space="preserve">BT191172</t>
  </si>
  <si>
    <t xml:space="preserve">BT636178</t>
  </si>
  <si>
    <t xml:space="preserve">BT590807</t>
  </si>
  <si>
    <t xml:space="preserve">BT369857</t>
  </si>
  <si>
    <t xml:space="preserve">BT737545</t>
  </si>
  <si>
    <t xml:space="preserve">BT554959</t>
  </si>
  <si>
    <t xml:space="preserve">BT151552</t>
  </si>
  <si>
    <t xml:space="preserve">BT894690</t>
  </si>
  <si>
    <t xml:space="preserve">BT128127</t>
  </si>
  <si>
    <t xml:space="preserve">BT332862</t>
  </si>
  <si>
    <t xml:space="preserve">BT498170</t>
  </si>
  <si>
    <t xml:space="preserve">BT774579</t>
  </si>
  <si>
    <t xml:space="preserve">BT986709</t>
  </si>
  <si>
    <t xml:space="preserve">BT753251</t>
  </si>
  <si>
    <t xml:space="preserve">BT906512</t>
  </si>
  <si>
    <t xml:space="preserve">BT988786</t>
  </si>
  <si>
    <t xml:space="preserve">BT902500</t>
  </si>
  <si>
    <t xml:space="preserve">BT264722</t>
  </si>
  <si>
    <t xml:space="preserve">BT812630</t>
  </si>
  <si>
    <t xml:space="preserve">BT382396</t>
  </si>
  <si>
    <t xml:space="preserve">BT144151</t>
  </si>
  <si>
    <t xml:space="preserve">BT762913</t>
  </si>
  <si>
    <t xml:space="preserve">BT984690</t>
  </si>
  <si>
    <t xml:space="preserve">BT206791</t>
  </si>
  <si>
    <t xml:space="preserve">BT363817</t>
  </si>
  <si>
    <t xml:space="preserve">BT318279</t>
  </si>
  <si>
    <t xml:space="preserve">BT244292</t>
  </si>
  <si>
    <t xml:space="preserve">BT260182</t>
  </si>
  <si>
    <t xml:space="preserve">BT283923</t>
  </si>
  <si>
    <t xml:space="preserve">BT270024</t>
  </si>
  <si>
    <t xml:space="preserve">BT570272</t>
  </si>
  <si>
    <t xml:space="preserve">BT338143</t>
  </si>
  <si>
    <t xml:space="preserve">BT828222</t>
  </si>
  <si>
    <t xml:space="preserve">BT352629</t>
  </si>
  <si>
    <t xml:space="preserve">BT869052</t>
  </si>
  <si>
    <t xml:space="preserve">BT962539</t>
  </si>
  <si>
    <t xml:space="preserve">BT502525</t>
  </si>
  <si>
    <t xml:space="preserve">BT639123</t>
  </si>
  <si>
    <t xml:space="preserve">BT214319</t>
  </si>
  <si>
    <t xml:space="preserve">BT995148</t>
  </si>
  <si>
    <t xml:space="preserve">BT301041</t>
  </si>
  <si>
    <t xml:space="preserve">BT955317</t>
  </si>
  <si>
    <t xml:space="preserve">BT547835</t>
  </si>
  <si>
    <t xml:space="preserve">BT906088</t>
  </si>
  <si>
    <t xml:space="preserve">BT689316</t>
  </si>
  <si>
    <t xml:space="preserve">BT748303</t>
  </si>
  <si>
    <t xml:space="preserve">BT185533</t>
  </si>
  <si>
    <t xml:space="preserve">BT603978</t>
  </si>
  <si>
    <t xml:space="preserve">BT552946</t>
  </si>
  <si>
    <t xml:space="preserve">BT151365</t>
  </si>
  <si>
    <t xml:space="preserve">BT820891</t>
  </si>
  <si>
    <t xml:space="preserve">BT149761</t>
  </si>
  <si>
    <t xml:space="preserve">BT465664</t>
  </si>
  <si>
    <t xml:space="preserve">BT101969</t>
  </si>
  <si>
    <t xml:space="preserve">BT265791</t>
  </si>
  <si>
    <t xml:space="preserve">BT308810</t>
  </si>
  <si>
    <t xml:space="preserve">BT378911</t>
  </si>
  <si>
    <t xml:space="preserve">BT136631</t>
  </si>
  <si>
    <t xml:space="preserve">BT664970</t>
  </si>
  <si>
    <t xml:space="preserve">BT247985</t>
  </si>
  <si>
    <t xml:space="preserve">BT322096</t>
  </si>
  <si>
    <t xml:space="preserve">BT182965</t>
  </si>
  <si>
    <t xml:space="preserve">BT988553</t>
  </si>
  <si>
    <t xml:space="preserve">BT105877</t>
  </si>
  <si>
    <t xml:space="preserve">BT419761</t>
  </si>
  <si>
    <t xml:space="preserve">BT554305</t>
  </si>
  <si>
    <t xml:space="preserve">BT936632</t>
  </si>
  <si>
    <t xml:space="preserve">BT142523</t>
  </si>
  <si>
    <t xml:space="preserve">BT258746</t>
  </si>
  <si>
    <t xml:space="preserve">BT471748</t>
  </si>
  <si>
    <t xml:space="preserve">BT696549</t>
  </si>
  <si>
    <t xml:space="preserve">BT803319</t>
  </si>
  <si>
    <t xml:space="preserve">BT359951</t>
  </si>
  <si>
    <t xml:space="preserve">BT308804</t>
  </si>
  <si>
    <t xml:space="preserve">BT115196</t>
  </si>
  <si>
    <t xml:space="preserve">BT701403</t>
  </si>
  <si>
    <t xml:space="preserve">BT297213</t>
  </si>
  <si>
    <t xml:space="preserve">BT877407</t>
  </si>
  <si>
    <t xml:space="preserve">BT200730</t>
  </si>
  <si>
    <t xml:space="preserve">BT115232</t>
  </si>
  <si>
    <t xml:space="preserve">BT753036</t>
  </si>
  <si>
    <t xml:space="preserve">BT283364</t>
  </si>
  <si>
    <t xml:space="preserve">BT884433</t>
  </si>
  <si>
    <t xml:space="preserve">BT958088</t>
  </si>
  <si>
    <t xml:space="preserve">BT553187</t>
  </si>
  <si>
    <t xml:space="preserve">BT840812</t>
  </si>
  <si>
    <t xml:space="preserve">BT795812</t>
  </si>
  <si>
    <t xml:space="preserve">BT981540</t>
  </si>
  <si>
    <t xml:space="preserve">BT525289</t>
  </si>
  <si>
    <t xml:space="preserve">BT937963</t>
  </si>
  <si>
    <t xml:space="preserve">BT208331</t>
  </si>
  <si>
    <t xml:space="preserve">BT792893</t>
  </si>
  <si>
    <t xml:space="preserve">BT375472</t>
  </si>
  <si>
    <t xml:space="preserve">BT238453</t>
  </si>
  <si>
    <t xml:space="preserve">BT352147</t>
  </si>
  <si>
    <t xml:space="preserve">BT823859</t>
  </si>
  <si>
    <t xml:space="preserve">BT486223</t>
  </si>
  <si>
    <t xml:space="preserve">BT537762</t>
  </si>
  <si>
    <t xml:space="preserve">BT797817</t>
  </si>
  <si>
    <t xml:space="preserve">BT402931</t>
  </si>
  <si>
    <t xml:space="preserve">BT500561</t>
  </si>
  <si>
    <t xml:space="preserve">BT586989</t>
  </si>
  <si>
    <t xml:space="preserve">BT208659</t>
  </si>
  <si>
    <t xml:space="preserve">BT253664</t>
  </si>
  <si>
    <t xml:space="preserve">BT910897</t>
  </si>
  <si>
    <t xml:space="preserve">BT562355</t>
  </si>
  <si>
    <t xml:space="preserve">BT200107</t>
  </si>
  <si>
    <t xml:space="preserve">BT876096</t>
  </si>
  <si>
    <t xml:space="preserve">BT675808</t>
  </si>
  <si>
    <t xml:space="preserve">BT839331</t>
  </si>
  <si>
    <t xml:space="preserve">BT247375</t>
  </si>
  <si>
    <t xml:space="preserve">BT991241</t>
  </si>
  <si>
    <t xml:space="preserve">BT374304</t>
  </si>
  <si>
    <t xml:space="preserve">BT246442</t>
  </si>
  <si>
    <t xml:space="preserve">BT591478</t>
  </si>
  <si>
    <t xml:space="preserve">BT522111</t>
  </si>
  <si>
    <t xml:space="preserve">BT738657</t>
  </si>
  <si>
    <t xml:space="preserve">BT472785</t>
  </si>
  <si>
    <t xml:space="preserve">BT396141</t>
  </si>
  <si>
    <t xml:space="preserve">BT934110</t>
  </si>
  <si>
    <t xml:space="preserve">BT245148</t>
  </si>
  <si>
    <t xml:space="preserve">BT649985</t>
  </si>
  <si>
    <t xml:space="preserve">BT884486</t>
  </si>
  <si>
    <t xml:space="preserve">BT758108</t>
  </si>
  <si>
    <t xml:space="preserve">BT109874</t>
  </si>
  <si>
    <t xml:space="preserve">BT170470</t>
  </si>
  <si>
    <t xml:space="preserve">BT678755</t>
  </si>
  <si>
    <t xml:space="preserve">BT229987</t>
  </si>
  <si>
    <t xml:space="preserve">BT929676</t>
  </si>
  <si>
    <t xml:space="preserve">BT170736</t>
  </si>
  <si>
    <t xml:space="preserve">BT254151</t>
  </si>
  <si>
    <t xml:space="preserve">BT880183</t>
  </si>
  <si>
    <t xml:space="preserve">BT166301</t>
  </si>
  <si>
    <t xml:space="preserve">BT205649</t>
  </si>
  <si>
    <t xml:space="preserve">BT447851</t>
  </si>
  <si>
    <t xml:space="preserve">BT820204</t>
  </si>
  <si>
    <t xml:space="preserve">BT751125</t>
  </si>
  <si>
    <t xml:space="preserve">BT331142</t>
  </si>
  <si>
    <t xml:space="preserve">BT976139</t>
  </si>
  <si>
    <t xml:space="preserve">BT526489</t>
  </si>
  <si>
    <t xml:space="preserve">BT278793</t>
  </si>
  <si>
    <t xml:space="preserve">BT735427</t>
  </si>
  <si>
    <t xml:space="preserve">BT377459</t>
  </si>
  <si>
    <t xml:space="preserve">BT401190</t>
  </si>
  <si>
    <t xml:space="preserve">BT975730</t>
  </si>
  <si>
    <t xml:space="preserve">BT193303</t>
  </si>
  <si>
    <t xml:space="preserve">BT634779</t>
  </si>
  <si>
    <t xml:space="preserve">BT104085</t>
  </si>
  <si>
    <t xml:space="preserve">BT575880</t>
  </si>
  <si>
    <t xml:space="preserve">BT925720</t>
  </si>
  <si>
    <t xml:space="preserve">BT834148</t>
  </si>
  <si>
    <t xml:space="preserve">BT586784</t>
  </si>
  <si>
    <t xml:space="preserve">BT439410</t>
  </si>
  <si>
    <t xml:space="preserve">BT897354</t>
  </si>
  <si>
    <t xml:space="preserve">BT843548</t>
  </si>
  <si>
    <t xml:space="preserve">BT467878</t>
  </si>
  <si>
    <t xml:space="preserve">BT757563</t>
  </si>
  <si>
    <t xml:space="preserve">BT852227</t>
  </si>
  <si>
    <t xml:space="preserve">BT942866</t>
  </si>
  <si>
    <t xml:space="preserve">BT364413</t>
  </si>
  <si>
    <t xml:space="preserve">BT356115</t>
  </si>
  <si>
    <t xml:space="preserve">BT278555</t>
  </si>
  <si>
    <t xml:space="preserve">BT978136</t>
  </si>
  <si>
    <t xml:space="preserve">BT243843</t>
  </si>
  <si>
    <t xml:space="preserve">BT998601</t>
  </si>
  <si>
    <t xml:space="preserve">BT582465</t>
  </si>
  <si>
    <t xml:space="preserve">BT985662</t>
  </si>
  <si>
    <t xml:space="preserve">BT609759</t>
  </si>
  <si>
    <t xml:space="preserve">BT595253</t>
  </si>
  <si>
    <t xml:space="preserve">BT775629</t>
  </si>
  <si>
    <t xml:space="preserve">BT752483</t>
  </si>
  <si>
    <t xml:space="preserve">BT411985</t>
  </si>
  <si>
    <t xml:space="preserve">BT453839</t>
  </si>
  <si>
    <t xml:space="preserve">BT173405</t>
  </si>
  <si>
    <t xml:space="preserve">BT708816</t>
  </si>
  <si>
    <t xml:space="preserve">BT922840</t>
  </si>
  <si>
    <t xml:space="preserve">BT646286</t>
  </si>
  <si>
    <t xml:space="preserve">BT786153</t>
  </si>
  <si>
    <t xml:space="preserve">BT191652</t>
  </si>
  <si>
    <t xml:space="preserve">BT118329</t>
  </si>
  <si>
    <t xml:space="preserve">BT770380</t>
  </si>
  <si>
    <t xml:space="preserve">BT836243</t>
  </si>
  <si>
    <t xml:space="preserve">BT893477</t>
  </si>
  <si>
    <t xml:space="preserve">BT471070</t>
  </si>
  <si>
    <t xml:space="preserve">BT823529</t>
  </si>
  <si>
    <t xml:space="preserve">BT802111</t>
  </si>
  <si>
    <t xml:space="preserve">BT383588</t>
  </si>
  <si>
    <t xml:space="preserve">BT753704</t>
  </si>
  <si>
    <t xml:space="preserve">BT693288</t>
  </si>
  <si>
    <t xml:space="preserve">BT205181</t>
  </si>
  <si>
    <t xml:space="preserve">BT751943</t>
  </si>
  <si>
    <t xml:space="preserve">BT103684</t>
  </si>
  <si>
    <t xml:space="preserve">BT133592</t>
  </si>
  <si>
    <t xml:space="preserve">BT771926</t>
  </si>
  <si>
    <t xml:space="preserve">BT900474</t>
  </si>
  <si>
    <t xml:space="preserve">BT247266</t>
  </si>
  <si>
    <t xml:space="preserve">BT606867</t>
  </si>
  <si>
    <t xml:space="preserve">BT514621</t>
  </si>
  <si>
    <t xml:space="preserve">BT577735</t>
  </si>
  <si>
    <t xml:space="preserve">BT449953</t>
  </si>
  <si>
    <t xml:space="preserve">BT655496</t>
  </si>
  <si>
    <t xml:space="preserve">BT587717</t>
  </si>
  <si>
    <t xml:space="preserve">BT541593</t>
  </si>
  <si>
    <t xml:space="preserve">BT223385</t>
  </si>
  <si>
    <t xml:space="preserve">BT517214</t>
  </si>
  <si>
    <t xml:space="preserve">BT109889</t>
  </si>
  <si>
    <t xml:space="preserve">BT815760</t>
  </si>
  <si>
    <t xml:space="preserve">BT527004</t>
  </si>
  <si>
    <t xml:space="preserve">BT962077</t>
  </si>
  <si>
    <t xml:space="preserve">BT274747</t>
  </si>
  <si>
    <t xml:space="preserve">BT352411</t>
  </si>
  <si>
    <t xml:space="preserve">BT221762</t>
  </si>
  <si>
    <t xml:space="preserve">BT335766</t>
  </si>
  <si>
    <t xml:space="preserve">BT753760</t>
  </si>
  <si>
    <t xml:space="preserve">BT147992</t>
  </si>
  <si>
    <t xml:space="preserve">BT549788</t>
  </si>
  <si>
    <t xml:space="preserve">BT998247</t>
  </si>
  <si>
    <t xml:space="preserve">BT902558</t>
  </si>
  <si>
    <t xml:space="preserve">BT987095</t>
  </si>
  <si>
    <t xml:space="preserve">BT977246</t>
  </si>
  <si>
    <t xml:space="preserve">BT956148</t>
  </si>
  <si>
    <t xml:space="preserve">BT748364</t>
  </si>
  <si>
    <t xml:space="preserve">BT591695</t>
  </si>
  <si>
    <t xml:space="preserve">BT757473</t>
  </si>
  <si>
    <t xml:space="preserve">BT981208</t>
  </si>
  <si>
    <t xml:space="preserve">BT676198</t>
  </si>
  <si>
    <t xml:space="preserve">BT438997</t>
  </si>
  <si>
    <t xml:space="preserve">BT633536</t>
  </si>
  <si>
    <t xml:space="preserve">BT639248</t>
  </si>
  <si>
    <t xml:space="preserve">BT877120</t>
  </si>
  <si>
    <t xml:space="preserve">BT951866</t>
  </si>
  <si>
    <t xml:space="preserve">BT193506</t>
  </si>
  <si>
    <t xml:space="preserve">BT156671</t>
  </si>
  <si>
    <t xml:space="preserve">BT859975</t>
  </si>
  <si>
    <t xml:space="preserve">BT535146</t>
  </si>
  <si>
    <t xml:space="preserve">BT383888</t>
  </si>
  <si>
    <t xml:space="preserve">BT983494</t>
  </si>
  <si>
    <t xml:space="preserve">BT494310</t>
  </si>
  <si>
    <t xml:space="preserve">BT305964</t>
  </si>
  <si>
    <t xml:space="preserve">BT753142</t>
  </si>
  <si>
    <t xml:space="preserve">BT611410</t>
  </si>
  <si>
    <t xml:space="preserve">BT299558</t>
  </si>
  <si>
    <t xml:space="preserve">BT677643</t>
  </si>
  <si>
    <t xml:space="preserve">BT676115</t>
  </si>
  <si>
    <t xml:space="preserve">BT685007</t>
  </si>
  <si>
    <t xml:space="preserve">BT813117</t>
  </si>
  <si>
    <t xml:space="preserve">BT569772</t>
  </si>
  <si>
    <t xml:space="preserve">BT651280</t>
  </si>
  <si>
    <t xml:space="preserve">BT420878</t>
  </si>
  <si>
    <t xml:space="preserve">BT212950</t>
  </si>
  <si>
    <t xml:space="preserve">BT147534</t>
  </si>
  <si>
    <t xml:space="preserve">BT626300</t>
  </si>
  <si>
    <t xml:space="preserve">BT714586</t>
  </si>
  <si>
    <t xml:space="preserve">BT890995</t>
  </si>
  <si>
    <t xml:space="preserve">BT213774</t>
  </si>
  <si>
    <t xml:space="preserve">BT994801</t>
  </si>
  <si>
    <t xml:space="preserve">BT356252</t>
  </si>
  <si>
    <t xml:space="preserve">BT146696</t>
  </si>
  <si>
    <t xml:space="preserve">BT410418</t>
  </si>
  <si>
    <t xml:space="preserve">BT177329</t>
  </si>
  <si>
    <t xml:space="preserve">BT612175</t>
  </si>
  <si>
    <t xml:space="preserve">BT471888</t>
  </si>
  <si>
    <t xml:space="preserve">BT376362</t>
  </si>
  <si>
    <t xml:space="preserve">BT827677</t>
  </si>
  <si>
    <t xml:space="preserve">BT910007</t>
  </si>
  <si>
    <t xml:space="preserve">BT567326</t>
  </si>
  <si>
    <t xml:space="preserve">BT520379</t>
  </si>
  <si>
    <t xml:space="preserve">BT381013</t>
  </si>
  <si>
    <t xml:space="preserve">BT229769</t>
  </si>
  <si>
    <t xml:space="preserve">BT469436</t>
  </si>
  <si>
    <t xml:space="preserve">BT345360</t>
  </si>
  <si>
    <t xml:space="preserve">BT141677</t>
  </si>
  <si>
    <t xml:space="preserve">BT471098</t>
  </si>
  <si>
    <t xml:space="preserve">BT226664</t>
  </si>
  <si>
    <t xml:space="preserve">BT470157</t>
  </si>
  <si>
    <t xml:space="preserve">BT735528</t>
  </si>
  <si>
    <t xml:space="preserve">BT384507</t>
  </si>
  <si>
    <t xml:space="preserve">BT255148</t>
  </si>
  <si>
    <t xml:space="preserve">BT479970</t>
  </si>
  <si>
    <t xml:space="preserve">BT305484</t>
  </si>
  <si>
    <t xml:space="preserve">BT303576</t>
  </si>
  <si>
    <t xml:space="preserve">BT492083</t>
  </si>
  <si>
    <t xml:space="preserve">BT259515</t>
  </si>
  <si>
    <t xml:space="preserve">BT556602</t>
  </si>
  <si>
    <t xml:space="preserve">BT250765</t>
  </si>
  <si>
    <t xml:space="preserve">BT490139</t>
  </si>
  <si>
    <t xml:space="preserve">BT385794</t>
  </si>
  <si>
    <t xml:space="preserve">BT593601</t>
  </si>
  <si>
    <t xml:space="preserve">BT342335</t>
  </si>
  <si>
    <t xml:space="preserve">BT610383</t>
  </si>
  <si>
    <t xml:space="preserve">BT739354</t>
  </si>
  <si>
    <t xml:space="preserve">BT240585</t>
  </si>
  <si>
    <t xml:space="preserve">BT216958</t>
  </si>
  <si>
    <t xml:space="preserve">BT299447</t>
  </si>
  <si>
    <t xml:space="preserve">BT289516</t>
  </si>
  <si>
    <t xml:space="preserve">BT541515</t>
  </si>
  <si>
    <t xml:space="preserve">BT267420</t>
  </si>
  <si>
    <t xml:space="preserve">BT823941</t>
  </si>
  <si>
    <t xml:space="preserve">BT585535</t>
  </si>
  <si>
    <t xml:space="preserve">BT170414</t>
  </si>
  <si>
    <t xml:space="preserve">BT335136</t>
  </si>
  <si>
    <t xml:space="preserve">BT867974</t>
  </si>
  <si>
    <t xml:space="preserve">BT756607</t>
  </si>
  <si>
    <t xml:space="preserve">BT310023</t>
  </si>
  <si>
    <t xml:space="preserve">BT906040</t>
  </si>
  <si>
    <t xml:space="preserve">BT965963</t>
  </si>
  <si>
    <t xml:space="preserve">BT455954</t>
  </si>
  <si>
    <t xml:space="preserve">BT291302</t>
  </si>
  <si>
    <t xml:space="preserve">BT836456</t>
  </si>
  <si>
    <t xml:space="preserve">BT914452</t>
  </si>
  <si>
    <t xml:space="preserve">BT336913</t>
  </si>
  <si>
    <t xml:space="preserve">BT720871</t>
  </si>
  <si>
    <t xml:space="preserve">BT168632</t>
  </si>
  <si>
    <t xml:space="preserve">BT512972</t>
  </si>
  <si>
    <t xml:space="preserve">BT490581</t>
  </si>
  <si>
    <t xml:space="preserve">BT825048</t>
  </si>
  <si>
    <t xml:space="preserve">BT805873</t>
  </si>
  <si>
    <t xml:space="preserve">BT578427</t>
  </si>
  <si>
    <t xml:space="preserve">BT536581</t>
  </si>
  <si>
    <t xml:space="preserve">BT698085</t>
  </si>
  <si>
    <t xml:space="preserve">BT468200</t>
  </si>
  <si>
    <t xml:space="preserve">BT556864</t>
  </si>
  <si>
    <t xml:space="preserve">BT871772</t>
  </si>
  <si>
    <t xml:space="preserve">BT909926</t>
  </si>
  <si>
    <t xml:space="preserve">BT181053</t>
  </si>
  <si>
    <t xml:space="preserve">BT125205</t>
  </si>
  <si>
    <t xml:space="preserve">BT481946</t>
  </si>
  <si>
    <t xml:space="preserve">BT434430</t>
  </si>
  <si>
    <t xml:space="preserve">BT195505</t>
  </si>
  <si>
    <t xml:space="preserve">BT897827</t>
  </si>
  <si>
    <t xml:space="preserve">BT203925</t>
  </si>
  <si>
    <t xml:space="preserve">BT352897</t>
  </si>
  <si>
    <t xml:space="preserve">BT888393</t>
  </si>
  <si>
    <t xml:space="preserve">BT806858</t>
  </si>
  <si>
    <t xml:space="preserve">BT366151</t>
  </si>
  <si>
    <t xml:space="preserve">BT479088</t>
  </si>
  <si>
    <t xml:space="preserve">BT284450</t>
  </si>
  <si>
    <t xml:space="preserve">BT381504</t>
  </si>
  <si>
    <t xml:space="preserve">BT614474</t>
  </si>
  <si>
    <t xml:space="preserve">BT444421</t>
  </si>
  <si>
    <t xml:space="preserve">BT803209</t>
  </si>
  <si>
    <t xml:space="preserve">BT152776</t>
  </si>
  <si>
    <t xml:space="preserve">BT626013</t>
  </si>
  <si>
    <t xml:space="preserve">BT178768</t>
  </si>
  <si>
    <t xml:space="preserve">BT192290</t>
  </si>
  <si>
    <t xml:space="preserve">BT637397</t>
  </si>
  <si>
    <t xml:space="preserve">BT296814</t>
  </si>
  <si>
    <t xml:space="preserve">BT722028</t>
  </si>
  <si>
    <t xml:space="preserve">BT200088</t>
  </si>
  <si>
    <t xml:space="preserve">BT874599</t>
  </si>
  <si>
    <t xml:space="preserve">BT352543</t>
  </si>
  <si>
    <t xml:space="preserve">BT987116</t>
  </si>
  <si>
    <t xml:space="preserve">BT129104</t>
  </si>
  <si>
    <t xml:space="preserve">BT585151</t>
  </si>
  <si>
    <t xml:space="preserve">BT463951</t>
  </si>
  <si>
    <t xml:space="preserve">BT695117</t>
  </si>
  <si>
    <t xml:space="preserve">BT118115</t>
  </si>
  <si>
    <t xml:space="preserve">BT964184</t>
  </si>
  <si>
    <t xml:space="preserve">BT723883</t>
  </si>
  <si>
    <t xml:space="preserve">BT277642</t>
  </si>
  <si>
    <t xml:space="preserve">BT286795</t>
  </si>
  <si>
    <t xml:space="preserve">BT719370</t>
  </si>
  <si>
    <t xml:space="preserve">BT513163</t>
  </si>
  <si>
    <t xml:space="preserve">BT733532</t>
  </si>
  <si>
    <t xml:space="preserve">BT395442</t>
  </si>
  <si>
    <t xml:space="preserve">BT397221</t>
  </si>
  <si>
    <t xml:space="preserve">BT985567</t>
  </si>
  <si>
    <t xml:space="preserve">BT281611</t>
  </si>
  <si>
    <t xml:space="preserve">BT785679</t>
  </si>
  <si>
    <t xml:space="preserve">BT752479</t>
  </si>
  <si>
    <t xml:space="preserve">BT118255</t>
  </si>
  <si>
    <t xml:space="preserve">BT882870</t>
  </si>
  <si>
    <t xml:space="preserve">BT954925</t>
  </si>
  <si>
    <t xml:space="preserve">BT697848</t>
  </si>
  <si>
    <t xml:space="preserve">BT353579</t>
  </si>
  <si>
    <t xml:space="preserve">BT204517</t>
  </si>
  <si>
    <t xml:space="preserve">BT924361</t>
  </si>
  <si>
    <t xml:space="preserve">BT152610</t>
  </si>
  <si>
    <t xml:space="preserve">BT477463</t>
  </si>
  <si>
    <t xml:space="preserve">BT301922</t>
  </si>
  <si>
    <t xml:space="preserve">BT171905</t>
  </si>
  <si>
    <t xml:space="preserve">BT622367</t>
  </si>
  <si>
    <t xml:space="preserve">BT762755</t>
  </si>
  <si>
    <t xml:space="preserve">BT759375</t>
  </si>
  <si>
    <t xml:space="preserve">BT893408</t>
  </si>
  <si>
    <t xml:space="preserve">BT858720</t>
  </si>
  <si>
    <t xml:space="preserve">BT591032</t>
  </si>
  <si>
    <t xml:space="preserve">BT744283</t>
  </si>
  <si>
    <t xml:space="preserve">BT934790</t>
  </si>
  <si>
    <t xml:space="preserve">BT805117</t>
  </si>
  <si>
    <t xml:space="preserve">BT340878</t>
  </si>
  <si>
    <t xml:space="preserve">BT835425</t>
  </si>
  <si>
    <t xml:space="preserve">BT916719</t>
  </si>
  <si>
    <t xml:space="preserve">BT235388</t>
  </si>
  <si>
    <t xml:space="preserve">BT509275</t>
  </si>
  <si>
    <t xml:space="preserve">BT589954</t>
  </si>
  <si>
    <t xml:space="preserve">BT863465</t>
  </si>
  <si>
    <t xml:space="preserve">BT662198</t>
  </si>
  <si>
    <t xml:space="preserve">BT811605</t>
  </si>
  <si>
    <t xml:space="preserve">BT762365</t>
  </si>
  <si>
    <t xml:space="preserve">BT121993</t>
  </si>
  <si>
    <t xml:space="preserve">BT830845</t>
  </si>
  <si>
    <t xml:space="preserve">BT917446</t>
  </si>
  <si>
    <t xml:space="preserve">BT713025</t>
  </si>
  <si>
    <t xml:space="preserve">BT513079</t>
  </si>
  <si>
    <t xml:space="preserve">BT673093</t>
  </si>
  <si>
    <t xml:space="preserve">BT371902</t>
  </si>
  <si>
    <t xml:space="preserve">BT411783</t>
  </si>
  <si>
    <t xml:space="preserve">BT893955</t>
  </si>
  <si>
    <t xml:space="preserve">BT426683</t>
  </si>
  <si>
    <t xml:space="preserve">BT747480</t>
  </si>
  <si>
    <t xml:space="preserve">BT464893</t>
  </si>
  <si>
    <t xml:space="preserve">BT991662</t>
  </si>
  <si>
    <t xml:space="preserve">BT676619</t>
  </si>
  <si>
    <t xml:space="preserve">BT273780</t>
  </si>
  <si>
    <t xml:space="preserve">BT992063</t>
  </si>
  <si>
    <t xml:space="preserve">BT199312</t>
  </si>
  <si>
    <t xml:space="preserve">BT800928</t>
  </si>
  <si>
    <t xml:space="preserve">BT495781</t>
  </si>
  <si>
    <t xml:space="preserve">BT431983</t>
  </si>
  <si>
    <t xml:space="preserve">BT957081</t>
  </si>
  <si>
    <t xml:space="preserve">BT849697</t>
  </si>
  <si>
    <t xml:space="preserve">BT910399</t>
  </si>
  <si>
    <t xml:space="preserve">BT623941</t>
  </si>
  <si>
    <t xml:space="preserve">BT854773</t>
  </si>
  <si>
    <t xml:space="preserve">BT611911</t>
  </si>
  <si>
    <t xml:space="preserve">BT576897</t>
  </si>
  <si>
    <t xml:space="preserve">BT875096</t>
  </si>
  <si>
    <t xml:space="preserve">BT930147</t>
  </si>
  <si>
    <t xml:space="preserve">BT772598</t>
  </si>
  <si>
    <t xml:space="preserve">BT779937</t>
  </si>
  <si>
    <t xml:space="preserve">BT401180</t>
  </si>
  <si>
    <t xml:space="preserve">BT614086</t>
  </si>
  <si>
    <t xml:space="preserve">BT445421</t>
  </si>
  <si>
    <t xml:space="preserve">BT363849</t>
  </si>
  <si>
    <t xml:space="preserve">BT170570</t>
  </si>
  <si>
    <t xml:space="preserve">BT268216</t>
  </si>
  <si>
    <t xml:space="preserve">BT195996</t>
  </si>
  <si>
    <t xml:space="preserve">BT858551</t>
  </si>
  <si>
    <t xml:space="preserve">BT609594</t>
  </si>
  <si>
    <t xml:space="preserve">BT553422</t>
  </si>
  <si>
    <t xml:space="preserve">BT663072</t>
  </si>
  <si>
    <t xml:space="preserve">BT820617</t>
  </si>
  <si>
    <t xml:space="preserve">BT251449</t>
  </si>
  <si>
    <t xml:space="preserve">BT347362</t>
  </si>
  <si>
    <t xml:space="preserve">BT109864</t>
  </si>
  <si>
    <t xml:space="preserve">BT539844</t>
  </si>
  <si>
    <t xml:space="preserve">BT351431</t>
  </si>
  <si>
    <t xml:space="preserve">BT162083</t>
  </si>
  <si>
    <t xml:space="preserve">BT847141</t>
  </si>
  <si>
    <t xml:space="preserve">BT715460</t>
  </si>
  <si>
    <t xml:space="preserve">BT219720</t>
  </si>
  <si>
    <t xml:space="preserve">BT546676</t>
  </si>
  <si>
    <t xml:space="preserve">BT813723</t>
  </si>
  <si>
    <t xml:space="preserve">BT197962</t>
  </si>
  <si>
    <t xml:space="preserve">BT651302</t>
  </si>
  <si>
    <t xml:space="preserve">BT773024</t>
  </si>
  <si>
    <t xml:space="preserve">BT664508</t>
  </si>
  <si>
    <t xml:space="preserve">BT652790</t>
  </si>
  <si>
    <t xml:space="preserve">BT463265</t>
  </si>
  <si>
    <t xml:space="preserve">BT525959</t>
  </si>
  <si>
    <t xml:space="preserve">BT696958</t>
  </si>
  <si>
    <t xml:space="preserve">BT809644</t>
  </si>
  <si>
    <t xml:space="preserve">BT734139</t>
  </si>
  <si>
    <t xml:space="preserve">BT546702</t>
  </si>
  <si>
    <t xml:space="preserve">BT608806</t>
  </si>
  <si>
    <t xml:space="preserve">BT355979</t>
  </si>
  <si>
    <t xml:space="preserve">BT652584</t>
  </si>
  <si>
    <t xml:space="preserve">BT142420</t>
  </si>
  <si>
    <t xml:space="preserve">BT955707</t>
  </si>
  <si>
    <t xml:space="preserve">BT908785</t>
  </si>
  <si>
    <t xml:space="preserve">BT745820</t>
  </si>
  <si>
    <t xml:space="preserve">BT377563</t>
  </si>
  <si>
    <t xml:space="preserve">BT494124</t>
  </si>
  <si>
    <t xml:space="preserve">BT891194</t>
  </si>
  <si>
    <t xml:space="preserve">BT825991</t>
  </si>
  <si>
    <t xml:space="preserve">BT129162</t>
  </si>
  <si>
    <t xml:space="preserve">BT342672</t>
  </si>
  <si>
    <t xml:space="preserve">BT404922</t>
  </si>
  <si>
    <t xml:space="preserve">BT399144</t>
  </si>
  <si>
    <t xml:space="preserve">BT203722</t>
  </si>
  <si>
    <t xml:space="preserve">BT496875</t>
  </si>
  <si>
    <t xml:space="preserve">BT882699</t>
  </si>
  <si>
    <t xml:space="preserve">BT851259</t>
  </si>
  <si>
    <t xml:space="preserve">BT102749</t>
  </si>
  <si>
    <t xml:space="preserve">BT633991</t>
  </si>
  <si>
    <t xml:space="preserve">BT485697</t>
  </si>
  <si>
    <t xml:space="preserve">BT647014</t>
  </si>
  <si>
    <t xml:space="preserve">BT243191</t>
  </si>
  <si>
    <t xml:space="preserve">BT765561</t>
  </si>
  <si>
    <t xml:space="preserve">BT284228</t>
  </si>
  <si>
    <t xml:space="preserve">BT703841</t>
  </si>
  <si>
    <t xml:space="preserve">BT444500</t>
  </si>
  <si>
    <t xml:space="preserve">BT987942</t>
  </si>
  <si>
    <t xml:space="preserve">BT929236</t>
  </si>
  <si>
    <t xml:space="preserve">BT696039</t>
  </si>
  <si>
    <t xml:space="preserve">BT746686</t>
  </si>
  <si>
    <t xml:space="preserve">BT588218</t>
  </si>
  <si>
    <t xml:space="preserve">BT568809</t>
  </si>
  <si>
    <t xml:space="preserve">BT455486</t>
  </si>
  <si>
    <t xml:space="preserve">BT211167</t>
  </si>
  <si>
    <t xml:space="preserve">BT898217</t>
  </si>
  <si>
    <t xml:space="preserve">BT181812</t>
  </si>
  <si>
    <t xml:space="preserve">BT778028</t>
  </si>
  <si>
    <t xml:space="preserve">BT455491</t>
  </si>
  <si>
    <t xml:space="preserve">BT728716</t>
  </si>
  <si>
    <t xml:space="preserve">BT690336</t>
  </si>
  <si>
    <t xml:space="preserve">BT519558</t>
  </si>
  <si>
    <t xml:space="preserve">BT171029</t>
  </si>
  <si>
    <t xml:space="preserve">BT664472</t>
  </si>
  <si>
    <t xml:space="preserve">BT615924</t>
  </si>
  <si>
    <t xml:space="preserve">BT360277</t>
  </si>
  <si>
    <t xml:space="preserve">BT984598</t>
  </si>
  <si>
    <t xml:space="preserve">BT742844</t>
  </si>
  <si>
    <t xml:space="preserve">BT684242</t>
  </si>
  <si>
    <t xml:space="preserve">BT187746</t>
  </si>
  <si>
    <t xml:space="preserve">BT804679</t>
  </si>
  <si>
    <t xml:space="preserve">BT875857</t>
  </si>
  <si>
    <t xml:space="preserve">BT676337</t>
  </si>
  <si>
    <t xml:space="preserve">BT382389</t>
  </si>
  <si>
    <t xml:space="preserve">BT661095</t>
  </si>
  <si>
    <t xml:space="preserve">BT827986</t>
  </si>
  <si>
    <t xml:space="preserve">BT844938</t>
  </si>
  <si>
    <t xml:space="preserve">BT544334</t>
  </si>
  <si>
    <t xml:space="preserve">BT302108</t>
  </si>
  <si>
    <t xml:space="preserve">BT758178</t>
  </si>
  <si>
    <t xml:space="preserve">BT310037</t>
  </si>
  <si>
    <t xml:space="preserve">BT764463</t>
  </si>
  <si>
    <t xml:space="preserve">BT591690</t>
  </si>
  <si>
    <t xml:space="preserve">BT785962</t>
  </si>
  <si>
    <t xml:space="preserve">BT617307</t>
  </si>
  <si>
    <t xml:space="preserve">BT598698</t>
  </si>
  <si>
    <t xml:space="preserve">BT999892</t>
  </si>
  <si>
    <t xml:space="preserve">BT487777</t>
  </si>
  <si>
    <t xml:space="preserve">BT764370</t>
  </si>
  <si>
    <t xml:space="preserve">BT891285</t>
  </si>
  <si>
    <t xml:space="preserve">BT464167</t>
  </si>
  <si>
    <t xml:space="preserve">BT432303</t>
  </si>
  <si>
    <t xml:space="preserve">BT372798</t>
  </si>
  <si>
    <t xml:space="preserve">BT356788</t>
  </si>
  <si>
    <t xml:space="preserve">BT570358</t>
  </si>
  <si>
    <t xml:space="preserve">BT320396</t>
  </si>
  <si>
    <t xml:space="preserve">BT974368</t>
  </si>
  <si>
    <t xml:space="preserve">BT909745</t>
  </si>
  <si>
    <t xml:space="preserve">BT839872</t>
  </si>
  <si>
    <t xml:space="preserve">BT117490</t>
  </si>
  <si>
    <t xml:space="preserve">BT234467</t>
  </si>
  <si>
    <t xml:space="preserve">BT349819</t>
  </si>
  <si>
    <t xml:space="preserve">BT206151</t>
  </si>
  <si>
    <t xml:space="preserve">BT508326</t>
  </si>
  <si>
    <t xml:space="preserve">BT123197</t>
  </si>
  <si>
    <t xml:space="preserve">BT123116</t>
  </si>
  <si>
    <t xml:space="preserve">BT682253</t>
  </si>
  <si>
    <t xml:space="preserve">BT968685</t>
  </si>
  <si>
    <t xml:space="preserve">BT888079</t>
  </si>
  <si>
    <t xml:space="preserve">BT152980</t>
  </si>
  <si>
    <t xml:space="preserve">BT507806</t>
  </si>
  <si>
    <t xml:space="preserve">BT170445</t>
  </si>
  <si>
    <t xml:space="preserve">BT768465</t>
  </si>
  <si>
    <t xml:space="preserve">BT637588</t>
  </si>
  <si>
    <t xml:space="preserve">BT724007</t>
  </si>
  <si>
    <t xml:space="preserve">BT793918</t>
  </si>
  <si>
    <t xml:space="preserve">BT645637</t>
  </si>
  <si>
    <t xml:space="preserve">BT467531</t>
  </si>
  <si>
    <t xml:space="preserve">BT968974</t>
  </si>
  <si>
    <t xml:space="preserve">BT306323</t>
  </si>
  <si>
    <t xml:space="preserve">BT719492</t>
  </si>
  <si>
    <t xml:space="preserve">BT784117</t>
  </si>
  <si>
    <t xml:space="preserve">BT527947</t>
  </si>
  <si>
    <t xml:space="preserve">BT858117</t>
  </si>
  <si>
    <t xml:space="preserve">BT753667</t>
  </si>
  <si>
    <t xml:space="preserve">BT615981</t>
  </si>
  <si>
    <t xml:space="preserve">BT952956</t>
  </si>
  <si>
    <t xml:space="preserve">BT330677</t>
  </si>
  <si>
    <t xml:space="preserve">BT475411</t>
  </si>
  <si>
    <t xml:space="preserve">BT676238</t>
  </si>
  <si>
    <t xml:space="preserve">BT587075</t>
  </si>
  <si>
    <t xml:space="preserve">BT558946</t>
  </si>
  <si>
    <t xml:space="preserve">BT924851</t>
  </si>
  <si>
    <t xml:space="preserve">BT258925</t>
  </si>
  <si>
    <t xml:space="preserve">BT935468</t>
  </si>
  <si>
    <t xml:space="preserve">BT777363</t>
  </si>
  <si>
    <t xml:space="preserve">BT885208</t>
  </si>
  <si>
    <t xml:space="preserve">BT220351</t>
  </si>
  <si>
    <t xml:space="preserve">BT839836</t>
  </si>
  <si>
    <t xml:space="preserve">BT143232</t>
  </si>
  <si>
    <t xml:space="preserve">BT530300</t>
  </si>
  <si>
    <t xml:space="preserve">BT782498</t>
  </si>
  <si>
    <t xml:space="preserve">BT806309</t>
  </si>
  <si>
    <t xml:space="preserve">BT886704</t>
  </si>
  <si>
    <t xml:space="preserve">BT760480</t>
  </si>
  <si>
    <t xml:space="preserve">BT969944</t>
  </si>
  <si>
    <t xml:space="preserve">BT535444</t>
  </si>
  <si>
    <t xml:space="preserve">BT646631</t>
  </si>
  <si>
    <t xml:space="preserve">BT413633</t>
  </si>
  <si>
    <t xml:space="preserve">BT556621</t>
  </si>
  <si>
    <t xml:space="preserve">BT894782</t>
  </si>
  <si>
    <t xml:space="preserve">BT529763</t>
  </si>
  <si>
    <t xml:space="preserve">BT492201</t>
  </si>
  <si>
    <t xml:space="preserve">BT717950</t>
  </si>
  <si>
    <t xml:space="preserve">BT173292</t>
  </si>
  <si>
    <t xml:space="preserve">BT356188</t>
  </si>
  <si>
    <t xml:space="preserve">BT840857</t>
  </si>
  <si>
    <t xml:space="preserve">BT550835</t>
  </si>
  <si>
    <t xml:space="preserve">BT931222</t>
  </si>
  <si>
    <t xml:space="preserve">BT871245</t>
  </si>
  <si>
    <t xml:space="preserve">BT124240</t>
  </si>
  <si>
    <t xml:space="preserve">BT161030</t>
  </si>
  <si>
    <t xml:space="preserve">BT668150</t>
  </si>
  <si>
    <t xml:space="preserve">BT747809</t>
  </si>
  <si>
    <t xml:space="preserve">BT933886</t>
  </si>
  <si>
    <t xml:space="preserve">BT808884</t>
  </si>
  <si>
    <t xml:space="preserve">BT765228</t>
  </si>
  <si>
    <t xml:space="preserve">BT748323</t>
  </si>
  <si>
    <t xml:space="preserve">BT179503</t>
  </si>
  <si>
    <t xml:space="preserve">BT515667</t>
  </si>
  <si>
    <t xml:space="preserve">BT848119</t>
  </si>
  <si>
    <t xml:space="preserve">BT517139</t>
  </si>
  <si>
    <t xml:space="preserve">BT938110</t>
  </si>
  <si>
    <t xml:space="preserve">BT909551</t>
  </si>
  <si>
    <t xml:space="preserve">BT429781</t>
  </si>
  <si>
    <t xml:space="preserve">BT687294</t>
  </si>
  <si>
    <t xml:space="preserve">BT963522</t>
  </si>
  <si>
    <t xml:space="preserve">BT279761</t>
  </si>
  <si>
    <t xml:space="preserve">BT115564</t>
  </si>
  <si>
    <t xml:space="preserve">BT137468</t>
  </si>
  <si>
    <t xml:space="preserve">BT643783</t>
  </si>
  <si>
    <t xml:space="preserve">BT461359</t>
  </si>
  <si>
    <t xml:space="preserve">BT944198</t>
  </si>
  <si>
    <t xml:space="preserve">BT741749</t>
  </si>
  <si>
    <t xml:space="preserve">BT191800</t>
  </si>
  <si>
    <t xml:space="preserve">BT934590</t>
  </si>
  <si>
    <t xml:space="preserve">BT629715</t>
  </si>
  <si>
    <t xml:space="preserve">BT966593</t>
  </si>
  <si>
    <t xml:space="preserve">BT228656</t>
  </si>
  <si>
    <t xml:space="preserve">BT517230</t>
  </si>
  <si>
    <t xml:space="preserve">BT998548</t>
  </si>
  <si>
    <t xml:space="preserve">BT363286</t>
  </si>
  <si>
    <t xml:space="preserve">BT842671</t>
  </si>
  <si>
    <t xml:space="preserve">BT372883</t>
  </si>
  <si>
    <t xml:space="preserve">BT818872</t>
  </si>
  <si>
    <t xml:space="preserve">BT873874</t>
  </si>
  <si>
    <t xml:space="preserve">BT665025</t>
  </si>
  <si>
    <t xml:space="preserve">BT342247</t>
  </si>
  <si>
    <t xml:space="preserve">BT400759</t>
  </si>
  <si>
    <t xml:space="preserve">BT462237</t>
  </si>
  <si>
    <t xml:space="preserve">BT723812</t>
  </si>
  <si>
    <t xml:space="preserve">BT407575</t>
  </si>
  <si>
    <t xml:space="preserve">BT599115</t>
  </si>
  <si>
    <t xml:space="preserve">BT336822</t>
  </si>
  <si>
    <t xml:space="preserve">BT923482</t>
  </si>
  <si>
    <t xml:space="preserve">BT877186</t>
  </si>
  <si>
    <t xml:space="preserve">BT633795</t>
  </si>
  <si>
    <t xml:space="preserve">BT266969</t>
  </si>
  <si>
    <t xml:space="preserve">BT281099</t>
  </si>
  <si>
    <t xml:space="preserve">BT279610</t>
  </si>
  <si>
    <t xml:space="preserve">BT798931</t>
  </si>
  <si>
    <t xml:space="preserve">BT692553</t>
  </si>
  <si>
    <t xml:space="preserve">BT627596</t>
  </si>
  <si>
    <t xml:space="preserve">BT158566</t>
  </si>
  <si>
    <t xml:space="preserve">BT838032</t>
  </si>
  <si>
    <t xml:space="preserve">BT692805</t>
  </si>
  <si>
    <t xml:space="preserve">BT166555</t>
  </si>
  <si>
    <t xml:space="preserve">BT538614</t>
  </si>
  <si>
    <t xml:space="preserve">BT345026</t>
  </si>
  <si>
    <t xml:space="preserve">BT705329</t>
  </si>
  <si>
    <t xml:space="preserve">BT842842</t>
  </si>
  <si>
    <t xml:space="preserve">BT398390</t>
  </si>
  <si>
    <t xml:space="preserve">BT395036</t>
  </si>
  <si>
    <t xml:space="preserve">BT541970</t>
  </si>
  <si>
    <t xml:space="preserve">BT503761</t>
  </si>
  <si>
    <t xml:space="preserve">BT729534</t>
  </si>
  <si>
    <t xml:space="preserve">BT177780</t>
  </si>
  <si>
    <t xml:space="preserve">BT469021</t>
  </si>
  <si>
    <t xml:space="preserve">BT493270</t>
  </si>
  <si>
    <t xml:space="preserve">BT513382</t>
  </si>
  <si>
    <t xml:space="preserve">BT784577</t>
  </si>
  <si>
    <t xml:space="preserve">BT657871</t>
  </si>
  <si>
    <t xml:space="preserve">BT536118</t>
  </si>
  <si>
    <t xml:space="preserve">BT918495</t>
  </si>
  <si>
    <t xml:space="preserve">BT644047</t>
  </si>
  <si>
    <t xml:space="preserve">BT338825</t>
  </si>
  <si>
    <t xml:space="preserve">BT761016</t>
  </si>
  <si>
    <t xml:space="preserve">BT732288</t>
  </si>
  <si>
    <t xml:space="preserve">BT808639</t>
  </si>
  <si>
    <t xml:space="preserve">BT841949</t>
  </si>
  <si>
    <t xml:space="preserve">BT834144</t>
  </si>
  <si>
    <t xml:space="preserve">BT852959</t>
  </si>
  <si>
    <t xml:space="preserve">BT222297</t>
  </si>
  <si>
    <t xml:space="preserve">BT822682</t>
  </si>
  <si>
    <t xml:space="preserve">BT628414</t>
  </si>
  <si>
    <t xml:space="preserve">BT641476</t>
  </si>
  <si>
    <t xml:space="preserve">BT234981</t>
  </si>
  <si>
    <t xml:space="preserve">BT451588</t>
  </si>
  <si>
    <t xml:space="preserve">BT969620</t>
  </si>
  <si>
    <t xml:space="preserve">BT280529</t>
  </si>
  <si>
    <t xml:space="preserve">BT362226</t>
  </si>
  <si>
    <t xml:space="preserve">BT279827</t>
  </si>
  <si>
    <t xml:space="preserve">BT533936</t>
  </si>
  <si>
    <t xml:space="preserve">BT761024</t>
  </si>
  <si>
    <t xml:space="preserve">BT453551</t>
  </si>
  <si>
    <t xml:space="preserve">BT443905</t>
  </si>
  <si>
    <t xml:space="preserve">BT831392</t>
  </si>
  <si>
    <t xml:space="preserve">BT794127</t>
  </si>
  <si>
    <t xml:space="preserve">BT893850</t>
  </si>
  <si>
    <t xml:space="preserve">BT795425</t>
  </si>
  <si>
    <t xml:space="preserve">BT725794</t>
  </si>
  <si>
    <t xml:space="preserve">BT795475</t>
  </si>
  <si>
    <t xml:space="preserve">BT757503</t>
  </si>
  <si>
    <t xml:space="preserve">BT600683</t>
  </si>
  <si>
    <t xml:space="preserve">BT542185</t>
  </si>
  <si>
    <t xml:space="preserve">BT430249</t>
  </si>
  <si>
    <t xml:space="preserve">BT167545</t>
  </si>
  <si>
    <t xml:space="preserve">BT416137</t>
  </si>
  <si>
    <t xml:space="preserve">BT152078</t>
  </si>
  <si>
    <t xml:space="preserve">BT878708</t>
  </si>
  <si>
    <t xml:space="preserve">BT131448</t>
  </si>
  <si>
    <t xml:space="preserve">BT325321</t>
  </si>
  <si>
    <t xml:space="preserve">BT364304</t>
  </si>
  <si>
    <t xml:space="preserve">BT200794</t>
  </si>
  <si>
    <t xml:space="preserve">BT963722</t>
  </si>
  <si>
    <t xml:space="preserve">BT685019</t>
  </si>
  <si>
    <t xml:space="preserve">BT771552</t>
  </si>
  <si>
    <t xml:space="preserve">BT371692</t>
  </si>
  <si>
    <t xml:space="preserve">BT991402</t>
  </si>
  <si>
    <t xml:space="preserve">BT412935</t>
  </si>
  <si>
    <t xml:space="preserve">BT229240</t>
  </si>
  <si>
    <t xml:space="preserve">BT450904</t>
  </si>
  <si>
    <t xml:space="preserve">BT693070</t>
  </si>
  <si>
    <t xml:space="preserve">BT402031</t>
  </si>
  <si>
    <t xml:space="preserve">BT932071</t>
  </si>
  <si>
    <t xml:space="preserve">BT146760</t>
  </si>
  <si>
    <t xml:space="preserve">BT174269</t>
  </si>
  <si>
    <t xml:space="preserve">BT840644</t>
  </si>
  <si>
    <t xml:space="preserve">BT751230</t>
  </si>
  <si>
    <t xml:space="preserve">BT739676</t>
  </si>
  <si>
    <t xml:space="preserve">BT615905</t>
  </si>
  <si>
    <t xml:space="preserve">BT426429</t>
  </si>
  <si>
    <t xml:space="preserve">BT695249</t>
  </si>
  <si>
    <t xml:space="preserve">BT316469</t>
  </si>
  <si>
    <t xml:space="preserve">BT430697</t>
  </si>
  <si>
    <t xml:space="preserve">BT590995</t>
  </si>
  <si>
    <t xml:space="preserve">BT574327</t>
  </si>
  <si>
    <t xml:space="preserve">BT648849</t>
  </si>
  <si>
    <t xml:space="preserve">BT698166</t>
  </si>
  <si>
    <t xml:space="preserve">BT173248</t>
  </si>
  <si>
    <t xml:space="preserve">BT367183</t>
  </si>
  <si>
    <t xml:space="preserve">BT617049</t>
  </si>
  <si>
    <t xml:space="preserve">BT368832</t>
  </si>
  <si>
    <t xml:space="preserve">BT828906</t>
  </si>
  <si>
    <t xml:space="preserve">BT762232</t>
  </si>
  <si>
    <t xml:space="preserve">BT112465</t>
  </si>
  <si>
    <t xml:space="preserve">BT148752</t>
  </si>
  <si>
    <t xml:space="preserve">BT874647</t>
  </si>
  <si>
    <t xml:space="preserve">BT782728</t>
  </si>
  <si>
    <t xml:space="preserve">BT114054</t>
  </si>
  <si>
    <t xml:space="preserve">BT769661</t>
  </si>
  <si>
    <t xml:space="preserve">BT716888</t>
  </si>
  <si>
    <t xml:space="preserve">BT363233</t>
  </si>
  <si>
    <t xml:space="preserve">BT850519</t>
  </si>
  <si>
    <t xml:space="preserve">BT510926</t>
  </si>
  <si>
    <t xml:space="preserve">BT566595</t>
  </si>
  <si>
    <t xml:space="preserve">BT152509</t>
  </si>
  <si>
    <t xml:space="preserve">BT820000</t>
  </si>
  <si>
    <t xml:space="preserve">BT308360</t>
  </si>
  <si>
    <t xml:space="preserve">BT916994</t>
  </si>
  <si>
    <t xml:space="preserve">BT633507</t>
  </si>
  <si>
    <t xml:space="preserve">BT764538</t>
  </si>
  <si>
    <t xml:space="preserve">BT957006</t>
  </si>
  <si>
    <t xml:space="preserve">BT672039</t>
  </si>
  <si>
    <t xml:space="preserve">BT136849</t>
  </si>
  <si>
    <t xml:space="preserve">BT200057</t>
  </si>
  <si>
    <t xml:space="preserve">BT907036</t>
  </si>
  <si>
    <t xml:space="preserve">BT665837</t>
  </si>
  <si>
    <t xml:space="preserve">BT229577</t>
  </si>
  <si>
    <t xml:space="preserve">BT492756</t>
  </si>
  <si>
    <t xml:space="preserve">BT262240</t>
  </si>
  <si>
    <t xml:space="preserve">BT856509</t>
  </si>
  <si>
    <t xml:space="preserve">BT338014</t>
  </si>
  <si>
    <t xml:space="preserve">BT741710</t>
  </si>
  <si>
    <t xml:space="preserve">BT879373</t>
  </si>
  <si>
    <t xml:space="preserve">BT121469</t>
  </si>
  <si>
    <t xml:space="preserve">BT163273</t>
  </si>
  <si>
    <t xml:space="preserve">BT929159</t>
  </si>
  <si>
    <t xml:space="preserve">BT367294</t>
  </si>
  <si>
    <t xml:space="preserve">BT668653</t>
  </si>
  <si>
    <t xml:space="preserve">BT509577</t>
  </si>
  <si>
    <t xml:space="preserve">BT427619</t>
  </si>
  <si>
    <t xml:space="preserve">BT223815</t>
  </si>
  <si>
    <t xml:space="preserve">BT635446</t>
  </si>
  <si>
    <t xml:space="preserve">BT705622</t>
  </si>
  <si>
    <t xml:space="preserve">BT912042</t>
  </si>
  <si>
    <t xml:space="preserve">BT899022</t>
  </si>
  <si>
    <t xml:space="preserve">BT394788</t>
  </si>
  <si>
    <t xml:space="preserve">BT404743</t>
  </si>
  <si>
    <t xml:space="preserve">BT195363</t>
  </si>
  <si>
    <t xml:space="preserve">BT715841</t>
  </si>
  <si>
    <t xml:space="preserve">BT175977</t>
  </si>
  <si>
    <t xml:space="preserve">BT993100</t>
  </si>
  <si>
    <t xml:space="preserve">BT657664</t>
  </si>
  <si>
    <t xml:space="preserve">BT805787</t>
  </si>
  <si>
    <t xml:space="preserve">BT169306</t>
  </si>
  <si>
    <t xml:space="preserve">BT645640</t>
  </si>
  <si>
    <t xml:space="preserve">BT378414</t>
  </si>
  <si>
    <t xml:space="preserve">BT445529</t>
  </si>
  <si>
    <t xml:space="preserve">BT505135</t>
  </si>
  <si>
    <t xml:space="preserve">BT398513</t>
  </si>
  <si>
    <t xml:space="preserve">BT387532</t>
  </si>
  <si>
    <t xml:space="preserve">BT754551</t>
  </si>
  <si>
    <t xml:space="preserve">BT679948</t>
  </si>
  <si>
    <t xml:space="preserve">BT189891</t>
  </si>
  <si>
    <t xml:space="preserve">BT110866</t>
  </si>
  <si>
    <t xml:space="preserve">BT747129</t>
  </si>
  <si>
    <t xml:space="preserve">BT264253</t>
  </si>
  <si>
    <t xml:space="preserve">BT796856</t>
  </si>
  <si>
    <t xml:space="preserve">BT237234</t>
  </si>
  <si>
    <t xml:space="preserve">BT955104</t>
  </si>
  <si>
    <t xml:space="preserve">BT210663</t>
  </si>
  <si>
    <t xml:space="preserve">BT724661</t>
  </si>
  <si>
    <t xml:space="preserve">BT744106</t>
  </si>
  <si>
    <t xml:space="preserve">BT519040</t>
  </si>
  <si>
    <t xml:space="preserve">BT666636</t>
  </si>
  <si>
    <t xml:space="preserve">BT974633</t>
  </si>
  <si>
    <t xml:space="preserve">BT896340</t>
  </si>
  <si>
    <t xml:space="preserve">BT262291</t>
  </si>
  <si>
    <t xml:space="preserve">BT371172</t>
  </si>
  <si>
    <t xml:space="preserve">BT261250</t>
  </si>
  <si>
    <t xml:space="preserve">BT837530</t>
  </si>
  <si>
    <t xml:space="preserve">BT218568</t>
  </si>
  <si>
    <t xml:space="preserve">BT827724</t>
  </si>
  <si>
    <t xml:space="preserve">BT930505</t>
  </si>
  <si>
    <t xml:space="preserve">BT701399</t>
  </si>
  <si>
    <t xml:space="preserve">BT155591</t>
  </si>
  <si>
    <t xml:space="preserve">BT184882</t>
  </si>
  <si>
    <t xml:space="preserve">BT515954</t>
  </si>
  <si>
    <t xml:space="preserve">BT912066</t>
  </si>
  <si>
    <t xml:space="preserve">BT871110</t>
  </si>
  <si>
    <t xml:space="preserve">BT744293</t>
  </si>
  <si>
    <t xml:space="preserve">BT123659</t>
  </si>
  <si>
    <t xml:space="preserve">BT250801</t>
  </si>
  <si>
    <t xml:space="preserve">BT246600</t>
  </si>
  <si>
    <t xml:space="preserve">BT454720</t>
  </si>
  <si>
    <t xml:space="preserve">BT602957</t>
  </si>
  <si>
    <t xml:space="preserve">BT764767</t>
  </si>
  <si>
    <t xml:space="preserve">BT397111</t>
  </si>
  <si>
    <t xml:space="preserve">BT359365</t>
  </si>
  <si>
    <t xml:space="preserve">BT581245</t>
  </si>
  <si>
    <t xml:space="preserve">BT697539</t>
  </si>
  <si>
    <t xml:space="preserve">BT596809</t>
  </si>
  <si>
    <t xml:space="preserve">BT998262</t>
  </si>
  <si>
    <t xml:space="preserve">BT655498</t>
  </si>
  <si>
    <t xml:space="preserve">BT763888</t>
  </si>
  <si>
    <t xml:space="preserve">BT115338</t>
  </si>
  <si>
    <t xml:space="preserve">BT395907</t>
  </si>
  <si>
    <t xml:space="preserve">BT399157</t>
  </si>
  <si>
    <t xml:space="preserve">BT100449</t>
  </si>
  <si>
    <t xml:space="preserve">BT598102</t>
  </si>
  <si>
    <t xml:space="preserve">BT714416</t>
  </si>
  <si>
    <t xml:space="preserve">BT143687</t>
  </si>
  <si>
    <t xml:space="preserve">BT968122</t>
  </si>
  <si>
    <t xml:space="preserve">BT722964</t>
  </si>
  <si>
    <t xml:space="preserve">BT267750</t>
  </si>
  <si>
    <t xml:space="preserve">BT729057</t>
  </si>
  <si>
    <t xml:space="preserve">BT754651</t>
  </si>
  <si>
    <t xml:space="preserve">BT211366</t>
  </si>
  <si>
    <t xml:space="preserve">BT133199</t>
  </si>
  <si>
    <t xml:space="preserve">BT948189</t>
  </si>
  <si>
    <t xml:space="preserve">BT314654</t>
  </si>
  <si>
    <t xml:space="preserve">BT239185</t>
  </si>
  <si>
    <t xml:space="preserve">BT712862</t>
  </si>
  <si>
    <t xml:space="preserve">BT377232</t>
  </si>
  <si>
    <t xml:space="preserve">BT961060</t>
  </si>
  <si>
    <t xml:space="preserve">BT604119</t>
  </si>
  <si>
    <t xml:space="preserve">BT151607</t>
  </si>
  <si>
    <t xml:space="preserve">BT259887</t>
  </si>
  <si>
    <t xml:space="preserve">BT245271</t>
  </si>
  <si>
    <t xml:space="preserve">BT490235</t>
  </si>
  <si>
    <t xml:space="preserve">BT690976</t>
  </si>
  <si>
    <t xml:space="preserve">BT113440</t>
  </si>
  <si>
    <t xml:space="preserve">BT781927</t>
  </si>
  <si>
    <t xml:space="preserve">BT788272</t>
  </si>
  <si>
    <t xml:space="preserve">BT951985</t>
  </si>
  <si>
    <t xml:space="preserve">BT606793</t>
  </si>
  <si>
    <t xml:space="preserve">BT674903</t>
  </si>
  <si>
    <t xml:space="preserve">BT562031</t>
  </si>
  <si>
    <t xml:space="preserve">BT984790</t>
  </si>
  <si>
    <t xml:space="preserve">BT675472</t>
  </si>
  <si>
    <t xml:space="preserve">BT904652</t>
  </si>
  <si>
    <t xml:space="preserve">BT362716</t>
  </si>
  <si>
    <t xml:space="preserve">BT592199</t>
  </si>
  <si>
    <t xml:space="preserve">BT615745</t>
  </si>
  <si>
    <t xml:space="preserve">BT384385</t>
  </si>
  <si>
    <t xml:space="preserve">BT125618</t>
  </si>
  <si>
    <t xml:space="preserve">BT804910</t>
  </si>
  <si>
    <t xml:space="preserve">BT228460</t>
  </si>
  <si>
    <t xml:space="preserve">BT496574</t>
  </si>
  <si>
    <t xml:space="preserve">BT922227</t>
  </si>
  <si>
    <t xml:space="preserve">BT802448</t>
  </si>
  <si>
    <t xml:space="preserve">BT449040</t>
  </si>
  <si>
    <t xml:space="preserve">BT768768</t>
  </si>
  <si>
    <t xml:space="preserve">BT111722</t>
  </si>
  <si>
    <t xml:space="preserve">BT842995</t>
  </si>
  <si>
    <t xml:space="preserve">BT564544</t>
  </si>
  <si>
    <t xml:space="preserve">BT643092</t>
  </si>
  <si>
    <t xml:space="preserve">BT802691</t>
  </si>
  <si>
    <t xml:space="preserve">BT393974</t>
  </si>
  <si>
    <t xml:space="preserve">BT231933</t>
  </si>
  <si>
    <t xml:space="preserve">BT362700</t>
  </si>
  <si>
    <t xml:space="preserve">BT981643</t>
  </si>
  <si>
    <t xml:space="preserve">BT484302</t>
  </si>
  <si>
    <t xml:space="preserve">BT524442</t>
  </si>
  <si>
    <t xml:space="preserve">BT330859</t>
  </si>
  <si>
    <t xml:space="preserve">BT868371</t>
  </si>
  <si>
    <t xml:space="preserve">BT782518</t>
  </si>
  <si>
    <t xml:space="preserve">BT550290</t>
  </si>
  <si>
    <t xml:space="preserve">BT166901</t>
  </si>
  <si>
    <t xml:space="preserve">BT147857</t>
  </si>
  <si>
    <t xml:space="preserve">BT941510</t>
  </si>
  <si>
    <t xml:space="preserve">BT184881</t>
  </si>
  <si>
    <t xml:space="preserve">BT355378</t>
  </si>
  <si>
    <t xml:space="preserve">BT532605</t>
  </si>
  <si>
    <t xml:space="preserve">BT973640</t>
  </si>
  <si>
    <t xml:space="preserve">BT219732</t>
  </si>
  <si>
    <t xml:space="preserve">BT683507</t>
  </si>
  <si>
    <t xml:space="preserve">BT449576</t>
  </si>
  <si>
    <t xml:space="preserve">BT405283</t>
  </si>
  <si>
    <t xml:space="preserve">BT517084</t>
  </si>
  <si>
    <t xml:space="preserve">BT992082</t>
  </si>
  <si>
    <t xml:space="preserve">BT585171</t>
  </si>
  <si>
    <t xml:space="preserve">BT848172</t>
  </si>
  <si>
    <t xml:space="preserve">BT641207</t>
  </si>
  <si>
    <t xml:space="preserve">BT338696</t>
  </si>
  <si>
    <t xml:space="preserve">BT980856</t>
  </si>
  <si>
    <t xml:space="preserve">BT413271</t>
  </si>
  <si>
    <t xml:space="preserve">BT888729</t>
  </si>
  <si>
    <t xml:space="preserve">BT406657</t>
  </si>
  <si>
    <t xml:space="preserve">BT998506</t>
  </si>
  <si>
    <t xml:space="preserve">BT440117</t>
  </si>
  <si>
    <t xml:space="preserve">BT320094</t>
  </si>
  <si>
    <t xml:space="preserve">BT140737</t>
  </si>
  <si>
    <t xml:space="preserve">BT504254</t>
  </si>
  <si>
    <t xml:space="preserve">BT847526</t>
  </si>
  <si>
    <t xml:space="preserve">BT389096</t>
  </si>
  <si>
    <t xml:space="preserve">BT344538</t>
  </si>
  <si>
    <t xml:space="preserve">BT980706</t>
  </si>
  <si>
    <t xml:space="preserve">BT928118</t>
  </si>
  <si>
    <t xml:space="preserve">BT272656</t>
  </si>
  <si>
    <t xml:space="preserve">BT610879</t>
  </si>
  <si>
    <t xml:space="preserve">BT329382</t>
  </si>
  <si>
    <t xml:space="preserve">BT892514</t>
  </si>
  <si>
    <t xml:space="preserve">BT872309</t>
  </si>
  <si>
    <t xml:space="preserve">BT436279</t>
  </si>
  <si>
    <t xml:space="preserve">BT696811</t>
  </si>
  <si>
    <t xml:space="preserve">BT121624</t>
  </si>
  <si>
    <t xml:space="preserve">BT219305</t>
  </si>
  <si>
    <t xml:space="preserve">BT671623</t>
  </si>
  <si>
    <t xml:space="preserve">BT773705</t>
  </si>
  <si>
    <t xml:space="preserve">BT365729</t>
  </si>
  <si>
    <t xml:space="preserve">BT205195</t>
  </si>
  <si>
    <t xml:space="preserve">BT415019</t>
  </si>
  <si>
    <t xml:space="preserve">BT406350</t>
  </si>
  <si>
    <t xml:space="preserve">BT403243</t>
  </si>
  <si>
    <t xml:space="preserve">BT797308</t>
  </si>
  <si>
    <t xml:space="preserve">BT126280</t>
  </si>
  <si>
    <t xml:space="preserve">BT783276</t>
  </si>
  <si>
    <t xml:space="preserve">BT838592</t>
  </si>
  <si>
    <t xml:space="preserve">BT982950</t>
  </si>
  <si>
    <t xml:space="preserve">BT512343</t>
  </si>
  <si>
    <t xml:space="preserve">BT732326</t>
  </si>
  <si>
    <t xml:space="preserve">BT840587</t>
  </si>
  <si>
    <t xml:space="preserve">BT811498</t>
  </si>
  <si>
    <t xml:space="preserve">BT807220</t>
  </si>
  <si>
    <t xml:space="preserve">BT369545</t>
  </si>
  <si>
    <t xml:space="preserve">BT301235</t>
  </si>
  <si>
    <t xml:space="preserve">BT356016</t>
  </si>
  <si>
    <t xml:space="preserve">BT919739</t>
  </si>
  <si>
    <t xml:space="preserve">BT273145</t>
  </si>
  <si>
    <t xml:space="preserve">BT647559</t>
  </si>
  <si>
    <t xml:space="preserve">BT800602</t>
  </si>
  <si>
    <t xml:space="preserve">BT756181</t>
  </si>
  <si>
    <t xml:space="preserve">BT289515</t>
  </si>
  <si>
    <t xml:space="preserve">BT510659</t>
  </si>
  <si>
    <t xml:space="preserve">BT161044</t>
  </si>
  <si>
    <t xml:space="preserve">BT285371</t>
  </si>
  <si>
    <t xml:space="preserve">BT317881</t>
  </si>
  <si>
    <t xml:space="preserve">BT681623</t>
  </si>
  <si>
    <t xml:space="preserve">BT566510</t>
  </si>
  <si>
    <t xml:space="preserve">BT244736</t>
  </si>
  <si>
    <t xml:space="preserve">BT891025</t>
  </si>
  <si>
    <t xml:space="preserve">BT903628</t>
  </si>
  <si>
    <t xml:space="preserve">BT324189</t>
  </si>
  <si>
    <t xml:space="preserve">BT511512</t>
  </si>
  <si>
    <t xml:space="preserve">BT206613</t>
  </si>
  <si>
    <t xml:space="preserve">BT286236</t>
  </si>
  <si>
    <t xml:space="preserve">BT258945</t>
  </si>
  <si>
    <t xml:space="preserve">BT713362</t>
  </si>
  <si>
    <t xml:space="preserve">BT946283</t>
  </si>
  <si>
    <t xml:space="preserve">BT244654</t>
  </si>
  <si>
    <t xml:space="preserve">BT861216</t>
  </si>
  <si>
    <t xml:space="preserve">BT613836</t>
  </si>
  <si>
    <t xml:space="preserve">BT235925</t>
  </si>
  <si>
    <t xml:space="preserve">BT874222</t>
  </si>
  <si>
    <t xml:space="preserve">BT418010</t>
  </si>
  <si>
    <t xml:space="preserve">BT401044</t>
  </si>
  <si>
    <t xml:space="preserve">BT465867</t>
  </si>
  <si>
    <t xml:space="preserve">BT181360</t>
  </si>
  <si>
    <t xml:space="preserve">BT854531</t>
  </si>
  <si>
    <t xml:space="preserve">BT705880</t>
  </si>
  <si>
    <t xml:space="preserve">BT577687</t>
  </si>
  <si>
    <t xml:space="preserve">BT203405</t>
  </si>
  <si>
    <t xml:space="preserve">BT516161</t>
  </si>
  <si>
    <t xml:space="preserve">BT832082</t>
  </si>
  <si>
    <t xml:space="preserve">BT555336</t>
  </si>
  <si>
    <t xml:space="preserve">BT746090</t>
  </si>
  <si>
    <t xml:space="preserve">BT932686</t>
  </si>
  <si>
    <t xml:space="preserve">BT133191</t>
  </si>
  <si>
    <t xml:space="preserve">BT599662</t>
  </si>
  <si>
    <t xml:space="preserve">BT736770</t>
  </si>
  <si>
    <t xml:space="preserve">BT623561</t>
  </si>
  <si>
    <t xml:space="preserve">BT490562</t>
  </si>
  <si>
    <t xml:space="preserve">BT866924</t>
  </si>
  <si>
    <t xml:space="preserve">BT371204</t>
  </si>
  <si>
    <t xml:space="preserve">BT927506</t>
  </si>
  <si>
    <t xml:space="preserve">BT937521</t>
  </si>
  <si>
    <t xml:space="preserve">BT247024</t>
  </si>
  <si>
    <t xml:space="preserve">BT382456</t>
  </si>
  <si>
    <t xml:space="preserve">BT291183</t>
  </si>
  <si>
    <t xml:space="preserve">BT621326</t>
  </si>
  <si>
    <t xml:space="preserve">BT382411</t>
  </si>
  <si>
    <t xml:space="preserve">BT880757</t>
  </si>
  <si>
    <t xml:space="preserve">BT730775</t>
  </si>
  <si>
    <t xml:space="preserve">BT610116</t>
  </si>
  <si>
    <t xml:space="preserve">BT761476</t>
  </si>
  <si>
    <t xml:space="preserve">BT721849</t>
  </si>
  <si>
    <t xml:space="preserve">BT723267</t>
  </si>
  <si>
    <t xml:space="preserve">BT141803</t>
  </si>
  <si>
    <t xml:space="preserve">BT842480</t>
  </si>
  <si>
    <t xml:space="preserve">BT779829</t>
  </si>
  <si>
    <t xml:space="preserve">BT655842</t>
  </si>
  <si>
    <t xml:space="preserve">BT764478</t>
  </si>
  <si>
    <t xml:space="preserve">BT331423</t>
  </si>
  <si>
    <t xml:space="preserve">BT407839</t>
  </si>
  <si>
    <t xml:space="preserve">BT607072</t>
  </si>
  <si>
    <t xml:space="preserve">BT629052</t>
  </si>
  <si>
    <t xml:space="preserve">BT637648</t>
  </si>
  <si>
    <t xml:space="preserve">BT928157</t>
  </si>
  <si>
    <t xml:space="preserve">BT640416</t>
  </si>
  <si>
    <t xml:space="preserve">BT308422</t>
  </si>
  <si>
    <t xml:space="preserve">BT659266</t>
  </si>
  <si>
    <t xml:space="preserve">BT333931</t>
  </si>
  <si>
    <t xml:space="preserve">BT175483</t>
  </si>
  <si>
    <t xml:space="preserve">BT178803</t>
  </si>
  <si>
    <t xml:space="preserve">BT183577</t>
  </si>
  <si>
    <t xml:space="preserve">BT405512</t>
  </si>
  <si>
    <t xml:space="preserve">BT447300</t>
  </si>
  <si>
    <t xml:space="preserve">BT664671</t>
  </si>
  <si>
    <t xml:space="preserve">BT186566</t>
  </si>
  <si>
    <t xml:space="preserve">BT194369</t>
  </si>
  <si>
    <t xml:space="preserve">BT674043</t>
  </si>
  <si>
    <t xml:space="preserve">BT330543</t>
  </si>
  <si>
    <t xml:space="preserve">BT556220</t>
  </si>
  <si>
    <t xml:space="preserve">BT340886</t>
  </si>
  <si>
    <t xml:space="preserve">BT453917</t>
  </si>
  <si>
    <t xml:space="preserve">BT634351</t>
  </si>
  <si>
    <t xml:space="preserve">BT769965</t>
  </si>
  <si>
    <t xml:space="preserve">BT420607</t>
  </si>
  <si>
    <t xml:space="preserve">BT652907</t>
  </si>
  <si>
    <t xml:space="preserve">BT248573</t>
  </si>
  <si>
    <t xml:space="preserve">BT841572</t>
  </si>
  <si>
    <t xml:space="preserve">BT188483</t>
  </si>
  <si>
    <t xml:space="preserve">BT609295</t>
  </si>
  <si>
    <t xml:space="preserve">BT324289</t>
  </si>
  <si>
    <t xml:space="preserve">BT423533</t>
  </si>
  <si>
    <t xml:space="preserve">BT683174</t>
  </si>
  <si>
    <t xml:space="preserve">BT684504</t>
  </si>
  <si>
    <t xml:space="preserve">BT421567</t>
  </si>
  <si>
    <t xml:space="preserve">BT767996</t>
  </si>
  <si>
    <t xml:space="preserve">BT137979</t>
  </si>
  <si>
    <t xml:space="preserve">BT204323</t>
  </si>
  <si>
    <t xml:space="preserve">BT862956</t>
  </si>
  <si>
    <t xml:space="preserve">BT306230</t>
  </si>
  <si>
    <t xml:space="preserve">BT269033</t>
  </si>
  <si>
    <t xml:space="preserve">BT615304</t>
  </si>
  <si>
    <t xml:space="preserve">BT768565</t>
  </si>
  <si>
    <t xml:space="preserve">BT819038</t>
  </si>
  <si>
    <t xml:space="preserve">BT255204</t>
  </si>
  <si>
    <t xml:space="preserve">BT945684</t>
  </si>
  <si>
    <t xml:space="preserve">BT294084</t>
  </si>
  <si>
    <t xml:space="preserve">BT473229</t>
  </si>
  <si>
    <t xml:space="preserve">BT683771</t>
  </si>
  <si>
    <t xml:space="preserve">BT726677</t>
  </si>
  <si>
    <t xml:space="preserve">BT495777</t>
  </si>
  <si>
    <t xml:space="preserve">BT465694</t>
  </si>
  <si>
    <t xml:space="preserve">BT602999</t>
  </si>
  <si>
    <t xml:space="preserve">BT544148</t>
  </si>
  <si>
    <t xml:space="preserve">BT630274</t>
  </si>
  <si>
    <t xml:space="preserve">BT290465</t>
  </si>
  <si>
    <t xml:space="preserve">BT901608</t>
  </si>
  <si>
    <t xml:space="preserve">BT653415</t>
  </si>
  <si>
    <t xml:space="preserve">BT174882</t>
  </si>
  <si>
    <t xml:space="preserve">BT318970</t>
  </si>
  <si>
    <t xml:space="preserve">BT688823</t>
  </si>
  <si>
    <t xml:space="preserve">BT776247</t>
  </si>
  <si>
    <t xml:space="preserve">BT665683</t>
  </si>
  <si>
    <t xml:space="preserve">BT645618</t>
  </si>
  <si>
    <t xml:space="preserve">BT989474</t>
  </si>
  <si>
    <t xml:space="preserve">BT852642</t>
  </si>
  <si>
    <t xml:space="preserve">BT452805</t>
  </si>
  <si>
    <t xml:space="preserve">BT407347</t>
  </si>
  <si>
    <t xml:space="preserve">BT826711</t>
  </si>
  <si>
    <t xml:space="preserve">BT511938</t>
  </si>
  <si>
    <t xml:space="preserve">BT615073</t>
  </si>
  <si>
    <t xml:space="preserve">BT641071</t>
  </si>
  <si>
    <t xml:space="preserve">BT752140</t>
  </si>
  <si>
    <t xml:space="preserve">BT560561</t>
  </si>
  <si>
    <t xml:space="preserve">BT333009</t>
  </si>
  <si>
    <t xml:space="preserve">BT314496</t>
  </si>
  <si>
    <t xml:space="preserve">BT227157</t>
  </si>
  <si>
    <t xml:space="preserve">BT666006</t>
  </si>
  <si>
    <t xml:space="preserve">BT884308</t>
  </si>
  <si>
    <t xml:space="preserve">BT948435</t>
  </si>
  <si>
    <t xml:space="preserve">BT446836</t>
  </si>
  <si>
    <t xml:space="preserve">BT299411</t>
  </si>
  <si>
    <t xml:space="preserve">BT526200</t>
  </si>
  <si>
    <t xml:space="preserve">BT122565</t>
  </si>
  <si>
    <t xml:space="preserve">BT250238</t>
  </si>
  <si>
    <t xml:space="preserve">BT176463</t>
  </si>
  <si>
    <t xml:space="preserve">BT333935</t>
  </si>
  <si>
    <t xml:space="preserve">BT586193</t>
  </si>
  <si>
    <t xml:space="preserve">BT171990</t>
  </si>
  <si>
    <t xml:space="preserve">BT344452</t>
  </si>
  <si>
    <t xml:space="preserve">BT365886</t>
  </si>
  <si>
    <t xml:space="preserve">BT188374</t>
  </si>
  <si>
    <t xml:space="preserve">BT386114</t>
  </si>
  <si>
    <t xml:space="preserve">BT510487</t>
  </si>
  <si>
    <t xml:space="preserve">BT427216</t>
  </si>
  <si>
    <t xml:space="preserve">BT720033</t>
  </si>
  <si>
    <t xml:space="preserve">BT902064</t>
  </si>
  <si>
    <t xml:space="preserve">BT857740</t>
  </si>
  <si>
    <t xml:space="preserve">BT589582</t>
  </si>
  <si>
    <t xml:space="preserve">BT299062</t>
  </si>
  <si>
    <t xml:space="preserve">BT486882</t>
  </si>
  <si>
    <t xml:space="preserve">BT397337</t>
  </si>
  <si>
    <t xml:space="preserve">BT860155</t>
  </si>
  <si>
    <t xml:space="preserve">BT319626</t>
  </si>
  <si>
    <t xml:space="preserve">BT187756</t>
  </si>
  <si>
    <t xml:space="preserve">BT296428</t>
  </si>
  <si>
    <t xml:space="preserve">BT386409</t>
  </si>
  <si>
    <t xml:space="preserve">BT366646</t>
  </si>
  <si>
    <t xml:space="preserve">BT880245</t>
  </si>
  <si>
    <t xml:space="preserve">BT749757</t>
  </si>
  <si>
    <t xml:space="preserve">BT515145</t>
  </si>
  <si>
    <t xml:space="preserve">BT560335</t>
  </si>
  <si>
    <t xml:space="preserve">BT794062</t>
  </si>
  <si>
    <t xml:space="preserve">BT901723</t>
  </si>
  <si>
    <t xml:space="preserve">BT418262</t>
  </si>
  <si>
    <t xml:space="preserve">BT165790</t>
  </si>
  <si>
    <t xml:space="preserve">BT688414</t>
  </si>
  <si>
    <t xml:space="preserve">BT121644</t>
  </si>
  <si>
    <t xml:space="preserve">BT486007</t>
  </si>
  <si>
    <t xml:space="preserve">BT273315</t>
  </si>
  <si>
    <t xml:space="preserve">BT232297</t>
  </si>
  <si>
    <t xml:space="preserve">BT943641</t>
  </si>
  <si>
    <t xml:space="preserve">BT438172</t>
  </si>
  <si>
    <t xml:space="preserve">BT207680</t>
  </si>
  <si>
    <t xml:space="preserve">BT871595</t>
  </si>
  <si>
    <t xml:space="preserve">BT884257</t>
  </si>
  <si>
    <t xml:space="preserve">BT760840</t>
  </si>
  <si>
    <t xml:space="preserve">BT263657</t>
  </si>
  <si>
    <t xml:space="preserve">BT564375</t>
  </si>
  <si>
    <t xml:space="preserve">BT766169</t>
  </si>
  <si>
    <t xml:space="preserve">BT987283</t>
  </si>
  <si>
    <t xml:space="preserve">BT520971</t>
  </si>
  <si>
    <t xml:space="preserve">BT762554</t>
  </si>
  <si>
    <t xml:space="preserve">BT396403</t>
  </si>
  <si>
    <t xml:space="preserve">BT666239</t>
  </si>
  <si>
    <t xml:space="preserve">BT918509</t>
  </si>
  <si>
    <t xml:space="preserve">BT219821</t>
  </si>
  <si>
    <t xml:space="preserve">BT412441</t>
  </si>
  <si>
    <t xml:space="preserve">BT599286</t>
  </si>
  <si>
    <t xml:space="preserve">BT998901</t>
  </si>
  <si>
    <t xml:space="preserve">BT737078</t>
  </si>
  <si>
    <t xml:space="preserve">BT867611</t>
  </si>
  <si>
    <t xml:space="preserve">BT802276</t>
  </si>
  <si>
    <t xml:space="preserve">BT483520</t>
  </si>
  <si>
    <t xml:space="preserve">BT552952</t>
  </si>
  <si>
    <t xml:space="preserve">BT706868</t>
  </si>
  <si>
    <t xml:space="preserve">BT360921</t>
  </si>
  <si>
    <t xml:space="preserve">BT371019</t>
  </si>
  <si>
    <t xml:space="preserve">BT388058</t>
  </si>
  <si>
    <t xml:space="preserve">BT500841</t>
  </si>
  <si>
    <t xml:space="preserve">BT263962</t>
  </si>
  <si>
    <t xml:space="preserve">BT645200</t>
  </si>
  <si>
    <t xml:space="preserve">BT286973</t>
  </si>
  <si>
    <t xml:space="preserve">BT590804</t>
  </si>
  <si>
    <t xml:space="preserve">BT675981</t>
  </si>
  <si>
    <t xml:space="preserve">BT762551</t>
  </si>
  <si>
    <t xml:space="preserve">BT124394</t>
  </si>
  <si>
    <t xml:space="preserve">BT363743</t>
  </si>
  <si>
    <t xml:space="preserve">BT976940</t>
  </si>
  <si>
    <t xml:space="preserve">BT861035</t>
  </si>
  <si>
    <t xml:space="preserve">BT932041</t>
  </si>
  <si>
    <t xml:space="preserve">BT908396</t>
  </si>
  <si>
    <t xml:space="preserve">BT291263</t>
  </si>
  <si>
    <t xml:space="preserve">BT618785</t>
  </si>
  <si>
    <t xml:space="preserve">BT213814</t>
  </si>
  <si>
    <t xml:space="preserve">BT427092</t>
  </si>
  <si>
    <t xml:space="preserve">BT978246</t>
  </si>
  <si>
    <t xml:space="preserve">BT830702</t>
  </si>
  <si>
    <t xml:space="preserve">BT722859</t>
  </si>
  <si>
    <t xml:space="preserve">BT565662</t>
  </si>
  <si>
    <t xml:space="preserve">BT358773</t>
  </si>
  <si>
    <t xml:space="preserve">BT237582</t>
  </si>
  <si>
    <t xml:space="preserve">BT601219</t>
  </si>
  <si>
    <t xml:space="preserve">BT365697</t>
  </si>
  <si>
    <t xml:space="preserve">BT765342</t>
  </si>
  <si>
    <t xml:space="preserve">BT689235</t>
  </si>
  <si>
    <t xml:space="preserve">BT921489</t>
  </si>
  <si>
    <t xml:space="preserve">BT506114</t>
  </si>
  <si>
    <t xml:space="preserve">BT660779</t>
  </si>
  <si>
    <t xml:space="preserve">BT899915</t>
  </si>
  <si>
    <t xml:space="preserve">BT805650</t>
  </si>
  <si>
    <t xml:space="preserve">BT724189</t>
  </si>
  <si>
    <t xml:space="preserve">BT280817</t>
  </si>
  <si>
    <t xml:space="preserve">BT335823</t>
  </si>
  <si>
    <t xml:space="preserve">BT928713</t>
  </si>
  <si>
    <t xml:space="preserve">BT762163</t>
  </si>
  <si>
    <t xml:space="preserve">BT617212</t>
  </si>
  <si>
    <t xml:space="preserve">BT836311</t>
  </si>
  <si>
    <t xml:space="preserve">BT579927</t>
  </si>
  <si>
    <t xml:space="preserve">BT227618</t>
  </si>
  <si>
    <t xml:space="preserve">BT115751</t>
  </si>
  <si>
    <t xml:space="preserve">BT369524</t>
  </si>
  <si>
    <t xml:space="preserve">BT408119</t>
  </si>
  <si>
    <t xml:space="preserve">BT967686</t>
  </si>
  <si>
    <t xml:space="preserve">BT727455</t>
  </si>
  <si>
    <t xml:space="preserve">BT273412</t>
  </si>
  <si>
    <t xml:space="preserve">BT437233</t>
  </si>
  <si>
    <t xml:space="preserve">BT679034</t>
  </si>
  <si>
    <t xml:space="preserve">BT740943</t>
  </si>
  <si>
    <t xml:space="preserve">BT744468</t>
  </si>
  <si>
    <t xml:space="preserve">BT902533</t>
  </si>
  <si>
    <t xml:space="preserve">BT487736</t>
  </si>
  <si>
    <t xml:space="preserve">BT961586</t>
  </si>
  <si>
    <t xml:space="preserve">BT516779</t>
  </si>
  <si>
    <t xml:space="preserve">BT497061</t>
  </si>
  <si>
    <t xml:space="preserve">BT708220</t>
  </si>
  <si>
    <t xml:space="preserve">BT916823</t>
  </si>
  <si>
    <t xml:space="preserve">BT337373</t>
  </si>
  <si>
    <t xml:space="preserve">BT322352</t>
  </si>
  <si>
    <t xml:space="preserve">BT461904</t>
  </si>
  <si>
    <t xml:space="preserve">BT316243</t>
  </si>
  <si>
    <t xml:space="preserve">BT179082</t>
  </si>
  <si>
    <t xml:space="preserve">BT155543</t>
  </si>
  <si>
    <t xml:space="preserve">BT758922</t>
  </si>
  <si>
    <t xml:space="preserve">BT572920</t>
  </si>
  <si>
    <t xml:space="preserve">BT304832</t>
  </si>
  <si>
    <t xml:space="preserve">BT318915</t>
  </si>
  <si>
    <t xml:space="preserve">BT986167</t>
  </si>
  <si>
    <t xml:space="preserve">BT473039</t>
  </si>
  <si>
    <t xml:space="preserve">BT423318</t>
  </si>
  <si>
    <t xml:space="preserve">BT964265</t>
  </si>
  <si>
    <t xml:space="preserve">BT732341</t>
  </si>
  <si>
    <t xml:space="preserve">BT600323</t>
  </si>
  <si>
    <t xml:space="preserve">BT384915</t>
  </si>
  <si>
    <t xml:space="preserve">BT435425</t>
  </si>
  <si>
    <t xml:space="preserve">BT333458</t>
  </si>
  <si>
    <t xml:space="preserve">BT480558</t>
  </si>
  <si>
    <t xml:space="preserve">BT918995</t>
  </si>
  <si>
    <t xml:space="preserve">BT354205</t>
  </si>
  <si>
    <t xml:space="preserve">BT837934</t>
  </si>
  <si>
    <t xml:space="preserve">BT311643</t>
  </si>
  <si>
    <t xml:space="preserve">BT953920</t>
  </si>
  <si>
    <t xml:space="preserve">BT605100</t>
  </si>
  <si>
    <t xml:space="preserve">BT724266</t>
  </si>
  <si>
    <t xml:space="preserve">BT553237</t>
  </si>
  <si>
    <t xml:space="preserve">BT985364</t>
  </si>
  <si>
    <t xml:space="preserve">BT769112</t>
  </si>
  <si>
    <t xml:space="preserve">BT965225</t>
  </si>
  <si>
    <t xml:space="preserve">BT557163</t>
  </si>
  <si>
    <t xml:space="preserve">BT746669</t>
  </si>
  <si>
    <t xml:space="preserve">BT342887</t>
  </si>
  <si>
    <t xml:space="preserve">BT940090</t>
  </si>
  <si>
    <t xml:space="preserve">BT693380</t>
  </si>
  <si>
    <t xml:space="preserve">BT587278</t>
  </si>
  <si>
    <t xml:space="preserve">BT521330</t>
  </si>
  <si>
    <t xml:space="preserve">BT835825</t>
  </si>
  <si>
    <t xml:space="preserve">BT899796</t>
  </si>
  <si>
    <t xml:space="preserve">BT625480</t>
  </si>
  <si>
    <t xml:space="preserve">BT511255</t>
  </si>
  <si>
    <t xml:space="preserve">BT958880</t>
  </si>
  <si>
    <t xml:space="preserve">BT357935</t>
  </si>
  <si>
    <t xml:space="preserve">BT909883</t>
  </si>
  <si>
    <t xml:space="preserve">BT821235</t>
  </si>
  <si>
    <t xml:space="preserve">BT147292</t>
  </si>
  <si>
    <t xml:space="preserve">BT903012</t>
  </si>
  <si>
    <t xml:space="preserve">BT323437</t>
  </si>
  <si>
    <t xml:space="preserve">BT616684</t>
  </si>
  <si>
    <t xml:space="preserve">BT475642</t>
  </si>
  <si>
    <t xml:space="preserve">BT971713</t>
  </si>
  <si>
    <t xml:space="preserve">BT203195</t>
  </si>
  <si>
    <t xml:space="preserve">BT360116</t>
  </si>
  <si>
    <t xml:space="preserve">BT429990</t>
  </si>
  <si>
    <t xml:space="preserve">BT313540</t>
  </si>
  <si>
    <t xml:space="preserve">BT155986</t>
  </si>
  <si>
    <t xml:space="preserve">BT862252</t>
  </si>
  <si>
    <t xml:space="preserve">BT826616</t>
  </si>
  <si>
    <t xml:space="preserve">BT307082</t>
  </si>
  <si>
    <t xml:space="preserve">BT865649</t>
  </si>
  <si>
    <t xml:space="preserve">BT871870</t>
  </si>
  <si>
    <t xml:space="preserve">BT960828</t>
  </si>
  <si>
    <t xml:space="preserve">BT464338</t>
  </si>
  <si>
    <t xml:space="preserve">BT980130</t>
  </si>
  <si>
    <t xml:space="preserve">BT241493</t>
  </si>
  <si>
    <t xml:space="preserve">BT281396</t>
  </si>
  <si>
    <t xml:space="preserve">BT210601</t>
  </si>
  <si>
    <t xml:space="preserve">BT913053</t>
  </si>
  <si>
    <t xml:space="preserve">BT756744</t>
  </si>
  <si>
    <t xml:space="preserve">BT177893</t>
  </si>
  <si>
    <t xml:space="preserve">BT748207</t>
  </si>
  <si>
    <t xml:space="preserve">BT636662</t>
  </si>
  <si>
    <t xml:space="preserve">BT936431</t>
  </si>
  <si>
    <t xml:space="preserve">BT924433</t>
  </si>
  <si>
    <t xml:space="preserve">BT178848</t>
  </si>
  <si>
    <t xml:space="preserve">BT987071</t>
  </si>
  <si>
    <t xml:space="preserve">BT713853</t>
  </si>
  <si>
    <t xml:space="preserve">BT752217</t>
  </si>
  <si>
    <t xml:space="preserve">BT807594</t>
  </si>
  <si>
    <t xml:space="preserve">BT873274</t>
  </si>
  <si>
    <t xml:space="preserve">BT263196</t>
  </si>
  <si>
    <t xml:space="preserve">BT970229</t>
  </si>
  <si>
    <t xml:space="preserve">BT420977</t>
  </si>
  <si>
    <t xml:space="preserve">BT599080</t>
  </si>
  <si>
    <t xml:space="preserve">BT243132</t>
  </si>
  <si>
    <t xml:space="preserve">BT987897</t>
  </si>
  <si>
    <t xml:space="preserve">BT818800</t>
  </si>
  <si>
    <t xml:space="preserve">BT639944</t>
  </si>
  <si>
    <t xml:space="preserve">BT823362</t>
  </si>
  <si>
    <t xml:space="preserve">BT560415</t>
  </si>
  <si>
    <t xml:space="preserve">BT363780</t>
  </si>
  <si>
    <t xml:space="preserve">BT623530</t>
  </si>
  <si>
    <t xml:space="preserve">BT212981</t>
  </si>
  <si>
    <t xml:space="preserve">BT300485</t>
  </si>
  <si>
    <t xml:space="preserve">BT371982</t>
  </si>
  <si>
    <t xml:space="preserve">BT550037</t>
  </si>
  <si>
    <t xml:space="preserve">BT857986</t>
  </si>
  <si>
    <t xml:space="preserve">BT500452</t>
  </si>
  <si>
    <t xml:space="preserve">BT849647</t>
  </si>
  <si>
    <t xml:space="preserve">BT287139</t>
  </si>
  <si>
    <t xml:space="preserve">BT938260</t>
  </si>
  <si>
    <t xml:space="preserve">BT991699</t>
  </si>
  <si>
    <t xml:space="preserve">BT890397</t>
  </si>
  <si>
    <t xml:space="preserve">BT897932</t>
  </si>
  <si>
    <t xml:space="preserve">BT965960</t>
  </si>
  <si>
    <t xml:space="preserve">BT798497</t>
  </si>
  <si>
    <t xml:space="preserve">BT768776</t>
  </si>
  <si>
    <t xml:space="preserve">BT196634</t>
  </si>
  <si>
    <t xml:space="preserve">BT750103</t>
  </si>
  <si>
    <t xml:space="preserve">BT538006</t>
  </si>
  <si>
    <t xml:space="preserve">BT706418</t>
  </si>
  <si>
    <t xml:space="preserve">BT882243</t>
  </si>
  <si>
    <t xml:space="preserve">BT826277</t>
  </si>
  <si>
    <t xml:space="preserve">BT170286</t>
  </si>
  <si>
    <t xml:space="preserve">BT794223</t>
  </si>
  <si>
    <t xml:space="preserve">BT110943</t>
  </si>
  <si>
    <t xml:space="preserve">BT306086</t>
  </si>
  <si>
    <t xml:space="preserve">BT206707</t>
  </si>
  <si>
    <t xml:space="preserve">BT440321</t>
  </si>
  <si>
    <t xml:space="preserve">BT295703</t>
  </si>
  <si>
    <t xml:space="preserve">BT498266</t>
  </si>
  <si>
    <t xml:space="preserve">BT629299</t>
  </si>
  <si>
    <t xml:space="preserve">BT118503</t>
  </si>
  <si>
    <t xml:space="preserve">BT528582</t>
  </si>
  <si>
    <t xml:space="preserve">BT454126</t>
  </si>
  <si>
    <t xml:space="preserve">BT226465</t>
  </si>
  <si>
    <t xml:space="preserve">BT189438</t>
  </si>
  <si>
    <t xml:space="preserve">BT790201</t>
  </si>
  <si>
    <t xml:space="preserve">BT668592</t>
  </si>
  <si>
    <t xml:space="preserve">BT444600</t>
  </si>
  <si>
    <t xml:space="preserve">BT570292</t>
  </si>
  <si>
    <t xml:space="preserve">BT958456</t>
  </si>
  <si>
    <t xml:space="preserve">BT997872</t>
  </si>
  <si>
    <t xml:space="preserve">BT391969</t>
  </si>
  <si>
    <t xml:space="preserve">BT405127</t>
  </si>
  <si>
    <t xml:space="preserve">BT192210</t>
  </si>
  <si>
    <t xml:space="preserve">BT640064</t>
  </si>
  <si>
    <t xml:space="preserve">BT254202</t>
  </si>
  <si>
    <t xml:space="preserve">BT378348</t>
  </si>
  <si>
    <t xml:space="preserve">BT960165</t>
  </si>
  <si>
    <t xml:space="preserve">BT233112</t>
  </si>
  <si>
    <t xml:space="preserve">BT348577</t>
  </si>
  <si>
    <t xml:space="preserve">BT944064</t>
  </si>
  <si>
    <t xml:space="preserve">BT414747</t>
  </si>
  <si>
    <t xml:space="preserve">BT798436</t>
  </si>
  <si>
    <t xml:space="preserve">BT833545</t>
  </si>
  <si>
    <t xml:space="preserve">BT275441</t>
  </si>
  <si>
    <t xml:space="preserve">BT915671</t>
  </si>
  <si>
    <t xml:space="preserve">BT710634</t>
  </si>
  <si>
    <t xml:space="preserve">BT909873</t>
  </si>
  <si>
    <t xml:space="preserve">BT741683</t>
  </si>
  <si>
    <t xml:space="preserve">BT206933</t>
  </si>
  <si>
    <t xml:space="preserve">BT974174</t>
  </si>
  <si>
    <t xml:space="preserve">BT358229</t>
  </si>
  <si>
    <t xml:space="preserve">BT116592</t>
  </si>
  <si>
    <t xml:space="preserve">BT440248</t>
  </si>
  <si>
    <t xml:space="preserve">BT147226</t>
  </si>
  <si>
    <t xml:space="preserve">BT701553</t>
  </si>
  <si>
    <t xml:space="preserve">BT303225</t>
  </si>
  <si>
    <t xml:space="preserve">BT955693</t>
  </si>
  <si>
    <t xml:space="preserve">BT900968</t>
  </si>
  <si>
    <t xml:space="preserve">BT150632</t>
  </si>
  <si>
    <t xml:space="preserve">BT793656</t>
  </si>
  <si>
    <t xml:space="preserve">BT694706</t>
  </si>
  <si>
    <t xml:space="preserve">BT203261</t>
  </si>
  <si>
    <t xml:space="preserve">BT344090</t>
  </si>
  <si>
    <t xml:space="preserve">BT898866</t>
  </si>
  <si>
    <t xml:space="preserve">BT523743</t>
  </si>
  <si>
    <t xml:space="preserve">BT459476</t>
  </si>
  <si>
    <t xml:space="preserve">BT123131</t>
  </si>
  <si>
    <t xml:space="preserve">BT706192</t>
  </si>
  <si>
    <t xml:space="preserve">BT294860</t>
  </si>
  <si>
    <t xml:space="preserve">BT291163</t>
  </si>
  <si>
    <t xml:space="preserve">BT543315</t>
  </si>
  <si>
    <t xml:space="preserve">BT821214</t>
  </si>
  <si>
    <t xml:space="preserve">BT536597</t>
  </si>
  <si>
    <t xml:space="preserve">BT286983</t>
  </si>
  <si>
    <t xml:space="preserve">BT753503</t>
  </si>
  <si>
    <t xml:space="preserve">BT801071</t>
  </si>
  <si>
    <t xml:space="preserve">BT943284</t>
  </si>
  <si>
    <t xml:space="preserve">BT150153</t>
  </si>
  <si>
    <t xml:space="preserve">BT649343</t>
  </si>
  <si>
    <t xml:space="preserve">BT550863</t>
  </si>
  <si>
    <t xml:space="preserve">BT850465</t>
  </si>
  <si>
    <t xml:space="preserve">BT124012</t>
  </si>
  <si>
    <t xml:space="preserve">BT296263</t>
  </si>
  <si>
    <t xml:space="preserve">BT229678</t>
  </si>
  <si>
    <t xml:space="preserve">BT975228</t>
  </si>
  <si>
    <t xml:space="preserve">BT773026</t>
  </si>
  <si>
    <t xml:space="preserve">BT311494</t>
  </si>
  <si>
    <t xml:space="preserve">BT530551</t>
  </si>
  <si>
    <t xml:space="preserve">BT249426</t>
  </si>
  <si>
    <t xml:space="preserve">BT160625</t>
  </si>
  <si>
    <t xml:space="preserve">BT591935</t>
  </si>
  <si>
    <t xml:space="preserve">BT840070</t>
  </si>
  <si>
    <t xml:space="preserve">BT507129</t>
  </si>
  <si>
    <t xml:space="preserve">BT377821</t>
  </si>
  <si>
    <t xml:space="preserve">BT489569</t>
  </si>
  <si>
    <t xml:space="preserve">BT746339</t>
  </si>
  <si>
    <t xml:space="preserve">BT624223</t>
  </si>
  <si>
    <t xml:space="preserve">BT968487</t>
  </si>
  <si>
    <t xml:space="preserve">BT340354</t>
  </si>
  <si>
    <t xml:space="preserve">BT439006</t>
  </si>
  <si>
    <t xml:space="preserve">BT930312</t>
  </si>
  <si>
    <t xml:space="preserve">BT911011</t>
  </si>
  <si>
    <t xml:space="preserve">BT367877</t>
  </si>
  <si>
    <t xml:space="preserve">BT525096</t>
  </si>
  <si>
    <t xml:space="preserve">BT407613</t>
  </si>
  <si>
    <t xml:space="preserve">BT468506</t>
  </si>
  <si>
    <t xml:space="preserve">BT663316</t>
  </si>
  <si>
    <t xml:space="preserve">BT518762</t>
  </si>
  <si>
    <t xml:space="preserve">BT592916</t>
  </si>
  <si>
    <t xml:space="preserve">BT803951</t>
  </si>
  <si>
    <t xml:space="preserve">BT909606</t>
  </si>
  <si>
    <t xml:space="preserve">BT807826</t>
  </si>
  <si>
    <t xml:space="preserve">BT536628</t>
  </si>
  <si>
    <t xml:space="preserve">BT973874</t>
  </si>
  <si>
    <t xml:space="preserve">BT649737</t>
  </si>
  <si>
    <t xml:space="preserve">BT624931</t>
  </si>
  <si>
    <t xml:space="preserve">BT237102</t>
  </si>
  <si>
    <t xml:space="preserve">BT928268</t>
  </si>
  <si>
    <t xml:space="preserve">BT712199</t>
  </si>
  <si>
    <t xml:space="preserve">BT920050</t>
  </si>
  <si>
    <t xml:space="preserve">BT829379</t>
  </si>
  <si>
    <t xml:space="preserve">BT626349</t>
  </si>
  <si>
    <t xml:space="preserve">BT725430</t>
  </si>
  <si>
    <t xml:space="preserve">BT234850</t>
  </si>
  <si>
    <t xml:space="preserve">BT823374</t>
  </si>
  <si>
    <t xml:space="preserve">BT503608</t>
  </si>
  <si>
    <t xml:space="preserve">BT573587</t>
  </si>
  <si>
    <t xml:space="preserve">BT975029</t>
  </si>
  <si>
    <t xml:space="preserve">BT943489</t>
  </si>
  <si>
    <t xml:space="preserve">BT135188</t>
  </si>
  <si>
    <t xml:space="preserve">BT657135</t>
  </si>
  <si>
    <t xml:space="preserve">BT157992</t>
  </si>
  <si>
    <t xml:space="preserve">BT286530</t>
  </si>
  <si>
    <t xml:space="preserve">BT510697</t>
  </si>
  <si>
    <t xml:space="preserve">BT196210</t>
  </si>
  <si>
    <t xml:space="preserve">BT136427</t>
  </si>
  <si>
    <t xml:space="preserve">BT580485</t>
  </si>
  <si>
    <t xml:space="preserve">BT429432</t>
  </si>
  <si>
    <t xml:space="preserve">BT851479</t>
  </si>
  <si>
    <t xml:space="preserve">BT886882</t>
  </si>
  <si>
    <t xml:space="preserve">BT682356</t>
  </si>
  <si>
    <t xml:space="preserve">BT702220</t>
  </si>
  <si>
    <t xml:space="preserve">BT670789</t>
  </si>
  <si>
    <t xml:space="preserve">BT119788</t>
  </si>
  <si>
    <t xml:space="preserve">BT951974</t>
  </si>
  <si>
    <t xml:space="preserve">BT390489</t>
  </si>
  <si>
    <t xml:space="preserve">BT695403</t>
  </si>
  <si>
    <t xml:space="preserve">BT423821</t>
  </si>
  <si>
    <t xml:space="preserve">BT380422</t>
  </si>
  <si>
    <t xml:space="preserve">BT102897</t>
  </si>
  <si>
    <t xml:space="preserve">BT297985</t>
  </si>
  <si>
    <t xml:space="preserve">BT310127</t>
  </si>
  <si>
    <t xml:space="preserve">BT193357</t>
  </si>
  <si>
    <t xml:space="preserve">BT658781</t>
  </si>
  <si>
    <t xml:space="preserve">BT738264</t>
  </si>
  <si>
    <t xml:space="preserve">BT311194</t>
  </si>
  <si>
    <t xml:space="preserve">BT335113</t>
  </si>
  <si>
    <t xml:space="preserve">BT281573</t>
  </si>
  <si>
    <t xml:space="preserve">BT989172</t>
  </si>
  <si>
    <t xml:space="preserve">BT368990</t>
  </si>
  <si>
    <t xml:space="preserve">BT420343</t>
  </si>
  <si>
    <t xml:space="preserve">BT815006</t>
  </si>
  <si>
    <t xml:space="preserve">BT137956</t>
  </si>
  <si>
    <t xml:space="preserve">BT240152</t>
  </si>
  <si>
    <t xml:space="preserve">BT315865</t>
  </si>
  <si>
    <t xml:space="preserve">BT848217</t>
  </si>
  <si>
    <t xml:space="preserve">BT593983</t>
  </si>
  <si>
    <t xml:space="preserve">BT793577</t>
  </si>
  <si>
    <t xml:space="preserve">BT892147</t>
  </si>
  <si>
    <t xml:space="preserve">BT691809</t>
  </si>
  <si>
    <t xml:space="preserve">BT785460</t>
  </si>
  <si>
    <t xml:space="preserve">BT327438</t>
  </si>
  <si>
    <t xml:space="preserve">BT872554</t>
  </si>
  <si>
    <t xml:space="preserve">BT753275</t>
  </si>
  <si>
    <t xml:space="preserve">BT746231</t>
  </si>
  <si>
    <t xml:space="preserve">BT109594</t>
  </si>
  <si>
    <t xml:space="preserve">BT679543</t>
  </si>
  <si>
    <t xml:space="preserve">BT258577</t>
  </si>
  <si>
    <t xml:space="preserve">BT294803</t>
  </si>
  <si>
    <t xml:space="preserve">BT577696</t>
  </si>
  <si>
    <t xml:space="preserve">BT216988</t>
  </si>
  <si>
    <t xml:space="preserve">BT463831</t>
  </si>
  <si>
    <t xml:space="preserve">BT316625</t>
  </si>
  <si>
    <t xml:space="preserve">BT779860</t>
  </si>
  <si>
    <t xml:space="preserve">BT649154</t>
  </si>
  <si>
    <t xml:space="preserve">BT620998</t>
  </si>
  <si>
    <t xml:space="preserve">BT157362</t>
  </si>
  <si>
    <t xml:space="preserve">BT351550</t>
  </si>
  <si>
    <t xml:space="preserve">BT906669</t>
  </si>
  <si>
    <t xml:space="preserve">BT131900</t>
  </si>
  <si>
    <t xml:space="preserve">BT836352</t>
  </si>
  <si>
    <t xml:space="preserve">BT973879</t>
  </si>
  <si>
    <t xml:space="preserve">BT455677</t>
  </si>
  <si>
    <t xml:space="preserve">BT114445</t>
  </si>
  <si>
    <t xml:space="preserve">BT791048</t>
  </si>
  <si>
    <t xml:space="preserve">BT828519</t>
  </si>
  <si>
    <t xml:space="preserve">BT999411</t>
  </si>
  <si>
    <t xml:space="preserve">BT642771</t>
  </si>
  <si>
    <t xml:space="preserve">BT560986</t>
  </si>
  <si>
    <t xml:space="preserve">BT663145</t>
  </si>
  <si>
    <t xml:space="preserve">BT309761</t>
  </si>
  <si>
    <t xml:space="preserve">BT538161</t>
  </si>
  <si>
    <t xml:space="preserve">BT897997</t>
  </si>
  <si>
    <t xml:space="preserve">BT186459</t>
  </si>
  <si>
    <t xml:space="preserve">BT124790</t>
  </si>
  <si>
    <t xml:space="preserve">BT492409</t>
  </si>
  <si>
    <t xml:space="preserve">BT503598</t>
  </si>
  <si>
    <t xml:space="preserve">BT400917</t>
  </si>
  <si>
    <t xml:space="preserve">BT557058</t>
  </si>
  <si>
    <t xml:space="preserve">BT127180</t>
  </si>
  <si>
    <t xml:space="preserve">BT738909</t>
  </si>
  <si>
    <t xml:space="preserve">BT224323</t>
  </si>
  <si>
    <t xml:space="preserve">BT275984</t>
  </si>
  <si>
    <t xml:space="preserve">BT281120</t>
  </si>
  <si>
    <t xml:space="preserve">BT112634</t>
  </si>
  <si>
    <t xml:space="preserve">BT575296</t>
  </si>
  <si>
    <t xml:space="preserve">BT247822</t>
  </si>
  <si>
    <t xml:space="preserve">BT644631</t>
  </si>
  <si>
    <t xml:space="preserve">BT568993</t>
  </si>
  <si>
    <t xml:space="preserve">BT308992</t>
  </si>
  <si>
    <t xml:space="preserve">BT509671</t>
  </si>
  <si>
    <t xml:space="preserve">BT163303</t>
  </si>
  <si>
    <t xml:space="preserve">BT317087</t>
  </si>
  <si>
    <t xml:space="preserve">BT210658</t>
  </si>
  <si>
    <t xml:space="preserve">BT588741</t>
  </si>
  <si>
    <t xml:space="preserve">BT397558</t>
  </si>
  <si>
    <t xml:space="preserve">BT288325</t>
  </si>
  <si>
    <t xml:space="preserve">BT169229</t>
  </si>
  <si>
    <t xml:space="preserve">BT494919</t>
  </si>
  <si>
    <t xml:space="preserve">BT973101</t>
  </si>
  <si>
    <t xml:space="preserve">BT911840</t>
  </si>
  <si>
    <t xml:space="preserve">BT868608</t>
  </si>
  <si>
    <t xml:space="preserve">BT653333</t>
  </si>
  <si>
    <t xml:space="preserve">BT481094</t>
  </si>
  <si>
    <t xml:space="preserve">BT660473</t>
  </si>
  <si>
    <t xml:space="preserve">BT540118</t>
  </si>
  <si>
    <t xml:space="preserve">BT747075</t>
  </si>
  <si>
    <t xml:space="preserve">BT433827</t>
  </si>
  <si>
    <t xml:space="preserve">BT986790</t>
  </si>
  <si>
    <t xml:space="preserve">BT955722</t>
  </si>
  <si>
    <t xml:space="preserve">BT516997</t>
  </si>
  <si>
    <t xml:space="preserve">BT856188</t>
  </si>
  <si>
    <t xml:space="preserve">BT970152</t>
  </si>
  <si>
    <t xml:space="preserve">BT903365</t>
  </si>
  <si>
    <t xml:space="preserve">BT809499</t>
  </si>
  <si>
    <t xml:space="preserve">BT457840</t>
  </si>
  <si>
    <t xml:space="preserve">BT649774</t>
  </si>
  <si>
    <t xml:space="preserve">BT383612</t>
  </si>
  <si>
    <t xml:space="preserve">BT911196</t>
  </si>
  <si>
    <t xml:space="preserve">BT198275</t>
  </si>
  <si>
    <t xml:space="preserve">BT830553</t>
  </si>
  <si>
    <t xml:space="preserve">BT334377</t>
  </si>
  <si>
    <t xml:space="preserve">BT108537</t>
  </si>
  <si>
    <t xml:space="preserve">BT309659</t>
  </si>
  <si>
    <t xml:space="preserve">BT257452</t>
  </si>
  <si>
    <t xml:space="preserve">BT714179</t>
  </si>
  <si>
    <t xml:space="preserve">BT873461</t>
  </si>
  <si>
    <t xml:space="preserve">BT566098</t>
  </si>
  <si>
    <t xml:space="preserve">BT344565</t>
  </si>
  <si>
    <t xml:space="preserve">BT885420</t>
  </si>
  <si>
    <t xml:space="preserve">BT982027</t>
  </si>
  <si>
    <t xml:space="preserve">BT944238</t>
  </si>
  <si>
    <t xml:space="preserve">BT962874</t>
  </si>
  <si>
    <t xml:space="preserve">BT452204</t>
  </si>
  <si>
    <t xml:space="preserve">BT227065</t>
  </si>
  <si>
    <t xml:space="preserve">BT379167</t>
  </si>
  <si>
    <t xml:space="preserve">BT433534</t>
  </si>
  <si>
    <t xml:space="preserve">BT166168</t>
  </si>
  <si>
    <t xml:space="preserve">BT729701</t>
  </si>
  <si>
    <t xml:space="preserve">BT193462</t>
  </si>
  <si>
    <t xml:space="preserve">BT105470</t>
  </si>
  <si>
    <t xml:space="preserve">BT365614</t>
  </si>
  <si>
    <t xml:space="preserve">BT699742</t>
  </si>
  <si>
    <t xml:space="preserve">BT437172</t>
  </si>
  <si>
    <t xml:space="preserve">BT699381</t>
  </si>
  <si>
    <t xml:space="preserve">BT697266</t>
  </si>
  <si>
    <t xml:space="preserve">BT652976</t>
  </si>
  <si>
    <t xml:space="preserve">BT889999</t>
  </si>
  <si>
    <t xml:space="preserve">BT439445</t>
  </si>
  <si>
    <t xml:space="preserve">BT872340</t>
  </si>
  <si>
    <t xml:space="preserve">BT896969</t>
  </si>
  <si>
    <t xml:space="preserve">BT709498</t>
  </si>
  <si>
    <t xml:space="preserve">BT114302</t>
  </si>
  <si>
    <t xml:space="preserve">BT751688</t>
  </si>
  <si>
    <t xml:space="preserve">BT710717</t>
  </si>
  <si>
    <t xml:space="preserve">BT414633</t>
  </si>
  <si>
    <t xml:space="preserve">BT916831</t>
  </si>
  <si>
    <t xml:space="preserve">BT798537</t>
  </si>
  <si>
    <t xml:space="preserve">BT127639</t>
  </si>
  <si>
    <t xml:space="preserve">BT485520</t>
  </si>
  <si>
    <t xml:space="preserve">BT338579</t>
  </si>
  <si>
    <t xml:space="preserve">BT502420</t>
  </si>
  <si>
    <t xml:space="preserve">BT325047</t>
  </si>
  <si>
    <t xml:space="preserve">BT737731</t>
  </si>
  <si>
    <t xml:space="preserve">BT143516</t>
  </si>
  <si>
    <t xml:space="preserve">BT794686</t>
  </si>
  <si>
    <t xml:space="preserve">BT465007</t>
  </si>
  <si>
    <t xml:space="preserve">BT194286</t>
  </si>
  <si>
    <t xml:space="preserve">BT705952</t>
  </si>
  <si>
    <t xml:space="preserve">BT873283</t>
  </si>
  <si>
    <t xml:space="preserve">BT814344</t>
  </si>
  <si>
    <t xml:space="preserve">BT627392</t>
  </si>
  <si>
    <t xml:space="preserve">BT400246</t>
  </si>
  <si>
    <t xml:space="preserve">BT547685</t>
  </si>
  <si>
    <t xml:space="preserve">BT926830</t>
  </si>
  <si>
    <t xml:space="preserve">BT599267</t>
  </si>
  <si>
    <t xml:space="preserve">BT302266</t>
  </si>
  <si>
    <t xml:space="preserve">BT456378</t>
  </si>
  <si>
    <t xml:space="preserve">BT805724</t>
  </si>
  <si>
    <t xml:space="preserve">BT685864</t>
  </si>
  <si>
    <t xml:space="preserve">BT920731</t>
  </si>
  <si>
    <t xml:space="preserve">BT957461</t>
  </si>
  <si>
    <t xml:space="preserve">BT546656</t>
  </si>
  <si>
    <t xml:space="preserve">BT930120</t>
  </si>
  <si>
    <t xml:space="preserve">BT988411</t>
  </si>
  <si>
    <t xml:space="preserve">BT368006</t>
  </si>
  <si>
    <t xml:space="preserve">BT318331</t>
  </si>
  <si>
    <t xml:space="preserve">BT993421</t>
  </si>
  <si>
    <t xml:space="preserve">BT645669</t>
  </si>
  <si>
    <t xml:space="preserve">BT566786</t>
  </si>
  <si>
    <t xml:space="preserve">BT989482</t>
  </si>
  <si>
    <t xml:space="preserve">BT510503</t>
  </si>
  <si>
    <t xml:space="preserve">BT548588</t>
  </si>
  <si>
    <t xml:space="preserve">BT435159</t>
  </si>
  <si>
    <t xml:space="preserve">BT837333</t>
  </si>
  <si>
    <t xml:space="preserve">BT116735</t>
  </si>
  <si>
    <t xml:space="preserve">BT154485</t>
  </si>
  <si>
    <t xml:space="preserve">BT947275</t>
  </si>
  <si>
    <t xml:space="preserve">BT574025</t>
  </si>
  <si>
    <t xml:space="preserve">BT743847</t>
  </si>
  <si>
    <t xml:space="preserve">BT219348</t>
  </si>
  <si>
    <t xml:space="preserve">BT175965</t>
  </si>
  <si>
    <t xml:space="preserve">BT237285</t>
  </si>
  <si>
    <t xml:space="preserve">BT833912</t>
  </si>
  <si>
    <t xml:space="preserve">BT279932</t>
  </si>
  <si>
    <t xml:space="preserve">BT841045</t>
  </si>
  <si>
    <t xml:space="preserve">BT809175</t>
  </si>
  <si>
    <t xml:space="preserve">BT235441</t>
  </si>
  <si>
    <t xml:space="preserve">BT591578</t>
  </si>
  <si>
    <t xml:space="preserve">BT736410</t>
  </si>
  <si>
    <t xml:space="preserve">BT691236</t>
  </si>
  <si>
    <t xml:space="preserve">BT711688</t>
  </si>
  <si>
    <t xml:space="preserve">BT607647</t>
  </si>
  <si>
    <t xml:space="preserve">BT563755</t>
  </si>
  <si>
    <t xml:space="preserve">BT111176</t>
  </si>
  <si>
    <t xml:space="preserve">BT248969</t>
  </si>
  <si>
    <t xml:space="preserve">BT177237</t>
  </si>
  <si>
    <t xml:space="preserve">BT180571</t>
  </si>
  <si>
    <t xml:space="preserve">BT793215</t>
  </si>
  <si>
    <t xml:space="preserve">BT436026</t>
  </si>
  <si>
    <t xml:space="preserve">BT292446</t>
  </si>
  <si>
    <t xml:space="preserve">BT515089</t>
  </si>
  <si>
    <t xml:space="preserve">BT384786</t>
  </si>
  <si>
    <t xml:space="preserve">BT292438</t>
  </si>
  <si>
    <t xml:space="preserve">BT776967</t>
  </si>
  <si>
    <t xml:space="preserve">BT460174</t>
  </si>
  <si>
    <t xml:space="preserve">BT533107</t>
  </si>
  <si>
    <t xml:space="preserve">BT198291</t>
  </si>
  <si>
    <t xml:space="preserve">BT332691</t>
  </si>
  <si>
    <t xml:space="preserve">BT561073</t>
  </si>
  <si>
    <t xml:space="preserve">BT595628</t>
  </si>
  <si>
    <t xml:space="preserve">BT953661</t>
  </si>
  <si>
    <t xml:space="preserve">BT643891</t>
  </si>
  <si>
    <t xml:space="preserve">BT461871</t>
  </si>
  <si>
    <t xml:space="preserve">BT242444</t>
  </si>
  <si>
    <t xml:space="preserve">BT930816</t>
  </si>
  <si>
    <t xml:space="preserve">BT843075</t>
  </si>
  <si>
    <t xml:space="preserve">BT544404</t>
  </si>
  <si>
    <t xml:space="preserve">BT672487</t>
  </si>
  <si>
    <t xml:space="preserve">BT943374</t>
  </si>
  <si>
    <t xml:space="preserve">BT211489</t>
  </si>
  <si>
    <t xml:space="preserve">BT814094</t>
  </si>
  <si>
    <t xml:space="preserve">BT650217</t>
  </si>
  <si>
    <t xml:space="preserve">BT238619</t>
  </si>
  <si>
    <t xml:space="preserve">BT291530</t>
  </si>
  <si>
    <t xml:space="preserve">BT645386</t>
  </si>
  <si>
    <t xml:space="preserve">BT210748</t>
  </si>
  <si>
    <t xml:space="preserve">BT889891</t>
  </si>
  <si>
    <t xml:space="preserve">BT234378</t>
  </si>
  <si>
    <t xml:space="preserve">BT403491</t>
  </si>
  <si>
    <t xml:space="preserve">BT373704</t>
  </si>
  <si>
    <t xml:space="preserve">BT784435</t>
  </si>
  <si>
    <t xml:space="preserve">BT222570</t>
  </si>
  <si>
    <t xml:space="preserve">BT751172</t>
  </si>
  <si>
    <t xml:space="preserve">BT750482</t>
  </si>
  <si>
    <t xml:space="preserve">BT531998</t>
  </si>
  <si>
    <t xml:space="preserve">BT137276</t>
  </si>
  <si>
    <t xml:space="preserve">BT590496</t>
  </si>
  <si>
    <t xml:space="preserve">BT264102</t>
  </si>
  <si>
    <t xml:space="preserve">BT173232</t>
  </si>
  <si>
    <t xml:space="preserve">BT662662</t>
  </si>
  <si>
    <t xml:space="preserve">BT160254</t>
  </si>
  <si>
    <t xml:space="preserve">BT809895</t>
  </si>
  <si>
    <t xml:space="preserve">BT766465</t>
  </si>
  <si>
    <t xml:space="preserve">BT385881</t>
  </si>
  <si>
    <t xml:space="preserve">BT966822</t>
  </si>
  <si>
    <t xml:space="preserve">BT866312</t>
  </si>
  <si>
    <t xml:space="preserve">BT511605</t>
  </si>
  <si>
    <t xml:space="preserve">BT328886</t>
  </si>
  <si>
    <t xml:space="preserve">BT120712</t>
  </si>
  <si>
    <t xml:space="preserve">BT783312</t>
  </si>
  <si>
    <t xml:space="preserve">BT759667</t>
  </si>
  <si>
    <t xml:space="preserve">BT998053</t>
  </si>
  <si>
    <t xml:space="preserve">BT217313</t>
  </si>
  <si>
    <t xml:space="preserve">BT154723</t>
  </si>
  <si>
    <t xml:space="preserve">BT255985</t>
  </si>
  <si>
    <t xml:space="preserve">BT303914</t>
  </si>
  <si>
    <t xml:space="preserve">BT408467</t>
  </si>
  <si>
    <t xml:space="preserve">BT839264</t>
  </si>
  <si>
    <t xml:space="preserve">BT141399</t>
  </si>
  <si>
    <t xml:space="preserve">BT262323</t>
  </si>
  <si>
    <t xml:space="preserve">BT493424</t>
  </si>
  <si>
    <t xml:space="preserve">BT411472</t>
  </si>
  <si>
    <t xml:space="preserve">BT793075</t>
  </si>
  <si>
    <t xml:space="preserve">BT365160</t>
  </si>
  <si>
    <t xml:space="preserve">BT162308</t>
  </si>
  <si>
    <t xml:space="preserve">BT923892</t>
  </si>
  <si>
    <t xml:space="preserve">BT184798</t>
  </si>
  <si>
    <t xml:space="preserve">BT320868</t>
  </si>
  <si>
    <t xml:space="preserve">BT992358</t>
  </si>
  <si>
    <t xml:space="preserve">BT974032</t>
  </si>
  <si>
    <t xml:space="preserve">BT757307</t>
  </si>
  <si>
    <t xml:space="preserve">BT164052</t>
  </si>
  <si>
    <t xml:space="preserve">BT589608</t>
  </si>
  <si>
    <t xml:space="preserve">BT340178</t>
  </si>
  <si>
    <t xml:space="preserve">BT664450</t>
  </si>
  <si>
    <t xml:space="preserve">BT714490</t>
  </si>
  <si>
    <t xml:space="preserve">BT612240</t>
  </si>
  <si>
    <t xml:space="preserve">BT741535</t>
  </si>
  <si>
    <t xml:space="preserve">BT595952</t>
  </si>
  <si>
    <t xml:space="preserve">BT414971</t>
  </si>
  <si>
    <t xml:space="preserve">BT144586</t>
  </si>
  <si>
    <t xml:space="preserve">BT384212</t>
  </si>
  <si>
    <t xml:space="preserve">BT308854</t>
  </si>
  <si>
    <t xml:space="preserve">BT883620</t>
  </si>
  <si>
    <t xml:space="preserve">BT582472</t>
  </si>
  <si>
    <t xml:space="preserve">BT319072</t>
  </si>
  <si>
    <t xml:space="preserve">BT988526</t>
  </si>
  <si>
    <t xml:space="preserve">BT156425</t>
  </si>
  <si>
    <t xml:space="preserve">BT132699</t>
  </si>
  <si>
    <t xml:space="preserve">BT626979</t>
  </si>
  <si>
    <t xml:space="preserve">BT559493</t>
  </si>
  <si>
    <t xml:space="preserve">BT730100</t>
  </si>
  <si>
    <t xml:space="preserve">BT685896</t>
  </si>
  <si>
    <t xml:space="preserve">BT186106</t>
  </si>
  <si>
    <t xml:space="preserve">BT402189</t>
  </si>
  <si>
    <t xml:space="preserve">BT457420</t>
  </si>
  <si>
    <t xml:space="preserve">BT561990</t>
  </si>
  <si>
    <t xml:space="preserve">BT213114</t>
  </si>
  <si>
    <t xml:space="preserve">BT679443</t>
  </si>
  <si>
    <t xml:space="preserve">BT857213</t>
  </si>
  <si>
    <t xml:space="preserve">BT957638</t>
  </si>
  <si>
    <t xml:space="preserve">BT479347</t>
  </si>
  <si>
    <t xml:space="preserve">BT517766</t>
  </si>
  <si>
    <t xml:space="preserve">BT889633</t>
  </si>
  <si>
    <t xml:space="preserve">BT365159</t>
  </si>
  <si>
    <t xml:space="preserve">BT293252</t>
  </si>
  <si>
    <t xml:space="preserve">BT940856</t>
  </si>
  <si>
    <t xml:space="preserve">BT915370</t>
  </si>
  <si>
    <t xml:space="preserve">BT525081</t>
  </si>
  <si>
    <t xml:space="preserve">BT554230</t>
  </si>
  <si>
    <t xml:space="preserve">BT686008</t>
  </si>
  <si>
    <t xml:space="preserve">BT732877</t>
  </si>
  <si>
    <t xml:space="preserve">BT272233</t>
  </si>
  <si>
    <t xml:space="preserve">BT869569</t>
  </si>
  <si>
    <t xml:space="preserve">BT869613</t>
  </si>
  <si>
    <t xml:space="preserve">BT755097</t>
  </si>
  <si>
    <t xml:space="preserve">BT299296</t>
  </si>
  <si>
    <t xml:space="preserve">BT745447</t>
  </si>
  <si>
    <t xml:space="preserve">BT828535</t>
  </si>
  <si>
    <t xml:space="preserve">BT644918</t>
  </si>
  <si>
    <t xml:space="preserve">BT145194</t>
  </si>
  <si>
    <t xml:space="preserve">BT306306</t>
  </si>
  <si>
    <t xml:space="preserve">BT458451</t>
  </si>
  <si>
    <t xml:space="preserve">BT399072</t>
  </si>
  <si>
    <t xml:space="preserve">BT480208</t>
  </si>
  <si>
    <t xml:space="preserve">BT530081</t>
  </si>
  <si>
    <t xml:space="preserve">BT886661</t>
  </si>
  <si>
    <t xml:space="preserve">BT193426</t>
  </si>
  <si>
    <t xml:space="preserve">BT614232</t>
  </si>
  <si>
    <t xml:space="preserve">BT466835</t>
  </si>
  <si>
    <t xml:space="preserve">BT403742</t>
  </si>
  <si>
    <t xml:space="preserve">BT125815</t>
  </si>
  <si>
    <t xml:space="preserve">BT682299</t>
  </si>
  <si>
    <t xml:space="preserve">BT688200</t>
  </si>
  <si>
    <t xml:space="preserve">BT845400</t>
  </si>
  <si>
    <t xml:space="preserve">BT880132</t>
  </si>
  <si>
    <t xml:space="preserve">BT786852</t>
  </si>
  <si>
    <t xml:space="preserve">BT840773</t>
  </si>
  <si>
    <t xml:space="preserve">BT847631</t>
  </si>
  <si>
    <t xml:space="preserve">BT791451</t>
  </si>
  <si>
    <t xml:space="preserve">BT152526</t>
  </si>
  <si>
    <t xml:space="preserve">BT123872</t>
  </si>
  <si>
    <t xml:space="preserve">BT849038</t>
  </si>
  <si>
    <t xml:space="preserve">BT438808</t>
  </si>
  <si>
    <t xml:space="preserve">BT567511</t>
  </si>
  <si>
    <t xml:space="preserve">BT511237</t>
  </si>
  <si>
    <t xml:space="preserve">BT919439</t>
  </si>
  <si>
    <t xml:space="preserve">BT823481</t>
  </si>
  <si>
    <t xml:space="preserve">BT479728</t>
  </si>
  <si>
    <t xml:space="preserve">BT802942</t>
  </si>
  <si>
    <t xml:space="preserve">BT474087</t>
  </si>
  <si>
    <t xml:space="preserve">BT308164</t>
  </si>
  <si>
    <t xml:space="preserve">BT932107</t>
  </si>
  <si>
    <t xml:space="preserve">BT814415</t>
  </si>
  <si>
    <t xml:space="preserve">BT129873</t>
  </si>
  <si>
    <t xml:space="preserve">BT130808</t>
  </si>
  <si>
    <t xml:space="preserve">BT719415</t>
  </si>
  <si>
    <t xml:space="preserve">BT180383</t>
  </si>
  <si>
    <t xml:space="preserve">BT837140</t>
  </si>
  <si>
    <t xml:space="preserve">BT844385</t>
  </si>
  <si>
    <t xml:space="preserve">BT772312</t>
  </si>
  <si>
    <t xml:space="preserve">BT922837</t>
  </si>
  <si>
    <t xml:space="preserve">BT339565</t>
  </si>
  <si>
    <t xml:space="preserve">BT312465</t>
  </si>
  <si>
    <t xml:space="preserve">BT408849</t>
  </si>
  <si>
    <t xml:space="preserve">BT955663</t>
  </si>
  <si>
    <t xml:space="preserve">BT610690</t>
  </si>
  <si>
    <t xml:space="preserve">BT405501</t>
  </si>
  <si>
    <t xml:space="preserve">BT139258</t>
  </si>
  <si>
    <t xml:space="preserve">BT424723</t>
  </si>
  <si>
    <t xml:space="preserve">BT246037</t>
  </si>
  <si>
    <t xml:space="preserve">BT503218</t>
  </si>
  <si>
    <t xml:space="preserve">BT516727</t>
  </si>
  <si>
    <t xml:space="preserve">BT377288</t>
  </si>
  <si>
    <t xml:space="preserve">BT128498</t>
  </si>
  <si>
    <t xml:space="preserve">BT840955</t>
  </si>
  <si>
    <t xml:space="preserve">BT540315</t>
  </si>
  <si>
    <t xml:space="preserve">BT407188</t>
  </si>
  <si>
    <t xml:space="preserve">BT392178</t>
  </si>
  <si>
    <t xml:space="preserve">BT627831</t>
  </si>
  <si>
    <t xml:space="preserve">BT473823</t>
  </si>
  <si>
    <t xml:space="preserve">BT828225</t>
  </si>
  <si>
    <t xml:space="preserve">BT192360</t>
  </si>
  <si>
    <t xml:space="preserve">BT351813</t>
  </si>
  <si>
    <t xml:space="preserve">BT539810</t>
  </si>
  <si>
    <t xml:space="preserve">BT606500</t>
  </si>
  <si>
    <t xml:space="preserve">BT346827</t>
  </si>
  <si>
    <t xml:space="preserve">BT858856</t>
  </si>
  <si>
    <t xml:space="preserve">BT100822</t>
  </si>
  <si>
    <t xml:space="preserve">BT424992</t>
  </si>
  <si>
    <t xml:space="preserve">BT709665</t>
  </si>
  <si>
    <t xml:space="preserve">BT644485</t>
  </si>
  <si>
    <t xml:space="preserve">BT231220</t>
  </si>
  <si>
    <t xml:space="preserve">BT192519</t>
  </si>
  <si>
    <t xml:space="preserve">BT995309</t>
  </si>
  <si>
    <t xml:space="preserve">BT219900</t>
  </si>
  <si>
    <t xml:space="preserve">BT639885</t>
  </si>
  <si>
    <t xml:space="preserve">BT137719</t>
  </si>
  <si>
    <t xml:space="preserve">BT828094</t>
  </si>
  <si>
    <t xml:space="preserve">BT544201</t>
  </si>
  <si>
    <t xml:space="preserve">BT500041</t>
  </si>
  <si>
    <t xml:space="preserve">BT457511</t>
  </si>
  <si>
    <t xml:space="preserve">BT235408</t>
  </si>
  <si>
    <t xml:space="preserve">BT209186</t>
  </si>
  <si>
    <t xml:space="preserve">BT929833</t>
  </si>
  <si>
    <t xml:space="preserve">BT292626</t>
  </si>
  <si>
    <t xml:space="preserve">BT633406</t>
  </si>
  <si>
    <t xml:space="preserve">BT631624</t>
  </si>
  <si>
    <t xml:space="preserve">BT543919</t>
  </si>
  <si>
    <t xml:space="preserve">BT399131</t>
  </si>
  <si>
    <t xml:space="preserve">BT721081</t>
  </si>
  <si>
    <t xml:space="preserve">BT296615</t>
  </si>
  <si>
    <t xml:space="preserve">BT654604</t>
  </si>
  <si>
    <t xml:space="preserve">BT147747</t>
  </si>
  <si>
    <t xml:space="preserve">BT658180</t>
  </si>
  <si>
    <t xml:space="preserve">BT684182</t>
  </si>
  <si>
    <t xml:space="preserve">BT150803</t>
  </si>
  <si>
    <t xml:space="preserve">BT182984</t>
  </si>
  <si>
    <t xml:space="preserve">BT498939</t>
  </si>
  <si>
    <t xml:space="preserve">BT567882</t>
  </si>
  <si>
    <t xml:space="preserve">BT261849</t>
  </si>
  <si>
    <t xml:space="preserve">BT996341</t>
  </si>
  <si>
    <t xml:space="preserve">BT485798</t>
  </si>
  <si>
    <t xml:space="preserve">BT981497</t>
  </si>
  <si>
    <t xml:space="preserve">BT747208</t>
  </si>
  <si>
    <t xml:space="preserve">BT436716</t>
  </si>
  <si>
    <t xml:space="preserve">BT810855</t>
  </si>
  <si>
    <t xml:space="preserve">BT438957</t>
  </si>
  <si>
    <t xml:space="preserve">BT147975</t>
  </si>
  <si>
    <t xml:space="preserve">BT153140</t>
  </si>
  <si>
    <t xml:space="preserve">BT554452</t>
  </si>
  <si>
    <t xml:space="preserve">BT425941</t>
  </si>
  <si>
    <t xml:space="preserve">BT634090</t>
  </si>
  <si>
    <t xml:space="preserve">BT899753</t>
  </si>
  <si>
    <t xml:space="preserve">BT771393</t>
  </si>
  <si>
    <t xml:space="preserve">BT810763</t>
  </si>
  <si>
    <t xml:space="preserve">BT402213</t>
  </si>
  <si>
    <t xml:space="preserve">BT269004</t>
  </si>
  <si>
    <t xml:space="preserve">BT496156</t>
  </si>
  <si>
    <t xml:space="preserve">BT345198</t>
  </si>
  <si>
    <t xml:space="preserve">BT458956</t>
  </si>
  <si>
    <t xml:space="preserve">BT700476</t>
  </si>
  <si>
    <t xml:space="preserve">BT606312</t>
  </si>
  <si>
    <t xml:space="preserve">BT670707</t>
  </si>
  <si>
    <t xml:space="preserve">BT824067</t>
  </si>
  <si>
    <t xml:space="preserve">BT618632</t>
  </si>
  <si>
    <t xml:space="preserve">BT162343</t>
  </si>
  <si>
    <t xml:space="preserve">BT847951</t>
  </si>
  <si>
    <t xml:space="preserve">BT934637</t>
  </si>
  <si>
    <t xml:space="preserve">BT989170</t>
  </si>
  <si>
    <t xml:space="preserve">BT417836</t>
  </si>
  <si>
    <t xml:space="preserve">BT728215</t>
  </si>
  <si>
    <t xml:space="preserve">BT686938</t>
  </si>
  <si>
    <t xml:space="preserve">BT128843</t>
  </si>
  <si>
    <t xml:space="preserve">BT560426</t>
  </si>
  <si>
    <t xml:space="preserve">BT432344</t>
  </si>
  <si>
    <t xml:space="preserve">BT547065</t>
  </si>
  <si>
    <t xml:space="preserve">BT855806</t>
  </si>
  <si>
    <t xml:space="preserve">BT984804</t>
  </si>
  <si>
    <t xml:space="preserve">BT597612</t>
  </si>
  <si>
    <t xml:space="preserve">BT110846</t>
  </si>
  <si>
    <t xml:space="preserve">BT219975</t>
  </si>
  <si>
    <t xml:space="preserve">BT187708</t>
  </si>
  <si>
    <t xml:space="preserve">BT288211</t>
  </si>
  <si>
    <t xml:space="preserve">BT885937</t>
  </si>
  <si>
    <t xml:space="preserve">BT371275</t>
  </si>
  <si>
    <t xml:space="preserve">BT484062</t>
  </si>
  <si>
    <t xml:space="preserve">BT382969</t>
  </si>
  <si>
    <t xml:space="preserve">BT543024</t>
  </si>
  <si>
    <t xml:space="preserve">BT595305</t>
  </si>
  <si>
    <t xml:space="preserve">BT763246</t>
  </si>
  <si>
    <t xml:space="preserve">BT162781</t>
  </si>
  <si>
    <t xml:space="preserve">BT625196</t>
  </si>
  <si>
    <t xml:space="preserve">BT571468</t>
  </si>
  <si>
    <t xml:space="preserve">BT343701</t>
  </si>
  <si>
    <t xml:space="preserve">BT606106</t>
  </si>
  <si>
    <t xml:space="preserve">BT639544</t>
  </si>
  <si>
    <t xml:space="preserve">BT100626</t>
  </si>
  <si>
    <t xml:space="preserve">BT203204</t>
  </si>
  <si>
    <t xml:space="preserve">BT199042</t>
  </si>
  <si>
    <t xml:space="preserve">BT715730</t>
  </si>
  <si>
    <t xml:space="preserve">BT652711</t>
  </si>
  <si>
    <t xml:space="preserve">BT330663</t>
  </si>
  <si>
    <t xml:space="preserve">BT436188</t>
  </si>
  <si>
    <t xml:space="preserve">BT438838</t>
  </si>
  <si>
    <t xml:space="preserve">BT430353</t>
  </si>
  <si>
    <t xml:space="preserve">BT691174</t>
  </si>
  <si>
    <t xml:space="preserve">BT629089</t>
  </si>
  <si>
    <t xml:space="preserve">BT583573</t>
  </si>
  <si>
    <t xml:space="preserve">BT272469</t>
  </si>
  <si>
    <t xml:space="preserve">BT220932</t>
  </si>
  <si>
    <t xml:space="preserve">BT281264</t>
  </si>
  <si>
    <t xml:space="preserve">BT142205</t>
  </si>
  <si>
    <t xml:space="preserve">BT707306</t>
  </si>
  <si>
    <t xml:space="preserve">BT368631</t>
  </si>
  <si>
    <t xml:space="preserve">BT909030</t>
  </si>
  <si>
    <t xml:space="preserve">BT155125</t>
  </si>
  <si>
    <t xml:space="preserve">BT612484</t>
  </si>
  <si>
    <t xml:space="preserve">BT954953</t>
  </si>
  <si>
    <t xml:space="preserve">BT961246</t>
  </si>
  <si>
    <t xml:space="preserve">BT346400</t>
  </si>
  <si>
    <t xml:space="preserve">BT669713</t>
  </si>
  <si>
    <t xml:space="preserve">BT128050</t>
  </si>
  <si>
    <t xml:space="preserve">BT445059</t>
  </si>
  <si>
    <t xml:space="preserve">BT547640</t>
  </si>
  <si>
    <t xml:space="preserve">BT132107</t>
  </si>
  <si>
    <t xml:space="preserve">BT436399</t>
  </si>
  <si>
    <t xml:space="preserve">BT594216</t>
  </si>
  <si>
    <t xml:space="preserve">BT356106</t>
  </si>
  <si>
    <t xml:space="preserve">BT142935</t>
  </si>
  <si>
    <t xml:space="preserve">BT136715</t>
  </si>
  <si>
    <t xml:space="preserve">BT395243</t>
  </si>
  <si>
    <t xml:space="preserve">BT601847</t>
  </si>
  <si>
    <t xml:space="preserve">BT196447</t>
  </si>
  <si>
    <t xml:space="preserve">BT315542</t>
  </si>
  <si>
    <t xml:space="preserve">BT151711</t>
  </si>
  <si>
    <t xml:space="preserve">BT903148</t>
  </si>
  <si>
    <t xml:space="preserve">BT938351</t>
  </si>
  <si>
    <t xml:space="preserve">BT357465</t>
  </si>
  <si>
    <t xml:space="preserve">BT963573</t>
  </si>
  <si>
    <t xml:space="preserve">BT584702</t>
  </si>
  <si>
    <t xml:space="preserve">BT593029</t>
  </si>
  <si>
    <t xml:space="preserve">BT387138</t>
  </si>
  <si>
    <t xml:space="preserve">BT316250</t>
  </si>
  <si>
    <t xml:space="preserve">BT958224</t>
  </si>
  <si>
    <t xml:space="preserve">BT260660</t>
  </si>
  <si>
    <t xml:space="preserve">BT225727</t>
  </si>
  <si>
    <t xml:space="preserve">BT777293</t>
  </si>
  <si>
    <t xml:space="preserve">BT387187</t>
  </si>
  <si>
    <t xml:space="preserve">BT797746</t>
  </si>
  <si>
    <t xml:space="preserve">BT523998</t>
  </si>
  <si>
    <t xml:space="preserve">BT231058</t>
  </si>
  <si>
    <t xml:space="preserve">BT613853</t>
  </si>
  <si>
    <t xml:space="preserve">BT595794</t>
  </si>
  <si>
    <t xml:space="preserve">BT324495</t>
  </si>
  <si>
    <t xml:space="preserve">BT939416</t>
  </si>
  <si>
    <t xml:space="preserve">BT358937</t>
  </si>
  <si>
    <t xml:space="preserve">BT473319</t>
  </si>
  <si>
    <t xml:space="preserve">BT852540</t>
  </si>
  <si>
    <t xml:space="preserve">BT654139</t>
  </si>
  <si>
    <t xml:space="preserve">BT549137</t>
  </si>
  <si>
    <t xml:space="preserve">BT555218</t>
  </si>
  <si>
    <t xml:space="preserve">BT755202</t>
  </si>
  <si>
    <t xml:space="preserve">BT103594</t>
  </si>
  <si>
    <t xml:space="preserve">BT454891</t>
  </si>
  <si>
    <t xml:space="preserve">BT969845</t>
  </si>
  <si>
    <t xml:space="preserve">BT334909</t>
  </si>
  <si>
    <t xml:space="preserve">BT412997</t>
  </si>
  <si>
    <t xml:space="preserve">BT812561</t>
  </si>
  <si>
    <t xml:space="preserve">BT743763</t>
  </si>
  <si>
    <t xml:space="preserve">BT124947</t>
  </si>
  <si>
    <t xml:space="preserve">BT148238</t>
  </si>
  <si>
    <t xml:space="preserve">BT999250</t>
  </si>
  <si>
    <t xml:space="preserve">BT450464</t>
  </si>
  <si>
    <t xml:space="preserve">BT278863</t>
  </si>
  <si>
    <t xml:space="preserve">BT551430</t>
  </si>
  <si>
    <t xml:space="preserve">BT110115</t>
  </si>
  <si>
    <t xml:space="preserve">BT151857</t>
  </si>
  <si>
    <t xml:space="preserve">BT662798</t>
  </si>
  <si>
    <t xml:space="preserve">BT658358</t>
  </si>
  <si>
    <t xml:space="preserve">BT951664</t>
  </si>
  <si>
    <t xml:space="preserve">BT467699</t>
  </si>
  <si>
    <t xml:space="preserve">BT468989</t>
  </si>
  <si>
    <t xml:space="preserve">BT591331</t>
  </si>
  <si>
    <t xml:space="preserve">BT212028</t>
  </si>
  <si>
    <t xml:space="preserve">BT368519</t>
  </si>
  <si>
    <t xml:space="preserve">BT533646</t>
  </si>
  <si>
    <t xml:space="preserve">BT194395</t>
  </si>
  <si>
    <t xml:space="preserve">BT672435</t>
  </si>
  <si>
    <t xml:space="preserve">BT137324</t>
  </si>
  <si>
    <t xml:space="preserve">BT649570</t>
  </si>
  <si>
    <t xml:space="preserve">BT322603</t>
  </si>
  <si>
    <t xml:space="preserve">BT672568</t>
  </si>
  <si>
    <t xml:space="preserve">BT689441</t>
  </si>
  <si>
    <t xml:space="preserve">BT567192</t>
  </si>
  <si>
    <t xml:space="preserve">BT256576</t>
  </si>
  <si>
    <t xml:space="preserve">BT699196</t>
  </si>
  <si>
    <t xml:space="preserve">BT489025</t>
  </si>
  <si>
    <t xml:space="preserve">BT298518</t>
  </si>
  <si>
    <t xml:space="preserve">BT939661</t>
  </si>
  <si>
    <t xml:space="preserve">BT113175</t>
  </si>
  <si>
    <t xml:space="preserve">BT945846</t>
  </si>
  <si>
    <t xml:space="preserve">BT579660</t>
  </si>
  <si>
    <t xml:space="preserve">BT277021</t>
  </si>
  <si>
    <t xml:space="preserve">BT261447</t>
  </si>
  <si>
    <t xml:space="preserve">BT400633</t>
  </si>
  <si>
    <t xml:space="preserve">BT513761</t>
  </si>
  <si>
    <t xml:space="preserve">BT317136</t>
  </si>
  <si>
    <t xml:space="preserve">BT253282</t>
  </si>
  <si>
    <t xml:space="preserve">BT583763</t>
  </si>
  <si>
    <t xml:space="preserve">BT963610</t>
  </si>
  <si>
    <t xml:space="preserve">BT564996</t>
  </si>
  <si>
    <t xml:space="preserve">BT644688</t>
  </si>
  <si>
    <t xml:space="preserve">BT823822</t>
  </si>
  <si>
    <t xml:space="preserve">BT614333</t>
  </si>
  <si>
    <t xml:space="preserve">BT859204</t>
  </si>
  <si>
    <t xml:space="preserve">BT456491</t>
  </si>
  <si>
    <t xml:space="preserve">BT262917</t>
  </si>
  <si>
    <t xml:space="preserve">BT552970</t>
  </si>
  <si>
    <t xml:space="preserve">BT288928</t>
  </si>
  <si>
    <t xml:space="preserve">BT418814</t>
  </si>
  <si>
    <t xml:space="preserve">BT665082</t>
  </si>
  <si>
    <t xml:space="preserve">BT727276</t>
  </si>
  <si>
    <t xml:space="preserve">BT670102</t>
  </si>
  <si>
    <t xml:space="preserve">BT507012</t>
  </si>
  <si>
    <t xml:space="preserve">BT953360</t>
  </si>
  <si>
    <t xml:space="preserve">BT211439</t>
  </si>
  <si>
    <t xml:space="preserve">BT529310</t>
  </si>
  <si>
    <t xml:space="preserve">BT517257</t>
  </si>
  <si>
    <t xml:space="preserve">BT808215</t>
  </si>
  <si>
    <t xml:space="preserve">BT323583</t>
  </si>
  <si>
    <t xml:space="preserve">BT521933</t>
  </si>
  <si>
    <t xml:space="preserve">BT529316</t>
  </si>
  <si>
    <t xml:space="preserve">BT625959</t>
  </si>
  <si>
    <t xml:space="preserve">BT266870</t>
  </si>
  <si>
    <t xml:space="preserve">BT626754</t>
  </si>
  <si>
    <t xml:space="preserve">BT366118</t>
  </si>
  <si>
    <t xml:space="preserve">BT704069</t>
  </si>
  <si>
    <t xml:space="preserve">BT165438</t>
  </si>
  <si>
    <t xml:space="preserve">BT324078</t>
  </si>
  <si>
    <t xml:space="preserve">BT683734</t>
  </si>
  <si>
    <t xml:space="preserve">BT755586</t>
  </si>
  <si>
    <t xml:space="preserve">BT633142</t>
  </si>
  <si>
    <t xml:space="preserve">BT924403</t>
  </si>
  <si>
    <t xml:space="preserve">BT498146</t>
  </si>
  <si>
    <t xml:space="preserve">BT997803</t>
  </si>
  <si>
    <t xml:space="preserve">BT847831</t>
  </si>
  <si>
    <t xml:space="preserve">BT524801</t>
  </si>
  <si>
    <t xml:space="preserve">BT988824</t>
  </si>
  <si>
    <t xml:space="preserve">BT855391</t>
  </si>
  <si>
    <t xml:space="preserve">BT897717</t>
  </si>
  <si>
    <t xml:space="preserve">BT761598</t>
  </si>
  <si>
    <t xml:space="preserve">BT891801</t>
  </si>
  <si>
    <t xml:space="preserve">BT542686</t>
  </si>
  <si>
    <t xml:space="preserve">BT669435</t>
  </si>
  <si>
    <t xml:space="preserve">BT243231</t>
  </si>
  <si>
    <t xml:space="preserve">BT827730</t>
  </si>
  <si>
    <t xml:space="preserve">BT415214</t>
  </si>
  <si>
    <t xml:space="preserve">BT786102</t>
  </si>
  <si>
    <t xml:space="preserve">BT286019</t>
  </si>
  <si>
    <t xml:space="preserve">BT445563</t>
  </si>
  <si>
    <t xml:space="preserve">BT906104</t>
  </si>
  <si>
    <t xml:space="preserve">BT710567</t>
  </si>
  <si>
    <t xml:space="preserve">BT164653</t>
  </si>
  <si>
    <t xml:space="preserve">BT190391</t>
  </si>
  <si>
    <t xml:space="preserve">BT541711</t>
  </si>
  <si>
    <t xml:space="preserve">BT428473</t>
  </si>
  <si>
    <t xml:space="preserve">BT147460</t>
  </si>
  <si>
    <t xml:space="preserve">BT598909</t>
  </si>
  <si>
    <t xml:space="preserve">BT153643</t>
  </si>
  <si>
    <t xml:space="preserve">BT933274</t>
  </si>
  <si>
    <t xml:space="preserve">BT499124</t>
  </si>
  <si>
    <t xml:space="preserve">BT716962</t>
  </si>
  <si>
    <t xml:space="preserve">BT944396</t>
  </si>
  <si>
    <t xml:space="preserve">BT980864</t>
  </si>
  <si>
    <t xml:space="preserve">BT901580</t>
  </si>
  <si>
    <t xml:space="preserve">BT156926</t>
  </si>
  <si>
    <t xml:space="preserve">BT755552</t>
  </si>
  <si>
    <t xml:space="preserve">BT849254</t>
  </si>
  <si>
    <t xml:space="preserve">BT279784</t>
  </si>
  <si>
    <t xml:space="preserve">BT407696</t>
  </si>
  <si>
    <t xml:space="preserve">BT959396</t>
  </si>
  <si>
    <t xml:space="preserve">BT119624</t>
  </si>
  <si>
    <t xml:space="preserve">BT907635</t>
  </si>
  <si>
    <t xml:space="preserve">BT154117</t>
  </si>
  <si>
    <t xml:space="preserve">BT641910</t>
  </si>
  <si>
    <t xml:space="preserve">BT328186</t>
  </si>
  <si>
    <t xml:space="preserve">BT407865</t>
  </si>
  <si>
    <t xml:space="preserve">BT410687</t>
  </si>
  <si>
    <t xml:space="preserve">BT659871</t>
  </si>
  <si>
    <t xml:space="preserve">BT417829</t>
  </si>
  <si>
    <t xml:space="preserve">BT991033</t>
  </si>
  <si>
    <t xml:space="preserve">BT779956</t>
  </si>
  <si>
    <t xml:space="preserve">BT706844</t>
  </si>
  <si>
    <t xml:space="preserve">BT446987</t>
  </si>
  <si>
    <t xml:space="preserve">BT317201</t>
  </si>
  <si>
    <t xml:space="preserve">BT709546</t>
  </si>
  <si>
    <t xml:space="preserve">BT764290</t>
  </si>
  <si>
    <t xml:space="preserve">BT267941</t>
  </si>
  <si>
    <t xml:space="preserve">BT807836</t>
  </si>
  <si>
    <t xml:space="preserve">BT120054</t>
  </si>
  <si>
    <t xml:space="preserve">BT222861</t>
  </si>
  <si>
    <t xml:space="preserve">BT453480</t>
  </si>
  <si>
    <t xml:space="preserve">BT265661</t>
  </si>
  <si>
    <t xml:space="preserve">BT817348</t>
  </si>
  <si>
    <t xml:space="preserve">BT334956</t>
  </si>
  <si>
    <t xml:space="preserve">BT500206</t>
  </si>
  <si>
    <t xml:space="preserve">BT207416</t>
  </si>
  <si>
    <t xml:space="preserve">BT579606</t>
  </si>
  <si>
    <t xml:space="preserve">BT926451</t>
  </si>
  <si>
    <t xml:space="preserve">BT231750</t>
  </si>
  <si>
    <t xml:space="preserve">BT337116</t>
  </si>
  <si>
    <t xml:space="preserve">BT812922</t>
  </si>
  <si>
    <t xml:space="preserve">BT118177</t>
  </si>
  <si>
    <t xml:space="preserve">BT533723</t>
  </si>
  <si>
    <t xml:space="preserve">BT824080</t>
  </si>
  <si>
    <t xml:space="preserve">BT229066</t>
  </si>
  <si>
    <t xml:space="preserve">BT431716</t>
  </si>
  <si>
    <t xml:space="preserve">BT429342</t>
  </si>
  <si>
    <t xml:space="preserve">BT251382</t>
  </si>
  <si>
    <t xml:space="preserve">BT174870</t>
  </si>
  <si>
    <t xml:space="preserve">BT289497</t>
  </si>
  <si>
    <t xml:space="preserve">BT731693</t>
  </si>
  <si>
    <t xml:space="preserve">BT943279</t>
  </si>
  <si>
    <t xml:space="preserve">BT322408</t>
  </si>
  <si>
    <t xml:space="preserve">BT585764</t>
  </si>
  <si>
    <t xml:space="preserve">BT836886</t>
  </si>
  <si>
    <t xml:space="preserve">BT117748</t>
  </si>
  <si>
    <t xml:space="preserve">BT564351</t>
  </si>
  <si>
    <t xml:space="preserve">BT777928</t>
  </si>
  <si>
    <t xml:space="preserve">BT955205</t>
  </si>
  <si>
    <t xml:space="preserve">BT779385</t>
  </si>
  <si>
    <t xml:space="preserve">BT985190</t>
  </si>
  <si>
    <t xml:space="preserve">BT315404</t>
  </si>
  <si>
    <t xml:space="preserve">BT320752</t>
  </si>
  <si>
    <t xml:space="preserve">BT476375</t>
  </si>
  <si>
    <t xml:space="preserve">BT482895</t>
  </si>
  <si>
    <t xml:space="preserve">BT544698</t>
  </si>
  <si>
    <t xml:space="preserve">BT256166</t>
  </si>
  <si>
    <t xml:space="preserve">BT754376</t>
  </si>
  <si>
    <t xml:space="preserve">BT881401</t>
  </si>
  <si>
    <t xml:space="preserve">BT509460</t>
  </si>
  <si>
    <t xml:space="preserve">BT804802</t>
  </si>
  <si>
    <t xml:space="preserve">BT952993</t>
  </si>
  <si>
    <t xml:space="preserve">BT572693</t>
  </si>
  <si>
    <t xml:space="preserve">BT782178</t>
  </si>
  <si>
    <t xml:space="preserve">BT711152</t>
  </si>
  <si>
    <t xml:space="preserve">BT418724</t>
  </si>
  <si>
    <t xml:space="preserve">BT715409</t>
  </si>
  <si>
    <t xml:space="preserve">BT330446</t>
  </si>
  <si>
    <t xml:space="preserve">BT363686</t>
  </si>
  <si>
    <t xml:space="preserve">BT288861</t>
  </si>
  <si>
    <t xml:space="preserve">BT775512</t>
  </si>
  <si>
    <t xml:space="preserve">BT656377</t>
  </si>
  <si>
    <t xml:space="preserve">BT514784</t>
  </si>
  <si>
    <t xml:space="preserve">BT196770</t>
  </si>
  <si>
    <t xml:space="preserve">BT325760</t>
  </si>
  <si>
    <t xml:space="preserve">BT254367</t>
  </si>
  <si>
    <t xml:space="preserve">BT994537</t>
  </si>
  <si>
    <t xml:space="preserve">BT809071</t>
  </si>
  <si>
    <t xml:space="preserve">BT609315</t>
  </si>
  <si>
    <t xml:space="preserve">BT715350</t>
  </si>
  <si>
    <t xml:space="preserve">BT190926</t>
  </si>
  <si>
    <t xml:space="preserve">BT209423</t>
  </si>
  <si>
    <t xml:space="preserve">BT171270</t>
  </si>
  <si>
    <t xml:space="preserve">BT261547</t>
  </si>
  <si>
    <t xml:space="preserve">BT810864</t>
  </si>
  <si>
    <t xml:space="preserve">BT242685</t>
  </si>
  <si>
    <t xml:space="preserve">BT912594</t>
  </si>
  <si>
    <t xml:space="preserve">BT251195</t>
  </si>
  <si>
    <t xml:space="preserve">BT598116</t>
  </si>
  <si>
    <t xml:space="preserve">BT843024</t>
  </si>
  <si>
    <t xml:space="preserve">BT414175</t>
  </si>
  <si>
    <t xml:space="preserve">BT532255</t>
  </si>
  <si>
    <t xml:space="preserve">BT793499</t>
  </si>
  <si>
    <t xml:space="preserve">BT243949</t>
  </si>
  <si>
    <t xml:space="preserve">BT102938</t>
  </si>
  <si>
    <t xml:space="preserve">BT802674</t>
  </si>
  <si>
    <t xml:space="preserve">BT847302</t>
  </si>
  <si>
    <t xml:space="preserve">BT831360</t>
  </si>
  <si>
    <t xml:space="preserve">BT326408</t>
  </si>
  <si>
    <t xml:space="preserve">BT801168</t>
  </si>
  <si>
    <t xml:space="preserve">BT386090</t>
  </si>
  <si>
    <t xml:space="preserve">BT343208</t>
  </si>
  <si>
    <t xml:space="preserve">BT681142</t>
  </si>
  <si>
    <t xml:space="preserve">BT807938</t>
  </si>
  <si>
    <t xml:space="preserve">BT665062</t>
  </si>
  <si>
    <t xml:space="preserve">BT353377</t>
  </si>
  <si>
    <t xml:space="preserve">BT665018</t>
  </si>
  <si>
    <t xml:space="preserve">BT549347</t>
  </si>
  <si>
    <t xml:space="preserve">BT668457</t>
  </si>
  <si>
    <t xml:space="preserve">BT695147</t>
  </si>
  <si>
    <t xml:space="preserve">BT886199</t>
  </si>
  <si>
    <t xml:space="preserve">BT475242</t>
  </si>
  <si>
    <t xml:space="preserve">BT476235</t>
  </si>
  <si>
    <t xml:space="preserve">BT314930</t>
  </si>
  <si>
    <t xml:space="preserve">BT413439</t>
  </si>
  <si>
    <t xml:space="preserve">BT145397</t>
  </si>
  <si>
    <t xml:space="preserve">BT558580</t>
  </si>
  <si>
    <t xml:space="preserve">BT520541</t>
  </si>
  <si>
    <t xml:space="preserve">BT430906</t>
  </si>
  <si>
    <t xml:space="preserve">BT235032</t>
  </si>
  <si>
    <t xml:space="preserve">BT607380</t>
  </si>
  <si>
    <t xml:space="preserve">BT825315</t>
  </si>
  <si>
    <t xml:space="preserve">BT375455</t>
  </si>
  <si>
    <t xml:space="preserve">BT500046</t>
  </si>
  <si>
    <t xml:space="preserve">BT107506</t>
  </si>
  <si>
    <t xml:space="preserve">BT214755</t>
  </si>
  <si>
    <t xml:space="preserve">BT809102</t>
  </si>
  <si>
    <t xml:space="preserve">BT582790</t>
  </si>
  <si>
    <t xml:space="preserve">BT334300</t>
  </si>
  <si>
    <t xml:space="preserve">BT188196</t>
  </si>
  <si>
    <t xml:space="preserve">BT708005</t>
  </si>
  <si>
    <t xml:space="preserve">BT133856</t>
  </si>
  <si>
    <t xml:space="preserve">BT712339</t>
  </si>
  <si>
    <t xml:space="preserve">BT495817</t>
  </si>
  <si>
    <t xml:space="preserve">BT125492</t>
  </si>
  <si>
    <t xml:space="preserve">BT671730</t>
  </si>
  <si>
    <t xml:space="preserve">BT126284</t>
  </si>
  <si>
    <t xml:space="preserve">BT206883</t>
  </si>
  <si>
    <t xml:space="preserve">BT143695</t>
  </si>
  <si>
    <t xml:space="preserve">BT429235</t>
  </si>
  <si>
    <t xml:space="preserve">BT610762</t>
  </si>
  <si>
    <t xml:space="preserve">BT666518</t>
  </si>
  <si>
    <t xml:space="preserve">BT622289</t>
  </si>
  <si>
    <t xml:space="preserve">BT338311</t>
  </si>
  <si>
    <t xml:space="preserve">BT707854</t>
  </si>
  <si>
    <t xml:space="preserve">BT923564</t>
  </si>
  <si>
    <t xml:space="preserve">BT934520</t>
  </si>
  <si>
    <t xml:space="preserve">BT311720</t>
  </si>
  <si>
    <t xml:space="preserve">BT181397</t>
  </si>
  <si>
    <t xml:space="preserve">BT954012</t>
  </si>
  <si>
    <t xml:space="preserve">BT925619</t>
  </si>
  <si>
    <t xml:space="preserve">BT528904</t>
  </si>
  <si>
    <t xml:space="preserve">BT417011</t>
  </si>
  <si>
    <t xml:space="preserve">BT848997</t>
  </si>
  <si>
    <t xml:space="preserve">BT908979</t>
  </si>
  <si>
    <t xml:space="preserve">BT915589</t>
  </si>
  <si>
    <t xml:space="preserve">BT732399</t>
  </si>
  <si>
    <t xml:space="preserve">BT862392</t>
  </si>
  <si>
    <t xml:space="preserve">BT159440</t>
  </si>
  <si>
    <t xml:space="preserve">BT662667</t>
  </si>
  <si>
    <t xml:space="preserve">BT529134</t>
  </si>
  <si>
    <t xml:space="preserve">BT529420</t>
  </si>
  <si>
    <t xml:space="preserve">BT356988</t>
  </si>
  <si>
    <t xml:space="preserve">BT536038</t>
  </si>
  <si>
    <t xml:space="preserve">BT322918</t>
  </si>
  <si>
    <t xml:space="preserve">BT794446</t>
  </si>
  <si>
    <t xml:space="preserve">BT885715</t>
  </si>
  <si>
    <t xml:space="preserve">BT477722</t>
  </si>
  <si>
    <t xml:space="preserve">BT940571</t>
  </si>
  <si>
    <t xml:space="preserve">BT712553</t>
  </si>
  <si>
    <t xml:space="preserve">BT787793</t>
  </si>
  <si>
    <t xml:space="preserve">BT961001</t>
  </si>
  <si>
    <t xml:space="preserve">BT842734</t>
  </si>
  <si>
    <t xml:space="preserve">BT149806</t>
  </si>
  <si>
    <t xml:space="preserve">BT643885</t>
  </si>
  <si>
    <t xml:space="preserve">BT380720</t>
  </si>
  <si>
    <t xml:space="preserve">BT404436</t>
  </si>
  <si>
    <t xml:space="preserve">BT438291</t>
  </si>
  <si>
    <t xml:space="preserve">BT620500</t>
  </si>
  <si>
    <t xml:space="preserve">BT948297</t>
  </si>
  <si>
    <t xml:space="preserve">BT777559</t>
  </si>
  <si>
    <t xml:space="preserve">BT453896</t>
  </si>
  <si>
    <t xml:space="preserve">BT497796</t>
  </si>
  <si>
    <t xml:space="preserve">BT162364</t>
  </si>
  <si>
    <t xml:space="preserve">BT835948</t>
  </si>
  <si>
    <t xml:space="preserve">BT193820</t>
  </si>
  <si>
    <t xml:space="preserve">BT249508</t>
  </si>
  <si>
    <t xml:space="preserve">BT244516</t>
  </si>
  <si>
    <t xml:space="preserve">BT240297</t>
  </si>
  <si>
    <t xml:space="preserve">BT850562</t>
  </si>
  <si>
    <t xml:space="preserve">BT216673</t>
  </si>
  <si>
    <t xml:space="preserve">BT676193</t>
  </si>
  <si>
    <t xml:space="preserve">BT376171</t>
  </si>
  <si>
    <t xml:space="preserve">BT326238</t>
  </si>
  <si>
    <t xml:space="preserve">BT130698</t>
  </si>
  <si>
    <t xml:space="preserve">BT337470</t>
  </si>
  <si>
    <t xml:space="preserve">BT306801</t>
  </si>
  <si>
    <t xml:space="preserve">BT240374</t>
  </si>
  <si>
    <t xml:space="preserve">BT245509</t>
  </si>
  <si>
    <t xml:space="preserve">BT697853</t>
  </si>
  <si>
    <t xml:space="preserve">BT307146</t>
  </si>
  <si>
    <t xml:space="preserve">BT473334</t>
  </si>
  <si>
    <t xml:space="preserve">BT516723</t>
  </si>
  <si>
    <t xml:space="preserve">BT531298</t>
  </si>
  <si>
    <t xml:space="preserve">BT766269</t>
  </si>
  <si>
    <t xml:space="preserve">BT452643</t>
  </si>
  <si>
    <t xml:space="preserve">BT457691</t>
  </si>
  <si>
    <t xml:space="preserve">BT985924</t>
  </si>
  <si>
    <t xml:space="preserve">BT642536</t>
  </si>
  <si>
    <t xml:space="preserve">BT920491</t>
  </si>
  <si>
    <t xml:space="preserve">BT677241</t>
  </si>
  <si>
    <t xml:space="preserve">BT680643</t>
  </si>
  <si>
    <t xml:space="preserve">BT177862</t>
  </si>
  <si>
    <t xml:space="preserve">BT361907</t>
  </si>
  <si>
    <t xml:space="preserve">BT407168</t>
  </si>
  <si>
    <t xml:space="preserve">BT956404</t>
  </si>
  <si>
    <t xml:space="preserve">BT733630</t>
  </si>
  <si>
    <t xml:space="preserve">BT449544</t>
  </si>
  <si>
    <t xml:space="preserve">BT367968</t>
  </si>
  <si>
    <t xml:space="preserve">BT551132</t>
  </si>
  <si>
    <t xml:space="preserve">BT665729</t>
  </si>
  <si>
    <t xml:space="preserve">BT507799</t>
  </si>
  <si>
    <t xml:space="preserve">BT684340</t>
  </si>
  <si>
    <t xml:space="preserve">BT130656</t>
  </si>
  <si>
    <t xml:space="preserve">BT973522</t>
  </si>
  <si>
    <t xml:space="preserve">BT441360</t>
  </si>
  <si>
    <t xml:space="preserve">BT522645</t>
  </si>
  <si>
    <t xml:space="preserve">BT616580</t>
  </si>
  <si>
    <t xml:space="preserve">BT302694</t>
  </si>
  <si>
    <t xml:space="preserve">BT229426</t>
  </si>
  <si>
    <t xml:space="preserve">BT235596</t>
  </si>
  <si>
    <t xml:space="preserve">BT900003</t>
  </si>
  <si>
    <t xml:space="preserve">BT227681</t>
  </si>
  <si>
    <t xml:space="preserve">BT911282</t>
  </si>
  <si>
    <t xml:space="preserve">BT856035</t>
  </si>
  <si>
    <t xml:space="preserve">BT832542</t>
  </si>
  <si>
    <t xml:space="preserve">BT652326</t>
  </si>
  <si>
    <t xml:space="preserve">BT207098</t>
  </si>
  <si>
    <t xml:space="preserve">BT717972</t>
  </si>
  <si>
    <t xml:space="preserve">BT197478</t>
  </si>
  <si>
    <t xml:space="preserve">BT146908</t>
  </si>
  <si>
    <t xml:space="preserve">BT389651</t>
  </si>
  <si>
    <t xml:space="preserve">BT297969</t>
  </si>
  <si>
    <t xml:space="preserve">BT252386</t>
  </si>
  <si>
    <t xml:space="preserve">BT334859</t>
  </si>
  <si>
    <t xml:space="preserve">BT153833</t>
  </si>
  <si>
    <t xml:space="preserve">BT281626</t>
  </si>
  <si>
    <t xml:space="preserve">BT220799</t>
  </si>
  <si>
    <t xml:space="preserve">BT721613</t>
  </si>
  <si>
    <t xml:space="preserve">BT170212</t>
  </si>
  <si>
    <t xml:space="preserve">BT921392</t>
  </si>
  <si>
    <t xml:space="preserve">BT382693</t>
  </si>
  <si>
    <t xml:space="preserve">BT747866</t>
  </si>
  <si>
    <t xml:space="preserve">BT158294</t>
  </si>
  <si>
    <t xml:space="preserve">BT187626</t>
  </si>
  <si>
    <t xml:space="preserve">BT982712</t>
  </si>
  <si>
    <t xml:space="preserve">BT126799</t>
  </si>
  <si>
    <t xml:space="preserve">BT345093</t>
  </si>
  <si>
    <t xml:space="preserve">BT467511</t>
  </si>
  <si>
    <t xml:space="preserve">BT552810</t>
  </si>
  <si>
    <t xml:space="preserve">BT324647</t>
  </si>
  <si>
    <t xml:space="preserve">BT487290</t>
  </si>
  <si>
    <t xml:space="preserve">BT391220</t>
  </si>
  <si>
    <t xml:space="preserve">BT196590</t>
  </si>
  <si>
    <t xml:space="preserve">BT607123</t>
  </si>
  <si>
    <t xml:space="preserve">BT887075</t>
  </si>
  <si>
    <t xml:space="preserve">BT572155</t>
  </si>
  <si>
    <t xml:space="preserve">BT578535</t>
  </si>
  <si>
    <t xml:space="preserve">BT403131</t>
  </si>
  <si>
    <t xml:space="preserve">BT164137</t>
  </si>
  <si>
    <t xml:space="preserve">BT822030</t>
  </si>
  <si>
    <t xml:space="preserve">BT276268</t>
  </si>
  <si>
    <t xml:space="preserve">BT781785</t>
  </si>
  <si>
    <t xml:space="preserve">BT133233</t>
  </si>
  <si>
    <t xml:space="preserve">BT889683</t>
  </si>
  <si>
    <t xml:space="preserve">BT997555</t>
  </si>
  <si>
    <t xml:space="preserve">BT592125</t>
  </si>
  <si>
    <t xml:space="preserve">BT791510</t>
  </si>
  <si>
    <t xml:space="preserve">BT545727</t>
  </si>
  <si>
    <t xml:space="preserve">BT665159</t>
  </si>
  <si>
    <t xml:space="preserve">BT897903</t>
  </si>
  <si>
    <t xml:space="preserve">BT765623</t>
  </si>
  <si>
    <t xml:space="preserve">BT742246</t>
  </si>
  <si>
    <t xml:space="preserve">BT652698</t>
  </si>
  <si>
    <t xml:space="preserve">BT675658</t>
  </si>
  <si>
    <t xml:space="preserve">BT897650</t>
  </si>
  <si>
    <t xml:space="preserve">BT134123</t>
  </si>
  <si>
    <t xml:space="preserve">BT374396</t>
  </si>
  <si>
    <t xml:space="preserve">BT978317</t>
  </si>
  <si>
    <t xml:space="preserve">BT286897</t>
  </si>
  <si>
    <t xml:space="preserve">BT269551</t>
  </si>
  <si>
    <t xml:space="preserve">BT702123</t>
  </si>
  <si>
    <t xml:space="preserve">BT491412</t>
  </si>
  <si>
    <t xml:space="preserve">BT355829</t>
  </si>
  <si>
    <t xml:space="preserve">BT866211</t>
  </si>
  <si>
    <t xml:space="preserve">BT120867</t>
  </si>
  <si>
    <t xml:space="preserve">BT549220</t>
  </si>
  <si>
    <t xml:space="preserve">BT828619</t>
  </si>
  <si>
    <t xml:space="preserve">BT514634</t>
  </si>
  <si>
    <t xml:space="preserve">BT608136</t>
  </si>
  <si>
    <t xml:space="preserve">BT473313</t>
  </si>
  <si>
    <t xml:space="preserve">BT567152</t>
  </si>
  <si>
    <t xml:space="preserve">BT767086</t>
  </si>
  <si>
    <t xml:space="preserve">BT966052</t>
  </si>
  <si>
    <t xml:space="preserve">BT143491</t>
  </si>
  <si>
    <t xml:space="preserve">BT103371</t>
  </si>
  <si>
    <t xml:space="preserve">BT469170</t>
  </si>
  <si>
    <t xml:space="preserve">BT103539</t>
  </si>
  <si>
    <t xml:space="preserve">BT734732</t>
  </si>
  <si>
    <t xml:space="preserve">BT513809</t>
  </si>
  <si>
    <t xml:space="preserve">BT589647</t>
  </si>
  <si>
    <t xml:space="preserve">BT673087</t>
  </si>
  <si>
    <t xml:space="preserve">BT250278</t>
  </si>
  <si>
    <t xml:space="preserve">BT145474</t>
  </si>
  <si>
    <t xml:space="preserve">BT919456</t>
  </si>
  <si>
    <t xml:space="preserve">BT323172</t>
  </si>
  <si>
    <t xml:space="preserve">BT309691</t>
  </si>
  <si>
    <t xml:space="preserve">BT978676</t>
  </si>
  <si>
    <t xml:space="preserve">BT535555</t>
  </si>
  <si>
    <t xml:space="preserve">BT159443</t>
  </si>
  <si>
    <t xml:space="preserve">BT111125</t>
  </si>
  <si>
    <t xml:space="preserve">BT280950</t>
  </si>
  <si>
    <t xml:space="preserve">BT505005</t>
  </si>
  <si>
    <t xml:space="preserve">BT766314</t>
  </si>
  <si>
    <t xml:space="preserve">BT579746</t>
  </si>
  <si>
    <t xml:space="preserve">BT826587</t>
  </si>
  <si>
    <t xml:space="preserve">BT670761</t>
  </si>
  <si>
    <t xml:space="preserve">BT474196</t>
  </si>
  <si>
    <t xml:space="preserve">BT572840</t>
  </si>
  <si>
    <t xml:space="preserve">BT933296</t>
  </si>
  <si>
    <t xml:space="preserve">BT246856</t>
  </si>
  <si>
    <t xml:space="preserve">BT787900</t>
  </si>
  <si>
    <t xml:space="preserve">BT467721</t>
  </si>
  <si>
    <t xml:space="preserve">BT538945</t>
  </si>
  <si>
    <t xml:space="preserve">BT961616</t>
  </si>
  <si>
    <t xml:space="preserve">BT220837</t>
  </si>
  <si>
    <t xml:space="preserve">BT646438</t>
  </si>
  <si>
    <t xml:space="preserve">BT457633</t>
  </si>
  <si>
    <t xml:space="preserve">BT901996</t>
  </si>
  <si>
    <t xml:space="preserve">BT395823</t>
  </si>
  <si>
    <t xml:space="preserve">BT732299</t>
  </si>
  <si>
    <t xml:space="preserve">BT949738</t>
  </si>
  <si>
    <t xml:space="preserve">BT897816</t>
  </si>
  <si>
    <t xml:space="preserve">BT777694</t>
  </si>
  <si>
    <t xml:space="preserve">BT835747</t>
  </si>
  <si>
    <t xml:space="preserve">BT502732</t>
  </si>
  <si>
    <t xml:space="preserve">BT181408</t>
  </si>
  <si>
    <t xml:space="preserve">BT807351</t>
  </si>
  <si>
    <t xml:space="preserve">BT717802</t>
  </si>
  <si>
    <t xml:space="preserve">BT264179</t>
  </si>
  <si>
    <t xml:space="preserve">BT507009</t>
  </si>
  <si>
    <t xml:space="preserve">BT667175</t>
  </si>
  <si>
    <t xml:space="preserve">BT320541</t>
  </si>
  <si>
    <t xml:space="preserve">BT231011</t>
  </si>
  <si>
    <t xml:space="preserve">BT360524</t>
  </si>
  <si>
    <t xml:space="preserve">BT313186</t>
  </si>
  <si>
    <t xml:space="preserve">BT251894</t>
  </si>
  <si>
    <t xml:space="preserve">BT527262</t>
  </si>
  <si>
    <t xml:space="preserve">BT941568</t>
  </si>
  <si>
    <t xml:space="preserve">BT606031</t>
  </si>
  <si>
    <t xml:space="preserve">BT283977</t>
  </si>
  <si>
    <t xml:space="preserve">BT830861</t>
  </si>
  <si>
    <t xml:space="preserve">BT911686</t>
  </si>
  <si>
    <t xml:space="preserve">BT128665</t>
  </si>
  <si>
    <t xml:space="preserve">BT504576</t>
  </si>
  <si>
    <t xml:space="preserve">BT839757</t>
  </si>
  <si>
    <t xml:space="preserve">BT112154</t>
  </si>
  <si>
    <t xml:space="preserve">BT643592</t>
  </si>
  <si>
    <t xml:space="preserve">BT651608</t>
  </si>
  <si>
    <t xml:space="preserve">BT132565</t>
  </si>
  <si>
    <t xml:space="preserve">BT496397</t>
  </si>
  <si>
    <t xml:space="preserve">BT660915</t>
  </si>
  <si>
    <t xml:space="preserve">BT244325</t>
  </si>
  <si>
    <t xml:space="preserve">BT221627</t>
  </si>
  <si>
    <t xml:space="preserve">BT708374</t>
  </si>
  <si>
    <t xml:space="preserve">BT148897</t>
  </si>
  <si>
    <t xml:space="preserve">BT944230</t>
  </si>
  <si>
    <t xml:space="preserve">BT413034</t>
  </si>
  <si>
    <t xml:space="preserve">BT186455</t>
  </si>
  <si>
    <t xml:space="preserve">BT212343</t>
  </si>
  <si>
    <t xml:space="preserve">BT378656</t>
  </si>
  <si>
    <t xml:space="preserve">BT427521</t>
  </si>
  <si>
    <t xml:space="preserve">BT491750</t>
  </si>
  <si>
    <t xml:space="preserve">BT300180</t>
  </si>
  <si>
    <t xml:space="preserve">BT536205</t>
  </si>
  <si>
    <t xml:space="preserve">BT618784</t>
  </si>
  <si>
    <t xml:space="preserve">BT266571</t>
  </si>
  <si>
    <t xml:space="preserve">BT999321</t>
  </si>
  <si>
    <t xml:space="preserve">BT268897</t>
  </si>
  <si>
    <t xml:space="preserve">BT757881</t>
  </si>
  <si>
    <t xml:space="preserve">BT745875</t>
  </si>
  <si>
    <t xml:space="preserve">BT458870</t>
  </si>
  <si>
    <t xml:space="preserve">BT325936</t>
  </si>
  <si>
    <t xml:space="preserve">BT295578</t>
  </si>
  <si>
    <t xml:space="preserve">BT878192</t>
  </si>
  <si>
    <t xml:space="preserve">BT579247</t>
  </si>
  <si>
    <t xml:space="preserve">BT977191</t>
  </si>
  <si>
    <t xml:space="preserve">BT919162</t>
  </si>
  <si>
    <t xml:space="preserve">BT738546</t>
  </si>
  <si>
    <t xml:space="preserve">BT140840</t>
  </si>
  <si>
    <t xml:space="preserve">BT738781</t>
  </si>
  <si>
    <t xml:space="preserve">BT724236</t>
  </si>
  <si>
    <t xml:space="preserve">BT930083</t>
  </si>
  <si>
    <t xml:space="preserve">BT144244</t>
  </si>
  <si>
    <t xml:space="preserve">BT541539</t>
  </si>
  <si>
    <t xml:space="preserve">BT876740</t>
  </si>
  <si>
    <t xml:space="preserve">BT634012</t>
  </si>
  <si>
    <t xml:space="preserve">BT673189</t>
  </si>
  <si>
    <t xml:space="preserve">BT639968</t>
  </si>
  <si>
    <t xml:space="preserve">BT663800</t>
  </si>
  <si>
    <t xml:space="preserve">BT890457</t>
  </si>
  <si>
    <t xml:space="preserve">BT933621</t>
  </si>
  <si>
    <t xml:space="preserve">BT767423</t>
  </si>
  <si>
    <t xml:space="preserve">BT968734</t>
  </si>
  <si>
    <t xml:space="preserve">BT285752</t>
  </si>
  <si>
    <t xml:space="preserve">BT873684</t>
  </si>
  <si>
    <t xml:space="preserve">BT553040</t>
  </si>
  <si>
    <t xml:space="preserve">BT439377</t>
  </si>
  <si>
    <t xml:space="preserve">BT353537</t>
  </si>
  <si>
    <t xml:space="preserve">BT249971</t>
  </si>
  <si>
    <t xml:space="preserve">BT892018</t>
  </si>
  <si>
    <t xml:space="preserve">BT426382</t>
  </si>
  <si>
    <t xml:space="preserve">BT257776</t>
  </si>
  <si>
    <t xml:space="preserve">BT805663</t>
  </si>
  <si>
    <t xml:space="preserve">BT398673</t>
  </si>
  <si>
    <t xml:space="preserve">BT915478</t>
  </si>
  <si>
    <t xml:space="preserve">BT104315</t>
  </si>
  <si>
    <t xml:space="preserve">BT756136</t>
  </si>
  <si>
    <t xml:space="preserve">BT576940</t>
  </si>
  <si>
    <t xml:space="preserve">BT173211</t>
  </si>
  <si>
    <t xml:space="preserve">BT194718</t>
  </si>
  <si>
    <t xml:space="preserve">BT656866</t>
  </si>
  <si>
    <t xml:space="preserve">BT142898</t>
  </si>
  <si>
    <t xml:space="preserve">BT683639</t>
  </si>
  <si>
    <t xml:space="preserve">BT331147</t>
  </si>
  <si>
    <t xml:space="preserve">BT250396</t>
  </si>
  <si>
    <t xml:space="preserve">BT698384</t>
  </si>
  <si>
    <t xml:space="preserve">BT765422</t>
  </si>
  <si>
    <t xml:space="preserve">BT229364</t>
  </si>
  <si>
    <t xml:space="preserve">BT117237</t>
  </si>
  <si>
    <t xml:space="preserve">BT407184</t>
  </si>
  <si>
    <t xml:space="preserve">BT992867</t>
  </si>
  <si>
    <t xml:space="preserve">BT189805</t>
  </si>
  <si>
    <t xml:space="preserve">BT787877</t>
  </si>
  <si>
    <t xml:space="preserve">BT303528</t>
  </si>
  <si>
    <t xml:space="preserve">BT443644</t>
  </si>
  <si>
    <t xml:space="preserve">BT673953</t>
  </si>
  <si>
    <t xml:space="preserve">BT180216</t>
  </si>
  <si>
    <t xml:space="preserve">BT261721</t>
  </si>
  <si>
    <t xml:space="preserve">BT109708</t>
  </si>
  <si>
    <t xml:space="preserve">BT845441</t>
  </si>
  <si>
    <t xml:space="preserve">BT385640</t>
  </si>
  <si>
    <t xml:space="preserve">BT988566</t>
  </si>
  <si>
    <t xml:space="preserve">BT373533</t>
  </si>
  <si>
    <t xml:space="preserve">BT806684</t>
  </si>
  <si>
    <t xml:space="preserve">BT855056</t>
  </si>
  <si>
    <t xml:space="preserve">BT211695</t>
  </si>
  <si>
    <t xml:space="preserve">BT620606</t>
  </si>
  <si>
    <t xml:space="preserve">BT249748</t>
  </si>
  <si>
    <t xml:space="preserve">BT356620</t>
  </si>
  <si>
    <t xml:space="preserve">BT368038</t>
  </si>
  <si>
    <t xml:space="preserve">BT329000</t>
  </si>
  <si>
    <t xml:space="preserve">BT555475</t>
  </si>
  <si>
    <t xml:space="preserve">BT888423</t>
  </si>
  <si>
    <t xml:space="preserve">BT739887</t>
  </si>
  <si>
    <t xml:space="preserve">BT499527</t>
  </si>
  <si>
    <t xml:space="preserve">BT361573</t>
  </si>
  <si>
    <t xml:space="preserve">BT237101</t>
  </si>
  <si>
    <t xml:space="preserve">BT860817</t>
  </si>
  <si>
    <t xml:space="preserve">BT404146</t>
  </si>
  <si>
    <t xml:space="preserve">BT158361</t>
  </si>
  <si>
    <t xml:space="preserve">BT474476</t>
  </si>
  <si>
    <t xml:space="preserve">BT691291</t>
  </si>
  <si>
    <t xml:space="preserve">BT883354</t>
  </si>
  <si>
    <t xml:space="preserve">BT192447</t>
  </si>
  <si>
    <t xml:space="preserve">BT978142</t>
  </si>
  <si>
    <t xml:space="preserve">BT575706</t>
  </si>
  <si>
    <t xml:space="preserve">BT180820</t>
  </si>
  <si>
    <t xml:space="preserve">BT420751</t>
  </si>
  <si>
    <t xml:space="preserve">BT533442</t>
  </si>
  <si>
    <t xml:space="preserve">BT188989</t>
  </si>
  <si>
    <t xml:space="preserve">BT191636</t>
  </si>
  <si>
    <t xml:space="preserve">BT443941</t>
  </si>
  <si>
    <t xml:space="preserve">BT173207</t>
  </si>
  <si>
    <t xml:space="preserve">BT418188</t>
  </si>
  <si>
    <t xml:space="preserve">BT253525</t>
  </si>
  <si>
    <t xml:space="preserve">BT868048</t>
  </si>
  <si>
    <t xml:space="preserve">BT251787</t>
  </si>
  <si>
    <t xml:space="preserve">BT842878</t>
  </si>
  <si>
    <t xml:space="preserve">BT369704</t>
  </si>
  <si>
    <t xml:space="preserve">BT656378</t>
  </si>
  <si>
    <t xml:space="preserve">BT985739</t>
  </si>
  <si>
    <t xml:space="preserve">BT333572</t>
  </si>
  <si>
    <t xml:space="preserve">BT449302</t>
  </si>
  <si>
    <t xml:space="preserve">BT589723</t>
  </si>
  <si>
    <t xml:space="preserve">BT661843</t>
  </si>
  <si>
    <t xml:space="preserve">BT735925</t>
  </si>
  <si>
    <t xml:space="preserve">BT840073</t>
  </si>
  <si>
    <t xml:space="preserve">BT763412</t>
  </si>
  <si>
    <t xml:space="preserve">BT285188</t>
  </si>
  <si>
    <t xml:space="preserve">BT657150</t>
  </si>
  <si>
    <t xml:space="preserve">BT688098</t>
  </si>
  <si>
    <t xml:space="preserve">BT938616</t>
  </si>
  <si>
    <t xml:space="preserve">BT145110</t>
  </si>
  <si>
    <t xml:space="preserve">BT814505</t>
  </si>
  <si>
    <t xml:space="preserve">BT825854</t>
  </si>
  <si>
    <t xml:space="preserve">BT332247</t>
  </si>
  <si>
    <t xml:space="preserve">BT842757</t>
  </si>
  <si>
    <t xml:space="preserve">BT838488</t>
  </si>
  <si>
    <t xml:space="preserve">BT716038</t>
  </si>
  <si>
    <t xml:space="preserve">BT727732</t>
  </si>
  <si>
    <t xml:space="preserve">BT775268</t>
  </si>
  <si>
    <t xml:space="preserve">BT401575</t>
  </si>
  <si>
    <t xml:space="preserve">BT875623</t>
  </si>
  <si>
    <t xml:space="preserve">BT803654</t>
  </si>
  <si>
    <t xml:space="preserve">BT472606</t>
  </si>
  <si>
    <t xml:space="preserve">BT393430</t>
  </si>
  <si>
    <t xml:space="preserve">BT114571</t>
  </si>
  <si>
    <t xml:space="preserve">BT689861</t>
  </si>
  <si>
    <t xml:space="preserve">BT267232</t>
  </si>
  <si>
    <t xml:space="preserve">BT319680</t>
  </si>
  <si>
    <t xml:space="preserve">BT990496</t>
  </si>
  <si>
    <t xml:space="preserve">BT266141</t>
  </si>
  <si>
    <t xml:space="preserve">BT914902</t>
  </si>
  <si>
    <t xml:space="preserve">BT628184</t>
  </si>
  <si>
    <t xml:space="preserve">BT590681</t>
  </si>
  <si>
    <t xml:space="preserve">BT609336</t>
  </si>
  <si>
    <t xml:space="preserve">BT150651</t>
  </si>
  <si>
    <t xml:space="preserve">BT415439</t>
  </si>
  <si>
    <t xml:space="preserve">BT649001</t>
  </si>
  <si>
    <t xml:space="preserve">BT703551</t>
  </si>
  <si>
    <t xml:space="preserve">BT584918</t>
  </si>
  <si>
    <t xml:space="preserve">BT557878</t>
  </si>
  <si>
    <t xml:space="preserve">BT584302</t>
  </si>
  <si>
    <t xml:space="preserve">BT960960</t>
  </si>
  <si>
    <t xml:space="preserve">BT245952</t>
  </si>
  <si>
    <t xml:space="preserve">BT900279</t>
  </si>
  <si>
    <t xml:space="preserve">BT327441</t>
  </si>
  <si>
    <t xml:space="preserve">BT197730</t>
  </si>
  <si>
    <t xml:space="preserve">BT937049</t>
  </si>
  <si>
    <t xml:space="preserve">BT900018</t>
  </si>
  <si>
    <t xml:space="preserve">BT942677</t>
  </si>
  <si>
    <t xml:space="preserve">BT815087</t>
  </si>
  <si>
    <t xml:space="preserve">BT171442</t>
  </si>
  <si>
    <t xml:space="preserve">BT882655</t>
  </si>
  <si>
    <t xml:space="preserve">BT666511</t>
  </si>
  <si>
    <t xml:space="preserve">BT653061</t>
  </si>
  <si>
    <t xml:space="preserve">BT946277</t>
  </si>
  <si>
    <t xml:space="preserve">BT428938</t>
  </si>
  <si>
    <t xml:space="preserve">BT854936</t>
  </si>
  <si>
    <t xml:space="preserve">BT282706</t>
  </si>
  <si>
    <t xml:space="preserve">BT447323</t>
  </si>
  <si>
    <t xml:space="preserve">BT674081</t>
  </si>
  <si>
    <t xml:space="preserve">BT341335</t>
  </si>
  <si>
    <t xml:space="preserve">BT285339</t>
  </si>
  <si>
    <t xml:space="preserve">BT321272</t>
  </si>
  <si>
    <t xml:space="preserve">BT529905</t>
  </si>
  <si>
    <t xml:space="preserve">BT443837</t>
  </si>
  <si>
    <t xml:space="preserve">BT922939</t>
  </si>
  <si>
    <t xml:space="preserve">BT164535</t>
  </si>
  <si>
    <t xml:space="preserve">BT660615</t>
  </si>
  <si>
    <t xml:space="preserve">BT785281</t>
  </si>
  <si>
    <t xml:space="preserve">BT781732</t>
  </si>
  <si>
    <t xml:space="preserve">BT875919</t>
  </si>
  <si>
    <t xml:space="preserve">BT684752</t>
  </si>
  <si>
    <t xml:space="preserve">BT579942</t>
  </si>
  <si>
    <t xml:space="preserve">BT732867</t>
  </si>
  <si>
    <t xml:space="preserve">BT948396</t>
  </si>
  <si>
    <t xml:space="preserve">BT175825</t>
  </si>
  <si>
    <t xml:space="preserve">BT187730</t>
  </si>
  <si>
    <t xml:space="preserve">BT447839</t>
  </si>
  <si>
    <t xml:space="preserve">BT619333</t>
  </si>
  <si>
    <t xml:space="preserve">BT524876</t>
  </si>
  <si>
    <t xml:space="preserve">BT225395</t>
  </si>
  <si>
    <t xml:space="preserve">BT803824</t>
  </si>
  <si>
    <t xml:space="preserve">BT704743</t>
  </si>
  <si>
    <t xml:space="preserve">BT953927</t>
  </si>
  <si>
    <t xml:space="preserve">BT351294</t>
  </si>
  <si>
    <t xml:space="preserve">BT229239</t>
  </si>
  <si>
    <t xml:space="preserve">BT561889</t>
  </si>
  <si>
    <t xml:space="preserve">BT561802</t>
  </si>
  <si>
    <t xml:space="preserve">BT173075</t>
  </si>
  <si>
    <t xml:space="preserve">BT990149</t>
  </si>
  <si>
    <t xml:space="preserve">BT133947</t>
  </si>
  <si>
    <t xml:space="preserve">BT954598</t>
  </si>
  <si>
    <t xml:space="preserve">BT393736</t>
  </si>
  <si>
    <t xml:space="preserve">BT204172</t>
  </si>
  <si>
    <t xml:space="preserve">BT759283</t>
  </si>
  <si>
    <t xml:space="preserve">BT708387</t>
  </si>
  <si>
    <t xml:space="preserve">BT570089</t>
  </si>
  <si>
    <t xml:space="preserve">BT540669</t>
  </si>
  <si>
    <t xml:space="preserve">BT963080</t>
  </si>
  <si>
    <t xml:space="preserve">BT874636</t>
  </si>
  <si>
    <t xml:space="preserve">BT433580</t>
  </si>
  <si>
    <t xml:space="preserve">BT450843</t>
  </si>
  <si>
    <t xml:space="preserve">BT470376</t>
  </si>
  <si>
    <t xml:space="preserve">BT732165</t>
  </si>
  <si>
    <t xml:space="preserve">BT564047</t>
  </si>
  <si>
    <t xml:space="preserve">BT799964</t>
  </si>
  <si>
    <t xml:space="preserve">BT801855</t>
  </si>
  <si>
    <t xml:space="preserve">BT535186</t>
  </si>
  <si>
    <t xml:space="preserve">BT653413</t>
  </si>
  <si>
    <t xml:space="preserve">BT692082</t>
  </si>
  <si>
    <t xml:space="preserve">BT238598</t>
  </si>
  <si>
    <t xml:space="preserve">BT596259</t>
  </si>
  <si>
    <t xml:space="preserve">BT295390</t>
  </si>
  <si>
    <t xml:space="preserve">BT763308</t>
  </si>
  <si>
    <t xml:space="preserve">BT338056</t>
  </si>
  <si>
    <t xml:space="preserve">BT778988</t>
  </si>
  <si>
    <t xml:space="preserve">BT842751</t>
  </si>
  <si>
    <t xml:space="preserve">BT928244</t>
  </si>
  <si>
    <t xml:space="preserve">BT974819</t>
  </si>
  <si>
    <t xml:space="preserve">BT392062</t>
  </si>
  <si>
    <t xml:space="preserve">BT950184</t>
  </si>
  <si>
    <t xml:space="preserve">BT625069</t>
  </si>
  <si>
    <t xml:space="preserve">BT569406</t>
  </si>
  <si>
    <t xml:space="preserve">BT428525</t>
  </si>
  <si>
    <t xml:space="preserve">BT819555</t>
  </si>
  <si>
    <t xml:space="preserve">BT345280</t>
  </si>
  <si>
    <t xml:space="preserve">BT115111</t>
  </si>
  <si>
    <t xml:space="preserve">BT814039</t>
  </si>
  <si>
    <t xml:space="preserve">BT699403</t>
  </si>
  <si>
    <t xml:space="preserve">BT199754</t>
  </si>
  <si>
    <t xml:space="preserve">BT842315</t>
  </si>
  <si>
    <t xml:space="preserve">BT770237</t>
  </si>
  <si>
    <t xml:space="preserve">BT907855</t>
  </si>
  <si>
    <t xml:space="preserve">BT834831</t>
  </si>
  <si>
    <t xml:space="preserve">BT742569</t>
  </si>
  <si>
    <t xml:space="preserve">BT816681</t>
  </si>
  <si>
    <t xml:space="preserve">BT957391</t>
  </si>
  <si>
    <t xml:space="preserve">BT767898</t>
  </si>
  <si>
    <t xml:space="preserve">BT290578</t>
  </si>
  <si>
    <t xml:space="preserve">BT342975</t>
  </si>
  <si>
    <t xml:space="preserve">BT739807</t>
  </si>
  <si>
    <t xml:space="preserve">BT323330</t>
  </si>
  <si>
    <t xml:space="preserve">BT136616</t>
  </si>
  <si>
    <t xml:space="preserve">BT384431</t>
  </si>
  <si>
    <t xml:space="preserve">BT533263</t>
  </si>
  <si>
    <t xml:space="preserve">BT776753</t>
  </si>
  <si>
    <t xml:space="preserve">BT258132</t>
  </si>
  <si>
    <t xml:space="preserve">BT390719</t>
  </si>
  <si>
    <t xml:space="preserve">BT249840</t>
  </si>
  <si>
    <t xml:space="preserve">BT429421</t>
  </si>
  <si>
    <t xml:space="preserve">BT836074</t>
  </si>
  <si>
    <t xml:space="preserve">BT197044</t>
  </si>
  <si>
    <t xml:space="preserve">BT272984</t>
  </si>
  <si>
    <t xml:space="preserve">BT116675</t>
  </si>
  <si>
    <t xml:space="preserve">BT570753</t>
  </si>
  <si>
    <t xml:space="preserve">BT876780</t>
  </si>
  <si>
    <t xml:space="preserve">BT538606</t>
  </si>
  <si>
    <t xml:space="preserve">BT127649</t>
  </si>
  <si>
    <t xml:space="preserve">BT619069</t>
  </si>
  <si>
    <t xml:space="preserve">BT596024</t>
  </si>
  <si>
    <t xml:space="preserve">BT749549</t>
  </si>
  <si>
    <t xml:space="preserve">BT607451</t>
  </si>
  <si>
    <t xml:space="preserve">BT168376</t>
  </si>
  <si>
    <t xml:space="preserve">BT100117</t>
  </si>
  <si>
    <t xml:space="preserve">BT238935</t>
  </si>
  <si>
    <t xml:space="preserve">BT546846</t>
  </si>
  <si>
    <t xml:space="preserve">BT482469</t>
  </si>
  <si>
    <t xml:space="preserve">BT188178</t>
  </si>
  <si>
    <t xml:space="preserve">BT831874</t>
  </si>
  <si>
    <t xml:space="preserve">BT121618</t>
  </si>
  <si>
    <t xml:space="preserve">BT457171</t>
  </si>
  <si>
    <t xml:space="preserve">BT300796</t>
  </si>
  <si>
    <t xml:space="preserve">BT891622</t>
  </si>
  <si>
    <t xml:space="preserve">BT326340</t>
  </si>
  <si>
    <t xml:space="preserve">BT457357</t>
  </si>
  <si>
    <t xml:space="preserve">BT158994</t>
  </si>
  <si>
    <t xml:space="preserve">BT911960</t>
  </si>
  <si>
    <t xml:space="preserve">BT551154</t>
  </si>
  <si>
    <t xml:space="preserve">BT822197</t>
  </si>
  <si>
    <t xml:space="preserve">BT711488</t>
  </si>
  <si>
    <t xml:space="preserve">BT455561</t>
  </si>
  <si>
    <t xml:space="preserve">BT409528</t>
  </si>
  <si>
    <t xml:space="preserve">BT223775</t>
  </si>
  <si>
    <t xml:space="preserve">BT222691</t>
  </si>
  <si>
    <t xml:space="preserve">BT269519</t>
  </si>
  <si>
    <t xml:space="preserve">BT858088</t>
  </si>
  <si>
    <t xml:space="preserve">BT544637</t>
  </si>
  <si>
    <t xml:space="preserve">BT584090</t>
  </si>
  <si>
    <t xml:space="preserve">BT410924</t>
  </si>
  <si>
    <t xml:space="preserve">BT586432</t>
  </si>
  <si>
    <t xml:space="preserve">BT898157</t>
  </si>
  <si>
    <t xml:space="preserve">BT872786</t>
  </si>
  <si>
    <t xml:space="preserve">BT832213</t>
  </si>
  <si>
    <t xml:space="preserve">BT929889</t>
  </si>
  <si>
    <t xml:space="preserve">BT361943</t>
  </si>
  <si>
    <t xml:space="preserve">BT539230</t>
  </si>
  <si>
    <t xml:space="preserve">BT819749</t>
  </si>
  <si>
    <t xml:space="preserve">BT739410</t>
  </si>
  <si>
    <t xml:space="preserve">BT366813</t>
  </si>
  <si>
    <t xml:space="preserve">BT827960</t>
  </si>
  <si>
    <t xml:space="preserve">BT776148</t>
  </si>
  <si>
    <t xml:space="preserve">BT255382</t>
  </si>
  <si>
    <t xml:space="preserve">BT862558</t>
  </si>
  <si>
    <t xml:space="preserve">BT578280</t>
  </si>
  <si>
    <t xml:space="preserve">BT695825</t>
  </si>
  <si>
    <t xml:space="preserve">BT537917</t>
  </si>
  <si>
    <t xml:space="preserve">BT809920</t>
  </si>
  <si>
    <t xml:space="preserve">BT356803</t>
  </si>
  <si>
    <t xml:space="preserve">BT337367</t>
  </si>
  <si>
    <t xml:space="preserve">BT542238</t>
  </si>
  <si>
    <t xml:space="preserve">BT250451</t>
  </si>
  <si>
    <t xml:space="preserve">BT654244</t>
  </si>
  <si>
    <t xml:space="preserve">BT896046</t>
  </si>
  <si>
    <t xml:space="preserve">BT150954</t>
  </si>
  <si>
    <t xml:space="preserve">BT206355</t>
  </si>
  <si>
    <t xml:space="preserve">BT351187</t>
  </si>
  <si>
    <t xml:space="preserve">BT811604</t>
  </si>
  <si>
    <t xml:space="preserve">BT790119</t>
  </si>
  <si>
    <t xml:space="preserve">BT962991</t>
  </si>
  <si>
    <t xml:space="preserve">BT799148</t>
  </si>
  <si>
    <t xml:space="preserve">BT372915</t>
  </si>
  <si>
    <t xml:space="preserve">BT251262</t>
  </si>
  <si>
    <t xml:space="preserve">BT229498</t>
  </si>
  <si>
    <t xml:space="preserve">BT862902</t>
  </si>
  <si>
    <t xml:space="preserve">BT593618</t>
  </si>
  <si>
    <t xml:space="preserve">BT408607</t>
  </si>
  <si>
    <t xml:space="preserve">BT673152</t>
  </si>
  <si>
    <t xml:space="preserve">BT638346</t>
  </si>
  <si>
    <t xml:space="preserve">BT453098</t>
  </si>
  <si>
    <t xml:space="preserve">BT117169</t>
  </si>
  <si>
    <t xml:space="preserve">BT368224</t>
  </si>
  <si>
    <t xml:space="preserve">BT599774</t>
  </si>
  <si>
    <t xml:space="preserve">BT255010</t>
  </si>
  <si>
    <t xml:space="preserve">BT113453</t>
  </si>
  <si>
    <t xml:space="preserve">BT330531</t>
  </si>
  <si>
    <t xml:space="preserve">BT198427</t>
  </si>
  <si>
    <t xml:space="preserve">BT384076</t>
  </si>
  <si>
    <t xml:space="preserve">BT476394</t>
  </si>
  <si>
    <t xml:space="preserve">BT938872</t>
  </si>
  <si>
    <t xml:space="preserve">BT520955</t>
  </si>
  <si>
    <t xml:space="preserve">BT941153</t>
  </si>
  <si>
    <t xml:space="preserve">BT179060</t>
  </si>
  <si>
    <t xml:space="preserve">BT879235</t>
  </si>
  <si>
    <t xml:space="preserve">BT318216</t>
  </si>
  <si>
    <t xml:space="preserve">BT422425</t>
  </si>
  <si>
    <t xml:space="preserve">BT816259</t>
  </si>
  <si>
    <t xml:space="preserve">BT155951</t>
  </si>
  <si>
    <t xml:space="preserve">BT155385</t>
  </si>
  <si>
    <t xml:space="preserve">BT478292</t>
  </si>
  <si>
    <t xml:space="preserve">BT672667</t>
  </si>
  <si>
    <t xml:space="preserve">BT498637</t>
  </si>
  <si>
    <t xml:space="preserve">BT111031</t>
  </si>
  <si>
    <t xml:space="preserve">BT701478</t>
  </si>
  <si>
    <t xml:space="preserve">BT523421</t>
  </si>
  <si>
    <t xml:space="preserve">BT453844</t>
  </si>
  <si>
    <t xml:space="preserve">BT900884</t>
  </si>
  <si>
    <t xml:space="preserve">BT684576</t>
  </si>
  <si>
    <t xml:space="preserve">BT204673</t>
  </si>
  <si>
    <t xml:space="preserve">BT916152</t>
  </si>
  <si>
    <t xml:space="preserve">BT361697</t>
  </si>
  <si>
    <t xml:space="preserve">BT474580</t>
  </si>
  <si>
    <t xml:space="preserve">BT465916</t>
  </si>
  <si>
    <t xml:space="preserve">BT255605</t>
  </si>
  <si>
    <t xml:space="preserve">BT483581</t>
  </si>
  <si>
    <t xml:space="preserve">BT689021</t>
  </si>
  <si>
    <t xml:space="preserve">BT610938</t>
  </si>
  <si>
    <t xml:space="preserve">BT276222</t>
  </si>
  <si>
    <t xml:space="preserve">BT723875</t>
  </si>
  <si>
    <t xml:space="preserve">BT503397</t>
  </si>
  <si>
    <t xml:space="preserve">BT757050</t>
  </si>
  <si>
    <t xml:space="preserve">BT504410</t>
  </si>
  <si>
    <t xml:space="preserve">BT325495</t>
  </si>
  <si>
    <t xml:space="preserve">BT627356</t>
  </si>
  <si>
    <t xml:space="preserve">BT897366</t>
  </si>
  <si>
    <t xml:space="preserve">BT765524</t>
  </si>
  <si>
    <t xml:space="preserve">BT518164</t>
  </si>
  <si>
    <t xml:space="preserve">BT315553</t>
  </si>
  <si>
    <t xml:space="preserve">BT766244</t>
  </si>
  <si>
    <t xml:space="preserve">BT686089</t>
  </si>
  <si>
    <t xml:space="preserve">BT974876</t>
  </si>
  <si>
    <t xml:space="preserve">BT706976</t>
  </si>
  <si>
    <t xml:space="preserve">BT351160</t>
  </si>
  <si>
    <t xml:space="preserve">BT539346</t>
  </si>
  <si>
    <t xml:space="preserve">BT900508</t>
  </si>
  <si>
    <t xml:space="preserve">BT163988</t>
  </si>
  <si>
    <t xml:space="preserve">BT313815</t>
  </si>
  <si>
    <t xml:space="preserve">BT559070</t>
  </si>
  <si>
    <t xml:space="preserve">BT149215</t>
  </si>
  <si>
    <t xml:space="preserve">BT390986</t>
  </si>
  <si>
    <t xml:space="preserve">BT936827</t>
  </si>
  <si>
    <t xml:space="preserve">BT616888</t>
  </si>
  <si>
    <t xml:space="preserve">BT927395</t>
  </si>
  <si>
    <t xml:space="preserve">BT590833</t>
  </si>
  <si>
    <t xml:space="preserve">BT247618</t>
  </si>
  <si>
    <t xml:space="preserve">BT699955</t>
  </si>
  <si>
    <t xml:space="preserve">BT524040</t>
  </si>
  <si>
    <t xml:space="preserve">BT416874</t>
  </si>
  <si>
    <t xml:space="preserve">BT459178</t>
  </si>
  <si>
    <t xml:space="preserve">BT956956</t>
  </si>
  <si>
    <t xml:space="preserve">BT290730</t>
  </si>
  <si>
    <t xml:space="preserve">BT410497</t>
  </si>
  <si>
    <t xml:space="preserve">BT469149</t>
  </si>
  <si>
    <t xml:space="preserve">BT446990</t>
  </si>
  <si>
    <t xml:space="preserve">BT599651</t>
  </si>
  <si>
    <t xml:space="preserve">BT829584</t>
  </si>
  <si>
    <t xml:space="preserve">BT895021</t>
  </si>
  <si>
    <t xml:space="preserve">BT839869</t>
  </si>
  <si>
    <t xml:space="preserve">BT754881</t>
  </si>
  <si>
    <t xml:space="preserve">BT847938</t>
  </si>
  <si>
    <t xml:space="preserve">BT587951</t>
  </si>
  <si>
    <t xml:space="preserve">BT507407</t>
  </si>
  <si>
    <t xml:space="preserve">BT766283</t>
  </si>
  <si>
    <t xml:space="preserve">BT233675</t>
  </si>
  <si>
    <t xml:space="preserve">BT119351</t>
  </si>
  <si>
    <t xml:space="preserve">BT982185</t>
  </si>
  <si>
    <t xml:space="preserve">BT903221</t>
  </si>
  <si>
    <t xml:space="preserve">BT517515</t>
  </si>
  <si>
    <t xml:space="preserve">BT938484</t>
  </si>
  <si>
    <t xml:space="preserve">BT384097</t>
  </si>
  <si>
    <t xml:space="preserve">BT827516</t>
  </si>
  <si>
    <t xml:space="preserve">BT792276</t>
  </si>
  <si>
    <t xml:space="preserve">BT848806</t>
  </si>
  <si>
    <t xml:space="preserve">BT746042</t>
  </si>
  <si>
    <t xml:space="preserve">BT309116</t>
  </si>
  <si>
    <t xml:space="preserve">BT917209</t>
  </si>
  <si>
    <t xml:space="preserve">BT635904</t>
  </si>
  <si>
    <t xml:space="preserve">BT722366</t>
  </si>
  <si>
    <t xml:space="preserve">BT145731</t>
  </si>
  <si>
    <t xml:space="preserve">BT148726</t>
  </si>
  <si>
    <t xml:space="preserve">BT384622</t>
  </si>
  <si>
    <t xml:space="preserve">BT537306</t>
  </si>
  <si>
    <t xml:space="preserve">BT123989</t>
  </si>
  <si>
    <t xml:space="preserve">BT941494</t>
  </si>
  <si>
    <t xml:space="preserve">BT124898</t>
  </si>
  <si>
    <t xml:space="preserve">BT207535</t>
  </si>
  <si>
    <t xml:space="preserve">BT265699</t>
  </si>
  <si>
    <t xml:space="preserve">BT406278</t>
  </si>
  <si>
    <t xml:space="preserve">BT169719</t>
  </si>
  <si>
    <t xml:space="preserve">BT367378</t>
  </si>
  <si>
    <t xml:space="preserve">BT279659</t>
  </si>
  <si>
    <t xml:space="preserve">BT333504</t>
  </si>
  <si>
    <t xml:space="preserve">BT472884</t>
  </si>
  <si>
    <t xml:space="preserve">BT347411</t>
  </si>
  <si>
    <t xml:space="preserve">BT651500</t>
  </si>
  <si>
    <t xml:space="preserve">BT103391</t>
  </si>
  <si>
    <t xml:space="preserve">BT939430</t>
  </si>
  <si>
    <t xml:space="preserve">BT153432</t>
  </si>
  <si>
    <t xml:space="preserve">BT281907</t>
  </si>
  <si>
    <t xml:space="preserve">BT433531</t>
  </si>
  <si>
    <t xml:space="preserve">BT227550</t>
  </si>
  <si>
    <t xml:space="preserve">BT943450</t>
  </si>
  <si>
    <t xml:space="preserve">BT416193</t>
  </si>
  <si>
    <t xml:space="preserve">BT109724</t>
  </si>
  <si>
    <t xml:space="preserve">BT314536</t>
  </si>
  <si>
    <t xml:space="preserve">BT710400</t>
  </si>
  <si>
    <t xml:space="preserve">BT627994</t>
  </si>
  <si>
    <t xml:space="preserve">BT116617</t>
  </si>
  <si>
    <t xml:space="preserve">BT932768</t>
  </si>
  <si>
    <t xml:space="preserve">BT915332</t>
  </si>
  <si>
    <t xml:space="preserve">BT914029</t>
  </si>
  <si>
    <t xml:space="preserve">BT208306</t>
  </si>
  <si>
    <t xml:space="preserve">BT647514</t>
  </si>
  <si>
    <t xml:space="preserve">BT348428</t>
  </si>
  <si>
    <t xml:space="preserve">BT666180</t>
  </si>
  <si>
    <t xml:space="preserve">BT598372</t>
  </si>
  <si>
    <t xml:space="preserve">BT475771</t>
  </si>
  <si>
    <t xml:space="preserve">BT704008</t>
  </si>
  <si>
    <t xml:space="preserve">BT751933</t>
  </si>
  <si>
    <t xml:space="preserve">BT174031</t>
  </si>
  <si>
    <t xml:space="preserve">BT188485</t>
  </si>
  <si>
    <t xml:space="preserve">BT544101</t>
  </si>
  <si>
    <t xml:space="preserve">BT875724</t>
  </si>
  <si>
    <t xml:space="preserve">BT290341</t>
  </si>
  <si>
    <t xml:space="preserve">BT286863</t>
  </si>
  <si>
    <t xml:space="preserve">BT329006</t>
  </si>
  <si>
    <t xml:space="preserve">BT900842</t>
  </si>
  <si>
    <t xml:space="preserve">BT551941</t>
  </si>
  <si>
    <t xml:space="preserve">BT300739</t>
  </si>
  <si>
    <t xml:space="preserve">BT649396</t>
  </si>
  <si>
    <t xml:space="preserve">BT519795</t>
  </si>
  <si>
    <t xml:space="preserve">BT301357</t>
  </si>
  <si>
    <t xml:space="preserve">BT672089</t>
  </si>
  <si>
    <t xml:space="preserve">BT763469</t>
  </si>
  <si>
    <t xml:space="preserve">BT121554</t>
  </si>
  <si>
    <t xml:space="preserve">BT158414</t>
  </si>
  <si>
    <t xml:space="preserve">BT111952</t>
  </si>
  <si>
    <t xml:space="preserve">BT562480</t>
  </si>
  <si>
    <t xml:space="preserve">BT662209</t>
  </si>
  <si>
    <t xml:space="preserve">BT206238</t>
  </si>
  <si>
    <t xml:space="preserve">BT824546</t>
  </si>
  <si>
    <t xml:space="preserve">BT187164</t>
  </si>
  <si>
    <t xml:space="preserve">BT956464</t>
  </si>
  <si>
    <t xml:space="preserve">BT671182</t>
  </si>
  <si>
    <t xml:space="preserve">BT118494</t>
  </si>
  <si>
    <t xml:space="preserve">BT499169</t>
  </si>
  <si>
    <t xml:space="preserve">BT914158</t>
  </si>
  <si>
    <t xml:space="preserve">BT954748</t>
  </si>
  <si>
    <t xml:space="preserve">BT866789</t>
  </si>
  <si>
    <t xml:space="preserve">BT513921</t>
  </si>
  <si>
    <t xml:space="preserve">BT290296</t>
  </si>
  <si>
    <t xml:space="preserve">BT196310</t>
  </si>
  <si>
    <t xml:space="preserve">BT738589</t>
  </si>
  <si>
    <t xml:space="preserve">BT973884</t>
  </si>
  <si>
    <t xml:space="preserve">BT592244</t>
  </si>
  <si>
    <t xml:space="preserve">BT788106</t>
  </si>
  <si>
    <t xml:space="preserve">BT219359</t>
  </si>
  <si>
    <t xml:space="preserve">BT374292</t>
  </si>
  <si>
    <t xml:space="preserve">BT558953</t>
  </si>
  <si>
    <t xml:space="preserve">BT692428</t>
  </si>
  <si>
    <t xml:space="preserve">BT801448</t>
  </si>
  <si>
    <t xml:space="preserve">BT589042</t>
  </si>
  <si>
    <t xml:space="preserve">BT916787</t>
  </si>
  <si>
    <t xml:space="preserve">BT985542</t>
  </si>
  <si>
    <t xml:space="preserve">BT761483</t>
  </si>
  <si>
    <t xml:space="preserve">BT787780</t>
  </si>
  <si>
    <t xml:space="preserve">BT304766</t>
  </si>
  <si>
    <t xml:space="preserve">BT955039</t>
  </si>
  <si>
    <t xml:space="preserve">BT223932</t>
  </si>
  <si>
    <t xml:space="preserve">BT945473</t>
  </si>
  <si>
    <t xml:space="preserve">BT323623</t>
  </si>
  <si>
    <t xml:space="preserve">BT857049</t>
  </si>
  <si>
    <t xml:space="preserve">BT908880</t>
  </si>
  <si>
    <t xml:space="preserve">BT805102</t>
  </si>
  <si>
    <t xml:space="preserve">BT596955</t>
  </si>
  <si>
    <t xml:space="preserve">BT639578</t>
  </si>
  <si>
    <t xml:space="preserve">BT369893</t>
  </si>
  <si>
    <t xml:space="preserve">BT581545</t>
  </si>
  <si>
    <t xml:space="preserve">BT549840</t>
  </si>
  <si>
    <t xml:space="preserve">BT203547</t>
  </si>
  <si>
    <t xml:space="preserve">BT445124</t>
  </si>
  <si>
    <t xml:space="preserve">BT196026</t>
  </si>
  <si>
    <t xml:space="preserve">BT163446</t>
  </si>
  <si>
    <t xml:space="preserve">BT289354</t>
  </si>
  <si>
    <t xml:space="preserve">BT883747</t>
  </si>
  <si>
    <t xml:space="preserve">BT611535</t>
  </si>
  <si>
    <t xml:space="preserve">BT950834</t>
  </si>
  <si>
    <t xml:space="preserve">BT480333</t>
  </si>
  <si>
    <t xml:space="preserve">BT198264</t>
  </si>
  <si>
    <t xml:space="preserve">BT934653</t>
  </si>
  <si>
    <t xml:space="preserve">BT770531</t>
  </si>
  <si>
    <t xml:space="preserve">BT712278</t>
  </si>
  <si>
    <t xml:space="preserve">BT935252</t>
  </si>
  <si>
    <t xml:space="preserve">BT922701</t>
  </si>
  <si>
    <t xml:space="preserve">BT230679</t>
  </si>
  <si>
    <t xml:space="preserve">BT271200</t>
  </si>
  <si>
    <t xml:space="preserve">BT890212</t>
  </si>
  <si>
    <t xml:space="preserve">BT406005</t>
  </si>
  <si>
    <t xml:space="preserve">BT939422</t>
  </si>
  <si>
    <t xml:space="preserve">BT430869</t>
  </si>
  <si>
    <t xml:space="preserve">BT241582</t>
  </si>
  <si>
    <t xml:space="preserve">BT823100</t>
  </si>
  <si>
    <t xml:space="preserve">BT541271</t>
  </si>
  <si>
    <t xml:space="preserve">BT962888</t>
  </si>
  <si>
    <t xml:space="preserve">BT651653</t>
  </si>
  <si>
    <t xml:space="preserve">BT331290</t>
  </si>
  <si>
    <t xml:space="preserve">BT600422</t>
  </si>
  <si>
    <t xml:space="preserve">BT591156</t>
  </si>
  <si>
    <t xml:space="preserve">BT780496</t>
  </si>
  <si>
    <t xml:space="preserve">BT229469</t>
  </si>
  <si>
    <t xml:space="preserve">BT211454</t>
  </si>
  <si>
    <t xml:space="preserve">BT514965</t>
  </si>
  <si>
    <t xml:space="preserve">BT527442</t>
  </si>
  <si>
    <t xml:space="preserve">BT631710</t>
  </si>
  <si>
    <t xml:space="preserve">BT591929</t>
  </si>
  <si>
    <t xml:space="preserve">BT819347</t>
  </si>
  <si>
    <t xml:space="preserve">BT319638</t>
  </si>
  <si>
    <t xml:space="preserve">BT687573</t>
  </si>
  <si>
    <t xml:space="preserve">BT366015</t>
  </si>
  <si>
    <t xml:space="preserve">BT897454</t>
  </si>
  <si>
    <t xml:space="preserve">BT422439</t>
  </si>
  <si>
    <t xml:space="preserve">BT291139</t>
  </si>
  <si>
    <t xml:space="preserve">BT779233</t>
  </si>
  <si>
    <t xml:space="preserve">BT474556</t>
  </si>
  <si>
    <t xml:space="preserve">BT441760</t>
  </si>
  <si>
    <t xml:space="preserve">BT307577</t>
  </si>
  <si>
    <t xml:space="preserve">BT343899</t>
  </si>
  <si>
    <t xml:space="preserve">BT710317</t>
  </si>
  <si>
    <t xml:space="preserve">BT393059</t>
  </si>
  <si>
    <t xml:space="preserve">BT851462</t>
  </si>
  <si>
    <t xml:space="preserve">BT242808</t>
  </si>
  <si>
    <t xml:space="preserve">BT682977</t>
  </si>
  <si>
    <t xml:space="preserve">BT134093</t>
  </si>
  <si>
    <t xml:space="preserve">BT950092</t>
  </si>
  <si>
    <t xml:space="preserve">BT994863</t>
  </si>
  <si>
    <t xml:space="preserve">BT149741</t>
  </si>
  <si>
    <t xml:space="preserve">BT363372</t>
  </si>
  <si>
    <t xml:space="preserve">BT606690</t>
  </si>
  <si>
    <t xml:space="preserve">BT898850</t>
  </si>
  <si>
    <t xml:space="preserve">BT489302</t>
  </si>
  <si>
    <t xml:space="preserve">BT972716</t>
  </si>
  <si>
    <t xml:space="preserve">BT751849</t>
  </si>
  <si>
    <t xml:space="preserve">BT166102</t>
  </si>
  <si>
    <t xml:space="preserve">BT969518</t>
  </si>
  <si>
    <t xml:space="preserve">BT568763</t>
  </si>
  <si>
    <t xml:space="preserve">BT404354</t>
  </si>
  <si>
    <t xml:space="preserve">BT557993</t>
  </si>
  <si>
    <t xml:space="preserve">BT648076</t>
  </si>
  <si>
    <t xml:space="preserve">BT447582</t>
  </si>
  <si>
    <t xml:space="preserve">BT644512</t>
  </si>
  <si>
    <t xml:space="preserve">BT633087</t>
  </si>
  <si>
    <t xml:space="preserve">BT807120</t>
  </si>
  <si>
    <t xml:space="preserve">BT961798</t>
  </si>
  <si>
    <t xml:space="preserve">BT335765</t>
  </si>
  <si>
    <t xml:space="preserve">BT275852</t>
  </si>
  <si>
    <t xml:space="preserve">BT634216</t>
  </si>
  <si>
    <t xml:space="preserve">BT766459</t>
  </si>
  <si>
    <t xml:space="preserve">BT274034</t>
  </si>
  <si>
    <t xml:space="preserve">BT366221</t>
  </si>
  <si>
    <t xml:space="preserve">BT143492</t>
  </si>
  <si>
    <t xml:space="preserve">BT982386</t>
  </si>
  <si>
    <t xml:space="preserve">BT432064</t>
  </si>
  <si>
    <t xml:space="preserve">BT219056</t>
  </si>
  <si>
    <t xml:space="preserve">BT240713</t>
  </si>
  <si>
    <t xml:space="preserve">BT927859</t>
  </si>
  <si>
    <t xml:space="preserve">BT440665</t>
  </si>
  <si>
    <t xml:space="preserve">BT164386</t>
  </si>
  <si>
    <t xml:space="preserve">BT990408</t>
  </si>
  <si>
    <t xml:space="preserve">BT337363</t>
  </si>
  <si>
    <t xml:space="preserve">BT849370</t>
  </si>
  <si>
    <t xml:space="preserve">BT726825</t>
  </si>
  <si>
    <t xml:space="preserve">BT748522</t>
  </si>
  <si>
    <t xml:space="preserve">BT354398</t>
  </si>
  <si>
    <t xml:space="preserve">BT201943</t>
  </si>
  <si>
    <t xml:space="preserve">BT640756</t>
  </si>
  <si>
    <t xml:space="preserve">BT480908</t>
  </si>
  <si>
    <t xml:space="preserve">BT465515</t>
  </si>
  <si>
    <t xml:space="preserve">BT648953</t>
  </si>
  <si>
    <t xml:space="preserve">BT675953</t>
  </si>
  <si>
    <t xml:space="preserve">BT307319</t>
  </si>
  <si>
    <t xml:space="preserve">BT886992</t>
  </si>
  <si>
    <t xml:space="preserve">BT800097</t>
  </si>
  <si>
    <t xml:space="preserve">BT333693</t>
  </si>
  <si>
    <t xml:space="preserve">BT819428</t>
  </si>
  <si>
    <t xml:space="preserve">BT985431</t>
  </si>
  <si>
    <t xml:space="preserve">BT727072</t>
  </si>
  <si>
    <t xml:space="preserve">BT966266</t>
  </si>
  <si>
    <t xml:space="preserve">BT512506</t>
  </si>
  <si>
    <t xml:space="preserve">BT802872</t>
  </si>
  <si>
    <t xml:space="preserve">BT793513</t>
  </si>
  <si>
    <t xml:space="preserve">BT774347</t>
  </si>
  <si>
    <t xml:space="preserve">BT640920</t>
  </si>
  <si>
    <t xml:space="preserve">BT989347</t>
  </si>
  <si>
    <t xml:space="preserve">BT675056</t>
  </si>
  <si>
    <t xml:space="preserve">BT115450</t>
  </si>
  <si>
    <t xml:space="preserve">BT530912</t>
  </si>
  <si>
    <t xml:space="preserve">BT742072</t>
  </si>
  <si>
    <t xml:space="preserve">BT811493</t>
  </si>
  <si>
    <t xml:space="preserve">BT529394</t>
  </si>
  <si>
    <t xml:space="preserve">BT152593</t>
  </si>
  <si>
    <t xml:space="preserve">BT120957</t>
  </si>
  <si>
    <t xml:space="preserve">BT761467</t>
  </si>
  <si>
    <t xml:space="preserve">BT780836</t>
  </si>
  <si>
    <t xml:space="preserve">BT178451</t>
  </si>
  <si>
    <t xml:space="preserve">BT682472</t>
  </si>
  <si>
    <t xml:space="preserve">BT305848</t>
  </si>
  <si>
    <t xml:space="preserve">BT916794</t>
  </si>
  <si>
    <t xml:space="preserve">BT858055</t>
  </si>
  <si>
    <t xml:space="preserve">BT771167</t>
  </si>
  <si>
    <t xml:space="preserve">BT461133</t>
  </si>
  <si>
    <t xml:space="preserve">BT643235</t>
  </si>
  <si>
    <t xml:space="preserve">BT652739</t>
  </si>
  <si>
    <t xml:space="preserve">BT963329</t>
  </si>
  <si>
    <t xml:space="preserve">BT107524</t>
  </si>
  <si>
    <t xml:space="preserve">BT768135</t>
  </si>
  <si>
    <t xml:space="preserve">BT293402</t>
  </si>
  <si>
    <t xml:space="preserve">BT526288</t>
  </si>
  <si>
    <t xml:space="preserve">BT704896</t>
  </si>
  <si>
    <t xml:space="preserve">BT588689</t>
  </si>
  <si>
    <t xml:space="preserve">BT503729</t>
  </si>
  <si>
    <t xml:space="preserve">BT253684</t>
  </si>
  <si>
    <t xml:space="preserve">BT129225</t>
  </si>
  <si>
    <t xml:space="preserve">BT852262</t>
  </si>
  <si>
    <t xml:space="preserve">BT359546</t>
  </si>
  <si>
    <t xml:space="preserve">BT639398</t>
  </si>
  <si>
    <t xml:space="preserve">BT953197</t>
  </si>
  <si>
    <t xml:space="preserve">BT908709</t>
  </si>
  <si>
    <t xml:space="preserve">BT690288</t>
  </si>
  <si>
    <t xml:space="preserve">BT671118</t>
  </si>
  <si>
    <t xml:space="preserve">BT802801</t>
  </si>
  <si>
    <t xml:space="preserve">BT344414</t>
  </si>
  <si>
    <t xml:space="preserve">BT935031</t>
  </si>
  <si>
    <t xml:space="preserve">BT997478</t>
  </si>
  <si>
    <t xml:space="preserve">BT575273</t>
  </si>
  <si>
    <t xml:space="preserve">BT429256</t>
  </si>
  <si>
    <t xml:space="preserve">BT950423</t>
  </si>
  <si>
    <t xml:space="preserve">BT722581</t>
  </si>
  <si>
    <t xml:space="preserve">BT792272</t>
  </si>
  <si>
    <t xml:space="preserve">BT670437</t>
  </si>
  <si>
    <t xml:space="preserve">BT242961</t>
  </si>
  <si>
    <t xml:space="preserve">BT605893</t>
  </si>
  <si>
    <t xml:space="preserve">BT124938</t>
  </si>
  <si>
    <t xml:space="preserve">BT838156</t>
  </si>
  <si>
    <t xml:space="preserve">Product Referential Violation Counts</t>
  </si>
  <si>
    <t xml:space="preserve">Warehouse Referential Violation Counts</t>
  </si>
  <si>
    <t xml:space="preserve">Validation Dashboard</t>
  </si>
  <si>
    <t xml:space="preserve">Summary</t>
  </si>
  <si>
    <t xml:space="preserve">Total Records</t>
  </si>
  <si>
    <t xml:space="preserve">Columns Validated</t>
  </si>
  <si>
    <t xml:space="preserve">Status</t>
  </si>
  <si>
    <t xml:space="preserve">Completed (Issues Identified)</t>
  </si>
  <si>
    <t xml:space="preserve">Validation Check</t>
  </si>
  <si>
    <t xml:space="preserve">Warehouses</t>
  </si>
  <si>
    <t xml:space="preserve">Suppliers</t>
  </si>
  <si>
    <t xml:space="preserve">Products</t>
  </si>
  <si>
    <t xml:space="preserve">Inventory</t>
  </si>
  <si>
    <t xml:space="preserve">Total</t>
  </si>
  <si>
    <t xml:space="preserve">Duplicate Records</t>
  </si>
  <si>
    <t xml:space="preserve">Product Referential Violation</t>
  </si>
  <si>
    <t xml:space="preserve">Warehouse Referential Violation</t>
  </si>
  <si>
    <t xml:space="preserve">Worksheet</t>
  </si>
  <si>
    <t xml:space="preserve">Records</t>
  </si>
  <si>
    <t xml:space="preserve">Issues</t>
  </si>
  <si>
    <t xml:space="preserve">Needs cleaning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</si>
</sst>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\ hh:mm:ss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8"/>
      <color theme="1"/>
      <name val="Calibri"/>
      <family val="2"/>
      <charset val="1"/>
    </font>
    <font>
      <sz val="10"/>
      <color theme="1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5EB91E"/>
        <bgColor rgb="FF33996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5EB91E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4" displayName="Table4" ref="A1:L12002" headerRowCount="1" totalsRowCount="1" totalsRowShown="1">
  <autoFilter ref="A1:L12002"/>
  <tableColumns count="12">
    <tableColumn id="1" name="inventory_id" totalsRowFunction="custom"/>
    <tableColumn id="2" name="warehouse_id" totalsRowFunction="custom"/>
    <tableColumn id="3" name="product_id" totalsRowFunction="custom"/>
    <tableColumn id="4" name="batch_number" totalsRowFunction="custom"/>
    <tableColumn id="5" name="quantity" totalsRowFunction="custom"/>
    <tableColumn id="6" name="reorder_level" totalsRowFunction="custom"/>
    <tableColumn id="7" name="unit_cost" totalsRowFunction="custom"/>
    <tableColumn id="8" name="last_stocked_date" totalsRowFunction="custom"/>
    <tableColumn id="9" name="helper" totalsRowFunction="custom"/>
    <tableColumn id="10" name="duplicates" totalsRowFunction="custom"/>
    <tableColumn id="11" name="Product Referential Validation"/>
    <tableColumn id="12" name="`Warehouse referential validation"/>
  </tableColumns>
</table>
</file>

<file path=xl/tables/table2.xml><?xml version="1.0" encoding="utf-8"?>
<table xmlns="http://schemas.openxmlformats.org/spreadsheetml/2006/main" id="2" name="tblProducts" displayName="tblProducts" ref="A1:L3002" headerRowCount="1" totalsRowCount="1" totalsRowShown="1">
  <autoFilter ref="A1:L3002"/>
  <tableColumns count="12">
    <tableColumn id="1" name="product_id" totalsRowFunction="custom"/>
    <tableColumn id="2" name="sku" totalsRowFunction="custom"/>
    <tableColumn id="3" name="product_name" totalsRowFunction="custom"/>
    <tableColumn id="4" name="category" totalsRowFunction="custom"/>
    <tableColumn id="5" name="brand" totalsRowFunction="custom"/>
    <tableColumn id="6" name="supplier_id" totalsRowFunction="custom"/>
    <tableColumn id="7" name="unit" totalsRowFunction="custom"/>
    <tableColumn id="8" name="unit_price" totalsRowFunction="custom"/>
    <tableColumn id="9" name="status" totalsRowFunction="custom"/>
    <tableColumn id="10" name="helper" totalsRowFunction="custom"/>
    <tableColumn id="11" name="duplicates" totalsRowFunction="custom"/>
    <tableColumn id="12" name="referentia integrity"/>
  </tableColumns>
</table>
</file>

<file path=xl/tables/table3.xml><?xml version="1.0" encoding="utf-8"?>
<table xmlns="http://schemas.openxmlformats.org/spreadsheetml/2006/main" id="3" name="tblSuppliers" displayName="tblSuppliers" ref="A1:J202" headerRowCount="1" totalsRowCount="1" totalsRowShown="1">
  <autoFilter ref="A1:J202"/>
  <tableColumns count="10">
    <tableColumn id="1" name="supplier_id" totalsRowFunction="custom"/>
    <tableColumn id="2" name="supplier_code" totalsRowFunction="custom"/>
    <tableColumn id="3" name="supplier_name" totalsRowFunction="custom"/>
    <tableColumn id="4" name="city" totalsRowFunction="custom"/>
    <tableColumn id="5" name="phone" totalsRowFunction="custom"/>
    <tableColumn id="6" name="email" totalsRowFunction="custom"/>
    <tableColumn id="7" name="gst_number" totalsRowFunction="custom"/>
    <tableColumn id="8" name="status" totalsRowFunction="custom"/>
    <tableColumn id="9" name="helper" totalsRowFunction="custom"/>
    <tableColumn id="10" name="duplicates" totalsRowFunction="custom"/>
  </tableColumns>
</table>
</file>

<file path=xl/tables/table4.xml><?xml version="1.0" encoding="utf-8"?>
<table xmlns="http://schemas.openxmlformats.org/spreadsheetml/2006/main" id="4" name="tblwhouse" displayName="tblwhouse" ref="A1:H6" headerRowCount="1" totalsRowCount="1" totalsRowShown="1">
  <autoFilter ref="A1:H6"/>
  <tableColumns count="8">
    <tableColumn id="1" name="warehouse_id" totalsRowFunction="custom"/>
    <tableColumn id="2" name="warehouse_code" totalsRowFunction="custom"/>
    <tableColumn id="3" name="warehouse_name" totalsRowFunction="custom"/>
    <tableColumn id="4" name="city" totalsRowFunction="custom"/>
    <tableColumn id="5" name="state" totalsRowFunction="custom"/>
    <tableColumn id="6" name="warehouse_type" totalsRowFunction="custom"/>
    <tableColumn id="7" name="helper"/>
    <tableColumn id="8" name="duplica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0" width="19.29"/>
    <col collapsed="false" customWidth="true" hidden="false" outlineLevel="0" max="2" min="2" style="1" width="18.29"/>
    <col collapsed="false" customWidth="true" hidden="false" outlineLevel="0" max="3" min="3" style="1" width="25"/>
    <col collapsed="false" customWidth="true" hidden="false" outlineLevel="0" max="4" min="4" style="1" width="13.15"/>
    <col collapsed="false" customWidth="true" hidden="false" outlineLevel="0" max="5" min="5" style="1" width="11.85"/>
    <col collapsed="false" customWidth="true" hidden="false" outlineLevel="0" max="6" min="6" style="1" width="18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5" hidden="false" customHeight="true" outlineLevel="0" collapsed="false">
      <c r="A2" s="1" t="n">
        <v>1</v>
      </c>
      <c r="B2" s="1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tr">
        <f aca="false">UPPER(CLEAN(TRIM(tblwhouse[warehouse_id])))&amp;UPPER(CLEAN(TRIM(tblwhouse[warehouse_code])))&amp;UPPER(CLEAN(TRIM(tblwhouse[warehouse_name])))&amp;UPPER(CLEAN(TRIM(tblwhouse[warehouse_type])))</f>
        <v>1WH001CENTRAL WAREHOUSECENTRAL</v>
      </c>
      <c r="H2" s="1" t="n">
        <f aca="false">COUNTIF(G:G, $G2)</f>
        <v>1</v>
      </c>
    </row>
    <row r="3" customFormat="false" ht="15" hidden="false" customHeight="true" outlineLevel="0" collapsed="false">
      <c r="A3" s="1" t="n">
        <v>2</v>
      </c>
      <c r="B3" s="1" t="s">
        <v>13</v>
      </c>
      <c r="C3" s="1" t="s">
        <v>14</v>
      </c>
      <c r="D3" s="1" t="s">
        <v>15</v>
      </c>
      <c r="E3" s="1" t="s">
        <v>11</v>
      </c>
      <c r="F3" s="1" t="s">
        <v>16</v>
      </c>
      <c r="G3" s="1" t="str">
        <f aca="false">UPPER(CLEAN(TRIM(tblwhouse[warehouse_id])))&amp;UPPER(CLEAN(TRIM(tblwhouse[warehouse_code])))&amp;UPPER(CLEAN(TRIM(tblwhouse[warehouse_name])))&amp;UPPER(CLEAN(TRIM(tblwhouse[warehouse_type])))</f>
        <v>2WH002NORTH REGIONAL WAREHOUSEREGIONAL</v>
      </c>
      <c r="H3" s="1" t="n">
        <f aca="false">COUNTIF(G:G, $G3)</f>
        <v>1</v>
      </c>
    </row>
    <row r="4" customFormat="false" ht="15" hidden="false" customHeight="true" outlineLevel="0" collapsed="false">
      <c r="A4" s="1" t="n">
        <v>3</v>
      </c>
      <c r="B4" s="1" t="s">
        <v>17</v>
      </c>
      <c r="C4" s="1" t="s">
        <v>18</v>
      </c>
      <c r="D4" s="1" t="s">
        <v>19</v>
      </c>
      <c r="E4" s="1" t="s">
        <v>20</v>
      </c>
      <c r="F4" s="1" t="s">
        <v>21</v>
      </c>
      <c r="G4" s="1" t="str">
        <f aca="false">UPPER(CLEAN(TRIM(tblwhouse[warehouse_id])))&amp;UPPER(CLEAN(TRIM(tblwhouse[warehouse_code])))&amp;UPPER(CLEAN(TRIM(tblwhouse[warehouse_name])))&amp;UPPER(CLEAN(TRIM(tblwhouse[warehouse_type])))</f>
        <v>3WH003SOUTH REGIONAL WAREHOUSEREGIONAL</v>
      </c>
      <c r="H4" s="1" t="n">
        <f aca="false">COUNTIF(G:G, $G4)</f>
        <v>1</v>
      </c>
    </row>
    <row r="5" customFormat="false" ht="15" hidden="false" customHeight="true" outlineLevel="0" collapsed="false">
      <c r="A5" s="1" t="n">
        <v>4</v>
      </c>
      <c r="B5" s="1" t="s">
        <v>22</v>
      </c>
      <c r="C5" s="1" t="s">
        <v>23</v>
      </c>
      <c r="D5" s="1" t="s">
        <v>24</v>
      </c>
      <c r="F5" s="1" t="s">
        <v>16</v>
      </c>
      <c r="G5" s="1" t="str">
        <f aca="false">UPPER(CLEAN(TRIM(tblwhouse[warehouse_id])))&amp;UPPER(CLEAN(TRIM(tblwhouse[warehouse_code])))&amp;UPPER(CLEAN(TRIM(tblwhouse[warehouse_name])))&amp;UPPER(CLEAN(TRIM(tblwhouse[warehouse_type])))</f>
        <v>4WH004EAST REGIONAL WAREHOUSEREGIONAL</v>
      </c>
      <c r="H5" s="1" t="n">
        <f aca="false">COUNTIF(G:G, $G5)</f>
        <v>1</v>
      </c>
    </row>
    <row r="6" customFormat="false" ht="15" hidden="false" customHeight="true" outlineLevel="0" collapsed="false">
      <c r="A6" s="1" t="n">
        <f aca="false">COUNTBLANK(tblwhouse[warehouse_id])</f>
        <v>0</v>
      </c>
      <c r="B6" s="1" t="n">
        <f aca="false">COUNTBLANK(tblwhouse[warehouse_code])</f>
        <v>0</v>
      </c>
      <c r="C6" s="1" t="n">
        <f aca="false">COUNTBLANK(tblwhouse[warehouse_name])</f>
        <v>0</v>
      </c>
      <c r="D6" s="1" t="n">
        <f aca="false">COUNTBLANK(tblwhouse[city])</f>
        <v>0</v>
      </c>
      <c r="E6" s="1" t="n">
        <f aca="false">COUNTBLANK(tblwhouse[state])</f>
        <v>1</v>
      </c>
      <c r="F6" s="1" t="n">
        <f aca="false">COUNTBLANK(tblwhouse[warehouse_type])</f>
        <v>0</v>
      </c>
      <c r="G6" s="1"/>
      <c r="H6" s="1"/>
    </row>
    <row r="8" customFormat="false" ht="15" hidden="false" customHeight="true" outlineLevel="0" collapsed="false">
      <c r="A8" s="3" t="s">
        <v>25</v>
      </c>
    </row>
    <row r="9" customFormat="false" ht="15" hidden="false" customHeight="true" outlineLevel="0" collapsed="false">
      <c r="A9" s="0" t="n">
        <f aca="false">SUM(tblwhouse[#Totals])</f>
        <v>1</v>
      </c>
    </row>
    <row r="10" customFormat="false" ht="15" hidden="false" customHeight="true" outlineLevel="0" collapsed="false">
      <c r="A10" s="3" t="s">
        <v>26</v>
      </c>
    </row>
    <row r="11" customFormat="false" ht="15" hidden="false" customHeight="true" outlineLevel="0" collapsed="false">
      <c r="A11" s="0" t="n">
        <f aca="false">COUNTIF(H:H, "&gt;1")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13.15"/>
    <col collapsed="false" customWidth="true" hidden="false" outlineLevel="0" max="2" min="2" style="1" width="15.71"/>
    <col collapsed="false" customWidth="true" hidden="false" outlineLevel="0" max="3" min="3" style="1" width="16.43"/>
    <col collapsed="false" customWidth="true" hidden="false" outlineLevel="0" max="4" min="4" style="1" width="10.71"/>
    <col collapsed="false" customWidth="true" hidden="false" outlineLevel="0" max="5" min="5" style="1" width="12.71"/>
    <col collapsed="false" customWidth="true" hidden="false" outlineLevel="0" max="6" min="6" style="1" width="22"/>
    <col collapsed="false" customWidth="true" hidden="false" outlineLevel="0" max="7" min="7" style="1" width="18.14"/>
    <col collapsed="false" customWidth="true" hidden="false" outlineLevel="0" max="8" min="8" style="1" width="8.42"/>
  </cols>
  <sheetData>
    <row r="1" customFormat="false" ht="15" hidden="false" customHeight="true" outlineLevel="0" collapsed="false">
      <c r="A1" s="2" t="s">
        <v>27</v>
      </c>
      <c r="B1" s="2" t="s">
        <v>28</v>
      </c>
      <c r="C1" s="2" t="s">
        <v>29</v>
      </c>
      <c r="D1" s="2" t="s">
        <v>3</v>
      </c>
      <c r="E1" s="2" t="s">
        <v>30</v>
      </c>
      <c r="F1" s="2" t="s">
        <v>31</v>
      </c>
      <c r="G1" s="2" t="s">
        <v>32</v>
      </c>
      <c r="H1" s="2" t="s">
        <v>33</v>
      </c>
      <c r="I1" s="2" t="s">
        <v>6</v>
      </c>
      <c r="J1" s="2" t="s">
        <v>7</v>
      </c>
    </row>
    <row r="2" customFormat="false" ht="15" hidden="false" customHeight="true" outlineLevel="0" collapsed="false">
      <c r="A2" s="1" t="n">
        <v>1</v>
      </c>
      <c r="B2" s="1" t="s">
        <v>34</v>
      </c>
      <c r="C2" s="1" t="s">
        <v>35</v>
      </c>
      <c r="D2" s="1" t="s">
        <v>24</v>
      </c>
      <c r="E2" s="1" t="s">
        <v>36</v>
      </c>
      <c r="F2" s="1" t="s">
        <v>37</v>
      </c>
      <c r="G2" s="1" t="s">
        <v>38</v>
      </c>
      <c r="H2" s="1" t="s">
        <v>39</v>
      </c>
      <c r="I2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1SUP0001SUPPLIER 1GUWAHATISUPPLIER1@GMAIL.COM19ABCDE0001F1Z5ACTIVE9928524688</v>
      </c>
      <c r="J2" s="1" t="n">
        <f aca="false">COUNTIF(I:I, $I2)</f>
        <v>1</v>
      </c>
    </row>
    <row r="3" customFormat="false" ht="15" hidden="false" customHeight="true" outlineLevel="0" collapsed="false">
      <c r="A3" s="1" t="n">
        <v>2</v>
      </c>
      <c r="B3" s="1" t="s">
        <v>40</v>
      </c>
      <c r="C3" s="1" t="s">
        <v>41</v>
      </c>
      <c r="D3" s="1" t="s">
        <v>42</v>
      </c>
      <c r="E3" s="1" t="s">
        <v>43</v>
      </c>
      <c r="F3" s="1" t="s">
        <v>44</v>
      </c>
      <c r="G3" s="1" t="s">
        <v>45</v>
      </c>
      <c r="H3" s="1" t="s">
        <v>46</v>
      </c>
      <c r="I3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2SUP0002SUPPLIER 2MUMBAISUPPLIER2@GMAIL.COM19ABCDE0002F1Z5INACTIVE9734870420</v>
      </c>
      <c r="J3" s="1" t="n">
        <f aca="false">COUNTIF(I:I, $I3)</f>
        <v>1</v>
      </c>
    </row>
    <row r="4" customFormat="false" ht="15" hidden="false" customHeight="true" outlineLevel="0" collapsed="false">
      <c r="A4" s="1" t="n">
        <v>3</v>
      </c>
      <c r="B4" s="1" t="s">
        <v>47</v>
      </c>
      <c r="C4" s="1" t="s">
        <v>48</v>
      </c>
      <c r="D4" s="1" t="s">
        <v>49</v>
      </c>
      <c r="E4" s="1" t="s">
        <v>50</v>
      </c>
      <c r="F4" s="1" t="s">
        <v>51</v>
      </c>
      <c r="G4" s="1" t="s">
        <v>52</v>
      </c>
      <c r="H4" s="1" t="s">
        <v>46</v>
      </c>
      <c r="I4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3SUP0003SUPPLIER 3HYDERABADSUPPLIER3@GMAIL.COM19ABCDE0003F1Z5INACTIVE9818582557</v>
      </c>
      <c r="J4" s="1" t="n">
        <f aca="false">COUNTIF(I:I, $I4)</f>
        <v>1</v>
      </c>
    </row>
    <row r="5" customFormat="false" ht="15" hidden="false" customHeight="true" outlineLevel="0" collapsed="false">
      <c r="A5" s="1" t="n">
        <v>4</v>
      </c>
      <c r="B5" s="1" t="s">
        <v>53</v>
      </c>
      <c r="C5" s="1" t="s">
        <v>54</v>
      </c>
      <c r="D5" s="1" t="s">
        <v>55</v>
      </c>
      <c r="E5" s="1" t="s">
        <v>56</v>
      </c>
      <c r="F5" s="1" t="s">
        <v>57</v>
      </c>
      <c r="G5" s="1" t="s">
        <v>58</v>
      </c>
      <c r="H5" s="1" t="s">
        <v>46</v>
      </c>
      <c r="I5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4SUP0004SUPPLIER 4KOLKATASUPPLIER4@GMAIL.COM19ABCDE0004F1Z5INACTIVE9153326375</v>
      </c>
      <c r="J5" s="1" t="n">
        <f aca="false">COUNTIF(I:I, $I5)</f>
        <v>1</v>
      </c>
    </row>
    <row r="6" customFormat="false" ht="15" hidden="false" customHeight="true" outlineLevel="0" collapsed="false">
      <c r="A6" s="1" t="n">
        <v>5</v>
      </c>
      <c r="B6" s="1" t="s">
        <v>59</v>
      </c>
      <c r="C6" s="1" t="s">
        <v>60</v>
      </c>
      <c r="D6" s="1" t="s">
        <v>61</v>
      </c>
      <c r="E6" s="1" t="s">
        <v>62</v>
      </c>
      <c r="F6" s="1" t="s">
        <v>63</v>
      </c>
      <c r="G6" s="1" t="s">
        <v>64</v>
      </c>
      <c r="H6" s="1" t="s">
        <v>46</v>
      </c>
      <c r="I6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5SUP0005SUPPLIER 5CHENNAISUPPLIER5@GMAIL.COM19ABCDE0005F1Z5INACTIVE9444228750</v>
      </c>
      <c r="J6" s="1" t="n">
        <f aca="false">COUNTIF(I:I, $I6)</f>
        <v>1</v>
      </c>
    </row>
    <row r="7" customFormat="false" ht="15" hidden="false" customHeight="true" outlineLevel="0" collapsed="false">
      <c r="A7" s="1" t="n">
        <v>6</v>
      </c>
      <c r="B7" s="1" t="s">
        <v>65</v>
      </c>
      <c r="C7" s="1" t="s">
        <v>66</v>
      </c>
      <c r="D7" s="1" t="s">
        <v>67</v>
      </c>
      <c r="E7" s="1" t="s">
        <v>68</v>
      </c>
      <c r="F7" s="1" t="s">
        <v>69</v>
      </c>
      <c r="G7" s="1" t="s">
        <v>70</v>
      </c>
      <c r="H7" s="1" t="s">
        <v>46</v>
      </c>
      <c r="I7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6SUP0006SUPPLIER 6PUNESUPPLIER6@GMAIL.COM19ABCDE0006F1Z5INACTIVE9644123683</v>
      </c>
      <c r="J7" s="1" t="n">
        <f aca="false">COUNTIF(I:I, $I7)</f>
        <v>1</v>
      </c>
    </row>
    <row r="8" customFormat="false" ht="15" hidden="false" customHeight="true" outlineLevel="0" collapsed="false">
      <c r="A8" s="1" t="n">
        <v>7</v>
      </c>
      <c r="B8" s="1" t="s">
        <v>71</v>
      </c>
      <c r="C8" s="1" t="s">
        <v>72</v>
      </c>
      <c r="D8" s="1" t="s">
        <v>55</v>
      </c>
      <c r="E8" s="1" t="s">
        <v>73</v>
      </c>
      <c r="F8" s="1" t="s">
        <v>74</v>
      </c>
      <c r="G8" s="1" t="s">
        <v>75</v>
      </c>
      <c r="H8" s="1" t="s">
        <v>39</v>
      </c>
      <c r="I8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7SUP0007SUPPLIER 7KOLKATASUPPLIER7@GMAIL.COM19ABCDE0007F1Z5ACTIVE9288454739</v>
      </c>
      <c r="J8" s="1" t="n">
        <f aca="false">COUNTIF(I:I, $I8)</f>
        <v>1</v>
      </c>
    </row>
    <row r="9" customFormat="false" ht="15" hidden="false" customHeight="true" outlineLevel="0" collapsed="false">
      <c r="A9" s="1" t="n">
        <v>8</v>
      </c>
      <c r="B9" s="1" t="s">
        <v>76</v>
      </c>
      <c r="C9" s="1" t="s">
        <v>77</v>
      </c>
      <c r="D9" s="1" t="s">
        <v>67</v>
      </c>
      <c r="E9" s="1" t="s">
        <v>78</v>
      </c>
      <c r="F9" s="1" t="s">
        <v>79</v>
      </c>
      <c r="G9" s="1" t="s">
        <v>80</v>
      </c>
      <c r="H9" s="1" t="s">
        <v>39</v>
      </c>
      <c r="I9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8SUP0008SUPPLIER 8PUNESUPPLIER8@GMAIL.COM19ABCDE0008F1Z5ACTIVE9651519129</v>
      </c>
      <c r="J9" s="1" t="n">
        <f aca="false">COUNTIF(I:I, $I9)</f>
        <v>1</v>
      </c>
    </row>
    <row r="10" customFormat="false" ht="15" hidden="false" customHeight="true" outlineLevel="0" collapsed="false">
      <c r="A10" s="1" t="n">
        <v>9</v>
      </c>
      <c r="B10" s="1" t="s">
        <v>81</v>
      </c>
      <c r="C10" s="1" t="s">
        <v>82</v>
      </c>
      <c r="D10" s="1" t="s">
        <v>49</v>
      </c>
      <c r="E10" s="1" t="s">
        <v>83</v>
      </c>
      <c r="F10" s="1" t="s">
        <v>84</v>
      </c>
      <c r="G10" s="1" t="s">
        <v>85</v>
      </c>
      <c r="H10" s="1" t="s">
        <v>46</v>
      </c>
      <c r="I10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9SUP0009SUPPLIER 9HYDERABADSUPPLIER9@GMAIL.COM19ABCDE0009F1Z5INACTIVE9301461172</v>
      </c>
      <c r="J10" s="1" t="n">
        <f aca="false">COUNTIF(I:I, $I10)</f>
        <v>1</v>
      </c>
    </row>
    <row r="11" customFormat="false" ht="15" hidden="false" customHeight="true" outlineLevel="0" collapsed="false">
      <c r="A11" s="1" t="n">
        <v>10</v>
      </c>
      <c r="B11" s="1" t="s">
        <v>86</v>
      </c>
      <c r="C11" s="1" t="s">
        <v>87</v>
      </c>
      <c r="D11" s="1" t="s">
        <v>49</v>
      </c>
      <c r="E11" s="1" t="s">
        <v>88</v>
      </c>
      <c r="F11" s="1" t="s">
        <v>89</v>
      </c>
      <c r="G11" s="1" t="s">
        <v>90</v>
      </c>
      <c r="H11" s="1" t="s">
        <v>39</v>
      </c>
      <c r="I11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10SUP0010SUPPLIER 10HYDERABADSUPPLIER10@GMAIL.COM19ABCDE0010F1Z5ACTIVE9105415107</v>
      </c>
      <c r="J11" s="1" t="n">
        <f aca="false">COUNTIF(I:I, $I11)</f>
        <v>1</v>
      </c>
    </row>
    <row r="12" customFormat="false" ht="15" hidden="false" customHeight="true" outlineLevel="0" collapsed="false">
      <c r="A12" s="1" t="n">
        <v>11</v>
      </c>
      <c r="B12" s="1" t="s">
        <v>91</v>
      </c>
      <c r="C12" s="1" t="s">
        <v>92</v>
      </c>
      <c r="D12" s="1" t="s">
        <v>49</v>
      </c>
      <c r="E12" s="1" t="s">
        <v>93</v>
      </c>
      <c r="F12" s="1" t="s">
        <v>94</v>
      </c>
      <c r="G12" s="1" t="s">
        <v>95</v>
      </c>
      <c r="H12" s="1" t="s">
        <v>39</v>
      </c>
      <c r="I12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11SUP0011SUPPLIER 11HYDERABADSUPPLIER11@GMAIL.COM19ABCDE0011F1Z5ACTIVE9549610211</v>
      </c>
      <c r="J12" s="1" t="n">
        <f aca="false">COUNTIF(I:I, $I12)</f>
        <v>1</v>
      </c>
    </row>
    <row r="13" customFormat="false" ht="15" hidden="false" customHeight="true" outlineLevel="0" collapsed="false">
      <c r="A13" s="1" t="n">
        <v>12</v>
      </c>
      <c r="B13" s="1" t="s">
        <v>96</v>
      </c>
      <c r="C13" s="1" t="s">
        <v>97</v>
      </c>
      <c r="D13" s="1" t="s">
        <v>61</v>
      </c>
      <c r="E13" s="1" t="s">
        <v>98</v>
      </c>
      <c r="F13" s="1" t="s">
        <v>99</v>
      </c>
      <c r="G13" s="1" t="s">
        <v>100</v>
      </c>
      <c r="H13" s="1" t="s">
        <v>39</v>
      </c>
      <c r="I13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12SUP0012SUPPLIER 12CHENNAISUPPLIER12@GMAIL.COM19ABCDE0012F1Z5ACTIVE9232796930</v>
      </c>
      <c r="J13" s="1" t="n">
        <f aca="false">COUNTIF(I:I, $I13)</f>
        <v>1</v>
      </c>
    </row>
    <row r="14" customFormat="false" ht="15" hidden="false" customHeight="true" outlineLevel="0" collapsed="false">
      <c r="A14" s="1" t="n">
        <v>13</v>
      </c>
      <c r="B14" s="1" t="s">
        <v>101</v>
      </c>
      <c r="C14" s="1" t="s">
        <v>102</v>
      </c>
      <c r="D14" s="1" t="s">
        <v>61</v>
      </c>
      <c r="E14" s="1" t="s">
        <v>103</v>
      </c>
      <c r="F14" s="1" t="s">
        <v>104</v>
      </c>
      <c r="G14" s="1" t="s">
        <v>105</v>
      </c>
      <c r="H14" s="1" t="s">
        <v>46</v>
      </c>
      <c r="I14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13SUP0013SUPPLIER 13CHENNAISUPPLIER13@GMAIL.COM19ABCDE0013F1Z5INACTIVE9860376995</v>
      </c>
      <c r="J14" s="1" t="n">
        <f aca="false">COUNTIF(I:I, $I14)</f>
        <v>1</v>
      </c>
    </row>
    <row r="15" customFormat="false" ht="15" hidden="false" customHeight="true" outlineLevel="0" collapsed="false">
      <c r="A15" s="1" t="n">
        <v>14</v>
      </c>
      <c r="B15" s="1" t="s">
        <v>106</v>
      </c>
      <c r="C15" s="1" t="s">
        <v>107</v>
      </c>
      <c r="D15" s="1" t="s">
        <v>49</v>
      </c>
      <c r="E15" s="1" t="s">
        <v>108</v>
      </c>
      <c r="F15" s="1" t="s">
        <v>109</v>
      </c>
      <c r="G15" s="1" t="s">
        <v>110</v>
      </c>
      <c r="H15" s="1" t="s">
        <v>39</v>
      </c>
      <c r="I15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14SUP0014SUPPLIER 14HYDERABADSUPPLIER14@GMAIL.COM19ABCDE0014F1Z5ACTIVE9390261721</v>
      </c>
      <c r="J15" s="1" t="n">
        <f aca="false">COUNTIF(I:I, $I15)</f>
        <v>1</v>
      </c>
    </row>
    <row r="16" customFormat="false" ht="15" hidden="false" customHeight="true" outlineLevel="0" collapsed="false">
      <c r="A16" s="1" t="n">
        <v>15</v>
      </c>
      <c r="B16" s="1" t="s">
        <v>86</v>
      </c>
      <c r="C16" s="1" t="s">
        <v>111</v>
      </c>
      <c r="D16" s="1" t="s">
        <v>55</v>
      </c>
      <c r="E16" s="1" t="s">
        <v>112</v>
      </c>
      <c r="F16" s="1" t="s">
        <v>113</v>
      </c>
      <c r="G16" s="1" t="s">
        <v>114</v>
      </c>
      <c r="H16" s="1" t="s">
        <v>46</v>
      </c>
      <c r="I16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15SUP0010SUPPLIER 15KOLKATASUPPLIER15@GMAIL.COM19ABCDE0015F1Z5INACTIVE9810666634</v>
      </c>
      <c r="J16" s="1" t="n">
        <f aca="false">COUNTIF(I:I, $I16)</f>
        <v>1</v>
      </c>
    </row>
    <row r="17" customFormat="false" ht="15" hidden="false" customHeight="true" outlineLevel="0" collapsed="false">
      <c r="A17" s="1" t="n">
        <v>16</v>
      </c>
      <c r="B17" s="1" t="s">
        <v>115</v>
      </c>
      <c r="C17" s="1" t="s">
        <v>116</v>
      </c>
      <c r="D17" s="1" t="s">
        <v>55</v>
      </c>
      <c r="E17" s="1" t="s">
        <v>117</v>
      </c>
      <c r="F17" s="1" t="s">
        <v>118</v>
      </c>
      <c r="G17" s="1" t="s">
        <v>119</v>
      </c>
      <c r="H17" s="1" t="s">
        <v>39</v>
      </c>
      <c r="I17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16SUP0016SUPPLIER 16KOLKATASUPPLIER16@GMAIL.COM19ABCDE0016F1Z5ACTIVE9181884341</v>
      </c>
      <c r="J17" s="1" t="n">
        <f aca="false">COUNTIF(I:I, $I17)</f>
        <v>1</v>
      </c>
    </row>
    <row r="18" customFormat="false" ht="15" hidden="false" customHeight="true" outlineLevel="0" collapsed="false">
      <c r="A18" s="1" t="n">
        <v>17</v>
      </c>
      <c r="B18" s="1" t="s">
        <v>120</v>
      </c>
      <c r="C18" s="1" t="s">
        <v>121</v>
      </c>
      <c r="D18" s="1" t="s">
        <v>122</v>
      </c>
      <c r="E18" s="1" t="s">
        <v>123</v>
      </c>
      <c r="F18" s="1" t="s">
        <v>124</v>
      </c>
      <c r="G18" s="1" t="s">
        <v>125</v>
      </c>
      <c r="H18" s="1" t="s">
        <v>39</v>
      </c>
      <c r="I18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17SUP0017SUPPLIER 17BENGALURUSUPPLIER17@GMAIL.COM19ABCDE0017F1Z5ACTIVE9135650192</v>
      </c>
      <c r="J18" s="1" t="n">
        <f aca="false">COUNTIF(I:I, $I18)</f>
        <v>1</v>
      </c>
    </row>
    <row r="19" customFormat="false" ht="15" hidden="false" customHeight="true" outlineLevel="0" collapsed="false">
      <c r="A19" s="1" t="n">
        <v>18</v>
      </c>
      <c r="B19" s="1" t="s">
        <v>126</v>
      </c>
      <c r="C19" s="1" t="s">
        <v>127</v>
      </c>
      <c r="D19" s="1" t="s">
        <v>49</v>
      </c>
      <c r="E19" s="1" t="s">
        <v>128</v>
      </c>
      <c r="F19" s="1" t="s">
        <v>129</v>
      </c>
      <c r="G19" s="1" t="s">
        <v>130</v>
      </c>
      <c r="H19" s="1" t="s">
        <v>46</v>
      </c>
      <c r="I19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18SUP0018SUPPLIER 18HYDERABADSUPPLIER18@GMAIL.COM19ABCDE0018F1Z5INACTIVE9112474572</v>
      </c>
      <c r="J19" s="1" t="n">
        <f aca="false">COUNTIF(I:I, $I19)</f>
        <v>1</v>
      </c>
    </row>
    <row r="20" customFormat="false" ht="15" hidden="false" customHeight="true" outlineLevel="0" collapsed="false">
      <c r="A20" s="1" t="n">
        <v>19</v>
      </c>
      <c r="B20" s="1" t="s">
        <v>131</v>
      </c>
      <c r="C20" s="1" t="s">
        <v>132</v>
      </c>
      <c r="D20" s="1" t="s">
        <v>49</v>
      </c>
      <c r="E20" s="1" t="s">
        <v>133</v>
      </c>
      <c r="F20" s="1" t="s">
        <v>134</v>
      </c>
      <c r="G20" s="1" t="s">
        <v>135</v>
      </c>
      <c r="H20" s="1" t="s">
        <v>46</v>
      </c>
      <c r="I20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19SUP0019SUPPLIER 19HYDERABADSUPPLIER19@GMAIL.COM19ABCDE0019F1Z5INACTIVE9883809686</v>
      </c>
      <c r="J20" s="1" t="n">
        <f aca="false">COUNTIF(I:I, $I20)</f>
        <v>1</v>
      </c>
    </row>
    <row r="21" customFormat="false" ht="15" hidden="false" customHeight="true" outlineLevel="0" collapsed="false">
      <c r="A21" s="1" t="n">
        <v>20</v>
      </c>
      <c r="B21" s="1" t="s">
        <v>136</v>
      </c>
      <c r="C21" s="1" t="s">
        <v>137</v>
      </c>
      <c r="D21" s="1" t="s">
        <v>49</v>
      </c>
      <c r="E21" s="1" t="s">
        <v>138</v>
      </c>
      <c r="F21" s="1" t="s">
        <v>139</v>
      </c>
      <c r="G21" s="1" t="s">
        <v>140</v>
      </c>
      <c r="H21" s="1" t="s">
        <v>46</v>
      </c>
      <c r="I21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20SUP0020SUPPLIER 20HYDERABADSUPPLIER20@GMAIL.COM19ABCDE0020F1Z5INACTIVE9219225269</v>
      </c>
      <c r="J21" s="1" t="n">
        <f aca="false">COUNTIF(I:I, $I21)</f>
        <v>1</v>
      </c>
    </row>
    <row r="22" customFormat="false" ht="15" hidden="false" customHeight="true" outlineLevel="0" collapsed="false">
      <c r="A22" s="1" t="n">
        <v>21</v>
      </c>
      <c r="B22" s="1" t="s">
        <v>141</v>
      </c>
      <c r="C22" s="1" t="s">
        <v>142</v>
      </c>
      <c r="D22" s="1" t="s">
        <v>61</v>
      </c>
      <c r="E22" s="1" t="s">
        <v>143</v>
      </c>
      <c r="F22" s="1" t="s">
        <v>144</v>
      </c>
      <c r="G22" s="1" t="s">
        <v>145</v>
      </c>
      <c r="H22" s="1" t="s">
        <v>46</v>
      </c>
      <c r="I22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21SUP0021SUPPLIER 21CHENNAISUPPLIER21@GMAIL.COM19ABCDE0021F1Z5INACTIVE9388875751</v>
      </c>
      <c r="J22" s="1" t="n">
        <f aca="false">COUNTIF(I:I, $I22)</f>
        <v>1</v>
      </c>
    </row>
    <row r="23" customFormat="false" ht="15" hidden="false" customHeight="true" outlineLevel="0" collapsed="false">
      <c r="A23" s="1" t="n">
        <v>22</v>
      </c>
      <c r="B23" s="1" t="s">
        <v>146</v>
      </c>
      <c r="C23" s="1" t="s">
        <v>147</v>
      </c>
      <c r="D23" s="1" t="s">
        <v>42</v>
      </c>
      <c r="E23" s="1" t="s">
        <v>148</v>
      </c>
      <c r="F23" s="1" t="s">
        <v>149</v>
      </c>
      <c r="G23" s="1" t="s">
        <v>150</v>
      </c>
      <c r="H23" s="1" t="s">
        <v>46</v>
      </c>
      <c r="I23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22SUP0022SUPPLIER 22MUMBAISUPPLIER22@GMAIL.COM19ABCDE0022F1Z5INACTIVE9423589521</v>
      </c>
      <c r="J23" s="1" t="n">
        <f aca="false">COUNTIF(I:I, $I23)</f>
        <v>1</v>
      </c>
    </row>
    <row r="24" customFormat="false" ht="15" hidden="false" customHeight="true" outlineLevel="0" collapsed="false">
      <c r="A24" s="1" t="n">
        <v>23</v>
      </c>
      <c r="B24" s="1" t="s">
        <v>151</v>
      </c>
      <c r="C24" s="1" t="s">
        <v>152</v>
      </c>
      <c r="D24" s="1" t="s">
        <v>49</v>
      </c>
      <c r="E24" s="1" t="s">
        <v>153</v>
      </c>
      <c r="F24" s="1" t="s">
        <v>154</v>
      </c>
      <c r="G24" s="1" t="s">
        <v>155</v>
      </c>
      <c r="H24" s="1" t="s">
        <v>39</v>
      </c>
      <c r="I24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23SUP0023SUPPLIER 23HYDERABADSUPPLIER23@GMAIL.COM19ABCDE0023F1Z5ACTIVE9487329529</v>
      </c>
      <c r="J24" s="1" t="n">
        <f aca="false">COUNTIF(I:I, $I24)</f>
        <v>1</v>
      </c>
    </row>
    <row r="25" customFormat="false" ht="15" hidden="false" customHeight="true" outlineLevel="0" collapsed="false">
      <c r="A25" s="1" t="n">
        <v>24</v>
      </c>
      <c r="B25" s="1" t="s">
        <v>156</v>
      </c>
      <c r="C25" s="1" t="s">
        <v>157</v>
      </c>
      <c r="D25" s="1" t="s">
        <v>55</v>
      </c>
      <c r="E25" s="1" t="s">
        <v>158</v>
      </c>
      <c r="F25" s="1" t="s">
        <v>159</v>
      </c>
      <c r="G25" s="1" t="s">
        <v>160</v>
      </c>
      <c r="H25" s="1" t="s">
        <v>39</v>
      </c>
      <c r="I25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24SUP0024SUPPLIER 24KOLKATASUPPLIER24@GMAIL.COM19ABCDE0024F1Z5ACTIVE9216374119</v>
      </c>
      <c r="J25" s="1" t="n">
        <f aca="false">COUNTIF(I:I, $I25)</f>
        <v>1</v>
      </c>
    </row>
    <row r="26" customFormat="false" ht="15" hidden="false" customHeight="true" outlineLevel="0" collapsed="false">
      <c r="A26" s="1" t="n">
        <v>25</v>
      </c>
      <c r="B26" s="1" t="s">
        <v>161</v>
      </c>
      <c r="C26" s="1" t="s">
        <v>162</v>
      </c>
      <c r="D26" s="1" t="s">
        <v>49</v>
      </c>
      <c r="E26" s="1" t="s">
        <v>163</v>
      </c>
      <c r="F26" s="1" t="s">
        <v>164</v>
      </c>
      <c r="G26" s="1" t="s">
        <v>165</v>
      </c>
      <c r="H26" s="1" t="s">
        <v>46</v>
      </c>
      <c r="I26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25SUP0025SUPPLIER 25HYDERABADSUPPLIER25@GMAIL.COM19ABCDE0025F1Z5INACTIVE9865490646</v>
      </c>
      <c r="J26" s="1" t="n">
        <f aca="false">COUNTIF(I:I, $I26)</f>
        <v>1</v>
      </c>
    </row>
    <row r="27" customFormat="false" ht="15" hidden="false" customHeight="true" outlineLevel="0" collapsed="false">
      <c r="A27" s="1" t="n">
        <v>26</v>
      </c>
      <c r="B27" s="1" t="s">
        <v>166</v>
      </c>
      <c r="C27" s="1" t="s">
        <v>167</v>
      </c>
      <c r="D27" s="1" t="s">
        <v>49</v>
      </c>
      <c r="E27" s="1" t="s">
        <v>168</v>
      </c>
      <c r="F27" s="1" t="s">
        <v>169</v>
      </c>
      <c r="G27" s="1" t="s">
        <v>170</v>
      </c>
      <c r="H27" s="1" t="s">
        <v>39</v>
      </c>
      <c r="I27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26SUP0026SUPPLIER 26HYDERABADSUPPLIER26@GMAIL.COM19ABCDE0026F1Z5ACTIVE9403454958</v>
      </c>
      <c r="J27" s="1" t="n">
        <f aca="false">COUNTIF(I:I, $I27)</f>
        <v>1</v>
      </c>
    </row>
    <row r="28" customFormat="false" ht="15" hidden="false" customHeight="true" outlineLevel="0" collapsed="false">
      <c r="A28" s="1" t="n">
        <v>27</v>
      </c>
      <c r="B28" s="1" t="s">
        <v>171</v>
      </c>
      <c r="C28" s="1" t="s">
        <v>172</v>
      </c>
      <c r="D28" s="1" t="s">
        <v>49</v>
      </c>
      <c r="E28" s="1" t="s">
        <v>173</v>
      </c>
      <c r="F28" s="1" t="s">
        <v>174</v>
      </c>
      <c r="G28" s="1" t="s">
        <v>175</v>
      </c>
      <c r="H28" s="1" t="s">
        <v>46</v>
      </c>
      <c r="I28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27SUP0027SUPPLIER 27HYDERABADSUPPLIER27@GMAIL.COM19ABCDE0027F1Z5INACTIVE9347082034</v>
      </c>
      <c r="J28" s="1" t="n">
        <f aca="false">COUNTIF(I:I, $I28)</f>
        <v>1</v>
      </c>
    </row>
    <row r="29" customFormat="false" ht="15" hidden="false" customHeight="true" outlineLevel="0" collapsed="false">
      <c r="A29" s="1" t="n">
        <v>28</v>
      </c>
      <c r="B29" s="1" t="s">
        <v>176</v>
      </c>
      <c r="C29" s="1" t="s">
        <v>177</v>
      </c>
      <c r="D29" s="1" t="s">
        <v>49</v>
      </c>
      <c r="E29" s="1" t="s">
        <v>178</v>
      </c>
      <c r="F29" s="1" t="s">
        <v>179</v>
      </c>
      <c r="G29" s="1" t="s">
        <v>180</v>
      </c>
      <c r="H29" s="1" t="s">
        <v>46</v>
      </c>
      <c r="I29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28SUP0028SUPPLIER 28HYDERABADSUPPLIER28@GMAIL.COM19ABCDE0028F1Z5INACTIVE9479103058</v>
      </c>
      <c r="J29" s="1" t="n">
        <f aca="false">COUNTIF(I:I, $I29)</f>
        <v>1</v>
      </c>
    </row>
    <row r="30" customFormat="false" ht="15" hidden="false" customHeight="true" outlineLevel="0" collapsed="false">
      <c r="A30" s="1" t="n">
        <v>29</v>
      </c>
      <c r="B30" s="1" t="s">
        <v>181</v>
      </c>
      <c r="C30" s="1" t="s">
        <v>182</v>
      </c>
      <c r="D30" s="1" t="s">
        <v>67</v>
      </c>
      <c r="E30" s="1" t="s">
        <v>183</v>
      </c>
      <c r="F30" s="1" t="s">
        <v>184</v>
      </c>
      <c r="G30" s="1" t="s">
        <v>185</v>
      </c>
      <c r="H30" s="1" t="s">
        <v>46</v>
      </c>
      <c r="I30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29SUP0029SUPPLIER 29PUNESUPPLIER29@GMAIL.COM19ABCDE0029F1Z5INACTIVE9422248846</v>
      </c>
      <c r="J30" s="1" t="n">
        <f aca="false">COUNTIF(I:I, $I30)</f>
        <v>1</v>
      </c>
    </row>
    <row r="31" customFormat="false" ht="15" hidden="false" customHeight="true" outlineLevel="0" collapsed="false">
      <c r="A31" s="1" t="n">
        <v>30</v>
      </c>
      <c r="B31" s="1" t="s">
        <v>186</v>
      </c>
      <c r="C31" s="1" t="s">
        <v>187</v>
      </c>
      <c r="D31" s="1" t="s">
        <v>122</v>
      </c>
      <c r="E31" s="1" t="s">
        <v>188</v>
      </c>
      <c r="F31" s="1" t="s">
        <v>189</v>
      </c>
      <c r="G31" s="1" t="s">
        <v>190</v>
      </c>
      <c r="H31" s="1" t="s">
        <v>46</v>
      </c>
      <c r="I31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30SUP0030SUPPLIER 30BENGALURUSUPPLIER30@GMAIL.COM19ABCDE0030F1Z5INACTIVE9996642045</v>
      </c>
      <c r="J31" s="1" t="n">
        <f aca="false">COUNTIF(I:I, $I31)</f>
        <v>1</v>
      </c>
    </row>
    <row r="32" customFormat="false" ht="15" hidden="false" customHeight="true" outlineLevel="0" collapsed="false">
      <c r="A32" s="1" t="n">
        <v>31</v>
      </c>
      <c r="B32" s="1" t="s">
        <v>191</v>
      </c>
      <c r="C32" s="1" t="s">
        <v>192</v>
      </c>
      <c r="D32" s="1" t="s">
        <v>49</v>
      </c>
      <c r="E32" s="1" t="s">
        <v>193</v>
      </c>
      <c r="F32" s="1" t="s">
        <v>194</v>
      </c>
      <c r="G32" s="1" t="s">
        <v>195</v>
      </c>
      <c r="H32" s="1" t="s">
        <v>39</v>
      </c>
      <c r="I32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31SUP0031SUPPLIER 31HYDERABADSUPPLIER31@GMAIL.COM19ABCDE0031F1Z5ACTIVE9798072798</v>
      </c>
      <c r="J32" s="1" t="n">
        <f aca="false">COUNTIF(I:I, $I32)</f>
        <v>1</v>
      </c>
    </row>
    <row r="33" customFormat="false" ht="15" hidden="false" customHeight="true" outlineLevel="0" collapsed="false">
      <c r="A33" s="1" t="n">
        <v>32</v>
      </c>
      <c r="B33" s="1" t="s">
        <v>196</v>
      </c>
      <c r="C33" s="1" t="s">
        <v>192</v>
      </c>
      <c r="D33" s="1" t="s">
        <v>49</v>
      </c>
      <c r="E33" s="1" t="s">
        <v>197</v>
      </c>
      <c r="F33" s="1" t="s">
        <v>198</v>
      </c>
      <c r="G33" s="1" t="s">
        <v>199</v>
      </c>
      <c r="H33" s="1" t="s">
        <v>46</v>
      </c>
      <c r="I33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32SUP0032SUPPLIER 31HYDERABADSUPPLIER32@GMAIL.COM19ABCDE0032F1Z5INACTIVE9147952736</v>
      </c>
      <c r="J33" s="1" t="n">
        <f aca="false">COUNTIF(I:I, $I33)</f>
        <v>1</v>
      </c>
    </row>
    <row r="34" customFormat="false" ht="15" hidden="false" customHeight="true" outlineLevel="0" collapsed="false">
      <c r="A34" s="1" t="n">
        <v>33</v>
      </c>
      <c r="B34" s="1" t="s">
        <v>200</v>
      </c>
      <c r="C34" s="1" t="s">
        <v>201</v>
      </c>
      <c r="D34" s="1" t="s">
        <v>49</v>
      </c>
      <c r="E34" s="1" t="s">
        <v>202</v>
      </c>
      <c r="F34" s="1" t="s">
        <v>203</v>
      </c>
      <c r="G34" s="1" t="s">
        <v>204</v>
      </c>
      <c r="H34" s="1" t="s">
        <v>46</v>
      </c>
      <c r="I34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33SUP0033SUPPLIER 33HYDERABADSUPPLIER33@GMAIL.COM19ABCDE0033F1Z5INACTIVE9104319379</v>
      </c>
      <c r="J34" s="1" t="n">
        <f aca="false">COUNTIF(I:I, $I34)</f>
        <v>1</v>
      </c>
    </row>
    <row r="35" customFormat="false" ht="15" hidden="false" customHeight="true" outlineLevel="0" collapsed="false">
      <c r="A35" s="1" t="n">
        <v>34</v>
      </c>
      <c r="B35" s="1" t="s">
        <v>205</v>
      </c>
      <c r="C35" s="1" t="s">
        <v>206</v>
      </c>
      <c r="D35" s="1" t="s">
        <v>207</v>
      </c>
      <c r="E35" s="1" t="s">
        <v>208</v>
      </c>
      <c r="F35" s="1" t="s">
        <v>209</v>
      </c>
      <c r="G35" s="1" t="s">
        <v>210</v>
      </c>
      <c r="H35" s="1" t="s">
        <v>39</v>
      </c>
      <c r="I35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34SUP0034SUPPLIER 34DELHISUPPLIER34@GMAIL.COM19ABCDE0034F1Z5ACTIVE9205317746</v>
      </c>
      <c r="J35" s="1" t="n">
        <f aca="false">COUNTIF(I:I, $I35)</f>
        <v>1</v>
      </c>
    </row>
    <row r="36" customFormat="false" ht="15" hidden="false" customHeight="true" outlineLevel="0" collapsed="false">
      <c r="A36" s="1" t="n">
        <v>35</v>
      </c>
      <c r="B36" s="1" t="s">
        <v>211</v>
      </c>
      <c r="C36" s="1" t="s">
        <v>212</v>
      </c>
      <c r="D36" s="1" t="s">
        <v>55</v>
      </c>
      <c r="E36" s="1" t="s">
        <v>213</v>
      </c>
      <c r="F36" s="1" t="s">
        <v>214</v>
      </c>
      <c r="G36" s="1" t="s">
        <v>215</v>
      </c>
      <c r="H36" s="1" t="s">
        <v>39</v>
      </c>
      <c r="I36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35SUP0035SUPPLIER 35KOLKATASUPPLIER35@GMAIL.COM19ABCDE0035F1Z5ACTIVE9412709011</v>
      </c>
      <c r="J36" s="1" t="n">
        <f aca="false">COUNTIF(I:I, $I36)</f>
        <v>1</v>
      </c>
    </row>
    <row r="37" customFormat="false" ht="15" hidden="false" customHeight="true" outlineLevel="0" collapsed="false">
      <c r="A37" s="1" t="n">
        <v>36</v>
      </c>
      <c r="B37" s="1" t="s">
        <v>216</v>
      </c>
      <c r="C37" s="1" t="s">
        <v>217</v>
      </c>
      <c r="D37" s="1" t="s">
        <v>42</v>
      </c>
      <c r="E37" s="1" t="s">
        <v>218</v>
      </c>
      <c r="F37" s="1" t="s">
        <v>219</v>
      </c>
      <c r="G37" s="1" t="s">
        <v>220</v>
      </c>
      <c r="H37" s="1" t="s">
        <v>46</v>
      </c>
      <c r="I37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36SUP0036SUPPLIER 36MUMBAISUPPLIER36@GMAIL.COM19ABCDE0036F1Z5INACTIVE9510788097</v>
      </c>
      <c r="J37" s="1" t="n">
        <f aca="false">COUNTIF(I:I, $I37)</f>
        <v>1</v>
      </c>
    </row>
    <row r="38" customFormat="false" ht="15" hidden="false" customHeight="true" outlineLevel="0" collapsed="false">
      <c r="A38" s="1" t="n">
        <v>37</v>
      </c>
      <c r="B38" s="1" t="s">
        <v>221</v>
      </c>
      <c r="C38" s="1" t="s">
        <v>222</v>
      </c>
      <c r="D38" s="1" t="s">
        <v>24</v>
      </c>
      <c r="E38" s="1" t="s">
        <v>223</v>
      </c>
      <c r="F38" s="1" t="s">
        <v>224</v>
      </c>
      <c r="G38" s="1" t="s">
        <v>225</v>
      </c>
      <c r="H38" s="1" t="s">
        <v>39</v>
      </c>
      <c r="I38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37SUP0037SUPPLIER 37GUWAHATISUPPLIER37@GMAIL.COM19ABCDE0037F1Z5ACTIVE9467816413</v>
      </c>
      <c r="J38" s="1" t="n">
        <f aca="false">COUNTIF(I:I, $I38)</f>
        <v>1</v>
      </c>
    </row>
    <row r="39" customFormat="false" ht="15" hidden="false" customHeight="true" outlineLevel="0" collapsed="false">
      <c r="A39" s="1" t="n">
        <v>38</v>
      </c>
      <c r="B39" s="1" t="s">
        <v>226</v>
      </c>
      <c r="C39" s="1" t="s">
        <v>227</v>
      </c>
      <c r="D39" s="1" t="s">
        <v>24</v>
      </c>
      <c r="E39" s="1" t="s">
        <v>228</v>
      </c>
      <c r="F39" s="1" t="s">
        <v>229</v>
      </c>
      <c r="G39" s="1" t="s">
        <v>230</v>
      </c>
      <c r="H39" s="1" t="s">
        <v>46</v>
      </c>
      <c r="I39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38SUP0038SUPPLIER 38GUWAHATISUPPLIER38@GMAIL.COM19ABCDE0038F1Z5INACTIVE9395432143</v>
      </c>
      <c r="J39" s="1" t="n">
        <f aca="false">COUNTIF(I:I, $I39)</f>
        <v>1</v>
      </c>
    </row>
    <row r="40" customFormat="false" ht="15" hidden="false" customHeight="true" outlineLevel="0" collapsed="false">
      <c r="A40" s="1" t="n">
        <v>39</v>
      </c>
      <c r="B40" s="1" t="s">
        <v>231</v>
      </c>
      <c r="C40" s="1" t="s">
        <v>232</v>
      </c>
      <c r="D40" s="1" t="s">
        <v>122</v>
      </c>
      <c r="E40" s="1" t="s">
        <v>233</v>
      </c>
      <c r="F40" s="1" t="s">
        <v>234</v>
      </c>
      <c r="G40" s="1" t="s">
        <v>235</v>
      </c>
      <c r="H40" s="1" t="s">
        <v>46</v>
      </c>
      <c r="I40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39SUP0039SUPPLIER 39BENGALURUSUPPLIER39@GMAIL.COM19ABCDE0039F1Z5INACTIVE9444258196</v>
      </c>
      <c r="J40" s="1" t="n">
        <f aca="false">COUNTIF(I:I, $I40)</f>
        <v>1</v>
      </c>
    </row>
    <row r="41" customFormat="false" ht="15" hidden="false" customHeight="true" outlineLevel="0" collapsed="false">
      <c r="A41" s="1" t="n">
        <v>40</v>
      </c>
      <c r="B41" s="1" t="s">
        <v>236</v>
      </c>
      <c r="C41" s="1" t="s">
        <v>237</v>
      </c>
      <c r="D41" s="1" t="s">
        <v>67</v>
      </c>
      <c r="E41" s="1" t="s">
        <v>238</v>
      </c>
      <c r="F41" s="1" t="s">
        <v>239</v>
      </c>
      <c r="G41" s="1" t="s">
        <v>240</v>
      </c>
      <c r="H41" s="1" t="s">
        <v>39</v>
      </c>
      <c r="I41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40SUP0040SUPPLIER 40PUNESUPPLIER40@GMAIL.COM19ABCDE0040F1Z5ACTIVE9787756035</v>
      </c>
      <c r="J41" s="1" t="n">
        <f aca="false">COUNTIF(I:I, $I41)</f>
        <v>1</v>
      </c>
    </row>
    <row r="42" customFormat="false" ht="15" hidden="false" customHeight="true" outlineLevel="0" collapsed="false">
      <c r="A42" s="1" t="n">
        <v>41</v>
      </c>
      <c r="B42" s="1" t="s">
        <v>241</v>
      </c>
      <c r="C42" s="1" t="s">
        <v>242</v>
      </c>
      <c r="D42" s="1" t="s">
        <v>42</v>
      </c>
      <c r="E42" s="1" t="s">
        <v>243</v>
      </c>
      <c r="F42" s="1" t="s">
        <v>244</v>
      </c>
      <c r="G42" s="1" t="s">
        <v>245</v>
      </c>
      <c r="H42" s="1" t="s">
        <v>46</v>
      </c>
      <c r="I42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41SUP0041SUPPLIER 41MUMBAISUPPLIER41@GMAIL.COM19ABCDE0041F1Z5INACTIVE9793637742</v>
      </c>
      <c r="J42" s="1" t="n">
        <f aca="false">COUNTIF(I:I, $I42)</f>
        <v>1</v>
      </c>
    </row>
    <row r="43" customFormat="false" ht="15" hidden="false" customHeight="true" outlineLevel="0" collapsed="false">
      <c r="A43" s="1" t="n">
        <v>42</v>
      </c>
      <c r="B43" s="1" t="s">
        <v>246</v>
      </c>
      <c r="C43" s="1" t="s">
        <v>247</v>
      </c>
      <c r="D43" s="1" t="s">
        <v>55</v>
      </c>
      <c r="E43" s="1" t="s">
        <v>248</v>
      </c>
      <c r="F43" s="1" t="s">
        <v>249</v>
      </c>
      <c r="G43" s="1" t="s">
        <v>250</v>
      </c>
      <c r="H43" s="1" t="s">
        <v>46</v>
      </c>
      <c r="I43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42SUP0042SUPPLIER 42KOLKATASUPPLIER42@GMAIL.COM19ABCDE0042F1Z5INACTIVE9970793356</v>
      </c>
      <c r="J43" s="1" t="n">
        <f aca="false">COUNTIF(I:I, $I43)</f>
        <v>1</v>
      </c>
    </row>
    <row r="44" customFormat="false" ht="15" hidden="false" customHeight="true" outlineLevel="0" collapsed="false">
      <c r="A44" s="1" t="n">
        <v>43</v>
      </c>
      <c r="B44" s="1" t="s">
        <v>251</v>
      </c>
      <c r="C44" s="1" t="s">
        <v>252</v>
      </c>
      <c r="D44" s="1" t="s">
        <v>122</v>
      </c>
      <c r="E44" s="1" t="s">
        <v>253</v>
      </c>
      <c r="F44" s="1" t="s">
        <v>254</v>
      </c>
      <c r="G44" s="1" t="s">
        <v>255</v>
      </c>
      <c r="H44" s="1" t="s">
        <v>39</v>
      </c>
      <c r="I44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43SUP0043SUPPLIER 43BENGALURUSUPPLIER43@GMAIL.COM19ABCDE0043F1Z5ACTIVE9306808673</v>
      </c>
      <c r="J44" s="1" t="n">
        <f aca="false">COUNTIF(I:I, $I44)</f>
        <v>1</v>
      </c>
    </row>
    <row r="45" customFormat="false" ht="15" hidden="false" customHeight="true" outlineLevel="0" collapsed="false">
      <c r="A45" s="1" t="n">
        <v>44</v>
      </c>
      <c r="B45" s="1" t="s">
        <v>256</v>
      </c>
      <c r="C45" s="1" t="s">
        <v>257</v>
      </c>
      <c r="D45" s="1" t="s">
        <v>207</v>
      </c>
      <c r="E45" s="1" t="s">
        <v>258</v>
      </c>
      <c r="F45" s="1" t="s">
        <v>259</v>
      </c>
      <c r="G45" s="1" t="s">
        <v>260</v>
      </c>
      <c r="H45" s="1" t="s">
        <v>46</v>
      </c>
      <c r="I45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44SUP0044SUPPLIER 44DELHISUPPLIER44@GMAIL.COM19ABCDE0044F1Z5INACTIVE9442253677</v>
      </c>
      <c r="J45" s="1" t="n">
        <f aca="false">COUNTIF(I:I, $I45)</f>
        <v>1</v>
      </c>
    </row>
    <row r="46" customFormat="false" ht="15" hidden="false" customHeight="true" outlineLevel="0" collapsed="false">
      <c r="A46" s="1" t="n">
        <v>45</v>
      </c>
      <c r="B46" s="1" t="s">
        <v>261</v>
      </c>
      <c r="C46" s="1" t="s">
        <v>262</v>
      </c>
      <c r="D46" s="1" t="s">
        <v>122</v>
      </c>
      <c r="E46" s="1" t="s">
        <v>263</v>
      </c>
      <c r="F46" s="1" t="s">
        <v>264</v>
      </c>
      <c r="G46" s="1" t="s">
        <v>265</v>
      </c>
      <c r="H46" s="1" t="s">
        <v>39</v>
      </c>
      <c r="I46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45SUP0045SUPPLIER 45BENGALURUSUPPLIER45@GMAIL.COM19ABCDE0045F1Z5ACTIVE9132287239</v>
      </c>
      <c r="J46" s="1" t="n">
        <f aca="false">COUNTIF(I:I, $I46)</f>
        <v>1</v>
      </c>
    </row>
    <row r="47" customFormat="false" ht="15" hidden="false" customHeight="true" outlineLevel="0" collapsed="false">
      <c r="A47" s="1" t="n">
        <v>46</v>
      </c>
      <c r="B47" s="1" t="s">
        <v>266</v>
      </c>
      <c r="C47" s="1" t="s">
        <v>267</v>
      </c>
      <c r="D47" s="1" t="s">
        <v>55</v>
      </c>
      <c r="E47" s="1" t="s">
        <v>268</v>
      </c>
      <c r="F47" s="1" t="s">
        <v>269</v>
      </c>
      <c r="G47" s="1" t="s">
        <v>270</v>
      </c>
      <c r="H47" s="1" t="s">
        <v>39</v>
      </c>
      <c r="I47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46SUP0046SUPPLIER 46KOLKATASUPPLIER46@GMAIL.COM19ABCDE0046F1Z5ACTIVE9649132551</v>
      </c>
      <c r="J47" s="1" t="n">
        <f aca="false">COUNTIF(I:I, $I47)</f>
        <v>1</v>
      </c>
    </row>
    <row r="48" customFormat="false" ht="15" hidden="false" customHeight="true" outlineLevel="0" collapsed="false">
      <c r="A48" s="1" t="n">
        <v>47</v>
      </c>
      <c r="B48" s="1" t="s">
        <v>271</v>
      </c>
      <c r="C48" s="1" t="s">
        <v>272</v>
      </c>
      <c r="D48" s="1" t="s">
        <v>67</v>
      </c>
      <c r="E48" s="1" t="s">
        <v>273</v>
      </c>
      <c r="F48" s="1" t="s">
        <v>274</v>
      </c>
      <c r="G48" s="1" t="s">
        <v>275</v>
      </c>
      <c r="H48" s="1" t="s">
        <v>46</v>
      </c>
      <c r="I48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47SUP0047SUPPLIER 47PUNESUPPLIER47@GMAIL.COM19ABCDE0047F1Z5INACTIVE9517299701</v>
      </c>
      <c r="J48" s="1" t="n">
        <f aca="false">COUNTIF(I:I, $I48)</f>
        <v>1</v>
      </c>
    </row>
    <row r="49" customFormat="false" ht="15" hidden="false" customHeight="true" outlineLevel="0" collapsed="false">
      <c r="A49" s="1" t="n">
        <v>48</v>
      </c>
      <c r="B49" s="1" t="s">
        <v>276</v>
      </c>
      <c r="C49" s="1" t="s">
        <v>277</v>
      </c>
      <c r="D49" s="1" t="s">
        <v>122</v>
      </c>
      <c r="E49" s="1" t="s">
        <v>278</v>
      </c>
      <c r="F49" s="1" t="s">
        <v>279</v>
      </c>
      <c r="G49" s="1" t="s">
        <v>280</v>
      </c>
      <c r="H49" s="1" t="s">
        <v>46</v>
      </c>
      <c r="I49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48SUP0048SUPPLIER 48BENGALURUSUPPLIER48@GMAIL.COM19ABCDE0048F1Z5INACTIVE9918763401</v>
      </c>
      <c r="J49" s="1" t="n">
        <f aca="false">COUNTIF(I:I, $I49)</f>
        <v>1</v>
      </c>
    </row>
    <row r="50" customFormat="false" ht="15" hidden="false" customHeight="true" outlineLevel="0" collapsed="false">
      <c r="A50" s="1" t="n">
        <v>49</v>
      </c>
      <c r="B50" s="1" t="s">
        <v>281</v>
      </c>
      <c r="C50" s="1" t="s">
        <v>282</v>
      </c>
      <c r="D50" s="1" t="s">
        <v>67</v>
      </c>
      <c r="E50" s="1" t="s">
        <v>283</v>
      </c>
      <c r="F50" s="1" t="s">
        <v>284</v>
      </c>
      <c r="G50" s="1" t="s">
        <v>285</v>
      </c>
      <c r="H50" s="1" t="s">
        <v>46</v>
      </c>
      <c r="I50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49SUP0049SUPPLIER 49PUNESUPPLIER49@GMAIL.COM19ABCDE0049F1Z5INACTIVE9706727709</v>
      </c>
      <c r="J50" s="1" t="n">
        <f aca="false">COUNTIF(I:I, $I50)</f>
        <v>1</v>
      </c>
    </row>
    <row r="51" customFormat="false" ht="15" hidden="false" customHeight="true" outlineLevel="0" collapsed="false">
      <c r="A51" s="1" t="n">
        <v>50</v>
      </c>
      <c r="B51" s="1" t="s">
        <v>286</v>
      </c>
      <c r="C51" s="1" t="s">
        <v>287</v>
      </c>
      <c r="D51" s="1" t="s">
        <v>61</v>
      </c>
      <c r="E51" s="1" t="s">
        <v>288</v>
      </c>
      <c r="F51" s="1" t="s">
        <v>289</v>
      </c>
      <c r="G51" s="1" t="s">
        <v>290</v>
      </c>
      <c r="H51" s="1" t="s">
        <v>46</v>
      </c>
      <c r="I51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50SUP0050SUPPLIER 50CHENNAISUPPLIER50@GMAIL.COM19ABCDE0050F1Z5INACTIVE9422922406</v>
      </c>
      <c r="J51" s="1" t="n">
        <f aca="false">COUNTIF(I:I, $I51)</f>
        <v>1</v>
      </c>
    </row>
    <row r="52" customFormat="false" ht="15" hidden="false" customHeight="true" outlineLevel="0" collapsed="false">
      <c r="A52" s="1" t="n">
        <v>51</v>
      </c>
      <c r="B52" s="1" t="s">
        <v>291</v>
      </c>
      <c r="C52" s="1" t="s">
        <v>292</v>
      </c>
      <c r="D52" s="1" t="s">
        <v>67</v>
      </c>
      <c r="E52" s="1" t="s">
        <v>293</v>
      </c>
      <c r="F52" s="1" t="s">
        <v>294</v>
      </c>
      <c r="G52" s="1" t="s">
        <v>295</v>
      </c>
      <c r="H52" s="1" t="s">
        <v>46</v>
      </c>
      <c r="I52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51SUP0051SUPPLIER 51PUNESUPPLIER51@GMAIL.COM19ABCDE0051F1Z5INACTIVE9343265326</v>
      </c>
      <c r="J52" s="1" t="n">
        <f aca="false">COUNTIF(I:I, $I52)</f>
        <v>1</v>
      </c>
    </row>
    <row r="53" customFormat="false" ht="15" hidden="false" customHeight="true" outlineLevel="0" collapsed="false">
      <c r="A53" s="1" t="n">
        <v>52</v>
      </c>
      <c r="B53" s="1" t="s">
        <v>296</v>
      </c>
      <c r="C53" s="1" t="s">
        <v>297</v>
      </c>
      <c r="D53" s="1" t="s">
        <v>55</v>
      </c>
      <c r="E53" s="1" t="s">
        <v>298</v>
      </c>
      <c r="F53" s="1" t="s">
        <v>299</v>
      </c>
      <c r="G53" s="1" t="s">
        <v>300</v>
      </c>
      <c r="H53" s="1" t="s">
        <v>46</v>
      </c>
      <c r="I53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52SUP0052SUPPLIER 52KOLKATASUPPLIER52@GMAIL.COM19ABCDE0052F1Z5INACTIVE9429208976</v>
      </c>
      <c r="J53" s="1" t="n">
        <f aca="false">COUNTIF(I:I, $I53)</f>
        <v>1</v>
      </c>
    </row>
    <row r="54" customFormat="false" ht="15" hidden="false" customHeight="true" outlineLevel="0" collapsed="false">
      <c r="A54" s="1" t="n">
        <v>53</v>
      </c>
      <c r="B54" s="1" t="s">
        <v>301</v>
      </c>
      <c r="C54" s="1" t="s">
        <v>302</v>
      </c>
      <c r="D54" s="1" t="s">
        <v>42</v>
      </c>
      <c r="E54" s="1" t="s">
        <v>303</v>
      </c>
      <c r="F54" s="1" t="s">
        <v>304</v>
      </c>
      <c r="G54" s="1" t="s">
        <v>305</v>
      </c>
      <c r="H54" s="1" t="s">
        <v>39</v>
      </c>
      <c r="I54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53SUP0053SUPPLIER 53MUMBAISUPPLIER53@GMAIL.COM19ABCDE0053F1Z5ACTIVE9375900098</v>
      </c>
      <c r="J54" s="1" t="n">
        <f aca="false">COUNTIF(I:I, $I54)</f>
        <v>1</v>
      </c>
    </row>
    <row r="55" customFormat="false" ht="15" hidden="false" customHeight="true" outlineLevel="0" collapsed="false">
      <c r="A55" s="1" t="n">
        <v>54</v>
      </c>
      <c r="B55" s="1" t="s">
        <v>306</v>
      </c>
      <c r="C55" s="1" t="s">
        <v>307</v>
      </c>
      <c r="D55" s="1" t="s">
        <v>55</v>
      </c>
      <c r="E55" s="1" t="s">
        <v>308</v>
      </c>
      <c r="F55" s="1" t="s">
        <v>309</v>
      </c>
      <c r="G55" s="1" t="s">
        <v>310</v>
      </c>
      <c r="H55" s="1" t="s">
        <v>46</v>
      </c>
      <c r="I55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54SUP0054SUPPLIER 54KOLKATASUPPLIER54@GMAIL.COM19ABCDE0054F1Z5INACTIVE9115019283</v>
      </c>
      <c r="J55" s="1" t="n">
        <f aca="false">COUNTIF(I:I, $I55)</f>
        <v>1</v>
      </c>
    </row>
    <row r="56" customFormat="false" ht="15" hidden="false" customHeight="true" outlineLevel="0" collapsed="false">
      <c r="A56" s="1" t="n">
        <v>55</v>
      </c>
      <c r="B56" s="1" t="s">
        <v>311</v>
      </c>
      <c r="C56" s="1" t="s">
        <v>312</v>
      </c>
      <c r="D56" s="1" t="s">
        <v>61</v>
      </c>
      <c r="E56" s="1" t="s">
        <v>313</v>
      </c>
      <c r="F56" s="1" t="s">
        <v>314</v>
      </c>
      <c r="G56" s="1" t="s">
        <v>315</v>
      </c>
      <c r="H56" s="1" t="s">
        <v>46</v>
      </c>
      <c r="I56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55SUP0055SUPPLIER 55CHENNAISUPPLIER55@GMAIL.COM19ABCDE0055F1Z5INACTIVE9421791385</v>
      </c>
      <c r="J56" s="1" t="n">
        <f aca="false">COUNTIF(I:I, $I56)</f>
        <v>1</v>
      </c>
    </row>
    <row r="57" customFormat="false" ht="15" hidden="false" customHeight="true" outlineLevel="0" collapsed="false">
      <c r="A57" s="1" t="n">
        <v>56</v>
      </c>
      <c r="B57" s="1" t="s">
        <v>316</v>
      </c>
      <c r="C57" s="1" t="s">
        <v>317</v>
      </c>
      <c r="D57" s="1" t="s">
        <v>61</v>
      </c>
      <c r="E57" s="1" t="s">
        <v>318</v>
      </c>
      <c r="F57" s="1" t="s">
        <v>319</v>
      </c>
      <c r="G57" s="1" t="s">
        <v>320</v>
      </c>
      <c r="H57" s="1" t="s">
        <v>46</v>
      </c>
      <c r="I57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56SUP0056SUPPLIER 56CHENNAISUPPLIER56@GMAIL.COM19ABCDE0056F1Z5INACTIVE9657402557</v>
      </c>
      <c r="J57" s="1" t="n">
        <f aca="false">COUNTIF(I:I, $I57)</f>
        <v>1</v>
      </c>
    </row>
    <row r="58" customFormat="false" ht="15" hidden="false" customHeight="true" outlineLevel="0" collapsed="false">
      <c r="A58" s="1" t="n">
        <v>57</v>
      </c>
      <c r="B58" s="1" t="s">
        <v>321</v>
      </c>
      <c r="C58" s="1" t="s">
        <v>322</v>
      </c>
      <c r="D58" s="1" t="s">
        <v>55</v>
      </c>
      <c r="E58" s="1" t="s">
        <v>323</v>
      </c>
      <c r="F58" s="1" t="s">
        <v>324</v>
      </c>
      <c r="G58" s="1" t="s">
        <v>325</v>
      </c>
      <c r="H58" s="1" t="s">
        <v>46</v>
      </c>
      <c r="I58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57SUP0057SUPPLIER 57KOLKATASUPPLIER57@GMAIL.COM19ABCDE0057F1Z5INACTIVE9423322826</v>
      </c>
      <c r="J58" s="1" t="n">
        <f aca="false">COUNTIF(I:I, $I58)</f>
        <v>1</v>
      </c>
    </row>
    <row r="59" customFormat="false" ht="15" hidden="false" customHeight="true" outlineLevel="0" collapsed="false">
      <c r="A59" s="1" t="n">
        <v>58</v>
      </c>
      <c r="B59" s="1" t="s">
        <v>326</v>
      </c>
      <c r="C59" s="1" t="s">
        <v>327</v>
      </c>
      <c r="D59" s="1" t="s">
        <v>42</v>
      </c>
      <c r="E59" s="1" t="s">
        <v>328</v>
      </c>
      <c r="F59" s="1" t="s">
        <v>329</v>
      </c>
      <c r="G59" s="1" t="s">
        <v>330</v>
      </c>
      <c r="H59" s="1" t="s">
        <v>39</v>
      </c>
      <c r="I59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58SUP0058SUPPLIER 58MUMBAISUPPLIER58@GMAIL.COM19ABCDE0058F1Z5ACTIVE9945758952</v>
      </c>
      <c r="J59" s="1" t="n">
        <f aca="false">COUNTIF(I:I, $I59)</f>
        <v>1</v>
      </c>
    </row>
    <row r="60" customFormat="false" ht="15" hidden="false" customHeight="true" outlineLevel="0" collapsed="false">
      <c r="A60" s="1" t="n">
        <v>59</v>
      </c>
      <c r="B60" s="1" t="s">
        <v>331</v>
      </c>
      <c r="C60" s="1" t="s">
        <v>332</v>
      </c>
      <c r="D60" s="1" t="s">
        <v>55</v>
      </c>
      <c r="E60" s="1" t="s">
        <v>333</v>
      </c>
      <c r="F60" s="1" t="s">
        <v>334</v>
      </c>
      <c r="G60" s="1" t="s">
        <v>335</v>
      </c>
      <c r="H60" s="1" t="s">
        <v>46</v>
      </c>
      <c r="I60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59SUP0059SUPPLIER 59KOLKATASUPPLIER59@GMAIL.COM19ABCDE0059F1Z5INACTIVE9397248351</v>
      </c>
      <c r="J60" s="1" t="n">
        <f aca="false">COUNTIF(I:I, $I60)</f>
        <v>1</v>
      </c>
    </row>
    <row r="61" customFormat="false" ht="15" hidden="false" customHeight="true" outlineLevel="0" collapsed="false">
      <c r="A61" s="1" t="n">
        <v>60</v>
      </c>
      <c r="B61" s="1" t="s">
        <v>336</v>
      </c>
      <c r="C61" s="1" t="s">
        <v>337</v>
      </c>
      <c r="D61" s="1" t="s">
        <v>55</v>
      </c>
      <c r="E61" s="1" t="s">
        <v>338</v>
      </c>
      <c r="F61" s="1" t="s">
        <v>339</v>
      </c>
      <c r="G61" s="1" t="s">
        <v>340</v>
      </c>
      <c r="H61" s="1" t="s">
        <v>46</v>
      </c>
      <c r="I61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60SUP0060SUPPLIER 60KOLKATASUPPLIER60@GMAIL.COM19ABCDE0060F1Z5INACTIVE9458938148</v>
      </c>
      <c r="J61" s="1" t="n">
        <f aca="false">COUNTIF(I:I, $I61)</f>
        <v>1</v>
      </c>
    </row>
    <row r="62" customFormat="false" ht="15" hidden="false" customHeight="true" outlineLevel="0" collapsed="false">
      <c r="A62" s="1" t="n">
        <v>61</v>
      </c>
      <c r="B62" s="1" t="s">
        <v>341</v>
      </c>
      <c r="C62" s="1" t="s">
        <v>342</v>
      </c>
      <c r="D62" s="1" t="s">
        <v>67</v>
      </c>
      <c r="E62" s="1" t="s">
        <v>343</v>
      </c>
      <c r="F62" s="1" t="s">
        <v>344</v>
      </c>
      <c r="G62" s="1" t="s">
        <v>345</v>
      </c>
      <c r="H62" s="1" t="s">
        <v>46</v>
      </c>
      <c r="I62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61SUP0061SUPPLIER 61PUNESUPPLIER61@GMAIL.COM19ABCDE0061F1Z5INACTIVE9193460153</v>
      </c>
      <c r="J62" s="1" t="n">
        <f aca="false">COUNTIF(I:I, $I62)</f>
        <v>1</v>
      </c>
    </row>
    <row r="63" customFormat="false" ht="15" hidden="false" customHeight="true" outlineLevel="0" collapsed="false">
      <c r="A63" s="1" t="n">
        <v>62</v>
      </c>
      <c r="B63" s="1" t="s">
        <v>346</v>
      </c>
      <c r="C63" s="1" t="s">
        <v>347</v>
      </c>
      <c r="D63" s="1" t="s">
        <v>67</v>
      </c>
      <c r="E63" s="1" t="s">
        <v>348</v>
      </c>
      <c r="F63" s="1" t="s">
        <v>349</v>
      </c>
      <c r="G63" s="1" t="s">
        <v>350</v>
      </c>
      <c r="H63" s="1" t="s">
        <v>39</v>
      </c>
      <c r="I63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62SUP0062SUPPLIER 62PUNESUPPLIER62@GMAIL.COM19ABCDE0062F1Z5ACTIVE9974948796</v>
      </c>
      <c r="J63" s="1" t="n">
        <f aca="false">COUNTIF(I:I, $I63)</f>
        <v>1</v>
      </c>
    </row>
    <row r="64" customFormat="false" ht="15" hidden="false" customHeight="true" outlineLevel="0" collapsed="false">
      <c r="A64" s="1" t="n">
        <v>63</v>
      </c>
      <c r="B64" s="1" t="s">
        <v>351</v>
      </c>
      <c r="C64" s="1" t="s">
        <v>352</v>
      </c>
      <c r="D64" s="1" t="s">
        <v>55</v>
      </c>
      <c r="E64" s="1" t="s">
        <v>353</v>
      </c>
      <c r="F64" s="1" t="s">
        <v>354</v>
      </c>
      <c r="G64" s="1" t="s">
        <v>355</v>
      </c>
      <c r="H64" s="1" t="s">
        <v>39</v>
      </c>
      <c r="I64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63SUP0063SUPPLIER 63KOLKATASUPPLIER63@GMAIL.COM19ABCDE0063F1Z5ACTIVE9230238821</v>
      </c>
      <c r="J64" s="1" t="n">
        <f aca="false">COUNTIF(I:I, $I64)</f>
        <v>1</v>
      </c>
    </row>
    <row r="65" customFormat="false" ht="15" hidden="false" customHeight="true" outlineLevel="0" collapsed="false">
      <c r="A65" s="1" t="n">
        <v>64</v>
      </c>
      <c r="B65" s="1" t="s">
        <v>356</v>
      </c>
      <c r="C65" s="1" t="s">
        <v>357</v>
      </c>
      <c r="D65" s="1" t="s">
        <v>67</v>
      </c>
      <c r="E65" s="1" t="s">
        <v>358</v>
      </c>
      <c r="F65" s="1" t="s">
        <v>359</v>
      </c>
      <c r="G65" s="1" t="s">
        <v>360</v>
      </c>
      <c r="H65" s="1" t="s">
        <v>46</v>
      </c>
      <c r="I65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64SUP0064SUPPLIER 64PUNESUPPLIER64@GMAIL.COM19ABCDE0064F1Z5INACTIVE9670125685</v>
      </c>
      <c r="J65" s="1" t="n">
        <f aca="false">COUNTIF(I:I, $I65)</f>
        <v>1</v>
      </c>
    </row>
    <row r="66" customFormat="false" ht="15" hidden="false" customHeight="true" outlineLevel="0" collapsed="false">
      <c r="A66" s="1" t="n">
        <v>65</v>
      </c>
      <c r="B66" s="1" t="s">
        <v>361</v>
      </c>
      <c r="C66" s="1" t="s">
        <v>362</v>
      </c>
      <c r="D66" s="1" t="s">
        <v>49</v>
      </c>
      <c r="E66" s="1" t="s">
        <v>363</v>
      </c>
      <c r="F66" s="1" t="s">
        <v>364</v>
      </c>
      <c r="G66" s="1" t="s">
        <v>365</v>
      </c>
      <c r="H66" s="1" t="s">
        <v>46</v>
      </c>
      <c r="I66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65SUP0065SUPPLIER 65HYDERABADSUPPLIER65@GMAIL.COM19ABCDE0065F1Z5INACTIVE9554323950</v>
      </c>
      <c r="J66" s="1" t="n">
        <f aca="false">COUNTIF(I:I, $I66)</f>
        <v>1</v>
      </c>
    </row>
    <row r="67" customFormat="false" ht="15" hidden="false" customHeight="true" outlineLevel="0" collapsed="false">
      <c r="A67" s="1" t="n">
        <v>66</v>
      </c>
      <c r="B67" s="1" t="s">
        <v>366</v>
      </c>
      <c r="C67" s="1" t="s">
        <v>367</v>
      </c>
      <c r="D67" s="1" t="s">
        <v>61</v>
      </c>
      <c r="E67" s="1" t="s">
        <v>368</v>
      </c>
      <c r="F67" s="1" t="s">
        <v>369</v>
      </c>
      <c r="G67" s="1" t="s">
        <v>370</v>
      </c>
      <c r="H67" s="1" t="s">
        <v>46</v>
      </c>
      <c r="I67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66SUP0066SUPPLIER 66CHENNAISUPPLIER66@GMAIL.COM19ABCDE0066F1Z5INACTIVE9268093130</v>
      </c>
      <c r="J67" s="1" t="n">
        <f aca="false">COUNTIF(I:I, $I67)</f>
        <v>1</v>
      </c>
    </row>
    <row r="68" customFormat="false" ht="15" hidden="false" customHeight="true" outlineLevel="0" collapsed="false">
      <c r="A68" s="1" t="n">
        <v>67</v>
      </c>
      <c r="B68" s="1" t="s">
        <v>371</v>
      </c>
      <c r="C68" s="1" t="s">
        <v>372</v>
      </c>
      <c r="D68" s="1" t="s">
        <v>61</v>
      </c>
      <c r="E68" s="1" t="s">
        <v>373</v>
      </c>
      <c r="F68" s="1" t="s">
        <v>374</v>
      </c>
      <c r="G68" s="1" t="s">
        <v>375</v>
      </c>
      <c r="H68" s="1" t="s">
        <v>39</v>
      </c>
      <c r="I68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67SUP0067SUPPLIER 67CHENNAISUPPLIER67@GMAIL.COM19ABCDE0067F1Z5ACTIVE9957567584</v>
      </c>
      <c r="J68" s="1" t="n">
        <f aca="false">COUNTIF(I:I, $I68)</f>
        <v>1</v>
      </c>
    </row>
    <row r="69" customFormat="false" ht="15" hidden="false" customHeight="true" outlineLevel="0" collapsed="false">
      <c r="A69" s="1" t="n">
        <v>68</v>
      </c>
      <c r="B69" s="1" t="s">
        <v>376</v>
      </c>
      <c r="C69" s="1" t="s">
        <v>377</v>
      </c>
      <c r="D69" s="1" t="s">
        <v>122</v>
      </c>
      <c r="E69" s="1" t="s">
        <v>378</v>
      </c>
      <c r="F69" s="1" t="s">
        <v>379</v>
      </c>
      <c r="G69" s="1" t="s">
        <v>380</v>
      </c>
      <c r="H69" s="1" t="s">
        <v>46</v>
      </c>
      <c r="I69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68SUP0068SUPPLIER 68BENGALURUSUPPLIER68@GMAIL.COM19ABCDE0068F1Z5INACTIVE9361778206</v>
      </c>
      <c r="J69" s="1" t="n">
        <f aca="false">COUNTIF(I:I, $I69)</f>
        <v>1</v>
      </c>
    </row>
    <row r="70" customFormat="false" ht="15" hidden="false" customHeight="true" outlineLevel="0" collapsed="false">
      <c r="A70" s="1" t="n">
        <v>69</v>
      </c>
      <c r="B70" s="1" t="s">
        <v>381</v>
      </c>
      <c r="C70" s="1" t="s">
        <v>382</v>
      </c>
      <c r="D70" s="1" t="s">
        <v>207</v>
      </c>
      <c r="E70" s="1" t="s">
        <v>383</v>
      </c>
      <c r="F70" s="1" t="s">
        <v>384</v>
      </c>
      <c r="G70" s="1" t="s">
        <v>385</v>
      </c>
      <c r="H70" s="1" t="s">
        <v>46</v>
      </c>
      <c r="I70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69SUP0069SUPPLIER 69DELHISUPPLIER69@GMAIL.COM19ABCDE0069F1Z5INACTIVE9440969268</v>
      </c>
      <c r="J70" s="1" t="n">
        <f aca="false">COUNTIF(I:I, $I70)</f>
        <v>1</v>
      </c>
    </row>
    <row r="71" customFormat="false" ht="15" hidden="false" customHeight="true" outlineLevel="0" collapsed="false">
      <c r="A71" s="1" t="n">
        <v>70</v>
      </c>
      <c r="B71" s="1" t="s">
        <v>386</v>
      </c>
      <c r="C71" s="1" t="s">
        <v>387</v>
      </c>
      <c r="D71" s="1" t="s">
        <v>61</v>
      </c>
      <c r="E71" s="1" t="s">
        <v>388</v>
      </c>
      <c r="F71" s="1" t="s">
        <v>389</v>
      </c>
      <c r="G71" s="1" t="s">
        <v>390</v>
      </c>
      <c r="H71" s="1" t="s">
        <v>39</v>
      </c>
      <c r="I71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70SUP0070SUPPLIER 70CHENNAISUPPLIER70@GMAIL.COM19ABCDE0070F1Z5ACTIVE9250378353</v>
      </c>
      <c r="J71" s="1" t="n">
        <f aca="false">COUNTIF(I:I, $I71)</f>
        <v>1</v>
      </c>
    </row>
    <row r="72" customFormat="false" ht="15" hidden="false" customHeight="true" outlineLevel="0" collapsed="false">
      <c r="A72" s="1" t="n">
        <v>71</v>
      </c>
      <c r="B72" s="1" t="s">
        <v>391</v>
      </c>
      <c r="C72" s="1" t="s">
        <v>392</v>
      </c>
      <c r="D72" s="1" t="s">
        <v>24</v>
      </c>
      <c r="E72" s="1" t="s">
        <v>393</v>
      </c>
      <c r="F72" s="1" t="s">
        <v>394</v>
      </c>
      <c r="G72" s="1" t="s">
        <v>395</v>
      </c>
      <c r="H72" s="1" t="s">
        <v>46</v>
      </c>
      <c r="I72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71SUP0071SUPPLIER 71GUWAHATISUPPLIER71@GMAIL.COM19ABCDE0071F1Z5INACTIVE9178739199</v>
      </c>
      <c r="J72" s="1" t="n">
        <f aca="false">COUNTIF(I:I, $I72)</f>
        <v>1</v>
      </c>
    </row>
    <row r="73" customFormat="false" ht="15" hidden="false" customHeight="true" outlineLevel="0" collapsed="false">
      <c r="A73" s="1" t="n">
        <v>72</v>
      </c>
      <c r="B73" s="1" t="s">
        <v>396</v>
      </c>
      <c r="C73" s="1" t="s">
        <v>397</v>
      </c>
      <c r="D73" s="1" t="s">
        <v>55</v>
      </c>
      <c r="E73" s="1" t="s">
        <v>398</v>
      </c>
      <c r="F73" s="1" t="s">
        <v>399</v>
      </c>
      <c r="G73" s="1" t="s">
        <v>400</v>
      </c>
      <c r="H73" s="1" t="s">
        <v>46</v>
      </c>
      <c r="I73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72SUP0072SUPPLIER 72KOLKATASUPPLIER72@GMAIL.COM19ABCDE0072F1Z5INACTIVE9890977853</v>
      </c>
      <c r="J73" s="1" t="n">
        <f aca="false">COUNTIF(I:I, $I73)</f>
        <v>1</v>
      </c>
    </row>
    <row r="74" customFormat="false" ht="15" hidden="false" customHeight="true" outlineLevel="0" collapsed="false">
      <c r="A74" s="1" t="n">
        <v>73</v>
      </c>
      <c r="B74" s="1" t="s">
        <v>401</v>
      </c>
      <c r="C74" s="1" t="s">
        <v>402</v>
      </c>
      <c r="D74" s="1" t="s">
        <v>207</v>
      </c>
      <c r="E74" s="1" t="s">
        <v>403</v>
      </c>
      <c r="F74" s="1" t="s">
        <v>404</v>
      </c>
      <c r="G74" s="1" t="s">
        <v>405</v>
      </c>
      <c r="H74" s="1" t="s">
        <v>46</v>
      </c>
      <c r="I74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73SUP0073SUPPLIER 73DELHISUPPLIER73@GMAIL.COM19ABCDE0073F1Z5INACTIVE9656478727</v>
      </c>
      <c r="J74" s="1" t="n">
        <f aca="false">COUNTIF(I:I, $I74)</f>
        <v>1</v>
      </c>
    </row>
    <row r="75" customFormat="false" ht="15" hidden="false" customHeight="true" outlineLevel="0" collapsed="false">
      <c r="A75" s="1" t="n">
        <v>74</v>
      </c>
      <c r="B75" s="1" t="s">
        <v>406</v>
      </c>
      <c r="C75" s="1" t="s">
        <v>407</v>
      </c>
      <c r="D75" s="1" t="s">
        <v>24</v>
      </c>
      <c r="E75" s="1" t="s">
        <v>408</v>
      </c>
      <c r="F75" s="1" t="s">
        <v>409</v>
      </c>
      <c r="G75" s="1" t="s">
        <v>410</v>
      </c>
      <c r="H75" s="1" t="s">
        <v>39</v>
      </c>
      <c r="I75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74SUP0074SUPPLIER 74GUWAHATISUPPLIER74@GMAIL.COM19ABCDE0074F1Z5ACTIVE9780551343</v>
      </c>
      <c r="J75" s="1" t="n">
        <f aca="false">COUNTIF(I:I, $I75)</f>
        <v>1</v>
      </c>
    </row>
    <row r="76" customFormat="false" ht="15" hidden="false" customHeight="true" outlineLevel="0" collapsed="false">
      <c r="A76" s="1" t="n">
        <v>75</v>
      </c>
      <c r="B76" s="1" t="s">
        <v>411</v>
      </c>
      <c r="C76" s="1" t="s">
        <v>412</v>
      </c>
      <c r="D76" s="1" t="s">
        <v>42</v>
      </c>
      <c r="E76" s="1" t="s">
        <v>413</v>
      </c>
      <c r="F76" s="1" t="s">
        <v>414</v>
      </c>
      <c r="G76" s="1" t="s">
        <v>415</v>
      </c>
      <c r="H76" s="1" t="s">
        <v>46</v>
      </c>
      <c r="I76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75SUP0075SUPPLIER 75MUMBAISUPPLIER75@GMAIL.COM19ABCDE0075F1Z5INACTIVE9109997003</v>
      </c>
      <c r="J76" s="1" t="n">
        <f aca="false">COUNTIF(I:I, $I76)</f>
        <v>1</v>
      </c>
    </row>
    <row r="77" customFormat="false" ht="15" hidden="false" customHeight="true" outlineLevel="0" collapsed="false">
      <c r="A77" s="1" t="n">
        <v>76</v>
      </c>
      <c r="B77" s="1" t="s">
        <v>416</v>
      </c>
      <c r="C77" s="1" t="s">
        <v>417</v>
      </c>
      <c r="D77" s="1" t="s">
        <v>55</v>
      </c>
      <c r="E77" s="1" t="s">
        <v>418</v>
      </c>
      <c r="G77" s="1" t="s">
        <v>419</v>
      </c>
      <c r="H77" s="1" t="s">
        <v>39</v>
      </c>
      <c r="I77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76SUP0076SUPPLIER 76KOLKATA19ABCDE0076F1Z5ACTIVE9282625806</v>
      </c>
      <c r="J77" s="1" t="n">
        <f aca="false">COUNTIF(I:I, $I77)</f>
        <v>1</v>
      </c>
    </row>
    <row r="78" customFormat="false" ht="15" hidden="false" customHeight="true" outlineLevel="0" collapsed="false">
      <c r="A78" s="1" t="n">
        <v>77</v>
      </c>
      <c r="B78" s="1" t="s">
        <v>420</v>
      </c>
      <c r="C78" s="1" t="s">
        <v>421</v>
      </c>
      <c r="D78" s="1" t="s">
        <v>122</v>
      </c>
      <c r="E78" s="1" t="s">
        <v>422</v>
      </c>
      <c r="F78" s="1" t="s">
        <v>423</v>
      </c>
      <c r="G78" s="1" t="s">
        <v>424</v>
      </c>
      <c r="H78" s="1" t="s">
        <v>39</v>
      </c>
      <c r="I78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77SUP0077SUPPLIER 77BENGALURUSUPPLIER77@GMAIL.COM19ABCDE0077F1Z5ACTIVE9429236404</v>
      </c>
      <c r="J78" s="1" t="n">
        <f aca="false">COUNTIF(I:I, $I78)</f>
        <v>1</v>
      </c>
    </row>
    <row r="79" customFormat="false" ht="15" hidden="false" customHeight="true" outlineLevel="0" collapsed="false">
      <c r="A79" s="1" t="n">
        <v>78</v>
      </c>
      <c r="B79" s="1" t="s">
        <v>425</v>
      </c>
      <c r="C79" s="1" t="s">
        <v>426</v>
      </c>
      <c r="D79" s="1" t="s">
        <v>61</v>
      </c>
      <c r="E79" s="1" t="s">
        <v>427</v>
      </c>
      <c r="F79" s="1" t="s">
        <v>428</v>
      </c>
      <c r="G79" s="1" t="s">
        <v>429</v>
      </c>
      <c r="H79" s="1" t="s">
        <v>39</v>
      </c>
      <c r="I79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78SUP0078SUPPLIER 78CHENNAISUPPLIER78@GMAIL.COM19ABCDE0078F1Z5ACTIVE9622216809</v>
      </c>
      <c r="J79" s="1" t="n">
        <f aca="false">COUNTIF(I:I, $I79)</f>
        <v>1</v>
      </c>
    </row>
    <row r="80" customFormat="false" ht="15" hidden="false" customHeight="true" outlineLevel="0" collapsed="false">
      <c r="A80" s="1" t="n">
        <v>79</v>
      </c>
      <c r="B80" s="1" t="s">
        <v>430</v>
      </c>
      <c r="C80" s="1" t="s">
        <v>431</v>
      </c>
      <c r="D80" s="1" t="s">
        <v>61</v>
      </c>
      <c r="E80" s="1" t="s">
        <v>432</v>
      </c>
      <c r="F80" s="1" t="s">
        <v>433</v>
      </c>
      <c r="G80" s="1" t="s">
        <v>434</v>
      </c>
      <c r="H80" s="1" t="s">
        <v>46</v>
      </c>
      <c r="I80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79SUP0079SUPPLIER 79CHENNAISUPPLIER79@GMAIL.COM19ABCDE0079F1Z5INACTIVE9447734778</v>
      </c>
      <c r="J80" s="1" t="n">
        <f aca="false">COUNTIF(I:I, $I80)</f>
        <v>1</v>
      </c>
    </row>
    <row r="81" customFormat="false" ht="15" hidden="false" customHeight="true" outlineLevel="0" collapsed="false">
      <c r="A81" s="1" t="n">
        <v>80</v>
      </c>
      <c r="B81" s="1" t="s">
        <v>435</v>
      </c>
      <c r="C81" s="1" t="s">
        <v>436</v>
      </c>
      <c r="D81" s="1" t="s">
        <v>55</v>
      </c>
      <c r="E81" s="1" t="s">
        <v>437</v>
      </c>
      <c r="F81" s="1" t="s">
        <v>438</v>
      </c>
      <c r="G81" s="1" t="s">
        <v>439</v>
      </c>
      <c r="H81" s="1" t="s">
        <v>39</v>
      </c>
      <c r="I81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80SUP0080SUPPLIER 80KOLKATASUPPLIER80@GMAIL.COM19ABCDE0080F1Z5ACTIVE9906479052</v>
      </c>
      <c r="J81" s="1" t="n">
        <f aca="false">COUNTIF(I:I, $I81)</f>
        <v>1</v>
      </c>
    </row>
    <row r="82" customFormat="false" ht="15" hidden="false" customHeight="true" outlineLevel="0" collapsed="false">
      <c r="A82" s="1" t="n">
        <v>81</v>
      </c>
      <c r="B82" s="1" t="s">
        <v>440</v>
      </c>
      <c r="C82" s="1" t="s">
        <v>441</v>
      </c>
      <c r="D82" s="1" t="s">
        <v>49</v>
      </c>
      <c r="E82" s="1" t="s">
        <v>442</v>
      </c>
      <c r="F82" s="1" t="s">
        <v>443</v>
      </c>
      <c r="G82" s="1" t="s">
        <v>444</v>
      </c>
      <c r="H82" s="1" t="s">
        <v>39</v>
      </c>
      <c r="I82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81SUP0081SUPPLIER 81HYDERABADSUPPLIER81@GMAIL.COM19ABCDE0081F1Z5ACTIVE9711488585</v>
      </c>
      <c r="J82" s="1" t="n">
        <f aca="false">COUNTIF(I:I, $I82)</f>
        <v>1</v>
      </c>
    </row>
    <row r="83" customFormat="false" ht="15" hidden="false" customHeight="true" outlineLevel="0" collapsed="false">
      <c r="A83" s="1" t="n">
        <v>82</v>
      </c>
      <c r="B83" s="1" t="s">
        <v>445</v>
      </c>
      <c r="C83" s="1" t="s">
        <v>446</v>
      </c>
      <c r="D83" s="1" t="s">
        <v>67</v>
      </c>
      <c r="E83" s="1" t="s">
        <v>447</v>
      </c>
      <c r="F83" s="1" t="s">
        <v>448</v>
      </c>
      <c r="G83" s="1" t="s">
        <v>449</v>
      </c>
      <c r="H83" s="1" t="s">
        <v>39</v>
      </c>
      <c r="I83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82SUP0082SUPPLIER 82PUNESUPPLIER81GMAIL.COM19ABCDE0082F1Z5ACTIVE9788932037</v>
      </c>
      <c r="J83" s="1" t="n">
        <f aca="false">COUNTIF(I:I, $I83)</f>
        <v>1</v>
      </c>
    </row>
    <row r="84" customFormat="false" ht="15" hidden="false" customHeight="true" outlineLevel="0" collapsed="false">
      <c r="A84" s="1" t="n">
        <v>83</v>
      </c>
      <c r="B84" s="1" t="s">
        <v>450</v>
      </c>
      <c r="C84" s="1" t="s">
        <v>451</v>
      </c>
      <c r="D84" s="1" t="s">
        <v>207</v>
      </c>
      <c r="E84" s="1" t="s">
        <v>452</v>
      </c>
      <c r="F84" s="1" t="s">
        <v>453</v>
      </c>
      <c r="G84" s="1" t="s">
        <v>454</v>
      </c>
      <c r="H84" s="1" t="s">
        <v>46</v>
      </c>
      <c r="I84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83SUP0083SUPPLIER 83DELHISUPPLIER83@GMAIL.COM19ABCDE0083F1Z5INACTIVE9467075851</v>
      </c>
      <c r="J84" s="1" t="n">
        <f aca="false">COUNTIF(I:I, $I84)</f>
        <v>1</v>
      </c>
    </row>
    <row r="85" customFormat="false" ht="15" hidden="false" customHeight="true" outlineLevel="0" collapsed="false">
      <c r="A85" s="1" t="n">
        <v>84</v>
      </c>
      <c r="B85" s="1" t="s">
        <v>455</v>
      </c>
      <c r="C85" s="1" t="s">
        <v>456</v>
      </c>
      <c r="D85" s="1" t="s">
        <v>61</v>
      </c>
      <c r="E85" s="1" t="s">
        <v>457</v>
      </c>
      <c r="F85" s="1" t="s">
        <v>458</v>
      </c>
      <c r="G85" s="1" t="s">
        <v>459</v>
      </c>
      <c r="H85" s="1" t="s">
        <v>46</v>
      </c>
      <c r="I85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84SUP0084SUPPLIER 84CHENNAISUPPLIER84@GMAIL.COM19ABCDE0084F1Z5INACTIVE9125080354</v>
      </c>
      <c r="J85" s="1" t="n">
        <f aca="false">COUNTIF(I:I, $I85)</f>
        <v>1</v>
      </c>
    </row>
    <row r="86" customFormat="false" ht="15" hidden="false" customHeight="true" outlineLevel="0" collapsed="false">
      <c r="A86" s="1" t="n">
        <v>85</v>
      </c>
      <c r="B86" s="1" t="s">
        <v>460</v>
      </c>
      <c r="C86" s="1" t="s">
        <v>461</v>
      </c>
      <c r="D86" s="1" t="s">
        <v>61</v>
      </c>
      <c r="E86" s="1" t="s">
        <v>462</v>
      </c>
      <c r="F86" s="1" t="s">
        <v>463</v>
      </c>
      <c r="G86" s="1" t="s">
        <v>464</v>
      </c>
      <c r="H86" s="1" t="s">
        <v>46</v>
      </c>
      <c r="I86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85SUP0085SUPPLIER 85CHENNAISUPPLIER85@GMAIL.COM19ABCDE0085F1Z5INACTIVE9379210790</v>
      </c>
      <c r="J86" s="1" t="n">
        <f aca="false">COUNTIF(I:I, $I86)</f>
        <v>1</v>
      </c>
    </row>
    <row r="87" customFormat="false" ht="15" hidden="false" customHeight="true" outlineLevel="0" collapsed="false">
      <c r="A87" s="1" t="n">
        <v>86</v>
      </c>
      <c r="B87" s="1" t="s">
        <v>465</v>
      </c>
      <c r="C87" s="1" t="s">
        <v>466</v>
      </c>
      <c r="D87" s="1" t="s">
        <v>207</v>
      </c>
      <c r="E87" s="1" t="s">
        <v>467</v>
      </c>
      <c r="F87" s="1" t="s">
        <v>468</v>
      </c>
      <c r="G87" s="1" t="s">
        <v>469</v>
      </c>
      <c r="H87" s="1" t="s">
        <v>46</v>
      </c>
      <c r="I87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86SUP0086SUPPLIER 86DELHISUPPLIER86@GMAIL.COM19ABCDE0086F1Z5INACTIVE9824541344</v>
      </c>
      <c r="J87" s="1" t="n">
        <f aca="false">COUNTIF(I:I, $I87)</f>
        <v>1</v>
      </c>
    </row>
    <row r="88" customFormat="false" ht="15" hidden="false" customHeight="true" outlineLevel="0" collapsed="false">
      <c r="A88" s="1" t="n">
        <v>87</v>
      </c>
      <c r="B88" s="1" t="s">
        <v>470</v>
      </c>
      <c r="C88" s="1" t="s">
        <v>471</v>
      </c>
      <c r="D88" s="1" t="s">
        <v>122</v>
      </c>
      <c r="E88" s="1" t="s">
        <v>472</v>
      </c>
      <c r="F88" s="1" t="s">
        <v>473</v>
      </c>
      <c r="G88" s="1" t="s">
        <v>474</v>
      </c>
      <c r="H88" s="1" t="s">
        <v>46</v>
      </c>
      <c r="I88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87SUP0087SUPPLIER 87BENGALURUSUPPLIER87@GMAIL.COM19ABCDE0087F1Z5INACTIVE9294928750</v>
      </c>
      <c r="J88" s="1" t="n">
        <f aca="false">COUNTIF(I:I, $I88)</f>
        <v>1</v>
      </c>
    </row>
    <row r="89" customFormat="false" ht="15" hidden="false" customHeight="true" outlineLevel="0" collapsed="false">
      <c r="A89" s="1" t="n">
        <v>88</v>
      </c>
      <c r="B89" s="1" t="s">
        <v>475</v>
      </c>
      <c r="C89" s="1" t="s">
        <v>476</v>
      </c>
      <c r="D89" s="1" t="s">
        <v>24</v>
      </c>
      <c r="E89" s="1" t="s">
        <v>477</v>
      </c>
      <c r="F89" s="1" t="s">
        <v>478</v>
      </c>
      <c r="G89" s="1" t="s">
        <v>479</v>
      </c>
      <c r="H89" s="1" t="s">
        <v>46</v>
      </c>
      <c r="I89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88SUP0088SUPPLIER 88GUWAHATISUPPLIER88@GMAIL.COM19ABCDE0088F1Z5INACTIVE9952722597</v>
      </c>
      <c r="J89" s="1" t="n">
        <f aca="false">COUNTIF(I:I, $I89)</f>
        <v>1</v>
      </c>
    </row>
    <row r="90" customFormat="false" ht="15" hidden="false" customHeight="true" outlineLevel="0" collapsed="false">
      <c r="A90" s="1" t="n">
        <v>89</v>
      </c>
      <c r="B90" s="1" t="s">
        <v>480</v>
      </c>
      <c r="C90" s="1" t="s">
        <v>481</v>
      </c>
      <c r="D90" s="1" t="s">
        <v>67</v>
      </c>
      <c r="E90" s="1" t="s">
        <v>482</v>
      </c>
      <c r="F90" s="1" t="s">
        <v>483</v>
      </c>
      <c r="G90" s="1" t="s">
        <v>484</v>
      </c>
      <c r="H90" s="1" t="s">
        <v>39</v>
      </c>
      <c r="I90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89SUP0089SUPPLIER 89PUNESUPPLIER89@GMAIL.COM19ABCDE0089F1Z5ACTIVE9681039737</v>
      </c>
      <c r="J90" s="1" t="n">
        <f aca="false">COUNTIF(I:I, $I90)</f>
        <v>1</v>
      </c>
    </row>
    <row r="91" customFormat="false" ht="15" hidden="false" customHeight="true" outlineLevel="0" collapsed="false">
      <c r="A91" s="1" t="n">
        <v>90</v>
      </c>
      <c r="B91" s="1" t="s">
        <v>485</v>
      </c>
      <c r="C91" s="1" t="s">
        <v>486</v>
      </c>
      <c r="D91" s="1" t="s">
        <v>42</v>
      </c>
      <c r="E91" s="1" t="s">
        <v>487</v>
      </c>
      <c r="F91" s="1" t="s">
        <v>488</v>
      </c>
      <c r="G91" s="1" t="s">
        <v>489</v>
      </c>
      <c r="H91" s="1" t="s">
        <v>46</v>
      </c>
      <c r="I91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90SUP0090SUPPLIER 90MUMBAISUPPLIER90@GMAIL.COM19ABCDE0090F1Z5INACTIVE9707487421</v>
      </c>
      <c r="J91" s="1" t="n">
        <f aca="false">COUNTIF(I:I, $I91)</f>
        <v>1</v>
      </c>
    </row>
    <row r="92" customFormat="false" ht="15" hidden="false" customHeight="true" outlineLevel="0" collapsed="false">
      <c r="A92" s="1" t="n">
        <v>91</v>
      </c>
      <c r="B92" s="1" t="s">
        <v>490</v>
      </c>
      <c r="C92" s="1" t="s">
        <v>491</v>
      </c>
      <c r="D92" s="1" t="s">
        <v>49</v>
      </c>
      <c r="E92" s="1" t="s">
        <v>492</v>
      </c>
      <c r="F92" s="1" t="s">
        <v>493</v>
      </c>
      <c r="H92" s="1" t="s">
        <v>46</v>
      </c>
      <c r="I92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91SUP0091SUPPLIER 91HYDERABADSUPPLIER91@GMAIL.COMINACTIVE9886883046</v>
      </c>
      <c r="J92" s="1" t="n">
        <f aca="false">COUNTIF(I:I, $I92)</f>
        <v>1</v>
      </c>
    </row>
    <row r="93" customFormat="false" ht="15" hidden="false" customHeight="true" outlineLevel="0" collapsed="false">
      <c r="A93" s="1" t="n">
        <v>92</v>
      </c>
      <c r="B93" s="1" t="s">
        <v>494</v>
      </c>
      <c r="C93" s="1" t="s">
        <v>495</v>
      </c>
      <c r="D93" s="1" t="s">
        <v>207</v>
      </c>
      <c r="E93" s="1" t="s">
        <v>496</v>
      </c>
      <c r="F93" s="1" t="s">
        <v>497</v>
      </c>
      <c r="G93" s="1" t="s">
        <v>498</v>
      </c>
      <c r="H93" s="1" t="s">
        <v>46</v>
      </c>
      <c r="I93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92SUP0092SUPPLIER 92DELHISUPPLIER92@GMAIL.COM19ABCDE0092F1Z5INACTIVE9720022915</v>
      </c>
      <c r="J93" s="1" t="n">
        <f aca="false">COUNTIF(I:I, $I93)</f>
        <v>1</v>
      </c>
    </row>
    <row r="94" customFormat="false" ht="15" hidden="false" customHeight="true" outlineLevel="0" collapsed="false">
      <c r="A94" s="1" t="n">
        <v>93</v>
      </c>
      <c r="B94" s="1" t="s">
        <v>499</v>
      </c>
      <c r="C94" s="1" t="s">
        <v>500</v>
      </c>
      <c r="D94" s="1" t="s">
        <v>55</v>
      </c>
      <c r="E94" s="1" t="s">
        <v>501</v>
      </c>
      <c r="F94" s="1" t="s">
        <v>502</v>
      </c>
      <c r="G94" s="1" t="s">
        <v>503</v>
      </c>
      <c r="H94" s="1" t="s">
        <v>46</v>
      </c>
      <c r="I94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93SUP0093SUPPLIER 93KOLKATASUPPLIER93@GMAIL.COM19ABCDE0093F1Z5INACTIVE9709214209</v>
      </c>
      <c r="J94" s="1" t="n">
        <f aca="false">COUNTIF(I:I, $I94)</f>
        <v>1</v>
      </c>
    </row>
    <row r="95" customFormat="false" ht="15" hidden="false" customHeight="true" outlineLevel="0" collapsed="false">
      <c r="A95" s="1" t="n">
        <v>94</v>
      </c>
      <c r="B95" s="1" t="s">
        <v>504</v>
      </c>
      <c r="C95" s="1" t="s">
        <v>505</v>
      </c>
      <c r="D95" s="1" t="s">
        <v>55</v>
      </c>
      <c r="E95" s="1" t="s">
        <v>506</v>
      </c>
      <c r="F95" s="1" t="s">
        <v>507</v>
      </c>
      <c r="G95" s="1" t="s">
        <v>508</v>
      </c>
      <c r="H95" s="1" t="s">
        <v>39</v>
      </c>
      <c r="I95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94SUP0094SUPPLIER 94KOLKATASUPPLIER94@GMAIL.COM19ABCDE0094F1Z5ACTIVE9920497555</v>
      </c>
      <c r="J95" s="1" t="n">
        <f aca="false">COUNTIF(I:I, $I95)</f>
        <v>1</v>
      </c>
    </row>
    <row r="96" customFormat="false" ht="15" hidden="false" customHeight="true" outlineLevel="0" collapsed="false">
      <c r="A96" s="1" t="n">
        <v>95</v>
      </c>
      <c r="B96" s="1" t="s">
        <v>509</v>
      </c>
      <c r="C96" s="1" t="s">
        <v>510</v>
      </c>
      <c r="D96" s="1" t="s">
        <v>67</v>
      </c>
      <c r="E96" s="1" t="s">
        <v>511</v>
      </c>
      <c r="F96" s="1" t="s">
        <v>512</v>
      </c>
      <c r="G96" s="1" t="s">
        <v>513</v>
      </c>
      <c r="H96" s="1" t="s">
        <v>46</v>
      </c>
      <c r="I96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95SUP0095SUPPLIER 95PUNESUPPLIER95@GMAIL.COM19ABCDE0095F1Z5INACTIVE9604850175</v>
      </c>
      <c r="J96" s="1" t="n">
        <f aca="false">COUNTIF(I:I, $I96)</f>
        <v>1</v>
      </c>
    </row>
    <row r="97" customFormat="false" ht="15" hidden="false" customHeight="true" outlineLevel="0" collapsed="false">
      <c r="A97" s="1" t="n">
        <v>96</v>
      </c>
      <c r="B97" s="1" t="s">
        <v>514</v>
      </c>
      <c r="C97" s="1" t="s">
        <v>515</v>
      </c>
      <c r="D97" s="1" t="s">
        <v>207</v>
      </c>
      <c r="E97" s="1" t="s">
        <v>516</v>
      </c>
      <c r="F97" s="1" t="s">
        <v>517</v>
      </c>
      <c r="G97" s="1" t="s">
        <v>518</v>
      </c>
      <c r="H97" s="1" t="s">
        <v>46</v>
      </c>
      <c r="I97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96SUP0096SUPPLIER 96DELHISUPPLIER96@GMAIL.COM19ABCDE0096F1Z5INACTIVE9337249352</v>
      </c>
      <c r="J97" s="1" t="n">
        <f aca="false">COUNTIF(I:I, $I97)</f>
        <v>1</v>
      </c>
    </row>
    <row r="98" customFormat="false" ht="15" hidden="false" customHeight="true" outlineLevel="0" collapsed="false">
      <c r="A98" s="1" t="n">
        <v>97</v>
      </c>
      <c r="B98" s="1" t="s">
        <v>519</v>
      </c>
      <c r="C98" s="1" t="s">
        <v>520</v>
      </c>
      <c r="D98" s="1" t="s">
        <v>207</v>
      </c>
      <c r="E98" s="1" t="s">
        <v>521</v>
      </c>
      <c r="F98" s="1" t="s">
        <v>522</v>
      </c>
      <c r="G98" s="1" t="s">
        <v>523</v>
      </c>
      <c r="H98" s="1" t="s">
        <v>39</v>
      </c>
      <c r="I98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97SUP0097SUPPLIER 97DELHISUPPLIER97@GMAIL.COM19ABCDE0097F1Z5ACTIVE9156252906</v>
      </c>
      <c r="J98" s="1" t="n">
        <f aca="false">COUNTIF(I:I, $I98)</f>
        <v>1</v>
      </c>
    </row>
    <row r="99" customFormat="false" ht="15" hidden="false" customHeight="true" outlineLevel="0" collapsed="false">
      <c r="A99" s="1" t="n">
        <v>98</v>
      </c>
      <c r="B99" s="1" t="s">
        <v>524</v>
      </c>
      <c r="C99" s="1" t="s">
        <v>525</v>
      </c>
      <c r="D99" s="1" t="s">
        <v>24</v>
      </c>
      <c r="E99" s="1" t="s">
        <v>526</v>
      </c>
      <c r="F99" s="1" t="s">
        <v>527</v>
      </c>
      <c r="G99" s="1" t="s">
        <v>528</v>
      </c>
      <c r="H99" s="1" t="s">
        <v>46</v>
      </c>
      <c r="I99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98SUP0098SUPPLIER 98GUWAHATISUPPLIER98@GMAIL.COM19ABCDE0098F1Z5INACTIVE9848047891</v>
      </c>
      <c r="J99" s="1" t="n">
        <f aca="false">COUNTIF(I:I, $I99)</f>
        <v>1</v>
      </c>
    </row>
    <row r="100" customFormat="false" ht="15" hidden="false" customHeight="true" outlineLevel="0" collapsed="false">
      <c r="A100" s="1" t="n">
        <v>99</v>
      </c>
      <c r="B100" s="1" t="s">
        <v>529</v>
      </c>
      <c r="C100" s="1" t="s">
        <v>530</v>
      </c>
      <c r="D100" s="1" t="s">
        <v>67</v>
      </c>
      <c r="E100" s="1" t="s">
        <v>531</v>
      </c>
      <c r="F100" s="1" t="s">
        <v>532</v>
      </c>
      <c r="G100" s="1" t="s">
        <v>533</v>
      </c>
      <c r="H100" s="1" t="s">
        <v>46</v>
      </c>
      <c r="I100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99SUP0099SUPPLIER 99PUNESUPPLIER99@GMAIL.COM19ABCDE0099F1Z5INACTIVE9628102737</v>
      </c>
      <c r="J100" s="1" t="n">
        <f aca="false">COUNTIF(I:I, $I100)</f>
        <v>1</v>
      </c>
    </row>
    <row r="101" customFormat="false" ht="15" hidden="false" customHeight="true" outlineLevel="0" collapsed="false">
      <c r="A101" s="1" t="n">
        <v>100</v>
      </c>
      <c r="B101" s="1" t="s">
        <v>534</v>
      </c>
      <c r="C101" s="1" t="s">
        <v>535</v>
      </c>
      <c r="D101" s="1" t="s">
        <v>207</v>
      </c>
      <c r="E101" s="1" t="s">
        <v>536</v>
      </c>
      <c r="F101" s="1" t="s">
        <v>537</v>
      </c>
      <c r="G101" s="1" t="s">
        <v>538</v>
      </c>
      <c r="H101" s="1" t="s">
        <v>46</v>
      </c>
      <c r="I101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100SUP0100SUPPLIER 100DELHISUPPLIER100@GMAIL.COM19ABCDE0100F1Z5INACTIVE9946792061</v>
      </c>
      <c r="J101" s="1" t="n">
        <f aca="false">COUNTIF(I:I, $I101)</f>
        <v>1</v>
      </c>
    </row>
    <row r="102" customFormat="false" ht="15" hidden="false" customHeight="true" outlineLevel="0" collapsed="false">
      <c r="A102" s="1" t="n">
        <v>101</v>
      </c>
      <c r="B102" s="1" t="s">
        <v>539</v>
      </c>
      <c r="C102" s="1" t="s">
        <v>540</v>
      </c>
      <c r="D102" s="1" t="s">
        <v>42</v>
      </c>
      <c r="E102" s="1" t="s">
        <v>541</v>
      </c>
      <c r="F102" s="1" t="s">
        <v>542</v>
      </c>
      <c r="G102" s="1" t="s">
        <v>543</v>
      </c>
      <c r="H102" s="1" t="s">
        <v>46</v>
      </c>
      <c r="I102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101SUP0101SUPPLIER 101MUMBAISUPPLIER101@GMAIL.COM19ABCDE0101F1Z5INACTIVEABC12345</v>
      </c>
      <c r="J102" s="1" t="n">
        <f aca="false">COUNTIF(I:I, $I102)</f>
        <v>1</v>
      </c>
    </row>
    <row r="103" customFormat="false" ht="15" hidden="false" customHeight="true" outlineLevel="0" collapsed="false">
      <c r="A103" s="1" t="n">
        <v>102</v>
      </c>
      <c r="B103" s="1" t="s">
        <v>544</v>
      </c>
      <c r="C103" s="1" t="s">
        <v>545</v>
      </c>
      <c r="D103" s="1" t="s">
        <v>67</v>
      </c>
      <c r="E103" s="1" t="s">
        <v>546</v>
      </c>
      <c r="F103" s="1" t="s">
        <v>547</v>
      </c>
      <c r="G103" s="1" t="s">
        <v>548</v>
      </c>
      <c r="H103" s="1" t="s">
        <v>39</v>
      </c>
      <c r="I103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102SUP0102SUPPLIER 102PUNESUPPLIER102@GMAIL.COM19ABCDE0102F1Z5ACTIVE9767838601</v>
      </c>
      <c r="J103" s="1" t="n">
        <f aca="false">COUNTIF(I:I, $I103)</f>
        <v>1</v>
      </c>
    </row>
    <row r="104" customFormat="false" ht="15" hidden="false" customHeight="true" outlineLevel="0" collapsed="false">
      <c r="A104" s="1" t="n">
        <v>103</v>
      </c>
      <c r="B104" s="1" t="s">
        <v>549</v>
      </c>
      <c r="C104" s="1" t="s">
        <v>550</v>
      </c>
      <c r="D104" s="1" t="s">
        <v>49</v>
      </c>
      <c r="E104" s="1" t="s">
        <v>551</v>
      </c>
      <c r="F104" s="1" t="s">
        <v>552</v>
      </c>
      <c r="G104" s="1" t="s">
        <v>553</v>
      </c>
      <c r="H104" s="1" t="s">
        <v>46</v>
      </c>
      <c r="I104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103SUP0103SUPPLIER 103HYDERABADSUPPLIER103@GMAIL.COM19ABCDE0103F1Z5INACTIVE9252820822</v>
      </c>
      <c r="J104" s="1" t="n">
        <f aca="false">COUNTIF(I:I, $I104)</f>
        <v>1</v>
      </c>
    </row>
    <row r="105" customFormat="false" ht="15" hidden="false" customHeight="true" outlineLevel="0" collapsed="false">
      <c r="A105" s="1" t="n">
        <v>104</v>
      </c>
      <c r="B105" s="1" t="s">
        <v>554</v>
      </c>
      <c r="C105" s="1" t="s">
        <v>555</v>
      </c>
      <c r="D105" s="1" t="s">
        <v>207</v>
      </c>
      <c r="E105" s="1" t="s">
        <v>556</v>
      </c>
      <c r="F105" s="1" t="s">
        <v>557</v>
      </c>
      <c r="G105" s="1" t="s">
        <v>558</v>
      </c>
      <c r="H105" s="1" t="s">
        <v>46</v>
      </c>
      <c r="I105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104SUP0104SUPPLIER 104DELHISUPPLIER104@GMAIL.COM19ABCDE0104F1Z5INACTIVE9450707135</v>
      </c>
      <c r="J105" s="1" t="n">
        <f aca="false">COUNTIF(I:I, $I105)</f>
        <v>1</v>
      </c>
    </row>
    <row r="106" customFormat="false" ht="15" hidden="false" customHeight="true" outlineLevel="0" collapsed="false">
      <c r="A106" s="1" t="n">
        <v>105</v>
      </c>
      <c r="B106" s="1" t="s">
        <v>559</v>
      </c>
      <c r="C106" s="1" t="s">
        <v>560</v>
      </c>
      <c r="D106" s="1" t="s">
        <v>42</v>
      </c>
      <c r="E106" s="1" t="s">
        <v>561</v>
      </c>
      <c r="F106" s="1" t="s">
        <v>562</v>
      </c>
      <c r="G106" s="1" t="s">
        <v>563</v>
      </c>
      <c r="H106" s="1" t="s">
        <v>46</v>
      </c>
      <c r="I106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105SUP0105SUPPLIER 105MUMBAISUPPLIER105@GMAIL.COM19ABCDE0105F1Z5INACTIVE9542871534</v>
      </c>
      <c r="J106" s="1" t="n">
        <f aca="false">COUNTIF(I:I, $I106)</f>
        <v>1</v>
      </c>
    </row>
    <row r="107" customFormat="false" ht="15" hidden="false" customHeight="true" outlineLevel="0" collapsed="false">
      <c r="A107" s="1" t="n">
        <v>106</v>
      </c>
      <c r="B107" s="1" t="s">
        <v>564</v>
      </c>
      <c r="C107" s="1" t="s">
        <v>565</v>
      </c>
      <c r="D107" s="1" t="s">
        <v>55</v>
      </c>
      <c r="E107" s="1" t="s">
        <v>566</v>
      </c>
      <c r="F107" s="1" t="s">
        <v>567</v>
      </c>
      <c r="G107" s="1" t="s">
        <v>568</v>
      </c>
      <c r="H107" s="1" t="s">
        <v>39</v>
      </c>
      <c r="I107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106SUP0106SUPPLIER 106KOLKATASUPPLIER106@GMAIL.COM19ABCDE0106F1Z5ACTIVE9312262403</v>
      </c>
      <c r="J107" s="1" t="n">
        <f aca="false">COUNTIF(I:I, $I107)</f>
        <v>1</v>
      </c>
    </row>
    <row r="108" customFormat="false" ht="15" hidden="false" customHeight="true" outlineLevel="0" collapsed="false">
      <c r="A108" s="1" t="n">
        <v>107</v>
      </c>
      <c r="B108" s="1" t="s">
        <v>569</v>
      </c>
      <c r="C108" s="1" t="s">
        <v>570</v>
      </c>
      <c r="D108" s="1" t="s">
        <v>61</v>
      </c>
      <c r="E108" s="1" t="s">
        <v>571</v>
      </c>
      <c r="F108" s="1" t="s">
        <v>572</v>
      </c>
      <c r="G108" s="1" t="s">
        <v>573</v>
      </c>
      <c r="H108" s="1" t="s">
        <v>39</v>
      </c>
      <c r="I108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107SUP0107SUPPLIER 107CHENNAISUPPLIER107@GMAIL.COM19ABCDE0107F1Z5ACTIVE9695963496</v>
      </c>
      <c r="J108" s="1" t="n">
        <f aca="false">COUNTIF(I:I, $I108)</f>
        <v>1</v>
      </c>
    </row>
    <row r="109" customFormat="false" ht="15" hidden="false" customHeight="true" outlineLevel="0" collapsed="false">
      <c r="A109" s="1" t="n">
        <v>108</v>
      </c>
      <c r="B109" s="1" t="s">
        <v>574</v>
      </c>
      <c r="C109" s="1" t="s">
        <v>575</v>
      </c>
      <c r="D109" s="1" t="s">
        <v>122</v>
      </c>
      <c r="E109" s="1" t="s">
        <v>576</v>
      </c>
      <c r="F109" s="1" t="s">
        <v>577</v>
      </c>
      <c r="G109" s="1" t="s">
        <v>578</v>
      </c>
      <c r="H109" s="1" t="s">
        <v>39</v>
      </c>
      <c r="I109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108SUP0108SUPPLIER 108BENGALURUSUPPLIER108@GMAIL.COM19ABCDE0108F1Z5ACTIVE9221987045</v>
      </c>
      <c r="J109" s="1" t="n">
        <f aca="false">COUNTIF(I:I, $I109)</f>
        <v>1</v>
      </c>
    </row>
    <row r="110" customFormat="false" ht="15" hidden="false" customHeight="true" outlineLevel="0" collapsed="false">
      <c r="A110" s="1" t="n">
        <v>109</v>
      </c>
      <c r="B110" s="1" t="s">
        <v>579</v>
      </c>
      <c r="C110" s="1" t="s">
        <v>580</v>
      </c>
      <c r="D110" s="1" t="s">
        <v>49</v>
      </c>
      <c r="E110" s="1" t="s">
        <v>581</v>
      </c>
      <c r="F110" s="1" t="s">
        <v>582</v>
      </c>
      <c r="G110" s="1" t="s">
        <v>583</v>
      </c>
      <c r="H110" s="1" t="s">
        <v>39</v>
      </c>
      <c r="I110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109SUP0109SUPPLIER 109HYDERABADSUPPLIER109@GMAIL.COM19ABCDE0109F1Z5ACTIVE9587532277</v>
      </c>
      <c r="J110" s="1" t="n">
        <f aca="false">COUNTIF(I:I, $I110)</f>
        <v>1</v>
      </c>
    </row>
    <row r="111" customFormat="false" ht="15" hidden="false" customHeight="true" outlineLevel="0" collapsed="false">
      <c r="A111" s="1" t="n">
        <v>110</v>
      </c>
      <c r="B111" s="1" t="s">
        <v>584</v>
      </c>
      <c r="C111" s="1" t="s">
        <v>585</v>
      </c>
      <c r="D111" s="1" t="s">
        <v>55</v>
      </c>
      <c r="E111" s="1" t="s">
        <v>586</v>
      </c>
      <c r="F111" s="1" t="s">
        <v>587</v>
      </c>
      <c r="G111" s="1" t="s">
        <v>588</v>
      </c>
      <c r="H111" s="1" t="s">
        <v>39</v>
      </c>
      <c r="I111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110SUP0110SUPPLIER 110KOLKATASUPPLIER110@GMAIL.COM19ABCDE0110F1Z5ACTIVE9813715895</v>
      </c>
      <c r="J111" s="1" t="n">
        <f aca="false">COUNTIF(I:I, $I111)</f>
        <v>1</v>
      </c>
    </row>
    <row r="112" customFormat="false" ht="15" hidden="false" customHeight="true" outlineLevel="0" collapsed="false">
      <c r="A112" s="1" t="n">
        <v>111</v>
      </c>
      <c r="B112" s="1" t="s">
        <v>589</v>
      </c>
      <c r="C112" s="1" t="s">
        <v>590</v>
      </c>
      <c r="D112" s="1" t="s">
        <v>122</v>
      </c>
      <c r="E112" s="1" t="s">
        <v>591</v>
      </c>
      <c r="F112" s="1" t="s">
        <v>592</v>
      </c>
      <c r="G112" s="1" t="s">
        <v>593</v>
      </c>
      <c r="H112" s="1" t="s">
        <v>46</v>
      </c>
      <c r="I112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111SUP0111SUPPLIER 111BENGALURUSUPPLIER111@GMAIL.COM19ABCDE0111F1Z5INACTIVE98765</v>
      </c>
      <c r="J112" s="1" t="n">
        <f aca="false">COUNTIF(I:I, $I112)</f>
        <v>1</v>
      </c>
    </row>
    <row r="113" customFormat="false" ht="15" hidden="false" customHeight="true" outlineLevel="0" collapsed="false">
      <c r="A113" s="1" t="n">
        <v>112</v>
      </c>
      <c r="B113" s="1" t="s">
        <v>594</v>
      </c>
      <c r="C113" s="1" t="s">
        <v>595</v>
      </c>
      <c r="D113" s="1" t="s">
        <v>207</v>
      </c>
      <c r="E113" s="1" t="s">
        <v>596</v>
      </c>
      <c r="F113" s="1" t="s">
        <v>597</v>
      </c>
      <c r="G113" s="1" t="s">
        <v>598</v>
      </c>
      <c r="H113" s="1" t="s">
        <v>46</v>
      </c>
      <c r="I113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112SUP0112SUPPLIER 112DELHISUPPLIER112@GMAIL.COM19ABCDE0112F1Z5INACTIVE9305410704</v>
      </c>
      <c r="J113" s="1" t="n">
        <f aca="false">COUNTIF(I:I, $I113)</f>
        <v>1</v>
      </c>
    </row>
    <row r="114" customFormat="false" ht="15" hidden="false" customHeight="true" outlineLevel="0" collapsed="false">
      <c r="A114" s="1" t="n">
        <v>113</v>
      </c>
      <c r="B114" s="1" t="s">
        <v>599</v>
      </c>
      <c r="C114" s="1" t="s">
        <v>600</v>
      </c>
      <c r="D114" s="1" t="s">
        <v>122</v>
      </c>
      <c r="E114" s="1" t="s">
        <v>601</v>
      </c>
      <c r="F114" s="1" t="s">
        <v>602</v>
      </c>
      <c r="G114" s="1" t="s">
        <v>603</v>
      </c>
      <c r="H114" s="1" t="s">
        <v>46</v>
      </c>
      <c r="I114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113SUP0113SUPPLIER 113BENGALURUSUPPLIER113@GMAIL.COM19ABCDE0113F1Z5INACTIVE9544554283</v>
      </c>
      <c r="J114" s="1" t="n">
        <f aca="false">COUNTIF(I:I, $I114)</f>
        <v>1</v>
      </c>
    </row>
    <row r="115" customFormat="false" ht="15" hidden="false" customHeight="true" outlineLevel="0" collapsed="false">
      <c r="A115" s="1" t="n">
        <v>114</v>
      </c>
      <c r="B115" s="1" t="s">
        <v>604</v>
      </c>
      <c r="C115" s="1" t="s">
        <v>605</v>
      </c>
      <c r="D115" s="1" t="s">
        <v>61</v>
      </c>
      <c r="E115" s="1" t="s">
        <v>606</v>
      </c>
      <c r="F115" s="1" t="s">
        <v>607</v>
      </c>
      <c r="G115" s="1" t="s">
        <v>608</v>
      </c>
      <c r="H115" s="1" t="s">
        <v>46</v>
      </c>
      <c r="I115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114SUP0114SUPPLIER 114CHENNAISUPPLIER114@GMAIL.COM19ABCDE0114F1Z5INACTIVE9572915790</v>
      </c>
      <c r="J115" s="1" t="n">
        <f aca="false">COUNTIF(I:I, $I115)</f>
        <v>1</v>
      </c>
    </row>
    <row r="116" customFormat="false" ht="15" hidden="false" customHeight="true" outlineLevel="0" collapsed="false">
      <c r="A116" s="1" t="n">
        <v>115</v>
      </c>
      <c r="B116" s="1" t="s">
        <v>609</v>
      </c>
      <c r="C116" s="1" t="s">
        <v>610</v>
      </c>
      <c r="D116" s="1" t="s">
        <v>24</v>
      </c>
      <c r="E116" s="1" t="s">
        <v>611</v>
      </c>
      <c r="F116" s="1" t="s">
        <v>612</v>
      </c>
      <c r="G116" s="1" t="s">
        <v>613</v>
      </c>
      <c r="H116" s="1" t="s">
        <v>39</v>
      </c>
      <c r="I116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115SUP0115SUPPLIER 115GUWAHATISUPPLIER115@GMAIL.COM19ABCDE0115F1Z5ACTIVE9685139904</v>
      </c>
      <c r="J116" s="1" t="n">
        <f aca="false">COUNTIF(I:I, $I116)</f>
        <v>1</v>
      </c>
    </row>
    <row r="117" customFormat="false" ht="15" hidden="false" customHeight="true" outlineLevel="0" collapsed="false">
      <c r="A117" s="1" t="n">
        <v>116</v>
      </c>
      <c r="B117" s="1" t="s">
        <v>614</v>
      </c>
      <c r="C117" s="1" t="s">
        <v>615</v>
      </c>
      <c r="D117" s="1" t="s">
        <v>24</v>
      </c>
      <c r="E117" s="1" t="s">
        <v>616</v>
      </c>
      <c r="F117" s="1" t="s">
        <v>617</v>
      </c>
      <c r="G117" s="1" t="s">
        <v>618</v>
      </c>
      <c r="H117" s="1" t="s">
        <v>46</v>
      </c>
      <c r="I117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116SUP0116SUPPLIER 116GUWAHATISUPPLIER116@GMAIL.COM19ABCDE0116F1Z5INACTIVE9411103031</v>
      </c>
      <c r="J117" s="1" t="n">
        <f aca="false">COUNTIF(I:I, $I117)</f>
        <v>1</v>
      </c>
    </row>
    <row r="118" customFormat="false" ht="15" hidden="false" customHeight="true" outlineLevel="0" collapsed="false">
      <c r="A118" s="1" t="n">
        <v>117</v>
      </c>
      <c r="B118" s="1" t="s">
        <v>619</v>
      </c>
      <c r="C118" s="1" t="s">
        <v>620</v>
      </c>
      <c r="D118" s="1" t="s">
        <v>67</v>
      </c>
      <c r="E118" s="1" t="s">
        <v>621</v>
      </c>
      <c r="F118" s="1" t="s">
        <v>622</v>
      </c>
      <c r="G118" s="1" t="s">
        <v>623</v>
      </c>
      <c r="H118" s="1" t="s">
        <v>46</v>
      </c>
      <c r="I118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117SUP0117SUPPLIER 117PUNESUPPLIER117@GMAIL.COM19ABCDE0117F1Z5INACTIVE9331815204</v>
      </c>
      <c r="J118" s="1" t="n">
        <f aca="false">COUNTIF(I:I, $I118)</f>
        <v>1</v>
      </c>
    </row>
    <row r="119" customFormat="false" ht="15" hidden="false" customHeight="true" outlineLevel="0" collapsed="false">
      <c r="A119" s="1" t="n">
        <v>118</v>
      </c>
      <c r="B119" s="1" t="s">
        <v>624</v>
      </c>
      <c r="C119" s="1" t="s">
        <v>625</v>
      </c>
      <c r="D119" s="1" t="s">
        <v>49</v>
      </c>
      <c r="E119" s="1" t="s">
        <v>626</v>
      </c>
      <c r="F119" s="1" t="s">
        <v>627</v>
      </c>
      <c r="G119" s="1" t="s">
        <v>628</v>
      </c>
      <c r="H119" s="1" t="s">
        <v>39</v>
      </c>
      <c r="I119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118SUP0118SUPPLIER 118HYDERABADSUPPLIER118@GMAIL.COM19ABCDE0118F1Z5ACTIVE9122306322</v>
      </c>
      <c r="J119" s="1" t="n">
        <f aca="false">COUNTIF(I:I, $I119)</f>
        <v>1</v>
      </c>
    </row>
    <row r="120" customFormat="false" ht="15" hidden="false" customHeight="true" outlineLevel="0" collapsed="false">
      <c r="A120" s="1" t="n">
        <v>119</v>
      </c>
      <c r="B120" s="1" t="s">
        <v>629</v>
      </c>
      <c r="C120" s="1" t="s">
        <v>630</v>
      </c>
      <c r="D120" s="1" t="s">
        <v>24</v>
      </c>
      <c r="E120" s="1" t="s">
        <v>631</v>
      </c>
      <c r="F120" s="1" t="s">
        <v>632</v>
      </c>
      <c r="G120" s="1" t="s">
        <v>633</v>
      </c>
      <c r="H120" s="1" t="s">
        <v>46</v>
      </c>
      <c r="I120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119SUP0119SUPPLIER 119GUWAHATISUPPLIER119@GMAIL.COM19ABCDE0119F1Z5INACTIVE9214591727</v>
      </c>
      <c r="J120" s="1" t="n">
        <f aca="false">COUNTIF(I:I, $I120)</f>
        <v>1</v>
      </c>
    </row>
    <row r="121" customFormat="false" ht="15" hidden="false" customHeight="true" outlineLevel="0" collapsed="false">
      <c r="A121" s="1" t="n">
        <v>120</v>
      </c>
      <c r="B121" s="1" t="s">
        <v>634</v>
      </c>
      <c r="C121" s="1" t="s">
        <v>635</v>
      </c>
      <c r="D121" s="1" t="s">
        <v>55</v>
      </c>
      <c r="E121" s="1" t="s">
        <v>636</v>
      </c>
      <c r="F121" s="1" t="s">
        <v>637</v>
      </c>
      <c r="G121" s="1" t="s">
        <v>638</v>
      </c>
      <c r="H121" s="1" t="s">
        <v>39</v>
      </c>
      <c r="I121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120SUP0120SUPPLIER 120KOLKATASUPPLIER120@GMAIL.COM19ABCDE0120F1Z5ACTIVE9686004386</v>
      </c>
      <c r="J121" s="1" t="n">
        <f aca="false">COUNTIF(I:I, $I121)</f>
        <v>1</v>
      </c>
    </row>
    <row r="122" customFormat="false" ht="15" hidden="false" customHeight="true" outlineLevel="0" collapsed="false">
      <c r="A122" s="1" t="n">
        <v>121</v>
      </c>
      <c r="B122" s="1" t="s">
        <v>639</v>
      </c>
      <c r="C122" s="1" t="s">
        <v>640</v>
      </c>
      <c r="D122" s="1" t="s">
        <v>641</v>
      </c>
      <c r="E122" s="1" t="s">
        <v>642</v>
      </c>
      <c r="F122" s="1" t="s">
        <v>643</v>
      </c>
      <c r="G122" s="1" t="s">
        <v>644</v>
      </c>
      <c r="H122" s="1" t="s">
        <v>39</v>
      </c>
      <c r="I122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121SUP0121SUPPLIER 121BANGALORESUPPLIER121@GMAIL.COM19ABCDE0121F1Z5ACTIVE9353327778</v>
      </c>
      <c r="J122" s="1" t="n">
        <f aca="false">COUNTIF(I:I, $I122)</f>
        <v>1</v>
      </c>
    </row>
    <row r="123" customFormat="false" ht="15" hidden="false" customHeight="true" outlineLevel="0" collapsed="false">
      <c r="A123" s="1" t="n">
        <v>122</v>
      </c>
      <c r="B123" s="1" t="s">
        <v>645</v>
      </c>
      <c r="C123" s="1" t="s">
        <v>646</v>
      </c>
      <c r="D123" s="1" t="s">
        <v>122</v>
      </c>
      <c r="E123" s="1" t="s">
        <v>647</v>
      </c>
      <c r="F123" s="1" t="s">
        <v>648</v>
      </c>
      <c r="G123" s="1" t="s">
        <v>649</v>
      </c>
      <c r="H123" s="1" t="s">
        <v>39</v>
      </c>
      <c r="I123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122SUP0122SUPPLIER 122BENGALURUSUPPLIER122@GMAIL.COM19ABCDE0122F1Z5ACTIVE9577553662</v>
      </c>
      <c r="J123" s="1" t="n">
        <f aca="false">COUNTIF(I:I, $I123)</f>
        <v>1</v>
      </c>
    </row>
    <row r="124" customFormat="false" ht="15" hidden="false" customHeight="true" outlineLevel="0" collapsed="false">
      <c r="A124" s="1" t="n">
        <v>123</v>
      </c>
      <c r="B124" s="1" t="s">
        <v>650</v>
      </c>
      <c r="C124" s="1" t="s">
        <v>651</v>
      </c>
      <c r="D124" s="1" t="s">
        <v>49</v>
      </c>
      <c r="E124" s="1" t="s">
        <v>652</v>
      </c>
      <c r="F124" s="1" t="s">
        <v>653</v>
      </c>
      <c r="G124" s="1" t="s">
        <v>654</v>
      </c>
      <c r="H124" s="1" t="s">
        <v>46</v>
      </c>
      <c r="I124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123SUP0123SUPPLIER 123HYDERABADSUPPLIER123@GMAIL.COM19ABCDE0123F1Z5INACTIVE9847509740</v>
      </c>
      <c r="J124" s="1" t="n">
        <f aca="false">COUNTIF(I:I, $I124)</f>
        <v>1</v>
      </c>
    </row>
    <row r="125" customFormat="false" ht="15" hidden="false" customHeight="true" outlineLevel="0" collapsed="false">
      <c r="A125" s="1" t="n">
        <v>124</v>
      </c>
      <c r="B125" s="1" t="s">
        <v>655</v>
      </c>
      <c r="C125" s="1" t="s">
        <v>656</v>
      </c>
      <c r="D125" s="1" t="s">
        <v>55</v>
      </c>
      <c r="E125" s="1" t="s">
        <v>657</v>
      </c>
      <c r="F125" s="1" t="s">
        <v>658</v>
      </c>
      <c r="G125" s="1" t="s">
        <v>659</v>
      </c>
      <c r="H125" s="1" t="s">
        <v>39</v>
      </c>
      <c r="I125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124SUP0124SUPPLIER 124KOLKATASUPPLIER124@GMAIL.COM19ABCDE0124F1Z5ACTIVE9359163408</v>
      </c>
      <c r="J125" s="1" t="n">
        <f aca="false">COUNTIF(I:I, $I125)</f>
        <v>1</v>
      </c>
    </row>
    <row r="126" customFormat="false" ht="15" hidden="false" customHeight="true" outlineLevel="0" collapsed="false">
      <c r="A126" s="1" t="n">
        <v>125</v>
      </c>
      <c r="B126" s="1" t="s">
        <v>660</v>
      </c>
      <c r="C126" s="1" t="s">
        <v>661</v>
      </c>
      <c r="D126" s="1" t="s">
        <v>49</v>
      </c>
      <c r="E126" s="1" t="s">
        <v>662</v>
      </c>
      <c r="F126" s="1" t="s">
        <v>663</v>
      </c>
      <c r="G126" s="1" t="s">
        <v>664</v>
      </c>
      <c r="H126" s="1" t="s">
        <v>46</v>
      </c>
      <c r="I126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125SUP0125SUPPLIER 125HYDERABADSUPPLIER125@GMAIL.COM19ABCDE0125F1Z5INACTIVE9102588982</v>
      </c>
      <c r="J126" s="1" t="n">
        <f aca="false">COUNTIF(I:I, $I126)</f>
        <v>1</v>
      </c>
    </row>
    <row r="127" customFormat="false" ht="15" hidden="false" customHeight="true" outlineLevel="0" collapsed="false">
      <c r="A127" s="1" t="n">
        <v>126</v>
      </c>
      <c r="B127" s="1" t="s">
        <v>665</v>
      </c>
      <c r="C127" s="1" t="s">
        <v>666</v>
      </c>
      <c r="D127" s="1" t="s">
        <v>67</v>
      </c>
      <c r="E127" s="1" t="s">
        <v>667</v>
      </c>
      <c r="F127" s="1" t="s">
        <v>668</v>
      </c>
      <c r="G127" s="1" t="s">
        <v>669</v>
      </c>
      <c r="H127" s="1" t="s">
        <v>39</v>
      </c>
      <c r="I127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126SUP0126SUPPLIER 126PUNESUPPLIER126@GMAIL.COM19ABCDE0126F1Z5ACTIVE9329096932</v>
      </c>
      <c r="J127" s="1" t="n">
        <f aca="false">COUNTIF(I:I, $I127)</f>
        <v>1</v>
      </c>
    </row>
    <row r="128" customFormat="false" ht="15" hidden="false" customHeight="true" outlineLevel="0" collapsed="false">
      <c r="A128" s="1" t="n">
        <v>127</v>
      </c>
      <c r="B128" s="1" t="s">
        <v>670</v>
      </c>
      <c r="C128" s="1" t="s">
        <v>671</v>
      </c>
      <c r="D128" s="1" t="s">
        <v>61</v>
      </c>
      <c r="E128" s="1" t="s">
        <v>672</v>
      </c>
      <c r="F128" s="1" t="s">
        <v>673</v>
      </c>
      <c r="G128" s="1" t="s">
        <v>674</v>
      </c>
      <c r="H128" s="1" t="s">
        <v>46</v>
      </c>
      <c r="I128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127SUP0127SUPPLIER 127CHENNAISUPPLIER127@GMAIL.COM19ABCDE0127F1Z5INACTIVE9851244578</v>
      </c>
      <c r="J128" s="1" t="n">
        <f aca="false">COUNTIF(I:I, $I128)</f>
        <v>1</v>
      </c>
    </row>
    <row r="129" customFormat="false" ht="15" hidden="false" customHeight="true" outlineLevel="0" collapsed="false">
      <c r="A129" s="1" t="n">
        <v>128</v>
      </c>
      <c r="B129" s="1" t="s">
        <v>675</v>
      </c>
      <c r="C129" s="1" t="s">
        <v>676</v>
      </c>
      <c r="D129" s="1" t="s">
        <v>122</v>
      </c>
      <c r="E129" s="1" t="s">
        <v>677</v>
      </c>
      <c r="F129" s="1" t="s">
        <v>678</v>
      </c>
      <c r="G129" s="1" t="s">
        <v>679</v>
      </c>
      <c r="H129" s="1" t="s">
        <v>46</v>
      </c>
      <c r="I129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128SUP0128SUPPLIER 128BENGALURUSUPPLIER128@GMAIL.COM19ABCDE0128F1Z5INACTIVE9783516390</v>
      </c>
      <c r="J129" s="1" t="n">
        <f aca="false">COUNTIF(I:I, $I129)</f>
        <v>1</v>
      </c>
    </row>
    <row r="130" customFormat="false" ht="15" hidden="false" customHeight="true" outlineLevel="0" collapsed="false">
      <c r="A130" s="1" t="n">
        <v>129</v>
      </c>
      <c r="B130" s="1" t="s">
        <v>680</v>
      </c>
      <c r="C130" s="1" t="s">
        <v>681</v>
      </c>
      <c r="D130" s="1" t="s">
        <v>49</v>
      </c>
      <c r="E130" s="1" t="s">
        <v>682</v>
      </c>
      <c r="F130" s="1" t="s">
        <v>683</v>
      </c>
      <c r="G130" s="1" t="s">
        <v>684</v>
      </c>
      <c r="H130" s="1" t="s">
        <v>46</v>
      </c>
      <c r="I130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129SUP0129SUPPLIER 129HYDERABADSUPPLIER129@GMAIL.COM19ABCDE0129F1Z5INACTIVE9520179473</v>
      </c>
      <c r="J130" s="1" t="n">
        <f aca="false">COUNTIF(I:I, $I130)</f>
        <v>1</v>
      </c>
    </row>
    <row r="131" customFormat="false" ht="15" hidden="false" customHeight="true" outlineLevel="0" collapsed="false">
      <c r="A131" s="1" t="n">
        <v>130</v>
      </c>
      <c r="B131" s="1" t="s">
        <v>685</v>
      </c>
      <c r="C131" s="1" t="s">
        <v>686</v>
      </c>
      <c r="D131" s="1" t="s">
        <v>24</v>
      </c>
      <c r="E131" s="1" t="s">
        <v>687</v>
      </c>
      <c r="F131" s="1" t="s">
        <v>688</v>
      </c>
      <c r="G131" s="1" t="s">
        <v>689</v>
      </c>
      <c r="H131" s="1" t="s">
        <v>46</v>
      </c>
      <c r="I131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130SUP0130SUPPLIER 130GUWAHATISUPPLIER130@GMAIL.COM19ABCDE0130F1Z5INACTIVE9427253253</v>
      </c>
      <c r="J131" s="1" t="n">
        <f aca="false">COUNTIF(I:I, $I131)</f>
        <v>1</v>
      </c>
    </row>
    <row r="132" customFormat="false" ht="15" hidden="false" customHeight="true" outlineLevel="0" collapsed="false">
      <c r="A132" s="1" t="n">
        <v>131</v>
      </c>
      <c r="B132" s="1" t="s">
        <v>690</v>
      </c>
      <c r="C132" s="1" t="s">
        <v>691</v>
      </c>
      <c r="D132" s="1" t="s">
        <v>692</v>
      </c>
      <c r="E132" s="1" t="s">
        <v>693</v>
      </c>
      <c r="F132" s="1" t="s">
        <v>694</v>
      </c>
      <c r="G132" s="1" t="s">
        <v>695</v>
      </c>
      <c r="H132" s="1" t="s">
        <v>39</v>
      </c>
      <c r="I132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131SUP0131SUPPLIER 131KOLKATASUPPLIER131@GMAIL.COM19ABCDE0131F1Z5ACTIVE9258425322</v>
      </c>
      <c r="J132" s="1" t="n">
        <f aca="false">COUNTIF(I:I, $I132)</f>
        <v>1</v>
      </c>
    </row>
    <row r="133" customFormat="false" ht="15" hidden="false" customHeight="true" outlineLevel="0" collapsed="false">
      <c r="A133" s="1" t="n">
        <v>132</v>
      </c>
      <c r="B133" s="1" t="s">
        <v>696</v>
      </c>
      <c r="C133" s="1" t="s">
        <v>697</v>
      </c>
      <c r="D133" s="1" t="s">
        <v>698</v>
      </c>
      <c r="E133" s="1" t="s">
        <v>699</v>
      </c>
      <c r="F133" s="1" t="s">
        <v>700</v>
      </c>
      <c r="G133" s="1" t="s">
        <v>701</v>
      </c>
      <c r="H133" s="1" t="s">
        <v>39</v>
      </c>
      <c r="I133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132SUP0132SUPPLIER 132KOLKATASUPPLIER132@GMAIL.COM19ABCDE0132F1Z5ACTIVE9287058502</v>
      </c>
      <c r="J133" s="1" t="n">
        <f aca="false">COUNTIF(I:I, $I133)</f>
        <v>1</v>
      </c>
    </row>
    <row r="134" customFormat="false" ht="15" hidden="false" customHeight="true" outlineLevel="0" collapsed="false">
      <c r="A134" s="1" t="n">
        <v>133</v>
      </c>
      <c r="B134" s="1" t="s">
        <v>702</v>
      </c>
      <c r="C134" s="1" t="s">
        <v>703</v>
      </c>
      <c r="D134" s="1" t="s">
        <v>122</v>
      </c>
      <c r="E134" s="1" t="s">
        <v>704</v>
      </c>
      <c r="F134" s="1" t="s">
        <v>705</v>
      </c>
      <c r="G134" s="1" t="s">
        <v>706</v>
      </c>
      <c r="H134" s="1" t="s">
        <v>46</v>
      </c>
      <c r="I134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133SUP0133SUPPLIER 133BENGALURUSUPPLIER133@GMAIL.COM19ABCDE0133F1Z5INACTIVE9122045090</v>
      </c>
      <c r="J134" s="1" t="n">
        <f aca="false">COUNTIF(I:I, $I134)</f>
        <v>1</v>
      </c>
    </row>
    <row r="135" customFormat="false" ht="15" hidden="false" customHeight="true" outlineLevel="0" collapsed="false">
      <c r="A135" s="1" t="n">
        <v>134</v>
      </c>
      <c r="B135" s="1" t="s">
        <v>707</v>
      </c>
      <c r="C135" s="1" t="s">
        <v>708</v>
      </c>
      <c r="D135" s="1" t="s">
        <v>24</v>
      </c>
      <c r="E135" s="1" t="s">
        <v>709</v>
      </c>
      <c r="F135" s="1" t="s">
        <v>710</v>
      </c>
      <c r="G135" s="1" t="s">
        <v>711</v>
      </c>
      <c r="H135" s="1" t="s">
        <v>46</v>
      </c>
      <c r="I135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134SUP0134SUPPLIER 134GUWAHATISUPPLIER134@GMAIL.COM19ABCDE0134F1Z5INACTIVE9562425344</v>
      </c>
      <c r="J135" s="1" t="n">
        <f aca="false">COUNTIF(I:I, $I135)</f>
        <v>1</v>
      </c>
    </row>
    <row r="136" customFormat="false" ht="15" hidden="false" customHeight="true" outlineLevel="0" collapsed="false">
      <c r="A136" s="1" t="n">
        <v>135</v>
      </c>
      <c r="B136" s="1" t="s">
        <v>712</v>
      </c>
      <c r="C136" s="1" t="s">
        <v>713</v>
      </c>
      <c r="D136" s="1" t="s">
        <v>24</v>
      </c>
      <c r="E136" s="1" t="s">
        <v>714</v>
      </c>
      <c r="F136" s="1" t="s">
        <v>715</v>
      </c>
      <c r="G136" s="1" t="s">
        <v>716</v>
      </c>
      <c r="H136" s="1" t="s">
        <v>39</v>
      </c>
      <c r="I136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135SUP0135SUPPLIER 135GUWAHATISUPPLIER135@GMAIL.COM19ABCDE0135F1Z5ACTIVE9100593439</v>
      </c>
      <c r="J136" s="1" t="n">
        <f aca="false">COUNTIF(I:I, $I136)</f>
        <v>1</v>
      </c>
    </row>
    <row r="137" customFormat="false" ht="15" hidden="false" customHeight="true" outlineLevel="0" collapsed="false">
      <c r="A137" s="1" t="n">
        <v>136</v>
      </c>
      <c r="B137" s="1" t="s">
        <v>717</v>
      </c>
      <c r="C137" s="1" t="s">
        <v>718</v>
      </c>
      <c r="D137" s="1" t="s">
        <v>122</v>
      </c>
      <c r="E137" s="1" t="s">
        <v>719</v>
      </c>
      <c r="F137" s="1" t="s">
        <v>720</v>
      </c>
      <c r="G137" s="1" t="s">
        <v>721</v>
      </c>
      <c r="H137" s="1" t="s">
        <v>39</v>
      </c>
      <c r="I137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136SUP0136SUPPLIER 136BENGALURUSUPPLIER136@GMAIL.COM19ABCDE0136F1Z5ACTIVE9309917172</v>
      </c>
      <c r="J137" s="1" t="n">
        <f aca="false">COUNTIF(I:I, $I137)</f>
        <v>1</v>
      </c>
    </row>
    <row r="138" customFormat="false" ht="15" hidden="false" customHeight="true" outlineLevel="0" collapsed="false">
      <c r="A138" s="1" t="n">
        <v>137</v>
      </c>
      <c r="B138" s="1" t="s">
        <v>722</v>
      </c>
      <c r="C138" s="1" t="s">
        <v>723</v>
      </c>
      <c r="D138" s="1" t="s">
        <v>61</v>
      </c>
      <c r="E138" s="1" t="s">
        <v>724</v>
      </c>
      <c r="F138" s="1" t="s">
        <v>725</v>
      </c>
      <c r="G138" s="1" t="s">
        <v>726</v>
      </c>
      <c r="H138" s="1" t="s">
        <v>39</v>
      </c>
      <c r="I138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137SUP0137SUPPLIER 137CHENNAISUPPLIER137@GMAIL.COM19ABCDE0137F1Z5ACTIVE9422463161</v>
      </c>
      <c r="J138" s="1" t="n">
        <f aca="false">COUNTIF(I:I, $I138)</f>
        <v>1</v>
      </c>
    </row>
    <row r="139" customFormat="false" ht="15" hidden="false" customHeight="true" outlineLevel="0" collapsed="false">
      <c r="A139" s="1" t="n">
        <v>138</v>
      </c>
      <c r="B139" s="1" t="s">
        <v>727</v>
      </c>
      <c r="C139" s="1" t="s">
        <v>728</v>
      </c>
      <c r="D139" s="1" t="s">
        <v>122</v>
      </c>
      <c r="E139" s="1" t="s">
        <v>729</v>
      </c>
      <c r="F139" s="1" t="s">
        <v>730</v>
      </c>
      <c r="G139" s="1" t="s">
        <v>731</v>
      </c>
      <c r="H139" s="1" t="s">
        <v>46</v>
      </c>
      <c r="I139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138SUP0138SUPPLIER 138BENGALURUSUPPLIER138@GMAIL.COM19ABCDE0138F1Z5INACTIVE9502202862</v>
      </c>
      <c r="J139" s="1" t="n">
        <f aca="false">COUNTIF(I:I, $I139)</f>
        <v>1</v>
      </c>
    </row>
    <row r="140" customFormat="false" ht="15" hidden="false" customHeight="true" outlineLevel="0" collapsed="false">
      <c r="A140" s="1" t="n">
        <v>139</v>
      </c>
      <c r="B140" s="1" t="s">
        <v>732</v>
      </c>
      <c r="C140" s="1" t="s">
        <v>733</v>
      </c>
      <c r="D140" s="1" t="s">
        <v>61</v>
      </c>
      <c r="E140" s="1" t="s">
        <v>734</v>
      </c>
      <c r="F140" s="1" t="s">
        <v>735</v>
      </c>
      <c r="G140" s="1" t="s">
        <v>736</v>
      </c>
      <c r="H140" s="1" t="s">
        <v>39</v>
      </c>
      <c r="I140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139SUP0139SUPPLIER 139CHENNAISUPPLIER139@GMAIL.COM19ABCDE0139F1Z5ACTIVE9969608252</v>
      </c>
      <c r="J140" s="1" t="n">
        <f aca="false">COUNTIF(I:I, $I140)</f>
        <v>1</v>
      </c>
    </row>
    <row r="141" customFormat="false" ht="15" hidden="false" customHeight="true" outlineLevel="0" collapsed="false">
      <c r="A141" s="1" t="n">
        <v>140</v>
      </c>
      <c r="B141" s="1" t="s">
        <v>737</v>
      </c>
      <c r="C141" s="1" t="s">
        <v>738</v>
      </c>
      <c r="D141" s="1" t="s">
        <v>67</v>
      </c>
      <c r="E141" s="1" t="s">
        <v>739</v>
      </c>
      <c r="F141" s="1" t="s">
        <v>740</v>
      </c>
      <c r="G141" s="1" t="s">
        <v>741</v>
      </c>
      <c r="H141" s="1" t="s">
        <v>46</v>
      </c>
      <c r="I141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140SUP0140SUPPLIER 140PUNESUPPLIER140@GMAIL.COM19ABCDE0140F1Z5INACTIVE9178527514</v>
      </c>
      <c r="J141" s="1" t="n">
        <f aca="false">COUNTIF(I:I, $I141)</f>
        <v>1</v>
      </c>
    </row>
    <row r="142" customFormat="false" ht="15" hidden="false" customHeight="true" outlineLevel="0" collapsed="false">
      <c r="A142" s="1" t="n">
        <v>141</v>
      </c>
      <c r="B142" s="1" t="s">
        <v>742</v>
      </c>
      <c r="C142" s="1" t="s">
        <v>743</v>
      </c>
      <c r="D142" s="1" t="s">
        <v>67</v>
      </c>
      <c r="E142" s="1" t="s">
        <v>744</v>
      </c>
      <c r="F142" s="1" t="s">
        <v>745</v>
      </c>
      <c r="G142" s="1" t="s">
        <v>746</v>
      </c>
      <c r="H142" s="1" t="s">
        <v>39</v>
      </c>
      <c r="I142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141SUP0141SUPPLIER 141PUNESUPPLIER141@GMAIL.COM19ABCDE0141F1Z5ACTIVE9935193529</v>
      </c>
      <c r="J142" s="1" t="n">
        <f aca="false">COUNTIF(I:I, $I142)</f>
        <v>1</v>
      </c>
    </row>
    <row r="143" customFormat="false" ht="15" hidden="false" customHeight="true" outlineLevel="0" collapsed="false">
      <c r="A143" s="1" t="n">
        <v>142</v>
      </c>
      <c r="B143" s="1" t="s">
        <v>747</v>
      </c>
      <c r="C143" s="1" t="s">
        <v>748</v>
      </c>
      <c r="D143" s="1" t="s">
        <v>122</v>
      </c>
      <c r="E143" s="1" t="s">
        <v>749</v>
      </c>
      <c r="F143" s="1" t="s">
        <v>750</v>
      </c>
      <c r="G143" s="1" t="s">
        <v>751</v>
      </c>
      <c r="H143" s="1" t="s">
        <v>39</v>
      </c>
      <c r="I143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142SUP0142SUPPLIER 142BENGALURUSUPPLIER142@GMAIL.COM19ABCDE0142F1Z5ACTIVE9992648677</v>
      </c>
      <c r="J143" s="1" t="n">
        <f aca="false">COUNTIF(I:I, $I143)</f>
        <v>1</v>
      </c>
    </row>
    <row r="144" customFormat="false" ht="15" hidden="false" customHeight="true" outlineLevel="0" collapsed="false">
      <c r="A144" s="1" t="n">
        <v>143</v>
      </c>
      <c r="B144" s="1" t="s">
        <v>752</v>
      </c>
      <c r="C144" s="1" t="s">
        <v>753</v>
      </c>
      <c r="D144" s="1" t="s">
        <v>55</v>
      </c>
      <c r="E144" s="1" t="s">
        <v>754</v>
      </c>
      <c r="F144" s="1" t="s">
        <v>755</v>
      </c>
      <c r="G144" s="1" t="s">
        <v>756</v>
      </c>
      <c r="H144" s="1" t="s">
        <v>39</v>
      </c>
      <c r="I144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143SUP0143SUPPLIER 143KOLKATASUPPLIER143@GMAIL.COM19ABCDE0143F1Z5ACTIVE9280668416</v>
      </c>
      <c r="J144" s="1" t="n">
        <f aca="false">COUNTIF(I:I, $I144)</f>
        <v>1</v>
      </c>
    </row>
    <row r="145" customFormat="false" ht="15" hidden="false" customHeight="true" outlineLevel="0" collapsed="false">
      <c r="A145" s="1" t="n">
        <v>144</v>
      </c>
      <c r="B145" s="1" t="s">
        <v>757</v>
      </c>
      <c r="C145" s="1" t="s">
        <v>758</v>
      </c>
      <c r="D145" s="1" t="s">
        <v>42</v>
      </c>
      <c r="E145" s="1" t="s">
        <v>759</v>
      </c>
      <c r="F145" s="1" t="s">
        <v>760</v>
      </c>
      <c r="G145" s="1" t="s">
        <v>761</v>
      </c>
      <c r="H145" s="1" t="s">
        <v>46</v>
      </c>
      <c r="I145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144SUP0144SUPPLIER 144MUMBAISUPPLIER144@GMAIL.COM19ABCDE0144F1Z5INACTIVE9503714760</v>
      </c>
      <c r="J145" s="1" t="n">
        <f aca="false">COUNTIF(I:I, $I145)</f>
        <v>1</v>
      </c>
    </row>
    <row r="146" customFormat="false" ht="15" hidden="false" customHeight="true" outlineLevel="0" collapsed="false">
      <c r="A146" s="1" t="n">
        <v>145</v>
      </c>
      <c r="B146" s="1" t="s">
        <v>762</v>
      </c>
      <c r="C146" s="1" t="s">
        <v>763</v>
      </c>
      <c r="D146" s="1" t="s">
        <v>67</v>
      </c>
      <c r="E146" s="1" t="s">
        <v>764</v>
      </c>
      <c r="F146" s="1" t="s">
        <v>765</v>
      </c>
      <c r="G146" s="1" t="s">
        <v>766</v>
      </c>
      <c r="H146" s="1" t="s">
        <v>39</v>
      </c>
      <c r="I146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145SUP0145SUPPLIER 145PUNESUPPLIER145@GMAIL.COM19ABCDE0145F1Z5ACTIVE9444943491</v>
      </c>
      <c r="J146" s="1" t="n">
        <f aca="false">COUNTIF(I:I, $I146)</f>
        <v>1</v>
      </c>
    </row>
    <row r="147" customFormat="false" ht="15" hidden="false" customHeight="true" outlineLevel="0" collapsed="false">
      <c r="A147" s="1" t="n">
        <v>146</v>
      </c>
      <c r="B147" s="1" t="s">
        <v>767</v>
      </c>
      <c r="C147" s="1" t="s">
        <v>768</v>
      </c>
      <c r="D147" s="1" t="s">
        <v>207</v>
      </c>
      <c r="E147" s="1" t="s">
        <v>769</v>
      </c>
      <c r="F147" s="1" t="s">
        <v>770</v>
      </c>
      <c r="G147" s="1" t="s">
        <v>771</v>
      </c>
      <c r="H147" s="1" t="s">
        <v>39</v>
      </c>
      <c r="I147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146SUP0146SUPPLIER 146DELHISUPPLIER146@GMAIL.COM19ABCDE0146F1Z5ACTIVE9269222579</v>
      </c>
      <c r="J147" s="1" t="n">
        <f aca="false">COUNTIF(I:I, $I147)</f>
        <v>1</v>
      </c>
    </row>
    <row r="148" customFormat="false" ht="15" hidden="false" customHeight="true" outlineLevel="0" collapsed="false">
      <c r="A148" s="1" t="n">
        <v>147</v>
      </c>
      <c r="B148" s="1" t="s">
        <v>772</v>
      </c>
      <c r="C148" s="1" t="s">
        <v>773</v>
      </c>
      <c r="D148" s="1" t="s">
        <v>207</v>
      </c>
      <c r="E148" s="1" t="s">
        <v>774</v>
      </c>
      <c r="F148" s="1" t="s">
        <v>775</v>
      </c>
      <c r="G148" s="1" t="s">
        <v>776</v>
      </c>
      <c r="H148" s="1" t="s">
        <v>39</v>
      </c>
      <c r="I148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147SUP0147SUPPLIER 147DELHISUPPLIER147@GMAIL.COM19ABCDE0147F1Z5ACTIVE9550442885</v>
      </c>
      <c r="J148" s="1" t="n">
        <f aca="false">COUNTIF(I:I, $I148)</f>
        <v>1</v>
      </c>
    </row>
    <row r="149" customFormat="false" ht="15" hidden="false" customHeight="true" outlineLevel="0" collapsed="false">
      <c r="A149" s="1" t="n">
        <v>148</v>
      </c>
      <c r="B149" s="1" t="s">
        <v>777</v>
      </c>
      <c r="C149" s="1" t="s">
        <v>778</v>
      </c>
      <c r="D149" s="1" t="s">
        <v>122</v>
      </c>
      <c r="E149" s="1" t="s">
        <v>779</v>
      </c>
      <c r="F149" s="1" t="s">
        <v>780</v>
      </c>
      <c r="G149" s="1" t="s">
        <v>781</v>
      </c>
      <c r="H149" s="1" t="s">
        <v>46</v>
      </c>
      <c r="I149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148SUP0148SUPPLIER 148BENGALURUSUPPLIER148@GMAIL.COM19ABCDE0148F1Z5INACTIVE9934154375</v>
      </c>
      <c r="J149" s="1" t="n">
        <f aca="false">COUNTIF(I:I, $I149)</f>
        <v>1</v>
      </c>
    </row>
    <row r="150" customFormat="false" ht="15" hidden="false" customHeight="true" outlineLevel="0" collapsed="false">
      <c r="A150" s="1" t="n">
        <v>149</v>
      </c>
      <c r="B150" s="1" t="s">
        <v>782</v>
      </c>
      <c r="C150" s="1" t="s">
        <v>783</v>
      </c>
      <c r="D150" s="1" t="s">
        <v>122</v>
      </c>
      <c r="E150" s="1" t="s">
        <v>784</v>
      </c>
      <c r="F150" s="1" t="s">
        <v>785</v>
      </c>
      <c r="G150" s="1" t="s">
        <v>786</v>
      </c>
      <c r="H150" s="1" t="s">
        <v>46</v>
      </c>
      <c r="I150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149SUP0149SUPPLIER 149BENGALURUSUPPLIER149@GMAIL.COM19ABCDE0149F1Z5INACTIVE9864376529</v>
      </c>
      <c r="J150" s="1" t="n">
        <f aca="false">COUNTIF(I:I, $I150)</f>
        <v>1</v>
      </c>
    </row>
    <row r="151" customFormat="false" ht="15" hidden="false" customHeight="true" outlineLevel="0" collapsed="false">
      <c r="A151" s="1" t="n">
        <v>150</v>
      </c>
      <c r="B151" s="1" t="s">
        <v>787</v>
      </c>
      <c r="C151" s="1" t="s">
        <v>788</v>
      </c>
      <c r="D151" s="1" t="s">
        <v>67</v>
      </c>
      <c r="E151" s="1" t="s">
        <v>789</v>
      </c>
      <c r="F151" s="1" t="s">
        <v>790</v>
      </c>
      <c r="G151" s="1" t="s">
        <v>791</v>
      </c>
      <c r="H151" s="1" t="s">
        <v>39</v>
      </c>
      <c r="I151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150SUP0150SUPPLIER 150PUNESUPPLIER150@GMAIL.COM19ABCDE0150F1Z5ACTIVE9929070939</v>
      </c>
      <c r="J151" s="1" t="n">
        <f aca="false">COUNTIF(I:I, $I151)</f>
        <v>1</v>
      </c>
    </row>
    <row r="152" customFormat="false" ht="15" hidden="false" customHeight="true" outlineLevel="0" collapsed="false">
      <c r="A152" s="1" t="n">
        <v>151</v>
      </c>
      <c r="B152" s="1" t="s">
        <v>792</v>
      </c>
      <c r="D152" s="1" t="s">
        <v>24</v>
      </c>
      <c r="E152" s="1" t="s">
        <v>793</v>
      </c>
      <c r="F152" s="1" t="s">
        <v>794</v>
      </c>
      <c r="G152" s="1" t="s">
        <v>795</v>
      </c>
      <c r="H152" s="1" t="s">
        <v>39</v>
      </c>
      <c r="I152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151SUP0151GUWAHATISUPPLIER151@GMAIL.COM19ABCDE0151F1Z5ACTIVE9705773306</v>
      </c>
      <c r="J152" s="1" t="n">
        <f aca="false">COUNTIF(I:I, $I152)</f>
        <v>1</v>
      </c>
    </row>
    <row r="153" customFormat="false" ht="15" hidden="false" customHeight="true" outlineLevel="0" collapsed="false">
      <c r="A153" s="1" t="n">
        <v>152</v>
      </c>
      <c r="B153" s="1" t="s">
        <v>796</v>
      </c>
      <c r="C153" s="1" t="s">
        <v>797</v>
      </c>
      <c r="D153" s="1" t="s">
        <v>24</v>
      </c>
      <c r="E153" s="1" t="s">
        <v>798</v>
      </c>
      <c r="F153" s="1" t="s">
        <v>799</v>
      </c>
      <c r="G153" s="1" t="s">
        <v>800</v>
      </c>
      <c r="H153" s="1" t="s">
        <v>39</v>
      </c>
      <c r="I153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152SUP0152SUPPLIER 152GUWAHATISUPPLIER152@GMAIL.COM19ABCDE0152F1Z5ACTIVE9493498535</v>
      </c>
      <c r="J153" s="1" t="n">
        <f aca="false">COUNTIF(I:I, $I153)</f>
        <v>1</v>
      </c>
    </row>
    <row r="154" customFormat="false" ht="15" hidden="false" customHeight="true" outlineLevel="0" collapsed="false">
      <c r="A154" s="1" t="n">
        <v>153</v>
      </c>
      <c r="B154" s="1" t="s">
        <v>801</v>
      </c>
      <c r="C154" s="1" t="s">
        <v>802</v>
      </c>
      <c r="D154" s="1" t="s">
        <v>49</v>
      </c>
      <c r="E154" s="1" t="s">
        <v>803</v>
      </c>
      <c r="F154" s="1" t="s">
        <v>804</v>
      </c>
      <c r="G154" s="1" t="s">
        <v>805</v>
      </c>
      <c r="H154" s="1" t="s">
        <v>39</v>
      </c>
      <c r="I154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153SUP0153SUPPLIER 153HYDERABADSUPPLIER153@GMAIL.COM19ABCDE0153F1Z5ACTIVE9887716381</v>
      </c>
      <c r="J154" s="1" t="n">
        <f aca="false">COUNTIF(I:I, $I154)</f>
        <v>1</v>
      </c>
    </row>
    <row r="155" customFormat="false" ht="15" hidden="false" customHeight="true" outlineLevel="0" collapsed="false">
      <c r="A155" s="1" t="n">
        <v>154</v>
      </c>
      <c r="B155" s="1" t="s">
        <v>806</v>
      </c>
      <c r="C155" s="1" t="s">
        <v>807</v>
      </c>
      <c r="D155" s="1" t="s">
        <v>67</v>
      </c>
      <c r="E155" s="1" t="s">
        <v>808</v>
      </c>
      <c r="F155" s="1" t="s">
        <v>809</v>
      </c>
      <c r="G155" s="1" t="s">
        <v>810</v>
      </c>
      <c r="H155" s="1" t="s">
        <v>39</v>
      </c>
      <c r="I155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154SUP0154SUPPLIER 154PUNESUPPLIER154@GMAIL.COM19ABCDE0154F1Z5ACTIVE9862026817</v>
      </c>
      <c r="J155" s="1" t="n">
        <f aca="false">COUNTIF(I:I, $I155)</f>
        <v>1</v>
      </c>
    </row>
    <row r="156" customFormat="false" ht="15" hidden="false" customHeight="true" outlineLevel="0" collapsed="false">
      <c r="A156" s="1" t="n">
        <v>155</v>
      </c>
      <c r="B156" s="1" t="s">
        <v>811</v>
      </c>
      <c r="C156" s="1" t="s">
        <v>812</v>
      </c>
      <c r="D156" s="1" t="s">
        <v>122</v>
      </c>
      <c r="E156" s="1" t="s">
        <v>813</v>
      </c>
      <c r="F156" s="1" t="s">
        <v>814</v>
      </c>
      <c r="G156" s="1" t="s">
        <v>815</v>
      </c>
      <c r="H156" s="1" t="s">
        <v>46</v>
      </c>
      <c r="I156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155SUP0155SUPPLIER 155BENGALURUSUPPLIER155@GMAIL.COM19ABCDE0155F1Z5INACTIVE9976014297</v>
      </c>
      <c r="J156" s="1" t="n">
        <f aca="false">COUNTIF(I:I, $I156)</f>
        <v>1</v>
      </c>
    </row>
    <row r="157" customFormat="false" ht="15" hidden="false" customHeight="true" outlineLevel="0" collapsed="false">
      <c r="A157" s="1" t="n">
        <v>156</v>
      </c>
      <c r="B157" s="1" t="s">
        <v>816</v>
      </c>
      <c r="C157" s="1" t="s">
        <v>817</v>
      </c>
      <c r="D157" s="1" t="s">
        <v>55</v>
      </c>
      <c r="E157" s="1" t="s">
        <v>818</v>
      </c>
      <c r="F157" s="1" t="s">
        <v>819</v>
      </c>
      <c r="G157" s="1" t="s">
        <v>820</v>
      </c>
      <c r="H157" s="1" t="s">
        <v>39</v>
      </c>
      <c r="I157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156SUP0156SUPPLIER 156KOLKATASUPPLIER156@GMAIL.COM19ABCDE0156F1Z5ACTIVE9981773401</v>
      </c>
      <c r="J157" s="1" t="n">
        <f aca="false">COUNTIF(I:I, $I157)</f>
        <v>1</v>
      </c>
    </row>
    <row r="158" customFormat="false" ht="15" hidden="false" customHeight="true" outlineLevel="0" collapsed="false">
      <c r="A158" s="1" t="n">
        <v>157</v>
      </c>
      <c r="B158" s="1" t="s">
        <v>821</v>
      </c>
      <c r="C158" s="1" t="s">
        <v>822</v>
      </c>
      <c r="D158" s="1" t="s">
        <v>61</v>
      </c>
      <c r="E158" s="1" t="s">
        <v>823</v>
      </c>
      <c r="F158" s="1" t="s">
        <v>824</v>
      </c>
      <c r="G158" s="1" t="s">
        <v>825</v>
      </c>
      <c r="H158" s="1" t="s">
        <v>39</v>
      </c>
      <c r="I158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157SUP0157SUPPLIER 157CHENNAISUPPLIER157@GMAIL.COM19ABCDE0157F1Z5ACTIVE9703885679</v>
      </c>
      <c r="J158" s="1" t="n">
        <f aca="false">COUNTIF(I:I, $I158)</f>
        <v>1</v>
      </c>
    </row>
    <row r="159" customFormat="false" ht="15" hidden="false" customHeight="true" outlineLevel="0" collapsed="false">
      <c r="A159" s="1" t="n">
        <v>158</v>
      </c>
      <c r="B159" s="1" t="s">
        <v>826</v>
      </c>
      <c r="C159" s="1" t="s">
        <v>827</v>
      </c>
      <c r="D159" s="1" t="s">
        <v>207</v>
      </c>
      <c r="E159" s="1" t="s">
        <v>828</v>
      </c>
      <c r="F159" s="1" t="s">
        <v>829</v>
      </c>
      <c r="G159" s="1" t="s">
        <v>830</v>
      </c>
      <c r="H159" s="1" t="s">
        <v>39</v>
      </c>
      <c r="I159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158SUP0158SUPPLIER 158DELHISUPPLIER158@GMAIL.COM19ABCDE0158F1Z5ACTIVE9702724704</v>
      </c>
      <c r="J159" s="1" t="n">
        <f aca="false">COUNTIF(I:I, $I159)</f>
        <v>1</v>
      </c>
    </row>
    <row r="160" customFormat="false" ht="15" hidden="false" customHeight="true" outlineLevel="0" collapsed="false">
      <c r="A160" s="1" t="n">
        <v>159</v>
      </c>
      <c r="B160" s="1" t="s">
        <v>831</v>
      </c>
      <c r="C160" s="1" t="s">
        <v>832</v>
      </c>
      <c r="D160" s="1" t="s">
        <v>55</v>
      </c>
      <c r="E160" s="1" t="s">
        <v>833</v>
      </c>
      <c r="F160" s="1" t="s">
        <v>834</v>
      </c>
      <c r="G160" s="1" t="s">
        <v>835</v>
      </c>
      <c r="H160" s="1" t="s">
        <v>39</v>
      </c>
      <c r="I160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159SUP0159SUPPLIER 159KOLKATASUPPLIER159@GMAIL.COM19ABCDE0159F1Z5ACTIVE9759003855</v>
      </c>
      <c r="J160" s="1" t="n">
        <f aca="false">COUNTIF(I:I, $I160)</f>
        <v>1</v>
      </c>
    </row>
    <row r="161" customFormat="false" ht="15" hidden="false" customHeight="true" outlineLevel="0" collapsed="false">
      <c r="A161" s="1" t="n">
        <v>160</v>
      </c>
      <c r="B161" s="1" t="s">
        <v>836</v>
      </c>
      <c r="C161" s="1" t="s">
        <v>837</v>
      </c>
      <c r="D161" s="1" t="s">
        <v>42</v>
      </c>
      <c r="E161" s="1" t="s">
        <v>838</v>
      </c>
      <c r="F161" s="1" t="s">
        <v>839</v>
      </c>
      <c r="G161" s="1" t="s">
        <v>840</v>
      </c>
      <c r="H161" s="1" t="s">
        <v>39</v>
      </c>
      <c r="I161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160SUP0160SUPPLIER 160MUMBAISUPPLIER160@GMAIL.COM19ABCDE0160F1Z5ACTIVE9710605231</v>
      </c>
      <c r="J161" s="1" t="n">
        <f aca="false">COUNTIF(I:I, $I161)</f>
        <v>1</v>
      </c>
    </row>
    <row r="162" customFormat="false" ht="15" hidden="false" customHeight="true" outlineLevel="0" collapsed="false">
      <c r="A162" s="1" t="n">
        <v>161</v>
      </c>
      <c r="B162" s="1" t="s">
        <v>841</v>
      </c>
      <c r="C162" s="1" t="s">
        <v>842</v>
      </c>
      <c r="D162" s="1" t="s">
        <v>67</v>
      </c>
      <c r="E162" s="1" t="s">
        <v>843</v>
      </c>
      <c r="F162" s="1" t="s">
        <v>844</v>
      </c>
      <c r="G162" s="1" t="s">
        <v>845</v>
      </c>
      <c r="H162" s="1" t="s">
        <v>39</v>
      </c>
      <c r="I162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161SUP0161SUPPLIER 161PUNESUPPLIER161@GMAIL.COM19ABCDE0161F1Z5ACTIVE9470319220</v>
      </c>
      <c r="J162" s="1" t="n">
        <f aca="false">COUNTIF(I:I, $I162)</f>
        <v>1</v>
      </c>
    </row>
    <row r="163" customFormat="false" ht="15" hidden="false" customHeight="true" outlineLevel="0" collapsed="false">
      <c r="A163" s="1" t="n">
        <v>162</v>
      </c>
      <c r="B163" s="1" t="s">
        <v>846</v>
      </c>
      <c r="C163" s="1" t="s">
        <v>847</v>
      </c>
      <c r="D163" s="1" t="s">
        <v>207</v>
      </c>
      <c r="E163" s="1" t="s">
        <v>848</v>
      </c>
      <c r="F163" s="1" t="s">
        <v>849</v>
      </c>
      <c r="G163" s="1" t="s">
        <v>850</v>
      </c>
      <c r="H163" s="1" t="s">
        <v>39</v>
      </c>
      <c r="I163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162SUP0162SUPPLIER 162DELHISUPPLIER162@GMAIL.COM19ABCDE0162F1Z5ACTIVE9728719890</v>
      </c>
      <c r="J163" s="1" t="n">
        <f aca="false">COUNTIF(I:I, $I163)</f>
        <v>1</v>
      </c>
    </row>
    <row r="164" customFormat="false" ht="15" hidden="false" customHeight="true" outlineLevel="0" collapsed="false">
      <c r="A164" s="1" t="n">
        <v>163</v>
      </c>
      <c r="B164" s="1" t="s">
        <v>851</v>
      </c>
      <c r="C164" s="1" t="s">
        <v>852</v>
      </c>
      <c r="D164" s="1" t="s">
        <v>61</v>
      </c>
      <c r="E164" s="1" t="s">
        <v>853</v>
      </c>
      <c r="F164" s="1" t="s">
        <v>854</v>
      </c>
      <c r="G164" s="1" t="s">
        <v>855</v>
      </c>
      <c r="H164" s="1" t="s">
        <v>39</v>
      </c>
      <c r="I164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163SUP0163SUPPLIER 163CHENNAISUPPLIER163@GMAIL.COM19ABCDE0163F1Z5ACTIVE9594607518</v>
      </c>
      <c r="J164" s="1" t="n">
        <f aca="false">COUNTIF(I:I, $I164)</f>
        <v>1</v>
      </c>
    </row>
    <row r="165" customFormat="false" ht="15" hidden="false" customHeight="true" outlineLevel="0" collapsed="false">
      <c r="A165" s="1" t="n">
        <v>164</v>
      </c>
      <c r="B165" s="1" t="s">
        <v>856</v>
      </c>
      <c r="C165" s="1" t="s">
        <v>857</v>
      </c>
      <c r="D165" s="1" t="s">
        <v>55</v>
      </c>
      <c r="E165" s="1" t="s">
        <v>858</v>
      </c>
      <c r="F165" s="1" t="s">
        <v>859</v>
      </c>
      <c r="G165" s="1" t="s">
        <v>860</v>
      </c>
      <c r="H165" s="1" t="s">
        <v>46</v>
      </c>
      <c r="I165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164SUP0164SUPPLIER 164KOLKATASUPPLIER164@GMAIL.COM19ABCDE0164F1Z5INACTIVE9561626424</v>
      </c>
      <c r="J165" s="1" t="n">
        <f aca="false">COUNTIF(I:I, $I165)</f>
        <v>1</v>
      </c>
    </row>
    <row r="166" customFormat="false" ht="15" hidden="false" customHeight="true" outlineLevel="0" collapsed="false">
      <c r="A166" s="1" t="n">
        <v>165</v>
      </c>
      <c r="B166" s="1" t="s">
        <v>861</v>
      </c>
      <c r="C166" s="1" t="s">
        <v>862</v>
      </c>
      <c r="D166" s="1" t="s">
        <v>207</v>
      </c>
      <c r="E166" s="1" t="s">
        <v>863</v>
      </c>
      <c r="F166" s="1" t="s">
        <v>864</v>
      </c>
      <c r="G166" s="1" t="s">
        <v>865</v>
      </c>
      <c r="H166" s="1" t="s">
        <v>46</v>
      </c>
      <c r="I166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165SUP0165SUPPLIER 165DELHISUPPLIER165@GMAIL.COM19ABCDE0165F1Z5INACTIVE9277957506</v>
      </c>
      <c r="J166" s="1" t="n">
        <f aca="false">COUNTIF(I:I, $I166)</f>
        <v>1</v>
      </c>
    </row>
    <row r="167" customFormat="false" ht="15" hidden="false" customHeight="true" outlineLevel="0" collapsed="false">
      <c r="A167" s="1" t="n">
        <v>166</v>
      </c>
      <c r="B167" s="1" t="s">
        <v>866</v>
      </c>
      <c r="C167" s="1" t="s">
        <v>867</v>
      </c>
      <c r="D167" s="1" t="s">
        <v>67</v>
      </c>
      <c r="E167" s="1" t="s">
        <v>868</v>
      </c>
      <c r="F167" s="1" t="s">
        <v>869</v>
      </c>
      <c r="G167" s="1" t="s">
        <v>870</v>
      </c>
      <c r="H167" s="1" t="s">
        <v>46</v>
      </c>
      <c r="I167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166SUP0166SUPPLIER 166PUNESUPPLIER166@GMAIL.COM19ABCDE0166F1Z5INACTIVE9174043121</v>
      </c>
      <c r="J167" s="1" t="n">
        <f aca="false">COUNTIF(I:I, $I167)</f>
        <v>1</v>
      </c>
    </row>
    <row r="168" customFormat="false" ht="15" hidden="false" customHeight="true" outlineLevel="0" collapsed="false">
      <c r="A168" s="1" t="n">
        <v>167</v>
      </c>
      <c r="B168" s="1" t="s">
        <v>871</v>
      </c>
      <c r="C168" s="1" t="s">
        <v>872</v>
      </c>
      <c r="D168" s="1" t="s">
        <v>24</v>
      </c>
      <c r="E168" s="1" t="s">
        <v>873</v>
      </c>
      <c r="F168" s="1" t="s">
        <v>874</v>
      </c>
      <c r="G168" s="1" t="s">
        <v>875</v>
      </c>
      <c r="H168" s="1" t="s">
        <v>46</v>
      </c>
      <c r="I168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167SUP0167SUPPLIER 167GUWAHATISUPPLIER167@GMAIL.COM19ABCDE0167F1Z5INACTIVE9330842686</v>
      </c>
      <c r="J168" s="1" t="n">
        <f aca="false">COUNTIF(I:I, $I168)</f>
        <v>1</v>
      </c>
    </row>
    <row r="169" customFormat="false" ht="15" hidden="false" customHeight="true" outlineLevel="0" collapsed="false">
      <c r="A169" s="1" t="n">
        <v>168</v>
      </c>
      <c r="B169" s="1" t="s">
        <v>876</v>
      </c>
      <c r="C169" s="1" t="s">
        <v>877</v>
      </c>
      <c r="D169" s="1" t="s">
        <v>42</v>
      </c>
      <c r="E169" s="1" t="s">
        <v>878</v>
      </c>
      <c r="F169" s="1" t="s">
        <v>879</v>
      </c>
      <c r="G169" s="1" t="s">
        <v>880</v>
      </c>
      <c r="H169" s="1" t="s">
        <v>39</v>
      </c>
      <c r="I169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168SUP0168SUPPLIER 168MUMBAISUPPLIER168@GMAIL.COM19ABCDE0168F1Z5ACTIVE9745235295</v>
      </c>
      <c r="J169" s="1" t="n">
        <f aca="false">COUNTIF(I:I, $I169)</f>
        <v>1</v>
      </c>
    </row>
    <row r="170" customFormat="false" ht="15" hidden="false" customHeight="true" outlineLevel="0" collapsed="false">
      <c r="A170" s="1" t="n">
        <v>169</v>
      </c>
      <c r="B170" s="1" t="s">
        <v>881</v>
      </c>
      <c r="C170" s="1" t="s">
        <v>882</v>
      </c>
      <c r="D170" s="1" t="s">
        <v>207</v>
      </c>
      <c r="E170" s="1" t="s">
        <v>883</v>
      </c>
      <c r="F170" s="1" t="s">
        <v>884</v>
      </c>
      <c r="G170" s="1" t="s">
        <v>885</v>
      </c>
      <c r="H170" s="1" t="s">
        <v>46</v>
      </c>
      <c r="I170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169SUP0169SUPPLIER 169DELHISUPPLIER169@GMAIL.COM19ABCDE0169F1Z5INACTIVE9554495401</v>
      </c>
      <c r="J170" s="1" t="n">
        <f aca="false">COUNTIF(I:I, $I170)</f>
        <v>1</v>
      </c>
    </row>
    <row r="171" customFormat="false" ht="15" hidden="false" customHeight="true" outlineLevel="0" collapsed="false">
      <c r="A171" s="1" t="n">
        <v>170</v>
      </c>
      <c r="B171" s="1" t="s">
        <v>886</v>
      </c>
      <c r="C171" s="1" t="s">
        <v>887</v>
      </c>
      <c r="D171" s="1" t="s">
        <v>55</v>
      </c>
      <c r="E171" s="1" t="s">
        <v>888</v>
      </c>
      <c r="F171" s="1" t="s">
        <v>889</v>
      </c>
      <c r="G171" s="1" t="s">
        <v>890</v>
      </c>
      <c r="H171" s="1" t="s">
        <v>39</v>
      </c>
      <c r="I171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170SUP0170SUPPLIER 170KOLKATASUPPLIER170@GMAIL.COM19ABCDE0170F1Z5ACTIVE9194519374</v>
      </c>
      <c r="J171" s="1" t="n">
        <f aca="false">COUNTIF(I:I, $I171)</f>
        <v>1</v>
      </c>
    </row>
    <row r="172" customFormat="false" ht="15" hidden="false" customHeight="true" outlineLevel="0" collapsed="false">
      <c r="A172" s="1" t="n">
        <v>171</v>
      </c>
      <c r="B172" s="1" t="s">
        <v>891</v>
      </c>
      <c r="C172" s="1" t="s">
        <v>892</v>
      </c>
      <c r="D172" s="1" t="s">
        <v>55</v>
      </c>
      <c r="E172" s="1" t="s">
        <v>893</v>
      </c>
      <c r="F172" s="1" t="s">
        <v>894</v>
      </c>
      <c r="G172" s="1" t="s">
        <v>895</v>
      </c>
      <c r="H172" s="1" t="s">
        <v>39</v>
      </c>
      <c r="I172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171SUP0171SUPPLIER 171KOLKATASUPPLIER171@GMAIL.COM19ABCDE0171F1Z5ACTIVE9842066846</v>
      </c>
      <c r="J172" s="1" t="n">
        <f aca="false">COUNTIF(I:I, $I172)</f>
        <v>1</v>
      </c>
    </row>
    <row r="173" customFormat="false" ht="15" hidden="false" customHeight="true" outlineLevel="0" collapsed="false">
      <c r="A173" s="1" t="n">
        <v>172</v>
      </c>
      <c r="B173" s="1" t="s">
        <v>896</v>
      </c>
      <c r="C173" s="1" t="s">
        <v>897</v>
      </c>
      <c r="D173" s="1" t="s">
        <v>61</v>
      </c>
      <c r="E173" s="1" t="s">
        <v>898</v>
      </c>
      <c r="F173" s="1" t="s">
        <v>899</v>
      </c>
      <c r="G173" s="1" t="s">
        <v>900</v>
      </c>
      <c r="H173" s="1" t="s">
        <v>46</v>
      </c>
      <c r="I173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172SUP0172SUPPLIER 172CHENNAISUPPLIER172@GMAIL.COM19ABCDE0172F1Z5INACTIVE9164409900</v>
      </c>
      <c r="J173" s="1" t="n">
        <f aca="false">COUNTIF(I:I, $I173)</f>
        <v>1</v>
      </c>
    </row>
    <row r="174" customFormat="false" ht="15" hidden="false" customHeight="true" outlineLevel="0" collapsed="false">
      <c r="A174" s="1" t="n">
        <v>173</v>
      </c>
      <c r="B174" s="1" t="s">
        <v>901</v>
      </c>
      <c r="C174" s="1" t="s">
        <v>902</v>
      </c>
      <c r="D174" s="1" t="s">
        <v>61</v>
      </c>
      <c r="E174" s="1" t="s">
        <v>903</v>
      </c>
      <c r="F174" s="1" t="s">
        <v>904</v>
      </c>
      <c r="G174" s="1" t="s">
        <v>905</v>
      </c>
      <c r="H174" s="1" t="s">
        <v>46</v>
      </c>
      <c r="I174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173SUP0173SUPPLIER 173CHENNAISUPPLIER173@GMAIL.COM19ABCDE0173F1Z5INACTIVE9617704691</v>
      </c>
      <c r="J174" s="1" t="n">
        <f aca="false">COUNTIF(I:I, $I174)</f>
        <v>1</v>
      </c>
    </row>
    <row r="175" customFormat="false" ht="15" hidden="false" customHeight="true" outlineLevel="0" collapsed="false">
      <c r="A175" s="1" t="n">
        <v>174</v>
      </c>
      <c r="B175" s="1" t="s">
        <v>906</v>
      </c>
      <c r="C175" s="1" t="s">
        <v>907</v>
      </c>
      <c r="D175" s="1" t="s">
        <v>67</v>
      </c>
      <c r="E175" s="1" t="s">
        <v>908</v>
      </c>
      <c r="F175" s="1" t="s">
        <v>909</v>
      </c>
      <c r="G175" s="1" t="s">
        <v>910</v>
      </c>
      <c r="H175" s="1" t="s">
        <v>39</v>
      </c>
      <c r="I175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174SUP0174SUPPLIER 174PUNESUPPLIER174@GMAIL.COM19ABCDE0174F1Z5ACTIVE9904427577</v>
      </c>
      <c r="J175" s="1" t="n">
        <f aca="false">COUNTIF(I:I, $I175)</f>
        <v>1</v>
      </c>
    </row>
    <row r="176" customFormat="false" ht="15" hidden="false" customHeight="true" outlineLevel="0" collapsed="false">
      <c r="A176" s="1" t="n">
        <v>175</v>
      </c>
      <c r="B176" s="1" t="s">
        <v>911</v>
      </c>
      <c r="C176" s="1" t="s">
        <v>912</v>
      </c>
      <c r="D176" s="1" t="s">
        <v>42</v>
      </c>
      <c r="E176" s="1" t="s">
        <v>913</v>
      </c>
      <c r="F176" s="1" t="s">
        <v>914</v>
      </c>
      <c r="G176" s="1" t="s">
        <v>915</v>
      </c>
      <c r="H176" s="1" t="s">
        <v>39</v>
      </c>
      <c r="I176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175SUP0175SUPPLIER 175MUMBAISUPPLIER175@GMAIL.COM19ABCDE0175F1Z5ACTIVE9991673387</v>
      </c>
      <c r="J176" s="1" t="n">
        <f aca="false">COUNTIF(I:I, $I176)</f>
        <v>1</v>
      </c>
    </row>
    <row r="177" customFormat="false" ht="15" hidden="false" customHeight="true" outlineLevel="0" collapsed="false">
      <c r="A177" s="1" t="n">
        <v>176</v>
      </c>
      <c r="B177" s="1" t="s">
        <v>916</v>
      </c>
      <c r="C177" s="1" t="s">
        <v>917</v>
      </c>
      <c r="D177" s="1" t="s">
        <v>207</v>
      </c>
      <c r="E177" s="1" t="s">
        <v>918</v>
      </c>
      <c r="F177" s="1" t="s">
        <v>919</v>
      </c>
      <c r="G177" s="1" t="s">
        <v>920</v>
      </c>
      <c r="H177" s="1" t="s">
        <v>46</v>
      </c>
      <c r="I177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176SUP0176SUPPLIER 176DELHISUPPLIER176@GMAIL.COM19ABCDE0176F1Z5INACTIVE9736286869</v>
      </c>
      <c r="J177" s="1" t="n">
        <f aca="false">COUNTIF(I:I, $I177)</f>
        <v>1</v>
      </c>
    </row>
    <row r="178" customFormat="false" ht="15" hidden="false" customHeight="true" outlineLevel="0" collapsed="false">
      <c r="A178" s="1" t="n">
        <v>177</v>
      </c>
      <c r="B178" s="1" t="s">
        <v>921</v>
      </c>
      <c r="C178" s="1" t="s">
        <v>922</v>
      </c>
      <c r="D178" s="1" t="s">
        <v>55</v>
      </c>
      <c r="E178" s="1" t="s">
        <v>923</v>
      </c>
      <c r="F178" s="1" t="s">
        <v>924</v>
      </c>
      <c r="G178" s="1" t="s">
        <v>925</v>
      </c>
      <c r="H178" s="1" t="s">
        <v>39</v>
      </c>
      <c r="I178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177SUP0177SUPPLIER 177KOLKATASUPPLIER177@GMAIL.COM19ABCDE0177F1Z5ACTIVE9813650516</v>
      </c>
      <c r="J178" s="1" t="n">
        <f aca="false">COUNTIF(I:I, $I178)</f>
        <v>1</v>
      </c>
    </row>
    <row r="179" customFormat="false" ht="15" hidden="false" customHeight="true" outlineLevel="0" collapsed="false">
      <c r="A179" s="1" t="n">
        <v>178</v>
      </c>
      <c r="B179" s="1" t="s">
        <v>926</v>
      </c>
      <c r="C179" s="1" t="s">
        <v>927</v>
      </c>
      <c r="D179" s="1" t="s">
        <v>122</v>
      </c>
      <c r="E179" s="1" t="s">
        <v>928</v>
      </c>
      <c r="F179" s="1" t="s">
        <v>929</v>
      </c>
      <c r="G179" s="1" t="s">
        <v>930</v>
      </c>
      <c r="H179" s="1" t="s">
        <v>39</v>
      </c>
      <c r="I179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178SUP0178SUPPLIER 178BENGALURUSUPPLIER178@GMAIL.COM19ABCDE0178F1Z5ACTIVE9266674086</v>
      </c>
      <c r="J179" s="1" t="n">
        <f aca="false">COUNTIF(I:I, $I179)</f>
        <v>1</v>
      </c>
    </row>
    <row r="180" customFormat="false" ht="15" hidden="false" customHeight="true" outlineLevel="0" collapsed="false">
      <c r="A180" s="1" t="n">
        <v>179</v>
      </c>
      <c r="B180" s="1" t="s">
        <v>931</v>
      </c>
      <c r="C180" s="1" t="s">
        <v>932</v>
      </c>
      <c r="D180" s="1" t="s">
        <v>207</v>
      </c>
      <c r="E180" s="1" t="s">
        <v>933</v>
      </c>
      <c r="F180" s="1" t="s">
        <v>934</v>
      </c>
      <c r="G180" s="1" t="s">
        <v>935</v>
      </c>
      <c r="H180" s="1" t="s">
        <v>46</v>
      </c>
      <c r="I180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179SUP0179SUPPLIER 179DELHISUPPLIER179@GMAIL.COM19ABCDE0179F1Z5INACTIVE9313583096</v>
      </c>
      <c r="J180" s="1" t="n">
        <f aca="false">COUNTIF(I:I, $I180)</f>
        <v>1</v>
      </c>
    </row>
    <row r="181" customFormat="false" ht="15" hidden="false" customHeight="true" outlineLevel="0" collapsed="false">
      <c r="A181" s="1" t="n">
        <v>180</v>
      </c>
      <c r="B181" s="1" t="s">
        <v>936</v>
      </c>
      <c r="C181" s="1" t="s">
        <v>937</v>
      </c>
      <c r="D181" s="1" t="s">
        <v>67</v>
      </c>
      <c r="E181" s="1" t="s">
        <v>938</v>
      </c>
      <c r="F181" s="1" t="s">
        <v>939</v>
      </c>
      <c r="G181" s="1" t="s">
        <v>940</v>
      </c>
      <c r="H181" s="1" t="s">
        <v>39</v>
      </c>
      <c r="I181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180SUP0180SUPPLIER 180PUNESUPPLIER180@GMAIL.COM19ABCDE0180F1Z5ACTIVE9989214421</v>
      </c>
      <c r="J181" s="1" t="n">
        <f aca="false">COUNTIF(I:I, $I181)</f>
        <v>1</v>
      </c>
    </row>
    <row r="182" customFormat="false" ht="15" hidden="false" customHeight="true" outlineLevel="0" collapsed="false">
      <c r="A182" s="1" t="n">
        <v>181</v>
      </c>
      <c r="B182" s="1" t="s">
        <v>941</v>
      </c>
      <c r="C182" s="1" t="s">
        <v>942</v>
      </c>
      <c r="D182" s="1" t="s">
        <v>49</v>
      </c>
      <c r="E182" s="1" t="s">
        <v>943</v>
      </c>
      <c r="F182" s="1" t="s">
        <v>944</v>
      </c>
      <c r="G182" s="1" t="s">
        <v>945</v>
      </c>
      <c r="H182" s="1" t="s">
        <v>46</v>
      </c>
      <c r="I182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181SUP0181SUPPLIER 181HYDERABADSUPPLIER181@GMAIL.COM19ABCDE0181F1Z5INACTIVE9719441840</v>
      </c>
      <c r="J182" s="1" t="n">
        <f aca="false">COUNTIF(I:I, $I182)</f>
        <v>1</v>
      </c>
    </row>
    <row r="183" customFormat="false" ht="15" hidden="false" customHeight="true" outlineLevel="0" collapsed="false">
      <c r="A183" s="1" t="n">
        <v>182</v>
      </c>
      <c r="B183" s="1" t="s">
        <v>946</v>
      </c>
      <c r="C183" s="1" t="s">
        <v>947</v>
      </c>
      <c r="D183" s="1" t="s">
        <v>67</v>
      </c>
      <c r="E183" s="1" t="s">
        <v>948</v>
      </c>
      <c r="F183" s="1" t="s">
        <v>949</v>
      </c>
      <c r="G183" s="1" t="s">
        <v>950</v>
      </c>
      <c r="H183" s="1" t="s">
        <v>39</v>
      </c>
      <c r="I183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182SUP0182SUPPLIER 182PUNESUPPLIER182@GMAIL.COM19ABCDE0182F1Z5ACTIVE9541219262</v>
      </c>
      <c r="J183" s="1" t="n">
        <f aca="false">COUNTIF(I:I, $I183)</f>
        <v>1</v>
      </c>
    </row>
    <row r="184" customFormat="false" ht="15" hidden="false" customHeight="true" outlineLevel="0" collapsed="false">
      <c r="A184" s="1" t="n">
        <v>183</v>
      </c>
      <c r="B184" s="1" t="s">
        <v>951</v>
      </c>
      <c r="C184" s="1" t="s">
        <v>952</v>
      </c>
      <c r="D184" s="1" t="s">
        <v>207</v>
      </c>
      <c r="E184" s="1" t="s">
        <v>953</v>
      </c>
      <c r="F184" s="1" t="s">
        <v>954</v>
      </c>
      <c r="G184" s="1" t="s">
        <v>955</v>
      </c>
      <c r="H184" s="1" t="s">
        <v>46</v>
      </c>
      <c r="I184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183SUP0183SUPPLIER 183DELHISUPPLIER183@GMAIL.COM19ABCDE0183F1Z5INACTIVE9233223270</v>
      </c>
      <c r="J184" s="1" t="n">
        <f aca="false">COUNTIF(I:I, $I184)</f>
        <v>1</v>
      </c>
    </row>
    <row r="185" customFormat="false" ht="15" hidden="false" customHeight="true" outlineLevel="0" collapsed="false">
      <c r="A185" s="1" t="n">
        <v>184</v>
      </c>
      <c r="B185" s="1" t="s">
        <v>956</v>
      </c>
      <c r="C185" s="1" t="s">
        <v>957</v>
      </c>
      <c r="D185" s="1" t="s">
        <v>207</v>
      </c>
      <c r="E185" s="1" t="s">
        <v>958</v>
      </c>
      <c r="F185" s="1" t="s">
        <v>959</v>
      </c>
      <c r="G185" s="1" t="s">
        <v>960</v>
      </c>
      <c r="H185" s="1" t="s">
        <v>39</v>
      </c>
      <c r="I185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184SUP0184SUPPLIER 184DELHISUPPLIER184@GMAIL.COM19ABCDE0184F1Z5ACTIVE9206374055</v>
      </c>
      <c r="J185" s="1" t="n">
        <f aca="false">COUNTIF(I:I, $I185)</f>
        <v>1</v>
      </c>
    </row>
    <row r="186" customFormat="false" ht="15" hidden="false" customHeight="true" outlineLevel="0" collapsed="false">
      <c r="A186" s="1" t="n">
        <v>185</v>
      </c>
      <c r="B186" s="1" t="s">
        <v>961</v>
      </c>
      <c r="C186" s="1" t="s">
        <v>962</v>
      </c>
      <c r="D186" s="1" t="s">
        <v>67</v>
      </c>
      <c r="E186" s="1" t="s">
        <v>963</v>
      </c>
      <c r="F186" s="1" t="s">
        <v>964</v>
      </c>
      <c r="G186" s="1" t="s">
        <v>965</v>
      </c>
      <c r="H186" s="1" t="s">
        <v>46</v>
      </c>
      <c r="I186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185SUP0185SUPPLIER 185PUNESUPPLIER185@GMAIL.COM19ABCDE0185F1Z5INACTIVE9953609519</v>
      </c>
      <c r="J186" s="1" t="n">
        <f aca="false">COUNTIF(I:I, $I186)</f>
        <v>1</v>
      </c>
    </row>
    <row r="187" customFormat="false" ht="15" hidden="false" customHeight="true" outlineLevel="0" collapsed="false">
      <c r="A187" s="1" t="n">
        <v>186</v>
      </c>
      <c r="B187" s="1" t="s">
        <v>966</v>
      </c>
      <c r="C187" s="1" t="s">
        <v>967</v>
      </c>
      <c r="D187" s="1" t="s">
        <v>207</v>
      </c>
      <c r="E187" s="1" t="s">
        <v>968</v>
      </c>
      <c r="F187" s="1" t="s">
        <v>969</v>
      </c>
      <c r="G187" s="1" t="s">
        <v>970</v>
      </c>
      <c r="H187" s="1" t="s">
        <v>39</v>
      </c>
      <c r="I187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186SUP0186SUPPLIER 186DELHISUPPLIER186@GMAIL.COM19ABCDE0186F1Z5ACTIVE9516899025</v>
      </c>
      <c r="J187" s="1" t="n">
        <f aca="false">COUNTIF(I:I, $I187)</f>
        <v>1</v>
      </c>
    </row>
    <row r="188" customFormat="false" ht="15" hidden="false" customHeight="true" outlineLevel="0" collapsed="false">
      <c r="A188" s="1" t="n">
        <v>187</v>
      </c>
      <c r="B188" s="1" t="s">
        <v>971</v>
      </c>
      <c r="C188" s="1" t="s">
        <v>972</v>
      </c>
      <c r="D188" s="1" t="s">
        <v>42</v>
      </c>
      <c r="E188" s="1" t="s">
        <v>973</v>
      </c>
      <c r="F188" s="1" t="s">
        <v>974</v>
      </c>
      <c r="G188" s="1" t="s">
        <v>975</v>
      </c>
      <c r="H188" s="1" t="s">
        <v>46</v>
      </c>
      <c r="I188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187SUP0187SUPPLIER 187MUMBAISUPPLIER187@GMAIL.COM19ABCDE0187F1Z5INACTIVE9433749973</v>
      </c>
      <c r="J188" s="1" t="n">
        <f aca="false">COUNTIF(I:I, $I188)</f>
        <v>1</v>
      </c>
    </row>
    <row r="189" customFormat="false" ht="15" hidden="false" customHeight="true" outlineLevel="0" collapsed="false">
      <c r="A189" s="1" t="n">
        <v>188</v>
      </c>
      <c r="B189" s="1" t="s">
        <v>976</v>
      </c>
      <c r="C189" s="1" t="s">
        <v>977</v>
      </c>
      <c r="D189" s="1" t="s">
        <v>42</v>
      </c>
      <c r="E189" s="1" t="s">
        <v>978</v>
      </c>
      <c r="F189" s="1" t="s">
        <v>979</v>
      </c>
      <c r="G189" s="1" t="s">
        <v>980</v>
      </c>
      <c r="H189" s="1" t="s">
        <v>39</v>
      </c>
      <c r="I189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188SUP0188SUPPLIER 188MUMBAISUPPLIER188@GMAIL.COM19ABCDE0188F1Z5ACTIVE9698011057</v>
      </c>
      <c r="J189" s="1" t="n">
        <f aca="false">COUNTIF(I:I, $I189)</f>
        <v>1</v>
      </c>
    </row>
    <row r="190" customFormat="false" ht="15" hidden="false" customHeight="true" outlineLevel="0" collapsed="false">
      <c r="A190" s="1" t="n">
        <v>189</v>
      </c>
      <c r="B190" s="1" t="s">
        <v>981</v>
      </c>
      <c r="C190" s="1" t="s">
        <v>982</v>
      </c>
      <c r="D190" s="1" t="s">
        <v>49</v>
      </c>
      <c r="E190" s="1" t="s">
        <v>983</v>
      </c>
      <c r="F190" s="1" t="s">
        <v>984</v>
      </c>
      <c r="G190" s="1" t="s">
        <v>985</v>
      </c>
      <c r="H190" s="1" t="s">
        <v>46</v>
      </c>
      <c r="I190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189SUP0189SUPPLIER 189HYDERABADSUPPLIER189@GMAIL.COM19ABCDE0189F1Z5INACTIVE9249938475</v>
      </c>
      <c r="J190" s="1" t="n">
        <f aca="false">COUNTIF(I:I, $I190)</f>
        <v>1</v>
      </c>
    </row>
    <row r="191" customFormat="false" ht="15" hidden="false" customHeight="true" outlineLevel="0" collapsed="false">
      <c r="A191" s="1" t="n">
        <v>190</v>
      </c>
      <c r="B191" s="1" t="s">
        <v>986</v>
      </c>
      <c r="C191" s="1" t="s">
        <v>987</v>
      </c>
      <c r="D191" s="1" t="s">
        <v>24</v>
      </c>
      <c r="E191" s="1" t="s">
        <v>988</v>
      </c>
      <c r="F191" s="1" t="s">
        <v>989</v>
      </c>
      <c r="G191" s="1" t="s">
        <v>990</v>
      </c>
      <c r="H191" s="1" t="s">
        <v>46</v>
      </c>
      <c r="I191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190SUP0190SUPPLIER 190GUWAHATISUPPLIER190@GMAIL.COM19ABCDE0190F1Z5INACTIVE9912556528</v>
      </c>
      <c r="J191" s="1" t="n">
        <f aca="false">COUNTIF(I:I, $I191)</f>
        <v>1</v>
      </c>
    </row>
    <row r="192" customFormat="false" ht="15" hidden="false" customHeight="true" outlineLevel="0" collapsed="false">
      <c r="A192" s="1" t="n">
        <v>191</v>
      </c>
      <c r="B192" s="1" t="s">
        <v>991</v>
      </c>
      <c r="C192" s="1" t="s">
        <v>992</v>
      </c>
      <c r="D192" s="1" t="s">
        <v>207</v>
      </c>
      <c r="E192" s="1" t="s">
        <v>993</v>
      </c>
      <c r="F192" s="1" t="s">
        <v>994</v>
      </c>
      <c r="G192" s="1" t="s">
        <v>995</v>
      </c>
      <c r="H192" s="1" t="s">
        <v>46</v>
      </c>
      <c r="I192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191SUP0191SUPPLIER 191DELHISUPPLIER191@GMAIL.COM19ABCDE0191F1Z5INACTIVE9193893028</v>
      </c>
      <c r="J192" s="1" t="n">
        <f aca="false">COUNTIF(I:I, $I192)</f>
        <v>1</v>
      </c>
    </row>
    <row r="193" customFormat="false" ht="15" hidden="false" customHeight="true" outlineLevel="0" collapsed="false">
      <c r="A193" s="1" t="n">
        <v>192</v>
      </c>
      <c r="B193" s="1" t="s">
        <v>996</v>
      </c>
      <c r="C193" s="1" t="s">
        <v>997</v>
      </c>
      <c r="D193" s="1" t="s">
        <v>24</v>
      </c>
      <c r="E193" s="1" t="s">
        <v>998</v>
      </c>
      <c r="F193" s="1" t="s">
        <v>999</v>
      </c>
      <c r="G193" s="1" t="s">
        <v>1000</v>
      </c>
      <c r="H193" s="1" t="s">
        <v>46</v>
      </c>
      <c r="I193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192SUP0192SUPPLIER 192GUWAHATISUPPLIER192@GMAIL.COM19ABCDE0192F1Z5INACTIVE9409915871</v>
      </c>
      <c r="J193" s="1" t="n">
        <f aca="false">COUNTIF(I:I, $I193)</f>
        <v>1</v>
      </c>
    </row>
    <row r="194" customFormat="false" ht="15" hidden="false" customHeight="true" outlineLevel="0" collapsed="false">
      <c r="A194" s="1" t="n">
        <v>193</v>
      </c>
      <c r="B194" s="1" t="s">
        <v>1001</v>
      </c>
      <c r="C194" s="1" t="s">
        <v>1002</v>
      </c>
      <c r="D194" s="1" t="s">
        <v>49</v>
      </c>
      <c r="E194" s="1" t="s">
        <v>1003</v>
      </c>
      <c r="F194" s="1" t="s">
        <v>1004</v>
      </c>
      <c r="G194" s="1" t="s">
        <v>1005</v>
      </c>
      <c r="H194" s="1" t="s">
        <v>46</v>
      </c>
      <c r="I194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193SUP0193SUPPLIER 193HYDERABADSUPPLIER193@GMAIL.COM19ABCDE0193F1Z5INACTIVE9980363787</v>
      </c>
      <c r="J194" s="1" t="n">
        <f aca="false">COUNTIF(I:I, $I194)</f>
        <v>1</v>
      </c>
    </row>
    <row r="195" customFormat="false" ht="15" hidden="false" customHeight="true" outlineLevel="0" collapsed="false">
      <c r="A195" s="1" t="n">
        <v>194</v>
      </c>
      <c r="B195" s="1" t="s">
        <v>1006</v>
      </c>
      <c r="C195" s="1" t="s">
        <v>1007</v>
      </c>
      <c r="D195" s="1" t="s">
        <v>207</v>
      </c>
      <c r="E195" s="1" t="s">
        <v>1008</v>
      </c>
      <c r="F195" s="1" t="s">
        <v>1009</v>
      </c>
      <c r="G195" s="1" t="s">
        <v>1010</v>
      </c>
      <c r="H195" s="1" t="s">
        <v>39</v>
      </c>
      <c r="I195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194SUP0194SUPPLIER 194DELHISUPPLIER194@GMAIL.COM19ABCDE0194F1Z5ACTIVE9220175648</v>
      </c>
      <c r="J195" s="1" t="n">
        <f aca="false">COUNTIF(I:I, $I195)</f>
        <v>1</v>
      </c>
    </row>
    <row r="196" customFormat="false" ht="15" hidden="false" customHeight="true" outlineLevel="0" collapsed="false">
      <c r="A196" s="1" t="n">
        <v>195</v>
      </c>
      <c r="B196" s="1" t="s">
        <v>1011</v>
      </c>
      <c r="C196" s="1" t="s">
        <v>1012</v>
      </c>
      <c r="D196" s="1" t="s">
        <v>122</v>
      </c>
      <c r="E196" s="1" t="s">
        <v>1013</v>
      </c>
      <c r="F196" s="1" t="s">
        <v>1014</v>
      </c>
      <c r="G196" s="1" t="s">
        <v>1015</v>
      </c>
      <c r="H196" s="1" t="s">
        <v>46</v>
      </c>
      <c r="I196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195SUP0195SUPPLIER 195BENGALURUSUPPLIER195@GMAIL.COM19ABCDE0195F1Z5INACTIVE9272680264</v>
      </c>
      <c r="J196" s="1" t="n">
        <f aca="false">COUNTIF(I:I, $I196)</f>
        <v>1</v>
      </c>
    </row>
    <row r="197" customFormat="false" ht="15" hidden="false" customHeight="true" outlineLevel="0" collapsed="false">
      <c r="A197" s="1" t="n">
        <v>196</v>
      </c>
      <c r="B197" s="1" t="s">
        <v>1016</v>
      </c>
      <c r="C197" s="1" t="s">
        <v>1017</v>
      </c>
      <c r="D197" s="1" t="s">
        <v>61</v>
      </c>
      <c r="E197" s="1" t="s">
        <v>1018</v>
      </c>
      <c r="F197" s="1" t="s">
        <v>1019</v>
      </c>
      <c r="G197" s="1" t="s">
        <v>1020</v>
      </c>
      <c r="H197" s="1" t="s">
        <v>46</v>
      </c>
      <c r="I197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196SUP0196SUPPLIER 196CHENNAISUPPLIER196@GMAIL.COM19ABCDE0196F1Z5INACTIVE9425600289</v>
      </c>
      <c r="J197" s="1" t="n">
        <f aca="false">COUNTIF(I:I, $I197)</f>
        <v>1</v>
      </c>
    </row>
    <row r="198" customFormat="false" ht="15" hidden="false" customHeight="true" outlineLevel="0" collapsed="false">
      <c r="A198" s="1" t="n">
        <v>197</v>
      </c>
      <c r="B198" s="1" t="s">
        <v>1021</v>
      </c>
      <c r="C198" s="1" t="s">
        <v>1022</v>
      </c>
      <c r="D198" s="1" t="s">
        <v>67</v>
      </c>
      <c r="E198" s="1" t="s">
        <v>1023</v>
      </c>
      <c r="F198" s="1" t="s">
        <v>1024</v>
      </c>
      <c r="G198" s="1" t="s">
        <v>1025</v>
      </c>
      <c r="H198" s="1" t="s">
        <v>46</v>
      </c>
      <c r="I198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197SUP0197SUPPLIER 197PUNESUPPLIER197@GMAIL.COM19ABCDE0197F1Z5INACTIVE9640064138</v>
      </c>
      <c r="J198" s="1" t="n">
        <f aca="false">COUNTIF(I:I, $I198)</f>
        <v>1</v>
      </c>
    </row>
    <row r="199" customFormat="false" ht="15" hidden="false" customHeight="true" outlineLevel="0" collapsed="false">
      <c r="A199" s="1" t="n">
        <v>198</v>
      </c>
      <c r="B199" s="1" t="s">
        <v>1026</v>
      </c>
      <c r="C199" s="1" t="s">
        <v>1027</v>
      </c>
      <c r="D199" s="1" t="s">
        <v>24</v>
      </c>
      <c r="E199" s="1" t="s">
        <v>1028</v>
      </c>
      <c r="F199" s="1" t="s">
        <v>1029</v>
      </c>
      <c r="G199" s="1" t="s">
        <v>1030</v>
      </c>
      <c r="H199" s="1" t="s">
        <v>46</v>
      </c>
      <c r="I199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198SUP0198SUPPLIER 198GUWAHATISUPPLIER198@GMAIL.COM19ABCDE0198F1Z5INACTIVE9228393006</v>
      </c>
      <c r="J199" s="1" t="n">
        <f aca="false">COUNTIF(I:I, $I199)</f>
        <v>1</v>
      </c>
    </row>
    <row r="200" customFormat="false" ht="15" hidden="false" customHeight="true" outlineLevel="0" collapsed="false">
      <c r="A200" s="1" t="n">
        <v>199</v>
      </c>
      <c r="B200" s="1" t="s">
        <v>1031</v>
      </c>
      <c r="C200" s="1" t="s">
        <v>1032</v>
      </c>
      <c r="D200" s="1" t="s">
        <v>122</v>
      </c>
      <c r="E200" s="1" t="s">
        <v>1033</v>
      </c>
      <c r="F200" s="1" t="s">
        <v>1034</v>
      </c>
      <c r="G200" s="1" t="s">
        <v>1035</v>
      </c>
      <c r="H200" s="1" t="s">
        <v>46</v>
      </c>
      <c r="I200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199SUP0199SUPPLIER 199BENGALURUSUPPLIER199@GMAIL.COM19ABCDE0199F1Z5INACTIVE9294103528</v>
      </c>
      <c r="J200" s="1" t="n">
        <f aca="false">COUNTIF(I:I, $I200)</f>
        <v>1</v>
      </c>
    </row>
    <row r="201" customFormat="false" ht="15" hidden="false" customHeight="true" outlineLevel="0" collapsed="false">
      <c r="A201" s="1" t="n">
        <v>200</v>
      </c>
      <c r="B201" s="1" t="s">
        <v>1036</v>
      </c>
      <c r="C201" s="1" t="s">
        <v>1037</v>
      </c>
      <c r="D201" s="1" t="s">
        <v>61</v>
      </c>
      <c r="E201" s="1" t="s">
        <v>1038</v>
      </c>
      <c r="F201" s="1" t="s">
        <v>1039</v>
      </c>
      <c r="G201" s="1" t="s">
        <v>1040</v>
      </c>
      <c r="H201" s="1" t="s">
        <v>46</v>
      </c>
      <c r="I201" s="1" t="str">
        <f aca="false">UPPER(CLEAN(TRIM(tblSuppliers[supplier_id])))&amp;UPPER(CLEAN(TRIM(tblSuppliers[supplier_code])))&amp;UPPER(CLEAN(TRIM(tblSuppliers[supplier_name])))&amp;UPPER(CLEAN(TRIM(tblSuppliers[city])))&amp;UPPER(CLEAN(TRIM(tblSuppliers[email])))&amp;UPPER(CLEAN(TRIM(tblSuppliers[gst_number])))&amp;UPPER(CLEAN(TRIM(tblSuppliers[status])))&amp;tblSuppliers[phone]</f>
        <v>200SUP0200SUPPLIER 200CHENNAISUPPLIER200@GMAIL.COM19ABCDE0200F1Z5INACTIVE9485144491</v>
      </c>
      <c r="J201" s="1" t="n">
        <f aca="false">COUNTIF(I:I, $I201)</f>
        <v>1</v>
      </c>
    </row>
    <row r="202" customFormat="false" ht="15" hidden="false" customHeight="true" outlineLevel="0" collapsed="false">
      <c r="A202" s="1" t="n">
        <f aca="false">COUNTBLANK(tblSuppliers[supplier_id])</f>
        <v>0</v>
      </c>
      <c r="B202" s="1" t="n">
        <f aca="false">COUNTBLANK(tblSuppliers[supplier_code])</f>
        <v>0</v>
      </c>
      <c r="C202" s="1" t="n">
        <f aca="false">COUNTBLANK(tblSuppliers[supplier_name])</f>
        <v>1</v>
      </c>
      <c r="D202" s="1" t="n">
        <f aca="false">COUNTBLANK(tblSuppliers[city])</f>
        <v>0</v>
      </c>
      <c r="E202" s="1" t="n">
        <f aca="false">COUNTBLANK(tblSuppliers[phone])</f>
        <v>0</v>
      </c>
      <c r="F202" s="1" t="n">
        <f aca="false">COUNTBLANK(tblSuppliers[email])</f>
        <v>1</v>
      </c>
      <c r="G202" s="1" t="n">
        <f aca="false">COUNTBLANK(tblSuppliers[gst_number])</f>
        <v>1</v>
      </c>
      <c r="H202" s="1" t="n">
        <f aca="false">COUNTBLANK(tblSuppliers[status])</f>
        <v>0</v>
      </c>
      <c r="I202" s="1" t="n">
        <f aca="false">COUNTBLANK(tblSuppliers[helper])</f>
        <v>0</v>
      </c>
      <c r="J202" s="1" t="n">
        <f aca="false">COUNTBLANK(tblSuppliers[duplicates])</f>
        <v>0</v>
      </c>
    </row>
    <row r="204" customFormat="false" ht="15" hidden="false" customHeight="true" outlineLevel="0" collapsed="false">
      <c r="A204" s="1" t="s">
        <v>1041</v>
      </c>
    </row>
    <row r="205" customFormat="false" ht="15" hidden="false" customHeight="true" outlineLevel="0" collapsed="false">
      <c r="A205" s="1" t="n">
        <f aca="false">SUM(tblSuppliers[#Totals])</f>
        <v>3</v>
      </c>
    </row>
    <row r="206" customFormat="false" ht="15" hidden="false" customHeight="true" outlineLevel="0" collapsed="false">
      <c r="A206" s="1" t="s">
        <v>1042</v>
      </c>
    </row>
    <row r="207" customFormat="false" ht="15" hidden="false" customHeight="true" outlineLevel="0" collapsed="false">
      <c r="A207" s="1" t="n">
        <f aca="false">COUNTIF(tblSuppliers[duplicates], "&gt;1")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5"/>
    <col collapsed="false" customWidth="true" hidden="false" outlineLevel="0" max="2" min="2" style="1" width="10.57"/>
    <col collapsed="false" customWidth="true" hidden="false" outlineLevel="0" max="3" min="3" style="1" width="21"/>
    <col collapsed="false" customWidth="true" hidden="false" outlineLevel="0" max="4" min="4" style="0" width="10.71"/>
    <col collapsed="false" customWidth="true" hidden="false" outlineLevel="0" max="6" min="6" style="1" width="13.15"/>
    <col collapsed="false" customWidth="true" hidden="false" outlineLevel="0" max="8" min="8" style="1" width="12.15"/>
    <col collapsed="false" customWidth="true" hidden="false" outlineLevel="0" max="12" min="12" style="0" width="20.57"/>
  </cols>
  <sheetData>
    <row r="1" customFormat="false" ht="15" hidden="false" customHeight="true" outlineLevel="0" collapsed="false">
      <c r="A1" s="2" t="s">
        <v>1043</v>
      </c>
      <c r="B1" s="2" t="s">
        <v>1044</v>
      </c>
      <c r="C1" s="2" t="s">
        <v>1045</v>
      </c>
      <c r="D1" s="2" t="s">
        <v>1046</v>
      </c>
      <c r="E1" s="2" t="s">
        <v>1047</v>
      </c>
      <c r="F1" s="2" t="s">
        <v>27</v>
      </c>
      <c r="G1" s="2" t="s">
        <v>1048</v>
      </c>
      <c r="H1" s="2" t="s">
        <v>1049</v>
      </c>
      <c r="I1" s="2" t="s">
        <v>33</v>
      </c>
      <c r="J1" s="2" t="s">
        <v>6</v>
      </c>
      <c r="K1" s="2" t="s">
        <v>7</v>
      </c>
      <c r="L1" s="2" t="s">
        <v>1050</v>
      </c>
    </row>
    <row r="2" customFormat="false" ht="15" hidden="false" customHeight="true" outlineLevel="0" collapsed="false">
      <c r="A2" s="1" t="n">
        <v>1</v>
      </c>
      <c r="B2" s="1" t="s">
        <v>1051</v>
      </c>
      <c r="C2" s="1" t="s">
        <v>1052</v>
      </c>
      <c r="D2" s="1" t="s">
        <v>1053</v>
      </c>
      <c r="E2" s="1" t="s">
        <v>1054</v>
      </c>
      <c r="F2" s="1" t="n">
        <v>25</v>
      </c>
      <c r="G2" s="1" t="s">
        <v>1055</v>
      </c>
      <c r="H2" s="1" t="n">
        <v>24.69</v>
      </c>
      <c r="I2" s="1" t="s">
        <v>46</v>
      </c>
      <c r="J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1SKU00001PARLE PRODUCT 1CLEANINGUNILEVERPACKINACTIVE2524.69</v>
      </c>
      <c r="K2" s="1" t="n">
        <f aca="false">COUNTIF(J:J, $J2)</f>
        <v>1</v>
      </c>
      <c r="L2" s="1" t="str">
        <f aca="false">IF(ISNA(VLOOKUP(tblProducts[[#This Row],[supplier_id]], tblSuppliers[], 3, FALSE())), "Invalid", "Valid")</f>
        <v>Valid</v>
      </c>
    </row>
    <row r="3" customFormat="false" ht="15" hidden="false" customHeight="true" outlineLevel="0" collapsed="false">
      <c r="A3" s="1" t="n">
        <v>2</v>
      </c>
      <c r="B3" s="1" t="s">
        <v>1056</v>
      </c>
      <c r="C3" s="1" t="s">
        <v>1057</v>
      </c>
      <c r="D3" s="1" t="s">
        <v>1053</v>
      </c>
      <c r="E3" s="1" t="s">
        <v>1058</v>
      </c>
      <c r="F3" s="1" t="n">
        <v>71</v>
      </c>
      <c r="G3" s="1" t="s">
        <v>1059</v>
      </c>
      <c r="H3" s="1" t="n">
        <v>1947.67</v>
      </c>
      <c r="I3" s="1" t="s">
        <v>39</v>
      </c>
      <c r="J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2SKU00002UNILEVER PRODUCT 2CLEANINGP&amp;GLITREACTIVE711947.67</v>
      </c>
      <c r="K3" s="1" t="n">
        <f aca="false">COUNTIF(J:J, $J3)</f>
        <v>1</v>
      </c>
      <c r="L3" s="1" t="str">
        <f aca="false">IF(ISNA(VLOOKUP(tblProducts[[#This Row],[supplier_id]], tblSuppliers[], 3, FALSE())), "Invalid", "Valid")</f>
        <v>Valid</v>
      </c>
    </row>
    <row r="4" customFormat="false" ht="15" hidden="false" customHeight="true" outlineLevel="0" collapsed="false">
      <c r="A4" s="1" t="n">
        <v>3</v>
      </c>
      <c r="B4" s="1" t="s">
        <v>1060</v>
      </c>
      <c r="C4" s="1" t="s">
        <v>1061</v>
      </c>
      <c r="D4" s="1" t="s">
        <v>1062</v>
      </c>
      <c r="E4" s="1" t="s">
        <v>1063</v>
      </c>
      <c r="F4" s="1" t="n">
        <v>24</v>
      </c>
      <c r="G4" s="1" t="s">
        <v>1064</v>
      </c>
      <c r="H4" s="1" t="n">
        <v>2082.15</v>
      </c>
      <c r="I4" s="1" t="s">
        <v>46</v>
      </c>
      <c r="J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3SKU00003AMUL PRODUCT 3DAIRYAMULKGINACTIVE242082.15</v>
      </c>
      <c r="K4" s="1" t="n">
        <f aca="false">COUNTIF(J:J, $J4)</f>
        <v>1</v>
      </c>
      <c r="L4" s="1" t="str">
        <f aca="false">IF(ISNA(VLOOKUP(tblProducts[[#This Row],[supplier_id]], tblSuppliers[], 3, FALSE())), "Invalid", "Valid")</f>
        <v>Valid</v>
      </c>
    </row>
    <row r="5" customFormat="false" ht="15" hidden="false" customHeight="true" outlineLevel="0" collapsed="false">
      <c r="A5" s="1" t="n">
        <v>4</v>
      </c>
      <c r="B5" s="1" t="s">
        <v>1065</v>
      </c>
      <c r="C5" s="1" t="s">
        <v>1066</v>
      </c>
      <c r="D5" s="1" t="s">
        <v>1067</v>
      </c>
      <c r="E5" s="1" t="s">
        <v>1058</v>
      </c>
      <c r="F5" s="1" t="n">
        <v>77</v>
      </c>
      <c r="G5" s="1" t="s">
        <v>1068</v>
      </c>
      <c r="H5" s="1" t="n">
        <v>616.53</v>
      </c>
      <c r="I5" s="1" t="s">
        <v>46</v>
      </c>
      <c r="J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4SKU00004PARLE PRODUCT 4BAKERYP&amp;GPIECEINACTIVE77616.53</v>
      </c>
      <c r="K5" s="1" t="n">
        <f aca="false">COUNTIF(J:J, $J5)</f>
        <v>1</v>
      </c>
      <c r="L5" s="1" t="str">
        <f aca="false">IF(ISNA(VLOOKUP(tblProducts[[#This Row],[supplier_id]], tblSuppliers[], 3, FALSE())), "Invalid", "Valid")</f>
        <v>Valid</v>
      </c>
    </row>
    <row r="6" customFormat="false" ht="15" hidden="false" customHeight="true" outlineLevel="0" collapsed="false">
      <c r="A6" s="1" t="n">
        <v>5</v>
      </c>
      <c r="B6" s="1" t="s">
        <v>1069</v>
      </c>
      <c r="C6" s="1" t="s">
        <v>1070</v>
      </c>
      <c r="D6" s="1" t="s">
        <v>1062</v>
      </c>
      <c r="E6" s="1" t="s">
        <v>1071</v>
      </c>
      <c r="F6" s="1" t="n">
        <v>111</v>
      </c>
      <c r="G6" s="1" t="s">
        <v>1068</v>
      </c>
      <c r="H6" s="1" t="n">
        <v>667.17</v>
      </c>
      <c r="I6" s="1" t="s">
        <v>46</v>
      </c>
      <c r="J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5SKU00005AMUL PRODUCT 5DAIRYITCPIECEINACTIVE111667.17</v>
      </c>
      <c r="K6" s="1" t="n">
        <f aca="false">COUNTIF(J:J, $J6)</f>
        <v>1</v>
      </c>
      <c r="L6" s="1" t="str">
        <f aca="false">IF(ISNA(VLOOKUP(tblProducts[[#This Row],[supplier_id]], tblSuppliers[], 3, FALSE())), "Invalid", "Valid")</f>
        <v>Valid</v>
      </c>
    </row>
    <row r="7" customFormat="false" ht="15" hidden="false" customHeight="true" outlineLevel="0" collapsed="false">
      <c r="A7" s="1" t="n">
        <v>6</v>
      </c>
      <c r="B7" s="1" t="s">
        <v>1072</v>
      </c>
      <c r="C7" s="1" t="s">
        <v>1073</v>
      </c>
      <c r="D7" s="1" t="s">
        <v>1067</v>
      </c>
      <c r="E7" s="1" t="s">
        <v>1063</v>
      </c>
      <c r="F7" s="1" t="n">
        <v>189</v>
      </c>
      <c r="G7" s="1" t="s">
        <v>1059</v>
      </c>
      <c r="H7" s="1" t="n">
        <v>862.59</v>
      </c>
      <c r="I7" s="1" t="s">
        <v>46</v>
      </c>
      <c r="J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6SKU00006AMUL PRODUCT 6BAKERYAMULLITREINACTIVE189862.59</v>
      </c>
      <c r="K7" s="1" t="n">
        <f aca="false">COUNTIF(J:J, $J7)</f>
        <v>1</v>
      </c>
      <c r="L7" s="1" t="str">
        <f aca="false">IF(ISNA(VLOOKUP(tblProducts[[#This Row],[supplier_id]], tblSuppliers[], 3, FALSE())), "Invalid", "Valid")</f>
        <v>Valid</v>
      </c>
    </row>
    <row r="8" customFormat="false" ht="15" hidden="false" customHeight="true" outlineLevel="0" collapsed="false">
      <c r="A8" s="1" t="n">
        <v>7</v>
      </c>
      <c r="B8" s="1" t="s">
        <v>1074</v>
      </c>
      <c r="C8" s="1" t="s">
        <v>1075</v>
      </c>
      <c r="D8" s="1" t="s">
        <v>1076</v>
      </c>
      <c r="E8" s="1" t="s">
        <v>1077</v>
      </c>
      <c r="F8" s="1" t="n">
        <v>178</v>
      </c>
      <c r="G8" s="1" t="s">
        <v>1078</v>
      </c>
      <c r="H8" s="1" t="n">
        <v>2434.77</v>
      </c>
      <c r="I8" s="1" t="s">
        <v>39</v>
      </c>
      <c r="J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7SKU00007PARLE PRODUCT 7SNACKSBRITANNIABOTTLEACTIVE1782434.77</v>
      </c>
      <c r="K8" s="1" t="n">
        <f aca="false">COUNTIF(J:J, $J8)</f>
        <v>1</v>
      </c>
      <c r="L8" s="1" t="str">
        <f aca="false">IF(ISNA(VLOOKUP(tblProducts[[#This Row],[supplier_id]], tblSuppliers[], 3, FALSE())), "Invalid", "Valid")</f>
        <v>Valid</v>
      </c>
    </row>
    <row r="9" customFormat="false" ht="15" hidden="false" customHeight="true" outlineLevel="0" collapsed="false">
      <c r="A9" s="1" t="n">
        <v>8</v>
      </c>
      <c r="B9" s="1" t="s">
        <v>1079</v>
      </c>
      <c r="C9" s="1" t="s">
        <v>1080</v>
      </c>
      <c r="D9" s="1" t="s">
        <v>1081</v>
      </c>
      <c r="E9" s="1" t="s">
        <v>1082</v>
      </c>
      <c r="F9" s="1" t="n">
        <v>139</v>
      </c>
      <c r="G9" s="1" t="s">
        <v>1064</v>
      </c>
      <c r="H9" s="1" t="n">
        <v>544.57</v>
      </c>
      <c r="I9" s="1" t="s">
        <v>46</v>
      </c>
      <c r="J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8SKU00008P&amp;G PRODUCT 8FROZEN FOODNESTLEKGINACTIVE139544.57</v>
      </c>
      <c r="K9" s="1" t="n">
        <f aca="false">COUNTIF(J:J, $J9)</f>
        <v>1</v>
      </c>
      <c r="L9" s="1" t="str">
        <f aca="false">IF(ISNA(VLOOKUP(tblProducts[[#This Row],[supplier_id]], tblSuppliers[], 3, FALSE())), "Invalid", "Valid")</f>
        <v>Valid</v>
      </c>
    </row>
    <row r="10" customFormat="false" ht="15" hidden="false" customHeight="true" outlineLevel="0" collapsed="false">
      <c r="A10" s="1" t="n">
        <v>9</v>
      </c>
      <c r="B10" s="1" t="s">
        <v>1083</v>
      </c>
      <c r="C10" s="1" t="s">
        <v>1084</v>
      </c>
      <c r="D10" s="1" t="s">
        <v>1076</v>
      </c>
      <c r="E10" s="1" t="s">
        <v>1085</v>
      </c>
      <c r="F10" s="1" t="n">
        <v>65</v>
      </c>
      <c r="G10" s="1" t="s">
        <v>1068</v>
      </c>
      <c r="H10" s="1" t="n">
        <v>1966.15</v>
      </c>
      <c r="I10" s="1" t="s">
        <v>39</v>
      </c>
      <c r="J1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9SKU00009DABUR PRODUCT 9SNACKSDABURPIECEACTIVE651966.15</v>
      </c>
      <c r="K10" s="1" t="n">
        <f aca="false">COUNTIF(J:J, $J10)</f>
        <v>1</v>
      </c>
      <c r="L10" s="1" t="str">
        <f aca="false">IF(ISNA(VLOOKUP(tblProducts[[#This Row],[supplier_id]], tblSuppliers[], 3, FALSE())), "Invalid", "Valid")</f>
        <v>Valid</v>
      </c>
    </row>
    <row r="11" customFormat="false" ht="15" hidden="false" customHeight="true" outlineLevel="0" collapsed="false">
      <c r="A11" s="1" t="n">
        <v>10</v>
      </c>
      <c r="B11" s="1" t="s">
        <v>1086</v>
      </c>
      <c r="C11" s="1" t="s">
        <v>1087</v>
      </c>
      <c r="D11" s="1" t="s">
        <v>1088</v>
      </c>
      <c r="E11" s="1" t="s">
        <v>1089</v>
      </c>
      <c r="F11" s="1" t="n">
        <v>190</v>
      </c>
      <c r="G11" s="1" t="s">
        <v>1078</v>
      </c>
      <c r="H11" s="1" t="n">
        <v>1858.85</v>
      </c>
      <c r="I11" s="1" t="s">
        <v>39</v>
      </c>
      <c r="J1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10SKU00010AMUL PRODUCT 10HOUSEHOLDPARLEBOTTLEACTIVE1901858.85</v>
      </c>
      <c r="K11" s="1" t="n">
        <f aca="false">COUNTIF(J:J, $J11)</f>
        <v>1</v>
      </c>
      <c r="L11" s="1" t="str">
        <f aca="false">IF(ISNA(VLOOKUP(tblProducts[[#This Row],[supplier_id]], tblSuppliers[], 3, FALSE())), "Invalid", "Valid")</f>
        <v>Valid</v>
      </c>
    </row>
    <row r="12" customFormat="false" ht="15" hidden="false" customHeight="true" outlineLevel="0" collapsed="false">
      <c r="A12" s="1" t="n">
        <v>11</v>
      </c>
      <c r="B12" s="1" t="s">
        <v>1090</v>
      </c>
      <c r="C12" s="1" t="s">
        <v>1091</v>
      </c>
      <c r="D12" s="1" t="s">
        <v>1053</v>
      </c>
      <c r="E12" s="1" t="s">
        <v>1089</v>
      </c>
      <c r="F12" s="1" t="n">
        <v>46</v>
      </c>
      <c r="G12" s="1" t="s">
        <v>1064</v>
      </c>
      <c r="H12" s="1" t="n">
        <v>1858.65</v>
      </c>
      <c r="I12" s="1" t="s">
        <v>39</v>
      </c>
      <c r="J1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11SKU00011UNILEVER PRODUCT 11CLEANINGPARLEKGACTIVE461858.65</v>
      </c>
      <c r="K12" s="1" t="n">
        <f aca="false">COUNTIF(J:J, $J12)</f>
        <v>1</v>
      </c>
      <c r="L12" s="1" t="str">
        <f aca="false">IF(ISNA(VLOOKUP(tblProducts[[#This Row],[supplier_id]], tblSuppliers[], 3, FALSE())), "Invalid", "Valid")</f>
        <v>Valid</v>
      </c>
    </row>
    <row r="13" customFormat="false" ht="15" hidden="false" customHeight="true" outlineLevel="0" collapsed="false">
      <c r="A13" s="1" t="n">
        <v>12</v>
      </c>
      <c r="B13" s="1" t="s">
        <v>1092</v>
      </c>
      <c r="C13" s="1" t="s">
        <v>1093</v>
      </c>
      <c r="D13" s="1" t="s">
        <v>1081</v>
      </c>
      <c r="E13" s="1" t="s">
        <v>1082</v>
      </c>
      <c r="F13" s="1" t="n">
        <v>45</v>
      </c>
      <c r="G13" s="1" t="s">
        <v>1055</v>
      </c>
      <c r="H13" s="1" t="n">
        <v>125.31</v>
      </c>
      <c r="I13" s="1" t="s">
        <v>39</v>
      </c>
      <c r="J1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12SKU00012ITC PRODUCT 12FROZEN FOODNESTLEPACKACTIVE45125.31</v>
      </c>
      <c r="K13" s="1" t="n">
        <f aca="false">COUNTIF(J:J, $J13)</f>
        <v>1</v>
      </c>
      <c r="L13" s="1" t="str">
        <f aca="false">IF(ISNA(VLOOKUP(tblProducts[[#This Row],[supplier_id]], tblSuppliers[], 3, FALSE())), "Invalid", "Valid")</f>
        <v>Valid</v>
      </c>
    </row>
    <row r="14" customFormat="false" ht="15" hidden="false" customHeight="true" outlineLevel="0" collapsed="false">
      <c r="A14" s="1" t="n">
        <v>13</v>
      </c>
      <c r="B14" s="1" t="s">
        <v>1094</v>
      </c>
      <c r="C14" s="1" t="s">
        <v>1095</v>
      </c>
      <c r="D14" s="1" t="s">
        <v>1076</v>
      </c>
      <c r="E14" s="1" t="s">
        <v>1082</v>
      </c>
      <c r="F14" s="1" t="n">
        <v>149</v>
      </c>
      <c r="G14" s="1" t="s">
        <v>1059</v>
      </c>
      <c r="H14" s="1" t="n">
        <v>1033.37</v>
      </c>
      <c r="I14" s="1" t="s">
        <v>39</v>
      </c>
      <c r="J1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13SKU00013BRITANNIA PRODUCT 13SNACKSNESTLELITREACTIVE1491033.37</v>
      </c>
      <c r="K14" s="1" t="n">
        <f aca="false">COUNTIF(J:J, $J14)</f>
        <v>1</v>
      </c>
      <c r="L14" s="1" t="str">
        <f aca="false">IF(ISNA(VLOOKUP(tblProducts[[#This Row],[supplier_id]], tblSuppliers[], 3, FALSE())), "Invalid", "Valid")</f>
        <v>Valid</v>
      </c>
    </row>
    <row r="15" customFormat="false" ht="15" hidden="false" customHeight="true" outlineLevel="0" collapsed="false">
      <c r="A15" s="1" t="n">
        <v>14</v>
      </c>
      <c r="B15" s="1" t="s">
        <v>1096</v>
      </c>
      <c r="C15" s="1" t="s">
        <v>1097</v>
      </c>
      <c r="D15" s="1" t="s">
        <v>1098</v>
      </c>
      <c r="E15" s="1" t="s">
        <v>1054</v>
      </c>
      <c r="F15" s="1" t="n">
        <v>183</v>
      </c>
      <c r="G15" s="1" t="s">
        <v>1064</v>
      </c>
      <c r="H15" s="1" t="n">
        <v>1093.66</v>
      </c>
      <c r="I15" s="1" t="s">
        <v>39</v>
      </c>
      <c r="J1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14SKU00014UNILEVER PRODUCT 14PERSONAL CAREUNILEVERKGACTIVE1831093.66</v>
      </c>
      <c r="K15" s="1" t="n">
        <f aca="false">COUNTIF(J:J, $J15)</f>
        <v>1</v>
      </c>
      <c r="L15" s="1" t="str">
        <f aca="false">IF(ISNA(VLOOKUP(tblProducts[[#This Row],[supplier_id]], tblSuppliers[], 3, FALSE())), "Invalid", "Valid")</f>
        <v>Valid</v>
      </c>
    </row>
    <row r="16" customFormat="false" ht="15" hidden="false" customHeight="true" outlineLevel="0" collapsed="false">
      <c r="A16" s="1" t="n">
        <v>15</v>
      </c>
      <c r="B16" s="1" t="s">
        <v>1099</v>
      </c>
      <c r="C16" s="1" t="s">
        <v>1100</v>
      </c>
      <c r="D16" s="1" t="s">
        <v>1081</v>
      </c>
      <c r="E16" s="1" t="s">
        <v>1089</v>
      </c>
      <c r="F16" s="1" t="n">
        <v>98</v>
      </c>
      <c r="G16" s="1" t="s">
        <v>1068</v>
      </c>
      <c r="H16" s="1" t="n">
        <v>1078.37</v>
      </c>
      <c r="I16" s="1" t="s">
        <v>39</v>
      </c>
      <c r="J1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15SKU00015PARLE PRODUCT 15FROZEN FOODPARLEPIECEACTIVE981078.37</v>
      </c>
      <c r="K16" s="1" t="n">
        <f aca="false">COUNTIF(J:J, $J16)</f>
        <v>1</v>
      </c>
      <c r="L16" s="1" t="str">
        <f aca="false">IF(ISNA(VLOOKUP(tblProducts[[#This Row],[supplier_id]], tblSuppliers[], 3, FALSE())), "Invalid", "Valid")</f>
        <v>Valid</v>
      </c>
    </row>
    <row r="17" customFormat="false" ht="15" hidden="false" customHeight="true" outlineLevel="0" collapsed="false">
      <c r="A17" s="1" t="n">
        <v>16</v>
      </c>
      <c r="B17" s="1" t="s">
        <v>1101</v>
      </c>
      <c r="C17" s="1" t="s">
        <v>1102</v>
      </c>
      <c r="D17" s="1" t="s">
        <v>1062</v>
      </c>
      <c r="E17" s="1" t="s">
        <v>1082</v>
      </c>
      <c r="F17" s="1" t="n">
        <v>181</v>
      </c>
      <c r="G17" s="1" t="s">
        <v>1064</v>
      </c>
      <c r="H17" s="1" t="n">
        <v>70.56</v>
      </c>
      <c r="I17" s="1" t="s">
        <v>46</v>
      </c>
      <c r="J1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16SKU00016PARLE PRODUCT 16DAIRYNESTLEKGINACTIVE18170.56</v>
      </c>
      <c r="K17" s="1" t="n">
        <f aca="false">COUNTIF(J:J, $J17)</f>
        <v>1</v>
      </c>
      <c r="L17" s="1" t="str">
        <f aca="false">IF(ISNA(VLOOKUP(tblProducts[[#This Row],[supplier_id]], tblSuppliers[], 3, FALSE())), "Invalid", "Valid")</f>
        <v>Valid</v>
      </c>
    </row>
    <row r="18" customFormat="false" ht="15" hidden="false" customHeight="true" outlineLevel="0" collapsed="false">
      <c r="A18" s="1" t="n">
        <v>17</v>
      </c>
      <c r="B18" s="1" t="s">
        <v>1103</v>
      </c>
      <c r="C18" s="1" t="s">
        <v>1104</v>
      </c>
      <c r="D18" s="1" t="s">
        <v>1098</v>
      </c>
      <c r="E18" s="1" t="s">
        <v>1077</v>
      </c>
      <c r="F18" s="1" t="n">
        <v>82</v>
      </c>
      <c r="G18" s="1" t="s">
        <v>1055</v>
      </c>
      <c r="H18" s="1" t="n">
        <v>77.48</v>
      </c>
      <c r="I18" s="1" t="s">
        <v>46</v>
      </c>
      <c r="J1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17SKU00017P&amp;G PRODUCT 17PERSONAL CAREBRITANNIAPACKINACTIVE8277.48</v>
      </c>
      <c r="K18" s="1" t="n">
        <f aca="false">COUNTIF(J:J, $J18)</f>
        <v>1</v>
      </c>
      <c r="L18" s="1" t="str">
        <f aca="false">IF(ISNA(VLOOKUP(tblProducts[[#This Row],[supplier_id]], tblSuppliers[], 3, FALSE())), "Invalid", "Valid")</f>
        <v>Valid</v>
      </c>
    </row>
    <row r="19" customFormat="false" ht="15" hidden="false" customHeight="true" outlineLevel="0" collapsed="false">
      <c r="A19" s="1" t="n">
        <v>18</v>
      </c>
      <c r="B19" s="1" t="s">
        <v>1105</v>
      </c>
      <c r="C19" s="1" t="s">
        <v>1106</v>
      </c>
      <c r="D19" s="1" t="s">
        <v>1067</v>
      </c>
      <c r="E19" s="1" t="s">
        <v>1063</v>
      </c>
      <c r="F19" s="1" t="n">
        <v>4</v>
      </c>
      <c r="G19" s="1" t="s">
        <v>1064</v>
      </c>
      <c r="H19" s="1" t="n">
        <v>2117.66</v>
      </c>
      <c r="I19" s="1" t="s">
        <v>39</v>
      </c>
      <c r="J1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18SKU00018AMUL PRODUCT 18BAKERYAMULKGACTIVE42117.66</v>
      </c>
      <c r="K19" s="1" t="n">
        <f aca="false">COUNTIF(J:J, $J19)</f>
        <v>1</v>
      </c>
      <c r="L19" s="1" t="str">
        <f aca="false">IF(ISNA(VLOOKUP(tblProducts[[#This Row],[supplier_id]], tblSuppliers[], 3, FALSE())), "Invalid", "Valid")</f>
        <v>Valid</v>
      </c>
    </row>
    <row r="20" customFormat="false" ht="15" hidden="false" customHeight="true" outlineLevel="0" collapsed="false">
      <c r="A20" s="1" t="n">
        <v>19</v>
      </c>
      <c r="B20" s="1" t="s">
        <v>1107</v>
      </c>
      <c r="C20" s="1" t="s">
        <v>1108</v>
      </c>
      <c r="D20" s="1" t="s">
        <v>1081</v>
      </c>
      <c r="E20" s="1" t="s">
        <v>1058</v>
      </c>
      <c r="F20" s="1" t="n">
        <v>112</v>
      </c>
      <c r="G20" s="1" t="s">
        <v>1078</v>
      </c>
      <c r="H20" s="1" t="n">
        <v>1846.25</v>
      </c>
      <c r="I20" s="1" t="s">
        <v>39</v>
      </c>
      <c r="J2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19SKU00019PARLE PRODUCT 19FROZEN FOODP&amp;GBOTTLEACTIVE1121846.25</v>
      </c>
      <c r="K20" s="1" t="n">
        <f aca="false">COUNTIF(J:J, $J20)</f>
        <v>1</v>
      </c>
      <c r="L20" s="1" t="str">
        <f aca="false">IF(ISNA(VLOOKUP(tblProducts[[#This Row],[supplier_id]], tblSuppliers[], 3, FALSE())), "Invalid", "Valid")</f>
        <v>Valid</v>
      </c>
    </row>
    <row r="21" customFormat="false" ht="15" hidden="false" customHeight="true" outlineLevel="0" collapsed="false">
      <c r="A21" s="1" t="n">
        <v>20</v>
      </c>
      <c r="B21" s="1" t="s">
        <v>1109</v>
      </c>
      <c r="C21" s="1" t="s">
        <v>1110</v>
      </c>
      <c r="D21" s="1" t="s">
        <v>1076</v>
      </c>
      <c r="E21" s="1" t="s">
        <v>1071</v>
      </c>
      <c r="F21" s="1" t="n">
        <v>98</v>
      </c>
      <c r="G21" s="1" t="s">
        <v>1059</v>
      </c>
      <c r="H21" s="1" t="n">
        <v>253.64</v>
      </c>
      <c r="I21" s="1" t="s">
        <v>46</v>
      </c>
      <c r="J2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20SKU00020ITC PRODUCT 20SNACKSITCLITREINACTIVE98253.64</v>
      </c>
      <c r="K21" s="1" t="n">
        <f aca="false">COUNTIF(J:J, $J21)</f>
        <v>1</v>
      </c>
      <c r="L21" s="1" t="str">
        <f aca="false">IF(ISNA(VLOOKUP(tblProducts[[#This Row],[supplier_id]], tblSuppliers[], 3, FALSE())), "Invalid", "Valid")</f>
        <v>Valid</v>
      </c>
    </row>
    <row r="22" customFormat="false" ht="15" hidden="false" customHeight="true" outlineLevel="0" collapsed="false">
      <c r="A22" s="1" t="n">
        <v>21</v>
      </c>
      <c r="B22" s="1" t="s">
        <v>1111</v>
      </c>
      <c r="C22" s="1" t="s">
        <v>1112</v>
      </c>
      <c r="D22" s="1" t="s">
        <v>1053</v>
      </c>
      <c r="E22" s="1" t="s">
        <v>1054</v>
      </c>
      <c r="F22" s="1" t="n">
        <v>125</v>
      </c>
      <c r="G22" s="1" t="s">
        <v>1059</v>
      </c>
      <c r="H22" s="1" t="n">
        <v>1679.6</v>
      </c>
      <c r="I22" s="1" t="s">
        <v>39</v>
      </c>
      <c r="J2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21SKU00021AMUL PRODUCT 21CLEANINGUNILEVERLITREACTIVE1251679.6</v>
      </c>
      <c r="K22" s="1" t="n">
        <f aca="false">COUNTIF(J:J, $J22)</f>
        <v>1</v>
      </c>
      <c r="L22" s="1" t="str">
        <f aca="false">IF(ISNA(VLOOKUP(tblProducts[[#This Row],[supplier_id]], tblSuppliers[], 3, FALSE())), "Invalid", "Valid")</f>
        <v>Valid</v>
      </c>
    </row>
    <row r="23" customFormat="false" ht="15" hidden="false" customHeight="true" outlineLevel="0" collapsed="false">
      <c r="A23" s="1" t="n">
        <v>22</v>
      </c>
      <c r="B23" s="1" t="s">
        <v>1113</v>
      </c>
      <c r="C23" s="1" t="s">
        <v>1114</v>
      </c>
      <c r="D23" s="1" t="s">
        <v>1062</v>
      </c>
      <c r="E23" s="1" t="s">
        <v>1054</v>
      </c>
      <c r="F23" s="1" t="n">
        <v>80</v>
      </c>
      <c r="G23" s="1" t="s">
        <v>1078</v>
      </c>
      <c r="H23" s="1" t="n">
        <v>855.88</v>
      </c>
      <c r="I23" s="1" t="s">
        <v>46</v>
      </c>
      <c r="J2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22SKU00022DABUR PRODUCT 22DAIRYUNILEVERBOTTLEINACTIVE80855.88</v>
      </c>
      <c r="K23" s="1" t="n">
        <f aca="false">COUNTIF(J:J, $J23)</f>
        <v>1</v>
      </c>
      <c r="L23" s="1" t="str">
        <f aca="false">IF(ISNA(VLOOKUP(tblProducts[[#This Row],[supplier_id]], tblSuppliers[], 3, FALSE())), "Invalid", "Valid")</f>
        <v>Valid</v>
      </c>
    </row>
    <row r="24" customFormat="false" ht="15" hidden="false" customHeight="true" outlineLevel="0" collapsed="false">
      <c r="A24" s="1" t="n">
        <v>23</v>
      </c>
      <c r="B24" s="1" t="s">
        <v>1115</v>
      </c>
      <c r="C24" s="1" t="s">
        <v>1116</v>
      </c>
      <c r="D24" s="1" t="s">
        <v>1067</v>
      </c>
      <c r="E24" s="1" t="s">
        <v>1058</v>
      </c>
      <c r="F24" s="1" t="n">
        <v>129</v>
      </c>
      <c r="G24" s="1" t="s">
        <v>1059</v>
      </c>
      <c r="H24" s="1" t="n">
        <v>2489.98</v>
      </c>
      <c r="I24" s="1" t="s">
        <v>46</v>
      </c>
      <c r="J2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23SKU00023DABUR PRODUCT 23BAKERYP&amp;GLITREINACTIVE1292489.98</v>
      </c>
      <c r="K24" s="1" t="n">
        <f aca="false">COUNTIF(J:J, $J24)</f>
        <v>1</v>
      </c>
      <c r="L24" s="1" t="str">
        <f aca="false">IF(ISNA(VLOOKUP(tblProducts[[#This Row],[supplier_id]], tblSuppliers[], 3, FALSE())), "Invalid", "Valid")</f>
        <v>Valid</v>
      </c>
    </row>
    <row r="25" customFormat="false" ht="15" hidden="false" customHeight="true" outlineLevel="0" collapsed="false">
      <c r="A25" s="1" t="n">
        <v>24</v>
      </c>
      <c r="B25" s="1" t="s">
        <v>1117</v>
      </c>
      <c r="C25" s="1" t="s">
        <v>1118</v>
      </c>
      <c r="D25" s="1" t="s">
        <v>1098</v>
      </c>
      <c r="E25" s="1" t="s">
        <v>1071</v>
      </c>
      <c r="F25" s="1" t="n">
        <v>93</v>
      </c>
      <c r="G25" s="1" t="s">
        <v>1059</v>
      </c>
      <c r="H25" s="1" t="n">
        <v>109.88</v>
      </c>
      <c r="I25" s="1" t="s">
        <v>46</v>
      </c>
      <c r="J2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24SKU00024NESTLE PRODUCT 24PERSONAL CAREITCLITREINACTIVE93109.88</v>
      </c>
      <c r="K25" s="1" t="n">
        <f aca="false">COUNTIF(J:J, $J25)</f>
        <v>1</v>
      </c>
      <c r="L25" s="1" t="str">
        <f aca="false">IF(ISNA(VLOOKUP(tblProducts[[#This Row],[supplier_id]], tblSuppliers[], 3, FALSE())), "Invalid", "Valid")</f>
        <v>Valid</v>
      </c>
    </row>
    <row r="26" customFormat="false" ht="15" hidden="false" customHeight="true" outlineLevel="0" collapsed="false">
      <c r="A26" s="1" t="n">
        <v>25</v>
      </c>
      <c r="B26" s="1" t="s">
        <v>1119</v>
      </c>
      <c r="C26" s="1" t="s">
        <v>1120</v>
      </c>
      <c r="D26" s="1" t="s">
        <v>1088</v>
      </c>
      <c r="E26" s="1" t="s">
        <v>1063</v>
      </c>
      <c r="F26" s="1" t="n">
        <v>98</v>
      </c>
      <c r="G26" s="1" t="s">
        <v>1078</v>
      </c>
      <c r="H26" s="1" t="n">
        <v>677.18</v>
      </c>
      <c r="I26" s="1" t="s">
        <v>39</v>
      </c>
      <c r="J2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25SKU00025AMUL PRODUCT 25HOUSEHOLDAMULBOTTLEACTIVE98677.18</v>
      </c>
      <c r="K26" s="1" t="n">
        <f aca="false">COUNTIF(J:J, $J26)</f>
        <v>1</v>
      </c>
      <c r="L26" s="1" t="str">
        <f aca="false">IF(ISNA(VLOOKUP(tblProducts[[#This Row],[supplier_id]], tblSuppliers[], 3, FALSE())), "Invalid", "Valid")</f>
        <v>Valid</v>
      </c>
    </row>
    <row r="27" customFormat="false" ht="15" hidden="false" customHeight="true" outlineLevel="0" collapsed="false">
      <c r="A27" s="1" t="n">
        <v>26</v>
      </c>
      <c r="B27" s="1" t="s">
        <v>1121</v>
      </c>
      <c r="C27" s="1" t="s">
        <v>1122</v>
      </c>
      <c r="D27" s="1" t="s">
        <v>1098</v>
      </c>
      <c r="E27" s="1" t="s">
        <v>1089</v>
      </c>
      <c r="F27" s="1" t="n">
        <v>75</v>
      </c>
      <c r="G27" s="1" t="s">
        <v>1055</v>
      </c>
      <c r="H27" s="1" t="n">
        <v>85.58</v>
      </c>
      <c r="I27" s="1" t="s">
        <v>46</v>
      </c>
      <c r="J2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26SKU00026UNILEVER PRODUCT 26PERSONAL CAREPARLEPACKINACTIVE7585.58</v>
      </c>
      <c r="K27" s="1" t="n">
        <f aca="false">COUNTIF(J:J, $J27)</f>
        <v>1</v>
      </c>
      <c r="L27" s="1" t="str">
        <f aca="false">IF(ISNA(VLOOKUP(tblProducts[[#This Row],[supplier_id]], tblSuppliers[], 3, FALSE())), "Invalid", "Valid")</f>
        <v>Valid</v>
      </c>
    </row>
    <row r="28" customFormat="false" ht="15" hidden="false" customHeight="true" outlineLevel="0" collapsed="false">
      <c r="A28" s="1" t="n">
        <v>27</v>
      </c>
      <c r="B28" s="1" t="s">
        <v>1123</v>
      </c>
      <c r="C28" s="1" t="s">
        <v>1124</v>
      </c>
      <c r="D28" s="1" t="s">
        <v>1088</v>
      </c>
      <c r="E28" s="1" t="s">
        <v>1085</v>
      </c>
      <c r="F28" s="1" t="n">
        <v>176</v>
      </c>
      <c r="G28" s="1" t="s">
        <v>1064</v>
      </c>
      <c r="H28" s="1" t="n">
        <v>1436.5</v>
      </c>
      <c r="I28" s="1" t="s">
        <v>39</v>
      </c>
      <c r="J2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27SKU00027ITC PRODUCT 27HOUSEHOLDDABURKGACTIVE1761436.5</v>
      </c>
      <c r="K28" s="1" t="n">
        <f aca="false">COUNTIF(J:J, $J28)</f>
        <v>1</v>
      </c>
      <c r="L28" s="1" t="str">
        <f aca="false">IF(ISNA(VLOOKUP(tblProducts[[#This Row],[supplier_id]], tblSuppliers[], 3, FALSE())), "Invalid", "Valid")</f>
        <v>Valid</v>
      </c>
    </row>
    <row r="29" customFormat="false" ht="15" hidden="false" customHeight="true" outlineLevel="0" collapsed="false">
      <c r="A29" s="1" t="n">
        <v>28</v>
      </c>
      <c r="B29" s="1" t="s">
        <v>1125</v>
      </c>
      <c r="C29" s="1" t="s">
        <v>1126</v>
      </c>
      <c r="D29" s="1" t="s">
        <v>1053</v>
      </c>
      <c r="E29" s="1" t="s">
        <v>1054</v>
      </c>
      <c r="F29" s="1" t="n">
        <v>10</v>
      </c>
      <c r="G29" s="1" t="s">
        <v>1064</v>
      </c>
      <c r="H29" s="1" t="n">
        <v>571.09</v>
      </c>
      <c r="I29" s="1" t="s">
        <v>46</v>
      </c>
      <c r="J2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28SKU00028NESTLE PRODUCT 28CLEANINGUNILEVERKGINACTIVE10571.09</v>
      </c>
      <c r="K29" s="1" t="n">
        <f aca="false">COUNTIF(J:J, $J29)</f>
        <v>1</v>
      </c>
      <c r="L29" s="1" t="str">
        <f aca="false">IF(ISNA(VLOOKUP(tblProducts[[#This Row],[supplier_id]], tblSuppliers[], 3, FALSE())), "Invalid", "Valid")</f>
        <v>Valid</v>
      </c>
    </row>
    <row r="30" customFormat="false" ht="15" hidden="false" customHeight="true" outlineLevel="0" collapsed="false">
      <c r="A30" s="1" t="n">
        <v>29</v>
      </c>
      <c r="B30" s="1" t="s">
        <v>1127</v>
      </c>
      <c r="C30" s="1" t="s">
        <v>1128</v>
      </c>
      <c r="D30" s="1" t="s">
        <v>1076</v>
      </c>
      <c r="E30" s="1" t="s">
        <v>1071</v>
      </c>
      <c r="F30" s="1" t="n">
        <v>92</v>
      </c>
      <c r="G30" s="1" t="s">
        <v>1064</v>
      </c>
      <c r="H30" s="1" t="n">
        <v>1934.18</v>
      </c>
      <c r="I30" s="1" t="s">
        <v>39</v>
      </c>
      <c r="J3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29SKU00029AMUL PRODUCT 29SNACKSITCKGACTIVE921934.18</v>
      </c>
      <c r="K30" s="1" t="n">
        <f aca="false">COUNTIF(J:J, $J30)</f>
        <v>1</v>
      </c>
      <c r="L30" s="1" t="str">
        <f aca="false">IF(ISNA(VLOOKUP(tblProducts[[#This Row],[supplier_id]], tblSuppliers[], 3, FALSE())), "Invalid", "Valid")</f>
        <v>Valid</v>
      </c>
    </row>
    <row r="31" customFormat="false" ht="15" hidden="false" customHeight="true" outlineLevel="0" collapsed="false">
      <c r="A31" s="1" t="n">
        <v>30</v>
      </c>
      <c r="B31" s="1" t="s">
        <v>1129</v>
      </c>
      <c r="C31" s="1" t="s">
        <v>1130</v>
      </c>
      <c r="D31" s="1" t="s">
        <v>1088</v>
      </c>
      <c r="E31" s="1" t="s">
        <v>1082</v>
      </c>
      <c r="F31" s="1" t="n">
        <v>197</v>
      </c>
      <c r="G31" s="1" t="s">
        <v>1064</v>
      </c>
      <c r="H31" s="1" t="n">
        <v>762.89</v>
      </c>
      <c r="I31" s="1" t="s">
        <v>39</v>
      </c>
      <c r="J3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30SKU00030P&amp;G PRODUCT 30HOUSEHOLDNESTLEKGACTIVE197762.89</v>
      </c>
      <c r="K31" s="1" t="n">
        <f aca="false">COUNTIF(J:J, $J31)</f>
        <v>1</v>
      </c>
      <c r="L31" s="1" t="str">
        <f aca="false">IF(ISNA(VLOOKUP(tblProducts[[#This Row],[supplier_id]], tblSuppliers[], 3, FALSE())), "Invalid", "Valid")</f>
        <v>Valid</v>
      </c>
    </row>
    <row r="32" customFormat="false" ht="15" hidden="false" customHeight="true" outlineLevel="0" collapsed="false">
      <c r="A32" s="1" t="n">
        <v>31</v>
      </c>
      <c r="B32" s="1" t="s">
        <v>1131</v>
      </c>
      <c r="C32" s="1" t="s">
        <v>1132</v>
      </c>
      <c r="D32" s="1" t="s">
        <v>1053</v>
      </c>
      <c r="E32" s="1" t="s">
        <v>1058</v>
      </c>
      <c r="F32" s="1" t="n">
        <v>102</v>
      </c>
      <c r="G32" s="1" t="s">
        <v>1068</v>
      </c>
      <c r="H32" s="1" t="n">
        <v>2342.81</v>
      </c>
      <c r="I32" s="1" t="s">
        <v>46</v>
      </c>
      <c r="J3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31SKU00031DABUR PRODUCT 31CLEANINGP&amp;GPIECEINACTIVE1022342.81</v>
      </c>
      <c r="K32" s="1" t="n">
        <f aca="false">COUNTIF(J:J, $J32)</f>
        <v>1</v>
      </c>
      <c r="L32" s="1" t="str">
        <f aca="false">IF(ISNA(VLOOKUP(tblProducts[[#This Row],[supplier_id]], tblSuppliers[], 3, FALSE())), "Invalid", "Valid")</f>
        <v>Valid</v>
      </c>
    </row>
    <row r="33" customFormat="false" ht="15" hidden="false" customHeight="true" outlineLevel="0" collapsed="false">
      <c r="A33" s="1" t="n">
        <v>32</v>
      </c>
      <c r="B33" s="1" t="s">
        <v>1133</v>
      </c>
      <c r="C33" s="1" t="s">
        <v>1134</v>
      </c>
      <c r="D33" s="1" t="s">
        <v>1098</v>
      </c>
      <c r="E33" s="1" t="s">
        <v>1054</v>
      </c>
      <c r="F33" s="1" t="n">
        <v>196</v>
      </c>
      <c r="G33" s="1" t="s">
        <v>1064</v>
      </c>
      <c r="H33" s="1" t="n">
        <v>614.85</v>
      </c>
      <c r="I33" s="1" t="s">
        <v>46</v>
      </c>
      <c r="J3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32SKU00032DABUR PRODUCT 32PERSONAL CAREUNILEVERKGINACTIVE196614.85</v>
      </c>
      <c r="K33" s="1" t="n">
        <f aca="false">COUNTIF(J:J, $J33)</f>
        <v>1</v>
      </c>
      <c r="L33" s="1" t="str">
        <f aca="false">IF(ISNA(VLOOKUP(tblProducts[[#This Row],[supplier_id]], tblSuppliers[], 3, FALSE())), "Invalid", "Valid")</f>
        <v>Valid</v>
      </c>
    </row>
    <row r="34" customFormat="false" ht="15" hidden="false" customHeight="true" outlineLevel="0" collapsed="false">
      <c r="A34" s="1" t="n">
        <v>33</v>
      </c>
      <c r="B34" s="1" t="s">
        <v>1135</v>
      </c>
      <c r="C34" s="1" t="s">
        <v>1136</v>
      </c>
      <c r="D34" s="1" t="s">
        <v>1062</v>
      </c>
      <c r="E34" s="1" t="s">
        <v>1085</v>
      </c>
      <c r="F34" s="1" t="n">
        <v>118</v>
      </c>
      <c r="G34" s="1" t="s">
        <v>1068</v>
      </c>
      <c r="H34" s="1" t="n">
        <v>2426.13</v>
      </c>
      <c r="I34" s="1" t="s">
        <v>39</v>
      </c>
      <c r="J3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33SKU00033P&amp;G PRODUCT 33DAIRYDABURPIECEACTIVE1182426.13</v>
      </c>
      <c r="K34" s="1" t="n">
        <f aca="false">COUNTIF(J:J, $J34)</f>
        <v>1</v>
      </c>
      <c r="L34" s="1" t="str">
        <f aca="false">IF(ISNA(VLOOKUP(tblProducts[[#This Row],[supplier_id]], tblSuppliers[], 3, FALSE())), "Invalid", "Valid")</f>
        <v>Valid</v>
      </c>
    </row>
    <row r="35" customFormat="false" ht="15" hidden="false" customHeight="true" outlineLevel="0" collapsed="false">
      <c r="A35" s="1" t="n">
        <v>34</v>
      </c>
      <c r="B35" s="1" t="s">
        <v>1137</v>
      </c>
      <c r="C35" s="1" t="s">
        <v>1138</v>
      </c>
      <c r="D35" s="1" t="s">
        <v>1067</v>
      </c>
      <c r="E35" s="1" t="s">
        <v>1082</v>
      </c>
      <c r="F35" s="1" t="n">
        <v>74</v>
      </c>
      <c r="G35" s="1" t="s">
        <v>1055</v>
      </c>
      <c r="H35" s="1" t="n">
        <v>2448.51</v>
      </c>
      <c r="I35" s="1" t="s">
        <v>39</v>
      </c>
      <c r="J3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34SKU00034BRITANNIA PRODUCT 34BAKERYNESTLEPACKACTIVE742448.51</v>
      </c>
      <c r="K35" s="1" t="n">
        <f aca="false">COUNTIF(J:J, $J35)</f>
        <v>1</v>
      </c>
      <c r="L35" s="1" t="str">
        <f aca="false">IF(ISNA(VLOOKUP(tblProducts[[#This Row],[supplier_id]], tblSuppliers[], 3, FALSE())), "Invalid", "Valid")</f>
        <v>Valid</v>
      </c>
    </row>
    <row r="36" customFormat="false" ht="15" hidden="false" customHeight="true" outlineLevel="0" collapsed="false">
      <c r="A36" s="1" t="n">
        <v>35</v>
      </c>
      <c r="B36" s="1" t="s">
        <v>1139</v>
      </c>
      <c r="C36" s="1" t="s">
        <v>1140</v>
      </c>
      <c r="D36" s="1" t="s">
        <v>1098</v>
      </c>
      <c r="E36" s="1" t="s">
        <v>1085</v>
      </c>
      <c r="F36" s="1" t="n">
        <v>37</v>
      </c>
      <c r="G36" s="1" t="s">
        <v>1078</v>
      </c>
      <c r="H36" s="1" t="n">
        <v>1194.15</v>
      </c>
      <c r="I36" s="1" t="s">
        <v>46</v>
      </c>
      <c r="J3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35SKU00035BRITANNIA PRODUCT 35PERSONAL CAREDABURBOTTLEINACTIVE371194.15</v>
      </c>
      <c r="K36" s="1" t="n">
        <f aca="false">COUNTIF(J:J, $J36)</f>
        <v>1</v>
      </c>
      <c r="L36" s="1" t="str">
        <f aca="false">IF(ISNA(VLOOKUP(tblProducts[[#This Row],[supplier_id]], tblSuppliers[], 3, FALSE())), "Invalid", "Valid")</f>
        <v>Valid</v>
      </c>
    </row>
    <row r="37" customFormat="false" ht="15" hidden="false" customHeight="true" outlineLevel="0" collapsed="false">
      <c r="A37" s="1" t="n">
        <v>36</v>
      </c>
      <c r="B37" s="1" t="s">
        <v>1141</v>
      </c>
      <c r="C37" s="1" t="s">
        <v>1142</v>
      </c>
      <c r="D37" s="1" t="s">
        <v>1143</v>
      </c>
      <c r="E37" s="1" t="s">
        <v>1089</v>
      </c>
      <c r="F37" s="1" t="n">
        <v>88</v>
      </c>
      <c r="G37" s="1" t="s">
        <v>1068</v>
      </c>
      <c r="H37" s="1" t="n">
        <v>1038.84</v>
      </c>
      <c r="I37" s="1" t="s">
        <v>39</v>
      </c>
      <c r="J3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36SKU00036PARLE PRODUCT 36BEVERAGESPARLEPIECEACTIVE881038.84</v>
      </c>
      <c r="K37" s="1" t="n">
        <f aca="false">COUNTIF(J:J, $J37)</f>
        <v>1</v>
      </c>
      <c r="L37" s="1" t="str">
        <f aca="false">IF(ISNA(VLOOKUP(tblProducts[[#This Row],[supplier_id]], tblSuppliers[], 3, FALSE())), "Invalid", "Valid")</f>
        <v>Valid</v>
      </c>
    </row>
    <row r="38" customFormat="false" ht="15" hidden="false" customHeight="true" outlineLevel="0" collapsed="false">
      <c r="A38" s="1" t="n">
        <v>37</v>
      </c>
      <c r="B38" s="1" t="s">
        <v>1144</v>
      </c>
      <c r="C38" s="1" t="s">
        <v>1145</v>
      </c>
      <c r="D38" s="1" t="s">
        <v>1062</v>
      </c>
      <c r="E38" s="1" t="s">
        <v>1089</v>
      </c>
      <c r="F38" s="1" t="n">
        <v>103</v>
      </c>
      <c r="G38" s="1" t="s">
        <v>1078</v>
      </c>
      <c r="H38" s="1" t="n">
        <v>1353.99</v>
      </c>
      <c r="I38" s="1" t="s">
        <v>39</v>
      </c>
      <c r="J3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37SKU00037DABUR PRODUCT 37DAIRYPARLEBOTTLEACTIVE1031353.99</v>
      </c>
      <c r="K38" s="1" t="n">
        <f aca="false">COUNTIF(J:J, $J38)</f>
        <v>1</v>
      </c>
      <c r="L38" s="1" t="str">
        <f aca="false">IF(ISNA(VLOOKUP(tblProducts[[#This Row],[supplier_id]], tblSuppliers[], 3, FALSE())), "Invalid", "Valid")</f>
        <v>Valid</v>
      </c>
    </row>
    <row r="39" customFormat="false" ht="15" hidden="false" customHeight="true" outlineLevel="0" collapsed="false">
      <c r="A39" s="1" t="n">
        <v>38</v>
      </c>
      <c r="B39" s="1" t="s">
        <v>1146</v>
      </c>
      <c r="C39" s="1" t="s">
        <v>1147</v>
      </c>
      <c r="D39" s="1" t="s">
        <v>1067</v>
      </c>
      <c r="E39" s="1" t="s">
        <v>1071</v>
      </c>
      <c r="F39" s="1" t="n">
        <v>147</v>
      </c>
      <c r="G39" s="1" t="s">
        <v>1055</v>
      </c>
      <c r="H39" s="1" t="n">
        <v>359.04</v>
      </c>
      <c r="I39" s="1" t="s">
        <v>46</v>
      </c>
      <c r="J3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38SKU00038NESTLE PRODUCT 38BAKERYITCPACKINACTIVE147359.04</v>
      </c>
      <c r="K39" s="1" t="n">
        <f aca="false">COUNTIF(J:J, $J39)</f>
        <v>1</v>
      </c>
      <c r="L39" s="1" t="str">
        <f aca="false">IF(ISNA(VLOOKUP(tblProducts[[#This Row],[supplier_id]], tblSuppliers[], 3, FALSE())), "Invalid", "Valid")</f>
        <v>Valid</v>
      </c>
    </row>
    <row r="40" customFormat="false" ht="15" hidden="false" customHeight="true" outlineLevel="0" collapsed="false">
      <c r="A40" s="1" t="n">
        <v>39</v>
      </c>
      <c r="B40" s="1" t="s">
        <v>1148</v>
      </c>
      <c r="C40" s="1" t="s">
        <v>1149</v>
      </c>
      <c r="D40" s="1" t="s">
        <v>1081</v>
      </c>
      <c r="E40" s="1" t="s">
        <v>1089</v>
      </c>
      <c r="F40" s="1" t="n">
        <v>191</v>
      </c>
      <c r="G40" s="1" t="s">
        <v>1078</v>
      </c>
      <c r="H40" s="1" t="n">
        <v>2246.38</v>
      </c>
      <c r="I40" s="1" t="s">
        <v>46</v>
      </c>
      <c r="J4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39SKU00039UNILEVER PRODUCT 39FROZEN FOODPARLEBOTTLEINACTIVE1912246.38</v>
      </c>
      <c r="K40" s="1" t="n">
        <f aca="false">COUNTIF(J:J, $J40)</f>
        <v>1</v>
      </c>
      <c r="L40" s="1" t="str">
        <f aca="false">IF(ISNA(VLOOKUP(tblProducts[[#This Row],[supplier_id]], tblSuppliers[], 3, FALSE())), "Invalid", "Valid")</f>
        <v>Valid</v>
      </c>
    </row>
    <row r="41" customFormat="false" ht="15" hidden="false" customHeight="true" outlineLevel="0" collapsed="false">
      <c r="A41" s="1" t="n">
        <v>40</v>
      </c>
      <c r="B41" s="1" t="s">
        <v>1150</v>
      </c>
      <c r="C41" s="1" t="s">
        <v>1151</v>
      </c>
      <c r="D41" s="1" t="s">
        <v>1053</v>
      </c>
      <c r="E41" s="1" t="s">
        <v>1082</v>
      </c>
      <c r="F41" s="1" t="n">
        <v>182</v>
      </c>
      <c r="G41" s="1" t="s">
        <v>1068</v>
      </c>
      <c r="H41" s="1" t="n">
        <v>878.77</v>
      </c>
      <c r="I41" s="1" t="s">
        <v>46</v>
      </c>
      <c r="J4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40SKU00040PARLE PRODUCT 40CLEANINGNESTLEPIECEINACTIVE182878.77</v>
      </c>
      <c r="K41" s="1" t="n">
        <f aca="false">COUNTIF(J:J, $J41)</f>
        <v>1</v>
      </c>
      <c r="L41" s="1" t="str">
        <f aca="false">IF(ISNA(VLOOKUP(tblProducts[[#This Row],[supplier_id]], tblSuppliers[], 3, FALSE())), "Invalid", "Valid")</f>
        <v>Valid</v>
      </c>
    </row>
    <row r="42" customFormat="false" ht="15" hidden="false" customHeight="true" outlineLevel="0" collapsed="false">
      <c r="A42" s="1" t="n">
        <v>41</v>
      </c>
      <c r="B42" s="1" t="s">
        <v>1152</v>
      </c>
      <c r="C42" s="1" t="s">
        <v>1153</v>
      </c>
      <c r="D42" s="1" t="s">
        <v>1053</v>
      </c>
      <c r="E42" s="1" t="s">
        <v>1058</v>
      </c>
      <c r="F42" s="1" t="n">
        <v>181</v>
      </c>
      <c r="G42" s="1" t="s">
        <v>1059</v>
      </c>
      <c r="H42" s="1" t="n">
        <v>1650.22</v>
      </c>
      <c r="I42" s="1" t="s">
        <v>39</v>
      </c>
      <c r="J4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41SKU00041BRITANNIA PRODUCT 41CLEANINGP&amp;GLITREACTIVE1811650.22</v>
      </c>
      <c r="K42" s="1" t="n">
        <f aca="false">COUNTIF(J:J, $J42)</f>
        <v>1</v>
      </c>
      <c r="L42" s="1" t="str">
        <f aca="false">IF(ISNA(VLOOKUP(tblProducts[[#This Row],[supplier_id]], tblSuppliers[], 3, FALSE())), "Invalid", "Valid")</f>
        <v>Valid</v>
      </c>
    </row>
    <row r="43" customFormat="false" ht="15" hidden="false" customHeight="true" outlineLevel="0" collapsed="false">
      <c r="A43" s="1" t="n">
        <v>42</v>
      </c>
      <c r="B43" s="1" t="s">
        <v>1154</v>
      </c>
      <c r="C43" s="1" t="s">
        <v>1155</v>
      </c>
      <c r="D43" s="1" t="s">
        <v>1081</v>
      </c>
      <c r="E43" s="1" t="s">
        <v>1085</v>
      </c>
      <c r="F43" s="1" t="n">
        <v>82</v>
      </c>
      <c r="G43" s="1" t="s">
        <v>1055</v>
      </c>
      <c r="H43" s="1" t="n">
        <v>1839.03</v>
      </c>
      <c r="I43" s="1" t="s">
        <v>39</v>
      </c>
      <c r="J4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42SKU00042BRITANNIA PRODUCT 42FROZEN FOODDABURPACKACTIVE821839.03</v>
      </c>
      <c r="K43" s="1" t="n">
        <f aca="false">COUNTIF(J:J, $J43)</f>
        <v>1</v>
      </c>
      <c r="L43" s="1" t="str">
        <f aca="false">IF(ISNA(VLOOKUP(tblProducts[[#This Row],[supplier_id]], tblSuppliers[], 3, FALSE())), "Invalid", "Valid")</f>
        <v>Valid</v>
      </c>
    </row>
    <row r="44" customFormat="false" ht="15" hidden="false" customHeight="true" outlineLevel="0" collapsed="false">
      <c r="A44" s="1" t="n">
        <v>43</v>
      </c>
      <c r="B44" s="1" t="s">
        <v>1156</v>
      </c>
      <c r="C44" s="1" t="s">
        <v>1157</v>
      </c>
      <c r="D44" s="1" t="s">
        <v>1098</v>
      </c>
      <c r="E44" s="1" t="s">
        <v>1085</v>
      </c>
      <c r="F44" s="1" t="n">
        <v>70</v>
      </c>
      <c r="G44" s="1" t="s">
        <v>1055</v>
      </c>
      <c r="H44" s="1" t="n">
        <v>1817.65</v>
      </c>
      <c r="I44" s="1" t="s">
        <v>39</v>
      </c>
      <c r="J4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43SKU00043UNILEVER PRODUCT 43PERSONAL CAREDABURPACKACTIVE701817.65</v>
      </c>
      <c r="K44" s="1" t="n">
        <f aca="false">COUNTIF(J:J, $J44)</f>
        <v>1</v>
      </c>
      <c r="L44" s="1" t="str">
        <f aca="false">IF(ISNA(VLOOKUP(tblProducts[[#This Row],[supplier_id]], tblSuppliers[], 3, FALSE())), "Invalid", "Valid")</f>
        <v>Valid</v>
      </c>
    </row>
    <row r="45" customFormat="false" ht="15" hidden="false" customHeight="true" outlineLevel="0" collapsed="false">
      <c r="A45" s="1" t="n">
        <v>44</v>
      </c>
      <c r="B45" s="1" t="s">
        <v>1158</v>
      </c>
      <c r="C45" s="1" t="s">
        <v>1159</v>
      </c>
      <c r="D45" s="1" t="s">
        <v>1062</v>
      </c>
      <c r="E45" s="1" t="s">
        <v>1071</v>
      </c>
      <c r="F45" s="1" t="n">
        <v>116</v>
      </c>
      <c r="G45" s="1" t="s">
        <v>1078</v>
      </c>
      <c r="H45" s="1" t="n">
        <v>1457.99</v>
      </c>
      <c r="I45" s="1" t="s">
        <v>46</v>
      </c>
      <c r="J4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44SKU00044PARLE PRODUCT 44DAIRYITCBOTTLEINACTIVE1161457.99</v>
      </c>
      <c r="K45" s="1" t="n">
        <f aca="false">COUNTIF(J:J, $J45)</f>
        <v>1</v>
      </c>
      <c r="L45" s="1" t="str">
        <f aca="false">IF(ISNA(VLOOKUP(tblProducts[[#This Row],[supplier_id]], tblSuppliers[], 3, FALSE())), "Invalid", "Valid")</f>
        <v>Valid</v>
      </c>
    </row>
    <row r="46" customFormat="false" ht="15" hidden="false" customHeight="true" outlineLevel="0" collapsed="false">
      <c r="A46" s="1" t="n">
        <v>45</v>
      </c>
      <c r="B46" s="1" t="s">
        <v>1160</v>
      </c>
      <c r="C46" s="1" t="s">
        <v>1161</v>
      </c>
      <c r="D46" s="1" t="s">
        <v>1081</v>
      </c>
      <c r="E46" s="1" t="s">
        <v>1054</v>
      </c>
      <c r="F46" s="1" t="n">
        <v>147</v>
      </c>
      <c r="G46" s="1" t="s">
        <v>1064</v>
      </c>
      <c r="H46" s="1" t="n">
        <v>2391.99</v>
      </c>
      <c r="I46" s="1" t="s">
        <v>46</v>
      </c>
      <c r="J4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45SKU00045BRITANNIA PRODUCT 45FROZEN FOODUNILEVERKGINACTIVE1472391.99</v>
      </c>
      <c r="K46" s="1" t="n">
        <f aca="false">COUNTIF(J:J, $J46)</f>
        <v>1</v>
      </c>
      <c r="L46" s="1" t="str">
        <f aca="false">IF(ISNA(VLOOKUP(tblProducts[[#This Row],[supplier_id]], tblSuppliers[], 3, FALSE())), "Invalid", "Valid")</f>
        <v>Valid</v>
      </c>
    </row>
    <row r="47" customFormat="false" ht="15" hidden="false" customHeight="true" outlineLevel="0" collapsed="false">
      <c r="A47" s="1" t="n">
        <v>46</v>
      </c>
      <c r="B47" s="1" t="s">
        <v>1162</v>
      </c>
      <c r="C47" s="1" t="s">
        <v>1163</v>
      </c>
      <c r="D47" s="1" t="s">
        <v>1053</v>
      </c>
      <c r="E47" s="1" t="s">
        <v>1085</v>
      </c>
      <c r="F47" s="1" t="n">
        <v>44</v>
      </c>
      <c r="G47" s="1" t="s">
        <v>1078</v>
      </c>
      <c r="H47" s="1" t="n">
        <v>943.58</v>
      </c>
      <c r="I47" s="1" t="s">
        <v>46</v>
      </c>
      <c r="J4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46SKU00046NESTLE PRODUCT 46CLEANINGDABURBOTTLEINACTIVE44943.58</v>
      </c>
      <c r="K47" s="1" t="n">
        <f aca="false">COUNTIF(J:J, $J47)</f>
        <v>1</v>
      </c>
      <c r="L47" s="1" t="str">
        <f aca="false">IF(ISNA(VLOOKUP(tblProducts[[#This Row],[supplier_id]], tblSuppliers[], 3, FALSE())), "Invalid", "Valid")</f>
        <v>Valid</v>
      </c>
    </row>
    <row r="48" customFormat="false" ht="15" hidden="false" customHeight="true" outlineLevel="0" collapsed="false">
      <c r="A48" s="1" t="n">
        <v>47</v>
      </c>
      <c r="B48" s="1" t="s">
        <v>1164</v>
      </c>
      <c r="C48" s="1" t="s">
        <v>1165</v>
      </c>
      <c r="D48" s="1" t="s">
        <v>1098</v>
      </c>
      <c r="E48" s="1" t="s">
        <v>1077</v>
      </c>
      <c r="F48" s="1" t="n">
        <v>133</v>
      </c>
      <c r="G48" s="1" t="s">
        <v>1068</v>
      </c>
      <c r="H48" s="1" t="n">
        <v>2338.49</v>
      </c>
      <c r="I48" s="1" t="s">
        <v>46</v>
      </c>
      <c r="J4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47SKU00047BRITANNIA PRODUCT 47PERSONAL CAREBRITANNIAPIECEINACTIVE1332338.49</v>
      </c>
      <c r="K48" s="1" t="n">
        <f aca="false">COUNTIF(J:J, $J48)</f>
        <v>1</v>
      </c>
      <c r="L48" s="1" t="str">
        <f aca="false">IF(ISNA(VLOOKUP(tblProducts[[#This Row],[supplier_id]], tblSuppliers[], 3, FALSE())), "Invalid", "Valid")</f>
        <v>Valid</v>
      </c>
    </row>
    <row r="49" customFormat="false" ht="15" hidden="false" customHeight="true" outlineLevel="0" collapsed="false">
      <c r="A49" s="1" t="n">
        <v>48</v>
      </c>
      <c r="B49" s="1" t="s">
        <v>1166</v>
      </c>
      <c r="C49" s="1" t="s">
        <v>1167</v>
      </c>
      <c r="D49" s="1" t="s">
        <v>1143</v>
      </c>
      <c r="E49" s="1" t="s">
        <v>1063</v>
      </c>
      <c r="F49" s="1" t="n">
        <v>183</v>
      </c>
      <c r="G49" s="1" t="s">
        <v>1059</v>
      </c>
      <c r="H49" s="1" t="n">
        <v>1189.34</v>
      </c>
      <c r="I49" s="1" t="s">
        <v>46</v>
      </c>
      <c r="J4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48SKU00048P&amp;G PRODUCT 48BEVERAGESAMULLITREINACTIVE1831189.34</v>
      </c>
      <c r="K49" s="1" t="n">
        <f aca="false">COUNTIF(J:J, $J49)</f>
        <v>1</v>
      </c>
      <c r="L49" s="1" t="str">
        <f aca="false">IF(ISNA(VLOOKUP(tblProducts[[#This Row],[supplier_id]], tblSuppliers[], 3, FALSE())), "Invalid", "Valid")</f>
        <v>Valid</v>
      </c>
    </row>
    <row r="50" customFormat="false" ht="15" hidden="false" customHeight="true" outlineLevel="0" collapsed="false">
      <c r="A50" s="1" t="n">
        <v>49</v>
      </c>
      <c r="B50" s="1" t="s">
        <v>1168</v>
      </c>
      <c r="C50" s="1" t="s">
        <v>1169</v>
      </c>
      <c r="D50" s="1" t="s">
        <v>1143</v>
      </c>
      <c r="E50" s="1" t="s">
        <v>1058</v>
      </c>
      <c r="F50" s="1" t="n">
        <v>174</v>
      </c>
      <c r="G50" s="1" t="s">
        <v>1055</v>
      </c>
      <c r="H50" s="1" t="n">
        <v>1431.68</v>
      </c>
      <c r="I50" s="1" t="s">
        <v>39</v>
      </c>
      <c r="J5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49SKU00049UNILEVER PRODUCT 49BEVERAGESP&amp;GPACKACTIVE1741431.68</v>
      </c>
      <c r="K50" s="1" t="n">
        <f aca="false">COUNTIF(J:J, $J50)</f>
        <v>1</v>
      </c>
      <c r="L50" s="1" t="str">
        <f aca="false">IF(ISNA(VLOOKUP(tblProducts[[#This Row],[supplier_id]], tblSuppliers[], 3, FALSE())), "Invalid", "Valid")</f>
        <v>Valid</v>
      </c>
    </row>
    <row r="51" customFormat="false" ht="15" hidden="false" customHeight="true" outlineLevel="0" collapsed="false">
      <c r="A51" s="1" t="n">
        <v>50</v>
      </c>
      <c r="B51" s="1" t="s">
        <v>1170</v>
      </c>
      <c r="C51" s="1" t="s">
        <v>1171</v>
      </c>
      <c r="D51" s="1" t="s">
        <v>1062</v>
      </c>
      <c r="E51" s="1" t="s">
        <v>1082</v>
      </c>
      <c r="F51" s="1" t="n">
        <v>40</v>
      </c>
      <c r="G51" s="1" t="s">
        <v>1078</v>
      </c>
      <c r="H51" s="1" t="n">
        <v>2283.85</v>
      </c>
      <c r="I51" s="1" t="s">
        <v>39</v>
      </c>
      <c r="J5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50SKU00050BRITANNIA PRODUCT 50DAIRYNESTLEBOTTLEACTIVE402283.85</v>
      </c>
      <c r="K51" s="1" t="n">
        <f aca="false">COUNTIF(J:J, $J51)</f>
        <v>1</v>
      </c>
      <c r="L51" s="1" t="str">
        <f aca="false">IF(ISNA(VLOOKUP(tblProducts[[#This Row],[supplier_id]], tblSuppliers[], 3, FALSE())), "Invalid", "Valid")</f>
        <v>Valid</v>
      </c>
    </row>
    <row r="52" customFormat="false" ht="15" hidden="false" customHeight="true" outlineLevel="0" collapsed="false">
      <c r="A52" s="1" t="n">
        <v>51</v>
      </c>
      <c r="B52" s="1" t="s">
        <v>1172</v>
      </c>
      <c r="C52" s="1" t="s">
        <v>1173</v>
      </c>
      <c r="D52" s="1" t="s">
        <v>1081</v>
      </c>
      <c r="E52" s="1" t="s">
        <v>1058</v>
      </c>
      <c r="F52" s="1" t="n">
        <v>200</v>
      </c>
      <c r="G52" s="1" t="s">
        <v>1078</v>
      </c>
      <c r="H52" s="1" t="n">
        <v>1638.35</v>
      </c>
      <c r="I52" s="1" t="s">
        <v>39</v>
      </c>
      <c r="J5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51SKU00051NESTLE PRODUCT 51FROZEN FOODP&amp;GBOTTLEACTIVE2001638.35</v>
      </c>
      <c r="K52" s="1" t="n">
        <f aca="false">COUNTIF(J:J, $J52)</f>
        <v>1</v>
      </c>
      <c r="L52" s="1" t="str">
        <f aca="false">IF(ISNA(VLOOKUP(tblProducts[[#This Row],[supplier_id]], tblSuppliers[], 3, FALSE())), "Invalid", "Valid")</f>
        <v>Valid</v>
      </c>
    </row>
    <row r="53" customFormat="false" ht="15" hidden="false" customHeight="true" outlineLevel="0" collapsed="false">
      <c r="A53" s="1" t="n">
        <v>52</v>
      </c>
      <c r="B53" s="1" t="s">
        <v>1174</v>
      </c>
      <c r="C53" s="1" t="s">
        <v>1175</v>
      </c>
      <c r="D53" s="1" t="s">
        <v>1053</v>
      </c>
      <c r="E53" s="1" t="s">
        <v>1054</v>
      </c>
      <c r="F53" s="1" t="n">
        <v>79</v>
      </c>
      <c r="G53" s="1" t="s">
        <v>1068</v>
      </c>
      <c r="H53" s="1" t="n">
        <v>71.3</v>
      </c>
      <c r="I53" s="1" t="s">
        <v>39</v>
      </c>
      <c r="J5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52SKU00052AMUL PRODUCT 52CLEANINGUNILEVERPIECEACTIVE7971.3</v>
      </c>
      <c r="K53" s="1" t="n">
        <f aca="false">COUNTIF(J:J, $J53)</f>
        <v>1</v>
      </c>
      <c r="L53" s="1" t="str">
        <f aca="false">IF(ISNA(VLOOKUP(tblProducts[[#This Row],[supplier_id]], tblSuppliers[], 3, FALSE())), "Invalid", "Valid")</f>
        <v>Valid</v>
      </c>
    </row>
    <row r="54" customFormat="false" ht="15" hidden="false" customHeight="true" outlineLevel="0" collapsed="false">
      <c r="A54" s="1" t="n">
        <v>53</v>
      </c>
      <c r="B54" s="1" t="s">
        <v>1176</v>
      </c>
      <c r="C54" s="1" t="s">
        <v>1177</v>
      </c>
      <c r="D54" s="1" t="s">
        <v>1076</v>
      </c>
      <c r="E54" s="1" t="s">
        <v>1082</v>
      </c>
      <c r="F54" s="1" t="n">
        <v>148</v>
      </c>
      <c r="G54" s="1" t="s">
        <v>1059</v>
      </c>
      <c r="H54" s="1" t="n">
        <v>1117.22</v>
      </c>
      <c r="I54" s="1" t="s">
        <v>39</v>
      </c>
      <c r="J5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53SKU00053NESTLE PRODUCT 53SNACKSNESTLELITREACTIVE1481117.22</v>
      </c>
      <c r="K54" s="1" t="n">
        <f aca="false">COUNTIF(J:J, $J54)</f>
        <v>1</v>
      </c>
      <c r="L54" s="1" t="str">
        <f aca="false">IF(ISNA(VLOOKUP(tblProducts[[#This Row],[supplier_id]], tblSuppliers[], 3, FALSE())), "Invalid", "Valid")</f>
        <v>Valid</v>
      </c>
    </row>
    <row r="55" customFormat="false" ht="15" hidden="false" customHeight="true" outlineLevel="0" collapsed="false">
      <c r="A55" s="1" t="n">
        <v>54</v>
      </c>
      <c r="B55" s="1" t="s">
        <v>1178</v>
      </c>
      <c r="C55" s="1" t="s">
        <v>1179</v>
      </c>
      <c r="D55" s="1" t="s">
        <v>1081</v>
      </c>
      <c r="E55" s="1" t="s">
        <v>1082</v>
      </c>
      <c r="F55" s="1" t="n">
        <v>50</v>
      </c>
      <c r="G55" s="1" t="s">
        <v>1059</v>
      </c>
      <c r="H55" s="1" t="n">
        <v>701.12</v>
      </c>
      <c r="I55" s="1" t="s">
        <v>39</v>
      </c>
      <c r="J5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54SKU00054ITC PRODUCT 54FROZEN FOODNESTLELITREACTIVE50701.12</v>
      </c>
      <c r="K55" s="1" t="n">
        <f aca="false">COUNTIF(J:J, $J55)</f>
        <v>1</v>
      </c>
      <c r="L55" s="1" t="str">
        <f aca="false">IF(ISNA(VLOOKUP(tblProducts[[#This Row],[supplier_id]], tblSuppliers[], 3, FALSE())), "Invalid", "Valid")</f>
        <v>Valid</v>
      </c>
    </row>
    <row r="56" customFormat="false" ht="15" hidden="false" customHeight="true" outlineLevel="0" collapsed="false">
      <c r="A56" s="1" t="n">
        <v>55</v>
      </c>
      <c r="B56" s="1" t="s">
        <v>1180</v>
      </c>
      <c r="C56" s="1" t="s">
        <v>1181</v>
      </c>
      <c r="D56" s="1" t="s">
        <v>1143</v>
      </c>
      <c r="E56" s="1" t="s">
        <v>1058</v>
      </c>
      <c r="F56" s="1" t="n">
        <v>198</v>
      </c>
      <c r="G56" s="1" t="s">
        <v>1055</v>
      </c>
      <c r="H56" s="1" t="n">
        <v>1331.08</v>
      </c>
      <c r="I56" s="1" t="s">
        <v>46</v>
      </c>
      <c r="J5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55SKU00055ITC PRODUCT 55BEVERAGESP&amp;GPACKINACTIVE1981331.08</v>
      </c>
      <c r="K56" s="1" t="n">
        <f aca="false">COUNTIF(J:J, $J56)</f>
        <v>1</v>
      </c>
      <c r="L56" s="1" t="str">
        <f aca="false">IF(ISNA(VLOOKUP(tblProducts[[#This Row],[supplier_id]], tblSuppliers[], 3, FALSE())), "Invalid", "Valid")</f>
        <v>Valid</v>
      </c>
    </row>
    <row r="57" customFormat="false" ht="15" hidden="false" customHeight="true" outlineLevel="0" collapsed="false">
      <c r="A57" s="1" t="n">
        <v>56</v>
      </c>
      <c r="B57" s="1" t="s">
        <v>1182</v>
      </c>
      <c r="C57" s="1" t="s">
        <v>1183</v>
      </c>
      <c r="D57" s="1" t="s">
        <v>1088</v>
      </c>
      <c r="E57" s="1" t="s">
        <v>1089</v>
      </c>
      <c r="F57" s="1" t="n">
        <v>174</v>
      </c>
      <c r="G57" s="1" t="s">
        <v>1064</v>
      </c>
      <c r="H57" s="1" t="n">
        <v>377.78</v>
      </c>
      <c r="I57" s="1" t="s">
        <v>46</v>
      </c>
      <c r="J5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56SKU00056ITC PRODUCT 56HOUSEHOLDPARLEKGINACTIVE174377.78</v>
      </c>
      <c r="K57" s="1" t="n">
        <f aca="false">COUNTIF(J:J, $J57)</f>
        <v>1</v>
      </c>
      <c r="L57" s="1" t="str">
        <f aca="false">IF(ISNA(VLOOKUP(tblProducts[[#This Row],[supplier_id]], tblSuppliers[], 3, FALSE())), "Invalid", "Valid")</f>
        <v>Valid</v>
      </c>
    </row>
    <row r="58" customFormat="false" ht="15" hidden="false" customHeight="true" outlineLevel="0" collapsed="false">
      <c r="A58" s="1" t="n">
        <v>57</v>
      </c>
      <c r="B58" s="1" t="s">
        <v>1184</v>
      </c>
      <c r="C58" s="1" t="s">
        <v>1185</v>
      </c>
      <c r="D58" s="1" t="s">
        <v>1076</v>
      </c>
      <c r="E58" s="1" t="s">
        <v>1054</v>
      </c>
      <c r="F58" s="1" t="n">
        <v>32</v>
      </c>
      <c r="G58" s="1" t="s">
        <v>1068</v>
      </c>
      <c r="H58" s="1" t="n">
        <v>1966.97</v>
      </c>
      <c r="I58" s="1" t="s">
        <v>46</v>
      </c>
      <c r="J5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57SKU00057UNILEVER PRODUCT 57SNACKSUNILEVERPIECEINACTIVE321966.97</v>
      </c>
      <c r="K58" s="1" t="n">
        <f aca="false">COUNTIF(J:J, $J58)</f>
        <v>1</v>
      </c>
      <c r="L58" s="1" t="str">
        <f aca="false">IF(ISNA(VLOOKUP(tblProducts[[#This Row],[supplier_id]], tblSuppliers[], 3, FALSE())), "Invalid", "Valid")</f>
        <v>Valid</v>
      </c>
    </row>
    <row r="59" customFormat="false" ht="15" hidden="false" customHeight="true" outlineLevel="0" collapsed="false">
      <c r="A59" s="1" t="n">
        <v>58</v>
      </c>
      <c r="B59" s="1" t="s">
        <v>1186</v>
      </c>
      <c r="C59" s="1" t="s">
        <v>1187</v>
      </c>
      <c r="D59" s="1" t="s">
        <v>1081</v>
      </c>
      <c r="E59" s="1" t="s">
        <v>1089</v>
      </c>
      <c r="F59" s="1" t="n">
        <v>157</v>
      </c>
      <c r="G59" s="1" t="s">
        <v>1059</v>
      </c>
      <c r="H59" s="1" t="n">
        <v>449.38</v>
      </c>
      <c r="I59" s="1" t="s">
        <v>39</v>
      </c>
      <c r="J5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58SKU00058ITC PRODUCT 58FROZEN FOODPARLELITREACTIVE157449.38</v>
      </c>
      <c r="K59" s="1" t="n">
        <f aca="false">COUNTIF(J:J, $J59)</f>
        <v>1</v>
      </c>
      <c r="L59" s="1" t="str">
        <f aca="false">IF(ISNA(VLOOKUP(tblProducts[[#This Row],[supplier_id]], tblSuppliers[], 3, FALSE())), "Invalid", "Valid")</f>
        <v>Valid</v>
      </c>
    </row>
    <row r="60" customFormat="false" ht="15" hidden="false" customHeight="true" outlineLevel="0" collapsed="false">
      <c r="A60" s="1" t="n">
        <v>59</v>
      </c>
      <c r="B60" s="1" t="s">
        <v>1188</v>
      </c>
      <c r="C60" s="1" t="s">
        <v>1189</v>
      </c>
      <c r="D60" s="1" t="s">
        <v>1143</v>
      </c>
      <c r="E60" s="1" t="s">
        <v>1089</v>
      </c>
      <c r="F60" s="1" t="n">
        <v>39</v>
      </c>
      <c r="G60" s="1" t="s">
        <v>1055</v>
      </c>
      <c r="H60" s="1" t="n">
        <v>605.19</v>
      </c>
      <c r="I60" s="1" t="s">
        <v>46</v>
      </c>
      <c r="J6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59SKU00059DABUR PRODUCT 59BEVERAGESPARLEPACKINACTIVE39605.19</v>
      </c>
      <c r="K60" s="1" t="n">
        <f aca="false">COUNTIF(J:J, $J60)</f>
        <v>1</v>
      </c>
      <c r="L60" s="1" t="str">
        <f aca="false">IF(ISNA(VLOOKUP(tblProducts[[#This Row],[supplier_id]], tblSuppliers[], 3, FALSE())), "Invalid", "Valid")</f>
        <v>Valid</v>
      </c>
    </row>
    <row r="61" customFormat="false" ht="15" hidden="false" customHeight="true" outlineLevel="0" collapsed="false">
      <c r="A61" s="1" t="n">
        <v>60</v>
      </c>
      <c r="B61" s="1" t="s">
        <v>1190</v>
      </c>
      <c r="C61" s="1" t="s">
        <v>1191</v>
      </c>
      <c r="D61" s="1" t="s">
        <v>1143</v>
      </c>
      <c r="E61" s="1" t="s">
        <v>1077</v>
      </c>
      <c r="F61" s="1" t="n">
        <v>86</v>
      </c>
      <c r="G61" s="1" t="s">
        <v>1059</v>
      </c>
      <c r="H61" s="1" t="n">
        <v>2187.92</v>
      </c>
      <c r="I61" s="1" t="s">
        <v>46</v>
      </c>
      <c r="J6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60SKU00060P&amp;G PRODUCT 60BEVERAGESBRITANNIALITREINACTIVE862187.92</v>
      </c>
      <c r="K61" s="1" t="n">
        <f aca="false">COUNTIF(J:J, $J61)</f>
        <v>1</v>
      </c>
      <c r="L61" s="1" t="str">
        <f aca="false">IF(ISNA(VLOOKUP(tblProducts[[#This Row],[supplier_id]], tblSuppliers[], 3, FALSE())), "Invalid", "Valid")</f>
        <v>Valid</v>
      </c>
    </row>
    <row r="62" customFormat="false" ht="15" hidden="false" customHeight="true" outlineLevel="0" collapsed="false">
      <c r="A62" s="1" t="n">
        <v>61</v>
      </c>
      <c r="B62" s="1" t="s">
        <v>1192</v>
      </c>
      <c r="C62" s="1" t="s">
        <v>1193</v>
      </c>
      <c r="D62" s="1" t="s">
        <v>1081</v>
      </c>
      <c r="E62" s="1" t="s">
        <v>1058</v>
      </c>
      <c r="F62" s="1" t="n">
        <v>39</v>
      </c>
      <c r="G62" s="1" t="s">
        <v>1064</v>
      </c>
      <c r="H62" s="1" t="n">
        <v>2458.13</v>
      </c>
      <c r="I62" s="1" t="s">
        <v>39</v>
      </c>
      <c r="J6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61SKU00061UNILEVER PRODUCT 61FROZEN FOODP&amp;GKGACTIVE392458.13</v>
      </c>
      <c r="K62" s="1" t="n">
        <f aca="false">COUNTIF(J:J, $J62)</f>
        <v>1</v>
      </c>
      <c r="L62" s="1" t="str">
        <f aca="false">IF(ISNA(VLOOKUP(tblProducts[[#This Row],[supplier_id]], tblSuppliers[], 3, FALSE())), "Invalid", "Valid")</f>
        <v>Valid</v>
      </c>
    </row>
    <row r="63" customFormat="false" ht="15" hidden="false" customHeight="true" outlineLevel="0" collapsed="false">
      <c r="A63" s="1" t="n">
        <v>62</v>
      </c>
      <c r="B63" s="1" t="s">
        <v>1194</v>
      </c>
      <c r="C63" s="1" t="s">
        <v>1195</v>
      </c>
      <c r="D63" s="1" t="s">
        <v>1081</v>
      </c>
      <c r="E63" s="1" t="s">
        <v>1089</v>
      </c>
      <c r="F63" s="1" t="n">
        <v>21</v>
      </c>
      <c r="G63" s="1" t="s">
        <v>1078</v>
      </c>
      <c r="H63" s="1" t="n">
        <v>2410.19</v>
      </c>
      <c r="I63" s="1" t="s">
        <v>46</v>
      </c>
      <c r="J6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62SKU00062BRITANNIA PRODUCT 62FROZEN FOODPARLEBOTTLEINACTIVE212410.19</v>
      </c>
      <c r="K63" s="1" t="n">
        <f aca="false">COUNTIF(J:J, $J63)</f>
        <v>1</v>
      </c>
      <c r="L63" s="1" t="str">
        <f aca="false">IF(ISNA(VLOOKUP(tblProducts[[#This Row],[supplier_id]], tblSuppliers[], 3, FALSE())), "Invalid", "Valid")</f>
        <v>Valid</v>
      </c>
    </row>
    <row r="64" customFormat="false" ht="15" hidden="false" customHeight="true" outlineLevel="0" collapsed="false">
      <c r="A64" s="1" t="n">
        <v>63</v>
      </c>
      <c r="B64" s="1" t="s">
        <v>1196</v>
      </c>
      <c r="C64" s="1" t="s">
        <v>1197</v>
      </c>
      <c r="D64" s="1" t="s">
        <v>1067</v>
      </c>
      <c r="E64" s="1" t="s">
        <v>1082</v>
      </c>
      <c r="F64" s="1" t="n">
        <v>40</v>
      </c>
      <c r="G64" s="1" t="s">
        <v>1059</v>
      </c>
      <c r="H64" s="1" t="n">
        <v>1579.38</v>
      </c>
      <c r="I64" s="1" t="s">
        <v>39</v>
      </c>
      <c r="J6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63SKU00063P&amp;G PRODUCT 63BAKERYNESTLELITREACTIVE401579.38</v>
      </c>
      <c r="K64" s="1" t="n">
        <f aca="false">COUNTIF(J:J, $J64)</f>
        <v>1</v>
      </c>
      <c r="L64" s="1" t="str">
        <f aca="false">IF(ISNA(VLOOKUP(tblProducts[[#This Row],[supplier_id]], tblSuppliers[], 3, FALSE())), "Invalid", "Valid")</f>
        <v>Valid</v>
      </c>
    </row>
    <row r="65" customFormat="false" ht="15" hidden="false" customHeight="true" outlineLevel="0" collapsed="false">
      <c r="A65" s="1" t="n">
        <v>64</v>
      </c>
      <c r="B65" s="1" t="s">
        <v>1198</v>
      </c>
      <c r="C65" s="1" t="s">
        <v>1199</v>
      </c>
      <c r="D65" s="1" t="s">
        <v>1062</v>
      </c>
      <c r="E65" s="1" t="s">
        <v>1063</v>
      </c>
      <c r="F65" s="1" t="n">
        <v>78</v>
      </c>
      <c r="G65" s="1" t="s">
        <v>1078</v>
      </c>
      <c r="H65" s="1" t="n">
        <v>2068</v>
      </c>
      <c r="I65" s="1" t="s">
        <v>46</v>
      </c>
      <c r="J6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64SKU00064NESTLE PRODUCT 64DAIRYAMULBOTTLEINACTIVE782068</v>
      </c>
      <c r="K65" s="1" t="n">
        <f aca="false">COUNTIF(J:J, $J65)</f>
        <v>1</v>
      </c>
      <c r="L65" s="1" t="str">
        <f aca="false">IF(ISNA(VLOOKUP(tblProducts[[#This Row],[supplier_id]], tblSuppliers[], 3, FALSE())), "Invalid", "Valid")</f>
        <v>Valid</v>
      </c>
    </row>
    <row r="66" customFormat="false" ht="15" hidden="false" customHeight="true" outlineLevel="0" collapsed="false">
      <c r="A66" s="1" t="n">
        <v>65</v>
      </c>
      <c r="B66" s="1" t="s">
        <v>1200</v>
      </c>
      <c r="C66" s="1" t="s">
        <v>1201</v>
      </c>
      <c r="D66" s="1" t="s">
        <v>1088</v>
      </c>
      <c r="E66" s="1" t="s">
        <v>1082</v>
      </c>
      <c r="F66" s="1" t="n">
        <v>166</v>
      </c>
      <c r="G66" s="1" t="s">
        <v>1068</v>
      </c>
      <c r="H66" s="1" t="n">
        <v>1767.95</v>
      </c>
      <c r="I66" s="1" t="s">
        <v>39</v>
      </c>
      <c r="J6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65SKU00065PARLE PRODUCT 65HOUSEHOLDNESTLEPIECEACTIVE1661767.95</v>
      </c>
      <c r="K66" s="1" t="n">
        <f aca="false">COUNTIF(J:J, $J66)</f>
        <v>1</v>
      </c>
      <c r="L66" s="1" t="str">
        <f aca="false">IF(ISNA(VLOOKUP(tblProducts[[#This Row],[supplier_id]], tblSuppliers[], 3, FALSE())), "Invalid", "Valid")</f>
        <v>Valid</v>
      </c>
    </row>
    <row r="67" customFormat="false" ht="15" hidden="false" customHeight="true" outlineLevel="0" collapsed="false">
      <c r="A67" s="1" t="n">
        <v>66</v>
      </c>
      <c r="B67" s="1" t="s">
        <v>1202</v>
      </c>
      <c r="C67" s="1" t="s">
        <v>1203</v>
      </c>
      <c r="D67" s="1" t="s">
        <v>1062</v>
      </c>
      <c r="E67" s="1" t="s">
        <v>1082</v>
      </c>
      <c r="F67" s="1" t="n">
        <v>189</v>
      </c>
      <c r="G67" s="1" t="s">
        <v>1055</v>
      </c>
      <c r="H67" s="1" t="n">
        <v>2279</v>
      </c>
      <c r="I67" s="1" t="s">
        <v>39</v>
      </c>
      <c r="J6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66SKU00066DABUR PRODUCT 66DAIRYNESTLEPACKACTIVE1892279</v>
      </c>
      <c r="K67" s="1" t="n">
        <f aca="false">COUNTIF(J:J, $J67)</f>
        <v>1</v>
      </c>
      <c r="L67" s="1" t="str">
        <f aca="false">IF(ISNA(VLOOKUP(tblProducts[[#This Row],[supplier_id]], tblSuppliers[], 3, FALSE())), "Invalid", "Valid")</f>
        <v>Valid</v>
      </c>
    </row>
    <row r="68" customFormat="false" ht="15" hidden="false" customHeight="true" outlineLevel="0" collapsed="false">
      <c r="A68" s="1" t="n">
        <v>67</v>
      </c>
      <c r="B68" s="1" t="s">
        <v>1204</v>
      </c>
      <c r="C68" s="1" t="s">
        <v>1205</v>
      </c>
      <c r="D68" s="1" t="s">
        <v>1062</v>
      </c>
      <c r="E68" s="1" t="s">
        <v>1063</v>
      </c>
      <c r="F68" s="1" t="n">
        <v>8</v>
      </c>
      <c r="G68" s="1" t="s">
        <v>1059</v>
      </c>
      <c r="H68" s="1" t="n">
        <v>205.24</v>
      </c>
      <c r="I68" s="1" t="s">
        <v>39</v>
      </c>
      <c r="J6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67SKU00067ITC PRODUCT 67DAIRYAMULLITREACTIVE8205.24</v>
      </c>
      <c r="K68" s="1" t="n">
        <f aca="false">COUNTIF(J:J, $J68)</f>
        <v>1</v>
      </c>
      <c r="L68" s="1" t="str">
        <f aca="false">IF(ISNA(VLOOKUP(tblProducts[[#This Row],[supplier_id]], tblSuppliers[], 3, FALSE())), "Invalid", "Valid")</f>
        <v>Valid</v>
      </c>
    </row>
    <row r="69" customFormat="false" ht="15" hidden="false" customHeight="true" outlineLevel="0" collapsed="false">
      <c r="A69" s="1" t="n">
        <v>68</v>
      </c>
      <c r="B69" s="1" t="s">
        <v>1206</v>
      </c>
      <c r="C69" s="1" t="s">
        <v>1207</v>
      </c>
      <c r="D69" s="1" t="s">
        <v>1098</v>
      </c>
      <c r="E69" s="1" t="s">
        <v>1089</v>
      </c>
      <c r="F69" s="1" t="n">
        <v>166</v>
      </c>
      <c r="G69" s="1" t="s">
        <v>1055</v>
      </c>
      <c r="H69" s="1" t="n">
        <v>1069.98</v>
      </c>
      <c r="I69" s="1" t="s">
        <v>46</v>
      </c>
      <c r="J6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68SKU00068P&amp;G PRODUCT 68PERSONAL CAREPARLEPACKINACTIVE1661069.98</v>
      </c>
      <c r="K69" s="1" t="n">
        <f aca="false">COUNTIF(J:J, $J69)</f>
        <v>1</v>
      </c>
      <c r="L69" s="1" t="str">
        <f aca="false">IF(ISNA(VLOOKUP(tblProducts[[#This Row],[supplier_id]], tblSuppliers[], 3, FALSE())), "Invalid", "Valid")</f>
        <v>Valid</v>
      </c>
    </row>
    <row r="70" customFormat="false" ht="15" hidden="false" customHeight="true" outlineLevel="0" collapsed="false">
      <c r="A70" s="1" t="n">
        <v>69</v>
      </c>
      <c r="B70" s="1" t="s">
        <v>1208</v>
      </c>
      <c r="C70" s="1" t="s">
        <v>1209</v>
      </c>
      <c r="D70" s="1" t="s">
        <v>1143</v>
      </c>
      <c r="E70" s="1" t="s">
        <v>1082</v>
      </c>
      <c r="F70" s="1" t="n">
        <v>58</v>
      </c>
      <c r="G70" s="1" t="s">
        <v>1068</v>
      </c>
      <c r="H70" s="1" t="n">
        <v>317.84</v>
      </c>
      <c r="I70" s="1" t="s">
        <v>39</v>
      </c>
      <c r="J7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69SKU00069AMUL PRODUCT 69BEVERAGESNESTLEPIECEACTIVE58317.84</v>
      </c>
      <c r="K70" s="1" t="n">
        <f aca="false">COUNTIF(J:J, $J70)</f>
        <v>1</v>
      </c>
      <c r="L70" s="1" t="str">
        <f aca="false">IF(ISNA(VLOOKUP(tblProducts[[#This Row],[supplier_id]], tblSuppliers[], 3, FALSE())), "Invalid", "Valid")</f>
        <v>Valid</v>
      </c>
    </row>
    <row r="71" customFormat="false" ht="15" hidden="false" customHeight="true" outlineLevel="0" collapsed="false">
      <c r="A71" s="1" t="n">
        <v>70</v>
      </c>
      <c r="B71" s="1" t="s">
        <v>1210</v>
      </c>
      <c r="C71" s="1" t="s">
        <v>1211</v>
      </c>
      <c r="D71" s="1" t="s">
        <v>1067</v>
      </c>
      <c r="E71" s="1" t="s">
        <v>1082</v>
      </c>
      <c r="F71" s="1" t="n">
        <v>108</v>
      </c>
      <c r="G71" s="1" t="s">
        <v>1078</v>
      </c>
      <c r="H71" s="1" t="n">
        <v>2281.61</v>
      </c>
      <c r="I71" s="1" t="s">
        <v>46</v>
      </c>
      <c r="J7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70SKU00070P&amp;G PRODUCT 70BAKERYNESTLEBOTTLEINACTIVE1082281.61</v>
      </c>
      <c r="K71" s="1" t="n">
        <f aca="false">COUNTIF(J:J, $J71)</f>
        <v>1</v>
      </c>
      <c r="L71" s="1" t="str">
        <f aca="false">IF(ISNA(VLOOKUP(tblProducts[[#This Row],[supplier_id]], tblSuppliers[], 3, FALSE())), "Invalid", "Valid")</f>
        <v>Valid</v>
      </c>
    </row>
    <row r="72" customFormat="false" ht="15" hidden="false" customHeight="true" outlineLevel="0" collapsed="false">
      <c r="A72" s="1" t="n">
        <v>71</v>
      </c>
      <c r="B72" s="1" t="s">
        <v>1212</v>
      </c>
      <c r="C72" s="1" t="s">
        <v>1213</v>
      </c>
      <c r="D72" s="1" t="s">
        <v>1081</v>
      </c>
      <c r="E72" s="1" t="s">
        <v>1082</v>
      </c>
      <c r="F72" s="1" t="n">
        <v>28</v>
      </c>
      <c r="G72" s="1" t="s">
        <v>1059</v>
      </c>
      <c r="H72" s="1" t="n">
        <v>1469.25</v>
      </c>
      <c r="I72" s="1" t="s">
        <v>46</v>
      </c>
      <c r="J7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71SKU00071BRITANNIA PRODUCT 71FROZEN FOODNESTLELITREINACTIVE281469.25</v>
      </c>
      <c r="K72" s="1" t="n">
        <f aca="false">COUNTIF(J:J, $J72)</f>
        <v>1</v>
      </c>
      <c r="L72" s="1" t="str">
        <f aca="false">IF(ISNA(VLOOKUP(tblProducts[[#This Row],[supplier_id]], tblSuppliers[], 3, FALSE())), "Invalid", "Valid")</f>
        <v>Valid</v>
      </c>
    </row>
    <row r="73" customFormat="false" ht="15" hidden="false" customHeight="true" outlineLevel="0" collapsed="false">
      <c r="A73" s="1" t="n">
        <v>72</v>
      </c>
      <c r="B73" s="1" t="s">
        <v>1214</v>
      </c>
      <c r="C73" s="1" t="s">
        <v>1215</v>
      </c>
      <c r="D73" s="1" t="s">
        <v>1067</v>
      </c>
      <c r="E73" s="1" t="s">
        <v>1077</v>
      </c>
      <c r="F73" s="1" t="n">
        <v>99</v>
      </c>
      <c r="G73" s="1" t="s">
        <v>1064</v>
      </c>
      <c r="H73" s="1" t="n">
        <v>848.47</v>
      </c>
      <c r="I73" s="1" t="s">
        <v>46</v>
      </c>
      <c r="J7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72SKU00072ITC PRODUCT 72BAKERYBRITANNIAKGINACTIVE99848.47</v>
      </c>
      <c r="K73" s="1" t="n">
        <f aca="false">COUNTIF(J:J, $J73)</f>
        <v>1</v>
      </c>
      <c r="L73" s="1" t="str">
        <f aca="false">IF(ISNA(VLOOKUP(tblProducts[[#This Row],[supplier_id]], tblSuppliers[], 3, FALSE())), "Invalid", "Valid")</f>
        <v>Valid</v>
      </c>
    </row>
    <row r="74" customFormat="false" ht="15" hidden="false" customHeight="true" outlineLevel="0" collapsed="false">
      <c r="A74" s="1" t="n">
        <v>73</v>
      </c>
      <c r="B74" s="1" t="s">
        <v>1216</v>
      </c>
      <c r="C74" s="1" t="s">
        <v>1217</v>
      </c>
      <c r="D74" s="1" t="s">
        <v>1098</v>
      </c>
      <c r="E74" s="1" t="s">
        <v>1089</v>
      </c>
      <c r="F74" s="1" t="n">
        <v>138</v>
      </c>
      <c r="G74" s="1" t="s">
        <v>1064</v>
      </c>
      <c r="H74" s="1" t="n">
        <v>2003.2</v>
      </c>
      <c r="I74" s="1" t="s">
        <v>39</v>
      </c>
      <c r="J7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73SKU00073UNILEVER PRODUCT 73PERSONAL CAREPARLEKGACTIVE1382003.2</v>
      </c>
      <c r="K74" s="1" t="n">
        <f aca="false">COUNTIF(J:J, $J74)</f>
        <v>1</v>
      </c>
      <c r="L74" s="1" t="str">
        <f aca="false">IF(ISNA(VLOOKUP(tblProducts[[#This Row],[supplier_id]], tblSuppliers[], 3, FALSE())), "Invalid", "Valid")</f>
        <v>Valid</v>
      </c>
    </row>
    <row r="75" customFormat="false" ht="15" hidden="false" customHeight="true" outlineLevel="0" collapsed="false">
      <c r="A75" s="1" t="n">
        <v>74</v>
      </c>
      <c r="B75" s="1" t="s">
        <v>1218</v>
      </c>
      <c r="C75" s="1" t="s">
        <v>1219</v>
      </c>
      <c r="D75" s="1" t="s">
        <v>1081</v>
      </c>
      <c r="E75" s="1" t="s">
        <v>1058</v>
      </c>
      <c r="F75" s="1" t="n">
        <v>85</v>
      </c>
      <c r="G75" s="1" t="s">
        <v>1068</v>
      </c>
      <c r="H75" s="1" t="n">
        <v>1392.4</v>
      </c>
      <c r="I75" s="1" t="s">
        <v>46</v>
      </c>
      <c r="J7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74SKU00074P&amp;G PRODUCT 74FROZEN FOODP&amp;GPIECEINACTIVE851392.4</v>
      </c>
      <c r="K75" s="1" t="n">
        <f aca="false">COUNTIF(J:J, $J75)</f>
        <v>1</v>
      </c>
      <c r="L75" s="1" t="str">
        <f aca="false">IF(ISNA(VLOOKUP(tblProducts[[#This Row],[supplier_id]], tblSuppliers[], 3, FALSE())), "Invalid", "Valid")</f>
        <v>Valid</v>
      </c>
    </row>
    <row r="76" customFormat="false" ht="15" hidden="false" customHeight="true" outlineLevel="0" collapsed="false">
      <c r="A76" s="1" t="n">
        <v>75</v>
      </c>
      <c r="B76" s="1" t="s">
        <v>1220</v>
      </c>
      <c r="C76" s="1" t="s">
        <v>1221</v>
      </c>
      <c r="D76" s="1" t="s">
        <v>1143</v>
      </c>
      <c r="E76" s="1" t="s">
        <v>1085</v>
      </c>
      <c r="F76" s="1" t="n">
        <v>83</v>
      </c>
      <c r="G76" s="1" t="s">
        <v>1059</v>
      </c>
      <c r="H76" s="1" t="n">
        <v>123.34</v>
      </c>
      <c r="I76" s="1" t="s">
        <v>39</v>
      </c>
      <c r="J7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75SKU00075UNILEVER PRODUCT 75BEVERAGESDABURLITREACTIVE83123.34</v>
      </c>
      <c r="K76" s="1" t="n">
        <f aca="false">COUNTIF(J:J, $J76)</f>
        <v>1</v>
      </c>
      <c r="L76" s="1" t="str">
        <f aca="false">IF(ISNA(VLOOKUP(tblProducts[[#This Row],[supplier_id]], tblSuppliers[], 3, FALSE())), "Invalid", "Valid")</f>
        <v>Valid</v>
      </c>
    </row>
    <row r="77" customFormat="false" ht="15" hidden="false" customHeight="true" outlineLevel="0" collapsed="false">
      <c r="A77" s="1" t="n">
        <v>76</v>
      </c>
      <c r="B77" s="1" t="s">
        <v>1222</v>
      </c>
      <c r="C77" s="1" t="s">
        <v>1223</v>
      </c>
      <c r="D77" s="1" t="s">
        <v>1053</v>
      </c>
      <c r="E77" s="1" t="s">
        <v>1085</v>
      </c>
      <c r="F77" s="1" t="n">
        <v>182</v>
      </c>
      <c r="G77" s="1" t="s">
        <v>1068</v>
      </c>
      <c r="H77" s="1" t="n">
        <v>1522.39</v>
      </c>
      <c r="I77" s="1" t="s">
        <v>39</v>
      </c>
      <c r="J7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76SKU00076P&amp;G PRODUCT 76CLEANINGDABURPIECEACTIVE1821522.39</v>
      </c>
      <c r="K77" s="1" t="n">
        <f aca="false">COUNTIF(J:J, $J77)</f>
        <v>1</v>
      </c>
      <c r="L77" s="1" t="str">
        <f aca="false">IF(ISNA(VLOOKUP(tblProducts[[#This Row],[supplier_id]], tblSuppliers[], 3, FALSE())), "Invalid", "Valid")</f>
        <v>Valid</v>
      </c>
    </row>
    <row r="78" customFormat="false" ht="15" hidden="false" customHeight="true" outlineLevel="0" collapsed="false">
      <c r="A78" s="1" t="n">
        <v>77</v>
      </c>
      <c r="B78" s="1" t="s">
        <v>1224</v>
      </c>
      <c r="C78" s="1" t="s">
        <v>1225</v>
      </c>
      <c r="D78" s="1" t="s">
        <v>1053</v>
      </c>
      <c r="E78" s="1" t="s">
        <v>1063</v>
      </c>
      <c r="F78" s="1" t="n">
        <v>172</v>
      </c>
      <c r="G78" s="1" t="s">
        <v>1064</v>
      </c>
      <c r="H78" s="1" t="n">
        <v>984.18</v>
      </c>
      <c r="I78" s="1" t="s">
        <v>46</v>
      </c>
      <c r="J7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77SKU00077PARLE PRODUCT 77CLEANINGAMULKGINACTIVE172984.18</v>
      </c>
      <c r="K78" s="1" t="n">
        <f aca="false">COUNTIF(J:J, $J78)</f>
        <v>1</v>
      </c>
      <c r="L78" s="1" t="str">
        <f aca="false">IF(ISNA(VLOOKUP(tblProducts[[#This Row],[supplier_id]], tblSuppliers[], 3, FALSE())), "Invalid", "Valid")</f>
        <v>Valid</v>
      </c>
    </row>
    <row r="79" customFormat="false" ht="15" hidden="false" customHeight="true" outlineLevel="0" collapsed="false">
      <c r="A79" s="1" t="n">
        <v>78</v>
      </c>
      <c r="B79" s="1" t="s">
        <v>1226</v>
      </c>
      <c r="C79" s="1" t="s">
        <v>1227</v>
      </c>
      <c r="D79" s="1" t="s">
        <v>1076</v>
      </c>
      <c r="E79" s="1" t="s">
        <v>1085</v>
      </c>
      <c r="F79" s="1" t="n">
        <v>25</v>
      </c>
      <c r="G79" s="1" t="s">
        <v>1059</v>
      </c>
      <c r="H79" s="1" t="n">
        <v>935.13</v>
      </c>
      <c r="I79" s="1" t="s">
        <v>39</v>
      </c>
      <c r="J7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78SKU00078DABUR PRODUCT 78SNACKSDABURLITREACTIVE25935.13</v>
      </c>
      <c r="K79" s="1" t="n">
        <f aca="false">COUNTIF(J:J, $J79)</f>
        <v>1</v>
      </c>
      <c r="L79" s="1" t="str">
        <f aca="false">IF(ISNA(VLOOKUP(tblProducts[[#This Row],[supplier_id]], tblSuppliers[], 3, FALSE())), "Invalid", "Valid")</f>
        <v>Valid</v>
      </c>
    </row>
    <row r="80" customFormat="false" ht="15" hidden="false" customHeight="true" outlineLevel="0" collapsed="false">
      <c r="A80" s="1" t="n">
        <v>79</v>
      </c>
      <c r="B80" s="1" t="s">
        <v>1228</v>
      </c>
      <c r="C80" s="1" t="s">
        <v>1229</v>
      </c>
      <c r="D80" s="1" t="s">
        <v>1081</v>
      </c>
      <c r="E80" s="1" t="s">
        <v>1077</v>
      </c>
      <c r="F80" s="1" t="n">
        <v>40</v>
      </c>
      <c r="G80" s="1" t="s">
        <v>1059</v>
      </c>
      <c r="H80" s="1" t="n">
        <v>723.67</v>
      </c>
      <c r="I80" s="1" t="s">
        <v>46</v>
      </c>
      <c r="J8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79SKU00079AMUL PRODUCT 79FROZEN FOODBRITANNIALITREINACTIVE40723.67</v>
      </c>
      <c r="K80" s="1" t="n">
        <f aca="false">COUNTIF(J:J, $J80)</f>
        <v>1</v>
      </c>
      <c r="L80" s="1" t="str">
        <f aca="false">IF(ISNA(VLOOKUP(tblProducts[[#This Row],[supplier_id]], tblSuppliers[], 3, FALSE())), "Invalid", "Valid")</f>
        <v>Valid</v>
      </c>
    </row>
    <row r="81" customFormat="false" ht="15" hidden="false" customHeight="true" outlineLevel="0" collapsed="false">
      <c r="A81" s="1" t="n">
        <v>80</v>
      </c>
      <c r="B81" s="1" t="s">
        <v>1230</v>
      </c>
      <c r="C81" s="1" t="s">
        <v>1231</v>
      </c>
      <c r="D81" s="1" t="s">
        <v>1081</v>
      </c>
      <c r="E81" s="1" t="s">
        <v>1054</v>
      </c>
      <c r="F81" s="1" t="n">
        <v>30</v>
      </c>
      <c r="G81" s="1" t="s">
        <v>1055</v>
      </c>
      <c r="H81" s="1" t="n">
        <v>1384.87</v>
      </c>
      <c r="I81" s="1" t="s">
        <v>46</v>
      </c>
      <c r="J8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80SKU00080PARLE PRODUCT 80FROZEN FOODUNILEVERPACKINACTIVE301384.87</v>
      </c>
      <c r="K81" s="1" t="n">
        <f aca="false">COUNTIF(J:J, $J81)</f>
        <v>1</v>
      </c>
      <c r="L81" s="1" t="str">
        <f aca="false">IF(ISNA(VLOOKUP(tblProducts[[#This Row],[supplier_id]], tblSuppliers[], 3, FALSE())), "Invalid", "Valid")</f>
        <v>Valid</v>
      </c>
    </row>
    <row r="82" customFormat="false" ht="15" hidden="false" customHeight="true" outlineLevel="0" collapsed="false">
      <c r="A82" s="1" t="n">
        <v>81</v>
      </c>
      <c r="B82" s="1" t="s">
        <v>1232</v>
      </c>
      <c r="C82" s="1" t="s">
        <v>1233</v>
      </c>
      <c r="D82" s="1" t="s">
        <v>1088</v>
      </c>
      <c r="E82" s="1" t="s">
        <v>1054</v>
      </c>
      <c r="F82" s="1" t="n">
        <v>97</v>
      </c>
      <c r="G82" s="1" t="s">
        <v>1078</v>
      </c>
      <c r="H82" s="1" t="n">
        <v>1398.94</v>
      </c>
      <c r="I82" s="1" t="s">
        <v>39</v>
      </c>
      <c r="J8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81SKU00081DABUR PRODUCT 81HOUSEHOLDUNILEVERBOTTLEACTIVE971398.94</v>
      </c>
      <c r="K82" s="1" t="n">
        <f aca="false">COUNTIF(J:J, $J82)</f>
        <v>1</v>
      </c>
      <c r="L82" s="1" t="str">
        <f aca="false">IF(ISNA(VLOOKUP(tblProducts[[#This Row],[supplier_id]], tblSuppliers[], 3, FALSE())), "Invalid", "Valid")</f>
        <v>Valid</v>
      </c>
    </row>
    <row r="83" customFormat="false" ht="15" hidden="false" customHeight="true" outlineLevel="0" collapsed="false">
      <c r="A83" s="1" t="n">
        <v>82</v>
      </c>
      <c r="B83" s="1" t="s">
        <v>1234</v>
      </c>
      <c r="C83" s="1" t="s">
        <v>1235</v>
      </c>
      <c r="D83" s="1" t="s">
        <v>1143</v>
      </c>
      <c r="E83" s="1" t="s">
        <v>1054</v>
      </c>
      <c r="F83" s="1" t="n">
        <v>58</v>
      </c>
      <c r="G83" s="1" t="s">
        <v>1068</v>
      </c>
      <c r="H83" s="1" t="n">
        <v>1391.71</v>
      </c>
      <c r="I83" s="1" t="s">
        <v>46</v>
      </c>
      <c r="J8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82SKU00082UNILEVER PRODUCT 82BEVERAGESUNILEVERPIECEINACTIVE581391.71</v>
      </c>
      <c r="K83" s="1" t="n">
        <f aca="false">COUNTIF(J:J, $J83)</f>
        <v>1</v>
      </c>
      <c r="L83" s="1" t="str">
        <f aca="false">IF(ISNA(VLOOKUP(tblProducts[[#This Row],[supplier_id]], tblSuppliers[], 3, FALSE())), "Invalid", "Valid")</f>
        <v>Valid</v>
      </c>
    </row>
    <row r="84" customFormat="false" ht="15" hidden="false" customHeight="true" outlineLevel="0" collapsed="false">
      <c r="A84" s="1" t="n">
        <v>83</v>
      </c>
      <c r="B84" s="1" t="s">
        <v>1236</v>
      </c>
      <c r="C84" s="1" t="s">
        <v>1237</v>
      </c>
      <c r="D84" s="1" t="s">
        <v>1098</v>
      </c>
      <c r="E84" s="1" t="s">
        <v>1077</v>
      </c>
      <c r="F84" s="1" t="n">
        <v>98</v>
      </c>
      <c r="G84" s="1" t="s">
        <v>1055</v>
      </c>
      <c r="H84" s="1" t="n">
        <v>841.55</v>
      </c>
      <c r="I84" s="1" t="s">
        <v>46</v>
      </c>
      <c r="J8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83SKU00083NESTLE PRODUCT 83PERSONAL CAREBRITANNIAPACKINACTIVE98841.55</v>
      </c>
      <c r="K84" s="1" t="n">
        <f aca="false">COUNTIF(J:J, $J84)</f>
        <v>1</v>
      </c>
      <c r="L84" s="1" t="str">
        <f aca="false">IF(ISNA(VLOOKUP(tblProducts[[#This Row],[supplier_id]], tblSuppliers[], 3, FALSE())), "Invalid", "Valid")</f>
        <v>Valid</v>
      </c>
    </row>
    <row r="85" customFormat="false" ht="15" hidden="false" customHeight="true" outlineLevel="0" collapsed="false">
      <c r="A85" s="1" t="n">
        <v>84</v>
      </c>
      <c r="B85" s="1" t="s">
        <v>1238</v>
      </c>
      <c r="C85" s="1" t="s">
        <v>1239</v>
      </c>
      <c r="D85" s="1" t="s">
        <v>1088</v>
      </c>
      <c r="E85" s="1" t="s">
        <v>1077</v>
      </c>
      <c r="F85" s="1" t="n">
        <v>37</v>
      </c>
      <c r="G85" s="1" t="s">
        <v>1078</v>
      </c>
      <c r="H85" s="1" t="n">
        <v>2464.79</v>
      </c>
      <c r="I85" s="1" t="s">
        <v>39</v>
      </c>
      <c r="J8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84SKU00084NESTLE PRODUCT 84HOUSEHOLDBRITANNIABOTTLEACTIVE372464.79</v>
      </c>
      <c r="K85" s="1" t="n">
        <f aca="false">COUNTIF(J:J, $J85)</f>
        <v>1</v>
      </c>
      <c r="L85" s="1" t="str">
        <f aca="false">IF(ISNA(VLOOKUP(tblProducts[[#This Row],[supplier_id]], tblSuppliers[], 3, FALSE())), "Invalid", "Valid")</f>
        <v>Valid</v>
      </c>
    </row>
    <row r="86" customFormat="false" ht="15" hidden="false" customHeight="true" outlineLevel="0" collapsed="false">
      <c r="A86" s="1" t="n">
        <v>85</v>
      </c>
      <c r="B86" s="1" t="s">
        <v>1240</v>
      </c>
      <c r="C86" s="1" t="s">
        <v>1241</v>
      </c>
      <c r="D86" s="1" t="s">
        <v>1143</v>
      </c>
      <c r="E86" s="1" t="s">
        <v>1089</v>
      </c>
      <c r="F86" s="1" t="n">
        <v>114</v>
      </c>
      <c r="G86" s="1" t="s">
        <v>1055</v>
      </c>
      <c r="H86" s="1" t="n">
        <v>1697.44</v>
      </c>
      <c r="I86" s="1" t="s">
        <v>39</v>
      </c>
      <c r="J8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85SKU00085UNILEVER PRODUCT 85BEVERAGESPARLEPACKACTIVE1141697.44</v>
      </c>
      <c r="K86" s="1" t="n">
        <f aca="false">COUNTIF(J:J, $J86)</f>
        <v>1</v>
      </c>
      <c r="L86" s="1" t="str">
        <f aca="false">IF(ISNA(VLOOKUP(tblProducts[[#This Row],[supplier_id]], tblSuppliers[], 3, FALSE())), "Invalid", "Valid")</f>
        <v>Valid</v>
      </c>
    </row>
    <row r="87" customFormat="false" ht="15" hidden="false" customHeight="true" outlineLevel="0" collapsed="false">
      <c r="A87" s="1" t="n">
        <v>86</v>
      </c>
      <c r="B87" s="1" t="s">
        <v>1242</v>
      </c>
      <c r="C87" s="1" t="s">
        <v>1243</v>
      </c>
      <c r="D87" s="1" t="s">
        <v>1098</v>
      </c>
      <c r="E87" s="1" t="s">
        <v>1058</v>
      </c>
      <c r="F87" s="1" t="n">
        <v>196</v>
      </c>
      <c r="G87" s="1" t="s">
        <v>1059</v>
      </c>
      <c r="H87" s="1" t="n">
        <v>273.63</v>
      </c>
      <c r="I87" s="1" t="s">
        <v>39</v>
      </c>
      <c r="J8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86SKU00086AMUL PRODUCT 86PERSONAL CAREP&amp;GLITREACTIVE196273.63</v>
      </c>
      <c r="K87" s="1" t="n">
        <f aca="false">COUNTIF(J:J, $J87)</f>
        <v>1</v>
      </c>
      <c r="L87" s="1" t="str">
        <f aca="false">IF(ISNA(VLOOKUP(tblProducts[[#This Row],[supplier_id]], tblSuppliers[], 3, FALSE())), "Invalid", "Valid")</f>
        <v>Valid</v>
      </c>
    </row>
    <row r="88" customFormat="false" ht="15" hidden="false" customHeight="true" outlineLevel="0" collapsed="false">
      <c r="A88" s="1" t="n">
        <v>87</v>
      </c>
      <c r="B88" s="1" t="s">
        <v>1244</v>
      </c>
      <c r="C88" s="1" t="s">
        <v>1245</v>
      </c>
      <c r="D88" s="1" t="s">
        <v>1081</v>
      </c>
      <c r="E88" s="1" t="s">
        <v>1058</v>
      </c>
      <c r="F88" s="1" t="n">
        <v>85</v>
      </c>
      <c r="G88" s="1" t="s">
        <v>1064</v>
      </c>
      <c r="H88" s="1" t="n">
        <v>2312.58</v>
      </c>
      <c r="I88" s="1" t="s">
        <v>39</v>
      </c>
      <c r="J8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87SKU00087DABUR PRODUCT 87FROZEN FOODP&amp;GKGACTIVE852312.58</v>
      </c>
      <c r="K88" s="1" t="n">
        <f aca="false">COUNTIF(J:J, $J88)</f>
        <v>1</v>
      </c>
      <c r="L88" s="1" t="str">
        <f aca="false">IF(ISNA(VLOOKUP(tblProducts[[#This Row],[supplier_id]], tblSuppliers[], 3, FALSE())), "Invalid", "Valid")</f>
        <v>Valid</v>
      </c>
    </row>
    <row r="89" customFormat="false" ht="15" hidden="false" customHeight="true" outlineLevel="0" collapsed="false">
      <c r="A89" s="1" t="n">
        <v>88</v>
      </c>
      <c r="B89" s="1" t="s">
        <v>1246</v>
      </c>
      <c r="C89" s="1" t="s">
        <v>1247</v>
      </c>
      <c r="D89" s="1" t="s">
        <v>1143</v>
      </c>
      <c r="E89" s="1" t="s">
        <v>1063</v>
      </c>
      <c r="F89" s="1" t="n">
        <v>75</v>
      </c>
      <c r="G89" s="1" t="s">
        <v>1055</v>
      </c>
      <c r="H89" s="1" t="n">
        <v>502.8</v>
      </c>
      <c r="I89" s="1" t="s">
        <v>46</v>
      </c>
      <c r="J8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88SKU00088ITC PRODUCT 88BEVERAGESAMULPACKINACTIVE75502.8</v>
      </c>
      <c r="K89" s="1" t="n">
        <f aca="false">COUNTIF(J:J, $J89)</f>
        <v>1</v>
      </c>
      <c r="L89" s="1" t="str">
        <f aca="false">IF(ISNA(VLOOKUP(tblProducts[[#This Row],[supplier_id]], tblSuppliers[], 3, FALSE())), "Invalid", "Valid")</f>
        <v>Valid</v>
      </c>
    </row>
    <row r="90" customFormat="false" ht="15" hidden="false" customHeight="true" outlineLevel="0" collapsed="false">
      <c r="A90" s="1" t="n">
        <v>89</v>
      </c>
      <c r="B90" s="1" t="s">
        <v>1248</v>
      </c>
      <c r="C90" s="1" t="s">
        <v>1249</v>
      </c>
      <c r="D90" s="1" t="s">
        <v>1088</v>
      </c>
      <c r="E90" s="1" t="s">
        <v>1085</v>
      </c>
      <c r="F90" s="1" t="n">
        <v>48</v>
      </c>
      <c r="G90" s="1" t="s">
        <v>1055</v>
      </c>
      <c r="H90" s="1" t="n">
        <v>301.02</v>
      </c>
      <c r="I90" s="1" t="s">
        <v>39</v>
      </c>
      <c r="J9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89SKU00089NESTLE PRODUCT 89HOUSEHOLDDABURPACKACTIVE48301.02</v>
      </c>
      <c r="K90" s="1" t="n">
        <f aca="false">COUNTIF(J:J, $J90)</f>
        <v>1</v>
      </c>
      <c r="L90" s="1" t="str">
        <f aca="false">IF(ISNA(VLOOKUP(tblProducts[[#This Row],[supplier_id]], tblSuppliers[], 3, FALSE())), "Invalid", "Valid")</f>
        <v>Valid</v>
      </c>
    </row>
    <row r="91" customFormat="false" ht="15" hidden="false" customHeight="true" outlineLevel="0" collapsed="false">
      <c r="A91" s="1" t="n">
        <v>90</v>
      </c>
      <c r="B91" s="1" t="s">
        <v>1250</v>
      </c>
      <c r="C91" s="1" t="s">
        <v>1251</v>
      </c>
      <c r="D91" s="1" t="s">
        <v>1143</v>
      </c>
      <c r="E91" s="1" t="s">
        <v>1054</v>
      </c>
      <c r="F91" s="1" t="n">
        <v>41</v>
      </c>
      <c r="G91" s="1" t="s">
        <v>1055</v>
      </c>
      <c r="H91" s="1" t="n">
        <v>2106.67</v>
      </c>
      <c r="I91" s="1" t="s">
        <v>46</v>
      </c>
      <c r="J9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90SKU00090BRITANNIA PRODUCT 90BEVERAGESUNILEVERPACKINACTIVE412106.67</v>
      </c>
      <c r="K91" s="1" t="n">
        <f aca="false">COUNTIF(J:J, $J91)</f>
        <v>1</v>
      </c>
      <c r="L91" s="1" t="str">
        <f aca="false">IF(ISNA(VLOOKUP(tblProducts[[#This Row],[supplier_id]], tblSuppliers[], 3, FALSE())), "Invalid", "Valid")</f>
        <v>Valid</v>
      </c>
    </row>
    <row r="92" customFormat="false" ht="15" hidden="false" customHeight="true" outlineLevel="0" collapsed="false">
      <c r="A92" s="1" t="n">
        <v>91</v>
      </c>
      <c r="B92" s="1" t="s">
        <v>1252</v>
      </c>
      <c r="C92" s="1" t="s">
        <v>1253</v>
      </c>
      <c r="D92" s="1" t="s">
        <v>1076</v>
      </c>
      <c r="E92" s="1" t="s">
        <v>1063</v>
      </c>
      <c r="F92" s="1" t="n">
        <v>81</v>
      </c>
      <c r="G92" s="1" t="s">
        <v>1078</v>
      </c>
      <c r="H92" s="1" t="n">
        <v>2044.9</v>
      </c>
      <c r="I92" s="1" t="s">
        <v>46</v>
      </c>
      <c r="J9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91SKU00091PARLE PRODUCT 91SNACKSAMULBOTTLEINACTIVE812044.9</v>
      </c>
      <c r="K92" s="1" t="n">
        <f aca="false">COUNTIF(J:J, $J92)</f>
        <v>1</v>
      </c>
      <c r="L92" s="1" t="str">
        <f aca="false">IF(ISNA(VLOOKUP(tblProducts[[#This Row],[supplier_id]], tblSuppliers[], 3, FALSE())), "Invalid", "Valid")</f>
        <v>Valid</v>
      </c>
    </row>
    <row r="93" customFormat="false" ht="15" hidden="false" customHeight="true" outlineLevel="0" collapsed="false">
      <c r="A93" s="1" t="n">
        <v>92</v>
      </c>
      <c r="B93" s="1" t="s">
        <v>1254</v>
      </c>
      <c r="C93" s="1" t="s">
        <v>1255</v>
      </c>
      <c r="D93" s="1" t="s">
        <v>1088</v>
      </c>
      <c r="E93" s="1" t="s">
        <v>1077</v>
      </c>
      <c r="F93" s="1" t="n">
        <v>87</v>
      </c>
      <c r="G93" s="1" t="s">
        <v>1064</v>
      </c>
      <c r="H93" s="1" t="n">
        <v>1358.68</v>
      </c>
      <c r="I93" s="1" t="s">
        <v>39</v>
      </c>
      <c r="J9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92SKU00092UNILEVER PRODUCT 92HOUSEHOLDBRITANNIAKGACTIVE871358.68</v>
      </c>
      <c r="K93" s="1" t="n">
        <f aca="false">COUNTIF(J:J, $J93)</f>
        <v>1</v>
      </c>
      <c r="L93" s="1" t="str">
        <f aca="false">IF(ISNA(VLOOKUP(tblProducts[[#This Row],[supplier_id]], tblSuppliers[], 3, FALSE())), "Invalid", "Valid")</f>
        <v>Valid</v>
      </c>
    </row>
    <row r="94" customFormat="false" ht="15" hidden="false" customHeight="true" outlineLevel="0" collapsed="false">
      <c r="A94" s="1" t="n">
        <v>93</v>
      </c>
      <c r="B94" s="1" t="s">
        <v>1256</v>
      </c>
      <c r="C94" s="1" t="s">
        <v>1257</v>
      </c>
      <c r="D94" s="1" t="s">
        <v>1076</v>
      </c>
      <c r="E94" s="1" t="s">
        <v>1082</v>
      </c>
      <c r="F94" s="1" t="n">
        <v>147</v>
      </c>
      <c r="G94" s="1" t="s">
        <v>1059</v>
      </c>
      <c r="H94" s="1" t="n">
        <v>309.74</v>
      </c>
      <c r="I94" s="1" t="s">
        <v>46</v>
      </c>
      <c r="J9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93SKU00093UNILEVER PRODUCT 93SNACKSNESTLELITREINACTIVE147309.74</v>
      </c>
      <c r="K94" s="1" t="n">
        <f aca="false">COUNTIF(J:J, $J94)</f>
        <v>1</v>
      </c>
      <c r="L94" s="1" t="str">
        <f aca="false">IF(ISNA(VLOOKUP(tblProducts[[#This Row],[supplier_id]], tblSuppliers[], 3, FALSE())), "Invalid", "Valid")</f>
        <v>Valid</v>
      </c>
    </row>
    <row r="95" customFormat="false" ht="15" hidden="false" customHeight="true" outlineLevel="0" collapsed="false">
      <c r="A95" s="1" t="n">
        <v>94</v>
      </c>
      <c r="B95" s="1" t="s">
        <v>1258</v>
      </c>
      <c r="C95" s="1" t="s">
        <v>1259</v>
      </c>
      <c r="D95" s="1" t="s">
        <v>1088</v>
      </c>
      <c r="E95" s="1" t="s">
        <v>1063</v>
      </c>
      <c r="F95" s="1" t="n">
        <v>164</v>
      </c>
      <c r="G95" s="1" t="s">
        <v>1068</v>
      </c>
      <c r="H95" s="1" t="n">
        <v>2012.68</v>
      </c>
      <c r="I95" s="1" t="s">
        <v>39</v>
      </c>
      <c r="J9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94SKU00094PARLE PRODUCT 94HOUSEHOLDAMULPIECEACTIVE1642012.68</v>
      </c>
      <c r="K95" s="1" t="n">
        <f aca="false">COUNTIF(J:J, $J95)</f>
        <v>1</v>
      </c>
      <c r="L95" s="1" t="str">
        <f aca="false">IF(ISNA(VLOOKUP(tblProducts[[#This Row],[supplier_id]], tblSuppliers[], 3, FALSE())), "Invalid", "Valid")</f>
        <v>Valid</v>
      </c>
    </row>
    <row r="96" customFormat="false" ht="15" hidden="false" customHeight="true" outlineLevel="0" collapsed="false">
      <c r="A96" s="1" t="n">
        <v>95</v>
      </c>
      <c r="B96" s="1" t="s">
        <v>1260</v>
      </c>
      <c r="C96" s="1" t="s">
        <v>1261</v>
      </c>
      <c r="D96" s="1" t="s">
        <v>1088</v>
      </c>
      <c r="E96" s="1" t="s">
        <v>1054</v>
      </c>
      <c r="F96" s="1" t="n">
        <v>2</v>
      </c>
      <c r="G96" s="1" t="s">
        <v>1078</v>
      </c>
      <c r="H96" s="1" t="n">
        <v>1329.44</v>
      </c>
      <c r="I96" s="1" t="s">
        <v>39</v>
      </c>
      <c r="J9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95SKU00095PARLE PRODUCT 95HOUSEHOLDUNILEVERBOTTLEACTIVE21329.44</v>
      </c>
      <c r="K96" s="1" t="n">
        <f aca="false">COUNTIF(J:J, $J96)</f>
        <v>1</v>
      </c>
      <c r="L96" s="1" t="str">
        <f aca="false">IF(ISNA(VLOOKUP(tblProducts[[#This Row],[supplier_id]], tblSuppliers[], 3, FALSE())), "Invalid", "Valid")</f>
        <v>Valid</v>
      </c>
    </row>
    <row r="97" customFormat="false" ht="15" hidden="false" customHeight="true" outlineLevel="0" collapsed="false">
      <c r="A97" s="1" t="n">
        <v>96</v>
      </c>
      <c r="B97" s="1" t="s">
        <v>1262</v>
      </c>
      <c r="C97" s="1" t="s">
        <v>1263</v>
      </c>
      <c r="D97" s="1" t="s">
        <v>1067</v>
      </c>
      <c r="E97" s="1" t="s">
        <v>1063</v>
      </c>
      <c r="F97" s="1" t="n">
        <v>89</v>
      </c>
      <c r="G97" s="1" t="s">
        <v>1059</v>
      </c>
      <c r="H97" s="1" t="n">
        <v>2167</v>
      </c>
      <c r="I97" s="1" t="s">
        <v>46</v>
      </c>
      <c r="J9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96SKU00096AMUL PRODUCT 96BAKERYAMULLITREINACTIVE892167</v>
      </c>
      <c r="K97" s="1" t="n">
        <f aca="false">COUNTIF(J:J, $J97)</f>
        <v>1</v>
      </c>
      <c r="L97" s="1" t="str">
        <f aca="false">IF(ISNA(VLOOKUP(tblProducts[[#This Row],[supplier_id]], tblSuppliers[], 3, FALSE())), "Invalid", "Valid")</f>
        <v>Valid</v>
      </c>
    </row>
    <row r="98" customFormat="false" ht="15" hidden="false" customHeight="true" outlineLevel="0" collapsed="false">
      <c r="A98" s="1" t="n">
        <v>97</v>
      </c>
      <c r="B98" s="1" t="s">
        <v>1264</v>
      </c>
      <c r="C98" s="1" t="s">
        <v>1265</v>
      </c>
      <c r="D98" s="1" t="s">
        <v>1067</v>
      </c>
      <c r="E98" s="1" t="s">
        <v>1063</v>
      </c>
      <c r="F98" s="1" t="n">
        <v>173</v>
      </c>
      <c r="G98" s="1" t="s">
        <v>1055</v>
      </c>
      <c r="H98" s="1" t="n">
        <v>619.83</v>
      </c>
      <c r="I98" s="1" t="s">
        <v>39</v>
      </c>
      <c r="J9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97SKU00097P&amp;G PRODUCT 97BAKERYAMULPACKACTIVE173619.83</v>
      </c>
      <c r="K98" s="1" t="n">
        <f aca="false">COUNTIF(J:J, $J98)</f>
        <v>1</v>
      </c>
      <c r="L98" s="1" t="str">
        <f aca="false">IF(ISNA(VLOOKUP(tblProducts[[#This Row],[supplier_id]], tblSuppliers[], 3, FALSE())), "Invalid", "Valid")</f>
        <v>Valid</v>
      </c>
    </row>
    <row r="99" customFormat="false" ht="15" hidden="false" customHeight="true" outlineLevel="0" collapsed="false">
      <c r="A99" s="1" t="n">
        <v>98</v>
      </c>
      <c r="B99" s="1" t="s">
        <v>1266</v>
      </c>
      <c r="C99" s="1" t="s">
        <v>1267</v>
      </c>
      <c r="D99" s="1" t="s">
        <v>1088</v>
      </c>
      <c r="E99" s="1" t="s">
        <v>1082</v>
      </c>
      <c r="F99" s="1" t="n">
        <v>146</v>
      </c>
      <c r="G99" s="1" t="s">
        <v>1068</v>
      </c>
      <c r="H99" s="1" t="n">
        <v>2261.67</v>
      </c>
      <c r="I99" s="1" t="s">
        <v>46</v>
      </c>
      <c r="J9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98SKU00098P&amp;G PRODUCT 98HOUSEHOLDNESTLEPIECEINACTIVE1462261.67</v>
      </c>
      <c r="K99" s="1" t="n">
        <f aca="false">COUNTIF(J:J, $J99)</f>
        <v>1</v>
      </c>
      <c r="L99" s="1" t="str">
        <f aca="false">IF(ISNA(VLOOKUP(tblProducts[[#This Row],[supplier_id]], tblSuppliers[], 3, FALSE())), "Invalid", "Valid")</f>
        <v>Valid</v>
      </c>
    </row>
    <row r="100" customFormat="false" ht="15" hidden="false" customHeight="true" outlineLevel="0" collapsed="false">
      <c r="A100" s="1" t="n">
        <v>99</v>
      </c>
      <c r="B100" s="1" t="s">
        <v>1268</v>
      </c>
      <c r="C100" s="1" t="s">
        <v>1269</v>
      </c>
      <c r="D100" s="1" t="s">
        <v>1062</v>
      </c>
      <c r="E100" s="1" t="s">
        <v>1071</v>
      </c>
      <c r="F100" s="1" t="n">
        <v>159</v>
      </c>
      <c r="G100" s="1" t="s">
        <v>1059</v>
      </c>
      <c r="H100" s="1" t="n">
        <v>980.53</v>
      </c>
      <c r="I100" s="1" t="s">
        <v>39</v>
      </c>
      <c r="J10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99SKU00099PARLE PRODUCT 99DAIRYITCLITREACTIVE159980.53</v>
      </c>
      <c r="K100" s="1" t="n">
        <f aca="false">COUNTIF(J:J, $J100)</f>
        <v>1</v>
      </c>
      <c r="L100" s="1" t="str">
        <f aca="false">IF(ISNA(VLOOKUP(tblProducts[[#This Row],[supplier_id]], tblSuppliers[], 3, FALSE())), "Invalid", "Valid")</f>
        <v>Valid</v>
      </c>
    </row>
    <row r="101" customFormat="false" ht="15" hidden="false" customHeight="true" outlineLevel="0" collapsed="false">
      <c r="A101" s="1" t="n">
        <v>100</v>
      </c>
      <c r="B101" s="1" t="s">
        <v>1270</v>
      </c>
      <c r="C101" s="1" t="s">
        <v>1271</v>
      </c>
      <c r="D101" s="1" t="s">
        <v>1098</v>
      </c>
      <c r="E101" s="1" t="s">
        <v>1082</v>
      </c>
      <c r="F101" s="1" t="n">
        <v>169</v>
      </c>
      <c r="G101" s="1" t="s">
        <v>1055</v>
      </c>
      <c r="H101" s="1" t="n">
        <v>279.85</v>
      </c>
      <c r="I101" s="1" t="s">
        <v>39</v>
      </c>
      <c r="J10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100SKU00100UNILEVER PRODUCT 100PERSONAL CARENESTLEPACKACTIVE169279.85</v>
      </c>
      <c r="K101" s="1" t="n">
        <f aca="false">COUNTIF(J:J, $J101)</f>
        <v>1</v>
      </c>
      <c r="L101" s="1" t="str">
        <f aca="false">IF(ISNA(VLOOKUP(tblProducts[[#This Row],[supplier_id]], tblSuppliers[], 3, FALSE())), "Invalid", "Valid")</f>
        <v>Valid</v>
      </c>
    </row>
    <row r="102" customFormat="false" ht="15" hidden="false" customHeight="true" outlineLevel="0" collapsed="false">
      <c r="A102" s="1" t="n">
        <v>101</v>
      </c>
      <c r="B102" s="1" t="s">
        <v>1270</v>
      </c>
      <c r="C102" s="1" t="s">
        <v>1272</v>
      </c>
      <c r="D102" s="1" t="s">
        <v>1098</v>
      </c>
      <c r="E102" s="1" t="s">
        <v>1089</v>
      </c>
      <c r="F102" s="1" t="n">
        <v>141</v>
      </c>
      <c r="G102" s="1" t="s">
        <v>1055</v>
      </c>
      <c r="H102" s="1" t="n">
        <v>1072.19</v>
      </c>
      <c r="I102" s="1" t="s">
        <v>39</v>
      </c>
      <c r="J10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101SKU00100PARLE PRODUCT 101PERSONAL CAREPARLEPACKACTIVE1411072.19</v>
      </c>
      <c r="K102" s="1" t="n">
        <f aca="false">COUNTIF(J:J, $J102)</f>
        <v>1</v>
      </c>
      <c r="L102" s="1" t="str">
        <f aca="false">IF(ISNA(VLOOKUP(tblProducts[[#This Row],[supplier_id]], tblSuppliers[], 3, FALSE())), "Invalid", "Valid")</f>
        <v>Valid</v>
      </c>
    </row>
    <row r="103" customFormat="false" ht="15" hidden="false" customHeight="true" outlineLevel="0" collapsed="false">
      <c r="A103" s="1" t="n">
        <v>102</v>
      </c>
      <c r="B103" s="1" t="s">
        <v>1273</v>
      </c>
      <c r="C103" s="1" t="s">
        <v>1274</v>
      </c>
      <c r="D103" s="1" t="s">
        <v>1067</v>
      </c>
      <c r="E103" s="1" t="s">
        <v>1077</v>
      </c>
      <c r="F103" s="1" t="n">
        <v>95</v>
      </c>
      <c r="G103" s="1" t="s">
        <v>1055</v>
      </c>
      <c r="H103" s="1" t="n">
        <v>1508.97</v>
      </c>
      <c r="I103" s="1" t="s">
        <v>46</v>
      </c>
      <c r="J10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102SKU00102BRITANNIA PRODUCT 102BAKERYBRITANNIAPACKINACTIVE951508.97</v>
      </c>
      <c r="K103" s="1" t="n">
        <f aca="false">COUNTIF(J:J, $J103)</f>
        <v>1</v>
      </c>
      <c r="L103" s="1" t="str">
        <f aca="false">IF(ISNA(VLOOKUP(tblProducts[[#This Row],[supplier_id]], tblSuppliers[], 3, FALSE())), "Invalid", "Valid")</f>
        <v>Valid</v>
      </c>
    </row>
    <row r="104" customFormat="false" ht="15" hidden="false" customHeight="true" outlineLevel="0" collapsed="false">
      <c r="A104" s="1" t="n">
        <v>103</v>
      </c>
      <c r="B104" s="1" t="s">
        <v>1275</v>
      </c>
      <c r="C104" s="1" t="s">
        <v>1276</v>
      </c>
      <c r="D104" s="1" t="s">
        <v>1081</v>
      </c>
      <c r="E104" s="1" t="s">
        <v>1071</v>
      </c>
      <c r="F104" s="1" t="n">
        <v>183</v>
      </c>
      <c r="G104" s="1" t="s">
        <v>1055</v>
      </c>
      <c r="H104" s="1" t="n">
        <v>1376.26</v>
      </c>
      <c r="I104" s="1" t="s">
        <v>46</v>
      </c>
      <c r="J10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103SKU00103BRITANNIA PRODUCT 103FROZEN FOODITCPACKINACTIVE1831376.26</v>
      </c>
      <c r="K104" s="1" t="n">
        <f aca="false">COUNTIF(J:J, $J104)</f>
        <v>1</v>
      </c>
      <c r="L104" s="1" t="str">
        <f aca="false">IF(ISNA(VLOOKUP(tblProducts[[#This Row],[supplier_id]], tblSuppliers[], 3, FALSE())), "Invalid", "Valid")</f>
        <v>Valid</v>
      </c>
    </row>
    <row r="105" customFormat="false" ht="15" hidden="false" customHeight="true" outlineLevel="0" collapsed="false">
      <c r="A105" s="1" t="n">
        <v>104</v>
      </c>
      <c r="B105" s="1" t="s">
        <v>1277</v>
      </c>
      <c r="C105" s="1" t="s">
        <v>1278</v>
      </c>
      <c r="D105" s="1" t="s">
        <v>1062</v>
      </c>
      <c r="E105" s="1" t="s">
        <v>1058</v>
      </c>
      <c r="F105" s="1" t="n">
        <v>13</v>
      </c>
      <c r="G105" s="1" t="s">
        <v>1068</v>
      </c>
      <c r="H105" s="1" t="n">
        <v>965.49</v>
      </c>
      <c r="I105" s="1" t="s">
        <v>39</v>
      </c>
      <c r="J10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104SKU00104AMUL PRODUCT 104DAIRYP&amp;GPIECEACTIVE13965.49</v>
      </c>
      <c r="K105" s="1" t="n">
        <f aca="false">COUNTIF(J:J, $J105)</f>
        <v>1</v>
      </c>
      <c r="L105" s="1" t="str">
        <f aca="false">IF(ISNA(VLOOKUP(tblProducts[[#This Row],[supplier_id]], tblSuppliers[], 3, FALSE())), "Invalid", "Valid")</f>
        <v>Valid</v>
      </c>
    </row>
    <row r="106" customFormat="false" ht="15" hidden="false" customHeight="true" outlineLevel="0" collapsed="false">
      <c r="A106" s="1" t="n">
        <v>105</v>
      </c>
      <c r="B106" s="1" t="s">
        <v>1279</v>
      </c>
      <c r="C106" s="1" t="s">
        <v>1280</v>
      </c>
      <c r="D106" s="1" t="s">
        <v>1143</v>
      </c>
      <c r="E106" s="1" t="s">
        <v>1082</v>
      </c>
      <c r="F106" s="1" t="n">
        <v>36</v>
      </c>
      <c r="G106" s="1" t="s">
        <v>1059</v>
      </c>
      <c r="H106" s="1" t="n">
        <v>1389.95</v>
      </c>
      <c r="I106" s="1" t="s">
        <v>39</v>
      </c>
      <c r="J10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105SKU00105AMUL PRODUCT 105BEVERAGESNESTLELITREACTIVE361389.95</v>
      </c>
      <c r="K106" s="1" t="n">
        <f aca="false">COUNTIF(J:J, $J106)</f>
        <v>1</v>
      </c>
      <c r="L106" s="1" t="str">
        <f aca="false">IF(ISNA(VLOOKUP(tblProducts[[#This Row],[supplier_id]], tblSuppliers[], 3, FALSE())), "Invalid", "Valid")</f>
        <v>Valid</v>
      </c>
    </row>
    <row r="107" customFormat="false" ht="15" hidden="false" customHeight="true" outlineLevel="0" collapsed="false">
      <c r="A107" s="1" t="n">
        <v>106</v>
      </c>
      <c r="B107" s="1" t="s">
        <v>1281</v>
      </c>
      <c r="C107" s="1" t="s">
        <v>1282</v>
      </c>
      <c r="D107" s="1" t="s">
        <v>1067</v>
      </c>
      <c r="E107" s="1" t="s">
        <v>1071</v>
      </c>
      <c r="F107" s="1" t="n">
        <v>84</v>
      </c>
      <c r="G107" s="1" t="s">
        <v>1064</v>
      </c>
      <c r="H107" s="1" t="n">
        <v>1910.12</v>
      </c>
      <c r="I107" s="1" t="s">
        <v>46</v>
      </c>
      <c r="J10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106SKU00106PARLE PRODUCT 106BAKERYITCKGINACTIVE841910.12</v>
      </c>
      <c r="K107" s="1" t="n">
        <f aca="false">COUNTIF(J:J, $J107)</f>
        <v>1</v>
      </c>
      <c r="L107" s="1" t="str">
        <f aca="false">IF(ISNA(VLOOKUP(tblProducts[[#This Row],[supplier_id]], tblSuppliers[], 3, FALSE())), "Invalid", "Valid")</f>
        <v>Valid</v>
      </c>
    </row>
    <row r="108" customFormat="false" ht="15" hidden="false" customHeight="true" outlineLevel="0" collapsed="false">
      <c r="A108" s="1" t="n">
        <v>107</v>
      </c>
      <c r="B108" s="1" t="s">
        <v>1283</v>
      </c>
      <c r="C108" s="1" t="s">
        <v>1284</v>
      </c>
      <c r="D108" s="1" t="s">
        <v>1088</v>
      </c>
      <c r="E108" s="1" t="s">
        <v>1071</v>
      </c>
      <c r="F108" s="1" t="n">
        <v>178</v>
      </c>
      <c r="G108" s="1" t="s">
        <v>1059</v>
      </c>
      <c r="H108" s="1" t="n">
        <v>954.3</v>
      </c>
      <c r="I108" s="1" t="s">
        <v>39</v>
      </c>
      <c r="J10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107SKU00107ITC PRODUCT 107HOUSEHOLDITCLITREACTIVE178954.3</v>
      </c>
      <c r="K108" s="1" t="n">
        <f aca="false">COUNTIF(J:J, $J108)</f>
        <v>1</v>
      </c>
      <c r="L108" s="1" t="str">
        <f aca="false">IF(ISNA(VLOOKUP(tblProducts[[#This Row],[supplier_id]], tblSuppliers[], 3, FALSE())), "Invalid", "Valid")</f>
        <v>Valid</v>
      </c>
    </row>
    <row r="109" customFormat="false" ht="15" hidden="false" customHeight="true" outlineLevel="0" collapsed="false">
      <c r="A109" s="1" t="n">
        <v>108</v>
      </c>
      <c r="B109" s="1" t="s">
        <v>1285</v>
      </c>
      <c r="C109" s="1" t="s">
        <v>1286</v>
      </c>
      <c r="D109" s="1" t="s">
        <v>1081</v>
      </c>
      <c r="E109" s="1" t="s">
        <v>1082</v>
      </c>
      <c r="F109" s="1" t="n">
        <v>66</v>
      </c>
      <c r="G109" s="1" t="s">
        <v>1059</v>
      </c>
      <c r="H109" s="1" t="n">
        <v>2336.81</v>
      </c>
      <c r="I109" s="1" t="s">
        <v>46</v>
      </c>
      <c r="J10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108SKU00108PARLE PRODUCT 108FROZEN FOODNESTLELITREINACTIVE662336.81</v>
      </c>
      <c r="K109" s="1" t="n">
        <f aca="false">COUNTIF(J:J, $J109)</f>
        <v>1</v>
      </c>
      <c r="L109" s="1" t="str">
        <f aca="false">IF(ISNA(VLOOKUP(tblProducts[[#This Row],[supplier_id]], tblSuppliers[], 3, FALSE())), "Invalid", "Valid")</f>
        <v>Valid</v>
      </c>
    </row>
    <row r="110" customFormat="false" ht="15" hidden="false" customHeight="true" outlineLevel="0" collapsed="false">
      <c r="A110" s="1" t="n">
        <v>109</v>
      </c>
      <c r="B110" s="1" t="s">
        <v>1287</v>
      </c>
      <c r="C110" s="1" t="s">
        <v>1288</v>
      </c>
      <c r="D110" s="1" t="s">
        <v>1098</v>
      </c>
      <c r="E110" s="1" t="s">
        <v>1085</v>
      </c>
      <c r="F110" s="1" t="n">
        <v>30</v>
      </c>
      <c r="G110" s="1" t="s">
        <v>1059</v>
      </c>
      <c r="H110" s="1" t="n">
        <v>2408.06</v>
      </c>
      <c r="I110" s="1" t="s">
        <v>39</v>
      </c>
      <c r="J11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109SKU00109BRITANNIA PRODUCT 109PERSONAL CAREDABURLITREACTIVE302408.06</v>
      </c>
      <c r="K110" s="1" t="n">
        <f aca="false">COUNTIF(J:J, $J110)</f>
        <v>1</v>
      </c>
      <c r="L110" s="1" t="str">
        <f aca="false">IF(ISNA(VLOOKUP(tblProducts[[#This Row],[supplier_id]], tblSuppliers[], 3, FALSE())), "Invalid", "Valid")</f>
        <v>Valid</v>
      </c>
    </row>
    <row r="111" customFormat="false" ht="15" hidden="false" customHeight="true" outlineLevel="0" collapsed="false">
      <c r="A111" s="1" t="n">
        <v>110</v>
      </c>
      <c r="B111" s="1" t="s">
        <v>1289</v>
      </c>
      <c r="C111" s="1" t="s">
        <v>1290</v>
      </c>
      <c r="D111" s="1" t="s">
        <v>1062</v>
      </c>
      <c r="E111" s="1" t="s">
        <v>1058</v>
      </c>
      <c r="F111" s="1" t="n">
        <v>169</v>
      </c>
      <c r="G111" s="1" t="s">
        <v>1055</v>
      </c>
      <c r="H111" s="1" t="n">
        <v>1918.94</v>
      </c>
      <c r="I111" s="1" t="s">
        <v>39</v>
      </c>
      <c r="J11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110SKU00110DABUR PRODUCT 110DAIRYP&amp;GPACKACTIVE1691918.94</v>
      </c>
      <c r="K111" s="1" t="n">
        <f aca="false">COUNTIF(J:J, $J111)</f>
        <v>1</v>
      </c>
      <c r="L111" s="1" t="str">
        <f aca="false">IF(ISNA(VLOOKUP(tblProducts[[#This Row],[supplier_id]], tblSuppliers[], 3, FALSE())), "Invalid", "Valid")</f>
        <v>Valid</v>
      </c>
    </row>
    <row r="112" customFormat="false" ht="15" hidden="false" customHeight="true" outlineLevel="0" collapsed="false">
      <c r="A112" s="1" t="n">
        <v>111</v>
      </c>
      <c r="B112" s="1" t="s">
        <v>1291</v>
      </c>
      <c r="C112" s="1" t="s">
        <v>1292</v>
      </c>
      <c r="D112" s="1" t="s">
        <v>1076</v>
      </c>
      <c r="E112" s="1" t="s">
        <v>1054</v>
      </c>
      <c r="F112" s="1" t="n">
        <v>79</v>
      </c>
      <c r="G112" s="1" t="s">
        <v>1059</v>
      </c>
      <c r="H112" s="1" t="n">
        <v>1168.64</v>
      </c>
      <c r="I112" s="1" t="s">
        <v>39</v>
      </c>
      <c r="J11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111SKU00111BRITANNIA PRODUCT 111SNACKSUNILEVERLITREACTIVE791168.64</v>
      </c>
      <c r="K112" s="1" t="n">
        <f aca="false">COUNTIF(J:J, $J112)</f>
        <v>1</v>
      </c>
      <c r="L112" s="1" t="str">
        <f aca="false">IF(ISNA(VLOOKUP(tblProducts[[#This Row],[supplier_id]], tblSuppliers[], 3, FALSE())), "Invalid", "Valid")</f>
        <v>Valid</v>
      </c>
    </row>
    <row r="113" customFormat="false" ht="15" hidden="false" customHeight="true" outlineLevel="0" collapsed="false">
      <c r="A113" s="1" t="n">
        <v>112</v>
      </c>
      <c r="B113" s="1" t="s">
        <v>1293</v>
      </c>
      <c r="C113" s="1" t="s">
        <v>1294</v>
      </c>
      <c r="D113" s="1" t="s">
        <v>1088</v>
      </c>
      <c r="E113" s="1" t="s">
        <v>1089</v>
      </c>
      <c r="F113" s="1" t="n">
        <v>166</v>
      </c>
      <c r="G113" s="1" t="s">
        <v>1055</v>
      </c>
      <c r="H113" s="1" t="n">
        <v>861.86</v>
      </c>
      <c r="I113" s="1" t="s">
        <v>46</v>
      </c>
      <c r="J11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112SKU00112AMUL PRODUCT 112HOUSEHOLDPARLEPACKINACTIVE166861.86</v>
      </c>
      <c r="K113" s="1" t="n">
        <f aca="false">COUNTIF(J:J, $J113)</f>
        <v>1</v>
      </c>
      <c r="L113" s="1" t="str">
        <f aca="false">IF(ISNA(VLOOKUP(tblProducts[[#This Row],[supplier_id]], tblSuppliers[], 3, FALSE())), "Invalid", "Valid")</f>
        <v>Valid</v>
      </c>
    </row>
    <row r="114" customFormat="false" ht="15" hidden="false" customHeight="true" outlineLevel="0" collapsed="false">
      <c r="A114" s="1" t="n">
        <v>113</v>
      </c>
      <c r="B114" s="1" t="s">
        <v>1295</v>
      </c>
      <c r="C114" s="1" t="s">
        <v>1296</v>
      </c>
      <c r="D114" s="1" t="s">
        <v>1098</v>
      </c>
      <c r="E114" s="1" t="s">
        <v>1063</v>
      </c>
      <c r="F114" s="1" t="n">
        <v>173</v>
      </c>
      <c r="G114" s="1" t="s">
        <v>1064</v>
      </c>
      <c r="H114" s="1" t="n">
        <v>2476.08</v>
      </c>
      <c r="I114" s="1" t="s">
        <v>39</v>
      </c>
      <c r="J11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113SKU00113DABUR PRODUCT 113PERSONAL CAREAMULKGACTIVE1732476.08</v>
      </c>
      <c r="K114" s="1" t="n">
        <f aca="false">COUNTIF(J:J, $J114)</f>
        <v>1</v>
      </c>
      <c r="L114" s="1" t="str">
        <f aca="false">IF(ISNA(VLOOKUP(tblProducts[[#This Row],[supplier_id]], tblSuppliers[], 3, FALSE())), "Invalid", "Valid")</f>
        <v>Valid</v>
      </c>
    </row>
    <row r="115" customFormat="false" ht="15" hidden="false" customHeight="true" outlineLevel="0" collapsed="false">
      <c r="A115" s="1" t="n">
        <v>114</v>
      </c>
      <c r="B115" s="1" t="s">
        <v>1297</v>
      </c>
      <c r="C115" s="1" t="s">
        <v>1298</v>
      </c>
      <c r="D115" s="1" t="s">
        <v>1098</v>
      </c>
      <c r="E115" s="1" t="s">
        <v>1063</v>
      </c>
      <c r="F115" s="1" t="n">
        <v>38</v>
      </c>
      <c r="G115" s="1" t="s">
        <v>1078</v>
      </c>
      <c r="H115" s="1" t="n">
        <v>431.45</v>
      </c>
      <c r="I115" s="1" t="s">
        <v>39</v>
      </c>
      <c r="J11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114SKU00114DABUR PRODUCT 114PERSONAL CAREAMULBOTTLEACTIVE38431.45</v>
      </c>
      <c r="K115" s="1" t="n">
        <f aca="false">COUNTIF(J:J, $J115)</f>
        <v>1</v>
      </c>
      <c r="L115" s="1" t="str">
        <f aca="false">IF(ISNA(VLOOKUP(tblProducts[[#This Row],[supplier_id]], tblSuppliers[], 3, FALSE())), "Invalid", "Valid")</f>
        <v>Valid</v>
      </c>
    </row>
    <row r="116" customFormat="false" ht="15" hidden="false" customHeight="true" outlineLevel="0" collapsed="false">
      <c r="A116" s="1" t="n">
        <v>115</v>
      </c>
      <c r="B116" s="1" t="s">
        <v>1299</v>
      </c>
      <c r="C116" s="1" t="s">
        <v>1300</v>
      </c>
      <c r="D116" s="1" t="s">
        <v>1081</v>
      </c>
      <c r="E116" s="1" t="s">
        <v>1071</v>
      </c>
      <c r="F116" s="1" t="n">
        <v>168</v>
      </c>
      <c r="G116" s="1" t="s">
        <v>1064</v>
      </c>
      <c r="H116" s="1" t="n">
        <v>2350</v>
      </c>
      <c r="I116" s="1" t="s">
        <v>39</v>
      </c>
      <c r="J11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115SKU00115PARLE PRODUCT 115FROZEN FOODITCKGACTIVE1682350</v>
      </c>
      <c r="K116" s="1" t="n">
        <f aca="false">COUNTIF(J:J, $J116)</f>
        <v>1</v>
      </c>
      <c r="L116" s="1" t="str">
        <f aca="false">IF(ISNA(VLOOKUP(tblProducts[[#This Row],[supplier_id]], tblSuppliers[], 3, FALSE())), "Invalid", "Valid")</f>
        <v>Valid</v>
      </c>
    </row>
    <row r="117" customFormat="false" ht="15" hidden="false" customHeight="true" outlineLevel="0" collapsed="false">
      <c r="A117" s="1" t="n">
        <v>116</v>
      </c>
      <c r="B117" s="1" t="s">
        <v>1301</v>
      </c>
      <c r="C117" s="1" t="s">
        <v>1302</v>
      </c>
      <c r="D117" s="1" t="s">
        <v>1143</v>
      </c>
      <c r="E117" s="1" t="s">
        <v>1089</v>
      </c>
      <c r="F117" s="1" t="n">
        <v>137</v>
      </c>
      <c r="G117" s="1" t="s">
        <v>1064</v>
      </c>
      <c r="H117" s="1" t="n">
        <v>1599.55</v>
      </c>
      <c r="I117" s="1" t="s">
        <v>46</v>
      </c>
      <c r="J11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116SKU00116NESTLE PRODUCT 116BEVERAGESPARLEKGINACTIVE1371599.55</v>
      </c>
      <c r="K117" s="1" t="n">
        <f aca="false">COUNTIF(J:J, $J117)</f>
        <v>1</v>
      </c>
      <c r="L117" s="1" t="str">
        <f aca="false">IF(ISNA(VLOOKUP(tblProducts[[#This Row],[supplier_id]], tblSuppliers[], 3, FALSE())), "Invalid", "Valid")</f>
        <v>Valid</v>
      </c>
    </row>
    <row r="118" customFormat="false" ht="15" hidden="false" customHeight="true" outlineLevel="0" collapsed="false">
      <c r="A118" s="1" t="n">
        <v>117</v>
      </c>
      <c r="B118" s="1" t="s">
        <v>1303</v>
      </c>
      <c r="C118" s="1" t="s">
        <v>1304</v>
      </c>
      <c r="D118" s="1" t="s">
        <v>1053</v>
      </c>
      <c r="E118" s="1" t="s">
        <v>1063</v>
      </c>
      <c r="F118" s="1" t="n">
        <v>157</v>
      </c>
      <c r="G118" s="1" t="s">
        <v>1078</v>
      </c>
      <c r="H118" s="1" t="n">
        <v>1199.21</v>
      </c>
      <c r="I118" s="1" t="s">
        <v>46</v>
      </c>
      <c r="J11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117SKU00117DABUR PRODUCT 117CLEANINGAMULBOTTLEINACTIVE1571199.21</v>
      </c>
      <c r="K118" s="1" t="n">
        <f aca="false">COUNTIF(J:J, $J118)</f>
        <v>1</v>
      </c>
      <c r="L118" s="1" t="str">
        <f aca="false">IF(ISNA(VLOOKUP(tblProducts[[#This Row],[supplier_id]], tblSuppliers[], 3, FALSE())), "Invalid", "Valid")</f>
        <v>Valid</v>
      </c>
    </row>
    <row r="119" customFormat="false" ht="15" hidden="false" customHeight="true" outlineLevel="0" collapsed="false">
      <c r="A119" s="1" t="n">
        <v>118</v>
      </c>
      <c r="B119" s="1" t="s">
        <v>1305</v>
      </c>
      <c r="C119" s="1" t="s">
        <v>1306</v>
      </c>
      <c r="D119" s="1" t="s">
        <v>1067</v>
      </c>
      <c r="E119" s="1" t="s">
        <v>1054</v>
      </c>
      <c r="F119" s="1" t="n">
        <v>37</v>
      </c>
      <c r="G119" s="1" t="s">
        <v>1064</v>
      </c>
      <c r="H119" s="1" t="n">
        <v>2051.59</v>
      </c>
      <c r="I119" s="1" t="s">
        <v>39</v>
      </c>
      <c r="J11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118SKU00118NESTLE PRODUCT 118BAKERYUNILEVERKGACTIVE372051.59</v>
      </c>
      <c r="K119" s="1" t="n">
        <f aca="false">COUNTIF(J:J, $J119)</f>
        <v>1</v>
      </c>
      <c r="L119" s="1" t="str">
        <f aca="false">IF(ISNA(VLOOKUP(tblProducts[[#This Row],[supplier_id]], tblSuppliers[], 3, FALSE())), "Invalid", "Valid")</f>
        <v>Valid</v>
      </c>
    </row>
    <row r="120" customFormat="false" ht="15" hidden="false" customHeight="true" outlineLevel="0" collapsed="false">
      <c r="A120" s="1" t="n">
        <v>119</v>
      </c>
      <c r="B120" s="1" t="s">
        <v>1307</v>
      </c>
      <c r="C120" s="1" t="s">
        <v>1308</v>
      </c>
      <c r="D120" s="1" t="s">
        <v>1081</v>
      </c>
      <c r="E120" s="1" t="s">
        <v>1089</v>
      </c>
      <c r="F120" s="1" t="n">
        <v>127</v>
      </c>
      <c r="G120" s="1" t="s">
        <v>1078</v>
      </c>
      <c r="H120" s="1" t="n">
        <v>2034.03</v>
      </c>
      <c r="I120" s="1" t="s">
        <v>39</v>
      </c>
      <c r="J12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119SKU00119DABUR PRODUCT 119FROZEN FOODPARLEBOTTLEACTIVE1272034.03</v>
      </c>
      <c r="K120" s="1" t="n">
        <f aca="false">COUNTIF(J:J, $J120)</f>
        <v>1</v>
      </c>
      <c r="L120" s="1" t="str">
        <f aca="false">IF(ISNA(VLOOKUP(tblProducts[[#This Row],[supplier_id]], tblSuppliers[], 3, FALSE())), "Invalid", "Valid")</f>
        <v>Valid</v>
      </c>
    </row>
    <row r="121" customFormat="false" ht="15" hidden="false" customHeight="true" outlineLevel="0" collapsed="false">
      <c r="A121" s="1" t="n">
        <v>120</v>
      </c>
      <c r="B121" s="1" t="s">
        <v>1309</v>
      </c>
      <c r="C121" s="1" t="s">
        <v>1310</v>
      </c>
      <c r="D121" s="1" t="s">
        <v>1076</v>
      </c>
      <c r="E121" s="1" t="s">
        <v>1054</v>
      </c>
      <c r="F121" s="1" t="n">
        <v>160</v>
      </c>
      <c r="G121" s="1" t="s">
        <v>1068</v>
      </c>
      <c r="H121" s="1" t="n">
        <v>2149.69</v>
      </c>
      <c r="I121" s="1" t="s">
        <v>46</v>
      </c>
      <c r="J12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120SKU00120ITC PRODUCT 120SNACKSUNILEVERPIECEINACTIVE1602149.69</v>
      </c>
      <c r="K121" s="1" t="n">
        <f aca="false">COUNTIF(J:J, $J121)</f>
        <v>1</v>
      </c>
      <c r="L121" s="1" t="str">
        <f aca="false">IF(ISNA(VLOOKUP(tblProducts[[#This Row],[supplier_id]], tblSuppliers[], 3, FALSE())), "Invalid", "Valid")</f>
        <v>Valid</v>
      </c>
    </row>
    <row r="122" customFormat="false" ht="15" hidden="false" customHeight="true" outlineLevel="0" collapsed="false">
      <c r="A122" s="1" t="n">
        <v>121</v>
      </c>
      <c r="B122" s="1" t="s">
        <v>1311</v>
      </c>
      <c r="C122" s="1" t="s">
        <v>1312</v>
      </c>
      <c r="D122" s="1" t="s">
        <v>1143</v>
      </c>
      <c r="E122" s="1" t="s">
        <v>1077</v>
      </c>
      <c r="F122" s="1" t="n">
        <v>187</v>
      </c>
      <c r="G122" s="1" t="s">
        <v>1059</v>
      </c>
      <c r="H122" s="1" t="n">
        <v>1743.76</v>
      </c>
      <c r="I122" s="1" t="s">
        <v>46</v>
      </c>
      <c r="J12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121SKU00121BRITANNIA PRODUCT 121BEVERAGESBRITANNIALITREINACTIVE1871743.76</v>
      </c>
      <c r="K122" s="1" t="n">
        <f aca="false">COUNTIF(J:J, $J122)</f>
        <v>1</v>
      </c>
      <c r="L122" s="1" t="str">
        <f aca="false">IF(ISNA(VLOOKUP(tblProducts[[#This Row],[supplier_id]], tblSuppliers[], 3, FALSE())), "Invalid", "Valid")</f>
        <v>Valid</v>
      </c>
    </row>
    <row r="123" customFormat="false" ht="15" hidden="false" customHeight="true" outlineLevel="0" collapsed="false">
      <c r="A123" s="1" t="n">
        <v>122</v>
      </c>
      <c r="B123" s="1" t="s">
        <v>1313</v>
      </c>
      <c r="C123" s="1" t="s">
        <v>1314</v>
      </c>
      <c r="D123" s="1" t="s">
        <v>1067</v>
      </c>
      <c r="E123" s="1" t="s">
        <v>1089</v>
      </c>
      <c r="F123" s="1" t="n">
        <v>199</v>
      </c>
      <c r="G123" s="1" t="s">
        <v>1064</v>
      </c>
      <c r="H123" s="1" t="n">
        <v>833.63</v>
      </c>
      <c r="I123" s="1" t="s">
        <v>46</v>
      </c>
      <c r="J12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122SKU00122NESTLE PRODUCT 122BAKERYPARLEKGINACTIVE199833.63</v>
      </c>
      <c r="K123" s="1" t="n">
        <f aca="false">COUNTIF(J:J, $J123)</f>
        <v>1</v>
      </c>
      <c r="L123" s="1" t="str">
        <f aca="false">IF(ISNA(VLOOKUP(tblProducts[[#This Row],[supplier_id]], tblSuppliers[], 3, FALSE())), "Invalid", "Valid")</f>
        <v>Valid</v>
      </c>
    </row>
    <row r="124" customFormat="false" ht="15" hidden="false" customHeight="true" outlineLevel="0" collapsed="false">
      <c r="A124" s="1" t="n">
        <v>123</v>
      </c>
      <c r="B124" s="1" t="s">
        <v>1315</v>
      </c>
      <c r="C124" s="1" t="s">
        <v>1316</v>
      </c>
      <c r="D124" s="1" t="s">
        <v>1088</v>
      </c>
      <c r="E124" s="1" t="s">
        <v>1058</v>
      </c>
      <c r="F124" s="1" t="n">
        <v>185</v>
      </c>
      <c r="G124" s="1" t="s">
        <v>1064</v>
      </c>
      <c r="H124" s="1" t="n">
        <v>1065.31</v>
      </c>
      <c r="I124" s="1" t="s">
        <v>46</v>
      </c>
      <c r="J12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123SKU00123UNILEVER PRODUCT 123HOUSEHOLDP&amp;GKGINACTIVE1851065.31</v>
      </c>
      <c r="K124" s="1" t="n">
        <f aca="false">COUNTIF(J:J, $J124)</f>
        <v>1</v>
      </c>
      <c r="L124" s="1" t="str">
        <f aca="false">IF(ISNA(VLOOKUP(tblProducts[[#This Row],[supplier_id]], tblSuppliers[], 3, FALSE())), "Invalid", "Valid")</f>
        <v>Valid</v>
      </c>
    </row>
    <row r="125" customFormat="false" ht="15" hidden="false" customHeight="true" outlineLevel="0" collapsed="false">
      <c r="A125" s="1" t="n">
        <v>124</v>
      </c>
      <c r="B125" s="1" t="s">
        <v>1317</v>
      </c>
      <c r="C125" s="1" t="s">
        <v>1318</v>
      </c>
      <c r="D125" s="1" t="s">
        <v>1067</v>
      </c>
      <c r="E125" s="1" t="s">
        <v>1054</v>
      </c>
      <c r="F125" s="1" t="n">
        <v>186</v>
      </c>
      <c r="G125" s="1" t="s">
        <v>1068</v>
      </c>
      <c r="H125" s="1" t="n">
        <v>426.07</v>
      </c>
      <c r="I125" s="1" t="s">
        <v>39</v>
      </c>
      <c r="J12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124SKU00124DABUR PRODUCT 124BAKERYUNILEVERPIECEACTIVE186426.07</v>
      </c>
      <c r="K125" s="1" t="n">
        <f aca="false">COUNTIF(J:J, $J125)</f>
        <v>1</v>
      </c>
      <c r="L125" s="1" t="str">
        <f aca="false">IF(ISNA(VLOOKUP(tblProducts[[#This Row],[supplier_id]], tblSuppliers[], 3, FALSE())), "Invalid", "Valid")</f>
        <v>Valid</v>
      </c>
    </row>
    <row r="126" customFormat="false" ht="15" hidden="false" customHeight="true" outlineLevel="0" collapsed="false">
      <c r="A126" s="1" t="n">
        <v>125</v>
      </c>
      <c r="B126" s="1" t="s">
        <v>1319</v>
      </c>
      <c r="C126" s="1" t="s">
        <v>1320</v>
      </c>
      <c r="D126" s="1" t="s">
        <v>1088</v>
      </c>
      <c r="E126" s="1" t="s">
        <v>1054</v>
      </c>
      <c r="F126" s="1" t="n">
        <v>53</v>
      </c>
      <c r="G126" s="1" t="s">
        <v>1078</v>
      </c>
      <c r="H126" s="1" t="n">
        <v>2105.76</v>
      </c>
      <c r="I126" s="1" t="s">
        <v>39</v>
      </c>
      <c r="J12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125SKU00125PARLE PRODUCT 125HOUSEHOLDUNILEVERBOTTLEACTIVE532105.76</v>
      </c>
      <c r="K126" s="1" t="n">
        <f aca="false">COUNTIF(J:J, $J126)</f>
        <v>1</v>
      </c>
      <c r="L126" s="1" t="str">
        <f aca="false">IF(ISNA(VLOOKUP(tblProducts[[#This Row],[supplier_id]], tblSuppliers[], 3, FALSE())), "Invalid", "Valid")</f>
        <v>Valid</v>
      </c>
    </row>
    <row r="127" customFormat="false" ht="15" hidden="false" customHeight="true" outlineLevel="0" collapsed="false">
      <c r="A127" s="1" t="n">
        <v>126</v>
      </c>
      <c r="B127" s="1" t="s">
        <v>1321</v>
      </c>
      <c r="C127" s="1" t="s">
        <v>1322</v>
      </c>
      <c r="D127" s="1" t="s">
        <v>1088</v>
      </c>
      <c r="E127" s="1" t="s">
        <v>1077</v>
      </c>
      <c r="F127" s="1" t="n">
        <v>126</v>
      </c>
      <c r="G127" s="1" t="s">
        <v>1068</v>
      </c>
      <c r="H127" s="1" t="n">
        <v>313.03</v>
      </c>
      <c r="I127" s="1" t="s">
        <v>39</v>
      </c>
      <c r="J12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126SKU00126PARLE PRODUCT 126HOUSEHOLDBRITANNIAPIECEACTIVE126313.03</v>
      </c>
      <c r="K127" s="1" t="n">
        <f aca="false">COUNTIF(J:J, $J127)</f>
        <v>1</v>
      </c>
      <c r="L127" s="1" t="str">
        <f aca="false">IF(ISNA(VLOOKUP(tblProducts[[#This Row],[supplier_id]], tblSuppliers[], 3, FALSE())), "Invalid", "Valid")</f>
        <v>Valid</v>
      </c>
    </row>
    <row r="128" customFormat="false" ht="15" hidden="false" customHeight="true" outlineLevel="0" collapsed="false">
      <c r="A128" s="1" t="n">
        <v>127</v>
      </c>
      <c r="B128" s="1" t="s">
        <v>1323</v>
      </c>
      <c r="C128" s="1" t="s">
        <v>1324</v>
      </c>
      <c r="D128" s="1" t="s">
        <v>1143</v>
      </c>
      <c r="E128" s="1" t="s">
        <v>1089</v>
      </c>
      <c r="F128" s="1" t="n">
        <v>143</v>
      </c>
      <c r="G128" s="1" t="s">
        <v>1064</v>
      </c>
      <c r="H128" s="1" t="n">
        <v>1219.31</v>
      </c>
      <c r="I128" s="1" t="s">
        <v>46</v>
      </c>
      <c r="J12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127SKU00127NESTLE PRODUCT 127BEVERAGESPARLEKGINACTIVE1431219.31</v>
      </c>
      <c r="K128" s="1" t="n">
        <f aca="false">COUNTIF(J:J, $J128)</f>
        <v>1</v>
      </c>
      <c r="L128" s="1" t="str">
        <f aca="false">IF(ISNA(VLOOKUP(tblProducts[[#This Row],[supplier_id]], tblSuppliers[], 3, FALSE())), "Invalid", "Valid")</f>
        <v>Valid</v>
      </c>
    </row>
    <row r="129" customFormat="false" ht="15" hidden="false" customHeight="true" outlineLevel="0" collapsed="false">
      <c r="A129" s="1" t="n">
        <v>128</v>
      </c>
      <c r="B129" s="1" t="s">
        <v>1325</v>
      </c>
      <c r="C129" s="1" t="s">
        <v>1326</v>
      </c>
      <c r="D129" s="1" t="s">
        <v>1067</v>
      </c>
      <c r="E129" s="1" t="s">
        <v>1058</v>
      </c>
      <c r="F129" s="1" t="n">
        <v>191</v>
      </c>
      <c r="G129" s="1" t="s">
        <v>1055</v>
      </c>
      <c r="H129" s="1" t="n">
        <v>1009.96</v>
      </c>
      <c r="I129" s="1" t="s">
        <v>46</v>
      </c>
      <c r="J12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128SKU00128NESTLE PRODUCT 128BAKERYP&amp;GPACKINACTIVE1911009.96</v>
      </c>
      <c r="K129" s="1" t="n">
        <f aca="false">COUNTIF(J:J, $J129)</f>
        <v>1</v>
      </c>
      <c r="L129" s="1" t="str">
        <f aca="false">IF(ISNA(VLOOKUP(tblProducts[[#This Row],[supplier_id]], tblSuppliers[], 3, FALSE())), "Invalid", "Valid")</f>
        <v>Valid</v>
      </c>
    </row>
    <row r="130" customFormat="false" ht="15" hidden="false" customHeight="true" outlineLevel="0" collapsed="false">
      <c r="A130" s="1" t="n">
        <v>129</v>
      </c>
      <c r="B130" s="1" t="s">
        <v>1327</v>
      </c>
      <c r="C130" s="1" t="s">
        <v>1328</v>
      </c>
      <c r="D130" s="1" t="s">
        <v>1088</v>
      </c>
      <c r="E130" s="1" t="s">
        <v>1082</v>
      </c>
      <c r="F130" s="1" t="n">
        <v>165</v>
      </c>
      <c r="G130" s="1" t="s">
        <v>1059</v>
      </c>
      <c r="H130" s="1" t="n">
        <v>1026.36</v>
      </c>
      <c r="I130" s="1" t="s">
        <v>46</v>
      </c>
      <c r="J13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129SKU00129PARLE PRODUCT 129HOUSEHOLDNESTLELITREINACTIVE1651026.36</v>
      </c>
      <c r="K130" s="1" t="n">
        <f aca="false">COUNTIF(J:J, $J130)</f>
        <v>1</v>
      </c>
      <c r="L130" s="1" t="str">
        <f aca="false">IF(ISNA(VLOOKUP(tblProducts[[#This Row],[supplier_id]], tblSuppliers[], 3, FALSE())), "Invalid", "Valid")</f>
        <v>Valid</v>
      </c>
    </row>
    <row r="131" customFormat="false" ht="15" hidden="false" customHeight="true" outlineLevel="0" collapsed="false">
      <c r="A131" s="1" t="n">
        <v>130</v>
      </c>
      <c r="B131" s="1" t="s">
        <v>1329</v>
      </c>
      <c r="C131" s="1" t="s">
        <v>1330</v>
      </c>
      <c r="D131" s="1" t="s">
        <v>1088</v>
      </c>
      <c r="E131" s="1" t="s">
        <v>1077</v>
      </c>
      <c r="F131" s="1" t="n">
        <v>111</v>
      </c>
      <c r="G131" s="1" t="s">
        <v>1055</v>
      </c>
      <c r="H131" s="1" t="n">
        <v>1287.44</v>
      </c>
      <c r="I131" s="1" t="s">
        <v>46</v>
      </c>
      <c r="J13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130SKU00130NESTLE PRODUCT 130HOUSEHOLDBRITANNIAPACKINACTIVE1111287.44</v>
      </c>
      <c r="K131" s="1" t="n">
        <f aca="false">COUNTIF(J:J, $J131)</f>
        <v>1</v>
      </c>
      <c r="L131" s="1" t="str">
        <f aca="false">IF(ISNA(VLOOKUP(tblProducts[[#This Row],[supplier_id]], tblSuppliers[], 3, FALSE())), "Invalid", "Valid")</f>
        <v>Valid</v>
      </c>
    </row>
    <row r="132" customFormat="false" ht="15" hidden="false" customHeight="true" outlineLevel="0" collapsed="false">
      <c r="A132" s="1" t="n">
        <v>131</v>
      </c>
      <c r="B132" s="1" t="s">
        <v>1331</v>
      </c>
      <c r="C132" s="1" t="s">
        <v>1332</v>
      </c>
      <c r="D132" s="1" t="s">
        <v>1076</v>
      </c>
      <c r="E132" s="1" t="s">
        <v>1082</v>
      </c>
      <c r="F132" s="1" t="n">
        <v>122</v>
      </c>
      <c r="G132" s="1" t="s">
        <v>1068</v>
      </c>
      <c r="H132" s="1" t="n">
        <v>1978.73</v>
      </c>
      <c r="I132" s="1" t="s">
        <v>39</v>
      </c>
      <c r="J13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131SKU00131P&amp;G PRODUCT 131SNACKSNESTLEPIECEACTIVE1221978.73</v>
      </c>
      <c r="K132" s="1" t="n">
        <f aca="false">COUNTIF(J:J, $J132)</f>
        <v>1</v>
      </c>
      <c r="L132" s="1" t="str">
        <f aca="false">IF(ISNA(VLOOKUP(tblProducts[[#This Row],[supplier_id]], tblSuppliers[], 3, FALSE())), "Invalid", "Valid")</f>
        <v>Valid</v>
      </c>
    </row>
    <row r="133" customFormat="false" ht="15" hidden="false" customHeight="true" outlineLevel="0" collapsed="false">
      <c r="A133" s="1" t="n">
        <v>132</v>
      </c>
      <c r="B133" s="1" t="s">
        <v>1333</v>
      </c>
      <c r="C133" s="1" t="s">
        <v>1334</v>
      </c>
      <c r="D133" s="1" t="s">
        <v>1053</v>
      </c>
      <c r="E133" s="1" t="s">
        <v>1063</v>
      </c>
      <c r="F133" s="1" t="n">
        <v>106</v>
      </c>
      <c r="G133" s="1" t="s">
        <v>1078</v>
      </c>
      <c r="H133" s="1" t="n">
        <v>1006.17</v>
      </c>
      <c r="I133" s="1" t="s">
        <v>39</v>
      </c>
      <c r="J13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132SKU00132ITC PRODUCT 132CLEANINGAMULBOTTLEACTIVE1061006.17</v>
      </c>
      <c r="K133" s="1" t="n">
        <f aca="false">COUNTIF(J:J, $J133)</f>
        <v>1</v>
      </c>
      <c r="L133" s="1" t="str">
        <f aca="false">IF(ISNA(VLOOKUP(tblProducts[[#This Row],[supplier_id]], tblSuppliers[], 3, FALSE())), "Invalid", "Valid")</f>
        <v>Valid</v>
      </c>
    </row>
    <row r="134" customFormat="false" ht="15" hidden="false" customHeight="true" outlineLevel="0" collapsed="false">
      <c r="A134" s="1" t="n">
        <v>133</v>
      </c>
      <c r="B134" s="1" t="s">
        <v>1335</v>
      </c>
      <c r="C134" s="1" t="s">
        <v>1336</v>
      </c>
      <c r="D134" s="1" t="s">
        <v>1062</v>
      </c>
      <c r="E134" s="1" t="s">
        <v>1058</v>
      </c>
      <c r="F134" s="1" t="n">
        <v>114</v>
      </c>
      <c r="G134" s="1" t="s">
        <v>1078</v>
      </c>
      <c r="H134" s="1" t="n">
        <v>538.45</v>
      </c>
      <c r="I134" s="1" t="s">
        <v>39</v>
      </c>
      <c r="J13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133SKU00133AMUL PRODUCT 133DAIRYP&amp;GBOTTLEACTIVE114538.45</v>
      </c>
      <c r="K134" s="1" t="n">
        <f aca="false">COUNTIF(J:J, $J134)</f>
        <v>1</v>
      </c>
      <c r="L134" s="1" t="str">
        <f aca="false">IF(ISNA(VLOOKUP(tblProducts[[#This Row],[supplier_id]], tblSuppliers[], 3, FALSE())), "Invalid", "Valid")</f>
        <v>Valid</v>
      </c>
    </row>
    <row r="135" customFormat="false" ht="15" hidden="false" customHeight="true" outlineLevel="0" collapsed="false">
      <c r="A135" s="1" t="n">
        <v>134</v>
      </c>
      <c r="B135" s="1" t="s">
        <v>1337</v>
      </c>
      <c r="C135" s="1" t="s">
        <v>1338</v>
      </c>
      <c r="D135" s="1" t="s">
        <v>1062</v>
      </c>
      <c r="E135" s="1" t="s">
        <v>1071</v>
      </c>
      <c r="F135" s="1" t="n">
        <v>82</v>
      </c>
      <c r="G135" s="1" t="s">
        <v>1078</v>
      </c>
      <c r="H135" s="1" t="n">
        <v>1975.02</v>
      </c>
      <c r="I135" s="1" t="s">
        <v>46</v>
      </c>
      <c r="J13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134SKU00134DABUR PRODUCT 134DAIRYITCBOTTLEINACTIVE821975.02</v>
      </c>
      <c r="K135" s="1" t="n">
        <f aca="false">COUNTIF(J:J, $J135)</f>
        <v>1</v>
      </c>
      <c r="L135" s="1" t="str">
        <f aca="false">IF(ISNA(VLOOKUP(tblProducts[[#This Row],[supplier_id]], tblSuppliers[], 3, FALSE())), "Invalid", "Valid")</f>
        <v>Valid</v>
      </c>
    </row>
    <row r="136" customFormat="false" ht="15" hidden="false" customHeight="true" outlineLevel="0" collapsed="false">
      <c r="A136" s="1" t="n">
        <v>135</v>
      </c>
      <c r="B136" s="1" t="s">
        <v>1339</v>
      </c>
      <c r="C136" s="1" t="s">
        <v>1340</v>
      </c>
      <c r="D136" s="1" t="s">
        <v>1088</v>
      </c>
      <c r="E136" s="1" t="s">
        <v>1082</v>
      </c>
      <c r="F136" s="1" t="n">
        <v>59</v>
      </c>
      <c r="G136" s="1" t="s">
        <v>1068</v>
      </c>
      <c r="H136" s="1" t="n">
        <v>1321.12</v>
      </c>
      <c r="I136" s="1" t="s">
        <v>39</v>
      </c>
      <c r="J13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135SKU00135UNILEVER PRODUCT 135HOUSEHOLDNESTLEPIECEACTIVE591321.12</v>
      </c>
      <c r="K136" s="1" t="n">
        <f aca="false">COUNTIF(J:J, $J136)</f>
        <v>1</v>
      </c>
      <c r="L136" s="1" t="str">
        <f aca="false">IF(ISNA(VLOOKUP(tblProducts[[#This Row],[supplier_id]], tblSuppliers[], 3, FALSE())), "Invalid", "Valid")</f>
        <v>Valid</v>
      </c>
    </row>
    <row r="137" customFormat="false" ht="15" hidden="false" customHeight="true" outlineLevel="0" collapsed="false">
      <c r="A137" s="1" t="n">
        <v>136</v>
      </c>
      <c r="B137" s="1" t="s">
        <v>1341</v>
      </c>
      <c r="C137" s="1" t="s">
        <v>1342</v>
      </c>
      <c r="D137" s="1" t="s">
        <v>1088</v>
      </c>
      <c r="E137" s="1" t="s">
        <v>1082</v>
      </c>
      <c r="F137" s="1" t="n">
        <v>17</v>
      </c>
      <c r="G137" s="1" t="s">
        <v>1059</v>
      </c>
      <c r="H137" s="1" t="n">
        <v>410.4</v>
      </c>
      <c r="I137" s="1" t="s">
        <v>39</v>
      </c>
      <c r="J13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136SKU00136ITC PRODUCT 136HOUSEHOLDNESTLELITREACTIVE17410.4</v>
      </c>
      <c r="K137" s="1" t="n">
        <f aca="false">COUNTIF(J:J, $J137)</f>
        <v>1</v>
      </c>
      <c r="L137" s="1" t="str">
        <f aca="false">IF(ISNA(VLOOKUP(tblProducts[[#This Row],[supplier_id]], tblSuppliers[], 3, FALSE())), "Invalid", "Valid")</f>
        <v>Valid</v>
      </c>
    </row>
    <row r="138" customFormat="false" ht="15" hidden="false" customHeight="true" outlineLevel="0" collapsed="false">
      <c r="A138" s="1" t="n">
        <v>137</v>
      </c>
      <c r="B138" s="1" t="s">
        <v>1343</v>
      </c>
      <c r="C138" s="1" t="s">
        <v>1344</v>
      </c>
      <c r="D138" s="1" t="s">
        <v>1098</v>
      </c>
      <c r="E138" s="1" t="s">
        <v>1063</v>
      </c>
      <c r="F138" s="1" t="n">
        <v>99</v>
      </c>
      <c r="G138" s="1" t="s">
        <v>1055</v>
      </c>
      <c r="H138" s="1" t="n">
        <v>818.37</v>
      </c>
      <c r="I138" s="1" t="s">
        <v>46</v>
      </c>
      <c r="J13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137SKU00137ITC PRODUCT 137PERSONAL CAREAMULPACKINACTIVE99818.37</v>
      </c>
      <c r="K138" s="1" t="n">
        <f aca="false">COUNTIF(J:J, $J138)</f>
        <v>1</v>
      </c>
      <c r="L138" s="1" t="str">
        <f aca="false">IF(ISNA(VLOOKUP(tblProducts[[#This Row],[supplier_id]], tblSuppliers[], 3, FALSE())), "Invalid", "Valid")</f>
        <v>Valid</v>
      </c>
    </row>
    <row r="139" customFormat="false" ht="15" hidden="false" customHeight="true" outlineLevel="0" collapsed="false">
      <c r="A139" s="1" t="n">
        <v>138</v>
      </c>
      <c r="B139" s="1" t="s">
        <v>1345</v>
      </c>
      <c r="C139" s="1" t="s">
        <v>1346</v>
      </c>
      <c r="D139" s="1" t="s">
        <v>1053</v>
      </c>
      <c r="E139" s="1" t="s">
        <v>1058</v>
      </c>
      <c r="F139" s="1" t="n">
        <v>160</v>
      </c>
      <c r="G139" s="1" t="s">
        <v>1055</v>
      </c>
      <c r="H139" s="1" t="n">
        <v>2357.06</v>
      </c>
      <c r="I139" s="1" t="s">
        <v>39</v>
      </c>
      <c r="J13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138SKU00138P&amp;G PRODUCT 138CLEANINGP&amp;GPACKACTIVE1602357.06</v>
      </c>
      <c r="K139" s="1" t="n">
        <f aca="false">COUNTIF(J:J, $J139)</f>
        <v>1</v>
      </c>
      <c r="L139" s="1" t="str">
        <f aca="false">IF(ISNA(VLOOKUP(tblProducts[[#This Row],[supplier_id]], tblSuppliers[], 3, FALSE())), "Invalid", "Valid")</f>
        <v>Valid</v>
      </c>
    </row>
    <row r="140" customFormat="false" ht="15" hidden="false" customHeight="true" outlineLevel="0" collapsed="false">
      <c r="A140" s="1" t="n">
        <v>139</v>
      </c>
      <c r="B140" s="1" t="s">
        <v>1347</v>
      </c>
      <c r="C140" s="1" t="s">
        <v>1348</v>
      </c>
      <c r="D140" s="1" t="s">
        <v>1081</v>
      </c>
      <c r="E140" s="1" t="s">
        <v>1082</v>
      </c>
      <c r="F140" s="1" t="n">
        <v>49</v>
      </c>
      <c r="G140" s="1" t="s">
        <v>1078</v>
      </c>
      <c r="H140" s="1" t="n">
        <v>1937.67</v>
      </c>
      <c r="I140" s="1" t="s">
        <v>39</v>
      </c>
      <c r="J14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139SKU00139UNILEVER PRODUCT 139FROZEN FOODNESTLEBOTTLEACTIVE491937.67</v>
      </c>
      <c r="K140" s="1" t="n">
        <f aca="false">COUNTIF(J:J, $J140)</f>
        <v>1</v>
      </c>
      <c r="L140" s="1" t="str">
        <f aca="false">IF(ISNA(VLOOKUP(tblProducts[[#This Row],[supplier_id]], tblSuppliers[], 3, FALSE())), "Invalid", "Valid")</f>
        <v>Valid</v>
      </c>
    </row>
    <row r="141" customFormat="false" ht="15" hidden="false" customHeight="true" outlineLevel="0" collapsed="false">
      <c r="A141" s="1" t="n">
        <v>140</v>
      </c>
      <c r="B141" s="1" t="s">
        <v>1349</v>
      </c>
      <c r="C141" s="1" t="s">
        <v>1350</v>
      </c>
      <c r="D141" s="1" t="s">
        <v>1053</v>
      </c>
      <c r="E141" s="1" t="s">
        <v>1054</v>
      </c>
      <c r="F141" s="1" t="n">
        <v>89</v>
      </c>
      <c r="G141" s="1" t="s">
        <v>1055</v>
      </c>
      <c r="H141" s="1" t="n">
        <v>2080.31</v>
      </c>
      <c r="I141" s="1" t="s">
        <v>39</v>
      </c>
      <c r="J14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140SKU00140AMUL PRODUCT 140CLEANINGUNILEVERPACKACTIVE892080.31</v>
      </c>
      <c r="K141" s="1" t="n">
        <f aca="false">COUNTIF(J:J, $J141)</f>
        <v>1</v>
      </c>
      <c r="L141" s="1" t="str">
        <f aca="false">IF(ISNA(VLOOKUP(tblProducts[[#This Row],[supplier_id]], tblSuppliers[], 3, FALSE())), "Invalid", "Valid")</f>
        <v>Valid</v>
      </c>
    </row>
    <row r="142" customFormat="false" ht="15" hidden="false" customHeight="true" outlineLevel="0" collapsed="false">
      <c r="A142" s="1" t="n">
        <v>141</v>
      </c>
      <c r="B142" s="1" t="s">
        <v>1351</v>
      </c>
      <c r="C142" s="1" t="s">
        <v>1352</v>
      </c>
      <c r="D142" s="1" t="s">
        <v>1053</v>
      </c>
      <c r="E142" s="1" t="s">
        <v>1082</v>
      </c>
      <c r="F142" s="1" t="n">
        <v>4</v>
      </c>
      <c r="G142" s="1" t="s">
        <v>1055</v>
      </c>
      <c r="H142" s="1" t="n">
        <v>1531.61</v>
      </c>
      <c r="I142" s="1" t="s">
        <v>39</v>
      </c>
      <c r="J14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141SKU00141BRITANNIA PRODUCT 141CLEANINGNESTLEPACKACTIVE41531.61</v>
      </c>
      <c r="K142" s="1" t="n">
        <f aca="false">COUNTIF(J:J, $J142)</f>
        <v>1</v>
      </c>
      <c r="L142" s="1" t="str">
        <f aca="false">IF(ISNA(VLOOKUP(tblProducts[[#This Row],[supplier_id]], tblSuppliers[], 3, FALSE())), "Invalid", "Valid")</f>
        <v>Valid</v>
      </c>
    </row>
    <row r="143" customFormat="false" ht="15" hidden="false" customHeight="true" outlineLevel="0" collapsed="false">
      <c r="A143" s="1" t="n">
        <v>142</v>
      </c>
      <c r="B143" s="1" t="s">
        <v>1353</v>
      </c>
      <c r="C143" s="1" t="s">
        <v>1354</v>
      </c>
      <c r="D143" s="1" t="s">
        <v>1081</v>
      </c>
      <c r="E143" s="1" t="s">
        <v>1082</v>
      </c>
      <c r="F143" s="1" t="n">
        <v>175</v>
      </c>
      <c r="G143" s="1" t="s">
        <v>1068</v>
      </c>
      <c r="H143" s="1" t="n">
        <v>518.07</v>
      </c>
      <c r="I143" s="1" t="s">
        <v>46</v>
      </c>
      <c r="J14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142SKU00142AMUL PRODUCT 142FROZEN FOODNESTLEPIECEINACTIVE175518.07</v>
      </c>
      <c r="K143" s="1" t="n">
        <f aca="false">COUNTIF(J:J, $J143)</f>
        <v>1</v>
      </c>
      <c r="L143" s="1" t="str">
        <f aca="false">IF(ISNA(VLOOKUP(tblProducts[[#This Row],[supplier_id]], tblSuppliers[], 3, FALSE())), "Invalid", "Valid")</f>
        <v>Valid</v>
      </c>
    </row>
    <row r="144" customFormat="false" ht="15" hidden="false" customHeight="true" outlineLevel="0" collapsed="false">
      <c r="A144" s="1" t="n">
        <v>143</v>
      </c>
      <c r="B144" s="1" t="s">
        <v>1355</v>
      </c>
      <c r="C144" s="1" t="s">
        <v>1356</v>
      </c>
      <c r="D144" s="1" t="s">
        <v>1067</v>
      </c>
      <c r="E144" s="1" t="s">
        <v>1063</v>
      </c>
      <c r="F144" s="1" t="n">
        <v>121</v>
      </c>
      <c r="G144" s="1" t="s">
        <v>1059</v>
      </c>
      <c r="H144" s="1" t="n">
        <v>1935.9</v>
      </c>
      <c r="I144" s="1" t="s">
        <v>39</v>
      </c>
      <c r="J14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143SKU00143UNILEVER PRODUCT 143BAKERYAMULLITREACTIVE1211935.9</v>
      </c>
      <c r="K144" s="1" t="n">
        <f aca="false">COUNTIF(J:J, $J144)</f>
        <v>1</v>
      </c>
      <c r="L144" s="1" t="str">
        <f aca="false">IF(ISNA(VLOOKUP(tblProducts[[#This Row],[supplier_id]], tblSuppliers[], 3, FALSE())), "Invalid", "Valid")</f>
        <v>Valid</v>
      </c>
    </row>
    <row r="145" customFormat="false" ht="15" hidden="false" customHeight="true" outlineLevel="0" collapsed="false">
      <c r="A145" s="1" t="n">
        <v>144</v>
      </c>
      <c r="B145" s="1" t="s">
        <v>1357</v>
      </c>
      <c r="C145" s="1" t="s">
        <v>1358</v>
      </c>
      <c r="D145" s="1" t="s">
        <v>1062</v>
      </c>
      <c r="E145" s="1" t="s">
        <v>1063</v>
      </c>
      <c r="F145" s="1" t="n">
        <v>37</v>
      </c>
      <c r="G145" s="1" t="s">
        <v>1055</v>
      </c>
      <c r="H145" s="1" t="n">
        <v>1996.4</v>
      </c>
      <c r="I145" s="1" t="s">
        <v>46</v>
      </c>
      <c r="J14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144SKU00144DABUR PRODUCT 144DAIRYAMULPACKINACTIVE371996.4</v>
      </c>
      <c r="K145" s="1" t="n">
        <f aca="false">COUNTIF(J:J, $J145)</f>
        <v>1</v>
      </c>
      <c r="L145" s="1" t="str">
        <f aca="false">IF(ISNA(VLOOKUP(tblProducts[[#This Row],[supplier_id]], tblSuppliers[], 3, FALSE())), "Invalid", "Valid")</f>
        <v>Valid</v>
      </c>
    </row>
    <row r="146" customFormat="false" ht="15" hidden="false" customHeight="true" outlineLevel="0" collapsed="false">
      <c r="A146" s="1" t="n">
        <v>145</v>
      </c>
      <c r="B146" s="1" t="s">
        <v>1359</v>
      </c>
      <c r="C146" s="1" t="s">
        <v>1360</v>
      </c>
      <c r="D146" s="1" t="s">
        <v>1081</v>
      </c>
      <c r="E146" s="1" t="s">
        <v>1058</v>
      </c>
      <c r="F146" s="1" t="n">
        <v>142</v>
      </c>
      <c r="G146" s="1" t="s">
        <v>1068</v>
      </c>
      <c r="H146" s="1" t="n">
        <v>304.88</v>
      </c>
      <c r="I146" s="1" t="s">
        <v>46</v>
      </c>
      <c r="J14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145SKU00145P&amp;G PRODUCT 145FROZEN FOODP&amp;GPIECEINACTIVE142304.88</v>
      </c>
      <c r="K146" s="1" t="n">
        <f aca="false">COUNTIF(J:J, $J146)</f>
        <v>1</v>
      </c>
      <c r="L146" s="1" t="str">
        <f aca="false">IF(ISNA(VLOOKUP(tblProducts[[#This Row],[supplier_id]], tblSuppliers[], 3, FALSE())), "Invalid", "Valid")</f>
        <v>Valid</v>
      </c>
    </row>
    <row r="147" customFormat="false" ht="15" hidden="false" customHeight="true" outlineLevel="0" collapsed="false">
      <c r="A147" s="1" t="n">
        <v>146</v>
      </c>
      <c r="B147" s="1" t="s">
        <v>1361</v>
      </c>
      <c r="C147" s="1" t="s">
        <v>1362</v>
      </c>
      <c r="D147" s="1" t="s">
        <v>1081</v>
      </c>
      <c r="E147" s="1" t="s">
        <v>1054</v>
      </c>
      <c r="F147" s="1" t="n">
        <v>168</v>
      </c>
      <c r="G147" s="1" t="s">
        <v>1078</v>
      </c>
      <c r="H147" s="1" t="n">
        <v>1372.22</v>
      </c>
      <c r="I147" s="1" t="s">
        <v>46</v>
      </c>
      <c r="J14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146SKU00146PARLE PRODUCT 146FROZEN FOODUNILEVERBOTTLEINACTIVE1681372.22</v>
      </c>
      <c r="K147" s="1" t="n">
        <f aca="false">COUNTIF(J:J, $J147)</f>
        <v>1</v>
      </c>
      <c r="L147" s="1" t="str">
        <f aca="false">IF(ISNA(VLOOKUP(tblProducts[[#This Row],[supplier_id]], tblSuppliers[], 3, FALSE())), "Invalid", "Valid")</f>
        <v>Valid</v>
      </c>
    </row>
    <row r="148" customFormat="false" ht="15" hidden="false" customHeight="true" outlineLevel="0" collapsed="false">
      <c r="A148" s="1" t="n">
        <v>147</v>
      </c>
      <c r="B148" s="1" t="s">
        <v>1363</v>
      </c>
      <c r="C148" s="1" t="s">
        <v>1364</v>
      </c>
      <c r="D148" s="1" t="s">
        <v>1067</v>
      </c>
      <c r="E148" s="1" t="s">
        <v>1058</v>
      </c>
      <c r="F148" s="1" t="n">
        <v>140</v>
      </c>
      <c r="G148" s="1" t="s">
        <v>1059</v>
      </c>
      <c r="H148" s="1" t="n">
        <v>731.03</v>
      </c>
      <c r="I148" s="1" t="s">
        <v>39</v>
      </c>
      <c r="J14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147SKU00147P&amp;G PRODUCT 147BAKERYP&amp;GLITREACTIVE140731.03</v>
      </c>
      <c r="K148" s="1" t="n">
        <f aca="false">COUNTIF(J:J, $J148)</f>
        <v>1</v>
      </c>
      <c r="L148" s="1" t="str">
        <f aca="false">IF(ISNA(VLOOKUP(tblProducts[[#This Row],[supplier_id]], tblSuppliers[], 3, FALSE())), "Invalid", "Valid")</f>
        <v>Valid</v>
      </c>
    </row>
    <row r="149" customFormat="false" ht="15" hidden="false" customHeight="true" outlineLevel="0" collapsed="false">
      <c r="A149" s="1" t="n">
        <v>148</v>
      </c>
      <c r="B149" s="1" t="s">
        <v>1365</v>
      </c>
      <c r="C149" s="1" t="s">
        <v>1366</v>
      </c>
      <c r="D149" s="1" t="s">
        <v>1143</v>
      </c>
      <c r="E149" s="1" t="s">
        <v>1082</v>
      </c>
      <c r="F149" s="1" t="n">
        <v>197</v>
      </c>
      <c r="G149" s="1" t="s">
        <v>1055</v>
      </c>
      <c r="H149" s="1" t="n">
        <v>1843.86</v>
      </c>
      <c r="I149" s="1" t="s">
        <v>46</v>
      </c>
      <c r="J14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148SKU00148ITC PRODUCT 148BEVERAGESNESTLEPACKINACTIVE1971843.86</v>
      </c>
      <c r="K149" s="1" t="n">
        <f aca="false">COUNTIF(J:J, $J149)</f>
        <v>1</v>
      </c>
      <c r="L149" s="1" t="str">
        <f aca="false">IF(ISNA(VLOOKUP(tblProducts[[#This Row],[supplier_id]], tblSuppliers[], 3, FALSE())), "Invalid", "Valid")</f>
        <v>Valid</v>
      </c>
    </row>
    <row r="150" customFormat="false" ht="15" hidden="false" customHeight="true" outlineLevel="0" collapsed="false">
      <c r="A150" s="1" t="n">
        <v>149</v>
      </c>
      <c r="B150" s="1" t="s">
        <v>1367</v>
      </c>
      <c r="C150" s="1" t="s">
        <v>1368</v>
      </c>
      <c r="D150" s="1" t="s">
        <v>1067</v>
      </c>
      <c r="E150" s="1" t="s">
        <v>1082</v>
      </c>
      <c r="F150" s="1" t="n">
        <v>88</v>
      </c>
      <c r="G150" s="1" t="s">
        <v>1055</v>
      </c>
      <c r="H150" s="1" t="n">
        <v>1035.7</v>
      </c>
      <c r="I150" s="1" t="s">
        <v>46</v>
      </c>
      <c r="J15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149SKU00149DABUR PRODUCT 149BAKERYNESTLEPACKINACTIVE881035.7</v>
      </c>
      <c r="K150" s="1" t="n">
        <f aca="false">COUNTIF(J:J, $J150)</f>
        <v>1</v>
      </c>
      <c r="L150" s="1" t="str">
        <f aca="false">IF(ISNA(VLOOKUP(tblProducts[[#This Row],[supplier_id]], tblSuppliers[], 3, FALSE())), "Invalid", "Valid")</f>
        <v>Valid</v>
      </c>
    </row>
    <row r="151" customFormat="false" ht="15" hidden="false" customHeight="true" outlineLevel="0" collapsed="false">
      <c r="A151" s="1" t="n">
        <v>150</v>
      </c>
      <c r="B151" s="1" t="s">
        <v>1369</v>
      </c>
      <c r="C151" s="1" t="s">
        <v>1370</v>
      </c>
      <c r="D151" s="1" t="s">
        <v>1076</v>
      </c>
      <c r="E151" s="1" t="s">
        <v>1071</v>
      </c>
      <c r="F151" s="1" t="n">
        <v>97</v>
      </c>
      <c r="G151" s="1" t="s">
        <v>1064</v>
      </c>
      <c r="H151" s="1" t="n">
        <v>300.45</v>
      </c>
      <c r="I151" s="1" t="s">
        <v>46</v>
      </c>
      <c r="J15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150SKU00150UNILEVER PRODUCT 150SNACKSITCKGINACTIVE97300.45</v>
      </c>
      <c r="K151" s="1" t="n">
        <f aca="false">COUNTIF(J:J, $J151)</f>
        <v>1</v>
      </c>
      <c r="L151" s="1" t="str">
        <f aca="false">IF(ISNA(VLOOKUP(tblProducts[[#This Row],[supplier_id]], tblSuppliers[], 3, FALSE())), "Invalid", "Valid")</f>
        <v>Valid</v>
      </c>
    </row>
    <row r="152" customFormat="false" ht="15" hidden="false" customHeight="true" outlineLevel="0" collapsed="false">
      <c r="A152" s="1" t="n">
        <v>151</v>
      </c>
      <c r="B152" s="1" t="s">
        <v>1371</v>
      </c>
      <c r="D152" s="1" t="s">
        <v>1076</v>
      </c>
      <c r="E152" s="1" t="s">
        <v>1054</v>
      </c>
      <c r="F152" s="1" t="n">
        <v>177</v>
      </c>
      <c r="G152" s="1" t="s">
        <v>1055</v>
      </c>
      <c r="H152" s="1" t="n">
        <v>107.83</v>
      </c>
      <c r="I152" s="1" t="s">
        <v>46</v>
      </c>
      <c r="J15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151SKU00151SNACKSUNILEVERPACKINACTIVE177107.83</v>
      </c>
      <c r="K152" s="1" t="n">
        <f aca="false">COUNTIF(J:J, $J152)</f>
        <v>1</v>
      </c>
      <c r="L152" s="1" t="str">
        <f aca="false">IF(ISNA(VLOOKUP(tblProducts[[#This Row],[supplier_id]], tblSuppliers[], 3, FALSE())), "Invalid", "Valid")</f>
        <v>Valid</v>
      </c>
    </row>
    <row r="153" customFormat="false" ht="15" hidden="false" customHeight="true" outlineLevel="0" collapsed="false">
      <c r="A153" s="1" t="n">
        <v>152</v>
      </c>
      <c r="B153" s="1" t="s">
        <v>1372</v>
      </c>
      <c r="C153" s="1" t="s">
        <v>1373</v>
      </c>
      <c r="D153" s="1" t="s">
        <v>1081</v>
      </c>
      <c r="E153" s="1" t="s">
        <v>1063</v>
      </c>
      <c r="F153" s="1" t="n">
        <v>139</v>
      </c>
      <c r="G153" s="1" t="s">
        <v>1078</v>
      </c>
      <c r="H153" s="1" t="n">
        <v>2366.28</v>
      </c>
      <c r="I153" s="1" t="s">
        <v>46</v>
      </c>
      <c r="J15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152SKU00152AMUL PRODUCT 152FROZEN FOODAMULBOTTLEINACTIVE1392366.28</v>
      </c>
      <c r="K153" s="1" t="n">
        <f aca="false">COUNTIF(J:J, $J153)</f>
        <v>1</v>
      </c>
      <c r="L153" s="1" t="str">
        <f aca="false">IF(ISNA(VLOOKUP(tblProducts[[#This Row],[supplier_id]], tblSuppliers[], 3, FALSE())), "Invalid", "Valid")</f>
        <v>Valid</v>
      </c>
    </row>
    <row r="154" customFormat="false" ht="15" hidden="false" customHeight="true" outlineLevel="0" collapsed="false">
      <c r="A154" s="1" t="n">
        <v>153</v>
      </c>
      <c r="B154" s="1" t="s">
        <v>1374</v>
      </c>
      <c r="C154" s="1" t="s">
        <v>1375</v>
      </c>
      <c r="D154" s="1" t="s">
        <v>1088</v>
      </c>
      <c r="E154" s="1" t="s">
        <v>1082</v>
      </c>
      <c r="F154" s="1" t="n">
        <v>100</v>
      </c>
      <c r="G154" s="1" t="s">
        <v>1064</v>
      </c>
      <c r="H154" s="1" t="n">
        <v>1390.76</v>
      </c>
      <c r="I154" s="1" t="s">
        <v>46</v>
      </c>
      <c r="J15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153SKU00153PARLE PRODUCT 153HOUSEHOLDNESTLEKGINACTIVE1001390.76</v>
      </c>
      <c r="K154" s="1" t="n">
        <f aca="false">COUNTIF(J:J, $J154)</f>
        <v>1</v>
      </c>
      <c r="L154" s="1" t="str">
        <f aca="false">IF(ISNA(VLOOKUP(tblProducts[[#This Row],[supplier_id]], tblSuppliers[], 3, FALSE())), "Invalid", "Valid")</f>
        <v>Valid</v>
      </c>
    </row>
    <row r="155" customFormat="false" ht="15" hidden="false" customHeight="true" outlineLevel="0" collapsed="false">
      <c r="A155" s="1" t="n">
        <v>154</v>
      </c>
      <c r="B155" s="1" t="s">
        <v>1376</v>
      </c>
      <c r="C155" s="1" t="s">
        <v>1377</v>
      </c>
      <c r="D155" s="1" t="s">
        <v>1062</v>
      </c>
      <c r="E155" s="1" t="s">
        <v>1082</v>
      </c>
      <c r="F155" s="1" t="n">
        <v>81</v>
      </c>
      <c r="G155" s="1" t="s">
        <v>1059</v>
      </c>
      <c r="H155" s="1" t="n">
        <v>237.05</v>
      </c>
      <c r="I155" s="1" t="s">
        <v>39</v>
      </c>
      <c r="J15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154SKU00154PARLE PRODUCT 154DAIRYNESTLELITREACTIVE81237.05</v>
      </c>
      <c r="K155" s="1" t="n">
        <f aca="false">COUNTIF(J:J, $J155)</f>
        <v>1</v>
      </c>
      <c r="L155" s="1" t="str">
        <f aca="false">IF(ISNA(VLOOKUP(tblProducts[[#This Row],[supplier_id]], tblSuppliers[], 3, FALSE())), "Invalid", "Valid")</f>
        <v>Valid</v>
      </c>
    </row>
    <row r="156" customFormat="false" ht="15" hidden="false" customHeight="true" outlineLevel="0" collapsed="false">
      <c r="A156" s="1" t="n">
        <v>155</v>
      </c>
      <c r="B156" s="1" t="s">
        <v>1378</v>
      </c>
      <c r="C156" s="1" t="s">
        <v>1379</v>
      </c>
      <c r="D156" s="1" t="s">
        <v>1062</v>
      </c>
      <c r="E156" s="1" t="s">
        <v>1089</v>
      </c>
      <c r="F156" s="1" t="n">
        <v>147</v>
      </c>
      <c r="G156" s="1" t="s">
        <v>1068</v>
      </c>
      <c r="H156" s="1" t="n">
        <v>302.55</v>
      </c>
      <c r="I156" s="1" t="s">
        <v>39</v>
      </c>
      <c r="J15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155SKU00155PARLE PRODUCT 155DAIRYPARLEPIECEACTIVE147302.55</v>
      </c>
      <c r="K156" s="1" t="n">
        <f aca="false">COUNTIF(J:J, $J156)</f>
        <v>1</v>
      </c>
      <c r="L156" s="1" t="str">
        <f aca="false">IF(ISNA(VLOOKUP(tblProducts[[#This Row],[supplier_id]], tblSuppliers[], 3, FALSE())), "Invalid", "Valid")</f>
        <v>Valid</v>
      </c>
    </row>
    <row r="157" customFormat="false" ht="15" hidden="false" customHeight="true" outlineLevel="0" collapsed="false">
      <c r="A157" s="1" t="n">
        <v>156</v>
      </c>
      <c r="B157" s="1" t="s">
        <v>1380</v>
      </c>
      <c r="C157" s="1" t="s">
        <v>1381</v>
      </c>
      <c r="D157" s="1" t="s">
        <v>1067</v>
      </c>
      <c r="E157" s="1" t="s">
        <v>1089</v>
      </c>
      <c r="F157" s="1" t="n">
        <v>15</v>
      </c>
      <c r="G157" s="1" t="s">
        <v>1078</v>
      </c>
      <c r="H157" s="1" t="n">
        <v>91.5</v>
      </c>
      <c r="I157" s="1" t="s">
        <v>39</v>
      </c>
      <c r="J15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156SKU00156PARLE PRODUCT 156BAKERYPARLEBOTTLEACTIVE1591.5</v>
      </c>
      <c r="K157" s="1" t="n">
        <f aca="false">COUNTIF(J:J, $J157)</f>
        <v>1</v>
      </c>
      <c r="L157" s="1" t="str">
        <f aca="false">IF(ISNA(VLOOKUP(tblProducts[[#This Row],[supplier_id]], tblSuppliers[], 3, FALSE())), "Invalid", "Valid")</f>
        <v>Valid</v>
      </c>
    </row>
    <row r="158" customFormat="false" ht="15" hidden="false" customHeight="true" outlineLevel="0" collapsed="false">
      <c r="A158" s="1" t="n">
        <v>157</v>
      </c>
      <c r="B158" s="1" t="s">
        <v>1382</v>
      </c>
      <c r="C158" s="1" t="s">
        <v>1383</v>
      </c>
      <c r="D158" s="1" t="s">
        <v>1053</v>
      </c>
      <c r="E158" s="1" t="s">
        <v>1071</v>
      </c>
      <c r="F158" s="1" t="n">
        <v>124</v>
      </c>
      <c r="G158" s="1" t="s">
        <v>1078</v>
      </c>
      <c r="H158" s="1" t="n">
        <v>558.63</v>
      </c>
      <c r="I158" s="1" t="s">
        <v>39</v>
      </c>
      <c r="J15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157SKU00157UNILEVER PRODUCT 157CLEANINGITCBOTTLEACTIVE124558.63</v>
      </c>
      <c r="K158" s="1" t="n">
        <f aca="false">COUNTIF(J:J, $J158)</f>
        <v>1</v>
      </c>
      <c r="L158" s="1" t="str">
        <f aca="false">IF(ISNA(VLOOKUP(tblProducts[[#This Row],[supplier_id]], tblSuppliers[], 3, FALSE())), "Invalid", "Valid")</f>
        <v>Valid</v>
      </c>
    </row>
    <row r="159" customFormat="false" ht="15" hidden="false" customHeight="true" outlineLevel="0" collapsed="false">
      <c r="A159" s="1" t="n">
        <v>158</v>
      </c>
      <c r="B159" s="1" t="s">
        <v>1384</v>
      </c>
      <c r="C159" s="1" t="s">
        <v>1385</v>
      </c>
      <c r="D159" s="1" t="s">
        <v>1081</v>
      </c>
      <c r="E159" s="1" t="s">
        <v>1071</v>
      </c>
      <c r="F159" s="1" t="n">
        <v>17</v>
      </c>
      <c r="G159" s="1" t="s">
        <v>1055</v>
      </c>
      <c r="H159" s="1" t="n">
        <v>1922.16</v>
      </c>
      <c r="I159" s="1" t="s">
        <v>39</v>
      </c>
      <c r="J15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158SKU00158ITC PRODUCT 158FROZEN FOODITCPACKACTIVE171922.16</v>
      </c>
      <c r="K159" s="1" t="n">
        <f aca="false">COUNTIF(J:J, $J159)</f>
        <v>1</v>
      </c>
      <c r="L159" s="1" t="str">
        <f aca="false">IF(ISNA(VLOOKUP(tblProducts[[#This Row],[supplier_id]], tblSuppliers[], 3, FALSE())), "Invalid", "Valid")</f>
        <v>Valid</v>
      </c>
    </row>
    <row r="160" customFormat="false" ht="15" hidden="false" customHeight="true" outlineLevel="0" collapsed="false">
      <c r="A160" s="1" t="n">
        <v>159</v>
      </c>
      <c r="B160" s="1" t="s">
        <v>1386</v>
      </c>
      <c r="C160" s="1" t="s">
        <v>1387</v>
      </c>
      <c r="D160" s="1" t="s">
        <v>1053</v>
      </c>
      <c r="E160" s="1" t="s">
        <v>1054</v>
      </c>
      <c r="F160" s="1" t="n">
        <v>88</v>
      </c>
      <c r="G160" s="1" t="s">
        <v>1055</v>
      </c>
      <c r="H160" s="1" t="n">
        <v>1532.05</v>
      </c>
      <c r="I160" s="1" t="s">
        <v>46</v>
      </c>
      <c r="J16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159SKU00159BRITANNIA PRODUCT 159CLEANINGUNILEVERPACKINACTIVE881532.05</v>
      </c>
      <c r="K160" s="1" t="n">
        <f aca="false">COUNTIF(J:J, $J160)</f>
        <v>1</v>
      </c>
      <c r="L160" s="1" t="str">
        <f aca="false">IF(ISNA(VLOOKUP(tblProducts[[#This Row],[supplier_id]], tblSuppliers[], 3, FALSE())), "Invalid", "Valid")</f>
        <v>Valid</v>
      </c>
    </row>
    <row r="161" customFormat="false" ht="15" hidden="false" customHeight="true" outlineLevel="0" collapsed="false">
      <c r="A161" s="1" t="n">
        <v>160</v>
      </c>
      <c r="B161" s="1" t="s">
        <v>1388</v>
      </c>
      <c r="C161" s="1" t="s">
        <v>1389</v>
      </c>
      <c r="D161" s="1" t="s">
        <v>1053</v>
      </c>
      <c r="E161" s="1" t="s">
        <v>1082</v>
      </c>
      <c r="F161" s="1" t="n">
        <v>11</v>
      </c>
      <c r="G161" s="1" t="s">
        <v>1064</v>
      </c>
      <c r="H161" s="1" t="n">
        <v>135.48</v>
      </c>
      <c r="I161" s="1" t="s">
        <v>39</v>
      </c>
      <c r="J16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160SKU00160BRITANNIA PRODUCT 160CLEANINGNESTLEKGACTIVE11135.48</v>
      </c>
      <c r="K161" s="1" t="n">
        <f aca="false">COUNTIF(J:J, $J161)</f>
        <v>1</v>
      </c>
      <c r="L161" s="1" t="str">
        <f aca="false">IF(ISNA(VLOOKUP(tblProducts[[#This Row],[supplier_id]], tblSuppliers[], 3, FALSE())), "Invalid", "Valid")</f>
        <v>Valid</v>
      </c>
    </row>
    <row r="162" customFormat="false" ht="15" hidden="false" customHeight="true" outlineLevel="0" collapsed="false">
      <c r="A162" s="1" t="n">
        <v>161</v>
      </c>
      <c r="B162" s="1" t="s">
        <v>1390</v>
      </c>
      <c r="D162" s="1" t="s">
        <v>1076</v>
      </c>
      <c r="E162" s="1" t="s">
        <v>1077</v>
      </c>
      <c r="F162" s="1" t="n">
        <v>139</v>
      </c>
      <c r="G162" s="1" t="s">
        <v>1064</v>
      </c>
      <c r="H162" s="1" t="n">
        <v>27.83</v>
      </c>
      <c r="I162" s="1" t="s">
        <v>46</v>
      </c>
      <c r="J16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161SKU00161SNACKSBRITANNIAKGINACTIVE13927.83</v>
      </c>
      <c r="K162" s="1" t="n">
        <f aca="false">COUNTIF(J:J, $J162)</f>
        <v>1</v>
      </c>
      <c r="L162" s="1" t="str">
        <f aca="false">IF(ISNA(VLOOKUP(tblProducts[[#This Row],[supplier_id]], tblSuppliers[], 3, FALSE())), "Invalid", "Valid")</f>
        <v>Valid</v>
      </c>
    </row>
    <row r="163" customFormat="false" ht="15" hidden="false" customHeight="true" outlineLevel="0" collapsed="false">
      <c r="A163" s="1" t="n">
        <v>162</v>
      </c>
      <c r="B163" s="1" t="s">
        <v>1391</v>
      </c>
      <c r="C163" s="1" t="s">
        <v>1392</v>
      </c>
      <c r="D163" s="1" t="s">
        <v>1053</v>
      </c>
      <c r="E163" s="1" t="s">
        <v>1071</v>
      </c>
      <c r="F163" s="1" t="n">
        <v>113</v>
      </c>
      <c r="G163" s="1" t="s">
        <v>1059</v>
      </c>
      <c r="H163" s="1" t="n">
        <v>516.34</v>
      </c>
      <c r="I163" s="1" t="s">
        <v>46</v>
      </c>
      <c r="J16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162SKU00162P&amp;G PRODUCT 162CLEANINGITCLITREINACTIVE113516.34</v>
      </c>
      <c r="K163" s="1" t="n">
        <f aca="false">COUNTIF(J:J, $J163)</f>
        <v>1</v>
      </c>
      <c r="L163" s="1" t="str">
        <f aca="false">IF(ISNA(VLOOKUP(tblProducts[[#This Row],[supplier_id]], tblSuppliers[], 3, FALSE())), "Invalid", "Valid")</f>
        <v>Valid</v>
      </c>
    </row>
    <row r="164" customFormat="false" ht="15" hidden="false" customHeight="true" outlineLevel="0" collapsed="false">
      <c r="A164" s="1" t="n">
        <v>163</v>
      </c>
      <c r="B164" s="1" t="s">
        <v>1393</v>
      </c>
      <c r="C164" s="1" t="s">
        <v>1394</v>
      </c>
      <c r="D164" s="1" t="s">
        <v>1076</v>
      </c>
      <c r="E164" s="1" t="s">
        <v>1077</v>
      </c>
      <c r="F164" s="1" t="n">
        <v>73</v>
      </c>
      <c r="G164" s="1" t="s">
        <v>1078</v>
      </c>
      <c r="H164" s="1" t="n">
        <v>1416.45</v>
      </c>
      <c r="I164" s="1" t="s">
        <v>39</v>
      </c>
      <c r="J16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163SKU00163PARLE PRODUCT 163SNACKSBRITANNIABOTTLEACTIVE731416.45</v>
      </c>
      <c r="K164" s="1" t="n">
        <f aca="false">COUNTIF(J:J, $J164)</f>
        <v>1</v>
      </c>
      <c r="L164" s="1" t="str">
        <f aca="false">IF(ISNA(VLOOKUP(tblProducts[[#This Row],[supplier_id]], tblSuppliers[], 3, FALSE())), "Invalid", "Valid")</f>
        <v>Valid</v>
      </c>
    </row>
    <row r="165" customFormat="false" ht="15" hidden="false" customHeight="true" outlineLevel="0" collapsed="false">
      <c r="A165" s="1" t="n">
        <v>164</v>
      </c>
      <c r="B165" s="1" t="s">
        <v>1395</v>
      </c>
      <c r="C165" s="1" t="s">
        <v>1396</v>
      </c>
      <c r="D165" s="1" t="s">
        <v>1062</v>
      </c>
      <c r="E165" s="1" t="s">
        <v>1077</v>
      </c>
      <c r="F165" s="1" t="n">
        <v>136</v>
      </c>
      <c r="G165" s="1" t="s">
        <v>1068</v>
      </c>
      <c r="H165" s="1" t="n">
        <v>1743.58</v>
      </c>
      <c r="I165" s="1" t="s">
        <v>39</v>
      </c>
      <c r="J16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164SKU00164AMUL PRODUCT 164DAIRYBRITANNIAPIECEACTIVE1361743.58</v>
      </c>
      <c r="K165" s="1" t="n">
        <f aca="false">COUNTIF(J:J, $J165)</f>
        <v>1</v>
      </c>
      <c r="L165" s="1" t="str">
        <f aca="false">IF(ISNA(VLOOKUP(tblProducts[[#This Row],[supplier_id]], tblSuppliers[], 3, FALSE())), "Invalid", "Valid")</f>
        <v>Valid</v>
      </c>
    </row>
    <row r="166" customFormat="false" ht="15" hidden="false" customHeight="true" outlineLevel="0" collapsed="false">
      <c r="A166" s="1" t="n">
        <v>165</v>
      </c>
      <c r="B166" s="1" t="s">
        <v>1397</v>
      </c>
      <c r="C166" s="1" t="s">
        <v>1398</v>
      </c>
      <c r="D166" s="1" t="s">
        <v>1143</v>
      </c>
      <c r="E166" s="1" t="s">
        <v>1063</v>
      </c>
      <c r="F166" s="1" t="n">
        <v>57</v>
      </c>
      <c r="G166" s="1" t="s">
        <v>1059</v>
      </c>
      <c r="H166" s="1" t="n">
        <v>1526.45</v>
      </c>
      <c r="I166" s="1" t="s">
        <v>39</v>
      </c>
      <c r="J16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165SKU00165AMUL PRODUCT 165BEVERAGESAMULLITREACTIVE571526.45</v>
      </c>
      <c r="K166" s="1" t="n">
        <f aca="false">COUNTIF(J:J, $J166)</f>
        <v>1</v>
      </c>
      <c r="L166" s="1" t="str">
        <f aca="false">IF(ISNA(VLOOKUP(tblProducts[[#This Row],[supplier_id]], tblSuppliers[], 3, FALSE())), "Invalid", "Valid")</f>
        <v>Valid</v>
      </c>
    </row>
    <row r="167" customFormat="false" ht="15" hidden="false" customHeight="true" outlineLevel="0" collapsed="false">
      <c r="A167" s="1" t="n">
        <v>166</v>
      </c>
      <c r="B167" s="1" t="s">
        <v>1399</v>
      </c>
      <c r="C167" s="1" t="s">
        <v>1400</v>
      </c>
      <c r="D167" s="1" t="s">
        <v>1143</v>
      </c>
      <c r="E167" s="1" t="s">
        <v>1082</v>
      </c>
      <c r="F167" s="1" t="n">
        <v>153</v>
      </c>
      <c r="G167" s="1" t="s">
        <v>1064</v>
      </c>
      <c r="H167" s="1" t="n">
        <v>2016.67</v>
      </c>
      <c r="I167" s="1" t="s">
        <v>39</v>
      </c>
      <c r="J16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166SKU00166ITC PRODUCT 166BEVERAGESNESTLEKGACTIVE1532016.67</v>
      </c>
      <c r="K167" s="1" t="n">
        <f aca="false">COUNTIF(J:J, $J167)</f>
        <v>1</v>
      </c>
      <c r="L167" s="1" t="str">
        <f aca="false">IF(ISNA(VLOOKUP(tblProducts[[#This Row],[supplier_id]], tblSuppliers[], 3, FALSE())), "Invalid", "Valid")</f>
        <v>Valid</v>
      </c>
    </row>
    <row r="168" customFormat="false" ht="15" hidden="false" customHeight="true" outlineLevel="0" collapsed="false">
      <c r="A168" s="1" t="n">
        <v>167</v>
      </c>
      <c r="B168" s="1" t="s">
        <v>1401</v>
      </c>
      <c r="C168" s="1" t="s">
        <v>1402</v>
      </c>
      <c r="D168" s="1" t="s">
        <v>1062</v>
      </c>
      <c r="E168" s="1" t="s">
        <v>1058</v>
      </c>
      <c r="F168" s="1" t="n">
        <v>98</v>
      </c>
      <c r="G168" s="1" t="s">
        <v>1064</v>
      </c>
      <c r="H168" s="1" t="n">
        <v>1231.15</v>
      </c>
      <c r="I168" s="1" t="s">
        <v>46</v>
      </c>
      <c r="J16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167SKU00167PARLE PRODUCT 167DAIRYP&amp;GKGINACTIVE981231.15</v>
      </c>
      <c r="K168" s="1" t="n">
        <f aca="false">COUNTIF(J:J, $J168)</f>
        <v>1</v>
      </c>
      <c r="L168" s="1" t="str">
        <f aca="false">IF(ISNA(VLOOKUP(tblProducts[[#This Row],[supplier_id]], tblSuppliers[], 3, FALSE())), "Invalid", "Valid")</f>
        <v>Valid</v>
      </c>
    </row>
    <row r="169" customFormat="false" ht="15" hidden="false" customHeight="true" outlineLevel="0" collapsed="false">
      <c r="A169" s="1" t="n">
        <v>168</v>
      </c>
      <c r="B169" s="1" t="s">
        <v>1403</v>
      </c>
      <c r="C169" s="1" t="s">
        <v>1404</v>
      </c>
      <c r="D169" s="1" t="s">
        <v>1067</v>
      </c>
      <c r="E169" s="1" t="s">
        <v>1082</v>
      </c>
      <c r="F169" s="1" t="n">
        <v>161</v>
      </c>
      <c r="G169" s="1" t="s">
        <v>1055</v>
      </c>
      <c r="H169" s="1" t="n">
        <v>1012.95</v>
      </c>
      <c r="I169" s="1" t="s">
        <v>39</v>
      </c>
      <c r="J16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168SKU00168PARLE PRODUCT 168BAKERYNESTLEPACKACTIVE1611012.95</v>
      </c>
      <c r="K169" s="1" t="n">
        <f aca="false">COUNTIF(J:J, $J169)</f>
        <v>1</v>
      </c>
      <c r="L169" s="1" t="str">
        <f aca="false">IF(ISNA(VLOOKUP(tblProducts[[#This Row],[supplier_id]], tblSuppliers[], 3, FALSE())), "Invalid", "Valid")</f>
        <v>Valid</v>
      </c>
    </row>
    <row r="170" customFormat="false" ht="15" hidden="false" customHeight="true" outlineLevel="0" collapsed="false">
      <c r="A170" s="1" t="n">
        <v>169</v>
      </c>
      <c r="B170" s="1" t="s">
        <v>1405</v>
      </c>
      <c r="C170" s="1" t="s">
        <v>1406</v>
      </c>
      <c r="D170" s="1" t="s">
        <v>1076</v>
      </c>
      <c r="E170" s="1" t="s">
        <v>1082</v>
      </c>
      <c r="F170" s="1" t="n">
        <v>51</v>
      </c>
      <c r="G170" s="1" t="s">
        <v>1064</v>
      </c>
      <c r="H170" s="1" t="n">
        <v>2442.32</v>
      </c>
      <c r="I170" s="1" t="s">
        <v>46</v>
      </c>
      <c r="J17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169SKU00169NESTLE PRODUCT 169SNACKSNESTLEKGINACTIVE512442.32</v>
      </c>
      <c r="K170" s="1" t="n">
        <f aca="false">COUNTIF(J:J, $J170)</f>
        <v>1</v>
      </c>
      <c r="L170" s="1" t="str">
        <f aca="false">IF(ISNA(VLOOKUP(tblProducts[[#This Row],[supplier_id]], tblSuppliers[], 3, FALSE())), "Invalid", "Valid")</f>
        <v>Valid</v>
      </c>
    </row>
    <row r="171" customFormat="false" ht="15" hidden="false" customHeight="true" outlineLevel="0" collapsed="false">
      <c r="A171" s="1" t="n">
        <v>170</v>
      </c>
      <c r="B171" s="1" t="s">
        <v>1407</v>
      </c>
      <c r="C171" s="1" t="s">
        <v>1408</v>
      </c>
      <c r="D171" s="1" t="s">
        <v>1081</v>
      </c>
      <c r="E171" s="1" t="s">
        <v>1058</v>
      </c>
      <c r="F171" s="1" t="n">
        <v>16</v>
      </c>
      <c r="G171" s="1" t="s">
        <v>1064</v>
      </c>
      <c r="H171" s="1" t="n">
        <v>602</v>
      </c>
      <c r="I171" s="1" t="s">
        <v>39</v>
      </c>
      <c r="J17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170SKU00170P&amp;G PRODUCT 170FROZEN FOODP&amp;GKGACTIVE16602</v>
      </c>
      <c r="K171" s="1" t="n">
        <f aca="false">COUNTIF(J:J, $J171)</f>
        <v>1</v>
      </c>
      <c r="L171" s="1" t="str">
        <f aca="false">IF(ISNA(VLOOKUP(tblProducts[[#This Row],[supplier_id]], tblSuppliers[], 3, FALSE())), "Invalid", "Valid")</f>
        <v>Valid</v>
      </c>
    </row>
    <row r="172" customFormat="false" ht="15" hidden="false" customHeight="true" outlineLevel="0" collapsed="false">
      <c r="A172" s="1" t="n">
        <v>171</v>
      </c>
      <c r="B172" s="1" t="s">
        <v>1409</v>
      </c>
      <c r="C172" s="1" t="s">
        <v>1410</v>
      </c>
      <c r="D172" s="1" t="s">
        <v>1081</v>
      </c>
      <c r="E172" s="1" t="s">
        <v>1058</v>
      </c>
      <c r="F172" s="1" t="n">
        <v>165</v>
      </c>
      <c r="G172" s="1" t="s">
        <v>1059</v>
      </c>
      <c r="H172" s="1" t="n">
        <v>2456.09</v>
      </c>
      <c r="I172" s="1" t="s">
        <v>39</v>
      </c>
      <c r="J17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171SKU00171PARLE PRODUCT 171FROZEN FOODP&amp;GLITREACTIVE1652456.09</v>
      </c>
      <c r="K172" s="1" t="n">
        <f aca="false">COUNTIF(J:J, $J172)</f>
        <v>1</v>
      </c>
      <c r="L172" s="1" t="str">
        <f aca="false">IF(ISNA(VLOOKUP(tblProducts[[#This Row],[supplier_id]], tblSuppliers[], 3, FALSE())), "Invalid", "Valid")</f>
        <v>Valid</v>
      </c>
    </row>
    <row r="173" customFormat="false" ht="15" hidden="false" customHeight="true" outlineLevel="0" collapsed="false">
      <c r="A173" s="1" t="n">
        <v>172</v>
      </c>
      <c r="B173" s="1" t="s">
        <v>1411</v>
      </c>
      <c r="C173" s="1" t="s">
        <v>1412</v>
      </c>
      <c r="D173" s="1" t="s">
        <v>1062</v>
      </c>
      <c r="E173" s="1" t="s">
        <v>1082</v>
      </c>
      <c r="F173" s="1" t="n">
        <v>189</v>
      </c>
      <c r="G173" s="1" t="s">
        <v>1068</v>
      </c>
      <c r="H173" s="1" t="n">
        <v>1481.17</v>
      </c>
      <c r="I173" s="1" t="s">
        <v>39</v>
      </c>
      <c r="J17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172SKU00172BRITANNIA PRODUCT 172DAIRYNESTLEPIECEACTIVE1891481.17</v>
      </c>
      <c r="K173" s="1" t="n">
        <f aca="false">COUNTIF(J:J, $J173)</f>
        <v>1</v>
      </c>
      <c r="L173" s="1" t="str">
        <f aca="false">IF(ISNA(VLOOKUP(tblProducts[[#This Row],[supplier_id]], tblSuppliers[], 3, FALSE())), "Invalid", "Valid")</f>
        <v>Valid</v>
      </c>
    </row>
    <row r="174" customFormat="false" ht="15" hidden="false" customHeight="true" outlineLevel="0" collapsed="false">
      <c r="A174" s="1" t="n">
        <v>173</v>
      </c>
      <c r="B174" s="1" t="s">
        <v>1413</v>
      </c>
      <c r="C174" s="1" t="s">
        <v>1414</v>
      </c>
      <c r="D174" s="1" t="s">
        <v>1076</v>
      </c>
      <c r="E174" s="1" t="s">
        <v>1089</v>
      </c>
      <c r="F174" s="1" t="n">
        <v>88</v>
      </c>
      <c r="G174" s="1" t="s">
        <v>1068</v>
      </c>
      <c r="H174" s="1" t="n">
        <v>1781.11</v>
      </c>
      <c r="I174" s="1" t="s">
        <v>46</v>
      </c>
      <c r="J17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173SKU00173AMUL PRODUCT 173SNACKSPARLEPIECEINACTIVE881781.11</v>
      </c>
      <c r="K174" s="1" t="n">
        <f aca="false">COUNTIF(J:J, $J174)</f>
        <v>1</v>
      </c>
      <c r="L174" s="1" t="str">
        <f aca="false">IF(ISNA(VLOOKUP(tblProducts[[#This Row],[supplier_id]], tblSuppliers[], 3, FALSE())), "Invalid", "Valid")</f>
        <v>Valid</v>
      </c>
    </row>
    <row r="175" customFormat="false" ht="15" hidden="false" customHeight="true" outlineLevel="0" collapsed="false">
      <c r="A175" s="1" t="n">
        <v>174</v>
      </c>
      <c r="B175" s="1" t="s">
        <v>1415</v>
      </c>
      <c r="C175" s="1" t="s">
        <v>1416</v>
      </c>
      <c r="D175" s="1" t="s">
        <v>1076</v>
      </c>
      <c r="E175" s="1" t="s">
        <v>1054</v>
      </c>
      <c r="F175" s="1" t="n">
        <v>83</v>
      </c>
      <c r="G175" s="1" t="s">
        <v>1055</v>
      </c>
      <c r="H175" s="1" t="n">
        <v>282.04</v>
      </c>
      <c r="I175" s="1" t="s">
        <v>39</v>
      </c>
      <c r="J17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174SKU00174UNILEVER PRODUCT 174SNACKSUNILEVERPACKACTIVE83282.04</v>
      </c>
      <c r="K175" s="1" t="n">
        <f aca="false">COUNTIF(J:J, $J175)</f>
        <v>1</v>
      </c>
      <c r="L175" s="1" t="str">
        <f aca="false">IF(ISNA(VLOOKUP(tblProducts[[#This Row],[supplier_id]], tblSuppliers[], 3, FALSE())), "Invalid", "Valid")</f>
        <v>Valid</v>
      </c>
    </row>
    <row r="176" customFormat="false" ht="15" hidden="false" customHeight="true" outlineLevel="0" collapsed="false">
      <c r="A176" s="1" t="n">
        <v>175</v>
      </c>
      <c r="B176" s="1" t="s">
        <v>1417</v>
      </c>
      <c r="C176" s="1" t="s">
        <v>1418</v>
      </c>
      <c r="D176" s="1" t="s">
        <v>1081</v>
      </c>
      <c r="E176" s="1" t="s">
        <v>1082</v>
      </c>
      <c r="F176" s="1" t="n">
        <v>167</v>
      </c>
      <c r="G176" s="1" t="s">
        <v>1078</v>
      </c>
      <c r="H176" s="1" t="n">
        <v>957.78</v>
      </c>
      <c r="I176" s="1" t="s">
        <v>46</v>
      </c>
      <c r="J17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175SKU00175AMUL PRODUCT 175FROZEN FOODNESTLEBOTTLEINACTIVE167957.78</v>
      </c>
      <c r="K176" s="1" t="n">
        <f aca="false">COUNTIF(J:J, $J176)</f>
        <v>1</v>
      </c>
      <c r="L176" s="1" t="str">
        <f aca="false">IF(ISNA(VLOOKUP(tblProducts[[#This Row],[supplier_id]], tblSuppliers[], 3, FALSE())), "Invalid", "Valid")</f>
        <v>Valid</v>
      </c>
    </row>
    <row r="177" customFormat="false" ht="15" hidden="false" customHeight="true" outlineLevel="0" collapsed="false">
      <c r="A177" s="1" t="n">
        <v>176</v>
      </c>
      <c r="B177" s="1" t="s">
        <v>1419</v>
      </c>
      <c r="C177" s="1" t="s">
        <v>1420</v>
      </c>
      <c r="D177" s="1" t="s">
        <v>1081</v>
      </c>
      <c r="E177" s="1" t="s">
        <v>1089</v>
      </c>
      <c r="F177" s="1" t="n">
        <v>11</v>
      </c>
      <c r="G177" s="1" t="s">
        <v>1055</v>
      </c>
      <c r="H177" s="1" t="n">
        <v>198.03</v>
      </c>
      <c r="I177" s="1" t="s">
        <v>46</v>
      </c>
      <c r="J17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176SKU00176ITC PRODUCT 176FROZEN FOODPARLEPACKINACTIVE11198.03</v>
      </c>
      <c r="K177" s="1" t="n">
        <f aca="false">COUNTIF(J:J, $J177)</f>
        <v>1</v>
      </c>
      <c r="L177" s="1" t="str">
        <f aca="false">IF(ISNA(VLOOKUP(tblProducts[[#This Row],[supplier_id]], tblSuppliers[], 3, FALSE())), "Invalid", "Valid")</f>
        <v>Valid</v>
      </c>
    </row>
    <row r="178" customFormat="false" ht="15" hidden="false" customHeight="true" outlineLevel="0" collapsed="false">
      <c r="A178" s="1" t="n">
        <v>177</v>
      </c>
      <c r="B178" s="1" t="s">
        <v>1421</v>
      </c>
      <c r="C178" s="1" t="s">
        <v>1422</v>
      </c>
      <c r="D178" s="1" t="s">
        <v>1081</v>
      </c>
      <c r="E178" s="1" t="s">
        <v>1071</v>
      </c>
      <c r="F178" s="1" t="n">
        <v>62</v>
      </c>
      <c r="G178" s="1" t="s">
        <v>1064</v>
      </c>
      <c r="H178" s="1" t="n">
        <v>608.99</v>
      </c>
      <c r="I178" s="1" t="s">
        <v>46</v>
      </c>
      <c r="J17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177SKU00177DABUR PRODUCT 177FROZEN FOODITCKGINACTIVE62608.99</v>
      </c>
      <c r="K178" s="1" t="n">
        <f aca="false">COUNTIF(J:J, $J178)</f>
        <v>1</v>
      </c>
      <c r="L178" s="1" t="str">
        <f aca="false">IF(ISNA(VLOOKUP(tblProducts[[#This Row],[supplier_id]], tblSuppliers[], 3, FALSE())), "Invalid", "Valid")</f>
        <v>Valid</v>
      </c>
    </row>
    <row r="179" customFormat="false" ht="15" hidden="false" customHeight="true" outlineLevel="0" collapsed="false">
      <c r="A179" s="1" t="n">
        <v>178</v>
      </c>
      <c r="B179" s="1" t="s">
        <v>1423</v>
      </c>
      <c r="C179" s="1" t="s">
        <v>1424</v>
      </c>
      <c r="D179" s="1" t="s">
        <v>1143</v>
      </c>
      <c r="E179" s="1" t="s">
        <v>1085</v>
      </c>
      <c r="F179" s="1" t="n">
        <v>148</v>
      </c>
      <c r="G179" s="1" t="s">
        <v>1068</v>
      </c>
      <c r="H179" s="1" t="n">
        <v>1021.89</v>
      </c>
      <c r="I179" s="1" t="s">
        <v>39</v>
      </c>
      <c r="J17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178SKU00178P&amp;G PRODUCT 178BEVERAGESDABURPIECEACTIVE1481021.89</v>
      </c>
      <c r="K179" s="1" t="n">
        <f aca="false">COUNTIF(J:J, $J179)</f>
        <v>1</v>
      </c>
      <c r="L179" s="1" t="str">
        <f aca="false">IF(ISNA(VLOOKUP(tblProducts[[#This Row],[supplier_id]], tblSuppliers[], 3, FALSE())), "Invalid", "Valid")</f>
        <v>Valid</v>
      </c>
    </row>
    <row r="180" customFormat="false" ht="15" hidden="false" customHeight="true" outlineLevel="0" collapsed="false">
      <c r="A180" s="1" t="n">
        <v>179</v>
      </c>
      <c r="B180" s="1" t="s">
        <v>1425</v>
      </c>
      <c r="C180" s="1" t="s">
        <v>1426</v>
      </c>
      <c r="D180" s="1" t="s">
        <v>1067</v>
      </c>
      <c r="E180" s="1" t="s">
        <v>1058</v>
      </c>
      <c r="F180" s="1" t="n">
        <v>71</v>
      </c>
      <c r="G180" s="1" t="s">
        <v>1059</v>
      </c>
      <c r="H180" s="1" t="n">
        <v>1532.37</v>
      </c>
      <c r="I180" s="1" t="s">
        <v>39</v>
      </c>
      <c r="J18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179SKU00179DABUR PRODUCT 179BAKERYP&amp;GLITREACTIVE711532.37</v>
      </c>
      <c r="K180" s="1" t="n">
        <f aca="false">COUNTIF(J:J, $J180)</f>
        <v>1</v>
      </c>
      <c r="L180" s="1" t="str">
        <f aca="false">IF(ISNA(VLOOKUP(tblProducts[[#This Row],[supplier_id]], tblSuppliers[], 3, FALSE())), "Invalid", "Valid")</f>
        <v>Valid</v>
      </c>
    </row>
    <row r="181" customFormat="false" ht="15" hidden="false" customHeight="true" outlineLevel="0" collapsed="false">
      <c r="A181" s="1" t="n">
        <v>180</v>
      </c>
      <c r="B181" s="1" t="s">
        <v>1427</v>
      </c>
      <c r="C181" s="1" t="s">
        <v>1428</v>
      </c>
      <c r="D181" s="1" t="s">
        <v>1053</v>
      </c>
      <c r="E181" s="1" t="s">
        <v>1054</v>
      </c>
      <c r="F181" s="1" t="n">
        <v>110</v>
      </c>
      <c r="G181" s="1" t="s">
        <v>1055</v>
      </c>
      <c r="H181" s="1" t="n">
        <v>752.15</v>
      </c>
      <c r="I181" s="1" t="s">
        <v>46</v>
      </c>
      <c r="J18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180SKU00180ITC PRODUCT 180CLEANINGUNILEVERPACKINACTIVE110752.15</v>
      </c>
      <c r="K181" s="1" t="n">
        <f aca="false">COUNTIF(J:J, $J181)</f>
        <v>1</v>
      </c>
      <c r="L181" s="1" t="str">
        <f aca="false">IF(ISNA(VLOOKUP(tblProducts[[#This Row],[supplier_id]], tblSuppliers[], 3, FALSE())), "Invalid", "Valid")</f>
        <v>Valid</v>
      </c>
    </row>
    <row r="182" customFormat="false" ht="15" hidden="false" customHeight="true" outlineLevel="0" collapsed="false">
      <c r="A182" s="1" t="n">
        <v>181</v>
      </c>
      <c r="B182" s="1" t="s">
        <v>1429</v>
      </c>
      <c r="C182" s="1" t="s">
        <v>1430</v>
      </c>
      <c r="D182" s="1" t="s">
        <v>1076</v>
      </c>
      <c r="E182" s="1" t="s">
        <v>1082</v>
      </c>
      <c r="F182" s="1" t="n">
        <v>21</v>
      </c>
      <c r="G182" s="1" t="s">
        <v>1078</v>
      </c>
      <c r="H182" s="1" t="n">
        <v>2296.22</v>
      </c>
      <c r="I182" s="1" t="s">
        <v>46</v>
      </c>
      <c r="J18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181SKU00181BRITANNIA PRODUCT 181SNACKSNESTLEBOTTLEINACTIVE212296.22</v>
      </c>
      <c r="K182" s="1" t="n">
        <f aca="false">COUNTIF(J:J, $J182)</f>
        <v>1</v>
      </c>
      <c r="L182" s="1" t="str">
        <f aca="false">IF(ISNA(VLOOKUP(tblProducts[[#This Row],[supplier_id]], tblSuppliers[], 3, FALSE())), "Invalid", "Valid")</f>
        <v>Valid</v>
      </c>
    </row>
    <row r="183" customFormat="false" ht="15" hidden="false" customHeight="true" outlineLevel="0" collapsed="false">
      <c r="A183" s="1" t="n">
        <v>182</v>
      </c>
      <c r="B183" s="1" t="s">
        <v>1431</v>
      </c>
      <c r="C183" s="1" t="s">
        <v>1432</v>
      </c>
      <c r="D183" s="1" t="s">
        <v>1067</v>
      </c>
      <c r="E183" s="1" t="s">
        <v>1085</v>
      </c>
      <c r="F183" s="1" t="n">
        <v>67</v>
      </c>
      <c r="G183" s="1" t="s">
        <v>1059</v>
      </c>
      <c r="H183" s="1" t="n">
        <v>2179.88</v>
      </c>
      <c r="I183" s="1" t="s">
        <v>39</v>
      </c>
      <c r="J18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182SKU00182NESTLE PRODUCT 182BAKERYDABURLITREACTIVE672179.88</v>
      </c>
      <c r="K183" s="1" t="n">
        <f aca="false">COUNTIF(J:J, $J183)</f>
        <v>1</v>
      </c>
      <c r="L183" s="1" t="str">
        <f aca="false">IF(ISNA(VLOOKUP(tblProducts[[#This Row],[supplier_id]], tblSuppliers[], 3, FALSE())), "Invalid", "Valid")</f>
        <v>Valid</v>
      </c>
    </row>
    <row r="184" customFormat="false" ht="15" hidden="false" customHeight="true" outlineLevel="0" collapsed="false">
      <c r="A184" s="1" t="n">
        <v>183</v>
      </c>
      <c r="B184" s="1" t="s">
        <v>1433</v>
      </c>
      <c r="C184" s="1" t="s">
        <v>1434</v>
      </c>
      <c r="D184" s="1" t="s">
        <v>1062</v>
      </c>
      <c r="E184" s="1" t="s">
        <v>1054</v>
      </c>
      <c r="F184" s="1" t="n">
        <v>185</v>
      </c>
      <c r="G184" s="1" t="s">
        <v>1059</v>
      </c>
      <c r="H184" s="1" t="n">
        <v>254.71</v>
      </c>
      <c r="I184" s="1" t="s">
        <v>46</v>
      </c>
      <c r="J18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183SKU00183BRITANNIA PRODUCT 183DAIRYUNILEVERLITREINACTIVE185254.71</v>
      </c>
      <c r="K184" s="1" t="n">
        <f aca="false">COUNTIF(J:J, $J184)</f>
        <v>1</v>
      </c>
      <c r="L184" s="1" t="str">
        <f aca="false">IF(ISNA(VLOOKUP(tblProducts[[#This Row],[supplier_id]], tblSuppliers[], 3, FALSE())), "Invalid", "Valid")</f>
        <v>Valid</v>
      </c>
    </row>
    <row r="185" customFormat="false" ht="15" hidden="false" customHeight="true" outlineLevel="0" collapsed="false">
      <c r="A185" s="1" t="n">
        <v>184</v>
      </c>
      <c r="B185" s="1" t="s">
        <v>1435</v>
      </c>
      <c r="C185" s="1" t="s">
        <v>1436</v>
      </c>
      <c r="D185" s="1" t="s">
        <v>1062</v>
      </c>
      <c r="E185" s="1" t="s">
        <v>1071</v>
      </c>
      <c r="F185" s="1" t="n">
        <v>195</v>
      </c>
      <c r="G185" s="1" t="s">
        <v>1078</v>
      </c>
      <c r="H185" s="1" t="n">
        <v>987.22</v>
      </c>
      <c r="I185" s="1" t="s">
        <v>39</v>
      </c>
      <c r="J18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184SKU00184AMUL PRODUCT 184DAIRYITCBOTTLEACTIVE195987.22</v>
      </c>
      <c r="K185" s="1" t="n">
        <f aca="false">COUNTIF(J:J, $J185)</f>
        <v>1</v>
      </c>
      <c r="L185" s="1" t="str">
        <f aca="false">IF(ISNA(VLOOKUP(tblProducts[[#This Row],[supplier_id]], tblSuppliers[], 3, FALSE())), "Invalid", "Valid")</f>
        <v>Valid</v>
      </c>
    </row>
    <row r="186" customFormat="false" ht="15" hidden="false" customHeight="true" outlineLevel="0" collapsed="false">
      <c r="A186" s="1" t="n">
        <v>185</v>
      </c>
      <c r="B186" s="1" t="s">
        <v>1437</v>
      </c>
      <c r="C186" s="1" t="s">
        <v>1438</v>
      </c>
      <c r="D186" s="1" t="s">
        <v>1076</v>
      </c>
      <c r="E186" s="1" t="s">
        <v>1082</v>
      </c>
      <c r="F186" s="1" t="n">
        <v>129</v>
      </c>
      <c r="G186" s="1" t="s">
        <v>1078</v>
      </c>
      <c r="H186" s="1" t="n">
        <v>128.11</v>
      </c>
      <c r="I186" s="1" t="s">
        <v>39</v>
      </c>
      <c r="J18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185SKU00185NESTLE PRODUCT 185SNACKSNESTLEBOTTLEACTIVE129128.11</v>
      </c>
      <c r="K186" s="1" t="n">
        <f aca="false">COUNTIF(J:J, $J186)</f>
        <v>1</v>
      </c>
      <c r="L186" s="1" t="str">
        <f aca="false">IF(ISNA(VLOOKUP(tblProducts[[#This Row],[supplier_id]], tblSuppliers[], 3, FALSE())), "Invalid", "Valid")</f>
        <v>Valid</v>
      </c>
    </row>
    <row r="187" customFormat="false" ht="15" hidden="false" customHeight="true" outlineLevel="0" collapsed="false">
      <c r="A187" s="1" t="n">
        <v>186</v>
      </c>
      <c r="B187" s="1" t="s">
        <v>1439</v>
      </c>
      <c r="C187" s="1" t="s">
        <v>1440</v>
      </c>
      <c r="D187" s="1" t="s">
        <v>1143</v>
      </c>
      <c r="E187" s="1" t="s">
        <v>1054</v>
      </c>
      <c r="F187" s="1" t="n">
        <v>153</v>
      </c>
      <c r="G187" s="1" t="s">
        <v>1068</v>
      </c>
      <c r="H187" s="1" t="n">
        <v>1866.38</v>
      </c>
      <c r="I187" s="1" t="s">
        <v>39</v>
      </c>
      <c r="J18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186SKU00186UNILEVER PRODUCT 186BEVERAGESUNILEVERPIECEACTIVE1531866.38</v>
      </c>
      <c r="K187" s="1" t="n">
        <f aca="false">COUNTIF(J:J, $J187)</f>
        <v>1</v>
      </c>
      <c r="L187" s="1" t="str">
        <f aca="false">IF(ISNA(VLOOKUP(tblProducts[[#This Row],[supplier_id]], tblSuppliers[], 3, FALSE())), "Invalid", "Valid")</f>
        <v>Valid</v>
      </c>
    </row>
    <row r="188" customFormat="false" ht="15" hidden="false" customHeight="true" outlineLevel="0" collapsed="false">
      <c r="A188" s="1" t="n">
        <v>187</v>
      </c>
      <c r="B188" s="1" t="s">
        <v>1441</v>
      </c>
      <c r="C188" s="1" t="s">
        <v>1442</v>
      </c>
      <c r="D188" s="1" t="s">
        <v>1067</v>
      </c>
      <c r="E188" s="1" t="s">
        <v>1077</v>
      </c>
      <c r="F188" s="1" t="n">
        <v>29</v>
      </c>
      <c r="G188" s="1" t="s">
        <v>1078</v>
      </c>
      <c r="H188" s="1" t="n">
        <v>1730.04</v>
      </c>
      <c r="I188" s="1" t="s">
        <v>39</v>
      </c>
      <c r="J18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187SKU00187P&amp;G PRODUCT 187BAKERYBRITANNIABOTTLEACTIVE291730.04</v>
      </c>
      <c r="K188" s="1" t="n">
        <f aca="false">COUNTIF(J:J, $J188)</f>
        <v>1</v>
      </c>
      <c r="L188" s="1" t="str">
        <f aca="false">IF(ISNA(VLOOKUP(tblProducts[[#This Row],[supplier_id]], tblSuppliers[], 3, FALSE())), "Invalid", "Valid")</f>
        <v>Valid</v>
      </c>
    </row>
    <row r="189" customFormat="false" ht="15" hidden="false" customHeight="true" outlineLevel="0" collapsed="false">
      <c r="A189" s="1" t="n">
        <v>188</v>
      </c>
      <c r="B189" s="1" t="s">
        <v>1443</v>
      </c>
      <c r="C189" s="1" t="s">
        <v>1444</v>
      </c>
      <c r="D189" s="1" t="s">
        <v>1062</v>
      </c>
      <c r="E189" s="1" t="s">
        <v>1063</v>
      </c>
      <c r="F189" s="1" t="n">
        <v>162</v>
      </c>
      <c r="G189" s="1" t="s">
        <v>1055</v>
      </c>
      <c r="H189" s="1" t="n">
        <v>2073.56</v>
      </c>
      <c r="I189" s="1" t="s">
        <v>46</v>
      </c>
      <c r="J18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188SKU00188NESTLE PRODUCT 188DAIRYAMULPACKINACTIVE1622073.56</v>
      </c>
      <c r="K189" s="1" t="n">
        <f aca="false">COUNTIF(J:J, $J189)</f>
        <v>1</v>
      </c>
      <c r="L189" s="1" t="str">
        <f aca="false">IF(ISNA(VLOOKUP(tblProducts[[#This Row],[supplier_id]], tblSuppliers[], 3, FALSE())), "Invalid", "Valid")</f>
        <v>Valid</v>
      </c>
    </row>
    <row r="190" customFormat="false" ht="15" hidden="false" customHeight="true" outlineLevel="0" collapsed="false">
      <c r="A190" s="1" t="n">
        <v>189</v>
      </c>
      <c r="B190" s="1" t="s">
        <v>1445</v>
      </c>
      <c r="C190" s="1" t="s">
        <v>1446</v>
      </c>
      <c r="D190" s="1" t="s">
        <v>1053</v>
      </c>
      <c r="E190" s="1" t="s">
        <v>1054</v>
      </c>
      <c r="F190" s="1" t="n">
        <v>81</v>
      </c>
      <c r="G190" s="1" t="s">
        <v>1055</v>
      </c>
      <c r="H190" s="1" t="n">
        <v>2213.77</v>
      </c>
      <c r="I190" s="1" t="s">
        <v>39</v>
      </c>
      <c r="J19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189SKU00189UNILEVER PRODUCT 189CLEANINGUNILEVERPACKACTIVE812213.77</v>
      </c>
      <c r="K190" s="1" t="n">
        <f aca="false">COUNTIF(J:J, $J190)</f>
        <v>1</v>
      </c>
      <c r="L190" s="1" t="str">
        <f aca="false">IF(ISNA(VLOOKUP(tblProducts[[#This Row],[supplier_id]], tblSuppliers[], 3, FALSE())), "Invalid", "Valid")</f>
        <v>Valid</v>
      </c>
    </row>
    <row r="191" customFormat="false" ht="15" hidden="false" customHeight="true" outlineLevel="0" collapsed="false">
      <c r="A191" s="1" t="n">
        <v>190</v>
      </c>
      <c r="B191" s="1" t="s">
        <v>1447</v>
      </c>
      <c r="C191" s="1" t="s">
        <v>1448</v>
      </c>
      <c r="D191" s="1" t="s">
        <v>1143</v>
      </c>
      <c r="E191" s="1" t="s">
        <v>1089</v>
      </c>
      <c r="F191" s="1" t="n">
        <v>29</v>
      </c>
      <c r="G191" s="1" t="s">
        <v>1055</v>
      </c>
      <c r="H191" s="1" t="n">
        <v>2478.52</v>
      </c>
      <c r="I191" s="1" t="s">
        <v>46</v>
      </c>
      <c r="J19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190SKU00190BRITANNIA PRODUCT 190BEVERAGESPARLEPACKINACTIVE292478.52</v>
      </c>
      <c r="K191" s="1" t="n">
        <f aca="false">COUNTIF(J:J, $J191)</f>
        <v>1</v>
      </c>
      <c r="L191" s="1" t="str">
        <f aca="false">IF(ISNA(VLOOKUP(tblProducts[[#This Row],[supplier_id]], tblSuppliers[], 3, FALSE())), "Invalid", "Valid")</f>
        <v>Valid</v>
      </c>
    </row>
    <row r="192" customFormat="false" ht="15" hidden="false" customHeight="true" outlineLevel="0" collapsed="false">
      <c r="A192" s="1" t="n">
        <v>191</v>
      </c>
      <c r="B192" s="1" t="s">
        <v>1449</v>
      </c>
      <c r="C192" s="1" t="s">
        <v>1450</v>
      </c>
      <c r="D192" s="1" t="s">
        <v>1076</v>
      </c>
      <c r="E192" s="1" t="s">
        <v>1089</v>
      </c>
      <c r="F192" s="1" t="n">
        <v>7</v>
      </c>
      <c r="G192" s="1" t="s">
        <v>1064</v>
      </c>
      <c r="H192" s="1" t="n">
        <v>2426.83</v>
      </c>
      <c r="I192" s="1" t="s">
        <v>46</v>
      </c>
      <c r="J19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191SKU00191UNILEVER PRODUCT 191SNACKSPARLEKGINACTIVE72426.83</v>
      </c>
      <c r="K192" s="1" t="n">
        <f aca="false">COUNTIF(J:J, $J192)</f>
        <v>1</v>
      </c>
      <c r="L192" s="1" t="str">
        <f aca="false">IF(ISNA(VLOOKUP(tblProducts[[#This Row],[supplier_id]], tblSuppliers[], 3, FALSE())), "Invalid", "Valid")</f>
        <v>Valid</v>
      </c>
    </row>
    <row r="193" customFormat="false" ht="15" hidden="false" customHeight="true" outlineLevel="0" collapsed="false">
      <c r="A193" s="1" t="n">
        <v>192</v>
      </c>
      <c r="B193" s="1" t="s">
        <v>1451</v>
      </c>
      <c r="C193" s="1" t="s">
        <v>1452</v>
      </c>
      <c r="D193" s="1" t="s">
        <v>1088</v>
      </c>
      <c r="E193" s="1" t="s">
        <v>1058</v>
      </c>
      <c r="F193" s="1" t="n">
        <v>73</v>
      </c>
      <c r="G193" s="1" t="s">
        <v>1078</v>
      </c>
      <c r="H193" s="1" t="n">
        <v>2010.28</v>
      </c>
      <c r="I193" s="1" t="s">
        <v>46</v>
      </c>
      <c r="J19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192SKU00192UNILEVER PRODUCT 192HOUSEHOLDP&amp;GBOTTLEINACTIVE732010.28</v>
      </c>
      <c r="K193" s="1" t="n">
        <f aca="false">COUNTIF(J:J, $J193)</f>
        <v>1</v>
      </c>
      <c r="L193" s="1" t="str">
        <f aca="false">IF(ISNA(VLOOKUP(tblProducts[[#This Row],[supplier_id]], tblSuppliers[], 3, FALSE())), "Invalid", "Valid")</f>
        <v>Valid</v>
      </c>
    </row>
    <row r="194" customFormat="false" ht="15" hidden="false" customHeight="true" outlineLevel="0" collapsed="false">
      <c r="A194" s="1" t="n">
        <v>193</v>
      </c>
      <c r="B194" s="1" t="s">
        <v>1453</v>
      </c>
      <c r="C194" s="1" t="s">
        <v>1454</v>
      </c>
      <c r="D194" s="1" t="s">
        <v>1088</v>
      </c>
      <c r="E194" s="1" t="s">
        <v>1077</v>
      </c>
      <c r="F194" s="1" t="n">
        <v>36</v>
      </c>
      <c r="G194" s="1" t="s">
        <v>1059</v>
      </c>
      <c r="H194" s="1" t="n">
        <v>1182.94</v>
      </c>
      <c r="I194" s="1" t="s">
        <v>46</v>
      </c>
      <c r="J19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193SKU00193NESTLE PRODUCT 193HOUSEHOLDBRITANNIALITREINACTIVE361182.94</v>
      </c>
      <c r="K194" s="1" t="n">
        <f aca="false">COUNTIF(J:J, $J194)</f>
        <v>1</v>
      </c>
      <c r="L194" s="1" t="str">
        <f aca="false">IF(ISNA(VLOOKUP(tblProducts[[#This Row],[supplier_id]], tblSuppliers[], 3, FALSE())), "Invalid", "Valid")</f>
        <v>Valid</v>
      </c>
    </row>
    <row r="195" customFormat="false" ht="15" hidden="false" customHeight="true" outlineLevel="0" collapsed="false">
      <c r="A195" s="1" t="n">
        <v>194</v>
      </c>
      <c r="B195" s="1" t="s">
        <v>1455</v>
      </c>
      <c r="C195" s="1" t="s">
        <v>1456</v>
      </c>
      <c r="D195" s="1" t="s">
        <v>1067</v>
      </c>
      <c r="E195" s="1" t="s">
        <v>1082</v>
      </c>
      <c r="F195" s="1" t="n">
        <v>19</v>
      </c>
      <c r="G195" s="1" t="s">
        <v>1064</v>
      </c>
      <c r="H195" s="1" t="n">
        <v>2319.34</v>
      </c>
      <c r="I195" s="1" t="s">
        <v>39</v>
      </c>
      <c r="J19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194SKU00194AMUL PRODUCT 194BAKERYNESTLEKGACTIVE192319.34</v>
      </c>
      <c r="K195" s="1" t="n">
        <f aca="false">COUNTIF(J:J, $J195)</f>
        <v>1</v>
      </c>
      <c r="L195" s="1" t="str">
        <f aca="false">IF(ISNA(VLOOKUP(tblProducts[[#This Row],[supplier_id]], tblSuppliers[], 3, FALSE())), "Invalid", "Valid")</f>
        <v>Valid</v>
      </c>
    </row>
    <row r="196" customFormat="false" ht="15" hidden="false" customHeight="true" outlineLevel="0" collapsed="false">
      <c r="A196" s="1" t="n">
        <v>195</v>
      </c>
      <c r="B196" s="1" t="s">
        <v>1457</v>
      </c>
      <c r="C196" s="1" t="s">
        <v>1458</v>
      </c>
      <c r="D196" s="1" t="s">
        <v>1053</v>
      </c>
      <c r="E196" s="1" t="s">
        <v>1082</v>
      </c>
      <c r="F196" s="1" t="n">
        <v>35</v>
      </c>
      <c r="G196" s="1" t="s">
        <v>1078</v>
      </c>
      <c r="H196" s="1" t="n">
        <v>2260.02</v>
      </c>
      <c r="I196" s="1" t="s">
        <v>39</v>
      </c>
      <c r="J19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195SKU00195P&amp;G PRODUCT 195CLEANINGNESTLEBOTTLEACTIVE352260.02</v>
      </c>
      <c r="K196" s="1" t="n">
        <f aca="false">COUNTIF(J:J, $J196)</f>
        <v>1</v>
      </c>
      <c r="L196" s="1" t="str">
        <f aca="false">IF(ISNA(VLOOKUP(tblProducts[[#This Row],[supplier_id]], tblSuppliers[], 3, FALSE())), "Invalid", "Valid")</f>
        <v>Valid</v>
      </c>
    </row>
    <row r="197" customFormat="false" ht="15" hidden="false" customHeight="true" outlineLevel="0" collapsed="false">
      <c r="A197" s="1" t="n">
        <v>196</v>
      </c>
      <c r="B197" s="1" t="s">
        <v>1459</v>
      </c>
      <c r="C197" s="1" t="s">
        <v>1460</v>
      </c>
      <c r="D197" s="1" t="s">
        <v>1143</v>
      </c>
      <c r="E197" s="1" t="s">
        <v>1085</v>
      </c>
      <c r="F197" s="1" t="n">
        <v>164</v>
      </c>
      <c r="G197" s="1" t="s">
        <v>1068</v>
      </c>
      <c r="H197" s="1" t="n">
        <v>1762.86</v>
      </c>
      <c r="I197" s="1" t="s">
        <v>46</v>
      </c>
      <c r="J19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196SKU00196UNILEVER PRODUCT 196BEVERAGESDABURPIECEINACTIVE1641762.86</v>
      </c>
      <c r="K197" s="1" t="n">
        <f aca="false">COUNTIF(J:J, $J197)</f>
        <v>1</v>
      </c>
      <c r="L197" s="1" t="str">
        <f aca="false">IF(ISNA(VLOOKUP(tblProducts[[#This Row],[supplier_id]], tblSuppliers[], 3, FALSE())), "Invalid", "Valid")</f>
        <v>Valid</v>
      </c>
    </row>
    <row r="198" customFormat="false" ht="15" hidden="false" customHeight="true" outlineLevel="0" collapsed="false">
      <c r="A198" s="1" t="n">
        <v>197</v>
      </c>
      <c r="B198" s="1" t="s">
        <v>1461</v>
      </c>
      <c r="C198" s="1" t="s">
        <v>1462</v>
      </c>
      <c r="D198" s="1" t="s">
        <v>1143</v>
      </c>
      <c r="E198" s="1" t="s">
        <v>1054</v>
      </c>
      <c r="F198" s="1" t="n">
        <v>58</v>
      </c>
      <c r="G198" s="1" t="s">
        <v>1059</v>
      </c>
      <c r="H198" s="1" t="n">
        <v>1268.02</v>
      </c>
      <c r="I198" s="1" t="s">
        <v>39</v>
      </c>
      <c r="J19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197SKU00197ITC PRODUCT 197BEVERAGESUNILEVERLITREACTIVE581268.02</v>
      </c>
      <c r="K198" s="1" t="n">
        <f aca="false">COUNTIF(J:J, $J198)</f>
        <v>1</v>
      </c>
      <c r="L198" s="1" t="str">
        <f aca="false">IF(ISNA(VLOOKUP(tblProducts[[#This Row],[supplier_id]], tblSuppliers[], 3, FALSE())), "Invalid", "Valid")</f>
        <v>Valid</v>
      </c>
    </row>
    <row r="199" customFormat="false" ht="15" hidden="false" customHeight="true" outlineLevel="0" collapsed="false">
      <c r="A199" s="1" t="n">
        <v>198</v>
      </c>
      <c r="B199" s="1" t="s">
        <v>1463</v>
      </c>
      <c r="C199" s="1" t="s">
        <v>1464</v>
      </c>
      <c r="D199" s="1" t="s">
        <v>1081</v>
      </c>
      <c r="E199" s="1" t="s">
        <v>1085</v>
      </c>
      <c r="F199" s="1" t="n">
        <v>185</v>
      </c>
      <c r="G199" s="1" t="s">
        <v>1068</v>
      </c>
      <c r="H199" s="1" t="n">
        <v>2079.93</v>
      </c>
      <c r="I199" s="1" t="s">
        <v>39</v>
      </c>
      <c r="J19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198SKU00198P&amp;G PRODUCT 198FROZEN FOODDABURPIECEACTIVE1852079.93</v>
      </c>
      <c r="K199" s="1" t="n">
        <f aca="false">COUNTIF(J:J, $J199)</f>
        <v>1</v>
      </c>
      <c r="L199" s="1" t="str">
        <f aca="false">IF(ISNA(VLOOKUP(tblProducts[[#This Row],[supplier_id]], tblSuppliers[], 3, FALSE())), "Invalid", "Valid")</f>
        <v>Valid</v>
      </c>
    </row>
    <row r="200" customFormat="false" ht="15" hidden="false" customHeight="true" outlineLevel="0" collapsed="false">
      <c r="A200" s="1" t="n">
        <v>199</v>
      </c>
      <c r="B200" s="1" t="s">
        <v>1465</v>
      </c>
      <c r="C200" s="1" t="s">
        <v>1466</v>
      </c>
      <c r="D200" s="1" t="s">
        <v>1088</v>
      </c>
      <c r="E200" s="1" t="s">
        <v>1054</v>
      </c>
      <c r="F200" s="1" t="n">
        <v>10</v>
      </c>
      <c r="G200" s="1" t="s">
        <v>1064</v>
      </c>
      <c r="H200" s="1" t="n">
        <v>1455.44</v>
      </c>
      <c r="I200" s="1" t="s">
        <v>39</v>
      </c>
      <c r="J20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199SKU00199NESTLE PRODUCT 199HOUSEHOLDUNILEVERKGACTIVE101455.44</v>
      </c>
      <c r="K200" s="1" t="n">
        <f aca="false">COUNTIF(J:J, $J200)</f>
        <v>1</v>
      </c>
      <c r="L200" s="1" t="str">
        <f aca="false">IF(ISNA(VLOOKUP(tblProducts[[#This Row],[supplier_id]], tblSuppliers[], 3, FALSE())), "Invalid", "Valid")</f>
        <v>Valid</v>
      </c>
    </row>
    <row r="201" customFormat="false" ht="15" hidden="false" customHeight="true" outlineLevel="0" collapsed="false">
      <c r="A201" s="1" t="n">
        <v>200</v>
      </c>
      <c r="B201" s="1" t="s">
        <v>1467</v>
      </c>
      <c r="C201" s="1" t="s">
        <v>1468</v>
      </c>
      <c r="D201" s="1" t="s">
        <v>1098</v>
      </c>
      <c r="E201" s="1" t="s">
        <v>1063</v>
      </c>
      <c r="F201" s="1" t="n">
        <v>189</v>
      </c>
      <c r="G201" s="1" t="s">
        <v>1059</v>
      </c>
      <c r="H201" s="1" t="n">
        <v>1057.71</v>
      </c>
      <c r="I201" s="1" t="s">
        <v>39</v>
      </c>
      <c r="J20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200SKU00200BRITANNIA PRODUCT 200PERSONAL CAREAMULLITREACTIVE1891057.71</v>
      </c>
      <c r="K201" s="1" t="n">
        <f aca="false">COUNTIF(J:J, $J201)</f>
        <v>1</v>
      </c>
      <c r="L201" s="1" t="str">
        <f aca="false">IF(ISNA(VLOOKUP(tblProducts[[#This Row],[supplier_id]], tblSuppliers[], 3, FALSE())), "Invalid", "Valid")</f>
        <v>Valid</v>
      </c>
    </row>
    <row r="202" customFormat="false" ht="15" hidden="false" customHeight="true" outlineLevel="0" collapsed="false">
      <c r="A202" s="1" t="n">
        <v>201</v>
      </c>
      <c r="B202" s="1" t="s">
        <v>1469</v>
      </c>
      <c r="C202" s="1" t="s">
        <v>1470</v>
      </c>
      <c r="D202" s="1" t="s">
        <v>1098</v>
      </c>
      <c r="E202" s="1" t="s">
        <v>1058</v>
      </c>
      <c r="F202" s="1" t="n">
        <v>132</v>
      </c>
      <c r="G202" s="1" t="s">
        <v>1055</v>
      </c>
      <c r="H202" s="1" t="n">
        <v>1350.26</v>
      </c>
      <c r="I202" s="1" t="s">
        <v>39</v>
      </c>
      <c r="J20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201SKU00201AMUL PRODUCT 201PERSONAL CAREP&amp;GPACKACTIVE1321350.26</v>
      </c>
      <c r="K202" s="1" t="n">
        <f aca="false">COUNTIF(J:J, $J202)</f>
        <v>1</v>
      </c>
      <c r="L202" s="1" t="str">
        <f aca="false">IF(ISNA(VLOOKUP(tblProducts[[#This Row],[supplier_id]], tblSuppliers[], 3, FALSE())), "Invalid", "Valid")</f>
        <v>Valid</v>
      </c>
    </row>
    <row r="203" customFormat="false" ht="15" hidden="false" customHeight="true" outlineLevel="0" collapsed="false">
      <c r="A203" s="1" t="n">
        <v>202</v>
      </c>
      <c r="B203" s="1" t="s">
        <v>1471</v>
      </c>
      <c r="C203" s="1" t="s">
        <v>1472</v>
      </c>
      <c r="D203" s="1" t="s">
        <v>1088</v>
      </c>
      <c r="E203" s="1" t="s">
        <v>1089</v>
      </c>
      <c r="F203" s="1" t="n">
        <v>174</v>
      </c>
      <c r="G203" s="1" t="s">
        <v>1059</v>
      </c>
      <c r="H203" s="1" t="n">
        <v>1421.76</v>
      </c>
      <c r="I203" s="1" t="s">
        <v>39</v>
      </c>
      <c r="J20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202SKU00202PARLE PRODUCT 202HOUSEHOLDPARLELITREACTIVE1741421.76</v>
      </c>
      <c r="K203" s="1" t="n">
        <f aca="false">COUNTIF(J:J, $J203)</f>
        <v>1</v>
      </c>
      <c r="L203" s="1" t="str">
        <f aca="false">IF(ISNA(VLOOKUP(tblProducts[[#This Row],[supplier_id]], tblSuppliers[], 3, FALSE())), "Invalid", "Valid")</f>
        <v>Valid</v>
      </c>
    </row>
    <row r="204" customFormat="false" ht="15" hidden="false" customHeight="true" outlineLevel="0" collapsed="false">
      <c r="A204" s="1" t="n">
        <v>203</v>
      </c>
      <c r="B204" s="1" t="s">
        <v>1473</v>
      </c>
      <c r="C204" s="1" t="s">
        <v>1474</v>
      </c>
      <c r="D204" s="1" t="s">
        <v>1081</v>
      </c>
      <c r="E204" s="1" t="s">
        <v>1058</v>
      </c>
      <c r="F204" s="1" t="n">
        <v>120</v>
      </c>
      <c r="G204" s="1" t="s">
        <v>1059</v>
      </c>
      <c r="H204" s="1" t="n">
        <v>1314.5</v>
      </c>
      <c r="I204" s="1" t="s">
        <v>39</v>
      </c>
      <c r="J20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203SKU00203AMUL PRODUCT 203FROZEN FOODP&amp;GLITREACTIVE1201314.5</v>
      </c>
      <c r="K204" s="1" t="n">
        <f aca="false">COUNTIF(J:J, $J204)</f>
        <v>1</v>
      </c>
      <c r="L204" s="1" t="str">
        <f aca="false">IF(ISNA(VLOOKUP(tblProducts[[#This Row],[supplier_id]], tblSuppliers[], 3, FALSE())), "Invalid", "Valid")</f>
        <v>Valid</v>
      </c>
    </row>
    <row r="205" customFormat="false" ht="15" hidden="false" customHeight="true" outlineLevel="0" collapsed="false">
      <c r="A205" s="1" t="n">
        <v>204</v>
      </c>
      <c r="B205" s="1" t="s">
        <v>1475</v>
      </c>
      <c r="C205" s="1" t="s">
        <v>1476</v>
      </c>
      <c r="D205" s="1" t="s">
        <v>1143</v>
      </c>
      <c r="E205" s="1" t="s">
        <v>1071</v>
      </c>
      <c r="F205" s="1" t="n">
        <v>133</v>
      </c>
      <c r="G205" s="1" t="s">
        <v>1068</v>
      </c>
      <c r="H205" s="1" t="n">
        <v>1239.3</v>
      </c>
      <c r="I205" s="1" t="s">
        <v>39</v>
      </c>
      <c r="J20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204SKU00204PARLE PRODUCT 204BEVERAGESITCPIECEACTIVE1331239.3</v>
      </c>
      <c r="K205" s="1" t="n">
        <f aca="false">COUNTIF(J:J, $J205)</f>
        <v>1</v>
      </c>
      <c r="L205" s="1" t="str">
        <f aca="false">IF(ISNA(VLOOKUP(tblProducts[[#This Row],[supplier_id]], tblSuppliers[], 3, FALSE())), "Invalid", "Valid")</f>
        <v>Valid</v>
      </c>
    </row>
    <row r="206" customFormat="false" ht="15" hidden="false" customHeight="true" outlineLevel="0" collapsed="false">
      <c r="A206" s="1" t="n">
        <v>205</v>
      </c>
      <c r="B206" s="1" t="s">
        <v>1477</v>
      </c>
      <c r="C206" s="1" t="s">
        <v>1478</v>
      </c>
      <c r="D206" s="1" t="s">
        <v>1076</v>
      </c>
      <c r="E206" s="1" t="s">
        <v>1071</v>
      </c>
      <c r="F206" s="1" t="n">
        <v>122</v>
      </c>
      <c r="G206" s="1" t="s">
        <v>1068</v>
      </c>
      <c r="H206" s="1" t="n">
        <v>780.27</v>
      </c>
      <c r="I206" s="1" t="s">
        <v>46</v>
      </c>
      <c r="J20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205SKU00205NESTLE PRODUCT 205SNACKSITCPIECEINACTIVE122780.27</v>
      </c>
      <c r="K206" s="1" t="n">
        <f aca="false">COUNTIF(J:J, $J206)</f>
        <v>1</v>
      </c>
      <c r="L206" s="1" t="str">
        <f aca="false">IF(ISNA(VLOOKUP(tblProducts[[#This Row],[supplier_id]], tblSuppliers[], 3, FALSE())), "Invalid", "Valid")</f>
        <v>Valid</v>
      </c>
    </row>
    <row r="207" customFormat="false" ht="15" hidden="false" customHeight="true" outlineLevel="0" collapsed="false">
      <c r="A207" s="1" t="n">
        <v>206</v>
      </c>
      <c r="B207" s="1" t="s">
        <v>1479</v>
      </c>
      <c r="C207" s="1" t="s">
        <v>1480</v>
      </c>
      <c r="D207" s="1" t="s">
        <v>1143</v>
      </c>
      <c r="E207" s="1" t="s">
        <v>1077</v>
      </c>
      <c r="F207" s="1" t="n">
        <v>181</v>
      </c>
      <c r="G207" s="1" t="s">
        <v>1068</v>
      </c>
      <c r="H207" s="1" t="n">
        <v>1705.14</v>
      </c>
      <c r="I207" s="1" t="s">
        <v>46</v>
      </c>
      <c r="J20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206SKU00206UNILEVER PRODUCT 206BEVERAGESBRITANNIAPIECEINACTIVE1811705.14</v>
      </c>
      <c r="K207" s="1" t="n">
        <f aca="false">COUNTIF(J:J, $J207)</f>
        <v>1</v>
      </c>
      <c r="L207" s="1" t="str">
        <f aca="false">IF(ISNA(VLOOKUP(tblProducts[[#This Row],[supplier_id]], tblSuppliers[], 3, FALSE())), "Invalid", "Valid")</f>
        <v>Valid</v>
      </c>
    </row>
    <row r="208" customFormat="false" ht="15" hidden="false" customHeight="true" outlineLevel="0" collapsed="false">
      <c r="A208" s="1" t="n">
        <v>207</v>
      </c>
      <c r="B208" s="1" t="s">
        <v>1481</v>
      </c>
      <c r="C208" s="1" t="s">
        <v>1482</v>
      </c>
      <c r="D208" s="1" t="s">
        <v>1076</v>
      </c>
      <c r="E208" s="1" t="s">
        <v>1058</v>
      </c>
      <c r="F208" s="1" t="n">
        <v>110</v>
      </c>
      <c r="G208" s="1" t="s">
        <v>1064</v>
      </c>
      <c r="H208" s="1" t="n">
        <v>617.13</v>
      </c>
      <c r="I208" s="1" t="s">
        <v>39</v>
      </c>
      <c r="J20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207SKU00207BRITANNIA PRODUCT 207SNACKSP&amp;GKGACTIVE110617.13</v>
      </c>
      <c r="K208" s="1" t="n">
        <f aca="false">COUNTIF(J:J, $J208)</f>
        <v>1</v>
      </c>
      <c r="L208" s="1" t="str">
        <f aca="false">IF(ISNA(VLOOKUP(tblProducts[[#This Row],[supplier_id]], tblSuppliers[], 3, FALSE())), "Invalid", "Valid")</f>
        <v>Valid</v>
      </c>
    </row>
    <row r="209" customFormat="false" ht="15" hidden="false" customHeight="true" outlineLevel="0" collapsed="false">
      <c r="A209" s="1" t="n">
        <v>208</v>
      </c>
      <c r="B209" s="1" t="s">
        <v>1483</v>
      </c>
      <c r="C209" s="1" t="s">
        <v>1484</v>
      </c>
      <c r="D209" s="1" t="s">
        <v>1053</v>
      </c>
      <c r="E209" s="1" t="s">
        <v>1085</v>
      </c>
      <c r="F209" s="1" t="n">
        <v>4</v>
      </c>
      <c r="G209" s="1" t="s">
        <v>1055</v>
      </c>
      <c r="H209" s="1" t="n">
        <v>829.2</v>
      </c>
      <c r="I209" s="1" t="s">
        <v>46</v>
      </c>
      <c r="J20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208SKU00208ITC PRODUCT 208CLEANINGDABURPACKINACTIVE4829.2</v>
      </c>
      <c r="K209" s="1" t="n">
        <f aca="false">COUNTIF(J:J, $J209)</f>
        <v>1</v>
      </c>
      <c r="L209" s="1" t="str">
        <f aca="false">IF(ISNA(VLOOKUP(tblProducts[[#This Row],[supplier_id]], tblSuppliers[], 3, FALSE())), "Invalid", "Valid")</f>
        <v>Valid</v>
      </c>
    </row>
    <row r="210" customFormat="false" ht="15" hidden="false" customHeight="true" outlineLevel="0" collapsed="false">
      <c r="A210" s="1" t="n">
        <v>209</v>
      </c>
      <c r="B210" s="1" t="s">
        <v>1485</v>
      </c>
      <c r="C210" s="1" t="s">
        <v>1486</v>
      </c>
      <c r="D210" s="1" t="s">
        <v>1081</v>
      </c>
      <c r="E210" s="1" t="s">
        <v>1085</v>
      </c>
      <c r="F210" s="1" t="n">
        <v>182</v>
      </c>
      <c r="G210" s="1" t="s">
        <v>1078</v>
      </c>
      <c r="H210" s="1" t="n">
        <v>2198.01</v>
      </c>
      <c r="I210" s="1" t="s">
        <v>39</v>
      </c>
      <c r="J21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209SKU00209NESTLE PRODUCT 209FROZEN FOODDABURBOTTLEACTIVE1822198.01</v>
      </c>
      <c r="K210" s="1" t="n">
        <f aca="false">COUNTIF(J:J, $J210)</f>
        <v>1</v>
      </c>
      <c r="L210" s="1" t="str">
        <f aca="false">IF(ISNA(VLOOKUP(tblProducts[[#This Row],[supplier_id]], tblSuppliers[], 3, FALSE())), "Invalid", "Valid")</f>
        <v>Valid</v>
      </c>
    </row>
    <row r="211" customFormat="false" ht="15" hidden="false" customHeight="true" outlineLevel="0" collapsed="false">
      <c r="A211" s="1" t="n">
        <v>210</v>
      </c>
      <c r="B211" s="1" t="s">
        <v>1487</v>
      </c>
      <c r="C211" s="1" t="s">
        <v>1488</v>
      </c>
      <c r="D211" s="1" t="s">
        <v>1098</v>
      </c>
      <c r="E211" s="1" t="s">
        <v>1085</v>
      </c>
      <c r="F211" s="1" t="n">
        <v>181</v>
      </c>
      <c r="G211" s="1" t="s">
        <v>1059</v>
      </c>
      <c r="H211" s="1" t="n">
        <v>1130.87</v>
      </c>
      <c r="I211" s="1" t="s">
        <v>46</v>
      </c>
      <c r="J21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210SKU00210PARLE PRODUCT 210PERSONAL CAREDABURLITREINACTIVE1811130.87</v>
      </c>
      <c r="K211" s="1" t="n">
        <f aca="false">COUNTIF(J:J, $J211)</f>
        <v>1</v>
      </c>
      <c r="L211" s="1" t="str">
        <f aca="false">IF(ISNA(VLOOKUP(tblProducts[[#This Row],[supplier_id]], tblSuppliers[], 3, FALSE())), "Invalid", "Valid")</f>
        <v>Valid</v>
      </c>
    </row>
    <row r="212" customFormat="false" ht="15" hidden="false" customHeight="true" outlineLevel="0" collapsed="false">
      <c r="A212" s="1" t="n">
        <v>211</v>
      </c>
      <c r="B212" s="1" t="s">
        <v>1489</v>
      </c>
      <c r="C212" s="1" t="s">
        <v>1490</v>
      </c>
      <c r="D212" s="1" t="s">
        <v>1088</v>
      </c>
      <c r="E212" s="1" t="s">
        <v>1089</v>
      </c>
      <c r="F212" s="1" t="n">
        <v>158</v>
      </c>
      <c r="G212" s="1" t="s">
        <v>1064</v>
      </c>
      <c r="H212" s="1" t="n">
        <v>2041</v>
      </c>
      <c r="I212" s="1" t="s">
        <v>46</v>
      </c>
      <c r="J21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211SKU00211P&amp;G PRODUCT 211HOUSEHOLDPARLEKGINACTIVE1582041</v>
      </c>
      <c r="K212" s="1" t="n">
        <f aca="false">COUNTIF(J:J, $J212)</f>
        <v>1</v>
      </c>
      <c r="L212" s="1" t="str">
        <f aca="false">IF(ISNA(VLOOKUP(tblProducts[[#This Row],[supplier_id]], tblSuppliers[], 3, FALSE())), "Invalid", "Valid")</f>
        <v>Valid</v>
      </c>
    </row>
    <row r="213" customFormat="false" ht="15" hidden="false" customHeight="true" outlineLevel="0" collapsed="false">
      <c r="A213" s="1" t="n">
        <v>212</v>
      </c>
      <c r="B213" s="1" t="s">
        <v>1491</v>
      </c>
      <c r="C213" s="1" t="s">
        <v>1492</v>
      </c>
      <c r="D213" s="1" t="s">
        <v>1088</v>
      </c>
      <c r="E213" s="1" t="s">
        <v>1077</v>
      </c>
      <c r="F213" s="1" t="n">
        <v>19</v>
      </c>
      <c r="G213" s="1" t="s">
        <v>1064</v>
      </c>
      <c r="H213" s="1" t="n">
        <v>872.47</v>
      </c>
      <c r="I213" s="1" t="s">
        <v>39</v>
      </c>
      <c r="J21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212SKU00212UNILEVER PRODUCT 212HOUSEHOLDBRITANNIAKGACTIVE19872.47</v>
      </c>
      <c r="K213" s="1" t="n">
        <f aca="false">COUNTIF(J:J, $J213)</f>
        <v>1</v>
      </c>
      <c r="L213" s="1" t="str">
        <f aca="false">IF(ISNA(VLOOKUP(tblProducts[[#This Row],[supplier_id]], tblSuppliers[], 3, FALSE())), "Invalid", "Valid")</f>
        <v>Valid</v>
      </c>
    </row>
    <row r="214" customFormat="false" ht="15" hidden="false" customHeight="true" outlineLevel="0" collapsed="false">
      <c r="A214" s="1" t="n">
        <v>213</v>
      </c>
      <c r="B214" s="1" t="s">
        <v>1493</v>
      </c>
      <c r="C214" s="1" t="s">
        <v>1494</v>
      </c>
      <c r="D214" s="1" t="s">
        <v>1081</v>
      </c>
      <c r="E214" s="1" t="s">
        <v>1085</v>
      </c>
      <c r="F214" s="1" t="n">
        <v>171</v>
      </c>
      <c r="G214" s="1" t="s">
        <v>1078</v>
      </c>
      <c r="H214" s="1" t="n">
        <v>755.09</v>
      </c>
      <c r="I214" s="1" t="s">
        <v>46</v>
      </c>
      <c r="J21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213SKU00213PARLE PRODUCT 213FROZEN FOODDABURBOTTLEINACTIVE171755.09</v>
      </c>
      <c r="K214" s="1" t="n">
        <f aca="false">COUNTIF(J:J, $J214)</f>
        <v>1</v>
      </c>
      <c r="L214" s="1" t="str">
        <f aca="false">IF(ISNA(VLOOKUP(tblProducts[[#This Row],[supplier_id]], tblSuppliers[], 3, FALSE())), "Invalid", "Valid")</f>
        <v>Valid</v>
      </c>
    </row>
    <row r="215" customFormat="false" ht="15" hidden="false" customHeight="true" outlineLevel="0" collapsed="false">
      <c r="A215" s="1" t="n">
        <v>214</v>
      </c>
      <c r="B215" s="1" t="s">
        <v>1495</v>
      </c>
      <c r="C215" s="1" t="s">
        <v>1496</v>
      </c>
      <c r="D215" s="1" t="s">
        <v>1081</v>
      </c>
      <c r="E215" s="1" t="s">
        <v>1082</v>
      </c>
      <c r="F215" s="1" t="n">
        <v>66</v>
      </c>
      <c r="G215" s="1" t="s">
        <v>1068</v>
      </c>
      <c r="H215" s="1" t="n">
        <v>2331.61</v>
      </c>
      <c r="I215" s="1" t="s">
        <v>46</v>
      </c>
      <c r="J21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214SKU00214UNILEVER PRODUCT 214FROZEN FOODNESTLEPIECEINACTIVE662331.61</v>
      </c>
      <c r="K215" s="1" t="n">
        <f aca="false">COUNTIF(J:J, $J215)</f>
        <v>1</v>
      </c>
      <c r="L215" s="1" t="str">
        <f aca="false">IF(ISNA(VLOOKUP(tblProducts[[#This Row],[supplier_id]], tblSuppliers[], 3, FALSE())), "Invalid", "Valid")</f>
        <v>Valid</v>
      </c>
    </row>
    <row r="216" customFormat="false" ht="15" hidden="false" customHeight="true" outlineLevel="0" collapsed="false">
      <c r="A216" s="1" t="n">
        <v>215</v>
      </c>
      <c r="B216" s="1" t="s">
        <v>1497</v>
      </c>
      <c r="C216" s="1" t="s">
        <v>1498</v>
      </c>
      <c r="D216" s="1" t="s">
        <v>1062</v>
      </c>
      <c r="E216" s="1" t="s">
        <v>1082</v>
      </c>
      <c r="F216" s="1" t="n">
        <v>171</v>
      </c>
      <c r="G216" s="1" t="s">
        <v>1068</v>
      </c>
      <c r="H216" s="1" t="n">
        <v>1905.64</v>
      </c>
      <c r="I216" s="1" t="s">
        <v>46</v>
      </c>
      <c r="J21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215SKU00215UNILEVER PRODUCT 215DAIRYNESTLEPIECEINACTIVE1711905.64</v>
      </c>
      <c r="K216" s="1" t="n">
        <f aca="false">COUNTIF(J:J, $J216)</f>
        <v>1</v>
      </c>
      <c r="L216" s="1" t="str">
        <f aca="false">IF(ISNA(VLOOKUP(tblProducts[[#This Row],[supplier_id]], tblSuppliers[], 3, FALSE())), "Invalid", "Valid")</f>
        <v>Valid</v>
      </c>
    </row>
    <row r="217" customFormat="false" ht="15" hidden="false" customHeight="true" outlineLevel="0" collapsed="false">
      <c r="A217" s="1" t="n">
        <v>216</v>
      </c>
      <c r="B217" s="1" t="s">
        <v>1499</v>
      </c>
      <c r="C217" s="1" t="s">
        <v>1500</v>
      </c>
      <c r="D217" s="1" t="s">
        <v>1088</v>
      </c>
      <c r="E217" s="1" t="s">
        <v>1054</v>
      </c>
      <c r="F217" s="1" t="n">
        <v>127</v>
      </c>
      <c r="G217" s="1" t="s">
        <v>1068</v>
      </c>
      <c r="H217" s="1" t="n">
        <v>916.31</v>
      </c>
      <c r="I217" s="1" t="s">
        <v>46</v>
      </c>
      <c r="J21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216SKU00216AMUL PRODUCT 216HOUSEHOLDUNILEVERPIECEINACTIVE127916.31</v>
      </c>
      <c r="K217" s="1" t="n">
        <f aca="false">COUNTIF(J:J, $J217)</f>
        <v>1</v>
      </c>
      <c r="L217" s="1" t="str">
        <f aca="false">IF(ISNA(VLOOKUP(tblProducts[[#This Row],[supplier_id]], tblSuppliers[], 3, FALSE())), "Invalid", "Valid")</f>
        <v>Valid</v>
      </c>
    </row>
    <row r="218" customFormat="false" ht="15" hidden="false" customHeight="true" outlineLevel="0" collapsed="false">
      <c r="A218" s="1" t="n">
        <v>217</v>
      </c>
      <c r="B218" s="1" t="s">
        <v>1501</v>
      </c>
      <c r="C218" s="1" t="s">
        <v>1502</v>
      </c>
      <c r="D218" s="1" t="s">
        <v>1067</v>
      </c>
      <c r="E218" s="1" t="s">
        <v>1054</v>
      </c>
      <c r="F218" s="1" t="n">
        <v>147</v>
      </c>
      <c r="G218" s="1" t="s">
        <v>1055</v>
      </c>
      <c r="H218" s="1" t="n">
        <v>1385.26</v>
      </c>
      <c r="I218" s="1" t="s">
        <v>39</v>
      </c>
      <c r="J21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217SKU00217DABUR PRODUCT 217BAKERYUNILEVERPACKACTIVE1471385.26</v>
      </c>
      <c r="K218" s="1" t="n">
        <f aca="false">COUNTIF(J:J, $J218)</f>
        <v>1</v>
      </c>
      <c r="L218" s="1" t="str">
        <f aca="false">IF(ISNA(VLOOKUP(tblProducts[[#This Row],[supplier_id]], tblSuppliers[], 3, FALSE())), "Invalid", "Valid")</f>
        <v>Valid</v>
      </c>
    </row>
    <row r="219" customFormat="false" ht="15" hidden="false" customHeight="true" outlineLevel="0" collapsed="false">
      <c r="A219" s="1" t="n">
        <v>218</v>
      </c>
      <c r="B219" s="1" t="s">
        <v>1503</v>
      </c>
      <c r="C219" s="1" t="s">
        <v>1504</v>
      </c>
      <c r="D219" s="1" t="s">
        <v>1098</v>
      </c>
      <c r="E219" s="1" t="s">
        <v>1054</v>
      </c>
      <c r="F219" s="1" t="n">
        <v>45</v>
      </c>
      <c r="G219" s="1" t="s">
        <v>1059</v>
      </c>
      <c r="H219" s="1" t="n">
        <v>134.89</v>
      </c>
      <c r="I219" s="1" t="s">
        <v>39</v>
      </c>
      <c r="J21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218SKU00218P&amp;G PRODUCT 218PERSONAL CAREUNILEVERLITREACTIVE45134.89</v>
      </c>
      <c r="K219" s="1" t="n">
        <f aca="false">COUNTIF(J:J, $J219)</f>
        <v>1</v>
      </c>
      <c r="L219" s="1" t="str">
        <f aca="false">IF(ISNA(VLOOKUP(tblProducts[[#This Row],[supplier_id]], tblSuppliers[], 3, FALSE())), "Invalid", "Valid")</f>
        <v>Valid</v>
      </c>
    </row>
    <row r="220" customFormat="false" ht="15" hidden="false" customHeight="true" outlineLevel="0" collapsed="false">
      <c r="A220" s="1" t="n">
        <v>219</v>
      </c>
      <c r="B220" s="1" t="s">
        <v>1505</v>
      </c>
      <c r="C220" s="1" t="s">
        <v>1506</v>
      </c>
      <c r="D220" s="1" t="s">
        <v>1053</v>
      </c>
      <c r="E220" s="1" t="s">
        <v>1082</v>
      </c>
      <c r="F220" s="1" t="n">
        <v>87</v>
      </c>
      <c r="G220" s="1" t="s">
        <v>1064</v>
      </c>
      <c r="H220" s="1" t="n">
        <v>709.6</v>
      </c>
      <c r="I220" s="1" t="s">
        <v>39</v>
      </c>
      <c r="J22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219SKU00219BRITANNIA PRODUCT 219CLEANINGNESTLEKGACTIVE87709.6</v>
      </c>
      <c r="K220" s="1" t="n">
        <f aca="false">COUNTIF(J:J, $J220)</f>
        <v>1</v>
      </c>
      <c r="L220" s="1" t="str">
        <f aca="false">IF(ISNA(VLOOKUP(tblProducts[[#This Row],[supplier_id]], tblSuppliers[], 3, FALSE())), "Invalid", "Valid")</f>
        <v>Valid</v>
      </c>
    </row>
    <row r="221" customFormat="false" ht="15" hidden="false" customHeight="true" outlineLevel="0" collapsed="false">
      <c r="A221" s="1" t="n">
        <v>220</v>
      </c>
      <c r="B221" s="1" t="s">
        <v>1507</v>
      </c>
      <c r="C221" s="1" t="s">
        <v>1508</v>
      </c>
      <c r="D221" s="1" t="s">
        <v>1088</v>
      </c>
      <c r="E221" s="1" t="s">
        <v>1089</v>
      </c>
      <c r="F221" s="1" t="n">
        <v>162</v>
      </c>
      <c r="G221" s="1" t="s">
        <v>1068</v>
      </c>
      <c r="H221" s="1" t="n">
        <v>332.54</v>
      </c>
      <c r="I221" s="1" t="s">
        <v>46</v>
      </c>
      <c r="J22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220SKU00220ITC PRODUCT 220HOUSEHOLDPARLEPIECEINACTIVE162332.54</v>
      </c>
      <c r="K221" s="1" t="n">
        <f aca="false">COUNTIF(J:J, $J221)</f>
        <v>1</v>
      </c>
      <c r="L221" s="1" t="str">
        <f aca="false">IF(ISNA(VLOOKUP(tblProducts[[#This Row],[supplier_id]], tblSuppliers[], 3, FALSE())), "Invalid", "Valid")</f>
        <v>Valid</v>
      </c>
    </row>
    <row r="222" customFormat="false" ht="15" hidden="false" customHeight="true" outlineLevel="0" collapsed="false">
      <c r="A222" s="1" t="n">
        <v>221</v>
      </c>
      <c r="B222" s="1" t="s">
        <v>1509</v>
      </c>
      <c r="C222" s="1" t="s">
        <v>1510</v>
      </c>
      <c r="D222" s="1" t="s">
        <v>1076</v>
      </c>
      <c r="E222" s="1" t="s">
        <v>1089</v>
      </c>
      <c r="F222" s="1" t="n">
        <v>26</v>
      </c>
      <c r="G222" s="1" t="s">
        <v>1059</v>
      </c>
      <c r="H222" s="1" t="n">
        <v>1518.74</v>
      </c>
      <c r="I222" s="1" t="s">
        <v>39</v>
      </c>
      <c r="J22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221SKU00221UNILEVER PRODUCT 221SNACKSPARLELITREACTIVE261518.74</v>
      </c>
      <c r="K222" s="1" t="n">
        <f aca="false">COUNTIF(J:J, $J222)</f>
        <v>1</v>
      </c>
      <c r="L222" s="1" t="str">
        <f aca="false">IF(ISNA(VLOOKUP(tblProducts[[#This Row],[supplier_id]], tblSuppliers[], 3, FALSE())), "Invalid", "Valid")</f>
        <v>Valid</v>
      </c>
    </row>
    <row r="223" customFormat="false" ht="15" hidden="false" customHeight="true" outlineLevel="0" collapsed="false">
      <c r="A223" s="1" t="n">
        <v>222</v>
      </c>
      <c r="B223" s="1" t="s">
        <v>1511</v>
      </c>
      <c r="C223" s="1" t="s">
        <v>1512</v>
      </c>
      <c r="D223" s="1" t="s">
        <v>1067</v>
      </c>
      <c r="E223" s="1" t="s">
        <v>1089</v>
      </c>
      <c r="F223" s="1" t="n">
        <v>73</v>
      </c>
      <c r="G223" s="1" t="s">
        <v>1068</v>
      </c>
      <c r="H223" s="1" t="n">
        <v>519.37</v>
      </c>
      <c r="I223" s="1" t="s">
        <v>46</v>
      </c>
      <c r="J22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222SKU00222AMUL PRODUCT 222BAKERYPARLEPIECEINACTIVE73519.37</v>
      </c>
      <c r="K223" s="1" t="n">
        <f aca="false">COUNTIF(J:J, $J223)</f>
        <v>1</v>
      </c>
      <c r="L223" s="1" t="str">
        <f aca="false">IF(ISNA(VLOOKUP(tblProducts[[#This Row],[supplier_id]], tblSuppliers[], 3, FALSE())), "Invalid", "Valid")</f>
        <v>Valid</v>
      </c>
    </row>
    <row r="224" customFormat="false" ht="15" hidden="false" customHeight="true" outlineLevel="0" collapsed="false">
      <c r="A224" s="1" t="n">
        <v>223</v>
      </c>
      <c r="B224" s="1" t="s">
        <v>1513</v>
      </c>
      <c r="C224" s="1" t="s">
        <v>1514</v>
      </c>
      <c r="D224" s="1" t="s">
        <v>1067</v>
      </c>
      <c r="E224" s="1" t="s">
        <v>1071</v>
      </c>
      <c r="F224" s="1" t="n">
        <v>1</v>
      </c>
      <c r="G224" s="1" t="s">
        <v>1078</v>
      </c>
      <c r="H224" s="1" t="n">
        <v>2275.01</v>
      </c>
      <c r="I224" s="1" t="s">
        <v>46</v>
      </c>
      <c r="J22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223SKU00223PARLE PRODUCT 223BAKERYITCBOTTLEINACTIVE12275.01</v>
      </c>
      <c r="K224" s="1" t="n">
        <f aca="false">COUNTIF(J:J, $J224)</f>
        <v>1</v>
      </c>
      <c r="L224" s="1" t="str">
        <f aca="false">IF(ISNA(VLOOKUP(tblProducts[[#This Row],[supplier_id]], tblSuppliers[], 3, FALSE())), "Invalid", "Valid")</f>
        <v>Valid</v>
      </c>
    </row>
    <row r="225" customFormat="false" ht="15" hidden="false" customHeight="true" outlineLevel="0" collapsed="false">
      <c r="A225" s="1" t="n">
        <v>224</v>
      </c>
      <c r="B225" s="1" t="s">
        <v>1515</v>
      </c>
      <c r="C225" s="1" t="s">
        <v>1516</v>
      </c>
      <c r="D225" s="1" t="s">
        <v>1088</v>
      </c>
      <c r="E225" s="1" t="s">
        <v>1077</v>
      </c>
      <c r="F225" s="1" t="n">
        <v>67</v>
      </c>
      <c r="G225" s="1" t="s">
        <v>1068</v>
      </c>
      <c r="H225" s="1" t="n">
        <v>440.06</v>
      </c>
      <c r="I225" s="1" t="s">
        <v>39</v>
      </c>
      <c r="J22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224SKU00224PARLE PRODUCT 224HOUSEHOLDBRITANNIAPIECEACTIVE67440.06</v>
      </c>
      <c r="K225" s="1" t="n">
        <f aca="false">COUNTIF(J:J, $J225)</f>
        <v>1</v>
      </c>
      <c r="L225" s="1" t="str">
        <f aca="false">IF(ISNA(VLOOKUP(tblProducts[[#This Row],[supplier_id]], tblSuppliers[], 3, FALSE())), "Invalid", "Valid")</f>
        <v>Valid</v>
      </c>
    </row>
    <row r="226" customFormat="false" ht="15" hidden="false" customHeight="true" outlineLevel="0" collapsed="false">
      <c r="A226" s="1" t="n">
        <v>225</v>
      </c>
      <c r="B226" s="1" t="s">
        <v>1517</v>
      </c>
      <c r="C226" s="1" t="s">
        <v>1518</v>
      </c>
      <c r="D226" s="1" t="s">
        <v>1062</v>
      </c>
      <c r="E226" s="1" t="s">
        <v>1089</v>
      </c>
      <c r="F226" s="1" t="n">
        <v>130</v>
      </c>
      <c r="G226" s="1" t="s">
        <v>1059</v>
      </c>
      <c r="H226" s="1" t="n">
        <v>223.17</v>
      </c>
      <c r="I226" s="1" t="s">
        <v>39</v>
      </c>
      <c r="J22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225SKU00225PARLE PRODUCT 225DAIRYPARLELITREACTIVE130223.17</v>
      </c>
      <c r="K226" s="1" t="n">
        <f aca="false">COUNTIF(J:J, $J226)</f>
        <v>1</v>
      </c>
      <c r="L226" s="1" t="str">
        <f aca="false">IF(ISNA(VLOOKUP(tblProducts[[#This Row],[supplier_id]], tblSuppliers[], 3, FALSE())), "Invalid", "Valid")</f>
        <v>Valid</v>
      </c>
    </row>
    <row r="227" customFormat="false" ht="15" hidden="false" customHeight="true" outlineLevel="0" collapsed="false">
      <c r="A227" s="1" t="n">
        <v>226</v>
      </c>
      <c r="B227" s="1" t="s">
        <v>1519</v>
      </c>
      <c r="C227" s="1" t="s">
        <v>1520</v>
      </c>
      <c r="D227" s="1" t="s">
        <v>1067</v>
      </c>
      <c r="E227" s="1" t="s">
        <v>1077</v>
      </c>
      <c r="F227" s="1" t="n">
        <v>15</v>
      </c>
      <c r="G227" s="1" t="s">
        <v>1078</v>
      </c>
      <c r="H227" s="1" t="n">
        <v>1581.35</v>
      </c>
      <c r="I227" s="1" t="s">
        <v>46</v>
      </c>
      <c r="J22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226SKU00226AMUL PRODUCT 226BAKERYBRITANNIABOTTLEINACTIVE151581.35</v>
      </c>
      <c r="K227" s="1" t="n">
        <f aca="false">COUNTIF(J:J, $J227)</f>
        <v>1</v>
      </c>
      <c r="L227" s="1" t="str">
        <f aca="false">IF(ISNA(VLOOKUP(tblProducts[[#This Row],[supplier_id]], tblSuppliers[], 3, FALSE())), "Invalid", "Valid")</f>
        <v>Valid</v>
      </c>
    </row>
    <row r="228" customFormat="false" ht="15" hidden="false" customHeight="true" outlineLevel="0" collapsed="false">
      <c r="A228" s="1" t="n">
        <v>227</v>
      </c>
      <c r="B228" s="1" t="s">
        <v>1521</v>
      </c>
      <c r="C228" s="1" t="s">
        <v>1522</v>
      </c>
      <c r="D228" s="1" t="s">
        <v>1088</v>
      </c>
      <c r="E228" s="1" t="s">
        <v>1089</v>
      </c>
      <c r="F228" s="1" t="n">
        <v>87</v>
      </c>
      <c r="G228" s="1" t="s">
        <v>1078</v>
      </c>
      <c r="H228" s="1" t="n">
        <v>842.21</v>
      </c>
      <c r="I228" s="1" t="s">
        <v>46</v>
      </c>
      <c r="J22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227SKU00227P&amp;G PRODUCT 227HOUSEHOLDPARLEBOTTLEINACTIVE87842.21</v>
      </c>
      <c r="K228" s="1" t="n">
        <f aca="false">COUNTIF(J:J, $J228)</f>
        <v>1</v>
      </c>
      <c r="L228" s="1" t="str">
        <f aca="false">IF(ISNA(VLOOKUP(tblProducts[[#This Row],[supplier_id]], tblSuppliers[], 3, FALSE())), "Invalid", "Valid")</f>
        <v>Valid</v>
      </c>
    </row>
    <row r="229" customFormat="false" ht="15" hidden="false" customHeight="true" outlineLevel="0" collapsed="false">
      <c r="A229" s="1" t="n">
        <v>228</v>
      </c>
      <c r="B229" s="1" t="s">
        <v>1523</v>
      </c>
      <c r="C229" s="1" t="s">
        <v>1524</v>
      </c>
      <c r="D229" s="1" t="s">
        <v>1062</v>
      </c>
      <c r="E229" s="1" t="s">
        <v>1077</v>
      </c>
      <c r="F229" s="1" t="n">
        <v>152</v>
      </c>
      <c r="G229" s="1" t="s">
        <v>1059</v>
      </c>
      <c r="H229" s="1" t="n">
        <v>127.25</v>
      </c>
      <c r="I229" s="1" t="s">
        <v>39</v>
      </c>
      <c r="J22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228SKU00228DABUR PRODUCT 228DAIRYBRITANNIALITREACTIVE152127.25</v>
      </c>
      <c r="K229" s="1" t="n">
        <f aca="false">COUNTIF(J:J, $J229)</f>
        <v>1</v>
      </c>
      <c r="L229" s="1" t="str">
        <f aca="false">IF(ISNA(VLOOKUP(tblProducts[[#This Row],[supplier_id]], tblSuppliers[], 3, FALSE())), "Invalid", "Valid")</f>
        <v>Valid</v>
      </c>
    </row>
    <row r="230" customFormat="false" ht="15" hidden="false" customHeight="true" outlineLevel="0" collapsed="false">
      <c r="A230" s="1" t="n">
        <v>229</v>
      </c>
      <c r="B230" s="1" t="s">
        <v>1525</v>
      </c>
      <c r="C230" s="1" t="s">
        <v>1526</v>
      </c>
      <c r="D230" s="1" t="s">
        <v>1081</v>
      </c>
      <c r="E230" s="1" t="s">
        <v>1077</v>
      </c>
      <c r="F230" s="1" t="n">
        <v>151</v>
      </c>
      <c r="G230" s="1" t="s">
        <v>1078</v>
      </c>
      <c r="H230" s="1" t="n">
        <v>1367.91</v>
      </c>
      <c r="I230" s="1" t="s">
        <v>46</v>
      </c>
      <c r="J23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229SKU00229AMUL PRODUCT 229FROZEN FOODBRITANNIABOTTLEINACTIVE1511367.91</v>
      </c>
      <c r="K230" s="1" t="n">
        <f aca="false">COUNTIF(J:J, $J230)</f>
        <v>1</v>
      </c>
      <c r="L230" s="1" t="str">
        <f aca="false">IF(ISNA(VLOOKUP(tblProducts[[#This Row],[supplier_id]], tblSuppliers[], 3, FALSE())), "Invalid", "Valid")</f>
        <v>Valid</v>
      </c>
    </row>
    <row r="231" customFormat="false" ht="15" hidden="false" customHeight="true" outlineLevel="0" collapsed="false">
      <c r="A231" s="1" t="n">
        <v>230</v>
      </c>
      <c r="B231" s="1" t="s">
        <v>1527</v>
      </c>
      <c r="C231" s="1" t="s">
        <v>1528</v>
      </c>
      <c r="D231" s="1" t="s">
        <v>1067</v>
      </c>
      <c r="E231" s="1" t="s">
        <v>1063</v>
      </c>
      <c r="F231" s="1" t="n">
        <v>75</v>
      </c>
      <c r="G231" s="1" t="s">
        <v>1078</v>
      </c>
      <c r="H231" s="1" t="n">
        <v>1337.1</v>
      </c>
      <c r="I231" s="1" t="s">
        <v>46</v>
      </c>
      <c r="J23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230SKU00230BRITANNIA PRODUCT 230BAKERYAMULBOTTLEINACTIVE751337.1</v>
      </c>
      <c r="K231" s="1" t="n">
        <f aca="false">COUNTIF(J:J, $J231)</f>
        <v>1</v>
      </c>
      <c r="L231" s="1" t="str">
        <f aca="false">IF(ISNA(VLOOKUP(tblProducts[[#This Row],[supplier_id]], tblSuppliers[], 3, FALSE())), "Invalid", "Valid")</f>
        <v>Valid</v>
      </c>
    </row>
    <row r="232" customFormat="false" ht="15" hidden="false" customHeight="true" outlineLevel="0" collapsed="false">
      <c r="A232" s="1" t="n">
        <v>231</v>
      </c>
      <c r="B232" s="1" t="s">
        <v>1529</v>
      </c>
      <c r="C232" s="1" t="s">
        <v>1530</v>
      </c>
      <c r="D232" s="1" t="s">
        <v>1053</v>
      </c>
      <c r="E232" s="1" t="s">
        <v>1071</v>
      </c>
      <c r="F232" s="1" t="n">
        <v>49</v>
      </c>
      <c r="G232" s="1" t="s">
        <v>1068</v>
      </c>
      <c r="H232" s="1" t="n">
        <v>286.28</v>
      </c>
      <c r="I232" s="1" t="s">
        <v>39</v>
      </c>
      <c r="J23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231SKU00231ITC PRODUCT 231CLEANINGITCPIECEACTIVE49286.28</v>
      </c>
      <c r="K232" s="1" t="n">
        <f aca="false">COUNTIF(J:J, $J232)</f>
        <v>1</v>
      </c>
      <c r="L232" s="1" t="str">
        <f aca="false">IF(ISNA(VLOOKUP(tblProducts[[#This Row],[supplier_id]], tblSuppliers[], 3, FALSE())), "Invalid", "Valid")</f>
        <v>Valid</v>
      </c>
    </row>
    <row r="233" customFormat="false" ht="15" hidden="false" customHeight="true" outlineLevel="0" collapsed="false">
      <c r="A233" s="1" t="n">
        <v>232</v>
      </c>
      <c r="B233" s="1" t="s">
        <v>1531</v>
      </c>
      <c r="C233" s="1" t="s">
        <v>1532</v>
      </c>
      <c r="D233" s="1" t="s">
        <v>1088</v>
      </c>
      <c r="E233" s="1" t="s">
        <v>1063</v>
      </c>
      <c r="F233" s="1" t="n">
        <v>46</v>
      </c>
      <c r="G233" s="1" t="s">
        <v>1078</v>
      </c>
      <c r="H233" s="1" t="n">
        <v>374.82</v>
      </c>
      <c r="I233" s="1" t="s">
        <v>46</v>
      </c>
      <c r="J23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232SKU00232PARLE PRODUCT 232HOUSEHOLDAMULBOTTLEINACTIVE46374.82</v>
      </c>
      <c r="K233" s="1" t="n">
        <f aca="false">COUNTIF(J:J, $J233)</f>
        <v>1</v>
      </c>
      <c r="L233" s="1" t="str">
        <f aca="false">IF(ISNA(VLOOKUP(tblProducts[[#This Row],[supplier_id]], tblSuppliers[], 3, FALSE())), "Invalid", "Valid")</f>
        <v>Valid</v>
      </c>
    </row>
    <row r="234" customFormat="false" ht="15" hidden="false" customHeight="true" outlineLevel="0" collapsed="false">
      <c r="A234" s="1" t="n">
        <v>233</v>
      </c>
      <c r="B234" s="1" t="s">
        <v>1533</v>
      </c>
      <c r="C234" s="1" t="s">
        <v>1534</v>
      </c>
      <c r="D234" s="1" t="s">
        <v>1067</v>
      </c>
      <c r="E234" s="1" t="s">
        <v>1071</v>
      </c>
      <c r="F234" s="1" t="n">
        <v>51</v>
      </c>
      <c r="G234" s="1" t="s">
        <v>1068</v>
      </c>
      <c r="H234" s="1" t="n">
        <v>1196.46</v>
      </c>
      <c r="I234" s="1" t="s">
        <v>39</v>
      </c>
      <c r="J23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233SKU00233NESTLE PRODUCT 233BAKERYITCPIECEACTIVE511196.46</v>
      </c>
      <c r="K234" s="1" t="n">
        <f aca="false">COUNTIF(J:J, $J234)</f>
        <v>1</v>
      </c>
      <c r="L234" s="1" t="str">
        <f aca="false">IF(ISNA(VLOOKUP(tblProducts[[#This Row],[supplier_id]], tblSuppliers[], 3, FALSE())), "Invalid", "Valid")</f>
        <v>Valid</v>
      </c>
    </row>
    <row r="235" customFormat="false" ht="15" hidden="false" customHeight="true" outlineLevel="0" collapsed="false">
      <c r="A235" s="1" t="n">
        <v>234</v>
      </c>
      <c r="B235" s="1" t="s">
        <v>1535</v>
      </c>
      <c r="C235" s="1" t="s">
        <v>1536</v>
      </c>
      <c r="D235" s="1" t="s">
        <v>1062</v>
      </c>
      <c r="E235" s="1" t="s">
        <v>1054</v>
      </c>
      <c r="F235" s="1" t="n">
        <v>16</v>
      </c>
      <c r="G235" s="1" t="s">
        <v>1078</v>
      </c>
      <c r="H235" s="1" t="n">
        <v>2377.52</v>
      </c>
      <c r="I235" s="1" t="s">
        <v>39</v>
      </c>
      <c r="J23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234SKU00234P&amp;G PRODUCT 234DAIRYUNILEVERBOTTLEACTIVE162377.52</v>
      </c>
      <c r="K235" s="1" t="n">
        <f aca="false">COUNTIF(J:J, $J235)</f>
        <v>1</v>
      </c>
      <c r="L235" s="1" t="str">
        <f aca="false">IF(ISNA(VLOOKUP(tblProducts[[#This Row],[supplier_id]], tblSuppliers[], 3, FALSE())), "Invalid", "Valid")</f>
        <v>Valid</v>
      </c>
    </row>
    <row r="236" customFormat="false" ht="15" hidden="false" customHeight="true" outlineLevel="0" collapsed="false">
      <c r="A236" s="1" t="n">
        <v>235</v>
      </c>
      <c r="B236" s="1" t="s">
        <v>1537</v>
      </c>
      <c r="C236" s="1" t="s">
        <v>1538</v>
      </c>
      <c r="D236" s="1" t="s">
        <v>1076</v>
      </c>
      <c r="E236" s="1" t="s">
        <v>1082</v>
      </c>
      <c r="F236" s="1" t="n">
        <v>113</v>
      </c>
      <c r="G236" s="1" t="s">
        <v>1064</v>
      </c>
      <c r="H236" s="1" t="n">
        <v>2037.71</v>
      </c>
      <c r="I236" s="1" t="s">
        <v>46</v>
      </c>
      <c r="J23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235SKU00235PARLE PRODUCT 235SNACKSNESTLEKGINACTIVE1132037.71</v>
      </c>
      <c r="K236" s="1" t="n">
        <f aca="false">COUNTIF(J:J, $J236)</f>
        <v>1</v>
      </c>
      <c r="L236" s="1" t="str">
        <f aca="false">IF(ISNA(VLOOKUP(tblProducts[[#This Row],[supplier_id]], tblSuppliers[], 3, FALSE())), "Invalid", "Valid")</f>
        <v>Valid</v>
      </c>
    </row>
    <row r="237" customFormat="false" ht="15" hidden="false" customHeight="true" outlineLevel="0" collapsed="false">
      <c r="A237" s="1" t="n">
        <v>236</v>
      </c>
      <c r="B237" s="1" t="s">
        <v>1539</v>
      </c>
      <c r="C237" s="1" t="s">
        <v>1540</v>
      </c>
      <c r="D237" s="1" t="s">
        <v>1098</v>
      </c>
      <c r="E237" s="1" t="s">
        <v>1063</v>
      </c>
      <c r="F237" s="1" t="n">
        <v>160</v>
      </c>
      <c r="G237" s="1" t="s">
        <v>1064</v>
      </c>
      <c r="H237" s="1" t="n">
        <v>2489.58</v>
      </c>
      <c r="I237" s="1" t="s">
        <v>46</v>
      </c>
      <c r="J23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236SKU00236UNILEVER PRODUCT 236PERSONAL CAREAMULKGINACTIVE1602489.58</v>
      </c>
      <c r="K237" s="1" t="n">
        <f aca="false">COUNTIF(J:J, $J237)</f>
        <v>1</v>
      </c>
      <c r="L237" s="1" t="str">
        <f aca="false">IF(ISNA(VLOOKUP(tblProducts[[#This Row],[supplier_id]], tblSuppliers[], 3, FALSE())), "Invalid", "Valid")</f>
        <v>Valid</v>
      </c>
    </row>
    <row r="238" customFormat="false" ht="15" hidden="false" customHeight="true" outlineLevel="0" collapsed="false">
      <c r="A238" s="1" t="n">
        <v>237</v>
      </c>
      <c r="B238" s="1" t="s">
        <v>1541</v>
      </c>
      <c r="C238" s="1" t="s">
        <v>1542</v>
      </c>
      <c r="D238" s="1" t="s">
        <v>1067</v>
      </c>
      <c r="E238" s="1" t="s">
        <v>1077</v>
      </c>
      <c r="F238" s="1" t="n">
        <v>199</v>
      </c>
      <c r="G238" s="1" t="s">
        <v>1055</v>
      </c>
      <c r="H238" s="1" t="n">
        <v>1083.2</v>
      </c>
      <c r="I238" s="1" t="s">
        <v>39</v>
      </c>
      <c r="J23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237SKU00237PARLE PRODUCT 237BAKERYBRITANNIAPACKACTIVE1991083.2</v>
      </c>
      <c r="K238" s="1" t="n">
        <f aca="false">COUNTIF(J:J, $J238)</f>
        <v>1</v>
      </c>
      <c r="L238" s="1" t="str">
        <f aca="false">IF(ISNA(VLOOKUP(tblProducts[[#This Row],[supplier_id]], tblSuppliers[], 3, FALSE())), "Invalid", "Valid")</f>
        <v>Valid</v>
      </c>
    </row>
    <row r="239" customFormat="false" ht="15" hidden="false" customHeight="true" outlineLevel="0" collapsed="false">
      <c r="A239" s="1" t="n">
        <v>238</v>
      </c>
      <c r="B239" s="1" t="s">
        <v>1543</v>
      </c>
      <c r="C239" s="1" t="s">
        <v>1544</v>
      </c>
      <c r="D239" s="1" t="s">
        <v>1088</v>
      </c>
      <c r="E239" s="1" t="s">
        <v>1077</v>
      </c>
      <c r="F239" s="1" t="n">
        <v>97</v>
      </c>
      <c r="G239" s="1" t="s">
        <v>1055</v>
      </c>
      <c r="H239" s="1" t="n">
        <v>1645.83</v>
      </c>
      <c r="I239" s="1" t="s">
        <v>39</v>
      </c>
      <c r="J23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238SKU00238ITC PRODUCT 238HOUSEHOLDBRITANNIAPACKACTIVE971645.83</v>
      </c>
      <c r="K239" s="1" t="n">
        <f aca="false">COUNTIF(J:J, $J239)</f>
        <v>1</v>
      </c>
      <c r="L239" s="1" t="str">
        <f aca="false">IF(ISNA(VLOOKUP(tblProducts[[#This Row],[supplier_id]], tblSuppliers[], 3, FALSE())), "Invalid", "Valid")</f>
        <v>Valid</v>
      </c>
    </row>
    <row r="240" customFormat="false" ht="15" hidden="false" customHeight="true" outlineLevel="0" collapsed="false">
      <c r="A240" s="1" t="n">
        <v>239</v>
      </c>
      <c r="B240" s="1" t="s">
        <v>1545</v>
      </c>
      <c r="C240" s="1" t="s">
        <v>1546</v>
      </c>
      <c r="D240" s="1" t="s">
        <v>1062</v>
      </c>
      <c r="E240" s="1" t="s">
        <v>1082</v>
      </c>
      <c r="F240" s="1" t="n">
        <v>152</v>
      </c>
      <c r="G240" s="1" t="s">
        <v>1055</v>
      </c>
      <c r="H240" s="1" t="n">
        <v>1034.67</v>
      </c>
      <c r="I240" s="1" t="s">
        <v>39</v>
      </c>
      <c r="J24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239SKU00239P&amp;G PRODUCT 239DAIRYNESTLEPACKACTIVE1521034.67</v>
      </c>
      <c r="K240" s="1" t="n">
        <f aca="false">COUNTIF(J:J, $J240)</f>
        <v>1</v>
      </c>
      <c r="L240" s="1" t="str">
        <f aca="false">IF(ISNA(VLOOKUP(tblProducts[[#This Row],[supplier_id]], tblSuppliers[], 3, FALSE())), "Invalid", "Valid")</f>
        <v>Valid</v>
      </c>
    </row>
    <row r="241" customFormat="false" ht="15" hidden="false" customHeight="true" outlineLevel="0" collapsed="false">
      <c r="A241" s="1" t="n">
        <v>240</v>
      </c>
      <c r="B241" s="1" t="s">
        <v>1547</v>
      </c>
      <c r="C241" s="1" t="s">
        <v>1548</v>
      </c>
      <c r="D241" s="1" t="s">
        <v>1062</v>
      </c>
      <c r="E241" s="1" t="s">
        <v>1085</v>
      </c>
      <c r="F241" s="1" t="n">
        <v>80</v>
      </c>
      <c r="G241" s="1" t="s">
        <v>1068</v>
      </c>
      <c r="H241" s="1" t="n">
        <v>1577.56</v>
      </c>
      <c r="I241" s="1" t="s">
        <v>39</v>
      </c>
      <c r="J24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240SKU00240PARLE PRODUCT 240DAIRYDABURPIECEACTIVE801577.56</v>
      </c>
      <c r="K241" s="1" t="n">
        <f aca="false">COUNTIF(J:J, $J241)</f>
        <v>1</v>
      </c>
      <c r="L241" s="1" t="str">
        <f aca="false">IF(ISNA(VLOOKUP(tblProducts[[#This Row],[supplier_id]], tblSuppliers[], 3, FALSE())), "Invalid", "Valid")</f>
        <v>Valid</v>
      </c>
    </row>
    <row r="242" customFormat="false" ht="15" hidden="false" customHeight="true" outlineLevel="0" collapsed="false">
      <c r="A242" s="1" t="n">
        <v>241</v>
      </c>
      <c r="B242" s="1" t="s">
        <v>1549</v>
      </c>
      <c r="C242" s="1" t="s">
        <v>1550</v>
      </c>
      <c r="D242" s="1" t="s">
        <v>1143</v>
      </c>
      <c r="E242" s="1" t="s">
        <v>1058</v>
      </c>
      <c r="F242" s="1" t="n">
        <v>185</v>
      </c>
      <c r="G242" s="1" t="s">
        <v>1068</v>
      </c>
      <c r="H242" s="1" t="n">
        <v>1016</v>
      </c>
      <c r="I242" s="1" t="s">
        <v>46</v>
      </c>
      <c r="J24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241SKU00241BRITANNIA PRODUCT 241BEVERAGESP&amp;GPIECEINACTIVE1851016</v>
      </c>
      <c r="K242" s="1" t="n">
        <f aca="false">COUNTIF(J:J, $J242)</f>
        <v>1</v>
      </c>
      <c r="L242" s="1" t="str">
        <f aca="false">IF(ISNA(VLOOKUP(tblProducts[[#This Row],[supplier_id]], tblSuppliers[], 3, FALSE())), "Invalid", "Valid")</f>
        <v>Valid</v>
      </c>
    </row>
    <row r="243" customFormat="false" ht="15" hidden="false" customHeight="true" outlineLevel="0" collapsed="false">
      <c r="A243" s="1" t="n">
        <v>242</v>
      </c>
      <c r="B243" s="1" t="s">
        <v>1551</v>
      </c>
      <c r="C243" s="1" t="s">
        <v>1552</v>
      </c>
      <c r="D243" s="1" t="s">
        <v>1067</v>
      </c>
      <c r="E243" s="1" t="s">
        <v>1058</v>
      </c>
      <c r="F243" s="1" t="n">
        <v>55</v>
      </c>
      <c r="G243" s="1" t="s">
        <v>1064</v>
      </c>
      <c r="H243" s="1" t="n">
        <v>1381.22</v>
      </c>
      <c r="I243" s="1" t="s">
        <v>39</v>
      </c>
      <c r="J24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242SKU00242PARLE PRODUCT 242BAKERYP&amp;GKGACTIVE551381.22</v>
      </c>
      <c r="K243" s="1" t="n">
        <f aca="false">COUNTIF(J:J, $J243)</f>
        <v>1</v>
      </c>
      <c r="L243" s="1" t="str">
        <f aca="false">IF(ISNA(VLOOKUP(tblProducts[[#This Row],[supplier_id]], tblSuppliers[], 3, FALSE())), "Invalid", "Valid")</f>
        <v>Valid</v>
      </c>
    </row>
    <row r="244" customFormat="false" ht="15" hidden="false" customHeight="true" outlineLevel="0" collapsed="false">
      <c r="A244" s="1" t="n">
        <v>243</v>
      </c>
      <c r="B244" s="1" t="s">
        <v>1553</v>
      </c>
      <c r="C244" s="1" t="s">
        <v>1554</v>
      </c>
      <c r="D244" s="1" t="s">
        <v>1088</v>
      </c>
      <c r="E244" s="1" t="s">
        <v>1071</v>
      </c>
      <c r="F244" s="1" t="n">
        <v>114</v>
      </c>
      <c r="G244" s="1" t="s">
        <v>1059</v>
      </c>
      <c r="H244" s="1" t="n">
        <v>1335.41</v>
      </c>
      <c r="I244" s="1" t="s">
        <v>46</v>
      </c>
      <c r="J24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243SKU00243UNILEVER PRODUCT 243HOUSEHOLDITCLITREINACTIVE1141335.41</v>
      </c>
      <c r="K244" s="1" t="n">
        <f aca="false">COUNTIF(J:J, $J244)</f>
        <v>1</v>
      </c>
      <c r="L244" s="1" t="str">
        <f aca="false">IF(ISNA(VLOOKUP(tblProducts[[#This Row],[supplier_id]], tblSuppliers[], 3, FALSE())), "Invalid", "Valid")</f>
        <v>Valid</v>
      </c>
    </row>
    <row r="245" customFormat="false" ht="15" hidden="false" customHeight="true" outlineLevel="0" collapsed="false">
      <c r="A245" s="1" t="n">
        <v>244</v>
      </c>
      <c r="B245" s="1" t="s">
        <v>1555</v>
      </c>
      <c r="C245" s="1" t="s">
        <v>1556</v>
      </c>
      <c r="D245" s="1" t="s">
        <v>1081</v>
      </c>
      <c r="E245" s="1" t="s">
        <v>1085</v>
      </c>
      <c r="F245" s="1" t="n">
        <v>67</v>
      </c>
      <c r="G245" s="1" t="s">
        <v>1078</v>
      </c>
      <c r="H245" s="1" t="n">
        <v>367.42</v>
      </c>
      <c r="I245" s="1" t="s">
        <v>39</v>
      </c>
      <c r="J24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244SKU00244BRITANNIA PRODUCT 244FROZEN FOODDABURBOTTLEACTIVE67367.42</v>
      </c>
      <c r="K245" s="1" t="n">
        <f aca="false">COUNTIF(J:J, $J245)</f>
        <v>1</v>
      </c>
      <c r="L245" s="1" t="str">
        <f aca="false">IF(ISNA(VLOOKUP(tblProducts[[#This Row],[supplier_id]], tblSuppliers[], 3, FALSE())), "Invalid", "Valid")</f>
        <v>Valid</v>
      </c>
    </row>
    <row r="246" customFormat="false" ht="15" hidden="false" customHeight="true" outlineLevel="0" collapsed="false">
      <c r="A246" s="1" t="n">
        <v>245</v>
      </c>
      <c r="B246" s="1" t="s">
        <v>1557</v>
      </c>
      <c r="C246" s="1" t="s">
        <v>1558</v>
      </c>
      <c r="D246" s="1" t="s">
        <v>1076</v>
      </c>
      <c r="E246" s="1" t="s">
        <v>1071</v>
      </c>
      <c r="F246" s="1" t="n">
        <v>173</v>
      </c>
      <c r="G246" s="1" t="s">
        <v>1055</v>
      </c>
      <c r="H246" s="1" t="n">
        <v>1084.02</v>
      </c>
      <c r="I246" s="1" t="s">
        <v>39</v>
      </c>
      <c r="J24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245SKU00245DABUR PRODUCT 245SNACKSITCPACKACTIVE1731084.02</v>
      </c>
      <c r="K246" s="1" t="n">
        <f aca="false">COUNTIF(J:J, $J246)</f>
        <v>1</v>
      </c>
      <c r="L246" s="1" t="str">
        <f aca="false">IF(ISNA(VLOOKUP(tblProducts[[#This Row],[supplier_id]], tblSuppliers[], 3, FALSE())), "Invalid", "Valid")</f>
        <v>Valid</v>
      </c>
    </row>
    <row r="247" customFormat="false" ht="15" hidden="false" customHeight="true" outlineLevel="0" collapsed="false">
      <c r="A247" s="1" t="n">
        <v>246</v>
      </c>
      <c r="B247" s="1" t="s">
        <v>1559</v>
      </c>
      <c r="C247" s="1" t="s">
        <v>1560</v>
      </c>
      <c r="D247" s="1" t="s">
        <v>1088</v>
      </c>
      <c r="E247" s="1" t="s">
        <v>1085</v>
      </c>
      <c r="F247" s="1" t="n">
        <v>144</v>
      </c>
      <c r="G247" s="1" t="s">
        <v>1068</v>
      </c>
      <c r="H247" s="1" t="n">
        <v>673.3</v>
      </c>
      <c r="I247" s="1" t="s">
        <v>46</v>
      </c>
      <c r="J24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246SKU00246P&amp;G PRODUCT 246HOUSEHOLDDABURPIECEINACTIVE144673.3</v>
      </c>
      <c r="K247" s="1" t="n">
        <f aca="false">COUNTIF(J:J, $J247)</f>
        <v>1</v>
      </c>
      <c r="L247" s="1" t="str">
        <f aca="false">IF(ISNA(VLOOKUP(tblProducts[[#This Row],[supplier_id]], tblSuppliers[], 3, FALSE())), "Invalid", "Valid")</f>
        <v>Valid</v>
      </c>
    </row>
    <row r="248" customFormat="false" ht="15" hidden="false" customHeight="true" outlineLevel="0" collapsed="false">
      <c r="A248" s="1" t="n">
        <v>247</v>
      </c>
      <c r="B248" s="1" t="s">
        <v>1561</v>
      </c>
      <c r="C248" s="1" t="s">
        <v>1562</v>
      </c>
      <c r="D248" s="1" t="s">
        <v>1062</v>
      </c>
      <c r="E248" s="1" t="s">
        <v>1063</v>
      </c>
      <c r="F248" s="1" t="n">
        <v>57</v>
      </c>
      <c r="G248" s="1" t="s">
        <v>1078</v>
      </c>
      <c r="H248" s="1" t="n">
        <v>670.17</v>
      </c>
      <c r="I248" s="1" t="s">
        <v>39</v>
      </c>
      <c r="J24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247SKU00247UNILEVER PRODUCT 247DAIRYAMULBOTTLEACTIVE57670.17</v>
      </c>
      <c r="K248" s="1" t="n">
        <f aca="false">COUNTIF(J:J, $J248)</f>
        <v>1</v>
      </c>
      <c r="L248" s="1" t="str">
        <f aca="false">IF(ISNA(VLOOKUP(tblProducts[[#This Row],[supplier_id]], tblSuppliers[], 3, FALSE())), "Invalid", "Valid")</f>
        <v>Valid</v>
      </c>
    </row>
    <row r="249" customFormat="false" ht="15" hidden="false" customHeight="true" outlineLevel="0" collapsed="false">
      <c r="A249" s="1" t="n">
        <v>248</v>
      </c>
      <c r="B249" s="1" t="s">
        <v>1563</v>
      </c>
      <c r="C249" s="1" t="s">
        <v>1564</v>
      </c>
      <c r="D249" s="1" t="s">
        <v>1098</v>
      </c>
      <c r="E249" s="1" t="s">
        <v>1058</v>
      </c>
      <c r="F249" s="1" t="n">
        <v>71</v>
      </c>
      <c r="G249" s="1" t="s">
        <v>1078</v>
      </c>
      <c r="H249" s="1" t="n">
        <v>1466.22</v>
      </c>
      <c r="I249" s="1" t="s">
        <v>46</v>
      </c>
      <c r="J24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248SKU00248P&amp;G PRODUCT 248PERSONAL CAREP&amp;GBOTTLEINACTIVE711466.22</v>
      </c>
      <c r="K249" s="1" t="n">
        <f aca="false">COUNTIF(J:J, $J249)</f>
        <v>1</v>
      </c>
      <c r="L249" s="1" t="str">
        <f aca="false">IF(ISNA(VLOOKUP(tblProducts[[#This Row],[supplier_id]], tblSuppliers[], 3, FALSE())), "Invalid", "Valid")</f>
        <v>Valid</v>
      </c>
    </row>
    <row r="250" customFormat="false" ht="15" hidden="false" customHeight="true" outlineLevel="0" collapsed="false">
      <c r="A250" s="1" t="n">
        <v>249</v>
      </c>
      <c r="B250" s="1" t="s">
        <v>1565</v>
      </c>
      <c r="C250" s="1" t="s">
        <v>1566</v>
      </c>
      <c r="D250" s="1" t="s">
        <v>1143</v>
      </c>
      <c r="E250" s="1" t="s">
        <v>1082</v>
      </c>
      <c r="F250" s="1" t="n">
        <v>107</v>
      </c>
      <c r="G250" s="1" t="s">
        <v>1068</v>
      </c>
      <c r="H250" s="1" t="n">
        <v>2067.27</v>
      </c>
      <c r="I250" s="1" t="s">
        <v>46</v>
      </c>
      <c r="J25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249SKU00249UNILEVER PRODUCT 249BEVERAGESNESTLEPIECEINACTIVE1072067.27</v>
      </c>
      <c r="K250" s="1" t="n">
        <f aca="false">COUNTIF(J:J, $J250)</f>
        <v>1</v>
      </c>
      <c r="L250" s="1" t="str">
        <f aca="false">IF(ISNA(VLOOKUP(tblProducts[[#This Row],[supplier_id]], tblSuppliers[], 3, FALSE())), "Invalid", "Valid")</f>
        <v>Valid</v>
      </c>
    </row>
    <row r="251" customFormat="false" ht="15" hidden="false" customHeight="true" outlineLevel="0" collapsed="false">
      <c r="A251" s="1" t="n">
        <v>250</v>
      </c>
      <c r="B251" s="1" t="s">
        <v>1567</v>
      </c>
      <c r="C251" s="1" t="s">
        <v>1568</v>
      </c>
      <c r="D251" s="1" t="s">
        <v>1088</v>
      </c>
      <c r="E251" s="1" t="s">
        <v>1082</v>
      </c>
      <c r="F251" s="1" t="n">
        <v>64</v>
      </c>
      <c r="G251" s="1" t="s">
        <v>1055</v>
      </c>
      <c r="H251" s="1" t="n">
        <v>1608.82</v>
      </c>
      <c r="I251" s="1" t="s">
        <v>39</v>
      </c>
      <c r="J25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250SKU00250DABUR PRODUCT 250HOUSEHOLDNESTLEPACKACTIVE641608.82</v>
      </c>
      <c r="K251" s="1" t="n">
        <f aca="false">COUNTIF(J:J, $J251)</f>
        <v>1</v>
      </c>
      <c r="L251" s="1" t="str">
        <f aca="false">IF(ISNA(VLOOKUP(tblProducts[[#This Row],[supplier_id]], tblSuppliers[], 3, FALSE())), "Invalid", "Valid")</f>
        <v>Valid</v>
      </c>
    </row>
    <row r="252" customFormat="false" ht="15" hidden="false" customHeight="true" outlineLevel="0" collapsed="false">
      <c r="A252" s="1" t="n">
        <v>251</v>
      </c>
      <c r="B252" s="1" t="s">
        <v>1569</v>
      </c>
      <c r="C252" s="1" t="s">
        <v>1570</v>
      </c>
      <c r="D252" s="1" t="s">
        <v>1081</v>
      </c>
      <c r="E252" s="1" t="s">
        <v>1089</v>
      </c>
      <c r="F252" s="1" t="n">
        <v>132</v>
      </c>
      <c r="G252" s="1" t="s">
        <v>1068</v>
      </c>
      <c r="H252" s="1" t="n">
        <v>-125</v>
      </c>
      <c r="I252" s="1" t="s">
        <v>39</v>
      </c>
      <c r="J25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251SKU00251BRITANNIA PRODUCT 251FROZEN FOODPARLEPIECEACTIVE132-125</v>
      </c>
      <c r="K252" s="1" t="n">
        <f aca="false">COUNTIF(J:J, $J252)</f>
        <v>1</v>
      </c>
      <c r="L252" s="1" t="str">
        <f aca="false">IF(ISNA(VLOOKUP(tblProducts[[#This Row],[supplier_id]], tblSuppliers[], 3, FALSE())), "Invalid", "Valid")</f>
        <v>Valid</v>
      </c>
    </row>
    <row r="253" customFormat="false" ht="15" hidden="false" customHeight="true" outlineLevel="0" collapsed="false">
      <c r="A253" s="1" t="n">
        <v>252</v>
      </c>
      <c r="B253" s="1" t="s">
        <v>1571</v>
      </c>
      <c r="C253" s="1" t="s">
        <v>1572</v>
      </c>
      <c r="D253" s="1" t="s">
        <v>1143</v>
      </c>
      <c r="E253" s="1" t="s">
        <v>1089</v>
      </c>
      <c r="F253" s="1" t="n">
        <v>184</v>
      </c>
      <c r="G253" s="1" t="s">
        <v>1064</v>
      </c>
      <c r="H253" s="1" t="n">
        <v>1343.63</v>
      </c>
      <c r="I253" s="1" t="s">
        <v>46</v>
      </c>
      <c r="J25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252SKU00252P&amp;G PRODUCT 252BEVERAGESPARLEKGINACTIVE1841343.63</v>
      </c>
      <c r="K253" s="1" t="n">
        <f aca="false">COUNTIF(J:J, $J253)</f>
        <v>1</v>
      </c>
      <c r="L253" s="1" t="str">
        <f aca="false">IF(ISNA(VLOOKUP(tblProducts[[#This Row],[supplier_id]], tblSuppliers[], 3, FALSE())), "Invalid", "Valid")</f>
        <v>Valid</v>
      </c>
    </row>
    <row r="254" customFormat="false" ht="15" hidden="false" customHeight="true" outlineLevel="0" collapsed="false">
      <c r="A254" s="1" t="n">
        <v>253</v>
      </c>
      <c r="B254" s="1" t="s">
        <v>1573</v>
      </c>
      <c r="C254" s="1" t="s">
        <v>1574</v>
      </c>
      <c r="D254" s="1" t="s">
        <v>1053</v>
      </c>
      <c r="E254" s="1" t="s">
        <v>1063</v>
      </c>
      <c r="F254" s="1" t="n">
        <v>136</v>
      </c>
      <c r="G254" s="1" t="s">
        <v>1064</v>
      </c>
      <c r="H254" s="1" t="n">
        <v>60.73</v>
      </c>
      <c r="I254" s="1" t="s">
        <v>46</v>
      </c>
      <c r="J25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253SKU00253BRITANNIA PRODUCT 253CLEANINGAMULKGINACTIVE13660.73</v>
      </c>
      <c r="K254" s="1" t="n">
        <f aca="false">COUNTIF(J:J, $J254)</f>
        <v>1</v>
      </c>
      <c r="L254" s="1" t="str">
        <f aca="false">IF(ISNA(VLOOKUP(tblProducts[[#This Row],[supplier_id]], tblSuppliers[], 3, FALSE())), "Invalid", "Valid")</f>
        <v>Valid</v>
      </c>
    </row>
    <row r="255" customFormat="false" ht="15" hidden="false" customHeight="true" outlineLevel="0" collapsed="false">
      <c r="A255" s="1" t="n">
        <v>254</v>
      </c>
      <c r="B255" s="1" t="s">
        <v>1575</v>
      </c>
      <c r="C255" s="1" t="s">
        <v>1576</v>
      </c>
      <c r="D255" s="1" t="s">
        <v>1062</v>
      </c>
      <c r="E255" s="1" t="s">
        <v>1089</v>
      </c>
      <c r="F255" s="1" t="n">
        <v>75</v>
      </c>
      <c r="G255" s="1" t="s">
        <v>1078</v>
      </c>
      <c r="H255" s="1" t="n">
        <v>1861.44</v>
      </c>
      <c r="I255" s="1" t="s">
        <v>39</v>
      </c>
      <c r="J25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254SKU00254ITC PRODUCT 254DAIRYPARLEBOTTLEACTIVE751861.44</v>
      </c>
      <c r="K255" s="1" t="n">
        <f aca="false">COUNTIF(J:J, $J255)</f>
        <v>1</v>
      </c>
      <c r="L255" s="1" t="str">
        <f aca="false">IF(ISNA(VLOOKUP(tblProducts[[#This Row],[supplier_id]], tblSuppliers[], 3, FALSE())), "Invalid", "Valid")</f>
        <v>Valid</v>
      </c>
    </row>
    <row r="256" customFormat="false" ht="15" hidden="false" customHeight="true" outlineLevel="0" collapsed="false">
      <c r="A256" s="1" t="n">
        <v>255</v>
      </c>
      <c r="B256" s="1" t="s">
        <v>1577</v>
      </c>
      <c r="C256" s="1" t="s">
        <v>1578</v>
      </c>
      <c r="D256" s="1" t="s">
        <v>1088</v>
      </c>
      <c r="E256" s="1" t="s">
        <v>1063</v>
      </c>
      <c r="F256" s="1" t="n">
        <v>82</v>
      </c>
      <c r="G256" s="1" t="s">
        <v>1078</v>
      </c>
      <c r="H256" s="1" t="n">
        <v>583.89</v>
      </c>
      <c r="I256" s="1" t="s">
        <v>39</v>
      </c>
      <c r="J25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255SKU00255BRITANNIA PRODUCT 255HOUSEHOLDAMULBOTTLEACTIVE82583.89</v>
      </c>
      <c r="K256" s="1" t="n">
        <f aca="false">COUNTIF(J:J, $J256)</f>
        <v>1</v>
      </c>
      <c r="L256" s="1" t="str">
        <f aca="false">IF(ISNA(VLOOKUP(tblProducts[[#This Row],[supplier_id]], tblSuppliers[], 3, FALSE())), "Invalid", "Valid")</f>
        <v>Valid</v>
      </c>
    </row>
    <row r="257" customFormat="false" ht="15" hidden="false" customHeight="true" outlineLevel="0" collapsed="false">
      <c r="A257" s="1" t="n">
        <v>256</v>
      </c>
      <c r="B257" s="1" t="s">
        <v>1579</v>
      </c>
      <c r="C257" s="1" t="s">
        <v>1580</v>
      </c>
      <c r="D257" s="1" t="s">
        <v>1076</v>
      </c>
      <c r="E257" s="1" t="s">
        <v>1077</v>
      </c>
      <c r="F257" s="1" t="n">
        <v>24</v>
      </c>
      <c r="G257" s="1" t="s">
        <v>1059</v>
      </c>
      <c r="H257" s="1" t="n">
        <v>772.66</v>
      </c>
      <c r="I257" s="1" t="s">
        <v>46</v>
      </c>
      <c r="J25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256SKU00256ITC PRODUCT 256SNACKSBRITANNIALITREINACTIVE24772.66</v>
      </c>
      <c r="K257" s="1" t="n">
        <f aca="false">COUNTIF(J:J, $J257)</f>
        <v>1</v>
      </c>
      <c r="L257" s="1" t="str">
        <f aca="false">IF(ISNA(VLOOKUP(tblProducts[[#This Row],[supplier_id]], tblSuppliers[], 3, FALSE())), "Invalid", "Valid")</f>
        <v>Valid</v>
      </c>
    </row>
    <row r="258" customFormat="false" ht="15" hidden="false" customHeight="true" outlineLevel="0" collapsed="false">
      <c r="A258" s="1" t="n">
        <v>257</v>
      </c>
      <c r="B258" s="1" t="s">
        <v>1581</v>
      </c>
      <c r="C258" s="1" t="s">
        <v>1582</v>
      </c>
      <c r="D258" s="1" t="s">
        <v>1088</v>
      </c>
      <c r="E258" s="1" t="s">
        <v>1063</v>
      </c>
      <c r="F258" s="1" t="n">
        <v>145</v>
      </c>
      <c r="G258" s="1" t="s">
        <v>1068</v>
      </c>
      <c r="H258" s="1" t="n">
        <v>261.99</v>
      </c>
      <c r="I258" s="1" t="s">
        <v>46</v>
      </c>
      <c r="J25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257SKU00257ITC PRODUCT 257HOUSEHOLDAMULPIECEINACTIVE145261.99</v>
      </c>
      <c r="K258" s="1" t="n">
        <f aca="false">COUNTIF(J:J, $J258)</f>
        <v>1</v>
      </c>
      <c r="L258" s="1" t="str">
        <f aca="false">IF(ISNA(VLOOKUP(tblProducts[[#This Row],[supplier_id]], tblSuppliers[], 3, FALSE())), "Invalid", "Valid")</f>
        <v>Valid</v>
      </c>
    </row>
    <row r="259" customFormat="false" ht="15" hidden="false" customHeight="true" outlineLevel="0" collapsed="false">
      <c r="A259" s="1" t="n">
        <v>258</v>
      </c>
      <c r="B259" s="1" t="s">
        <v>1583</v>
      </c>
      <c r="C259" s="1" t="s">
        <v>1584</v>
      </c>
      <c r="D259" s="1" t="s">
        <v>1067</v>
      </c>
      <c r="E259" s="1" t="s">
        <v>1058</v>
      </c>
      <c r="F259" s="1" t="n">
        <v>156</v>
      </c>
      <c r="G259" s="1" t="s">
        <v>1068</v>
      </c>
      <c r="H259" s="1" t="n">
        <v>358.3</v>
      </c>
      <c r="I259" s="1" t="s">
        <v>46</v>
      </c>
      <c r="J25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258SKU00258PARLE PRODUCT 258BAKERYP&amp;GPIECEINACTIVE156358.3</v>
      </c>
      <c r="K259" s="1" t="n">
        <f aca="false">COUNTIF(J:J, $J259)</f>
        <v>1</v>
      </c>
      <c r="L259" s="1" t="str">
        <f aca="false">IF(ISNA(VLOOKUP(tblProducts[[#This Row],[supplier_id]], tblSuppliers[], 3, FALSE())), "Invalid", "Valid")</f>
        <v>Valid</v>
      </c>
    </row>
    <row r="260" customFormat="false" ht="15" hidden="false" customHeight="true" outlineLevel="0" collapsed="false">
      <c r="A260" s="1" t="n">
        <v>259</v>
      </c>
      <c r="B260" s="1" t="s">
        <v>1585</v>
      </c>
      <c r="C260" s="1" t="s">
        <v>1586</v>
      </c>
      <c r="D260" s="1" t="s">
        <v>1053</v>
      </c>
      <c r="E260" s="1" t="s">
        <v>1054</v>
      </c>
      <c r="F260" s="1" t="n">
        <v>115</v>
      </c>
      <c r="G260" s="1" t="s">
        <v>1064</v>
      </c>
      <c r="H260" s="1" t="n">
        <v>1038.59</v>
      </c>
      <c r="I260" s="1" t="s">
        <v>46</v>
      </c>
      <c r="J26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259SKU00259PARLE PRODUCT 259CLEANINGUNILEVERKGINACTIVE1151038.59</v>
      </c>
      <c r="K260" s="1" t="n">
        <f aca="false">COUNTIF(J:J, $J260)</f>
        <v>1</v>
      </c>
      <c r="L260" s="1" t="str">
        <f aca="false">IF(ISNA(VLOOKUP(tblProducts[[#This Row],[supplier_id]], tblSuppliers[], 3, FALSE())), "Invalid", "Valid")</f>
        <v>Valid</v>
      </c>
    </row>
    <row r="261" customFormat="false" ht="15" hidden="false" customHeight="true" outlineLevel="0" collapsed="false">
      <c r="A261" s="1" t="n">
        <v>260</v>
      </c>
      <c r="B261" s="1" t="s">
        <v>1587</v>
      </c>
      <c r="C261" s="1" t="s">
        <v>1588</v>
      </c>
      <c r="D261" s="1" t="s">
        <v>1076</v>
      </c>
      <c r="E261" s="1" t="s">
        <v>1085</v>
      </c>
      <c r="F261" s="1" t="n">
        <v>66</v>
      </c>
      <c r="G261" s="1" t="s">
        <v>1078</v>
      </c>
      <c r="H261" s="1" t="n">
        <v>2461.88</v>
      </c>
      <c r="I261" s="1" t="s">
        <v>39</v>
      </c>
      <c r="J26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260SKU00260ITC PRODUCT 260SNACKSDABURBOTTLEACTIVE662461.88</v>
      </c>
      <c r="K261" s="1" t="n">
        <f aca="false">COUNTIF(J:J, $J261)</f>
        <v>1</v>
      </c>
      <c r="L261" s="1" t="str">
        <f aca="false">IF(ISNA(VLOOKUP(tblProducts[[#This Row],[supplier_id]], tblSuppliers[], 3, FALSE())), "Invalid", "Valid")</f>
        <v>Valid</v>
      </c>
    </row>
    <row r="262" customFormat="false" ht="15" hidden="false" customHeight="true" outlineLevel="0" collapsed="false">
      <c r="A262" s="1" t="n">
        <v>261</v>
      </c>
      <c r="B262" s="1" t="s">
        <v>1589</v>
      </c>
      <c r="C262" s="1" t="s">
        <v>1590</v>
      </c>
      <c r="D262" s="1" t="s">
        <v>1081</v>
      </c>
      <c r="E262" s="1" t="s">
        <v>1089</v>
      </c>
      <c r="F262" s="1" t="n">
        <v>23</v>
      </c>
      <c r="G262" s="1" t="s">
        <v>1064</v>
      </c>
      <c r="H262" s="1" t="n">
        <v>0</v>
      </c>
      <c r="I262" s="1" t="s">
        <v>46</v>
      </c>
      <c r="J26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261SKU00261UNILEVER PRODUCT 261FROZEN FOODPARLEKGINACTIVE230</v>
      </c>
      <c r="K262" s="1" t="n">
        <f aca="false">COUNTIF(J:J, $J262)</f>
        <v>1</v>
      </c>
      <c r="L262" s="1" t="str">
        <f aca="false">IF(ISNA(VLOOKUP(tblProducts[[#This Row],[supplier_id]], tblSuppliers[], 3, FALSE())), "Invalid", "Valid")</f>
        <v>Valid</v>
      </c>
    </row>
    <row r="263" customFormat="false" ht="15" hidden="false" customHeight="true" outlineLevel="0" collapsed="false">
      <c r="A263" s="1" t="n">
        <v>262</v>
      </c>
      <c r="B263" s="1" t="s">
        <v>1591</v>
      </c>
      <c r="C263" s="1" t="s">
        <v>1592</v>
      </c>
      <c r="D263" s="1" t="s">
        <v>1088</v>
      </c>
      <c r="E263" s="1" t="s">
        <v>1089</v>
      </c>
      <c r="F263" s="1" t="n">
        <v>45</v>
      </c>
      <c r="G263" s="1" t="s">
        <v>1068</v>
      </c>
      <c r="H263" s="1" t="n">
        <v>2008.37</v>
      </c>
      <c r="I263" s="1" t="s">
        <v>39</v>
      </c>
      <c r="J26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262SKU00262UNILEVER PRODUCT 262HOUSEHOLDPARLEPIECEACTIVE452008.37</v>
      </c>
      <c r="K263" s="1" t="n">
        <f aca="false">COUNTIF(J:J, $J263)</f>
        <v>1</v>
      </c>
      <c r="L263" s="1" t="str">
        <f aca="false">IF(ISNA(VLOOKUP(tblProducts[[#This Row],[supplier_id]], tblSuppliers[], 3, FALSE())), "Invalid", "Valid")</f>
        <v>Valid</v>
      </c>
    </row>
    <row r="264" customFormat="false" ht="15" hidden="false" customHeight="true" outlineLevel="0" collapsed="false">
      <c r="A264" s="1" t="n">
        <v>263</v>
      </c>
      <c r="B264" s="1" t="s">
        <v>1593</v>
      </c>
      <c r="C264" s="1" t="s">
        <v>1594</v>
      </c>
      <c r="D264" s="1" t="s">
        <v>1088</v>
      </c>
      <c r="E264" s="1" t="s">
        <v>1077</v>
      </c>
      <c r="F264" s="1" t="n">
        <v>14</v>
      </c>
      <c r="G264" s="1" t="s">
        <v>1078</v>
      </c>
      <c r="H264" s="1" t="n">
        <v>793.35</v>
      </c>
      <c r="I264" s="1" t="s">
        <v>39</v>
      </c>
      <c r="J26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263SKU00263ITC PRODUCT 263HOUSEHOLDBRITANNIABOTTLEACTIVE14793.35</v>
      </c>
      <c r="K264" s="1" t="n">
        <f aca="false">COUNTIF(J:J, $J264)</f>
        <v>1</v>
      </c>
      <c r="L264" s="1" t="str">
        <f aca="false">IF(ISNA(VLOOKUP(tblProducts[[#This Row],[supplier_id]], tblSuppliers[], 3, FALSE())), "Invalid", "Valid")</f>
        <v>Valid</v>
      </c>
    </row>
    <row r="265" customFormat="false" ht="15" hidden="false" customHeight="true" outlineLevel="0" collapsed="false">
      <c r="A265" s="1" t="n">
        <v>264</v>
      </c>
      <c r="B265" s="1" t="s">
        <v>1595</v>
      </c>
      <c r="C265" s="1" t="s">
        <v>1596</v>
      </c>
      <c r="D265" s="1" t="s">
        <v>1053</v>
      </c>
      <c r="E265" s="1" t="s">
        <v>1082</v>
      </c>
      <c r="F265" s="1" t="n">
        <v>24</v>
      </c>
      <c r="G265" s="1" t="s">
        <v>1055</v>
      </c>
      <c r="H265" s="1" t="n">
        <v>2167.35</v>
      </c>
      <c r="I265" s="1" t="s">
        <v>39</v>
      </c>
      <c r="J26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264SKU00264ITC PRODUCT 264CLEANINGNESTLEPACKACTIVE242167.35</v>
      </c>
      <c r="K265" s="1" t="n">
        <f aca="false">COUNTIF(J:J, $J265)</f>
        <v>1</v>
      </c>
      <c r="L265" s="1" t="str">
        <f aca="false">IF(ISNA(VLOOKUP(tblProducts[[#This Row],[supplier_id]], tblSuppliers[], 3, FALSE())), "Invalid", "Valid")</f>
        <v>Valid</v>
      </c>
    </row>
    <row r="266" customFormat="false" ht="15" hidden="false" customHeight="true" outlineLevel="0" collapsed="false">
      <c r="A266" s="1" t="n">
        <v>265</v>
      </c>
      <c r="B266" s="1" t="s">
        <v>1597</v>
      </c>
      <c r="C266" s="1" t="s">
        <v>1598</v>
      </c>
      <c r="D266" s="1" t="s">
        <v>1076</v>
      </c>
      <c r="E266" s="1" t="s">
        <v>1077</v>
      </c>
      <c r="F266" s="1" t="n">
        <v>41</v>
      </c>
      <c r="G266" s="1" t="s">
        <v>1068</v>
      </c>
      <c r="H266" s="1" t="n">
        <v>2472.16</v>
      </c>
      <c r="I266" s="1" t="s">
        <v>46</v>
      </c>
      <c r="J26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265SKU00265ITC PRODUCT 265SNACKSBRITANNIAPIECEINACTIVE412472.16</v>
      </c>
      <c r="K266" s="1" t="n">
        <f aca="false">COUNTIF(J:J, $J266)</f>
        <v>1</v>
      </c>
      <c r="L266" s="1" t="str">
        <f aca="false">IF(ISNA(VLOOKUP(tblProducts[[#This Row],[supplier_id]], tblSuppliers[], 3, FALSE())), "Invalid", "Valid")</f>
        <v>Valid</v>
      </c>
    </row>
    <row r="267" customFormat="false" ht="15" hidden="false" customHeight="true" outlineLevel="0" collapsed="false">
      <c r="A267" s="1" t="n">
        <v>266</v>
      </c>
      <c r="B267" s="1" t="s">
        <v>1599</v>
      </c>
      <c r="C267" s="1" t="s">
        <v>1600</v>
      </c>
      <c r="D267" s="1" t="s">
        <v>1067</v>
      </c>
      <c r="E267" s="1" t="s">
        <v>1077</v>
      </c>
      <c r="F267" s="1" t="n">
        <v>177</v>
      </c>
      <c r="G267" s="1" t="s">
        <v>1055</v>
      </c>
      <c r="H267" s="1" t="n">
        <v>1745.98</v>
      </c>
      <c r="I267" s="1" t="s">
        <v>46</v>
      </c>
      <c r="J26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266SKU00266NESTLE PRODUCT 266BAKERYBRITANNIAPACKINACTIVE1771745.98</v>
      </c>
      <c r="K267" s="1" t="n">
        <f aca="false">COUNTIF(J:J, $J267)</f>
        <v>1</v>
      </c>
      <c r="L267" s="1" t="str">
        <f aca="false">IF(ISNA(VLOOKUP(tblProducts[[#This Row],[supplier_id]], tblSuppliers[], 3, FALSE())), "Invalid", "Valid")</f>
        <v>Valid</v>
      </c>
    </row>
    <row r="268" customFormat="false" ht="15" hidden="false" customHeight="true" outlineLevel="0" collapsed="false">
      <c r="A268" s="1" t="n">
        <v>267</v>
      </c>
      <c r="B268" s="1" t="s">
        <v>1601</v>
      </c>
      <c r="C268" s="1" t="s">
        <v>1602</v>
      </c>
      <c r="D268" s="1" t="s">
        <v>1067</v>
      </c>
      <c r="E268" s="1" t="s">
        <v>1082</v>
      </c>
      <c r="F268" s="1" t="n">
        <v>33</v>
      </c>
      <c r="G268" s="1" t="s">
        <v>1064</v>
      </c>
      <c r="H268" s="1" t="n">
        <v>693.93</v>
      </c>
      <c r="I268" s="1" t="s">
        <v>39</v>
      </c>
      <c r="J26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267SKU00267DABUR PRODUCT 267BAKERYNESTLEKGACTIVE33693.93</v>
      </c>
      <c r="K268" s="1" t="n">
        <f aca="false">COUNTIF(J:J, $J268)</f>
        <v>1</v>
      </c>
      <c r="L268" s="1" t="str">
        <f aca="false">IF(ISNA(VLOOKUP(tblProducts[[#This Row],[supplier_id]], tblSuppliers[], 3, FALSE())), "Invalid", "Valid")</f>
        <v>Valid</v>
      </c>
    </row>
    <row r="269" customFormat="false" ht="15" hidden="false" customHeight="true" outlineLevel="0" collapsed="false">
      <c r="A269" s="1" t="n">
        <v>268</v>
      </c>
      <c r="B269" s="1" t="s">
        <v>1603</v>
      </c>
      <c r="C269" s="1" t="s">
        <v>1604</v>
      </c>
      <c r="D269" s="1" t="s">
        <v>1076</v>
      </c>
      <c r="E269" s="1" t="s">
        <v>1054</v>
      </c>
      <c r="F269" s="1" t="n">
        <v>120</v>
      </c>
      <c r="G269" s="1" t="s">
        <v>1059</v>
      </c>
      <c r="H269" s="1" t="n">
        <v>138.6</v>
      </c>
      <c r="I269" s="1" t="s">
        <v>46</v>
      </c>
      <c r="J26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268SKU00268ITC PRODUCT 268SNACKSUNILEVERLITREINACTIVE120138.6</v>
      </c>
      <c r="K269" s="1" t="n">
        <f aca="false">COUNTIF(J:J, $J269)</f>
        <v>1</v>
      </c>
      <c r="L269" s="1" t="str">
        <f aca="false">IF(ISNA(VLOOKUP(tblProducts[[#This Row],[supplier_id]], tblSuppliers[], 3, FALSE())), "Invalid", "Valid")</f>
        <v>Valid</v>
      </c>
    </row>
    <row r="270" customFormat="false" ht="15" hidden="false" customHeight="true" outlineLevel="0" collapsed="false">
      <c r="A270" s="1" t="n">
        <v>269</v>
      </c>
      <c r="B270" s="1" t="s">
        <v>1605</v>
      </c>
      <c r="C270" s="1" t="s">
        <v>1606</v>
      </c>
      <c r="D270" s="1" t="s">
        <v>1067</v>
      </c>
      <c r="E270" s="1" t="s">
        <v>1089</v>
      </c>
      <c r="F270" s="1" t="n">
        <v>142</v>
      </c>
      <c r="G270" s="1" t="s">
        <v>1064</v>
      </c>
      <c r="H270" s="1" t="n">
        <v>2315.64</v>
      </c>
      <c r="I270" s="1" t="s">
        <v>46</v>
      </c>
      <c r="J27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269SKU00269PARLE PRODUCT 269BAKERYPARLEKGINACTIVE1422315.64</v>
      </c>
      <c r="K270" s="1" t="n">
        <f aca="false">COUNTIF(J:J, $J270)</f>
        <v>1</v>
      </c>
      <c r="L270" s="1" t="str">
        <f aca="false">IF(ISNA(VLOOKUP(tblProducts[[#This Row],[supplier_id]], tblSuppliers[], 3, FALSE())), "Invalid", "Valid")</f>
        <v>Valid</v>
      </c>
    </row>
    <row r="271" customFormat="false" ht="15" hidden="false" customHeight="true" outlineLevel="0" collapsed="false">
      <c r="A271" s="1" t="n">
        <v>270</v>
      </c>
      <c r="B271" s="1" t="s">
        <v>1607</v>
      </c>
      <c r="C271" s="1" t="s">
        <v>1608</v>
      </c>
      <c r="D271" s="1" t="s">
        <v>1067</v>
      </c>
      <c r="E271" s="1" t="s">
        <v>1085</v>
      </c>
      <c r="F271" s="1" t="n">
        <v>111</v>
      </c>
      <c r="G271" s="1" t="s">
        <v>1068</v>
      </c>
      <c r="H271" s="1" t="n">
        <v>2058.11</v>
      </c>
      <c r="I271" s="1" t="s">
        <v>46</v>
      </c>
      <c r="J27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270SKU00270BRITANNIA PRODUCT 270BAKERYDABURPIECEINACTIVE1112058.11</v>
      </c>
      <c r="K271" s="1" t="n">
        <f aca="false">COUNTIF(J:J, $J271)</f>
        <v>1</v>
      </c>
      <c r="L271" s="1" t="str">
        <f aca="false">IF(ISNA(VLOOKUP(tblProducts[[#This Row],[supplier_id]], tblSuppliers[], 3, FALSE())), "Invalid", "Valid")</f>
        <v>Valid</v>
      </c>
    </row>
    <row r="272" customFormat="false" ht="15" hidden="false" customHeight="true" outlineLevel="0" collapsed="false">
      <c r="A272" s="1" t="n">
        <v>271</v>
      </c>
      <c r="B272" s="1" t="s">
        <v>1609</v>
      </c>
      <c r="C272" s="1" t="s">
        <v>1610</v>
      </c>
      <c r="D272" s="1" t="s">
        <v>1098</v>
      </c>
      <c r="E272" s="1" t="s">
        <v>1077</v>
      </c>
      <c r="F272" s="1" t="n">
        <v>108</v>
      </c>
      <c r="G272" s="1" t="s">
        <v>1059</v>
      </c>
      <c r="H272" s="1" t="n">
        <v>999999</v>
      </c>
      <c r="I272" s="1" t="s">
        <v>46</v>
      </c>
      <c r="J27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271SKU00271AMUL PRODUCT 271PERSONAL CAREBRITANNIALITREINACTIVE108999999</v>
      </c>
      <c r="K272" s="1" t="n">
        <f aca="false">COUNTIF(J:J, $J272)</f>
        <v>1</v>
      </c>
      <c r="L272" s="1" t="str">
        <f aca="false">IF(ISNA(VLOOKUP(tblProducts[[#This Row],[supplier_id]], tblSuppliers[], 3, FALSE())), "Invalid", "Valid")</f>
        <v>Valid</v>
      </c>
    </row>
    <row r="273" customFormat="false" ht="15" hidden="false" customHeight="true" outlineLevel="0" collapsed="false">
      <c r="A273" s="1" t="n">
        <v>272</v>
      </c>
      <c r="B273" s="1" t="s">
        <v>1611</v>
      </c>
      <c r="C273" s="1" t="s">
        <v>1612</v>
      </c>
      <c r="D273" s="1" t="s">
        <v>1143</v>
      </c>
      <c r="E273" s="1" t="s">
        <v>1082</v>
      </c>
      <c r="F273" s="1" t="n">
        <v>23</v>
      </c>
      <c r="G273" s="1" t="s">
        <v>1064</v>
      </c>
      <c r="H273" s="1" t="n">
        <v>1659.12</v>
      </c>
      <c r="I273" s="1" t="s">
        <v>46</v>
      </c>
      <c r="J27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272SKU00272NESTLE PRODUCT 272BEVERAGESNESTLEKGINACTIVE231659.12</v>
      </c>
      <c r="K273" s="1" t="n">
        <f aca="false">COUNTIF(J:J, $J273)</f>
        <v>1</v>
      </c>
      <c r="L273" s="1" t="str">
        <f aca="false">IF(ISNA(VLOOKUP(tblProducts[[#This Row],[supplier_id]], tblSuppliers[], 3, FALSE())), "Invalid", "Valid")</f>
        <v>Valid</v>
      </c>
    </row>
    <row r="274" customFormat="false" ht="15" hidden="false" customHeight="true" outlineLevel="0" collapsed="false">
      <c r="A274" s="1" t="n">
        <v>273</v>
      </c>
      <c r="B274" s="1" t="s">
        <v>1613</v>
      </c>
      <c r="C274" s="1" t="s">
        <v>1614</v>
      </c>
      <c r="D274" s="1" t="s">
        <v>1067</v>
      </c>
      <c r="E274" s="1" t="s">
        <v>1058</v>
      </c>
      <c r="F274" s="1" t="n">
        <v>37</v>
      </c>
      <c r="G274" s="1" t="s">
        <v>1078</v>
      </c>
      <c r="H274" s="1" t="n">
        <v>598.7</v>
      </c>
      <c r="I274" s="1" t="s">
        <v>39</v>
      </c>
      <c r="J27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273SKU00273UNILEVER PRODUCT 273BAKERYP&amp;GBOTTLEACTIVE37598.7</v>
      </c>
      <c r="K274" s="1" t="n">
        <f aca="false">COUNTIF(J:J, $J274)</f>
        <v>1</v>
      </c>
      <c r="L274" s="1" t="str">
        <f aca="false">IF(ISNA(VLOOKUP(tblProducts[[#This Row],[supplier_id]], tblSuppliers[], 3, FALSE())), "Invalid", "Valid")</f>
        <v>Valid</v>
      </c>
    </row>
    <row r="275" customFormat="false" ht="15" hidden="false" customHeight="true" outlineLevel="0" collapsed="false">
      <c r="A275" s="1" t="n">
        <v>274</v>
      </c>
      <c r="B275" s="1" t="s">
        <v>1615</v>
      </c>
      <c r="C275" s="1" t="s">
        <v>1616</v>
      </c>
      <c r="D275" s="1" t="s">
        <v>1081</v>
      </c>
      <c r="E275" s="1" t="s">
        <v>1063</v>
      </c>
      <c r="F275" s="1" t="n">
        <v>172</v>
      </c>
      <c r="G275" s="1" t="s">
        <v>1068</v>
      </c>
      <c r="H275" s="1" t="n">
        <v>1360.4</v>
      </c>
      <c r="I275" s="1" t="s">
        <v>39</v>
      </c>
      <c r="J27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274SKU00274BRITANNIA PRODUCT 274FROZEN FOODAMULPIECEACTIVE1721360.4</v>
      </c>
      <c r="K275" s="1" t="n">
        <f aca="false">COUNTIF(J:J, $J275)</f>
        <v>1</v>
      </c>
      <c r="L275" s="1" t="str">
        <f aca="false">IF(ISNA(VLOOKUP(tblProducts[[#This Row],[supplier_id]], tblSuppliers[], 3, FALSE())), "Invalid", "Valid")</f>
        <v>Valid</v>
      </c>
    </row>
    <row r="276" customFormat="false" ht="15" hidden="false" customHeight="true" outlineLevel="0" collapsed="false">
      <c r="A276" s="1" t="n">
        <v>275</v>
      </c>
      <c r="B276" s="1" t="s">
        <v>1617</v>
      </c>
      <c r="C276" s="1" t="s">
        <v>1618</v>
      </c>
      <c r="D276" s="1" t="s">
        <v>1053</v>
      </c>
      <c r="E276" s="1" t="s">
        <v>1058</v>
      </c>
      <c r="F276" s="1" t="n">
        <v>83</v>
      </c>
      <c r="G276" s="1" t="s">
        <v>1059</v>
      </c>
      <c r="H276" s="1" t="n">
        <v>737.02</v>
      </c>
      <c r="I276" s="1" t="s">
        <v>46</v>
      </c>
      <c r="J27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275SKU00275UNILEVER PRODUCT 275CLEANINGP&amp;GLITREINACTIVE83737.02</v>
      </c>
      <c r="K276" s="1" t="n">
        <f aca="false">COUNTIF(J:J, $J276)</f>
        <v>1</v>
      </c>
      <c r="L276" s="1" t="str">
        <f aca="false">IF(ISNA(VLOOKUP(tblProducts[[#This Row],[supplier_id]], tblSuppliers[], 3, FALSE())), "Invalid", "Valid")</f>
        <v>Valid</v>
      </c>
    </row>
    <row r="277" customFormat="false" ht="15" hidden="false" customHeight="true" outlineLevel="0" collapsed="false">
      <c r="A277" s="1" t="n">
        <v>276</v>
      </c>
      <c r="B277" s="1" t="s">
        <v>1619</v>
      </c>
      <c r="C277" s="1" t="s">
        <v>1620</v>
      </c>
      <c r="D277" s="1" t="s">
        <v>1143</v>
      </c>
      <c r="E277" s="1" t="s">
        <v>1071</v>
      </c>
      <c r="F277" s="1" t="n">
        <v>185</v>
      </c>
      <c r="G277" s="1" t="s">
        <v>1068</v>
      </c>
      <c r="H277" s="1" t="n">
        <v>1997.31</v>
      </c>
      <c r="I277" s="1" t="s">
        <v>46</v>
      </c>
      <c r="J27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276SKU00276DABUR PRODUCT 276BEVERAGESITCPIECEINACTIVE1851997.31</v>
      </c>
      <c r="K277" s="1" t="n">
        <f aca="false">COUNTIF(J:J, $J277)</f>
        <v>1</v>
      </c>
      <c r="L277" s="1" t="str">
        <f aca="false">IF(ISNA(VLOOKUP(tblProducts[[#This Row],[supplier_id]], tblSuppliers[], 3, FALSE())), "Invalid", "Valid")</f>
        <v>Valid</v>
      </c>
    </row>
    <row r="278" customFormat="false" ht="15" hidden="false" customHeight="true" outlineLevel="0" collapsed="false">
      <c r="A278" s="1" t="n">
        <v>277</v>
      </c>
      <c r="B278" s="1" t="s">
        <v>1621</v>
      </c>
      <c r="C278" s="1" t="s">
        <v>1622</v>
      </c>
      <c r="D278" s="1" t="s">
        <v>1067</v>
      </c>
      <c r="E278" s="1" t="s">
        <v>1085</v>
      </c>
      <c r="F278" s="1" t="n">
        <v>157</v>
      </c>
      <c r="G278" s="1" t="s">
        <v>1078</v>
      </c>
      <c r="H278" s="1" t="n">
        <v>341.21</v>
      </c>
      <c r="I278" s="1" t="s">
        <v>46</v>
      </c>
      <c r="J27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277SKU00277AMUL PRODUCT 277BAKERYDABURBOTTLEINACTIVE157341.21</v>
      </c>
      <c r="K278" s="1" t="n">
        <f aca="false">COUNTIF(J:J, $J278)</f>
        <v>1</v>
      </c>
      <c r="L278" s="1" t="str">
        <f aca="false">IF(ISNA(VLOOKUP(tblProducts[[#This Row],[supplier_id]], tblSuppliers[], 3, FALSE())), "Invalid", "Valid")</f>
        <v>Valid</v>
      </c>
    </row>
    <row r="279" customFormat="false" ht="15" hidden="false" customHeight="true" outlineLevel="0" collapsed="false">
      <c r="A279" s="1" t="n">
        <v>278</v>
      </c>
      <c r="B279" s="1" t="s">
        <v>1623</v>
      </c>
      <c r="C279" s="1" t="s">
        <v>1624</v>
      </c>
      <c r="D279" s="1" t="s">
        <v>1143</v>
      </c>
      <c r="E279" s="1" t="s">
        <v>1058</v>
      </c>
      <c r="F279" s="1" t="n">
        <v>13</v>
      </c>
      <c r="G279" s="1" t="s">
        <v>1078</v>
      </c>
      <c r="H279" s="1" t="n">
        <v>1429.22</v>
      </c>
      <c r="I279" s="1" t="s">
        <v>39</v>
      </c>
      <c r="J27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278SKU00278ITC PRODUCT 278BEVERAGESP&amp;GBOTTLEACTIVE131429.22</v>
      </c>
      <c r="K279" s="1" t="n">
        <f aca="false">COUNTIF(J:J, $J279)</f>
        <v>1</v>
      </c>
      <c r="L279" s="1" t="str">
        <f aca="false">IF(ISNA(VLOOKUP(tblProducts[[#This Row],[supplier_id]], tblSuppliers[], 3, FALSE())), "Invalid", "Valid")</f>
        <v>Valid</v>
      </c>
    </row>
    <row r="280" customFormat="false" ht="15" hidden="false" customHeight="true" outlineLevel="0" collapsed="false">
      <c r="A280" s="1" t="n">
        <v>279</v>
      </c>
      <c r="B280" s="1" t="s">
        <v>1625</v>
      </c>
      <c r="C280" s="1" t="s">
        <v>1626</v>
      </c>
      <c r="D280" s="1" t="s">
        <v>1098</v>
      </c>
      <c r="E280" s="1" t="s">
        <v>1082</v>
      </c>
      <c r="F280" s="1" t="n">
        <v>26</v>
      </c>
      <c r="G280" s="1" t="s">
        <v>1064</v>
      </c>
      <c r="H280" s="1" t="n">
        <v>1091.99</v>
      </c>
      <c r="I280" s="1" t="s">
        <v>46</v>
      </c>
      <c r="J28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279SKU00279ITC PRODUCT 279PERSONAL CARENESTLEKGINACTIVE261091.99</v>
      </c>
      <c r="K280" s="1" t="n">
        <f aca="false">COUNTIF(J:J, $J280)</f>
        <v>1</v>
      </c>
      <c r="L280" s="1" t="str">
        <f aca="false">IF(ISNA(VLOOKUP(tblProducts[[#This Row],[supplier_id]], tblSuppliers[], 3, FALSE())), "Invalid", "Valid")</f>
        <v>Valid</v>
      </c>
    </row>
    <row r="281" customFormat="false" ht="15" hidden="false" customHeight="true" outlineLevel="0" collapsed="false">
      <c r="A281" s="1" t="n">
        <v>280</v>
      </c>
      <c r="B281" s="1" t="s">
        <v>1627</v>
      </c>
      <c r="C281" s="1" t="s">
        <v>1628</v>
      </c>
      <c r="D281" s="1" t="s">
        <v>1076</v>
      </c>
      <c r="E281" s="1" t="s">
        <v>1058</v>
      </c>
      <c r="F281" s="1" t="n">
        <v>83</v>
      </c>
      <c r="G281" s="1" t="s">
        <v>1078</v>
      </c>
      <c r="H281" s="1" t="n">
        <v>1328.47</v>
      </c>
      <c r="I281" s="1" t="s">
        <v>39</v>
      </c>
      <c r="J28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280SKU00280ITC PRODUCT 280SNACKSP&amp;GBOTTLEACTIVE831328.47</v>
      </c>
      <c r="K281" s="1" t="n">
        <f aca="false">COUNTIF(J:J, $J281)</f>
        <v>1</v>
      </c>
      <c r="L281" s="1" t="str">
        <f aca="false">IF(ISNA(VLOOKUP(tblProducts[[#This Row],[supplier_id]], tblSuppliers[], 3, FALSE())), "Invalid", "Valid")</f>
        <v>Valid</v>
      </c>
    </row>
    <row r="282" customFormat="false" ht="15" hidden="false" customHeight="true" outlineLevel="0" collapsed="false">
      <c r="A282" s="1" t="n">
        <v>281</v>
      </c>
      <c r="B282" s="1" t="s">
        <v>1629</v>
      </c>
      <c r="C282" s="1" t="s">
        <v>1630</v>
      </c>
      <c r="D282" s="1" t="s">
        <v>1143</v>
      </c>
      <c r="E282" s="1" t="s">
        <v>1077</v>
      </c>
      <c r="F282" s="1" t="n">
        <v>57</v>
      </c>
      <c r="G282" s="1" t="s">
        <v>1068</v>
      </c>
      <c r="H282" s="1" t="n">
        <v>841.06</v>
      </c>
      <c r="I282" s="1" t="s">
        <v>39</v>
      </c>
      <c r="J28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281SKU00281P&amp;G PRODUCT 281BEVERAGESBRITANNIAPIECEACTIVE57841.06</v>
      </c>
      <c r="K282" s="1" t="n">
        <f aca="false">COUNTIF(J:J, $J282)</f>
        <v>1</v>
      </c>
      <c r="L282" s="1" t="str">
        <f aca="false">IF(ISNA(VLOOKUP(tblProducts[[#This Row],[supplier_id]], tblSuppliers[], 3, FALSE())), "Invalid", "Valid")</f>
        <v>Valid</v>
      </c>
    </row>
    <row r="283" customFormat="false" ht="15" hidden="false" customHeight="true" outlineLevel="0" collapsed="false">
      <c r="A283" s="1" t="n">
        <v>282</v>
      </c>
      <c r="B283" s="1" t="s">
        <v>1631</v>
      </c>
      <c r="C283" s="1" t="s">
        <v>1632</v>
      </c>
      <c r="D283" s="1" t="s">
        <v>1053</v>
      </c>
      <c r="E283" s="1" t="s">
        <v>1077</v>
      </c>
      <c r="F283" s="1" t="n">
        <v>137</v>
      </c>
      <c r="G283" s="1" t="s">
        <v>1068</v>
      </c>
      <c r="H283" s="1" t="n">
        <v>669.94</v>
      </c>
      <c r="I283" s="1" t="s">
        <v>39</v>
      </c>
      <c r="J28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282SKU00282BRITANNIA PRODUCT 282CLEANINGBRITANNIAPIECEACTIVE137669.94</v>
      </c>
      <c r="K283" s="1" t="n">
        <f aca="false">COUNTIF(J:J, $J283)</f>
        <v>1</v>
      </c>
      <c r="L283" s="1" t="str">
        <f aca="false">IF(ISNA(VLOOKUP(tblProducts[[#This Row],[supplier_id]], tblSuppliers[], 3, FALSE())), "Invalid", "Valid")</f>
        <v>Valid</v>
      </c>
    </row>
    <row r="284" customFormat="false" ht="15" hidden="false" customHeight="true" outlineLevel="0" collapsed="false">
      <c r="A284" s="1" t="n">
        <v>283</v>
      </c>
      <c r="B284" s="1" t="s">
        <v>1633</v>
      </c>
      <c r="C284" s="1" t="s">
        <v>1634</v>
      </c>
      <c r="D284" s="1" t="s">
        <v>1088</v>
      </c>
      <c r="E284" s="1" t="s">
        <v>1085</v>
      </c>
      <c r="F284" s="1" t="n">
        <v>195</v>
      </c>
      <c r="G284" s="1" t="s">
        <v>1059</v>
      </c>
      <c r="H284" s="1" t="n">
        <v>2154.17</v>
      </c>
      <c r="I284" s="1" t="s">
        <v>39</v>
      </c>
      <c r="J28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283SKU00283NESTLE PRODUCT 283HOUSEHOLDDABURLITREACTIVE1952154.17</v>
      </c>
      <c r="K284" s="1" t="n">
        <f aca="false">COUNTIF(J:J, $J284)</f>
        <v>1</v>
      </c>
      <c r="L284" s="1" t="str">
        <f aca="false">IF(ISNA(VLOOKUP(tblProducts[[#This Row],[supplier_id]], tblSuppliers[], 3, FALSE())), "Invalid", "Valid")</f>
        <v>Valid</v>
      </c>
    </row>
    <row r="285" customFormat="false" ht="15" hidden="false" customHeight="true" outlineLevel="0" collapsed="false">
      <c r="A285" s="1" t="n">
        <v>284</v>
      </c>
      <c r="B285" s="1" t="s">
        <v>1635</v>
      </c>
      <c r="C285" s="1" t="s">
        <v>1636</v>
      </c>
      <c r="D285" s="1" t="s">
        <v>1088</v>
      </c>
      <c r="E285" s="1" t="s">
        <v>1082</v>
      </c>
      <c r="F285" s="1" t="n">
        <v>161</v>
      </c>
      <c r="G285" s="1" t="s">
        <v>1068</v>
      </c>
      <c r="H285" s="1" t="n">
        <v>1879.26</v>
      </c>
      <c r="I285" s="1" t="s">
        <v>39</v>
      </c>
      <c r="J28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284SKU00284DABUR PRODUCT 284HOUSEHOLDNESTLEPIECEACTIVE1611879.26</v>
      </c>
      <c r="K285" s="1" t="n">
        <f aca="false">COUNTIF(J:J, $J285)</f>
        <v>1</v>
      </c>
      <c r="L285" s="1" t="str">
        <f aca="false">IF(ISNA(VLOOKUP(tblProducts[[#This Row],[supplier_id]], tblSuppliers[], 3, FALSE())), "Invalid", "Valid")</f>
        <v>Valid</v>
      </c>
    </row>
    <row r="286" customFormat="false" ht="15" hidden="false" customHeight="true" outlineLevel="0" collapsed="false">
      <c r="A286" s="1" t="n">
        <v>285</v>
      </c>
      <c r="B286" s="1" t="s">
        <v>1637</v>
      </c>
      <c r="C286" s="1" t="s">
        <v>1638</v>
      </c>
      <c r="D286" s="1" t="s">
        <v>1067</v>
      </c>
      <c r="E286" s="1" t="s">
        <v>1071</v>
      </c>
      <c r="F286" s="1" t="n">
        <v>130</v>
      </c>
      <c r="G286" s="1" t="s">
        <v>1068</v>
      </c>
      <c r="H286" s="1" t="n">
        <v>2105.03</v>
      </c>
      <c r="I286" s="1" t="s">
        <v>46</v>
      </c>
      <c r="J28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285SKU00285ITC PRODUCT 285BAKERYITCPIECEINACTIVE1302105.03</v>
      </c>
      <c r="K286" s="1" t="n">
        <f aca="false">COUNTIF(J:J, $J286)</f>
        <v>1</v>
      </c>
      <c r="L286" s="1" t="str">
        <f aca="false">IF(ISNA(VLOOKUP(tblProducts[[#This Row],[supplier_id]], tblSuppliers[], 3, FALSE())), "Invalid", "Valid")</f>
        <v>Valid</v>
      </c>
    </row>
    <row r="287" customFormat="false" ht="15" hidden="false" customHeight="true" outlineLevel="0" collapsed="false">
      <c r="A287" s="1" t="n">
        <v>286</v>
      </c>
      <c r="B287" s="1" t="s">
        <v>1639</v>
      </c>
      <c r="C287" s="1" t="s">
        <v>1640</v>
      </c>
      <c r="D287" s="1" t="s">
        <v>1081</v>
      </c>
      <c r="E287" s="1" t="s">
        <v>1058</v>
      </c>
      <c r="F287" s="1" t="n">
        <v>20</v>
      </c>
      <c r="G287" s="1" t="s">
        <v>1064</v>
      </c>
      <c r="H287" s="1" t="n">
        <v>1398.75</v>
      </c>
      <c r="I287" s="1" t="s">
        <v>46</v>
      </c>
      <c r="J28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286SKU00286DABUR PRODUCT 286FROZEN FOODP&amp;GKGINACTIVE201398.75</v>
      </c>
      <c r="K287" s="1" t="n">
        <f aca="false">COUNTIF(J:J, $J287)</f>
        <v>1</v>
      </c>
      <c r="L287" s="1" t="str">
        <f aca="false">IF(ISNA(VLOOKUP(tblProducts[[#This Row],[supplier_id]], tblSuppliers[], 3, FALSE())), "Invalid", "Valid")</f>
        <v>Valid</v>
      </c>
    </row>
    <row r="288" customFormat="false" ht="15" hidden="false" customHeight="true" outlineLevel="0" collapsed="false">
      <c r="A288" s="1" t="n">
        <v>287</v>
      </c>
      <c r="B288" s="1" t="s">
        <v>1641</v>
      </c>
      <c r="C288" s="1" t="s">
        <v>1642</v>
      </c>
      <c r="D288" s="1" t="s">
        <v>1081</v>
      </c>
      <c r="E288" s="1" t="s">
        <v>1089</v>
      </c>
      <c r="F288" s="1" t="n">
        <v>42</v>
      </c>
      <c r="G288" s="1" t="s">
        <v>1055</v>
      </c>
      <c r="H288" s="1" t="n">
        <v>2107.6</v>
      </c>
      <c r="I288" s="1" t="s">
        <v>46</v>
      </c>
      <c r="J28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287SKU00287ITC PRODUCT 287FROZEN FOODPARLEPACKINACTIVE422107.6</v>
      </c>
      <c r="K288" s="1" t="n">
        <f aca="false">COUNTIF(J:J, $J288)</f>
        <v>1</v>
      </c>
      <c r="L288" s="1" t="str">
        <f aca="false">IF(ISNA(VLOOKUP(tblProducts[[#This Row],[supplier_id]], tblSuppliers[], 3, FALSE())), "Invalid", "Valid")</f>
        <v>Valid</v>
      </c>
    </row>
    <row r="289" customFormat="false" ht="15" hidden="false" customHeight="true" outlineLevel="0" collapsed="false">
      <c r="A289" s="1" t="n">
        <v>288</v>
      </c>
      <c r="B289" s="1" t="s">
        <v>1643</v>
      </c>
      <c r="C289" s="1" t="s">
        <v>1644</v>
      </c>
      <c r="D289" s="1" t="s">
        <v>1062</v>
      </c>
      <c r="E289" s="1" t="s">
        <v>1063</v>
      </c>
      <c r="F289" s="1" t="n">
        <v>13</v>
      </c>
      <c r="G289" s="1" t="s">
        <v>1059</v>
      </c>
      <c r="H289" s="1" t="n">
        <v>1280.89</v>
      </c>
      <c r="I289" s="1" t="s">
        <v>39</v>
      </c>
      <c r="J28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288SKU00288PARLE PRODUCT 288DAIRYAMULLITREACTIVE131280.89</v>
      </c>
      <c r="K289" s="1" t="n">
        <f aca="false">COUNTIF(J:J, $J289)</f>
        <v>1</v>
      </c>
      <c r="L289" s="1" t="str">
        <f aca="false">IF(ISNA(VLOOKUP(tblProducts[[#This Row],[supplier_id]], tblSuppliers[], 3, FALSE())), "Invalid", "Valid")</f>
        <v>Valid</v>
      </c>
    </row>
    <row r="290" customFormat="false" ht="15" hidden="false" customHeight="true" outlineLevel="0" collapsed="false">
      <c r="A290" s="1" t="n">
        <v>289</v>
      </c>
      <c r="B290" s="1" t="s">
        <v>1645</v>
      </c>
      <c r="C290" s="1" t="s">
        <v>1646</v>
      </c>
      <c r="D290" s="1" t="s">
        <v>1143</v>
      </c>
      <c r="E290" s="1" t="s">
        <v>1063</v>
      </c>
      <c r="F290" s="1" t="n">
        <v>12</v>
      </c>
      <c r="G290" s="1" t="s">
        <v>1064</v>
      </c>
      <c r="H290" s="1" t="n">
        <v>1155.92</v>
      </c>
      <c r="I290" s="1" t="s">
        <v>39</v>
      </c>
      <c r="J29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289SKU00289DABUR PRODUCT 289BEVERAGESAMULKGACTIVE121155.92</v>
      </c>
      <c r="K290" s="1" t="n">
        <f aca="false">COUNTIF(J:J, $J290)</f>
        <v>1</v>
      </c>
      <c r="L290" s="1" t="str">
        <f aca="false">IF(ISNA(VLOOKUP(tblProducts[[#This Row],[supplier_id]], tblSuppliers[], 3, FALSE())), "Invalid", "Valid")</f>
        <v>Valid</v>
      </c>
    </row>
    <row r="291" customFormat="false" ht="15" hidden="false" customHeight="true" outlineLevel="0" collapsed="false">
      <c r="A291" s="1" t="n">
        <v>290</v>
      </c>
      <c r="B291" s="1" t="s">
        <v>1647</v>
      </c>
      <c r="C291" s="1" t="s">
        <v>1648</v>
      </c>
      <c r="D291" s="1" t="s">
        <v>1088</v>
      </c>
      <c r="E291" s="1" t="s">
        <v>1085</v>
      </c>
      <c r="F291" s="1" t="n">
        <v>23</v>
      </c>
      <c r="G291" s="1" t="s">
        <v>1078</v>
      </c>
      <c r="H291" s="1" t="n">
        <v>1117.16</v>
      </c>
      <c r="I291" s="1" t="s">
        <v>46</v>
      </c>
      <c r="J29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290SKU00290NESTLE PRODUCT 290HOUSEHOLDDABURBOTTLEINACTIVE231117.16</v>
      </c>
      <c r="K291" s="1" t="n">
        <f aca="false">COUNTIF(J:J, $J291)</f>
        <v>1</v>
      </c>
      <c r="L291" s="1" t="str">
        <f aca="false">IF(ISNA(VLOOKUP(tblProducts[[#This Row],[supplier_id]], tblSuppliers[], 3, FALSE())), "Invalid", "Valid")</f>
        <v>Valid</v>
      </c>
    </row>
    <row r="292" customFormat="false" ht="15" hidden="false" customHeight="true" outlineLevel="0" collapsed="false">
      <c r="A292" s="1" t="n">
        <v>291</v>
      </c>
      <c r="B292" s="1" t="s">
        <v>1649</v>
      </c>
      <c r="C292" s="1" t="s">
        <v>1650</v>
      </c>
      <c r="D292" s="1" t="s">
        <v>1081</v>
      </c>
      <c r="E292" s="1" t="s">
        <v>1082</v>
      </c>
      <c r="F292" s="1" t="n">
        <v>90</v>
      </c>
      <c r="G292" s="1" t="s">
        <v>1059</v>
      </c>
      <c r="H292" s="1" t="n">
        <v>2325.11</v>
      </c>
      <c r="I292" s="1" t="s">
        <v>46</v>
      </c>
      <c r="J29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291SKU00291AMUL PRODUCT 291FROZEN FOODNESTLELITREINACTIVE902325.11</v>
      </c>
      <c r="K292" s="1" t="n">
        <f aca="false">COUNTIF(J:J, $J292)</f>
        <v>1</v>
      </c>
      <c r="L292" s="1" t="str">
        <f aca="false">IF(ISNA(VLOOKUP(tblProducts[[#This Row],[supplier_id]], tblSuppliers[], 3, FALSE())), "Invalid", "Valid")</f>
        <v>Valid</v>
      </c>
    </row>
    <row r="293" customFormat="false" ht="15" hidden="false" customHeight="true" outlineLevel="0" collapsed="false">
      <c r="A293" s="1" t="n">
        <v>292</v>
      </c>
      <c r="B293" s="1" t="s">
        <v>1651</v>
      </c>
      <c r="C293" s="1" t="s">
        <v>1652</v>
      </c>
      <c r="D293" s="1" t="s">
        <v>1143</v>
      </c>
      <c r="E293" s="1" t="s">
        <v>1071</v>
      </c>
      <c r="F293" s="1" t="n">
        <v>82</v>
      </c>
      <c r="G293" s="1" t="s">
        <v>1078</v>
      </c>
      <c r="H293" s="1" t="n">
        <v>1583.26</v>
      </c>
      <c r="I293" s="1" t="s">
        <v>46</v>
      </c>
      <c r="J29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292SKU00292DABUR PRODUCT 292BEVERAGESITCBOTTLEINACTIVE821583.26</v>
      </c>
      <c r="K293" s="1" t="n">
        <f aca="false">COUNTIF(J:J, $J293)</f>
        <v>1</v>
      </c>
      <c r="L293" s="1" t="str">
        <f aca="false">IF(ISNA(VLOOKUP(tblProducts[[#This Row],[supplier_id]], tblSuppliers[], 3, FALSE())), "Invalid", "Valid")</f>
        <v>Valid</v>
      </c>
    </row>
    <row r="294" customFormat="false" ht="15" hidden="false" customHeight="true" outlineLevel="0" collapsed="false">
      <c r="A294" s="1" t="n">
        <v>293</v>
      </c>
      <c r="B294" s="1" t="s">
        <v>1653</v>
      </c>
      <c r="C294" s="1" t="s">
        <v>1654</v>
      </c>
      <c r="D294" s="1" t="s">
        <v>1067</v>
      </c>
      <c r="E294" s="1" t="s">
        <v>1085</v>
      </c>
      <c r="F294" s="1" t="n">
        <v>80</v>
      </c>
      <c r="G294" s="1" t="s">
        <v>1078</v>
      </c>
      <c r="H294" s="1" t="n">
        <v>1593.52</v>
      </c>
      <c r="I294" s="1" t="s">
        <v>46</v>
      </c>
      <c r="J29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293SKU00293P&amp;G PRODUCT 293BAKERYDABURBOTTLEINACTIVE801593.52</v>
      </c>
      <c r="K294" s="1" t="n">
        <f aca="false">COUNTIF(J:J, $J294)</f>
        <v>1</v>
      </c>
      <c r="L294" s="1" t="str">
        <f aca="false">IF(ISNA(VLOOKUP(tblProducts[[#This Row],[supplier_id]], tblSuppliers[], 3, FALSE())), "Invalid", "Valid")</f>
        <v>Valid</v>
      </c>
    </row>
    <row r="295" customFormat="false" ht="15" hidden="false" customHeight="true" outlineLevel="0" collapsed="false">
      <c r="A295" s="1" t="n">
        <v>294</v>
      </c>
      <c r="B295" s="1" t="s">
        <v>1655</v>
      </c>
      <c r="C295" s="1" t="s">
        <v>1656</v>
      </c>
      <c r="D295" s="1" t="s">
        <v>1062</v>
      </c>
      <c r="E295" s="1" t="s">
        <v>1077</v>
      </c>
      <c r="F295" s="1" t="n">
        <v>35</v>
      </c>
      <c r="G295" s="1" t="s">
        <v>1064</v>
      </c>
      <c r="H295" s="1" t="n">
        <v>1056.1</v>
      </c>
      <c r="I295" s="1" t="s">
        <v>39</v>
      </c>
      <c r="J29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294SKU00294PARLE PRODUCT 294DAIRYBRITANNIAKGACTIVE351056.1</v>
      </c>
      <c r="K295" s="1" t="n">
        <f aca="false">COUNTIF(J:J, $J295)</f>
        <v>1</v>
      </c>
      <c r="L295" s="1" t="str">
        <f aca="false">IF(ISNA(VLOOKUP(tblProducts[[#This Row],[supplier_id]], tblSuppliers[], 3, FALSE())), "Invalid", "Valid")</f>
        <v>Valid</v>
      </c>
    </row>
    <row r="296" customFormat="false" ht="15" hidden="false" customHeight="true" outlineLevel="0" collapsed="false">
      <c r="A296" s="1" t="n">
        <v>295</v>
      </c>
      <c r="B296" s="1" t="s">
        <v>1657</v>
      </c>
      <c r="C296" s="1" t="s">
        <v>1658</v>
      </c>
      <c r="D296" s="1" t="s">
        <v>1053</v>
      </c>
      <c r="E296" s="1" t="s">
        <v>1063</v>
      </c>
      <c r="F296" s="1" t="n">
        <v>93</v>
      </c>
      <c r="G296" s="1" t="s">
        <v>1064</v>
      </c>
      <c r="H296" s="1" t="n">
        <v>1125.62</v>
      </c>
      <c r="I296" s="1" t="s">
        <v>46</v>
      </c>
      <c r="J29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295SKU00295P&amp;G PRODUCT 295CLEANINGAMULKGINACTIVE931125.62</v>
      </c>
      <c r="K296" s="1" t="n">
        <f aca="false">COUNTIF(J:J, $J296)</f>
        <v>1</v>
      </c>
      <c r="L296" s="1" t="str">
        <f aca="false">IF(ISNA(VLOOKUP(tblProducts[[#This Row],[supplier_id]], tblSuppliers[], 3, FALSE())), "Invalid", "Valid")</f>
        <v>Valid</v>
      </c>
    </row>
    <row r="297" customFormat="false" ht="15" hidden="false" customHeight="true" outlineLevel="0" collapsed="false">
      <c r="A297" s="1" t="n">
        <v>296</v>
      </c>
      <c r="B297" s="1" t="s">
        <v>1659</v>
      </c>
      <c r="C297" s="1" t="s">
        <v>1660</v>
      </c>
      <c r="D297" s="1" t="s">
        <v>1098</v>
      </c>
      <c r="E297" s="1" t="s">
        <v>1082</v>
      </c>
      <c r="F297" s="1" t="n">
        <v>166</v>
      </c>
      <c r="G297" s="1" t="s">
        <v>1064</v>
      </c>
      <c r="H297" s="1" t="n">
        <v>336.68</v>
      </c>
      <c r="I297" s="1" t="s">
        <v>39</v>
      </c>
      <c r="J29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296SKU00296BRITANNIA PRODUCT 296PERSONAL CARENESTLEKGACTIVE166336.68</v>
      </c>
      <c r="K297" s="1" t="n">
        <f aca="false">COUNTIF(J:J, $J297)</f>
        <v>1</v>
      </c>
      <c r="L297" s="1" t="str">
        <f aca="false">IF(ISNA(VLOOKUP(tblProducts[[#This Row],[supplier_id]], tblSuppliers[], 3, FALSE())), "Invalid", "Valid")</f>
        <v>Valid</v>
      </c>
    </row>
    <row r="298" customFormat="false" ht="15" hidden="false" customHeight="true" outlineLevel="0" collapsed="false">
      <c r="A298" s="1" t="n">
        <v>297</v>
      </c>
      <c r="B298" s="1" t="s">
        <v>1661</v>
      </c>
      <c r="C298" s="1" t="s">
        <v>1662</v>
      </c>
      <c r="D298" s="1" t="s">
        <v>1067</v>
      </c>
      <c r="E298" s="1" t="s">
        <v>1077</v>
      </c>
      <c r="F298" s="1" t="n">
        <v>33</v>
      </c>
      <c r="G298" s="1" t="s">
        <v>1078</v>
      </c>
      <c r="H298" s="1" t="n">
        <v>1677.19</v>
      </c>
      <c r="I298" s="1" t="s">
        <v>39</v>
      </c>
      <c r="J29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297SKU00297UNILEVER PRODUCT 297BAKERYBRITANNIABOTTLEACTIVE331677.19</v>
      </c>
      <c r="K298" s="1" t="n">
        <f aca="false">COUNTIF(J:J, $J298)</f>
        <v>1</v>
      </c>
      <c r="L298" s="1" t="str">
        <f aca="false">IF(ISNA(VLOOKUP(tblProducts[[#This Row],[supplier_id]], tblSuppliers[], 3, FALSE())), "Invalid", "Valid")</f>
        <v>Valid</v>
      </c>
    </row>
    <row r="299" customFormat="false" ht="15" hidden="false" customHeight="true" outlineLevel="0" collapsed="false">
      <c r="A299" s="1" t="n">
        <v>298</v>
      </c>
      <c r="B299" s="1" t="s">
        <v>1663</v>
      </c>
      <c r="C299" s="1" t="s">
        <v>1664</v>
      </c>
      <c r="D299" s="1" t="s">
        <v>1067</v>
      </c>
      <c r="E299" s="1" t="s">
        <v>1054</v>
      </c>
      <c r="F299" s="1" t="n">
        <v>141</v>
      </c>
      <c r="G299" s="1" t="s">
        <v>1059</v>
      </c>
      <c r="H299" s="1" t="n">
        <v>59.97</v>
      </c>
      <c r="I299" s="1" t="s">
        <v>46</v>
      </c>
      <c r="J29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298SKU00298PARLE PRODUCT 298BAKERYUNILEVERLITREINACTIVE14159.97</v>
      </c>
      <c r="K299" s="1" t="n">
        <f aca="false">COUNTIF(J:J, $J299)</f>
        <v>1</v>
      </c>
      <c r="L299" s="1" t="str">
        <f aca="false">IF(ISNA(VLOOKUP(tblProducts[[#This Row],[supplier_id]], tblSuppliers[], 3, FALSE())), "Invalid", "Valid")</f>
        <v>Valid</v>
      </c>
    </row>
    <row r="300" customFormat="false" ht="15" hidden="false" customHeight="true" outlineLevel="0" collapsed="false">
      <c r="A300" s="1" t="n">
        <v>299</v>
      </c>
      <c r="B300" s="1" t="s">
        <v>1665</v>
      </c>
      <c r="C300" s="1" t="s">
        <v>1666</v>
      </c>
      <c r="D300" s="1" t="s">
        <v>1081</v>
      </c>
      <c r="E300" s="1" t="s">
        <v>1054</v>
      </c>
      <c r="F300" s="1" t="n">
        <v>63</v>
      </c>
      <c r="G300" s="1" t="s">
        <v>1055</v>
      </c>
      <c r="H300" s="1" t="n">
        <v>1687.98</v>
      </c>
      <c r="I300" s="1" t="s">
        <v>46</v>
      </c>
      <c r="J30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299SKU00299NESTLE PRODUCT 299FROZEN FOODUNILEVERPACKINACTIVE631687.98</v>
      </c>
      <c r="K300" s="1" t="n">
        <f aca="false">COUNTIF(J:J, $J300)</f>
        <v>1</v>
      </c>
      <c r="L300" s="1" t="str">
        <f aca="false">IF(ISNA(VLOOKUP(tblProducts[[#This Row],[supplier_id]], tblSuppliers[], 3, FALSE())), "Invalid", "Valid")</f>
        <v>Valid</v>
      </c>
    </row>
    <row r="301" customFormat="false" ht="15" hidden="false" customHeight="true" outlineLevel="0" collapsed="false">
      <c r="A301" s="1" t="n">
        <v>300</v>
      </c>
      <c r="B301" s="1" t="s">
        <v>1667</v>
      </c>
      <c r="C301" s="1" t="s">
        <v>1668</v>
      </c>
      <c r="D301" s="1" t="s">
        <v>1098</v>
      </c>
      <c r="E301" s="1" t="s">
        <v>1089</v>
      </c>
      <c r="F301" s="1" t="n">
        <v>146</v>
      </c>
      <c r="G301" s="1" t="s">
        <v>1055</v>
      </c>
      <c r="H301" s="1" t="n">
        <v>1732.01</v>
      </c>
      <c r="I301" s="1" t="s">
        <v>39</v>
      </c>
      <c r="J30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300SKU00300UNILEVER PRODUCT 300PERSONAL CAREPARLEPACKACTIVE1461732.01</v>
      </c>
      <c r="K301" s="1" t="n">
        <f aca="false">COUNTIF(J:J, $J301)</f>
        <v>1</v>
      </c>
      <c r="L301" s="1" t="str">
        <f aca="false">IF(ISNA(VLOOKUP(tblProducts[[#This Row],[supplier_id]], tblSuppliers[], 3, FALSE())), "Invalid", "Valid")</f>
        <v>Valid</v>
      </c>
    </row>
    <row r="302" customFormat="false" ht="15" hidden="false" customHeight="true" outlineLevel="0" collapsed="false">
      <c r="A302" s="1" t="n">
        <v>301</v>
      </c>
      <c r="B302" s="1" t="s">
        <v>1669</v>
      </c>
      <c r="C302" s="1" t="s">
        <v>1670</v>
      </c>
      <c r="D302" s="1" t="s">
        <v>1098</v>
      </c>
      <c r="E302" s="1" t="s">
        <v>1071</v>
      </c>
      <c r="G302" s="1" t="s">
        <v>1078</v>
      </c>
      <c r="H302" s="1" t="n">
        <v>594.92</v>
      </c>
      <c r="I302" s="1" t="s">
        <v>46</v>
      </c>
      <c r="J30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301SKU00301ITC PRODUCT 301PERSONAL CAREITCBOTTLEINACTIVE594.92</v>
      </c>
      <c r="K302" s="1" t="n">
        <f aca="false">COUNTIF(J:J, $J302)</f>
        <v>1</v>
      </c>
      <c r="L302" s="1" t="str">
        <f aca="false">IF(ISNA(VLOOKUP(tblProducts[[#This Row],[supplier_id]], tblSuppliers[], 3, FALSE())), "Invalid", "Valid")</f>
        <v>Invalid</v>
      </c>
    </row>
    <row r="303" customFormat="false" ht="15" hidden="false" customHeight="true" outlineLevel="0" collapsed="false">
      <c r="A303" s="1" t="n">
        <v>302</v>
      </c>
      <c r="B303" s="1" t="s">
        <v>1671</v>
      </c>
      <c r="C303" s="1" t="s">
        <v>1672</v>
      </c>
      <c r="D303" s="1" t="s">
        <v>1081</v>
      </c>
      <c r="E303" s="1" t="s">
        <v>1071</v>
      </c>
      <c r="F303" s="1" t="n">
        <v>9999</v>
      </c>
      <c r="G303" s="1" t="s">
        <v>1068</v>
      </c>
      <c r="H303" s="1" t="n">
        <v>1788.06</v>
      </c>
      <c r="I303" s="1" t="s">
        <v>39</v>
      </c>
      <c r="J30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302SKU00302BRITANNIA PRODUCT 302FROZEN FOODITCPIECEACTIVE99991788.06</v>
      </c>
      <c r="K303" s="1" t="n">
        <f aca="false">COUNTIF(J:J, $J303)</f>
        <v>1</v>
      </c>
      <c r="L303" s="1" t="str">
        <f aca="false">IF(ISNA(VLOOKUP(tblProducts[[#This Row],[supplier_id]], tblSuppliers[], 3, FALSE())), "Invalid", "Valid")</f>
        <v>Invalid</v>
      </c>
    </row>
    <row r="304" customFormat="false" ht="15" hidden="false" customHeight="true" outlineLevel="0" collapsed="false">
      <c r="A304" s="1" t="n">
        <v>303</v>
      </c>
      <c r="B304" s="1" t="s">
        <v>1673</v>
      </c>
      <c r="C304" s="1" t="s">
        <v>1674</v>
      </c>
      <c r="D304" s="1" t="s">
        <v>1098</v>
      </c>
      <c r="E304" s="1" t="s">
        <v>1085</v>
      </c>
      <c r="F304" s="1" t="n">
        <v>187</v>
      </c>
      <c r="G304" s="1" t="s">
        <v>1078</v>
      </c>
      <c r="H304" s="1" t="n">
        <v>1311.24</v>
      </c>
      <c r="I304" s="1" t="s">
        <v>39</v>
      </c>
      <c r="J30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303SKU00303BRITANNIA PRODUCT 303PERSONAL CAREDABURBOTTLEACTIVE1871311.24</v>
      </c>
      <c r="K304" s="1" t="n">
        <f aca="false">COUNTIF(J:J, $J304)</f>
        <v>1</v>
      </c>
      <c r="L304" s="1" t="str">
        <f aca="false">IF(ISNA(VLOOKUP(tblProducts[[#This Row],[supplier_id]], tblSuppliers[], 3, FALSE())), "Invalid", "Valid")</f>
        <v>Valid</v>
      </c>
    </row>
    <row r="305" customFormat="false" ht="15" hidden="false" customHeight="true" outlineLevel="0" collapsed="false">
      <c r="A305" s="1" t="n">
        <v>304</v>
      </c>
      <c r="B305" s="1" t="s">
        <v>1675</v>
      </c>
      <c r="C305" s="1" t="s">
        <v>1676</v>
      </c>
      <c r="D305" s="1" t="s">
        <v>1053</v>
      </c>
      <c r="E305" s="1" t="s">
        <v>1071</v>
      </c>
      <c r="F305" s="1" t="n">
        <v>9</v>
      </c>
      <c r="G305" s="1" t="s">
        <v>1055</v>
      </c>
      <c r="H305" s="1" t="n">
        <v>1963.27</v>
      </c>
      <c r="I305" s="1" t="s">
        <v>39</v>
      </c>
      <c r="J30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304SKU00304BRITANNIA PRODUCT 304CLEANINGITCPACKACTIVE91963.27</v>
      </c>
      <c r="K305" s="1" t="n">
        <f aca="false">COUNTIF(J:J, $J305)</f>
        <v>1</v>
      </c>
      <c r="L305" s="1" t="str">
        <f aca="false">IF(ISNA(VLOOKUP(tblProducts[[#This Row],[supplier_id]], tblSuppliers[], 3, FALSE())), "Invalid", "Valid")</f>
        <v>Valid</v>
      </c>
    </row>
    <row r="306" customFormat="false" ht="15" hidden="false" customHeight="true" outlineLevel="0" collapsed="false">
      <c r="A306" s="1" t="n">
        <v>305</v>
      </c>
      <c r="B306" s="1" t="s">
        <v>1677</v>
      </c>
      <c r="C306" s="1" t="s">
        <v>1678</v>
      </c>
      <c r="D306" s="1" t="s">
        <v>1081</v>
      </c>
      <c r="E306" s="1" t="s">
        <v>1058</v>
      </c>
      <c r="F306" s="1" t="n">
        <v>94</v>
      </c>
      <c r="G306" s="1" t="s">
        <v>1078</v>
      </c>
      <c r="H306" s="1" t="n">
        <v>152.69</v>
      </c>
      <c r="I306" s="1" t="s">
        <v>39</v>
      </c>
      <c r="J30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305SKU00305NESTLE PRODUCT 305FROZEN FOODP&amp;GBOTTLEACTIVE94152.69</v>
      </c>
      <c r="K306" s="1" t="n">
        <f aca="false">COUNTIF(J:J, $J306)</f>
        <v>1</v>
      </c>
      <c r="L306" s="1" t="str">
        <f aca="false">IF(ISNA(VLOOKUP(tblProducts[[#This Row],[supplier_id]], tblSuppliers[], 3, FALSE())), "Invalid", "Valid")</f>
        <v>Valid</v>
      </c>
    </row>
    <row r="307" customFormat="false" ht="15" hidden="false" customHeight="true" outlineLevel="0" collapsed="false">
      <c r="A307" s="1" t="n">
        <v>306</v>
      </c>
      <c r="B307" s="1" t="s">
        <v>1679</v>
      </c>
      <c r="C307" s="1" t="s">
        <v>1680</v>
      </c>
      <c r="D307" s="1" t="s">
        <v>1143</v>
      </c>
      <c r="E307" s="1" t="s">
        <v>1063</v>
      </c>
      <c r="F307" s="1" t="n">
        <v>182</v>
      </c>
      <c r="G307" s="1" t="s">
        <v>1059</v>
      </c>
      <c r="H307" s="1" t="n">
        <v>1027.96</v>
      </c>
      <c r="I307" s="1" t="s">
        <v>39</v>
      </c>
      <c r="J30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306SKU00306DABUR PRODUCT 306BEVERAGESAMULLITREACTIVE1821027.96</v>
      </c>
      <c r="K307" s="1" t="n">
        <f aca="false">COUNTIF(J:J, $J307)</f>
        <v>1</v>
      </c>
      <c r="L307" s="1" t="str">
        <f aca="false">IF(ISNA(VLOOKUP(tblProducts[[#This Row],[supplier_id]], tblSuppliers[], 3, FALSE())), "Invalid", "Valid")</f>
        <v>Valid</v>
      </c>
    </row>
    <row r="308" customFormat="false" ht="15" hidden="false" customHeight="true" outlineLevel="0" collapsed="false">
      <c r="A308" s="1" t="n">
        <v>307</v>
      </c>
      <c r="B308" s="1" t="s">
        <v>1681</v>
      </c>
      <c r="C308" s="1" t="s">
        <v>1682</v>
      </c>
      <c r="D308" s="1" t="s">
        <v>1067</v>
      </c>
      <c r="E308" s="1" t="s">
        <v>1054</v>
      </c>
      <c r="F308" s="1" t="n">
        <v>102</v>
      </c>
      <c r="G308" s="1" t="s">
        <v>1064</v>
      </c>
      <c r="H308" s="1" t="n">
        <v>18.08</v>
      </c>
      <c r="I308" s="1" t="s">
        <v>39</v>
      </c>
      <c r="J30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307SKU00307UNILEVER PRODUCT 307BAKERYUNILEVERKGACTIVE10218.08</v>
      </c>
      <c r="K308" s="1" t="n">
        <f aca="false">COUNTIF(J:J, $J308)</f>
        <v>1</v>
      </c>
      <c r="L308" s="1" t="str">
        <f aca="false">IF(ISNA(VLOOKUP(tblProducts[[#This Row],[supplier_id]], tblSuppliers[], 3, FALSE())), "Invalid", "Valid")</f>
        <v>Valid</v>
      </c>
    </row>
    <row r="309" customFormat="false" ht="15" hidden="false" customHeight="true" outlineLevel="0" collapsed="false">
      <c r="A309" s="1" t="n">
        <v>308</v>
      </c>
      <c r="B309" s="1" t="s">
        <v>1683</v>
      </c>
      <c r="C309" s="1" t="s">
        <v>1684</v>
      </c>
      <c r="D309" s="1" t="s">
        <v>1098</v>
      </c>
      <c r="E309" s="1" t="s">
        <v>1058</v>
      </c>
      <c r="F309" s="1" t="n">
        <v>196</v>
      </c>
      <c r="G309" s="1" t="s">
        <v>1055</v>
      </c>
      <c r="H309" s="1" t="n">
        <v>234.51</v>
      </c>
      <c r="I309" s="1" t="s">
        <v>39</v>
      </c>
      <c r="J30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308SKU00308ITC PRODUCT 308PERSONAL CAREP&amp;GPACKACTIVE196234.51</v>
      </c>
      <c r="K309" s="1" t="n">
        <f aca="false">COUNTIF(J:J, $J309)</f>
        <v>1</v>
      </c>
      <c r="L309" s="1" t="str">
        <f aca="false">IF(ISNA(VLOOKUP(tblProducts[[#This Row],[supplier_id]], tblSuppliers[], 3, FALSE())), "Invalid", "Valid")</f>
        <v>Valid</v>
      </c>
    </row>
    <row r="310" customFormat="false" ht="15" hidden="false" customHeight="true" outlineLevel="0" collapsed="false">
      <c r="A310" s="1" t="n">
        <v>309</v>
      </c>
      <c r="B310" s="1" t="s">
        <v>1685</v>
      </c>
      <c r="C310" s="1" t="s">
        <v>1686</v>
      </c>
      <c r="D310" s="1" t="s">
        <v>1081</v>
      </c>
      <c r="E310" s="1" t="s">
        <v>1077</v>
      </c>
      <c r="F310" s="1" t="n">
        <v>155</v>
      </c>
      <c r="G310" s="1" t="s">
        <v>1055</v>
      </c>
      <c r="H310" s="1" t="n">
        <v>1958.93</v>
      </c>
      <c r="I310" s="1" t="s">
        <v>46</v>
      </c>
      <c r="J31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309SKU00309PARLE PRODUCT 309FROZEN FOODBRITANNIAPACKINACTIVE1551958.93</v>
      </c>
      <c r="K310" s="1" t="n">
        <f aca="false">COUNTIF(J:J, $J310)</f>
        <v>1</v>
      </c>
      <c r="L310" s="1" t="str">
        <f aca="false">IF(ISNA(VLOOKUP(tblProducts[[#This Row],[supplier_id]], tblSuppliers[], 3, FALSE())), "Invalid", "Valid")</f>
        <v>Valid</v>
      </c>
    </row>
    <row r="311" customFormat="false" ht="15" hidden="false" customHeight="true" outlineLevel="0" collapsed="false">
      <c r="A311" s="1" t="n">
        <v>310</v>
      </c>
      <c r="B311" s="1" t="s">
        <v>1687</v>
      </c>
      <c r="C311" s="1" t="s">
        <v>1688</v>
      </c>
      <c r="D311" s="1" t="s">
        <v>1143</v>
      </c>
      <c r="E311" s="1" t="s">
        <v>1063</v>
      </c>
      <c r="F311" s="1" t="n">
        <v>133</v>
      </c>
      <c r="G311" s="1" t="s">
        <v>1059</v>
      </c>
      <c r="H311" s="1" t="n">
        <v>1416.11</v>
      </c>
      <c r="I311" s="1" t="s">
        <v>46</v>
      </c>
      <c r="J31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310SKU00310AMUL PRODUCT 310BEVERAGESAMULLITREINACTIVE1331416.11</v>
      </c>
      <c r="K311" s="1" t="n">
        <f aca="false">COUNTIF(J:J, $J311)</f>
        <v>1</v>
      </c>
      <c r="L311" s="1" t="str">
        <f aca="false">IF(ISNA(VLOOKUP(tblProducts[[#This Row],[supplier_id]], tblSuppliers[], 3, FALSE())), "Invalid", "Valid")</f>
        <v>Valid</v>
      </c>
    </row>
    <row r="312" customFormat="false" ht="15" hidden="false" customHeight="true" outlineLevel="0" collapsed="false">
      <c r="A312" s="1" t="n">
        <v>311</v>
      </c>
      <c r="B312" s="1" t="s">
        <v>1689</v>
      </c>
      <c r="C312" s="1" t="s">
        <v>1690</v>
      </c>
      <c r="D312" s="1" t="s">
        <v>1081</v>
      </c>
      <c r="E312" s="1" t="s">
        <v>1063</v>
      </c>
      <c r="F312" s="1" t="n">
        <v>13</v>
      </c>
      <c r="G312" s="1" t="s">
        <v>1064</v>
      </c>
      <c r="H312" s="1" t="n">
        <v>1196.14</v>
      </c>
      <c r="I312" s="1" t="s">
        <v>39</v>
      </c>
      <c r="J31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311SKU00311AMUL PRODUCT 311FROZEN FOODAMULKGACTIVE131196.14</v>
      </c>
      <c r="K312" s="1" t="n">
        <f aca="false">COUNTIF(J:J, $J312)</f>
        <v>1</v>
      </c>
      <c r="L312" s="1" t="str">
        <f aca="false">IF(ISNA(VLOOKUP(tblProducts[[#This Row],[supplier_id]], tblSuppliers[], 3, FALSE())), "Invalid", "Valid")</f>
        <v>Valid</v>
      </c>
    </row>
    <row r="313" customFormat="false" ht="15" hidden="false" customHeight="true" outlineLevel="0" collapsed="false">
      <c r="A313" s="1" t="n">
        <v>312</v>
      </c>
      <c r="B313" s="1" t="s">
        <v>1691</v>
      </c>
      <c r="C313" s="1" t="s">
        <v>1692</v>
      </c>
      <c r="D313" s="1" t="s">
        <v>1098</v>
      </c>
      <c r="E313" s="1" t="s">
        <v>1063</v>
      </c>
      <c r="F313" s="1" t="n">
        <v>59</v>
      </c>
      <c r="G313" s="1" t="s">
        <v>1078</v>
      </c>
      <c r="H313" s="1" t="n">
        <v>2359.03</v>
      </c>
      <c r="I313" s="1" t="s">
        <v>46</v>
      </c>
      <c r="J31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312SKU00312PARLE PRODUCT 312PERSONAL CAREAMULBOTTLEINACTIVE592359.03</v>
      </c>
      <c r="K313" s="1" t="n">
        <f aca="false">COUNTIF(J:J, $J313)</f>
        <v>1</v>
      </c>
      <c r="L313" s="1" t="str">
        <f aca="false">IF(ISNA(VLOOKUP(tblProducts[[#This Row],[supplier_id]], tblSuppliers[], 3, FALSE())), "Invalid", "Valid")</f>
        <v>Valid</v>
      </c>
    </row>
    <row r="314" customFormat="false" ht="15" hidden="false" customHeight="true" outlineLevel="0" collapsed="false">
      <c r="A314" s="1" t="n">
        <v>313</v>
      </c>
      <c r="B314" s="1" t="s">
        <v>1693</v>
      </c>
      <c r="C314" s="1" t="s">
        <v>1694</v>
      </c>
      <c r="D314" s="1" t="s">
        <v>1081</v>
      </c>
      <c r="E314" s="1" t="s">
        <v>1054</v>
      </c>
      <c r="F314" s="1" t="n">
        <v>179</v>
      </c>
      <c r="G314" s="1" t="s">
        <v>1055</v>
      </c>
      <c r="H314" s="1" t="n">
        <v>308.55</v>
      </c>
      <c r="I314" s="1" t="s">
        <v>39</v>
      </c>
      <c r="J31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313SKU00313ITC PRODUCT 313FROZEN FOODUNILEVERPACKACTIVE179308.55</v>
      </c>
      <c r="K314" s="1" t="n">
        <f aca="false">COUNTIF(J:J, $J314)</f>
        <v>1</v>
      </c>
      <c r="L314" s="1" t="str">
        <f aca="false">IF(ISNA(VLOOKUP(tblProducts[[#This Row],[supplier_id]], tblSuppliers[], 3, FALSE())), "Invalid", "Valid")</f>
        <v>Valid</v>
      </c>
    </row>
    <row r="315" customFormat="false" ht="15" hidden="false" customHeight="true" outlineLevel="0" collapsed="false">
      <c r="A315" s="1" t="n">
        <v>314</v>
      </c>
      <c r="B315" s="1" t="s">
        <v>1695</v>
      </c>
      <c r="C315" s="1" t="s">
        <v>1696</v>
      </c>
      <c r="D315" s="1" t="s">
        <v>1098</v>
      </c>
      <c r="E315" s="1" t="s">
        <v>1077</v>
      </c>
      <c r="F315" s="1" t="n">
        <v>14</v>
      </c>
      <c r="G315" s="1" t="s">
        <v>1068</v>
      </c>
      <c r="H315" s="1" t="n">
        <v>1190.77</v>
      </c>
      <c r="I315" s="1" t="s">
        <v>39</v>
      </c>
      <c r="J31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314SKU00314PARLE PRODUCT 314PERSONAL CAREBRITANNIAPIECEACTIVE141190.77</v>
      </c>
      <c r="K315" s="1" t="n">
        <f aca="false">COUNTIF(J:J, $J315)</f>
        <v>1</v>
      </c>
      <c r="L315" s="1" t="str">
        <f aca="false">IF(ISNA(VLOOKUP(tblProducts[[#This Row],[supplier_id]], tblSuppliers[], 3, FALSE())), "Invalid", "Valid")</f>
        <v>Valid</v>
      </c>
    </row>
    <row r="316" customFormat="false" ht="15" hidden="false" customHeight="true" outlineLevel="0" collapsed="false">
      <c r="A316" s="1" t="n">
        <v>315</v>
      </c>
      <c r="B316" s="1" t="s">
        <v>1697</v>
      </c>
      <c r="C316" s="1" t="s">
        <v>1698</v>
      </c>
      <c r="D316" s="1" t="s">
        <v>1076</v>
      </c>
      <c r="E316" s="1" t="s">
        <v>1085</v>
      </c>
      <c r="F316" s="1" t="n">
        <v>76</v>
      </c>
      <c r="G316" s="1" t="s">
        <v>1078</v>
      </c>
      <c r="H316" s="1" t="n">
        <v>1546.89</v>
      </c>
      <c r="I316" s="1" t="s">
        <v>39</v>
      </c>
      <c r="J31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315SKU00315DABUR PRODUCT 315SNACKSDABURBOTTLEACTIVE761546.89</v>
      </c>
      <c r="K316" s="1" t="n">
        <f aca="false">COUNTIF(J:J, $J316)</f>
        <v>1</v>
      </c>
      <c r="L316" s="1" t="str">
        <f aca="false">IF(ISNA(VLOOKUP(tblProducts[[#This Row],[supplier_id]], tblSuppliers[], 3, FALSE())), "Invalid", "Valid")</f>
        <v>Valid</v>
      </c>
    </row>
    <row r="317" customFormat="false" ht="15" hidden="false" customHeight="true" outlineLevel="0" collapsed="false">
      <c r="A317" s="1" t="n">
        <v>316</v>
      </c>
      <c r="B317" s="1" t="s">
        <v>1699</v>
      </c>
      <c r="C317" s="1" t="s">
        <v>1700</v>
      </c>
      <c r="D317" s="1" t="s">
        <v>1098</v>
      </c>
      <c r="E317" s="1" t="s">
        <v>1089</v>
      </c>
      <c r="F317" s="1" t="n">
        <v>130</v>
      </c>
      <c r="G317" s="1" t="s">
        <v>1055</v>
      </c>
      <c r="H317" s="1" t="n">
        <v>125</v>
      </c>
      <c r="I317" s="1" t="s">
        <v>39</v>
      </c>
      <c r="J31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316SKU00316P&amp;G PRODUCT 316PERSONAL CAREPARLEPACKACTIVE130125</v>
      </c>
      <c r="K317" s="1" t="n">
        <f aca="false">COUNTIF(J:J, $J317)</f>
        <v>1</v>
      </c>
      <c r="L317" s="1" t="str">
        <f aca="false">IF(ISNA(VLOOKUP(tblProducts[[#This Row],[supplier_id]], tblSuppliers[], 3, FALSE())), "Invalid", "Valid")</f>
        <v>Valid</v>
      </c>
    </row>
    <row r="318" customFormat="false" ht="15" hidden="false" customHeight="true" outlineLevel="0" collapsed="false">
      <c r="A318" s="1" t="n">
        <v>317</v>
      </c>
      <c r="B318" s="1" t="s">
        <v>1701</v>
      </c>
      <c r="C318" s="1" t="s">
        <v>1702</v>
      </c>
      <c r="D318" s="1" t="s">
        <v>1062</v>
      </c>
      <c r="E318" s="1" t="s">
        <v>1058</v>
      </c>
      <c r="F318" s="1" t="n">
        <v>199</v>
      </c>
      <c r="G318" s="1" t="s">
        <v>1068</v>
      </c>
      <c r="H318" s="1" t="n">
        <v>632.15</v>
      </c>
      <c r="I318" s="1" t="s">
        <v>46</v>
      </c>
      <c r="J31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317SKU00317PARLE PRODUCT 317DAIRYP&amp;GPIECEINACTIVE199632.15</v>
      </c>
      <c r="K318" s="1" t="n">
        <f aca="false">COUNTIF(J:J, $J318)</f>
        <v>1</v>
      </c>
      <c r="L318" s="1" t="str">
        <f aca="false">IF(ISNA(VLOOKUP(tblProducts[[#This Row],[supplier_id]], tblSuppliers[], 3, FALSE())), "Invalid", "Valid")</f>
        <v>Valid</v>
      </c>
    </row>
    <row r="319" customFormat="false" ht="15" hidden="false" customHeight="true" outlineLevel="0" collapsed="false">
      <c r="A319" s="1" t="n">
        <v>318</v>
      </c>
      <c r="B319" s="1" t="s">
        <v>1703</v>
      </c>
      <c r="C319" s="1" t="s">
        <v>1704</v>
      </c>
      <c r="D319" s="1" t="s">
        <v>1088</v>
      </c>
      <c r="E319" s="1" t="s">
        <v>1063</v>
      </c>
      <c r="F319" s="1" t="n">
        <v>9</v>
      </c>
      <c r="G319" s="1" t="s">
        <v>1055</v>
      </c>
      <c r="H319" s="1" t="n">
        <v>1727.13</v>
      </c>
      <c r="I319" s="1" t="s">
        <v>46</v>
      </c>
      <c r="J31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318SKU00318P&amp;G PRODUCT 318HOUSEHOLDAMULPACKINACTIVE91727.13</v>
      </c>
      <c r="K319" s="1" t="n">
        <f aca="false">COUNTIF(J:J, $J319)</f>
        <v>1</v>
      </c>
      <c r="L319" s="1" t="str">
        <f aca="false">IF(ISNA(VLOOKUP(tblProducts[[#This Row],[supplier_id]], tblSuppliers[], 3, FALSE())), "Invalid", "Valid")</f>
        <v>Valid</v>
      </c>
    </row>
    <row r="320" customFormat="false" ht="15" hidden="false" customHeight="true" outlineLevel="0" collapsed="false">
      <c r="A320" s="1" t="n">
        <v>319</v>
      </c>
      <c r="B320" s="1" t="s">
        <v>1705</v>
      </c>
      <c r="C320" s="1" t="s">
        <v>1706</v>
      </c>
      <c r="D320" s="1" t="s">
        <v>1143</v>
      </c>
      <c r="E320" s="1" t="s">
        <v>1063</v>
      </c>
      <c r="F320" s="1" t="n">
        <v>87</v>
      </c>
      <c r="G320" s="1" t="s">
        <v>1055</v>
      </c>
      <c r="H320" s="1" t="n">
        <v>2338.15</v>
      </c>
      <c r="I320" s="1" t="s">
        <v>39</v>
      </c>
      <c r="J32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319SKU00319ITC PRODUCT 319BEVERAGESAMULPACKACTIVE872338.15</v>
      </c>
      <c r="K320" s="1" t="n">
        <f aca="false">COUNTIF(J:J, $J320)</f>
        <v>1</v>
      </c>
      <c r="L320" s="1" t="str">
        <f aca="false">IF(ISNA(VLOOKUP(tblProducts[[#This Row],[supplier_id]], tblSuppliers[], 3, FALSE())), "Invalid", "Valid")</f>
        <v>Valid</v>
      </c>
    </row>
    <row r="321" customFormat="false" ht="15" hidden="false" customHeight="true" outlineLevel="0" collapsed="false">
      <c r="A321" s="1" t="n">
        <v>320</v>
      </c>
      <c r="B321" s="1" t="s">
        <v>1707</v>
      </c>
      <c r="C321" s="1" t="s">
        <v>1708</v>
      </c>
      <c r="D321" s="1" t="s">
        <v>1076</v>
      </c>
      <c r="E321" s="1" t="s">
        <v>1077</v>
      </c>
      <c r="F321" s="1" t="n">
        <v>122</v>
      </c>
      <c r="G321" s="1" t="s">
        <v>1068</v>
      </c>
      <c r="H321" s="1" t="n">
        <v>1538.94</v>
      </c>
      <c r="I321" s="1" t="s">
        <v>39</v>
      </c>
      <c r="J32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320SKU00320DABUR PRODUCT 320SNACKSBRITANNIAPIECEACTIVE1221538.94</v>
      </c>
      <c r="K321" s="1" t="n">
        <f aca="false">COUNTIF(J:J, $J321)</f>
        <v>1</v>
      </c>
      <c r="L321" s="1" t="str">
        <f aca="false">IF(ISNA(VLOOKUP(tblProducts[[#This Row],[supplier_id]], tblSuppliers[], 3, FALSE())), "Invalid", "Valid")</f>
        <v>Valid</v>
      </c>
    </row>
    <row r="322" customFormat="false" ht="15" hidden="false" customHeight="true" outlineLevel="0" collapsed="false">
      <c r="A322" s="1" t="n">
        <v>321</v>
      </c>
      <c r="B322" s="1" t="s">
        <v>1709</v>
      </c>
      <c r="C322" s="1" t="s">
        <v>1710</v>
      </c>
      <c r="D322" s="1" t="s">
        <v>1062</v>
      </c>
      <c r="E322" s="1" t="s">
        <v>1063</v>
      </c>
      <c r="F322" s="1" t="n">
        <v>162</v>
      </c>
      <c r="G322" s="1" t="s">
        <v>1068</v>
      </c>
      <c r="H322" s="1" t="n">
        <v>1364.56</v>
      </c>
      <c r="I322" s="1" t="s">
        <v>39</v>
      </c>
      <c r="J32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321SKU00321P&amp;G PRODUCT 321DAIRYAMULPIECEACTIVE1621364.56</v>
      </c>
      <c r="K322" s="1" t="n">
        <f aca="false">COUNTIF(J:J, $J322)</f>
        <v>1</v>
      </c>
      <c r="L322" s="1" t="str">
        <f aca="false">IF(ISNA(VLOOKUP(tblProducts[[#This Row],[supplier_id]], tblSuppliers[], 3, FALSE())), "Invalid", "Valid")</f>
        <v>Valid</v>
      </c>
    </row>
    <row r="323" customFormat="false" ht="15" hidden="false" customHeight="true" outlineLevel="0" collapsed="false">
      <c r="A323" s="1" t="n">
        <v>322</v>
      </c>
      <c r="B323" s="1" t="s">
        <v>1711</v>
      </c>
      <c r="C323" s="1" t="s">
        <v>1712</v>
      </c>
      <c r="D323" s="1" t="s">
        <v>1053</v>
      </c>
      <c r="E323" s="1" t="s">
        <v>1077</v>
      </c>
      <c r="F323" s="1" t="n">
        <v>14</v>
      </c>
      <c r="G323" s="1" t="s">
        <v>1078</v>
      </c>
      <c r="H323" s="1" t="n">
        <v>2329.73</v>
      </c>
      <c r="I323" s="1" t="s">
        <v>39</v>
      </c>
      <c r="J32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322SKU00322BRITANNIA PRODUCT 322CLEANINGBRITANNIABOTTLEACTIVE142329.73</v>
      </c>
      <c r="K323" s="1" t="n">
        <f aca="false">COUNTIF(J:J, $J323)</f>
        <v>1</v>
      </c>
      <c r="L323" s="1" t="str">
        <f aca="false">IF(ISNA(VLOOKUP(tblProducts[[#This Row],[supplier_id]], tblSuppliers[], 3, FALSE())), "Invalid", "Valid")</f>
        <v>Valid</v>
      </c>
    </row>
    <row r="324" customFormat="false" ht="15" hidden="false" customHeight="true" outlineLevel="0" collapsed="false">
      <c r="A324" s="1" t="n">
        <v>323</v>
      </c>
      <c r="B324" s="1" t="s">
        <v>1713</v>
      </c>
      <c r="C324" s="1" t="s">
        <v>1714</v>
      </c>
      <c r="D324" s="1" t="s">
        <v>1076</v>
      </c>
      <c r="E324" s="1" t="s">
        <v>1063</v>
      </c>
      <c r="F324" s="1" t="n">
        <v>199</v>
      </c>
      <c r="G324" s="1" t="s">
        <v>1059</v>
      </c>
      <c r="H324" s="1" t="n">
        <v>380.75</v>
      </c>
      <c r="I324" s="1" t="s">
        <v>46</v>
      </c>
      <c r="J32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323SKU00323ITC PRODUCT 323SNACKSAMULLITREINACTIVE199380.75</v>
      </c>
      <c r="K324" s="1" t="n">
        <f aca="false">COUNTIF(J:J, $J324)</f>
        <v>1</v>
      </c>
      <c r="L324" s="1" t="str">
        <f aca="false">IF(ISNA(VLOOKUP(tblProducts[[#This Row],[supplier_id]], tblSuppliers[], 3, FALSE())), "Invalid", "Valid")</f>
        <v>Valid</v>
      </c>
    </row>
    <row r="325" customFormat="false" ht="15" hidden="false" customHeight="true" outlineLevel="0" collapsed="false">
      <c r="A325" s="1" t="n">
        <v>324</v>
      </c>
      <c r="B325" s="1" t="s">
        <v>1715</v>
      </c>
      <c r="C325" s="1" t="s">
        <v>1716</v>
      </c>
      <c r="D325" s="1" t="s">
        <v>1062</v>
      </c>
      <c r="E325" s="1" t="s">
        <v>1071</v>
      </c>
      <c r="F325" s="1" t="n">
        <v>151</v>
      </c>
      <c r="G325" s="1" t="s">
        <v>1064</v>
      </c>
      <c r="H325" s="1" t="n">
        <v>710.22</v>
      </c>
      <c r="I325" s="1" t="s">
        <v>46</v>
      </c>
      <c r="J32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324SKU00324NESTLE PRODUCT 324DAIRYITCKGINACTIVE151710.22</v>
      </c>
      <c r="K325" s="1" t="n">
        <f aca="false">COUNTIF(J:J, $J325)</f>
        <v>1</v>
      </c>
      <c r="L325" s="1" t="str">
        <f aca="false">IF(ISNA(VLOOKUP(tblProducts[[#This Row],[supplier_id]], tblSuppliers[], 3, FALSE())), "Invalid", "Valid")</f>
        <v>Valid</v>
      </c>
    </row>
    <row r="326" customFormat="false" ht="15" hidden="false" customHeight="true" outlineLevel="0" collapsed="false">
      <c r="A326" s="1" t="n">
        <v>325</v>
      </c>
      <c r="B326" s="1" t="s">
        <v>1717</v>
      </c>
      <c r="C326" s="1" t="s">
        <v>1718</v>
      </c>
      <c r="D326" s="1" t="s">
        <v>1076</v>
      </c>
      <c r="E326" s="1" t="s">
        <v>1063</v>
      </c>
      <c r="F326" s="1" t="n">
        <v>157</v>
      </c>
      <c r="G326" s="1" t="s">
        <v>1078</v>
      </c>
      <c r="H326" s="1" t="n">
        <v>1089</v>
      </c>
      <c r="I326" s="1" t="s">
        <v>39</v>
      </c>
      <c r="J32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325SKU00325P&amp;G PRODUCT 325SNACKSAMULBOTTLEACTIVE1571089</v>
      </c>
      <c r="K326" s="1" t="n">
        <f aca="false">COUNTIF(J:J, $J326)</f>
        <v>1</v>
      </c>
      <c r="L326" s="1" t="str">
        <f aca="false">IF(ISNA(VLOOKUP(tblProducts[[#This Row],[supplier_id]], tblSuppliers[], 3, FALSE())), "Invalid", "Valid")</f>
        <v>Valid</v>
      </c>
    </row>
    <row r="327" customFormat="false" ht="15" hidden="false" customHeight="true" outlineLevel="0" collapsed="false">
      <c r="A327" s="1" t="n">
        <v>326</v>
      </c>
      <c r="B327" s="1" t="s">
        <v>1719</v>
      </c>
      <c r="C327" s="1" t="s">
        <v>1720</v>
      </c>
      <c r="D327" s="1" t="s">
        <v>1143</v>
      </c>
      <c r="E327" s="1" t="s">
        <v>1058</v>
      </c>
      <c r="F327" s="1" t="n">
        <v>56</v>
      </c>
      <c r="G327" s="1" t="s">
        <v>1055</v>
      </c>
      <c r="H327" s="1" t="n">
        <v>1993.67</v>
      </c>
      <c r="I327" s="1" t="s">
        <v>39</v>
      </c>
      <c r="J32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326SKU00326UNILEVER PRODUCT 326BEVERAGESP&amp;GPACKACTIVE561993.67</v>
      </c>
      <c r="K327" s="1" t="n">
        <f aca="false">COUNTIF(J:J, $J327)</f>
        <v>1</v>
      </c>
      <c r="L327" s="1" t="str">
        <f aca="false">IF(ISNA(VLOOKUP(tblProducts[[#This Row],[supplier_id]], tblSuppliers[], 3, FALSE())), "Invalid", "Valid")</f>
        <v>Valid</v>
      </c>
    </row>
    <row r="328" customFormat="false" ht="15" hidden="false" customHeight="true" outlineLevel="0" collapsed="false">
      <c r="A328" s="1" t="n">
        <v>327</v>
      </c>
      <c r="B328" s="1" t="s">
        <v>1721</v>
      </c>
      <c r="C328" s="1" t="s">
        <v>1722</v>
      </c>
      <c r="D328" s="1" t="s">
        <v>1098</v>
      </c>
      <c r="E328" s="1" t="s">
        <v>1054</v>
      </c>
      <c r="F328" s="1" t="n">
        <v>38</v>
      </c>
      <c r="G328" s="1" t="s">
        <v>1059</v>
      </c>
      <c r="H328" s="1" t="n">
        <v>1742.44</v>
      </c>
      <c r="I328" s="1" t="s">
        <v>39</v>
      </c>
      <c r="J32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327SKU00327PARLE PRODUCT 327PERSONAL CAREUNILEVERLITREACTIVE381742.44</v>
      </c>
      <c r="K328" s="1" t="n">
        <f aca="false">COUNTIF(J:J, $J328)</f>
        <v>1</v>
      </c>
      <c r="L328" s="1" t="str">
        <f aca="false">IF(ISNA(VLOOKUP(tblProducts[[#This Row],[supplier_id]], tblSuppliers[], 3, FALSE())), "Invalid", "Valid")</f>
        <v>Valid</v>
      </c>
    </row>
    <row r="329" customFormat="false" ht="15" hidden="false" customHeight="true" outlineLevel="0" collapsed="false">
      <c r="A329" s="1" t="n">
        <v>328</v>
      </c>
      <c r="B329" s="1" t="s">
        <v>1723</v>
      </c>
      <c r="C329" s="1" t="s">
        <v>1724</v>
      </c>
      <c r="D329" s="1" t="s">
        <v>1143</v>
      </c>
      <c r="E329" s="1" t="s">
        <v>1089</v>
      </c>
      <c r="F329" s="1" t="n">
        <v>170</v>
      </c>
      <c r="G329" s="1" t="s">
        <v>1059</v>
      </c>
      <c r="H329" s="1" t="n">
        <v>1389.6</v>
      </c>
      <c r="I329" s="1" t="s">
        <v>46</v>
      </c>
      <c r="J32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328SKU00328PARLE PRODUCT 328BEVERAGESPARLELITREINACTIVE1701389.6</v>
      </c>
      <c r="K329" s="1" t="n">
        <f aca="false">COUNTIF(J:J, $J329)</f>
        <v>1</v>
      </c>
      <c r="L329" s="1" t="str">
        <f aca="false">IF(ISNA(VLOOKUP(tblProducts[[#This Row],[supplier_id]], tblSuppliers[], 3, FALSE())), "Invalid", "Valid")</f>
        <v>Valid</v>
      </c>
    </row>
    <row r="330" customFormat="false" ht="15" hidden="false" customHeight="true" outlineLevel="0" collapsed="false">
      <c r="A330" s="1" t="n">
        <v>329</v>
      </c>
      <c r="B330" s="1" t="s">
        <v>1725</v>
      </c>
      <c r="C330" s="1" t="s">
        <v>1726</v>
      </c>
      <c r="D330" s="1" t="s">
        <v>1081</v>
      </c>
      <c r="E330" s="1" t="s">
        <v>1063</v>
      </c>
      <c r="F330" s="1" t="n">
        <v>169</v>
      </c>
      <c r="G330" s="1" t="s">
        <v>1059</v>
      </c>
      <c r="H330" s="1" t="n">
        <v>917.41</v>
      </c>
      <c r="I330" s="1" t="s">
        <v>46</v>
      </c>
      <c r="J33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329SKU00329DABUR PRODUCT 329FROZEN FOODAMULLITREINACTIVE169917.41</v>
      </c>
      <c r="K330" s="1" t="n">
        <f aca="false">COUNTIF(J:J, $J330)</f>
        <v>1</v>
      </c>
      <c r="L330" s="1" t="str">
        <f aca="false">IF(ISNA(VLOOKUP(tblProducts[[#This Row],[supplier_id]], tblSuppliers[], 3, FALSE())), "Invalid", "Valid")</f>
        <v>Valid</v>
      </c>
    </row>
    <row r="331" customFormat="false" ht="15" hidden="false" customHeight="true" outlineLevel="0" collapsed="false">
      <c r="A331" s="1" t="n">
        <v>330</v>
      </c>
      <c r="B331" s="1" t="s">
        <v>1727</v>
      </c>
      <c r="C331" s="1" t="s">
        <v>1728</v>
      </c>
      <c r="D331" s="1" t="s">
        <v>1081</v>
      </c>
      <c r="E331" s="1" t="s">
        <v>1071</v>
      </c>
      <c r="F331" s="1" t="n">
        <v>1</v>
      </c>
      <c r="G331" s="1" t="s">
        <v>1059</v>
      </c>
      <c r="H331" s="1" t="n">
        <v>298.76</v>
      </c>
      <c r="I331" s="1" t="s">
        <v>39</v>
      </c>
      <c r="J33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330SKU00330AMUL PRODUCT 330FROZEN FOODITCLITREACTIVE1298.76</v>
      </c>
      <c r="K331" s="1" t="n">
        <f aca="false">COUNTIF(J:J, $J331)</f>
        <v>1</v>
      </c>
      <c r="L331" s="1" t="str">
        <f aca="false">IF(ISNA(VLOOKUP(tblProducts[[#This Row],[supplier_id]], tblSuppliers[], 3, FALSE())), "Invalid", "Valid")</f>
        <v>Valid</v>
      </c>
    </row>
    <row r="332" customFormat="false" ht="15" hidden="false" customHeight="true" outlineLevel="0" collapsed="false">
      <c r="A332" s="1" t="n">
        <v>331</v>
      </c>
      <c r="B332" s="1" t="s">
        <v>1729</v>
      </c>
      <c r="C332" s="1" t="s">
        <v>1730</v>
      </c>
      <c r="D332" s="1" t="s">
        <v>1053</v>
      </c>
      <c r="E332" s="1" t="s">
        <v>1054</v>
      </c>
      <c r="F332" s="1" t="n">
        <v>190</v>
      </c>
      <c r="G332" s="1" t="s">
        <v>1068</v>
      </c>
      <c r="H332" s="1" t="n">
        <v>19.2</v>
      </c>
      <c r="I332" s="1" t="s">
        <v>46</v>
      </c>
      <c r="J33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331SKU00331AMUL PRODUCT 331CLEANINGUNILEVERPIECEINACTIVE19019.2</v>
      </c>
      <c r="K332" s="1" t="n">
        <f aca="false">COUNTIF(J:J, $J332)</f>
        <v>1</v>
      </c>
      <c r="L332" s="1" t="str">
        <f aca="false">IF(ISNA(VLOOKUP(tblProducts[[#This Row],[supplier_id]], tblSuppliers[], 3, FALSE())), "Invalid", "Valid")</f>
        <v>Valid</v>
      </c>
    </row>
    <row r="333" customFormat="false" ht="15" hidden="false" customHeight="true" outlineLevel="0" collapsed="false">
      <c r="A333" s="1" t="n">
        <v>332</v>
      </c>
      <c r="B333" s="1" t="s">
        <v>1731</v>
      </c>
      <c r="C333" s="1" t="s">
        <v>1732</v>
      </c>
      <c r="D333" s="1" t="s">
        <v>1067</v>
      </c>
      <c r="E333" s="1" t="s">
        <v>1054</v>
      </c>
      <c r="F333" s="1" t="n">
        <v>12</v>
      </c>
      <c r="G333" s="1" t="s">
        <v>1055</v>
      </c>
      <c r="H333" s="1" t="n">
        <v>2230.91</v>
      </c>
      <c r="I333" s="1" t="s">
        <v>46</v>
      </c>
      <c r="J33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332SKU00332P&amp;G PRODUCT 332BAKERYUNILEVERPACKINACTIVE122230.91</v>
      </c>
      <c r="K333" s="1" t="n">
        <f aca="false">COUNTIF(J:J, $J333)</f>
        <v>1</v>
      </c>
      <c r="L333" s="1" t="str">
        <f aca="false">IF(ISNA(VLOOKUP(tblProducts[[#This Row],[supplier_id]], tblSuppliers[], 3, FALSE())), "Invalid", "Valid")</f>
        <v>Valid</v>
      </c>
    </row>
    <row r="334" customFormat="false" ht="15" hidden="false" customHeight="true" outlineLevel="0" collapsed="false">
      <c r="A334" s="1" t="n">
        <v>333</v>
      </c>
      <c r="B334" s="1" t="s">
        <v>1733</v>
      </c>
      <c r="C334" s="1" t="s">
        <v>1734</v>
      </c>
      <c r="D334" s="1" t="s">
        <v>1081</v>
      </c>
      <c r="E334" s="1" t="s">
        <v>1054</v>
      </c>
      <c r="F334" s="1" t="n">
        <v>53</v>
      </c>
      <c r="G334" s="1" t="s">
        <v>1078</v>
      </c>
      <c r="H334" s="1" t="n">
        <v>1418.56</v>
      </c>
      <c r="I334" s="1" t="s">
        <v>39</v>
      </c>
      <c r="J33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333SKU00333PARLE PRODUCT 333FROZEN FOODUNILEVERBOTTLEACTIVE531418.56</v>
      </c>
      <c r="K334" s="1" t="n">
        <f aca="false">COUNTIF(J:J, $J334)</f>
        <v>1</v>
      </c>
      <c r="L334" s="1" t="str">
        <f aca="false">IF(ISNA(VLOOKUP(tblProducts[[#This Row],[supplier_id]], tblSuppliers[], 3, FALSE())), "Invalid", "Valid")</f>
        <v>Valid</v>
      </c>
    </row>
    <row r="335" customFormat="false" ht="15" hidden="false" customHeight="true" outlineLevel="0" collapsed="false">
      <c r="A335" s="1" t="n">
        <v>334</v>
      </c>
      <c r="B335" s="1" t="s">
        <v>1735</v>
      </c>
      <c r="C335" s="1" t="s">
        <v>1736</v>
      </c>
      <c r="D335" s="1" t="s">
        <v>1088</v>
      </c>
      <c r="E335" s="1" t="s">
        <v>1085</v>
      </c>
      <c r="F335" s="1" t="n">
        <v>40</v>
      </c>
      <c r="G335" s="1" t="s">
        <v>1078</v>
      </c>
      <c r="H335" s="1" t="n">
        <v>691.17</v>
      </c>
      <c r="I335" s="1" t="s">
        <v>46</v>
      </c>
      <c r="J33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334SKU00334BRITANNIA PRODUCT 334HOUSEHOLDDABURBOTTLEINACTIVE40691.17</v>
      </c>
      <c r="K335" s="1" t="n">
        <f aca="false">COUNTIF(J:J, $J335)</f>
        <v>1</v>
      </c>
      <c r="L335" s="1" t="str">
        <f aca="false">IF(ISNA(VLOOKUP(tblProducts[[#This Row],[supplier_id]], tblSuppliers[], 3, FALSE())), "Invalid", "Valid")</f>
        <v>Valid</v>
      </c>
    </row>
    <row r="336" customFormat="false" ht="15" hidden="false" customHeight="true" outlineLevel="0" collapsed="false">
      <c r="A336" s="1" t="n">
        <v>335</v>
      </c>
      <c r="B336" s="1" t="s">
        <v>1737</v>
      </c>
      <c r="C336" s="1" t="s">
        <v>1738</v>
      </c>
      <c r="D336" s="1" t="s">
        <v>1081</v>
      </c>
      <c r="E336" s="1" t="s">
        <v>1085</v>
      </c>
      <c r="F336" s="1" t="n">
        <v>53</v>
      </c>
      <c r="G336" s="1" t="s">
        <v>1078</v>
      </c>
      <c r="H336" s="1" t="n">
        <v>1881.74</v>
      </c>
      <c r="I336" s="1" t="s">
        <v>39</v>
      </c>
      <c r="J33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335SKU00335PARLE PRODUCT 335FROZEN FOODDABURBOTTLEACTIVE531881.74</v>
      </c>
      <c r="K336" s="1" t="n">
        <f aca="false">COUNTIF(J:J, $J336)</f>
        <v>1</v>
      </c>
      <c r="L336" s="1" t="str">
        <f aca="false">IF(ISNA(VLOOKUP(tblProducts[[#This Row],[supplier_id]], tblSuppliers[], 3, FALSE())), "Invalid", "Valid")</f>
        <v>Valid</v>
      </c>
    </row>
    <row r="337" customFormat="false" ht="15" hidden="false" customHeight="true" outlineLevel="0" collapsed="false">
      <c r="A337" s="1" t="n">
        <v>336</v>
      </c>
      <c r="B337" s="1" t="s">
        <v>1739</v>
      </c>
      <c r="C337" s="1" t="s">
        <v>1740</v>
      </c>
      <c r="D337" s="1" t="s">
        <v>1062</v>
      </c>
      <c r="E337" s="1" t="s">
        <v>1089</v>
      </c>
      <c r="F337" s="1" t="n">
        <v>94</v>
      </c>
      <c r="G337" s="1" t="s">
        <v>1068</v>
      </c>
      <c r="H337" s="1" t="n">
        <v>1719.24</v>
      </c>
      <c r="I337" s="1" t="s">
        <v>39</v>
      </c>
      <c r="J33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336SKU00336ITC PRODUCT 336DAIRYPARLEPIECEACTIVE941719.24</v>
      </c>
      <c r="K337" s="1" t="n">
        <f aca="false">COUNTIF(J:J, $J337)</f>
        <v>1</v>
      </c>
      <c r="L337" s="1" t="str">
        <f aca="false">IF(ISNA(VLOOKUP(tblProducts[[#This Row],[supplier_id]], tblSuppliers[], 3, FALSE())), "Invalid", "Valid")</f>
        <v>Valid</v>
      </c>
    </row>
    <row r="338" customFormat="false" ht="15" hidden="false" customHeight="true" outlineLevel="0" collapsed="false">
      <c r="A338" s="1" t="n">
        <v>337</v>
      </c>
      <c r="B338" s="1" t="s">
        <v>1741</v>
      </c>
      <c r="C338" s="1" t="s">
        <v>1742</v>
      </c>
      <c r="D338" s="1" t="s">
        <v>1067</v>
      </c>
      <c r="E338" s="1" t="s">
        <v>1058</v>
      </c>
      <c r="F338" s="1" t="n">
        <v>6</v>
      </c>
      <c r="G338" s="1" t="s">
        <v>1078</v>
      </c>
      <c r="H338" s="1" t="n">
        <v>1635.28</v>
      </c>
      <c r="I338" s="1" t="s">
        <v>46</v>
      </c>
      <c r="J33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337SKU00337PARLE PRODUCT 337BAKERYP&amp;GBOTTLEINACTIVE61635.28</v>
      </c>
      <c r="K338" s="1" t="n">
        <f aca="false">COUNTIF(J:J, $J338)</f>
        <v>1</v>
      </c>
      <c r="L338" s="1" t="str">
        <f aca="false">IF(ISNA(VLOOKUP(tblProducts[[#This Row],[supplier_id]], tblSuppliers[], 3, FALSE())), "Invalid", "Valid")</f>
        <v>Valid</v>
      </c>
    </row>
    <row r="339" customFormat="false" ht="15" hidden="false" customHeight="true" outlineLevel="0" collapsed="false">
      <c r="A339" s="1" t="n">
        <v>338</v>
      </c>
      <c r="B339" s="1" t="s">
        <v>1743</v>
      </c>
      <c r="C339" s="1" t="s">
        <v>1744</v>
      </c>
      <c r="D339" s="1" t="s">
        <v>1081</v>
      </c>
      <c r="E339" s="1" t="s">
        <v>1063</v>
      </c>
      <c r="F339" s="1" t="n">
        <v>164</v>
      </c>
      <c r="G339" s="1" t="s">
        <v>1068</v>
      </c>
      <c r="H339" s="1" t="n">
        <v>1391.67</v>
      </c>
      <c r="I339" s="1" t="s">
        <v>39</v>
      </c>
      <c r="J33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338SKU00338BRITANNIA PRODUCT 338FROZEN FOODAMULPIECEACTIVE1641391.67</v>
      </c>
      <c r="K339" s="1" t="n">
        <f aca="false">COUNTIF(J:J, $J339)</f>
        <v>1</v>
      </c>
      <c r="L339" s="1" t="str">
        <f aca="false">IF(ISNA(VLOOKUP(tblProducts[[#This Row],[supplier_id]], tblSuppliers[], 3, FALSE())), "Invalid", "Valid")</f>
        <v>Valid</v>
      </c>
    </row>
    <row r="340" customFormat="false" ht="15" hidden="false" customHeight="true" outlineLevel="0" collapsed="false">
      <c r="A340" s="1" t="n">
        <v>339</v>
      </c>
      <c r="B340" s="1" t="s">
        <v>1745</v>
      </c>
      <c r="C340" s="1" t="s">
        <v>1746</v>
      </c>
      <c r="D340" s="1" t="s">
        <v>1076</v>
      </c>
      <c r="E340" s="1" t="s">
        <v>1063</v>
      </c>
      <c r="F340" s="1" t="n">
        <v>102</v>
      </c>
      <c r="G340" s="1" t="s">
        <v>1078</v>
      </c>
      <c r="H340" s="1" t="n">
        <v>2261.64</v>
      </c>
      <c r="I340" s="1" t="s">
        <v>39</v>
      </c>
      <c r="J34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339SKU00339BRITANNIA PRODUCT 339SNACKSAMULBOTTLEACTIVE1022261.64</v>
      </c>
      <c r="K340" s="1" t="n">
        <f aca="false">COUNTIF(J:J, $J340)</f>
        <v>1</v>
      </c>
      <c r="L340" s="1" t="str">
        <f aca="false">IF(ISNA(VLOOKUP(tblProducts[[#This Row],[supplier_id]], tblSuppliers[], 3, FALSE())), "Invalid", "Valid")</f>
        <v>Valid</v>
      </c>
    </row>
    <row r="341" customFormat="false" ht="15" hidden="false" customHeight="true" outlineLevel="0" collapsed="false">
      <c r="A341" s="1" t="n">
        <v>340</v>
      </c>
      <c r="B341" s="1" t="s">
        <v>1747</v>
      </c>
      <c r="C341" s="1" t="s">
        <v>1748</v>
      </c>
      <c r="D341" s="1" t="s">
        <v>1062</v>
      </c>
      <c r="E341" s="1" t="s">
        <v>1063</v>
      </c>
      <c r="F341" s="1" t="n">
        <v>107</v>
      </c>
      <c r="G341" s="1" t="s">
        <v>1059</v>
      </c>
      <c r="H341" s="1" t="n">
        <v>1755.32</v>
      </c>
      <c r="I341" s="1" t="s">
        <v>39</v>
      </c>
      <c r="J34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340SKU00340DABUR PRODUCT 340DAIRYAMULLITREACTIVE1071755.32</v>
      </c>
      <c r="K341" s="1" t="n">
        <f aca="false">COUNTIF(J:J, $J341)</f>
        <v>1</v>
      </c>
      <c r="L341" s="1" t="str">
        <f aca="false">IF(ISNA(VLOOKUP(tblProducts[[#This Row],[supplier_id]], tblSuppliers[], 3, FALSE())), "Invalid", "Valid")</f>
        <v>Valid</v>
      </c>
    </row>
    <row r="342" customFormat="false" ht="15" hidden="false" customHeight="true" outlineLevel="0" collapsed="false">
      <c r="A342" s="1" t="n">
        <v>341</v>
      </c>
      <c r="B342" s="1" t="s">
        <v>1749</v>
      </c>
      <c r="C342" s="1" t="s">
        <v>1750</v>
      </c>
      <c r="D342" s="1" t="s">
        <v>1053</v>
      </c>
      <c r="E342" s="1" t="s">
        <v>1082</v>
      </c>
      <c r="F342" s="1" t="n">
        <v>75</v>
      </c>
      <c r="G342" s="1" t="s">
        <v>1078</v>
      </c>
      <c r="H342" s="1" t="n">
        <v>2027.89</v>
      </c>
      <c r="I342" s="1" t="s">
        <v>39</v>
      </c>
      <c r="J34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341SKU00341P&amp;G PRODUCT 341CLEANINGNESTLEBOTTLEACTIVE752027.89</v>
      </c>
      <c r="K342" s="1" t="n">
        <f aca="false">COUNTIF(J:J, $J342)</f>
        <v>1</v>
      </c>
      <c r="L342" s="1" t="str">
        <f aca="false">IF(ISNA(VLOOKUP(tblProducts[[#This Row],[supplier_id]], tblSuppliers[], 3, FALSE())), "Invalid", "Valid")</f>
        <v>Valid</v>
      </c>
    </row>
    <row r="343" customFormat="false" ht="15" hidden="false" customHeight="true" outlineLevel="0" collapsed="false">
      <c r="A343" s="1" t="n">
        <v>342</v>
      </c>
      <c r="B343" s="1" t="s">
        <v>1751</v>
      </c>
      <c r="C343" s="1" t="s">
        <v>1752</v>
      </c>
      <c r="D343" s="1" t="s">
        <v>1053</v>
      </c>
      <c r="E343" s="1" t="s">
        <v>1063</v>
      </c>
      <c r="F343" s="1" t="n">
        <v>137</v>
      </c>
      <c r="G343" s="1" t="s">
        <v>1064</v>
      </c>
      <c r="H343" s="1" t="n">
        <v>354.18</v>
      </c>
      <c r="I343" s="1" t="s">
        <v>39</v>
      </c>
      <c r="J34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342SKU00342AMUL PRODUCT 342CLEANINGAMULKGACTIVE137354.18</v>
      </c>
      <c r="K343" s="1" t="n">
        <f aca="false">COUNTIF(J:J, $J343)</f>
        <v>1</v>
      </c>
      <c r="L343" s="1" t="str">
        <f aca="false">IF(ISNA(VLOOKUP(tblProducts[[#This Row],[supplier_id]], tblSuppliers[], 3, FALSE())), "Invalid", "Valid")</f>
        <v>Valid</v>
      </c>
    </row>
    <row r="344" customFormat="false" ht="15" hidden="false" customHeight="true" outlineLevel="0" collapsed="false">
      <c r="A344" s="1" t="n">
        <v>343</v>
      </c>
      <c r="B344" s="1" t="s">
        <v>1753</v>
      </c>
      <c r="C344" s="1" t="s">
        <v>1754</v>
      </c>
      <c r="D344" s="1" t="s">
        <v>1067</v>
      </c>
      <c r="E344" s="1" t="s">
        <v>1082</v>
      </c>
      <c r="F344" s="1" t="n">
        <v>163</v>
      </c>
      <c r="G344" s="1" t="s">
        <v>1078</v>
      </c>
      <c r="H344" s="1" t="n">
        <v>2463.36</v>
      </c>
      <c r="I344" s="1" t="s">
        <v>39</v>
      </c>
      <c r="J34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343SKU00343NESTLE PRODUCT 343BAKERYNESTLEBOTTLEACTIVE1632463.36</v>
      </c>
      <c r="K344" s="1" t="n">
        <f aca="false">COUNTIF(J:J, $J344)</f>
        <v>1</v>
      </c>
      <c r="L344" s="1" t="str">
        <f aca="false">IF(ISNA(VLOOKUP(tblProducts[[#This Row],[supplier_id]], tblSuppliers[], 3, FALSE())), "Invalid", "Valid")</f>
        <v>Valid</v>
      </c>
    </row>
    <row r="345" customFormat="false" ht="15" hidden="false" customHeight="true" outlineLevel="0" collapsed="false">
      <c r="A345" s="1" t="n">
        <v>344</v>
      </c>
      <c r="B345" s="1" t="s">
        <v>1755</v>
      </c>
      <c r="C345" s="1" t="s">
        <v>1756</v>
      </c>
      <c r="D345" s="1" t="s">
        <v>1098</v>
      </c>
      <c r="E345" s="1" t="s">
        <v>1063</v>
      </c>
      <c r="F345" s="1" t="n">
        <v>156</v>
      </c>
      <c r="G345" s="1" t="s">
        <v>1064</v>
      </c>
      <c r="H345" s="1" t="n">
        <v>524.16</v>
      </c>
      <c r="I345" s="1" t="s">
        <v>39</v>
      </c>
      <c r="J34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344SKU00344BRITANNIA PRODUCT 344PERSONAL CAREAMULKGACTIVE156524.16</v>
      </c>
      <c r="K345" s="1" t="n">
        <f aca="false">COUNTIF(J:J, $J345)</f>
        <v>1</v>
      </c>
      <c r="L345" s="1" t="str">
        <f aca="false">IF(ISNA(VLOOKUP(tblProducts[[#This Row],[supplier_id]], tblSuppliers[], 3, FALSE())), "Invalid", "Valid")</f>
        <v>Valid</v>
      </c>
    </row>
    <row r="346" customFormat="false" ht="15" hidden="false" customHeight="true" outlineLevel="0" collapsed="false">
      <c r="A346" s="1" t="n">
        <v>345</v>
      </c>
      <c r="B346" s="1" t="s">
        <v>1757</v>
      </c>
      <c r="C346" s="1" t="s">
        <v>1758</v>
      </c>
      <c r="D346" s="1" t="s">
        <v>1088</v>
      </c>
      <c r="E346" s="1" t="s">
        <v>1085</v>
      </c>
      <c r="F346" s="1" t="n">
        <v>32</v>
      </c>
      <c r="G346" s="1" t="s">
        <v>1055</v>
      </c>
      <c r="H346" s="1" t="n">
        <v>1672.29</v>
      </c>
      <c r="I346" s="1" t="s">
        <v>39</v>
      </c>
      <c r="J34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345SKU00345BRITANNIA PRODUCT 345HOUSEHOLDDABURPACKACTIVE321672.29</v>
      </c>
      <c r="K346" s="1" t="n">
        <f aca="false">COUNTIF(J:J, $J346)</f>
        <v>1</v>
      </c>
      <c r="L346" s="1" t="str">
        <f aca="false">IF(ISNA(VLOOKUP(tblProducts[[#This Row],[supplier_id]], tblSuppliers[], 3, FALSE())), "Invalid", "Valid")</f>
        <v>Valid</v>
      </c>
    </row>
    <row r="347" customFormat="false" ht="15" hidden="false" customHeight="true" outlineLevel="0" collapsed="false">
      <c r="A347" s="1" t="n">
        <v>346</v>
      </c>
      <c r="B347" s="1" t="s">
        <v>1759</v>
      </c>
      <c r="C347" s="1" t="s">
        <v>1760</v>
      </c>
      <c r="D347" s="1" t="s">
        <v>1143</v>
      </c>
      <c r="E347" s="1" t="s">
        <v>1085</v>
      </c>
      <c r="F347" s="1" t="n">
        <v>130</v>
      </c>
      <c r="G347" s="1" t="s">
        <v>1078</v>
      </c>
      <c r="H347" s="1" t="n">
        <v>568.89</v>
      </c>
      <c r="I347" s="1" t="s">
        <v>39</v>
      </c>
      <c r="J34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346SKU00346DABUR PRODUCT 346BEVERAGESDABURBOTTLEACTIVE130568.89</v>
      </c>
      <c r="K347" s="1" t="n">
        <f aca="false">COUNTIF(J:J, $J347)</f>
        <v>1</v>
      </c>
      <c r="L347" s="1" t="str">
        <f aca="false">IF(ISNA(VLOOKUP(tblProducts[[#This Row],[supplier_id]], tblSuppliers[], 3, FALSE())), "Invalid", "Valid")</f>
        <v>Valid</v>
      </c>
    </row>
    <row r="348" customFormat="false" ht="15" hidden="false" customHeight="true" outlineLevel="0" collapsed="false">
      <c r="A348" s="1" t="n">
        <v>347</v>
      </c>
      <c r="B348" s="1" t="s">
        <v>1761</v>
      </c>
      <c r="C348" s="1" t="s">
        <v>1762</v>
      </c>
      <c r="D348" s="1" t="s">
        <v>1062</v>
      </c>
      <c r="E348" s="1" t="s">
        <v>1089</v>
      </c>
      <c r="F348" s="1" t="n">
        <v>44</v>
      </c>
      <c r="G348" s="1" t="s">
        <v>1068</v>
      </c>
      <c r="H348" s="1" t="n">
        <v>1658.76</v>
      </c>
      <c r="I348" s="1" t="s">
        <v>39</v>
      </c>
      <c r="J34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347SKU00347PARLE PRODUCT 347DAIRYPARLEPIECEACTIVE441658.76</v>
      </c>
      <c r="K348" s="1" t="n">
        <f aca="false">COUNTIF(J:J, $J348)</f>
        <v>1</v>
      </c>
      <c r="L348" s="1" t="str">
        <f aca="false">IF(ISNA(VLOOKUP(tblProducts[[#This Row],[supplier_id]], tblSuppliers[], 3, FALSE())), "Invalid", "Valid")</f>
        <v>Valid</v>
      </c>
    </row>
    <row r="349" customFormat="false" ht="15" hidden="false" customHeight="true" outlineLevel="0" collapsed="false">
      <c r="A349" s="1" t="n">
        <v>348</v>
      </c>
      <c r="B349" s="1" t="s">
        <v>1763</v>
      </c>
      <c r="C349" s="1" t="s">
        <v>1764</v>
      </c>
      <c r="D349" s="1" t="s">
        <v>1088</v>
      </c>
      <c r="E349" s="1" t="s">
        <v>1089</v>
      </c>
      <c r="F349" s="1" t="n">
        <v>143</v>
      </c>
      <c r="G349" s="1" t="s">
        <v>1064</v>
      </c>
      <c r="H349" s="1" t="n">
        <v>521.2</v>
      </c>
      <c r="I349" s="1" t="s">
        <v>46</v>
      </c>
      <c r="J34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348SKU00348AMUL PRODUCT 348HOUSEHOLDPARLEKGINACTIVE143521.2</v>
      </c>
      <c r="K349" s="1" t="n">
        <f aca="false">COUNTIF(J:J, $J349)</f>
        <v>1</v>
      </c>
      <c r="L349" s="1" t="str">
        <f aca="false">IF(ISNA(VLOOKUP(tblProducts[[#This Row],[supplier_id]], tblSuppliers[], 3, FALSE())), "Invalid", "Valid")</f>
        <v>Valid</v>
      </c>
    </row>
    <row r="350" customFormat="false" ht="15" hidden="false" customHeight="true" outlineLevel="0" collapsed="false">
      <c r="A350" s="1" t="n">
        <v>349</v>
      </c>
      <c r="B350" s="1" t="s">
        <v>1765</v>
      </c>
      <c r="C350" s="1" t="s">
        <v>1766</v>
      </c>
      <c r="D350" s="1" t="s">
        <v>1053</v>
      </c>
      <c r="E350" s="1" t="s">
        <v>1085</v>
      </c>
      <c r="F350" s="1" t="n">
        <v>59</v>
      </c>
      <c r="G350" s="1" t="s">
        <v>1064</v>
      </c>
      <c r="H350" s="1" t="n">
        <v>1258.1</v>
      </c>
      <c r="I350" s="1" t="s">
        <v>46</v>
      </c>
      <c r="J35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349SKU00349P&amp;G PRODUCT 349CLEANINGDABURKGINACTIVE591258.1</v>
      </c>
      <c r="K350" s="1" t="n">
        <f aca="false">COUNTIF(J:J, $J350)</f>
        <v>1</v>
      </c>
      <c r="L350" s="1" t="str">
        <f aca="false">IF(ISNA(VLOOKUP(tblProducts[[#This Row],[supplier_id]], tblSuppliers[], 3, FALSE())), "Invalid", "Valid")</f>
        <v>Valid</v>
      </c>
    </row>
    <row r="351" customFormat="false" ht="15" hidden="false" customHeight="true" outlineLevel="0" collapsed="false">
      <c r="A351" s="1" t="n">
        <v>350</v>
      </c>
      <c r="B351" s="1" t="s">
        <v>1767</v>
      </c>
      <c r="C351" s="1" t="s">
        <v>1768</v>
      </c>
      <c r="D351" s="1" t="s">
        <v>1062</v>
      </c>
      <c r="E351" s="1" t="s">
        <v>1082</v>
      </c>
      <c r="F351" s="1" t="n">
        <v>56</v>
      </c>
      <c r="G351" s="1" t="s">
        <v>1078</v>
      </c>
      <c r="H351" s="1" t="n">
        <v>1837.94</v>
      </c>
      <c r="I351" s="1" t="s">
        <v>39</v>
      </c>
      <c r="J35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350SKU00350DABUR PRODUCT 350DAIRYNESTLEBOTTLEACTIVE561837.94</v>
      </c>
      <c r="K351" s="1" t="n">
        <f aca="false">COUNTIF(J:J, $J351)</f>
        <v>1</v>
      </c>
      <c r="L351" s="1" t="str">
        <f aca="false">IF(ISNA(VLOOKUP(tblProducts[[#This Row],[supplier_id]], tblSuppliers[], 3, FALSE())), "Invalid", "Valid")</f>
        <v>Valid</v>
      </c>
    </row>
    <row r="352" customFormat="false" ht="15" hidden="false" customHeight="true" outlineLevel="0" collapsed="false">
      <c r="A352" s="1" t="n">
        <v>351</v>
      </c>
      <c r="B352" s="1" t="s">
        <v>1769</v>
      </c>
      <c r="C352" s="1" t="s">
        <v>1770</v>
      </c>
      <c r="D352" s="1" t="s">
        <v>1771</v>
      </c>
      <c r="E352" s="1" t="s">
        <v>1071</v>
      </c>
      <c r="F352" s="1" t="n">
        <v>125</v>
      </c>
      <c r="G352" s="1" t="s">
        <v>1078</v>
      </c>
      <c r="H352" s="1" t="n">
        <v>1134.93</v>
      </c>
      <c r="I352" s="1" t="s">
        <v>46</v>
      </c>
      <c r="J35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351SKU00351NESTLE PRODUCT 351SNACKSITCBOTTLEINACTIVE1251134.93</v>
      </c>
      <c r="K352" s="1" t="n">
        <f aca="false">COUNTIF(J:J, $J352)</f>
        <v>1</v>
      </c>
      <c r="L352" s="1" t="str">
        <f aca="false">IF(ISNA(VLOOKUP(tblProducts[[#This Row],[supplier_id]], tblSuppliers[], 3, FALSE())), "Invalid", "Valid")</f>
        <v>Valid</v>
      </c>
    </row>
    <row r="353" customFormat="false" ht="15" hidden="false" customHeight="true" outlineLevel="0" collapsed="false">
      <c r="A353" s="1" t="n">
        <v>352</v>
      </c>
      <c r="B353" s="1" t="s">
        <v>1772</v>
      </c>
      <c r="C353" s="1" t="s">
        <v>1773</v>
      </c>
      <c r="D353" s="1" t="s">
        <v>1774</v>
      </c>
      <c r="E353" s="1" t="s">
        <v>1085</v>
      </c>
      <c r="F353" s="1" t="n">
        <v>82</v>
      </c>
      <c r="G353" s="1" t="s">
        <v>1078</v>
      </c>
      <c r="H353" s="1" t="n">
        <v>249.55</v>
      </c>
      <c r="I353" s="1" t="s">
        <v>39</v>
      </c>
      <c r="J35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352SKU00352UNILEVER PRODUCT 352SNACKSDABURBOTTLEACTIVE82249.55</v>
      </c>
      <c r="K353" s="1" t="n">
        <f aca="false">COUNTIF(J:J, $J353)</f>
        <v>1</v>
      </c>
      <c r="L353" s="1" t="str">
        <f aca="false">IF(ISNA(VLOOKUP(tblProducts[[#This Row],[supplier_id]], tblSuppliers[], 3, FALSE())), "Invalid", "Valid")</f>
        <v>Valid</v>
      </c>
    </row>
    <row r="354" customFormat="false" ht="15" hidden="false" customHeight="true" outlineLevel="0" collapsed="false">
      <c r="A354" s="1" t="n">
        <v>353</v>
      </c>
      <c r="B354" s="1" t="s">
        <v>1775</v>
      </c>
      <c r="C354" s="1" t="s">
        <v>1776</v>
      </c>
      <c r="D354" s="1" t="s">
        <v>1777</v>
      </c>
      <c r="E354" s="1" t="s">
        <v>1089</v>
      </c>
      <c r="F354" s="1" t="n">
        <v>31</v>
      </c>
      <c r="G354" s="1" t="s">
        <v>1078</v>
      </c>
      <c r="H354" s="1" t="n">
        <v>1768.7</v>
      </c>
      <c r="I354" s="1" t="s">
        <v>46</v>
      </c>
      <c r="J35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353SKU00353NESTLE PRODUCT 353SNACKPARLEBOTTLEINACTIVE311768.7</v>
      </c>
      <c r="K354" s="1" t="n">
        <f aca="false">COUNTIF(J:J, $J354)</f>
        <v>1</v>
      </c>
      <c r="L354" s="1" t="str">
        <f aca="false">IF(ISNA(VLOOKUP(tblProducts[[#This Row],[supplier_id]], tblSuppliers[], 3, FALSE())), "Invalid", "Valid")</f>
        <v>Valid</v>
      </c>
    </row>
    <row r="355" customFormat="false" ht="15" hidden="false" customHeight="true" outlineLevel="0" collapsed="false">
      <c r="A355" s="1" t="n">
        <v>354</v>
      </c>
      <c r="B355" s="1" t="s">
        <v>1778</v>
      </c>
      <c r="C355" s="1" t="s">
        <v>1779</v>
      </c>
      <c r="D355" s="1" t="s">
        <v>1053</v>
      </c>
      <c r="E355" s="1" t="s">
        <v>1077</v>
      </c>
      <c r="F355" s="1" t="n">
        <v>81</v>
      </c>
      <c r="G355" s="1" t="s">
        <v>1068</v>
      </c>
      <c r="H355" s="1" t="n">
        <v>1959.8</v>
      </c>
      <c r="I355" s="1" t="s">
        <v>39</v>
      </c>
      <c r="J35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354SKU00354DABUR PRODUCT 354CLEANINGBRITANNIAPIECEACTIVE811959.8</v>
      </c>
      <c r="K355" s="1" t="n">
        <f aca="false">COUNTIF(J:J, $J355)</f>
        <v>1</v>
      </c>
      <c r="L355" s="1" t="str">
        <f aca="false">IF(ISNA(VLOOKUP(tblProducts[[#This Row],[supplier_id]], tblSuppliers[], 3, FALSE())), "Invalid", "Valid")</f>
        <v>Valid</v>
      </c>
    </row>
    <row r="356" customFormat="false" ht="15" hidden="false" customHeight="true" outlineLevel="0" collapsed="false">
      <c r="A356" s="1" t="n">
        <v>355</v>
      </c>
      <c r="B356" s="1" t="s">
        <v>1780</v>
      </c>
      <c r="C356" s="1" t="s">
        <v>1781</v>
      </c>
      <c r="D356" s="1" t="s">
        <v>1143</v>
      </c>
      <c r="E356" s="1" t="s">
        <v>1085</v>
      </c>
      <c r="F356" s="1" t="n">
        <v>6</v>
      </c>
      <c r="G356" s="1" t="s">
        <v>1064</v>
      </c>
      <c r="H356" s="1" t="n">
        <v>352.8</v>
      </c>
      <c r="I356" s="1" t="s">
        <v>46</v>
      </c>
      <c r="J35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355SKU00355ITC PRODUCT 355BEVERAGESDABURKGINACTIVE6352.8</v>
      </c>
      <c r="K356" s="1" t="n">
        <f aca="false">COUNTIF(J:J, $J356)</f>
        <v>1</v>
      </c>
      <c r="L356" s="1" t="str">
        <f aca="false">IF(ISNA(VLOOKUP(tblProducts[[#This Row],[supplier_id]], tblSuppliers[], 3, FALSE())), "Invalid", "Valid")</f>
        <v>Valid</v>
      </c>
    </row>
    <row r="357" customFormat="false" ht="15" hidden="false" customHeight="true" outlineLevel="0" collapsed="false">
      <c r="A357" s="1" t="n">
        <v>356</v>
      </c>
      <c r="B357" s="1" t="s">
        <v>1782</v>
      </c>
      <c r="C357" s="1" t="s">
        <v>1783</v>
      </c>
      <c r="D357" s="1" t="s">
        <v>1088</v>
      </c>
      <c r="E357" s="1" t="s">
        <v>1082</v>
      </c>
      <c r="F357" s="1" t="n">
        <v>2</v>
      </c>
      <c r="G357" s="1" t="s">
        <v>1078</v>
      </c>
      <c r="H357" s="1" t="n">
        <v>1156.37</v>
      </c>
      <c r="I357" s="1" t="s">
        <v>46</v>
      </c>
      <c r="J35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356SKU00356NESTLE PRODUCT 356HOUSEHOLDNESTLEBOTTLEINACTIVE21156.37</v>
      </c>
      <c r="K357" s="1" t="n">
        <f aca="false">COUNTIF(J:J, $J357)</f>
        <v>1</v>
      </c>
      <c r="L357" s="1" t="str">
        <f aca="false">IF(ISNA(VLOOKUP(tblProducts[[#This Row],[supplier_id]], tblSuppliers[], 3, FALSE())), "Invalid", "Valid")</f>
        <v>Valid</v>
      </c>
    </row>
    <row r="358" customFormat="false" ht="15" hidden="false" customHeight="true" outlineLevel="0" collapsed="false">
      <c r="A358" s="1" t="n">
        <v>357</v>
      </c>
      <c r="B358" s="1" t="s">
        <v>1784</v>
      </c>
      <c r="C358" s="1" t="s">
        <v>1785</v>
      </c>
      <c r="D358" s="1" t="s">
        <v>1081</v>
      </c>
      <c r="E358" s="1" t="s">
        <v>1077</v>
      </c>
      <c r="F358" s="1" t="n">
        <v>2</v>
      </c>
      <c r="G358" s="1" t="s">
        <v>1055</v>
      </c>
      <c r="H358" s="1" t="n">
        <v>446.55</v>
      </c>
      <c r="I358" s="1" t="s">
        <v>39</v>
      </c>
      <c r="J35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357SKU00357AMUL PRODUCT 357FROZEN FOODBRITANNIAPACKACTIVE2446.55</v>
      </c>
      <c r="K358" s="1" t="n">
        <f aca="false">COUNTIF(J:J, $J358)</f>
        <v>1</v>
      </c>
      <c r="L358" s="1" t="str">
        <f aca="false">IF(ISNA(VLOOKUP(tblProducts[[#This Row],[supplier_id]], tblSuppliers[], 3, FALSE())), "Invalid", "Valid")</f>
        <v>Valid</v>
      </c>
    </row>
    <row r="359" customFormat="false" ht="15" hidden="false" customHeight="true" outlineLevel="0" collapsed="false">
      <c r="A359" s="1" t="n">
        <v>358</v>
      </c>
      <c r="B359" s="1" t="s">
        <v>1786</v>
      </c>
      <c r="C359" s="1" t="s">
        <v>1787</v>
      </c>
      <c r="D359" s="1" t="s">
        <v>1088</v>
      </c>
      <c r="E359" s="1" t="s">
        <v>1085</v>
      </c>
      <c r="F359" s="1" t="n">
        <v>93</v>
      </c>
      <c r="G359" s="1" t="s">
        <v>1064</v>
      </c>
      <c r="H359" s="1" t="n">
        <v>370.53</v>
      </c>
      <c r="I359" s="1" t="s">
        <v>46</v>
      </c>
      <c r="J35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358SKU00358P&amp;G PRODUCT 358HOUSEHOLDDABURKGINACTIVE93370.53</v>
      </c>
      <c r="K359" s="1" t="n">
        <f aca="false">COUNTIF(J:J, $J359)</f>
        <v>1</v>
      </c>
      <c r="L359" s="1" t="str">
        <f aca="false">IF(ISNA(VLOOKUP(tblProducts[[#This Row],[supplier_id]], tblSuppliers[], 3, FALSE())), "Invalid", "Valid")</f>
        <v>Valid</v>
      </c>
    </row>
    <row r="360" customFormat="false" ht="15" hidden="false" customHeight="true" outlineLevel="0" collapsed="false">
      <c r="A360" s="1" t="n">
        <v>359</v>
      </c>
      <c r="B360" s="1" t="s">
        <v>1788</v>
      </c>
      <c r="C360" s="1" t="s">
        <v>1789</v>
      </c>
      <c r="D360" s="1" t="s">
        <v>1067</v>
      </c>
      <c r="E360" s="1" t="s">
        <v>1082</v>
      </c>
      <c r="F360" s="1" t="n">
        <v>169</v>
      </c>
      <c r="G360" s="1" t="s">
        <v>1068</v>
      </c>
      <c r="H360" s="1" t="n">
        <v>2458.07</v>
      </c>
      <c r="I360" s="1" t="s">
        <v>46</v>
      </c>
      <c r="J36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359SKU00359PARLE PRODUCT 359BAKERYNESTLEPIECEINACTIVE1692458.07</v>
      </c>
      <c r="K360" s="1" t="n">
        <f aca="false">COUNTIF(J:J, $J360)</f>
        <v>1</v>
      </c>
      <c r="L360" s="1" t="str">
        <f aca="false">IF(ISNA(VLOOKUP(tblProducts[[#This Row],[supplier_id]], tblSuppliers[], 3, FALSE())), "Invalid", "Valid")</f>
        <v>Valid</v>
      </c>
    </row>
    <row r="361" customFormat="false" ht="15" hidden="false" customHeight="true" outlineLevel="0" collapsed="false">
      <c r="A361" s="1" t="n">
        <v>360</v>
      </c>
      <c r="B361" s="1" t="s">
        <v>1790</v>
      </c>
      <c r="C361" s="1" t="s">
        <v>1791</v>
      </c>
      <c r="D361" s="1" t="s">
        <v>1143</v>
      </c>
      <c r="E361" s="1" t="s">
        <v>1089</v>
      </c>
      <c r="F361" s="1" t="n">
        <v>106</v>
      </c>
      <c r="G361" s="1" t="s">
        <v>1055</v>
      </c>
      <c r="H361" s="1" t="n">
        <v>1397.95</v>
      </c>
      <c r="I361" s="1" t="s">
        <v>39</v>
      </c>
      <c r="J36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360SKU00360UNILEVER PRODUCT 360BEVERAGESPARLEPACKACTIVE1061397.95</v>
      </c>
      <c r="K361" s="1" t="n">
        <f aca="false">COUNTIF(J:J, $J361)</f>
        <v>1</v>
      </c>
      <c r="L361" s="1" t="str">
        <f aca="false">IF(ISNA(VLOOKUP(tblProducts[[#This Row],[supplier_id]], tblSuppliers[], 3, FALSE())), "Invalid", "Valid")</f>
        <v>Valid</v>
      </c>
    </row>
    <row r="362" customFormat="false" ht="15" hidden="false" customHeight="true" outlineLevel="0" collapsed="false">
      <c r="A362" s="1" t="n">
        <v>361</v>
      </c>
      <c r="B362" s="1" t="s">
        <v>1792</v>
      </c>
      <c r="C362" s="1" t="s">
        <v>1793</v>
      </c>
      <c r="D362" s="1" t="s">
        <v>1088</v>
      </c>
      <c r="E362" s="1" t="s">
        <v>1054</v>
      </c>
      <c r="F362" s="1" t="n">
        <v>91</v>
      </c>
      <c r="G362" s="1" t="s">
        <v>1078</v>
      </c>
      <c r="H362" s="1" t="n">
        <v>1261.11</v>
      </c>
      <c r="I362" s="1" t="s">
        <v>46</v>
      </c>
      <c r="J36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361SKU00361P&amp;G PRODUCT 361HOUSEHOLDUNILEVERBOTTLEINACTIVE911261.11</v>
      </c>
      <c r="K362" s="1" t="n">
        <f aca="false">COUNTIF(J:J, $J362)</f>
        <v>1</v>
      </c>
      <c r="L362" s="1" t="str">
        <f aca="false">IF(ISNA(VLOOKUP(tblProducts[[#This Row],[supplier_id]], tblSuppliers[], 3, FALSE())), "Invalid", "Valid")</f>
        <v>Valid</v>
      </c>
    </row>
    <row r="363" customFormat="false" ht="15" hidden="false" customHeight="true" outlineLevel="0" collapsed="false">
      <c r="A363" s="1" t="n">
        <v>362</v>
      </c>
      <c r="B363" s="1" t="s">
        <v>1794</v>
      </c>
      <c r="C363" s="1" t="s">
        <v>1795</v>
      </c>
      <c r="D363" s="1" t="s">
        <v>1053</v>
      </c>
      <c r="E363" s="1" t="s">
        <v>1071</v>
      </c>
      <c r="F363" s="1" t="n">
        <v>81</v>
      </c>
      <c r="G363" s="1" t="s">
        <v>1055</v>
      </c>
      <c r="H363" s="1" t="n">
        <v>1403.89</v>
      </c>
      <c r="I363" s="1" t="s">
        <v>46</v>
      </c>
      <c r="J36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362SKU00362NESTLE PRODUCT 362CLEANINGITCPACKINACTIVE811403.89</v>
      </c>
      <c r="K363" s="1" t="n">
        <f aca="false">COUNTIF(J:J, $J363)</f>
        <v>1</v>
      </c>
      <c r="L363" s="1" t="str">
        <f aca="false">IF(ISNA(VLOOKUP(tblProducts[[#This Row],[supplier_id]], tblSuppliers[], 3, FALSE())), "Invalid", "Valid")</f>
        <v>Valid</v>
      </c>
    </row>
    <row r="364" customFormat="false" ht="15" hidden="false" customHeight="true" outlineLevel="0" collapsed="false">
      <c r="A364" s="1" t="n">
        <v>363</v>
      </c>
      <c r="B364" s="1" t="s">
        <v>1796</v>
      </c>
      <c r="C364" s="1" t="s">
        <v>1797</v>
      </c>
      <c r="D364" s="1" t="s">
        <v>1098</v>
      </c>
      <c r="E364" s="1" t="s">
        <v>1071</v>
      </c>
      <c r="F364" s="1" t="n">
        <v>47</v>
      </c>
      <c r="G364" s="1" t="s">
        <v>1059</v>
      </c>
      <c r="H364" s="1" t="n">
        <v>2430.65</v>
      </c>
      <c r="I364" s="1" t="s">
        <v>46</v>
      </c>
      <c r="J36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363SKU00363BRITANNIA PRODUCT 363PERSONAL CAREITCLITREINACTIVE472430.65</v>
      </c>
      <c r="K364" s="1" t="n">
        <f aca="false">COUNTIF(J:J, $J364)</f>
        <v>1</v>
      </c>
      <c r="L364" s="1" t="str">
        <f aca="false">IF(ISNA(VLOOKUP(tblProducts[[#This Row],[supplier_id]], tblSuppliers[], 3, FALSE())), "Invalid", "Valid")</f>
        <v>Valid</v>
      </c>
    </row>
    <row r="365" customFormat="false" ht="15" hidden="false" customHeight="true" outlineLevel="0" collapsed="false">
      <c r="A365" s="1" t="n">
        <v>364</v>
      </c>
      <c r="B365" s="1" t="s">
        <v>1798</v>
      </c>
      <c r="C365" s="1" t="s">
        <v>1799</v>
      </c>
      <c r="D365" s="1" t="s">
        <v>1067</v>
      </c>
      <c r="E365" s="1" t="s">
        <v>1058</v>
      </c>
      <c r="F365" s="1" t="n">
        <v>180</v>
      </c>
      <c r="G365" s="1" t="s">
        <v>1055</v>
      </c>
      <c r="H365" s="1" t="n">
        <v>725.45</v>
      </c>
      <c r="I365" s="1" t="s">
        <v>46</v>
      </c>
      <c r="J36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364SKU00364AMUL PRODUCT 364BAKERYP&amp;GPACKINACTIVE180725.45</v>
      </c>
      <c r="K365" s="1" t="n">
        <f aca="false">COUNTIF(J:J, $J365)</f>
        <v>1</v>
      </c>
      <c r="L365" s="1" t="str">
        <f aca="false">IF(ISNA(VLOOKUP(tblProducts[[#This Row],[supplier_id]], tblSuppliers[], 3, FALSE())), "Invalid", "Valid")</f>
        <v>Valid</v>
      </c>
    </row>
    <row r="366" customFormat="false" ht="15" hidden="false" customHeight="true" outlineLevel="0" collapsed="false">
      <c r="A366" s="1" t="n">
        <v>365</v>
      </c>
      <c r="B366" s="1" t="s">
        <v>1800</v>
      </c>
      <c r="C366" s="1" t="s">
        <v>1801</v>
      </c>
      <c r="D366" s="1" t="s">
        <v>1053</v>
      </c>
      <c r="E366" s="1" t="s">
        <v>1082</v>
      </c>
      <c r="F366" s="1" t="n">
        <v>189</v>
      </c>
      <c r="G366" s="1" t="s">
        <v>1064</v>
      </c>
      <c r="H366" s="1" t="n">
        <v>2346.36</v>
      </c>
      <c r="I366" s="1" t="s">
        <v>46</v>
      </c>
      <c r="J36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365SKU00365PARLE PRODUCT 365CLEANINGNESTLEKGINACTIVE1892346.36</v>
      </c>
      <c r="K366" s="1" t="n">
        <f aca="false">COUNTIF(J:J, $J366)</f>
        <v>1</v>
      </c>
      <c r="L366" s="1" t="str">
        <f aca="false">IF(ISNA(VLOOKUP(tblProducts[[#This Row],[supplier_id]], tblSuppliers[], 3, FALSE())), "Invalid", "Valid")</f>
        <v>Valid</v>
      </c>
    </row>
    <row r="367" customFormat="false" ht="15" hidden="false" customHeight="true" outlineLevel="0" collapsed="false">
      <c r="A367" s="1" t="n">
        <v>366</v>
      </c>
      <c r="B367" s="1" t="s">
        <v>1802</v>
      </c>
      <c r="C367" s="1" t="s">
        <v>1803</v>
      </c>
      <c r="D367" s="1" t="s">
        <v>1081</v>
      </c>
      <c r="E367" s="1" t="s">
        <v>1089</v>
      </c>
      <c r="F367" s="1" t="n">
        <v>54</v>
      </c>
      <c r="G367" s="1" t="s">
        <v>1068</v>
      </c>
      <c r="H367" s="1" t="n">
        <v>1032.8</v>
      </c>
      <c r="I367" s="1" t="s">
        <v>39</v>
      </c>
      <c r="J36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366SKU00366P&amp;G PRODUCT 366FROZEN FOODPARLEPIECEACTIVE541032.8</v>
      </c>
      <c r="K367" s="1" t="n">
        <f aca="false">COUNTIF(J:J, $J367)</f>
        <v>1</v>
      </c>
      <c r="L367" s="1" t="str">
        <f aca="false">IF(ISNA(VLOOKUP(tblProducts[[#This Row],[supplier_id]], tblSuppliers[], 3, FALSE())), "Invalid", "Valid")</f>
        <v>Valid</v>
      </c>
    </row>
    <row r="368" customFormat="false" ht="15" hidden="false" customHeight="true" outlineLevel="0" collapsed="false">
      <c r="A368" s="1" t="n">
        <v>367</v>
      </c>
      <c r="B368" s="1" t="s">
        <v>1804</v>
      </c>
      <c r="C368" s="1" t="s">
        <v>1805</v>
      </c>
      <c r="D368" s="1" t="s">
        <v>1098</v>
      </c>
      <c r="E368" s="1" t="s">
        <v>1082</v>
      </c>
      <c r="F368" s="1" t="n">
        <v>62</v>
      </c>
      <c r="G368" s="1" t="s">
        <v>1068</v>
      </c>
      <c r="H368" s="1" t="n">
        <v>2006.91</v>
      </c>
      <c r="I368" s="1" t="s">
        <v>46</v>
      </c>
      <c r="J36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367SKU00367PARLE PRODUCT 367PERSONAL CARENESTLEPIECEINACTIVE622006.91</v>
      </c>
      <c r="K368" s="1" t="n">
        <f aca="false">COUNTIF(J:J, $J368)</f>
        <v>1</v>
      </c>
      <c r="L368" s="1" t="str">
        <f aca="false">IF(ISNA(VLOOKUP(tblProducts[[#This Row],[supplier_id]], tblSuppliers[], 3, FALSE())), "Invalid", "Valid")</f>
        <v>Valid</v>
      </c>
    </row>
    <row r="369" customFormat="false" ht="15" hidden="false" customHeight="true" outlineLevel="0" collapsed="false">
      <c r="A369" s="1" t="n">
        <v>368</v>
      </c>
      <c r="B369" s="1" t="s">
        <v>1806</v>
      </c>
      <c r="C369" s="1" t="s">
        <v>1807</v>
      </c>
      <c r="D369" s="1" t="s">
        <v>1076</v>
      </c>
      <c r="E369" s="1" t="s">
        <v>1063</v>
      </c>
      <c r="F369" s="1" t="n">
        <v>172</v>
      </c>
      <c r="G369" s="1" t="s">
        <v>1055</v>
      </c>
      <c r="H369" s="1" t="n">
        <v>1522.79</v>
      </c>
      <c r="I369" s="1" t="s">
        <v>46</v>
      </c>
      <c r="J36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368SKU00368AMUL PRODUCT 368SNACKSAMULPACKINACTIVE1721522.79</v>
      </c>
      <c r="K369" s="1" t="n">
        <f aca="false">COUNTIF(J:J, $J369)</f>
        <v>1</v>
      </c>
      <c r="L369" s="1" t="str">
        <f aca="false">IF(ISNA(VLOOKUP(tblProducts[[#This Row],[supplier_id]], tblSuppliers[], 3, FALSE())), "Invalid", "Valid")</f>
        <v>Valid</v>
      </c>
    </row>
    <row r="370" customFormat="false" ht="15" hidden="false" customHeight="true" outlineLevel="0" collapsed="false">
      <c r="A370" s="1" t="n">
        <v>369</v>
      </c>
      <c r="B370" s="1" t="s">
        <v>1808</v>
      </c>
      <c r="C370" s="1" t="s">
        <v>1809</v>
      </c>
      <c r="D370" s="1" t="s">
        <v>1081</v>
      </c>
      <c r="E370" s="1" t="s">
        <v>1085</v>
      </c>
      <c r="F370" s="1" t="n">
        <v>90</v>
      </c>
      <c r="G370" s="1" t="s">
        <v>1055</v>
      </c>
      <c r="H370" s="1" t="n">
        <v>786.83</v>
      </c>
      <c r="I370" s="1" t="s">
        <v>39</v>
      </c>
      <c r="J37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369SKU00369NESTLE PRODUCT 369FROZEN FOODDABURPACKACTIVE90786.83</v>
      </c>
      <c r="K370" s="1" t="n">
        <f aca="false">COUNTIF(J:J, $J370)</f>
        <v>1</v>
      </c>
      <c r="L370" s="1" t="str">
        <f aca="false">IF(ISNA(VLOOKUP(tblProducts[[#This Row],[supplier_id]], tblSuppliers[], 3, FALSE())), "Invalid", "Valid")</f>
        <v>Valid</v>
      </c>
    </row>
    <row r="371" customFormat="false" ht="15" hidden="false" customHeight="true" outlineLevel="0" collapsed="false">
      <c r="A371" s="1" t="n">
        <v>370</v>
      </c>
      <c r="B371" s="1" t="s">
        <v>1810</v>
      </c>
      <c r="C371" s="1" t="s">
        <v>1811</v>
      </c>
      <c r="D371" s="1" t="s">
        <v>1081</v>
      </c>
      <c r="E371" s="1" t="s">
        <v>1063</v>
      </c>
      <c r="F371" s="1" t="n">
        <v>199</v>
      </c>
      <c r="G371" s="1" t="s">
        <v>1055</v>
      </c>
      <c r="H371" s="1" t="n">
        <v>2288.57</v>
      </c>
      <c r="I371" s="1" t="s">
        <v>39</v>
      </c>
      <c r="J37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370SKU00370PARLE PRODUCT 370FROZEN FOODAMULPACKACTIVE1992288.57</v>
      </c>
      <c r="K371" s="1" t="n">
        <f aca="false">COUNTIF(J:J, $J371)</f>
        <v>1</v>
      </c>
      <c r="L371" s="1" t="str">
        <f aca="false">IF(ISNA(VLOOKUP(tblProducts[[#This Row],[supplier_id]], tblSuppliers[], 3, FALSE())), "Invalid", "Valid")</f>
        <v>Valid</v>
      </c>
    </row>
    <row r="372" customFormat="false" ht="15" hidden="false" customHeight="true" outlineLevel="0" collapsed="false">
      <c r="A372" s="1" t="n">
        <v>371</v>
      </c>
      <c r="B372" s="1" t="s">
        <v>1812</v>
      </c>
      <c r="C372" s="1" t="s">
        <v>1813</v>
      </c>
      <c r="D372" s="1" t="s">
        <v>1081</v>
      </c>
      <c r="E372" s="1" t="s">
        <v>1063</v>
      </c>
      <c r="F372" s="1" t="n">
        <v>122</v>
      </c>
      <c r="G372" s="1" t="s">
        <v>1064</v>
      </c>
      <c r="H372" s="1" t="n">
        <v>469.1</v>
      </c>
      <c r="I372" s="1" t="s">
        <v>46</v>
      </c>
      <c r="J37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371SKU00371AMUL PRODUCT 371FROZEN FOODAMULKGINACTIVE122469.1</v>
      </c>
      <c r="K372" s="1" t="n">
        <f aca="false">COUNTIF(J:J, $J372)</f>
        <v>1</v>
      </c>
      <c r="L372" s="1" t="str">
        <f aca="false">IF(ISNA(VLOOKUP(tblProducts[[#This Row],[supplier_id]], tblSuppliers[], 3, FALSE())), "Invalid", "Valid")</f>
        <v>Valid</v>
      </c>
    </row>
    <row r="373" customFormat="false" ht="15" hidden="false" customHeight="true" outlineLevel="0" collapsed="false">
      <c r="A373" s="1" t="n">
        <v>372</v>
      </c>
      <c r="B373" s="1" t="s">
        <v>1814</v>
      </c>
      <c r="C373" s="1" t="s">
        <v>1815</v>
      </c>
      <c r="D373" s="1" t="s">
        <v>1067</v>
      </c>
      <c r="E373" s="1" t="s">
        <v>1063</v>
      </c>
      <c r="F373" s="1" t="n">
        <v>186</v>
      </c>
      <c r="G373" s="1" t="s">
        <v>1064</v>
      </c>
      <c r="H373" s="1" t="n">
        <v>695.3</v>
      </c>
      <c r="I373" s="1" t="s">
        <v>39</v>
      </c>
      <c r="J37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372SKU00372ITC PRODUCT 372BAKERYAMULKGACTIVE186695.3</v>
      </c>
      <c r="K373" s="1" t="n">
        <f aca="false">COUNTIF(J:J, $J373)</f>
        <v>1</v>
      </c>
      <c r="L373" s="1" t="str">
        <f aca="false">IF(ISNA(VLOOKUP(tblProducts[[#This Row],[supplier_id]], tblSuppliers[], 3, FALSE())), "Invalid", "Valid")</f>
        <v>Valid</v>
      </c>
    </row>
    <row r="374" customFormat="false" ht="15" hidden="false" customHeight="true" outlineLevel="0" collapsed="false">
      <c r="A374" s="1" t="n">
        <v>373</v>
      </c>
      <c r="B374" s="1" t="s">
        <v>1816</v>
      </c>
      <c r="C374" s="1" t="s">
        <v>1817</v>
      </c>
      <c r="D374" s="1" t="s">
        <v>1088</v>
      </c>
      <c r="E374" s="1" t="s">
        <v>1082</v>
      </c>
      <c r="F374" s="1" t="n">
        <v>57</v>
      </c>
      <c r="G374" s="1" t="s">
        <v>1068</v>
      </c>
      <c r="H374" s="1" t="n">
        <v>1105.81</v>
      </c>
      <c r="I374" s="1" t="s">
        <v>39</v>
      </c>
      <c r="J37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373SKU00373PARLE PRODUCT 373HOUSEHOLDNESTLEPIECEACTIVE571105.81</v>
      </c>
      <c r="K374" s="1" t="n">
        <f aca="false">COUNTIF(J:J, $J374)</f>
        <v>1</v>
      </c>
      <c r="L374" s="1" t="str">
        <f aca="false">IF(ISNA(VLOOKUP(tblProducts[[#This Row],[supplier_id]], tblSuppliers[], 3, FALSE())), "Invalid", "Valid")</f>
        <v>Valid</v>
      </c>
    </row>
    <row r="375" customFormat="false" ht="15" hidden="false" customHeight="true" outlineLevel="0" collapsed="false">
      <c r="A375" s="1" t="n">
        <v>374</v>
      </c>
      <c r="B375" s="1" t="s">
        <v>1818</v>
      </c>
      <c r="C375" s="1" t="s">
        <v>1819</v>
      </c>
      <c r="D375" s="1" t="s">
        <v>1143</v>
      </c>
      <c r="E375" s="1" t="s">
        <v>1071</v>
      </c>
      <c r="F375" s="1" t="n">
        <v>102</v>
      </c>
      <c r="G375" s="1" t="s">
        <v>1059</v>
      </c>
      <c r="H375" s="1" t="n">
        <v>1319.43</v>
      </c>
      <c r="I375" s="1" t="s">
        <v>46</v>
      </c>
      <c r="J37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374SKU00374BRITANNIA PRODUCT 374BEVERAGESITCLITREINACTIVE1021319.43</v>
      </c>
      <c r="K375" s="1" t="n">
        <f aca="false">COUNTIF(J:J, $J375)</f>
        <v>1</v>
      </c>
      <c r="L375" s="1" t="str">
        <f aca="false">IF(ISNA(VLOOKUP(tblProducts[[#This Row],[supplier_id]], tblSuppliers[], 3, FALSE())), "Invalid", "Valid")</f>
        <v>Valid</v>
      </c>
    </row>
    <row r="376" customFormat="false" ht="15" hidden="false" customHeight="true" outlineLevel="0" collapsed="false">
      <c r="A376" s="1" t="n">
        <v>375</v>
      </c>
      <c r="B376" s="1" t="s">
        <v>1820</v>
      </c>
      <c r="C376" s="1" t="s">
        <v>1821</v>
      </c>
      <c r="D376" s="1" t="s">
        <v>1067</v>
      </c>
      <c r="E376" s="1" t="s">
        <v>1058</v>
      </c>
      <c r="F376" s="1" t="n">
        <v>101</v>
      </c>
      <c r="G376" s="1" t="s">
        <v>1078</v>
      </c>
      <c r="H376" s="1" t="n">
        <v>1987.92</v>
      </c>
      <c r="I376" s="1" t="s">
        <v>39</v>
      </c>
      <c r="J37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375SKU00375P&amp;G PRODUCT 375BAKERYP&amp;GBOTTLEACTIVE1011987.92</v>
      </c>
      <c r="K376" s="1" t="n">
        <f aca="false">COUNTIF(J:J, $J376)</f>
        <v>1</v>
      </c>
      <c r="L376" s="1" t="str">
        <f aca="false">IF(ISNA(VLOOKUP(tblProducts[[#This Row],[supplier_id]], tblSuppliers[], 3, FALSE())), "Invalid", "Valid")</f>
        <v>Valid</v>
      </c>
    </row>
    <row r="377" customFormat="false" ht="15" hidden="false" customHeight="true" outlineLevel="0" collapsed="false">
      <c r="A377" s="1" t="n">
        <v>376</v>
      </c>
      <c r="B377" s="1" t="s">
        <v>1822</v>
      </c>
      <c r="C377" s="1" t="s">
        <v>1823</v>
      </c>
      <c r="D377" s="1" t="s">
        <v>1062</v>
      </c>
      <c r="E377" s="1" t="s">
        <v>1071</v>
      </c>
      <c r="F377" s="1" t="n">
        <v>102</v>
      </c>
      <c r="G377" s="1" t="s">
        <v>1078</v>
      </c>
      <c r="H377" s="1" t="n">
        <v>1595.12</v>
      </c>
      <c r="I377" s="1" t="s">
        <v>46</v>
      </c>
      <c r="J37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376SKU00376PARLE PRODUCT 376DAIRYITCBOTTLEINACTIVE1021595.12</v>
      </c>
      <c r="K377" s="1" t="n">
        <f aca="false">COUNTIF(J:J, $J377)</f>
        <v>1</v>
      </c>
      <c r="L377" s="1" t="str">
        <f aca="false">IF(ISNA(VLOOKUP(tblProducts[[#This Row],[supplier_id]], tblSuppliers[], 3, FALSE())), "Invalid", "Valid")</f>
        <v>Valid</v>
      </c>
    </row>
    <row r="378" customFormat="false" ht="15" hidden="false" customHeight="true" outlineLevel="0" collapsed="false">
      <c r="A378" s="1" t="n">
        <v>377</v>
      </c>
      <c r="B378" s="1" t="s">
        <v>1824</v>
      </c>
      <c r="C378" s="1" t="s">
        <v>1825</v>
      </c>
      <c r="D378" s="1" t="s">
        <v>1098</v>
      </c>
      <c r="E378" s="1" t="s">
        <v>1054</v>
      </c>
      <c r="F378" s="1" t="n">
        <v>90</v>
      </c>
      <c r="G378" s="1" t="s">
        <v>1064</v>
      </c>
      <c r="H378" s="1" t="n">
        <v>624.71</v>
      </c>
      <c r="I378" s="1" t="s">
        <v>39</v>
      </c>
      <c r="J37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377SKU00377NESTLE PRODUCT 377PERSONAL CAREUNILEVERKGACTIVE90624.71</v>
      </c>
      <c r="K378" s="1" t="n">
        <f aca="false">COUNTIF(J:J, $J378)</f>
        <v>1</v>
      </c>
      <c r="L378" s="1" t="str">
        <f aca="false">IF(ISNA(VLOOKUP(tblProducts[[#This Row],[supplier_id]], tblSuppliers[], 3, FALSE())), "Invalid", "Valid")</f>
        <v>Valid</v>
      </c>
    </row>
    <row r="379" customFormat="false" ht="15" hidden="false" customHeight="true" outlineLevel="0" collapsed="false">
      <c r="A379" s="1" t="n">
        <v>378</v>
      </c>
      <c r="B379" s="1" t="s">
        <v>1826</v>
      </c>
      <c r="C379" s="1" t="s">
        <v>1827</v>
      </c>
      <c r="D379" s="1" t="s">
        <v>1062</v>
      </c>
      <c r="E379" s="1" t="s">
        <v>1077</v>
      </c>
      <c r="F379" s="1" t="n">
        <v>135</v>
      </c>
      <c r="G379" s="1" t="s">
        <v>1068</v>
      </c>
      <c r="H379" s="1" t="n">
        <v>810.77</v>
      </c>
      <c r="I379" s="1" t="s">
        <v>46</v>
      </c>
      <c r="J37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378SKU00378DABUR PRODUCT 378DAIRYBRITANNIAPIECEINACTIVE135810.77</v>
      </c>
      <c r="K379" s="1" t="n">
        <f aca="false">COUNTIF(J:J, $J379)</f>
        <v>1</v>
      </c>
      <c r="L379" s="1" t="str">
        <f aca="false">IF(ISNA(VLOOKUP(tblProducts[[#This Row],[supplier_id]], tblSuppliers[], 3, FALSE())), "Invalid", "Valid")</f>
        <v>Valid</v>
      </c>
    </row>
    <row r="380" customFormat="false" ht="15" hidden="false" customHeight="true" outlineLevel="0" collapsed="false">
      <c r="A380" s="1" t="n">
        <v>379</v>
      </c>
      <c r="B380" s="1" t="s">
        <v>1828</v>
      </c>
      <c r="C380" s="1" t="s">
        <v>1829</v>
      </c>
      <c r="D380" s="1" t="s">
        <v>1062</v>
      </c>
      <c r="E380" s="1" t="s">
        <v>1082</v>
      </c>
      <c r="F380" s="1" t="n">
        <v>121</v>
      </c>
      <c r="G380" s="1" t="s">
        <v>1068</v>
      </c>
      <c r="H380" s="1" t="n">
        <v>56.11</v>
      </c>
      <c r="I380" s="1" t="s">
        <v>46</v>
      </c>
      <c r="J38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379SKU00379P&amp;G PRODUCT 379DAIRYNESTLEPIECEINACTIVE12156.11</v>
      </c>
      <c r="K380" s="1" t="n">
        <f aca="false">COUNTIF(J:J, $J380)</f>
        <v>1</v>
      </c>
      <c r="L380" s="1" t="str">
        <f aca="false">IF(ISNA(VLOOKUP(tblProducts[[#This Row],[supplier_id]], tblSuppliers[], 3, FALSE())), "Invalid", "Valid")</f>
        <v>Valid</v>
      </c>
    </row>
    <row r="381" customFormat="false" ht="15" hidden="false" customHeight="true" outlineLevel="0" collapsed="false">
      <c r="A381" s="1" t="n">
        <v>380</v>
      </c>
      <c r="B381" s="1" t="s">
        <v>1830</v>
      </c>
      <c r="C381" s="1" t="s">
        <v>1831</v>
      </c>
      <c r="D381" s="1" t="s">
        <v>1062</v>
      </c>
      <c r="E381" s="1" t="s">
        <v>1077</v>
      </c>
      <c r="F381" s="1" t="n">
        <v>103</v>
      </c>
      <c r="G381" s="1" t="s">
        <v>1078</v>
      </c>
      <c r="H381" s="1" t="n">
        <v>732.76</v>
      </c>
      <c r="I381" s="1" t="s">
        <v>46</v>
      </c>
      <c r="J38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380SKU00380BRITANNIA PRODUCT 380DAIRYBRITANNIABOTTLEINACTIVE103732.76</v>
      </c>
      <c r="K381" s="1" t="n">
        <f aca="false">COUNTIF(J:J, $J381)</f>
        <v>1</v>
      </c>
      <c r="L381" s="1" t="str">
        <f aca="false">IF(ISNA(VLOOKUP(tblProducts[[#This Row],[supplier_id]], tblSuppliers[], 3, FALSE())), "Invalid", "Valid")</f>
        <v>Valid</v>
      </c>
    </row>
    <row r="382" customFormat="false" ht="15" hidden="false" customHeight="true" outlineLevel="0" collapsed="false">
      <c r="A382" s="1" t="n">
        <v>381</v>
      </c>
      <c r="B382" s="1" t="s">
        <v>1832</v>
      </c>
      <c r="C382" s="1" t="s">
        <v>1833</v>
      </c>
      <c r="D382" s="1" t="s">
        <v>1088</v>
      </c>
      <c r="E382" s="1" t="s">
        <v>1058</v>
      </c>
      <c r="F382" s="1" t="n">
        <v>195</v>
      </c>
      <c r="G382" s="1" t="s">
        <v>1055</v>
      </c>
      <c r="H382" s="1" t="n">
        <v>820.7</v>
      </c>
      <c r="I382" s="1" t="s">
        <v>46</v>
      </c>
      <c r="J38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381SKU00381NESTLE PRODUCT 381HOUSEHOLDP&amp;GPACKINACTIVE195820.7</v>
      </c>
      <c r="K382" s="1" t="n">
        <f aca="false">COUNTIF(J:J, $J382)</f>
        <v>1</v>
      </c>
      <c r="L382" s="1" t="str">
        <f aca="false">IF(ISNA(VLOOKUP(tblProducts[[#This Row],[supplier_id]], tblSuppliers[], 3, FALSE())), "Invalid", "Valid")</f>
        <v>Valid</v>
      </c>
    </row>
    <row r="383" customFormat="false" ht="15" hidden="false" customHeight="true" outlineLevel="0" collapsed="false">
      <c r="A383" s="1" t="n">
        <v>382</v>
      </c>
      <c r="B383" s="1" t="s">
        <v>1834</v>
      </c>
      <c r="C383" s="1" t="s">
        <v>1835</v>
      </c>
      <c r="D383" s="1" t="s">
        <v>1143</v>
      </c>
      <c r="E383" s="1" t="s">
        <v>1071</v>
      </c>
      <c r="F383" s="1" t="n">
        <v>24</v>
      </c>
      <c r="G383" s="1" t="s">
        <v>1068</v>
      </c>
      <c r="H383" s="1" t="n">
        <v>859.12</v>
      </c>
      <c r="I383" s="1" t="s">
        <v>39</v>
      </c>
      <c r="J38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382SKU00382DABUR PRODUCT 382BEVERAGESITCPIECEACTIVE24859.12</v>
      </c>
      <c r="K383" s="1" t="n">
        <f aca="false">COUNTIF(J:J, $J383)</f>
        <v>1</v>
      </c>
      <c r="L383" s="1" t="str">
        <f aca="false">IF(ISNA(VLOOKUP(tblProducts[[#This Row],[supplier_id]], tblSuppliers[], 3, FALSE())), "Invalid", "Valid")</f>
        <v>Valid</v>
      </c>
    </row>
    <row r="384" customFormat="false" ht="15" hidden="false" customHeight="true" outlineLevel="0" collapsed="false">
      <c r="A384" s="1" t="n">
        <v>383</v>
      </c>
      <c r="B384" s="1" t="s">
        <v>1836</v>
      </c>
      <c r="C384" s="1" t="s">
        <v>1837</v>
      </c>
      <c r="D384" s="1" t="s">
        <v>1062</v>
      </c>
      <c r="E384" s="1" t="s">
        <v>1085</v>
      </c>
      <c r="F384" s="1" t="n">
        <v>187</v>
      </c>
      <c r="G384" s="1" t="s">
        <v>1059</v>
      </c>
      <c r="H384" s="1" t="n">
        <v>1208.14</v>
      </c>
      <c r="I384" s="1" t="s">
        <v>39</v>
      </c>
      <c r="J38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383SKU00383NESTLE PRODUCT 383DAIRYDABURLITREACTIVE1871208.14</v>
      </c>
      <c r="K384" s="1" t="n">
        <f aca="false">COUNTIF(J:J, $J384)</f>
        <v>1</v>
      </c>
      <c r="L384" s="1" t="str">
        <f aca="false">IF(ISNA(VLOOKUP(tblProducts[[#This Row],[supplier_id]], tblSuppliers[], 3, FALSE())), "Invalid", "Valid")</f>
        <v>Valid</v>
      </c>
    </row>
    <row r="385" customFormat="false" ht="15" hidden="false" customHeight="true" outlineLevel="0" collapsed="false">
      <c r="A385" s="1" t="n">
        <v>384</v>
      </c>
      <c r="B385" s="1" t="s">
        <v>1838</v>
      </c>
      <c r="C385" s="1" t="s">
        <v>1839</v>
      </c>
      <c r="D385" s="1" t="s">
        <v>1098</v>
      </c>
      <c r="E385" s="1" t="s">
        <v>1077</v>
      </c>
      <c r="F385" s="1" t="n">
        <v>169</v>
      </c>
      <c r="G385" s="1" t="s">
        <v>1055</v>
      </c>
      <c r="H385" s="1" t="n">
        <v>84.31</v>
      </c>
      <c r="I385" s="1" t="s">
        <v>46</v>
      </c>
      <c r="J38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384SKU00384DABUR PRODUCT 384PERSONAL CAREBRITANNIAPACKINACTIVE16984.31</v>
      </c>
      <c r="K385" s="1" t="n">
        <f aca="false">COUNTIF(J:J, $J385)</f>
        <v>1</v>
      </c>
      <c r="L385" s="1" t="str">
        <f aca="false">IF(ISNA(VLOOKUP(tblProducts[[#This Row],[supplier_id]], tblSuppliers[], 3, FALSE())), "Invalid", "Valid")</f>
        <v>Valid</v>
      </c>
    </row>
    <row r="386" customFormat="false" ht="15" hidden="false" customHeight="true" outlineLevel="0" collapsed="false">
      <c r="A386" s="1" t="n">
        <v>385</v>
      </c>
      <c r="B386" s="1" t="s">
        <v>1840</v>
      </c>
      <c r="C386" s="1" t="s">
        <v>1841</v>
      </c>
      <c r="D386" s="1" t="s">
        <v>1053</v>
      </c>
      <c r="E386" s="1" t="s">
        <v>1071</v>
      </c>
      <c r="F386" s="1" t="n">
        <v>101</v>
      </c>
      <c r="G386" s="1" t="s">
        <v>1078</v>
      </c>
      <c r="H386" s="1" t="n">
        <v>1251.32</v>
      </c>
      <c r="I386" s="1" t="s">
        <v>46</v>
      </c>
      <c r="J38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385SKU00385AMUL PRODUCT 385CLEANINGITCBOTTLEINACTIVE1011251.32</v>
      </c>
      <c r="K386" s="1" t="n">
        <f aca="false">COUNTIF(J:J, $J386)</f>
        <v>1</v>
      </c>
      <c r="L386" s="1" t="str">
        <f aca="false">IF(ISNA(VLOOKUP(tblProducts[[#This Row],[supplier_id]], tblSuppliers[], 3, FALSE())), "Invalid", "Valid")</f>
        <v>Valid</v>
      </c>
    </row>
    <row r="387" customFormat="false" ht="15" hidden="false" customHeight="true" outlineLevel="0" collapsed="false">
      <c r="A387" s="1" t="n">
        <v>386</v>
      </c>
      <c r="B387" s="1" t="s">
        <v>1842</v>
      </c>
      <c r="C387" s="1" t="s">
        <v>1843</v>
      </c>
      <c r="D387" s="1" t="s">
        <v>1062</v>
      </c>
      <c r="E387" s="1" t="s">
        <v>1082</v>
      </c>
      <c r="F387" s="1" t="n">
        <v>179</v>
      </c>
      <c r="G387" s="1" t="s">
        <v>1059</v>
      </c>
      <c r="H387" s="1" t="n">
        <v>2032.63</v>
      </c>
      <c r="I387" s="1" t="s">
        <v>39</v>
      </c>
      <c r="J38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386SKU00386NESTLE PRODUCT 386DAIRYNESTLELITREACTIVE1792032.63</v>
      </c>
      <c r="K387" s="1" t="n">
        <f aca="false">COUNTIF(J:J, $J387)</f>
        <v>1</v>
      </c>
      <c r="L387" s="1" t="str">
        <f aca="false">IF(ISNA(VLOOKUP(tblProducts[[#This Row],[supplier_id]], tblSuppliers[], 3, FALSE())), "Invalid", "Valid")</f>
        <v>Valid</v>
      </c>
    </row>
    <row r="388" customFormat="false" ht="15" hidden="false" customHeight="true" outlineLevel="0" collapsed="false">
      <c r="A388" s="1" t="n">
        <v>387</v>
      </c>
      <c r="B388" s="1" t="s">
        <v>1844</v>
      </c>
      <c r="C388" s="1" t="s">
        <v>1845</v>
      </c>
      <c r="D388" s="1" t="s">
        <v>1098</v>
      </c>
      <c r="E388" s="1" t="s">
        <v>1071</v>
      </c>
      <c r="F388" s="1" t="n">
        <v>152</v>
      </c>
      <c r="G388" s="1" t="s">
        <v>1078</v>
      </c>
      <c r="H388" s="1" t="n">
        <v>2071.32</v>
      </c>
      <c r="I388" s="1" t="s">
        <v>39</v>
      </c>
      <c r="J38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387SKU00387UNILEVER PRODUCT 387PERSONAL CAREITCBOTTLEACTIVE1522071.32</v>
      </c>
      <c r="K388" s="1" t="n">
        <f aca="false">COUNTIF(J:J, $J388)</f>
        <v>1</v>
      </c>
      <c r="L388" s="1" t="str">
        <f aca="false">IF(ISNA(VLOOKUP(tblProducts[[#This Row],[supplier_id]], tblSuppliers[], 3, FALSE())), "Invalid", "Valid")</f>
        <v>Valid</v>
      </c>
    </row>
    <row r="389" customFormat="false" ht="15" hidden="false" customHeight="true" outlineLevel="0" collapsed="false">
      <c r="A389" s="1" t="n">
        <v>388</v>
      </c>
      <c r="B389" s="1" t="s">
        <v>1846</v>
      </c>
      <c r="C389" s="1" t="s">
        <v>1847</v>
      </c>
      <c r="D389" s="1" t="s">
        <v>1098</v>
      </c>
      <c r="E389" s="1" t="s">
        <v>1071</v>
      </c>
      <c r="F389" s="1" t="n">
        <v>29</v>
      </c>
      <c r="G389" s="1" t="s">
        <v>1064</v>
      </c>
      <c r="H389" s="1" t="n">
        <v>725.89</v>
      </c>
      <c r="I389" s="1" t="s">
        <v>39</v>
      </c>
      <c r="J38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388SKU00388NESTLE PRODUCT 388PERSONAL CAREITCKGACTIVE29725.89</v>
      </c>
      <c r="K389" s="1" t="n">
        <f aca="false">COUNTIF(J:J, $J389)</f>
        <v>1</v>
      </c>
      <c r="L389" s="1" t="str">
        <f aca="false">IF(ISNA(VLOOKUP(tblProducts[[#This Row],[supplier_id]], tblSuppliers[], 3, FALSE())), "Invalid", "Valid")</f>
        <v>Valid</v>
      </c>
    </row>
    <row r="390" customFormat="false" ht="15" hidden="false" customHeight="true" outlineLevel="0" collapsed="false">
      <c r="A390" s="1" t="n">
        <v>389</v>
      </c>
      <c r="B390" s="1" t="s">
        <v>1848</v>
      </c>
      <c r="C390" s="1" t="s">
        <v>1849</v>
      </c>
      <c r="D390" s="1" t="s">
        <v>1062</v>
      </c>
      <c r="E390" s="1" t="s">
        <v>1085</v>
      </c>
      <c r="F390" s="1" t="n">
        <v>18</v>
      </c>
      <c r="G390" s="1" t="s">
        <v>1068</v>
      </c>
      <c r="H390" s="1" t="n">
        <v>2159.32</v>
      </c>
      <c r="I390" s="1" t="s">
        <v>39</v>
      </c>
      <c r="J39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389SKU00389BRITANNIA PRODUCT 389DAIRYDABURPIECEACTIVE182159.32</v>
      </c>
      <c r="K390" s="1" t="n">
        <f aca="false">COUNTIF(J:J, $J390)</f>
        <v>1</v>
      </c>
      <c r="L390" s="1" t="str">
        <f aca="false">IF(ISNA(VLOOKUP(tblProducts[[#This Row],[supplier_id]], tblSuppliers[], 3, FALSE())), "Invalid", "Valid")</f>
        <v>Valid</v>
      </c>
    </row>
    <row r="391" customFormat="false" ht="15" hidden="false" customHeight="true" outlineLevel="0" collapsed="false">
      <c r="A391" s="1" t="n">
        <v>390</v>
      </c>
      <c r="B391" s="1" t="s">
        <v>1850</v>
      </c>
      <c r="C391" s="1" t="s">
        <v>1851</v>
      </c>
      <c r="D391" s="1" t="s">
        <v>1088</v>
      </c>
      <c r="E391" s="1" t="s">
        <v>1063</v>
      </c>
      <c r="F391" s="1" t="n">
        <v>72</v>
      </c>
      <c r="G391" s="1" t="s">
        <v>1068</v>
      </c>
      <c r="H391" s="1" t="n">
        <v>26.31</v>
      </c>
      <c r="I391" s="1" t="s">
        <v>46</v>
      </c>
      <c r="J39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390SKU00390NESTLE PRODUCT 390HOUSEHOLDAMULPIECEINACTIVE7226.31</v>
      </c>
      <c r="K391" s="1" t="n">
        <f aca="false">COUNTIF(J:J, $J391)</f>
        <v>1</v>
      </c>
      <c r="L391" s="1" t="str">
        <f aca="false">IF(ISNA(VLOOKUP(tblProducts[[#This Row],[supplier_id]], tblSuppliers[], 3, FALSE())), "Invalid", "Valid")</f>
        <v>Valid</v>
      </c>
    </row>
    <row r="392" customFormat="false" ht="15" hidden="false" customHeight="true" outlineLevel="0" collapsed="false">
      <c r="A392" s="1" t="n">
        <v>391</v>
      </c>
      <c r="B392" s="1" t="s">
        <v>1852</v>
      </c>
      <c r="C392" s="1" t="s">
        <v>1853</v>
      </c>
      <c r="D392" s="1" t="s">
        <v>1076</v>
      </c>
      <c r="E392" s="1" t="s">
        <v>1077</v>
      </c>
      <c r="F392" s="1" t="n">
        <v>197</v>
      </c>
      <c r="G392" s="1" t="s">
        <v>1078</v>
      </c>
      <c r="H392" s="1" t="n">
        <v>1454.49</v>
      </c>
      <c r="I392" s="1" t="s">
        <v>39</v>
      </c>
      <c r="J39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391SKU00391ITC PRODUCT 391SNACKSBRITANNIABOTTLEACTIVE1971454.49</v>
      </c>
      <c r="K392" s="1" t="n">
        <f aca="false">COUNTIF(J:J, $J392)</f>
        <v>1</v>
      </c>
      <c r="L392" s="1" t="str">
        <f aca="false">IF(ISNA(VLOOKUP(tblProducts[[#This Row],[supplier_id]], tblSuppliers[], 3, FALSE())), "Invalid", "Valid")</f>
        <v>Valid</v>
      </c>
    </row>
    <row r="393" customFormat="false" ht="15" hidden="false" customHeight="true" outlineLevel="0" collapsed="false">
      <c r="A393" s="1" t="n">
        <v>392</v>
      </c>
      <c r="B393" s="1" t="s">
        <v>1854</v>
      </c>
      <c r="C393" s="1" t="s">
        <v>1855</v>
      </c>
      <c r="D393" s="1" t="s">
        <v>1076</v>
      </c>
      <c r="E393" s="1" t="s">
        <v>1077</v>
      </c>
      <c r="F393" s="1" t="n">
        <v>88</v>
      </c>
      <c r="G393" s="1" t="s">
        <v>1078</v>
      </c>
      <c r="H393" s="1" t="n">
        <v>2385.63</v>
      </c>
      <c r="I393" s="1" t="s">
        <v>39</v>
      </c>
      <c r="J39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392SKU00392P&amp;G PRODUCT 392SNACKSBRITANNIABOTTLEACTIVE882385.63</v>
      </c>
      <c r="K393" s="1" t="n">
        <f aca="false">COUNTIF(J:J, $J393)</f>
        <v>1</v>
      </c>
      <c r="L393" s="1" t="str">
        <f aca="false">IF(ISNA(VLOOKUP(tblProducts[[#This Row],[supplier_id]], tblSuppliers[], 3, FALSE())), "Invalid", "Valid")</f>
        <v>Valid</v>
      </c>
    </row>
    <row r="394" customFormat="false" ht="15" hidden="false" customHeight="true" outlineLevel="0" collapsed="false">
      <c r="A394" s="1" t="n">
        <v>393</v>
      </c>
      <c r="B394" s="1" t="s">
        <v>1856</v>
      </c>
      <c r="C394" s="1" t="s">
        <v>1857</v>
      </c>
      <c r="D394" s="1" t="s">
        <v>1067</v>
      </c>
      <c r="E394" s="1" t="s">
        <v>1082</v>
      </c>
      <c r="F394" s="1" t="n">
        <v>12</v>
      </c>
      <c r="G394" s="1" t="s">
        <v>1055</v>
      </c>
      <c r="H394" s="1" t="n">
        <v>2117.75</v>
      </c>
      <c r="I394" s="1" t="s">
        <v>39</v>
      </c>
      <c r="J39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393SKU00393PARLE PRODUCT 393BAKERYNESTLEPACKACTIVE122117.75</v>
      </c>
      <c r="K394" s="1" t="n">
        <f aca="false">COUNTIF(J:J, $J394)</f>
        <v>1</v>
      </c>
      <c r="L394" s="1" t="str">
        <f aca="false">IF(ISNA(VLOOKUP(tblProducts[[#This Row],[supplier_id]], tblSuppliers[], 3, FALSE())), "Invalid", "Valid")</f>
        <v>Valid</v>
      </c>
    </row>
    <row r="395" customFormat="false" ht="15" hidden="false" customHeight="true" outlineLevel="0" collapsed="false">
      <c r="A395" s="1" t="n">
        <v>394</v>
      </c>
      <c r="B395" s="1" t="s">
        <v>1858</v>
      </c>
      <c r="C395" s="1" t="s">
        <v>1859</v>
      </c>
      <c r="D395" s="1" t="s">
        <v>1143</v>
      </c>
      <c r="E395" s="1" t="s">
        <v>1071</v>
      </c>
      <c r="F395" s="1" t="n">
        <v>69</v>
      </c>
      <c r="G395" s="1" t="s">
        <v>1068</v>
      </c>
      <c r="H395" s="1" t="n">
        <v>1834.93</v>
      </c>
      <c r="I395" s="1" t="s">
        <v>39</v>
      </c>
      <c r="J39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394SKU00394NESTLE PRODUCT 394BEVERAGESITCPIECEACTIVE691834.93</v>
      </c>
      <c r="K395" s="1" t="n">
        <f aca="false">COUNTIF(J:J, $J395)</f>
        <v>1</v>
      </c>
      <c r="L395" s="1" t="str">
        <f aca="false">IF(ISNA(VLOOKUP(tblProducts[[#This Row],[supplier_id]], tblSuppliers[], 3, FALSE())), "Invalid", "Valid")</f>
        <v>Valid</v>
      </c>
    </row>
    <row r="396" customFormat="false" ht="15" hidden="false" customHeight="true" outlineLevel="0" collapsed="false">
      <c r="A396" s="1" t="n">
        <v>395</v>
      </c>
      <c r="B396" s="1" t="s">
        <v>1860</v>
      </c>
      <c r="C396" s="1" t="s">
        <v>1861</v>
      </c>
      <c r="D396" s="1" t="s">
        <v>1098</v>
      </c>
      <c r="E396" s="1" t="s">
        <v>1089</v>
      </c>
      <c r="F396" s="1" t="n">
        <v>89</v>
      </c>
      <c r="G396" s="1" t="s">
        <v>1055</v>
      </c>
      <c r="H396" s="1" t="n">
        <v>2143.86</v>
      </c>
      <c r="I396" s="1" t="s">
        <v>46</v>
      </c>
      <c r="J39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395SKU00395NESTLE PRODUCT 395PERSONAL CAREPARLEPACKINACTIVE892143.86</v>
      </c>
      <c r="K396" s="1" t="n">
        <f aca="false">COUNTIF(J:J, $J396)</f>
        <v>1</v>
      </c>
      <c r="L396" s="1" t="str">
        <f aca="false">IF(ISNA(VLOOKUP(tblProducts[[#This Row],[supplier_id]], tblSuppliers[], 3, FALSE())), "Invalid", "Valid")</f>
        <v>Valid</v>
      </c>
    </row>
    <row r="397" customFormat="false" ht="15" hidden="false" customHeight="true" outlineLevel="0" collapsed="false">
      <c r="A397" s="1" t="n">
        <v>396</v>
      </c>
      <c r="B397" s="1" t="s">
        <v>1862</v>
      </c>
      <c r="C397" s="1" t="s">
        <v>1863</v>
      </c>
      <c r="D397" s="1" t="s">
        <v>1088</v>
      </c>
      <c r="E397" s="1" t="s">
        <v>1077</v>
      </c>
      <c r="F397" s="1" t="n">
        <v>158</v>
      </c>
      <c r="G397" s="1" t="s">
        <v>1064</v>
      </c>
      <c r="H397" s="1" t="n">
        <v>2431.9</v>
      </c>
      <c r="I397" s="1" t="s">
        <v>39</v>
      </c>
      <c r="J39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396SKU00396ITC PRODUCT 396HOUSEHOLDBRITANNIAKGACTIVE1582431.9</v>
      </c>
      <c r="K397" s="1" t="n">
        <f aca="false">COUNTIF(J:J, $J397)</f>
        <v>1</v>
      </c>
      <c r="L397" s="1" t="str">
        <f aca="false">IF(ISNA(VLOOKUP(tblProducts[[#This Row],[supplier_id]], tblSuppliers[], 3, FALSE())), "Invalid", "Valid")</f>
        <v>Valid</v>
      </c>
    </row>
    <row r="398" customFormat="false" ht="15" hidden="false" customHeight="true" outlineLevel="0" collapsed="false">
      <c r="A398" s="1" t="n">
        <v>397</v>
      </c>
      <c r="B398" s="1" t="s">
        <v>1864</v>
      </c>
      <c r="C398" s="1" t="s">
        <v>1865</v>
      </c>
      <c r="D398" s="1" t="s">
        <v>1076</v>
      </c>
      <c r="E398" s="1" t="s">
        <v>1054</v>
      </c>
      <c r="F398" s="1" t="n">
        <v>2</v>
      </c>
      <c r="G398" s="1" t="s">
        <v>1068</v>
      </c>
      <c r="H398" s="1" t="n">
        <v>213.67</v>
      </c>
      <c r="I398" s="1" t="s">
        <v>39</v>
      </c>
      <c r="J39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397SKU00397ITC PRODUCT 397SNACKSUNILEVERPIECEACTIVE2213.67</v>
      </c>
      <c r="K398" s="1" t="n">
        <f aca="false">COUNTIF(J:J, $J398)</f>
        <v>1</v>
      </c>
      <c r="L398" s="1" t="str">
        <f aca="false">IF(ISNA(VLOOKUP(tblProducts[[#This Row],[supplier_id]], tblSuppliers[], 3, FALSE())), "Invalid", "Valid")</f>
        <v>Valid</v>
      </c>
    </row>
    <row r="399" customFormat="false" ht="15" hidden="false" customHeight="true" outlineLevel="0" collapsed="false">
      <c r="A399" s="1" t="n">
        <v>398</v>
      </c>
      <c r="B399" s="1" t="s">
        <v>1866</v>
      </c>
      <c r="C399" s="1" t="s">
        <v>1867</v>
      </c>
      <c r="D399" s="1" t="s">
        <v>1062</v>
      </c>
      <c r="E399" s="1" t="s">
        <v>1058</v>
      </c>
      <c r="F399" s="1" t="n">
        <v>129</v>
      </c>
      <c r="G399" s="1" t="s">
        <v>1068</v>
      </c>
      <c r="H399" s="1" t="n">
        <v>896.24</v>
      </c>
      <c r="I399" s="1" t="s">
        <v>46</v>
      </c>
      <c r="J39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398SKU00398PARLE PRODUCT 398DAIRYP&amp;GPIECEINACTIVE129896.24</v>
      </c>
      <c r="K399" s="1" t="n">
        <f aca="false">COUNTIF(J:J, $J399)</f>
        <v>1</v>
      </c>
      <c r="L399" s="1" t="str">
        <f aca="false">IF(ISNA(VLOOKUP(tblProducts[[#This Row],[supplier_id]], tblSuppliers[], 3, FALSE())), "Invalid", "Valid")</f>
        <v>Valid</v>
      </c>
    </row>
    <row r="400" customFormat="false" ht="15" hidden="false" customHeight="true" outlineLevel="0" collapsed="false">
      <c r="A400" s="1" t="n">
        <v>399</v>
      </c>
      <c r="B400" s="1" t="s">
        <v>1868</v>
      </c>
      <c r="C400" s="1" t="s">
        <v>1869</v>
      </c>
      <c r="D400" s="1" t="s">
        <v>1081</v>
      </c>
      <c r="E400" s="1" t="s">
        <v>1082</v>
      </c>
      <c r="F400" s="1" t="n">
        <v>155</v>
      </c>
      <c r="G400" s="1" t="s">
        <v>1068</v>
      </c>
      <c r="H400" s="1" t="n">
        <v>1114.29</v>
      </c>
      <c r="I400" s="1" t="s">
        <v>46</v>
      </c>
      <c r="J40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399SKU00399AMUL PRODUCT 399FROZEN FOODNESTLEPIECEINACTIVE1551114.29</v>
      </c>
      <c r="K400" s="1" t="n">
        <f aca="false">COUNTIF(J:J, $J400)</f>
        <v>1</v>
      </c>
      <c r="L400" s="1" t="str">
        <f aca="false">IF(ISNA(VLOOKUP(tblProducts[[#This Row],[supplier_id]], tblSuppliers[], 3, FALSE())), "Invalid", "Valid")</f>
        <v>Valid</v>
      </c>
    </row>
    <row r="401" customFormat="false" ht="15" hidden="false" customHeight="true" outlineLevel="0" collapsed="false">
      <c r="A401" s="1" t="n">
        <v>400</v>
      </c>
      <c r="B401" s="1" t="s">
        <v>1870</v>
      </c>
      <c r="C401" s="1" t="s">
        <v>1871</v>
      </c>
      <c r="D401" s="1" t="s">
        <v>1062</v>
      </c>
      <c r="E401" s="1" t="s">
        <v>1077</v>
      </c>
      <c r="F401" s="1" t="n">
        <v>27</v>
      </c>
      <c r="G401" s="1" t="s">
        <v>1064</v>
      </c>
      <c r="H401" s="1" t="n">
        <v>520.04</v>
      </c>
      <c r="I401" s="1" t="s">
        <v>46</v>
      </c>
      <c r="J40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400SKU00400PARLE PRODUCT 400DAIRYBRITANNIAKGINACTIVE27520.04</v>
      </c>
      <c r="K401" s="1" t="n">
        <f aca="false">COUNTIF(J:J, $J401)</f>
        <v>1</v>
      </c>
      <c r="L401" s="1" t="str">
        <f aca="false">IF(ISNA(VLOOKUP(tblProducts[[#This Row],[supplier_id]], tblSuppliers[], 3, FALSE())), "Invalid", "Valid")</f>
        <v>Valid</v>
      </c>
    </row>
    <row r="402" customFormat="false" ht="15" hidden="false" customHeight="true" outlineLevel="0" collapsed="false">
      <c r="A402" s="1" t="n">
        <v>401</v>
      </c>
      <c r="B402" s="1" t="s">
        <v>1872</v>
      </c>
      <c r="C402" s="1" t="s">
        <v>1873</v>
      </c>
      <c r="D402" s="1" t="s">
        <v>1088</v>
      </c>
      <c r="E402" s="1" t="s">
        <v>1058</v>
      </c>
      <c r="F402" s="1" t="n">
        <v>92</v>
      </c>
      <c r="G402" s="1" t="s">
        <v>1874</v>
      </c>
      <c r="H402" s="1" t="n">
        <v>467.63</v>
      </c>
      <c r="I402" s="1" t="s">
        <v>46</v>
      </c>
      <c r="J40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401SKU00401UNILEVER PRODUCT 401HOUSEHOLDP&amp;GKGINACTIVE92467.63</v>
      </c>
      <c r="K402" s="1" t="n">
        <f aca="false">COUNTIF(J:J, $J402)</f>
        <v>1</v>
      </c>
      <c r="L402" s="1" t="str">
        <f aca="false">IF(ISNA(VLOOKUP(tblProducts[[#This Row],[supplier_id]], tblSuppliers[], 3, FALSE())), "Invalid", "Valid")</f>
        <v>Valid</v>
      </c>
    </row>
    <row r="403" customFormat="false" ht="15" hidden="false" customHeight="true" outlineLevel="0" collapsed="false">
      <c r="A403" s="1" t="n">
        <v>402</v>
      </c>
      <c r="B403" s="1" t="s">
        <v>1875</v>
      </c>
      <c r="C403" s="1" t="s">
        <v>1876</v>
      </c>
      <c r="D403" s="1" t="s">
        <v>1098</v>
      </c>
      <c r="E403" s="1" t="s">
        <v>1077</v>
      </c>
      <c r="F403" s="1" t="n">
        <v>196</v>
      </c>
      <c r="G403" s="1" t="s">
        <v>1877</v>
      </c>
      <c r="H403" s="1" t="n">
        <v>411.88</v>
      </c>
      <c r="I403" s="1" t="s">
        <v>39</v>
      </c>
      <c r="J40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402SKU00402BRITANNIA PRODUCT 402PERSONAL CAREBRITANNIAKGACTIVE196411.88</v>
      </c>
      <c r="K403" s="1" t="n">
        <f aca="false">COUNTIF(J:J, $J403)</f>
        <v>1</v>
      </c>
      <c r="L403" s="1" t="str">
        <f aca="false">IF(ISNA(VLOOKUP(tblProducts[[#This Row],[supplier_id]], tblSuppliers[], 3, FALSE())), "Invalid", "Valid")</f>
        <v>Valid</v>
      </c>
    </row>
    <row r="404" customFormat="false" ht="15" hidden="false" customHeight="true" outlineLevel="0" collapsed="false">
      <c r="A404" s="1" t="n">
        <v>403</v>
      </c>
      <c r="B404" s="1" t="s">
        <v>1878</v>
      </c>
      <c r="C404" s="1" t="s">
        <v>1879</v>
      </c>
      <c r="D404" s="1" t="s">
        <v>1053</v>
      </c>
      <c r="E404" s="1" t="s">
        <v>1085</v>
      </c>
      <c r="F404" s="1" t="n">
        <v>154</v>
      </c>
      <c r="G404" s="1" t="s">
        <v>1880</v>
      </c>
      <c r="H404" s="1" t="n">
        <v>369.73</v>
      </c>
      <c r="I404" s="1" t="s">
        <v>46</v>
      </c>
      <c r="J40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403SKU00403DABUR PRODUCT 403CLEANINGDABURKGSINACTIVE154369.73</v>
      </c>
      <c r="K404" s="1" t="n">
        <f aca="false">COUNTIF(J:J, $J404)</f>
        <v>1</v>
      </c>
      <c r="L404" s="1" t="str">
        <f aca="false">IF(ISNA(VLOOKUP(tblProducts[[#This Row],[supplier_id]], tblSuppliers[], 3, FALSE())), "Invalid", "Valid")</f>
        <v>Valid</v>
      </c>
    </row>
    <row r="405" customFormat="false" ht="15" hidden="false" customHeight="true" outlineLevel="0" collapsed="false">
      <c r="A405" s="1" t="n">
        <v>404</v>
      </c>
      <c r="B405" s="1" t="s">
        <v>1881</v>
      </c>
      <c r="C405" s="1" t="s">
        <v>1882</v>
      </c>
      <c r="D405" s="1" t="s">
        <v>1076</v>
      </c>
      <c r="E405" s="1" t="s">
        <v>1063</v>
      </c>
      <c r="F405" s="1" t="n">
        <v>158</v>
      </c>
      <c r="G405" s="1" t="s">
        <v>1059</v>
      </c>
      <c r="H405" s="1" t="n">
        <v>2095.66</v>
      </c>
      <c r="I405" s="1" t="s">
        <v>46</v>
      </c>
      <c r="J40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404SKU00404DABUR PRODUCT 404SNACKSAMULLITREINACTIVE1582095.66</v>
      </c>
      <c r="K405" s="1" t="n">
        <f aca="false">COUNTIF(J:J, $J405)</f>
        <v>1</v>
      </c>
      <c r="L405" s="1" t="str">
        <f aca="false">IF(ISNA(VLOOKUP(tblProducts[[#This Row],[supplier_id]], tblSuppliers[], 3, FALSE())), "Invalid", "Valid")</f>
        <v>Valid</v>
      </c>
    </row>
    <row r="406" customFormat="false" ht="15" hidden="false" customHeight="true" outlineLevel="0" collapsed="false">
      <c r="A406" s="1" t="n">
        <v>405</v>
      </c>
      <c r="B406" s="1" t="s">
        <v>1883</v>
      </c>
      <c r="C406" s="1" t="s">
        <v>1884</v>
      </c>
      <c r="D406" s="1" t="s">
        <v>1067</v>
      </c>
      <c r="E406" s="1" t="s">
        <v>1071</v>
      </c>
      <c r="F406" s="1" t="n">
        <v>74</v>
      </c>
      <c r="G406" s="1" t="s">
        <v>1064</v>
      </c>
      <c r="H406" s="1" t="n">
        <v>1804.72</v>
      </c>
      <c r="I406" s="1" t="s">
        <v>39</v>
      </c>
      <c r="J40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405SKU00405AMUL PRODUCT 405BAKERYITCKGACTIVE741804.72</v>
      </c>
      <c r="K406" s="1" t="n">
        <f aca="false">COUNTIF(J:J, $J406)</f>
        <v>1</v>
      </c>
      <c r="L406" s="1" t="str">
        <f aca="false">IF(ISNA(VLOOKUP(tblProducts[[#This Row],[supplier_id]], tblSuppliers[], 3, FALSE())), "Invalid", "Valid")</f>
        <v>Valid</v>
      </c>
    </row>
    <row r="407" customFormat="false" ht="15" hidden="false" customHeight="true" outlineLevel="0" collapsed="false">
      <c r="A407" s="1" t="n">
        <v>406</v>
      </c>
      <c r="B407" s="1" t="s">
        <v>1885</v>
      </c>
      <c r="C407" s="1" t="s">
        <v>1886</v>
      </c>
      <c r="D407" s="1" t="s">
        <v>1143</v>
      </c>
      <c r="E407" s="1" t="s">
        <v>1071</v>
      </c>
      <c r="F407" s="1" t="n">
        <v>143</v>
      </c>
      <c r="G407" s="1" t="s">
        <v>1064</v>
      </c>
      <c r="H407" s="1" t="n">
        <v>2038.85</v>
      </c>
      <c r="I407" s="1" t="s">
        <v>46</v>
      </c>
      <c r="J40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406SKU00406ITC PRODUCT 406BEVERAGESITCKGINACTIVE1432038.85</v>
      </c>
      <c r="K407" s="1" t="n">
        <f aca="false">COUNTIF(J:J, $J407)</f>
        <v>1</v>
      </c>
      <c r="L407" s="1" t="str">
        <f aca="false">IF(ISNA(VLOOKUP(tblProducts[[#This Row],[supplier_id]], tblSuppliers[], 3, FALSE())), "Invalid", "Valid")</f>
        <v>Valid</v>
      </c>
    </row>
    <row r="408" customFormat="false" ht="15" hidden="false" customHeight="true" outlineLevel="0" collapsed="false">
      <c r="A408" s="1" t="n">
        <v>407</v>
      </c>
      <c r="B408" s="1" t="s">
        <v>1887</v>
      </c>
      <c r="C408" s="1" t="s">
        <v>1888</v>
      </c>
      <c r="D408" s="1" t="s">
        <v>1053</v>
      </c>
      <c r="E408" s="1" t="s">
        <v>1089</v>
      </c>
      <c r="F408" s="1" t="n">
        <v>12</v>
      </c>
      <c r="G408" s="1" t="s">
        <v>1055</v>
      </c>
      <c r="H408" s="1" t="n">
        <v>1851.2</v>
      </c>
      <c r="I408" s="1" t="s">
        <v>39</v>
      </c>
      <c r="J40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407SKU00407AMUL PRODUCT 407CLEANINGPARLEPACKACTIVE121851.2</v>
      </c>
      <c r="K408" s="1" t="n">
        <f aca="false">COUNTIF(J:J, $J408)</f>
        <v>1</v>
      </c>
      <c r="L408" s="1" t="str">
        <f aca="false">IF(ISNA(VLOOKUP(tblProducts[[#This Row],[supplier_id]], tblSuppliers[], 3, FALSE())), "Invalid", "Valid")</f>
        <v>Valid</v>
      </c>
    </row>
    <row r="409" customFormat="false" ht="15" hidden="false" customHeight="true" outlineLevel="0" collapsed="false">
      <c r="A409" s="1" t="n">
        <v>408</v>
      </c>
      <c r="B409" s="1" t="s">
        <v>1889</v>
      </c>
      <c r="C409" s="1" t="s">
        <v>1890</v>
      </c>
      <c r="D409" s="1" t="s">
        <v>1053</v>
      </c>
      <c r="E409" s="1" t="s">
        <v>1077</v>
      </c>
      <c r="F409" s="1" t="n">
        <v>12</v>
      </c>
      <c r="G409" s="1" t="s">
        <v>1078</v>
      </c>
      <c r="H409" s="1" t="n">
        <v>2308</v>
      </c>
      <c r="I409" s="1" t="s">
        <v>39</v>
      </c>
      <c r="J40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408SKU00408UNILEVER PRODUCT 408CLEANINGBRITANNIABOTTLEACTIVE122308</v>
      </c>
      <c r="K409" s="1" t="n">
        <f aca="false">COUNTIF(J:J, $J409)</f>
        <v>1</v>
      </c>
      <c r="L409" s="1" t="str">
        <f aca="false">IF(ISNA(VLOOKUP(tblProducts[[#This Row],[supplier_id]], tblSuppliers[], 3, FALSE())), "Invalid", "Valid")</f>
        <v>Valid</v>
      </c>
    </row>
    <row r="410" customFormat="false" ht="15" hidden="false" customHeight="true" outlineLevel="0" collapsed="false">
      <c r="A410" s="1" t="n">
        <v>409</v>
      </c>
      <c r="B410" s="1" t="s">
        <v>1891</v>
      </c>
      <c r="C410" s="1" t="s">
        <v>1892</v>
      </c>
      <c r="D410" s="1" t="s">
        <v>1053</v>
      </c>
      <c r="E410" s="1" t="s">
        <v>1071</v>
      </c>
      <c r="F410" s="1" t="n">
        <v>49</v>
      </c>
      <c r="G410" s="1" t="s">
        <v>1068</v>
      </c>
      <c r="H410" s="1" t="n">
        <v>1186.08</v>
      </c>
      <c r="I410" s="1" t="s">
        <v>39</v>
      </c>
      <c r="J41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409SKU00409UNILEVER PRODUCT 409CLEANINGITCPIECEACTIVE491186.08</v>
      </c>
      <c r="K410" s="1" t="n">
        <f aca="false">COUNTIF(J:J, $J410)</f>
        <v>1</v>
      </c>
      <c r="L410" s="1" t="str">
        <f aca="false">IF(ISNA(VLOOKUP(tblProducts[[#This Row],[supplier_id]], tblSuppliers[], 3, FALSE())), "Invalid", "Valid")</f>
        <v>Valid</v>
      </c>
    </row>
    <row r="411" customFormat="false" ht="15" hidden="false" customHeight="true" outlineLevel="0" collapsed="false">
      <c r="A411" s="1" t="n">
        <v>410</v>
      </c>
      <c r="B411" s="1" t="s">
        <v>1893</v>
      </c>
      <c r="C411" s="1" t="s">
        <v>1894</v>
      </c>
      <c r="D411" s="1" t="s">
        <v>1076</v>
      </c>
      <c r="E411" s="1" t="s">
        <v>1071</v>
      </c>
      <c r="F411" s="1" t="n">
        <v>182</v>
      </c>
      <c r="G411" s="1" t="s">
        <v>1068</v>
      </c>
      <c r="H411" s="1" t="n">
        <v>1616.85</v>
      </c>
      <c r="I411" s="1" t="s">
        <v>46</v>
      </c>
      <c r="J41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410SKU00410ITC PRODUCT 410SNACKSITCPIECEINACTIVE1821616.85</v>
      </c>
      <c r="K411" s="1" t="n">
        <f aca="false">COUNTIF(J:J, $J411)</f>
        <v>1</v>
      </c>
      <c r="L411" s="1" t="str">
        <f aca="false">IF(ISNA(VLOOKUP(tblProducts[[#This Row],[supplier_id]], tblSuppliers[], 3, FALSE())), "Invalid", "Valid")</f>
        <v>Valid</v>
      </c>
    </row>
    <row r="412" customFormat="false" ht="15" hidden="false" customHeight="true" outlineLevel="0" collapsed="false">
      <c r="A412" s="1" t="n">
        <v>411</v>
      </c>
      <c r="B412" s="1" t="s">
        <v>1895</v>
      </c>
      <c r="C412" s="1" t="s">
        <v>1896</v>
      </c>
      <c r="D412" s="1" t="s">
        <v>1081</v>
      </c>
      <c r="E412" s="1" t="s">
        <v>1071</v>
      </c>
      <c r="F412" s="1" t="n">
        <v>172</v>
      </c>
      <c r="G412" s="1" t="s">
        <v>1078</v>
      </c>
      <c r="H412" s="1" t="n">
        <v>304.29</v>
      </c>
      <c r="I412" s="1" t="s">
        <v>46</v>
      </c>
      <c r="J41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411SKU00411AMUL PRODUCT 411FROZEN FOODITCBOTTLEINACTIVE172304.29</v>
      </c>
      <c r="K412" s="1" t="n">
        <f aca="false">COUNTIF(J:J, $J412)</f>
        <v>1</v>
      </c>
      <c r="L412" s="1" t="str">
        <f aca="false">IF(ISNA(VLOOKUP(tblProducts[[#This Row],[supplier_id]], tblSuppliers[], 3, FALSE())), "Invalid", "Valid")</f>
        <v>Valid</v>
      </c>
    </row>
    <row r="413" customFormat="false" ht="15" hidden="false" customHeight="true" outlineLevel="0" collapsed="false">
      <c r="A413" s="1" t="n">
        <v>412</v>
      </c>
      <c r="B413" s="1" t="s">
        <v>1897</v>
      </c>
      <c r="C413" s="1" t="s">
        <v>1898</v>
      </c>
      <c r="D413" s="1" t="s">
        <v>1062</v>
      </c>
      <c r="E413" s="1" t="s">
        <v>1082</v>
      </c>
      <c r="F413" s="1" t="n">
        <v>102</v>
      </c>
      <c r="G413" s="1" t="s">
        <v>1068</v>
      </c>
      <c r="H413" s="1" t="n">
        <v>1599.01</v>
      </c>
      <c r="I413" s="1" t="s">
        <v>46</v>
      </c>
      <c r="J41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412SKU00412AMUL PRODUCT 412DAIRYNESTLEPIECEINACTIVE1021599.01</v>
      </c>
      <c r="K413" s="1" t="n">
        <f aca="false">COUNTIF(J:J, $J413)</f>
        <v>1</v>
      </c>
      <c r="L413" s="1" t="str">
        <f aca="false">IF(ISNA(VLOOKUP(tblProducts[[#This Row],[supplier_id]], tblSuppliers[], 3, FALSE())), "Invalid", "Valid")</f>
        <v>Valid</v>
      </c>
    </row>
    <row r="414" customFormat="false" ht="15" hidden="false" customHeight="true" outlineLevel="0" collapsed="false">
      <c r="A414" s="1" t="n">
        <v>413</v>
      </c>
      <c r="B414" s="1" t="s">
        <v>1899</v>
      </c>
      <c r="C414" s="1" t="s">
        <v>1900</v>
      </c>
      <c r="D414" s="1" t="s">
        <v>1067</v>
      </c>
      <c r="E414" s="1" t="s">
        <v>1071</v>
      </c>
      <c r="F414" s="1" t="n">
        <v>170</v>
      </c>
      <c r="G414" s="1" t="s">
        <v>1068</v>
      </c>
      <c r="H414" s="1" t="n">
        <v>146.22</v>
      </c>
      <c r="I414" s="1" t="s">
        <v>46</v>
      </c>
      <c r="J41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413SKU00413ITC PRODUCT 413BAKERYITCPIECEINACTIVE170146.22</v>
      </c>
      <c r="K414" s="1" t="n">
        <f aca="false">COUNTIF(J:J, $J414)</f>
        <v>1</v>
      </c>
      <c r="L414" s="1" t="str">
        <f aca="false">IF(ISNA(VLOOKUP(tblProducts[[#This Row],[supplier_id]], tblSuppliers[], 3, FALSE())), "Invalid", "Valid")</f>
        <v>Valid</v>
      </c>
    </row>
    <row r="415" customFormat="false" ht="15" hidden="false" customHeight="true" outlineLevel="0" collapsed="false">
      <c r="A415" s="1" t="n">
        <v>414</v>
      </c>
      <c r="B415" s="1" t="s">
        <v>1901</v>
      </c>
      <c r="C415" s="1" t="s">
        <v>1902</v>
      </c>
      <c r="D415" s="1" t="s">
        <v>1076</v>
      </c>
      <c r="E415" s="1" t="s">
        <v>1063</v>
      </c>
      <c r="F415" s="1" t="n">
        <v>31</v>
      </c>
      <c r="G415" s="1" t="s">
        <v>1064</v>
      </c>
      <c r="H415" s="1" t="n">
        <v>1526.79</v>
      </c>
      <c r="I415" s="1" t="s">
        <v>39</v>
      </c>
      <c r="J41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414SKU00414ITC PRODUCT 414SNACKSAMULKGACTIVE311526.79</v>
      </c>
      <c r="K415" s="1" t="n">
        <f aca="false">COUNTIF(J:J, $J415)</f>
        <v>1</v>
      </c>
      <c r="L415" s="1" t="str">
        <f aca="false">IF(ISNA(VLOOKUP(tblProducts[[#This Row],[supplier_id]], tblSuppliers[], 3, FALSE())), "Invalid", "Valid")</f>
        <v>Valid</v>
      </c>
    </row>
    <row r="416" customFormat="false" ht="15" hidden="false" customHeight="true" outlineLevel="0" collapsed="false">
      <c r="A416" s="1" t="n">
        <v>415</v>
      </c>
      <c r="B416" s="1" t="s">
        <v>1903</v>
      </c>
      <c r="C416" s="1" t="s">
        <v>1904</v>
      </c>
      <c r="D416" s="1" t="s">
        <v>1067</v>
      </c>
      <c r="E416" s="1" t="s">
        <v>1071</v>
      </c>
      <c r="F416" s="1" t="n">
        <v>148</v>
      </c>
      <c r="G416" s="1" t="s">
        <v>1078</v>
      </c>
      <c r="H416" s="1" t="n">
        <v>1208</v>
      </c>
      <c r="I416" s="1" t="s">
        <v>39</v>
      </c>
      <c r="J41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415SKU00415P&amp;G PRODUCT 415BAKERYITCBOTTLEACTIVE1481208</v>
      </c>
      <c r="K416" s="1" t="n">
        <f aca="false">COUNTIF(J:J, $J416)</f>
        <v>1</v>
      </c>
      <c r="L416" s="1" t="str">
        <f aca="false">IF(ISNA(VLOOKUP(tblProducts[[#This Row],[supplier_id]], tblSuppliers[], 3, FALSE())), "Invalid", "Valid")</f>
        <v>Valid</v>
      </c>
    </row>
    <row r="417" customFormat="false" ht="15" hidden="false" customHeight="true" outlineLevel="0" collapsed="false">
      <c r="A417" s="1" t="n">
        <v>416</v>
      </c>
      <c r="B417" s="1" t="s">
        <v>1905</v>
      </c>
      <c r="C417" s="1" t="s">
        <v>1906</v>
      </c>
      <c r="D417" s="1" t="s">
        <v>1067</v>
      </c>
      <c r="E417" s="1" t="s">
        <v>1058</v>
      </c>
      <c r="F417" s="1" t="n">
        <v>150</v>
      </c>
      <c r="G417" s="1" t="s">
        <v>1055</v>
      </c>
      <c r="H417" s="1" t="n">
        <v>822.49</v>
      </c>
      <c r="I417" s="1" t="s">
        <v>39</v>
      </c>
      <c r="J41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416SKU00416AMUL PRODUCT 416BAKERYP&amp;GPACKACTIVE150822.49</v>
      </c>
      <c r="K417" s="1" t="n">
        <f aca="false">COUNTIF(J:J, $J417)</f>
        <v>1</v>
      </c>
      <c r="L417" s="1" t="str">
        <f aca="false">IF(ISNA(VLOOKUP(tblProducts[[#This Row],[supplier_id]], tblSuppliers[], 3, FALSE())), "Invalid", "Valid")</f>
        <v>Valid</v>
      </c>
    </row>
    <row r="418" customFormat="false" ht="15" hidden="false" customHeight="true" outlineLevel="0" collapsed="false">
      <c r="A418" s="1" t="n">
        <v>417</v>
      </c>
      <c r="B418" s="1" t="s">
        <v>1907</v>
      </c>
      <c r="C418" s="1" t="s">
        <v>1908</v>
      </c>
      <c r="D418" s="1" t="s">
        <v>1098</v>
      </c>
      <c r="E418" s="1" t="s">
        <v>1082</v>
      </c>
      <c r="F418" s="1" t="n">
        <v>152</v>
      </c>
      <c r="G418" s="1" t="s">
        <v>1068</v>
      </c>
      <c r="H418" s="1" t="n">
        <v>1400.42</v>
      </c>
      <c r="I418" s="1" t="s">
        <v>46</v>
      </c>
      <c r="J41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417SKU00417NESTLE PRODUCT 417PERSONAL CARENESTLEPIECEINACTIVE1521400.42</v>
      </c>
      <c r="K418" s="1" t="n">
        <f aca="false">COUNTIF(J:J, $J418)</f>
        <v>1</v>
      </c>
      <c r="L418" s="1" t="str">
        <f aca="false">IF(ISNA(VLOOKUP(tblProducts[[#This Row],[supplier_id]], tblSuppliers[], 3, FALSE())), "Invalid", "Valid")</f>
        <v>Valid</v>
      </c>
    </row>
    <row r="419" customFormat="false" ht="15" hidden="false" customHeight="true" outlineLevel="0" collapsed="false">
      <c r="A419" s="1" t="n">
        <v>418</v>
      </c>
      <c r="B419" s="1" t="s">
        <v>1909</v>
      </c>
      <c r="C419" s="1" t="s">
        <v>1910</v>
      </c>
      <c r="D419" s="1" t="s">
        <v>1076</v>
      </c>
      <c r="E419" s="1" t="s">
        <v>1058</v>
      </c>
      <c r="F419" s="1" t="n">
        <v>34</v>
      </c>
      <c r="G419" s="1" t="s">
        <v>1059</v>
      </c>
      <c r="H419" s="1" t="n">
        <v>1084.58</v>
      </c>
      <c r="I419" s="1" t="s">
        <v>46</v>
      </c>
      <c r="J41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418SKU00418UNILEVER PRODUCT 418SNACKSP&amp;GLITREINACTIVE341084.58</v>
      </c>
      <c r="K419" s="1" t="n">
        <f aca="false">COUNTIF(J:J, $J419)</f>
        <v>1</v>
      </c>
      <c r="L419" s="1" t="str">
        <f aca="false">IF(ISNA(VLOOKUP(tblProducts[[#This Row],[supplier_id]], tblSuppliers[], 3, FALSE())), "Invalid", "Valid")</f>
        <v>Valid</v>
      </c>
    </row>
    <row r="420" customFormat="false" ht="15" hidden="false" customHeight="true" outlineLevel="0" collapsed="false">
      <c r="A420" s="1" t="n">
        <v>419</v>
      </c>
      <c r="B420" s="1" t="s">
        <v>1911</v>
      </c>
      <c r="C420" s="1" t="s">
        <v>1912</v>
      </c>
      <c r="D420" s="1" t="s">
        <v>1067</v>
      </c>
      <c r="E420" s="1" t="s">
        <v>1089</v>
      </c>
      <c r="F420" s="1" t="n">
        <v>89</v>
      </c>
      <c r="G420" s="1" t="s">
        <v>1059</v>
      </c>
      <c r="H420" s="1" t="n">
        <v>1100.25</v>
      </c>
      <c r="I420" s="1" t="s">
        <v>46</v>
      </c>
      <c r="J42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419SKU00419NESTLE PRODUCT 419BAKERYPARLELITREINACTIVE891100.25</v>
      </c>
      <c r="K420" s="1" t="n">
        <f aca="false">COUNTIF(J:J, $J420)</f>
        <v>1</v>
      </c>
      <c r="L420" s="1" t="str">
        <f aca="false">IF(ISNA(VLOOKUP(tblProducts[[#This Row],[supplier_id]], tblSuppliers[], 3, FALSE())), "Invalid", "Valid")</f>
        <v>Valid</v>
      </c>
    </row>
    <row r="421" customFormat="false" ht="15" hidden="false" customHeight="true" outlineLevel="0" collapsed="false">
      <c r="A421" s="1" t="n">
        <v>420</v>
      </c>
      <c r="B421" s="1" t="s">
        <v>1913</v>
      </c>
      <c r="C421" s="1" t="s">
        <v>1914</v>
      </c>
      <c r="D421" s="1" t="s">
        <v>1067</v>
      </c>
      <c r="E421" s="1" t="s">
        <v>1058</v>
      </c>
      <c r="F421" s="1" t="n">
        <v>41</v>
      </c>
      <c r="G421" s="1" t="s">
        <v>1055</v>
      </c>
      <c r="H421" s="1" t="n">
        <v>1894.06</v>
      </c>
      <c r="I421" s="1" t="s">
        <v>39</v>
      </c>
      <c r="J42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420SKU00420PARLE PRODUCT 420BAKERYP&amp;GPACKACTIVE411894.06</v>
      </c>
      <c r="K421" s="1" t="n">
        <f aca="false">COUNTIF(J:J, $J421)</f>
        <v>1</v>
      </c>
      <c r="L421" s="1" t="str">
        <f aca="false">IF(ISNA(VLOOKUP(tblProducts[[#This Row],[supplier_id]], tblSuppliers[], 3, FALSE())), "Invalid", "Valid")</f>
        <v>Valid</v>
      </c>
    </row>
    <row r="422" customFormat="false" ht="15" hidden="false" customHeight="true" outlineLevel="0" collapsed="false">
      <c r="A422" s="1" t="n">
        <v>421</v>
      </c>
      <c r="B422" s="1" t="s">
        <v>1915</v>
      </c>
      <c r="C422" s="1" t="s">
        <v>1916</v>
      </c>
      <c r="D422" s="1" t="s">
        <v>1143</v>
      </c>
      <c r="E422" s="1" t="s">
        <v>1089</v>
      </c>
      <c r="F422" s="1" t="n">
        <v>7</v>
      </c>
      <c r="G422" s="1" t="s">
        <v>1055</v>
      </c>
      <c r="H422" s="1" t="n">
        <v>782.47</v>
      </c>
      <c r="I422" s="1" t="s">
        <v>46</v>
      </c>
      <c r="J42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421SKU00421AMUL PRODUCT 421BEVERAGESPARLEPACKINACTIVE7782.47</v>
      </c>
      <c r="K422" s="1" t="n">
        <f aca="false">COUNTIF(J:J, $J422)</f>
        <v>1</v>
      </c>
      <c r="L422" s="1" t="str">
        <f aca="false">IF(ISNA(VLOOKUP(tblProducts[[#This Row],[supplier_id]], tblSuppliers[], 3, FALSE())), "Invalid", "Valid")</f>
        <v>Valid</v>
      </c>
    </row>
    <row r="423" customFormat="false" ht="15" hidden="false" customHeight="true" outlineLevel="0" collapsed="false">
      <c r="A423" s="1" t="n">
        <v>422</v>
      </c>
      <c r="B423" s="1" t="s">
        <v>1917</v>
      </c>
      <c r="C423" s="1" t="s">
        <v>1918</v>
      </c>
      <c r="D423" s="1" t="s">
        <v>1062</v>
      </c>
      <c r="E423" s="1" t="s">
        <v>1085</v>
      </c>
      <c r="F423" s="1" t="n">
        <v>22</v>
      </c>
      <c r="G423" s="1" t="s">
        <v>1068</v>
      </c>
      <c r="H423" s="1" t="n">
        <v>643.34</v>
      </c>
      <c r="I423" s="1" t="s">
        <v>39</v>
      </c>
      <c r="J42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422SKU00422DABUR PRODUCT 422DAIRYDABURPIECEACTIVE22643.34</v>
      </c>
      <c r="K423" s="1" t="n">
        <f aca="false">COUNTIF(J:J, $J423)</f>
        <v>1</v>
      </c>
      <c r="L423" s="1" t="str">
        <f aca="false">IF(ISNA(VLOOKUP(tblProducts[[#This Row],[supplier_id]], tblSuppliers[], 3, FALSE())), "Invalid", "Valid")</f>
        <v>Valid</v>
      </c>
    </row>
    <row r="424" customFormat="false" ht="15" hidden="false" customHeight="true" outlineLevel="0" collapsed="false">
      <c r="A424" s="1" t="n">
        <v>423</v>
      </c>
      <c r="B424" s="1" t="s">
        <v>1919</v>
      </c>
      <c r="C424" s="1" t="s">
        <v>1920</v>
      </c>
      <c r="D424" s="1" t="s">
        <v>1088</v>
      </c>
      <c r="E424" s="1" t="s">
        <v>1085</v>
      </c>
      <c r="F424" s="1" t="n">
        <v>33</v>
      </c>
      <c r="G424" s="1" t="s">
        <v>1068</v>
      </c>
      <c r="H424" s="1" t="n">
        <v>2153.12</v>
      </c>
      <c r="I424" s="1" t="s">
        <v>46</v>
      </c>
      <c r="J42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423SKU00423NESTLE PRODUCT 423HOUSEHOLDDABURPIECEINACTIVE332153.12</v>
      </c>
      <c r="K424" s="1" t="n">
        <f aca="false">COUNTIF(J:J, $J424)</f>
        <v>1</v>
      </c>
      <c r="L424" s="1" t="str">
        <f aca="false">IF(ISNA(VLOOKUP(tblProducts[[#This Row],[supplier_id]], tblSuppliers[], 3, FALSE())), "Invalid", "Valid")</f>
        <v>Valid</v>
      </c>
    </row>
    <row r="425" customFormat="false" ht="15" hidden="false" customHeight="true" outlineLevel="0" collapsed="false">
      <c r="A425" s="1" t="n">
        <v>424</v>
      </c>
      <c r="B425" s="1" t="s">
        <v>1921</v>
      </c>
      <c r="C425" s="1" t="s">
        <v>1922</v>
      </c>
      <c r="D425" s="1" t="s">
        <v>1076</v>
      </c>
      <c r="E425" s="1" t="s">
        <v>1089</v>
      </c>
      <c r="F425" s="1" t="n">
        <v>135</v>
      </c>
      <c r="G425" s="1" t="s">
        <v>1064</v>
      </c>
      <c r="H425" s="1" t="n">
        <v>732.96</v>
      </c>
      <c r="I425" s="1" t="s">
        <v>39</v>
      </c>
      <c r="J42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424SKU00424NESTLE PRODUCT 424SNACKSPARLEKGACTIVE135732.96</v>
      </c>
      <c r="K425" s="1" t="n">
        <f aca="false">COUNTIF(J:J, $J425)</f>
        <v>1</v>
      </c>
      <c r="L425" s="1" t="str">
        <f aca="false">IF(ISNA(VLOOKUP(tblProducts[[#This Row],[supplier_id]], tblSuppliers[], 3, FALSE())), "Invalid", "Valid")</f>
        <v>Valid</v>
      </c>
    </row>
    <row r="426" customFormat="false" ht="15" hidden="false" customHeight="true" outlineLevel="0" collapsed="false">
      <c r="A426" s="1" t="n">
        <v>425</v>
      </c>
      <c r="B426" s="1" t="s">
        <v>1923</v>
      </c>
      <c r="C426" s="1" t="s">
        <v>1924</v>
      </c>
      <c r="D426" s="1" t="s">
        <v>1076</v>
      </c>
      <c r="E426" s="1" t="s">
        <v>1054</v>
      </c>
      <c r="F426" s="1" t="n">
        <v>111</v>
      </c>
      <c r="G426" s="1" t="s">
        <v>1078</v>
      </c>
      <c r="H426" s="1" t="n">
        <v>1246.24</v>
      </c>
      <c r="I426" s="1" t="s">
        <v>46</v>
      </c>
      <c r="J42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425SKU00425PARLE PRODUCT 425SNACKSUNILEVERBOTTLEINACTIVE1111246.24</v>
      </c>
      <c r="K426" s="1" t="n">
        <f aca="false">COUNTIF(J:J, $J426)</f>
        <v>1</v>
      </c>
      <c r="L426" s="1" t="str">
        <f aca="false">IF(ISNA(VLOOKUP(tblProducts[[#This Row],[supplier_id]], tblSuppliers[], 3, FALSE())), "Invalid", "Valid")</f>
        <v>Valid</v>
      </c>
    </row>
    <row r="427" customFormat="false" ht="15" hidden="false" customHeight="true" outlineLevel="0" collapsed="false">
      <c r="A427" s="1" t="n">
        <v>426</v>
      </c>
      <c r="B427" s="1" t="s">
        <v>1925</v>
      </c>
      <c r="C427" s="1" t="s">
        <v>1926</v>
      </c>
      <c r="D427" s="1" t="s">
        <v>1076</v>
      </c>
      <c r="E427" s="1" t="s">
        <v>1082</v>
      </c>
      <c r="F427" s="1" t="n">
        <v>139</v>
      </c>
      <c r="G427" s="1" t="s">
        <v>1064</v>
      </c>
      <c r="H427" s="1" t="n">
        <v>340.53</v>
      </c>
      <c r="I427" s="1" t="s">
        <v>46</v>
      </c>
      <c r="J42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426SKU00426UNILEVER PRODUCT 426SNACKSNESTLEKGINACTIVE139340.53</v>
      </c>
      <c r="K427" s="1" t="n">
        <f aca="false">COUNTIF(J:J, $J427)</f>
        <v>1</v>
      </c>
      <c r="L427" s="1" t="str">
        <f aca="false">IF(ISNA(VLOOKUP(tblProducts[[#This Row],[supplier_id]], tblSuppliers[], 3, FALSE())), "Invalid", "Valid")</f>
        <v>Valid</v>
      </c>
    </row>
    <row r="428" customFormat="false" ht="15" hidden="false" customHeight="true" outlineLevel="0" collapsed="false">
      <c r="A428" s="1" t="n">
        <v>427</v>
      </c>
      <c r="B428" s="1" t="s">
        <v>1927</v>
      </c>
      <c r="C428" s="1" t="s">
        <v>1928</v>
      </c>
      <c r="D428" s="1" t="s">
        <v>1088</v>
      </c>
      <c r="E428" s="1" t="s">
        <v>1058</v>
      </c>
      <c r="F428" s="1" t="n">
        <v>143</v>
      </c>
      <c r="G428" s="1" t="s">
        <v>1059</v>
      </c>
      <c r="H428" s="1" t="n">
        <v>2335.74</v>
      </c>
      <c r="I428" s="1" t="s">
        <v>46</v>
      </c>
      <c r="J42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427SKU00427UNILEVER PRODUCT 427HOUSEHOLDP&amp;GLITREINACTIVE1432335.74</v>
      </c>
      <c r="K428" s="1" t="n">
        <f aca="false">COUNTIF(J:J, $J428)</f>
        <v>1</v>
      </c>
      <c r="L428" s="1" t="str">
        <f aca="false">IF(ISNA(VLOOKUP(tblProducts[[#This Row],[supplier_id]], tblSuppliers[], 3, FALSE())), "Invalid", "Valid")</f>
        <v>Valid</v>
      </c>
    </row>
    <row r="429" customFormat="false" ht="15" hidden="false" customHeight="true" outlineLevel="0" collapsed="false">
      <c r="A429" s="1" t="n">
        <v>428</v>
      </c>
      <c r="B429" s="1" t="s">
        <v>1929</v>
      </c>
      <c r="C429" s="1" t="s">
        <v>1930</v>
      </c>
      <c r="D429" s="1" t="s">
        <v>1076</v>
      </c>
      <c r="E429" s="1" t="s">
        <v>1063</v>
      </c>
      <c r="F429" s="1" t="n">
        <v>128</v>
      </c>
      <c r="G429" s="1" t="s">
        <v>1059</v>
      </c>
      <c r="H429" s="1" t="n">
        <v>1087.33</v>
      </c>
      <c r="I429" s="1" t="s">
        <v>46</v>
      </c>
      <c r="J42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428SKU00428PARLE PRODUCT 428SNACKSAMULLITREINACTIVE1281087.33</v>
      </c>
      <c r="K429" s="1" t="n">
        <f aca="false">COUNTIF(J:J, $J429)</f>
        <v>1</v>
      </c>
      <c r="L429" s="1" t="str">
        <f aca="false">IF(ISNA(VLOOKUP(tblProducts[[#This Row],[supplier_id]], tblSuppliers[], 3, FALSE())), "Invalid", "Valid")</f>
        <v>Valid</v>
      </c>
    </row>
    <row r="430" customFormat="false" ht="15" hidden="false" customHeight="true" outlineLevel="0" collapsed="false">
      <c r="A430" s="1" t="n">
        <v>429</v>
      </c>
      <c r="B430" s="1" t="s">
        <v>1931</v>
      </c>
      <c r="C430" s="1" t="s">
        <v>1932</v>
      </c>
      <c r="D430" s="1" t="s">
        <v>1098</v>
      </c>
      <c r="E430" s="1" t="s">
        <v>1058</v>
      </c>
      <c r="F430" s="1" t="n">
        <v>75</v>
      </c>
      <c r="G430" s="1" t="s">
        <v>1055</v>
      </c>
      <c r="H430" s="1" t="n">
        <v>1817.37</v>
      </c>
      <c r="I430" s="1" t="s">
        <v>39</v>
      </c>
      <c r="J43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429SKU00429PARLE PRODUCT 429PERSONAL CAREP&amp;GPACKACTIVE751817.37</v>
      </c>
      <c r="K430" s="1" t="n">
        <f aca="false">COUNTIF(J:J, $J430)</f>
        <v>1</v>
      </c>
      <c r="L430" s="1" t="str">
        <f aca="false">IF(ISNA(VLOOKUP(tblProducts[[#This Row],[supplier_id]], tblSuppliers[], 3, FALSE())), "Invalid", "Valid")</f>
        <v>Valid</v>
      </c>
    </row>
    <row r="431" customFormat="false" ht="15" hidden="false" customHeight="true" outlineLevel="0" collapsed="false">
      <c r="A431" s="1" t="n">
        <v>430</v>
      </c>
      <c r="B431" s="1" t="s">
        <v>1933</v>
      </c>
      <c r="C431" s="1" t="s">
        <v>1934</v>
      </c>
      <c r="D431" s="1" t="s">
        <v>1067</v>
      </c>
      <c r="E431" s="1" t="s">
        <v>1063</v>
      </c>
      <c r="F431" s="1" t="n">
        <v>21</v>
      </c>
      <c r="G431" s="1" t="s">
        <v>1059</v>
      </c>
      <c r="H431" s="1" t="n">
        <v>1830.46</v>
      </c>
      <c r="I431" s="1" t="s">
        <v>39</v>
      </c>
      <c r="J43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430SKU00430UNILEVER PRODUCT 430BAKERYAMULLITREACTIVE211830.46</v>
      </c>
      <c r="K431" s="1" t="n">
        <f aca="false">COUNTIF(J:J, $J431)</f>
        <v>1</v>
      </c>
      <c r="L431" s="1" t="str">
        <f aca="false">IF(ISNA(VLOOKUP(tblProducts[[#This Row],[supplier_id]], tblSuppliers[], 3, FALSE())), "Invalid", "Valid")</f>
        <v>Valid</v>
      </c>
    </row>
    <row r="432" customFormat="false" ht="15" hidden="false" customHeight="true" outlineLevel="0" collapsed="false">
      <c r="A432" s="1" t="n">
        <v>431</v>
      </c>
      <c r="B432" s="1" t="s">
        <v>1935</v>
      </c>
      <c r="C432" s="1" t="s">
        <v>1936</v>
      </c>
      <c r="D432" s="1" t="s">
        <v>1081</v>
      </c>
      <c r="E432" s="1" t="s">
        <v>1082</v>
      </c>
      <c r="F432" s="1" t="n">
        <v>169</v>
      </c>
      <c r="G432" s="1" t="s">
        <v>1068</v>
      </c>
      <c r="H432" s="1" t="n">
        <v>1991.38</v>
      </c>
      <c r="I432" s="1" t="s">
        <v>39</v>
      </c>
      <c r="J43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431SKU00431BRITANNIA PRODUCT 431FROZEN FOODNESTLEPIECEACTIVE1691991.38</v>
      </c>
      <c r="K432" s="1" t="n">
        <f aca="false">COUNTIF(J:J, $J432)</f>
        <v>1</v>
      </c>
      <c r="L432" s="1" t="str">
        <f aca="false">IF(ISNA(VLOOKUP(tblProducts[[#This Row],[supplier_id]], tblSuppliers[], 3, FALSE())), "Invalid", "Valid")</f>
        <v>Valid</v>
      </c>
    </row>
    <row r="433" customFormat="false" ht="15" hidden="false" customHeight="true" outlineLevel="0" collapsed="false">
      <c r="A433" s="1" t="n">
        <v>432</v>
      </c>
      <c r="B433" s="1" t="s">
        <v>1937</v>
      </c>
      <c r="C433" s="1" t="s">
        <v>1938</v>
      </c>
      <c r="D433" s="1" t="s">
        <v>1081</v>
      </c>
      <c r="E433" s="1" t="s">
        <v>1054</v>
      </c>
      <c r="F433" s="1" t="n">
        <v>78</v>
      </c>
      <c r="G433" s="1" t="s">
        <v>1055</v>
      </c>
      <c r="H433" s="1" t="n">
        <v>1673.76</v>
      </c>
      <c r="I433" s="1" t="s">
        <v>39</v>
      </c>
      <c r="J43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432SKU00432UNILEVER PRODUCT 432FROZEN FOODUNILEVERPACKACTIVE781673.76</v>
      </c>
      <c r="K433" s="1" t="n">
        <f aca="false">COUNTIF(J:J, $J433)</f>
        <v>1</v>
      </c>
      <c r="L433" s="1" t="str">
        <f aca="false">IF(ISNA(VLOOKUP(tblProducts[[#This Row],[supplier_id]], tblSuppliers[], 3, FALSE())), "Invalid", "Valid")</f>
        <v>Valid</v>
      </c>
    </row>
    <row r="434" customFormat="false" ht="15" hidden="false" customHeight="true" outlineLevel="0" collapsed="false">
      <c r="A434" s="1" t="n">
        <v>433</v>
      </c>
      <c r="B434" s="1" t="s">
        <v>1939</v>
      </c>
      <c r="C434" s="1" t="s">
        <v>1940</v>
      </c>
      <c r="D434" s="1" t="s">
        <v>1067</v>
      </c>
      <c r="E434" s="1" t="s">
        <v>1071</v>
      </c>
      <c r="F434" s="1" t="n">
        <v>197</v>
      </c>
      <c r="G434" s="1" t="s">
        <v>1055</v>
      </c>
      <c r="H434" s="1" t="n">
        <v>879.28</v>
      </c>
      <c r="I434" s="1" t="s">
        <v>39</v>
      </c>
      <c r="J43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433SKU00433BRITANNIA PRODUCT 433BAKERYITCPACKACTIVE197879.28</v>
      </c>
      <c r="K434" s="1" t="n">
        <f aca="false">COUNTIF(J:J, $J434)</f>
        <v>1</v>
      </c>
      <c r="L434" s="1" t="str">
        <f aca="false">IF(ISNA(VLOOKUP(tblProducts[[#This Row],[supplier_id]], tblSuppliers[], 3, FALSE())), "Invalid", "Valid")</f>
        <v>Valid</v>
      </c>
    </row>
    <row r="435" customFormat="false" ht="15" hidden="false" customHeight="true" outlineLevel="0" collapsed="false">
      <c r="A435" s="1" t="n">
        <v>434</v>
      </c>
      <c r="B435" s="1" t="s">
        <v>1941</v>
      </c>
      <c r="C435" s="1" t="s">
        <v>1942</v>
      </c>
      <c r="D435" s="1" t="s">
        <v>1143</v>
      </c>
      <c r="E435" s="1" t="s">
        <v>1071</v>
      </c>
      <c r="F435" s="1" t="n">
        <v>138</v>
      </c>
      <c r="G435" s="1" t="s">
        <v>1078</v>
      </c>
      <c r="H435" s="1" t="n">
        <v>846.4</v>
      </c>
      <c r="I435" s="1" t="s">
        <v>39</v>
      </c>
      <c r="J43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434SKU00434BRITANNIA PRODUCT 434BEVERAGESITCBOTTLEACTIVE138846.4</v>
      </c>
      <c r="K435" s="1" t="n">
        <f aca="false">COUNTIF(J:J, $J435)</f>
        <v>1</v>
      </c>
      <c r="L435" s="1" t="str">
        <f aca="false">IF(ISNA(VLOOKUP(tblProducts[[#This Row],[supplier_id]], tblSuppliers[], 3, FALSE())), "Invalid", "Valid")</f>
        <v>Valid</v>
      </c>
    </row>
    <row r="436" customFormat="false" ht="15" hidden="false" customHeight="true" outlineLevel="0" collapsed="false">
      <c r="A436" s="1" t="n">
        <v>435</v>
      </c>
      <c r="B436" s="1" t="s">
        <v>1943</v>
      </c>
      <c r="C436" s="1" t="s">
        <v>1944</v>
      </c>
      <c r="D436" s="1" t="s">
        <v>1143</v>
      </c>
      <c r="E436" s="1" t="s">
        <v>1058</v>
      </c>
      <c r="F436" s="1" t="n">
        <v>158</v>
      </c>
      <c r="G436" s="1" t="s">
        <v>1059</v>
      </c>
      <c r="H436" s="1" t="n">
        <v>2271.61</v>
      </c>
      <c r="I436" s="1" t="s">
        <v>46</v>
      </c>
      <c r="J43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435SKU00435AMUL PRODUCT 435BEVERAGESP&amp;GLITREINACTIVE1582271.61</v>
      </c>
      <c r="K436" s="1" t="n">
        <f aca="false">COUNTIF(J:J, $J436)</f>
        <v>1</v>
      </c>
      <c r="L436" s="1" t="str">
        <f aca="false">IF(ISNA(VLOOKUP(tblProducts[[#This Row],[supplier_id]], tblSuppliers[], 3, FALSE())), "Invalid", "Valid")</f>
        <v>Valid</v>
      </c>
    </row>
    <row r="437" customFormat="false" ht="15" hidden="false" customHeight="true" outlineLevel="0" collapsed="false">
      <c r="A437" s="1" t="n">
        <v>436</v>
      </c>
      <c r="B437" s="1" t="s">
        <v>1945</v>
      </c>
      <c r="C437" s="1" t="s">
        <v>1946</v>
      </c>
      <c r="D437" s="1" t="s">
        <v>1088</v>
      </c>
      <c r="E437" s="1" t="s">
        <v>1058</v>
      </c>
      <c r="F437" s="1" t="n">
        <v>1</v>
      </c>
      <c r="G437" s="1" t="s">
        <v>1064</v>
      </c>
      <c r="H437" s="1" t="n">
        <v>760</v>
      </c>
      <c r="I437" s="1" t="s">
        <v>39</v>
      </c>
      <c r="J43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436SKU00436NESTLE PRODUCT 436HOUSEHOLDP&amp;GKGACTIVE1760</v>
      </c>
      <c r="K437" s="1" t="n">
        <f aca="false">COUNTIF(J:J, $J437)</f>
        <v>1</v>
      </c>
      <c r="L437" s="1" t="str">
        <f aca="false">IF(ISNA(VLOOKUP(tblProducts[[#This Row],[supplier_id]], tblSuppliers[], 3, FALSE())), "Invalid", "Valid")</f>
        <v>Valid</v>
      </c>
    </row>
    <row r="438" customFormat="false" ht="15" hidden="false" customHeight="true" outlineLevel="0" collapsed="false">
      <c r="A438" s="1" t="n">
        <v>437</v>
      </c>
      <c r="B438" s="1" t="s">
        <v>1947</v>
      </c>
      <c r="C438" s="1" t="s">
        <v>1948</v>
      </c>
      <c r="D438" s="1" t="s">
        <v>1076</v>
      </c>
      <c r="E438" s="1" t="s">
        <v>1063</v>
      </c>
      <c r="F438" s="1" t="n">
        <v>96</v>
      </c>
      <c r="G438" s="1" t="s">
        <v>1064</v>
      </c>
      <c r="H438" s="1" t="n">
        <v>57.35</v>
      </c>
      <c r="I438" s="1" t="s">
        <v>46</v>
      </c>
      <c r="J43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437SKU00437BRITANNIA PRODUCT 437SNACKSAMULKGINACTIVE9657.35</v>
      </c>
      <c r="K438" s="1" t="n">
        <f aca="false">COUNTIF(J:J, $J438)</f>
        <v>1</v>
      </c>
      <c r="L438" s="1" t="str">
        <f aca="false">IF(ISNA(VLOOKUP(tblProducts[[#This Row],[supplier_id]], tblSuppliers[], 3, FALSE())), "Invalid", "Valid")</f>
        <v>Valid</v>
      </c>
    </row>
    <row r="439" customFormat="false" ht="15" hidden="false" customHeight="true" outlineLevel="0" collapsed="false">
      <c r="A439" s="1" t="n">
        <v>438</v>
      </c>
      <c r="B439" s="1" t="s">
        <v>1949</v>
      </c>
      <c r="C439" s="1" t="s">
        <v>1950</v>
      </c>
      <c r="D439" s="1" t="s">
        <v>1098</v>
      </c>
      <c r="E439" s="1" t="s">
        <v>1082</v>
      </c>
      <c r="F439" s="1" t="n">
        <v>89</v>
      </c>
      <c r="G439" s="1" t="s">
        <v>1064</v>
      </c>
      <c r="H439" s="1" t="n">
        <v>445.72</v>
      </c>
      <c r="I439" s="1" t="s">
        <v>46</v>
      </c>
      <c r="J43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438SKU00438BRITANNIA PRODUCT 438PERSONAL CARENESTLEKGINACTIVE89445.72</v>
      </c>
      <c r="K439" s="1" t="n">
        <f aca="false">COUNTIF(J:J, $J439)</f>
        <v>1</v>
      </c>
      <c r="L439" s="1" t="str">
        <f aca="false">IF(ISNA(VLOOKUP(tblProducts[[#This Row],[supplier_id]], tblSuppliers[], 3, FALSE())), "Invalid", "Valid")</f>
        <v>Valid</v>
      </c>
    </row>
    <row r="440" customFormat="false" ht="15" hidden="false" customHeight="true" outlineLevel="0" collapsed="false">
      <c r="A440" s="1" t="n">
        <v>439</v>
      </c>
      <c r="B440" s="1" t="s">
        <v>1951</v>
      </c>
      <c r="C440" s="1" t="s">
        <v>1952</v>
      </c>
      <c r="D440" s="1" t="s">
        <v>1053</v>
      </c>
      <c r="E440" s="1" t="s">
        <v>1071</v>
      </c>
      <c r="F440" s="1" t="n">
        <v>134</v>
      </c>
      <c r="G440" s="1" t="s">
        <v>1068</v>
      </c>
      <c r="H440" s="1" t="n">
        <v>2486.88</v>
      </c>
      <c r="I440" s="1" t="s">
        <v>46</v>
      </c>
      <c r="J44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439SKU00439P&amp;G PRODUCT 439CLEANINGITCPIECEINACTIVE1342486.88</v>
      </c>
      <c r="K440" s="1" t="n">
        <f aca="false">COUNTIF(J:J, $J440)</f>
        <v>1</v>
      </c>
      <c r="L440" s="1" t="str">
        <f aca="false">IF(ISNA(VLOOKUP(tblProducts[[#This Row],[supplier_id]], tblSuppliers[], 3, FALSE())), "Invalid", "Valid")</f>
        <v>Valid</v>
      </c>
    </row>
    <row r="441" customFormat="false" ht="15" hidden="false" customHeight="true" outlineLevel="0" collapsed="false">
      <c r="A441" s="1" t="n">
        <v>440</v>
      </c>
      <c r="B441" s="1" t="s">
        <v>1953</v>
      </c>
      <c r="C441" s="1" t="s">
        <v>1954</v>
      </c>
      <c r="D441" s="1" t="s">
        <v>1088</v>
      </c>
      <c r="E441" s="1" t="s">
        <v>1071</v>
      </c>
      <c r="F441" s="1" t="n">
        <v>166</v>
      </c>
      <c r="G441" s="1" t="s">
        <v>1078</v>
      </c>
      <c r="H441" s="1" t="n">
        <v>220.63</v>
      </c>
      <c r="I441" s="1" t="s">
        <v>39</v>
      </c>
      <c r="J44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440SKU00440AMUL PRODUCT 440HOUSEHOLDITCBOTTLEACTIVE166220.63</v>
      </c>
      <c r="K441" s="1" t="n">
        <f aca="false">COUNTIF(J:J, $J441)</f>
        <v>1</v>
      </c>
      <c r="L441" s="1" t="str">
        <f aca="false">IF(ISNA(VLOOKUP(tblProducts[[#This Row],[supplier_id]], tblSuppliers[], 3, FALSE())), "Invalid", "Valid")</f>
        <v>Valid</v>
      </c>
    </row>
    <row r="442" customFormat="false" ht="15" hidden="false" customHeight="true" outlineLevel="0" collapsed="false">
      <c r="A442" s="1" t="n">
        <v>441</v>
      </c>
      <c r="B442" s="1" t="s">
        <v>1955</v>
      </c>
      <c r="C442" s="1" t="s">
        <v>1956</v>
      </c>
      <c r="D442" s="1" t="s">
        <v>1062</v>
      </c>
      <c r="E442" s="1" t="s">
        <v>1054</v>
      </c>
      <c r="F442" s="1" t="n">
        <v>65</v>
      </c>
      <c r="G442" s="1" t="s">
        <v>1078</v>
      </c>
      <c r="H442" s="1" t="n">
        <v>301.79</v>
      </c>
      <c r="I442" s="1" t="s">
        <v>46</v>
      </c>
      <c r="J44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441SKU00441DABUR PRODUCT 441DAIRYUNILEVERBOTTLEINACTIVE65301.79</v>
      </c>
      <c r="K442" s="1" t="n">
        <f aca="false">COUNTIF(J:J, $J442)</f>
        <v>1</v>
      </c>
      <c r="L442" s="1" t="str">
        <f aca="false">IF(ISNA(VLOOKUP(tblProducts[[#This Row],[supplier_id]], tblSuppliers[], 3, FALSE())), "Invalid", "Valid")</f>
        <v>Valid</v>
      </c>
    </row>
    <row r="443" customFormat="false" ht="15" hidden="false" customHeight="true" outlineLevel="0" collapsed="false">
      <c r="A443" s="1" t="n">
        <v>442</v>
      </c>
      <c r="B443" s="1" t="s">
        <v>1957</v>
      </c>
      <c r="C443" s="1" t="s">
        <v>1958</v>
      </c>
      <c r="D443" s="1" t="s">
        <v>1062</v>
      </c>
      <c r="E443" s="1" t="s">
        <v>1077</v>
      </c>
      <c r="F443" s="1" t="n">
        <v>193</v>
      </c>
      <c r="G443" s="1" t="s">
        <v>1078</v>
      </c>
      <c r="H443" s="1" t="n">
        <v>871.42</v>
      </c>
      <c r="I443" s="1" t="s">
        <v>39</v>
      </c>
      <c r="J44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442SKU00442AMUL PRODUCT 442DAIRYBRITANNIABOTTLEACTIVE193871.42</v>
      </c>
      <c r="K443" s="1" t="n">
        <f aca="false">COUNTIF(J:J, $J443)</f>
        <v>1</v>
      </c>
      <c r="L443" s="1" t="str">
        <f aca="false">IF(ISNA(VLOOKUP(tblProducts[[#This Row],[supplier_id]], tblSuppliers[], 3, FALSE())), "Invalid", "Valid")</f>
        <v>Valid</v>
      </c>
    </row>
    <row r="444" customFormat="false" ht="15" hidden="false" customHeight="true" outlineLevel="0" collapsed="false">
      <c r="A444" s="1" t="n">
        <v>443</v>
      </c>
      <c r="B444" s="1" t="s">
        <v>1959</v>
      </c>
      <c r="C444" s="1" t="s">
        <v>1960</v>
      </c>
      <c r="D444" s="1" t="s">
        <v>1098</v>
      </c>
      <c r="E444" s="1" t="s">
        <v>1071</v>
      </c>
      <c r="F444" s="1" t="n">
        <v>116</v>
      </c>
      <c r="G444" s="1" t="s">
        <v>1064</v>
      </c>
      <c r="H444" s="1" t="n">
        <v>1715.89</v>
      </c>
      <c r="I444" s="1" t="s">
        <v>46</v>
      </c>
      <c r="J44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443SKU00443ITC PRODUCT 443PERSONAL CAREITCKGINACTIVE1161715.89</v>
      </c>
      <c r="K444" s="1" t="n">
        <f aca="false">COUNTIF(J:J, $J444)</f>
        <v>1</v>
      </c>
      <c r="L444" s="1" t="str">
        <f aca="false">IF(ISNA(VLOOKUP(tblProducts[[#This Row],[supplier_id]], tblSuppliers[], 3, FALSE())), "Invalid", "Valid")</f>
        <v>Valid</v>
      </c>
    </row>
    <row r="445" customFormat="false" ht="15" hidden="false" customHeight="true" outlineLevel="0" collapsed="false">
      <c r="A445" s="1" t="n">
        <v>444</v>
      </c>
      <c r="B445" s="1" t="s">
        <v>1961</v>
      </c>
      <c r="C445" s="1" t="s">
        <v>1962</v>
      </c>
      <c r="D445" s="1" t="s">
        <v>1076</v>
      </c>
      <c r="E445" s="1" t="s">
        <v>1082</v>
      </c>
      <c r="F445" s="1" t="n">
        <v>67</v>
      </c>
      <c r="G445" s="1" t="s">
        <v>1055</v>
      </c>
      <c r="H445" s="1" t="n">
        <v>350.6</v>
      </c>
      <c r="I445" s="1" t="s">
        <v>39</v>
      </c>
      <c r="J44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444SKU00444AMUL PRODUCT 444SNACKSNESTLEPACKACTIVE67350.6</v>
      </c>
      <c r="K445" s="1" t="n">
        <f aca="false">COUNTIF(J:J, $J445)</f>
        <v>1</v>
      </c>
      <c r="L445" s="1" t="str">
        <f aca="false">IF(ISNA(VLOOKUP(tblProducts[[#This Row],[supplier_id]], tblSuppliers[], 3, FALSE())), "Invalid", "Valid")</f>
        <v>Valid</v>
      </c>
    </row>
    <row r="446" customFormat="false" ht="15" hidden="false" customHeight="true" outlineLevel="0" collapsed="false">
      <c r="A446" s="1" t="n">
        <v>445</v>
      </c>
      <c r="B446" s="1" t="s">
        <v>1963</v>
      </c>
      <c r="C446" s="1" t="s">
        <v>1964</v>
      </c>
      <c r="D446" s="1" t="s">
        <v>1062</v>
      </c>
      <c r="E446" s="1" t="s">
        <v>1077</v>
      </c>
      <c r="F446" s="1" t="n">
        <v>173</v>
      </c>
      <c r="G446" s="1" t="s">
        <v>1059</v>
      </c>
      <c r="H446" s="1" t="n">
        <v>691.75</v>
      </c>
      <c r="I446" s="1" t="s">
        <v>39</v>
      </c>
      <c r="J44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445SKU00445BRITANNIA PRODUCT 445DAIRYBRITANNIALITREACTIVE173691.75</v>
      </c>
      <c r="K446" s="1" t="n">
        <f aca="false">COUNTIF(J:J, $J446)</f>
        <v>1</v>
      </c>
      <c r="L446" s="1" t="str">
        <f aca="false">IF(ISNA(VLOOKUP(tblProducts[[#This Row],[supplier_id]], tblSuppliers[], 3, FALSE())), "Invalid", "Valid")</f>
        <v>Valid</v>
      </c>
    </row>
    <row r="447" customFormat="false" ht="15" hidden="false" customHeight="true" outlineLevel="0" collapsed="false">
      <c r="A447" s="1" t="n">
        <v>446</v>
      </c>
      <c r="B447" s="1" t="s">
        <v>1965</v>
      </c>
      <c r="C447" s="1" t="s">
        <v>1966</v>
      </c>
      <c r="D447" s="1" t="s">
        <v>1076</v>
      </c>
      <c r="E447" s="1" t="s">
        <v>1054</v>
      </c>
      <c r="F447" s="1" t="n">
        <v>171</v>
      </c>
      <c r="G447" s="1" t="s">
        <v>1068</v>
      </c>
      <c r="H447" s="1" t="n">
        <v>750.11</v>
      </c>
      <c r="I447" s="1" t="s">
        <v>46</v>
      </c>
      <c r="J44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446SKU00446AMUL PRODUCT 446SNACKSUNILEVERPIECEINACTIVE171750.11</v>
      </c>
      <c r="K447" s="1" t="n">
        <f aca="false">COUNTIF(J:J, $J447)</f>
        <v>1</v>
      </c>
      <c r="L447" s="1" t="str">
        <f aca="false">IF(ISNA(VLOOKUP(tblProducts[[#This Row],[supplier_id]], tblSuppliers[], 3, FALSE())), "Invalid", "Valid")</f>
        <v>Valid</v>
      </c>
    </row>
    <row r="448" customFormat="false" ht="15" hidden="false" customHeight="true" outlineLevel="0" collapsed="false">
      <c r="A448" s="1" t="n">
        <v>447</v>
      </c>
      <c r="B448" s="1" t="s">
        <v>1967</v>
      </c>
      <c r="C448" s="1" t="s">
        <v>1968</v>
      </c>
      <c r="D448" s="1" t="s">
        <v>1098</v>
      </c>
      <c r="E448" s="1" t="s">
        <v>1071</v>
      </c>
      <c r="F448" s="1" t="n">
        <v>132</v>
      </c>
      <c r="G448" s="1" t="s">
        <v>1059</v>
      </c>
      <c r="H448" s="1" t="n">
        <v>1486.21</v>
      </c>
      <c r="I448" s="1" t="s">
        <v>46</v>
      </c>
      <c r="J44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447SKU00447AMUL PRODUCT 447PERSONAL CAREITCLITREINACTIVE1321486.21</v>
      </c>
      <c r="K448" s="1" t="n">
        <f aca="false">COUNTIF(J:J, $J448)</f>
        <v>1</v>
      </c>
      <c r="L448" s="1" t="str">
        <f aca="false">IF(ISNA(VLOOKUP(tblProducts[[#This Row],[supplier_id]], tblSuppliers[], 3, FALSE())), "Invalid", "Valid")</f>
        <v>Valid</v>
      </c>
    </row>
    <row r="449" customFormat="false" ht="15" hidden="false" customHeight="true" outlineLevel="0" collapsed="false">
      <c r="A449" s="1" t="n">
        <v>448</v>
      </c>
      <c r="B449" s="1" t="s">
        <v>1969</v>
      </c>
      <c r="C449" s="1" t="s">
        <v>1970</v>
      </c>
      <c r="D449" s="1" t="s">
        <v>1143</v>
      </c>
      <c r="E449" s="1" t="s">
        <v>1089</v>
      </c>
      <c r="F449" s="1" t="n">
        <v>33</v>
      </c>
      <c r="G449" s="1" t="s">
        <v>1059</v>
      </c>
      <c r="H449" s="1" t="n">
        <v>1764.44</v>
      </c>
      <c r="I449" s="1" t="s">
        <v>39</v>
      </c>
      <c r="J44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448SKU00448UNILEVER PRODUCT 448BEVERAGESPARLELITREACTIVE331764.44</v>
      </c>
      <c r="K449" s="1" t="n">
        <f aca="false">COUNTIF(J:J, $J449)</f>
        <v>1</v>
      </c>
      <c r="L449" s="1" t="str">
        <f aca="false">IF(ISNA(VLOOKUP(tblProducts[[#This Row],[supplier_id]], tblSuppliers[], 3, FALSE())), "Invalid", "Valid")</f>
        <v>Valid</v>
      </c>
    </row>
    <row r="450" customFormat="false" ht="15" hidden="false" customHeight="true" outlineLevel="0" collapsed="false">
      <c r="A450" s="1" t="n">
        <v>449</v>
      </c>
      <c r="B450" s="1" t="s">
        <v>1971</v>
      </c>
      <c r="C450" s="1" t="s">
        <v>1972</v>
      </c>
      <c r="D450" s="1" t="s">
        <v>1098</v>
      </c>
      <c r="E450" s="1" t="s">
        <v>1089</v>
      </c>
      <c r="F450" s="1" t="n">
        <v>107</v>
      </c>
      <c r="G450" s="1" t="s">
        <v>1068</v>
      </c>
      <c r="H450" s="1" t="n">
        <v>2081.46</v>
      </c>
      <c r="I450" s="1" t="s">
        <v>39</v>
      </c>
      <c r="J45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449SKU00449PARLE PRODUCT 449PERSONAL CAREPARLEPIECEACTIVE1072081.46</v>
      </c>
      <c r="K450" s="1" t="n">
        <f aca="false">COUNTIF(J:J, $J450)</f>
        <v>1</v>
      </c>
      <c r="L450" s="1" t="str">
        <f aca="false">IF(ISNA(VLOOKUP(tblProducts[[#This Row],[supplier_id]], tblSuppliers[], 3, FALSE())), "Invalid", "Valid")</f>
        <v>Valid</v>
      </c>
    </row>
    <row r="451" customFormat="false" ht="15" hidden="false" customHeight="true" outlineLevel="0" collapsed="false">
      <c r="A451" s="1" t="n">
        <v>450</v>
      </c>
      <c r="B451" s="1" t="s">
        <v>1973</v>
      </c>
      <c r="C451" s="1" t="s">
        <v>1974</v>
      </c>
      <c r="D451" s="1" t="s">
        <v>1143</v>
      </c>
      <c r="E451" s="1" t="s">
        <v>1063</v>
      </c>
      <c r="F451" s="1" t="n">
        <v>97</v>
      </c>
      <c r="G451" s="1" t="s">
        <v>1059</v>
      </c>
      <c r="H451" s="1" t="n">
        <v>2051.73</v>
      </c>
      <c r="I451" s="1" t="s">
        <v>39</v>
      </c>
      <c r="J45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450SKU00450PARLE PRODUCT 450BEVERAGESAMULLITREACTIVE972051.73</v>
      </c>
      <c r="K451" s="1" t="n">
        <f aca="false">COUNTIF(J:J, $J451)</f>
        <v>1</v>
      </c>
      <c r="L451" s="1" t="str">
        <f aca="false">IF(ISNA(VLOOKUP(tblProducts[[#This Row],[supplier_id]], tblSuppliers[], 3, FALSE())), "Invalid", "Valid")</f>
        <v>Valid</v>
      </c>
    </row>
    <row r="452" customFormat="false" ht="15" hidden="false" customHeight="true" outlineLevel="0" collapsed="false">
      <c r="A452" s="1" t="n">
        <v>451</v>
      </c>
      <c r="B452" s="1" t="s">
        <v>1975</v>
      </c>
      <c r="C452" s="1" t="s">
        <v>1976</v>
      </c>
      <c r="D452" s="1" t="s">
        <v>1098</v>
      </c>
      <c r="E452" s="1" t="s">
        <v>1977</v>
      </c>
      <c r="F452" s="1" t="n">
        <v>149</v>
      </c>
      <c r="G452" s="1" t="s">
        <v>1064</v>
      </c>
      <c r="H452" s="1" t="n">
        <v>1006.4</v>
      </c>
      <c r="I452" s="1" t="s">
        <v>39</v>
      </c>
      <c r="J45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451SKU00451NESTLE PRODUCT 451PERSONAL CARENESTLÉKGACTIVE1491006.4</v>
      </c>
      <c r="K452" s="1" t="n">
        <f aca="false">COUNTIF(J:J, $J452)</f>
        <v>1</v>
      </c>
      <c r="L452" s="1" t="str">
        <f aca="false">IF(ISNA(VLOOKUP(tblProducts[[#This Row],[supplier_id]], tblSuppliers[], 3, FALSE())), "Invalid", "Valid")</f>
        <v>Valid</v>
      </c>
    </row>
    <row r="453" customFormat="false" ht="15" hidden="false" customHeight="true" outlineLevel="0" collapsed="false">
      <c r="A453" s="1" t="n">
        <v>452</v>
      </c>
      <c r="B453" s="1" t="s">
        <v>1978</v>
      </c>
      <c r="C453" s="1" t="s">
        <v>1979</v>
      </c>
      <c r="D453" s="1" t="s">
        <v>1143</v>
      </c>
      <c r="E453" s="1" t="s">
        <v>1980</v>
      </c>
      <c r="F453" s="1" t="n">
        <v>118</v>
      </c>
      <c r="G453" s="1" t="s">
        <v>1055</v>
      </c>
      <c r="H453" s="1" t="n">
        <v>399.51</v>
      </c>
      <c r="I453" s="1" t="s">
        <v>39</v>
      </c>
      <c r="J45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452SKU00452ITC PRODUCT 452BEVERAGESNESTLEPACKACTIVE118399.51</v>
      </c>
      <c r="K453" s="1" t="n">
        <f aca="false">COUNTIF(J:J, $J453)</f>
        <v>1</v>
      </c>
      <c r="L453" s="1" t="str">
        <f aca="false">IF(ISNA(VLOOKUP(tblProducts[[#This Row],[supplier_id]], tblSuppliers[], 3, FALSE())), "Invalid", "Valid")</f>
        <v>Valid</v>
      </c>
    </row>
    <row r="454" customFormat="false" ht="15" hidden="false" customHeight="true" outlineLevel="0" collapsed="false">
      <c r="A454" s="1" t="n">
        <v>453</v>
      </c>
      <c r="B454" s="1" t="s">
        <v>1981</v>
      </c>
      <c r="C454" s="1" t="s">
        <v>1982</v>
      </c>
      <c r="D454" s="1" t="s">
        <v>1076</v>
      </c>
      <c r="E454" s="1" t="s">
        <v>1983</v>
      </c>
      <c r="F454" s="1" t="n">
        <v>138</v>
      </c>
      <c r="G454" s="1" t="s">
        <v>1068</v>
      </c>
      <c r="H454" s="1" t="n">
        <v>997.17</v>
      </c>
      <c r="I454" s="1" t="s">
        <v>46</v>
      </c>
      <c r="J45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453SKU00453DABUR PRODUCT 453SNACKSNESTLEPIECEINACTIVE138997.17</v>
      </c>
      <c r="K454" s="1" t="n">
        <f aca="false">COUNTIF(J:J, $J454)</f>
        <v>1</v>
      </c>
      <c r="L454" s="1" t="str">
        <f aca="false">IF(ISNA(VLOOKUP(tblProducts[[#This Row],[supplier_id]], tblSuppliers[], 3, FALSE())), "Invalid", "Valid")</f>
        <v>Valid</v>
      </c>
    </row>
    <row r="455" customFormat="false" ht="15" hidden="false" customHeight="true" outlineLevel="0" collapsed="false">
      <c r="A455" s="1" t="n">
        <v>454</v>
      </c>
      <c r="B455" s="1" t="s">
        <v>1984</v>
      </c>
      <c r="C455" s="1" t="s">
        <v>1985</v>
      </c>
      <c r="D455" s="1" t="s">
        <v>1062</v>
      </c>
      <c r="E455" s="1" t="s">
        <v>1071</v>
      </c>
      <c r="F455" s="1" t="n">
        <v>53</v>
      </c>
      <c r="G455" s="1" t="s">
        <v>1059</v>
      </c>
      <c r="H455" s="1" t="n">
        <v>2329.23</v>
      </c>
      <c r="I455" s="1" t="s">
        <v>39</v>
      </c>
      <c r="J45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454SKU00454PARLE PRODUCT 454DAIRYITCLITREACTIVE532329.23</v>
      </c>
      <c r="K455" s="1" t="n">
        <f aca="false">COUNTIF(J:J, $J455)</f>
        <v>1</v>
      </c>
      <c r="L455" s="1" t="str">
        <f aca="false">IF(ISNA(VLOOKUP(tblProducts[[#This Row],[supplier_id]], tblSuppliers[], 3, FALSE())), "Invalid", "Valid")</f>
        <v>Valid</v>
      </c>
    </row>
    <row r="456" customFormat="false" ht="15" hidden="false" customHeight="true" outlineLevel="0" collapsed="false">
      <c r="A456" s="1" t="n">
        <v>455</v>
      </c>
      <c r="B456" s="1" t="s">
        <v>1986</v>
      </c>
      <c r="C456" s="1" t="s">
        <v>1987</v>
      </c>
      <c r="D456" s="1" t="s">
        <v>1067</v>
      </c>
      <c r="E456" s="1" t="s">
        <v>1085</v>
      </c>
      <c r="F456" s="1" t="n">
        <v>181</v>
      </c>
      <c r="G456" s="1" t="s">
        <v>1068</v>
      </c>
      <c r="H456" s="1" t="n">
        <v>972.43</v>
      </c>
      <c r="I456" s="1" t="s">
        <v>39</v>
      </c>
      <c r="J45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455SKU00455AMUL PRODUCT 455BAKERYDABURPIECEACTIVE181972.43</v>
      </c>
      <c r="K456" s="1" t="n">
        <f aca="false">COUNTIF(J:J, $J456)</f>
        <v>1</v>
      </c>
      <c r="L456" s="1" t="str">
        <f aca="false">IF(ISNA(VLOOKUP(tblProducts[[#This Row],[supplier_id]], tblSuppliers[], 3, FALSE())), "Invalid", "Valid")</f>
        <v>Valid</v>
      </c>
    </row>
    <row r="457" customFormat="false" ht="15" hidden="false" customHeight="true" outlineLevel="0" collapsed="false">
      <c r="A457" s="1" t="n">
        <v>456</v>
      </c>
      <c r="B457" s="1" t="s">
        <v>1988</v>
      </c>
      <c r="C457" s="1" t="s">
        <v>1989</v>
      </c>
      <c r="D457" s="1" t="s">
        <v>1143</v>
      </c>
      <c r="E457" s="1" t="s">
        <v>1082</v>
      </c>
      <c r="F457" s="1" t="n">
        <v>38</v>
      </c>
      <c r="G457" s="1" t="s">
        <v>1068</v>
      </c>
      <c r="H457" s="1" t="n">
        <v>351.61</v>
      </c>
      <c r="I457" s="1" t="s">
        <v>39</v>
      </c>
      <c r="J45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456SKU00456DABUR PRODUCT 456BEVERAGESNESTLEPIECEACTIVE38351.61</v>
      </c>
      <c r="K457" s="1" t="n">
        <f aca="false">COUNTIF(J:J, $J457)</f>
        <v>1</v>
      </c>
      <c r="L457" s="1" t="str">
        <f aca="false">IF(ISNA(VLOOKUP(tblProducts[[#This Row],[supplier_id]], tblSuppliers[], 3, FALSE())), "Invalid", "Valid")</f>
        <v>Valid</v>
      </c>
    </row>
    <row r="458" customFormat="false" ht="15" hidden="false" customHeight="true" outlineLevel="0" collapsed="false">
      <c r="A458" s="1" t="n">
        <v>457</v>
      </c>
      <c r="B458" s="1" t="s">
        <v>1990</v>
      </c>
      <c r="C458" s="1" t="s">
        <v>1991</v>
      </c>
      <c r="D458" s="1" t="s">
        <v>1081</v>
      </c>
      <c r="E458" s="1" t="s">
        <v>1071</v>
      </c>
      <c r="F458" s="1" t="n">
        <v>85</v>
      </c>
      <c r="G458" s="1" t="s">
        <v>1059</v>
      </c>
      <c r="H458" s="1" t="n">
        <v>691.7</v>
      </c>
      <c r="I458" s="1" t="s">
        <v>46</v>
      </c>
      <c r="J45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457SKU00457NESTLE PRODUCT 457FROZEN FOODITCLITREINACTIVE85691.7</v>
      </c>
      <c r="K458" s="1" t="n">
        <f aca="false">COUNTIF(J:J, $J458)</f>
        <v>1</v>
      </c>
      <c r="L458" s="1" t="str">
        <f aca="false">IF(ISNA(VLOOKUP(tblProducts[[#This Row],[supplier_id]], tblSuppliers[], 3, FALSE())), "Invalid", "Valid")</f>
        <v>Valid</v>
      </c>
    </row>
    <row r="459" customFormat="false" ht="15" hidden="false" customHeight="true" outlineLevel="0" collapsed="false">
      <c r="A459" s="1" t="n">
        <v>458</v>
      </c>
      <c r="B459" s="1" t="s">
        <v>1992</v>
      </c>
      <c r="C459" s="1" t="s">
        <v>1993</v>
      </c>
      <c r="D459" s="1" t="s">
        <v>1062</v>
      </c>
      <c r="E459" s="1" t="s">
        <v>1077</v>
      </c>
      <c r="F459" s="1" t="n">
        <v>116</v>
      </c>
      <c r="G459" s="1" t="s">
        <v>1059</v>
      </c>
      <c r="H459" s="1" t="n">
        <v>2436.73</v>
      </c>
      <c r="I459" s="1" t="s">
        <v>39</v>
      </c>
      <c r="J45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458SKU00458NESTLE PRODUCT 458DAIRYBRITANNIALITREACTIVE1162436.73</v>
      </c>
      <c r="K459" s="1" t="n">
        <f aca="false">COUNTIF(J:J, $J459)</f>
        <v>1</v>
      </c>
      <c r="L459" s="1" t="str">
        <f aca="false">IF(ISNA(VLOOKUP(tblProducts[[#This Row],[supplier_id]], tblSuppliers[], 3, FALSE())), "Invalid", "Valid")</f>
        <v>Valid</v>
      </c>
    </row>
    <row r="460" customFormat="false" ht="15" hidden="false" customHeight="true" outlineLevel="0" collapsed="false">
      <c r="A460" s="1" t="n">
        <v>459</v>
      </c>
      <c r="B460" s="1" t="s">
        <v>1994</v>
      </c>
      <c r="C460" s="1" t="s">
        <v>1995</v>
      </c>
      <c r="D460" s="1" t="s">
        <v>1067</v>
      </c>
      <c r="E460" s="1" t="s">
        <v>1077</v>
      </c>
      <c r="F460" s="1" t="n">
        <v>145</v>
      </c>
      <c r="G460" s="1" t="s">
        <v>1078</v>
      </c>
      <c r="H460" s="1" t="n">
        <v>1666.13</v>
      </c>
      <c r="I460" s="1" t="s">
        <v>46</v>
      </c>
      <c r="J46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459SKU00459P&amp;G PRODUCT 459BAKERYBRITANNIABOTTLEINACTIVE1451666.13</v>
      </c>
      <c r="K460" s="1" t="n">
        <f aca="false">COUNTIF(J:J, $J460)</f>
        <v>1</v>
      </c>
      <c r="L460" s="1" t="str">
        <f aca="false">IF(ISNA(VLOOKUP(tblProducts[[#This Row],[supplier_id]], tblSuppliers[], 3, FALSE())), "Invalid", "Valid")</f>
        <v>Valid</v>
      </c>
    </row>
    <row r="461" customFormat="false" ht="15" hidden="false" customHeight="true" outlineLevel="0" collapsed="false">
      <c r="A461" s="1" t="n">
        <v>460</v>
      </c>
      <c r="B461" s="1" t="s">
        <v>1996</v>
      </c>
      <c r="C461" s="1" t="s">
        <v>1997</v>
      </c>
      <c r="D461" s="1" t="s">
        <v>1062</v>
      </c>
      <c r="E461" s="1" t="s">
        <v>1077</v>
      </c>
      <c r="F461" s="1" t="n">
        <v>183</v>
      </c>
      <c r="G461" s="1" t="s">
        <v>1064</v>
      </c>
      <c r="H461" s="1" t="n">
        <v>2464.3</v>
      </c>
      <c r="I461" s="1" t="s">
        <v>39</v>
      </c>
      <c r="J46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460SKU00460AMUL PRODUCT 460DAIRYBRITANNIAKGACTIVE1832464.3</v>
      </c>
      <c r="K461" s="1" t="n">
        <f aca="false">COUNTIF(J:J, $J461)</f>
        <v>1</v>
      </c>
      <c r="L461" s="1" t="str">
        <f aca="false">IF(ISNA(VLOOKUP(tblProducts[[#This Row],[supplier_id]], tblSuppliers[], 3, FALSE())), "Invalid", "Valid")</f>
        <v>Valid</v>
      </c>
    </row>
    <row r="462" customFormat="false" ht="15" hidden="false" customHeight="true" outlineLevel="0" collapsed="false">
      <c r="A462" s="1" t="n">
        <v>461</v>
      </c>
      <c r="B462" s="1" t="s">
        <v>1998</v>
      </c>
      <c r="C462" s="1" t="s">
        <v>1999</v>
      </c>
      <c r="D462" s="1" t="s">
        <v>1067</v>
      </c>
      <c r="E462" s="1" t="s">
        <v>1071</v>
      </c>
      <c r="F462" s="1" t="n">
        <v>133</v>
      </c>
      <c r="G462" s="1" t="s">
        <v>1059</v>
      </c>
      <c r="H462" s="1" t="n">
        <v>1417.97</v>
      </c>
      <c r="I462" s="1" t="s">
        <v>46</v>
      </c>
      <c r="J46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461SKU00461DABUR PRODUCT 461BAKERYITCLITREINACTIVE1331417.97</v>
      </c>
      <c r="K462" s="1" t="n">
        <f aca="false">COUNTIF(J:J, $J462)</f>
        <v>1</v>
      </c>
      <c r="L462" s="1" t="str">
        <f aca="false">IF(ISNA(VLOOKUP(tblProducts[[#This Row],[supplier_id]], tblSuppliers[], 3, FALSE())), "Invalid", "Valid")</f>
        <v>Valid</v>
      </c>
    </row>
    <row r="463" customFormat="false" ht="15" hidden="false" customHeight="true" outlineLevel="0" collapsed="false">
      <c r="A463" s="1" t="n">
        <v>462</v>
      </c>
      <c r="B463" s="1" t="s">
        <v>2000</v>
      </c>
      <c r="C463" s="1" t="s">
        <v>2001</v>
      </c>
      <c r="D463" s="1" t="s">
        <v>1143</v>
      </c>
      <c r="E463" s="1" t="s">
        <v>1058</v>
      </c>
      <c r="F463" s="1" t="n">
        <v>32</v>
      </c>
      <c r="G463" s="1" t="s">
        <v>1059</v>
      </c>
      <c r="H463" s="1" t="n">
        <v>2063.27</v>
      </c>
      <c r="I463" s="1" t="s">
        <v>39</v>
      </c>
      <c r="J46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462SKU00462UNILEVER PRODUCT 462BEVERAGESP&amp;GLITREACTIVE322063.27</v>
      </c>
      <c r="K463" s="1" t="n">
        <f aca="false">COUNTIF(J:J, $J463)</f>
        <v>1</v>
      </c>
      <c r="L463" s="1" t="str">
        <f aca="false">IF(ISNA(VLOOKUP(tblProducts[[#This Row],[supplier_id]], tblSuppliers[], 3, FALSE())), "Invalid", "Valid")</f>
        <v>Valid</v>
      </c>
    </row>
    <row r="464" customFormat="false" ht="15" hidden="false" customHeight="true" outlineLevel="0" collapsed="false">
      <c r="A464" s="1" t="n">
        <v>463</v>
      </c>
      <c r="B464" s="1" t="s">
        <v>2002</v>
      </c>
      <c r="C464" s="1" t="s">
        <v>2003</v>
      </c>
      <c r="D464" s="1" t="s">
        <v>1088</v>
      </c>
      <c r="E464" s="1" t="s">
        <v>1054</v>
      </c>
      <c r="F464" s="1" t="n">
        <v>98</v>
      </c>
      <c r="G464" s="1" t="s">
        <v>1064</v>
      </c>
      <c r="H464" s="1" t="n">
        <v>640.92</v>
      </c>
      <c r="I464" s="1" t="s">
        <v>46</v>
      </c>
      <c r="J46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463SKU00463AMUL PRODUCT 463HOUSEHOLDUNILEVERKGINACTIVE98640.92</v>
      </c>
      <c r="K464" s="1" t="n">
        <f aca="false">COUNTIF(J:J, $J464)</f>
        <v>1</v>
      </c>
      <c r="L464" s="1" t="str">
        <f aca="false">IF(ISNA(VLOOKUP(tblProducts[[#This Row],[supplier_id]], tblSuppliers[], 3, FALSE())), "Invalid", "Valid")</f>
        <v>Valid</v>
      </c>
    </row>
    <row r="465" customFormat="false" ht="15" hidden="false" customHeight="true" outlineLevel="0" collapsed="false">
      <c r="A465" s="1" t="n">
        <v>464</v>
      </c>
      <c r="B465" s="1" t="s">
        <v>2004</v>
      </c>
      <c r="C465" s="1" t="s">
        <v>2005</v>
      </c>
      <c r="D465" s="1" t="s">
        <v>1088</v>
      </c>
      <c r="E465" s="1" t="s">
        <v>1077</v>
      </c>
      <c r="F465" s="1" t="n">
        <v>171</v>
      </c>
      <c r="G465" s="1" t="s">
        <v>1059</v>
      </c>
      <c r="H465" s="1" t="n">
        <v>1334.28</v>
      </c>
      <c r="I465" s="1" t="s">
        <v>39</v>
      </c>
      <c r="J46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464SKU00464AMUL PRODUCT 464HOUSEHOLDBRITANNIALITREACTIVE1711334.28</v>
      </c>
      <c r="K465" s="1" t="n">
        <f aca="false">COUNTIF(J:J, $J465)</f>
        <v>1</v>
      </c>
      <c r="L465" s="1" t="str">
        <f aca="false">IF(ISNA(VLOOKUP(tblProducts[[#This Row],[supplier_id]], tblSuppliers[], 3, FALSE())), "Invalid", "Valid")</f>
        <v>Valid</v>
      </c>
    </row>
    <row r="466" customFormat="false" ht="15" hidden="false" customHeight="true" outlineLevel="0" collapsed="false">
      <c r="A466" s="1" t="n">
        <v>465</v>
      </c>
      <c r="B466" s="1" t="s">
        <v>2006</v>
      </c>
      <c r="C466" s="1" t="s">
        <v>2007</v>
      </c>
      <c r="D466" s="1" t="s">
        <v>1081</v>
      </c>
      <c r="E466" s="1" t="s">
        <v>1082</v>
      </c>
      <c r="F466" s="1" t="n">
        <v>166</v>
      </c>
      <c r="G466" s="1" t="s">
        <v>1059</v>
      </c>
      <c r="H466" s="1" t="n">
        <v>1188.94</v>
      </c>
      <c r="I466" s="1" t="s">
        <v>46</v>
      </c>
      <c r="J46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465SKU00465AMUL PRODUCT 465FROZEN FOODNESTLELITREINACTIVE1661188.94</v>
      </c>
      <c r="K466" s="1" t="n">
        <f aca="false">COUNTIF(J:J, $J466)</f>
        <v>1</v>
      </c>
      <c r="L466" s="1" t="str">
        <f aca="false">IF(ISNA(VLOOKUP(tblProducts[[#This Row],[supplier_id]], tblSuppliers[], 3, FALSE())), "Invalid", "Valid")</f>
        <v>Valid</v>
      </c>
    </row>
    <row r="467" customFormat="false" ht="15" hidden="false" customHeight="true" outlineLevel="0" collapsed="false">
      <c r="A467" s="1" t="n">
        <v>466</v>
      </c>
      <c r="B467" s="1" t="s">
        <v>2008</v>
      </c>
      <c r="C467" s="1" t="s">
        <v>2009</v>
      </c>
      <c r="D467" s="1" t="s">
        <v>1067</v>
      </c>
      <c r="E467" s="1" t="s">
        <v>1063</v>
      </c>
      <c r="F467" s="1" t="n">
        <v>184</v>
      </c>
      <c r="G467" s="1" t="s">
        <v>1055</v>
      </c>
      <c r="H467" s="1" t="n">
        <v>307.89</v>
      </c>
      <c r="I467" s="1" t="s">
        <v>46</v>
      </c>
      <c r="J46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466SKU00466PARLE PRODUCT 466BAKERYAMULPACKINACTIVE184307.89</v>
      </c>
      <c r="K467" s="1" t="n">
        <f aca="false">COUNTIF(J:J, $J467)</f>
        <v>1</v>
      </c>
      <c r="L467" s="1" t="str">
        <f aca="false">IF(ISNA(VLOOKUP(tblProducts[[#This Row],[supplier_id]], tblSuppliers[], 3, FALSE())), "Invalid", "Valid")</f>
        <v>Valid</v>
      </c>
    </row>
    <row r="468" customFormat="false" ht="15" hidden="false" customHeight="true" outlineLevel="0" collapsed="false">
      <c r="A468" s="1" t="n">
        <v>467</v>
      </c>
      <c r="B468" s="1" t="s">
        <v>2010</v>
      </c>
      <c r="C468" s="1" t="s">
        <v>2011</v>
      </c>
      <c r="D468" s="1" t="s">
        <v>1143</v>
      </c>
      <c r="E468" s="1" t="s">
        <v>1063</v>
      </c>
      <c r="F468" s="1" t="n">
        <v>57</v>
      </c>
      <c r="G468" s="1" t="s">
        <v>1068</v>
      </c>
      <c r="H468" s="1" t="n">
        <v>1184.5</v>
      </c>
      <c r="I468" s="1" t="s">
        <v>39</v>
      </c>
      <c r="J46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467SKU00467PARLE PRODUCT 467BEVERAGESAMULPIECEACTIVE571184.5</v>
      </c>
      <c r="K468" s="1" t="n">
        <f aca="false">COUNTIF(J:J, $J468)</f>
        <v>1</v>
      </c>
      <c r="L468" s="1" t="str">
        <f aca="false">IF(ISNA(VLOOKUP(tblProducts[[#This Row],[supplier_id]], tblSuppliers[], 3, FALSE())), "Invalid", "Valid")</f>
        <v>Valid</v>
      </c>
    </row>
    <row r="469" customFormat="false" ht="15" hidden="false" customHeight="true" outlineLevel="0" collapsed="false">
      <c r="A469" s="1" t="n">
        <v>468</v>
      </c>
      <c r="B469" s="1" t="s">
        <v>2012</v>
      </c>
      <c r="C469" s="1" t="s">
        <v>2013</v>
      </c>
      <c r="D469" s="1" t="s">
        <v>1143</v>
      </c>
      <c r="E469" s="1" t="s">
        <v>1058</v>
      </c>
      <c r="F469" s="1" t="n">
        <v>161</v>
      </c>
      <c r="G469" s="1" t="s">
        <v>1068</v>
      </c>
      <c r="H469" s="1" t="n">
        <v>1207.64</v>
      </c>
      <c r="I469" s="1" t="s">
        <v>39</v>
      </c>
      <c r="J46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468SKU00468UNILEVER PRODUCT 468BEVERAGESP&amp;GPIECEACTIVE1611207.64</v>
      </c>
      <c r="K469" s="1" t="n">
        <f aca="false">COUNTIF(J:J, $J469)</f>
        <v>1</v>
      </c>
      <c r="L469" s="1" t="str">
        <f aca="false">IF(ISNA(VLOOKUP(tblProducts[[#This Row],[supplier_id]], tblSuppliers[], 3, FALSE())), "Invalid", "Valid")</f>
        <v>Valid</v>
      </c>
    </row>
    <row r="470" customFormat="false" ht="15" hidden="false" customHeight="true" outlineLevel="0" collapsed="false">
      <c r="A470" s="1" t="n">
        <v>469</v>
      </c>
      <c r="B470" s="1" t="s">
        <v>2014</v>
      </c>
      <c r="C470" s="1" t="s">
        <v>2015</v>
      </c>
      <c r="D470" s="1" t="s">
        <v>1053</v>
      </c>
      <c r="E470" s="1" t="s">
        <v>1085</v>
      </c>
      <c r="F470" s="1" t="n">
        <v>109</v>
      </c>
      <c r="G470" s="1" t="s">
        <v>1064</v>
      </c>
      <c r="H470" s="1" t="n">
        <v>2402.23</v>
      </c>
      <c r="I470" s="1" t="s">
        <v>46</v>
      </c>
      <c r="J47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469SKU00469BRITANNIA PRODUCT 469CLEANINGDABURKGINACTIVE1092402.23</v>
      </c>
      <c r="K470" s="1" t="n">
        <f aca="false">COUNTIF(J:J, $J470)</f>
        <v>1</v>
      </c>
      <c r="L470" s="1" t="str">
        <f aca="false">IF(ISNA(VLOOKUP(tblProducts[[#This Row],[supplier_id]], tblSuppliers[], 3, FALSE())), "Invalid", "Valid")</f>
        <v>Valid</v>
      </c>
    </row>
    <row r="471" customFormat="false" ht="15" hidden="false" customHeight="true" outlineLevel="0" collapsed="false">
      <c r="A471" s="1" t="n">
        <v>470</v>
      </c>
      <c r="B471" s="1" t="s">
        <v>2016</v>
      </c>
      <c r="C471" s="1" t="s">
        <v>2017</v>
      </c>
      <c r="D471" s="1" t="s">
        <v>1088</v>
      </c>
      <c r="E471" s="1" t="s">
        <v>1089</v>
      </c>
      <c r="F471" s="1" t="n">
        <v>27</v>
      </c>
      <c r="G471" s="1" t="s">
        <v>1078</v>
      </c>
      <c r="H471" s="1" t="n">
        <v>24.94</v>
      </c>
      <c r="I471" s="1" t="s">
        <v>46</v>
      </c>
      <c r="J47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470SKU00470NESTLE PRODUCT 470HOUSEHOLDPARLEBOTTLEINACTIVE2724.94</v>
      </c>
      <c r="K471" s="1" t="n">
        <f aca="false">COUNTIF(J:J, $J471)</f>
        <v>1</v>
      </c>
      <c r="L471" s="1" t="str">
        <f aca="false">IF(ISNA(VLOOKUP(tblProducts[[#This Row],[supplier_id]], tblSuppliers[], 3, FALSE())), "Invalid", "Valid")</f>
        <v>Valid</v>
      </c>
    </row>
    <row r="472" customFormat="false" ht="15" hidden="false" customHeight="true" outlineLevel="0" collapsed="false">
      <c r="A472" s="1" t="n">
        <v>471</v>
      </c>
      <c r="B472" s="1" t="s">
        <v>2018</v>
      </c>
      <c r="C472" s="1" t="s">
        <v>2019</v>
      </c>
      <c r="D472" s="1" t="s">
        <v>1081</v>
      </c>
      <c r="E472" s="1" t="s">
        <v>1089</v>
      </c>
      <c r="F472" s="1" t="n">
        <v>112</v>
      </c>
      <c r="G472" s="1" t="s">
        <v>1078</v>
      </c>
      <c r="H472" s="1" t="n">
        <v>1248.5</v>
      </c>
      <c r="I472" s="1" t="s">
        <v>46</v>
      </c>
      <c r="J47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471SKU00471PARLE PRODUCT 471FROZEN FOODPARLEBOTTLEINACTIVE1121248.5</v>
      </c>
      <c r="K472" s="1" t="n">
        <f aca="false">COUNTIF(J:J, $J472)</f>
        <v>1</v>
      </c>
      <c r="L472" s="1" t="str">
        <f aca="false">IF(ISNA(VLOOKUP(tblProducts[[#This Row],[supplier_id]], tblSuppliers[], 3, FALSE())), "Invalid", "Valid")</f>
        <v>Valid</v>
      </c>
    </row>
    <row r="473" customFormat="false" ht="15" hidden="false" customHeight="true" outlineLevel="0" collapsed="false">
      <c r="A473" s="1" t="n">
        <v>472</v>
      </c>
      <c r="B473" s="1" t="s">
        <v>2020</v>
      </c>
      <c r="C473" s="1" t="s">
        <v>2021</v>
      </c>
      <c r="D473" s="1" t="s">
        <v>1076</v>
      </c>
      <c r="E473" s="1" t="s">
        <v>1071</v>
      </c>
      <c r="F473" s="1" t="n">
        <v>46</v>
      </c>
      <c r="G473" s="1" t="s">
        <v>1068</v>
      </c>
      <c r="H473" s="1" t="n">
        <v>2400.22</v>
      </c>
      <c r="I473" s="1" t="s">
        <v>46</v>
      </c>
      <c r="J47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472SKU00472P&amp;G PRODUCT 472SNACKSITCPIECEINACTIVE462400.22</v>
      </c>
      <c r="K473" s="1" t="n">
        <f aca="false">COUNTIF(J:J, $J473)</f>
        <v>1</v>
      </c>
      <c r="L473" s="1" t="str">
        <f aca="false">IF(ISNA(VLOOKUP(tblProducts[[#This Row],[supplier_id]], tblSuppliers[], 3, FALSE())), "Invalid", "Valid")</f>
        <v>Valid</v>
      </c>
    </row>
    <row r="474" customFormat="false" ht="15" hidden="false" customHeight="true" outlineLevel="0" collapsed="false">
      <c r="A474" s="1" t="n">
        <v>473</v>
      </c>
      <c r="B474" s="1" t="s">
        <v>2022</v>
      </c>
      <c r="C474" s="1" t="s">
        <v>2023</v>
      </c>
      <c r="D474" s="1" t="s">
        <v>1098</v>
      </c>
      <c r="E474" s="1" t="s">
        <v>1085</v>
      </c>
      <c r="F474" s="1" t="n">
        <v>41</v>
      </c>
      <c r="G474" s="1" t="s">
        <v>1068</v>
      </c>
      <c r="H474" s="1" t="n">
        <v>2237.5</v>
      </c>
      <c r="I474" s="1" t="s">
        <v>46</v>
      </c>
      <c r="J47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473SKU00473NESTLE PRODUCT 473PERSONAL CAREDABURPIECEINACTIVE412237.5</v>
      </c>
      <c r="K474" s="1" t="n">
        <f aca="false">COUNTIF(J:J, $J474)</f>
        <v>1</v>
      </c>
      <c r="L474" s="1" t="str">
        <f aca="false">IF(ISNA(VLOOKUP(tblProducts[[#This Row],[supplier_id]], tblSuppliers[], 3, FALSE())), "Invalid", "Valid")</f>
        <v>Valid</v>
      </c>
    </row>
    <row r="475" customFormat="false" ht="15" hidden="false" customHeight="true" outlineLevel="0" collapsed="false">
      <c r="A475" s="1" t="n">
        <v>474</v>
      </c>
      <c r="B475" s="1" t="s">
        <v>2024</v>
      </c>
      <c r="C475" s="1" t="s">
        <v>2025</v>
      </c>
      <c r="D475" s="1" t="s">
        <v>1081</v>
      </c>
      <c r="E475" s="1" t="s">
        <v>1082</v>
      </c>
      <c r="F475" s="1" t="n">
        <v>95</v>
      </c>
      <c r="G475" s="1" t="s">
        <v>1078</v>
      </c>
      <c r="H475" s="1" t="n">
        <v>609.66</v>
      </c>
      <c r="I475" s="1" t="s">
        <v>39</v>
      </c>
      <c r="J47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474SKU00474BRITANNIA PRODUCT 474FROZEN FOODNESTLEBOTTLEACTIVE95609.66</v>
      </c>
      <c r="K475" s="1" t="n">
        <f aca="false">COUNTIF(J:J, $J475)</f>
        <v>1</v>
      </c>
      <c r="L475" s="1" t="str">
        <f aca="false">IF(ISNA(VLOOKUP(tblProducts[[#This Row],[supplier_id]], tblSuppliers[], 3, FALSE())), "Invalid", "Valid")</f>
        <v>Valid</v>
      </c>
    </row>
    <row r="476" customFormat="false" ht="15" hidden="false" customHeight="true" outlineLevel="0" collapsed="false">
      <c r="A476" s="1" t="n">
        <v>475</v>
      </c>
      <c r="B476" s="1" t="s">
        <v>2026</v>
      </c>
      <c r="C476" s="1" t="s">
        <v>2027</v>
      </c>
      <c r="D476" s="1" t="s">
        <v>1076</v>
      </c>
      <c r="E476" s="1" t="s">
        <v>1077</v>
      </c>
      <c r="F476" s="1" t="n">
        <v>178</v>
      </c>
      <c r="G476" s="1" t="s">
        <v>1059</v>
      </c>
      <c r="H476" s="1" t="n">
        <v>627.84</v>
      </c>
      <c r="I476" s="1" t="s">
        <v>39</v>
      </c>
      <c r="J47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475SKU00475DABUR PRODUCT 475SNACKSBRITANNIALITREACTIVE178627.84</v>
      </c>
      <c r="K476" s="1" t="n">
        <f aca="false">COUNTIF(J:J, $J476)</f>
        <v>1</v>
      </c>
      <c r="L476" s="1" t="str">
        <f aca="false">IF(ISNA(VLOOKUP(tblProducts[[#This Row],[supplier_id]], tblSuppliers[], 3, FALSE())), "Invalid", "Valid")</f>
        <v>Valid</v>
      </c>
    </row>
    <row r="477" customFormat="false" ht="15" hidden="false" customHeight="true" outlineLevel="0" collapsed="false">
      <c r="A477" s="1" t="n">
        <v>476</v>
      </c>
      <c r="B477" s="1" t="s">
        <v>2028</v>
      </c>
      <c r="C477" s="1" t="s">
        <v>2029</v>
      </c>
      <c r="D477" s="1" t="s">
        <v>1076</v>
      </c>
      <c r="E477" s="1" t="s">
        <v>1082</v>
      </c>
      <c r="F477" s="1" t="n">
        <v>177</v>
      </c>
      <c r="G477" s="1" t="s">
        <v>1055</v>
      </c>
      <c r="H477" s="1" t="n">
        <v>478.86</v>
      </c>
      <c r="I477" s="1" t="s">
        <v>39</v>
      </c>
      <c r="J47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476SKU00476BRITANNIA PRODUCT 476SNACKSNESTLEPACKACTIVE177478.86</v>
      </c>
      <c r="K477" s="1" t="n">
        <f aca="false">COUNTIF(J:J, $J477)</f>
        <v>1</v>
      </c>
      <c r="L477" s="1" t="str">
        <f aca="false">IF(ISNA(VLOOKUP(tblProducts[[#This Row],[supplier_id]], tblSuppliers[], 3, FALSE())), "Invalid", "Valid")</f>
        <v>Valid</v>
      </c>
    </row>
    <row r="478" customFormat="false" ht="15" hidden="false" customHeight="true" outlineLevel="0" collapsed="false">
      <c r="A478" s="1" t="n">
        <v>477</v>
      </c>
      <c r="B478" s="1" t="s">
        <v>2030</v>
      </c>
      <c r="C478" s="1" t="s">
        <v>2031</v>
      </c>
      <c r="D478" s="1" t="s">
        <v>1053</v>
      </c>
      <c r="E478" s="1" t="s">
        <v>1071</v>
      </c>
      <c r="F478" s="1" t="n">
        <v>52</v>
      </c>
      <c r="G478" s="1" t="s">
        <v>1068</v>
      </c>
      <c r="H478" s="1" t="n">
        <v>2322.94</v>
      </c>
      <c r="I478" s="1" t="s">
        <v>46</v>
      </c>
      <c r="J47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477SKU00477UNILEVER PRODUCT 477CLEANINGITCPIECEINACTIVE522322.94</v>
      </c>
      <c r="K478" s="1" t="n">
        <f aca="false">COUNTIF(J:J, $J478)</f>
        <v>1</v>
      </c>
      <c r="L478" s="1" t="str">
        <f aca="false">IF(ISNA(VLOOKUP(tblProducts[[#This Row],[supplier_id]], tblSuppliers[], 3, FALSE())), "Invalid", "Valid")</f>
        <v>Valid</v>
      </c>
    </row>
    <row r="479" customFormat="false" ht="15" hidden="false" customHeight="true" outlineLevel="0" collapsed="false">
      <c r="A479" s="1" t="n">
        <v>478</v>
      </c>
      <c r="B479" s="1" t="s">
        <v>2032</v>
      </c>
      <c r="C479" s="1" t="s">
        <v>2033</v>
      </c>
      <c r="D479" s="1" t="s">
        <v>1076</v>
      </c>
      <c r="E479" s="1" t="s">
        <v>1063</v>
      </c>
      <c r="F479" s="1" t="n">
        <v>118</v>
      </c>
      <c r="G479" s="1" t="s">
        <v>1059</v>
      </c>
      <c r="H479" s="1" t="n">
        <v>565.64</v>
      </c>
      <c r="I479" s="1" t="s">
        <v>46</v>
      </c>
      <c r="J47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478SKU00478PARLE PRODUCT 478SNACKSAMULLITREINACTIVE118565.64</v>
      </c>
      <c r="K479" s="1" t="n">
        <f aca="false">COUNTIF(J:J, $J479)</f>
        <v>1</v>
      </c>
      <c r="L479" s="1" t="str">
        <f aca="false">IF(ISNA(VLOOKUP(tblProducts[[#This Row],[supplier_id]], tblSuppliers[], 3, FALSE())), "Invalid", "Valid")</f>
        <v>Valid</v>
      </c>
    </row>
    <row r="480" customFormat="false" ht="15" hidden="false" customHeight="true" outlineLevel="0" collapsed="false">
      <c r="A480" s="1" t="n">
        <v>479</v>
      </c>
      <c r="B480" s="1" t="s">
        <v>2034</v>
      </c>
      <c r="C480" s="1" t="s">
        <v>2035</v>
      </c>
      <c r="D480" s="1" t="s">
        <v>1053</v>
      </c>
      <c r="E480" s="1" t="s">
        <v>1089</v>
      </c>
      <c r="F480" s="1" t="n">
        <v>184</v>
      </c>
      <c r="G480" s="1" t="s">
        <v>1064</v>
      </c>
      <c r="H480" s="1" t="n">
        <v>2022.93</v>
      </c>
      <c r="I480" s="1" t="s">
        <v>39</v>
      </c>
      <c r="J48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479SKU00479UNILEVER PRODUCT 479CLEANINGPARLEKGACTIVE1842022.93</v>
      </c>
      <c r="K480" s="1" t="n">
        <f aca="false">COUNTIF(J:J, $J480)</f>
        <v>1</v>
      </c>
      <c r="L480" s="1" t="str">
        <f aca="false">IF(ISNA(VLOOKUP(tblProducts[[#This Row],[supplier_id]], tblSuppliers[], 3, FALSE())), "Invalid", "Valid")</f>
        <v>Valid</v>
      </c>
    </row>
    <row r="481" customFormat="false" ht="15" hidden="false" customHeight="true" outlineLevel="0" collapsed="false">
      <c r="A481" s="1" t="n">
        <v>480</v>
      </c>
      <c r="B481" s="1" t="s">
        <v>2036</v>
      </c>
      <c r="C481" s="1" t="s">
        <v>2037</v>
      </c>
      <c r="D481" s="1" t="s">
        <v>1081</v>
      </c>
      <c r="E481" s="1" t="s">
        <v>1077</v>
      </c>
      <c r="F481" s="1" t="n">
        <v>71</v>
      </c>
      <c r="G481" s="1" t="s">
        <v>1064</v>
      </c>
      <c r="H481" s="1" t="n">
        <v>2307.46</v>
      </c>
      <c r="I481" s="1" t="s">
        <v>46</v>
      </c>
      <c r="J48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480SKU00480BRITANNIA PRODUCT 480FROZEN FOODBRITANNIAKGINACTIVE712307.46</v>
      </c>
      <c r="K481" s="1" t="n">
        <f aca="false">COUNTIF(J:J, $J481)</f>
        <v>1</v>
      </c>
      <c r="L481" s="1" t="str">
        <f aca="false">IF(ISNA(VLOOKUP(tblProducts[[#This Row],[supplier_id]], tblSuppliers[], 3, FALSE())), "Invalid", "Valid")</f>
        <v>Valid</v>
      </c>
    </row>
    <row r="482" customFormat="false" ht="15" hidden="false" customHeight="true" outlineLevel="0" collapsed="false">
      <c r="A482" s="1" t="n">
        <v>481</v>
      </c>
      <c r="B482" s="1" t="s">
        <v>2038</v>
      </c>
      <c r="C482" s="1" t="s">
        <v>2039</v>
      </c>
      <c r="D482" s="1" t="s">
        <v>1098</v>
      </c>
      <c r="E482" s="1" t="s">
        <v>1077</v>
      </c>
      <c r="F482" s="1" t="n">
        <v>127</v>
      </c>
      <c r="G482" s="1" t="s">
        <v>1059</v>
      </c>
      <c r="H482" s="1" t="n">
        <v>841.33</v>
      </c>
      <c r="I482" s="1" t="s">
        <v>39</v>
      </c>
      <c r="J48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481SKU00481BRITANNIA PRODUCT 481PERSONAL CAREBRITANNIALITREACTIVE127841.33</v>
      </c>
      <c r="K482" s="1" t="n">
        <f aca="false">COUNTIF(J:J, $J482)</f>
        <v>1</v>
      </c>
      <c r="L482" s="1" t="str">
        <f aca="false">IF(ISNA(VLOOKUP(tblProducts[[#This Row],[supplier_id]], tblSuppliers[], 3, FALSE())), "Invalid", "Valid")</f>
        <v>Valid</v>
      </c>
    </row>
    <row r="483" customFormat="false" ht="15" hidden="false" customHeight="true" outlineLevel="0" collapsed="false">
      <c r="A483" s="1" t="n">
        <v>482</v>
      </c>
      <c r="B483" s="1" t="s">
        <v>2040</v>
      </c>
      <c r="C483" s="1" t="s">
        <v>2041</v>
      </c>
      <c r="D483" s="1" t="s">
        <v>1088</v>
      </c>
      <c r="E483" s="1" t="s">
        <v>1058</v>
      </c>
      <c r="F483" s="1" t="n">
        <v>51</v>
      </c>
      <c r="G483" s="1" t="s">
        <v>1064</v>
      </c>
      <c r="H483" s="1" t="n">
        <v>95.56</v>
      </c>
      <c r="I483" s="1" t="s">
        <v>46</v>
      </c>
      <c r="J48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482SKU00482AMUL PRODUCT 482HOUSEHOLDP&amp;GKGINACTIVE5195.56</v>
      </c>
      <c r="K483" s="1" t="n">
        <f aca="false">COUNTIF(J:J, $J483)</f>
        <v>1</v>
      </c>
      <c r="L483" s="1" t="str">
        <f aca="false">IF(ISNA(VLOOKUP(tblProducts[[#This Row],[supplier_id]], tblSuppliers[], 3, FALSE())), "Invalid", "Valid")</f>
        <v>Valid</v>
      </c>
    </row>
    <row r="484" customFormat="false" ht="15" hidden="false" customHeight="true" outlineLevel="0" collapsed="false">
      <c r="A484" s="1" t="n">
        <v>483</v>
      </c>
      <c r="B484" s="1" t="s">
        <v>2042</v>
      </c>
      <c r="C484" s="1" t="s">
        <v>2043</v>
      </c>
      <c r="D484" s="1" t="s">
        <v>1076</v>
      </c>
      <c r="E484" s="1" t="s">
        <v>1058</v>
      </c>
      <c r="F484" s="1" t="n">
        <v>174</v>
      </c>
      <c r="G484" s="1" t="s">
        <v>1078</v>
      </c>
      <c r="H484" s="1" t="n">
        <v>2366.51</v>
      </c>
      <c r="I484" s="1" t="s">
        <v>39</v>
      </c>
      <c r="J48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483SKU00483BRITANNIA PRODUCT 483SNACKSP&amp;GBOTTLEACTIVE1742366.51</v>
      </c>
      <c r="K484" s="1" t="n">
        <f aca="false">COUNTIF(J:J, $J484)</f>
        <v>1</v>
      </c>
      <c r="L484" s="1" t="str">
        <f aca="false">IF(ISNA(VLOOKUP(tblProducts[[#This Row],[supplier_id]], tblSuppliers[], 3, FALSE())), "Invalid", "Valid")</f>
        <v>Valid</v>
      </c>
    </row>
    <row r="485" customFormat="false" ht="15" hidden="false" customHeight="true" outlineLevel="0" collapsed="false">
      <c r="A485" s="1" t="n">
        <v>484</v>
      </c>
      <c r="B485" s="1" t="s">
        <v>2044</v>
      </c>
      <c r="C485" s="1" t="s">
        <v>2045</v>
      </c>
      <c r="D485" s="1" t="s">
        <v>1076</v>
      </c>
      <c r="E485" s="1" t="s">
        <v>1085</v>
      </c>
      <c r="F485" s="1" t="n">
        <v>56</v>
      </c>
      <c r="G485" s="1" t="s">
        <v>1068</v>
      </c>
      <c r="H485" s="1" t="n">
        <v>1286.14</v>
      </c>
      <c r="I485" s="1" t="s">
        <v>46</v>
      </c>
      <c r="J48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484SKU00484BRITANNIA PRODUCT 484SNACKSDABURPIECEINACTIVE561286.14</v>
      </c>
      <c r="K485" s="1" t="n">
        <f aca="false">COUNTIF(J:J, $J485)</f>
        <v>1</v>
      </c>
      <c r="L485" s="1" t="str">
        <f aca="false">IF(ISNA(VLOOKUP(tblProducts[[#This Row],[supplier_id]], tblSuppliers[], 3, FALSE())), "Invalid", "Valid")</f>
        <v>Valid</v>
      </c>
    </row>
    <row r="486" customFormat="false" ht="15" hidden="false" customHeight="true" outlineLevel="0" collapsed="false">
      <c r="A486" s="1" t="n">
        <v>485</v>
      </c>
      <c r="B486" s="1" t="s">
        <v>2046</v>
      </c>
      <c r="C486" s="1" t="s">
        <v>2047</v>
      </c>
      <c r="D486" s="1" t="s">
        <v>1088</v>
      </c>
      <c r="E486" s="1" t="s">
        <v>1071</v>
      </c>
      <c r="F486" s="1" t="n">
        <v>111</v>
      </c>
      <c r="G486" s="1" t="s">
        <v>1064</v>
      </c>
      <c r="H486" s="1" t="n">
        <v>2349.69</v>
      </c>
      <c r="I486" s="1" t="s">
        <v>39</v>
      </c>
      <c r="J48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485SKU00485DABUR PRODUCT 485HOUSEHOLDITCKGACTIVE1112349.69</v>
      </c>
      <c r="K486" s="1" t="n">
        <f aca="false">COUNTIF(J:J, $J486)</f>
        <v>1</v>
      </c>
      <c r="L486" s="1" t="str">
        <f aca="false">IF(ISNA(VLOOKUP(tblProducts[[#This Row],[supplier_id]], tblSuppliers[], 3, FALSE())), "Invalid", "Valid")</f>
        <v>Valid</v>
      </c>
    </row>
    <row r="487" customFormat="false" ht="15" hidden="false" customHeight="true" outlineLevel="0" collapsed="false">
      <c r="A487" s="1" t="n">
        <v>486</v>
      </c>
      <c r="B487" s="1" t="s">
        <v>2048</v>
      </c>
      <c r="C487" s="1" t="s">
        <v>2049</v>
      </c>
      <c r="D487" s="1" t="s">
        <v>1076</v>
      </c>
      <c r="E487" s="1" t="s">
        <v>1071</v>
      </c>
      <c r="F487" s="1" t="n">
        <v>26</v>
      </c>
      <c r="G487" s="1" t="s">
        <v>1064</v>
      </c>
      <c r="H487" s="1" t="n">
        <v>797.28</v>
      </c>
      <c r="I487" s="1" t="s">
        <v>46</v>
      </c>
      <c r="J48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486SKU00486ITC PRODUCT 486SNACKSITCKGINACTIVE26797.28</v>
      </c>
      <c r="K487" s="1" t="n">
        <f aca="false">COUNTIF(J:J, $J487)</f>
        <v>1</v>
      </c>
      <c r="L487" s="1" t="str">
        <f aca="false">IF(ISNA(VLOOKUP(tblProducts[[#This Row],[supplier_id]], tblSuppliers[], 3, FALSE())), "Invalid", "Valid")</f>
        <v>Valid</v>
      </c>
    </row>
    <row r="488" customFormat="false" ht="15" hidden="false" customHeight="true" outlineLevel="0" collapsed="false">
      <c r="A488" s="1" t="n">
        <v>487</v>
      </c>
      <c r="B488" s="1" t="s">
        <v>2050</v>
      </c>
      <c r="C488" s="1" t="s">
        <v>2051</v>
      </c>
      <c r="D488" s="1" t="s">
        <v>1143</v>
      </c>
      <c r="E488" s="1" t="s">
        <v>1082</v>
      </c>
      <c r="F488" s="1" t="n">
        <v>49</v>
      </c>
      <c r="G488" s="1" t="s">
        <v>1055</v>
      </c>
      <c r="H488" s="1" t="n">
        <v>79.85</v>
      </c>
      <c r="I488" s="1" t="s">
        <v>39</v>
      </c>
      <c r="J48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487SKU00487UNILEVER PRODUCT 487BEVERAGESNESTLEPACKACTIVE4979.85</v>
      </c>
      <c r="K488" s="1" t="n">
        <f aca="false">COUNTIF(J:J, $J488)</f>
        <v>1</v>
      </c>
      <c r="L488" s="1" t="str">
        <f aca="false">IF(ISNA(VLOOKUP(tblProducts[[#This Row],[supplier_id]], tblSuppliers[], 3, FALSE())), "Invalid", "Valid")</f>
        <v>Valid</v>
      </c>
    </row>
    <row r="489" customFormat="false" ht="15" hidden="false" customHeight="true" outlineLevel="0" collapsed="false">
      <c r="A489" s="1" t="n">
        <v>488</v>
      </c>
      <c r="B489" s="1" t="s">
        <v>2052</v>
      </c>
      <c r="C489" s="1" t="s">
        <v>2053</v>
      </c>
      <c r="D489" s="1" t="s">
        <v>1053</v>
      </c>
      <c r="E489" s="1" t="s">
        <v>1082</v>
      </c>
      <c r="F489" s="1" t="n">
        <v>38</v>
      </c>
      <c r="G489" s="1" t="s">
        <v>1064</v>
      </c>
      <c r="H489" s="1" t="n">
        <v>2157.4</v>
      </c>
      <c r="I489" s="1" t="s">
        <v>46</v>
      </c>
      <c r="J48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488SKU00488ITC PRODUCT 488CLEANINGNESTLEKGINACTIVE382157.4</v>
      </c>
      <c r="K489" s="1" t="n">
        <f aca="false">COUNTIF(J:J, $J489)</f>
        <v>1</v>
      </c>
      <c r="L489" s="1" t="str">
        <f aca="false">IF(ISNA(VLOOKUP(tblProducts[[#This Row],[supplier_id]], tblSuppliers[], 3, FALSE())), "Invalid", "Valid")</f>
        <v>Valid</v>
      </c>
    </row>
    <row r="490" customFormat="false" ht="15" hidden="false" customHeight="true" outlineLevel="0" collapsed="false">
      <c r="A490" s="1" t="n">
        <v>489</v>
      </c>
      <c r="B490" s="1" t="s">
        <v>2054</v>
      </c>
      <c r="C490" s="1" t="s">
        <v>2055</v>
      </c>
      <c r="D490" s="1" t="s">
        <v>1067</v>
      </c>
      <c r="E490" s="1" t="s">
        <v>1054</v>
      </c>
      <c r="F490" s="1" t="n">
        <v>109</v>
      </c>
      <c r="G490" s="1" t="s">
        <v>1068</v>
      </c>
      <c r="H490" s="1" t="n">
        <v>1931.41</v>
      </c>
      <c r="I490" s="1" t="s">
        <v>39</v>
      </c>
      <c r="J49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489SKU00489PARLE PRODUCT 489BAKERYUNILEVERPIECEACTIVE1091931.41</v>
      </c>
      <c r="K490" s="1" t="n">
        <f aca="false">COUNTIF(J:J, $J490)</f>
        <v>1</v>
      </c>
      <c r="L490" s="1" t="str">
        <f aca="false">IF(ISNA(VLOOKUP(tblProducts[[#This Row],[supplier_id]], tblSuppliers[], 3, FALSE())), "Invalid", "Valid")</f>
        <v>Valid</v>
      </c>
    </row>
    <row r="491" customFormat="false" ht="15" hidden="false" customHeight="true" outlineLevel="0" collapsed="false">
      <c r="A491" s="1" t="n">
        <v>490</v>
      </c>
      <c r="B491" s="1" t="s">
        <v>2056</v>
      </c>
      <c r="C491" s="1" t="s">
        <v>2057</v>
      </c>
      <c r="D491" s="1" t="s">
        <v>1143</v>
      </c>
      <c r="E491" s="1" t="s">
        <v>1058</v>
      </c>
      <c r="F491" s="1" t="n">
        <v>126</v>
      </c>
      <c r="G491" s="1" t="s">
        <v>1068</v>
      </c>
      <c r="H491" s="1" t="n">
        <v>1766.77</v>
      </c>
      <c r="I491" s="1" t="s">
        <v>46</v>
      </c>
      <c r="J49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490SKU00490P&amp;G PRODUCT 490BEVERAGESP&amp;GPIECEINACTIVE1261766.77</v>
      </c>
      <c r="K491" s="1" t="n">
        <f aca="false">COUNTIF(J:J, $J491)</f>
        <v>1</v>
      </c>
      <c r="L491" s="1" t="str">
        <f aca="false">IF(ISNA(VLOOKUP(tblProducts[[#This Row],[supplier_id]], tblSuppliers[], 3, FALSE())), "Invalid", "Valid")</f>
        <v>Valid</v>
      </c>
    </row>
    <row r="492" customFormat="false" ht="15" hidden="false" customHeight="true" outlineLevel="0" collapsed="false">
      <c r="A492" s="1" t="n">
        <v>491</v>
      </c>
      <c r="B492" s="1" t="s">
        <v>2058</v>
      </c>
      <c r="C492" s="1" t="s">
        <v>2059</v>
      </c>
      <c r="D492" s="1" t="s">
        <v>1067</v>
      </c>
      <c r="E492" s="1" t="s">
        <v>1089</v>
      </c>
      <c r="F492" s="1" t="n">
        <v>101</v>
      </c>
      <c r="G492" s="1" t="s">
        <v>1064</v>
      </c>
      <c r="H492" s="1" t="n">
        <v>1669.47</v>
      </c>
      <c r="I492" s="1" t="s">
        <v>46</v>
      </c>
      <c r="J49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491SKU00491DABUR PRODUCT 491BAKERYPARLEKGINACTIVE1011669.47</v>
      </c>
      <c r="K492" s="1" t="n">
        <f aca="false">COUNTIF(J:J, $J492)</f>
        <v>1</v>
      </c>
      <c r="L492" s="1" t="str">
        <f aca="false">IF(ISNA(VLOOKUP(tblProducts[[#This Row],[supplier_id]], tblSuppliers[], 3, FALSE())), "Invalid", "Valid")</f>
        <v>Valid</v>
      </c>
    </row>
    <row r="493" customFormat="false" ht="15" hidden="false" customHeight="true" outlineLevel="0" collapsed="false">
      <c r="A493" s="1" t="n">
        <v>492</v>
      </c>
      <c r="B493" s="1" t="s">
        <v>2060</v>
      </c>
      <c r="C493" s="1" t="s">
        <v>2061</v>
      </c>
      <c r="D493" s="1" t="s">
        <v>1143</v>
      </c>
      <c r="E493" s="1" t="s">
        <v>1077</v>
      </c>
      <c r="F493" s="1" t="n">
        <v>38</v>
      </c>
      <c r="G493" s="1" t="s">
        <v>1068</v>
      </c>
      <c r="H493" s="1" t="n">
        <v>1713.08</v>
      </c>
      <c r="I493" s="1" t="s">
        <v>46</v>
      </c>
      <c r="J49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492SKU00492DABUR PRODUCT 492BEVERAGESBRITANNIAPIECEINACTIVE381713.08</v>
      </c>
      <c r="K493" s="1" t="n">
        <f aca="false">COUNTIF(J:J, $J493)</f>
        <v>1</v>
      </c>
      <c r="L493" s="1" t="str">
        <f aca="false">IF(ISNA(VLOOKUP(tblProducts[[#This Row],[supplier_id]], tblSuppliers[], 3, FALSE())), "Invalid", "Valid")</f>
        <v>Valid</v>
      </c>
    </row>
    <row r="494" customFormat="false" ht="15" hidden="false" customHeight="true" outlineLevel="0" collapsed="false">
      <c r="A494" s="1" t="n">
        <v>493</v>
      </c>
      <c r="B494" s="1" t="s">
        <v>2062</v>
      </c>
      <c r="C494" s="1" t="s">
        <v>2063</v>
      </c>
      <c r="D494" s="1" t="s">
        <v>1143</v>
      </c>
      <c r="E494" s="1" t="s">
        <v>1085</v>
      </c>
      <c r="F494" s="1" t="n">
        <v>165</v>
      </c>
      <c r="G494" s="1" t="s">
        <v>1068</v>
      </c>
      <c r="H494" s="1" t="n">
        <v>1079.54</v>
      </c>
      <c r="I494" s="1" t="s">
        <v>46</v>
      </c>
      <c r="J49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493SKU00493PARLE PRODUCT 493BEVERAGESDABURPIECEINACTIVE1651079.54</v>
      </c>
      <c r="K494" s="1" t="n">
        <f aca="false">COUNTIF(J:J, $J494)</f>
        <v>1</v>
      </c>
      <c r="L494" s="1" t="str">
        <f aca="false">IF(ISNA(VLOOKUP(tblProducts[[#This Row],[supplier_id]], tblSuppliers[], 3, FALSE())), "Invalid", "Valid")</f>
        <v>Valid</v>
      </c>
    </row>
    <row r="495" customFormat="false" ht="15" hidden="false" customHeight="true" outlineLevel="0" collapsed="false">
      <c r="A495" s="1" t="n">
        <v>494</v>
      </c>
      <c r="B495" s="1" t="s">
        <v>2064</v>
      </c>
      <c r="C495" s="1" t="s">
        <v>2065</v>
      </c>
      <c r="D495" s="1" t="s">
        <v>1062</v>
      </c>
      <c r="E495" s="1" t="s">
        <v>1054</v>
      </c>
      <c r="F495" s="1" t="n">
        <v>120</v>
      </c>
      <c r="G495" s="1" t="s">
        <v>1059</v>
      </c>
      <c r="H495" s="1" t="n">
        <v>1142.41</v>
      </c>
      <c r="I495" s="1" t="s">
        <v>46</v>
      </c>
      <c r="J49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494SKU00494ITC PRODUCT 494DAIRYUNILEVERLITREINACTIVE1201142.41</v>
      </c>
      <c r="K495" s="1" t="n">
        <f aca="false">COUNTIF(J:J, $J495)</f>
        <v>1</v>
      </c>
      <c r="L495" s="1" t="str">
        <f aca="false">IF(ISNA(VLOOKUP(tblProducts[[#This Row],[supplier_id]], tblSuppliers[], 3, FALSE())), "Invalid", "Valid")</f>
        <v>Valid</v>
      </c>
    </row>
    <row r="496" customFormat="false" ht="15" hidden="false" customHeight="true" outlineLevel="0" collapsed="false">
      <c r="A496" s="1" t="n">
        <v>495</v>
      </c>
      <c r="B496" s="1" t="s">
        <v>2066</v>
      </c>
      <c r="C496" s="1" t="s">
        <v>2067</v>
      </c>
      <c r="D496" s="1" t="s">
        <v>1143</v>
      </c>
      <c r="E496" s="1" t="s">
        <v>1089</v>
      </c>
      <c r="F496" s="1" t="n">
        <v>162</v>
      </c>
      <c r="G496" s="1" t="s">
        <v>1078</v>
      </c>
      <c r="H496" s="1" t="n">
        <v>656.2</v>
      </c>
      <c r="I496" s="1" t="s">
        <v>46</v>
      </c>
      <c r="J49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495SKU00495PARLE PRODUCT 495BEVERAGESPARLEBOTTLEINACTIVE162656.2</v>
      </c>
      <c r="K496" s="1" t="n">
        <f aca="false">COUNTIF(J:J, $J496)</f>
        <v>1</v>
      </c>
      <c r="L496" s="1" t="str">
        <f aca="false">IF(ISNA(VLOOKUP(tblProducts[[#This Row],[supplier_id]], tblSuppliers[], 3, FALSE())), "Invalid", "Valid")</f>
        <v>Valid</v>
      </c>
    </row>
    <row r="497" customFormat="false" ht="15" hidden="false" customHeight="true" outlineLevel="0" collapsed="false">
      <c r="A497" s="1" t="n">
        <v>496</v>
      </c>
      <c r="B497" s="1" t="s">
        <v>2068</v>
      </c>
      <c r="C497" s="1" t="s">
        <v>2069</v>
      </c>
      <c r="D497" s="1" t="s">
        <v>1081</v>
      </c>
      <c r="E497" s="1" t="s">
        <v>1082</v>
      </c>
      <c r="F497" s="1" t="n">
        <v>178</v>
      </c>
      <c r="G497" s="1" t="s">
        <v>1064</v>
      </c>
      <c r="H497" s="1" t="n">
        <v>1475.87</v>
      </c>
      <c r="I497" s="1" t="s">
        <v>46</v>
      </c>
      <c r="J49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496SKU00496P&amp;G PRODUCT 496FROZEN FOODNESTLEKGINACTIVE1781475.87</v>
      </c>
      <c r="K497" s="1" t="n">
        <f aca="false">COUNTIF(J:J, $J497)</f>
        <v>1</v>
      </c>
      <c r="L497" s="1" t="str">
        <f aca="false">IF(ISNA(VLOOKUP(tblProducts[[#This Row],[supplier_id]], tblSuppliers[], 3, FALSE())), "Invalid", "Valid")</f>
        <v>Valid</v>
      </c>
    </row>
    <row r="498" customFormat="false" ht="15" hidden="false" customHeight="true" outlineLevel="0" collapsed="false">
      <c r="A498" s="1" t="n">
        <v>497</v>
      </c>
      <c r="B498" s="1" t="s">
        <v>2070</v>
      </c>
      <c r="C498" s="1" t="s">
        <v>2071</v>
      </c>
      <c r="D498" s="1" t="s">
        <v>1098</v>
      </c>
      <c r="E498" s="1" t="s">
        <v>1089</v>
      </c>
      <c r="F498" s="1" t="n">
        <v>32</v>
      </c>
      <c r="G498" s="1" t="s">
        <v>1055</v>
      </c>
      <c r="H498" s="1" t="n">
        <v>554.14</v>
      </c>
      <c r="I498" s="1" t="s">
        <v>46</v>
      </c>
      <c r="J49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497SKU00497ITC PRODUCT 497PERSONAL CAREPARLEPACKINACTIVE32554.14</v>
      </c>
      <c r="K498" s="1" t="n">
        <f aca="false">COUNTIF(J:J, $J498)</f>
        <v>1</v>
      </c>
      <c r="L498" s="1" t="str">
        <f aca="false">IF(ISNA(VLOOKUP(tblProducts[[#This Row],[supplier_id]], tblSuppliers[], 3, FALSE())), "Invalid", "Valid")</f>
        <v>Valid</v>
      </c>
    </row>
    <row r="499" customFormat="false" ht="15" hidden="false" customHeight="true" outlineLevel="0" collapsed="false">
      <c r="A499" s="1" t="n">
        <v>498</v>
      </c>
      <c r="B499" s="1" t="s">
        <v>2072</v>
      </c>
      <c r="C499" s="1" t="s">
        <v>2073</v>
      </c>
      <c r="D499" s="1" t="s">
        <v>1053</v>
      </c>
      <c r="E499" s="1" t="s">
        <v>1077</v>
      </c>
      <c r="F499" s="1" t="n">
        <v>140</v>
      </c>
      <c r="G499" s="1" t="s">
        <v>1068</v>
      </c>
      <c r="H499" s="1" t="n">
        <v>2063.32</v>
      </c>
      <c r="I499" s="1" t="s">
        <v>39</v>
      </c>
      <c r="J49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498SKU00498PARLE PRODUCT 498CLEANINGBRITANNIAPIECEACTIVE1402063.32</v>
      </c>
      <c r="K499" s="1" t="n">
        <f aca="false">COUNTIF(J:J, $J499)</f>
        <v>1</v>
      </c>
      <c r="L499" s="1" t="str">
        <f aca="false">IF(ISNA(VLOOKUP(tblProducts[[#This Row],[supplier_id]], tblSuppliers[], 3, FALSE())), "Invalid", "Valid")</f>
        <v>Valid</v>
      </c>
    </row>
    <row r="500" customFormat="false" ht="15" hidden="false" customHeight="true" outlineLevel="0" collapsed="false">
      <c r="A500" s="1" t="n">
        <v>499</v>
      </c>
      <c r="B500" s="1" t="s">
        <v>2074</v>
      </c>
      <c r="C500" s="1" t="s">
        <v>2075</v>
      </c>
      <c r="D500" s="1" t="s">
        <v>1143</v>
      </c>
      <c r="E500" s="1" t="s">
        <v>1082</v>
      </c>
      <c r="F500" s="1" t="n">
        <v>167</v>
      </c>
      <c r="G500" s="1" t="s">
        <v>1055</v>
      </c>
      <c r="H500" s="1" t="n">
        <v>848.79</v>
      </c>
      <c r="I500" s="1" t="s">
        <v>46</v>
      </c>
      <c r="J50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499SKU00499NESTLE PRODUCT 499BEVERAGESNESTLEPACKINACTIVE167848.79</v>
      </c>
      <c r="K500" s="1" t="n">
        <f aca="false">COUNTIF(J:J, $J500)</f>
        <v>1</v>
      </c>
      <c r="L500" s="1" t="str">
        <f aca="false">IF(ISNA(VLOOKUP(tblProducts[[#This Row],[supplier_id]], tblSuppliers[], 3, FALSE())), "Invalid", "Valid")</f>
        <v>Valid</v>
      </c>
    </row>
    <row r="501" customFormat="false" ht="15" hidden="false" customHeight="true" outlineLevel="0" collapsed="false">
      <c r="A501" s="1" t="n">
        <v>500</v>
      </c>
      <c r="B501" s="1" t="s">
        <v>2076</v>
      </c>
      <c r="C501" s="1" t="s">
        <v>2077</v>
      </c>
      <c r="D501" s="1" t="s">
        <v>1143</v>
      </c>
      <c r="E501" s="1" t="s">
        <v>1063</v>
      </c>
      <c r="F501" s="1" t="n">
        <v>44</v>
      </c>
      <c r="G501" s="1" t="s">
        <v>1059</v>
      </c>
      <c r="H501" s="1" t="n">
        <v>2304.65</v>
      </c>
      <c r="I501" s="1" t="s">
        <v>46</v>
      </c>
      <c r="J50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500SKU00500P&amp;G PRODUCT 500BEVERAGESAMULLITREINACTIVE442304.65</v>
      </c>
      <c r="K501" s="1" t="n">
        <f aca="false">COUNTIF(J:J, $J501)</f>
        <v>1</v>
      </c>
      <c r="L501" s="1" t="str">
        <f aca="false">IF(ISNA(VLOOKUP(tblProducts[[#This Row],[supplier_id]], tblSuppliers[], 3, FALSE())), "Invalid", "Valid")</f>
        <v>Valid</v>
      </c>
    </row>
    <row r="502" customFormat="false" ht="15" hidden="false" customHeight="true" outlineLevel="0" collapsed="false">
      <c r="A502" s="1" t="n">
        <v>501</v>
      </c>
      <c r="B502" s="1" t="s">
        <v>2078</v>
      </c>
      <c r="C502" s="1" t="s">
        <v>2079</v>
      </c>
      <c r="D502" s="1" t="s">
        <v>1062</v>
      </c>
      <c r="E502" s="1" t="s">
        <v>1077</v>
      </c>
      <c r="F502" s="1" t="n">
        <v>75</v>
      </c>
      <c r="G502" s="1" t="s">
        <v>1068</v>
      </c>
      <c r="H502" s="1" t="n">
        <v>1205.86</v>
      </c>
      <c r="I502" s="1" t="s">
        <v>39</v>
      </c>
      <c r="J50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501SKU00501BRITANNIA PRODUCT 501DAIRYBRITANNIAPIECEACTIVE751205.86</v>
      </c>
      <c r="K502" s="1" t="n">
        <f aca="false">COUNTIF(J:J, $J502)</f>
        <v>1</v>
      </c>
      <c r="L502" s="1" t="str">
        <f aca="false">IF(ISNA(VLOOKUP(tblProducts[[#This Row],[supplier_id]], tblSuppliers[], 3, FALSE())), "Invalid", "Valid")</f>
        <v>Valid</v>
      </c>
    </row>
    <row r="503" customFormat="false" ht="15" hidden="false" customHeight="true" outlineLevel="0" collapsed="false">
      <c r="A503" s="1" t="n">
        <v>502</v>
      </c>
      <c r="B503" s="1" t="s">
        <v>2080</v>
      </c>
      <c r="C503" s="1" t="s">
        <v>2081</v>
      </c>
      <c r="D503" s="1" t="s">
        <v>1088</v>
      </c>
      <c r="E503" s="1" t="s">
        <v>1058</v>
      </c>
      <c r="F503" s="1" t="n">
        <v>23</v>
      </c>
      <c r="G503" s="1" t="s">
        <v>1059</v>
      </c>
      <c r="H503" s="1" t="n">
        <v>561.72</v>
      </c>
      <c r="I503" s="1" t="s">
        <v>39</v>
      </c>
      <c r="J50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502SKU00502ITC PRODUCT 502HOUSEHOLDP&amp;GLITREACTIVE23561.72</v>
      </c>
      <c r="K503" s="1" t="n">
        <f aca="false">COUNTIF(J:J, $J503)</f>
        <v>1</v>
      </c>
      <c r="L503" s="1" t="str">
        <f aca="false">IF(ISNA(VLOOKUP(tblProducts[[#This Row],[supplier_id]], tblSuppliers[], 3, FALSE())), "Invalid", "Valid")</f>
        <v>Valid</v>
      </c>
    </row>
    <row r="504" customFormat="false" ht="15" hidden="false" customHeight="true" outlineLevel="0" collapsed="false">
      <c r="A504" s="1" t="n">
        <v>503</v>
      </c>
      <c r="B504" s="1" t="s">
        <v>2082</v>
      </c>
      <c r="C504" s="1" t="s">
        <v>2083</v>
      </c>
      <c r="D504" s="1" t="s">
        <v>1143</v>
      </c>
      <c r="E504" s="1" t="s">
        <v>1058</v>
      </c>
      <c r="F504" s="1" t="n">
        <v>187</v>
      </c>
      <c r="G504" s="1" t="s">
        <v>1059</v>
      </c>
      <c r="H504" s="1" t="n">
        <v>1086.95</v>
      </c>
      <c r="I504" s="1" t="s">
        <v>39</v>
      </c>
      <c r="J50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503SKU00503DABUR PRODUCT 503BEVERAGESP&amp;GLITREACTIVE1871086.95</v>
      </c>
      <c r="K504" s="1" t="n">
        <f aca="false">COUNTIF(J:J, $J504)</f>
        <v>1</v>
      </c>
      <c r="L504" s="1" t="str">
        <f aca="false">IF(ISNA(VLOOKUP(tblProducts[[#This Row],[supplier_id]], tblSuppliers[], 3, FALSE())), "Invalid", "Valid")</f>
        <v>Valid</v>
      </c>
    </row>
    <row r="505" customFormat="false" ht="15" hidden="false" customHeight="true" outlineLevel="0" collapsed="false">
      <c r="A505" s="1" t="n">
        <v>504</v>
      </c>
      <c r="B505" s="1" t="s">
        <v>2084</v>
      </c>
      <c r="C505" s="1" t="s">
        <v>2085</v>
      </c>
      <c r="D505" s="1" t="s">
        <v>1143</v>
      </c>
      <c r="E505" s="1" t="s">
        <v>1058</v>
      </c>
      <c r="F505" s="1" t="n">
        <v>163</v>
      </c>
      <c r="G505" s="1" t="s">
        <v>1068</v>
      </c>
      <c r="H505" s="1" t="n">
        <v>1415.03</v>
      </c>
      <c r="I505" s="1" t="s">
        <v>46</v>
      </c>
      <c r="J50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504SKU00504NESTLE PRODUCT 504BEVERAGESP&amp;GPIECEINACTIVE1631415.03</v>
      </c>
      <c r="K505" s="1" t="n">
        <f aca="false">COUNTIF(J:J, $J505)</f>
        <v>1</v>
      </c>
      <c r="L505" s="1" t="str">
        <f aca="false">IF(ISNA(VLOOKUP(tblProducts[[#This Row],[supplier_id]], tblSuppliers[], 3, FALSE())), "Invalid", "Valid")</f>
        <v>Valid</v>
      </c>
    </row>
    <row r="506" customFormat="false" ht="15" hidden="false" customHeight="true" outlineLevel="0" collapsed="false">
      <c r="A506" s="1" t="n">
        <v>505</v>
      </c>
      <c r="B506" s="1" t="s">
        <v>2086</v>
      </c>
      <c r="C506" s="1" t="s">
        <v>2087</v>
      </c>
      <c r="D506" s="1" t="s">
        <v>1088</v>
      </c>
      <c r="E506" s="1" t="s">
        <v>1085</v>
      </c>
      <c r="F506" s="1" t="n">
        <v>21</v>
      </c>
      <c r="G506" s="1" t="s">
        <v>1064</v>
      </c>
      <c r="H506" s="1" t="n">
        <v>1659.33</v>
      </c>
      <c r="I506" s="1" t="s">
        <v>46</v>
      </c>
      <c r="J50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505SKU00505P&amp;G PRODUCT 505HOUSEHOLDDABURKGINACTIVE211659.33</v>
      </c>
      <c r="K506" s="1" t="n">
        <f aca="false">COUNTIF(J:J, $J506)</f>
        <v>1</v>
      </c>
      <c r="L506" s="1" t="str">
        <f aca="false">IF(ISNA(VLOOKUP(tblProducts[[#This Row],[supplier_id]], tblSuppliers[], 3, FALSE())), "Invalid", "Valid")</f>
        <v>Valid</v>
      </c>
    </row>
    <row r="507" customFormat="false" ht="15" hidden="false" customHeight="true" outlineLevel="0" collapsed="false">
      <c r="A507" s="1" t="n">
        <v>506</v>
      </c>
      <c r="B507" s="1" t="s">
        <v>2088</v>
      </c>
      <c r="C507" s="1" t="s">
        <v>2089</v>
      </c>
      <c r="D507" s="1" t="s">
        <v>1081</v>
      </c>
      <c r="E507" s="1" t="s">
        <v>1058</v>
      </c>
      <c r="F507" s="1" t="n">
        <v>136</v>
      </c>
      <c r="G507" s="1" t="s">
        <v>1059</v>
      </c>
      <c r="H507" s="1" t="n">
        <v>597.85</v>
      </c>
      <c r="I507" s="1" t="s">
        <v>39</v>
      </c>
      <c r="J50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506SKU00506P&amp;G PRODUCT 506FROZEN FOODP&amp;GLITREACTIVE136597.85</v>
      </c>
      <c r="K507" s="1" t="n">
        <f aca="false">COUNTIF(J:J, $J507)</f>
        <v>1</v>
      </c>
      <c r="L507" s="1" t="str">
        <f aca="false">IF(ISNA(VLOOKUP(tblProducts[[#This Row],[supplier_id]], tblSuppliers[], 3, FALSE())), "Invalid", "Valid")</f>
        <v>Valid</v>
      </c>
    </row>
    <row r="508" customFormat="false" ht="15" hidden="false" customHeight="true" outlineLevel="0" collapsed="false">
      <c r="A508" s="1" t="n">
        <v>507</v>
      </c>
      <c r="B508" s="1" t="s">
        <v>2090</v>
      </c>
      <c r="C508" s="1" t="s">
        <v>2091</v>
      </c>
      <c r="D508" s="1" t="s">
        <v>1098</v>
      </c>
      <c r="E508" s="1" t="s">
        <v>1077</v>
      </c>
      <c r="F508" s="1" t="n">
        <v>154</v>
      </c>
      <c r="G508" s="1" t="s">
        <v>1059</v>
      </c>
      <c r="H508" s="1" t="n">
        <v>621.57</v>
      </c>
      <c r="I508" s="1" t="s">
        <v>39</v>
      </c>
      <c r="J50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507SKU00507NESTLE PRODUCT 507PERSONAL CAREBRITANNIALITREACTIVE154621.57</v>
      </c>
      <c r="K508" s="1" t="n">
        <f aca="false">COUNTIF(J:J, $J508)</f>
        <v>1</v>
      </c>
      <c r="L508" s="1" t="str">
        <f aca="false">IF(ISNA(VLOOKUP(tblProducts[[#This Row],[supplier_id]], tblSuppliers[], 3, FALSE())), "Invalid", "Valid")</f>
        <v>Valid</v>
      </c>
    </row>
    <row r="509" customFormat="false" ht="15" hidden="false" customHeight="true" outlineLevel="0" collapsed="false">
      <c r="A509" s="1" t="n">
        <v>508</v>
      </c>
      <c r="B509" s="1" t="s">
        <v>2092</v>
      </c>
      <c r="C509" s="1" t="s">
        <v>2093</v>
      </c>
      <c r="D509" s="1" t="s">
        <v>1143</v>
      </c>
      <c r="E509" s="1" t="s">
        <v>1058</v>
      </c>
      <c r="F509" s="1" t="n">
        <v>11</v>
      </c>
      <c r="G509" s="1" t="s">
        <v>1055</v>
      </c>
      <c r="H509" s="1" t="n">
        <v>1882.54</v>
      </c>
      <c r="I509" s="1" t="s">
        <v>46</v>
      </c>
      <c r="J50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508SKU00508NESTLE PRODUCT 508BEVERAGESP&amp;GPACKINACTIVE111882.54</v>
      </c>
      <c r="K509" s="1" t="n">
        <f aca="false">COUNTIF(J:J, $J509)</f>
        <v>1</v>
      </c>
      <c r="L509" s="1" t="str">
        <f aca="false">IF(ISNA(VLOOKUP(tblProducts[[#This Row],[supplier_id]], tblSuppliers[], 3, FALSE())), "Invalid", "Valid")</f>
        <v>Valid</v>
      </c>
    </row>
    <row r="510" customFormat="false" ht="15" hidden="false" customHeight="true" outlineLevel="0" collapsed="false">
      <c r="A510" s="1" t="n">
        <v>509</v>
      </c>
      <c r="B510" s="1" t="s">
        <v>2094</v>
      </c>
      <c r="C510" s="1" t="s">
        <v>2095</v>
      </c>
      <c r="D510" s="1" t="s">
        <v>1143</v>
      </c>
      <c r="E510" s="1" t="s">
        <v>1063</v>
      </c>
      <c r="F510" s="1" t="n">
        <v>9</v>
      </c>
      <c r="G510" s="1" t="s">
        <v>1055</v>
      </c>
      <c r="H510" s="1" t="n">
        <v>1314.27</v>
      </c>
      <c r="I510" s="1" t="s">
        <v>39</v>
      </c>
      <c r="J51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509SKU00509UNILEVER PRODUCT 509BEVERAGESAMULPACKACTIVE91314.27</v>
      </c>
      <c r="K510" s="1" t="n">
        <f aca="false">COUNTIF(J:J, $J510)</f>
        <v>1</v>
      </c>
      <c r="L510" s="1" t="str">
        <f aca="false">IF(ISNA(VLOOKUP(tblProducts[[#This Row],[supplier_id]], tblSuppliers[], 3, FALSE())), "Invalid", "Valid")</f>
        <v>Valid</v>
      </c>
    </row>
    <row r="511" customFormat="false" ht="15" hidden="false" customHeight="true" outlineLevel="0" collapsed="false">
      <c r="A511" s="1" t="n">
        <v>510</v>
      </c>
      <c r="B511" s="1" t="s">
        <v>2096</v>
      </c>
      <c r="C511" s="1" t="s">
        <v>2097</v>
      </c>
      <c r="D511" s="1" t="s">
        <v>1076</v>
      </c>
      <c r="E511" s="1" t="s">
        <v>1077</v>
      </c>
      <c r="F511" s="1" t="n">
        <v>71</v>
      </c>
      <c r="G511" s="1" t="s">
        <v>1059</v>
      </c>
      <c r="H511" s="1" t="n">
        <v>716.35</v>
      </c>
      <c r="I511" s="1" t="s">
        <v>39</v>
      </c>
      <c r="J51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510SKU00510P&amp;G PRODUCT 510SNACKSBRITANNIALITREACTIVE71716.35</v>
      </c>
      <c r="K511" s="1" t="n">
        <f aca="false">COUNTIF(J:J, $J511)</f>
        <v>1</v>
      </c>
      <c r="L511" s="1" t="str">
        <f aca="false">IF(ISNA(VLOOKUP(tblProducts[[#This Row],[supplier_id]], tblSuppliers[], 3, FALSE())), "Invalid", "Valid")</f>
        <v>Valid</v>
      </c>
    </row>
    <row r="512" customFormat="false" ht="15" hidden="false" customHeight="true" outlineLevel="0" collapsed="false">
      <c r="A512" s="1" t="n">
        <v>511</v>
      </c>
      <c r="B512" s="1" t="s">
        <v>2098</v>
      </c>
      <c r="C512" s="1" t="s">
        <v>2099</v>
      </c>
      <c r="D512" s="1" t="s">
        <v>1053</v>
      </c>
      <c r="E512" s="1" t="s">
        <v>1082</v>
      </c>
      <c r="F512" s="1" t="n">
        <v>24</v>
      </c>
      <c r="G512" s="1" t="s">
        <v>1068</v>
      </c>
      <c r="H512" s="1" t="n">
        <v>379.76</v>
      </c>
      <c r="I512" s="1" t="s">
        <v>39</v>
      </c>
      <c r="J51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511SKU00511ITC PRODUCT 511CLEANINGNESTLEPIECEACTIVE24379.76</v>
      </c>
      <c r="K512" s="1" t="n">
        <f aca="false">COUNTIF(J:J, $J512)</f>
        <v>1</v>
      </c>
      <c r="L512" s="1" t="str">
        <f aca="false">IF(ISNA(VLOOKUP(tblProducts[[#This Row],[supplier_id]], tblSuppliers[], 3, FALSE())), "Invalid", "Valid")</f>
        <v>Valid</v>
      </c>
    </row>
    <row r="513" customFormat="false" ht="15" hidden="false" customHeight="true" outlineLevel="0" collapsed="false">
      <c r="A513" s="1" t="n">
        <v>512</v>
      </c>
      <c r="B513" s="1" t="s">
        <v>2100</v>
      </c>
      <c r="C513" s="1" t="s">
        <v>2101</v>
      </c>
      <c r="D513" s="1" t="s">
        <v>1053</v>
      </c>
      <c r="E513" s="1" t="s">
        <v>1085</v>
      </c>
      <c r="F513" s="1" t="n">
        <v>42</v>
      </c>
      <c r="G513" s="1" t="s">
        <v>1078</v>
      </c>
      <c r="H513" s="1" t="n">
        <v>1283.52</v>
      </c>
      <c r="I513" s="1" t="s">
        <v>39</v>
      </c>
      <c r="J51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512SKU00512UNILEVER PRODUCT 512CLEANINGDABURBOTTLEACTIVE421283.52</v>
      </c>
      <c r="K513" s="1" t="n">
        <f aca="false">COUNTIF(J:J, $J513)</f>
        <v>1</v>
      </c>
      <c r="L513" s="1" t="str">
        <f aca="false">IF(ISNA(VLOOKUP(tblProducts[[#This Row],[supplier_id]], tblSuppliers[], 3, FALSE())), "Invalid", "Valid")</f>
        <v>Valid</v>
      </c>
    </row>
    <row r="514" customFormat="false" ht="15" hidden="false" customHeight="true" outlineLevel="0" collapsed="false">
      <c r="A514" s="1" t="n">
        <v>513</v>
      </c>
      <c r="B514" s="1" t="s">
        <v>2102</v>
      </c>
      <c r="C514" s="1" t="s">
        <v>2103</v>
      </c>
      <c r="D514" s="1" t="s">
        <v>1053</v>
      </c>
      <c r="E514" s="1" t="s">
        <v>1089</v>
      </c>
      <c r="F514" s="1" t="n">
        <v>197</v>
      </c>
      <c r="G514" s="1" t="s">
        <v>1059</v>
      </c>
      <c r="H514" s="1" t="n">
        <v>965.79</v>
      </c>
      <c r="I514" s="1" t="s">
        <v>46</v>
      </c>
      <c r="J51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513SKU00513PARLE PRODUCT 513CLEANINGPARLELITREINACTIVE197965.79</v>
      </c>
      <c r="K514" s="1" t="n">
        <f aca="false">COUNTIF(J:J, $J514)</f>
        <v>1</v>
      </c>
      <c r="L514" s="1" t="str">
        <f aca="false">IF(ISNA(VLOOKUP(tblProducts[[#This Row],[supplier_id]], tblSuppliers[], 3, FALSE())), "Invalid", "Valid")</f>
        <v>Valid</v>
      </c>
    </row>
    <row r="515" customFormat="false" ht="15" hidden="false" customHeight="true" outlineLevel="0" collapsed="false">
      <c r="A515" s="1" t="n">
        <v>514</v>
      </c>
      <c r="B515" s="1" t="s">
        <v>2104</v>
      </c>
      <c r="C515" s="1" t="s">
        <v>2105</v>
      </c>
      <c r="D515" s="1" t="s">
        <v>1081</v>
      </c>
      <c r="E515" s="1" t="s">
        <v>1058</v>
      </c>
      <c r="F515" s="1" t="n">
        <v>140</v>
      </c>
      <c r="G515" s="1" t="s">
        <v>1055</v>
      </c>
      <c r="H515" s="1" t="n">
        <v>1060.3</v>
      </c>
      <c r="I515" s="1" t="s">
        <v>46</v>
      </c>
      <c r="J51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514SKU00514NESTLE PRODUCT 514FROZEN FOODP&amp;GPACKINACTIVE1401060.3</v>
      </c>
      <c r="K515" s="1" t="n">
        <f aca="false">COUNTIF(J:J, $J515)</f>
        <v>1</v>
      </c>
      <c r="L515" s="1" t="str">
        <f aca="false">IF(ISNA(VLOOKUP(tblProducts[[#This Row],[supplier_id]], tblSuppliers[], 3, FALSE())), "Invalid", "Valid")</f>
        <v>Valid</v>
      </c>
    </row>
    <row r="516" customFormat="false" ht="15" hidden="false" customHeight="true" outlineLevel="0" collapsed="false">
      <c r="A516" s="1" t="n">
        <v>515</v>
      </c>
      <c r="B516" s="1" t="s">
        <v>2106</v>
      </c>
      <c r="C516" s="1" t="s">
        <v>2107</v>
      </c>
      <c r="D516" s="1" t="s">
        <v>1076</v>
      </c>
      <c r="E516" s="1" t="s">
        <v>1085</v>
      </c>
      <c r="F516" s="1" t="n">
        <v>144</v>
      </c>
      <c r="G516" s="1" t="s">
        <v>1059</v>
      </c>
      <c r="H516" s="1" t="n">
        <v>256.05</v>
      </c>
      <c r="I516" s="1" t="s">
        <v>39</v>
      </c>
      <c r="J51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515SKU00515P&amp;G PRODUCT 515SNACKSDABURLITREACTIVE144256.05</v>
      </c>
      <c r="K516" s="1" t="n">
        <f aca="false">COUNTIF(J:J, $J516)</f>
        <v>1</v>
      </c>
      <c r="L516" s="1" t="str">
        <f aca="false">IF(ISNA(VLOOKUP(tblProducts[[#This Row],[supplier_id]], tblSuppliers[], 3, FALSE())), "Invalid", "Valid")</f>
        <v>Valid</v>
      </c>
    </row>
    <row r="517" customFormat="false" ht="15" hidden="false" customHeight="true" outlineLevel="0" collapsed="false">
      <c r="A517" s="1" t="n">
        <v>516</v>
      </c>
      <c r="B517" s="1" t="s">
        <v>2108</v>
      </c>
      <c r="C517" s="1" t="s">
        <v>2109</v>
      </c>
      <c r="D517" s="1" t="s">
        <v>1076</v>
      </c>
      <c r="E517" s="1" t="s">
        <v>1089</v>
      </c>
      <c r="F517" s="1" t="n">
        <v>60</v>
      </c>
      <c r="G517" s="1" t="s">
        <v>1078</v>
      </c>
      <c r="H517" s="1" t="n">
        <v>798.89</v>
      </c>
      <c r="I517" s="1" t="s">
        <v>39</v>
      </c>
      <c r="J51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516SKU00516DABUR PRODUCT 516SNACKSPARLEBOTTLEACTIVE60798.89</v>
      </c>
      <c r="K517" s="1" t="n">
        <f aca="false">COUNTIF(J:J, $J517)</f>
        <v>1</v>
      </c>
      <c r="L517" s="1" t="str">
        <f aca="false">IF(ISNA(VLOOKUP(tblProducts[[#This Row],[supplier_id]], tblSuppliers[], 3, FALSE())), "Invalid", "Valid")</f>
        <v>Valid</v>
      </c>
    </row>
    <row r="518" customFormat="false" ht="15" hidden="false" customHeight="true" outlineLevel="0" collapsed="false">
      <c r="A518" s="1" t="n">
        <v>517</v>
      </c>
      <c r="B518" s="1" t="s">
        <v>2110</v>
      </c>
      <c r="C518" s="1" t="s">
        <v>2111</v>
      </c>
      <c r="D518" s="1" t="s">
        <v>1053</v>
      </c>
      <c r="E518" s="1" t="s">
        <v>1077</v>
      </c>
      <c r="F518" s="1" t="n">
        <v>188</v>
      </c>
      <c r="G518" s="1" t="s">
        <v>1064</v>
      </c>
      <c r="H518" s="1" t="n">
        <v>944.27</v>
      </c>
      <c r="I518" s="1" t="s">
        <v>39</v>
      </c>
      <c r="J51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517SKU00517P&amp;G PRODUCT 517CLEANINGBRITANNIAKGACTIVE188944.27</v>
      </c>
      <c r="K518" s="1" t="n">
        <f aca="false">COUNTIF(J:J, $J518)</f>
        <v>1</v>
      </c>
      <c r="L518" s="1" t="str">
        <f aca="false">IF(ISNA(VLOOKUP(tblProducts[[#This Row],[supplier_id]], tblSuppliers[], 3, FALSE())), "Invalid", "Valid")</f>
        <v>Valid</v>
      </c>
    </row>
    <row r="519" customFormat="false" ht="15" hidden="false" customHeight="true" outlineLevel="0" collapsed="false">
      <c r="A519" s="1" t="n">
        <v>518</v>
      </c>
      <c r="B519" s="1" t="s">
        <v>2112</v>
      </c>
      <c r="C519" s="1" t="s">
        <v>2113</v>
      </c>
      <c r="D519" s="1" t="s">
        <v>1076</v>
      </c>
      <c r="E519" s="1" t="s">
        <v>1058</v>
      </c>
      <c r="F519" s="1" t="n">
        <v>153</v>
      </c>
      <c r="G519" s="1" t="s">
        <v>1064</v>
      </c>
      <c r="H519" s="1" t="n">
        <v>2196.19</v>
      </c>
      <c r="I519" s="1" t="s">
        <v>46</v>
      </c>
      <c r="J51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518SKU00518BRITANNIA PRODUCT 518SNACKSP&amp;GKGINACTIVE1532196.19</v>
      </c>
      <c r="K519" s="1" t="n">
        <f aca="false">COUNTIF(J:J, $J519)</f>
        <v>1</v>
      </c>
      <c r="L519" s="1" t="str">
        <f aca="false">IF(ISNA(VLOOKUP(tblProducts[[#This Row],[supplier_id]], tblSuppliers[], 3, FALSE())), "Invalid", "Valid")</f>
        <v>Valid</v>
      </c>
    </row>
    <row r="520" customFormat="false" ht="15" hidden="false" customHeight="true" outlineLevel="0" collapsed="false">
      <c r="A520" s="1" t="n">
        <v>519</v>
      </c>
      <c r="B520" s="1" t="s">
        <v>2114</v>
      </c>
      <c r="C520" s="1" t="s">
        <v>2115</v>
      </c>
      <c r="D520" s="1" t="s">
        <v>1067</v>
      </c>
      <c r="E520" s="1" t="s">
        <v>1077</v>
      </c>
      <c r="F520" s="1" t="n">
        <v>33</v>
      </c>
      <c r="G520" s="1" t="s">
        <v>1078</v>
      </c>
      <c r="H520" s="1" t="n">
        <v>1844.64</v>
      </c>
      <c r="I520" s="1" t="s">
        <v>39</v>
      </c>
      <c r="J52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519SKU00519DABUR PRODUCT 519BAKERYBRITANNIABOTTLEACTIVE331844.64</v>
      </c>
      <c r="K520" s="1" t="n">
        <f aca="false">COUNTIF(J:J, $J520)</f>
        <v>1</v>
      </c>
      <c r="L520" s="1" t="str">
        <f aca="false">IF(ISNA(VLOOKUP(tblProducts[[#This Row],[supplier_id]], tblSuppliers[], 3, FALSE())), "Invalid", "Valid")</f>
        <v>Valid</v>
      </c>
    </row>
    <row r="521" customFormat="false" ht="15" hidden="false" customHeight="true" outlineLevel="0" collapsed="false">
      <c r="A521" s="1" t="n">
        <v>520</v>
      </c>
      <c r="B521" s="1" t="s">
        <v>2116</v>
      </c>
      <c r="C521" s="1" t="s">
        <v>2117</v>
      </c>
      <c r="D521" s="1" t="s">
        <v>1076</v>
      </c>
      <c r="E521" s="1" t="s">
        <v>1054</v>
      </c>
      <c r="F521" s="1" t="n">
        <v>173</v>
      </c>
      <c r="G521" s="1" t="s">
        <v>1068</v>
      </c>
      <c r="H521" s="1" t="n">
        <v>195.15</v>
      </c>
      <c r="I521" s="1" t="s">
        <v>39</v>
      </c>
      <c r="J52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520SKU00520P&amp;G PRODUCT 520SNACKSUNILEVERPIECEACTIVE173195.15</v>
      </c>
      <c r="K521" s="1" t="n">
        <f aca="false">COUNTIF(J:J, $J521)</f>
        <v>1</v>
      </c>
      <c r="L521" s="1" t="str">
        <f aca="false">IF(ISNA(VLOOKUP(tblProducts[[#This Row],[supplier_id]], tblSuppliers[], 3, FALSE())), "Invalid", "Valid")</f>
        <v>Valid</v>
      </c>
    </row>
    <row r="522" customFormat="false" ht="15" hidden="false" customHeight="true" outlineLevel="0" collapsed="false">
      <c r="A522" s="1" t="n">
        <v>521</v>
      </c>
      <c r="B522" s="1" t="s">
        <v>2118</v>
      </c>
      <c r="C522" s="1" t="s">
        <v>2119</v>
      </c>
      <c r="D522" s="1" t="s">
        <v>1067</v>
      </c>
      <c r="E522" s="1" t="s">
        <v>1054</v>
      </c>
      <c r="F522" s="1" t="n">
        <v>9</v>
      </c>
      <c r="G522" s="1" t="s">
        <v>1059</v>
      </c>
      <c r="H522" s="1" t="n">
        <v>359.61</v>
      </c>
      <c r="I522" s="1" t="s">
        <v>46</v>
      </c>
      <c r="J52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521SKU00521NESTLE PRODUCT 521BAKERYUNILEVERLITREINACTIVE9359.61</v>
      </c>
      <c r="K522" s="1" t="n">
        <f aca="false">COUNTIF(J:J, $J522)</f>
        <v>1</v>
      </c>
      <c r="L522" s="1" t="str">
        <f aca="false">IF(ISNA(VLOOKUP(tblProducts[[#This Row],[supplier_id]], tblSuppliers[], 3, FALSE())), "Invalid", "Valid")</f>
        <v>Valid</v>
      </c>
    </row>
    <row r="523" customFormat="false" ht="15" hidden="false" customHeight="true" outlineLevel="0" collapsed="false">
      <c r="A523" s="1" t="n">
        <v>522</v>
      </c>
      <c r="B523" s="1" t="s">
        <v>2120</v>
      </c>
      <c r="C523" s="1" t="s">
        <v>2121</v>
      </c>
      <c r="D523" s="1" t="s">
        <v>1053</v>
      </c>
      <c r="E523" s="1" t="s">
        <v>1077</v>
      </c>
      <c r="F523" s="1" t="n">
        <v>44</v>
      </c>
      <c r="G523" s="1" t="s">
        <v>1078</v>
      </c>
      <c r="H523" s="1" t="n">
        <v>1370.14</v>
      </c>
      <c r="I523" s="1" t="s">
        <v>46</v>
      </c>
      <c r="J52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522SKU00522UNILEVER PRODUCT 522CLEANINGBRITANNIABOTTLEINACTIVE441370.14</v>
      </c>
      <c r="K523" s="1" t="n">
        <f aca="false">COUNTIF(J:J, $J523)</f>
        <v>1</v>
      </c>
      <c r="L523" s="1" t="str">
        <f aca="false">IF(ISNA(VLOOKUP(tblProducts[[#This Row],[supplier_id]], tblSuppliers[], 3, FALSE())), "Invalid", "Valid")</f>
        <v>Valid</v>
      </c>
    </row>
    <row r="524" customFormat="false" ht="15" hidden="false" customHeight="true" outlineLevel="0" collapsed="false">
      <c r="A524" s="1" t="n">
        <v>523</v>
      </c>
      <c r="B524" s="1" t="s">
        <v>2122</v>
      </c>
      <c r="C524" s="1" t="s">
        <v>2123</v>
      </c>
      <c r="D524" s="1" t="s">
        <v>1081</v>
      </c>
      <c r="E524" s="1" t="s">
        <v>1063</v>
      </c>
      <c r="F524" s="1" t="n">
        <v>127</v>
      </c>
      <c r="G524" s="1" t="s">
        <v>1078</v>
      </c>
      <c r="H524" s="1" t="n">
        <v>1098.44</v>
      </c>
      <c r="I524" s="1" t="s">
        <v>39</v>
      </c>
      <c r="J52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523SKU00523BRITANNIA PRODUCT 523FROZEN FOODAMULBOTTLEACTIVE1271098.44</v>
      </c>
      <c r="K524" s="1" t="n">
        <f aca="false">COUNTIF(J:J, $J524)</f>
        <v>1</v>
      </c>
      <c r="L524" s="1" t="str">
        <f aca="false">IF(ISNA(VLOOKUP(tblProducts[[#This Row],[supplier_id]], tblSuppliers[], 3, FALSE())), "Invalid", "Valid")</f>
        <v>Valid</v>
      </c>
    </row>
    <row r="525" customFormat="false" ht="15" hidden="false" customHeight="true" outlineLevel="0" collapsed="false">
      <c r="A525" s="1" t="n">
        <v>524</v>
      </c>
      <c r="B525" s="1" t="s">
        <v>2124</v>
      </c>
      <c r="C525" s="1" t="s">
        <v>2125</v>
      </c>
      <c r="D525" s="1" t="s">
        <v>1053</v>
      </c>
      <c r="E525" s="1" t="s">
        <v>1054</v>
      </c>
      <c r="F525" s="1" t="n">
        <v>111</v>
      </c>
      <c r="G525" s="1" t="s">
        <v>1068</v>
      </c>
      <c r="H525" s="1" t="n">
        <v>1295.44</v>
      </c>
      <c r="I525" s="1" t="s">
        <v>46</v>
      </c>
      <c r="J52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524SKU00524AMUL PRODUCT 524CLEANINGUNILEVERPIECEINACTIVE1111295.44</v>
      </c>
      <c r="K525" s="1" t="n">
        <f aca="false">COUNTIF(J:J, $J525)</f>
        <v>1</v>
      </c>
      <c r="L525" s="1" t="str">
        <f aca="false">IF(ISNA(VLOOKUP(tblProducts[[#This Row],[supplier_id]], tblSuppliers[], 3, FALSE())), "Invalid", "Valid")</f>
        <v>Valid</v>
      </c>
    </row>
    <row r="526" customFormat="false" ht="15" hidden="false" customHeight="true" outlineLevel="0" collapsed="false">
      <c r="A526" s="1" t="n">
        <v>525</v>
      </c>
      <c r="B526" s="1" t="s">
        <v>2126</v>
      </c>
      <c r="C526" s="1" t="s">
        <v>2127</v>
      </c>
      <c r="D526" s="1" t="s">
        <v>1076</v>
      </c>
      <c r="E526" s="1" t="s">
        <v>1054</v>
      </c>
      <c r="F526" s="1" t="n">
        <v>169</v>
      </c>
      <c r="G526" s="1" t="s">
        <v>1064</v>
      </c>
      <c r="H526" s="1" t="n">
        <v>829.49</v>
      </c>
      <c r="I526" s="1" t="s">
        <v>46</v>
      </c>
      <c r="J52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525SKU00525BRITANNIA PRODUCT 525SNACKSUNILEVERKGINACTIVE169829.49</v>
      </c>
      <c r="K526" s="1" t="n">
        <f aca="false">COUNTIF(J:J, $J526)</f>
        <v>1</v>
      </c>
      <c r="L526" s="1" t="str">
        <f aca="false">IF(ISNA(VLOOKUP(tblProducts[[#This Row],[supplier_id]], tblSuppliers[], 3, FALSE())), "Invalid", "Valid")</f>
        <v>Valid</v>
      </c>
    </row>
    <row r="527" customFormat="false" ht="15" hidden="false" customHeight="true" outlineLevel="0" collapsed="false">
      <c r="A527" s="1" t="n">
        <v>526</v>
      </c>
      <c r="B527" s="1" t="s">
        <v>2128</v>
      </c>
      <c r="C527" s="1" t="s">
        <v>2129</v>
      </c>
      <c r="D527" s="1" t="s">
        <v>1062</v>
      </c>
      <c r="E527" s="1" t="s">
        <v>1054</v>
      </c>
      <c r="F527" s="1" t="n">
        <v>152</v>
      </c>
      <c r="G527" s="1" t="s">
        <v>1068</v>
      </c>
      <c r="H527" s="1" t="n">
        <v>945.46</v>
      </c>
      <c r="I527" s="1" t="s">
        <v>46</v>
      </c>
      <c r="J52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526SKU00526ITC PRODUCT 526DAIRYUNILEVERPIECEINACTIVE152945.46</v>
      </c>
      <c r="K527" s="1" t="n">
        <f aca="false">COUNTIF(J:J, $J527)</f>
        <v>1</v>
      </c>
      <c r="L527" s="1" t="str">
        <f aca="false">IF(ISNA(VLOOKUP(tblProducts[[#This Row],[supplier_id]], tblSuppliers[], 3, FALSE())), "Invalid", "Valid")</f>
        <v>Valid</v>
      </c>
    </row>
    <row r="528" customFormat="false" ht="15" hidden="false" customHeight="true" outlineLevel="0" collapsed="false">
      <c r="A528" s="1" t="n">
        <v>527</v>
      </c>
      <c r="B528" s="1" t="s">
        <v>2130</v>
      </c>
      <c r="C528" s="1" t="s">
        <v>2131</v>
      </c>
      <c r="D528" s="1" t="s">
        <v>1143</v>
      </c>
      <c r="E528" s="1" t="s">
        <v>1063</v>
      </c>
      <c r="F528" s="1" t="n">
        <v>59</v>
      </c>
      <c r="G528" s="1" t="s">
        <v>1055</v>
      </c>
      <c r="H528" s="1" t="n">
        <v>2382.03</v>
      </c>
      <c r="I528" s="1" t="s">
        <v>39</v>
      </c>
      <c r="J52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527SKU00527AMUL PRODUCT 527BEVERAGESAMULPACKACTIVE592382.03</v>
      </c>
      <c r="K528" s="1" t="n">
        <f aca="false">COUNTIF(J:J, $J528)</f>
        <v>1</v>
      </c>
      <c r="L528" s="1" t="str">
        <f aca="false">IF(ISNA(VLOOKUP(tblProducts[[#This Row],[supplier_id]], tblSuppliers[], 3, FALSE())), "Invalid", "Valid")</f>
        <v>Valid</v>
      </c>
    </row>
    <row r="529" customFormat="false" ht="15" hidden="false" customHeight="true" outlineLevel="0" collapsed="false">
      <c r="A529" s="1" t="n">
        <v>528</v>
      </c>
      <c r="B529" s="1" t="s">
        <v>2132</v>
      </c>
      <c r="C529" s="1" t="s">
        <v>2133</v>
      </c>
      <c r="D529" s="1" t="s">
        <v>1143</v>
      </c>
      <c r="E529" s="1" t="s">
        <v>1054</v>
      </c>
      <c r="F529" s="1" t="n">
        <v>97</v>
      </c>
      <c r="G529" s="1" t="s">
        <v>1064</v>
      </c>
      <c r="H529" s="1" t="n">
        <v>1573.58</v>
      </c>
      <c r="I529" s="1" t="s">
        <v>39</v>
      </c>
      <c r="J52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528SKU00528NESTLE PRODUCT 528BEVERAGESUNILEVERKGACTIVE971573.58</v>
      </c>
      <c r="K529" s="1" t="n">
        <f aca="false">COUNTIF(J:J, $J529)</f>
        <v>1</v>
      </c>
      <c r="L529" s="1" t="str">
        <f aca="false">IF(ISNA(VLOOKUP(tblProducts[[#This Row],[supplier_id]], tblSuppliers[], 3, FALSE())), "Invalid", "Valid")</f>
        <v>Valid</v>
      </c>
    </row>
    <row r="530" customFormat="false" ht="15" hidden="false" customHeight="true" outlineLevel="0" collapsed="false">
      <c r="A530" s="1" t="n">
        <v>529</v>
      </c>
      <c r="B530" s="1" t="s">
        <v>2134</v>
      </c>
      <c r="C530" s="1" t="s">
        <v>2135</v>
      </c>
      <c r="D530" s="1" t="s">
        <v>1067</v>
      </c>
      <c r="E530" s="1" t="s">
        <v>1082</v>
      </c>
      <c r="F530" s="1" t="n">
        <v>164</v>
      </c>
      <c r="G530" s="1" t="s">
        <v>1064</v>
      </c>
      <c r="H530" s="1" t="n">
        <v>650.25</v>
      </c>
      <c r="I530" s="1" t="s">
        <v>39</v>
      </c>
      <c r="J53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529SKU00529BRITANNIA PRODUCT 529BAKERYNESTLEKGACTIVE164650.25</v>
      </c>
      <c r="K530" s="1" t="n">
        <f aca="false">COUNTIF(J:J, $J530)</f>
        <v>1</v>
      </c>
      <c r="L530" s="1" t="str">
        <f aca="false">IF(ISNA(VLOOKUP(tblProducts[[#This Row],[supplier_id]], tblSuppliers[], 3, FALSE())), "Invalid", "Valid")</f>
        <v>Valid</v>
      </c>
    </row>
    <row r="531" customFormat="false" ht="15" hidden="false" customHeight="true" outlineLevel="0" collapsed="false">
      <c r="A531" s="1" t="n">
        <v>530</v>
      </c>
      <c r="B531" s="1" t="s">
        <v>2136</v>
      </c>
      <c r="C531" s="1" t="s">
        <v>2137</v>
      </c>
      <c r="D531" s="1" t="s">
        <v>1053</v>
      </c>
      <c r="E531" s="1" t="s">
        <v>1071</v>
      </c>
      <c r="F531" s="1" t="n">
        <v>49</v>
      </c>
      <c r="G531" s="1" t="s">
        <v>1064</v>
      </c>
      <c r="H531" s="1" t="n">
        <v>1581.92</v>
      </c>
      <c r="I531" s="1" t="s">
        <v>46</v>
      </c>
      <c r="J53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530SKU00530ITC PRODUCT 530CLEANINGITCKGINACTIVE491581.92</v>
      </c>
      <c r="K531" s="1" t="n">
        <f aca="false">COUNTIF(J:J, $J531)</f>
        <v>1</v>
      </c>
      <c r="L531" s="1" t="str">
        <f aca="false">IF(ISNA(VLOOKUP(tblProducts[[#This Row],[supplier_id]], tblSuppliers[], 3, FALSE())), "Invalid", "Valid")</f>
        <v>Valid</v>
      </c>
    </row>
    <row r="532" customFormat="false" ht="15" hidden="false" customHeight="true" outlineLevel="0" collapsed="false">
      <c r="A532" s="1" t="n">
        <v>531</v>
      </c>
      <c r="B532" s="1" t="s">
        <v>2138</v>
      </c>
      <c r="C532" s="1" t="s">
        <v>2139</v>
      </c>
      <c r="D532" s="1" t="s">
        <v>1088</v>
      </c>
      <c r="E532" s="1" t="s">
        <v>1082</v>
      </c>
      <c r="F532" s="1" t="n">
        <v>89</v>
      </c>
      <c r="G532" s="1" t="s">
        <v>1064</v>
      </c>
      <c r="H532" s="1" t="n">
        <v>744.69</v>
      </c>
      <c r="I532" s="1" t="s">
        <v>39</v>
      </c>
      <c r="J53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531SKU00531DABUR PRODUCT 531HOUSEHOLDNESTLEKGACTIVE89744.69</v>
      </c>
      <c r="K532" s="1" t="n">
        <f aca="false">COUNTIF(J:J, $J532)</f>
        <v>1</v>
      </c>
      <c r="L532" s="1" t="str">
        <f aca="false">IF(ISNA(VLOOKUP(tblProducts[[#This Row],[supplier_id]], tblSuppliers[], 3, FALSE())), "Invalid", "Valid")</f>
        <v>Valid</v>
      </c>
    </row>
    <row r="533" customFormat="false" ht="15" hidden="false" customHeight="true" outlineLevel="0" collapsed="false">
      <c r="A533" s="1" t="n">
        <v>532</v>
      </c>
      <c r="B533" s="1" t="s">
        <v>2140</v>
      </c>
      <c r="C533" s="1" t="s">
        <v>2141</v>
      </c>
      <c r="D533" s="1" t="s">
        <v>1062</v>
      </c>
      <c r="E533" s="1" t="s">
        <v>1071</v>
      </c>
      <c r="F533" s="1" t="n">
        <v>9</v>
      </c>
      <c r="G533" s="1" t="s">
        <v>1055</v>
      </c>
      <c r="H533" s="1" t="n">
        <v>1659.42</v>
      </c>
      <c r="I533" s="1" t="s">
        <v>46</v>
      </c>
      <c r="J53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532SKU00532P&amp;G PRODUCT 532DAIRYITCPACKINACTIVE91659.42</v>
      </c>
      <c r="K533" s="1" t="n">
        <f aca="false">COUNTIF(J:J, $J533)</f>
        <v>1</v>
      </c>
      <c r="L533" s="1" t="str">
        <f aca="false">IF(ISNA(VLOOKUP(tblProducts[[#This Row],[supplier_id]], tblSuppliers[], 3, FALSE())), "Invalid", "Valid")</f>
        <v>Valid</v>
      </c>
    </row>
    <row r="534" customFormat="false" ht="15" hidden="false" customHeight="true" outlineLevel="0" collapsed="false">
      <c r="A534" s="1" t="n">
        <v>533</v>
      </c>
      <c r="B534" s="1" t="s">
        <v>2142</v>
      </c>
      <c r="C534" s="1" t="s">
        <v>2143</v>
      </c>
      <c r="D534" s="1" t="s">
        <v>1053</v>
      </c>
      <c r="E534" s="1" t="s">
        <v>1077</v>
      </c>
      <c r="F534" s="1" t="n">
        <v>12</v>
      </c>
      <c r="G534" s="1" t="s">
        <v>1068</v>
      </c>
      <c r="H534" s="1" t="n">
        <v>125.83</v>
      </c>
      <c r="I534" s="1" t="s">
        <v>46</v>
      </c>
      <c r="J53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533SKU00533AMUL PRODUCT 533CLEANINGBRITANNIAPIECEINACTIVE12125.83</v>
      </c>
      <c r="K534" s="1" t="n">
        <f aca="false">COUNTIF(J:J, $J534)</f>
        <v>1</v>
      </c>
      <c r="L534" s="1" t="str">
        <f aca="false">IF(ISNA(VLOOKUP(tblProducts[[#This Row],[supplier_id]], tblSuppliers[], 3, FALSE())), "Invalid", "Valid")</f>
        <v>Valid</v>
      </c>
    </row>
    <row r="535" customFormat="false" ht="15" hidden="false" customHeight="true" outlineLevel="0" collapsed="false">
      <c r="A535" s="1" t="n">
        <v>534</v>
      </c>
      <c r="B535" s="1" t="s">
        <v>2144</v>
      </c>
      <c r="C535" s="1" t="s">
        <v>2145</v>
      </c>
      <c r="D535" s="1" t="s">
        <v>1053</v>
      </c>
      <c r="E535" s="1" t="s">
        <v>1085</v>
      </c>
      <c r="F535" s="1" t="n">
        <v>100</v>
      </c>
      <c r="G535" s="1" t="s">
        <v>1064</v>
      </c>
      <c r="H535" s="1" t="n">
        <v>1494.57</v>
      </c>
      <c r="I535" s="1" t="s">
        <v>39</v>
      </c>
      <c r="J53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534SKU00534P&amp;G PRODUCT 534CLEANINGDABURKGACTIVE1001494.57</v>
      </c>
      <c r="K535" s="1" t="n">
        <f aca="false">COUNTIF(J:J, $J535)</f>
        <v>1</v>
      </c>
      <c r="L535" s="1" t="str">
        <f aca="false">IF(ISNA(VLOOKUP(tblProducts[[#This Row],[supplier_id]], tblSuppliers[], 3, FALSE())), "Invalid", "Valid")</f>
        <v>Valid</v>
      </c>
    </row>
    <row r="536" customFormat="false" ht="15" hidden="false" customHeight="true" outlineLevel="0" collapsed="false">
      <c r="A536" s="1" t="n">
        <v>535</v>
      </c>
      <c r="B536" s="1" t="s">
        <v>2146</v>
      </c>
      <c r="C536" s="1" t="s">
        <v>2147</v>
      </c>
      <c r="D536" s="1" t="s">
        <v>1053</v>
      </c>
      <c r="E536" s="1" t="s">
        <v>1085</v>
      </c>
      <c r="F536" s="1" t="n">
        <v>107</v>
      </c>
      <c r="G536" s="1" t="s">
        <v>1068</v>
      </c>
      <c r="H536" s="1" t="n">
        <v>684.67</v>
      </c>
      <c r="I536" s="1" t="s">
        <v>39</v>
      </c>
      <c r="J53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535SKU00535AMUL PRODUCT 535CLEANINGDABURPIECEACTIVE107684.67</v>
      </c>
      <c r="K536" s="1" t="n">
        <f aca="false">COUNTIF(J:J, $J536)</f>
        <v>1</v>
      </c>
      <c r="L536" s="1" t="str">
        <f aca="false">IF(ISNA(VLOOKUP(tblProducts[[#This Row],[supplier_id]], tblSuppliers[], 3, FALSE())), "Invalid", "Valid")</f>
        <v>Valid</v>
      </c>
    </row>
    <row r="537" customFormat="false" ht="15" hidden="false" customHeight="true" outlineLevel="0" collapsed="false">
      <c r="A537" s="1" t="n">
        <v>536</v>
      </c>
      <c r="B537" s="1" t="s">
        <v>2148</v>
      </c>
      <c r="C537" s="1" t="s">
        <v>2149</v>
      </c>
      <c r="D537" s="1" t="s">
        <v>1067</v>
      </c>
      <c r="E537" s="1" t="s">
        <v>1054</v>
      </c>
      <c r="F537" s="1" t="n">
        <v>196</v>
      </c>
      <c r="G537" s="1" t="s">
        <v>1059</v>
      </c>
      <c r="H537" s="1" t="n">
        <v>1871.46</v>
      </c>
      <c r="I537" s="1" t="s">
        <v>39</v>
      </c>
      <c r="J53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536SKU00536ITC PRODUCT 536BAKERYUNILEVERLITREACTIVE1961871.46</v>
      </c>
      <c r="K537" s="1" t="n">
        <f aca="false">COUNTIF(J:J, $J537)</f>
        <v>1</v>
      </c>
      <c r="L537" s="1" t="str">
        <f aca="false">IF(ISNA(VLOOKUP(tblProducts[[#This Row],[supplier_id]], tblSuppliers[], 3, FALSE())), "Invalid", "Valid")</f>
        <v>Valid</v>
      </c>
    </row>
    <row r="538" customFormat="false" ht="15" hidden="false" customHeight="true" outlineLevel="0" collapsed="false">
      <c r="A538" s="1" t="n">
        <v>537</v>
      </c>
      <c r="B538" s="1" t="s">
        <v>2150</v>
      </c>
      <c r="C538" s="1" t="s">
        <v>2151</v>
      </c>
      <c r="D538" s="1" t="s">
        <v>1076</v>
      </c>
      <c r="E538" s="1" t="s">
        <v>1071</v>
      </c>
      <c r="F538" s="1" t="n">
        <v>109</v>
      </c>
      <c r="G538" s="1" t="s">
        <v>1068</v>
      </c>
      <c r="H538" s="1" t="n">
        <v>1977.99</v>
      </c>
      <c r="I538" s="1" t="s">
        <v>39</v>
      </c>
      <c r="J53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537SKU00537BRITANNIA PRODUCT 537SNACKSITCPIECEACTIVE1091977.99</v>
      </c>
      <c r="K538" s="1" t="n">
        <f aca="false">COUNTIF(J:J, $J538)</f>
        <v>1</v>
      </c>
      <c r="L538" s="1" t="str">
        <f aca="false">IF(ISNA(VLOOKUP(tblProducts[[#This Row],[supplier_id]], tblSuppliers[], 3, FALSE())), "Invalid", "Valid")</f>
        <v>Valid</v>
      </c>
    </row>
    <row r="539" customFormat="false" ht="15" hidden="false" customHeight="true" outlineLevel="0" collapsed="false">
      <c r="A539" s="1" t="n">
        <v>538</v>
      </c>
      <c r="B539" s="1" t="s">
        <v>2152</v>
      </c>
      <c r="C539" s="1" t="s">
        <v>2153</v>
      </c>
      <c r="D539" s="1" t="s">
        <v>1143</v>
      </c>
      <c r="E539" s="1" t="s">
        <v>1063</v>
      </c>
      <c r="F539" s="1" t="n">
        <v>177</v>
      </c>
      <c r="G539" s="1" t="s">
        <v>1064</v>
      </c>
      <c r="H539" s="1" t="n">
        <v>842.22</v>
      </c>
      <c r="I539" s="1" t="s">
        <v>39</v>
      </c>
      <c r="J53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538SKU00538ITC PRODUCT 538BEVERAGESAMULKGACTIVE177842.22</v>
      </c>
      <c r="K539" s="1" t="n">
        <f aca="false">COUNTIF(J:J, $J539)</f>
        <v>1</v>
      </c>
      <c r="L539" s="1" t="str">
        <f aca="false">IF(ISNA(VLOOKUP(tblProducts[[#This Row],[supplier_id]], tblSuppliers[], 3, FALSE())), "Invalid", "Valid")</f>
        <v>Valid</v>
      </c>
    </row>
    <row r="540" customFormat="false" ht="15" hidden="false" customHeight="true" outlineLevel="0" collapsed="false">
      <c r="A540" s="1" t="n">
        <v>539</v>
      </c>
      <c r="B540" s="1" t="s">
        <v>2154</v>
      </c>
      <c r="C540" s="1" t="s">
        <v>2155</v>
      </c>
      <c r="D540" s="1" t="s">
        <v>1098</v>
      </c>
      <c r="E540" s="1" t="s">
        <v>1058</v>
      </c>
      <c r="F540" s="1" t="n">
        <v>162</v>
      </c>
      <c r="G540" s="1" t="s">
        <v>1064</v>
      </c>
      <c r="H540" s="1" t="n">
        <v>337.81</v>
      </c>
      <c r="I540" s="1" t="s">
        <v>46</v>
      </c>
      <c r="J54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539SKU00539PARLE PRODUCT 539PERSONAL CAREP&amp;GKGINACTIVE162337.81</v>
      </c>
      <c r="K540" s="1" t="n">
        <f aca="false">COUNTIF(J:J, $J540)</f>
        <v>1</v>
      </c>
      <c r="L540" s="1" t="str">
        <f aca="false">IF(ISNA(VLOOKUP(tblProducts[[#This Row],[supplier_id]], tblSuppliers[], 3, FALSE())), "Invalid", "Valid")</f>
        <v>Valid</v>
      </c>
    </row>
    <row r="541" customFormat="false" ht="15" hidden="false" customHeight="true" outlineLevel="0" collapsed="false">
      <c r="A541" s="1" t="n">
        <v>540</v>
      </c>
      <c r="B541" s="1" t="s">
        <v>2156</v>
      </c>
      <c r="C541" s="1" t="s">
        <v>2157</v>
      </c>
      <c r="D541" s="1" t="s">
        <v>1067</v>
      </c>
      <c r="E541" s="1" t="s">
        <v>1077</v>
      </c>
      <c r="F541" s="1" t="n">
        <v>36</v>
      </c>
      <c r="G541" s="1" t="s">
        <v>1059</v>
      </c>
      <c r="H541" s="1" t="n">
        <v>292.04</v>
      </c>
      <c r="I541" s="1" t="s">
        <v>46</v>
      </c>
      <c r="J54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540SKU00540PARLE PRODUCT 540BAKERYBRITANNIALITREINACTIVE36292.04</v>
      </c>
      <c r="K541" s="1" t="n">
        <f aca="false">COUNTIF(J:J, $J541)</f>
        <v>1</v>
      </c>
      <c r="L541" s="1" t="str">
        <f aca="false">IF(ISNA(VLOOKUP(tblProducts[[#This Row],[supplier_id]], tblSuppliers[], 3, FALSE())), "Invalid", "Valid")</f>
        <v>Valid</v>
      </c>
    </row>
    <row r="542" customFormat="false" ht="15" hidden="false" customHeight="true" outlineLevel="0" collapsed="false">
      <c r="A542" s="1" t="n">
        <v>541</v>
      </c>
      <c r="B542" s="1" t="s">
        <v>2158</v>
      </c>
      <c r="C542" s="1" t="s">
        <v>2159</v>
      </c>
      <c r="D542" s="1" t="s">
        <v>1088</v>
      </c>
      <c r="E542" s="1" t="s">
        <v>1085</v>
      </c>
      <c r="F542" s="1" t="n">
        <v>172</v>
      </c>
      <c r="G542" s="1" t="s">
        <v>1078</v>
      </c>
      <c r="H542" s="1" t="n">
        <v>986.42</v>
      </c>
      <c r="I542" s="1" t="s">
        <v>46</v>
      </c>
      <c r="J54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541SKU00541DABUR PRODUCT 541HOUSEHOLDDABURBOTTLEINACTIVE172986.42</v>
      </c>
      <c r="K542" s="1" t="n">
        <f aca="false">COUNTIF(J:J, $J542)</f>
        <v>1</v>
      </c>
      <c r="L542" s="1" t="str">
        <f aca="false">IF(ISNA(VLOOKUP(tblProducts[[#This Row],[supplier_id]], tblSuppliers[], 3, FALSE())), "Invalid", "Valid")</f>
        <v>Valid</v>
      </c>
    </row>
    <row r="543" customFormat="false" ht="15" hidden="false" customHeight="true" outlineLevel="0" collapsed="false">
      <c r="A543" s="1" t="n">
        <v>542</v>
      </c>
      <c r="B543" s="1" t="s">
        <v>2160</v>
      </c>
      <c r="C543" s="1" t="s">
        <v>2161</v>
      </c>
      <c r="D543" s="1" t="s">
        <v>1053</v>
      </c>
      <c r="E543" s="1" t="s">
        <v>1063</v>
      </c>
      <c r="F543" s="1" t="n">
        <v>66</v>
      </c>
      <c r="G543" s="1" t="s">
        <v>1064</v>
      </c>
      <c r="H543" s="1" t="n">
        <v>322.91</v>
      </c>
      <c r="I543" s="1" t="s">
        <v>39</v>
      </c>
      <c r="J54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542SKU00542UNILEVER PRODUCT 542CLEANINGAMULKGACTIVE66322.91</v>
      </c>
      <c r="K543" s="1" t="n">
        <f aca="false">COUNTIF(J:J, $J543)</f>
        <v>1</v>
      </c>
      <c r="L543" s="1" t="str">
        <f aca="false">IF(ISNA(VLOOKUP(tblProducts[[#This Row],[supplier_id]], tblSuppliers[], 3, FALSE())), "Invalid", "Valid")</f>
        <v>Valid</v>
      </c>
    </row>
    <row r="544" customFormat="false" ht="15" hidden="false" customHeight="true" outlineLevel="0" collapsed="false">
      <c r="A544" s="1" t="n">
        <v>543</v>
      </c>
      <c r="B544" s="1" t="s">
        <v>2162</v>
      </c>
      <c r="C544" s="1" t="s">
        <v>2163</v>
      </c>
      <c r="D544" s="1" t="s">
        <v>1088</v>
      </c>
      <c r="E544" s="1" t="s">
        <v>1054</v>
      </c>
      <c r="F544" s="1" t="n">
        <v>192</v>
      </c>
      <c r="G544" s="1" t="s">
        <v>1055</v>
      </c>
      <c r="H544" s="1" t="n">
        <v>1919.34</v>
      </c>
      <c r="I544" s="1" t="s">
        <v>46</v>
      </c>
      <c r="J54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543SKU00543ITC PRODUCT 543HOUSEHOLDUNILEVERPACKINACTIVE1921919.34</v>
      </c>
      <c r="K544" s="1" t="n">
        <f aca="false">COUNTIF(J:J, $J544)</f>
        <v>1</v>
      </c>
      <c r="L544" s="1" t="str">
        <f aca="false">IF(ISNA(VLOOKUP(tblProducts[[#This Row],[supplier_id]], tblSuppliers[], 3, FALSE())), "Invalid", "Valid")</f>
        <v>Valid</v>
      </c>
    </row>
    <row r="545" customFormat="false" ht="15" hidden="false" customHeight="true" outlineLevel="0" collapsed="false">
      <c r="A545" s="1" t="n">
        <v>544</v>
      </c>
      <c r="B545" s="1" t="s">
        <v>2164</v>
      </c>
      <c r="C545" s="1" t="s">
        <v>2165</v>
      </c>
      <c r="D545" s="1" t="s">
        <v>1081</v>
      </c>
      <c r="E545" s="1" t="s">
        <v>1089</v>
      </c>
      <c r="F545" s="1" t="n">
        <v>22</v>
      </c>
      <c r="G545" s="1" t="s">
        <v>1064</v>
      </c>
      <c r="H545" s="1" t="n">
        <v>657.61</v>
      </c>
      <c r="I545" s="1" t="s">
        <v>39</v>
      </c>
      <c r="J54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544SKU00544BRITANNIA PRODUCT 544FROZEN FOODPARLEKGACTIVE22657.61</v>
      </c>
      <c r="K545" s="1" t="n">
        <f aca="false">COUNTIF(J:J, $J545)</f>
        <v>1</v>
      </c>
      <c r="L545" s="1" t="str">
        <f aca="false">IF(ISNA(VLOOKUP(tblProducts[[#This Row],[supplier_id]], tblSuppliers[], 3, FALSE())), "Invalid", "Valid")</f>
        <v>Valid</v>
      </c>
    </row>
    <row r="546" customFormat="false" ht="15" hidden="false" customHeight="true" outlineLevel="0" collapsed="false">
      <c r="A546" s="1" t="n">
        <v>545</v>
      </c>
      <c r="B546" s="1" t="s">
        <v>2166</v>
      </c>
      <c r="C546" s="1" t="s">
        <v>2167</v>
      </c>
      <c r="D546" s="1" t="s">
        <v>1076</v>
      </c>
      <c r="E546" s="1" t="s">
        <v>1054</v>
      </c>
      <c r="F546" s="1" t="n">
        <v>164</v>
      </c>
      <c r="G546" s="1" t="s">
        <v>1055</v>
      </c>
      <c r="H546" s="1" t="n">
        <v>2238.73</v>
      </c>
      <c r="I546" s="1" t="s">
        <v>46</v>
      </c>
      <c r="J54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545SKU00545NESTLE PRODUCT 545SNACKSUNILEVERPACKINACTIVE1642238.73</v>
      </c>
      <c r="K546" s="1" t="n">
        <f aca="false">COUNTIF(J:J, $J546)</f>
        <v>1</v>
      </c>
      <c r="L546" s="1" t="str">
        <f aca="false">IF(ISNA(VLOOKUP(tblProducts[[#This Row],[supplier_id]], tblSuppliers[], 3, FALSE())), "Invalid", "Valid")</f>
        <v>Valid</v>
      </c>
    </row>
    <row r="547" customFormat="false" ht="15" hidden="false" customHeight="true" outlineLevel="0" collapsed="false">
      <c r="A547" s="1" t="n">
        <v>546</v>
      </c>
      <c r="B547" s="1" t="s">
        <v>2168</v>
      </c>
      <c r="C547" s="1" t="s">
        <v>2169</v>
      </c>
      <c r="D547" s="1" t="s">
        <v>1062</v>
      </c>
      <c r="E547" s="1" t="s">
        <v>1071</v>
      </c>
      <c r="F547" s="1" t="n">
        <v>107</v>
      </c>
      <c r="G547" s="1" t="s">
        <v>1059</v>
      </c>
      <c r="H547" s="1" t="n">
        <v>1268.54</v>
      </c>
      <c r="I547" s="1" t="s">
        <v>39</v>
      </c>
      <c r="J54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546SKU00546AMUL PRODUCT 546DAIRYITCLITREACTIVE1071268.54</v>
      </c>
      <c r="K547" s="1" t="n">
        <f aca="false">COUNTIF(J:J, $J547)</f>
        <v>1</v>
      </c>
      <c r="L547" s="1" t="str">
        <f aca="false">IF(ISNA(VLOOKUP(tblProducts[[#This Row],[supplier_id]], tblSuppliers[], 3, FALSE())), "Invalid", "Valid")</f>
        <v>Valid</v>
      </c>
    </row>
    <row r="548" customFormat="false" ht="15" hidden="false" customHeight="true" outlineLevel="0" collapsed="false">
      <c r="A548" s="1" t="n">
        <v>547</v>
      </c>
      <c r="B548" s="1" t="s">
        <v>2170</v>
      </c>
      <c r="C548" s="1" t="s">
        <v>2171</v>
      </c>
      <c r="D548" s="1" t="s">
        <v>1062</v>
      </c>
      <c r="E548" s="1" t="s">
        <v>1085</v>
      </c>
      <c r="F548" s="1" t="n">
        <v>179</v>
      </c>
      <c r="G548" s="1" t="s">
        <v>1078</v>
      </c>
      <c r="H548" s="1" t="n">
        <v>668.88</v>
      </c>
      <c r="I548" s="1" t="s">
        <v>39</v>
      </c>
      <c r="J54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547SKU00547NESTLE PRODUCT 547DAIRYDABURBOTTLEACTIVE179668.88</v>
      </c>
      <c r="K548" s="1" t="n">
        <f aca="false">COUNTIF(J:J, $J548)</f>
        <v>1</v>
      </c>
      <c r="L548" s="1" t="str">
        <f aca="false">IF(ISNA(VLOOKUP(tblProducts[[#This Row],[supplier_id]], tblSuppliers[], 3, FALSE())), "Invalid", "Valid")</f>
        <v>Valid</v>
      </c>
    </row>
    <row r="549" customFormat="false" ht="15" hidden="false" customHeight="true" outlineLevel="0" collapsed="false">
      <c r="A549" s="1" t="n">
        <v>548</v>
      </c>
      <c r="B549" s="1" t="s">
        <v>2172</v>
      </c>
      <c r="C549" s="1" t="s">
        <v>2173</v>
      </c>
      <c r="D549" s="1" t="s">
        <v>1062</v>
      </c>
      <c r="E549" s="1" t="s">
        <v>1077</v>
      </c>
      <c r="F549" s="1" t="n">
        <v>192</v>
      </c>
      <c r="G549" s="1" t="s">
        <v>1068</v>
      </c>
      <c r="H549" s="1" t="n">
        <v>2109.89</v>
      </c>
      <c r="I549" s="1" t="s">
        <v>39</v>
      </c>
      <c r="J54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548SKU00548UNILEVER PRODUCT 548DAIRYBRITANNIAPIECEACTIVE1922109.89</v>
      </c>
      <c r="K549" s="1" t="n">
        <f aca="false">COUNTIF(J:J, $J549)</f>
        <v>1</v>
      </c>
      <c r="L549" s="1" t="str">
        <f aca="false">IF(ISNA(VLOOKUP(tblProducts[[#This Row],[supplier_id]], tblSuppliers[], 3, FALSE())), "Invalid", "Valid")</f>
        <v>Valid</v>
      </c>
    </row>
    <row r="550" customFormat="false" ht="15" hidden="false" customHeight="true" outlineLevel="0" collapsed="false">
      <c r="A550" s="1" t="n">
        <v>549</v>
      </c>
      <c r="B550" s="1" t="s">
        <v>2174</v>
      </c>
      <c r="C550" s="1" t="s">
        <v>2175</v>
      </c>
      <c r="D550" s="1" t="s">
        <v>1062</v>
      </c>
      <c r="E550" s="1" t="s">
        <v>1089</v>
      </c>
      <c r="F550" s="1" t="n">
        <v>17</v>
      </c>
      <c r="G550" s="1" t="s">
        <v>1059</v>
      </c>
      <c r="H550" s="1" t="n">
        <v>2447.78</v>
      </c>
      <c r="I550" s="1" t="s">
        <v>46</v>
      </c>
      <c r="J55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549SKU00549BRITANNIA PRODUCT 549DAIRYPARLELITREINACTIVE172447.78</v>
      </c>
      <c r="K550" s="1" t="n">
        <f aca="false">COUNTIF(J:J, $J550)</f>
        <v>1</v>
      </c>
      <c r="L550" s="1" t="str">
        <f aca="false">IF(ISNA(VLOOKUP(tblProducts[[#This Row],[supplier_id]], tblSuppliers[], 3, FALSE())), "Invalid", "Valid")</f>
        <v>Valid</v>
      </c>
    </row>
    <row r="551" customFormat="false" ht="15" hidden="false" customHeight="true" outlineLevel="0" collapsed="false">
      <c r="A551" s="1" t="n">
        <v>550</v>
      </c>
      <c r="B551" s="1" t="s">
        <v>2176</v>
      </c>
      <c r="C551" s="1" t="s">
        <v>2177</v>
      </c>
      <c r="D551" s="1" t="s">
        <v>1062</v>
      </c>
      <c r="E551" s="1" t="s">
        <v>1058</v>
      </c>
      <c r="F551" s="1" t="n">
        <v>128</v>
      </c>
      <c r="G551" s="1" t="s">
        <v>1078</v>
      </c>
      <c r="H551" s="1" t="n">
        <v>955.5</v>
      </c>
      <c r="I551" s="1" t="s">
        <v>39</v>
      </c>
      <c r="J55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550SKU00550BRITANNIA PRODUCT 550DAIRYP&amp;GBOTTLEACTIVE128955.5</v>
      </c>
      <c r="K551" s="1" t="n">
        <f aca="false">COUNTIF(J:J, $J551)</f>
        <v>1</v>
      </c>
      <c r="L551" s="1" t="str">
        <f aca="false">IF(ISNA(VLOOKUP(tblProducts[[#This Row],[supplier_id]], tblSuppliers[], 3, FALSE())), "Invalid", "Valid")</f>
        <v>Valid</v>
      </c>
    </row>
    <row r="552" customFormat="false" ht="15" hidden="false" customHeight="true" outlineLevel="0" collapsed="false">
      <c r="A552" s="1" t="n">
        <v>551</v>
      </c>
      <c r="B552" s="1" t="s">
        <v>2178</v>
      </c>
      <c r="C552" s="1" t="s">
        <v>2179</v>
      </c>
      <c r="D552" s="1" t="s">
        <v>1081</v>
      </c>
      <c r="E552" s="1" t="s">
        <v>1063</v>
      </c>
      <c r="F552" s="1" t="n">
        <v>25</v>
      </c>
      <c r="G552" s="1" t="s">
        <v>1068</v>
      </c>
      <c r="H552" s="1" t="n">
        <v>1343.54</v>
      </c>
      <c r="I552" s="1" t="s">
        <v>39</v>
      </c>
      <c r="J55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551SKU00551ITC PRODUCT 551FROZEN FOODAMULPIECEACTIVE251343.54</v>
      </c>
      <c r="K552" s="1" t="n">
        <f aca="false">COUNTIF(J:J, $J552)</f>
        <v>1</v>
      </c>
      <c r="L552" s="1" t="str">
        <f aca="false">IF(ISNA(VLOOKUP(tblProducts[[#This Row],[supplier_id]], tblSuppliers[], 3, FALSE())), "Invalid", "Valid")</f>
        <v>Valid</v>
      </c>
    </row>
    <row r="553" customFormat="false" ht="15" hidden="false" customHeight="true" outlineLevel="0" collapsed="false">
      <c r="A553" s="1" t="n">
        <v>552</v>
      </c>
      <c r="B553" s="1" t="s">
        <v>2180</v>
      </c>
      <c r="C553" s="1" t="s">
        <v>2181</v>
      </c>
      <c r="D553" s="1" t="s">
        <v>1062</v>
      </c>
      <c r="E553" s="1" t="s">
        <v>1085</v>
      </c>
      <c r="F553" s="1" t="n">
        <v>55</v>
      </c>
      <c r="G553" s="1" t="s">
        <v>1078</v>
      </c>
      <c r="H553" s="1" t="n">
        <v>1232.73</v>
      </c>
      <c r="I553" s="1" t="s">
        <v>46</v>
      </c>
      <c r="J55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552SKU00552UNILEVER PRODUCT 552DAIRYDABURBOTTLEINACTIVE551232.73</v>
      </c>
      <c r="K553" s="1" t="n">
        <f aca="false">COUNTIF(J:J, $J553)</f>
        <v>1</v>
      </c>
      <c r="L553" s="1" t="str">
        <f aca="false">IF(ISNA(VLOOKUP(tblProducts[[#This Row],[supplier_id]], tblSuppliers[], 3, FALSE())), "Invalid", "Valid")</f>
        <v>Valid</v>
      </c>
    </row>
    <row r="554" customFormat="false" ht="15" hidden="false" customHeight="true" outlineLevel="0" collapsed="false">
      <c r="A554" s="1" t="n">
        <v>553</v>
      </c>
      <c r="B554" s="1" t="s">
        <v>2182</v>
      </c>
      <c r="C554" s="1" t="s">
        <v>2183</v>
      </c>
      <c r="D554" s="1" t="s">
        <v>1076</v>
      </c>
      <c r="E554" s="1" t="s">
        <v>1085</v>
      </c>
      <c r="F554" s="1" t="n">
        <v>110</v>
      </c>
      <c r="G554" s="1" t="s">
        <v>1078</v>
      </c>
      <c r="H554" s="1" t="n">
        <v>2023.06</v>
      </c>
      <c r="I554" s="1" t="s">
        <v>46</v>
      </c>
      <c r="J55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553SKU00553NESTLE PRODUCT 553SNACKSDABURBOTTLEINACTIVE1102023.06</v>
      </c>
      <c r="K554" s="1" t="n">
        <f aca="false">COUNTIF(J:J, $J554)</f>
        <v>1</v>
      </c>
      <c r="L554" s="1" t="str">
        <f aca="false">IF(ISNA(VLOOKUP(tblProducts[[#This Row],[supplier_id]], tblSuppliers[], 3, FALSE())), "Invalid", "Valid")</f>
        <v>Valid</v>
      </c>
    </row>
    <row r="555" customFormat="false" ht="15" hidden="false" customHeight="true" outlineLevel="0" collapsed="false">
      <c r="A555" s="1" t="n">
        <v>554</v>
      </c>
      <c r="B555" s="1" t="s">
        <v>2184</v>
      </c>
      <c r="C555" s="1" t="s">
        <v>2185</v>
      </c>
      <c r="D555" s="1" t="s">
        <v>1053</v>
      </c>
      <c r="E555" s="1" t="s">
        <v>1077</v>
      </c>
      <c r="F555" s="1" t="n">
        <v>3</v>
      </c>
      <c r="G555" s="1" t="s">
        <v>1078</v>
      </c>
      <c r="H555" s="1" t="n">
        <v>1288.37</v>
      </c>
      <c r="I555" s="1" t="s">
        <v>39</v>
      </c>
      <c r="J55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554SKU00554P&amp;G PRODUCT 554CLEANINGBRITANNIABOTTLEACTIVE31288.37</v>
      </c>
      <c r="K555" s="1" t="n">
        <f aca="false">COUNTIF(J:J, $J555)</f>
        <v>1</v>
      </c>
      <c r="L555" s="1" t="str">
        <f aca="false">IF(ISNA(VLOOKUP(tblProducts[[#This Row],[supplier_id]], tblSuppliers[], 3, FALSE())), "Invalid", "Valid")</f>
        <v>Valid</v>
      </c>
    </row>
    <row r="556" customFormat="false" ht="15" hidden="false" customHeight="true" outlineLevel="0" collapsed="false">
      <c r="A556" s="1" t="n">
        <v>555</v>
      </c>
      <c r="B556" s="1" t="s">
        <v>2186</v>
      </c>
      <c r="C556" s="1" t="s">
        <v>2187</v>
      </c>
      <c r="D556" s="1" t="s">
        <v>1143</v>
      </c>
      <c r="E556" s="1" t="s">
        <v>1058</v>
      </c>
      <c r="F556" s="1" t="n">
        <v>143</v>
      </c>
      <c r="G556" s="1" t="s">
        <v>1055</v>
      </c>
      <c r="H556" s="1" t="n">
        <v>229.41</v>
      </c>
      <c r="I556" s="1" t="s">
        <v>39</v>
      </c>
      <c r="J55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555SKU00555P&amp;G PRODUCT 555BEVERAGESP&amp;GPACKACTIVE143229.41</v>
      </c>
      <c r="K556" s="1" t="n">
        <f aca="false">COUNTIF(J:J, $J556)</f>
        <v>1</v>
      </c>
      <c r="L556" s="1" t="str">
        <f aca="false">IF(ISNA(VLOOKUP(tblProducts[[#This Row],[supplier_id]], tblSuppliers[], 3, FALSE())), "Invalid", "Valid")</f>
        <v>Valid</v>
      </c>
    </row>
    <row r="557" customFormat="false" ht="15" hidden="false" customHeight="true" outlineLevel="0" collapsed="false">
      <c r="A557" s="1" t="n">
        <v>556</v>
      </c>
      <c r="B557" s="1" t="s">
        <v>2188</v>
      </c>
      <c r="C557" s="1" t="s">
        <v>2189</v>
      </c>
      <c r="D557" s="1" t="s">
        <v>1088</v>
      </c>
      <c r="E557" s="1" t="s">
        <v>1085</v>
      </c>
      <c r="F557" s="1" t="n">
        <v>127</v>
      </c>
      <c r="G557" s="1" t="s">
        <v>1078</v>
      </c>
      <c r="H557" s="1" t="n">
        <v>312.15</v>
      </c>
      <c r="I557" s="1" t="s">
        <v>39</v>
      </c>
      <c r="J55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556SKU00556ITC PRODUCT 556HOUSEHOLDDABURBOTTLEACTIVE127312.15</v>
      </c>
      <c r="K557" s="1" t="n">
        <f aca="false">COUNTIF(J:J, $J557)</f>
        <v>1</v>
      </c>
      <c r="L557" s="1" t="str">
        <f aca="false">IF(ISNA(VLOOKUP(tblProducts[[#This Row],[supplier_id]], tblSuppliers[], 3, FALSE())), "Invalid", "Valid")</f>
        <v>Valid</v>
      </c>
    </row>
    <row r="558" customFormat="false" ht="15" hidden="false" customHeight="true" outlineLevel="0" collapsed="false">
      <c r="A558" s="1" t="n">
        <v>557</v>
      </c>
      <c r="B558" s="1" t="s">
        <v>2190</v>
      </c>
      <c r="C558" s="1" t="s">
        <v>2191</v>
      </c>
      <c r="D558" s="1" t="s">
        <v>1062</v>
      </c>
      <c r="E558" s="1" t="s">
        <v>1058</v>
      </c>
      <c r="F558" s="1" t="n">
        <v>56</v>
      </c>
      <c r="G558" s="1" t="s">
        <v>1064</v>
      </c>
      <c r="H558" s="1" t="n">
        <v>1992.98</v>
      </c>
      <c r="I558" s="1" t="s">
        <v>46</v>
      </c>
      <c r="J55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557SKU00557BRITANNIA PRODUCT 557DAIRYP&amp;GKGINACTIVE561992.98</v>
      </c>
      <c r="K558" s="1" t="n">
        <f aca="false">COUNTIF(J:J, $J558)</f>
        <v>1</v>
      </c>
      <c r="L558" s="1" t="str">
        <f aca="false">IF(ISNA(VLOOKUP(tblProducts[[#This Row],[supplier_id]], tblSuppliers[], 3, FALSE())), "Invalid", "Valid")</f>
        <v>Valid</v>
      </c>
    </row>
    <row r="559" customFormat="false" ht="15" hidden="false" customHeight="true" outlineLevel="0" collapsed="false">
      <c r="A559" s="1" t="n">
        <v>558</v>
      </c>
      <c r="B559" s="1" t="s">
        <v>2192</v>
      </c>
      <c r="C559" s="1" t="s">
        <v>2193</v>
      </c>
      <c r="D559" s="1" t="s">
        <v>1067</v>
      </c>
      <c r="E559" s="1" t="s">
        <v>1058</v>
      </c>
      <c r="F559" s="1" t="n">
        <v>30</v>
      </c>
      <c r="G559" s="1" t="s">
        <v>1064</v>
      </c>
      <c r="H559" s="1" t="n">
        <v>291.67</v>
      </c>
      <c r="I559" s="1" t="s">
        <v>39</v>
      </c>
      <c r="J55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558SKU00558UNILEVER PRODUCT 558BAKERYP&amp;GKGACTIVE30291.67</v>
      </c>
      <c r="K559" s="1" t="n">
        <f aca="false">COUNTIF(J:J, $J559)</f>
        <v>1</v>
      </c>
      <c r="L559" s="1" t="str">
        <f aca="false">IF(ISNA(VLOOKUP(tblProducts[[#This Row],[supplier_id]], tblSuppliers[], 3, FALSE())), "Invalid", "Valid")</f>
        <v>Valid</v>
      </c>
    </row>
    <row r="560" customFormat="false" ht="15" hidden="false" customHeight="true" outlineLevel="0" collapsed="false">
      <c r="A560" s="1" t="n">
        <v>559</v>
      </c>
      <c r="B560" s="1" t="s">
        <v>2194</v>
      </c>
      <c r="C560" s="1" t="s">
        <v>2195</v>
      </c>
      <c r="D560" s="1" t="s">
        <v>1076</v>
      </c>
      <c r="E560" s="1" t="s">
        <v>1071</v>
      </c>
      <c r="F560" s="1" t="n">
        <v>1</v>
      </c>
      <c r="G560" s="1" t="s">
        <v>1055</v>
      </c>
      <c r="H560" s="1" t="n">
        <v>1148.63</v>
      </c>
      <c r="I560" s="1" t="s">
        <v>39</v>
      </c>
      <c r="J56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559SKU00559BRITANNIA PRODUCT 559SNACKSITCPACKACTIVE11148.63</v>
      </c>
      <c r="K560" s="1" t="n">
        <f aca="false">COUNTIF(J:J, $J560)</f>
        <v>1</v>
      </c>
      <c r="L560" s="1" t="str">
        <f aca="false">IF(ISNA(VLOOKUP(tblProducts[[#This Row],[supplier_id]], tblSuppliers[], 3, FALSE())), "Invalid", "Valid")</f>
        <v>Valid</v>
      </c>
    </row>
    <row r="561" customFormat="false" ht="15" hidden="false" customHeight="true" outlineLevel="0" collapsed="false">
      <c r="A561" s="1" t="n">
        <v>560</v>
      </c>
      <c r="B561" s="1" t="s">
        <v>2196</v>
      </c>
      <c r="C561" s="1" t="s">
        <v>2197</v>
      </c>
      <c r="D561" s="1" t="s">
        <v>1076</v>
      </c>
      <c r="E561" s="1" t="s">
        <v>1085</v>
      </c>
      <c r="F561" s="1" t="n">
        <v>10</v>
      </c>
      <c r="G561" s="1" t="s">
        <v>1055</v>
      </c>
      <c r="H561" s="1" t="n">
        <v>2092.53</v>
      </c>
      <c r="I561" s="1" t="s">
        <v>46</v>
      </c>
      <c r="J56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560SKU00560NESTLE PRODUCT 560SNACKSDABURPACKINACTIVE102092.53</v>
      </c>
      <c r="K561" s="1" t="n">
        <f aca="false">COUNTIF(J:J, $J561)</f>
        <v>1</v>
      </c>
      <c r="L561" s="1" t="str">
        <f aca="false">IF(ISNA(VLOOKUP(tblProducts[[#This Row],[supplier_id]], tblSuppliers[], 3, FALSE())), "Invalid", "Valid")</f>
        <v>Valid</v>
      </c>
    </row>
    <row r="562" customFormat="false" ht="15" hidden="false" customHeight="true" outlineLevel="0" collapsed="false">
      <c r="A562" s="1" t="n">
        <v>561</v>
      </c>
      <c r="B562" s="1" t="s">
        <v>2198</v>
      </c>
      <c r="C562" s="1" t="s">
        <v>2199</v>
      </c>
      <c r="D562" s="1" t="s">
        <v>1088</v>
      </c>
      <c r="E562" s="1" t="s">
        <v>1058</v>
      </c>
      <c r="F562" s="1" t="n">
        <v>107</v>
      </c>
      <c r="G562" s="1" t="s">
        <v>1064</v>
      </c>
      <c r="H562" s="1" t="n">
        <v>458.88</v>
      </c>
      <c r="I562" s="1" t="s">
        <v>39</v>
      </c>
      <c r="J56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561SKU00561PARLE PRODUCT 561HOUSEHOLDP&amp;GKGACTIVE107458.88</v>
      </c>
      <c r="K562" s="1" t="n">
        <f aca="false">COUNTIF(J:J, $J562)</f>
        <v>1</v>
      </c>
      <c r="L562" s="1" t="str">
        <f aca="false">IF(ISNA(VLOOKUP(tblProducts[[#This Row],[supplier_id]], tblSuppliers[], 3, FALSE())), "Invalid", "Valid")</f>
        <v>Valid</v>
      </c>
    </row>
    <row r="563" customFormat="false" ht="15" hidden="false" customHeight="true" outlineLevel="0" collapsed="false">
      <c r="A563" s="1" t="n">
        <v>562</v>
      </c>
      <c r="B563" s="1" t="s">
        <v>2200</v>
      </c>
      <c r="C563" s="1" t="s">
        <v>2201</v>
      </c>
      <c r="D563" s="1" t="s">
        <v>1098</v>
      </c>
      <c r="E563" s="1" t="s">
        <v>1071</v>
      </c>
      <c r="F563" s="1" t="n">
        <v>151</v>
      </c>
      <c r="G563" s="1" t="s">
        <v>1064</v>
      </c>
      <c r="H563" s="1" t="n">
        <v>1551.72</v>
      </c>
      <c r="I563" s="1" t="s">
        <v>39</v>
      </c>
      <c r="J56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562SKU00562AMUL PRODUCT 562PERSONAL CAREITCKGACTIVE1511551.72</v>
      </c>
      <c r="K563" s="1" t="n">
        <f aca="false">COUNTIF(J:J, $J563)</f>
        <v>1</v>
      </c>
      <c r="L563" s="1" t="str">
        <f aca="false">IF(ISNA(VLOOKUP(tblProducts[[#This Row],[supplier_id]], tblSuppliers[], 3, FALSE())), "Invalid", "Valid")</f>
        <v>Valid</v>
      </c>
    </row>
    <row r="564" customFormat="false" ht="15" hidden="false" customHeight="true" outlineLevel="0" collapsed="false">
      <c r="A564" s="1" t="n">
        <v>563</v>
      </c>
      <c r="B564" s="1" t="s">
        <v>2202</v>
      </c>
      <c r="C564" s="1" t="s">
        <v>2203</v>
      </c>
      <c r="D564" s="1" t="s">
        <v>1076</v>
      </c>
      <c r="E564" s="1" t="s">
        <v>1058</v>
      </c>
      <c r="F564" s="1" t="n">
        <v>2</v>
      </c>
      <c r="G564" s="1" t="s">
        <v>1059</v>
      </c>
      <c r="H564" s="1" t="n">
        <v>421.4</v>
      </c>
      <c r="I564" s="1" t="s">
        <v>46</v>
      </c>
      <c r="J56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563SKU00563PARLE PRODUCT 563SNACKSP&amp;GLITREINACTIVE2421.4</v>
      </c>
      <c r="K564" s="1" t="n">
        <f aca="false">COUNTIF(J:J, $J564)</f>
        <v>1</v>
      </c>
      <c r="L564" s="1" t="str">
        <f aca="false">IF(ISNA(VLOOKUP(tblProducts[[#This Row],[supplier_id]], tblSuppliers[], 3, FALSE())), "Invalid", "Valid")</f>
        <v>Valid</v>
      </c>
    </row>
    <row r="565" customFormat="false" ht="15" hidden="false" customHeight="true" outlineLevel="0" collapsed="false">
      <c r="A565" s="1" t="n">
        <v>564</v>
      </c>
      <c r="B565" s="1" t="s">
        <v>2204</v>
      </c>
      <c r="C565" s="1" t="s">
        <v>2205</v>
      </c>
      <c r="D565" s="1" t="s">
        <v>1053</v>
      </c>
      <c r="E565" s="1" t="s">
        <v>1058</v>
      </c>
      <c r="F565" s="1" t="n">
        <v>176</v>
      </c>
      <c r="G565" s="1" t="s">
        <v>1068</v>
      </c>
      <c r="H565" s="1" t="n">
        <v>611.92</v>
      </c>
      <c r="I565" s="1" t="s">
        <v>46</v>
      </c>
      <c r="J56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564SKU00564DABUR PRODUCT 564CLEANINGP&amp;GPIECEINACTIVE176611.92</v>
      </c>
      <c r="K565" s="1" t="n">
        <f aca="false">COUNTIF(J:J, $J565)</f>
        <v>1</v>
      </c>
      <c r="L565" s="1" t="str">
        <f aca="false">IF(ISNA(VLOOKUP(tblProducts[[#This Row],[supplier_id]], tblSuppliers[], 3, FALSE())), "Invalid", "Valid")</f>
        <v>Valid</v>
      </c>
    </row>
    <row r="566" customFormat="false" ht="15" hidden="false" customHeight="true" outlineLevel="0" collapsed="false">
      <c r="A566" s="1" t="n">
        <v>565</v>
      </c>
      <c r="B566" s="1" t="s">
        <v>2206</v>
      </c>
      <c r="C566" s="1" t="s">
        <v>2207</v>
      </c>
      <c r="D566" s="1" t="s">
        <v>1076</v>
      </c>
      <c r="E566" s="1" t="s">
        <v>1082</v>
      </c>
      <c r="F566" s="1" t="n">
        <v>87</v>
      </c>
      <c r="G566" s="1" t="s">
        <v>1068</v>
      </c>
      <c r="H566" s="1" t="n">
        <v>2087.57</v>
      </c>
      <c r="I566" s="1" t="s">
        <v>46</v>
      </c>
      <c r="J56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565SKU00565ITC PRODUCT 565SNACKSNESTLEPIECEINACTIVE872087.57</v>
      </c>
      <c r="K566" s="1" t="n">
        <f aca="false">COUNTIF(J:J, $J566)</f>
        <v>1</v>
      </c>
      <c r="L566" s="1" t="str">
        <f aca="false">IF(ISNA(VLOOKUP(tblProducts[[#This Row],[supplier_id]], tblSuppliers[], 3, FALSE())), "Invalid", "Valid")</f>
        <v>Valid</v>
      </c>
    </row>
    <row r="567" customFormat="false" ht="15" hidden="false" customHeight="true" outlineLevel="0" collapsed="false">
      <c r="A567" s="1" t="n">
        <v>566</v>
      </c>
      <c r="B567" s="1" t="s">
        <v>2208</v>
      </c>
      <c r="C567" s="1" t="s">
        <v>2209</v>
      </c>
      <c r="D567" s="1" t="s">
        <v>1076</v>
      </c>
      <c r="E567" s="1" t="s">
        <v>1089</v>
      </c>
      <c r="F567" s="1" t="n">
        <v>156</v>
      </c>
      <c r="G567" s="1" t="s">
        <v>1068</v>
      </c>
      <c r="H567" s="1" t="n">
        <v>2431.58</v>
      </c>
      <c r="I567" s="1" t="s">
        <v>46</v>
      </c>
      <c r="J56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566SKU00566PARLE PRODUCT 566SNACKSPARLEPIECEINACTIVE1562431.58</v>
      </c>
      <c r="K567" s="1" t="n">
        <f aca="false">COUNTIF(J:J, $J567)</f>
        <v>1</v>
      </c>
      <c r="L567" s="1" t="str">
        <f aca="false">IF(ISNA(VLOOKUP(tblProducts[[#This Row],[supplier_id]], tblSuppliers[], 3, FALSE())), "Invalid", "Valid")</f>
        <v>Valid</v>
      </c>
    </row>
    <row r="568" customFormat="false" ht="15" hidden="false" customHeight="true" outlineLevel="0" collapsed="false">
      <c r="A568" s="1" t="n">
        <v>567</v>
      </c>
      <c r="B568" s="1" t="s">
        <v>2210</v>
      </c>
      <c r="C568" s="1" t="s">
        <v>2211</v>
      </c>
      <c r="D568" s="1" t="s">
        <v>1143</v>
      </c>
      <c r="E568" s="1" t="s">
        <v>1071</v>
      </c>
      <c r="F568" s="1" t="n">
        <v>121</v>
      </c>
      <c r="G568" s="1" t="s">
        <v>1078</v>
      </c>
      <c r="H568" s="1" t="n">
        <v>946.93</v>
      </c>
      <c r="I568" s="1" t="s">
        <v>39</v>
      </c>
      <c r="J56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567SKU00567PARLE PRODUCT 567BEVERAGESITCBOTTLEACTIVE121946.93</v>
      </c>
      <c r="K568" s="1" t="n">
        <f aca="false">COUNTIF(J:J, $J568)</f>
        <v>1</v>
      </c>
      <c r="L568" s="1" t="str">
        <f aca="false">IF(ISNA(VLOOKUP(tblProducts[[#This Row],[supplier_id]], tblSuppliers[], 3, FALSE())), "Invalid", "Valid")</f>
        <v>Valid</v>
      </c>
    </row>
    <row r="569" customFormat="false" ht="15" hidden="false" customHeight="true" outlineLevel="0" collapsed="false">
      <c r="A569" s="1" t="n">
        <v>568</v>
      </c>
      <c r="B569" s="1" t="s">
        <v>2212</v>
      </c>
      <c r="C569" s="1" t="s">
        <v>2213</v>
      </c>
      <c r="D569" s="1" t="s">
        <v>1076</v>
      </c>
      <c r="E569" s="1" t="s">
        <v>1082</v>
      </c>
      <c r="F569" s="1" t="n">
        <v>151</v>
      </c>
      <c r="G569" s="1" t="s">
        <v>1078</v>
      </c>
      <c r="H569" s="1" t="n">
        <v>1391.06</v>
      </c>
      <c r="I569" s="1" t="s">
        <v>39</v>
      </c>
      <c r="J56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568SKU00568AMUL PRODUCT 568SNACKSNESTLEBOTTLEACTIVE1511391.06</v>
      </c>
      <c r="K569" s="1" t="n">
        <f aca="false">COUNTIF(J:J, $J569)</f>
        <v>1</v>
      </c>
      <c r="L569" s="1" t="str">
        <f aca="false">IF(ISNA(VLOOKUP(tblProducts[[#This Row],[supplier_id]], tblSuppliers[], 3, FALSE())), "Invalid", "Valid")</f>
        <v>Valid</v>
      </c>
    </row>
    <row r="570" customFormat="false" ht="15" hidden="false" customHeight="true" outlineLevel="0" collapsed="false">
      <c r="A570" s="1" t="n">
        <v>569</v>
      </c>
      <c r="B570" s="1" t="s">
        <v>2214</v>
      </c>
      <c r="C570" s="1" t="s">
        <v>2215</v>
      </c>
      <c r="D570" s="1" t="s">
        <v>1098</v>
      </c>
      <c r="E570" s="1" t="s">
        <v>1085</v>
      </c>
      <c r="F570" s="1" t="n">
        <v>192</v>
      </c>
      <c r="G570" s="1" t="s">
        <v>1064</v>
      </c>
      <c r="H570" s="1" t="n">
        <v>1171.46</v>
      </c>
      <c r="I570" s="1" t="s">
        <v>46</v>
      </c>
      <c r="J57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569SKU00569ITC PRODUCT 569PERSONAL CAREDABURKGINACTIVE1921171.46</v>
      </c>
      <c r="K570" s="1" t="n">
        <f aca="false">COUNTIF(J:J, $J570)</f>
        <v>1</v>
      </c>
      <c r="L570" s="1" t="str">
        <f aca="false">IF(ISNA(VLOOKUP(tblProducts[[#This Row],[supplier_id]], tblSuppliers[], 3, FALSE())), "Invalid", "Valid")</f>
        <v>Valid</v>
      </c>
    </row>
    <row r="571" customFormat="false" ht="15" hidden="false" customHeight="true" outlineLevel="0" collapsed="false">
      <c r="A571" s="1" t="n">
        <v>570</v>
      </c>
      <c r="B571" s="1" t="s">
        <v>2216</v>
      </c>
      <c r="C571" s="1" t="s">
        <v>2217</v>
      </c>
      <c r="D571" s="1" t="s">
        <v>1076</v>
      </c>
      <c r="E571" s="1" t="s">
        <v>1085</v>
      </c>
      <c r="F571" s="1" t="n">
        <v>125</v>
      </c>
      <c r="G571" s="1" t="s">
        <v>1078</v>
      </c>
      <c r="H571" s="1" t="n">
        <v>1597.2</v>
      </c>
      <c r="I571" s="1" t="s">
        <v>39</v>
      </c>
      <c r="J57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570SKU00570AMUL PRODUCT 570SNACKSDABURBOTTLEACTIVE1251597.2</v>
      </c>
      <c r="K571" s="1" t="n">
        <f aca="false">COUNTIF(J:J, $J571)</f>
        <v>1</v>
      </c>
      <c r="L571" s="1" t="str">
        <f aca="false">IF(ISNA(VLOOKUP(tblProducts[[#This Row],[supplier_id]], tblSuppliers[], 3, FALSE())), "Invalid", "Valid")</f>
        <v>Valid</v>
      </c>
    </row>
    <row r="572" customFormat="false" ht="15" hidden="false" customHeight="true" outlineLevel="0" collapsed="false">
      <c r="A572" s="1" t="n">
        <v>571</v>
      </c>
      <c r="B572" s="1" t="s">
        <v>2218</v>
      </c>
      <c r="C572" s="1" t="s">
        <v>2219</v>
      </c>
      <c r="D572" s="1" t="s">
        <v>1143</v>
      </c>
      <c r="E572" s="1" t="s">
        <v>1063</v>
      </c>
      <c r="F572" s="1" t="n">
        <v>196</v>
      </c>
      <c r="G572" s="1" t="s">
        <v>1055</v>
      </c>
      <c r="H572" s="1" t="n">
        <v>463.15</v>
      </c>
      <c r="I572" s="1" t="s">
        <v>46</v>
      </c>
      <c r="J57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571SKU00571AMUL PRODUCT 571BEVERAGESAMULPACKINACTIVE196463.15</v>
      </c>
      <c r="K572" s="1" t="n">
        <f aca="false">COUNTIF(J:J, $J572)</f>
        <v>1</v>
      </c>
      <c r="L572" s="1" t="str">
        <f aca="false">IF(ISNA(VLOOKUP(tblProducts[[#This Row],[supplier_id]], tblSuppliers[], 3, FALSE())), "Invalid", "Valid")</f>
        <v>Valid</v>
      </c>
    </row>
    <row r="573" customFormat="false" ht="15" hidden="false" customHeight="true" outlineLevel="0" collapsed="false">
      <c r="A573" s="1" t="n">
        <v>572</v>
      </c>
      <c r="B573" s="1" t="s">
        <v>2220</v>
      </c>
      <c r="C573" s="1" t="s">
        <v>2221</v>
      </c>
      <c r="D573" s="1" t="s">
        <v>1081</v>
      </c>
      <c r="E573" s="1" t="s">
        <v>1071</v>
      </c>
      <c r="F573" s="1" t="n">
        <v>89</v>
      </c>
      <c r="G573" s="1" t="s">
        <v>1055</v>
      </c>
      <c r="H573" s="1" t="n">
        <v>1537.62</v>
      </c>
      <c r="I573" s="1" t="s">
        <v>46</v>
      </c>
      <c r="J57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572SKU00572UNILEVER PRODUCT 572FROZEN FOODITCPACKINACTIVE891537.62</v>
      </c>
      <c r="K573" s="1" t="n">
        <f aca="false">COUNTIF(J:J, $J573)</f>
        <v>1</v>
      </c>
      <c r="L573" s="1" t="str">
        <f aca="false">IF(ISNA(VLOOKUP(tblProducts[[#This Row],[supplier_id]], tblSuppliers[], 3, FALSE())), "Invalid", "Valid")</f>
        <v>Valid</v>
      </c>
    </row>
    <row r="574" customFormat="false" ht="15" hidden="false" customHeight="true" outlineLevel="0" collapsed="false">
      <c r="A574" s="1" t="n">
        <v>573</v>
      </c>
      <c r="B574" s="1" t="s">
        <v>2222</v>
      </c>
      <c r="C574" s="1" t="s">
        <v>2223</v>
      </c>
      <c r="D574" s="1" t="s">
        <v>1053</v>
      </c>
      <c r="E574" s="1" t="s">
        <v>1077</v>
      </c>
      <c r="F574" s="1" t="n">
        <v>136</v>
      </c>
      <c r="G574" s="1" t="s">
        <v>1064</v>
      </c>
      <c r="H574" s="1" t="n">
        <v>2148.31</v>
      </c>
      <c r="I574" s="1" t="s">
        <v>39</v>
      </c>
      <c r="J57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573SKU00573BRITANNIA PRODUCT 573CLEANINGBRITANNIAKGACTIVE1362148.31</v>
      </c>
      <c r="K574" s="1" t="n">
        <f aca="false">COUNTIF(J:J, $J574)</f>
        <v>1</v>
      </c>
      <c r="L574" s="1" t="str">
        <f aca="false">IF(ISNA(VLOOKUP(tblProducts[[#This Row],[supplier_id]], tblSuppliers[], 3, FALSE())), "Invalid", "Valid")</f>
        <v>Valid</v>
      </c>
    </row>
    <row r="575" customFormat="false" ht="15" hidden="false" customHeight="true" outlineLevel="0" collapsed="false">
      <c r="A575" s="1" t="n">
        <v>574</v>
      </c>
      <c r="B575" s="1" t="s">
        <v>2224</v>
      </c>
      <c r="C575" s="1" t="s">
        <v>2225</v>
      </c>
      <c r="D575" s="1" t="s">
        <v>1076</v>
      </c>
      <c r="E575" s="1" t="s">
        <v>1077</v>
      </c>
      <c r="F575" s="1" t="n">
        <v>117</v>
      </c>
      <c r="G575" s="1" t="s">
        <v>1068</v>
      </c>
      <c r="H575" s="1" t="n">
        <v>1105.82</v>
      </c>
      <c r="I575" s="1" t="s">
        <v>39</v>
      </c>
      <c r="J57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574SKU00574P&amp;G PRODUCT 574SNACKSBRITANNIAPIECEACTIVE1171105.82</v>
      </c>
      <c r="K575" s="1" t="n">
        <f aca="false">COUNTIF(J:J, $J575)</f>
        <v>1</v>
      </c>
      <c r="L575" s="1" t="str">
        <f aca="false">IF(ISNA(VLOOKUP(tblProducts[[#This Row],[supplier_id]], tblSuppliers[], 3, FALSE())), "Invalid", "Valid")</f>
        <v>Valid</v>
      </c>
    </row>
    <row r="576" customFormat="false" ht="15" hidden="false" customHeight="true" outlineLevel="0" collapsed="false">
      <c r="A576" s="1" t="n">
        <v>575</v>
      </c>
      <c r="B576" s="1" t="s">
        <v>2226</v>
      </c>
      <c r="C576" s="1" t="s">
        <v>2227</v>
      </c>
      <c r="D576" s="1" t="s">
        <v>1088</v>
      </c>
      <c r="E576" s="1" t="s">
        <v>1077</v>
      </c>
      <c r="F576" s="1" t="n">
        <v>119</v>
      </c>
      <c r="G576" s="1" t="s">
        <v>1064</v>
      </c>
      <c r="H576" s="1" t="n">
        <v>876.95</v>
      </c>
      <c r="I576" s="1" t="s">
        <v>46</v>
      </c>
      <c r="J57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575SKU00575BRITANNIA PRODUCT 575HOUSEHOLDBRITANNIAKGINACTIVE119876.95</v>
      </c>
      <c r="K576" s="1" t="n">
        <f aca="false">COUNTIF(J:J, $J576)</f>
        <v>1</v>
      </c>
      <c r="L576" s="1" t="str">
        <f aca="false">IF(ISNA(VLOOKUP(tblProducts[[#This Row],[supplier_id]], tblSuppliers[], 3, FALSE())), "Invalid", "Valid")</f>
        <v>Valid</v>
      </c>
    </row>
    <row r="577" customFormat="false" ht="15" hidden="false" customHeight="true" outlineLevel="0" collapsed="false">
      <c r="A577" s="1" t="n">
        <v>576</v>
      </c>
      <c r="B577" s="1" t="s">
        <v>2228</v>
      </c>
      <c r="C577" s="1" t="s">
        <v>2229</v>
      </c>
      <c r="D577" s="1" t="s">
        <v>1098</v>
      </c>
      <c r="E577" s="1" t="s">
        <v>1054</v>
      </c>
      <c r="F577" s="1" t="n">
        <v>81</v>
      </c>
      <c r="G577" s="1" t="s">
        <v>1055</v>
      </c>
      <c r="H577" s="1" t="n">
        <v>1039.67</v>
      </c>
      <c r="I577" s="1" t="s">
        <v>39</v>
      </c>
      <c r="J57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576SKU00576UNILEVER PRODUCT 576PERSONAL CAREUNILEVERPACKACTIVE811039.67</v>
      </c>
      <c r="K577" s="1" t="n">
        <f aca="false">COUNTIF(J:J, $J577)</f>
        <v>1</v>
      </c>
      <c r="L577" s="1" t="str">
        <f aca="false">IF(ISNA(VLOOKUP(tblProducts[[#This Row],[supplier_id]], tblSuppliers[], 3, FALSE())), "Invalid", "Valid")</f>
        <v>Valid</v>
      </c>
    </row>
    <row r="578" customFormat="false" ht="15" hidden="false" customHeight="true" outlineLevel="0" collapsed="false">
      <c r="A578" s="1" t="n">
        <v>577</v>
      </c>
      <c r="B578" s="1" t="s">
        <v>2230</v>
      </c>
      <c r="C578" s="1" t="s">
        <v>2231</v>
      </c>
      <c r="D578" s="1" t="s">
        <v>1088</v>
      </c>
      <c r="E578" s="1" t="s">
        <v>1085</v>
      </c>
      <c r="F578" s="1" t="n">
        <v>117</v>
      </c>
      <c r="G578" s="1" t="s">
        <v>1055</v>
      </c>
      <c r="H578" s="1" t="n">
        <v>1132.11</v>
      </c>
      <c r="I578" s="1" t="s">
        <v>39</v>
      </c>
      <c r="J57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577SKU00577DABUR PRODUCT 577HOUSEHOLDDABURPACKACTIVE1171132.11</v>
      </c>
      <c r="K578" s="1" t="n">
        <f aca="false">COUNTIF(J:J, $J578)</f>
        <v>1</v>
      </c>
      <c r="L578" s="1" t="str">
        <f aca="false">IF(ISNA(VLOOKUP(tblProducts[[#This Row],[supplier_id]], tblSuppliers[], 3, FALSE())), "Invalid", "Valid")</f>
        <v>Valid</v>
      </c>
    </row>
    <row r="579" customFormat="false" ht="15" hidden="false" customHeight="true" outlineLevel="0" collapsed="false">
      <c r="A579" s="1" t="n">
        <v>578</v>
      </c>
      <c r="B579" s="1" t="s">
        <v>2232</v>
      </c>
      <c r="C579" s="1" t="s">
        <v>2233</v>
      </c>
      <c r="D579" s="1" t="s">
        <v>1053</v>
      </c>
      <c r="E579" s="1" t="s">
        <v>1054</v>
      </c>
      <c r="F579" s="1" t="n">
        <v>41</v>
      </c>
      <c r="G579" s="1" t="s">
        <v>1064</v>
      </c>
      <c r="H579" s="1" t="n">
        <v>1132.74</v>
      </c>
      <c r="I579" s="1" t="s">
        <v>46</v>
      </c>
      <c r="J57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578SKU00578PARLE PRODUCT 578CLEANINGUNILEVERKGINACTIVE411132.74</v>
      </c>
      <c r="K579" s="1" t="n">
        <f aca="false">COUNTIF(J:J, $J579)</f>
        <v>1</v>
      </c>
      <c r="L579" s="1" t="str">
        <f aca="false">IF(ISNA(VLOOKUP(tblProducts[[#This Row],[supplier_id]], tblSuppliers[], 3, FALSE())), "Invalid", "Valid")</f>
        <v>Valid</v>
      </c>
    </row>
    <row r="580" customFormat="false" ht="15" hidden="false" customHeight="true" outlineLevel="0" collapsed="false">
      <c r="A580" s="1" t="n">
        <v>579</v>
      </c>
      <c r="B580" s="1" t="s">
        <v>2234</v>
      </c>
      <c r="C580" s="1" t="s">
        <v>2235</v>
      </c>
      <c r="D580" s="1" t="s">
        <v>1062</v>
      </c>
      <c r="E580" s="1" t="s">
        <v>1054</v>
      </c>
      <c r="F580" s="1" t="n">
        <v>158</v>
      </c>
      <c r="G580" s="1" t="s">
        <v>1068</v>
      </c>
      <c r="H580" s="1" t="n">
        <v>1949.62</v>
      </c>
      <c r="I580" s="1" t="s">
        <v>39</v>
      </c>
      <c r="J58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579SKU00579P&amp;G PRODUCT 579DAIRYUNILEVERPIECEACTIVE1581949.62</v>
      </c>
      <c r="K580" s="1" t="n">
        <f aca="false">COUNTIF(J:J, $J580)</f>
        <v>1</v>
      </c>
      <c r="L580" s="1" t="str">
        <f aca="false">IF(ISNA(VLOOKUP(tblProducts[[#This Row],[supplier_id]], tblSuppliers[], 3, FALSE())), "Invalid", "Valid")</f>
        <v>Valid</v>
      </c>
    </row>
    <row r="581" customFormat="false" ht="15" hidden="false" customHeight="true" outlineLevel="0" collapsed="false">
      <c r="A581" s="1" t="n">
        <v>580</v>
      </c>
      <c r="B581" s="1" t="s">
        <v>2236</v>
      </c>
      <c r="C581" s="1" t="s">
        <v>2237</v>
      </c>
      <c r="D581" s="1" t="s">
        <v>1098</v>
      </c>
      <c r="E581" s="1" t="s">
        <v>1071</v>
      </c>
      <c r="F581" s="1" t="n">
        <v>81</v>
      </c>
      <c r="G581" s="1" t="s">
        <v>1068</v>
      </c>
      <c r="H581" s="1" t="n">
        <v>2175.24</v>
      </c>
      <c r="I581" s="1" t="s">
        <v>46</v>
      </c>
      <c r="J58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580SKU00580UNILEVER PRODUCT 580PERSONAL CAREITCPIECEINACTIVE812175.24</v>
      </c>
      <c r="K581" s="1" t="n">
        <f aca="false">COUNTIF(J:J, $J581)</f>
        <v>1</v>
      </c>
      <c r="L581" s="1" t="str">
        <f aca="false">IF(ISNA(VLOOKUP(tblProducts[[#This Row],[supplier_id]], tblSuppliers[], 3, FALSE())), "Invalid", "Valid")</f>
        <v>Valid</v>
      </c>
    </row>
    <row r="582" customFormat="false" ht="15" hidden="false" customHeight="true" outlineLevel="0" collapsed="false">
      <c r="A582" s="1" t="n">
        <v>581</v>
      </c>
      <c r="B582" s="1" t="s">
        <v>2238</v>
      </c>
      <c r="C582" s="1" t="s">
        <v>2239</v>
      </c>
      <c r="D582" s="1" t="s">
        <v>1067</v>
      </c>
      <c r="E582" s="1" t="s">
        <v>1077</v>
      </c>
      <c r="F582" s="1" t="n">
        <v>115</v>
      </c>
      <c r="G582" s="1" t="s">
        <v>1068</v>
      </c>
      <c r="H582" s="1" t="n">
        <v>816.91</v>
      </c>
      <c r="I582" s="1" t="s">
        <v>39</v>
      </c>
      <c r="J58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581SKU00581DABUR PRODUCT 581BAKERYBRITANNIAPIECEACTIVE115816.91</v>
      </c>
      <c r="K582" s="1" t="n">
        <f aca="false">COUNTIF(J:J, $J582)</f>
        <v>1</v>
      </c>
      <c r="L582" s="1" t="str">
        <f aca="false">IF(ISNA(VLOOKUP(tblProducts[[#This Row],[supplier_id]], tblSuppliers[], 3, FALSE())), "Invalid", "Valid")</f>
        <v>Valid</v>
      </c>
    </row>
    <row r="583" customFormat="false" ht="15" hidden="false" customHeight="true" outlineLevel="0" collapsed="false">
      <c r="A583" s="1" t="n">
        <v>582</v>
      </c>
      <c r="B583" s="1" t="s">
        <v>2240</v>
      </c>
      <c r="C583" s="1" t="s">
        <v>2241</v>
      </c>
      <c r="D583" s="1" t="s">
        <v>1067</v>
      </c>
      <c r="E583" s="1" t="s">
        <v>1077</v>
      </c>
      <c r="F583" s="1" t="n">
        <v>88</v>
      </c>
      <c r="G583" s="1" t="s">
        <v>1078</v>
      </c>
      <c r="H583" s="1" t="n">
        <v>1223.35</v>
      </c>
      <c r="I583" s="1" t="s">
        <v>39</v>
      </c>
      <c r="J58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582SKU00582ITC PRODUCT 582BAKERYBRITANNIABOTTLEACTIVE881223.35</v>
      </c>
      <c r="K583" s="1" t="n">
        <f aca="false">COUNTIF(J:J, $J583)</f>
        <v>1</v>
      </c>
      <c r="L583" s="1" t="str">
        <f aca="false">IF(ISNA(VLOOKUP(tblProducts[[#This Row],[supplier_id]], tblSuppliers[], 3, FALSE())), "Invalid", "Valid")</f>
        <v>Valid</v>
      </c>
    </row>
    <row r="584" customFormat="false" ht="15" hidden="false" customHeight="true" outlineLevel="0" collapsed="false">
      <c r="A584" s="1" t="n">
        <v>583</v>
      </c>
      <c r="B584" s="1" t="s">
        <v>2242</v>
      </c>
      <c r="C584" s="1" t="s">
        <v>2243</v>
      </c>
      <c r="D584" s="1" t="s">
        <v>1098</v>
      </c>
      <c r="E584" s="1" t="s">
        <v>1085</v>
      </c>
      <c r="F584" s="1" t="n">
        <v>18</v>
      </c>
      <c r="G584" s="1" t="s">
        <v>1055</v>
      </c>
      <c r="H584" s="1" t="n">
        <v>1966.13</v>
      </c>
      <c r="I584" s="1" t="s">
        <v>39</v>
      </c>
      <c r="J58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583SKU00583UNILEVER PRODUCT 583PERSONAL CAREDABURPACKACTIVE181966.13</v>
      </c>
      <c r="K584" s="1" t="n">
        <f aca="false">COUNTIF(J:J, $J584)</f>
        <v>1</v>
      </c>
      <c r="L584" s="1" t="str">
        <f aca="false">IF(ISNA(VLOOKUP(tblProducts[[#This Row],[supplier_id]], tblSuppliers[], 3, FALSE())), "Invalid", "Valid")</f>
        <v>Valid</v>
      </c>
    </row>
    <row r="585" customFormat="false" ht="15" hidden="false" customHeight="true" outlineLevel="0" collapsed="false">
      <c r="A585" s="1" t="n">
        <v>584</v>
      </c>
      <c r="B585" s="1" t="s">
        <v>2244</v>
      </c>
      <c r="C585" s="1" t="s">
        <v>2245</v>
      </c>
      <c r="D585" s="1" t="s">
        <v>1098</v>
      </c>
      <c r="E585" s="1" t="s">
        <v>1054</v>
      </c>
      <c r="F585" s="1" t="n">
        <v>94</v>
      </c>
      <c r="G585" s="1" t="s">
        <v>1059</v>
      </c>
      <c r="H585" s="1" t="n">
        <v>1661.55</v>
      </c>
      <c r="I585" s="1" t="s">
        <v>46</v>
      </c>
      <c r="J58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584SKU00584P&amp;G PRODUCT 584PERSONAL CAREUNILEVERLITREINACTIVE941661.55</v>
      </c>
      <c r="K585" s="1" t="n">
        <f aca="false">COUNTIF(J:J, $J585)</f>
        <v>1</v>
      </c>
      <c r="L585" s="1" t="str">
        <f aca="false">IF(ISNA(VLOOKUP(tblProducts[[#This Row],[supplier_id]], tblSuppliers[], 3, FALSE())), "Invalid", "Valid")</f>
        <v>Valid</v>
      </c>
    </row>
    <row r="586" customFormat="false" ht="15" hidden="false" customHeight="true" outlineLevel="0" collapsed="false">
      <c r="A586" s="1" t="n">
        <v>585</v>
      </c>
      <c r="B586" s="1" t="s">
        <v>2246</v>
      </c>
      <c r="C586" s="1" t="s">
        <v>2247</v>
      </c>
      <c r="D586" s="1" t="s">
        <v>1053</v>
      </c>
      <c r="E586" s="1" t="s">
        <v>1071</v>
      </c>
      <c r="F586" s="1" t="n">
        <v>195</v>
      </c>
      <c r="G586" s="1" t="s">
        <v>1055</v>
      </c>
      <c r="H586" s="1" t="n">
        <v>2407.47</v>
      </c>
      <c r="I586" s="1" t="s">
        <v>46</v>
      </c>
      <c r="J58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585SKU00585DABUR PRODUCT 585CLEANINGITCPACKINACTIVE1952407.47</v>
      </c>
      <c r="K586" s="1" t="n">
        <f aca="false">COUNTIF(J:J, $J586)</f>
        <v>1</v>
      </c>
      <c r="L586" s="1" t="str">
        <f aca="false">IF(ISNA(VLOOKUP(tblProducts[[#This Row],[supplier_id]], tblSuppliers[], 3, FALSE())), "Invalid", "Valid")</f>
        <v>Valid</v>
      </c>
    </row>
    <row r="587" customFormat="false" ht="15" hidden="false" customHeight="true" outlineLevel="0" collapsed="false">
      <c r="A587" s="1" t="n">
        <v>586</v>
      </c>
      <c r="B587" s="1" t="s">
        <v>2248</v>
      </c>
      <c r="C587" s="1" t="s">
        <v>2249</v>
      </c>
      <c r="D587" s="1" t="s">
        <v>1088</v>
      </c>
      <c r="E587" s="1" t="s">
        <v>1089</v>
      </c>
      <c r="F587" s="1" t="n">
        <v>105</v>
      </c>
      <c r="G587" s="1" t="s">
        <v>1064</v>
      </c>
      <c r="H587" s="1" t="n">
        <v>2205.05</v>
      </c>
      <c r="I587" s="1" t="s">
        <v>39</v>
      </c>
      <c r="J58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586SKU00586NESTLE PRODUCT 586HOUSEHOLDPARLEKGACTIVE1052205.05</v>
      </c>
      <c r="K587" s="1" t="n">
        <f aca="false">COUNTIF(J:J, $J587)</f>
        <v>1</v>
      </c>
      <c r="L587" s="1" t="str">
        <f aca="false">IF(ISNA(VLOOKUP(tblProducts[[#This Row],[supplier_id]], tblSuppliers[], 3, FALSE())), "Invalid", "Valid")</f>
        <v>Valid</v>
      </c>
    </row>
    <row r="588" customFormat="false" ht="15" hidden="false" customHeight="true" outlineLevel="0" collapsed="false">
      <c r="A588" s="1" t="n">
        <v>587</v>
      </c>
      <c r="B588" s="1" t="s">
        <v>2250</v>
      </c>
      <c r="C588" s="1" t="s">
        <v>2251</v>
      </c>
      <c r="D588" s="1" t="s">
        <v>1143</v>
      </c>
      <c r="E588" s="1" t="s">
        <v>1054</v>
      </c>
      <c r="F588" s="1" t="n">
        <v>145</v>
      </c>
      <c r="G588" s="1" t="s">
        <v>1055</v>
      </c>
      <c r="H588" s="1" t="n">
        <v>748.28</v>
      </c>
      <c r="I588" s="1" t="s">
        <v>39</v>
      </c>
      <c r="J58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587SKU00587UNILEVER PRODUCT 587BEVERAGESUNILEVERPACKACTIVE145748.28</v>
      </c>
      <c r="K588" s="1" t="n">
        <f aca="false">COUNTIF(J:J, $J588)</f>
        <v>1</v>
      </c>
      <c r="L588" s="1" t="str">
        <f aca="false">IF(ISNA(VLOOKUP(tblProducts[[#This Row],[supplier_id]], tblSuppliers[], 3, FALSE())), "Invalid", "Valid")</f>
        <v>Valid</v>
      </c>
    </row>
    <row r="589" customFormat="false" ht="15" hidden="false" customHeight="true" outlineLevel="0" collapsed="false">
      <c r="A589" s="1" t="n">
        <v>588</v>
      </c>
      <c r="B589" s="1" t="s">
        <v>2252</v>
      </c>
      <c r="C589" s="1" t="s">
        <v>2253</v>
      </c>
      <c r="D589" s="1" t="s">
        <v>1088</v>
      </c>
      <c r="E589" s="1" t="s">
        <v>1063</v>
      </c>
      <c r="F589" s="1" t="n">
        <v>89</v>
      </c>
      <c r="G589" s="1" t="s">
        <v>1078</v>
      </c>
      <c r="H589" s="1" t="n">
        <v>1443.01</v>
      </c>
      <c r="I589" s="1" t="s">
        <v>39</v>
      </c>
      <c r="J58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588SKU00588BRITANNIA PRODUCT 588HOUSEHOLDAMULBOTTLEACTIVE891443.01</v>
      </c>
      <c r="K589" s="1" t="n">
        <f aca="false">COUNTIF(J:J, $J589)</f>
        <v>1</v>
      </c>
      <c r="L589" s="1" t="str">
        <f aca="false">IF(ISNA(VLOOKUP(tblProducts[[#This Row],[supplier_id]], tblSuppliers[], 3, FALSE())), "Invalid", "Valid")</f>
        <v>Valid</v>
      </c>
    </row>
    <row r="590" customFormat="false" ht="15" hidden="false" customHeight="true" outlineLevel="0" collapsed="false">
      <c r="A590" s="1" t="n">
        <v>589</v>
      </c>
      <c r="B590" s="1" t="s">
        <v>2254</v>
      </c>
      <c r="C590" s="1" t="s">
        <v>2255</v>
      </c>
      <c r="D590" s="1" t="s">
        <v>1062</v>
      </c>
      <c r="E590" s="1" t="s">
        <v>1058</v>
      </c>
      <c r="F590" s="1" t="n">
        <v>3</v>
      </c>
      <c r="G590" s="1" t="s">
        <v>1064</v>
      </c>
      <c r="H590" s="1" t="n">
        <v>595.26</v>
      </c>
      <c r="I590" s="1" t="s">
        <v>39</v>
      </c>
      <c r="J59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589SKU00589UNILEVER PRODUCT 589DAIRYP&amp;GKGACTIVE3595.26</v>
      </c>
      <c r="K590" s="1" t="n">
        <f aca="false">COUNTIF(J:J, $J590)</f>
        <v>1</v>
      </c>
      <c r="L590" s="1" t="str">
        <f aca="false">IF(ISNA(VLOOKUP(tblProducts[[#This Row],[supplier_id]], tblSuppliers[], 3, FALSE())), "Invalid", "Valid")</f>
        <v>Valid</v>
      </c>
    </row>
    <row r="591" customFormat="false" ht="15" hidden="false" customHeight="true" outlineLevel="0" collapsed="false">
      <c r="A591" s="1" t="n">
        <v>590</v>
      </c>
      <c r="B591" s="1" t="s">
        <v>2256</v>
      </c>
      <c r="C591" s="1" t="s">
        <v>2257</v>
      </c>
      <c r="D591" s="1" t="s">
        <v>1062</v>
      </c>
      <c r="E591" s="1" t="s">
        <v>1058</v>
      </c>
      <c r="F591" s="1" t="n">
        <v>174</v>
      </c>
      <c r="G591" s="1" t="s">
        <v>1055</v>
      </c>
      <c r="H591" s="1" t="n">
        <v>1654.53</v>
      </c>
      <c r="I591" s="1" t="s">
        <v>39</v>
      </c>
      <c r="J59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590SKU00590DABUR PRODUCT 590DAIRYP&amp;GPACKACTIVE1741654.53</v>
      </c>
      <c r="K591" s="1" t="n">
        <f aca="false">COUNTIF(J:J, $J591)</f>
        <v>1</v>
      </c>
      <c r="L591" s="1" t="str">
        <f aca="false">IF(ISNA(VLOOKUP(tblProducts[[#This Row],[supplier_id]], tblSuppliers[], 3, FALSE())), "Invalid", "Valid")</f>
        <v>Valid</v>
      </c>
    </row>
    <row r="592" customFormat="false" ht="15" hidden="false" customHeight="true" outlineLevel="0" collapsed="false">
      <c r="A592" s="1" t="n">
        <v>591</v>
      </c>
      <c r="B592" s="1" t="s">
        <v>2258</v>
      </c>
      <c r="C592" s="1" t="s">
        <v>2259</v>
      </c>
      <c r="D592" s="1" t="s">
        <v>1088</v>
      </c>
      <c r="E592" s="1" t="s">
        <v>1089</v>
      </c>
      <c r="F592" s="1" t="n">
        <v>140</v>
      </c>
      <c r="G592" s="1" t="s">
        <v>1059</v>
      </c>
      <c r="H592" s="1" t="n">
        <v>1072.45</v>
      </c>
      <c r="I592" s="1" t="s">
        <v>39</v>
      </c>
      <c r="J59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591SKU00591NESTLE PRODUCT 591HOUSEHOLDPARLELITREACTIVE1401072.45</v>
      </c>
      <c r="K592" s="1" t="n">
        <f aca="false">COUNTIF(J:J, $J592)</f>
        <v>1</v>
      </c>
      <c r="L592" s="1" t="str">
        <f aca="false">IF(ISNA(VLOOKUP(tblProducts[[#This Row],[supplier_id]], tblSuppliers[], 3, FALSE())), "Invalid", "Valid")</f>
        <v>Valid</v>
      </c>
    </row>
    <row r="593" customFormat="false" ht="15" hidden="false" customHeight="true" outlineLevel="0" collapsed="false">
      <c r="A593" s="1" t="n">
        <v>592</v>
      </c>
      <c r="B593" s="1" t="s">
        <v>2260</v>
      </c>
      <c r="C593" s="1" t="s">
        <v>2261</v>
      </c>
      <c r="D593" s="1" t="s">
        <v>1088</v>
      </c>
      <c r="E593" s="1" t="s">
        <v>1082</v>
      </c>
      <c r="F593" s="1" t="n">
        <v>149</v>
      </c>
      <c r="G593" s="1" t="s">
        <v>1059</v>
      </c>
      <c r="H593" s="1" t="n">
        <v>714.61</v>
      </c>
      <c r="I593" s="1" t="s">
        <v>46</v>
      </c>
      <c r="J59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592SKU00592NESTLE PRODUCT 592HOUSEHOLDNESTLELITREINACTIVE149714.61</v>
      </c>
      <c r="K593" s="1" t="n">
        <f aca="false">COUNTIF(J:J, $J593)</f>
        <v>1</v>
      </c>
      <c r="L593" s="1" t="str">
        <f aca="false">IF(ISNA(VLOOKUP(tblProducts[[#This Row],[supplier_id]], tblSuppliers[], 3, FALSE())), "Invalid", "Valid")</f>
        <v>Valid</v>
      </c>
    </row>
    <row r="594" customFormat="false" ht="15" hidden="false" customHeight="true" outlineLevel="0" collapsed="false">
      <c r="A594" s="1" t="n">
        <v>593</v>
      </c>
      <c r="B594" s="1" t="s">
        <v>2262</v>
      </c>
      <c r="C594" s="1" t="s">
        <v>2263</v>
      </c>
      <c r="D594" s="1" t="s">
        <v>1076</v>
      </c>
      <c r="E594" s="1" t="s">
        <v>1085</v>
      </c>
      <c r="F594" s="1" t="n">
        <v>4</v>
      </c>
      <c r="G594" s="1" t="s">
        <v>1059</v>
      </c>
      <c r="H594" s="1" t="n">
        <v>1975.85</v>
      </c>
      <c r="I594" s="1" t="s">
        <v>39</v>
      </c>
      <c r="J59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593SKU00593NESTLE PRODUCT 593SNACKSDABURLITREACTIVE41975.85</v>
      </c>
      <c r="K594" s="1" t="n">
        <f aca="false">COUNTIF(J:J, $J594)</f>
        <v>1</v>
      </c>
      <c r="L594" s="1" t="str">
        <f aca="false">IF(ISNA(VLOOKUP(tblProducts[[#This Row],[supplier_id]], tblSuppliers[], 3, FALSE())), "Invalid", "Valid")</f>
        <v>Valid</v>
      </c>
    </row>
    <row r="595" customFormat="false" ht="15" hidden="false" customHeight="true" outlineLevel="0" collapsed="false">
      <c r="A595" s="1" t="n">
        <v>594</v>
      </c>
      <c r="B595" s="1" t="s">
        <v>2264</v>
      </c>
      <c r="C595" s="1" t="s">
        <v>2265</v>
      </c>
      <c r="D595" s="1" t="s">
        <v>1081</v>
      </c>
      <c r="E595" s="1" t="s">
        <v>1071</v>
      </c>
      <c r="F595" s="1" t="n">
        <v>148</v>
      </c>
      <c r="G595" s="1" t="s">
        <v>1068</v>
      </c>
      <c r="H595" s="1" t="n">
        <v>1023.96</v>
      </c>
      <c r="I595" s="1" t="s">
        <v>46</v>
      </c>
      <c r="J59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594SKU00594P&amp;G PRODUCT 594FROZEN FOODITCPIECEINACTIVE1481023.96</v>
      </c>
      <c r="K595" s="1" t="n">
        <f aca="false">COUNTIF(J:J, $J595)</f>
        <v>1</v>
      </c>
      <c r="L595" s="1" t="str">
        <f aca="false">IF(ISNA(VLOOKUP(tblProducts[[#This Row],[supplier_id]], tblSuppliers[], 3, FALSE())), "Invalid", "Valid")</f>
        <v>Valid</v>
      </c>
    </row>
    <row r="596" customFormat="false" ht="15" hidden="false" customHeight="true" outlineLevel="0" collapsed="false">
      <c r="A596" s="1" t="n">
        <v>595</v>
      </c>
      <c r="B596" s="1" t="s">
        <v>2266</v>
      </c>
      <c r="C596" s="1" t="s">
        <v>2267</v>
      </c>
      <c r="D596" s="1" t="s">
        <v>1053</v>
      </c>
      <c r="E596" s="1" t="s">
        <v>1063</v>
      </c>
      <c r="F596" s="1" t="n">
        <v>195</v>
      </c>
      <c r="G596" s="1" t="s">
        <v>1055</v>
      </c>
      <c r="H596" s="1" t="n">
        <v>1820.96</v>
      </c>
      <c r="I596" s="1" t="s">
        <v>39</v>
      </c>
      <c r="J59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595SKU00595ITC PRODUCT 595CLEANINGAMULPACKACTIVE1951820.96</v>
      </c>
      <c r="K596" s="1" t="n">
        <f aca="false">COUNTIF(J:J, $J596)</f>
        <v>1</v>
      </c>
      <c r="L596" s="1" t="str">
        <f aca="false">IF(ISNA(VLOOKUP(tblProducts[[#This Row],[supplier_id]], tblSuppliers[], 3, FALSE())), "Invalid", "Valid")</f>
        <v>Valid</v>
      </c>
    </row>
    <row r="597" customFormat="false" ht="15" hidden="false" customHeight="true" outlineLevel="0" collapsed="false">
      <c r="A597" s="1" t="n">
        <v>596</v>
      </c>
      <c r="B597" s="1" t="s">
        <v>2268</v>
      </c>
      <c r="C597" s="1" t="s">
        <v>2269</v>
      </c>
      <c r="D597" s="1" t="s">
        <v>1088</v>
      </c>
      <c r="E597" s="1" t="s">
        <v>1085</v>
      </c>
      <c r="F597" s="1" t="n">
        <v>143</v>
      </c>
      <c r="G597" s="1" t="s">
        <v>1068</v>
      </c>
      <c r="H597" s="1" t="n">
        <v>1689.89</v>
      </c>
      <c r="I597" s="1" t="s">
        <v>46</v>
      </c>
      <c r="J59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596SKU00596AMUL PRODUCT 596HOUSEHOLDDABURPIECEINACTIVE1431689.89</v>
      </c>
      <c r="K597" s="1" t="n">
        <f aca="false">COUNTIF(J:J, $J597)</f>
        <v>1</v>
      </c>
      <c r="L597" s="1" t="str">
        <f aca="false">IF(ISNA(VLOOKUP(tblProducts[[#This Row],[supplier_id]], tblSuppliers[], 3, FALSE())), "Invalid", "Valid")</f>
        <v>Valid</v>
      </c>
    </row>
    <row r="598" customFormat="false" ht="15" hidden="false" customHeight="true" outlineLevel="0" collapsed="false">
      <c r="A598" s="1" t="n">
        <v>597</v>
      </c>
      <c r="B598" s="1" t="s">
        <v>2270</v>
      </c>
      <c r="C598" s="1" t="s">
        <v>2271</v>
      </c>
      <c r="D598" s="1" t="s">
        <v>1053</v>
      </c>
      <c r="E598" s="1" t="s">
        <v>1089</v>
      </c>
      <c r="F598" s="1" t="n">
        <v>30</v>
      </c>
      <c r="G598" s="1" t="s">
        <v>1078</v>
      </c>
      <c r="H598" s="1" t="n">
        <v>1896.84</v>
      </c>
      <c r="I598" s="1" t="s">
        <v>46</v>
      </c>
      <c r="J59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597SKU00597DABUR PRODUCT 597CLEANINGPARLEBOTTLEINACTIVE301896.84</v>
      </c>
      <c r="K598" s="1" t="n">
        <f aca="false">COUNTIF(J:J, $J598)</f>
        <v>1</v>
      </c>
      <c r="L598" s="1" t="str">
        <f aca="false">IF(ISNA(VLOOKUP(tblProducts[[#This Row],[supplier_id]], tblSuppliers[], 3, FALSE())), "Invalid", "Valid")</f>
        <v>Valid</v>
      </c>
    </row>
    <row r="599" customFormat="false" ht="15" hidden="false" customHeight="true" outlineLevel="0" collapsed="false">
      <c r="A599" s="1" t="n">
        <v>598</v>
      </c>
      <c r="B599" s="1" t="s">
        <v>2272</v>
      </c>
      <c r="C599" s="1" t="s">
        <v>2273</v>
      </c>
      <c r="D599" s="1" t="s">
        <v>1081</v>
      </c>
      <c r="E599" s="1" t="s">
        <v>1058</v>
      </c>
      <c r="F599" s="1" t="n">
        <v>119</v>
      </c>
      <c r="G599" s="1" t="s">
        <v>1059</v>
      </c>
      <c r="H599" s="1" t="n">
        <v>394.2</v>
      </c>
      <c r="I599" s="1" t="s">
        <v>46</v>
      </c>
      <c r="J59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598SKU00598DABUR PRODUCT 598FROZEN FOODP&amp;GLITREINACTIVE119394.2</v>
      </c>
      <c r="K599" s="1" t="n">
        <f aca="false">COUNTIF(J:J, $J599)</f>
        <v>1</v>
      </c>
      <c r="L599" s="1" t="str">
        <f aca="false">IF(ISNA(VLOOKUP(tblProducts[[#This Row],[supplier_id]], tblSuppliers[], 3, FALSE())), "Invalid", "Valid")</f>
        <v>Valid</v>
      </c>
    </row>
    <row r="600" customFormat="false" ht="15" hidden="false" customHeight="true" outlineLevel="0" collapsed="false">
      <c r="A600" s="1" t="n">
        <v>599</v>
      </c>
      <c r="B600" s="1" t="s">
        <v>2274</v>
      </c>
      <c r="C600" s="1" t="s">
        <v>2275</v>
      </c>
      <c r="D600" s="1" t="s">
        <v>1088</v>
      </c>
      <c r="E600" s="1" t="s">
        <v>1058</v>
      </c>
      <c r="F600" s="1" t="n">
        <v>12</v>
      </c>
      <c r="G600" s="1" t="s">
        <v>1059</v>
      </c>
      <c r="H600" s="1" t="n">
        <v>653.82</v>
      </c>
      <c r="I600" s="1" t="s">
        <v>39</v>
      </c>
      <c r="J60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599SKU00599DABUR PRODUCT 599HOUSEHOLDP&amp;GLITREACTIVE12653.82</v>
      </c>
      <c r="K600" s="1" t="n">
        <f aca="false">COUNTIF(J:J, $J600)</f>
        <v>1</v>
      </c>
      <c r="L600" s="1" t="str">
        <f aca="false">IF(ISNA(VLOOKUP(tblProducts[[#This Row],[supplier_id]], tblSuppliers[], 3, FALSE())), "Invalid", "Valid")</f>
        <v>Valid</v>
      </c>
    </row>
    <row r="601" customFormat="false" ht="15" hidden="false" customHeight="true" outlineLevel="0" collapsed="false">
      <c r="A601" s="1" t="n">
        <v>600</v>
      </c>
      <c r="B601" s="1" t="s">
        <v>2276</v>
      </c>
      <c r="C601" s="1" t="s">
        <v>2277</v>
      </c>
      <c r="D601" s="1" t="s">
        <v>1076</v>
      </c>
      <c r="E601" s="1" t="s">
        <v>1085</v>
      </c>
      <c r="F601" s="1" t="n">
        <v>177</v>
      </c>
      <c r="G601" s="1" t="s">
        <v>1064</v>
      </c>
      <c r="H601" s="1" t="n">
        <v>461.74</v>
      </c>
      <c r="I601" s="1" t="s">
        <v>39</v>
      </c>
      <c r="J60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600SKU00600P&amp;G PRODUCT 600SNACKSDABURKGACTIVE177461.74</v>
      </c>
      <c r="K601" s="1" t="n">
        <f aca="false">COUNTIF(J:J, $J601)</f>
        <v>1</v>
      </c>
      <c r="L601" s="1" t="str">
        <f aca="false">IF(ISNA(VLOOKUP(tblProducts[[#This Row],[supplier_id]], tblSuppliers[], 3, FALSE())), "Invalid", "Valid")</f>
        <v>Valid</v>
      </c>
    </row>
    <row r="602" customFormat="false" ht="15" hidden="false" customHeight="true" outlineLevel="0" collapsed="false">
      <c r="A602" s="1" t="n">
        <v>601</v>
      </c>
      <c r="B602" s="1" t="s">
        <v>2278</v>
      </c>
      <c r="C602" s="1" t="s">
        <v>2279</v>
      </c>
      <c r="D602" s="1" t="s">
        <v>1143</v>
      </c>
      <c r="E602" s="1" t="s">
        <v>1063</v>
      </c>
      <c r="F602" s="1" t="n">
        <v>1</v>
      </c>
      <c r="G602" s="1" t="s">
        <v>1078</v>
      </c>
      <c r="H602" s="1" t="n">
        <v>301.05</v>
      </c>
      <c r="I602" s="1" t="s">
        <v>39</v>
      </c>
      <c r="J60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601SKU00601DABUR PRODUCT 601BEVERAGESAMULBOTTLEACTIVE1301.05</v>
      </c>
      <c r="K602" s="1" t="n">
        <f aca="false">COUNTIF(J:J, $J602)</f>
        <v>1</v>
      </c>
      <c r="L602" s="1" t="str">
        <f aca="false">IF(ISNA(VLOOKUP(tblProducts[[#This Row],[supplier_id]], tblSuppliers[], 3, FALSE())), "Invalid", "Valid")</f>
        <v>Valid</v>
      </c>
    </row>
    <row r="603" customFormat="false" ht="15" hidden="false" customHeight="true" outlineLevel="0" collapsed="false">
      <c r="A603" s="1" t="n">
        <v>602</v>
      </c>
      <c r="B603" s="1" t="s">
        <v>2280</v>
      </c>
      <c r="C603" s="1" t="s">
        <v>2281</v>
      </c>
      <c r="D603" s="1" t="s">
        <v>1088</v>
      </c>
      <c r="E603" s="1" t="s">
        <v>1071</v>
      </c>
      <c r="F603" s="1" t="n">
        <v>47</v>
      </c>
      <c r="G603" s="1" t="s">
        <v>1059</v>
      </c>
      <c r="H603" s="1" t="n">
        <v>207.6</v>
      </c>
      <c r="I603" s="1" t="s">
        <v>46</v>
      </c>
      <c r="J60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602SKU00602NESTLE PRODUCT 602HOUSEHOLDITCLITREINACTIVE47207.6</v>
      </c>
      <c r="K603" s="1" t="n">
        <f aca="false">COUNTIF(J:J, $J603)</f>
        <v>1</v>
      </c>
      <c r="L603" s="1" t="str">
        <f aca="false">IF(ISNA(VLOOKUP(tblProducts[[#This Row],[supplier_id]], tblSuppliers[], 3, FALSE())), "Invalid", "Valid")</f>
        <v>Valid</v>
      </c>
    </row>
    <row r="604" customFormat="false" ht="15" hidden="false" customHeight="true" outlineLevel="0" collapsed="false">
      <c r="A604" s="1" t="n">
        <v>603</v>
      </c>
      <c r="B604" s="1" t="s">
        <v>2282</v>
      </c>
      <c r="C604" s="1" t="s">
        <v>2283</v>
      </c>
      <c r="D604" s="1" t="s">
        <v>1143</v>
      </c>
      <c r="E604" s="1" t="s">
        <v>1058</v>
      </c>
      <c r="F604" s="1" t="n">
        <v>24</v>
      </c>
      <c r="G604" s="1" t="s">
        <v>1059</v>
      </c>
      <c r="H604" s="1" t="n">
        <v>1043.32</v>
      </c>
      <c r="I604" s="1" t="s">
        <v>39</v>
      </c>
      <c r="J60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603SKU00603PARLE PRODUCT 603BEVERAGESP&amp;GLITREACTIVE241043.32</v>
      </c>
      <c r="K604" s="1" t="n">
        <f aca="false">COUNTIF(J:J, $J604)</f>
        <v>1</v>
      </c>
      <c r="L604" s="1" t="str">
        <f aca="false">IF(ISNA(VLOOKUP(tblProducts[[#This Row],[supplier_id]], tblSuppliers[], 3, FALSE())), "Invalid", "Valid")</f>
        <v>Valid</v>
      </c>
    </row>
    <row r="605" customFormat="false" ht="15" hidden="false" customHeight="true" outlineLevel="0" collapsed="false">
      <c r="A605" s="1" t="n">
        <v>604</v>
      </c>
      <c r="B605" s="1" t="s">
        <v>2284</v>
      </c>
      <c r="C605" s="1" t="s">
        <v>2285</v>
      </c>
      <c r="D605" s="1" t="s">
        <v>1062</v>
      </c>
      <c r="E605" s="1" t="s">
        <v>1082</v>
      </c>
      <c r="F605" s="1" t="n">
        <v>13</v>
      </c>
      <c r="G605" s="1" t="s">
        <v>1064</v>
      </c>
      <c r="H605" s="1" t="n">
        <v>581.46</v>
      </c>
      <c r="I605" s="1" t="s">
        <v>46</v>
      </c>
      <c r="J60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604SKU00604BRITANNIA PRODUCT 604DAIRYNESTLEKGINACTIVE13581.46</v>
      </c>
      <c r="K605" s="1" t="n">
        <f aca="false">COUNTIF(J:J, $J605)</f>
        <v>1</v>
      </c>
      <c r="L605" s="1" t="str">
        <f aca="false">IF(ISNA(VLOOKUP(tblProducts[[#This Row],[supplier_id]], tblSuppliers[], 3, FALSE())), "Invalid", "Valid")</f>
        <v>Valid</v>
      </c>
    </row>
    <row r="606" customFormat="false" ht="15" hidden="false" customHeight="true" outlineLevel="0" collapsed="false">
      <c r="A606" s="1" t="n">
        <v>605</v>
      </c>
      <c r="B606" s="1" t="s">
        <v>2286</v>
      </c>
      <c r="C606" s="1" t="s">
        <v>2287</v>
      </c>
      <c r="D606" s="1" t="s">
        <v>1053</v>
      </c>
      <c r="E606" s="1" t="s">
        <v>1071</v>
      </c>
      <c r="F606" s="1" t="n">
        <v>147</v>
      </c>
      <c r="G606" s="1" t="s">
        <v>1064</v>
      </c>
      <c r="H606" s="1" t="n">
        <v>1861.03</v>
      </c>
      <c r="I606" s="1" t="s">
        <v>39</v>
      </c>
      <c r="J60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605SKU00605PARLE PRODUCT 605CLEANINGITCKGACTIVE1471861.03</v>
      </c>
      <c r="K606" s="1" t="n">
        <f aca="false">COUNTIF(J:J, $J606)</f>
        <v>1</v>
      </c>
      <c r="L606" s="1" t="str">
        <f aca="false">IF(ISNA(VLOOKUP(tblProducts[[#This Row],[supplier_id]], tblSuppliers[], 3, FALSE())), "Invalid", "Valid")</f>
        <v>Valid</v>
      </c>
    </row>
    <row r="607" customFormat="false" ht="15" hidden="false" customHeight="true" outlineLevel="0" collapsed="false">
      <c r="A607" s="1" t="n">
        <v>606</v>
      </c>
      <c r="B607" s="1" t="s">
        <v>2288</v>
      </c>
      <c r="C607" s="1" t="s">
        <v>2289</v>
      </c>
      <c r="D607" s="1" t="s">
        <v>1088</v>
      </c>
      <c r="E607" s="1" t="s">
        <v>1089</v>
      </c>
      <c r="F607" s="1" t="n">
        <v>195</v>
      </c>
      <c r="G607" s="1" t="s">
        <v>1068</v>
      </c>
      <c r="H607" s="1" t="n">
        <v>1994.45</v>
      </c>
      <c r="I607" s="1" t="s">
        <v>39</v>
      </c>
      <c r="J60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606SKU00606AMUL PRODUCT 606HOUSEHOLDPARLEPIECEACTIVE1951994.45</v>
      </c>
      <c r="K607" s="1" t="n">
        <f aca="false">COUNTIF(J:J, $J607)</f>
        <v>1</v>
      </c>
      <c r="L607" s="1" t="str">
        <f aca="false">IF(ISNA(VLOOKUP(tblProducts[[#This Row],[supplier_id]], tblSuppliers[], 3, FALSE())), "Invalid", "Valid")</f>
        <v>Valid</v>
      </c>
    </row>
    <row r="608" customFormat="false" ht="15" hidden="false" customHeight="true" outlineLevel="0" collapsed="false">
      <c r="A608" s="1" t="n">
        <v>607</v>
      </c>
      <c r="B608" s="1" t="s">
        <v>2290</v>
      </c>
      <c r="C608" s="1" t="s">
        <v>2291</v>
      </c>
      <c r="D608" s="1" t="s">
        <v>1088</v>
      </c>
      <c r="E608" s="1" t="s">
        <v>1063</v>
      </c>
      <c r="F608" s="1" t="n">
        <v>111</v>
      </c>
      <c r="G608" s="1" t="s">
        <v>1059</v>
      </c>
      <c r="H608" s="1" t="n">
        <v>29.99</v>
      </c>
      <c r="I608" s="1" t="s">
        <v>46</v>
      </c>
      <c r="J60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607SKU00607NESTLE PRODUCT 607HOUSEHOLDAMULLITREINACTIVE11129.99</v>
      </c>
      <c r="K608" s="1" t="n">
        <f aca="false">COUNTIF(J:J, $J608)</f>
        <v>1</v>
      </c>
      <c r="L608" s="1" t="str">
        <f aca="false">IF(ISNA(VLOOKUP(tblProducts[[#This Row],[supplier_id]], tblSuppliers[], 3, FALSE())), "Invalid", "Valid")</f>
        <v>Valid</v>
      </c>
    </row>
    <row r="609" customFormat="false" ht="15" hidden="false" customHeight="true" outlineLevel="0" collapsed="false">
      <c r="A609" s="1" t="n">
        <v>608</v>
      </c>
      <c r="B609" s="1" t="s">
        <v>2292</v>
      </c>
      <c r="C609" s="1" t="s">
        <v>2293</v>
      </c>
      <c r="D609" s="1" t="s">
        <v>1062</v>
      </c>
      <c r="E609" s="1" t="s">
        <v>1085</v>
      </c>
      <c r="F609" s="1" t="n">
        <v>66</v>
      </c>
      <c r="G609" s="1" t="s">
        <v>1064</v>
      </c>
      <c r="H609" s="1" t="n">
        <v>315.24</v>
      </c>
      <c r="I609" s="1" t="s">
        <v>39</v>
      </c>
      <c r="J60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608SKU00608NESTLE PRODUCT 608DAIRYDABURKGACTIVE66315.24</v>
      </c>
      <c r="K609" s="1" t="n">
        <f aca="false">COUNTIF(J:J, $J609)</f>
        <v>1</v>
      </c>
      <c r="L609" s="1" t="str">
        <f aca="false">IF(ISNA(VLOOKUP(tblProducts[[#This Row],[supplier_id]], tblSuppliers[], 3, FALSE())), "Invalid", "Valid")</f>
        <v>Valid</v>
      </c>
    </row>
    <row r="610" customFormat="false" ht="15" hidden="false" customHeight="true" outlineLevel="0" collapsed="false">
      <c r="A610" s="1" t="n">
        <v>609</v>
      </c>
      <c r="B610" s="1" t="s">
        <v>2294</v>
      </c>
      <c r="C610" s="1" t="s">
        <v>2295</v>
      </c>
      <c r="D610" s="1" t="s">
        <v>1053</v>
      </c>
      <c r="E610" s="1" t="s">
        <v>1063</v>
      </c>
      <c r="F610" s="1" t="n">
        <v>13</v>
      </c>
      <c r="G610" s="1" t="s">
        <v>1078</v>
      </c>
      <c r="H610" s="1" t="n">
        <v>646.6</v>
      </c>
      <c r="I610" s="1" t="s">
        <v>39</v>
      </c>
      <c r="J61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609SKU00609P&amp;G PRODUCT 609CLEANINGAMULBOTTLEACTIVE13646.6</v>
      </c>
      <c r="K610" s="1" t="n">
        <f aca="false">COUNTIF(J:J, $J610)</f>
        <v>1</v>
      </c>
      <c r="L610" s="1" t="str">
        <f aca="false">IF(ISNA(VLOOKUP(tblProducts[[#This Row],[supplier_id]], tblSuppliers[], 3, FALSE())), "Invalid", "Valid")</f>
        <v>Valid</v>
      </c>
    </row>
    <row r="611" customFormat="false" ht="15" hidden="false" customHeight="true" outlineLevel="0" collapsed="false">
      <c r="A611" s="1" t="n">
        <v>610</v>
      </c>
      <c r="B611" s="1" t="s">
        <v>2296</v>
      </c>
      <c r="C611" s="1" t="s">
        <v>2297</v>
      </c>
      <c r="D611" s="1" t="s">
        <v>1088</v>
      </c>
      <c r="E611" s="1" t="s">
        <v>1082</v>
      </c>
      <c r="F611" s="1" t="n">
        <v>82</v>
      </c>
      <c r="G611" s="1" t="s">
        <v>1059</v>
      </c>
      <c r="H611" s="1" t="n">
        <v>987.42</v>
      </c>
      <c r="I611" s="1" t="s">
        <v>39</v>
      </c>
      <c r="J61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610SKU00610AMUL PRODUCT 610HOUSEHOLDNESTLELITREACTIVE82987.42</v>
      </c>
      <c r="K611" s="1" t="n">
        <f aca="false">COUNTIF(J:J, $J611)</f>
        <v>1</v>
      </c>
      <c r="L611" s="1" t="str">
        <f aca="false">IF(ISNA(VLOOKUP(tblProducts[[#This Row],[supplier_id]], tblSuppliers[], 3, FALSE())), "Invalid", "Valid")</f>
        <v>Valid</v>
      </c>
    </row>
    <row r="612" customFormat="false" ht="15" hidden="false" customHeight="true" outlineLevel="0" collapsed="false">
      <c r="A612" s="1" t="n">
        <v>611</v>
      </c>
      <c r="B612" s="1" t="s">
        <v>2298</v>
      </c>
      <c r="C612" s="1" t="s">
        <v>2299</v>
      </c>
      <c r="D612" s="1" t="s">
        <v>1067</v>
      </c>
      <c r="E612" s="1" t="s">
        <v>1058</v>
      </c>
      <c r="F612" s="1" t="n">
        <v>36</v>
      </c>
      <c r="G612" s="1" t="s">
        <v>1059</v>
      </c>
      <c r="H612" s="1" t="n">
        <v>1273.05</v>
      </c>
      <c r="I612" s="1" t="s">
        <v>39</v>
      </c>
      <c r="J61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611SKU00611NESTLE PRODUCT 611BAKERYP&amp;GLITREACTIVE361273.05</v>
      </c>
      <c r="K612" s="1" t="n">
        <f aca="false">COUNTIF(J:J, $J612)</f>
        <v>1</v>
      </c>
      <c r="L612" s="1" t="str">
        <f aca="false">IF(ISNA(VLOOKUP(tblProducts[[#This Row],[supplier_id]], tblSuppliers[], 3, FALSE())), "Invalid", "Valid")</f>
        <v>Valid</v>
      </c>
    </row>
    <row r="613" customFormat="false" ht="15" hidden="false" customHeight="true" outlineLevel="0" collapsed="false">
      <c r="A613" s="1" t="n">
        <v>612</v>
      </c>
      <c r="B613" s="1" t="s">
        <v>2300</v>
      </c>
      <c r="C613" s="1" t="s">
        <v>2301</v>
      </c>
      <c r="D613" s="1" t="s">
        <v>1143</v>
      </c>
      <c r="E613" s="1" t="s">
        <v>1082</v>
      </c>
      <c r="F613" s="1" t="n">
        <v>195</v>
      </c>
      <c r="G613" s="1" t="s">
        <v>1064</v>
      </c>
      <c r="H613" s="1" t="n">
        <v>360.05</v>
      </c>
      <c r="I613" s="1" t="s">
        <v>39</v>
      </c>
      <c r="J61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612SKU00612UNILEVER PRODUCT 612BEVERAGESNESTLEKGACTIVE195360.05</v>
      </c>
      <c r="K613" s="1" t="n">
        <f aca="false">COUNTIF(J:J, $J613)</f>
        <v>1</v>
      </c>
      <c r="L613" s="1" t="str">
        <f aca="false">IF(ISNA(VLOOKUP(tblProducts[[#This Row],[supplier_id]], tblSuppliers[], 3, FALSE())), "Invalid", "Valid")</f>
        <v>Valid</v>
      </c>
    </row>
    <row r="614" customFormat="false" ht="15" hidden="false" customHeight="true" outlineLevel="0" collapsed="false">
      <c r="A614" s="1" t="n">
        <v>613</v>
      </c>
      <c r="B614" s="1" t="s">
        <v>2302</v>
      </c>
      <c r="C614" s="1" t="s">
        <v>2303</v>
      </c>
      <c r="D614" s="1" t="s">
        <v>1088</v>
      </c>
      <c r="E614" s="1" t="s">
        <v>1089</v>
      </c>
      <c r="F614" s="1" t="n">
        <v>118</v>
      </c>
      <c r="G614" s="1" t="s">
        <v>1055</v>
      </c>
      <c r="H614" s="1" t="n">
        <v>955.84</v>
      </c>
      <c r="I614" s="1" t="s">
        <v>46</v>
      </c>
      <c r="J61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613SKU00613P&amp;G PRODUCT 613HOUSEHOLDPARLEPACKINACTIVE118955.84</v>
      </c>
      <c r="K614" s="1" t="n">
        <f aca="false">COUNTIF(J:J, $J614)</f>
        <v>1</v>
      </c>
      <c r="L614" s="1" t="str">
        <f aca="false">IF(ISNA(VLOOKUP(tblProducts[[#This Row],[supplier_id]], tblSuppliers[], 3, FALSE())), "Invalid", "Valid")</f>
        <v>Valid</v>
      </c>
    </row>
    <row r="615" customFormat="false" ht="15" hidden="false" customHeight="true" outlineLevel="0" collapsed="false">
      <c r="A615" s="1" t="n">
        <v>614</v>
      </c>
      <c r="B615" s="1" t="s">
        <v>2304</v>
      </c>
      <c r="C615" s="1" t="s">
        <v>2305</v>
      </c>
      <c r="D615" s="1" t="s">
        <v>1067</v>
      </c>
      <c r="E615" s="1" t="s">
        <v>1063</v>
      </c>
      <c r="F615" s="1" t="n">
        <v>168</v>
      </c>
      <c r="G615" s="1" t="s">
        <v>1078</v>
      </c>
      <c r="H615" s="1" t="n">
        <v>543.86</v>
      </c>
      <c r="I615" s="1" t="s">
        <v>46</v>
      </c>
      <c r="J61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614SKU00614P&amp;G PRODUCT 614BAKERYAMULBOTTLEINACTIVE168543.86</v>
      </c>
      <c r="K615" s="1" t="n">
        <f aca="false">COUNTIF(J:J, $J615)</f>
        <v>1</v>
      </c>
      <c r="L615" s="1" t="str">
        <f aca="false">IF(ISNA(VLOOKUP(tblProducts[[#This Row],[supplier_id]], tblSuppliers[], 3, FALSE())), "Invalid", "Valid")</f>
        <v>Valid</v>
      </c>
    </row>
    <row r="616" customFormat="false" ht="15" hidden="false" customHeight="true" outlineLevel="0" collapsed="false">
      <c r="A616" s="1" t="n">
        <v>615</v>
      </c>
      <c r="B616" s="1" t="s">
        <v>2306</v>
      </c>
      <c r="C616" s="1" t="s">
        <v>2307</v>
      </c>
      <c r="D616" s="1" t="s">
        <v>1088</v>
      </c>
      <c r="E616" s="1" t="s">
        <v>1089</v>
      </c>
      <c r="F616" s="1" t="n">
        <v>140</v>
      </c>
      <c r="G616" s="1" t="s">
        <v>1059</v>
      </c>
      <c r="H616" s="1" t="n">
        <v>1616.87</v>
      </c>
      <c r="I616" s="1" t="s">
        <v>39</v>
      </c>
      <c r="J61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615SKU00615PARLE PRODUCT 615HOUSEHOLDPARLELITREACTIVE1401616.87</v>
      </c>
      <c r="K616" s="1" t="n">
        <f aca="false">COUNTIF(J:J, $J616)</f>
        <v>1</v>
      </c>
      <c r="L616" s="1" t="str">
        <f aca="false">IF(ISNA(VLOOKUP(tblProducts[[#This Row],[supplier_id]], tblSuppliers[], 3, FALSE())), "Invalid", "Valid")</f>
        <v>Valid</v>
      </c>
    </row>
    <row r="617" customFormat="false" ht="15" hidden="false" customHeight="true" outlineLevel="0" collapsed="false">
      <c r="A617" s="1" t="n">
        <v>616</v>
      </c>
      <c r="B617" s="1" t="s">
        <v>2308</v>
      </c>
      <c r="C617" s="1" t="s">
        <v>2309</v>
      </c>
      <c r="D617" s="1" t="s">
        <v>1053</v>
      </c>
      <c r="E617" s="1" t="s">
        <v>1089</v>
      </c>
      <c r="F617" s="1" t="n">
        <v>56</v>
      </c>
      <c r="G617" s="1" t="s">
        <v>1055</v>
      </c>
      <c r="H617" s="1" t="n">
        <v>580.01</v>
      </c>
      <c r="I617" s="1" t="s">
        <v>39</v>
      </c>
      <c r="J61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616SKU00616NESTLE PRODUCT 616CLEANINGPARLEPACKACTIVE56580.01</v>
      </c>
      <c r="K617" s="1" t="n">
        <f aca="false">COUNTIF(J:J, $J617)</f>
        <v>1</v>
      </c>
      <c r="L617" s="1" t="str">
        <f aca="false">IF(ISNA(VLOOKUP(tblProducts[[#This Row],[supplier_id]], tblSuppliers[], 3, FALSE())), "Invalid", "Valid")</f>
        <v>Valid</v>
      </c>
    </row>
    <row r="618" customFormat="false" ht="15" hidden="false" customHeight="true" outlineLevel="0" collapsed="false">
      <c r="A618" s="1" t="n">
        <v>617</v>
      </c>
      <c r="B618" s="1" t="s">
        <v>2310</v>
      </c>
      <c r="C618" s="1" t="s">
        <v>2311</v>
      </c>
      <c r="D618" s="1" t="s">
        <v>1143</v>
      </c>
      <c r="E618" s="1" t="s">
        <v>1063</v>
      </c>
      <c r="F618" s="1" t="n">
        <v>154</v>
      </c>
      <c r="G618" s="1" t="s">
        <v>1068</v>
      </c>
      <c r="H618" s="1" t="n">
        <v>288.76</v>
      </c>
      <c r="I618" s="1" t="s">
        <v>46</v>
      </c>
      <c r="J61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617SKU00617P&amp;G PRODUCT 617BEVERAGESAMULPIECEINACTIVE154288.76</v>
      </c>
      <c r="K618" s="1" t="n">
        <f aca="false">COUNTIF(J:J, $J618)</f>
        <v>1</v>
      </c>
      <c r="L618" s="1" t="str">
        <f aca="false">IF(ISNA(VLOOKUP(tblProducts[[#This Row],[supplier_id]], tblSuppliers[], 3, FALSE())), "Invalid", "Valid")</f>
        <v>Valid</v>
      </c>
    </row>
    <row r="619" customFormat="false" ht="15" hidden="false" customHeight="true" outlineLevel="0" collapsed="false">
      <c r="A619" s="1" t="n">
        <v>618</v>
      </c>
      <c r="B619" s="1" t="s">
        <v>2312</v>
      </c>
      <c r="C619" s="1" t="s">
        <v>2313</v>
      </c>
      <c r="D619" s="1" t="s">
        <v>1098</v>
      </c>
      <c r="E619" s="1" t="s">
        <v>1077</v>
      </c>
      <c r="F619" s="1" t="n">
        <v>111</v>
      </c>
      <c r="G619" s="1" t="s">
        <v>1064</v>
      </c>
      <c r="H619" s="1" t="n">
        <v>346.55</v>
      </c>
      <c r="I619" s="1" t="s">
        <v>46</v>
      </c>
      <c r="J61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618SKU00618P&amp;G PRODUCT 618PERSONAL CAREBRITANNIAKGINACTIVE111346.55</v>
      </c>
      <c r="K619" s="1" t="n">
        <f aca="false">COUNTIF(J:J, $J619)</f>
        <v>1</v>
      </c>
      <c r="L619" s="1" t="str">
        <f aca="false">IF(ISNA(VLOOKUP(tblProducts[[#This Row],[supplier_id]], tblSuppliers[], 3, FALSE())), "Invalid", "Valid")</f>
        <v>Valid</v>
      </c>
    </row>
    <row r="620" customFormat="false" ht="15" hidden="false" customHeight="true" outlineLevel="0" collapsed="false">
      <c r="A620" s="1" t="n">
        <v>619</v>
      </c>
      <c r="B620" s="1" t="s">
        <v>2314</v>
      </c>
      <c r="C620" s="1" t="s">
        <v>2315</v>
      </c>
      <c r="D620" s="1" t="s">
        <v>1143</v>
      </c>
      <c r="E620" s="1" t="s">
        <v>1077</v>
      </c>
      <c r="F620" s="1" t="n">
        <v>104</v>
      </c>
      <c r="G620" s="1" t="s">
        <v>1064</v>
      </c>
      <c r="H620" s="1" t="n">
        <v>867.4</v>
      </c>
      <c r="I620" s="1" t="s">
        <v>39</v>
      </c>
      <c r="J62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619SKU00619UNILEVER PRODUCT 619BEVERAGESBRITANNIAKGACTIVE104867.4</v>
      </c>
      <c r="K620" s="1" t="n">
        <f aca="false">COUNTIF(J:J, $J620)</f>
        <v>1</v>
      </c>
      <c r="L620" s="1" t="str">
        <f aca="false">IF(ISNA(VLOOKUP(tblProducts[[#This Row],[supplier_id]], tblSuppliers[], 3, FALSE())), "Invalid", "Valid")</f>
        <v>Valid</v>
      </c>
    </row>
    <row r="621" customFormat="false" ht="15" hidden="false" customHeight="true" outlineLevel="0" collapsed="false">
      <c r="A621" s="1" t="n">
        <v>620</v>
      </c>
      <c r="B621" s="1" t="s">
        <v>2316</v>
      </c>
      <c r="C621" s="1" t="s">
        <v>2317</v>
      </c>
      <c r="D621" s="1" t="s">
        <v>1076</v>
      </c>
      <c r="E621" s="1" t="s">
        <v>1085</v>
      </c>
      <c r="F621" s="1" t="n">
        <v>160</v>
      </c>
      <c r="G621" s="1" t="s">
        <v>1059</v>
      </c>
      <c r="H621" s="1" t="n">
        <v>1992.95</v>
      </c>
      <c r="I621" s="1" t="s">
        <v>46</v>
      </c>
      <c r="J62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620SKU00620ITC PRODUCT 620SNACKSDABURLITREINACTIVE1601992.95</v>
      </c>
      <c r="K621" s="1" t="n">
        <f aca="false">COUNTIF(J:J, $J621)</f>
        <v>1</v>
      </c>
      <c r="L621" s="1" t="str">
        <f aca="false">IF(ISNA(VLOOKUP(tblProducts[[#This Row],[supplier_id]], tblSuppliers[], 3, FALSE())), "Invalid", "Valid")</f>
        <v>Valid</v>
      </c>
    </row>
    <row r="622" customFormat="false" ht="15" hidden="false" customHeight="true" outlineLevel="0" collapsed="false">
      <c r="A622" s="1" t="n">
        <v>621</v>
      </c>
      <c r="B622" s="1" t="s">
        <v>2318</v>
      </c>
      <c r="C622" s="1" t="s">
        <v>2319</v>
      </c>
      <c r="D622" s="1" t="s">
        <v>1067</v>
      </c>
      <c r="E622" s="1" t="s">
        <v>1063</v>
      </c>
      <c r="F622" s="1" t="n">
        <v>32</v>
      </c>
      <c r="G622" s="1" t="s">
        <v>1059</v>
      </c>
      <c r="H622" s="1" t="n">
        <v>704.82</v>
      </c>
      <c r="I622" s="1" t="s">
        <v>39</v>
      </c>
      <c r="J62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621SKU00621ITC PRODUCT 621BAKERYAMULLITREACTIVE32704.82</v>
      </c>
      <c r="K622" s="1" t="n">
        <f aca="false">COUNTIF(J:J, $J622)</f>
        <v>1</v>
      </c>
      <c r="L622" s="1" t="str">
        <f aca="false">IF(ISNA(VLOOKUP(tblProducts[[#This Row],[supplier_id]], tblSuppliers[], 3, FALSE())), "Invalid", "Valid")</f>
        <v>Valid</v>
      </c>
    </row>
    <row r="623" customFormat="false" ht="15" hidden="false" customHeight="true" outlineLevel="0" collapsed="false">
      <c r="A623" s="1" t="n">
        <v>622</v>
      </c>
      <c r="B623" s="1" t="s">
        <v>2320</v>
      </c>
      <c r="C623" s="1" t="s">
        <v>2321</v>
      </c>
      <c r="D623" s="1" t="s">
        <v>1098</v>
      </c>
      <c r="E623" s="1" t="s">
        <v>1089</v>
      </c>
      <c r="F623" s="1" t="n">
        <v>199</v>
      </c>
      <c r="G623" s="1" t="s">
        <v>1055</v>
      </c>
      <c r="H623" s="1" t="n">
        <v>431.15</v>
      </c>
      <c r="I623" s="1" t="s">
        <v>46</v>
      </c>
      <c r="J62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622SKU00622NESTLE PRODUCT 622PERSONAL CAREPARLEPACKINACTIVE199431.15</v>
      </c>
      <c r="K623" s="1" t="n">
        <f aca="false">COUNTIF(J:J, $J623)</f>
        <v>1</v>
      </c>
      <c r="L623" s="1" t="str">
        <f aca="false">IF(ISNA(VLOOKUP(tblProducts[[#This Row],[supplier_id]], tblSuppliers[], 3, FALSE())), "Invalid", "Valid")</f>
        <v>Valid</v>
      </c>
    </row>
    <row r="624" customFormat="false" ht="15" hidden="false" customHeight="true" outlineLevel="0" collapsed="false">
      <c r="A624" s="1" t="n">
        <v>623</v>
      </c>
      <c r="B624" s="1" t="s">
        <v>2322</v>
      </c>
      <c r="C624" s="1" t="s">
        <v>2323</v>
      </c>
      <c r="D624" s="1" t="s">
        <v>1143</v>
      </c>
      <c r="E624" s="1" t="s">
        <v>1082</v>
      </c>
      <c r="F624" s="1" t="n">
        <v>11</v>
      </c>
      <c r="G624" s="1" t="s">
        <v>1055</v>
      </c>
      <c r="H624" s="1" t="n">
        <v>1076.71</v>
      </c>
      <c r="I624" s="1" t="s">
        <v>39</v>
      </c>
      <c r="J62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623SKU00623BRITANNIA PRODUCT 623BEVERAGESNESTLEPACKACTIVE111076.71</v>
      </c>
      <c r="K624" s="1" t="n">
        <f aca="false">COUNTIF(J:J, $J624)</f>
        <v>1</v>
      </c>
      <c r="L624" s="1" t="str">
        <f aca="false">IF(ISNA(VLOOKUP(tblProducts[[#This Row],[supplier_id]], tblSuppliers[], 3, FALSE())), "Invalid", "Valid")</f>
        <v>Valid</v>
      </c>
    </row>
    <row r="625" customFormat="false" ht="15" hidden="false" customHeight="true" outlineLevel="0" collapsed="false">
      <c r="A625" s="1" t="n">
        <v>624</v>
      </c>
      <c r="B625" s="1" t="s">
        <v>2324</v>
      </c>
      <c r="C625" s="1" t="s">
        <v>2325</v>
      </c>
      <c r="D625" s="1" t="s">
        <v>1081</v>
      </c>
      <c r="E625" s="1" t="s">
        <v>1085</v>
      </c>
      <c r="F625" s="1" t="n">
        <v>126</v>
      </c>
      <c r="G625" s="1" t="s">
        <v>1064</v>
      </c>
      <c r="H625" s="1" t="n">
        <v>1726.85</v>
      </c>
      <c r="I625" s="1" t="s">
        <v>39</v>
      </c>
      <c r="J62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624SKU00624UNILEVER PRODUCT 624FROZEN FOODDABURKGACTIVE1261726.85</v>
      </c>
      <c r="K625" s="1" t="n">
        <f aca="false">COUNTIF(J:J, $J625)</f>
        <v>1</v>
      </c>
      <c r="L625" s="1" t="str">
        <f aca="false">IF(ISNA(VLOOKUP(tblProducts[[#This Row],[supplier_id]], tblSuppliers[], 3, FALSE())), "Invalid", "Valid")</f>
        <v>Valid</v>
      </c>
    </row>
    <row r="626" customFormat="false" ht="15" hidden="false" customHeight="true" outlineLevel="0" collapsed="false">
      <c r="A626" s="1" t="n">
        <v>625</v>
      </c>
      <c r="B626" s="1" t="s">
        <v>2326</v>
      </c>
      <c r="C626" s="1" t="s">
        <v>2327</v>
      </c>
      <c r="D626" s="1" t="s">
        <v>1098</v>
      </c>
      <c r="E626" s="1" t="s">
        <v>1077</v>
      </c>
      <c r="F626" s="1" t="n">
        <v>49</v>
      </c>
      <c r="G626" s="1" t="s">
        <v>1064</v>
      </c>
      <c r="H626" s="1" t="n">
        <v>2300.76</v>
      </c>
      <c r="I626" s="1" t="s">
        <v>46</v>
      </c>
      <c r="J62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625SKU00625AMUL PRODUCT 625PERSONAL CAREBRITANNIAKGINACTIVE492300.76</v>
      </c>
      <c r="K626" s="1" t="n">
        <f aca="false">COUNTIF(J:J, $J626)</f>
        <v>1</v>
      </c>
      <c r="L626" s="1" t="str">
        <f aca="false">IF(ISNA(VLOOKUP(tblProducts[[#This Row],[supplier_id]], tblSuppliers[], 3, FALSE())), "Invalid", "Valid")</f>
        <v>Valid</v>
      </c>
    </row>
    <row r="627" customFormat="false" ht="15" hidden="false" customHeight="true" outlineLevel="0" collapsed="false">
      <c r="A627" s="1" t="n">
        <v>626</v>
      </c>
      <c r="B627" s="1" t="s">
        <v>2328</v>
      </c>
      <c r="C627" s="1" t="s">
        <v>2329</v>
      </c>
      <c r="D627" s="1" t="s">
        <v>1088</v>
      </c>
      <c r="E627" s="1" t="s">
        <v>1085</v>
      </c>
      <c r="F627" s="1" t="n">
        <v>163</v>
      </c>
      <c r="G627" s="1" t="s">
        <v>1059</v>
      </c>
      <c r="H627" s="1" t="n">
        <v>430.6</v>
      </c>
      <c r="I627" s="1" t="s">
        <v>46</v>
      </c>
      <c r="J62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626SKU00626UNILEVER PRODUCT 626HOUSEHOLDDABURLITREINACTIVE163430.6</v>
      </c>
      <c r="K627" s="1" t="n">
        <f aca="false">COUNTIF(J:J, $J627)</f>
        <v>1</v>
      </c>
      <c r="L627" s="1" t="str">
        <f aca="false">IF(ISNA(VLOOKUP(tblProducts[[#This Row],[supplier_id]], tblSuppliers[], 3, FALSE())), "Invalid", "Valid")</f>
        <v>Valid</v>
      </c>
    </row>
    <row r="628" customFormat="false" ht="15" hidden="false" customHeight="true" outlineLevel="0" collapsed="false">
      <c r="A628" s="1" t="n">
        <v>627</v>
      </c>
      <c r="B628" s="1" t="s">
        <v>2330</v>
      </c>
      <c r="C628" s="1" t="s">
        <v>2331</v>
      </c>
      <c r="D628" s="1" t="s">
        <v>1067</v>
      </c>
      <c r="E628" s="1" t="s">
        <v>1054</v>
      </c>
      <c r="F628" s="1" t="n">
        <v>151</v>
      </c>
      <c r="G628" s="1" t="s">
        <v>1059</v>
      </c>
      <c r="H628" s="1" t="n">
        <v>909.2</v>
      </c>
      <c r="I628" s="1" t="s">
        <v>39</v>
      </c>
      <c r="J62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627SKU00627PARLE PRODUCT 627BAKERYUNILEVERLITREACTIVE151909.2</v>
      </c>
      <c r="K628" s="1" t="n">
        <f aca="false">COUNTIF(J:J, $J628)</f>
        <v>1</v>
      </c>
      <c r="L628" s="1" t="str">
        <f aca="false">IF(ISNA(VLOOKUP(tblProducts[[#This Row],[supplier_id]], tblSuppliers[], 3, FALSE())), "Invalid", "Valid")</f>
        <v>Valid</v>
      </c>
    </row>
    <row r="629" customFormat="false" ht="15" hidden="false" customHeight="true" outlineLevel="0" collapsed="false">
      <c r="A629" s="1" t="n">
        <v>628</v>
      </c>
      <c r="B629" s="1" t="s">
        <v>2332</v>
      </c>
      <c r="C629" s="1" t="s">
        <v>2333</v>
      </c>
      <c r="D629" s="1" t="s">
        <v>1076</v>
      </c>
      <c r="E629" s="1" t="s">
        <v>1089</v>
      </c>
      <c r="F629" s="1" t="n">
        <v>166</v>
      </c>
      <c r="G629" s="1" t="s">
        <v>1078</v>
      </c>
      <c r="H629" s="1" t="n">
        <v>568.66</v>
      </c>
      <c r="I629" s="1" t="s">
        <v>39</v>
      </c>
      <c r="J62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628SKU00628P&amp;G PRODUCT 628SNACKSPARLEBOTTLEACTIVE166568.66</v>
      </c>
      <c r="K629" s="1" t="n">
        <f aca="false">COUNTIF(J:J, $J629)</f>
        <v>1</v>
      </c>
      <c r="L629" s="1" t="str">
        <f aca="false">IF(ISNA(VLOOKUP(tblProducts[[#This Row],[supplier_id]], tblSuppliers[], 3, FALSE())), "Invalid", "Valid")</f>
        <v>Valid</v>
      </c>
    </row>
    <row r="630" customFormat="false" ht="15" hidden="false" customHeight="true" outlineLevel="0" collapsed="false">
      <c r="A630" s="1" t="n">
        <v>629</v>
      </c>
      <c r="B630" s="1" t="s">
        <v>2334</v>
      </c>
      <c r="C630" s="1" t="s">
        <v>2335</v>
      </c>
      <c r="D630" s="1" t="s">
        <v>1143</v>
      </c>
      <c r="E630" s="1" t="s">
        <v>1054</v>
      </c>
      <c r="F630" s="1" t="n">
        <v>145</v>
      </c>
      <c r="G630" s="1" t="s">
        <v>1068</v>
      </c>
      <c r="H630" s="1" t="n">
        <v>614.81</v>
      </c>
      <c r="I630" s="1" t="s">
        <v>39</v>
      </c>
      <c r="J63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629SKU00629PARLE PRODUCT 629BEVERAGESUNILEVERPIECEACTIVE145614.81</v>
      </c>
      <c r="K630" s="1" t="n">
        <f aca="false">COUNTIF(J:J, $J630)</f>
        <v>1</v>
      </c>
      <c r="L630" s="1" t="str">
        <f aca="false">IF(ISNA(VLOOKUP(tblProducts[[#This Row],[supplier_id]], tblSuppliers[], 3, FALSE())), "Invalid", "Valid")</f>
        <v>Valid</v>
      </c>
    </row>
    <row r="631" customFormat="false" ht="15" hidden="false" customHeight="true" outlineLevel="0" collapsed="false">
      <c r="A631" s="1" t="n">
        <v>630</v>
      </c>
      <c r="B631" s="1" t="s">
        <v>2336</v>
      </c>
      <c r="C631" s="1" t="s">
        <v>2337</v>
      </c>
      <c r="D631" s="1" t="s">
        <v>1081</v>
      </c>
      <c r="E631" s="1" t="s">
        <v>1063</v>
      </c>
      <c r="F631" s="1" t="n">
        <v>104</v>
      </c>
      <c r="G631" s="1" t="s">
        <v>1055</v>
      </c>
      <c r="H631" s="1" t="n">
        <v>1466.16</v>
      </c>
      <c r="I631" s="1" t="s">
        <v>46</v>
      </c>
      <c r="J63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630SKU00630UNILEVER PRODUCT 630FROZEN FOODAMULPACKINACTIVE1041466.16</v>
      </c>
      <c r="K631" s="1" t="n">
        <f aca="false">COUNTIF(J:J, $J631)</f>
        <v>1</v>
      </c>
      <c r="L631" s="1" t="str">
        <f aca="false">IF(ISNA(VLOOKUP(tblProducts[[#This Row],[supplier_id]], tblSuppliers[], 3, FALSE())), "Invalid", "Valid")</f>
        <v>Valid</v>
      </c>
    </row>
    <row r="632" customFormat="false" ht="15" hidden="false" customHeight="true" outlineLevel="0" collapsed="false">
      <c r="A632" s="1" t="n">
        <v>631</v>
      </c>
      <c r="B632" s="1" t="s">
        <v>2338</v>
      </c>
      <c r="C632" s="1" t="s">
        <v>2339</v>
      </c>
      <c r="D632" s="1" t="s">
        <v>1053</v>
      </c>
      <c r="E632" s="1" t="s">
        <v>1058</v>
      </c>
      <c r="F632" s="1" t="n">
        <v>192</v>
      </c>
      <c r="G632" s="1" t="s">
        <v>1059</v>
      </c>
      <c r="H632" s="1" t="n">
        <v>22.05</v>
      </c>
      <c r="I632" s="1" t="s">
        <v>46</v>
      </c>
      <c r="J63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631SKU00631DABUR PRODUCT 631CLEANINGP&amp;GLITREINACTIVE19222.05</v>
      </c>
      <c r="K632" s="1" t="n">
        <f aca="false">COUNTIF(J:J, $J632)</f>
        <v>1</v>
      </c>
      <c r="L632" s="1" t="str">
        <f aca="false">IF(ISNA(VLOOKUP(tblProducts[[#This Row],[supplier_id]], tblSuppliers[], 3, FALSE())), "Invalid", "Valid")</f>
        <v>Valid</v>
      </c>
    </row>
    <row r="633" customFormat="false" ht="15" hidden="false" customHeight="true" outlineLevel="0" collapsed="false">
      <c r="A633" s="1" t="n">
        <v>632</v>
      </c>
      <c r="B633" s="1" t="s">
        <v>2340</v>
      </c>
      <c r="C633" s="1" t="s">
        <v>2341</v>
      </c>
      <c r="D633" s="1" t="s">
        <v>1143</v>
      </c>
      <c r="E633" s="1" t="s">
        <v>1082</v>
      </c>
      <c r="F633" s="1" t="n">
        <v>15</v>
      </c>
      <c r="G633" s="1" t="s">
        <v>1068</v>
      </c>
      <c r="H633" s="1" t="n">
        <v>789.98</v>
      </c>
      <c r="I633" s="1" t="s">
        <v>46</v>
      </c>
      <c r="J63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632SKU00632DABUR PRODUCT 632BEVERAGESNESTLEPIECEINACTIVE15789.98</v>
      </c>
      <c r="K633" s="1" t="n">
        <f aca="false">COUNTIF(J:J, $J633)</f>
        <v>1</v>
      </c>
      <c r="L633" s="1" t="str">
        <f aca="false">IF(ISNA(VLOOKUP(tblProducts[[#This Row],[supplier_id]], tblSuppliers[], 3, FALSE())), "Invalid", "Valid")</f>
        <v>Valid</v>
      </c>
    </row>
    <row r="634" customFormat="false" ht="15" hidden="false" customHeight="true" outlineLevel="0" collapsed="false">
      <c r="A634" s="1" t="n">
        <v>633</v>
      </c>
      <c r="B634" s="1" t="s">
        <v>2342</v>
      </c>
      <c r="C634" s="1" t="s">
        <v>2343</v>
      </c>
      <c r="D634" s="1" t="s">
        <v>1098</v>
      </c>
      <c r="E634" s="1" t="s">
        <v>1071</v>
      </c>
      <c r="F634" s="1" t="n">
        <v>72</v>
      </c>
      <c r="G634" s="1" t="s">
        <v>1078</v>
      </c>
      <c r="H634" s="1" t="n">
        <v>2472.93</v>
      </c>
      <c r="I634" s="1" t="s">
        <v>39</v>
      </c>
      <c r="J63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633SKU00633BRITANNIA PRODUCT 633PERSONAL CAREITCBOTTLEACTIVE722472.93</v>
      </c>
      <c r="K634" s="1" t="n">
        <f aca="false">COUNTIF(J:J, $J634)</f>
        <v>1</v>
      </c>
      <c r="L634" s="1" t="str">
        <f aca="false">IF(ISNA(VLOOKUP(tblProducts[[#This Row],[supplier_id]], tblSuppliers[], 3, FALSE())), "Invalid", "Valid")</f>
        <v>Valid</v>
      </c>
    </row>
    <row r="635" customFormat="false" ht="15" hidden="false" customHeight="true" outlineLevel="0" collapsed="false">
      <c r="A635" s="1" t="n">
        <v>634</v>
      </c>
      <c r="B635" s="1" t="s">
        <v>2344</v>
      </c>
      <c r="C635" s="1" t="s">
        <v>2345</v>
      </c>
      <c r="D635" s="1" t="s">
        <v>1067</v>
      </c>
      <c r="E635" s="1" t="s">
        <v>1054</v>
      </c>
      <c r="F635" s="1" t="n">
        <v>143</v>
      </c>
      <c r="G635" s="1" t="s">
        <v>1064</v>
      </c>
      <c r="H635" s="1" t="n">
        <v>759.16</v>
      </c>
      <c r="I635" s="1" t="s">
        <v>46</v>
      </c>
      <c r="J63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634SKU00634ITC PRODUCT 634BAKERYUNILEVERKGINACTIVE143759.16</v>
      </c>
      <c r="K635" s="1" t="n">
        <f aca="false">COUNTIF(J:J, $J635)</f>
        <v>1</v>
      </c>
      <c r="L635" s="1" t="str">
        <f aca="false">IF(ISNA(VLOOKUP(tblProducts[[#This Row],[supplier_id]], tblSuppliers[], 3, FALSE())), "Invalid", "Valid")</f>
        <v>Valid</v>
      </c>
    </row>
    <row r="636" customFormat="false" ht="15" hidden="false" customHeight="true" outlineLevel="0" collapsed="false">
      <c r="A636" s="1" t="n">
        <v>635</v>
      </c>
      <c r="B636" s="1" t="s">
        <v>2346</v>
      </c>
      <c r="C636" s="1" t="s">
        <v>2347</v>
      </c>
      <c r="D636" s="1" t="s">
        <v>1143</v>
      </c>
      <c r="E636" s="1" t="s">
        <v>1058</v>
      </c>
      <c r="F636" s="1" t="n">
        <v>129</v>
      </c>
      <c r="G636" s="1" t="s">
        <v>1078</v>
      </c>
      <c r="H636" s="1" t="n">
        <v>1709.93</v>
      </c>
      <c r="I636" s="1" t="s">
        <v>39</v>
      </c>
      <c r="J63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635SKU00635AMUL PRODUCT 635BEVERAGESP&amp;GBOTTLEACTIVE1291709.93</v>
      </c>
      <c r="K636" s="1" t="n">
        <f aca="false">COUNTIF(J:J, $J636)</f>
        <v>1</v>
      </c>
      <c r="L636" s="1" t="str">
        <f aca="false">IF(ISNA(VLOOKUP(tblProducts[[#This Row],[supplier_id]], tblSuppliers[], 3, FALSE())), "Invalid", "Valid")</f>
        <v>Valid</v>
      </c>
    </row>
    <row r="637" customFormat="false" ht="15" hidden="false" customHeight="true" outlineLevel="0" collapsed="false">
      <c r="A637" s="1" t="n">
        <v>636</v>
      </c>
      <c r="B637" s="1" t="s">
        <v>2348</v>
      </c>
      <c r="C637" s="1" t="s">
        <v>2349</v>
      </c>
      <c r="D637" s="1" t="s">
        <v>1098</v>
      </c>
      <c r="E637" s="1" t="s">
        <v>1077</v>
      </c>
      <c r="F637" s="1" t="n">
        <v>116</v>
      </c>
      <c r="G637" s="1" t="s">
        <v>1055</v>
      </c>
      <c r="H637" s="1" t="n">
        <v>80.66</v>
      </c>
      <c r="I637" s="1" t="s">
        <v>46</v>
      </c>
      <c r="J63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636SKU00636NESTLE PRODUCT 636PERSONAL CAREBRITANNIAPACKINACTIVE11680.66</v>
      </c>
      <c r="K637" s="1" t="n">
        <f aca="false">COUNTIF(J:J, $J637)</f>
        <v>1</v>
      </c>
      <c r="L637" s="1" t="str">
        <f aca="false">IF(ISNA(VLOOKUP(tblProducts[[#This Row],[supplier_id]], tblSuppliers[], 3, FALSE())), "Invalid", "Valid")</f>
        <v>Valid</v>
      </c>
    </row>
    <row r="638" customFormat="false" ht="15" hidden="false" customHeight="true" outlineLevel="0" collapsed="false">
      <c r="A638" s="1" t="n">
        <v>637</v>
      </c>
      <c r="B638" s="1" t="s">
        <v>2350</v>
      </c>
      <c r="C638" s="1" t="s">
        <v>2351</v>
      </c>
      <c r="D638" s="1" t="s">
        <v>1143</v>
      </c>
      <c r="E638" s="1" t="s">
        <v>1058</v>
      </c>
      <c r="F638" s="1" t="n">
        <v>125</v>
      </c>
      <c r="G638" s="1" t="s">
        <v>1059</v>
      </c>
      <c r="H638" s="1" t="n">
        <v>2423.17</v>
      </c>
      <c r="I638" s="1" t="s">
        <v>46</v>
      </c>
      <c r="J63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637SKU00637ITC PRODUCT 637BEVERAGESP&amp;GLITREINACTIVE1252423.17</v>
      </c>
      <c r="K638" s="1" t="n">
        <f aca="false">COUNTIF(J:J, $J638)</f>
        <v>1</v>
      </c>
      <c r="L638" s="1" t="str">
        <f aca="false">IF(ISNA(VLOOKUP(tblProducts[[#This Row],[supplier_id]], tblSuppliers[], 3, FALSE())), "Invalid", "Valid")</f>
        <v>Valid</v>
      </c>
    </row>
    <row r="639" customFormat="false" ht="15" hidden="false" customHeight="true" outlineLevel="0" collapsed="false">
      <c r="A639" s="1" t="n">
        <v>638</v>
      </c>
      <c r="B639" s="1" t="s">
        <v>2352</v>
      </c>
      <c r="C639" s="1" t="s">
        <v>2353</v>
      </c>
      <c r="D639" s="1" t="s">
        <v>1143</v>
      </c>
      <c r="E639" s="1" t="s">
        <v>1085</v>
      </c>
      <c r="F639" s="1" t="n">
        <v>86</v>
      </c>
      <c r="G639" s="1" t="s">
        <v>1055</v>
      </c>
      <c r="H639" s="1" t="n">
        <v>2119.31</v>
      </c>
      <c r="I639" s="1" t="s">
        <v>46</v>
      </c>
      <c r="J63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638SKU00638P&amp;G PRODUCT 638BEVERAGESDABURPACKINACTIVE862119.31</v>
      </c>
      <c r="K639" s="1" t="n">
        <f aca="false">COUNTIF(J:J, $J639)</f>
        <v>1</v>
      </c>
      <c r="L639" s="1" t="str">
        <f aca="false">IF(ISNA(VLOOKUP(tblProducts[[#This Row],[supplier_id]], tblSuppliers[], 3, FALSE())), "Invalid", "Valid")</f>
        <v>Valid</v>
      </c>
    </row>
    <row r="640" customFormat="false" ht="15" hidden="false" customHeight="true" outlineLevel="0" collapsed="false">
      <c r="A640" s="1" t="n">
        <v>639</v>
      </c>
      <c r="B640" s="1" t="s">
        <v>2354</v>
      </c>
      <c r="C640" s="1" t="s">
        <v>2355</v>
      </c>
      <c r="D640" s="1" t="s">
        <v>1081</v>
      </c>
      <c r="E640" s="1" t="s">
        <v>1054</v>
      </c>
      <c r="F640" s="1" t="n">
        <v>47</v>
      </c>
      <c r="G640" s="1" t="s">
        <v>1078</v>
      </c>
      <c r="H640" s="1" t="n">
        <v>1873.42</v>
      </c>
      <c r="I640" s="1" t="s">
        <v>46</v>
      </c>
      <c r="J64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639SKU00639P&amp;G PRODUCT 639FROZEN FOODUNILEVERBOTTLEINACTIVE471873.42</v>
      </c>
      <c r="K640" s="1" t="n">
        <f aca="false">COUNTIF(J:J, $J640)</f>
        <v>1</v>
      </c>
      <c r="L640" s="1" t="str">
        <f aca="false">IF(ISNA(VLOOKUP(tblProducts[[#This Row],[supplier_id]], tblSuppliers[], 3, FALSE())), "Invalid", "Valid")</f>
        <v>Valid</v>
      </c>
    </row>
    <row r="641" customFormat="false" ht="15" hidden="false" customHeight="true" outlineLevel="0" collapsed="false">
      <c r="A641" s="1" t="n">
        <v>640</v>
      </c>
      <c r="B641" s="1" t="s">
        <v>2356</v>
      </c>
      <c r="C641" s="1" t="s">
        <v>2357</v>
      </c>
      <c r="D641" s="1" t="s">
        <v>1062</v>
      </c>
      <c r="E641" s="1" t="s">
        <v>1089</v>
      </c>
      <c r="F641" s="1" t="n">
        <v>152</v>
      </c>
      <c r="G641" s="1" t="s">
        <v>1055</v>
      </c>
      <c r="H641" s="1" t="n">
        <v>1506.98</v>
      </c>
      <c r="I641" s="1" t="s">
        <v>39</v>
      </c>
      <c r="J64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640SKU00640ITC PRODUCT 640DAIRYPARLEPACKACTIVE1521506.98</v>
      </c>
      <c r="K641" s="1" t="n">
        <f aca="false">COUNTIF(J:J, $J641)</f>
        <v>1</v>
      </c>
      <c r="L641" s="1" t="str">
        <f aca="false">IF(ISNA(VLOOKUP(tblProducts[[#This Row],[supplier_id]], tblSuppliers[], 3, FALSE())), "Invalid", "Valid")</f>
        <v>Valid</v>
      </c>
    </row>
    <row r="642" customFormat="false" ht="15" hidden="false" customHeight="true" outlineLevel="0" collapsed="false">
      <c r="A642" s="1" t="n">
        <v>641</v>
      </c>
      <c r="B642" s="1" t="s">
        <v>2358</v>
      </c>
      <c r="C642" s="1" t="s">
        <v>2359</v>
      </c>
      <c r="D642" s="1" t="s">
        <v>1088</v>
      </c>
      <c r="E642" s="1" t="s">
        <v>1071</v>
      </c>
      <c r="F642" s="1" t="n">
        <v>8</v>
      </c>
      <c r="G642" s="1" t="s">
        <v>1055</v>
      </c>
      <c r="H642" s="1" t="n">
        <v>2190.74</v>
      </c>
      <c r="I642" s="1" t="s">
        <v>39</v>
      </c>
      <c r="J64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641SKU00641PARLE PRODUCT 641HOUSEHOLDITCPACKACTIVE82190.74</v>
      </c>
      <c r="K642" s="1" t="n">
        <f aca="false">COUNTIF(J:J, $J642)</f>
        <v>1</v>
      </c>
      <c r="L642" s="1" t="str">
        <f aca="false">IF(ISNA(VLOOKUP(tblProducts[[#This Row],[supplier_id]], tblSuppliers[], 3, FALSE())), "Invalid", "Valid")</f>
        <v>Valid</v>
      </c>
    </row>
    <row r="643" customFormat="false" ht="15" hidden="false" customHeight="true" outlineLevel="0" collapsed="false">
      <c r="A643" s="1" t="n">
        <v>642</v>
      </c>
      <c r="B643" s="1" t="s">
        <v>2360</v>
      </c>
      <c r="C643" s="1" t="s">
        <v>2361</v>
      </c>
      <c r="D643" s="1" t="s">
        <v>1098</v>
      </c>
      <c r="E643" s="1" t="s">
        <v>1054</v>
      </c>
      <c r="F643" s="1" t="n">
        <v>9</v>
      </c>
      <c r="G643" s="1" t="s">
        <v>1068</v>
      </c>
      <c r="H643" s="1" t="n">
        <v>702.78</v>
      </c>
      <c r="I643" s="1" t="s">
        <v>39</v>
      </c>
      <c r="J64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642SKU00642ITC PRODUCT 642PERSONAL CAREUNILEVERPIECEACTIVE9702.78</v>
      </c>
      <c r="K643" s="1" t="n">
        <f aca="false">COUNTIF(J:J, $J643)</f>
        <v>1</v>
      </c>
      <c r="L643" s="1" t="str">
        <f aca="false">IF(ISNA(VLOOKUP(tblProducts[[#This Row],[supplier_id]], tblSuppliers[], 3, FALSE())), "Invalid", "Valid")</f>
        <v>Valid</v>
      </c>
    </row>
    <row r="644" customFormat="false" ht="15" hidden="false" customHeight="true" outlineLevel="0" collapsed="false">
      <c r="A644" s="1" t="n">
        <v>643</v>
      </c>
      <c r="B644" s="1" t="s">
        <v>2362</v>
      </c>
      <c r="C644" s="1" t="s">
        <v>2363</v>
      </c>
      <c r="D644" s="1" t="s">
        <v>1143</v>
      </c>
      <c r="E644" s="1" t="s">
        <v>1077</v>
      </c>
      <c r="F644" s="1" t="n">
        <v>97</v>
      </c>
      <c r="G644" s="1" t="s">
        <v>1078</v>
      </c>
      <c r="H644" s="1" t="n">
        <v>1382.75</v>
      </c>
      <c r="I644" s="1" t="s">
        <v>39</v>
      </c>
      <c r="J64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643SKU00643AMUL PRODUCT 643BEVERAGESBRITANNIABOTTLEACTIVE971382.75</v>
      </c>
      <c r="K644" s="1" t="n">
        <f aca="false">COUNTIF(J:J, $J644)</f>
        <v>1</v>
      </c>
      <c r="L644" s="1" t="str">
        <f aca="false">IF(ISNA(VLOOKUP(tblProducts[[#This Row],[supplier_id]], tblSuppliers[], 3, FALSE())), "Invalid", "Valid")</f>
        <v>Valid</v>
      </c>
    </row>
    <row r="645" customFormat="false" ht="15" hidden="false" customHeight="true" outlineLevel="0" collapsed="false">
      <c r="A645" s="1" t="n">
        <v>644</v>
      </c>
      <c r="B645" s="1" t="s">
        <v>2364</v>
      </c>
      <c r="C645" s="1" t="s">
        <v>2365</v>
      </c>
      <c r="D645" s="1" t="s">
        <v>1062</v>
      </c>
      <c r="E645" s="1" t="s">
        <v>1071</v>
      </c>
      <c r="F645" s="1" t="n">
        <v>68</v>
      </c>
      <c r="G645" s="1" t="s">
        <v>1064</v>
      </c>
      <c r="H645" s="1" t="n">
        <v>610.52</v>
      </c>
      <c r="I645" s="1" t="s">
        <v>46</v>
      </c>
      <c r="J64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644SKU00644AMUL PRODUCT 644DAIRYITCKGINACTIVE68610.52</v>
      </c>
      <c r="K645" s="1" t="n">
        <f aca="false">COUNTIF(J:J, $J645)</f>
        <v>1</v>
      </c>
      <c r="L645" s="1" t="str">
        <f aca="false">IF(ISNA(VLOOKUP(tblProducts[[#This Row],[supplier_id]], tblSuppliers[], 3, FALSE())), "Invalid", "Valid")</f>
        <v>Valid</v>
      </c>
    </row>
    <row r="646" customFormat="false" ht="15" hidden="false" customHeight="true" outlineLevel="0" collapsed="false">
      <c r="A646" s="1" t="n">
        <v>645</v>
      </c>
      <c r="B646" s="1" t="s">
        <v>2366</v>
      </c>
      <c r="C646" s="1" t="s">
        <v>2367</v>
      </c>
      <c r="D646" s="1" t="s">
        <v>1081</v>
      </c>
      <c r="E646" s="1" t="s">
        <v>1058</v>
      </c>
      <c r="F646" s="1" t="n">
        <v>43</v>
      </c>
      <c r="G646" s="1" t="s">
        <v>1064</v>
      </c>
      <c r="H646" s="1" t="n">
        <v>2346.59</v>
      </c>
      <c r="I646" s="1" t="s">
        <v>46</v>
      </c>
      <c r="J64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645SKU00645AMUL PRODUCT 645FROZEN FOODP&amp;GKGINACTIVE432346.59</v>
      </c>
      <c r="K646" s="1" t="n">
        <f aca="false">COUNTIF(J:J, $J646)</f>
        <v>1</v>
      </c>
      <c r="L646" s="1" t="str">
        <f aca="false">IF(ISNA(VLOOKUP(tblProducts[[#This Row],[supplier_id]], tblSuppliers[], 3, FALSE())), "Invalid", "Valid")</f>
        <v>Valid</v>
      </c>
    </row>
    <row r="647" customFormat="false" ht="15" hidden="false" customHeight="true" outlineLevel="0" collapsed="false">
      <c r="A647" s="1" t="n">
        <v>646</v>
      </c>
      <c r="B647" s="1" t="s">
        <v>2368</v>
      </c>
      <c r="C647" s="1" t="s">
        <v>2369</v>
      </c>
      <c r="D647" s="1" t="s">
        <v>1088</v>
      </c>
      <c r="E647" s="1" t="s">
        <v>1071</v>
      </c>
      <c r="F647" s="1" t="n">
        <v>90</v>
      </c>
      <c r="G647" s="1" t="s">
        <v>1059</v>
      </c>
      <c r="H647" s="1" t="n">
        <v>595.68</v>
      </c>
      <c r="I647" s="1" t="s">
        <v>39</v>
      </c>
      <c r="J64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646SKU00646BRITANNIA PRODUCT 646HOUSEHOLDITCLITREACTIVE90595.68</v>
      </c>
      <c r="K647" s="1" t="n">
        <f aca="false">COUNTIF(J:J, $J647)</f>
        <v>1</v>
      </c>
      <c r="L647" s="1" t="str">
        <f aca="false">IF(ISNA(VLOOKUP(tblProducts[[#This Row],[supplier_id]], tblSuppliers[], 3, FALSE())), "Invalid", "Valid")</f>
        <v>Valid</v>
      </c>
    </row>
    <row r="648" customFormat="false" ht="15" hidden="false" customHeight="true" outlineLevel="0" collapsed="false">
      <c r="A648" s="1" t="n">
        <v>647</v>
      </c>
      <c r="B648" s="1" t="s">
        <v>2370</v>
      </c>
      <c r="C648" s="1" t="s">
        <v>2371</v>
      </c>
      <c r="D648" s="1" t="s">
        <v>1076</v>
      </c>
      <c r="E648" s="1" t="s">
        <v>1063</v>
      </c>
      <c r="F648" s="1" t="n">
        <v>67</v>
      </c>
      <c r="G648" s="1" t="s">
        <v>1059</v>
      </c>
      <c r="H648" s="1" t="n">
        <v>1764.54</v>
      </c>
      <c r="I648" s="1" t="s">
        <v>46</v>
      </c>
      <c r="J64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647SKU00647UNILEVER PRODUCT 647SNACKSAMULLITREINACTIVE671764.54</v>
      </c>
      <c r="K648" s="1" t="n">
        <f aca="false">COUNTIF(J:J, $J648)</f>
        <v>1</v>
      </c>
      <c r="L648" s="1" t="str">
        <f aca="false">IF(ISNA(VLOOKUP(tblProducts[[#This Row],[supplier_id]], tblSuppliers[], 3, FALSE())), "Invalid", "Valid")</f>
        <v>Valid</v>
      </c>
    </row>
    <row r="649" customFormat="false" ht="15" hidden="false" customHeight="true" outlineLevel="0" collapsed="false">
      <c r="A649" s="1" t="n">
        <v>648</v>
      </c>
      <c r="B649" s="1" t="s">
        <v>2372</v>
      </c>
      <c r="C649" s="1" t="s">
        <v>2373</v>
      </c>
      <c r="D649" s="1" t="s">
        <v>1098</v>
      </c>
      <c r="E649" s="1" t="s">
        <v>1082</v>
      </c>
      <c r="F649" s="1" t="n">
        <v>186</v>
      </c>
      <c r="G649" s="1" t="s">
        <v>1055</v>
      </c>
      <c r="H649" s="1" t="n">
        <v>1461.95</v>
      </c>
      <c r="I649" s="1" t="s">
        <v>46</v>
      </c>
      <c r="J64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648SKU00648P&amp;G PRODUCT 648PERSONAL CARENESTLEPACKINACTIVE1861461.95</v>
      </c>
      <c r="K649" s="1" t="n">
        <f aca="false">COUNTIF(J:J, $J649)</f>
        <v>1</v>
      </c>
      <c r="L649" s="1" t="str">
        <f aca="false">IF(ISNA(VLOOKUP(tblProducts[[#This Row],[supplier_id]], tblSuppliers[], 3, FALSE())), "Invalid", "Valid")</f>
        <v>Valid</v>
      </c>
    </row>
    <row r="650" customFormat="false" ht="15" hidden="false" customHeight="true" outlineLevel="0" collapsed="false">
      <c r="A650" s="1" t="n">
        <v>649</v>
      </c>
      <c r="B650" s="1" t="s">
        <v>2374</v>
      </c>
      <c r="C650" s="1" t="s">
        <v>2375</v>
      </c>
      <c r="D650" s="1" t="s">
        <v>1088</v>
      </c>
      <c r="E650" s="1" t="s">
        <v>1054</v>
      </c>
      <c r="F650" s="1" t="n">
        <v>104</v>
      </c>
      <c r="G650" s="1" t="s">
        <v>1055</v>
      </c>
      <c r="H650" s="1" t="n">
        <v>2490.73</v>
      </c>
      <c r="I650" s="1" t="s">
        <v>46</v>
      </c>
      <c r="J65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649SKU00649UNILEVER PRODUCT 649HOUSEHOLDUNILEVERPACKINACTIVE1042490.73</v>
      </c>
      <c r="K650" s="1" t="n">
        <f aca="false">COUNTIF(J:J, $J650)</f>
        <v>1</v>
      </c>
      <c r="L650" s="1" t="str">
        <f aca="false">IF(ISNA(VLOOKUP(tblProducts[[#This Row],[supplier_id]], tblSuppliers[], 3, FALSE())), "Invalid", "Valid")</f>
        <v>Valid</v>
      </c>
    </row>
    <row r="651" customFormat="false" ht="15" hidden="false" customHeight="true" outlineLevel="0" collapsed="false">
      <c r="A651" s="1" t="n">
        <v>650</v>
      </c>
      <c r="B651" s="1" t="s">
        <v>2376</v>
      </c>
      <c r="C651" s="1" t="s">
        <v>2377</v>
      </c>
      <c r="D651" s="1" t="s">
        <v>1081</v>
      </c>
      <c r="E651" s="1" t="s">
        <v>1058</v>
      </c>
      <c r="F651" s="1" t="n">
        <v>179</v>
      </c>
      <c r="G651" s="1" t="s">
        <v>1055</v>
      </c>
      <c r="H651" s="1" t="n">
        <v>2289.06</v>
      </c>
      <c r="I651" s="1" t="s">
        <v>46</v>
      </c>
      <c r="J65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650SKU00650DABUR PRODUCT 650FROZEN FOODP&amp;GPACKINACTIVE1792289.06</v>
      </c>
      <c r="K651" s="1" t="n">
        <f aca="false">COUNTIF(J:J, $J651)</f>
        <v>1</v>
      </c>
      <c r="L651" s="1" t="str">
        <f aca="false">IF(ISNA(VLOOKUP(tblProducts[[#This Row],[supplier_id]], tblSuppliers[], 3, FALSE())), "Invalid", "Valid")</f>
        <v>Valid</v>
      </c>
    </row>
    <row r="652" customFormat="false" ht="15" hidden="false" customHeight="true" outlineLevel="0" collapsed="false">
      <c r="A652" s="1" t="n">
        <v>651</v>
      </c>
      <c r="B652" s="1" t="s">
        <v>2378</v>
      </c>
      <c r="C652" s="1" t="s">
        <v>2379</v>
      </c>
      <c r="D652" s="1" t="s">
        <v>1053</v>
      </c>
      <c r="E652" s="1" t="s">
        <v>1085</v>
      </c>
      <c r="F652" s="1" t="n">
        <v>186</v>
      </c>
      <c r="G652" s="1" t="s">
        <v>1064</v>
      </c>
      <c r="H652" s="1" t="n">
        <v>2249.04</v>
      </c>
      <c r="I652" s="1" t="s">
        <v>46</v>
      </c>
      <c r="J65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651SKU00651AMUL PRODUCT 651CLEANINGDABURKGINACTIVE1862249.04</v>
      </c>
      <c r="K652" s="1" t="n">
        <f aca="false">COUNTIF(J:J, $J652)</f>
        <v>1</v>
      </c>
      <c r="L652" s="1" t="str">
        <f aca="false">IF(ISNA(VLOOKUP(tblProducts[[#This Row],[supplier_id]], tblSuppliers[], 3, FALSE())), "Invalid", "Valid")</f>
        <v>Valid</v>
      </c>
    </row>
    <row r="653" customFormat="false" ht="15" hidden="false" customHeight="true" outlineLevel="0" collapsed="false">
      <c r="A653" s="1" t="n">
        <v>652</v>
      </c>
      <c r="B653" s="1" t="s">
        <v>2380</v>
      </c>
      <c r="C653" s="1" t="s">
        <v>2381</v>
      </c>
      <c r="D653" s="1" t="s">
        <v>1062</v>
      </c>
      <c r="E653" s="1" t="s">
        <v>1077</v>
      </c>
      <c r="F653" s="1" t="n">
        <v>62</v>
      </c>
      <c r="G653" s="1" t="s">
        <v>1064</v>
      </c>
      <c r="H653" s="1" t="n">
        <v>807.95</v>
      </c>
      <c r="I653" s="1" t="s">
        <v>39</v>
      </c>
      <c r="J65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652SKU00652BRITANNIA PRODUCT 652DAIRYBRITANNIAKGACTIVE62807.95</v>
      </c>
      <c r="K653" s="1" t="n">
        <f aca="false">COUNTIF(J:J, $J653)</f>
        <v>1</v>
      </c>
      <c r="L653" s="1" t="str">
        <f aca="false">IF(ISNA(VLOOKUP(tblProducts[[#This Row],[supplier_id]], tblSuppliers[], 3, FALSE())), "Invalid", "Valid")</f>
        <v>Valid</v>
      </c>
    </row>
    <row r="654" customFormat="false" ht="15" hidden="false" customHeight="true" outlineLevel="0" collapsed="false">
      <c r="A654" s="1" t="n">
        <v>653</v>
      </c>
      <c r="B654" s="1" t="s">
        <v>2382</v>
      </c>
      <c r="C654" s="1" t="s">
        <v>2383</v>
      </c>
      <c r="D654" s="1" t="s">
        <v>1053</v>
      </c>
      <c r="E654" s="1" t="s">
        <v>1071</v>
      </c>
      <c r="F654" s="1" t="n">
        <v>199</v>
      </c>
      <c r="G654" s="1" t="s">
        <v>1059</v>
      </c>
      <c r="H654" s="1" t="n">
        <v>411.49</v>
      </c>
      <c r="I654" s="1" t="s">
        <v>39</v>
      </c>
      <c r="J65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653SKU00653AMUL PRODUCT 653CLEANINGITCLITREACTIVE199411.49</v>
      </c>
      <c r="K654" s="1" t="n">
        <f aca="false">COUNTIF(J:J, $J654)</f>
        <v>1</v>
      </c>
      <c r="L654" s="1" t="str">
        <f aca="false">IF(ISNA(VLOOKUP(tblProducts[[#This Row],[supplier_id]], tblSuppliers[], 3, FALSE())), "Invalid", "Valid")</f>
        <v>Valid</v>
      </c>
    </row>
    <row r="655" customFormat="false" ht="15" hidden="false" customHeight="true" outlineLevel="0" collapsed="false">
      <c r="A655" s="1" t="n">
        <v>654</v>
      </c>
      <c r="B655" s="1" t="s">
        <v>2384</v>
      </c>
      <c r="C655" s="1" t="s">
        <v>2385</v>
      </c>
      <c r="D655" s="1" t="s">
        <v>1143</v>
      </c>
      <c r="E655" s="1" t="s">
        <v>1058</v>
      </c>
      <c r="F655" s="1" t="n">
        <v>134</v>
      </c>
      <c r="G655" s="1" t="s">
        <v>1068</v>
      </c>
      <c r="H655" s="1" t="n">
        <v>1296.94</v>
      </c>
      <c r="I655" s="1" t="s">
        <v>46</v>
      </c>
      <c r="J65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654SKU00654ITC PRODUCT 654BEVERAGESP&amp;GPIECEINACTIVE1341296.94</v>
      </c>
      <c r="K655" s="1" t="n">
        <f aca="false">COUNTIF(J:J, $J655)</f>
        <v>1</v>
      </c>
      <c r="L655" s="1" t="str">
        <f aca="false">IF(ISNA(VLOOKUP(tblProducts[[#This Row],[supplier_id]], tblSuppliers[], 3, FALSE())), "Invalid", "Valid")</f>
        <v>Valid</v>
      </c>
    </row>
    <row r="656" customFormat="false" ht="15" hidden="false" customHeight="true" outlineLevel="0" collapsed="false">
      <c r="A656" s="1" t="n">
        <v>655</v>
      </c>
      <c r="B656" s="1" t="s">
        <v>2386</v>
      </c>
      <c r="C656" s="1" t="s">
        <v>2387</v>
      </c>
      <c r="D656" s="1" t="s">
        <v>1076</v>
      </c>
      <c r="E656" s="1" t="s">
        <v>1054</v>
      </c>
      <c r="F656" s="1" t="n">
        <v>97</v>
      </c>
      <c r="G656" s="1" t="s">
        <v>1078</v>
      </c>
      <c r="H656" s="1" t="n">
        <v>696.24</v>
      </c>
      <c r="I656" s="1" t="s">
        <v>46</v>
      </c>
      <c r="J65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655SKU00655AMUL PRODUCT 655SNACKSUNILEVERBOTTLEINACTIVE97696.24</v>
      </c>
      <c r="K656" s="1" t="n">
        <f aca="false">COUNTIF(J:J, $J656)</f>
        <v>1</v>
      </c>
      <c r="L656" s="1" t="str">
        <f aca="false">IF(ISNA(VLOOKUP(tblProducts[[#This Row],[supplier_id]], tblSuppliers[], 3, FALSE())), "Invalid", "Valid")</f>
        <v>Valid</v>
      </c>
    </row>
    <row r="657" customFormat="false" ht="15" hidden="false" customHeight="true" outlineLevel="0" collapsed="false">
      <c r="A657" s="1" t="n">
        <v>656</v>
      </c>
      <c r="B657" s="1" t="s">
        <v>2388</v>
      </c>
      <c r="C657" s="1" t="s">
        <v>2389</v>
      </c>
      <c r="D657" s="1" t="s">
        <v>1067</v>
      </c>
      <c r="E657" s="1" t="s">
        <v>1071</v>
      </c>
      <c r="F657" s="1" t="n">
        <v>189</v>
      </c>
      <c r="G657" s="1" t="s">
        <v>1078</v>
      </c>
      <c r="H657" s="1" t="n">
        <v>765.25</v>
      </c>
      <c r="I657" s="1" t="s">
        <v>46</v>
      </c>
      <c r="J65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656SKU00656ITC PRODUCT 656BAKERYITCBOTTLEINACTIVE189765.25</v>
      </c>
      <c r="K657" s="1" t="n">
        <f aca="false">COUNTIF(J:J, $J657)</f>
        <v>1</v>
      </c>
      <c r="L657" s="1" t="str">
        <f aca="false">IF(ISNA(VLOOKUP(tblProducts[[#This Row],[supplier_id]], tblSuppliers[], 3, FALSE())), "Invalid", "Valid")</f>
        <v>Valid</v>
      </c>
    </row>
    <row r="658" customFormat="false" ht="15" hidden="false" customHeight="true" outlineLevel="0" collapsed="false">
      <c r="A658" s="1" t="n">
        <v>657</v>
      </c>
      <c r="B658" s="1" t="s">
        <v>2390</v>
      </c>
      <c r="C658" s="1" t="s">
        <v>2391</v>
      </c>
      <c r="D658" s="1" t="s">
        <v>1067</v>
      </c>
      <c r="E658" s="1" t="s">
        <v>1077</v>
      </c>
      <c r="F658" s="1" t="n">
        <v>93</v>
      </c>
      <c r="G658" s="1" t="s">
        <v>1078</v>
      </c>
      <c r="H658" s="1" t="n">
        <v>1841.6</v>
      </c>
      <c r="I658" s="1" t="s">
        <v>39</v>
      </c>
      <c r="J65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657SKU00657UNILEVER PRODUCT 657BAKERYBRITANNIABOTTLEACTIVE931841.6</v>
      </c>
      <c r="K658" s="1" t="n">
        <f aca="false">COUNTIF(J:J, $J658)</f>
        <v>1</v>
      </c>
      <c r="L658" s="1" t="str">
        <f aca="false">IF(ISNA(VLOOKUP(tblProducts[[#This Row],[supplier_id]], tblSuppliers[], 3, FALSE())), "Invalid", "Valid")</f>
        <v>Valid</v>
      </c>
    </row>
    <row r="659" customFormat="false" ht="15" hidden="false" customHeight="true" outlineLevel="0" collapsed="false">
      <c r="A659" s="1" t="n">
        <v>658</v>
      </c>
      <c r="B659" s="1" t="s">
        <v>2392</v>
      </c>
      <c r="C659" s="1" t="s">
        <v>2393</v>
      </c>
      <c r="D659" s="1" t="s">
        <v>1067</v>
      </c>
      <c r="E659" s="1" t="s">
        <v>1077</v>
      </c>
      <c r="F659" s="1" t="n">
        <v>79</v>
      </c>
      <c r="G659" s="1" t="s">
        <v>1059</v>
      </c>
      <c r="H659" s="1" t="n">
        <v>1830.76</v>
      </c>
      <c r="I659" s="1" t="s">
        <v>39</v>
      </c>
      <c r="J65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658SKU00658PARLE PRODUCT 658BAKERYBRITANNIALITREACTIVE791830.76</v>
      </c>
      <c r="K659" s="1" t="n">
        <f aca="false">COUNTIF(J:J, $J659)</f>
        <v>1</v>
      </c>
      <c r="L659" s="1" t="str">
        <f aca="false">IF(ISNA(VLOOKUP(tblProducts[[#This Row],[supplier_id]], tblSuppliers[], 3, FALSE())), "Invalid", "Valid")</f>
        <v>Valid</v>
      </c>
    </row>
    <row r="660" customFormat="false" ht="15" hidden="false" customHeight="true" outlineLevel="0" collapsed="false">
      <c r="A660" s="1" t="n">
        <v>659</v>
      </c>
      <c r="B660" s="1" t="s">
        <v>2394</v>
      </c>
      <c r="C660" s="1" t="s">
        <v>2395</v>
      </c>
      <c r="D660" s="1" t="s">
        <v>1098</v>
      </c>
      <c r="E660" s="1" t="s">
        <v>1082</v>
      </c>
      <c r="F660" s="1" t="n">
        <v>125</v>
      </c>
      <c r="G660" s="1" t="s">
        <v>1078</v>
      </c>
      <c r="H660" s="1" t="n">
        <v>1151.21</v>
      </c>
      <c r="I660" s="1" t="s">
        <v>39</v>
      </c>
      <c r="J66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659SKU00659DABUR PRODUCT 659PERSONAL CARENESTLEBOTTLEACTIVE1251151.21</v>
      </c>
      <c r="K660" s="1" t="n">
        <f aca="false">COUNTIF(J:J, $J660)</f>
        <v>1</v>
      </c>
      <c r="L660" s="1" t="str">
        <f aca="false">IF(ISNA(VLOOKUP(tblProducts[[#This Row],[supplier_id]], tblSuppliers[], 3, FALSE())), "Invalid", "Valid")</f>
        <v>Valid</v>
      </c>
    </row>
    <row r="661" customFormat="false" ht="15" hidden="false" customHeight="true" outlineLevel="0" collapsed="false">
      <c r="A661" s="1" t="n">
        <v>660</v>
      </c>
      <c r="B661" s="1" t="s">
        <v>2396</v>
      </c>
      <c r="C661" s="1" t="s">
        <v>2397</v>
      </c>
      <c r="D661" s="1" t="s">
        <v>1081</v>
      </c>
      <c r="E661" s="1" t="s">
        <v>1063</v>
      </c>
      <c r="F661" s="1" t="n">
        <v>93</v>
      </c>
      <c r="G661" s="1" t="s">
        <v>1059</v>
      </c>
      <c r="H661" s="1" t="n">
        <v>247.85</v>
      </c>
      <c r="I661" s="1" t="s">
        <v>46</v>
      </c>
      <c r="J66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660SKU00660PARLE PRODUCT 660FROZEN FOODAMULLITREINACTIVE93247.85</v>
      </c>
      <c r="K661" s="1" t="n">
        <f aca="false">COUNTIF(J:J, $J661)</f>
        <v>1</v>
      </c>
      <c r="L661" s="1" t="str">
        <f aca="false">IF(ISNA(VLOOKUP(tblProducts[[#This Row],[supplier_id]], tblSuppliers[], 3, FALSE())), "Invalid", "Valid")</f>
        <v>Valid</v>
      </c>
    </row>
    <row r="662" customFormat="false" ht="15" hidden="false" customHeight="true" outlineLevel="0" collapsed="false">
      <c r="A662" s="1" t="n">
        <v>661</v>
      </c>
      <c r="B662" s="1" t="s">
        <v>2398</v>
      </c>
      <c r="C662" s="1" t="s">
        <v>2399</v>
      </c>
      <c r="D662" s="1" t="s">
        <v>1076</v>
      </c>
      <c r="E662" s="1" t="s">
        <v>1054</v>
      </c>
      <c r="F662" s="1" t="n">
        <v>144</v>
      </c>
      <c r="G662" s="1" t="s">
        <v>1059</v>
      </c>
      <c r="H662" s="1" t="n">
        <v>801.32</v>
      </c>
      <c r="I662" s="1" t="s">
        <v>39</v>
      </c>
      <c r="J66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661SKU00661PARLE PRODUCT 661SNACKSUNILEVERLITREACTIVE144801.32</v>
      </c>
      <c r="K662" s="1" t="n">
        <f aca="false">COUNTIF(J:J, $J662)</f>
        <v>1</v>
      </c>
      <c r="L662" s="1" t="str">
        <f aca="false">IF(ISNA(VLOOKUP(tblProducts[[#This Row],[supplier_id]], tblSuppliers[], 3, FALSE())), "Invalid", "Valid")</f>
        <v>Valid</v>
      </c>
    </row>
    <row r="663" customFormat="false" ht="15" hidden="false" customHeight="true" outlineLevel="0" collapsed="false">
      <c r="A663" s="1" t="n">
        <v>662</v>
      </c>
      <c r="B663" s="1" t="s">
        <v>2400</v>
      </c>
      <c r="C663" s="1" t="s">
        <v>2401</v>
      </c>
      <c r="D663" s="1" t="s">
        <v>1053</v>
      </c>
      <c r="E663" s="1" t="s">
        <v>1089</v>
      </c>
      <c r="F663" s="1" t="n">
        <v>181</v>
      </c>
      <c r="G663" s="1" t="s">
        <v>1064</v>
      </c>
      <c r="H663" s="1" t="n">
        <v>2287.24</v>
      </c>
      <c r="I663" s="1" t="s">
        <v>39</v>
      </c>
      <c r="J66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662SKU00662AMUL PRODUCT 662CLEANINGPARLEKGACTIVE1812287.24</v>
      </c>
      <c r="K663" s="1" t="n">
        <f aca="false">COUNTIF(J:J, $J663)</f>
        <v>1</v>
      </c>
      <c r="L663" s="1" t="str">
        <f aca="false">IF(ISNA(VLOOKUP(tblProducts[[#This Row],[supplier_id]], tblSuppliers[], 3, FALSE())), "Invalid", "Valid")</f>
        <v>Valid</v>
      </c>
    </row>
    <row r="664" customFormat="false" ht="15" hidden="false" customHeight="true" outlineLevel="0" collapsed="false">
      <c r="A664" s="1" t="n">
        <v>663</v>
      </c>
      <c r="B664" s="1" t="s">
        <v>2402</v>
      </c>
      <c r="C664" s="1" t="s">
        <v>2403</v>
      </c>
      <c r="D664" s="1" t="s">
        <v>1062</v>
      </c>
      <c r="E664" s="1" t="s">
        <v>1054</v>
      </c>
      <c r="F664" s="1" t="n">
        <v>66</v>
      </c>
      <c r="G664" s="1" t="s">
        <v>1055</v>
      </c>
      <c r="H664" s="1" t="n">
        <v>760.63</v>
      </c>
      <c r="I664" s="1" t="s">
        <v>46</v>
      </c>
      <c r="J66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663SKU00663AMUL PRODUCT 663DAIRYUNILEVERPACKINACTIVE66760.63</v>
      </c>
      <c r="K664" s="1" t="n">
        <f aca="false">COUNTIF(J:J, $J664)</f>
        <v>1</v>
      </c>
      <c r="L664" s="1" t="str">
        <f aca="false">IF(ISNA(VLOOKUP(tblProducts[[#This Row],[supplier_id]], tblSuppliers[], 3, FALSE())), "Invalid", "Valid")</f>
        <v>Valid</v>
      </c>
    </row>
    <row r="665" customFormat="false" ht="15" hidden="false" customHeight="true" outlineLevel="0" collapsed="false">
      <c r="A665" s="1" t="n">
        <v>664</v>
      </c>
      <c r="B665" s="1" t="s">
        <v>2404</v>
      </c>
      <c r="C665" s="1" t="s">
        <v>2405</v>
      </c>
      <c r="D665" s="1" t="s">
        <v>1062</v>
      </c>
      <c r="E665" s="1" t="s">
        <v>1071</v>
      </c>
      <c r="F665" s="1" t="n">
        <v>109</v>
      </c>
      <c r="G665" s="1" t="s">
        <v>1055</v>
      </c>
      <c r="H665" s="1" t="n">
        <v>1389.28</v>
      </c>
      <c r="I665" s="1" t="s">
        <v>39</v>
      </c>
      <c r="J66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664SKU00664NESTLE PRODUCT 664DAIRYITCPACKACTIVE1091389.28</v>
      </c>
      <c r="K665" s="1" t="n">
        <f aca="false">COUNTIF(J:J, $J665)</f>
        <v>1</v>
      </c>
      <c r="L665" s="1" t="str">
        <f aca="false">IF(ISNA(VLOOKUP(tblProducts[[#This Row],[supplier_id]], tblSuppliers[], 3, FALSE())), "Invalid", "Valid")</f>
        <v>Valid</v>
      </c>
    </row>
    <row r="666" customFormat="false" ht="15" hidden="false" customHeight="true" outlineLevel="0" collapsed="false">
      <c r="A666" s="1" t="n">
        <v>665</v>
      </c>
      <c r="B666" s="1" t="s">
        <v>2406</v>
      </c>
      <c r="C666" s="1" t="s">
        <v>2407</v>
      </c>
      <c r="D666" s="1" t="s">
        <v>1088</v>
      </c>
      <c r="E666" s="1" t="s">
        <v>1054</v>
      </c>
      <c r="F666" s="1" t="n">
        <v>83</v>
      </c>
      <c r="G666" s="1" t="s">
        <v>1055</v>
      </c>
      <c r="H666" s="1" t="n">
        <v>1794.94</v>
      </c>
      <c r="I666" s="1" t="s">
        <v>39</v>
      </c>
      <c r="J66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665SKU00665PARLE PRODUCT 665HOUSEHOLDUNILEVERPACKACTIVE831794.94</v>
      </c>
      <c r="K666" s="1" t="n">
        <f aca="false">COUNTIF(J:J, $J666)</f>
        <v>1</v>
      </c>
      <c r="L666" s="1" t="str">
        <f aca="false">IF(ISNA(VLOOKUP(tblProducts[[#This Row],[supplier_id]], tblSuppliers[], 3, FALSE())), "Invalid", "Valid")</f>
        <v>Valid</v>
      </c>
    </row>
    <row r="667" customFormat="false" ht="15" hidden="false" customHeight="true" outlineLevel="0" collapsed="false">
      <c r="A667" s="1" t="n">
        <v>666</v>
      </c>
      <c r="B667" s="1" t="s">
        <v>2408</v>
      </c>
      <c r="C667" s="1" t="s">
        <v>2409</v>
      </c>
      <c r="D667" s="1" t="s">
        <v>1067</v>
      </c>
      <c r="E667" s="1" t="s">
        <v>1082</v>
      </c>
      <c r="F667" s="1" t="n">
        <v>9</v>
      </c>
      <c r="G667" s="1" t="s">
        <v>1064</v>
      </c>
      <c r="H667" s="1" t="n">
        <v>179.62</v>
      </c>
      <c r="I667" s="1" t="s">
        <v>39</v>
      </c>
      <c r="J66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666SKU00666ITC PRODUCT 666BAKERYNESTLEKGACTIVE9179.62</v>
      </c>
      <c r="K667" s="1" t="n">
        <f aca="false">COUNTIF(J:J, $J667)</f>
        <v>1</v>
      </c>
      <c r="L667" s="1" t="str">
        <f aca="false">IF(ISNA(VLOOKUP(tblProducts[[#This Row],[supplier_id]], tblSuppliers[], 3, FALSE())), "Invalid", "Valid")</f>
        <v>Valid</v>
      </c>
    </row>
    <row r="668" customFormat="false" ht="15" hidden="false" customHeight="true" outlineLevel="0" collapsed="false">
      <c r="A668" s="1" t="n">
        <v>667</v>
      </c>
      <c r="B668" s="1" t="s">
        <v>2410</v>
      </c>
      <c r="C668" s="1" t="s">
        <v>2411</v>
      </c>
      <c r="D668" s="1" t="s">
        <v>1053</v>
      </c>
      <c r="E668" s="1" t="s">
        <v>1082</v>
      </c>
      <c r="F668" s="1" t="n">
        <v>177</v>
      </c>
      <c r="G668" s="1" t="s">
        <v>1064</v>
      </c>
      <c r="H668" s="1" t="n">
        <v>1362.21</v>
      </c>
      <c r="I668" s="1" t="s">
        <v>39</v>
      </c>
      <c r="J66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667SKU00667ITC PRODUCT 667CLEANINGNESTLEKGACTIVE1771362.21</v>
      </c>
      <c r="K668" s="1" t="n">
        <f aca="false">COUNTIF(J:J, $J668)</f>
        <v>1</v>
      </c>
      <c r="L668" s="1" t="str">
        <f aca="false">IF(ISNA(VLOOKUP(tblProducts[[#This Row],[supplier_id]], tblSuppliers[], 3, FALSE())), "Invalid", "Valid")</f>
        <v>Valid</v>
      </c>
    </row>
    <row r="669" customFormat="false" ht="15" hidden="false" customHeight="true" outlineLevel="0" collapsed="false">
      <c r="A669" s="1" t="n">
        <v>668</v>
      </c>
      <c r="B669" s="1" t="s">
        <v>2412</v>
      </c>
      <c r="C669" s="1" t="s">
        <v>2413</v>
      </c>
      <c r="D669" s="1" t="s">
        <v>1076</v>
      </c>
      <c r="E669" s="1" t="s">
        <v>1063</v>
      </c>
      <c r="F669" s="1" t="n">
        <v>11</v>
      </c>
      <c r="G669" s="1" t="s">
        <v>1068</v>
      </c>
      <c r="H669" s="1" t="n">
        <v>641.07</v>
      </c>
      <c r="I669" s="1" t="s">
        <v>39</v>
      </c>
      <c r="J66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668SKU00668PARLE PRODUCT 668SNACKSAMULPIECEACTIVE11641.07</v>
      </c>
      <c r="K669" s="1" t="n">
        <f aca="false">COUNTIF(J:J, $J669)</f>
        <v>1</v>
      </c>
      <c r="L669" s="1" t="str">
        <f aca="false">IF(ISNA(VLOOKUP(tblProducts[[#This Row],[supplier_id]], tblSuppliers[], 3, FALSE())), "Invalid", "Valid")</f>
        <v>Valid</v>
      </c>
    </row>
    <row r="670" customFormat="false" ht="15" hidden="false" customHeight="true" outlineLevel="0" collapsed="false">
      <c r="A670" s="1" t="n">
        <v>669</v>
      </c>
      <c r="B670" s="1" t="s">
        <v>2414</v>
      </c>
      <c r="C670" s="1" t="s">
        <v>2415</v>
      </c>
      <c r="D670" s="1" t="s">
        <v>1088</v>
      </c>
      <c r="E670" s="1" t="s">
        <v>1082</v>
      </c>
      <c r="F670" s="1" t="n">
        <v>40</v>
      </c>
      <c r="G670" s="1" t="s">
        <v>1064</v>
      </c>
      <c r="H670" s="1" t="n">
        <v>1215.55</v>
      </c>
      <c r="I670" s="1" t="s">
        <v>46</v>
      </c>
      <c r="J67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669SKU00669P&amp;G PRODUCT 669HOUSEHOLDNESTLEKGINACTIVE401215.55</v>
      </c>
      <c r="K670" s="1" t="n">
        <f aca="false">COUNTIF(J:J, $J670)</f>
        <v>1</v>
      </c>
      <c r="L670" s="1" t="str">
        <f aca="false">IF(ISNA(VLOOKUP(tblProducts[[#This Row],[supplier_id]], tblSuppliers[], 3, FALSE())), "Invalid", "Valid")</f>
        <v>Valid</v>
      </c>
    </row>
    <row r="671" customFormat="false" ht="15" hidden="false" customHeight="true" outlineLevel="0" collapsed="false">
      <c r="A671" s="1" t="n">
        <v>670</v>
      </c>
      <c r="B671" s="1" t="s">
        <v>2416</v>
      </c>
      <c r="C671" s="1" t="s">
        <v>2417</v>
      </c>
      <c r="D671" s="1" t="s">
        <v>1081</v>
      </c>
      <c r="E671" s="1" t="s">
        <v>1082</v>
      </c>
      <c r="F671" s="1" t="n">
        <v>116</v>
      </c>
      <c r="G671" s="1" t="s">
        <v>1055</v>
      </c>
      <c r="H671" s="1" t="n">
        <v>850.4</v>
      </c>
      <c r="I671" s="1" t="s">
        <v>39</v>
      </c>
      <c r="J67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670SKU00670BRITANNIA PRODUCT 670FROZEN FOODNESTLEPACKACTIVE116850.4</v>
      </c>
      <c r="K671" s="1" t="n">
        <f aca="false">COUNTIF(J:J, $J671)</f>
        <v>1</v>
      </c>
      <c r="L671" s="1" t="str">
        <f aca="false">IF(ISNA(VLOOKUP(tblProducts[[#This Row],[supplier_id]], tblSuppliers[], 3, FALSE())), "Invalid", "Valid")</f>
        <v>Valid</v>
      </c>
    </row>
    <row r="672" customFormat="false" ht="15" hidden="false" customHeight="true" outlineLevel="0" collapsed="false">
      <c r="A672" s="1" t="n">
        <v>671</v>
      </c>
      <c r="B672" s="1" t="s">
        <v>2418</v>
      </c>
      <c r="C672" s="1" t="s">
        <v>2419</v>
      </c>
      <c r="D672" s="1" t="s">
        <v>1088</v>
      </c>
      <c r="E672" s="1" t="s">
        <v>1085</v>
      </c>
      <c r="F672" s="1" t="n">
        <v>159</v>
      </c>
      <c r="G672" s="1" t="s">
        <v>1055</v>
      </c>
      <c r="H672" s="1" t="n">
        <v>1245.68</v>
      </c>
      <c r="I672" s="1" t="s">
        <v>39</v>
      </c>
      <c r="J67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671SKU00671UNILEVER PRODUCT 671HOUSEHOLDDABURPACKACTIVE1591245.68</v>
      </c>
      <c r="K672" s="1" t="n">
        <f aca="false">COUNTIF(J:J, $J672)</f>
        <v>1</v>
      </c>
      <c r="L672" s="1" t="str">
        <f aca="false">IF(ISNA(VLOOKUP(tblProducts[[#This Row],[supplier_id]], tblSuppliers[], 3, FALSE())), "Invalid", "Valid")</f>
        <v>Valid</v>
      </c>
    </row>
    <row r="673" customFormat="false" ht="15" hidden="false" customHeight="true" outlineLevel="0" collapsed="false">
      <c r="A673" s="1" t="n">
        <v>672</v>
      </c>
      <c r="B673" s="1" t="s">
        <v>2420</v>
      </c>
      <c r="C673" s="1" t="s">
        <v>2421</v>
      </c>
      <c r="D673" s="1" t="s">
        <v>1081</v>
      </c>
      <c r="E673" s="1" t="s">
        <v>1071</v>
      </c>
      <c r="F673" s="1" t="n">
        <v>127</v>
      </c>
      <c r="G673" s="1" t="s">
        <v>1064</v>
      </c>
      <c r="H673" s="1" t="n">
        <v>2213.15</v>
      </c>
      <c r="I673" s="1" t="s">
        <v>46</v>
      </c>
      <c r="J67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672SKU00672UNILEVER PRODUCT 672FROZEN FOODITCKGINACTIVE1272213.15</v>
      </c>
      <c r="K673" s="1" t="n">
        <f aca="false">COUNTIF(J:J, $J673)</f>
        <v>1</v>
      </c>
      <c r="L673" s="1" t="str">
        <f aca="false">IF(ISNA(VLOOKUP(tblProducts[[#This Row],[supplier_id]], tblSuppliers[], 3, FALSE())), "Invalid", "Valid")</f>
        <v>Valid</v>
      </c>
    </row>
    <row r="674" customFormat="false" ht="15" hidden="false" customHeight="true" outlineLevel="0" collapsed="false">
      <c r="A674" s="1" t="n">
        <v>673</v>
      </c>
      <c r="B674" s="1" t="s">
        <v>2422</v>
      </c>
      <c r="C674" s="1" t="s">
        <v>2423</v>
      </c>
      <c r="D674" s="1" t="s">
        <v>1081</v>
      </c>
      <c r="E674" s="1" t="s">
        <v>1089</v>
      </c>
      <c r="F674" s="1" t="n">
        <v>83</v>
      </c>
      <c r="G674" s="1" t="s">
        <v>1064</v>
      </c>
      <c r="H674" s="1" t="n">
        <v>703.22</v>
      </c>
      <c r="I674" s="1" t="s">
        <v>46</v>
      </c>
      <c r="J67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673SKU00673NESTLE PRODUCT 673FROZEN FOODPARLEKGINACTIVE83703.22</v>
      </c>
      <c r="K674" s="1" t="n">
        <f aca="false">COUNTIF(J:J, $J674)</f>
        <v>1</v>
      </c>
      <c r="L674" s="1" t="str">
        <f aca="false">IF(ISNA(VLOOKUP(tblProducts[[#This Row],[supplier_id]], tblSuppliers[], 3, FALSE())), "Invalid", "Valid")</f>
        <v>Valid</v>
      </c>
    </row>
    <row r="675" customFormat="false" ht="15" hidden="false" customHeight="true" outlineLevel="0" collapsed="false">
      <c r="A675" s="1" t="n">
        <v>674</v>
      </c>
      <c r="B675" s="1" t="s">
        <v>2424</v>
      </c>
      <c r="C675" s="1" t="s">
        <v>2425</v>
      </c>
      <c r="D675" s="1" t="s">
        <v>1053</v>
      </c>
      <c r="E675" s="1" t="s">
        <v>1077</v>
      </c>
      <c r="F675" s="1" t="n">
        <v>17</v>
      </c>
      <c r="G675" s="1" t="s">
        <v>1059</v>
      </c>
      <c r="H675" s="1" t="n">
        <v>1717.41</v>
      </c>
      <c r="I675" s="1" t="s">
        <v>39</v>
      </c>
      <c r="J67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674SKU00674DABUR PRODUCT 674CLEANINGBRITANNIALITREACTIVE171717.41</v>
      </c>
      <c r="K675" s="1" t="n">
        <f aca="false">COUNTIF(J:J, $J675)</f>
        <v>1</v>
      </c>
      <c r="L675" s="1" t="str">
        <f aca="false">IF(ISNA(VLOOKUP(tblProducts[[#This Row],[supplier_id]], tblSuppliers[], 3, FALSE())), "Invalid", "Valid")</f>
        <v>Valid</v>
      </c>
    </row>
    <row r="676" customFormat="false" ht="15" hidden="false" customHeight="true" outlineLevel="0" collapsed="false">
      <c r="A676" s="1" t="n">
        <v>675</v>
      </c>
      <c r="B676" s="1" t="s">
        <v>2426</v>
      </c>
      <c r="C676" s="1" t="s">
        <v>2427</v>
      </c>
      <c r="D676" s="1" t="s">
        <v>1067</v>
      </c>
      <c r="E676" s="1" t="s">
        <v>1089</v>
      </c>
      <c r="F676" s="1" t="n">
        <v>57</v>
      </c>
      <c r="G676" s="1" t="s">
        <v>1078</v>
      </c>
      <c r="H676" s="1" t="n">
        <v>224.04</v>
      </c>
      <c r="I676" s="1" t="s">
        <v>46</v>
      </c>
      <c r="J67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675SKU00675AMUL PRODUCT 675BAKERYPARLEBOTTLEINACTIVE57224.04</v>
      </c>
      <c r="K676" s="1" t="n">
        <f aca="false">COUNTIF(J:J, $J676)</f>
        <v>1</v>
      </c>
      <c r="L676" s="1" t="str">
        <f aca="false">IF(ISNA(VLOOKUP(tblProducts[[#This Row],[supplier_id]], tblSuppliers[], 3, FALSE())), "Invalid", "Valid")</f>
        <v>Valid</v>
      </c>
    </row>
    <row r="677" customFormat="false" ht="15" hidden="false" customHeight="true" outlineLevel="0" collapsed="false">
      <c r="A677" s="1" t="n">
        <v>676</v>
      </c>
      <c r="B677" s="1" t="s">
        <v>2428</v>
      </c>
      <c r="C677" s="1" t="s">
        <v>2429</v>
      </c>
      <c r="D677" s="1" t="s">
        <v>1076</v>
      </c>
      <c r="E677" s="1" t="s">
        <v>1058</v>
      </c>
      <c r="F677" s="1" t="n">
        <v>79</v>
      </c>
      <c r="G677" s="1" t="s">
        <v>1068</v>
      </c>
      <c r="H677" s="1" t="n">
        <v>1314.99</v>
      </c>
      <c r="I677" s="1" t="s">
        <v>39</v>
      </c>
      <c r="J67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676SKU00676DABUR PRODUCT 676SNACKSP&amp;GPIECEACTIVE791314.99</v>
      </c>
      <c r="K677" s="1" t="n">
        <f aca="false">COUNTIF(J:J, $J677)</f>
        <v>1</v>
      </c>
      <c r="L677" s="1" t="str">
        <f aca="false">IF(ISNA(VLOOKUP(tblProducts[[#This Row],[supplier_id]], tblSuppliers[], 3, FALSE())), "Invalid", "Valid")</f>
        <v>Valid</v>
      </c>
    </row>
    <row r="678" customFormat="false" ht="15" hidden="false" customHeight="true" outlineLevel="0" collapsed="false">
      <c r="A678" s="1" t="n">
        <v>677</v>
      </c>
      <c r="B678" s="1" t="s">
        <v>2430</v>
      </c>
      <c r="C678" s="1" t="s">
        <v>2431</v>
      </c>
      <c r="D678" s="1" t="s">
        <v>1062</v>
      </c>
      <c r="E678" s="1" t="s">
        <v>1054</v>
      </c>
      <c r="F678" s="1" t="n">
        <v>147</v>
      </c>
      <c r="G678" s="1" t="s">
        <v>1055</v>
      </c>
      <c r="H678" s="1" t="n">
        <v>1688.21</v>
      </c>
      <c r="I678" s="1" t="s">
        <v>39</v>
      </c>
      <c r="J67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677SKU00677P&amp;G PRODUCT 677DAIRYUNILEVERPACKACTIVE1471688.21</v>
      </c>
      <c r="K678" s="1" t="n">
        <f aca="false">COUNTIF(J:J, $J678)</f>
        <v>1</v>
      </c>
      <c r="L678" s="1" t="str">
        <f aca="false">IF(ISNA(VLOOKUP(tblProducts[[#This Row],[supplier_id]], tblSuppliers[], 3, FALSE())), "Invalid", "Valid")</f>
        <v>Valid</v>
      </c>
    </row>
    <row r="679" customFormat="false" ht="15" hidden="false" customHeight="true" outlineLevel="0" collapsed="false">
      <c r="A679" s="1" t="n">
        <v>678</v>
      </c>
      <c r="B679" s="1" t="s">
        <v>2432</v>
      </c>
      <c r="C679" s="1" t="s">
        <v>2433</v>
      </c>
      <c r="D679" s="1" t="s">
        <v>1081</v>
      </c>
      <c r="E679" s="1" t="s">
        <v>1071</v>
      </c>
      <c r="F679" s="1" t="n">
        <v>34</v>
      </c>
      <c r="G679" s="1" t="s">
        <v>1068</v>
      </c>
      <c r="H679" s="1" t="n">
        <v>427.01</v>
      </c>
      <c r="I679" s="1" t="s">
        <v>46</v>
      </c>
      <c r="J67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678SKU00678AMUL PRODUCT 678FROZEN FOODITCPIECEINACTIVE34427.01</v>
      </c>
      <c r="K679" s="1" t="n">
        <f aca="false">COUNTIF(J:J, $J679)</f>
        <v>1</v>
      </c>
      <c r="L679" s="1" t="str">
        <f aca="false">IF(ISNA(VLOOKUP(tblProducts[[#This Row],[supplier_id]], tblSuppliers[], 3, FALSE())), "Invalid", "Valid")</f>
        <v>Valid</v>
      </c>
    </row>
    <row r="680" customFormat="false" ht="15" hidden="false" customHeight="true" outlineLevel="0" collapsed="false">
      <c r="A680" s="1" t="n">
        <v>679</v>
      </c>
      <c r="B680" s="1" t="s">
        <v>2434</v>
      </c>
      <c r="C680" s="1" t="s">
        <v>2435</v>
      </c>
      <c r="D680" s="1" t="s">
        <v>1076</v>
      </c>
      <c r="E680" s="1" t="s">
        <v>1089</v>
      </c>
      <c r="F680" s="1" t="n">
        <v>45</v>
      </c>
      <c r="G680" s="1" t="s">
        <v>1059</v>
      </c>
      <c r="H680" s="1" t="n">
        <v>724.53</v>
      </c>
      <c r="I680" s="1" t="s">
        <v>39</v>
      </c>
      <c r="J68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679SKU00679DABUR PRODUCT 679SNACKSPARLELITREACTIVE45724.53</v>
      </c>
      <c r="K680" s="1" t="n">
        <f aca="false">COUNTIF(J:J, $J680)</f>
        <v>1</v>
      </c>
      <c r="L680" s="1" t="str">
        <f aca="false">IF(ISNA(VLOOKUP(tblProducts[[#This Row],[supplier_id]], tblSuppliers[], 3, FALSE())), "Invalid", "Valid")</f>
        <v>Valid</v>
      </c>
    </row>
    <row r="681" customFormat="false" ht="15" hidden="false" customHeight="true" outlineLevel="0" collapsed="false">
      <c r="A681" s="1" t="n">
        <v>680</v>
      </c>
      <c r="B681" s="1" t="s">
        <v>2436</v>
      </c>
      <c r="C681" s="1" t="s">
        <v>2437</v>
      </c>
      <c r="D681" s="1" t="s">
        <v>1076</v>
      </c>
      <c r="E681" s="1" t="s">
        <v>1082</v>
      </c>
      <c r="F681" s="1" t="n">
        <v>86</v>
      </c>
      <c r="G681" s="1" t="s">
        <v>1059</v>
      </c>
      <c r="H681" s="1" t="n">
        <v>2390.84</v>
      </c>
      <c r="I681" s="1" t="s">
        <v>39</v>
      </c>
      <c r="J68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680SKU00680UNILEVER PRODUCT 680SNACKSNESTLELITREACTIVE862390.84</v>
      </c>
      <c r="K681" s="1" t="n">
        <f aca="false">COUNTIF(J:J, $J681)</f>
        <v>1</v>
      </c>
      <c r="L681" s="1" t="str">
        <f aca="false">IF(ISNA(VLOOKUP(tblProducts[[#This Row],[supplier_id]], tblSuppliers[], 3, FALSE())), "Invalid", "Valid")</f>
        <v>Valid</v>
      </c>
    </row>
    <row r="682" customFormat="false" ht="15" hidden="false" customHeight="true" outlineLevel="0" collapsed="false">
      <c r="A682" s="1" t="n">
        <v>681</v>
      </c>
      <c r="B682" s="1" t="s">
        <v>2438</v>
      </c>
      <c r="C682" s="1" t="s">
        <v>2439</v>
      </c>
      <c r="D682" s="1" t="s">
        <v>1098</v>
      </c>
      <c r="E682" s="1" t="s">
        <v>1085</v>
      </c>
      <c r="F682" s="1" t="n">
        <v>23</v>
      </c>
      <c r="G682" s="1" t="s">
        <v>1068</v>
      </c>
      <c r="H682" s="1" t="n">
        <v>865.01</v>
      </c>
      <c r="I682" s="1" t="s">
        <v>46</v>
      </c>
      <c r="J68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681SKU00681UNILEVER PRODUCT 681PERSONAL CAREDABURPIECEINACTIVE23865.01</v>
      </c>
      <c r="K682" s="1" t="n">
        <f aca="false">COUNTIF(J:J, $J682)</f>
        <v>1</v>
      </c>
      <c r="L682" s="1" t="str">
        <f aca="false">IF(ISNA(VLOOKUP(tblProducts[[#This Row],[supplier_id]], tblSuppliers[], 3, FALSE())), "Invalid", "Valid")</f>
        <v>Valid</v>
      </c>
    </row>
    <row r="683" customFormat="false" ht="15" hidden="false" customHeight="true" outlineLevel="0" collapsed="false">
      <c r="A683" s="1" t="n">
        <v>682</v>
      </c>
      <c r="B683" s="1" t="s">
        <v>2440</v>
      </c>
      <c r="C683" s="1" t="s">
        <v>2441</v>
      </c>
      <c r="D683" s="1" t="s">
        <v>1081</v>
      </c>
      <c r="E683" s="1" t="s">
        <v>1063</v>
      </c>
      <c r="F683" s="1" t="n">
        <v>98</v>
      </c>
      <c r="G683" s="1" t="s">
        <v>1068</v>
      </c>
      <c r="H683" s="1" t="n">
        <v>1507.34</v>
      </c>
      <c r="I683" s="1" t="s">
        <v>39</v>
      </c>
      <c r="J68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682SKU00682P&amp;G PRODUCT 682FROZEN FOODAMULPIECEACTIVE981507.34</v>
      </c>
      <c r="K683" s="1" t="n">
        <f aca="false">COUNTIF(J:J, $J683)</f>
        <v>1</v>
      </c>
      <c r="L683" s="1" t="str">
        <f aca="false">IF(ISNA(VLOOKUP(tblProducts[[#This Row],[supplier_id]], tblSuppliers[], 3, FALSE())), "Invalid", "Valid")</f>
        <v>Valid</v>
      </c>
    </row>
    <row r="684" customFormat="false" ht="15" hidden="false" customHeight="true" outlineLevel="0" collapsed="false">
      <c r="A684" s="1" t="n">
        <v>683</v>
      </c>
      <c r="B684" s="1" t="s">
        <v>2442</v>
      </c>
      <c r="C684" s="1" t="s">
        <v>2443</v>
      </c>
      <c r="D684" s="1" t="s">
        <v>1067</v>
      </c>
      <c r="E684" s="1" t="s">
        <v>1089</v>
      </c>
      <c r="F684" s="1" t="n">
        <v>67</v>
      </c>
      <c r="G684" s="1" t="s">
        <v>1064</v>
      </c>
      <c r="H684" s="1" t="n">
        <v>388.74</v>
      </c>
      <c r="I684" s="1" t="s">
        <v>46</v>
      </c>
      <c r="J68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683SKU00683UNILEVER PRODUCT 683BAKERYPARLEKGINACTIVE67388.74</v>
      </c>
      <c r="K684" s="1" t="n">
        <f aca="false">COUNTIF(J:J, $J684)</f>
        <v>1</v>
      </c>
      <c r="L684" s="1" t="str">
        <f aca="false">IF(ISNA(VLOOKUP(tblProducts[[#This Row],[supplier_id]], tblSuppliers[], 3, FALSE())), "Invalid", "Valid")</f>
        <v>Valid</v>
      </c>
    </row>
    <row r="685" customFormat="false" ht="15" hidden="false" customHeight="true" outlineLevel="0" collapsed="false">
      <c r="A685" s="1" t="n">
        <v>684</v>
      </c>
      <c r="B685" s="1" t="s">
        <v>2444</v>
      </c>
      <c r="C685" s="1" t="s">
        <v>2445</v>
      </c>
      <c r="D685" s="1" t="s">
        <v>1067</v>
      </c>
      <c r="E685" s="1" t="s">
        <v>1071</v>
      </c>
      <c r="F685" s="1" t="n">
        <v>12</v>
      </c>
      <c r="G685" s="1" t="s">
        <v>1068</v>
      </c>
      <c r="H685" s="1" t="n">
        <v>105.58</v>
      </c>
      <c r="I685" s="1" t="s">
        <v>39</v>
      </c>
      <c r="J68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684SKU00684NESTLE PRODUCT 684BAKERYITCPIECEACTIVE12105.58</v>
      </c>
      <c r="K685" s="1" t="n">
        <f aca="false">COUNTIF(J:J, $J685)</f>
        <v>1</v>
      </c>
      <c r="L685" s="1" t="str">
        <f aca="false">IF(ISNA(VLOOKUP(tblProducts[[#This Row],[supplier_id]], tblSuppliers[], 3, FALSE())), "Invalid", "Valid")</f>
        <v>Valid</v>
      </c>
    </row>
    <row r="686" customFormat="false" ht="15" hidden="false" customHeight="true" outlineLevel="0" collapsed="false">
      <c r="A686" s="1" t="n">
        <v>685</v>
      </c>
      <c r="B686" s="1" t="s">
        <v>2446</v>
      </c>
      <c r="C686" s="1" t="s">
        <v>2447</v>
      </c>
      <c r="D686" s="1" t="s">
        <v>1076</v>
      </c>
      <c r="E686" s="1" t="s">
        <v>1077</v>
      </c>
      <c r="F686" s="1" t="n">
        <v>93</v>
      </c>
      <c r="G686" s="1" t="s">
        <v>1055</v>
      </c>
      <c r="H686" s="1" t="n">
        <v>378.18</v>
      </c>
      <c r="I686" s="1" t="s">
        <v>46</v>
      </c>
      <c r="J68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685SKU00685ITC PRODUCT 685SNACKSBRITANNIAPACKINACTIVE93378.18</v>
      </c>
      <c r="K686" s="1" t="n">
        <f aca="false">COUNTIF(J:J, $J686)</f>
        <v>1</v>
      </c>
      <c r="L686" s="1" t="str">
        <f aca="false">IF(ISNA(VLOOKUP(tblProducts[[#This Row],[supplier_id]], tblSuppliers[], 3, FALSE())), "Invalid", "Valid")</f>
        <v>Valid</v>
      </c>
    </row>
    <row r="687" customFormat="false" ht="15" hidden="false" customHeight="true" outlineLevel="0" collapsed="false">
      <c r="A687" s="1" t="n">
        <v>686</v>
      </c>
      <c r="B687" s="1" t="s">
        <v>2448</v>
      </c>
      <c r="C687" s="1" t="s">
        <v>2449</v>
      </c>
      <c r="D687" s="1" t="s">
        <v>1053</v>
      </c>
      <c r="E687" s="1" t="s">
        <v>1058</v>
      </c>
      <c r="F687" s="1" t="n">
        <v>29</v>
      </c>
      <c r="G687" s="1" t="s">
        <v>1059</v>
      </c>
      <c r="H687" s="1" t="n">
        <v>1972.78</v>
      </c>
      <c r="I687" s="1" t="s">
        <v>46</v>
      </c>
      <c r="J68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686SKU00686DABUR PRODUCT 686CLEANINGP&amp;GLITREINACTIVE291972.78</v>
      </c>
      <c r="K687" s="1" t="n">
        <f aca="false">COUNTIF(J:J, $J687)</f>
        <v>1</v>
      </c>
      <c r="L687" s="1" t="str">
        <f aca="false">IF(ISNA(VLOOKUP(tblProducts[[#This Row],[supplier_id]], tblSuppliers[], 3, FALSE())), "Invalid", "Valid")</f>
        <v>Valid</v>
      </c>
    </row>
    <row r="688" customFormat="false" ht="15" hidden="false" customHeight="true" outlineLevel="0" collapsed="false">
      <c r="A688" s="1" t="n">
        <v>687</v>
      </c>
      <c r="B688" s="1" t="s">
        <v>2450</v>
      </c>
      <c r="C688" s="1" t="s">
        <v>2451</v>
      </c>
      <c r="D688" s="1" t="s">
        <v>1053</v>
      </c>
      <c r="E688" s="1" t="s">
        <v>1063</v>
      </c>
      <c r="F688" s="1" t="n">
        <v>54</v>
      </c>
      <c r="G688" s="1" t="s">
        <v>1068</v>
      </c>
      <c r="H688" s="1" t="n">
        <v>730.33</v>
      </c>
      <c r="I688" s="1" t="s">
        <v>39</v>
      </c>
      <c r="J68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687SKU00687AMUL PRODUCT 687CLEANINGAMULPIECEACTIVE54730.33</v>
      </c>
      <c r="K688" s="1" t="n">
        <f aca="false">COUNTIF(J:J, $J688)</f>
        <v>1</v>
      </c>
      <c r="L688" s="1" t="str">
        <f aca="false">IF(ISNA(VLOOKUP(tblProducts[[#This Row],[supplier_id]], tblSuppliers[], 3, FALSE())), "Invalid", "Valid")</f>
        <v>Valid</v>
      </c>
    </row>
    <row r="689" customFormat="false" ht="15" hidden="false" customHeight="true" outlineLevel="0" collapsed="false">
      <c r="A689" s="1" t="n">
        <v>688</v>
      </c>
      <c r="B689" s="1" t="s">
        <v>2452</v>
      </c>
      <c r="C689" s="1" t="s">
        <v>2453</v>
      </c>
      <c r="D689" s="1" t="s">
        <v>1088</v>
      </c>
      <c r="E689" s="1" t="s">
        <v>1071</v>
      </c>
      <c r="F689" s="1" t="n">
        <v>165</v>
      </c>
      <c r="G689" s="1" t="s">
        <v>1059</v>
      </c>
      <c r="H689" s="1" t="n">
        <v>2496.27</v>
      </c>
      <c r="I689" s="1" t="s">
        <v>39</v>
      </c>
      <c r="J68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688SKU00688DABUR PRODUCT 688HOUSEHOLDITCLITREACTIVE1652496.27</v>
      </c>
      <c r="K689" s="1" t="n">
        <f aca="false">COUNTIF(J:J, $J689)</f>
        <v>1</v>
      </c>
      <c r="L689" s="1" t="str">
        <f aca="false">IF(ISNA(VLOOKUP(tblProducts[[#This Row],[supplier_id]], tblSuppliers[], 3, FALSE())), "Invalid", "Valid")</f>
        <v>Valid</v>
      </c>
    </row>
    <row r="690" customFormat="false" ht="15" hidden="false" customHeight="true" outlineLevel="0" collapsed="false">
      <c r="A690" s="1" t="n">
        <v>689</v>
      </c>
      <c r="B690" s="1" t="s">
        <v>2454</v>
      </c>
      <c r="C690" s="1" t="s">
        <v>2455</v>
      </c>
      <c r="D690" s="1" t="s">
        <v>1088</v>
      </c>
      <c r="E690" s="1" t="s">
        <v>1054</v>
      </c>
      <c r="F690" s="1" t="n">
        <v>62</v>
      </c>
      <c r="G690" s="1" t="s">
        <v>1055</v>
      </c>
      <c r="H690" s="1" t="n">
        <v>946.01</v>
      </c>
      <c r="I690" s="1" t="s">
        <v>39</v>
      </c>
      <c r="J69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689SKU00689BRITANNIA PRODUCT 689HOUSEHOLDUNILEVERPACKACTIVE62946.01</v>
      </c>
      <c r="K690" s="1" t="n">
        <f aca="false">COUNTIF(J:J, $J690)</f>
        <v>1</v>
      </c>
      <c r="L690" s="1" t="str">
        <f aca="false">IF(ISNA(VLOOKUP(tblProducts[[#This Row],[supplier_id]], tblSuppliers[], 3, FALSE())), "Invalid", "Valid")</f>
        <v>Valid</v>
      </c>
    </row>
    <row r="691" customFormat="false" ht="15" hidden="false" customHeight="true" outlineLevel="0" collapsed="false">
      <c r="A691" s="1" t="n">
        <v>690</v>
      </c>
      <c r="B691" s="1" t="s">
        <v>2456</v>
      </c>
      <c r="C691" s="1" t="s">
        <v>2457</v>
      </c>
      <c r="D691" s="1" t="s">
        <v>1143</v>
      </c>
      <c r="E691" s="1" t="s">
        <v>1085</v>
      </c>
      <c r="F691" s="1" t="n">
        <v>146</v>
      </c>
      <c r="G691" s="1" t="s">
        <v>1068</v>
      </c>
      <c r="H691" s="1" t="n">
        <v>2154.35</v>
      </c>
      <c r="I691" s="1" t="s">
        <v>46</v>
      </c>
      <c r="J69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690SKU00690PARLE PRODUCT 690BEVERAGESDABURPIECEINACTIVE1462154.35</v>
      </c>
      <c r="K691" s="1" t="n">
        <f aca="false">COUNTIF(J:J, $J691)</f>
        <v>1</v>
      </c>
      <c r="L691" s="1" t="str">
        <f aca="false">IF(ISNA(VLOOKUP(tblProducts[[#This Row],[supplier_id]], tblSuppliers[], 3, FALSE())), "Invalid", "Valid")</f>
        <v>Valid</v>
      </c>
    </row>
    <row r="692" customFormat="false" ht="15" hidden="false" customHeight="true" outlineLevel="0" collapsed="false">
      <c r="A692" s="1" t="n">
        <v>691</v>
      </c>
      <c r="B692" s="1" t="s">
        <v>2458</v>
      </c>
      <c r="C692" s="1" t="s">
        <v>2459</v>
      </c>
      <c r="D692" s="1" t="s">
        <v>1067</v>
      </c>
      <c r="E692" s="1" t="s">
        <v>1089</v>
      </c>
      <c r="F692" s="1" t="n">
        <v>59</v>
      </c>
      <c r="G692" s="1" t="s">
        <v>1078</v>
      </c>
      <c r="H692" s="1" t="n">
        <v>2156.7</v>
      </c>
      <c r="I692" s="1" t="s">
        <v>46</v>
      </c>
      <c r="J69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691SKU00691DABUR PRODUCT 691BAKERYPARLEBOTTLEINACTIVE592156.7</v>
      </c>
      <c r="K692" s="1" t="n">
        <f aca="false">COUNTIF(J:J, $J692)</f>
        <v>1</v>
      </c>
      <c r="L692" s="1" t="str">
        <f aca="false">IF(ISNA(VLOOKUP(tblProducts[[#This Row],[supplier_id]], tblSuppliers[], 3, FALSE())), "Invalid", "Valid")</f>
        <v>Valid</v>
      </c>
    </row>
    <row r="693" customFormat="false" ht="15" hidden="false" customHeight="true" outlineLevel="0" collapsed="false">
      <c r="A693" s="1" t="n">
        <v>692</v>
      </c>
      <c r="B693" s="1" t="s">
        <v>2460</v>
      </c>
      <c r="C693" s="1" t="s">
        <v>2461</v>
      </c>
      <c r="D693" s="1" t="s">
        <v>1081</v>
      </c>
      <c r="E693" s="1" t="s">
        <v>1077</v>
      </c>
      <c r="F693" s="1" t="n">
        <v>186</v>
      </c>
      <c r="G693" s="1" t="s">
        <v>1068</v>
      </c>
      <c r="H693" s="1" t="n">
        <v>1744.09</v>
      </c>
      <c r="I693" s="1" t="s">
        <v>39</v>
      </c>
      <c r="J69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692SKU00692ITC PRODUCT 692FROZEN FOODBRITANNIAPIECEACTIVE1861744.09</v>
      </c>
      <c r="K693" s="1" t="n">
        <f aca="false">COUNTIF(J:J, $J693)</f>
        <v>1</v>
      </c>
      <c r="L693" s="1" t="str">
        <f aca="false">IF(ISNA(VLOOKUP(tblProducts[[#This Row],[supplier_id]], tblSuppliers[], 3, FALSE())), "Invalid", "Valid")</f>
        <v>Valid</v>
      </c>
    </row>
    <row r="694" customFormat="false" ht="15" hidden="false" customHeight="true" outlineLevel="0" collapsed="false">
      <c r="A694" s="1" t="n">
        <v>693</v>
      </c>
      <c r="B694" s="1" t="s">
        <v>2462</v>
      </c>
      <c r="C694" s="1" t="s">
        <v>2463</v>
      </c>
      <c r="D694" s="1" t="s">
        <v>1067</v>
      </c>
      <c r="E694" s="1" t="s">
        <v>1071</v>
      </c>
      <c r="F694" s="1" t="n">
        <v>58</v>
      </c>
      <c r="G694" s="1" t="s">
        <v>1068</v>
      </c>
      <c r="H694" s="1" t="n">
        <v>2293.66</v>
      </c>
      <c r="I694" s="1" t="s">
        <v>46</v>
      </c>
      <c r="J69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693SKU00693DABUR PRODUCT 693BAKERYITCPIECEINACTIVE582293.66</v>
      </c>
      <c r="K694" s="1" t="n">
        <f aca="false">COUNTIF(J:J, $J694)</f>
        <v>1</v>
      </c>
      <c r="L694" s="1" t="str">
        <f aca="false">IF(ISNA(VLOOKUP(tblProducts[[#This Row],[supplier_id]], tblSuppliers[], 3, FALSE())), "Invalid", "Valid")</f>
        <v>Valid</v>
      </c>
    </row>
    <row r="695" customFormat="false" ht="15" hidden="false" customHeight="true" outlineLevel="0" collapsed="false">
      <c r="A695" s="1" t="n">
        <v>694</v>
      </c>
      <c r="B695" s="1" t="s">
        <v>2464</v>
      </c>
      <c r="C695" s="1" t="s">
        <v>2465</v>
      </c>
      <c r="D695" s="1" t="s">
        <v>1143</v>
      </c>
      <c r="E695" s="1" t="s">
        <v>1054</v>
      </c>
      <c r="F695" s="1" t="n">
        <v>111</v>
      </c>
      <c r="G695" s="1" t="s">
        <v>1078</v>
      </c>
      <c r="H695" s="1" t="n">
        <v>1450.53</v>
      </c>
      <c r="I695" s="1" t="s">
        <v>39</v>
      </c>
      <c r="J69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694SKU00694ITC PRODUCT 694BEVERAGESUNILEVERBOTTLEACTIVE1111450.53</v>
      </c>
      <c r="K695" s="1" t="n">
        <f aca="false">COUNTIF(J:J, $J695)</f>
        <v>1</v>
      </c>
      <c r="L695" s="1" t="str">
        <f aca="false">IF(ISNA(VLOOKUP(tblProducts[[#This Row],[supplier_id]], tblSuppliers[], 3, FALSE())), "Invalid", "Valid")</f>
        <v>Valid</v>
      </c>
    </row>
    <row r="696" customFormat="false" ht="15" hidden="false" customHeight="true" outlineLevel="0" collapsed="false">
      <c r="A696" s="1" t="n">
        <v>695</v>
      </c>
      <c r="B696" s="1" t="s">
        <v>2466</v>
      </c>
      <c r="C696" s="1" t="s">
        <v>2467</v>
      </c>
      <c r="D696" s="1" t="s">
        <v>1143</v>
      </c>
      <c r="E696" s="1" t="s">
        <v>1058</v>
      </c>
      <c r="F696" s="1" t="n">
        <v>165</v>
      </c>
      <c r="G696" s="1" t="s">
        <v>1055</v>
      </c>
      <c r="H696" s="1" t="n">
        <v>782.24</v>
      </c>
      <c r="I696" s="1" t="s">
        <v>39</v>
      </c>
      <c r="J69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695SKU00695NESTLE PRODUCT 695BEVERAGESP&amp;GPACKACTIVE165782.24</v>
      </c>
      <c r="K696" s="1" t="n">
        <f aca="false">COUNTIF(J:J, $J696)</f>
        <v>1</v>
      </c>
      <c r="L696" s="1" t="str">
        <f aca="false">IF(ISNA(VLOOKUP(tblProducts[[#This Row],[supplier_id]], tblSuppliers[], 3, FALSE())), "Invalid", "Valid")</f>
        <v>Valid</v>
      </c>
    </row>
    <row r="697" customFormat="false" ht="15" hidden="false" customHeight="true" outlineLevel="0" collapsed="false">
      <c r="A697" s="1" t="n">
        <v>696</v>
      </c>
      <c r="B697" s="1" t="s">
        <v>2468</v>
      </c>
      <c r="C697" s="1" t="s">
        <v>2469</v>
      </c>
      <c r="D697" s="1" t="s">
        <v>1053</v>
      </c>
      <c r="E697" s="1" t="s">
        <v>1071</v>
      </c>
      <c r="F697" s="1" t="n">
        <v>126</v>
      </c>
      <c r="G697" s="1" t="s">
        <v>1055</v>
      </c>
      <c r="H697" s="1" t="n">
        <v>1084.94</v>
      </c>
      <c r="I697" s="1" t="s">
        <v>39</v>
      </c>
      <c r="J69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696SKU00696PARLE PRODUCT 696CLEANINGITCPACKACTIVE1261084.94</v>
      </c>
      <c r="K697" s="1" t="n">
        <f aca="false">COUNTIF(J:J, $J697)</f>
        <v>1</v>
      </c>
      <c r="L697" s="1" t="str">
        <f aca="false">IF(ISNA(VLOOKUP(tblProducts[[#This Row],[supplier_id]], tblSuppliers[], 3, FALSE())), "Invalid", "Valid")</f>
        <v>Valid</v>
      </c>
    </row>
    <row r="698" customFormat="false" ht="15" hidden="false" customHeight="true" outlineLevel="0" collapsed="false">
      <c r="A698" s="1" t="n">
        <v>697</v>
      </c>
      <c r="B698" s="1" t="s">
        <v>2470</v>
      </c>
      <c r="C698" s="1" t="s">
        <v>2471</v>
      </c>
      <c r="D698" s="1" t="s">
        <v>1076</v>
      </c>
      <c r="E698" s="1" t="s">
        <v>1058</v>
      </c>
      <c r="F698" s="1" t="n">
        <v>53</v>
      </c>
      <c r="G698" s="1" t="s">
        <v>1078</v>
      </c>
      <c r="H698" s="1" t="n">
        <v>1791.92</v>
      </c>
      <c r="I698" s="1" t="s">
        <v>39</v>
      </c>
      <c r="J69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697SKU00697DABUR PRODUCT 697SNACKSP&amp;GBOTTLEACTIVE531791.92</v>
      </c>
      <c r="K698" s="1" t="n">
        <f aca="false">COUNTIF(J:J, $J698)</f>
        <v>1</v>
      </c>
      <c r="L698" s="1" t="str">
        <f aca="false">IF(ISNA(VLOOKUP(tblProducts[[#This Row],[supplier_id]], tblSuppliers[], 3, FALSE())), "Invalid", "Valid")</f>
        <v>Valid</v>
      </c>
    </row>
    <row r="699" customFormat="false" ht="15" hidden="false" customHeight="true" outlineLevel="0" collapsed="false">
      <c r="A699" s="1" t="n">
        <v>698</v>
      </c>
      <c r="B699" s="1" t="s">
        <v>2472</v>
      </c>
      <c r="C699" s="1" t="s">
        <v>2473</v>
      </c>
      <c r="D699" s="1" t="s">
        <v>1067</v>
      </c>
      <c r="E699" s="1" t="s">
        <v>1058</v>
      </c>
      <c r="F699" s="1" t="n">
        <v>184</v>
      </c>
      <c r="G699" s="1" t="s">
        <v>1068</v>
      </c>
      <c r="H699" s="1" t="n">
        <v>1978.86</v>
      </c>
      <c r="I699" s="1" t="s">
        <v>46</v>
      </c>
      <c r="J69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698SKU00698ITC PRODUCT 698BAKERYP&amp;GPIECEINACTIVE1841978.86</v>
      </c>
      <c r="K699" s="1" t="n">
        <f aca="false">COUNTIF(J:J, $J699)</f>
        <v>1</v>
      </c>
      <c r="L699" s="1" t="str">
        <f aca="false">IF(ISNA(VLOOKUP(tblProducts[[#This Row],[supplier_id]], tblSuppliers[], 3, FALSE())), "Invalid", "Valid")</f>
        <v>Valid</v>
      </c>
    </row>
    <row r="700" customFormat="false" ht="15" hidden="false" customHeight="true" outlineLevel="0" collapsed="false">
      <c r="A700" s="1" t="n">
        <v>699</v>
      </c>
      <c r="B700" s="1" t="s">
        <v>2474</v>
      </c>
      <c r="C700" s="1" t="s">
        <v>2475</v>
      </c>
      <c r="D700" s="1" t="s">
        <v>1076</v>
      </c>
      <c r="E700" s="1" t="s">
        <v>1077</v>
      </c>
      <c r="F700" s="1" t="n">
        <v>142</v>
      </c>
      <c r="G700" s="1" t="s">
        <v>1064</v>
      </c>
      <c r="H700" s="1" t="n">
        <v>1848.13</v>
      </c>
      <c r="I700" s="1" t="s">
        <v>39</v>
      </c>
      <c r="J70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699SKU00699AMUL PRODUCT 699SNACKSBRITANNIAKGACTIVE1421848.13</v>
      </c>
      <c r="K700" s="1" t="n">
        <f aca="false">COUNTIF(J:J, $J700)</f>
        <v>1</v>
      </c>
      <c r="L700" s="1" t="str">
        <f aca="false">IF(ISNA(VLOOKUP(tblProducts[[#This Row],[supplier_id]], tblSuppliers[], 3, FALSE())), "Invalid", "Valid")</f>
        <v>Valid</v>
      </c>
    </row>
    <row r="701" customFormat="false" ht="15" hidden="false" customHeight="true" outlineLevel="0" collapsed="false">
      <c r="A701" s="1" t="n">
        <v>700</v>
      </c>
      <c r="B701" s="1" t="s">
        <v>2476</v>
      </c>
      <c r="C701" s="1" t="s">
        <v>2477</v>
      </c>
      <c r="D701" s="1" t="s">
        <v>1053</v>
      </c>
      <c r="E701" s="1" t="s">
        <v>1077</v>
      </c>
      <c r="F701" s="1" t="n">
        <v>175</v>
      </c>
      <c r="G701" s="1" t="s">
        <v>1068</v>
      </c>
      <c r="H701" s="1" t="n">
        <v>864.61</v>
      </c>
      <c r="I701" s="1" t="s">
        <v>46</v>
      </c>
      <c r="J70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700SKU00700P&amp;G PRODUCT 700CLEANINGBRITANNIAPIECEINACTIVE175864.61</v>
      </c>
      <c r="K701" s="1" t="n">
        <f aca="false">COUNTIF(J:J, $J701)</f>
        <v>1</v>
      </c>
      <c r="L701" s="1" t="str">
        <f aca="false">IF(ISNA(VLOOKUP(tblProducts[[#This Row],[supplier_id]], tblSuppliers[], 3, FALSE())), "Invalid", "Valid")</f>
        <v>Valid</v>
      </c>
    </row>
    <row r="702" customFormat="false" ht="15" hidden="false" customHeight="true" outlineLevel="0" collapsed="false">
      <c r="A702" s="1" t="n">
        <v>701</v>
      </c>
      <c r="B702" s="1" t="s">
        <v>2478</v>
      </c>
      <c r="C702" s="1" t="s">
        <v>2479</v>
      </c>
      <c r="D702" s="1" t="s">
        <v>1076</v>
      </c>
      <c r="E702" s="1" t="s">
        <v>1071</v>
      </c>
      <c r="F702" s="1" t="n">
        <v>89</v>
      </c>
      <c r="G702" s="1" t="s">
        <v>1068</v>
      </c>
      <c r="H702" s="1" t="n">
        <v>1897.44</v>
      </c>
      <c r="I702" s="1" t="s">
        <v>46</v>
      </c>
      <c r="J70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701SKU00701AMUL PRODUCT 701SNACKSITCPIECEINACTIVE891897.44</v>
      </c>
      <c r="K702" s="1" t="n">
        <f aca="false">COUNTIF(J:J, $J702)</f>
        <v>1</v>
      </c>
      <c r="L702" s="1" t="str">
        <f aca="false">IF(ISNA(VLOOKUP(tblProducts[[#This Row],[supplier_id]], tblSuppliers[], 3, FALSE())), "Invalid", "Valid")</f>
        <v>Valid</v>
      </c>
    </row>
    <row r="703" customFormat="false" ht="15" hidden="false" customHeight="true" outlineLevel="0" collapsed="false">
      <c r="A703" s="1" t="n">
        <v>702</v>
      </c>
      <c r="B703" s="1" t="s">
        <v>2480</v>
      </c>
      <c r="C703" s="1" t="s">
        <v>2481</v>
      </c>
      <c r="D703" s="1" t="s">
        <v>1088</v>
      </c>
      <c r="E703" s="1" t="s">
        <v>1082</v>
      </c>
      <c r="F703" s="1" t="n">
        <v>161</v>
      </c>
      <c r="G703" s="1" t="s">
        <v>1064</v>
      </c>
      <c r="H703" s="1" t="n">
        <v>1999.02</v>
      </c>
      <c r="I703" s="1" t="s">
        <v>39</v>
      </c>
      <c r="J70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702SKU00702UNILEVER PRODUCT 702HOUSEHOLDNESTLEKGACTIVE1611999.02</v>
      </c>
      <c r="K703" s="1" t="n">
        <f aca="false">COUNTIF(J:J, $J703)</f>
        <v>1</v>
      </c>
      <c r="L703" s="1" t="str">
        <f aca="false">IF(ISNA(VLOOKUP(tblProducts[[#This Row],[supplier_id]], tblSuppliers[], 3, FALSE())), "Invalid", "Valid")</f>
        <v>Valid</v>
      </c>
    </row>
    <row r="704" customFormat="false" ht="15" hidden="false" customHeight="true" outlineLevel="0" collapsed="false">
      <c r="A704" s="1" t="n">
        <v>703</v>
      </c>
      <c r="B704" s="1" t="s">
        <v>2482</v>
      </c>
      <c r="C704" s="1" t="s">
        <v>2483</v>
      </c>
      <c r="D704" s="1" t="s">
        <v>1098</v>
      </c>
      <c r="E704" s="1" t="s">
        <v>1082</v>
      </c>
      <c r="F704" s="1" t="n">
        <v>34</v>
      </c>
      <c r="G704" s="1" t="s">
        <v>1064</v>
      </c>
      <c r="H704" s="1" t="n">
        <v>2158.08</v>
      </c>
      <c r="I704" s="1" t="s">
        <v>39</v>
      </c>
      <c r="J70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703SKU00703UNILEVER PRODUCT 703PERSONAL CARENESTLEKGACTIVE342158.08</v>
      </c>
      <c r="K704" s="1" t="n">
        <f aca="false">COUNTIF(J:J, $J704)</f>
        <v>1</v>
      </c>
      <c r="L704" s="1" t="str">
        <f aca="false">IF(ISNA(VLOOKUP(tblProducts[[#This Row],[supplier_id]], tblSuppliers[], 3, FALSE())), "Invalid", "Valid")</f>
        <v>Valid</v>
      </c>
    </row>
    <row r="705" customFormat="false" ht="15" hidden="false" customHeight="true" outlineLevel="0" collapsed="false">
      <c r="A705" s="1" t="n">
        <v>704</v>
      </c>
      <c r="B705" s="1" t="s">
        <v>2484</v>
      </c>
      <c r="C705" s="1" t="s">
        <v>2485</v>
      </c>
      <c r="D705" s="1" t="s">
        <v>1053</v>
      </c>
      <c r="E705" s="1" t="s">
        <v>1082</v>
      </c>
      <c r="F705" s="1" t="n">
        <v>31</v>
      </c>
      <c r="G705" s="1" t="s">
        <v>1059</v>
      </c>
      <c r="H705" s="1" t="n">
        <v>1976.97</v>
      </c>
      <c r="I705" s="1" t="s">
        <v>39</v>
      </c>
      <c r="J70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704SKU00704PARLE PRODUCT 704CLEANINGNESTLELITREACTIVE311976.97</v>
      </c>
      <c r="K705" s="1" t="n">
        <f aca="false">COUNTIF(J:J, $J705)</f>
        <v>1</v>
      </c>
      <c r="L705" s="1" t="str">
        <f aca="false">IF(ISNA(VLOOKUP(tblProducts[[#This Row],[supplier_id]], tblSuppliers[], 3, FALSE())), "Invalid", "Valid")</f>
        <v>Valid</v>
      </c>
    </row>
    <row r="706" customFormat="false" ht="15" hidden="false" customHeight="true" outlineLevel="0" collapsed="false">
      <c r="A706" s="1" t="n">
        <v>705</v>
      </c>
      <c r="B706" s="1" t="s">
        <v>2486</v>
      </c>
      <c r="C706" s="1" t="s">
        <v>2487</v>
      </c>
      <c r="D706" s="1" t="s">
        <v>1076</v>
      </c>
      <c r="E706" s="1" t="s">
        <v>1077</v>
      </c>
      <c r="F706" s="1" t="n">
        <v>118</v>
      </c>
      <c r="G706" s="1" t="s">
        <v>1068</v>
      </c>
      <c r="H706" s="1" t="n">
        <v>2059.54</v>
      </c>
      <c r="I706" s="1" t="s">
        <v>46</v>
      </c>
      <c r="J70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705SKU00705ITC PRODUCT 705SNACKSBRITANNIAPIECEINACTIVE1182059.54</v>
      </c>
      <c r="K706" s="1" t="n">
        <f aca="false">COUNTIF(J:J, $J706)</f>
        <v>1</v>
      </c>
      <c r="L706" s="1" t="str">
        <f aca="false">IF(ISNA(VLOOKUP(tblProducts[[#This Row],[supplier_id]], tblSuppliers[], 3, FALSE())), "Invalid", "Valid")</f>
        <v>Valid</v>
      </c>
    </row>
    <row r="707" customFormat="false" ht="15" hidden="false" customHeight="true" outlineLevel="0" collapsed="false">
      <c r="A707" s="1" t="n">
        <v>706</v>
      </c>
      <c r="B707" s="1" t="s">
        <v>2488</v>
      </c>
      <c r="C707" s="1" t="s">
        <v>2489</v>
      </c>
      <c r="D707" s="1" t="s">
        <v>1081</v>
      </c>
      <c r="E707" s="1" t="s">
        <v>1089</v>
      </c>
      <c r="F707" s="1" t="n">
        <v>14</v>
      </c>
      <c r="G707" s="1" t="s">
        <v>1068</v>
      </c>
      <c r="H707" s="1" t="n">
        <v>1745.11</v>
      </c>
      <c r="I707" s="1" t="s">
        <v>39</v>
      </c>
      <c r="J70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706SKU00706ITC PRODUCT 706FROZEN FOODPARLEPIECEACTIVE141745.11</v>
      </c>
      <c r="K707" s="1" t="n">
        <f aca="false">COUNTIF(J:J, $J707)</f>
        <v>1</v>
      </c>
      <c r="L707" s="1" t="str">
        <f aca="false">IF(ISNA(VLOOKUP(tblProducts[[#This Row],[supplier_id]], tblSuppliers[], 3, FALSE())), "Invalid", "Valid")</f>
        <v>Valid</v>
      </c>
    </row>
    <row r="708" customFormat="false" ht="15" hidden="false" customHeight="true" outlineLevel="0" collapsed="false">
      <c r="A708" s="1" t="n">
        <v>707</v>
      </c>
      <c r="B708" s="1" t="s">
        <v>2490</v>
      </c>
      <c r="C708" s="1" t="s">
        <v>2491</v>
      </c>
      <c r="D708" s="1" t="s">
        <v>1062</v>
      </c>
      <c r="E708" s="1" t="s">
        <v>1058</v>
      </c>
      <c r="F708" s="1" t="n">
        <v>52</v>
      </c>
      <c r="G708" s="1" t="s">
        <v>1068</v>
      </c>
      <c r="H708" s="1" t="n">
        <v>1785.97</v>
      </c>
      <c r="I708" s="1" t="s">
        <v>39</v>
      </c>
      <c r="J70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707SKU00707P&amp;G PRODUCT 707DAIRYP&amp;GPIECEACTIVE521785.97</v>
      </c>
      <c r="K708" s="1" t="n">
        <f aca="false">COUNTIF(J:J, $J708)</f>
        <v>1</v>
      </c>
      <c r="L708" s="1" t="str">
        <f aca="false">IF(ISNA(VLOOKUP(tblProducts[[#This Row],[supplier_id]], tblSuppliers[], 3, FALSE())), "Invalid", "Valid")</f>
        <v>Valid</v>
      </c>
    </row>
    <row r="709" customFormat="false" ht="15" hidden="false" customHeight="true" outlineLevel="0" collapsed="false">
      <c r="A709" s="1" t="n">
        <v>708</v>
      </c>
      <c r="B709" s="1" t="s">
        <v>2492</v>
      </c>
      <c r="C709" s="1" t="s">
        <v>2493</v>
      </c>
      <c r="D709" s="1" t="s">
        <v>1053</v>
      </c>
      <c r="E709" s="1" t="s">
        <v>1085</v>
      </c>
      <c r="F709" s="1" t="n">
        <v>162</v>
      </c>
      <c r="G709" s="1" t="s">
        <v>1055</v>
      </c>
      <c r="H709" s="1" t="n">
        <v>1227.2</v>
      </c>
      <c r="I709" s="1" t="s">
        <v>39</v>
      </c>
      <c r="J70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708SKU00708UNILEVER PRODUCT 708CLEANINGDABURPACKACTIVE1621227.2</v>
      </c>
      <c r="K709" s="1" t="n">
        <f aca="false">COUNTIF(J:J, $J709)</f>
        <v>1</v>
      </c>
      <c r="L709" s="1" t="str">
        <f aca="false">IF(ISNA(VLOOKUP(tblProducts[[#This Row],[supplier_id]], tblSuppliers[], 3, FALSE())), "Invalid", "Valid")</f>
        <v>Valid</v>
      </c>
    </row>
    <row r="710" customFormat="false" ht="15" hidden="false" customHeight="true" outlineLevel="0" collapsed="false">
      <c r="A710" s="1" t="n">
        <v>709</v>
      </c>
      <c r="B710" s="1" t="s">
        <v>2494</v>
      </c>
      <c r="C710" s="1" t="s">
        <v>2495</v>
      </c>
      <c r="D710" s="1" t="s">
        <v>1088</v>
      </c>
      <c r="E710" s="1" t="s">
        <v>1077</v>
      </c>
      <c r="F710" s="1" t="n">
        <v>58</v>
      </c>
      <c r="G710" s="1" t="s">
        <v>1055</v>
      </c>
      <c r="H710" s="1" t="n">
        <v>426.54</v>
      </c>
      <c r="I710" s="1" t="s">
        <v>46</v>
      </c>
      <c r="J71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709SKU00709BRITANNIA PRODUCT 709HOUSEHOLDBRITANNIAPACKINACTIVE58426.54</v>
      </c>
      <c r="K710" s="1" t="n">
        <f aca="false">COUNTIF(J:J, $J710)</f>
        <v>1</v>
      </c>
      <c r="L710" s="1" t="str">
        <f aca="false">IF(ISNA(VLOOKUP(tblProducts[[#This Row],[supplier_id]], tblSuppliers[], 3, FALSE())), "Invalid", "Valid")</f>
        <v>Valid</v>
      </c>
    </row>
    <row r="711" customFormat="false" ht="15" hidden="false" customHeight="true" outlineLevel="0" collapsed="false">
      <c r="A711" s="1" t="n">
        <v>710</v>
      </c>
      <c r="B711" s="1" t="s">
        <v>2496</v>
      </c>
      <c r="C711" s="1" t="s">
        <v>2497</v>
      </c>
      <c r="D711" s="1" t="s">
        <v>1098</v>
      </c>
      <c r="E711" s="1" t="s">
        <v>1082</v>
      </c>
      <c r="F711" s="1" t="n">
        <v>77</v>
      </c>
      <c r="G711" s="1" t="s">
        <v>1078</v>
      </c>
      <c r="H711" s="1" t="n">
        <v>2486.84</v>
      </c>
      <c r="I711" s="1" t="s">
        <v>46</v>
      </c>
      <c r="J71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710SKU00710NESTLE PRODUCT 710PERSONAL CARENESTLEBOTTLEINACTIVE772486.84</v>
      </c>
      <c r="K711" s="1" t="n">
        <f aca="false">COUNTIF(J:J, $J711)</f>
        <v>1</v>
      </c>
      <c r="L711" s="1" t="str">
        <f aca="false">IF(ISNA(VLOOKUP(tblProducts[[#This Row],[supplier_id]], tblSuppliers[], 3, FALSE())), "Invalid", "Valid")</f>
        <v>Valid</v>
      </c>
    </row>
    <row r="712" customFormat="false" ht="15" hidden="false" customHeight="true" outlineLevel="0" collapsed="false">
      <c r="A712" s="1" t="n">
        <v>711</v>
      </c>
      <c r="B712" s="1" t="s">
        <v>2498</v>
      </c>
      <c r="C712" s="1" t="s">
        <v>2499</v>
      </c>
      <c r="D712" s="1" t="s">
        <v>1088</v>
      </c>
      <c r="E712" s="1" t="s">
        <v>1058</v>
      </c>
      <c r="F712" s="1" t="n">
        <v>20</v>
      </c>
      <c r="G712" s="1" t="s">
        <v>1055</v>
      </c>
      <c r="H712" s="1" t="n">
        <v>1519.07</v>
      </c>
      <c r="I712" s="1" t="s">
        <v>46</v>
      </c>
      <c r="J71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711SKU00711P&amp;G PRODUCT 711HOUSEHOLDP&amp;GPACKINACTIVE201519.07</v>
      </c>
      <c r="K712" s="1" t="n">
        <f aca="false">COUNTIF(J:J, $J712)</f>
        <v>1</v>
      </c>
      <c r="L712" s="1" t="str">
        <f aca="false">IF(ISNA(VLOOKUP(tblProducts[[#This Row],[supplier_id]], tblSuppliers[], 3, FALSE())), "Invalid", "Valid")</f>
        <v>Valid</v>
      </c>
    </row>
    <row r="713" customFormat="false" ht="15" hidden="false" customHeight="true" outlineLevel="0" collapsed="false">
      <c r="A713" s="1" t="n">
        <v>712</v>
      </c>
      <c r="B713" s="1" t="s">
        <v>2500</v>
      </c>
      <c r="C713" s="1" t="s">
        <v>2501</v>
      </c>
      <c r="D713" s="1" t="s">
        <v>1081</v>
      </c>
      <c r="E713" s="1" t="s">
        <v>1089</v>
      </c>
      <c r="F713" s="1" t="n">
        <v>121</v>
      </c>
      <c r="G713" s="1" t="s">
        <v>1055</v>
      </c>
      <c r="H713" s="1" t="n">
        <v>986.35</v>
      </c>
      <c r="I713" s="1" t="s">
        <v>39</v>
      </c>
      <c r="J71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712SKU00712PARLE PRODUCT 712FROZEN FOODPARLEPACKACTIVE121986.35</v>
      </c>
      <c r="K713" s="1" t="n">
        <f aca="false">COUNTIF(J:J, $J713)</f>
        <v>1</v>
      </c>
      <c r="L713" s="1" t="str">
        <f aca="false">IF(ISNA(VLOOKUP(tblProducts[[#This Row],[supplier_id]], tblSuppliers[], 3, FALSE())), "Invalid", "Valid")</f>
        <v>Valid</v>
      </c>
    </row>
    <row r="714" customFormat="false" ht="15" hidden="false" customHeight="true" outlineLevel="0" collapsed="false">
      <c r="A714" s="1" t="n">
        <v>713</v>
      </c>
      <c r="B714" s="1" t="s">
        <v>2502</v>
      </c>
      <c r="C714" s="1" t="s">
        <v>2503</v>
      </c>
      <c r="D714" s="1" t="s">
        <v>1098</v>
      </c>
      <c r="E714" s="1" t="s">
        <v>1085</v>
      </c>
      <c r="F714" s="1" t="n">
        <v>104</v>
      </c>
      <c r="G714" s="1" t="s">
        <v>1059</v>
      </c>
      <c r="H714" s="1" t="n">
        <v>1706.74</v>
      </c>
      <c r="I714" s="1" t="s">
        <v>46</v>
      </c>
      <c r="J71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713SKU00713P&amp;G PRODUCT 713PERSONAL CAREDABURLITREINACTIVE1041706.74</v>
      </c>
      <c r="K714" s="1" t="n">
        <f aca="false">COUNTIF(J:J, $J714)</f>
        <v>1</v>
      </c>
      <c r="L714" s="1" t="str">
        <f aca="false">IF(ISNA(VLOOKUP(tblProducts[[#This Row],[supplier_id]], tblSuppliers[], 3, FALSE())), "Invalid", "Valid")</f>
        <v>Valid</v>
      </c>
    </row>
    <row r="715" customFormat="false" ht="15" hidden="false" customHeight="true" outlineLevel="0" collapsed="false">
      <c r="A715" s="1" t="n">
        <v>714</v>
      </c>
      <c r="B715" s="1" t="s">
        <v>2504</v>
      </c>
      <c r="C715" s="1" t="s">
        <v>2505</v>
      </c>
      <c r="D715" s="1" t="s">
        <v>1098</v>
      </c>
      <c r="E715" s="1" t="s">
        <v>1054</v>
      </c>
      <c r="F715" s="1" t="n">
        <v>114</v>
      </c>
      <c r="G715" s="1" t="s">
        <v>1055</v>
      </c>
      <c r="H715" s="1" t="n">
        <v>2133.88</v>
      </c>
      <c r="I715" s="1" t="s">
        <v>46</v>
      </c>
      <c r="J71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714SKU00714PARLE PRODUCT 714PERSONAL CAREUNILEVERPACKINACTIVE1142133.88</v>
      </c>
      <c r="K715" s="1" t="n">
        <f aca="false">COUNTIF(J:J, $J715)</f>
        <v>1</v>
      </c>
      <c r="L715" s="1" t="str">
        <f aca="false">IF(ISNA(VLOOKUP(tblProducts[[#This Row],[supplier_id]], tblSuppliers[], 3, FALSE())), "Invalid", "Valid")</f>
        <v>Valid</v>
      </c>
    </row>
    <row r="716" customFormat="false" ht="15" hidden="false" customHeight="true" outlineLevel="0" collapsed="false">
      <c r="A716" s="1" t="n">
        <v>715</v>
      </c>
      <c r="B716" s="1" t="s">
        <v>2506</v>
      </c>
      <c r="C716" s="1" t="s">
        <v>2507</v>
      </c>
      <c r="D716" s="1" t="s">
        <v>1088</v>
      </c>
      <c r="E716" s="1" t="s">
        <v>1089</v>
      </c>
      <c r="F716" s="1" t="n">
        <v>112</v>
      </c>
      <c r="G716" s="1" t="s">
        <v>1068</v>
      </c>
      <c r="H716" s="1" t="n">
        <v>1038.8</v>
      </c>
      <c r="I716" s="1" t="s">
        <v>46</v>
      </c>
      <c r="J71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715SKU00715ITC PRODUCT 715HOUSEHOLDPARLEPIECEINACTIVE1121038.8</v>
      </c>
      <c r="K716" s="1" t="n">
        <f aca="false">COUNTIF(J:J, $J716)</f>
        <v>1</v>
      </c>
      <c r="L716" s="1" t="str">
        <f aca="false">IF(ISNA(VLOOKUP(tblProducts[[#This Row],[supplier_id]], tblSuppliers[], 3, FALSE())), "Invalid", "Valid")</f>
        <v>Valid</v>
      </c>
    </row>
    <row r="717" customFormat="false" ht="15" hidden="false" customHeight="true" outlineLevel="0" collapsed="false">
      <c r="A717" s="1" t="n">
        <v>716</v>
      </c>
      <c r="B717" s="1" t="s">
        <v>2508</v>
      </c>
      <c r="C717" s="1" t="s">
        <v>2509</v>
      </c>
      <c r="D717" s="1" t="s">
        <v>1067</v>
      </c>
      <c r="E717" s="1" t="s">
        <v>1085</v>
      </c>
      <c r="F717" s="1" t="n">
        <v>49</v>
      </c>
      <c r="G717" s="1" t="s">
        <v>1068</v>
      </c>
      <c r="H717" s="1" t="n">
        <v>910.35</v>
      </c>
      <c r="I717" s="1" t="s">
        <v>39</v>
      </c>
      <c r="J71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716SKU00716NESTLE PRODUCT 716BAKERYDABURPIECEACTIVE49910.35</v>
      </c>
      <c r="K717" s="1" t="n">
        <f aca="false">COUNTIF(J:J, $J717)</f>
        <v>1</v>
      </c>
      <c r="L717" s="1" t="str">
        <f aca="false">IF(ISNA(VLOOKUP(tblProducts[[#This Row],[supplier_id]], tblSuppliers[], 3, FALSE())), "Invalid", "Valid")</f>
        <v>Valid</v>
      </c>
    </row>
    <row r="718" customFormat="false" ht="15" hidden="false" customHeight="true" outlineLevel="0" collapsed="false">
      <c r="A718" s="1" t="n">
        <v>717</v>
      </c>
      <c r="B718" s="1" t="s">
        <v>2510</v>
      </c>
      <c r="C718" s="1" t="s">
        <v>2511</v>
      </c>
      <c r="D718" s="1" t="s">
        <v>1098</v>
      </c>
      <c r="E718" s="1" t="s">
        <v>1077</v>
      </c>
      <c r="F718" s="1" t="n">
        <v>96</v>
      </c>
      <c r="G718" s="1" t="s">
        <v>1078</v>
      </c>
      <c r="H718" s="1" t="n">
        <v>124.79</v>
      </c>
      <c r="I718" s="1" t="s">
        <v>46</v>
      </c>
      <c r="J71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717SKU00717PARLE PRODUCT 717PERSONAL CAREBRITANNIABOTTLEINACTIVE96124.79</v>
      </c>
      <c r="K718" s="1" t="n">
        <f aca="false">COUNTIF(J:J, $J718)</f>
        <v>1</v>
      </c>
      <c r="L718" s="1" t="str">
        <f aca="false">IF(ISNA(VLOOKUP(tblProducts[[#This Row],[supplier_id]], tblSuppliers[], 3, FALSE())), "Invalid", "Valid")</f>
        <v>Valid</v>
      </c>
    </row>
    <row r="719" customFormat="false" ht="15" hidden="false" customHeight="true" outlineLevel="0" collapsed="false">
      <c r="A719" s="1" t="n">
        <v>718</v>
      </c>
      <c r="B719" s="1" t="s">
        <v>2512</v>
      </c>
      <c r="C719" s="1" t="s">
        <v>2513</v>
      </c>
      <c r="D719" s="1" t="s">
        <v>1088</v>
      </c>
      <c r="E719" s="1" t="s">
        <v>1054</v>
      </c>
      <c r="F719" s="1" t="n">
        <v>169</v>
      </c>
      <c r="G719" s="1" t="s">
        <v>1059</v>
      </c>
      <c r="H719" s="1" t="n">
        <v>1876.8</v>
      </c>
      <c r="I719" s="1" t="s">
        <v>39</v>
      </c>
      <c r="J71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718SKU00718ITC PRODUCT 718HOUSEHOLDUNILEVERLITREACTIVE1691876.8</v>
      </c>
      <c r="K719" s="1" t="n">
        <f aca="false">COUNTIF(J:J, $J719)</f>
        <v>1</v>
      </c>
      <c r="L719" s="1" t="str">
        <f aca="false">IF(ISNA(VLOOKUP(tblProducts[[#This Row],[supplier_id]], tblSuppliers[], 3, FALSE())), "Invalid", "Valid")</f>
        <v>Valid</v>
      </c>
    </row>
    <row r="720" customFormat="false" ht="15" hidden="false" customHeight="true" outlineLevel="0" collapsed="false">
      <c r="A720" s="1" t="n">
        <v>719</v>
      </c>
      <c r="B720" s="1" t="s">
        <v>2514</v>
      </c>
      <c r="C720" s="1" t="s">
        <v>2515</v>
      </c>
      <c r="D720" s="1" t="s">
        <v>1081</v>
      </c>
      <c r="E720" s="1" t="s">
        <v>1071</v>
      </c>
      <c r="F720" s="1" t="n">
        <v>118</v>
      </c>
      <c r="G720" s="1" t="s">
        <v>1064</v>
      </c>
      <c r="H720" s="1" t="n">
        <v>1916.08</v>
      </c>
      <c r="I720" s="1" t="s">
        <v>39</v>
      </c>
      <c r="J72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719SKU00719DABUR PRODUCT 719FROZEN FOODITCKGACTIVE1181916.08</v>
      </c>
      <c r="K720" s="1" t="n">
        <f aca="false">COUNTIF(J:J, $J720)</f>
        <v>1</v>
      </c>
      <c r="L720" s="1" t="str">
        <f aca="false">IF(ISNA(VLOOKUP(tblProducts[[#This Row],[supplier_id]], tblSuppliers[], 3, FALSE())), "Invalid", "Valid")</f>
        <v>Valid</v>
      </c>
    </row>
    <row r="721" customFormat="false" ht="15" hidden="false" customHeight="true" outlineLevel="0" collapsed="false">
      <c r="A721" s="1" t="n">
        <v>720</v>
      </c>
      <c r="B721" s="1" t="s">
        <v>2516</v>
      </c>
      <c r="C721" s="1" t="s">
        <v>2517</v>
      </c>
      <c r="D721" s="1" t="s">
        <v>1076</v>
      </c>
      <c r="E721" s="1" t="s">
        <v>1089</v>
      </c>
      <c r="F721" s="1" t="n">
        <v>108</v>
      </c>
      <c r="G721" s="1" t="s">
        <v>1064</v>
      </c>
      <c r="H721" s="1" t="n">
        <v>129.37</v>
      </c>
      <c r="I721" s="1" t="s">
        <v>39</v>
      </c>
      <c r="J72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720SKU00720P&amp;G PRODUCT 720SNACKSPARLEKGACTIVE108129.37</v>
      </c>
      <c r="K721" s="1" t="n">
        <f aca="false">COUNTIF(J:J, $J721)</f>
        <v>1</v>
      </c>
      <c r="L721" s="1" t="str">
        <f aca="false">IF(ISNA(VLOOKUP(tblProducts[[#This Row],[supplier_id]], tblSuppliers[], 3, FALSE())), "Invalid", "Valid")</f>
        <v>Valid</v>
      </c>
    </row>
    <row r="722" customFormat="false" ht="15" hidden="false" customHeight="true" outlineLevel="0" collapsed="false">
      <c r="A722" s="1" t="n">
        <v>721</v>
      </c>
      <c r="B722" s="1" t="s">
        <v>2518</v>
      </c>
      <c r="C722" s="1" t="s">
        <v>2519</v>
      </c>
      <c r="D722" s="1" t="s">
        <v>1053</v>
      </c>
      <c r="E722" s="1" t="s">
        <v>1071</v>
      </c>
      <c r="F722" s="1" t="n">
        <v>14</v>
      </c>
      <c r="G722" s="1" t="s">
        <v>1055</v>
      </c>
      <c r="H722" s="1" t="n">
        <v>481.54</v>
      </c>
      <c r="I722" s="1" t="s">
        <v>46</v>
      </c>
      <c r="J72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721SKU00721NESTLE PRODUCT 721CLEANINGITCPACKINACTIVE14481.54</v>
      </c>
      <c r="K722" s="1" t="n">
        <f aca="false">COUNTIF(J:J, $J722)</f>
        <v>1</v>
      </c>
      <c r="L722" s="1" t="str">
        <f aca="false">IF(ISNA(VLOOKUP(tblProducts[[#This Row],[supplier_id]], tblSuppliers[], 3, FALSE())), "Invalid", "Valid")</f>
        <v>Valid</v>
      </c>
    </row>
    <row r="723" customFormat="false" ht="15" hidden="false" customHeight="true" outlineLevel="0" collapsed="false">
      <c r="A723" s="1" t="n">
        <v>722</v>
      </c>
      <c r="B723" s="1" t="s">
        <v>2520</v>
      </c>
      <c r="C723" s="1" t="s">
        <v>2521</v>
      </c>
      <c r="D723" s="1" t="s">
        <v>1088</v>
      </c>
      <c r="E723" s="1" t="s">
        <v>1071</v>
      </c>
      <c r="F723" s="1" t="n">
        <v>17</v>
      </c>
      <c r="G723" s="1" t="s">
        <v>1055</v>
      </c>
      <c r="H723" s="1" t="n">
        <v>1209.82</v>
      </c>
      <c r="I723" s="1" t="s">
        <v>39</v>
      </c>
      <c r="J72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722SKU00722BRITANNIA PRODUCT 722HOUSEHOLDITCPACKACTIVE171209.82</v>
      </c>
      <c r="K723" s="1" t="n">
        <f aca="false">COUNTIF(J:J, $J723)</f>
        <v>1</v>
      </c>
      <c r="L723" s="1" t="str">
        <f aca="false">IF(ISNA(VLOOKUP(tblProducts[[#This Row],[supplier_id]], tblSuppliers[], 3, FALSE())), "Invalid", "Valid")</f>
        <v>Valid</v>
      </c>
    </row>
    <row r="724" customFormat="false" ht="15" hidden="false" customHeight="true" outlineLevel="0" collapsed="false">
      <c r="A724" s="1" t="n">
        <v>723</v>
      </c>
      <c r="B724" s="1" t="s">
        <v>2522</v>
      </c>
      <c r="C724" s="1" t="s">
        <v>2523</v>
      </c>
      <c r="D724" s="1" t="s">
        <v>1081</v>
      </c>
      <c r="E724" s="1" t="s">
        <v>1054</v>
      </c>
      <c r="F724" s="1" t="n">
        <v>156</v>
      </c>
      <c r="G724" s="1" t="s">
        <v>1064</v>
      </c>
      <c r="H724" s="1" t="n">
        <v>1684.97</v>
      </c>
      <c r="I724" s="1" t="s">
        <v>39</v>
      </c>
      <c r="J72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723SKU00723PARLE PRODUCT 723FROZEN FOODUNILEVERKGACTIVE1561684.97</v>
      </c>
      <c r="K724" s="1" t="n">
        <f aca="false">COUNTIF(J:J, $J724)</f>
        <v>1</v>
      </c>
      <c r="L724" s="1" t="str">
        <f aca="false">IF(ISNA(VLOOKUP(tblProducts[[#This Row],[supplier_id]], tblSuppliers[], 3, FALSE())), "Invalid", "Valid")</f>
        <v>Valid</v>
      </c>
    </row>
    <row r="725" customFormat="false" ht="15" hidden="false" customHeight="true" outlineLevel="0" collapsed="false">
      <c r="A725" s="1" t="n">
        <v>724</v>
      </c>
      <c r="B725" s="1" t="s">
        <v>2524</v>
      </c>
      <c r="C725" s="1" t="s">
        <v>2525</v>
      </c>
      <c r="D725" s="1" t="s">
        <v>1143</v>
      </c>
      <c r="E725" s="1" t="s">
        <v>1085</v>
      </c>
      <c r="F725" s="1" t="n">
        <v>23</v>
      </c>
      <c r="G725" s="1" t="s">
        <v>1055</v>
      </c>
      <c r="H725" s="1" t="n">
        <v>2254.7</v>
      </c>
      <c r="I725" s="1" t="s">
        <v>46</v>
      </c>
      <c r="J72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724SKU00724P&amp;G PRODUCT 724BEVERAGESDABURPACKINACTIVE232254.7</v>
      </c>
      <c r="K725" s="1" t="n">
        <f aca="false">COUNTIF(J:J, $J725)</f>
        <v>1</v>
      </c>
      <c r="L725" s="1" t="str">
        <f aca="false">IF(ISNA(VLOOKUP(tblProducts[[#This Row],[supplier_id]], tblSuppliers[], 3, FALSE())), "Invalid", "Valid")</f>
        <v>Valid</v>
      </c>
    </row>
    <row r="726" customFormat="false" ht="15" hidden="false" customHeight="true" outlineLevel="0" collapsed="false">
      <c r="A726" s="1" t="n">
        <v>725</v>
      </c>
      <c r="B726" s="1" t="s">
        <v>2526</v>
      </c>
      <c r="C726" s="1" t="s">
        <v>2527</v>
      </c>
      <c r="D726" s="1" t="s">
        <v>1088</v>
      </c>
      <c r="E726" s="1" t="s">
        <v>1054</v>
      </c>
      <c r="F726" s="1" t="n">
        <v>74</v>
      </c>
      <c r="G726" s="1" t="s">
        <v>1055</v>
      </c>
      <c r="H726" s="1" t="n">
        <v>2433.98</v>
      </c>
      <c r="I726" s="1" t="s">
        <v>39</v>
      </c>
      <c r="J72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725SKU00725PARLE PRODUCT 725HOUSEHOLDUNILEVERPACKACTIVE742433.98</v>
      </c>
      <c r="K726" s="1" t="n">
        <f aca="false">COUNTIF(J:J, $J726)</f>
        <v>1</v>
      </c>
      <c r="L726" s="1" t="str">
        <f aca="false">IF(ISNA(VLOOKUP(tblProducts[[#This Row],[supplier_id]], tblSuppliers[], 3, FALSE())), "Invalid", "Valid")</f>
        <v>Valid</v>
      </c>
    </row>
    <row r="727" customFormat="false" ht="15" hidden="false" customHeight="true" outlineLevel="0" collapsed="false">
      <c r="A727" s="1" t="n">
        <v>726</v>
      </c>
      <c r="B727" s="1" t="s">
        <v>2528</v>
      </c>
      <c r="C727" s="1" t="s">
        <v>2529</v>
      </c>
      <c r="D727" s="1" t="s">
        <v>1081</v>
      </c>
      <c r="E727" s="1" t="s">
        <v>1077</v>
      </c>
      <c r="F727" s="1" t="n">
        <v>193</v>
      </c>
      <c r="G727" s="1" t="s">
        <v>1064</v>
      </c>
      <c r="H727" s="1" t="n">
        <v>895.05</v>
      </c>
      <c r="I727" s="1" t="s">
        <v>46</v>
      </c>
      <c r="J72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726SKU00726DABUR PRODUCT 726FROZEN FOODBRITANNIAKGINACTIVE193895.05</v>
      </c>
      <c r="K727" s="1" t="n">
        <f aca="false">COUNTIF(J:J, $J727)</f>
        <v>1</v>
      </c>
      <c r="L727" s="1" t="str">
        <f aca="false">IF(ISNA(VLOOKUP(tblProducts[[#This Row],[supplier_id]], tblSuppliers[], 3, FALSE())), "Invalid", "Valid")</f>
        <v>Valid</v>
      </c>
    </row>
    <row r="728" customFormat="false" ht="15" hidden="false" customHeight="true" outlineLevel="0" collapsed="false">
      <c r="A728" s="1" t="n">
        <v>727</v>
      </c>
      <c r="B728" s="1" t="s">
        <v>2530</v>
      </c>
      <c r="C728" s="1" t="s">
        <v>2531</v>
      </c>
      <c r="D728" s="1" t="s">
        <v>1081</v>
      </c>
      <c r="E728" s="1" t="s">
        <v>1089</v>
      </c>
      <c r="F728" s="1" t="n">
        <v>136</v>
      </c>
      <c r="G728" s="1" t="s">
        <v>1078</v>
      </c>
      <c r="H728" s="1" t="n">
        <v>1337.63</v>
      </c>
      <c r="I728" s="1" t="s">
        <v>46</v>
      </c>
      <c r="J72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727SKU00727NESTLE PRODUCT 727FROZEN FOODPARLEBOTTLEINACTIVE1361337.63</v>
      </c>
      <c r="K728" s="1" t="n">
        <f aca="false">COUNTIF(J:J, $J728)</f>
        <v>1</v>
      </c>
      <c r="L728" s="1" t="str">
        <f aca="false">IF(ISNA(VLOOKUP(tblProducts[[#This Row],[supplier_id]], tblSuppliers[], 3, FALSE())), "Invalid", "Valid")</f>
        <v>Valid</v>
      </c>
    </row>
    <row r="729" customFormat="false" ht="15" hidden="false" customHeight="true" outlineLevel="0" collapsed="false">
      <c r="A729" s="1" t="n">
        <v>728</v>
      </c>
      <c r="B729" s="1" t="s">
        <v>2532</v>
      </c>
      <c r="C729" s="1" t="s">
        <v>2533</v>
      </c>
      <c r="D729" s="1" t="s">
        <v>1067</v>
      </c>
      <c r="E729" s="1" t="s">
        <v>1058</v>
      </c>
      <c r="F729" s="1" t="n">
        <v>4</v>
      </c>
      <c r="G729" s="1" t="s">
        <v>1055</v>
      </c>
      <c r="H729" s="1" t="n">
        <v>1610.33</v>
      </c>
      <c r="I729" s="1" t="s">
        <v>46</v>
      </c>
      <c r="J72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728SKU00728UNILEVER PRODUCT 728BAKERYP&amp;GPACKINACTIVE41610.33</v>
      </c>
      <c r="K729" s="1" t="n">
        <f aca="false">COUNTIF(J:J, $J729)</f>
        <v>1</v>
      </c>
      <c r="L729" s="1" t="str">
        <f aca="false">IF(ISNA(VLOOKUP(tblProducts[[#This Row],[supplier_id]], tblSuppliers[], 3, FALSE())), "Invalid", "Valid")</f>
        <v>Valid</v>
      </c>
    </row>
    <row r="730" customFormat="false" ht="15" hidden="false" customHeight="true" outlineLevel="0" collapsed="false">
      <c r="A730" s="1" t="n">
        <v>729</v>
      </c>
      <c r="B730" s="1" t="s">
        <v>2534</v>
      </c>
      <c r="C730" s="1" t="s">
        <v>2535</v>
      </c>
      <c r="D730" s="1" t="s">
        <v>1053</v>
      </c>
      <c r="E730" s="1" t="s">
        <v>1058</v>
      </c>
      <c r="F730" s="1" t="n">
        <v>138</v>
      </c>
      <c r="G730" s="1" t="s">
        <v>1064</v>
      </c>
      <c r="H730" s="1" t="n">
        <v>1137.73</v>
      </c>
      <c r="I730" s="1" t="s">
        <v>46</v>
      </c>
      <c r="J73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729SKU00729BRITANNIA PRODUCT 729CLEANINGP&amp;GKGINACTIVE1381137.73</v>
      </c>
      <c r="K730" s="1" t="n">
        <f aca="false">COUNTIF(J:J, $J730)</f>
        <v>1</v>
      </c>
      <c r="L730" s="1" t="str">
        <f aca="false">IF(ISNA(VLOOKUP(tblProducts[[#This Row],[supplier_id]], tblSuppliers[], 3, FALSE())), "Invalid", "Valid")</f>
        <v>Valid</v>
      </c>
    </row>
    <row r="731" customFormat="false" ht="15" hidden="false" customHeight="true" outlineLevel="0" collapsed="false">
      <c r="A731" s="1" t="n">
        <v>730</v>
      </c>
      <c r="B731" s="1" t="s">
        <v>2536</v>
      </c>
      <c r="C731" s="1" t="s">
        <v>2537</v>
      </c>
      <c r="D731" s="1" t="s">
        <v>1088</v>
      </c>
      <c r="E731" s="1" t="s">
        <v>1089</v>
      </c>
      <c r="F731" s="1" t="n">
        <v>3</v>
      </c>
      <c r="G731" s="1" t="s">
        <v>1059</v>
      </c>
      <c r="H731" s="1" t="n">
        <v>2138.01</v>
      </c>
      <c r="I731" s="1" t="s">
        <v>46</v>
      </c>
      <c r="J73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730SKU00730UNILEVER PRODUCT 730HOUSEHOLDPARLELITREINACTIVE32138.01</v>
      </c>
      <c r="K731" s="1" t="n">
        <f aca="false">COUNTIF(J:J, $J731)</f>
        <v>1</v>
      </c>
      <c r="L731" s="1" t="str">
        <f aca="false">IF(ISNA(VLOOKUP(tblProducts[[#This Row],[supplier_id]], tblSuppliers[], 3, FALSE())), "Invalid", "Valid")</f>
        <v>Valid</v>
      </c>
    </row>
    <row r="732" customFormat="false" ht="15" hidden="false" customHeight="true" outlineLevel="0" collapsed="false">
      <c r="A732" s="1" t="n">
        <v>731</v>
      </c>
      <c r="B732" s="1" t="s">
        <v>2538</v>
      </c>
      <c r="C732" s="1" t="s">
        <v>2539</v>
      </c>
      <c r="D732" s="1" t="s">
        <v>1053</v>
      </c>
      <c r="E732" s="1" t="s">
        <v>1054</v>
      </c>
      <c r="F732" s="1" t="n">
        <v>102</v>
      </c>
      <c r="G732" s="1" t="s">
        <v>1059</v>
      </c>
      <c r="H732" s="1" t="n">
        <v>2237.29</v>
      </c>
      <c r="I732" s="1" t="s">
        <v>46</v>
      </c>
      <c r="J73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731SKU00731PARLE PRODUCT 731CLEANINGUNILEVERLITREINACTIVE1022237.29</v>
      </c>
      <c r="K732" s="1" t="n">
        <f aca="false">COUNTIF(J:J, $J732)</f>
        <v>1</v>
      </c>
      <c r="L732" s="1" t="str">
        <f aca="false">IF(ISNA(VLOOKUP(tblProducts[[#This Row],[supplier_id]], tblSuppliers[], 3, FALSE())), "Invalid", "Valid")</f>
        <v>Valid</v>
      </c>
    </row>
    <row r="733" customFormat="false" ht="15" hidden="false" customHeight="true" outlineLevel="0" collapsed="false">
      <c r="A733" s="1" t="n">
        <v>732</v>
      </c>
      <c r="B733" s="1" t="s">
        <v>2540</v>
      </c>
      <c r="C733" s="1" t="s">
        <v>2541</v>
      </c>
      <c r="D733" s="1" t="s">
        <v>1076</v>
      </c>
      <c r="E733" s="1" t="s">
        <v>1085</v>
      </c>
      <c r="F733" s="1" t="n">
        <v>78</v>
      </c>
      <c r="G733" s="1" t="s">
        <v>1064</v>
      </c>
      <c r="H733" s="1" t="n">
        <v>1178.77</v>
      </c>
      <c r="I733" s="1" t="s">
        <v>46</v>
      </c>
      <c r="J73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732SKU00732P&amp;G PRODUCT 732SNACKSDABURKGINACTIVE781178.77</v>
      </c>
      <c r="K733" s="1" t="n">
        <f aca="false">COUNTIF(J:J, $J733)</f>
        <v>1</v>
      </c>
      <c r="L733" s="1" t="str">
        <f aca="false">IF(ISNA(VLOOKUP(tblProducts[[#This Row],[supplier_id]], tblSuppliers[], 3, FALSE())), "Invalid", "Valid")</f>
        <v>Valid</v>
      </c>
    </row>
    <row r="734" customFormat="false" ht="15" hidden="false" customHeight="true" outlineLevel="0" collapsed="false">
      <c r="A734" s="1" t="n">
        <v>733</v>
      </c>
      <c r="B734" s="1" t="s">
        <v>2542</v>
      </c>
      <c r="C734" s="1" t="s">
        <v>2543</v>
      </c>
      <c r="D734" s="1" t="s">
        <v>1067</v>
      </c>
      <c r="E734" s="1" t="s">
        <v>1063</v>
      </c>
      <c r="F734" s="1" t="n">
        <v>121</v>
      </c>
      <c r="G734" s="1" t="s">
        <v>1064</v>
      </c>
      <c r="H734" s="1" t="n">
        <v>647.73</v>
      </c>
      <c r="I734" s="1" t="s">
        <v>46</v>
      </c>
      <c r="J73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733SKU00733DABUR PRODUCT 733BAKERYAMULKGINACTIVE121647.73</v>
      </c>
      <c r="K734" s="1" t="n">
        <f aca="false">COUNTIF(J:J, $J734)</f>
        <v>1</v>
      </c>
      <c r="L734" s="1" t="str">
        <f aca="false">IF(ISNA(VLOOKUP(tblProducts[[#This Row],[supplier_id]], tblSuppliers[], 3, FALSE())), "Invalid", "Valid")</f>
        <v>Valid</v>
      </c>
    </row>
    <row r="735" customFormat="false" ht="15" hidden="false" customHeight="true" outlineLevel="0" collapsed="false">
      <c r="A735" s="1" t="n">
        <v>734</v>
      </c>
      <c r="B735" s="1" t="s">
        <v>2544</v>
      </c>
      <c r="C735" s="1" t="s">
        <v>2545</v>
      </c>
      <c r="D735" s="1" t="s">
        <v>1076</v>
      </c>
      <c r="E735" s="1" t="s">
        <v>1058</v>
      </c>
      <c r="F735" s="1" t="n">
        <v>83</v>
      </c>
      <c r="G735" s="1" t="s">
        <v>1068</v>
      </c>
      <c r="H735" s="1" t="n">
        <v>1307.83</v>
      </c>
      <c r="I735" s="1" t="s">
        <v>39</v>
      </c>
      <c r="J73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734SKU00734DABUR PRODUCT 734SNACKSP&amp;GPIECEACTIVE831307.83</v>
      </c>
      <c r="K735" s="1" t="n">
        <f aca="false">COUNTIF(J:J, $J735)</f>
        <v>1</v>
      </c>
      <c r="L735" s="1" t="str">
        <f aca="false">IF(ISNA(VLOOKUP(tblProducts[[#This Row],[supplier_id]], tblSuppliers[], 3, FALSE())), "Invalid", "Valid")</f>
        <v>Valid</v>
      </c>
    </row>
    <row r="736" customFormat="false" ht="15" hidden="false" customHeight="true" outlineLevel="0" collapsed="false">
      <c r="A736" s="1" t="n">
        <v>735</v>
      </c>
      <c r="B736" s="1" t="s">
        <v>2546</v>
      </c>
      <c r="C736" s="1" t="s">
        <v>2547</v>
      </c>
      <c r="D736" s="1" t="s">
        <v>1076</v>
      </c>
      <c r="E736" s="1" t="s">
        <v>1085</v>
      </c>
      <c r="F736" s="1" t="n">
        <v>8</v>
      </c>
      <c r="G736" s="1" t="s">
        <v>1064</v>
      </c>
      <c r="H736" s="1" t="n">
        <v>1473.39</v>
      </c>
      <c r="I736" s="1" t="s">
        <v>39</v>
      </c>
      <c r="J73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735SKU00735PARLE PRODUCT 735SNACKSDABURKGACTIVE81473.39</v>
      </c>
      <c r="K736" s="1" t="n">
        <f aca="false">COUNTIF(J:J, $J736)</f>
        <v>1</v>
      </c>
      <c r="L736" s="1" t="str">
        <f aca="false">IF(ISNA(VLOOKUP(tblProducts[[#This Row],[supplier_id]], tblSuppliers[], 3, FALSE())), "Invalid", "Valid")</f>
        <v>Valid</v>
      </c>
    </row>
    <row r="737" customFormat="false" ht="15" hidden="false" customHeight="true" outlineLevel="0" collapsed="false">
      <c r="A737" s="1" t="n">
        <v>736</v>
      </c>
      <c r="B737" s="1" t="s">
        <v>2548</v>
      </c>
      <c r="C737" s="1" t="s">
        <v>2549</v>
      </c>
      <c r="D737" s="1" t="s">
        <v>1053</v>
      </c>
      <c r="E737" s="1" t="s">
        <v>1058</v>
      </c>
      <c r="F737" s="1" t="n">
        <v>178</v>
      </c>
      <c r="G737" s="1" t="s">
        <v>1055</v>
      </c>
      <c r="H737" s="1" t="n">
        <v>2153.33</v>
      </c>
      <c r="I737" s="1" t="s">
        <v>46</v>
      </c>
      <c r="J73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736SKU00736DABUR PRODUCT 736CLEANINGP&amp;GPACKINACTIVE1782153.33</v>
      </c>
      <c r="K737" s="1" t="n">
        <f aca="false">COUNTIF(J:J, $J737)</f>
        <v>1</v>
      </c>
      <c r="L737" s="1" t="str">
        <f aca="false">IF(ISNA(VLOOKUP(tblProducts[[#This Row],[supplier_id]], tblSuppliers[], 3, FALSE())), "Invalid", "Valid")</f>
        <v>Valid</v>
      </c>
    </row>
    <row r="738" customFormat="false" ht="15" hidden="false" customHeight="true" outlineLevel="0" collapsed="false">
      <c r="A738" s="1" t="n">
        <v>737</v>
      </c>
      <c r="B738" s="1" t="s">
        <v>2550</v>
      </c>
      <c r="C738" s="1" t="s">
        <v>2551</v>
      </c>
      <c r="D738" s="1" t="s">
        <v>1062</v>
      </c>
      <c r="E738" s="1" t="s">
        <v>1058</v>
      </c>
      <c r="F738" s="1" t="n">
        <v>160</v>
      </c>
      <c r="G738" s="1" t="s">
        <v>1055</v>
      </c>
      <c r="H738" s="1" t="n">
        <v>209.93</v>
      </c>
      <c r="I738" s="1" t="s">
        <v>46</v>
      </c>
      <c r="J73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737SKU00737DABUR PRODUCT 737DAIRYP&amp;GPACKINACTIVE160209.93</v>
      </c>
      <c r="K738" s="1" t="n">
        <f aca="false">COUNTIF(J:J, $J738)</f>
        <v>1</v>
      </c>
      <c r="L738" s="1" t="str">
        <f aca="false">IF(ISNA(VLOOKUP(tblProducts[[#This Row],[supplier_id]], tblSuppliers[], 3, FALSE())), "Invalid", "Valid")</f>
        <v>Valid</v>
      </c>
    </row>
    <row r="739" customFormat="false" ht="15" hidden="false" customHeight="true" outlineLevel="0" collapsed="false">
      <c r="A739" s="1" t="n">
        <v>738</v>
      </c>
      <c r="B739" s="1" t="s">
        <v>2552</v>
      </c>
      <c r="C739" s="1" t="s">
        <v>2553</v>
      </c>
      <c r="D739" s="1" t="s">
        <v>1143</v>
      </c>
      <c r="E739" s="1" t="s">
        <v>1063</v>
      </c>
      <c r="F739" s="1" t="n">
        <v>141</v>
      </c>
      <c r="G739" s="1" t="s">
        <v>1064</v>
      </c>
      <c r="H739" s="1" t="n">
        <v>178.8</v>
      </c>
      <c r="I739" s="1" t="s">
        <v>39</v>
      </c>
      <c r="J73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738SKU00738DABUR PRODUCT 738BEVERAGESAMULKGACTIVE141178.8</v>
      </c>
      <c r="K739" s="1" t="n">
        <f aca="false">COUNTIF(J:J, $J739)</f>
        <v>1</v>
      </c>
      <c r="L739" s="1" t="str">
        <f aca="false">IF(ISNA(VLOOKUP(tblProducts[[#This Row],[supplier_id]], tblSuppliers[], 3, FALSE())), "Invalid", "Valid")</f>
        <v>Valid</v>
      </c>
    </row>
    <row r="740" customFormat="false" ht="15" hidden="false" customHeight="true" outlineLevel="0" collapsed="false">
      <c r="A740" s="1" t="n">
        <v>739</v>
      </c>
      <c r="B740" s="1" t="s">
        <v>2554</v>
      </c>
      <c r="C740" s="1" t="s">
        <v>2555</v>
      </c>
      <c r="D740" s="1" t="s">
        <v>1076</v>
      </c>
      <c r="E740" s="1" t="s">
        <v>1063</v>
      </c>
      <c r="F740" s="1" t="n">
        <v>161</v>
      </c>
      <c r="G740" s="1" t="s">
        <v>1064</v>
      </c>
      <c r="H740" s="1" t="n">
        <v>1413.36</v>
      </c>
      <c r="I740" s="1" t="s">
        <v>39</v>
      </c>
      <c r="J74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739SKU00739PARLE PRODUCT 739SNACKSAMULKGACTIVE1611413.36</v>
      </c>
      <c r="K740" s="1" t="n">
        <f aca="false">COUNTIF(J:J, $J740)</f>
        <v>1</v>
      </c>
      <c r="L740" s="1" t="str">
        <f aca="false">IF(ISNA(VLOOKUP(tblProducts[[#This Row],[supplier_id]], tblSuppliers[], 3, FALSE())), "Invalid", "Valid")</f>
        <v>Valid</v>
      </c>
    </row>
    <row r="741" customFormat="false" ht="15" hidden="false" customHeight="true" outlineLevel="0" collapsed="false">
      <c r="A741" s="1" t="n">
        <v>740</v>
      </c>
      <c r="B741" s="1" t="s">
        <v>2556</v>
      </c>
      <c r="C741" s="1" t="s">
        <v>2557</v>
      </c>
      <c r="D741" s="1" t="s">
        <v>1062</v>
      </c>
      <c r="E741" s="1" t="s">
        <v>1077</v>
      </c>
      <c r="F741" s="1" t="n">
        <v>25</v>
      </c>
      <c r="G741" s="1" t="s">
        <v>1059</v>
      </c>
      <c r="H741" s="1" t="n">
        <v>860.76</v>
      </c>
      <c r="I741" s="1" t="s">
        <v>39</v>
      </c>
      <c r="J74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740SKU00740ITC PRODUCT 740DAIRYBRITANNIALITREACTIVE25860.76</v>
      </c>
      <c r="K741" s="1" t="n">
        <f aca="false">COUNTIF(J:J, $J741)</f>
        <v>1</v>
      </c>
      <c r="L741" s="1" t="str">
        <f aca="false">IF(ISNA(VLOOKUP(tblProducts[[#This Row],[supplier_id]], tblSuppliers[], 3, FALSE())), "Invalid", "Valid")</f>
        <v>Valid</v>
      </c>
    </row>
    <row r="742" customFormat="false" ht="15" hidden="false" customHeight="true" outlineLevel="0" collapsed="false">
      <c r="A742" s="1" t="n">
        <v>741</v>
      </c>
      <c r="B742" s="1" t="s">
        <v>2558</v>
      </c>
      <c r="C742" s="1" t="s">
        <v>2559</v>
      </c>
      <c r="D742" s="1" t="s">
        <v>1053</v>
      </c>
      <c r="E742" s="1" t="s">
        <v>1089</v>
      </c>
      <c r="F742" s="1" t="n">
        <v>111</v>
      </c>
      <c r="G742" s="1" t="s">
        <v>1059</v>
      </c>
      <c r="H742" s="1" t="n">
        <v>1959.68</v>
      </c>
      <c r="I742" s="1" t="s">
        <v>39</v>
      </c>
      <c r="J74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741SKU00741AMUL PRODUCT 741CLEANINGPARLELITREACTIVE1111959.68</v>
      </c>
      <c r="K742" s="1" t="n">
        <f aca="false">COUNTIF(J:J, $J742)</f>
        <v>1</v>
      </c>
      <c r="L742" s="1" t="str">
        <f aca="false">IF(ISNA(VLOOKUP(tblProducts[[#This Row],[supplier_id]], tblSuppliers[], 3, FALSE())), "Invalid", "Valid")</f>
        <v>Valid</v>
      </c>
    </row>
    <row r="743" customFormat="false" ht="15" hidden="false" customHeight="true" outlineLevel="0" collapsed="false">
      <c r="A743" s="1" t="n">
        <v>742</v>
      </c>
      <c r="B743" s="1" t="s">
        <v>2560</v>
      </c>
      <c r="C743" s="1" t="s">
        <v>2561</v>
      </c>
      <c r="D743" s="1" t="s">
        <v>1098</v>
      </c>
      <c r="E743" s="1" t="s">
        <v>1058</v>
      </c>
      <c r="F743" s="1" t="n">
        <v>122</v>
      </c>
      <c r="G743" s="1" t="s">
        <v>1068</v>
      </c>
      <c r="H743" s="1" t="n">
        <v>50.59</v>
      </c>
      <c r="I743" s="1" t="s">
        <v>39</v>
      </c>
      <c r="J74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742SKU00742UNILEVER PRODUCT 742PERSONAL CAREP&amp;GPIECEACTIVE12250.59</v>
      </c>
      <c r="K743" s="1" t="n">
        <f aca="false">COUNTIF(J:J, $J743)</f>
        <v>1</v>
      </c>
      <c r="L743" s="1" t="str">
        <f aca="false">IF(ISNA(VLOOKUP(tblProducts[[#This Row],[supplier_id]], tblSuppliers[], 3, FALSE())), "Invalid", "Valid")</f>
        <v>Valid</v>
      </c>
    </row>
    <row r="744" customFormat="false" ht="15" hidden="false" customHeight="true" outlineLevel="0" collapsed="false">
      <c r="A744" s="1" t="n">
        <v>743</v>
      </c>
      <c r="B744" s="1" t="s">
        <v>2562</v>
      </c>
      <c r="C744" s="1" t="s">
        <v>2563</v>
      </c>
      <c r="D744" s="1" t="s">
        <v>1053</v>
      </c>
      <c r="E744" s="1" t="s">
        <v>1089</v>
      </c>
      <c r="F744" s="1" t="n">
        <v>135</v>
      </c>
      <c r="G744" s="1" t="s">
        <v>1068</v>
      </c>
      <c r="H744" s="1" t="n">
        <v>1461.82</v>
      </c>
      <c r="I744" s="1" t="s">
        <v>39</v>
      </c>
      <c r="J74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743SKU00743DABUR PRODUCT 743CLEANINGPARLEPIECEACTIVE1351461.82</v>
      </c>
      <c r="K744" s="1" t="n">
        <f aca="false">COUNTIF(J:J, $J744)</f>
        <v>1</v>
      </c>
      <c r="L744" s="1" t="str">
        <f aca="false">IF(ISNA(VLOOKUP(tblProducts[[#This Row],[supplier_id]], tblSuppliers[], 3, FALSE())), "Invalid", "Valid")</f>
        <v>Valid</v>
      </c>
    </row>
    <row r="745" customFormat="false" ht="15" hidden="false" customHeight="true" outlineLevel="0" collapsed="false">
      <c r="A745" s="1" t="n">
        <v>744</v>
      </c>
      <c r="B745" s="1" t="s">
        <v>2564</v>
      </c>
      <c r="C745" s="1" t="s">
        <v>2565</v>
      </c>
      <c r="D745" s="1" t="s">
        <v>1098</v>
      </c>
      <c r="E745" s="1" t="s">
        <v>1085</v>
      </c>
      <c r="F745" s="1" t="n">
        <v>6</v>
      </c>
      <c r="G745" s="1" t="s">
        <v>1055</v>
      </c>
      <c r="H745" s="1" t="n">
        <v>190.8</v>
      </c>
      <c r="I745" s="1" t="s">
        <v>39</v>
      </c>
      <c r="J74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744SKU00744PARLE PRODUCT 744PERSONAL CAREDABURPACKACTIVE6190.8</v>
      </c>
      <c r="K745" s="1" t="n">
        <f aca="false">COUNTIF(J:J, $J745)</f>
        <v>1</v>
      </c>
      <c r="L745" s="1" t="str">
        <f aca="false">IF(ISNA(VLOOKUP(tblProducts[[#This Row],[supplier_id]], tblSuppliers[], 3, FALSE())), "Invalid", "Valid")</f>
        <v>Valid</v>
      </c>
    </row>
    <row r="746" customFormat="false" ht="15" hidden="false" customHeight="true" outlineLevel="0" collapsed="false">
      <c r="A746" s="1" t="n">
        <v>745</v>
      </c>
      <c r="B746" s="1" t="s">
        <v>2566</v>
      </c>
      <c r="C746" s="1" t="s">
        <v>2567</v>
      </c>
      <c r="D746" s="1" t="s">
        <v>1143</v>
      </c>
      <c r="E746" s="1" t="s">
        <v>1071</v>
      </c>
      <c r="F746" s="1" t="n">
        <v>133</v>
      </c>
      <c r="G746" s="1" t="s">
        <v>1064</v>
      </c>
      <c r="H746" s="1" t="n">
        <v>1147.13</v>
      </c>
      <c r="I746" s="1" t="s">
        <v>46</v>
      </c>
      <c r="J74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745SKU00745UNILEVER PRODUCT 745BEVERAGESITCKGINACTIVE1331147.13</v>
      </c>
      <c r="K746" s="1" t="n">
        <f aca="false">COUNTIF(J:J, $J746)</f>
        <v>1</v>
      </c>
      <c r="L746" s="1" t="str">
        <f aca="false">IF(ISNA(VLOOKUP(tblProducts[[#This Row],[supplier_id]], tblSuppliers[], 3, FALSE())), "Invalid", "Valid")</f>
        <v>Valid</v>
      </c>
    </row>
    <row r="747" customFormat="false" ht="15" hidden="false" customHeight="true" outlineLevel="0" collapsed="false">
      <c r="A747" s="1" t="n">
        <v>746</v>
      </c>
      <c r="B747" s="1" t="s">
        <v>2568</v>
      </c>
      <c r="C747" s="1" t="s">
        <v>2569</v>
      </c>
      <c r="D747" s="1" t="s">
        <v>1067</v>
      </c>
      <c r="E747" s="1" t="s">
        <v>1077</v>
      </c>
      <c r="F747" s="1" t="n">
        <v>64</v>
      </c>
      <c r="G747" s="1" t="s">
        <v>1059</v>
      </c>
      <c r="H747" s="1" t="n">
        <v>1865.62</v>
      </c>
      <c r="I747" s="1" t="s">
        <v>46</v>
      </c>
      <c r="J74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746SKU00746ITC PRODUCT 746BAKERYBRITANNIALITREINACTIVE641865.62</v>
      </c>
      <c r="K747" s="1" t="n">
        <f aca="false">COUNTIF(J:J, $J747)</f>
        <v>1</v>
      </c>
      <c r="L747" s="1" t="str">
        <f aca="false">IF(ISNA(VLOOKUP(tblProducts[[#This Row],[supplier_id]], tblSuppliers[], 3, FALSE())), "Invalid", "Valid")</f>
        <v>Valid</v>
      </c>
    </row>
    <row r="748" customFormat="false" ht="15" hidden="false" customHeight="true" outlineLevel="0" collapsed="false">
      <c r="A748" s="1" t="n">
        <v>747</v>
      </c>
      <c r="B748" s="1" t="s">
        <v>2570</v>
      </c>
      <c r="C748" s="1" t="s">
        <v>2571</v>
      </c>
      <c r="D748" s="1" t="s">
        <v>1062</v>
      </c>
      <c r="E748" s="1" t="s">
        <v>1054</v>
      </c>
      <c r="F748" s="1" t="n">
        <v>159</v>
      </c>
      <c r="G748" s="1" t="s">
        <v>1068</v>
      </c>
      <c r="H748" s="1" t="n">
        <v>74.1</v>
      </c>
      <c r="I748" s="1" t="s">
        <v>46</v>
      </c>
      <c r="J74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747SKU00747BRITANNIA PRODUCT 747DAIRYUNILEVERPIECEINACTIVE15974.1</v>
      </c>
      <c r="K748" s="1" t="n">
        <f aca="false">COUNTIF(J:J, $J748)</f>
        <v>1</v>
      </c>
      <c r="L748" s="1" t="str">
        <f aca="false">IF(ISNA(VLOOKUP(tblProducts[[#This Row],[supplier_id]], tblSuppliers[], 3, FALSE())), "Invalid", "Valid")</f>
        <v>Valid</v>
      </c>
    </row>
    <row r="749" customFormat="false" ht="15" hidden="false" customHeight="true" outlineLevel="0" collapsed="false">
      <c r="A749" s="1" t="n">
        <v>748</v>
      </c>
      <c r="B749" s="1" t="s">
        <v>2572</v>
      </c>
      <c r="C749" s="1" t="s">
        <v>2573</v>
      </c>
      <c r="D749" s="1" t="s">
        <v>1098</v>
      </c>
      <c r="E749" s="1" t="s">
        <v>1077</v>
      </c>
      <c r="F749" s="1" t="n">
        <v>113</v>
      </c>
      <c r="G749" s="1" t="s">
        <v>1068</v>
      </c>
      <c r="H749" s="1" t="n">
        <v>1311.67</v>
      </c>
      <c r="I749" s="1" t="s">
        <v>46</v>
      </c>
      <c r="J74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748SKU00748UNILEVER PRODUCT 748PERSONAL CAREBRITANNIAPIECEINACTIVE1131311.67</v>
      </c>
      <c r="K749" s="1" t="n">
        <f aca="false">COUNTIF(J:J, $J749)</f>
        <v>1</v>
      </c>
      <c r="L749" s="1" t="str">
        <f aca="false">IF(ISNA(VLOOKUP(tblProducts[[#This Row],[supplier_id]], tblSuppliers[], 3, FALSE())), "Invalid", "Valid")</f>
        <v>Valid</v>
      </c>
    </row>
    <row r="750" customFormat="false" ht="15" hidden="false" customHeight="true" outlineLevel="0" collapsed="false">
      <c r="A750" s="1" t="n">
        <v>749</v>
      </c>
      <c r="B750" s="1" t="s">
        <v>2574</v>
      </c>
      <c r="C750" s="1" t="s">
        <v>2575</v>
      </c>
      <c r="D750" s="1" t="s">
        <v>1098</v>
      </c>
      <c r="E750" s="1" t="s">
        <v>1054</v>
      </c>
      <c r="F750" s="1" t="n">
        <v>48</v>
      </c>
      <c r="G750" s="1" t="s">
        <v>1059</v>
      </c>
      <c r="H750" s="1" t="n">
        <v>1747.92</v>
      </c>
      <c r="I750" s="1" t="s">
        <v>39</v>
      </c>
      <c r="J75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749SKU00749P&amp;G PRODUCT 749PERSONAL CAREUNILEVERLITREACTIVE481747.92</v>
      </c>
      <c r="K750" s="1" t="n">
        <f aca="false">COUNTIF(J:J, $J750)</f>
        <v>1</v>
      </c>
      <c r="L750" s="1" t="str">
        <f aca="false">IF(ISNA(VLOOKUP(tblProducts[[#This Row],[supplier_id]], tblSuppliers[], 3, FALSE())), "Invalid", "Valid")</f>
        <v>Valid</v>
      </c>
    </row>
    <row r="751" customFormat="false" ht="15" hidden="false" customHeight="true" outlineLevel="0" collapsed="false">
      <c r="A751" s="1" t="n">
        <v>750</v>
      </c>
      <c r="B751" s="1" t="s">
        <v>2576</v>
      </c>
      <c r="C751" s="1" t="s">
        <v>2577</v>
      </c>
      <c r="D751" s="1" t="s">
        <v>1076</v>
      </c>
      <c r="E751" s="1" t="s">
        <v>1085</v>
      </c>
      <c r="F751" s="1" t="n">
        <v>60</v>
      </c>
      <c r="G751" s="1" t="s">
        <v>1078</v>
      </c>
      <c r="H751" s="1" t="n">
        <v>685.08</v>
      </c>
      <c r="I751" s="1" t="s">
        <v>46</v>
      </c>
      <c r="J75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750SKU00750AMUL PRODUCT 750SNACKSDABURBOTTLEINACTIVE60685.08</v>
      </c>
      <c r="K751" s="1" t="n">
        <f aca="false">COUNTIF(J:J, $J751)</f>
        <v>1</v>
      </c>
      <c r="L751" s="1" t="str">
        <f aca="false">IF(ISNA(VLOOKUP(tblProducts[[#This Row],[supplier_id]], tblSuppliers[], 3, FALSE())), "Invalid", "Valid")</f>
        <v>Valid</v>
      </c>
    </row>
    <row r="752" customFormat="false" ht="15" hidden="false" customHeight="true" outlineLevel="0" collapsed="false">
      <c r="A752" s="1" t="n">
        <v>751</v>
      </c>
      <c r="B752" s="1" t="s">
        <v>2578</v>
      </c>
      <c r="C752" s="1" t="s">
        <v>2579</v>
      </c>
      <c r="D752" s="1" t="s">
        <v>1067</v>
      </c>
      <c r="E752" s="1" t="s">
        <v>1054</v>
      </c>
      <c r="F752" s="1" t="n">
        <v>83</v>
      </c>
      <c r="G752" s="1" t="s">
        <v>1064</v>
      </c>
      <c r="H752" s="1" t="n">
        <v>956.9</v>
      </c>
      <c r="I752" s="1" t="s">
        <v>46</v>
      </c>
      <c r="J75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751SKU00751AMUL PRODUCT 751BAKERYUNILEVERKGINACTIVE83956.9</v>
      </c>
      <c r="K752" s="1" t="n">
        <f aca="false">COUNTIF(J:J, $J752)</f>
        <v>1</v>
      </c>
      <c r="L752" s="1" t="str">
        <f aca="false">IF(ISNA(VLOOKUP(tblProducts[[#This Row],[supplier_id]], tblSuppliers[], 3, FALSE())), "Invalid", "Valid")</f>
        <v>Valid</v>
      </c>
    </row>
    <row r="753" customFormat="false" ht="15" hidden="false" customHeight="true" outlineLevel="0" collapsed="false">
      <c r="A753" s="1" t="n">
        <v>752</v>
      </c>
      <c r="B753" s="1" t="s">
        <v>2580</v>
      </c>
      <c r="C753" s="1" t="s">
        <v>2581</v>
      </c>
      <c r="D753" s="1" t="s">
        <v>1143</v>
      </c>
      <c r="E753" s="1" t="s">
        <v>1058</v>
      </c>
      <c r="F753" s="1" t="n">
        <v>36</v>
      </c>
      <c r="G753" s="1" t="s">
        <v>1078</v>
      </c>
      <c r="H753" s="1" t="n">
        <v>2315.87</v>
      </c>
      <c r="I753" s="1" t="s">
        <v>39</v>
      </c>
      <c r="J75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752SKU00752PARLE PRODUCT 752BEVERAGESP&amp;GBOTTLEACTIVE362315.87</v>
      </c>
      <c r="K753" s="1" t="n">
        <f aca="false">COUNTIF(J:J, $J753)</f>
        <v>1</v>
      </c>
      <c r="L753" s="1" t="str">
        <f aca="false">IF(ISNA(VLOOKUP(tblProducts[[#This Row],[supplier_id]], tblSuppliers[], 3, FALSE())), "Invalid", "Valid")</f>
        <v>Valid</v>
      </c>
    </row>
    <row r="754" customFormat="false" ht="15" hidden="false" customHeight="true" outlineLevel="0" collapsed="false">
      <c r="A754" s="1" t="n">
        <v>753</v>
      </c>
      <c r="B754" s="1" t="s">
        <v>2582</v>
      </c>
      <c r="C754" s="1" t="s">
        <v>2583</v>
      </c>
      <c r="D754" s="1" t="s">
        <v>1088</v>
      </c>
      <c r="E754" s="1" t="s">
        <v>1071</v>
      </c>
      <c r="F754" s="1" t="n">
        <v>10</v>
      </c>
      <c r="G754" s="1" t="s">
        <v>1059</v>
      </c>
      <c r="H754" s="1" t="n">
        <v>2221.05</v>
      </c>
      <c r="I754" s="1" t="s">
        <v>46</v>
      </c>
      <c r="J75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753SKU00753AMUL PRODUCT 753HOUSEHOLDITCLITREINACTIVE102221.05</v>
      </c>
      <c r="K754" s="1" t="n">
        <f aca="false">COUNTIF(J:J, $J754)</f>
        <v>1</v>
      </c>
      <c r="L754" s="1" t="str">
        <f aca="false">IF(ISNA(VLOOKUP(tblProducts[[#This Row],[supplier_id]], tblSuppliers[], 3, FALSE())), "Invalid", "Valid")</f>
        <v>Valid</v>
      </c>
    </row>
    <row r="755" customFormat="false" ht="15" hidden="false" customHeight="true" outlineLevel="0" collapsed="false">
      <c r="A755" s="1" t="n">
        <v>754</v>
      </c>
      <c r="B755" s="1" t="s">
        <v>2584</v>
      </c>
      <c r="C755" s="1" t="s">
        <v>2585</v>
      </c>
      <c r="D755" s="1" t="s">
        <v>1076</v>
      </c>
      <c r="E755" s="1" t="s">
        <v>1063</v>
      </c>
      <c r="F755" s="1" t="n">
        <v>39</v>
      </c>
      <c r="G755" s="1" t="s">
        <v>1055</v>
      </c>
      <c r="H755" s="1" t="n">
        <v>2308.17</v>
      </c>
      <c r="I755" s="1" t="s">
        <v>46</v>
      </c>
      <c r="J75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754SKU00754P&amp;G PRODUCT 754SNACKSAMULPACKINACTIVE392308.17</v>
      </c>
      <c r="K755" s="1" t="n">
        <f aca="false">COUNTIF(J:J, $J755)</f>
        <v>1</v>
      </c>
      <c r="L755" s="1" t="str">
        <f aca="false">IF(ISNA(VLOOKUP(tblProducts[[#This Row],[supplier_id]], tblSuppliers[], 3, FALSE())), "Invalid", "Valid")</f>
        <v>Valid</v>
      </c>
    </row>
    <row r="756" customFormat="false" ht="15" hidden="false" customHeight="true" outlineLevel="0" collapsed="false">
      <c r="A756" s="1" t="n">
        <v>755</v>
      </c>
      <c r="B756" s="1" t="s">
        <v>2586</v>
      </c>
      <c r="C756" s="1" t="s">
        <v>2587</v>
      </c>
      <c r="D756" s="1" t="s">
        <v>1143</v>
      </c>
      <c r="E756" s="1" t="s">
        <v>1063</v>
      </c>
      <c r="F756" s="1" t="n">
        <v>66</v>
      </c>
      <c r="G756" s="1" t="s">
        <v>1064</v>
      </c>
      <c r="H756" s="1" t="n">
        <v>1135.95</v>
      </c>
      <c r="I756" s="1" t="s">
        <v>46</v>
      </c>
      <c r="J75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755SKU00755PARLE PRODUCT 755BEVERAGESAMULKGINACTIVE661135.95</v>
      </c>
      <c r="K756" s="1" t="n">
        <f aca="false">COUNTIF(J:J, $J756)</f>
        <v>1</v>
      </c>
      <c r="L756" s="1" t="str">
        <f aca="false">IF(ISNA(VLOOKUP(tblProducts[[#This Row],[supplier_id]], tblSuppliers[], 3, FALSE())), "Invalid", "Valid")</f>
        <v>Valid</v>
      </c>
    </row>
    <row r="757" customFormat="false" ht="15" hidden="false" customHeight="true" outlineLevel="0" collapsed="false">
      <c r="A757" s="1" t="n">
        <v>756</v>
      </c>
      <c r="B757" s="1" t="s">
        <v>2588</v>
      </c>
      <c r="C757" s="1" t="s">
        <v>2589</v>
      </c>
      <c r="D757" s="1" t="s">
        <v>1088</v>
      </c>
      <c r="E757" s="1" t="s">
        <v>1089</v>
      </c>
      <c r="F757" s="1" t="n">
        <v>42</v>
      </c>
      <c r="G757" s="1" t="s">
        <v>1078</v>
      </c>
      <c r="H757" s="1" t="n">
        <v>1824.93</v>
      </c>
      <c r="I757" s="1" t="s">
        <v>39</v>
      </c>
      <c r="J75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756SKU00756DABUR PRODUCT 756HOUSEHOLDPARLEBOTTLEACTIVE421824.93</v>
      </c>
      <c r="K757" s="1" t="n">
        <f aca="false">COUNTIF(J:J, $J757)</f>
        <v>1</v>
      </c>
      <c r="L757" s="1" t="str">
        <f aca="false">IF(ISNA(VLOOKUP(tblProducts[[#This Row],[supplier_id]], tblSuppliers[], 3, FALSE())), "Invalid", "Valid")</f>
        <v>Valid</v>
      </c>
    </row>
    <row r="758" customFormat="false" ht="15" hidden="false" customHeight="true" outlineLevel="0" collapsed="false">
      <c r="A758" s="1" t="n">
        <v>757</v>
      </c>
      <c r="B758" s="1" t="s">
        <v>2590</v>
      </c>
      <c r="C758" s="1" t="s">
        <v>2591</v>
      </c>
      <c r="D758" s="1" t="s">
        <v>1053</v>
      </c>
      <c r="E758" s="1" t="s">
        <v>1063</v>
      </c>
      <c r="F758" s="1" t="n">
        <v>165</v>
      </c>
      <c r="G758" s="1" t="s">
        <v>1055</v>
      </c>
      <c r="H758" s="1" t="n">
        <v>2477.11</v>
      </c>
      <c r="I758" s="1" t="s">
        <v>39</v>
      </c>
      <c r="J75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757SKU00757PARLE PRODUCT 757CLEANINGAMULPACKACTIVE1652477.11</v>
      </c>
      <c r="K758" s="1" t="n">
        <f aca="false">COUNTIF(J:J, $J758)</f>
        <v>1</v>
      </c>
      <c r="L758" s="1" t="str">
        <f aca="false">IF(ISNA(VLOOKUP(tblProducts[[#This Row],[supplier_id]], tblSuppliers[], 3, FALSE())), "Invalid", "Valid")</f>
        <v>Valid</v>
      </c>
    </row>
    <row r="759" customFormat="false" ht="15" hidden="false" customHeight="true" outlineLevel="0" collapsed="false">
      <c r="A759" s="1" t="n">
        <v>758</v>
      </c>
      <c r="B759" s="1" t="s">
        <v>2592</v>
      </c>
      <c r="C759" s="1" t="s">
        <v>2593</v>
      </c>
      <c r="D759" s="1" t="s">
        <v>1098</v>
      </c>
      <c r="E759" s="1" t="s">
        <v>1058</v>
      </c>
      <c r="F759" s="1" t="n">
        <v>122</v>
      </c>
      <c r="G759" s="1" t="s">
        <v>1078</v>
      </c>
      <c r="H759" s="1" t="n">
        <v>697.95</v>
      </c>
      <c r="I759" s="1" t="s">
        <v>46</v>
      </c>
      <c r="J75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758SKU00758BRITANNIA PRODUCT 758PERSONAL CAREP&amp;GBOTTLEINACTIVE122697.95</v>
      </c>
      <c r="K759" s="1" t="n">
        <f aca="false">COUNTIF(J:J, $J759)</f>
        <v>1</v>
      </c>
      <c r="L759" s="1" t="str">
        <f aca="false">IF(ISNA(VLOOKUP(tblProducts[[#This Row],[supplier_id]], tblSuppliers[], 3, FALSE())), "Invalid", "Valid")</f>
        <v>Valid</v>
      </c>
    </row>
    <row r="760" customFormat="false" ht="15" hidden="false" customHeight="true" outlineLevel="0" collapsed="false">
      <c r="A760" s="1" t="n">
        <v>759</v>
      </c>
      <c r="B760" s="1" t="s">
        <v>2594</v>
      </c>
      <c r="C760" s="1" t="s">
        <v>2595</v>
      </c>
      <c r="D760" s="1" t="s">
        <v>1081</v>
      </c>
      <c r="E760" s="1" t="s">
        <v>1058</v>
      </c>
      <c r="F760" s="1" t="n">
        <v>56</v>
      </c>
      <c r="G760" s="1" t="s">
        <v>1078</v>
      </c>
      <c r="H760" s="1" t="n">
        <v>1906.84</v>
      </c>
      <c r="I760" s="1" t="s">
        <v>39</v>
      </c>
      <c r="J76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759SKU00759BRITANNIA PRODUCT 759FROZEN FOODP&amp;GBOTTLEACTIVE561906.84</v>
      </c>
      <c r="K760" s="1" t="n">
        <f aca="false">COUNTIF(J:J, $J760)</f>
        <v>1</v>
      </c>
      <c r="L760" s="1" t="str">
        <f aca="false">IF(ISNA(VLOOKUP(tblProducts[[#This Row],[supplier_id]], tblSuppliers[], 3, FALSE())), "Invalid", "Valid")</f>
        <v>Valid</v>
      </c>
    </row>
    <row r="761" customFormat="false" ht="15" hidden="false" customHeight="true" outlineLevel="0" collapsed="false">
      <c r="A761" s="1" t="n">
        <v>760</v>
      </c>
      <c r="B761" s="1" t="s">
        <v>2596</v>
      </c>
      <c r="C761" s="1" t="s">
        <v>2597</v>
      </c>
      <c r="D761" s="1" t="s">
        <v>1076</v>
      </c>
      <c r="E761" s="1" t="s">
        <v>1089</v>
      </c>
      <c r="F761" s="1" t="n">
        <v>53</v>
      </c>
      <c r="G761" s="1" t="s">
        <v>1064</v>
      </c>
      <c r="H761" s="1" t="n">
        <v>804.52</v>
      </c>
      <c r="I761" s="1" t="s">
        <v>46</v>
      </c>
      <c r="J76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760SKU00760P&amp;G PRODUCT 760SNACKSPARLEKGINACTIVE53804.52</v>
      </c>
      <c r="K761" s="1" t="n">
        <f aca="false">COUNTIF(J:J, $J761)</f>
        <v>1</v>
      </c>
      <c r="L761" s="1" t="str">
        <f aca="false">IF(ISNA(VLOOKUP(tblProducts[[#This Row],[supplier_id]], tblSuppliers[], 3, FALSE())), "Invalid", "Valid")</f>
        <v>Valid</v>
      </c>
    </row>
    <row r="762" customFormat="false" ht="15" hidden="false" customHeight="true" outlineLevel="0" collapsed="false">
      <c r="A762" s="1" t="n">
        <v>761</v>
      </c>
      <c r="B762" s="1" t="s">
        <v>2598</v>
      </c>
      <c r="C762" s="1" t="s">
        <v>2599</v>
      </c>
      <c r="D762" s="1" t="s">
        <v>1088</v>
      </c>
      <c r="E762" s="1" t="s">
        <v>1082</v>
      </c>
      <c r="F762" s="1" t="n">
        <v>100</v>
      </c>
      <c r="G762" s="1" t="s">
        <v>1055</v>
      </c>
      <c r="H762" s="1" t="n">
        <v>2306.04</v>
      </c>
      <c r="I762" s="1" t="s">
        <v>39</v>
      </c>
      <c r="J76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761SKU00761BRITANNIA PRODUCT 761HOUSEHOLDNESTLEPACKACTIVE1002306.04</v>
      </c>
      <c r="K762" s="1" t="n">
        <f aca="false">COUNTIF(J:J, $J762)</f>
        <v>1</v>
      </c>
      <c r="L762" s="1" t="str">
        <f aca="false">IF(ISNA(VLOOKUP(tblProducts[[#This Row],[supplier_id]], tblSuppliers[], 3, FALSE())), "Invalid", "Valid")</f>
        <v>Valid</v>
      </c>
    </row>
    <row r="763" customFormat="false" ht="15" hidden="false" customHeight="true" outlineLevel="0" collapsed="false">
      <c r="A763" s="1" t="n">
        <v>762</v>
      </c>
      <c r="B763" s="1" t="s">
        <v>2600</v>
      </c>
      <c r="C763" s="1" t="s">
        <v>2601</v>
      </c>
      <c r="D763" s="1" t="s">
        <v>1053</v>
      </c>
      <c r="E763" s="1" t="s">
        <v>1071</v>
      </c>
      <c r="F763" s="1" t="n">
        <v>151</v>
      </c>
      <c r="G763" s="1" t="s">
        <v>1078</v>
      </c>
      <c r="H763" s="1" t="n">
        <v>1667.25</v>
      </c>
      <c r="I763" s="1" t="s">
        <v>39</v>
      </c>
      <c r="J76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762SKU00762BRITANNIA PRODUCT 762CLEANINGITCBOTTLEACTIVE1511667.25</v>
      </c>
      <c r="K763" s="1" t="n">
        <f aca="false">COUNTIF(J:J, $J763)</f>
        <v>1</v>
      </c>
      <c r="L763" s="1" t="str">
        <f aca="false">IF(ISNA(VLOOKUP(tblProducts[[#This Row],[supplier_id]], tblSuppliers[], 3, FALSE())), "Invalid", "Valid")</f>
        <v>Valid</v>
      </c>
    </row>
    <row r="764" customFormat="false" ht="15" hidden="false" customHeight="true" outlineLevel="0" collapsed="false">
      <c r="A764" s="1" t="n">
        <v>763</v>
      </c>
      <c r="B764" s="1" t="s">
        <v>2602</v>
      </c>
      <c r="C764" s="1" t="s">
        <v>2603</v>
      </c>
      <c r="D764" s="1" t="s">
        <v>1053</v>
      </c>
      <c r="E764" s="1" t="s">
        <v>1071</v>
      </c>
      <c r="F764" s="1" t="n">
        <v>101</v>
      </c>
      <c r="G764" s="1" t="s">
        <v>1055</v>
      </c>
      <c r="H764" s="1" t="n">
        <v>995.54</v>
      </c>
      <c r="I764" s="1" t="s">
        <v>39</v>
      </c>
      <c r="J76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763SKU00763AMUL PRODUCT 763CLEANINGITCPACKACTIVE101995.54</v>
      </c>
      <c r="K764" s="1" t="n">
        <f aca="false">COUNTIF(J:J, $J764)</f>
        <v>1</v>
      </c>
      <c r="L764" s="1" t="str">
        <f aca="false">IF(ISNA(VLOOKUP(tblProducts[[#This Row],[supplier_id]], tblSuppliers[], 3, FALSE())), "Invalid", "Valid")</f>
        <v>Valid</v>
      </c>
    </row>
    <row r="765" customFormat="false" ht="15" hidden="false" customHeight="true" outlineLevel="0" collapsed="false">
      <c r="A765" s="1" t="n">
        <v>764</v>
      </c>
      <c r="B765" s="1" t="s">
        <v>2604</v>
      </c>
      <c r="C765" s="1" t="s">
        <v>2605</v>
      </c>
      <c r="D765" s="1" t="s">
        <v>1088</v>
      </c>
      <c r="E765" s="1" t="s">
        <v>1077</v>
      </c>
      <c r="F765" s="1" t="n">
        <v>33</v>
      </c>
      <c r="G765" s="1" t="s">
        <v>1059</v>
      </c>
      <c r="H765" s="1" t="n">
        <v>1043.22</v>
      </c>
      <c r="I765" s="1" t="s">
        <v>46</v>
      </c>
      <c r="J76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764SKU00764AMUL PRODUCT 764HOUSEHOLDBRITANNIALITREINACTIVE331043.22</v>
      </c>
      <c r="K765" s="1" t="n">
        <f aca="false">COUNTIF(J:J, $J765)</f>
        <v>1</v>
      </c>
      <c r="L765" s="1" t="str">
        <f aca="false">IF(ISNA(VLOOKUP(tblProducts[[#This Row],[supplier_id]], tblSuppliers[], 3, FALSE())), "Invalid", "Valid")</f>
        <v>Valid</v>
      </c>
    </row>
    <row r="766" customFormat="false" ht="15" hidden="false" customHeight="true" outlineLevel="0" collapsed="false">
      <c r="A766" s="1" t="n">
        <v>765</v>
      </c>
      <c r="B766" s="1" t="s">
        <v>2606</v>
      </c>
      <c r="C766" s="1" t="s">
        <v>2607</v>
      </c>
      <c r="D766" s="1" t="s">
        <v>1067</v>
      </c>
      <c r="E766" s="1" t="s">
        <v>1082</v>
      </c>
      <c r="F766" s="1" t="n">
        <v>46</v>
      </c>
      <c r="G766" s="1" t="s">
        <v>1068</v>
      </c>
      <c r="H766" s="1" t="n">
        <v>1018.42</v>
      </c>
      <c r="I766" s="1" t="s">
        <v>46</v>
      </c>
      <c r="J76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765SKU00765P&amp;G PRODUCT 765BAKERYNESTLEPIECEINACTIVE461018.42</v>
      </c>
      <c r="K766" s="1" t="n">
        <f aca="false">COUNTIF(J:J, $J766)</f>
        <v>1</v>
      </c>
      <c r="L766" s="1" t="str">
        <f aca="false">IF(ISNA(VLOOKUP(tblProducts[[#This Row],[supplier_id]], tblSuppliers[], 3, FALSE())), "Invalid", "Valid")</f>
        <v>Valid</v>
      </c>
    </row>
    <row r="767" customFormat="false" ht="15" hidden="false" customHeight="true" outlineLevel="0" collapsed="false">
      <c r="A767" s="1" t="n">
        <v>766</v>
      </c>
      <c r="B767" s="1" t="s">
        <v>2608</v>
      </c>
      <c r="C767" s="1" t="s">
        <v>2609</v>
      </c>
      <c r="D767" s="1" t="s">
        <v>1088</v>
      </c>
      <c r="E767" s="1" t="s">
        <v>1089</v>
      </c>
      <c r="F767" s="1" t="n">
        <v>129</v>
      </c>
      <c r="G767" s="1" t="s">
        <v>1064</v>
      </c>
      <c r="H767" s="1" t="n">
        <v>2090.06</v>
      </c>
      <c r="I767" s="1" t="s">
        <v>46</v>
      </c>
      <c r="J76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766SKU00766AMUL PRODUCT 766HOUSEHOLDPARLEKGINACTIVE1292090.06</v>
      </c>
      <c r="K767" s="1" t="n">
        <f aca="false">COUNTIF(J:J, $J767)</f>
        <v>1</v>
      </c>
      <c r="L767" s="1" t="str">
        <f aca="false">IF(ISNA(VLOOKUP(tblProducts[[#This Row],[supplier_id]], tblSuppliers[], 3, FALSE())), "Invalid", "Valid")</f>
        <v>Valid</v>
      </c>
    </row>
    <row r="768" customFormat="false" ht="15" hidden="false" customHeight="true" outlineLevel="0" collapsed="false">
      <c r="A768" s="1" t="n">
        <v>767</v>
      </c>
      <c r="B768" s="1" t="s">
        <v>2610</v>
      </c>
      <c r="C768" s="1" t="s">
        <v>2611</v>
      </c>
      <c r="D768" s="1" t="s">
        <v>1053</v>
      </c>
      <c r="E768" s="1" t="s">
        <v>1089</v>
      </c>
      <c r="F768" s="1" t="n">
        <v>57</v>
      </c>
      <c r="G768" s="1" t="s">
        <v>1064</v>
      </c>
      <c r="H768" s="1" t="n">
        <v>2021.81</v>
      </c>
      <c r="I768" s="1" t="s">
        <v>46</v>
      </c>
      <c r="J76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767SKU00767BRITANNIA PRODUCT 767CLEANINGPARLEKGINACTIVE572021.81</v>
      </c>
      <c r="K768" s="1" t="n">
        <f aca="false">COUNTIF(J:J, $J768)</f>
        <v>1</v>
      </c>
      <c r="L768" s="1" t="str">
        <f aca="false">IF(ISNA(VLOOKUP(tblProducts[[#This Row],[supplier_id]], tblSuppliers[], 3, FALSE())), "Invalid", "Valid")</f>
        <v>Valid</v>
      </c>
    </row>
    <row r="769" customFormat="false" ht="15" hidden="false" customHeight="true" outlineLevel="0" collapsed="false">
      <c r="A769" s="1" t="n">
        <v>768</v>
      </c>
      <c r="B769" s="1" t="s">
        <v>2612</v>
      </c>
      <c r="C769" s="1" t="s">
        <v>2613</v>
      </c>
      <c r="D769" s="1" t="s">
        <v>1081</v>
      </c>
      <c r="E769" s="1" t="s">
        <v>1054</v>
      </c>
      <c r="F769" s="1" t="n">
        <v>165</v>
      </c>
      <c r="G769" s="1" t="s">
        <v>1078</v>
      </c>
      <c r="H769" s="1" t="n">
        <v>2320.59</v>
      </c>
      <c r="I769" s="1" t="s">
        <v>46</v>
      </c>
      <c r="J76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768SKU00768ITC PRODUCT 768FROZEN FOODUNILEVERBOTTLEINACTIVE1652320.59</v>
      </c>
      <c r="K769" s="1" t="n">
        <f aca="false">COUNTIF(J:J, $J769)</f>
        <v>1</v>
      </c>
      <c r="L769" s="1" t="str">
        <f aca="false">IF(ISNA(VLOOKUP(tblProducts[[#This Row],[supplier_id]], tblSuppliers[], 3, FALSE())), "Invalid", "Valid")</f>
        <v>Valid</v>
      </c>
    </row>
    <row r="770" customFormat="false" ht="15" hidden="false" customHeight="true" outlineLevel="0" collapsed="false">
      <c r="A770" s="1" t="n">
        <v>769</v>
      </c>
      <c r="B770" s="1" t="s">
        <v>2614</v>
      </c>
      <c r="C770" s="1" t="s">
        <v>2615</v>
      </c>
      <c r="D770" s="1" t="s">
        <v>1143</v>
      </c>
      <c r="E770" s="1" t="s">
        <v>1089</v>
      </c>
      <c r="F770" s="1" t="n">
        <v>148</v>
      </c>
      <c r="G770" s="1" t="s">
        <v>1068</v>
      </c>
      <c r="H770" s="1" t="n">
        <v>294.76</v>
      </c>
      <c r="I770" s="1" t="s">
        <v>39</v>
      </c>
      <c r="J77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769SKU00769ITC PRODUCT 769BEVERAGESPARLEPIECEACTIVE148294.76</v>
      </c>
      <c r="K770" s="1" t="n">
        <f aca="false">COUNTIF(J:J, $J770)</f>
        <v>1</v>
      </c>
      <c r="L770" s="1" t="str">
        <f aca="false">IF(ISNA(VLOOKUP(tblProducts[[#This Row],[supplier_id]], tblSuppliers[], 3, FALSE())), "Invalid", "Valid")</f>
        <v>Valid</v>
      </c>
    </row>
    <row r="771" customFormat="false" ht="15" hidden="false" customHeight="true" outlineLevel="0" collapsed="false">
      <c r="A771" s="1" t="n">
        <v>770</v>
      </c>
      <c r="B771" s="1" t="s">
        <v>2616</v>
      </c>
      <c r="C771" s="1" t="s">
        <v>2617</v>
      </c>
      <c r="D771" s="1" t="s">
        <v>1076</v>
      </c>
      <c r="E771" s="1" t="s">
        <v>1085</v>
      </c>
      <c r="F771" s="1" t="n">
        <v>10</v>
      </c>
      <c r="G771" s="1" t="s">
        <v>1078</v>
      </c>
      <c r="H771" s="1" t="n">
        <v>2012.22</v>
      </c>
      <c r="I771" s="1" t="s">
        <v>39</v>
      </c>
      <c r="J77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770SKU00770AMUL PRODUCT 770SNACKSDABURBOTTLEACTIVE102012.22</v>
      </c>
      <c r="K771" s="1" t="n">
        <f aca="false">COUNTIF(J:J, $J771)</f>
        <v>1</v>
      </c>
      <c r="L771" s="1" t="str">
        <f aca="false">IF(ISNA(VLOOKUP(tblProducts[[#This Row],[supplier_id]], tblSuppliers[], 3, FALSE())), "Invalid", "Valid")</f>
        <v>Valid</v>
      </c>
    </row>
    <row r="772" customFormat="false" ht="15" hidden="false" customHeight="true" outlineLevel="0" collapsed="false">
      <c r="A772" s="1" t="n">
        <v>771</v>
      </c>
      <c r="B772" s="1" t="s">
        <v>2618</v>
      </c>
      <c r="C772" s="1" t="s">
        <v>2619</v>
      </c>
      <c r="D772" s="1" t="s">
        <v>1088</v>
      </c>
      <c r="E772" s="1" t="s">
        <v>1063</v>
      </c>
      <c r="F772" s="1" t="n">
        <v>199</v>
      </c>
      <c r="G772" s="1" t="s">
        <v>1059</v>
      </c>
      <c r="H772" s="1" t="n">
        <v>1324.1</v>
      </c>
      <c r="I772" s="1" t="s">
        <v>39</v>
      </c>
      <c r="J77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771SKU00771BRITANNIA PRODUCT 771HOUSEHOLDAMULLITREACTIVE1991324.1</v>
      </c>
      <c r="K772" s="1" t="n">
        <f aca="false">COUNTIF(J:J, $J772)</f>
        <v>1</v>
      </c>
      <c r="L772" s="1" t="str">
        <f aca="false">IF(ISNA(VLOOKUP(tblProducts[[#This Row],[supplier_id]], tblSuppliers[], 3, FALSE())), "Invalid", "Valid")</f>
        <v>Valid</v>
      </c>
    </row>
    <row r="773" customFormat="false" ht="15" hidden="false" customHeight="true" outlineLevel="0" collapsed="false">
      <c r="A773" s="1" t="n">
        <v>772</v>
      </c>
      <c r="B773" s="1" t="s">
        <v>2620</v>
      </c>
      <c r="C773" s="1" t="s">
        <v>2621</v>
      </c>
      <c r="D773" s="1" t="s">
        <v>1088</v>
      </c>
      <c r="E773" s="1" t="s">
        <v>1082</v>
      </c>
      <c r="F773" s="1" t="n">
        <v>196</v>
      </c>
      <c r="G773" s="1" t="s">
        <v>1059</v>
      </c>
      <c r="H773" s="1" t="n">
        <v>2041.12</v>
      </c>
      <c r="I773" s="1" t="s">
        <v>39</v>
      </c>
      <c r="J77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772SKU00772PARLE PRODUCT 772HOUSEHOLDNESTLELITREACTIVE1962041.12</v>
      </c>
      <c r="K773" s="1" t="n">
        <f aca="false">COUNTIF(J:J, $J773)</f>
        <v>1</v>
      </c>
      <c r="L773" s="1" t="str">
        <f aca="false">IF(ISNA(VLOOKUP(tblProducts[[#This Row],[supplier_id]], tblSuppliers[], 3, FALSE())), "Invalid", "Valid")</f>
        <v>Valid</v>
      </c>
    </row>
    <row r="774" customFormat="false" ht="15" hidden="false" customHeight="true" outlineLevel="0" collapsed="false">
      <c r="A774" s="1" t="n">
        <v>773</v>
      </c>
      <c r="B774" s="1" t="s">
        <v>2622</v>
      </c>
      <c r="C774" s="1" t="s">
        <v>2623</v>
      </c>
      <c r="D774" s="1" t="s">
        <v>1088</v>
      </c>
      <c r="E774" s="1" t="s">
        <v>1063</v>
      </c>
      <c r="F774" s="1" t="n">
        <v>57</v>
      </c>
      <c r="G774" s="1" t="s">
        <v>1059</v>
      </c>
      <c r="H774" s="1" t="n">
        <v>837.56</v>
      </c>
      <c r="I774" s="1" t="s">
        <v>46</v>
      </c>
      <c r="J77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773SKU00773AMUL PRODUCT 773HOUSEHOLDAMULLITREINACTIVE57837.56</v>
      </c>
      <c r="K774" s="1" t="n">
        <f aca="false">COUNTIF(J:J, $J774)</f>
        <v>1</v>
      </c>
      <c r="L774" s="1" t="str">
        <f aca="false">IF(ISNA(VLOOKUP(tblProducts[[#This Row],[supplier_id]], tblSuppliers[], 3, FALSE())), "Invalid", "Valid")</f>
        <v>Valid</v>
      </c>
    </row>
    <row r="775" customFormat="false" ht="15" hidden="false" customHeight="true" outlineLevel="0" collapsed="false">
      <c r="A775" s="1" t="n">
        <v>774</v>
      </c>
      <c r="B775" s="1" t="s">
        <v>2624</v>
      </c>
      <c r="C775" s="1" t="s">
        <v>2625</v>
      </c>
      <c r="D775" s="1" t="s">
        <v>1062</v>
      </c>
      <c r="E775" s="1" t="s">
        <v>1071</v>
      </c>
      <c r="F775" s="1" t="n">
        <v>30</v>
      </c>
      <c r="G775" s="1" t="s">
        <v>1068</v>
      </c>
      <c r="H775" s="1" t="n">
        <v>2366.9</v>
      </c>
      <c r="I775" s="1" t="s">
        <v>46</v>
      </c>
      <c r="J77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774SKU00774AMUL PRODUCT 774DAIRYITCPIECEINACTIVE302366.9</v>
      </c>
      <c r="K775" s="1" t="n">
        <f aca="false">COUNTIF(J:J, $J775)</f>
        <v>1</v>
      </c>
      <c r="L775" s="1" t="str">
        <f aca="false">IF(ISNA(VLOOKUP(tblProducts[[#This Row],[supplier_id]], tblSuppliers[], 3, FALSE())), "Invalid", "Valid")</f>
        <v>Valid</v>
      </c>
    </row>
    <row r="776" customFormat="false" ht="15" hidden="false" customHeight="true" outlineLevel="0" collapsed="false">
      <c r="A776" s="1" t="n">
        <v>775</v>
      </c>
      <c r="B776" s="1" t="s">
        <v>2626</v>
      </c>
      <c r="C776" s="1" t="s">
        <v>2627</v>
      </c>
      <c r="D776" s="1" t="s">
        <v>1053</v>
      </c>
      <c r="E776" s="1" t="s">
        <v>1082</v>
      </c>
      <c r="F776" s="1" t="n">
        <v>76</v>
      </c>
      <c r="G776" s="1" t="s">
        <v>1064</v>
      </c>
      <c r="H776" s="1" t="n">
        <v>676.06</v>
      </c>
      <c r="I776" s="1" t="s">
        <v>46</v>
      </c>
      <c r="J77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775SKU00775P&amp;G PRODUCT 775CLEANINGNESTLEKGINACTIVE76676.06</v>
      </c>
      <c r="K776" s="1" t="n">
        <f aca="false">COUNTIF(J:J, $J776)</f>
        <v>1</v>
      </c>
      <c r="L776" s="1" t="str">
        <f aca="false">IF(ISNA(VLOOKUP(tblProducts[[#This Row],[supplier_id]], tblSuppliers[], 3, FALSE())), "Invalid", "Valid")</f>
        <v>Valid</v>
      </c>
    </row>
    <row r="777" customFormat="false" ht="15" hidden="false" customHeight="true" outlineLevel="0" collapsed="false">
      <c r="A777" s="1" t="n">
        <v>776</v>
      </c>
      <c r="B777" s="1" t="s">
        <v>2628</v>
      </c>
      <c r="C777" s="1" t="s">
        <v>2629</v>
      </c>
      <c r="D777" s="1" t="s">
        <v>1098</v>
      </c>
      <c r="E777" s="1" t="s">
        <v>1089</v>
      </c>
      <c r="F777" s="1" t="n">
        <v>178</v>
      </c>
      <c r="G777" s="1" t="s">
        <v>1059</v>
      </c>
      <c r="H777" s="1" t="n">
        <v>24.36</v>
      </c>
      <c r="I777" s="1" t="s">
        <v>46</v>
      </c>
      <c r="J77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776SKU00776BRITANNIA PRODUCT 776PERSONAL CAREPARLELITREINACTIVE17824.36</v>
      </c>
      <c r="K777" s="1" t="n">
        <f aca="false">COUNTIF(J:J, $J777)</f>
        <v>1</v>
      </c>
      <c r="L777" s="1" t="str">
        <f aca="false">IF(ISNA(VLOOKUP(tblProducts[[#This Row],[supplier_id]], tblSuppliers[], 3, FALSE())), "Invalid", "Valid")</f>
        <v>Valid</v>
      </c>
    </row>
    <row r="778" customFormat="false" ht="15" hidden="false" customHeight="true" outlineLevel="0" collapsed="false">
      <c r="A778" s="1" t="n">
        <v>777</v>
      </c>
      <c r="B778" s="1" t="s">
        <v>2630</v>
      </c>
      <c r="C778" s="1" t="s">
        <v>2631</v>
      </c>
      <c r="D778" s="1" t="s">
        <v>1143</v>
      </c>
      <c r="E778" s="1" t="s">
        <v>1089</v>
      </c>
      <c r="F778" s="1" t="n">
        <v>127</v>
      </c>
      <c r="G778" s="1" t="s">
        <v>1078</v>
      </c>
      <c r="H778" s="1" t="n">
        <v>2156.74</v>
      </c>
      <c r="I778" s="1" t="s">
        <v>46</v>
      </c>
      <c r="J77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777SKU00777ITC PRODUCT 777BEVERAGESPARLEBOTTLEINACTIVE1272156.74</v>
      </c>
      <c r="K778" s="1" t="n">
        <f aca="false">COUNTIF(J:J, $J778)</f>
        <v>1</v>
      </c>
      <c r="L778" s="1" t="str">
        <f aca="false">IF(ISNA(VLOOKUP(tblProducts[[#This Row],[supplier_id]], tblSuppliers[], 3, FALSE())), "Invalid", "Valid")</f>
        <v>Valid</v>
      </c>
    </row>
    <row r="779" customFormat="false" ht="15" hidden="false" customHeight="true" outlineLevel="0" collapsed="false">
      <c r="A779" s="1" t="n">
        <v>778</v>
      </c>
      <c r="B779" s="1" t="s">
        <v>2632</v>
      </c>
      <c r="C779" s="1" t="s">
        <v>2633</v>
      </c>
      <c r="D779" s="1" t="s">
        <v>1053</v>
      </c>
      <c r="E779" s="1" t="s">
        <v>1085</v>
      </c>
      <c r="F779" s="1" t="n">
        <v>138</v>
      </c>
      <c r="G779" s="1" t="s">
        <v>1068</v>
      </c>
      <c r="H779" s="1" t="n">
        <v>2424.93</v>
      </c>
      <c r="I779" s="1" t="s">
        <v>46</v>
      </c>
      <c r="J77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778SKU00778ITC PRODUCT 778CLEANINGDABURPIECEINACTIVE1382424.93</v>
      </c>
      <c r="K779" s="1" t="n">
        <f aca="false">COUNTIF(J:J, $J779)</f>
        <v>1</v>
      </c>
      <c r="L779" s="1" t="str">
        <f aca="false">IF(ISNA(VLOOKUP(tblProducts[[#This Row],[supplier_id]], tblSuppliers[], 3, FALSE())), "Invalid", "Valid")</f>
        <v>Valid</v>
      </c>
    </row>
    <row r="780" customFormat="false" ht="15" hidden="false" customHeight="true" outlineLevel="0" collapsed="false">
      <c r="A780" s="1" t="n">
        <v>779</v>
      </c>
      <c r="B780" s="1" t="s">
        <v>2634</v>
      </c>
      <c r="C780" s="1" t="s">
        <v>2635</v>
      </c>
      <c r="D780" s="1" t="s">
        <v>1076</v>
      </c>
      <c r="E780" s="1" t="s">
        <v>1071</v>
      </c>
      <c r="F780" s="1" t="n">
        <v>15</v>
      </c>
      <c r="G780" s="1" t="s">
        <v>1064</v>
      </c>
      <c r="H780" s="1" t="n">
        <v>2421.7</v>
      </c>
      <c r="I780" s="1" t="s">
        <v>39</v>
      </c>
      <c r="J78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779SKU00779NESTLE PRODUCT 779SNACKSITCKGACTIVE152421.7</v>
      </c>
      <c r="K780" s="1" t="n">
        <f aca="false">COUNTIF(J:J, $J780)</f>
        <v>1</v>
      </c>
      <c r="L780" s="1" t="str">
        <f aca="false">IF(ISNA(VLOOKUP(tblProducts[[#This Row],[supplier_id]], tblSuppliers[], 3, FALSE())), "Invalid", "Valid")</f>
        <v>Valid</v>
      </c>
    </row>
    <row r="781" customFormat="false" ht="15" hidden="false" customHeight="true" outlineLevel="0" collapsed="false">
      <c r="A781" s="1" t="n">
        <v>780</v>
      </c>
      <c r="B781" s="1" t="s">
        <v>2636</v>
      </c>
      <c r="C781" s="1" t="s">
        <v>2637</v>
      </c>
      <c r="D781" s="1" t="s">
        <v>1098</v>
      </c>
      <c r="E781" s="1" t="s">
        <v>1077</v>
      </c>
      <c r="F781" s="1" t="n">
        <v>36</v>
      </c>
      <c r="G781" s="1" t="s">
        <v>1078</v>
      </c>
      <c r="H781" s="1" t="n">
        <v>2003.35</v>
      </c>
      <c r="I781" s="1" t="s">
        <v>39</v>
      </c>
      <c r="J78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780SKU00780PARLE PRODUCT 780PERSONAL CAREBRITANNIABOTTLEACTIVE362003.35</v>
      </c>
      <c r="K781" s="1" t="n">
        <f aca="false">COUNTIF(J:J, $J781)</f>
        <v>1</v>
      </c>
      <c r="L781" s="1" t="str">
        <f aca="false">IF(ISNA(VLOOKUP(tblProducts[[#This Row],[supplier_id]], tblSuppliers[], 3, FALSE())), "Invalid", "Valid")</f>
        <v>Valid</v>
      </c>
    </row>
    <row r="782" customFormat="false" ht="15" hidden="false" customHeight="true" outlineLevel="0" collapsed="false">
      <c r="A782" s="1" t="n">
        <v>781</v>
      </c>
      <c r="B782" s="1" t="s">
        <v>2638</v>
      </c>
      <c r="C782" s="1" t="s">
        <v>2639</v>
      </c>
      <c r="D782" s="1" t="s">
        <v>1067</v>
      </c>
      <c r="E782" s="1" t="s">
        <v>1063</v>
      </c>
      <c r="F782" s="1" t="n">
        <v>11</v>
      </c>
      <c r="G782" s="1" t="s">
        <v>1068</v>
      </c>
      <c r="H782" s="1" t="n">
        <v>2185.32</v>
      </c>
      <c r="I782" s="1" t="s">
        <v>46</v>
      </c>
      <c r="J78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781SKU00781ITC PRODUCT 781BAKERYAMULPIECEINACTIVE112185.32</v>
      </c>
      <c r="K782" s="1" t="n">
        <f aca="false">COUNTIF(J:J, $J782)</f>
        <v>1</v>
      </c>
      <c r="L782" s="1" t="str">
        <f aca="false">IF(ISNA(VLOOKUP(tblProducts[[#This Row],[supplier_id]], tblSuppliers[], 3, FALSE())), "Invalid", "Valid")</f>
        <v>Valid</v>
      </c>
    </row>
    <row r="783" customFormat="false" ht="15" hidden="false" customHeight="true" outlineLevel="0" collapsed="false">
      <c r="A783" s="1" t="n">
        <v>782</v>
      </c>
      <c r="B783" s="1" t="s">
        <v>2640</v>
      </c>
      <c r="C783" s="1" t="s">
        <v>2641</v>
      </c>
      <c r="D783" s="1" t="s">
        <v>1076</v>
      </c>
      <c r="E783" s="1" t="s">
        <v>1089</v>
      </c>
      <c r="F783" s="1" t="n">
        <v>63</v>
      </c>
      <c r="G783" s="1" t="s">
        <v>1055</v>
      </c>
      <c r="H783" s="1" t="n">
        <v>424.75</v>
      </c>
      <c r="I783" s="1" t="s">
        <v>39</v>
      </c>
      <c r="J78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782SKU00782PARLE PRODUCT 782SNACKSPARLEPACKACTIVE63424.75</v>
      </c>
      <c r="K783" s="1" t="n">
        <f aca="false">COUNTIF(J:J, $J783)</f>
        <v>1</v>
      </c>
      <c r="L783" s="1" t="str">
        <f aca="false">IF(ISNA(VLOOKUP(tblProducts[[#This Row],[supplier_id]], tblSuppliers[], 3, FALSE())), "Invalid", "Valid")</f>
        <v>Valid</v>
      </c>
    </row>
    <row r="784" customFormat="false" ht="15" hidden="false" customHeight="true" outlineLevel="0" collapsed="false">
      <c r="A784" s="1" t="n">
        <v>783</v>
      </c>
      <c r="B784" s="1" t="s">
        <v>2642</v>
      </c>
      <c r="C784" s="1" t="s">
        <v>2643</v>
      </c>
      <c r="D784" s="1" t="s">
        <v>1098</v>
      </c>
      <c r="E784" s="1" t="s">
        <v>1085</v>
      </c>
      <c r="F784" s="1" t="n">
        <v>83</v>
      </c>
      <c r="G784" s="1" t="s">
        <v>1078</v>
      </c>
      <c r="H784" s="1" t="n">
        <v>981.28</v>
      </c>
      <c r="I784" s="1" t="s">
        <v>46</v>
      </c>
      <c r="J78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783SKU00783DABUR PRODUCT 783PERSONAL CAREDABURBOTTLEINACTIVE83981.28</v>
      </c>
      <c r="K784" s="1" t="n">
        <f aca="false">COUNTIF(J:J, $J784)</f>
        <v>1</v>
      </c>
      <c r="L784" s="1" t="str">
        <f aca="false">IF(ISNA(VLOOKUP(tblProducts[[#This Row],[supplier_id]], tblSuppliers[], 3, FALSE())), "Invalid", "Valid")</f>
        <v>Valid</v>
      </c>
    </row>
    <row r="785" customFormat="false" ht="15" hidden="false" customHeight="true" outlineLevel="0" collapsed="false">
      <c r="A785" s="1" t="n">
        <v>784</v>
      </c>
      <c r="B785" s="1" t="s">
        <v>2644</v>
      </c>
      <c r="C785" s="1" t="s">
        <v>2645</v>
      </c>
      <c r="D785" s="1" t="s">
        <v>1081</v>
      </c>
      <c r="E785" s="1" t="s">
        <v>1077</v>
      </c>
      <c r="F785" s="1" t="n">
        <v>148</v>
      </c>
      <c r="G785" s="1" t="s">
        <v>1055</v>
      </c>
      <c r="H785" s="1" t="n">
        <v>1894.55</v>
      </c>
      <c r="I785" s="1" t="s">
        <v>46</v>
      </c>
      <c r="J78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784SKU00784ITC PRODUCT 784FROZEN FOODBRITANNIAPACKINACTIVE1481894.55</v>
      </c>
      <c r="K785" s="1" t="n">
        <f aca="false">COUNTIF(J:J, $J785)</f>
        <v>1</v>
      </c>
      <c r="L785" s="1" t="str">
        <f aca="false">IF(ISNA(VLOOKUP(tblProducts[[#This Row],[supplier_id]], tblSuppliers[], 3, FALSE())), "Invalid", "Valid")</f>
        <v>Valid</v>
      </c>
    </row>
    <row r="786" customFormat="false" ht="15" hidden="false" customHeight="true" outlineLevel="0" collapsed="false">
      <c r="A786" s="1" t="n">
        <v>785</v>
      </c>
      <c r="B786" s="1" t="s">
        <v>2646</v>
      </c>
      <c r="C786" s="1" t="s">
        <v>2647</v>
      </c>
      <c r="D786" s="1" t="s">
        <v>1143</v>
      </c>
      <c r="E786" s="1" t="s">
        <v>1085</v>
      </c>
      <c r="F786" s="1" t="n">
        <v>53</v>
      </c>
      <c r="G786" s="1" t="s">
        <v>1059</v>
      </c>
      <c r="H786" s="1" t="n">
        <v>2277.25</v>
      </c>
      <c r="I786" s="1" t="s">
        <v>39</v>
      </c>
      <c r="J78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785SKU00785P&amp;G PRODUCT 785BEVERAGESDABURLITREACTIVE532277.25</v>
      </c>
      <c r="K786" s="1" t="n">
        <f aca="false">COUNTIF(J:J, $J786)</f>
        <v>1</v>
      </c>
      <c r="L786" s="1" t="str">
        <f aca="false">IF(ISNA(VLOOKUP(tblProducts[[#This Row],[supplier_id]], tblSuppliers[], 3, FALSE())), "Invalid", "Valid")</f>
        <v>Valid</v>
      </c>
    </row>
    <row r="787" customFormat="false" ht="15" hidden="false" customHeight="true" outlineLevel="0" collapsed="false">
      <c r="A787" s="1" t="n">
        <v>786</v>
      </c>
      <c r="B787" s="1" t="s">
        <v>2648</v>
      </c>
      <c r="C787" s="1" t="s">
        <v>2649</v>
      </c>
      <c r="D787" s="1" t="s">
        <v>1088</v>
      </c>
      <c r="E787" s="1" t="s">
        <v>1085</v>
      </c>
      <c r="F787" s="1" t="n">
        <v>158</v>
      </c>
      <c r="G787" s="1" t="s">
        <v>1055</v>
      </c>
      <c r="H787" s="1" t="n">
        <v>695.73</v>
      </c>
      <c r="I787" s="1" t="s">
        <v>39</v>
      </c>
      <c r="J78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786SKU00786AMUL PRODUCT 786HOUSEHOLDDABURPACKACTIVE158695.73</v>
      </c>
      <c r="K787" s="1" t="n">
        <f aca="false">COUNTIF(J:J, $J787)</f>
        <v>1</v>
      </c>
      <c r="L787" s="1" t="str">
        <f aca="false">IF(ISNA(VLOOKUP(tblProducts[[#This Row],[supplier_id]], tblSuppliers[], 3, FALSE())), "Invalid", "Valid")</f>
        <v>Valid</v>
      </c>
    </row>
    <row r="788" customFormat="false" ht="15" hidden="false" customHeight="true" outlineLevel="0" collapsed="false">
      <c r="A788" s="1" t="n">
        <v>787</v>
      </c>
      <c r="B788" s="1" t="s">
        <v>2650</v>
      </c>
      <c r="C788" s="1" t="s">
        <v>2651</v>
      </c>
      <c r="D788" s="1" t="s">
        <v>1143</v>
      </c>
      <c r="E788" s="1" t="s">
        <v>1085</v>
      </c>
      <c r="F788" s="1" t="n">
        <v>34</v>
      </c>
      <c r="G788" s="1" t="s">
        <v>1078</v>
      </c>
      <c r="H788" s="1" t="n">
        <v>1897.66</v>
      </c>
      <c r="I788" s="1" t="s">
        <v>39</v>
      </c>
      <c r="J78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787SKU00787ITC PRODUCT 787BEVERAGESDABURBOTTLEACTIVE341897.66</v>
      </c>
      <c r="K788" s="1" t="n">
        <f aca="false">COUNTIF(J:J, $J788)</f>
        <v>1</v>
      </c>
      <c r="L788" s="1" t="str">
        <f aca="false">IF(ISNA(VLOOKUP(tblProducts[[#This Row],[supplier_id]], tblSuppliers[], 3, FALSE())), "Invalid", "Valid")</f>
        <v>Valid</v>
      </c>
    </row>
    <row r="789" customFormat="false" ht="15" hidden="false" customHeight="true" outlineLevel="0" collapsed="false">
      <c r="A789" s="1" t="n">
        <v>788</v>
      </c>
      <c r="B789" s="1" t="s">
        <v>2652</v>
      </c>
      <c r="C789" s="1" t="s">
        <v>2653</v>
      </c>
      <c r="D789" s="1" t="s">
        <v>1081</v>
      </c>
      <c r="E789" s="1" t="s">
        <v>1071</v>
      </c>
      <c r="F789" s="1" t="n">
        <v>11</v>
      </c>
      <c r="G789" s="1" t="s">
        <v>1064</v>
      </c>
      <c r="H789" s="1" t="n">
        <v>1699.62</v>
      </c>
      <c r="I789" s="1" t="s">
        <v>46</v>
      </c>
      <c r="J78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788SKU00788BRITANNIA PRODUCT 788FROZEN FOODITCKGINACTIVE111699.62</v>
      </c>
      <c r="K789" s="1" t="n">
        <f aca="false">COUNTIF(J:J, $J789)</f>
        <v>1</v>
      </c>
      <c r="L789" s="1" t="str">
        <f aca="false">IF(ISNA(VLOOKUP(tblProducts[[#This Row],[supplier_id]], tblSuppliers[], 3, FALSE())), "Invalid", "Valid")</f>
        <v>Valid</v>
      </c>
    </row>
    <row r="790" customFormat="false" ht="15" hidden="false" customHeight="true" outlineLevel="0" collapsed="false">
      <c r="A790" s="1" t="n">
        <v>789</v>
      </c>
      <c r="B790" s="1" t="s">
        <v>2654</v>
      </c>
      <c r="C790" s="1" t="s">
        <v>2655</v>
      </c>
      <c r="D790" s="1" t="s">
        <v>1098</v>
      </c>
      <c r="E790" s="1" t="s">
        <v>1058</v>
      </c>
      <c r="F790" s="1" t="n">
        <v>84</v>
      </c>
      <c r="G790" s="1" t="s">
        <v>1059</v>
      </c>
      <c r="H790" s="1" t="n">
        <v>358.86</v>
      </c>
      <c r="I790" s="1" t="s">
        <v>46</v>
      </c>
      <c r="J79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789SKU00789NESTLE PRODUCT 789PERSONAL CAREP&amp;GLITREINACTIVE84358.86</v>
      </c>
      <c r="K790" s="1" t="n">
        <f aca="false">COUNTIF(J:J, $J790)</f>
        <v>1</v>
      </c>
      <c r="L790" s="1" t="str">
        <f aca="false">IF(ISNA(VLOOKUP(tblProducts[[#This Row],[supplier_id]], tblSuppliers[], 3, FALSE())), "Invalid", "Valid")</f>
        <v>Valid</v>
      </c>
    </row>
    <row r="791" customFormat="false" ht="15" hidden="false" customHeight="true" outlineLevel="0" collapsed="false">
      <c r="A791" s="1" t="n">
        <v>790</v>
      </c>
      <c r="B791" s="1" t="s">
        <v>2656</v>
      </c>
      <c r="C791" s="1" t="s">
        <v>2657</v>
      </c>
      <c r="D791" s="1" t="s">
        <v>1053</v>
      </c>
      <c r="E791" s="1" t="s">
        <v>1077</v>
      </c>
      <c r="F791" s="1" t="n">
        <v>63</v>
      </c>
      <c r="G791" s="1" t="s">
        <v>1068</v>
      </c>
      <c r="H791" s="1" t="n">
        <v>1139.69</v>
      </c>
      <c r="I791" s="1" t="s">
        <v>39</v>
      </c>
      <c r="J79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790SKU00790BRITANNIA PRODUCT 790CLEANINGBRITANNIAPIECEACTIVE631139.69</v>
      </c>
      <c r="K791" s="1" t="n">
        <f aca="false">COUNTIF(J:J, $J791)</f>
        <v>1</v>
      </c>
      <c r="L791" s="1" t="str">
        <f aca="false">IF(ISNA(VLOOKUP(tblProducts[[#This Row],[supplier_id]], tblSuppliers[], 3, FALSE())), "Invalid", "Valid")</f>
        <v>Valid</v>
      </c>
    </row>
    <row r="792" customFormat="false" ht="15" hidden="false" customHeight="true" outlineLevel="0" collapsed="false">
      <c r="A792" s="1" t="n">
        <v>791</v>
      </c>
      <c r="B792" s="1" t="s">
        <v>2658</v>
      </c>
      <c r="C792" s="1" t="s">
        <v>2659</v>
      </c>
      <c r="D792" s="1" t="s">
        <v>1143</v>
      </c>
      <c r="E792" s="1" t="s">
        <v>1054</v>
      </c>
      <c r="F792" s="1" t="n">
        <v>62</v>
      </c>
      <c r="G792" s="1" t="s">
        <v>1059</v>
      </c>
      <c r="H792" s="1" t="n">
        <v>2084.57</v>
      </c>
      <c r="I792" s="1" t="s">
        <v>46</v>
      </c>
      <c r="J79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791SKU00791UNILEVER PRODUCT 791BEVERAGESUNILEVERLITREINACTIVE622084.57</v>
      </c>
      <c r="K792" s="1" t="n">
        <f aca="false">COUNTIF(J:J, $J792)</f>
        <v>1</v>
      </c>
      <c r="L792" s="1" t="str">
        <f aca="false">IF(ISNA(VLOOKUP(tblProducts[[#This Row],[supplier_id]], tblSuppliers[], 3, FALSE())), "Invalid", "Valid")</f>
        <v>Valid</v>
      </c>
    </row>
    <row r="793" customFormat="false" ht="15" hidden="false" customHeight="true" outlineLevel="0" collapsed="false">
      <c r="A793" s="1" t="n">
        <v>792</v>
      </c>
      <c r="B793" s="1" t="s">
        <v>2660</v>
      </c>
      <c r="C793" s="1" t="s">
        <v>2661</v>
      </c>
      <c r="D793" s="1" t="s">
        <v>1081</v>
      </c>
      <c r="E793" s="1" t="s">
        <v>1071</v>
      </c>
      <c r="F793" s="1" t="n">
        <v>119</v>
      </c>
      <c r="G793" s="1" t="s">
        <v>1059</v>
      </c>
      <c r="H793" s="1" t="n">
        <v>1180.12</v>
      </c>
      <c r="I793" s="1" t="s">
        <v>39</v>
      </c>
      <c r="J79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792SKU00792PARLE PRODUCT 792FROZEN FOODITCLITREACTIVE1191180.12</v>
      </c>
      <c r="K793" s="1" t="n">
        <f aca="false">COUNTIF(J:J, $J793)</f>
        <v>1</v>
      </c>
      <c r="L793" s="1" t="str">
        <f aca="false">IF(ISNA(VLOOKUP(tblProducts[[#This Row],[supplier_id]], tblSuppliers[], 3, FALSE())), "Invalid", "Valid")</f>
        <v>Valid</v>
      </c>
    </row>
    <row r="794" customFormat="false" ht="15" hidden="false" customHeight="true" outlineLevel="0" collapsed="false">
      <c r="A794" s="1" t="n">
        <v>793</v>
      </c>
      <c r="B794" s="1" t="s">
        <v>2662</v>
      </c>
      <c r="C794" s="1" t="s">
        <v>2663</v>
      </c>
      <c r="D794" s="1" t="s">
        <v>1062</v>
      </c>
      <c r="E794" s="1" t="s">
        <v>1089</v>
      </c>
      <c r="F794" s="1" t="n">
        <v>189</v>
      </c>
      <c r="G794" s="1" t="s">
        <v>1059</v>
      </c>
      <c r="H794" s="1" t="n">
        <v>520.94</v>
      </c>
      <c r="I794" s="1" t="s">
        <v>46</v>
      </c>
      <c r="J79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793SKU00793DABUR PRODUCT 793DAIRYPARLELITREINACTIVE189520.94</v>
      </c>
      <c r="K794" s="1" t="n">
        <f aca="false">COUNTIF(J:J, $J794)</f>
        <v>1</v>
      </c>
      <c r="L794" s="1" t="str">
        <f aca="false">IF(ISNA(VLOOKUP(tblProducts[[#This Row],[supplier_id]], tblSuppliers[], 3, FALSE())), "Invalid", "Valid")</f>
        <v>Valid</v>
      </c>
    </row>
    <row r="795" customFormat="false" ht="15" hidden="false" customHeight="true" outlineLevel="0" collapsed="false">
      <c r="A795" s="1" t="n">
        <v>794</v>
      </c>
      <c r="B795" s="1" t="s">
        <v>2664</v>
      </c>
      <c r="C795" s="1" t="s">
        <v>2665</v>
      </c>
      <c r="D795" s="1" t="s">
        <v>1143</v>
      </c>
      <c r="E795" s="1" t="s">
        <v>1058</v>
      </c>
      <c r="F795" s="1" t="n">
        <v>66</v>
      </c>
      <c r="G795" s="1" t="s">
        <v>1078</v>
      </c>
      <c r="H795" s="1" t="n">
        <v>1683.88</v>
      </c>
      <c r="I795" s="1" t="s">
        <v>46</v>
      </c>
      <c r="J79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794SKU00794NESTLE PRODUCT 794BEVERAGESP&amp;GBOTTLEINACTIVE661683.88</v>
      </c>
      <c r="K795" s="1" t="n">
        <f aca="false">COUNTIF(J:J, $J795)</f>
        <v>1</v>
      </c>
      <c r="L795" s="1" t="str">
        <f aca="false">IF(ISNA(VLOOKUP(tblProducts[[#This Row],[supplier_id]], tblSuppliers[], 3, FALSE())), "Invalid", "Valid")</f>
        <v>Valid</v>
      </c>
    </row>
    <row r="796" customFormat="false" ht="15" hidden="false" customHeight="true" outlineLevel="0" collapsed="false">
      <c r="A796" s="1" t="n">
        <v>795</v>
      </c>
      <c r="B796" s="1" t="s">
        <v>2666</v>
      </c>
      <c r="C796" s="1" t="s">
        <v>2667</v>
      </c>
      <c r="D796" s="1" t="s">
        <v>1143</v>
      </c>
      <c r="E796" s="1" t="s">
        <v>1071</v>
      </c>
      <c r="F796" s="1" t="n">
        <v>19</v>
      </c>
      <c r="G796" s="1" t="s">
        <v>1078</v>
      </c>
      <c r="H796" s="1" t="n">
        <v>2469.04</v>
      </c>
      <c r="I796" s="1" t="s">
        <v>39</v>
      </c>
      <c r="J79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795SKU00795DABUR PRODUCT 795BEVERAGESITCBOTTLEACTIVE192469.04</v>
      </c>
      <c r="K796" s="1" t="n">
        <f aca="false">COUNTIF(J:J, $J796)</f>
        <v>1</v>
      </c>
      <c r="L796" s="1" t="str">
        <f aca="false">IF(ISNA(VLOOKUP(tblProducts[[#This Row],[supplier_id]], tblSuppliers[], 3, FALSE())), "Invalid", "Valid")</f>
        <v>Valid</v>
      </c>
    </row>
    <row r="797" customFormat="false" ht="15" hidden="false" customHeight="true" outlineLevel="0" collapsed="false">
      <c r="A797" s="1" t="n">
        <v>796</v>
      </c>
      <c r="B797" s="1" t="s">
        <v>2668</v>
      </c>
      <c r="C797" s="1" t="s">
        <v>2669</v>
      </c>
      <c r="D797" s="1" t="s">
        <v>1053</v>
      </c>
      <c r="E797" s="1" t="s">
        <v>1054</v>
      </c>
      <c r="F797" s="1" t="n">
        <v>181</v>
      </c>
      <c r="G797" s="1" t="s">
        <v>1068</v>
      </c>
      <c r="H797" s="1" t="n">
        <v>1613.86</v>
      </c>
      <c r="I797" s="1" t="s">
        <v>46</v>
      </c>
      <c r="J79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796SKU00796DABUR PRODUCT 796CLEANINGUNILEVERPIECEINACTIVE1811613.86</v>
      </c>
      <c r="K797" s="1" t="n">
        <f aca="false">COUNTIF(J:J, $J797)</f>
        <v>1</v>
      </c>
      <c r="L797" s="1" t="str">
        <f aca="false">IF(ISNA(VLOOKUP(tblProducts[[#This Row],[supplier_id]], tblSuppliers[], 3, FALSE())), "Invalid", "Valid")</f>
        <v>Valid</v>
      </c>
    </row>
    <row r="798" customFormat="false" ht="15" hidden="false" customHeight="true" outlineLevel="0" collapsed="false">
      <c r="A798" s="1" t="n">
        <v>797</v>
      </c>
      <c r="B798" s="1" t="s">
        <v>2670</v>
      </c>
      <c r="C798" s="1" t="s">
        <v>2671</v>
      </c>
      <c r="D798" s="1" t="s">
        <v>1081</v>
      </c>
      <c r="E798" s="1" t="s">
        <v>1077</v>
      </c>
      <c r="F798" s="1" t="n">
        <v>132</v>
      </c>
      <c r="G798" s="1" t="s">
        <v>1078</v>
      </c>
      <c r="H798" s="1" t="n">
        <v>233.62</v>
      </c>
      <c r="I798" s="1" t="s">
        <v>46</v>
      </c>
      <c r="J79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797SKU00797NESTLE PRODUCT 797FROZEN FOODBRITANNIABOTTLEINACTIVE132233.62</v>
      </c>
      <c r="K798" s="1" t="n">
        <f aca="false">COUNTIF(J:J, $J798)</f>
        <v>1</v>
      </c>
      <c r="L798" s="1" t="str">
        <f aca="false">IF(ISNA(VLOOKUP(tblProducts[[#This Row],[supplier_id]], tblSuppliers[], 3, FALSE())), "Invalid", "Valid")</f>
        <v>Valid</v>
      </c>
    </row>
    <row r="799" customFormat="false" ht="15" hidden="false" customHeight="true" outlineLevel="0" collapsed="false">
      <c r="A799" s="1" t="n">
        <v>798</v>
      </c>
      <c r="B799" s="1" t="s">
        <v>2672</v>
      </c>
      <c r="C799" s="1" t="s">
        <v>2673</v>
      </c>
      <c r="D799" s="1" t="s">
        <v>1076</v>
      </c>
      <c r="E799" s="1" t="s">
        <v>1054</v>
      </c>
      <c r="F799" s="1" t="n">
        <v>150</v>
      </c>
      <c r="G799" s="1" t="s">
        <v>1078</v>
      </c>
      <c r="H799" s="1" t="n">
        <v>1211.99</v>
      </c>
      <c r="I799" s="1" t="s">
        <v>46</v>
      </c>
      <c r="J79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798SKU00798P&amp;G PRODUCT 798SNACKSUNILEVERBOTTLEINACTIVE1501211.99</v>
      </c>
      <c r="K799" s="1" t="n">
        <f aca="false">COUNTIF(J:J, $J799)</f>
        <v>1</v>
      </c>
      <c r="L799" s="1" t="str">
        <f aca="false">IF(ISNA(VLOOKUP(tblProducts[[#This Row],[supplier_id]], tblSuppliers[], 3, FALSE())), "Invalid", "Valid")</f>
        <v>Valid</v>
      </c>
    </row>
    <row r="800" customFormat="false" ht="15" hidden="false" customHeight="true" outlineLevel="0" collapsed="false">
      <c r="A800" s="1" t="n">
        <v>799</v>
      </c>
      <c r="B800" s="1" t="s">
        <v>2674</v>
      </c>
      <c r="C800" s="1" t="s">
        <v>2675</v>
      </c>
      <c r="D800" s="1" t="s">
        <v>1088</v>
      </c>
      <c r="E800" s="1" t="s">
        <v>1089</v>
      </c>
      <c r="F800" s="1" t="n">
        <v>8</v>
      </c>
      <c r="G800" s="1" t="s">
        <v>1068</v>
      </c>
      <c r="H800" s="1" t="n">
        <v>1939.25</v>
      </c>
      <c r="I800" s="1" t="s">
        <v>39</v>
      </c>
      <c r="J80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799SKU00799P&amp;G PRODUCT 799HOUSEHOLDPARLEPIECEACTIVE81939.25</v>
      </c>
      <c r="K800" s="1" t="n">
        <f aca="false">COUNTIF(J:J, $J800)</f>
        <v>1</v>
      </c>
      <c r="L800" s="1" t="str">
        <f aca="false">IF(ISNA(VLOOKUP(tblProducts[[#This Row],[supplier_id]], tblSuppliers[], 3, FALSE())), "Invalid", "Valid")</f>
        <v>Valid</v>
      </c>
    </row>
    <row r="801" customFormat="false" ht="15" hidden="false" customHeight="true" outlineLevel="0" collapsed="false">
      <c r="A801" s="1" t="n">
        <v>800</v>
      </c>
      <c r="B801" s="1" t="s">
        <v>2676</v>
      </c>
      <c r="C801" s="1" t="s">
        <v>2677</v>
      </c>
      <c r="D801" s="1" t="s">
        <v>1067</v>
      </c>
      <c r="E801" s="1" t="s">
        <v>1054</v>
      </c>
      <c r="F801" s="1" t="n">
        <v>5</v>
      </c>
      <c r="G801" s="1" t="s">
        <v>1068</v>
      </c>
      <c r="H801" s="1" t="n">
        <v>502.37</v>
      </c>
      <c r="I801" s="1" t="s">
        <v>46</v>
      </c>
      <c r="J80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800SKU00800AMUL PRODUCT 800BAKERYUNILEVERPIECEINACTIVE5502.37</v>
      </c>
      <c r="K801" s="1" t="n">
        <f aca="false">COUNTIF(J:J, $J801)</f>
        <v>1</v>
      </c>
      <c r="L801" s="1" t="str">
        <f aca="false">IF(ISNA(VLOOKUP(tblProducts[[#This Row],[supplier_id]], tblSuppliers[], 3, FALSE())), "Invalid", "Valid")</f>
        <v>Valid</v>
      </c>
    </row>
    <row r="802" customFormat="false" ht="15" hidden="false" customHeight="true" outlineLevel="0" collapsed="false">
      <c r="A802" s="1" t="n">
        <v>801</v>
      </c>
      <c r="B802" s="1" t="s">
        <v>2678</v>
      </c>
      <c r="C802" s="1" t="s">
        <v>2679</v>
      </c>
      <c r="D802" s="1" t="s">
        <v>1088</v>
      </c>
      <c r="E802" s="1" t="s">
        <v>1063</v>
      </c>
      <c r="F802" s="1" t="n">
        <v>152</v>
      </c>
      <c r="G802" s="1" t="s">
        <v>1064</v>
      </c>
      <c r="H802" s="1" t="n">
        <v>1094.81</v>
      </c>
      <c r="I802" s="1" t="s">
        <v>46</v>
      </c>
      <c r="J80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801SKU00801AMUL PRODUCT 801HOUSEHOLDAMULKGINACTIVE1521094.81</v>
      </c>
      <c r="K802" s="1" t="n">
        <f aca="false">COUNTIF(J:J, $J802)</f>
        <v>1</v>
      </c>
      <c r="L802" s="1" t="str">
        <f aca="false">IF(ISNA(VLOOKUP(tblProducts[[#This Row],[supplier_id]], tblSuppliers[], 3, FALSE())), "Invalid", "Valid")</f>
        <v>Valid</v>
      </c>
    </row>
    <row r="803" customFormat="false" ht="15" hidden="false" customHeight="true" outlineLevel="0" collapsed="false">
      <c r="A803" s="1" t="n">
        <v>802</v>
      </c>
      <c r="B803" s="1" t="s">
        <v>2680</v>
      </c>
      <c r="C803" s="1" t="s">
        <v>2681</v>
      </c>
      <c r="D803" s="1" t="s">
        <v>1088</v>
      </c>
      <c r="E803" s="1" t="s">
        <v>1082</v>
      </c>
      <c r="F803" s="1" t="n">
        <v>56</v>
      </c>
      <c r="G803" s="1" t="s">
        <v>1068</v>
      </c>
      <c r="H803" s="1" t="n">
        <v>1488.24</v>
      </c>
      <c r="I803" s="1" t="s">
        <v>39</v>
      </c>
      <c r="J80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802SKU00802UNILEVER PRODUCT 802HOUSEHOLDNESTLEPIECEACTIVE561488.24</v>
      </c>
      <c r="K803" s="1" t="n">
        <f aca="false">COUNTIF(J:J, $J803)</f>
        <v>1</v>
      </c>
      <c r="L803" s="1" t="str">
        <f aca="false">IF(ISNA(VLOOKUP(tblProducts[[#This Row],[supplier_id]], tblSuppliers[], 3, FALSE())), "Invalid", "Valid")</f>
        <v>Valid</v>
      </c>
    </row>
    <row r="804" customFormat="false" ht="15" hidden="false" customHeight="true" outlineLevel="0" collapsed="false">
      <c r="A804" s="1" t="n">
        <v>803</v>
      </c>
      <c r="B804" s="1" t="s">
        <v>2682</v>
      </c>
      <c r="C804" s="1" t="s">
        <v>2683</v>
      </c>
      <c r="D804" s="1" t="s">
        <v>1088</v>
      </c>
      <c r="E804" s="1" t="s">
        <v>1063</v>
      </c>
      <c r="F804" s="1" t="n">
        <v>45</v>
      </c>
      <c r="G804" s="1" t="s">
        <v>1068</v>
      </c>
      <c r="H804" s="1" t="n">
        <v>377.69</v>
      </c>
      <c r="I804" s="1" t="s">
        <v>46</v>
      </c>
      <c r="J80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803SKU00803NESTLE PRODUCT 803HOUSEHOLDAMULPIECEINACTIVE45377.69</v>
      </c>
      <c r="K804" s="1" t="n">
        <f aca="false">COUNTIF(J:J, $J804)</f>
        <v>1</v>
      </c>
      <c r="L804" s="1" t="str">
        <f aca="false">IF(ISNA(VLOOKUP(tblProducts[[#This Row],[supplier_id]], tblSuppliers[], 3, FALSE())), "Invalid", "Valid")</f>
        <v>Valid</v>
      </c>
    </row>
    <row r="805" customFormat="false" ht="15" hidden="false" customHeight="true" outlineLevel="0" collapsed="false">
      <c r="A805" s="1" t="n">
        <v>804</v>
      </c>
      <c r="B805" s="1" t="s">
        <v>2684</v>
      </c>
      <c r="C805" s="1" t="s">
        <v>2685</v>
      </c>
      <c r="D805" s="1" t="s">
        <v>1088</v>
      </c>
      <c r="E805" s="1" t="s">
        <v>1063</v>
      </c>
      <c r="F805" s="1" t="n">
        <v>141</v>
      </c>
      <c r="G805" s="1" t="s">
        <v>1068</v>
      </c>
      <c r="H805" s="1" t="n">
        <v>2001.3</v>
      </c>
      <c r="I805" s="1" t="s">
        <v>39</v>
      </c>
      <c r="J80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804SKU00804AMUL PRODUCT 804HOUSEHOLDAMULPIECEACTIVE1412001.3</v>
      </c>
      <c r="K805" s="1" t="n">
        <f aca="false">COUNTIF(J:J, $J805)</f>
        <v>1</v>
      </c>
      <c r="L805" s="1" t="str">
        <f aca="false">IF(ISNA(VLOOKUP(tblProducts[[#This Row],[supplier_id]], tblSuppliers[], 3, FALSE())), "Invalid", "Valid")</f>
        <v>Valid</v>
      </c>
    </row>
    <row r="806" customFormat="false" ht="15" hidden="false" customHeight="true" outlineLevel="0" collapsed="false">
      <c r="A806" s="1" t="n">
        <v>805</v>
      </c>
      <c r="B806" s="1" t="s">
        <v>2686</v>
      </c>
      <c r="C806" s="1" t="s">
        <v>2687</v>
      </c>
      <c r="D806" s="1" t="s">
        <v>1062</v>
      </c>
      <c r="E806" s="1" t="s">
        <v>1071</v>
      </c>
      <c r="F806" s="1" t="n">
        <v>154</v>
      </c>
      <c r="G806" s="1" t="s">
        <v>1078</v>
      </c>
      <c r="H806" s="1" t="n">
        <v>1332.42</v>
      </c>
      <c r="I806" s="1" t="s">
        <v>39</v>
      </c>
      <c r="J80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805SKU00805AMUL PRODUCT 805DAIRYITCBOTTLEACTIVE1541332.42</v>
      </c>
      <c r="K806" s="1" t="n">
        <f aca="false">COUNTIF(J:J, $J806)</f>
        <v>1</v>
      </c>
      <c r="L806" s="1" t="str">
        <f aca="false">IF(ISNA(VLOOKUP(tblProducts[[#This Row],[supplier_id]], tblSuppliers[], 3, FALSE())), "Invalid", "Valid")</f>
        <v>Valid</v>
      </c>
    </row>
    <row r="807" customFormat="false" ht="15" hidden="false" customHeight="true" outlineLevel="0" collapsed="false">
      <c r="A807" s="1" t="n">
        <v>806</v>
      </c>
      <c r="B807" s="1" t="s">
        <v>2688</v>
      </c>
      <c r="C807" s="1" t="s">
        <v>2689</v>
      </c>
      <c r="D807" s="1" t="s">
        <v>1053</v>
      </c>
      <c r="E807" s="1" t="s">
        <v>1054</v>
      </c>
      <c r="F807" s="1" t="n">
        <v>4</v>
      </c>
      <c r="G807" s="1" t="s">
        <v>1055</v>
      </c>
      <c r="H807" s="1" t="n">
        <v>1560.69</v>
      </c>
      <c r="I807" s="1" t="s">
        <v>46</v>
      </c>
      <c r="J80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806SKU00806P&amp;G PRODUCT 806CLEANINGUNILEVERPACKINACTIVE41560.69</v>
      </c>
      <c r="K807" s="1" t="n">
        <f aca="false">COUNTIF(J:J, $J807)</f>
        <v>1</v>
      </c>
      <c r="L807" s="1" t="str">
        <f aca="false">IF(ISNA(VLOOKUP(tblProducts[[#This Row],[supplier_id]], tblSuppliers[], 3, FALSE())), "Invalid", "Valid")</f>
        <v>Valid</v>
      </c>
    </row>
    <row r="808" customFormat="false" ht="15" hidden="false" customHeight="true" outlineLevel="0" collapsed="false">
      <c r="A808" s="1" t="n">
        <v>807</v>
      </c>
      <c r="B808" s="1" t="s">
        <v>2690</v>
      </c>
      <c r="C808" s="1" t="s">
        <v>2691</v>
      </c>
      <c r="D808" s="1" t="s">
        <v>1088</v>
      </c>
      <c r="E808" s="1" t="s">
        <v>1077</v>
      </c>
      <c r="F808" s="1" t="n">
        <v>179</v>
      </c>
      <c r="G808" s="1" t="s">
        <v>1078</v>
      </c>
      <c r="H808" s="1" t="n">
        <v>1244.85</v>
      </c>
      <c r="I808" s="1" t="s">
        <v>39</v>
      </c>
      <c r="J80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807SKU00807BRITANNIA PRODUCT 807HOUSEHOLDBRITANNIABOTTLEACTIVE1791244.85</v>
      </c>
      <c r="K808" s="1" t="n">
        <f aca="false">COUNTIF(J:J, $J808)</f>
        <v>1</v>
      </c>
      <c r="L808" s="1" t="str">
        <f aca="false">IF(ISNA(VLOOKUP(tblProducts[[#This Row],[supplier_id]], tblSuppliers[], 3, FALSE())), "Invalid", "Valid")</f>
        <v>Valid</v>
      </c>
    </row>
    <row r="809" customFormat="false" ht="15" hidden="false" customHeight="true" outlineLevel="0" collapsed="false">
      <c r="A809" s="1" t="n">
        <v>808</v>
      </c>
      <c r="B809" s="1" t="s">
        <v>2692</v>
      </c>
      <c r="C809" s="1" t="s">
        <v>2693</v>
      </c>
      <c r="D809" s="1" t="s">
        <v>1067</v>
      </c>
      <c r="E809" s="1" t="s">
        <v>1058</v>
      </c>
      <c r="F809" s="1" t="n">
        <v>194</v>
      </c>
      <c r="G809" s="1" t="s">
        <v>1068</v>
      </c>
      <c r="H809" s="1" t="n">
        <v>1435.91</v>
      </c>
      <c r="I809" s="1" t="s">
        <v>46</v>
      </c>
      <c r="J80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808SKU00808DABUR PRODUCT 808BAKERYP&amp;GPIECEINACTIVE1941435.91</v>
      </c>
      <c r="K809" s="1" t="n">
        <f aca="false">COUNTIF(J:J, $J809)</f>
        <v>1</v>
      </c>
      <c r="L809" s="1" t="str">
        <f aca="false">IF(ISNA(VLOOKUP(tblProducts[[#This Row],[supplier_id]], tblSuppliers[], 3, FALSE())), "Invalid", "Valid")</f>
        <v>Valid</v>
      </c>
    </row>
    <row r="810" customFormat="false" ht="15" hidden="false" customHeight="true" outlineLevel="0" collapsed="false">
      <c r="A810" s="1" t="n">
        <v>809</v>
      </c>
      <c r="B810" s="1" t="s">
        <v>2694</v>
      </c>
      <c r="C810" s="1" t="s">
        <v>2695</v>
      </c>
      <c r="D810" s="1" t="s">
        <v>1143</v>
      </c>
      <c r="E810" s="1" t="s">
        <v>1054</v>
      </c>
      <c r="F810" s="1" t="n">
        <v>169</v>
      </c>
      <c r="G810" s="1" t="s">
        <v>1078</v>
      </c>
      <c r="H810" s="1" t="n">
        <v>132.99</v>
      </c>
      <c r="I810" s="1" t="s">
        <v>39</v>
      </c>
      <c r="J81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809SKU00809UNILEVER PRODUCT 809BEVERAGESUNILEVERBOTTLEACTIVE169132.99</v>
      </c>
      <c r="K810" s="1" t="n">
        <f aca="false">COUNTIF(J:J, $J810)</f>
        <v>1</v>
      </c>
      <c r="L810" s="1" t="str">
        <f aca="false">IF(ISNA(VLOOKUP(tblProducts[[#This Row],[supplier_id]], tblSuppliers[], 3, FALSE())), "Invalid", "Valid")</f>
        <v>Valid</v>
      </c>
    </row>
    <row r="811" customFormat="false" ht="15" hidden="false" customHeight="true" outlineLevel="0" collapsed="false">
      <c r="A811" s="1" t="n">
        <v>810</v>
      </c>
      <c r="B811" s="1" t="s">
        <v>2696</v>
      </c>
      <c r="C811" s="1" t="s">
        <v>2697</v>
      </c>
      <c r="D811" s="1" t="s">
        <v>1062</v>
      </c>
      <c r="E811" s="1" t="s">
        <v>1085</v>
      </c>
      <c r="F811" s="1" t="n">
        <v>45</v>
      </c>
      <c r="G811" s="1" t="s">
        <v>1064</v>
      </c>
      <c r="H811" s="1" t="n">
        <v>722.16</v>
      </c>
      <c r="I811" s="1" t="s">
        <v>46</v>
      </c>
      <c r="J81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810SKU00810DABUR PRODUCT 810DAIRYDABURKGINACTIVE45722.16</v>
      </c>
      <c r="K811" s="1" t="n">
        <f aca="false">COUNTIF(J:J, $J811)</f>
        <v>1</v>
      </c>
      <c r="L811" s="1" t="str">
        <f aca="false">IF(ISNA(VLOOKUP(tblProducts[[#This Row],[supplier_id]], tblSuppliers[], 3, FALSE())), "Invalid", "Valid")</f>
        <v>Valid</v>
      </c>
    </row>
    <row r="812" customFormat="false" ht="15" hidden="false" customHeight="true" outlineLevel="0" collapsed="false">
      <c r="A812" s="1" t="n">
        <v>811</v>
      </c>
      <c r="B812" s="1" t="s">
        <v>2698</v>
      </c>
      <c r="C812" s="1" t="s">
        <v>2699</v>
      </c>
      <c r="D812" s="1" t="s">
        <v>1076</v>
      </c>
      <c r="E812" s="1" t="s">
        <v>1085</v>
      </c>
      <c r="F812" s="1" t="n">
        <v>10</v>
      </c>
      <c r="G812" s="1" t="s">
        <v>1078</v>
      </c>
      <c r="H812" s="1" t="n">
        <v>1030.12</v>
      </c>
      <c r="I812" s="1" t="s">
        <v>46</v>
      </c>
      <c r="J81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811SKU00811ITC PRODUCT 811SNACKSDABURBOTTLEINACTIVE101030.12</v>
      </c>
      <c r="K812" s="1" t="n">
        <f aca="false">COUNTIF(J:J, $J812)</f>
        <v>1</v>
      </c>
      <c r="L812" s="1" t="str">
        <f aca="false">IF(ISNA(VLOOKUP(tblProducts[[#This Row],[supplier_id]], tblSuppliers[], 3, FALSE())), "Invalid", "Valid")</f>
        <v>Valid</v>
      </c>
    </row>
    <row r="813" customFormat="false" ht="15" hidden="false" customHeight="true" outlineLevel="0" collapsed="false">
      <c r="A813" s="1" t="n">
        <v>812</v>
      </c>
      <c r="B813" s="1" t="s">
        <v>2700</v>
      </c>
      <c r="C813" s="1" t="s">
        <v>2701</v>
      </c>
      <c r="D813" s="1" t="s">
        <v>1098</v>
      </c>
      <c r="E813" s="1" t="s">
        <v>1054</v>
      </c>
      <c r="F813" s="1" t="n">
        <v>177</v>
      </c>
      <c r="G813" s="1" t="s">
        <v>1064</v>
      </c>
      <c r="H813" s="1" t="n">
        <v>822.87</v>
      </c>
      <c r="I813" s="1" t="s">
        <v>46</v>
      </c>
      <c r="J81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812SKU00812ITC PRODUCT 812PERSONAL CAREUNILEVERKGINACTIVE177822.87</v>
      </c>
      <c r="K813" s="1" t="n">
        <f aca="false">COUNTIF(J:J, $J813)</f>
        <v>1</v>
      </c>
      <c r="L813" s="1" t="str">
        <f aca="false">IF(ISNA(VLOOKUP(tblProducts[[#This Row],[supplier_id]], tblSuppliers[], 3, FALSE())), "Invalid", "Valid")</f>
        <v>Valid</v>
      </c>
    </row>
    <row r="814" customFormat="false" ht="15" hidden="false" customHeight="true" outlineLevel="0" collapsed="false">
      <c r="A814" s="1" t="n">
        <v>813</v>
      </c>
      <c r="B814" s="1" t="s">
        <v>2702</v>
      </c>
      <c r="C814" s="1" t="s">
        <v>2703</v>
      </c>
      <c r="D814" s="1" t="s">
        <v>1076</v>
      </c>
      <c r="E814" s="1" t="s">
        <v>1077</v>
      </c>
      <c r="F814" s="1" t="n">
        <v>87</v>
      </c>
      <c r="G814" s="1" t="s">
        <v>1059</v>
      </c>
      <c r="H814" s="1" t="n">
        <v>974.97</v>
      </c>
      <c r="I814" s="1" t="s">
        <v>39</v>
      </c>
      <c r="J81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813SKU00813AMUL PRODUCT 813SNACKSBRITANNIALITREACTIVE87974.97</v>
      </c>
      <c r="K814" s="1" t="n">
        <f aca="false">COUNTIF(J:J, $J814)</f>
        <v>1</v>
      </c>
      <c r="L814" s="1" t="str">
        <f aca="false">IF(ISNA(VLOOKUP(tblProducts[[#This Row],[supplier_id]], tblSuppliers[], 3, FALSE())), "Invalid", "Valid")</f>
        <v>Valid</v>
      </c>
    </row>
    <row r="815" customFormat="false" ht="15" hidden="false" customHeight="true" outlineLevel="0" collapsed="false">
      <c r="A815" s="1" t="n">
        <v>814</v>
      </c>
      <c r="B815" s="1" t="s">
        <v>2704</v>
      </c>
      <c r="C815" s="1" t="s">
        <v>2705</v>
      </c>
      <c r="D815" s="1" t="s">
        <v>1067</v>
      </c>
      <c r="E815" s="1" t="s">
        <v>1063</v>
      </c>
      <c r="F815" s="1" t="n">
        <v>79</v>
      </c>
      <c r="G815" s="1" t="s">
        <v>1055</v>
      </c>
      <c r="H815" s="1" t="n">
        <v>553.86</v>
      </c>
      <c r="I815" s="1" t="s">
        <v>39</v>
      </c>
      <c r="J81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814SKU00814PARLE PRODUCT 814BAKERYAMULPACKACTIVE79553.86</v>
      </c>
      <c r="K815" s="1" t="n">
        <f aca="false">COUNTIF(J:J, $J815)</f>
        <v>1</v>
      </c>
      <c r="L815" s="1" t="str">
        <f aca="false">IF(ISNA(VLOOKUP(tblProducts[[#This Row],[supplier_id]], tblSuppliers[], 3, FALSE())), "Invalid", "Valid")</f>
        <v>Valid</v>
      </c>
    </row>
    <row r="816" customFormat="false" ht="15" hidden="false" customHeight="true" outlineLevel="0" collapsed="false">
      <c r="A816" s="1" t="n">
        <v>815</v>
      </c>
      <c r="B816" s="1" t="s">
        <v>2706</v>
      </c>
      <c r="C816" s="1" t="s">
        <v>2707</v>
      </c>
      <c r="D816" s="1" t="s">
        <v>1143</v>
      </c>
      <c r="E816" s="1" t="s">
        <v>1085</v>
      </c>
      <c r="F816" s="1" t="n">
        <v>149</v>
      </c>
      <c r="G816" s="1" t="s">
        <v>1059</v>
      </c>
      <c r="H816" s="1" t="n">
        <v>387.33</v>
      </c>
      <c r="I816" s="1" t="s">
        <v>39</v>
      </c>
      <c r="J81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815SKU00815UNILEVER PRODUCT 815BEVERAGESDABURLITREACTIVE149387.33</v>
      </c>
      <c r="K816" s="1" t="n">
        <f aca="false">COUNTIF(J:J, $J816)</f>
        <v>1</v>
      </c>
      <c r="L816" s="1" t="str">
        <f aca="false">IF(ISNA(VLOOKUP(tblProducts[[#This Row],[supplier_id]], tblSuppliers[], 3, FALSE())), "Invalid", "Valid")</f>
        <v>Valid</v>
      </c>
    </row>
    <row r="817" customFormat="false" ht="15" hidden="false" customHeight="true" outlineLevel="0" collapsed="false">
      <c r="A817" s="1" t="n">
        <v>816</v>
      </c>
      <c r="B817" s="1" t="s">
        <v>2708</v>
      </c>
      <c r="C817" s="1" t="s">
        <v>2709</v>
      </c>
      <c r="D817" s="1" t="s">
        <v>1088</v>
      </c>
      <c r="E817" s="1" t="s">
        <v>1082</v>
      </c>
      <c r="F817" s="1" t="n">
        <v>30</v>
      </c>
      <c r="G817" s="1" t="s">
        <v>1068</v>
      </c>
      <c r="H817" s="1" t="n">
        <v>1211.28</v>
      </c>
      <c r="I817" s="1" t="s">
        <v>39</v>
      </c>
      <c r="J81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816SKU00816ITC PRODUCT 816HOUSEHOLDNESTLEPIECEACTIVE301211.28</v>
      </c>
      <c r="K817" s="1" t="n">
        <f aca="false">COUNTIF(J:J, $J817)</f>
        <v>1</v>
      </c>
      <c r="L817" s="1" t="str">
        <f aca="false">IF(ISNA(VLOOKUP(tblProducts[[#This Row],[supplier_id]], tblSuppliers[], 3, FALSE())), "Invalid", "Valid")</f>
        <v>Valid</v>
      </c>
    </row>
    <row r="818" customFormat="false" ht="15" hidden="false" customHeight="true" outlineLevel="0" collapsed="false">
      <c r="A818" s="1" t="n">
        <v>817</v>
      </c>
      <c r="B818" s="1" t="s">
        <v>2710</v>
      </c>
      <c r="C818" s="1" t="s">
        <v>2711</v>
      </c>
      <c r="D818" s="1" t="s">
        <v>1098</v>
      </c>
      <c r="E818" s="1" t="s">
        <v>1063</v>
      </c>
      <c r="F818" s="1" t="n">
        <v>9</v>
      </c>
      <c r="G818" s="1" t="s">
        <v>1064</v>
      </c>
      <c r="H818" s="1" t="n">
        <v>474.63</v>
      </c>
      <c r="I818" s="1" t="s">
        <v>39</v>
      </c>
      <c r="J81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817SKU00817P&amp;G PRODUCT 817PERSONAL CAREAMULKGACTIVE9474.63</v>
      </c>
      <c r="K818" s="1" t="n">
        <f aca="false">COUNTIF(J:J, $J818)</f>
        <v>1</v>
      </c>
      <c r="L818" s="1" t="str">
        <f aca="false">IF(ISNA(VLOOKUP(tblProducts[[#This Row],[supplier_id]], tblSuppliers[], 3, FALSE())), "Invalid", "Valid")</f>
        <v>Valid</v>
      </c>
    </row>
    <row r="819" customFormat="false" ht="15" hidden="false" customHeight="true" outlineLevel="0" collapsed="false">
      <c r="A819" s="1" t="n">
        <v>818</v>
      </c>
      <c r="B819" s="1" t="s">
        <v>2712</v>
      </c>
      <c r="C819" s="1" t="s">
        <v>2713</v>
      </c>
      <c r="D819" s="1" t="s">
        <v>1062</v>
      </c>
      <c r="E819" s="1" t="s">
        <v>1071</v>
      </c>
      <c r="F819" s="1" t="n">
        <v>191</v>
      </c>
      <c r="G819" s="1" t="s">
        <v>1078</v>
      </c>
      <c r="H819" s="1" t="n">
        <v>1011.08</v>
      </c>
      <c r="I819" s="1" t="s">
        <v>46</v>
      </c>
      <c r="J81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818SKU00818ITC PRODUCT 818DAIRYITCBOTTLEINACTIVE1911011.08</v>
      </c>
      <c r="K819" s="1" t="n">
        <f aca="false">COUNTIF(J:J, $J819)</f>
        <v>1</v>
      </c>
      <c r="L819" s="1" t="str">
        <f aca="false">IF(ISNA(VLOOKUP(tblProducts[[#This Row],[supplier_id]], tblSuppliers[], 3, FALSE())), "Invalid", "Valid")</f>
        <v>Valid</v>
      </c>
    </row>
    <row r="820" customFormat="false" ht="15" hidden="false" customHeight="true" outlineLevel="0" collapsed="false">
      <c r="A820" s="1" t="n">
        <v>819</v>
      </c>
      <c r="B820" s="1" t="s">
        <v>2714</v>
      </c>
      <c r="C820" s="1" t="s">
        <v>2715</v>
      </c>
      <c r="D820" s="1" t="s">
        <v>1098</v>
      </c>
      <c r="E820" s="1" t="s">
        <v>1085</v>
      </c>
      <c r="F820" s="1" t="n">
        <v>140</v>
      </c>
      <c r="G820" s="1" t="s">
        <v>1064</v>
      </c>
      <c r="H820" s="1" t="n">
        <v>302.66</v>
      </c>
      <c r="I820" s="1" t="s">
        <v>46</v>
      </c>
      <c r="J82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819SKU00819DABUR PRODUCT 819PERSONAL CAREDABURKGINACTIVE140302.66</v>
      </c>
      <c r="K820" s="1" t="n">
        <f aca="false">COUNTIF(J:J, $J820)</f>
        <v>1</v>
      </c>
      <c r="L820" s="1" t="str">
        <f aca="false">IF(ISNA(VLOOKUP(tblProducts[[#This Row],[supplier_id]], tblSuppliers[], 3, FALSE())), "Invalid", "Valid")</f>
        <v>Valid</v>
      </c>
    </row>
    <row r="821" customFormat="false" ht="15" hidden="false" customHeight="true" outlineLevel="0" collapsed="false">
      <c r="A821" s="1" t="n">
        <v>820</v>
      </c>
      <c r="B821" s="1" t="s">
        <v>2716</v>
      </c>
      <c r="C821" s="1" t="s">
        <v>2717</v>
      </c>
      <c r="D821" s="1" t="s">
        <v>1081</v>
      </c>
      <c r="E821" s="1" t="s">
        <v>1077</v>
      </c>
      <c r="F821" s="1" t="n">
        <v>115</v>
      </c>
      <c r="G821" s="1" t="s">
        <v>1068</v>
      </c>
      <c r="H821" s="1" t="n">
        <v>1353.56</v>
      </c>
      <c r="I821" s="1" t="s">
        <v>39</v>
      </c>
      <c r="J82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820SKU00820P&amp;G PRODUCT 820FROZEN FOODBRITANNIAPIECEACTIVE1151353.56</v>
      </c>
      <c r="K821" s="1" t="n">
        <f aca="false">COUNTIF(J:J, $J821)</f>
        <v>1</v>
      </c>
      <c r="L821" s="1" t="str">
        <f aca="false">IF(ISNA(VLOOKUP(tblProducts[[#This Row],[supplier_id]], tblSuppliers[], 3, FALSE())), "Invalid", "Valid")</f>
        <v>Valid</v>
      </c>
    </row>
    <row r="822" customFormat="false" ht="15" hidden="false" customHeight="true" outlineLevel="0" collapsed="false">
      <c r="A822" s="1" t="n">
        <v>821</v>
      </c>
      <c r="B822" s="1" t="s">
        <v>2718</v>
      </c>
      <c r="C822" s="1" t="s">
        <v>2719</v>
      </c>
      <c r="D822" s="1" t="s">
        <v>1062</v>
      </c>
      <c r="E822" s="1" t="s">
        <v>1071</v>
      </c>
      <c r="F822" s="1" t="n">
        <v>16</v>
      </c>
      <c r="G822" s="1" t="s">
        <v>1059</v>
      </c>
      <c r="H822" s="1" t="n">
        <v>1269.97</v>
      </c>
      <c r="I822" s="1" t="s">
        <v>39</v>
      </c>
      <c r="J82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821SKU00821BRITANNIA PRODUCT 821DAIRYITCLITREACTIVE161269.97</v>
      </c>
      <c r="K822" s="1" t="n">
        <f aca="false">COUNTIF(J:J, $J822)</f>
        <v>1</v>
      </c>
      <c r="L822" s="1" t="str">
        <f aca="false">IF(ISNA(VLOOKUP(tblProducts[[#This Row],[supplier_id]], tblSuppliers[], 3, FALSE())), "Invalid", "Valid")</f>
        <v>Valid</v>
      </c>
    </row>
    <row r="823" customFormat="false" ht="15" hidden="false" customHeight="true" outlineLevel="0" collapsed="false">
      <c r="A823" s="1" t="n">
        <v>822</v>
      </c>
      <c r="B823" s="1" t="s">
        <v>2720</v>
      </c>
      <c r="C823" s="1" t="s">
        <v>2721</v>
      </c>
      <c r="D823" s="1" t="s">
        <v>1081</v>
      </c>
      <c r="E823" s="1" t="s">
        <v>1063</v>
      </c>
      <c r="F823" s="1" t="n">
        <v>78</v>
      </c>
      <c r="G823" s="1" t="s">
        <v>1055</v>
      </c>
      <c r="H823" s="1" t="n">
        <v>908.23</v>
      </c>
      <c r="I823" s="1" t="s">
        <v>39</v>
      </c>
      <c r="J82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822SKU00822UNILEVER PRODUCT 822FROZEN FOODAMULPACKACTIVE78908.23</v>
      </c>
      <c r="K823" s="1" t="n">
        <f aca="false">COUNTIF(J:J, $J823)</f>
        <v>1</v>
      </c>
      <c r="L823" s="1" t="str">
        <f aca="false">IF(ISNA(VLOOKUP(tblProducts[[#This Row],[supplier_id]], tblSuppliers[], 3, FALSE())), "Invalid", "Valid")</f>
        <v>Valid</v>
      </c>
    </row>
    <row r="824" customFormat="false" ht="15" hidden="false" customHeight="true" outlineLevel="0" collapsed="false">
      <c r="A824" s="1" t="n">
        <v>823</v>
      </c>
      <c r="B824" s="1" t="s">
        <v>2722</v>
      </c>
      <c r="C824" s="1" t="s">
        <v>2723</v>
      </c>
      <c r="D824" s="1" t="s">
        <v>1062</v>
      </c>
      <c r="E824" s="1" t="s">
        <v>1085</v>
      </c>
      <c r="F824" s="1" t="n">
        <v>90</v>
      </c>
      <c r="G824" s="1" t="s">
        <v>1064</v>
      </c>
      <c r="H824" s="1" t="n">
        <v>1572.23</v>
      </c>
      <c r="I824" s="1" t="s">
        <v>39</v>
      </c>
      <c r="J82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823SKU00823NESTLE PRODUCT 823DAIRYDABURKGACTIVE901572.23</v>
      </c>
      <c r="K824" s="1" t="n">
        <f aca="false">COUNTIF(J:J, $J824)</f>
        <v>1</v>
      </c>
      <c r="L824" s="1" t="str">
        <f aca="false">IF(ISNA(VLOOKUP(tblProducts[[#This Row],[supplier_id]], tblSuppliers[], 3, FALSE())), "Invalid", "Valid")</f>
        <v>Valid</v>
      </c>
    </row>
    <row r="825" customFormat="false" ht="15" hidden="false" customHeight="true" outlineLevel="0" collapsed="false">
      <c r="A825" s="1" t="n">
        <v>824</v>
      </c>
      <c r="B825" s="1" t="s">
        <v>2724</v>
      </c>
      <c r="C825" s="1" t="s">
        <v>2725</v>
      </c>
      <c r="D825" s="1" t="s">
        <v>1081</v>
      </c>
      <c r="E825" s="1" t="s">
        <v>1077</v>
      </c>
      <c r="F825" s="1" t="n">
        <v>10</v>
      </c>
      <c r="G825" s="1" t="s">
        <v>1068</v>
      </c>
      <c r="H825" s="1" t="n">
        <v>150.21</v>
      </c>
      <c r="I825" s="1" t="s">
        <v>46</v>
      </c>
      <c r="J82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824SKU00824ITC PRODUCT 824FROZEN FOODBRITANNIAPIECEINACTIVE10150.21</v>
      </c>
      <c r="K825" s="1" t="n">
        <f aca="false">COUNTIF(J:J, $J825)</f>
        <v>1</v>
      </c>
      <c r="L825" s="1" t="str">
        <f aca="false">IF(ISNA(VLOOKUP(tblProducts[[#This Row],[supplier_id]], tblSuppliers[], 3, FALSE())), "Invalid", "Valid")</f>
        <v>Valid</v>
      </c>
    </row>
    <row r="826" customFormat="false" ht="15" hidden="false" customHeight="true" outlineLevel="0" collapsed="false">
      <c r="A826" s="1" t="n">
        <v>825</v>
      </c>
      <c r="B826" s="1" t="s">
        <v>2726</v>
      </c>
      <c r="C826" s="1" t="s">
        <v>2727</v>
      </c>
      <c r="D826" s="1" t="s">
        <v>1081</v>
      </c>
      <c r="E826" s="1" t="s">
        <v>1085</v>
      </c>
      <c r="F826" s="1" t="n">
        <v>162</v>
      </c>
      <c r="G826" s="1" t="s">
        <v>1078</v>
      </c>
      <c r="H826" s="1" t="n">
        <v>250.03</v>
      </c>
      <c r="I826" s="1" t="s">
        <v>39</v>
      </c>
      <c r="J82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825SKU00825DABUR PRODUCT 825FROZEN FOODDABURBOTTLEACTIVE162250.03</v>
      </c>
      <c r="K826" s="1" t="n">
        <f aca="false">COUNTIF(J:J, $J826)</f>
        <v>1</v>
      </c>
      <c r="L826" s="1" t="str">
        <f aca="false">IF(ISNA(VLOOKUP(tblProducts[[#This Row],[supplier_id]], tblSuppliers[], 3, FALSE())), "Invalid", "Valid")</f>
        <v>Valid</v>
      </c>
    </row>
    <row r="827" customFormat="false" ht="15" hidden="false" customHeight="true" outlineLevel="0" collapsed="false">
      <c r="A827" s="1" t="n">
        <v>826</v>
      </c>
      <c r="B827" s="1" t="s">
        <v>2728</v>
      </c>
      <c r="C827" s="1" t="s">
        <v>2729</v>
      </c>
      <c r="D827" s="1" t="s">
        <v>1098</v>
      </c>
      <c r="E827" s="1" t="s">
        <v>1082</v>
      </c>
      <c r="F827" s="1" t="n">
        <v>172</v>
      </c>
      <c r="G827" s="1" t="s">
        <v>1055</v>
      </c>
      <c r="H827" s="1" t="n">
        <v>638.39</v>
      </c>
      <c r="I827" s="1" t="s">
        <v>39</v>
      </c>
      <c r="J82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826SKU00826P&amp;G PRODUCT 826PERSONAL CARENESTLEPACKACTIVE172638.39</v>
      </c>
      <c r="K827" s="1" t="n">
        <f aca="false">COUNTIF(J:J, $J827)</f>
        <v>1</v>
      </c>
      <c r="L827" s="1" t="str">
        <f aca="false">IF(ISNA(VLOOKUP(tblProducts[[#This Row],[supplier_id]], tblSuppliers[], 3, FALSE())), "Invalid", "Valid")</f>
        <v>Valid</v>
      </c>
    </row>
    <row r="828" customFormat="false" ht="15" hidden="false" customHeight="true" outlineLevel="0" collapsed="false">
      <c r="A828" s="1" t="n">
        <v>827</v>
      </c>
      <c r="B828" s="1" t="s">
        <v>2730</v>
      </c>
      <c r="C828" s="1" t="s">
        <v>2731</v>
      </c>
      <c r="D828" s="1" t="s">
        <v>1081</v>
      </c>
      <c r="E828" s="1" t="s">
        <v>1085</v>
      </c>
      <c r="F828" s="1" t="n">
        <v>64</v>
      </c>
      <c r="G828" s="1" t="s">
        <v>1078</v>
      </c>
      <c r="H828" s="1" t="n">
        <v>452.53</v>
      </c>
      <c r="I828" s="1" t="s">
        <v>39</v>
      </c>
      <c r="J82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827SKU00827UNILEVER PRODUCT 827FROZEN FOODDABURBOTTLEACTIVE64452.53</v>
      </c>
      <c r="K828" s="1" t="n">
        <f aca="false">COUNTIF(J:J, $J828)</f>
        <v>1</v>
      </c>
      <c r="L828" s="1" t="str">
        <f aca="false">IF(ISNA(VLOOKUP(tblProducts[[#This Row],[supplier_id]], tblSuppliers[], 3, FALSE())), "Invalid", "Valid")</f>
        <v>Valid</v>
      </c>
    </row>
    <row r="829" customFormat="false" ht="15" hidden="false" customHeight="true" outlineLevel="0" collapsed="false">
      <c r="A829" s="1" t="n">
        <v>828</v>
      </c>
      <c r="B829" s="1" t="s">
        <v>2732</v>
      </c>
      <c r="C829" s="1" t="s">
        <v>2733</v>
      </c>
      <c r="D829" s="1" t="s">
        <v>1098</v>
      </c>
      <c r="E829" s="1" t="s">
        <v>1085</v>
      </c>
      <c r="F829" s="1" t="n">
        <v>130</v>
      </c>
      <c r="G829" s="1" t="s">
        <v>1078</v>
      </c>
      <c r="H829" s="1" t="n">
        <v>1454.11</v>
      </c>
      <c r="I829" s="1" t="s">
        <v>46</v>
      </c>
      <c r="J82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828SKU00828P&amp;G PRODUCT 828PERSONAL CAREDABURBOTTLEINACTIVE1301454.11</v>
      </c>
      <c r="K829" s="1" t="n">
        <f aca="false">COUNTIF(J:J, $J829)</f>
        <v>1</v>
      </c>
      <c r="L829" s="1" t="str">
        <f aca="false">IF(ISNA(VLOOKUP(tblProducts[[#This Row],[supplier_id]], tblSuppliers[], 3, FALSE())), "Invalid", "Valid")</f>
        <v>Valid</v>
      </c>
    </row>
    <row r="830" customFormat="false" ht="15" hidden="false" customHeight="true" outlineLevel="0" collapsed="false">
      <c r="A830" s="1" t="n">
        <v>829</v>
      </c>
      <c r="B830" s="1" t="s">
        <v>2734</v>
      </c>
      <c r="C830" s="1" t="s">
        <v>2735</v>
      </c>
      <c r="D830" s="1" t="s">
        <v>1081</v>
      </c>
      <c r="E830" s="1" t="s">
        <v>1089</v>
      </c>
      <c r="F830" s="1" t="n">
        <v>195</v>
      </c>
      <c r="G830" s="1" t="s">
        <v>1059</v>
      </c>
      <c r="H830" s="1" t="n">
        <v>686.23</v>
      </c>
      <c r="I830" s="1" t="s">
        <v>39</v>
      </c>
      <c r="J83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829SKU00829PARLE PRODUCT 829FROZEN FOODPARLELITREACTIVE195686.23</v>
      </c>
      <c r="K830" s="1" t="n">
        <f aca="false">COUNTIF(J:J, $J830)</f>
        <v>1</v>
      </c>
      <c r="L830" s="1" t="str">
        <f aca="false">IF(ISNA(VLOOKUP(tblProducts[[#This Row],[supplier_id]], tblSuppliers[], 3, FALSE())), "Invalid", "Valid")</f>
        <v>Valid</v>
      </c>
    </row>
    <row r="831" customFormat="false" ht="15" hidden="false" customHeight="true" outlineLevel="0" collapsed="false">
      <c r="A831" s="1" t="n">
        <v>830</v>
      </c>
      <c r="B831" s="1" t="s">
        <v>2736</v>
      </c>
      <c r="C831" s="1" t="s">
        <v>2737</v>
      </c>
      <c r="D831" s="1" t="s">
        <v>1098</v>
      </c>
      <c r="E831" s="1" t="s">
        <v>1082</v>
      </c>
      <c r="F831" s="1" t="n">
        <v>37</v>
      </c>
      <c r="G831" s="1" t="s">
        <v>1078</v>
      </c>
      <c r="H831" s="1" t="n">
        <v>33.48</v>
      </c>
      <c r="I831" s="1" t="s">
        <v>39</v>
      </c>
      <c r="J83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830SKU00830UNILEVER PRODUCT 830PERSONAL CARENESTLEBOTTLEACTIVE3733.48</v>
      </c>
      <c r="K831" s="1" t="n">
        <f aca="false">COUNTIF(J:J, $J831)</f>
        <v>1</v>
      </c>
      <c r="L831" s="1" t="str">
        <f aca="false">IF(ISNA(VLOOKUP(tblProducts[[#This Row],[supplier_id]], tblSuppliers[], 3, FALSE())), "Invalid", "Valid")</f>
        <v>Valid</v>
      </c>
    </row>
    <row r="832" customFormat="false" ht="15" hidden="false" customHeight="true" outlineLevel="0" collapsed="false">
      <c r="A832" s="1" t="n">
        <v>831</v>
      </c>
      <c r="B832" s="1" t="s">
        <v>2738</v>
      </c>
      <c r="C832" s="1" t="s">
        <v>2739</v>
      </c>
      <c r="D832" s="1" t="s">
        <v>1098</v>
      </c>
      <c r="E832" s="1" t="s">
        <v>1054</v>
      </c>
      <c r="F832" s="1" t="n">
        <v>67</v>
      </c>
      <c r="G832" s="1" t="s">
        <v>1064</v>
      </c>
      <c r="H832" s="1" t="n">
        <v>2209.54</v>
      </c>
      <c r="I832" s="1" t="s">
        <v>39</v>
      </c>
      <c r="J83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831SKU00831BRITANNIA PRODUCT 831PERSONAL CAREUNILEVERKGACTIVE672209.54</v>
      </c>
      <c r="K832" s="1" t="n">
        <f aca="false">COUNTIF(J:J, $J832)</f>
        <v>1</v>
      </c>
      <c r="L832" s="1" t="str">
        <f aca="false">IF(ISNA(VLOOKUP(tblProducts[[#This Row],[supplier_id]], tblSuppliers[], 3, FALSE())), "Invalid", "Valid")</f>
        <v>Valid</v>
      </c>
    </row>
    <row r="833" customFormat="false" ht="15" hidden="false" customHeight="true" outlineLevel="0" collapsed="false">
      <c r="A833" s="1" t="n">
        <v>832</v>
      </c>
      <c r="B833" s="1" t="s">
        <v>2740</v>
      </c>
      <c r="C833" s="1" t="s">
        <v>2741</v>
      </c>
      <c r="D833" s="1" t="s">
        <v>1088</v>
      </c>
      <c r="E833" s="1" t="s">
        <v>1089</v>
      </c>
      <c r="F833" s="1" t="n">
        <v>127</v>
      </c>
      <c r="G833" s="1" t="s">
        <v>1064</v>
      </c>
      <c r="H833" s="1" t="n">
        <v>56.9</v>
      </c>
      <c r="I833" s="1" t="s">
        <v>46</v>
      </c>
      <c r="J83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832SKU00832BRITANNIA PRODUCT 832HOUSEHOLDPARLEKGINACTIVE12756.9</v>
      </c>
      <c r="K833" s="1" t="n">
        <f aca="false">COUNTIF(J:J, $J833)</f>
        <v>1</v>
      </c>
      <c r="L833" s="1" t="str">
        <f aca="false">IF(ISNA(VLOOKUP(tblProducts[[#This Row],[supplier_id]], tblSuppliers[], 3, FALSE())), "Invalid", "Valid")</f>
        <v>Valid</v>
      </c>
    </row>
    <row r="834" customFormat="false" ht="15" hidden="false" customHeight="true" outlineLevel="0" collapsed="false">
      <c r="A834" s="1" t="n">
        <v>833</v>
      </c>
      <c r="B834" s="1" t="s">
        <v>2742</v>
      </c>
      <c r="C834" s="1" t="s">
        <v>2743</v>
      </c>
      <c r="D834" s="1" t="s">
        <v>1067</v>
      </c>
      <c r="E834" s="1" t="s">
        <v>1058</v>
      </c>
      <c r="F834" s="1" t="n">
        <v>102</v>
      </c>
      <c r="G834" s="1" t="s">
        <v>1059</v>
      </c>
      <c r="H834" s="1" t="n">
        <v>1303.03</v>
      </c>
      <c r="I834" s="1" t="s">
        <v>39</v>
      </c>
      <c r="J83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833SKU00833PARLE PRODUCT 833BAKERYP&amp;GLITREACTIVE1021303.03</v>
      </c>
      <c r="K834" s="1" t="n">
        <f aca="false">COUNTIF(J:J, $J834)</f>
        <v>1</v>
      </c>
      <c r="L834" s="1" t="str">
        <f aca="false">IF(ISNA(VLOOKUP(tblProducts[[#This Row],[supplier_id]], tblSuppliers[], 3, FALSE())), "Invalid", "Valid")</f>
        <v>Valid</v>
      </c>
    </row>
    <row r="835" customFormat="false" ht="15" hidden="false" customHeight="true" outlineLevel="0" collapsed="false">
      <c r="A835" s="1" t="n">
        <v>834</v>
      </c>
      <c r="B835" s="1" t="s">
        <v>2744</v>
      </c>
      <c r="C835" s="1" t="s">
        <v>2745</v>
      </c>
      <c r="D835" s="1" t="s">
        <v>1067</v>
      </c>
      <c r="E835" s="1" t="s">
        <v>1089</v>
      </c>
      <c r="F835" s="1" t="n">
        <v>127</v>
      </c>
      <c r="G835" s="1" t="s">
        <v>1078</v>
      </c>
      <c r="H835" s="1" t="n">
        <v>204.8</v>
      </c>
      <c r="I835" s="1" t="s">
        <v>39</v>
      </c>
      <c r="J83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834SKU00834P&amp;G PRODUCT 834BAKERYPARLEBOTTLEACTIVE127204.8</v>
      </c>
      <c r="K835" s="1" t="n">
        <f aca="false">COUNTIF(J:J, $J835)</f>
        <v>1</v>
      </c>
      <c r="L835" s="1" t="str">
        <f aca="false">IF(ISNA(VLOOKUP(tblProducts[[#This Row],[supplier_id]], tblSuppliers[], 3, FALSE())), "Invalid", "Valid")</f>
        <v>Valid</v>
      </c>
    </row>
    <row r="836" customFormat="false" ht="15" hidden="false" customHeight="true" outlineLevel="0" collapsed="false">
      <c r="A836" s="1" t="n">
        <v>835</v>
      </c>
      <c r="B836" s="1" t="s">
        <v>2746</v>
      </c>
      <c r="C836" s="1" t="s">
        <v>2747</v>
      </c>
      <c r="D836" s="1" t="s">
        <v>1098</v>
      </c>
      <c r="E836" s="1" t="s">
        <v>1058</v>
      </c>
      <c r="F836" s="1" t="n">
        <v>150</v>
      </c>
      <c r="G836" s="1" t="s">
        <v>1078</v>
      </c>
      <c r="H836" s="1" t="n">
        <v>968.88</v>
      </c>
      <c r="I836" s="1" t="s">
        <v>39</v>
      </c>
      <c r="J83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835SKU00835UNILEVER PRODUCT 835PERSONAL CAREP&amp;GBOTTLEACTIVE150968.88</v>
      </c>
      <c r="K836" s="1" t="n">
        <f aca="false">COUNTIF(J:J, $J836)</f>
        <v>1</v>
      </c>
      <c r="L836" s="1" t="str">
        <f aca="false">IF(ISNA(VLOOKUP(tblProducts[[#This Row],[supplier_id]], tblSuppliers[], 3, FALSE())), "Invalid", "Valid")</f>
        <v>Valid</v>
      </c>
    </row>
    <row r="837" customFormat="false" ht="15" hidden="false" customHeight="true" outlineLevel="0" collapsed="false">
      <c r="A837" s="1" t="n">
        <v>836</v>
      </c>
      <c r="B837" s="1" t="s">
        <v>2748</v>
      </c>
      <c r="C837" s="1" t="s">
        <v>2749</v>
      </c>
      <c r="D837" s="1" t="s">
        <v>1098</v>
      </c>
      <c r="E837" s="1" t="s">
        <v>1089</v>
      </c>
      <c r="F837" s="1" t="n">
        <v>31</v>
      </c>
      <c r="G837" s="1" t="s">
        <v>1068</v>
      </c>
      <c r="H837" s="1" t="n">
        <v>1231.05</v>
      </c>
      <c r="I837" s="1" t="s">
        <v>39</v>
      </c>
      <c r="J83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836SKU00836DABUR PRODUCT 836PERSONAL CAREPARLEPIECEACTIVE311231.05</v>
      </c>
      <c r="K837" s="1" t="n">
        <f aca="false">COUNTIF(J:J, $J837)</f>
        <v>1</v>
      </c>
      <c r="L837" s="1" t="str">
        <f aca="false">IF(ISNA(VLOOKUP(tblProducts[[#This Row],[supplier_id]], tblSuppliers[], 3, FALSE())), "Invalid", "Valid")</f>
        <v>Valid</v>
      </c>
    </row>
    <row r="838" customFormat="false" ht="15" hidden="false" customHeight="true" outlineLevel="0" collapsed="false">
      <c r="A838" s="1" t="n">
        <v>837</v>
      </c>
      <c r="B838" s="1" t="s">
        <v>2750</v>
      </c>
      <c r="C838" s="1" t="s">
        <v>2751</v>
      </c>
      <c r="D838" s="1" t="s">
        <v>1143</v>
      </c>
      <c r="E838" s="1" t="s">
        <v>1085</v>
      </c>
      <c r="F838" s="1" t="n">
        <v>184</v>
      </c>
      <c r="G838" s="1" t="s">
        <v>1064</v>
      </c>
      <c r="H838" s="1" t="n">
        <v>840.31</v>
      </c>
      <c r="I838" s="1" t="s">
        <v>39</v>
      </c>
      <c r="J83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837SKU00837AMUL PRODUCT 837BEVERAGESDABURKGACTIVE184840.31</v>
      </c>
      <c r="K838" s="1" t="n">
        <f aca="false">COUNTIF(J:J, $J838)</f>
        <v>1</v>
      </c>
      <c r="L838" s="1" t="str">
        <f aca="false">IF(ISNA(VLOOKUP(tblProducts[[#This Row],[supplier_id]], tblSuppliers[], 3, FALSE())), "Invalid", "Valid")</f>
        <v>Valid</v>
      </c>
    </row>
    <row r="839" customFormat="false" ht="15" hidden="false" customHeight="true" outlineLevel="0" collapsed="false">
      <c r="A839" s="1" t="n">
        <v>838</v>
      </c>
      <c r="B839" s="1" t="s">
        <v>2752</v>
      </c>
      <c r="C839" s="1" t="s">
        <v>2753</v>
      </c>
      <c r="D839" s="1" t="s">
        <v>1081</v>
      </c>
      <c r="E839" s="1" t="s">
        <v>1082</v>
      </c>
      <c r="F839" s="1" t="n">
        <v>55</v>
      </c>
      <c r="G839" s="1" t="s">
        <v>1068</v>
      </c>
      <c r="H839" s="1" t="n">
        <v>1585.49</v>
      </c>
      <c r="I839" s="1" t="s">
        <v>46</v>
      </c>
      <c r="J83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838SKU00838PARLE PRODUCT 838FROZEN FOODNESTLEPIECEINACTIVE551585.49</v>
      </c>
      <c r="K839" s="1" t="n">
        <f aca="false">COUNTIF(J:J, $J839)</f>
        <v>1</v>
      </c>
      <c r="L839" s="1" t="str">
        <f aca="false">IF(ISNA(VLOOKUP(tblProducts[[#This Row],[supplier_id]], tblSuppliers[], 3, FALSE())), "Invalid", "Valid")</f>
        <v>Valid</v>
      </c>
    </row>
    <row r="840" customFormat="false" ht="15" hidden="false" customHeight="true" outlineLevel="0" collapsed="false">
      <c r="A840" s="1" t="n">
        <v>839</v>
      </c>
      <c r="B840" s="1" t="s">
        <v>2754</v>
      </c>
      <c r="C840" s="1" t="s">
        <v>2755</v>
      </c>
      <c r="D840" s="1" t="s">
        <v>1067</v>
      </c>
      <c r="E840" s="1" t="s">
        <v>1058</v>
      </c>
      <c r="F840" s="1" t="n">
        <v>190</v>
      </c>
      <c r="G840" s="1" t="s">
        <v>1059</v>
      </c>
      <c r="H840" s="1" t="n">
        <v>789.11</v>
      </c>
      <c r="I840" s="1" t="s">
        <v>39</v>
      </c>
      <c r="J84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839SKU00839PARLE PRODUCT 839BAKERYP&amp;GLITREACTIVE190789.11</v>
      </c>
      <c r="K840" s="1" t="n">
        <f aca="false">COUNTIF(J:J, $J840)</f>
        <v>1</v>
      </c>
      <c r="L840" s="1" t="str">
        <f aca="false">IF(ISNA(VLOOKUP(tblProducts[[#This Row],[supplier_id]], tblSuppliers[], 3, FALSE())), "Invalid", "Valid")</f>
        <v>Valid</v>
      </c>
    </row>
    <row r="841" customFormat="false" ht="15" hidden="false" customHeight="true" outlineLevel="0" collapsed="false">
      <c r="A841" s="1" t="n">
        <v>840</v>
      </c>
      <c r="B841" s="1" t="s">
        <v>2756</v>
      </c>
      <c r="C841" s="1" t="s">
        <v>2757</v>
      </c>
      <c r="D841" s="1" t="s">
        <v>1143</v>
      </c>
      <c r="E841" s="1" t="s">
        <v>1077</v>
      </c>
      <c r="F841" s="1" t="n">
        <v>90</v>
      </c>
      <c r="G841" s="1" t="s">
        <v>1059</v>
      </c>
      <c r="H841" s="1" t="n">
        <v>761.8</v>
      </c>
      <c r="I841" s="1" t="s">
        <v>46</v>
      </c>
      <c r="J84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840SKU00840ITC PRODUCT 840BEVERAGESBRITANNIALITREINACTIVE90761.8</v>
      </c>
      <c r="K841" s="1" t="n">
        <f aca="false">COUNTIF(J:J, $J841)</f>
        <v>1</v>
      </c>
      <c r="L841" s="1" t="str">
        <f aca="false">IF(ISNA(VLOOKUP(tblProducts[[#This Row],[supplier_id]], tblSuppliers[], 3, FALSE())), "Invalid", "Valid")</f>
        <v>Valid</v>
      </c>
    </row>
    <row r="842" customFormat="false" ht="15" hidden="false" customHeight="true" outlineLevel="0" collapsed="false">
      <c r="A842" s="1" t="n">
        <v>841</v>
      </c>
      <c r="B842" s="1" t="s">
        <v>2758</v>
      </c>
      <c r="C842" s="1" t="s">
        <v>2759</v>
      </c>
      <c r="D842" s="1" t="s">
        <v>1062</v>
      </c>
      <c r="E842" s="1" t="s">
        <v>1058</v>
      </c>
      <c r="F842" s="1" t="n">
        <v>135</v>
      </c>
      <c r="G842" s="1" t="s">
        <v>1064</v>
      </c>
      <c r="H842" s="1" t="n">
        <v>1654.9</v>
      </c>
      <c r="I842" s="1" t="s">
        <v>46</v>
      </c>
      <c r="J84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841SKU00841BRITANNIA PRODUCT 841DAIRYP&amp;GKGINACTIVE1351654.9</v>
      </c>
      <c r="K842" s="1" t="n">
        <f aca="false">COUNTIF(J:J, $J842)</f>
        <v>1</v>
      </c>
      <c r="L842" s="1" t="str">
        <f aca="false">IF(ISNA(VLOOKUP(tblProducts[[#This Row],[supplier_id]], tblSuppliers[], 3, FALSE())), "Invalid", "Valid")</f>
        <v>Valid</v>
      </c>
    </row>
    <row r="843" customFormat="false" ht="15" hidden="false" customHeight="true" outlineLevel="0" collapsed="false">
      <c r="A843" s="1" t="n">
        <v>842</v>
      </c>
      <c r="B843" s="1" t="s">
        <v>2760</v>
      </c>
      <c r="C843" s="1" t="s">
        <v>2761</v>
      </c>
      <c r="D843" s="1" t="s">
        <v>1067</v>
      </c>
      <c r="E843" s="1" t="s">
        <v>1089</v>
      </c>
      <c r="F843" s="1" t="n">
        <v>132</v>
      </c>
      <c r="G843" s="1" t="s">
        <v>1078</v>
      </c>
      <c r="H843" s="1" t="n">
        <v>2014.5</v>
      </c>
      <c r="I843" s="1" t="s">
        <v>39</v>
      </c>
      <c r="J84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842SKU00842ITC PRODUCT 842BAKERYPARLEBOTTLEACTIVE1322014.5</v>
      </c>
      <c r="K843" s="1" t="n">
        <f aca="false">COUNTIF(J:J, $J843)</f>
        <v>1</v>
      </c>
      <c r="L843" s="1" t="str">
        <f aca="false">IF(ISNA(VLOOKUP(tblProducts[[#This Row],[supplier_id]], tblSuppliers[], 3, FALSE())), "Invalid", "Valid")</f>
        <v>Valid</v>
      </c>
    </row>
    <row r="844" customFormat="false" ht="15" hidden="false" customHeight="true" outlineLevel="0" collapsed="false">
      <c r="A844" s="1" t="n">
        <v>843</v>
      </c>
      <c r="B844" s="1" t="s">
        <v>2762</v>
      </c>
      <c r="C844" s="1" t="s">
        <v>2763</v>
      </c>
      <c r="D844" s="1" t="s">
        <v>1098</v>
      </c>
      <c r="E844" s="1" t="s">
        <v>1089</v>
      </c>
      <c r="F844" s="1" t="n">
        <v>188</v>
      </c>
      <c r="G844" s="1" t="s">
        <v>1055</v>
      </c>
      <c r="H844" s="1" t="n">
        <v>1616.14</v>
      </c>
      <c r="I844" s="1" t="s">
        <v>46</v>
      </c>
      <c r="J84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843SKU00843PARLE PRODUCT 843PERSONAL CAREPARLEPACKINACTIVE1881616.14</v>
      </c>
      <c r="K844" s="1" t="n">
        <f aca="false">COUNTIF(J:J, $J844)</f>
        <v>1</v>
      </c>
      <c r="L844" s="1" t="str">
        <f aca="false">IF(ISNA(VLOOKUP(tblProducts[[#This Row],[supplier_id]], tblSuppliers[], 3, FALSE())), "Invalid", "Valid")</f>
        <v>Valid</v>
      </c>
    </row>
    <row r="845" customFormat="false" ht="15" hidden="false" customHeight="true" outlineLevel="0" collapsed="false">
      <c r="A845" s="1" t="n">
        <v>844</v>
      </c>
      <c r="B845" s="1" t="s">
        <v>2764</v>
      </c>
      <c r="C845" s="1" t="s">
        <v>2765</v>
      </c>
      <c r="D845" s="1" t="s">
        <v>1098</v>
      </c>
      <c r="E845" s="1" t="s">
        <v>1082</v>
      </c>
      <c r="F845" s="1" t="n">
        <v>168</v>
      </c>
      <c r="G845" s="1" t="s">
        <v>1064</v>
      </c>
      <c r="H845" s="1" t="n">
        <v>735.14</v>
      </c>
      <c r="I845" s="1" t="s">
        <v>39</v>
      </c>
      <c r="J84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844SKU00844UNILEVER PRODUCT 844PERSONAL CARENESTLEKGACTIVE168735.14</v>
      </c>
      <c r="K845" s="1" t="n">
        <f aca="false">COUNTIF(J:J, $J845)</f>
        <v>1</v>
      </c>
      <c r="L845" s="1" t="str">
        <f aca="false">IF(ISNA(VLOOKUP(tblProducts[[#This Row],[supplier_id]], tblSuppliers[], 3, FALSE())), "Invalid", "Valid")</f>
        <v>Valid</v>
      </c>
    </row>
    <row r="846" customFormat="false" ht="15" hidden="false" customHeight="true" outlineLevel="0" collapsed="false">
      <c r="A846" s="1" t="n">
        <v>845</v>
      </c>
      <c r="B846" s="1" t="s">
        <v>2766</v>
      </c>
      <c r="C846" s="1" t="s">
        <v>2767</v>
      </c>
      <c r="D846" s="1" t="s">
        <v>1143</v>
      </c>
      <c r="E846" s="1" t="s">
        <v>1089</v>
      </c>
      <c r="F846" s="1" t="n">
        <v>93</v>
      </c>
      <c r="G846" s="1" t="s">
        <v>1068</v>
      </c>
      <c r="H846" s="1" t="n">
        <v>767.42</v>
      </c>
      <c r="I846" s="1" t="s">
        <v>39</v>
      </c>
      <c r="J84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845SKU00845P&amp;G PRODUCT 845BEVERAGESPARLEPIECEACTIVE93767.42</v>
      </c>
      <c r="K846" s="1" t="n">
        <f aca="false">COUNTIF(J:J, $J846)</f>
        <v>1</v>
      </c>
      <c r="L846" s="1" t="str">
        <f aca="false">IF(ISNA(VLOOKUP(tblProducts[[#This Row],[supplier_id]], tblSuppliers[], 3, FALSE())), "Invalid", "Valid")</f>
        <v>Valid</v>
      </c>
    </row>
    <row r="847" customFormat="false" ht="15" hidden="false" customHeight="true" outlineLevel="0" collapsed="false">
      <c r="A847" s="1" t="n">
        <v>846</v>
      </c>
      <c r="B847" s="1" t="s">
        <v>2768</v>
      </c>
      <c r="C847" s="1" t="s">
        <v>2769</v>
      </c>
      <c r="D847" s="1" t="s">
        <v>1076</v>
      </c>
      <c r="E847" s="1" t="s">
        <v>1077</v>
      </c>
      <c r="F847" s="1" t="n">
        <v>103</v>
      </c>
      <c r="G847" s="1" t="s">
        <v>1068</v>
      </c>
      <c r="H847" s="1" t="n">
        <v>1311.46</v>
      </c>
      <c r="I847" s="1" t="s">
        <v>46</v>
      </c>
      <c r="J84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846SKU00846ITC PRODUCT 846SNACKSBRITANNIAPIECEINACTIVE1031311.46</v>
      </c>
      <c r="K847" s="1" t="n">
        <f aca="false">COUNTIF(J:J, $J847)</f>
        <v>1</v>
      </c>
      <c r="L847" s="1" t="str">
        <f aca="false">IF(ISNA(VLOOKUP(tblProducts[[#This Row],[supplier_id]], tblSuppliers[], 3, FALSE())), "Invalid", "Valid")</f>
        <v>Valid</v>
      </c>
    </row>
    <row r="848" customFormat="false" ht="15" hidden="false" customHeight="true" outlineLevel="0" collapsed="false">
      <c r="A848" s="1" t="n">
        <v>847</v>
      </c>
      <c r="B848" s="1" t="s">
        <v>2770</v>
      </c>
      <c r="C848" s="1" t="s">
        <v>2771</v>
      </c>
      <c r="D848" s="1" t="s">
        <v>1088</v>
      </c>
      <c r="E848" s="1" t="s">
        <v>1089</v>
      </c>
      <c r="F848" s="1" t="n">
        <v>129</v>
      </c>
      <c r="G848" s="1" t="s">
        <v>1059</v>
      </c>
      <c r="H848" s="1" t="n">
        <v>2198.35</v>
      </c>
      <c r="I848" s="1" t="s">
        <v>46</v>
      </c>
      <c r="J84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847SKU00847UNILEVER PRODUCT 847HOUSEHOLDPARLELITREINACTIVE1292198.35</v>
      </c>
      <c r="K848" s="1" t="n">
        <f aca="false">COUNTIF(J:J, $J848)</f>
        <v>1</v>
      </c>
      <c r="L848" s="1" t="str">
        <f aca="false">IF(ISNA(VLOOKUP(tblProducts[[#This Row],[supplier_id]], tblSuppliers[], 3, FALSE())), "Invalid", "Valid")</f>
        <v>Valid</v>
      </c>
    </row>
    <row r="849" customFormat="false" ht="15" hidden="false" customHeight="true" outlineLevel="0" collapsed="false">
      <c r="A849" s="1" t="n">
        <v>848</v>
      </c>
      <c r="B849" s="1" t="s">
        <v>2772</v>
      </c>
      <c r="C849" s="1" t="s">
        <v>2773</v>
      </c>
      <c r="D849" s="1" t="s">
        <v>1088</v>
      </c>
      <c r="E849" s="1" t="s">
        <v>1054</v>
      </c>
      <c r="F849" s="1" t="n">
        <v>73</v>
      </c>
      <c r="G849" s="1" t="s">
        <v>1055</v>
      </c>
      <c r="H849" s="1" t="n">
        <v>792.48</v>
      </c>
      <c r="I849" s="1" t="s">
        <v>39</v>
      </c>
      <c r="J84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848SKU00848BRITANNIA PRODUCT 848HOUSEHOLDUNILEVERPACKACTIVE73792.48</v>
      </c>
      <c r="K849" s="1" t="n">
        <f aca="false">COUNTIF(J:J, $J849)</f>
        <v>1</v>
      </c>
      <c r="L849" s="1" t="str">
        <f aca="false">IF(ISNA(VLOOKUP(tblProducts[[#This Row],[supplier_id]], tblSuppliers[], 3, FALSE())), "Invalid", "Valid")</f>
        <v>Valid</v>
      </c>
    </row>
    <row r="850" customFormat="false" ht="15" hidden="false" customHeight="true" outlineLevel="0" collapsed="false">
      <c r="A850" s="1" t="n">
        <v>849</v>
      </c>
      <c r="B850" s="1" t="s">
        <v>2774</v>
      </c>
      <c r="C850" s="1" t="s">
        <v>2775</v>
      </c>
      <c r="D850" s="1" t="s">
        <v>1053</v>
      </c>
      <c r="E850" s="1" t="s">
        <v>1082</v>
      </c>
      <c r="F850" s="1" t="n">
        <v>91</v>
      </c>
      <c r="G850" s="1" t="s">
        <v>1068</v>
      </c>
      <c r="H850" s="1" t="n">
        <v>2067.18</v>
      </c>
      <c r="I850" s="1" t="s">
        <v>46</v>
      </c>
      <c r="J85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849SKU00849BRITANNIA PRODUCT 849CLEANINGNESTLEPIECEINACTIVE912067.18</v>
      </c>
      <c r="K850" s="1" t="n">
        <f aca="false">COUNTIF(J:J, $J850)</f>
        <v>1</v>
      </c>
      <c r="L850" s="1" t="str">
        <f aca="false">IF(ISNA(VLOOKUP(tblProducts[[#This Row],[supplier_id]], tblSuppliers[], 3, FALSE())), "Invalid", "Valid")</f>
        <v>Valid</v>
      </c>
    </row>
    <row r="851" customFormat="false" ht="15" hidden="false" customHeight="true" outlineLevel="0" collapsed="false">
      <c r="A851" s="1" t="n">
        <v>850</v>
      </c>
      <c r="B851" s="1" t="s">
        <v>2776</v>
      </c>
      <c r="C851" s="1" t="s">
        <v>2777</v>
      </c>
      <c r="D851" s="1" t="s">
        <v>1076</v>
      </c>
      <c r="E851" s="1" t="s">
        <v>1063</v>
      </c>
      <c r="F851" s="1" t="n">
        <v>48</v>
      </c>
      <c r="G851" s="1" t="s">
        <v>1059</v>
      </c>
      <c r="H851" s="1" t="n">
        <v>1603.69</v>
      </c>
      <c r="I851" s="1" t="s">
        <v>46</v>
      </c>
      <c r="J85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850SKU00850P&amp;G PRODUCT 850SNACKSAMULLITREINACTIVE481603.69</v>
      </c>
      <c r="K851" s="1" t="n">
        <f aca="false">COUNTIF(J:J, $J851)</f>
        <v>1</v>
      </c>
      <c r="L851" s="1" t="str">
        <f aca="false">IF(ISNA(VLOOKUP(tblProducts[[#This Row],[supplier_id]], tblSuppliers[], 3, FALSE())), "Invalid", "Valid")</f>
        <v>Valid</v>
      </c>
    </row>
    <row r="852" customFormat="false" ht="15" hidden="false" customHeight="true" outlineLevel="0" collapsed="false">
      <c r="A852" s="1" t="n">
        <v>851</v>
      </c>
      <c r="B852" s="1" t="s">
        <v>2778</v>
      </c>
      <c r="C852" s="1" t="s">
        <v>2779</v>
      </c>
      <c r="D852" s="1" t="s">
        <v>1062</v>
      </c>
      <c r="E852" s="1" t="s">
        <v>1077</v>
      </c>
      <c r="F852" s="1" t="n">
        <v>47</v>
      </c>
      <c r="G852" s="1" t="s">
        <v>1064</v>
      </c>
      <c r="H852" s="1" t="n">
        <v>1015.68</v>
      </c>
      <c r="I852" s="1" t="s">
        <v>39</v>
      </c>
      <c r="J85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851SKU00851ITC PRODUCT 851DAIRYBRITANNIAKGACTIVE471015.68</v>
      </c>
      <c r="K852" s="1" t="n">
        <f aca="false">COUNTIF(J:J, $J852)</f>
        <v>1</v>
      </c>
      <c r="L852" s="1" t="str">
        <f aca="false">IF(ISNA(VLOOKUP(tblProducts[[#This Row],[supplier_id]], tblSuppliers[], 3, FALSE())), "Invalid", "Valid")</f>
        <v>Valid</v>
      </c>
    </row>
    <row r="853" customFormat="false" ht="15" hidden="false" customHeight="true" outlineLevel="0" collapsed="false">
      <c r="A853" s="1" t="n">
        <v>852</v>
      </c>
      <c r="B853" s="1" t="s">
        <v>2780</v>
      </c>
      <c r="C853" s="1" t="s">
        <v>2781</v>
      </c>
      <c r="D853" s="1" t="s">
        <v>1062</v>
      </c>
      <c r="E853" s="1" t="s">
        <v>1082</v>
      </c>
      <c r="F853" s="1" t="n">
        <v>186</v>
      </c>
      <c r="G853" s="1" t="s">
        <v>1068</v>
      </c>
      <c r="H853" s="1" t="n">
        <v>1729.97</v>
      </c>
      <c r="I853" s="1" t="s">
        <v>46</v>
      </c>
      <c r="J85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852SKU00852NESTLE PRODUCT 852DAIRYNESTLEPIECEINACTIVE1861729.97</v>
      </c>
      <c r="K853" s="1" t="n">
        <f aca="false">COUNTIF(J:J, $J853)</f>
        <v>1</v>
      </c>
      <c r="L853" s="1" t="str">
        <f aca="false">IF(ISNA(VLOOKUP(tblProducts[[#This Row],[supplier_id]], tblSuppliers[], 3, FALSE())), "Invalid", "Valid")</f>
        <v>Valid</v>
      </c>
    </row>
    <row r="854" customFormat="false" ht="15" hidden="false" customHeight="true" outlineLevel="0" collapsed="false">
      <c r="A854" s="1" t="n">
        <v>853</v>
      </c>
      <c r="B854" s="1" t="s">
        <v>2782</v>
      </c>
      <c r="C854" s="1" t="s">
        <v>2783</v>
      </c>
      <c r="D854" s="1" t="s">
        <v>1081</v>
      </c>
      <c r="E854" s="1" t="s">
        <v>1054</v>
      </c>
      <c r="F854" s="1" t="n">
        <v>155</v>
      </c>
      <c r="G854" s="1" t="s">
        <v>1059</v>
      </c>
      <c r="H854" s="1" t="n">
        <v>536.58</v>
      </c>
      <c r="I854" s="1" t="s">
        <v>39</v>
      </c>
      <c r="J85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853SKU00853BRITANNIA PRODUCT 853FROZEN FOODUNILEVERLITREACTIVE155536.58</v>
      </c>
      <c r="K854" s="1" t="n">
        <f aca="false">COUNTIF(J:J, $J854)</f>
        <v>1</v>
      </c>
      <c r="L854" s="1" t="str">
        <f aca="false">IF(ISNA(VLOOKUP(tblProducts[[#This Row],[supplier_id]], tblSuppliers[], 3, FALSE())), "Invalid", "Valid")</f>
        <v>Valid</v>
      </c>
    </row>
    <row r="855" customFormat="false" ht="15" hidden="false" customHeight="true" outlineLevel="0" collapsed="false">
      <c r="A855" s="1" t="n">
        <v>854</v>
      </c>
      <c r="B855" s="1" t="s">
        <v>2784</v>
      </c>
      <c r="C855" s="1" t="s">
        <v>2785</v>
      </c>
      <c r="D855" s="1" t="s">
        <v>1098</v>
      </c>
      <c r="E855" s="1" t="s">
        <v>1082</v>
      </c>
      <c r="F855" s="1" t="n">
        <v>108</v>
      </c>
      <c r="G855" s="1" t="s">
        <v>1064</v>
      </c>
      <c r="H855" s="1" t="n">
        <v>533.99</v>
      </c>
      <c r="I855" s="1" t="s">
        <v>46</v>
      </c>
      <c r="J85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854SKU00854AMUL PRODUCT 854PERSONAL CARENESTLEKGINACTIVE108533.99</v>
      </c>
      <c r="K855" s="1" t="n">
        <f aca="false">COUNTIF(J:J, $J855)</f>
        <v>1</v>
      </c>
      <c r="L855" s="1" t="str">
        <f aca="false">IF(ISNA(VLOOKUP(tblProducts[[#This Row],[supplier_id]], tblSuppliers[], 3, FALSE())), "Invalid", "Valid")</f>
        <v>Valid</v>
      </c>
    </row>
    <row r="856" customFormat="false" ht="15" hidden="false" customHeight="true" outlineLevel="0" collapsed="false">
      <c r="A856" s="1" t="n">
        <v>855</v>
      </c>
      <c r="B856" s="1" t="s">
        <v>2786</v>
      </c>
      <c r="C856" s="1" t="s">
        <v>2787</v>
      </c>
      <c r="D856" s="1" t="s">
        <v>1076</v>
      </c>
      <c r="E856" s="1" t="s">
        <v>1082</v>
      </c>
      <c r="F856" s="1" t="n">
        <v>4</v>
      </c>
      <c r="G856" s="1" t="s">
        <v>1068</v>
      </c>
      <c r="H856" s="1" t="n">
        <v>1281.73</v>
      </c>
      <c r="I856" s="1" t="s">
        <v>46</v>
      </c>
      <c r="J85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855SKU00855DABUR PRODUCT 855SNACKSNESTLEPIECEINACTIVE41281.73</v>
      </c>
      <c r="K856" s="1" t="n">
        <f aca="false">COUNTIF(J:J, $J856)</f>
        <v>1</v>
      </c>
      <c r="L856" s="1" t="str">
        <f aca="false">IF(ISNA(VLOOKUP(tblProducts[[#This Row],[supplier_id]], tblSuppliers[], 3, FALSE())), "Invalid", "Valid")</f>
        <v>Valid</v>
      </c>
    </row>
    <row r="857" customFormat="false" ht="15" hidden="false" customHeight="true" outlineLevel="0" collapsed="false">
      <c r="A857" s="1" t="n">
        <v>856</v>
      </c>
      <c r="B857" s="1" t="s">
        <v>2788</v>
      </c>
      <c r="C857" s="1" t="s">
        <v>2789</v>
      </c>
      <c r="D857" s="1" t="s">
        <v>1067</v>
      </c>
      <c r="E857" s="1" t="s">
        <v>1077</v>
      </c>
      <c r="F857" s="1" t="n">
        <v>2</v>
      </c>
      <c r="G857" s="1" t="s">
        <v>1078</v>
      </c>
      <c r="H857" s="1" t="n">
        <v>1254.21</v>
      </c>
      <c r="I857" s="1" t="s">
        <v>46</v>
      </c>
      <c r="J85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856SKU00856PARLE PRODUCT 856BAKERYBRITANNIABOTTLEINACTIVE21254.21</v>
      </c>
      <c r="K857" s="1" t="n">
        <f aca="false">COUNTIF(J:J, $J857)</f>
        <v>1</v>
      </c>
      <c r="L857" s="1" t="str">
        <f aca="false">IF(ISNA(VLOOKUP(tblProducts[[#This Row],[supplier_id]], tblSuppliers[], 3, FALSE())), "Invalid", "Valid")</f>
        <v>Valid</v>
      </c>
    </row>
    <row r="858" customFormat="false" ht="15" hidden="false" customHeight="true" outlineLevel="0" collapsed="false">
      <c r="A858" s="1" t="n">
        <v>857</v>
      </c>
      <c r="B858" s="1" t="s">
        <v>2790</v>
      </c>
      <c r="C858" s="1" t="s">
        <v>2791</v>
      </c>
      <c r="D858" s="1" t="s">
        <v>1098</v>
      </c>
      <c r="E858" s="1" t="s">
        <v>1071</v>
      </c>
      <c r="F858" s="1" t="n">
        <v>152</v>
      </c>
      <c r="G858" s="1" t="s">
        <v>1055</v>
      </c>
      <c r="H858" s="1" t="n">
        <v>173.94</v>
      </c>
      <c r="I858" s="1" t="s">
        <v>46</v>
      </c>
      <c r="J85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857SKU00857ITC PRODUCT 857PERSONAL CAREITCPACKINACTIVE152173.94</v>
      </c>
      <c r="K858" s="1" t="n">
        <f aca="false">COUNTIF(J:J, $J858)</f>
        <v>1</v>
      </c>
      <c r="L858" s="1" t="str">
        <f aca="false">IF(ISNA(VLOOKUP(tblProducts[[#This Row],[supplier_id]], tblSuppliers[], 3, FALSE())), "Invalid", "Valid")</f>
        <v>Valid</v>
      </c>
    </row>
    <row r="859" customFormat="false" ht="15" hidden="false" customHeight="true" outlineLevel="0" collapsed="false">
      <c r="A859" s="1" t="n">
        <v>858</v>
      </c>
      <c r="B859" s="1" t="s">
        <v>2792</v>
      </c>
      <c r="C859" s="1" t="s">
        <v>2793</v>
      </c>
      <c r="D859" s="1" t="s">
        <v>1076</v>
      </c>
      <c r="E859" s="1" t="s">
        <v>1063</v>
      </c>
      <c r="F859" s="1" t="n">
        <v>199</v>
      </c>
      <c r="G859" s="1" t="s">
        <v>1059</v>
      </c>
      <c r="H859" s="1" t="n">
        <v>1917.76</v>
      </c>
      <c r="I859" s="1" t="s">
        <v>39</v>
      </c>
      <c r="J85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858SKU00858ITC PRODUCT 858SNACKSAMULLITREACTIVE1991917.76</v>
      </c>
      <c r="K859" s="1" t="n">
        <f aca="false">COUNTIF(J:J, $J859)</f>
        <v>1</v>
      </c>
      <c r="L859" s="1" t="str">
        <f aca="false">IF(ISNA(VLOOKUP(tblProducts[[#This Row],[supplier_id]], tblSuppliers[], 3, FALSE())), "Invalid", "Valid")</f>
        <v>Valid</v>
      </c>
    </row>
    <row r="860" customFormat="false" ht="15" hidden="false" customHeight="true" outlineLevel="0" collapsed="false">
      <c r="A860" s="1" t="n">
        <v>859</v>
      </c>
      <c r="B860" s="1" t="s">
        <v>2794</v>
      </c>
      <c r="C860" s="1" t="s">
        <v>2795</v>
      </c>
      <c r="D860" s="1" t="s">
        <v>1062</v>
      </c>
      <c r="E860" s="1" t="s">
        <v>1054</v>
      </c>
      <c r="F860" s="1" t="n">
        <v>193</v>
      </c>
      <c r="G860" s="1" t="s">
        <v>1078</v>
      </c>
      <c r="H860" s="1" t="n">
        <v>1443.66</v>
      </c>
      <c r="I860" s="1" t="s">
        <v>39</v>
      </c>
      <c r="J86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859SKU00859PARLE PRODUCT 859DAIRYUNILEVERBOTTLEACTIVE1931443.66</v>
      </c>
      <c r="K860" s="1" t="n">
        <f aca="false">COUNTIF(J:J, $J860)</f>
        <v>1</v>
      </c>
      <c r="L860" s="1" t="str">
        <f aca="false">IF(ISNA(VLOOKUP(tblProducts[[#This Row],[supplier_id]], tblSuppliers[], 3, FALSE())), "Invalid", "Valid")</f>
        <v>Valid</v>
      </c>
    </row>
    <row r="861" customFormat="false" ht="15" hidden="false" customHeight="true" outlineLevel="0" collapsed="false">
      <c r="A861" s="1" t="n">
        <v>860</v>
      </c>
      <c r="B861" s="1" t="s">
        <v>2796</v>
      </c>
      <c r="C861" s="1" t="s">
        <v>2797</v>
      </c>
      <c r="D861" s="1" t="s">
        <v>1098</v>
      </c>
      <c r="E861" s="1" t="s">
        <v>1071</v>
      </c>
      <c r="F861" s="1" t="n">
        <v>127</v>
      </c>
      <c r="G861" s="1" t="s">
        <v>1055</v>
      </c>
      <c r="H861" s="1" t="n">
        <v>2391.15</v>
      </c>
      <c r="I861" s="1" t="s">
        <v>39</v>
      </c>
      <c r="J86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860SKU00860ITC PRODUCT 860PERSONAL CAREITCPACKACTIVE1272391.15</v>
      </c>
      <c r="K861" s="1" t="n">
        <f aca="false">COUNTIF(J:J, $J861)</f>
        <v>1</v>
      </c>
      <c r="L861" s="1" t="str">
        <f aca="false">IF(ISNA(VLOOKUP(tblProducts[[#This Row],[supplier_id]], tblSuppliers[], 3, FALSE())), "Invalid", "Valid")</f>
        <v>Valid</v>
      </c>
    </row>
    <row r="862" customFormat="false" ht="15" hidden="false" customHeight="true" outlineLevel="0" collapsed="false">
      <c r="A862" s="1" t="n">
        <v>861</v>
      </c>
      <c r="B862" s="1" t="s">
        <v>2798</v>
      </c>
      <c r="C862" s="1" t="s">
        <v>2799</v>
      </c>
      <c r="D862" s="1" t="s">
        <v>1081</v>
      </c>
      <c r="E862" s="1" t="s">
        <v>1077</v>
      </c>
      <c r="F862" s="1" t="n">
        <v>89</v>
      </c>
      <c r="G862" s="1" t="s">
        <v>1055</v>
      </c>
      <c r="H862" s="1" t="n">
        <v>398.03</v>
      </c>
      <c r="I862" s="1" t="s">
        <v>39</v>
      </c>
      <c r="J86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861SKU00861UNILEVER PRODUCT 861FROZEN FOODBRITANNIAPACKACTIVE89398.03</v>
      </c>
      <c r="K862" s="1" t="n">
        <f aca="false">COUNTIF(J:J, $J862)</f>
        <v>1</v>
      </c>
      <c r="L862" s="1" t="str">
        <f aca="false">IF(ISNA(VLOOKUP(tblProducts[[#This Row],[supplier_id]], tblSuppliers[], 3, FALSE())), "Invalid", "Valid")</f>
        <v>Valid</v>
      </c>
    </row>
    <row r="863" customFormat="false" ht="15" hidden="false" customHeight="true" outlineLevel="0" collapsed="false">
      <c r="A863" s="1" t="n">
        <v>862</v>
      </c>
      <c r="B863" s="1" t="s">
        <v>2800</v>
      </c>
      <c r="C863" s="1" t="s">
        <v>2801</v>
      </c>
      <c r="D863" s="1" t="s">
        <v>1143</v>
      </c>
      <c r="E863" s="1" t="s">
        <v>1077</v>
      </c>
      <c r="F863" s="1" t="n">
        <v>126</v>
      </c>
      <c r="G863" s="1" t="s">
        <v>1068</v>
      </c>
      <c r="H863" s="1" t="n">
        <v>581.22</v>
      </c>
      <c r="I863" s="1" t="s">
        <v>46</v>
      </c>
      <c r="J86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862SKU00862AMUL PRODUCT 862BEVERAGESBRITANNIAPIECEINACTIVE126581.22</v>
      </c>
      <c r="K863" s="1" t="n">
        <f aca="false">COUNTIF(J:J, $J863)</f>
        <v>1</v>
      </c>
      <c r="L863" s="1" t="str">
        <f aca="false">IF(ISNA(VLOOKUP(tblProducts[[#This Row],[supplier_id]], tblSuppliers[], 3, FALSE())), "Invalid", "Valid")</f>
        <v>Valid</v>
      </c>
    </row>
    <row r="864" customFormat="false" ht="15" hidden="false" customHeight="true" outlineLevel="0" collapsed="false">
      <c r="A864" s="1" t="n">
        <v>863</v>
      </c>
      <c r="B864" s="1" t="s">
        <v>2802</v>
      </c>
      <c r="C864" s="1" t="s">
        <v>2803</v>
      </c>
      <c r="D864" s="1" t="s">
        <v>1081</v>
      </c>
      <c r="E864" s="1" t="s">
        <v>1082</v>
      </c>
      <c r="F864" s="1" t="n">
        <v>28</v>
      </c>
      <c r="G864" s="1" t="s">
        <v>1064</v>
      </c>
      <c r="H864" s="1" t="n">
        <v>2033.89</v>
      </c>
      <c r="I864" s="1" t="s">
        <v>39</v>
      </c>
      <c r="J86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863SKU00863DABUR PRODUCT 863FROZEN FOODNESTLEKGACTIVE282033.89</v>
      </c>
      <c r="K864" s="1" t="n">
        <f aca="false">COUNTIF(J:J, $J864)</f>
        <v>1</v>
      </c>
      <c r="L864" s="1" t="str">
        <f aca="false">IF(ISNA(VLOOKUP(tblProducts[[#This Row],[supplier_id]], tblSuppliers[], 3, FALSE())), "Invalid", "Valid")</f>
        <v>Valid</v>
      </c>
    </row>
    <row r="865" customFormat="false" ht="15" hidden="false" customHeight="true" outlineLevel="0" collapsed="false">
      <c r="A865" s="1" t="n">
        <v>864</v>
      </c>
      <c r="B865" s="1" t="s">
        <v>2804</v>
      </c>
      <c r="C865" s="1" t="s">
        <v>2805</v>
      </c>
      <c r="D865" s="1" t="s">
        <v>1067</v>
      </c>
      <c r="E865" s="1" t="s">
        <v>1054</v>
      </c>
      <c r="F865" s="1" t="n">
        <v>113</v>
      </c>
      <c r="G865" s="1" t="s">
        <v>1068</v>
      </c>
      <c r="H865" s="1" t="n">
        <v>21.37</v>
      </c>
      <c r="I865" s="1" t="s">
        <v>46</v>
      </c>
      <c r="J86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864SKU00864P&amp;G PRODUCT 864BAKERYUNILEVERPIECEINACTIVE11321.37</v>
      </c>
      <c r="K865" s="1" t="n">
        <f aca="false">COUNTIF(J:J, $J865)</f>
        <v>1</v>
      </c>
      <c r="L865" s="1" t="str">
        <f aca="false">IF(ISNA(VLOOKUP(tblProducts[[#This Row],[supplier_id]], tblSuppliers[], 3, FALSE())), "Invalid", "Valid")</f>
        <v>Valid</v>
      </c>
    </row>
    <row r="866" customFormat="false" ht="15" hidden="false" customHeight="true" outlineLevel="0" collapsed="false">
      <c r="A866" s="1" t="n">
        <v>865</v>
      </c>
      <c r="B866" s="1" t="s">
        <v>2806</v>
      </c>
      <c r="C866" s="1" t="s">
        <v>2807</v>
      </c>
      <c r="D866" s="1" t="s">
        <v>1081</v>
      </c>
      <c r="E866" s="1" t="s">
        <v>1054</v>
      </c>
      <c r="F866" s="1" t="n">
        <v>4</v>
      </c>
      <c r="G866" s="1" t="s">
        <v>1059</v>
      </c>
      <c r="H866" s="1" t="n">
        <v>1626.56</v>
      </c>
      <c r="I866" s="1" t="s">
        <v>39</v>
      </c>
      <c r="J86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865SKU00865NESTLE PRODUCT 865FROZEN FOODUNILEVERLITREACTIVE41626.56</v>
      </c>
      <c r="K866" s="1" t="n">
        <f aca="false">COUNTIF(J:J, $J866)</f>
        <v>1</v>
      </c>
      <c r="L866" s="1" t="str">
        <f aca="false">IF(ISNA(VLOOKUP(tblProducts[[#This Row],[supplier_id]], tblSuppliers[], 3, FALSE())), "Invalid", "Valid")</f>
        <v>Valid</v>
      </c>
    </row>
    <row r="867" customFormat="false" ht="15" hidden="false" customHeight="true" outlineLevel="0" collapsed="false">
      <c r="A867" s="1" t="n">
        <v>866</v>
      </c>
      <c r="B867" s="1" t="s">
        <v>2808</v>
      </c>
      <c r="C867" s="1" t="s">
        <v>2809</v>
      </c>
      <c r="D867" s="1" t="s">
        <v>1062</v>
      </c>
      <c r="E867" s="1" t="s">
        <v>1071</v>
      </c>
      <c r="F867" s="1" t="n">
        <v>22</v>
      </c>
      <c r="G867" s="1" t="s">
        <v>1064</v>
      </c>
      <c r="H867" s="1" t="n">
        <v>923.09</v>
      </c>
      <c r="I867" s="1" t="s">
        <v>39</v>
      </c>
      <c r="J86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866SKU00866NESTLE PRODUCT 866DAIRYITCKGACTIVE22923.09</v>
      </c>
      <c r="K867" s="1" t="n">
        <f aca="false">COUNTIF(J:J, $J867)</f>
        <v>1</v>
      </c>
      <c r="L867" s="1" t="str">
        <f aca="false">IF(ISNA(VLOOKUP(tblProducts[[#This Row],[supplier_id]], tblSuppliers[], 3, FALSE())), "Invalid", "Valid")</f>
        <v>Valid</v>
      </c>
    </row>
    <row r="868" customFormat="false" ht="15" hidden="false" customHeight="true" outlineLevel="0" collapsed="false">
      <c r="A868" s="1" t="n">
        <v>867</v>
      </c>
      <c r="B868" s="1" t="s">
        <v>2810</v>
      </c>
      <c r="C868" s="1" t="s">
        <v>2811</v>
      </c>
      <c r="D868" s="1" t="s">
        <v>1076</v>
      </c>
      <c r="E868" s="1" t="s">
        <v>1089</v>
      </c>
      <c r="F868" s="1" t="n">
        <v>8</v>
      </c>
      <c r="G868" s="1" t="s">
        <v>1059</v>
      </c>
      <c r="H868" s="1" t="n">
        <v>1039.45</v>
      </c>
      <c r="I868" s="1" t="s">
        <v>46</v>
      </c>
      <c r="J86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867SKU00867UNILEVER PRODUCT 867SNACKSPARLELITREINACTIVE81039.45</v>
      </c>
      <c r="K868" s="1" t="n">
        <f aca="false">COUNTIF(J:J, $J868)</f>
        <v>1</v>
      </c>
      <c r="L868" s="1" t="str">
        <f aca="false">IF(ISNA(VLOOKUP(tblProducts[[#This Row],[supplier_id]], tblSuppliers[], 3, FALSE())), "Invalid", "Valid")</f>
        <v>Valid</v>
      </c>
    </row>
    <row r="869" customFormat="false" ht="15" hidden="false" customHeight="true" outlineLevel="0" collapsed="false">
      <c r="A869" s="1" t="n">
        <v>868</v>
      </c>
      <c r="B869" s="1" t="s">
        <v>2812</v>
      </c>
      <c r="C869" s="1" t="s">
        <v>2813</v>
      </c>
      <c r="D869" s="1" t="s">
        <v>1088</v>
      </c>
      <c r="E869" s="1" t="s">
        <v>1071</v>
      </c>
      <c r="F869" s="1" t="n">
        <v>7</v>
      </c>
      <c r="G869" s="1" t="s">
        <v>1064</v>
      </c>
      <c r="H869" s="1" t="n">
        <v>350.01</v>
      </c>
      <c r="I869" s="1" t="s">
        <v>39</v>
      </c>
      <c r="J86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868SKU00868PARLE PRODUCT 868HOUSEHOLDITCKGACTIVE7350.01</v>
      </c>
      <c r="K869" s="1" t="n">
        <f aca="false">COUNTIF(J:J, $J869)</f>
        <v>1</v>
      </c>
      <c r="L869" s="1" t="str">
        <f aca="false">IF(ISNA(VLOOKUP(tblProducts[[#This Row],[supplier_id]], tblSuppliers[], 3, FALSE())), "Invalid", "Valid")</f>
        <v>Valid</v>
      </c>
    </row>
    <row r="870" customFormat="false" ht="15" hidden="false" customHeight="true" outlineLevel="0" collapsed="false">
      <c r="A870" s="1" t="n">
        <v>869</v>
      </c>
      <c r="B870" s="1" t="s">
        <v>2814</v>
      </c>
      <c r="C870" s="1" t="s">
        <v>2815</v>
      </c>
      <c r="D870" s="1" t="s">
        <v>1081</v>
      </c>
      <c r="E870" s="1" t="s">
        <v>1063</v>
      </c>
      <c r="F870" s="1" t="n">
        <v>148</v>
      </c>
      <c r="G870" s="1" t="s">
        <v>1064</v>
      </c>
      <c r="H870" s="1" t="n">
        <v>1719.64</v>
      </c>
      <c r="I870" s="1" t="s">
        <v>46</v>
      </c>
      <c r="J87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869SKU00869ITC PRODUCT 869FROZEN FOODAMULKGINACTIVE1481719.64</v>
      </c>
      <c r="K870" s="1" t="n">
        <f aca="false">COUNTIF(J:J, $J870)</f>
        <v>1</v>
      </c>
      <c r="L870" s="1" t="str">
        <f aca="false">IF(ISNA(VLOOKUP(tblProducts[[#This Row],[supplier_id]], tblSuppliers[], 3, FALSE())), "Invalid", "Valid")</f>
        <v>Valid</v>
      </c>
    </row>
    <row r="871" customFormat="false" ht="15" hidden="false" customHeight="true" outlineLevel="0" collapsed="false">
      <c r="A871" s="1" t="n">
        <v>870</v>
      </c>
      <c r="B871" s="1" t="s">
        <v>2816</v>
      </c>
      <c r="C871" s="1" t="s">
        <v>2817</v>
      </c>
      <c r="D871" s="1" t="s">
        <v>1088</v>
      </c>
      <c r="E871" s="1" t="s">
        <v>1054</v>
      </c>
      <c r="F871" s="1" t="n">
        <v>60</v>
      </c>
      <c r="G871" s="1" t="s">
        <v>1055</v>
      </c>
      <c r="H871" s="1" t="n">
        <v>1204.16</v>
      </c>
      <c r="I871" s="1" t="s">
        <v>39</v>
      </c>
      <c r="J87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870SKU00870P&amp;G PRODUCT 870HOUSEHOLDUNILEVERPACKACTIVE601204.16</v>
      </c>
      <c r="K871" s="1" t="n">
        <f aca="false">COUNTIF(J:J, $J871)</f>
        <v>1</v>
      </c>
      <c r="L871" s="1" t="str">
        <f aca="false">IF(ISNA(VLOOKUP(tblProducts[[#This Row],[supplier_id]], tblSuppliers[], 3, FALSE())), "Invalid", "Valid")</f>
        <v>Valid</v>
      </c>
    </row>
    <row r="872" customFormat="false" ht="15" hidden="false" customHeight="true" outlineLevel="0" collapsed="false">
      <c r="A872" s="1" t="n">
        <v>871</v>
      </c>
      <c r="B872" s="1" t="s">
        <v>2818</v>
      </c>
      <c r="C872" s="1" t="s">
        <v>2819</v>
      </c>
      <c r="D872" s="1" t="s">
        <v>1081</v>
      </c>
      <c r="E872" s="1" t="s">
        <v>1063</v>
      </c>
      <c r="F872" s="1" t="n">
        <v>163</v>
      </c>
      <c r="G872" s="1" t="s">
        <v>1068</v>
      </c>
      <c r="H872" s="1" t="n">
        <v>1012.4</v>
      </c>
      <c r="I872" s="1" t="s">
        <v>39</v>
      </c>
      <c r="J87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871SKU00871PARLE PRODUCT 871FROZEN FOODAMULPIECEACTIVE1631012.4</v>
      </c>
      <c r="K872" s="1" t="n">
        <f aca="false">COUNTIF(J:J, $J872)</f>
        <v>1</v>
      </c>
      <c r="L872" s="1" t="str">
        <f aca="false">IF(ISNA(VLOOKUP(tblProducts[[#This Row],[supplier_id]], tblSuppliers[], 3, FALSE())), "Invalid", "Valid")</f>
        <v>Valid</v>
      </c>
    </row>
    <row r="873" customFormat="false" ht="15" hidden="false" customHeight="true" outlineLevel="0" collapsed="false">
      <c r="A873" s="1" t="n">
        <v>872</v>
      </c>
      <c r="B873" s="1" t="s">
        <v>2820</v>
      </c>
      <c r="C873" s="1" t="s">
        <v>2821</v>
      </c>
      <c r="D873" s="1" t="s">
        <v>1062</v>
      </c>
      <c r="E873" s="1" t="s">
        <v>1063</v>
      </c>
      <c r="F873" s="1" t="n">
        <v>52</v>
      </c>
      <c r="G873" s="1" t="s">
        <v>1078</v>
      </c>
      <c r="H873" s="1" t="n">
        <v>1844.6</v>
      </c>
      <c r="I873" s="1" t="s">
        <v>46</v>
      </c>
      <c r="J87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872SKU00872UNILEVER PRODUCT 872DAIRYAMULBOTTLEINACTIVE521844.6</v>
      </c>
      <c r="K873" s="1" t="n">
        <f aca="false">COUNTIF(J:J, $J873)</f>
        <v>1</v>
      </c>
      <c r="L873" s="1" t="str">
        <f aca="false">IF(ISNA(VLOOKUP(tblProducts[[#This Row],[supplier_id]], tblSuppliers[], 3, FALSE())), "Invalid", "Valid")</f>
        <v>Valid</v>
      </c>
    </row>
    <row r="874" customFormat="false" ht="15" hidden="false" customHeight="true" outlineLevel="0" collapsed="false">
      <c r="A874" s="1" t="n">
        <v>873</v>
      </c>
      <c r="B874" s="1" t="s">
        <v>2822</v>
      </c>
      <c r="C874" s="1" t="s">
        <v>2823</v>
      </c>
      <c r="D874" s="1" t="s">
        <v>1143</v>
      </c>
      <c r="E874" s="1" t="s">
        <v>1077</v>
      </c>
      <c r="F874" s="1" t="n">
        <v>166</v>
      </c>
      <c r="G874" s="1" t="s">
        <v>1078</v>
      </c>
      <c r="H874" s="1" t="n">
        <v>1939.03</v>
      </c>
      <c r="I874" s="1" t="s">
        <v>46</v>
      </c>
      <c r="J87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873SKU00873ITC PRODUCT 873BEVERAGESBRITANNIABOTTLEINACTIVE1661939.03</v>
      </c>
      <c r="K874" s="1" t="n">
        <f aca="false">COUNTIF(J:J, $J874)</f>
        <v>1</v>
      </c>
      <c r="L874" s="1" t="str">
        <f aca="false">IF(ISNA(VLOOKUP(tblProducts[[#This Row],[supplier_id]], tblSuppliers[], 3, FALSE())), "Invalid", "Valid")</f>
        <v>Valid</v>
      </c>
    </row>
    <row r="875" customFormat="false" ht="15" hidden="false" customHeight="true" outlineLevel="0" collapsed="false">
      <c r="A875" s="1" t="n">
        <v>874</v>
      </c>
      <c r="B875" s="1" t="s">
        <v>2824</v>
      </c>
      <c r="C875" s="1" t="s">
        <v>2825</v>
      </c>
      <c r="D875" s="1" t="s">
        <v>1067</v>
      </c>
      <c r="E875" s="1" t="s">
        <v>1077</v>
      </c>
      <c r="F875" s="1" t="n">
        <v>152</v>
      </c>
      <c r="G875" s="1" t="s">
        <v>1064</v>
      </c>
      <c r="H875" s="1" t="n">
        <v>620.09</v>
      </c>
      <c r="I875" s="1" t="s">
        <v>39</v>
      </c>
      <c r="J87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874SKU00874UNILEVER PRODUCT 874BAKERYBRITANNIAKGACTIVE152620.09</v>
      </c>
      <c r="K875" s="1" t="n">
        <f aca="false">COUNTIF(J:J, $J875)</f>
        <v>1</v>
      </c>
      <c r="L875" s="1" t="str">
        <f aca="false">IF(ISNA(VLOOKUP(tblProducts[[#This Row],[supplier_id]], tblSuppliers[], 3, FALSE())), "Invalid", "Valid")</f>
        <v>Valid</v>
      </c>
    </row>
    <row r="876" customFormat="false" ht="15" hidden="false" customHeight="true" outlineLevel="0" collapsed="false">
      <c r="A876" s="1" t="n">
        <v>875</v>
      </c>
      <c r="B876" s="1" t="s">
        <v>2826</v>
      </c>
      <c r="C876" s="1" t="s">
        <v>2827</v>
      </c>
      <c r="D876" s="1" t="s">
        <v>1088</v>
      </c>
      <c r="E876" s="1" t="s">
        <v>1077</v>
      </c>
      <c r="F876" s="1" t="n">
        <v>181</v>
      </c>
      <c r="G876" s="1" t="s">
        <v>1055</v>
      </c>
      <c r="H876" s="1" t="n">
        <v>184.15</v>
      </c>
      <c r="I876" s="1" t="s">
        <v>46</v>
      </c>
      <c r="J87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875SKU00875P&amp;G PRODUCT 875HOUSEHOLDBRITANNIAPACKINACTIVE181184.15</v>
      </c>
      <c r="K876" s="1" t="n">
        <f aca="false">COUNTIF(J:J, $J876)</f>
        <v>1</v>
      </c>
      <c r="L876" s="1" t="str">
        <f aca="false">IF(ISNA(VLOOKUP(tblProducts[[#This Row],[supplier_id]], tblSuppliers[], 3, FALSE())), "Invalid", "Valid")</f>
        <v>Valid</v>
      </c>
    </row>
    <row r="877" customFormat="false" ht="15" hidden="false" customHeight="true" outlineLevel="0" collapsed="false">
      <c r="A877" s="1" t="n">
        <v>876</v>
      </c>
      <c r="B877" s="1" t="s">
        <v>2828</v>
      </c>
      <c r="C877" s="1" t="s">
        <v>2829</v>
      </c>
      <c r="D877" s="1" t="s">
        <v>1088</v>
      </c>
      <c r="E877" s="1" t="s">
        <v>1085</v>
      </c>
      <c r="F877" s="1" t="n">
        <v>147</v>
      </c>
      <c r="G877" s="1" t="s">
        <v>1078</v>
      </c>
      <c r="H877" s="1" t="n">
        <v>2377.48</v>
      </c>
      <c r="I877" s="1" t="s">
        <v>39</v>
      </c>
      <c r="J87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876SKU00876AMUL PRODUCT 876HOUSEHOLDDABURBOTTLEACTIVE1472377.48</v>
      </c>
      <c r="K877" s="1" t="n">
        <f aca="false">COUNTIF(J:J, $J877)</f>
        <v>1</v>
      </c>
      <c r="L877" s="1" t="str">
        <f aca="false">IF(ISNA(VLOOKUP(tblProducts[[#This Row],[supplier_id]], tblSuppliers[], 3, FALSE())), "Invalid", "Valid")</f>
        <v>Valid</v>
      </c>
    </row>
    <row r="878" customFormat="false" ht="15" hidden="false" customHeight="true" outlineLevel="0" collapsed="false">
      <c r="A878" s="1" t="n">
        <v>877</v>
      </c>
      <c r="B878" s="1" t="s">
        <v>2830</v>
      </c>
      <c r="C878" s="1" t="s">
        <v>2831</v>
      </c>
      <c r="D878" s="1" t="s">
        <v>1088</v>
      </c>
      <c r="E878" s="1" t="s">
        <v>1054</v>
      </c>
      <c r="F878" s="1" t="n">
        <v>186</v>
      </c>
      <c r="G878" s="1" t="s">
        <v>1064</v>
      </c>
      <c r="H878" s="1" t="n">
        <v>2477</v>
      </c>
      <c r="I878" s="1" t="s">
        <v>39</v>
      </c>
      <c r="J87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877SKU00877ITC PRODUCT 877HOUSEHOLDUNILEVERKGACTIVE1862477</v>
      </c>
      <c r="K878" s="1" t="n">
        <f aca="false">COUNTIF(J:J, $J878)</f>
        <v>1</v>
      </c>
      <c r="L878" s="1" t="str">
        <f aca="false">IF(ISNA(VLOOKUP(tblProducts[[#This Row],[supplier_id]], tblSuppliers[], 3, FALSE())), "Invalid", "Valid")</f>
        <v>Valid</v>
      </c>
    </row>
    <row r="879" customFormat="false" ht="15" hidden="false" customHeight="true" outlineLevel="0" collapsed="false">
      <c r="A879" s="1" t="n">
        <v>878</v>
      </c>
      <c r="B879" s="1" t="s">
        <v>2832</v>
      </c>
      <c r="C879" s="1" t="s">
        <v>2833</v>
      </c>
      <c r="D879" s="1" t="s">
        <v>1143</v>
      </c>
      <c r="E879" s="1" t="s">
        <v>1077</v>
      </c>
      <c r="F879" s="1" t="n">
        <v>160</v>
      </c>
      <c r="G879" s="1" t="s">
        <v>1064</v>
      </c>
      <c r="H879" s="1" t="n">
        <v>913.64</v>
      </c>
      <c r="I879" s="1" t="s">
        <v>39</v>
      </c>
      <c r="J87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878SKU00878BRITANNIA PRODUCT 878BEVERAGESBRITANNIAKGACTIVE160913.64</v>
      </c>
      <c r="K879" s="1" t="n">
        <f aca="false">COUNTIF(J:J, $J879)</f>
        <v>1</v>
      </c>
      <c r="L879" s="1" t="str">
        <f aca="false">IF(ISNA(VLOOKUP(tblProducts[[#This Row],[supplier_id]], tblSuppliers[], 3, FALSE())), "Invalid", "Valid")</f>
        <v>Valid</v>
      </c>
    </row>
    <row r="880" customFormat="false" ht="15" hidden="false" customHeight="true" outlineLevel="0" collapsed="false">
      <c r="A880" s="1" t="n">
        <v>879</v>
      </c>
      <c r="B880" s="1" t="s">
        <v>2834</v>
      </c>
      <c r="C880" s="1" t="s">
        <v>2835</v>
      </c>
      <c r="D880" s="1" t="s">
        <v>1143</v>
      </c>
      <c r="E880" s="1" t="s">
        <v>1058</v>
      </c>
      <c r="F880" s="1" t="n">
        <v>184</v>
      </c>
      <c r="G880" s="1" t="s">
        <v>1055</v>
      </c>
      <c r="H880" s="1" t="n">
        <v>1109.27</v>
      </c>
      <c r="I880" s="1" t="s">
        <v>46</v>
      </c>
      <c r="J88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879SKU00879PARLE PRODUCT 879BEVERAGESP&amp;GPACKINACTIVE1841109.27</v>
      </c>
      <c r="K880" s="1" t="n">
        <f aca="false">COUNTIF(J:J, $J880)</f>
        <v>1</v>
      </c>
      <c r="L880" s="1" t="str">
        <f aca="false">IF(ISNA(VLOOKUP(tblProducts[[#This Row],[supplier_id]], tblSuppliers[], 3, FALSE())), "Invalid", "Valid")</f>
        <v>Valid</v>
      </c>
    </row>
    <row r="881" customFormat="false" ht="15" hidden="false" customHeight="true" outlineLevel="0" collapsed="false">
      <c r="A881" s="1" t="n">
        <v>880</v>
      </c>
      <c r="B881" s="1" t="s">
        <v>2836</v>
      </c>
      <c r="C881" s="1" t="s">
        <v>2837</v>
      </c>
      <c r="D881" s="1" t="s">
        <v>1053</v>
      </c>
      <c r="E881" s="1" t="s">
        <v>1054</v>
      </c>
      <c r="F881" s="1" t="n">
        <v>19</v>
      </c>
      <c r="G881" s="1" t="s">
        <v>1059</v>
      </c>
      <c r="H881" s="1" t="n">
        <v>140.88</v>
      </c>
      <c r="I881" s="1" t="s">
        <v>46</v>
      </c>
      <c r="J88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880SKU00880UNILEVER PRODUCT 880CLEANINGUNILEVERLITREINACTIVE19140.88</v>
      </c>
      <c r="K881" s="1" t="n">
        <f aca="false">COUNTIF(J:J, $J881)</f>
        <v>1</v>
      </c>
      <c r="L881" s="1" t="str">
        <f aca="false">IF(ISNA(VLOOKUP(tblProducts[[#This Row],[supplier_id]], tblSuppliers[], 3, FALSE())), "Invalid", "Valid")</f>
        <v>Valid</v>
      </c>
    </row>
    <row r="882" customFormat="false" ht="15" hidden="false" customHeight="true" outlineLevel="0" collapsed="false">
      <c r="A882" s="1" t="n">
        <v>881</v>
      </c>
      <c r="B882" s="1" t="s">
        <v>2838</v>
      </c>
      <c r="C882" s="1" t="s">
        <v>2839</v>
      </c>
      <c r="D882" s="1" t="s">
        <v>1098</v>
      </c>
      <c r="E882" s="1" t="s">
        <v>1085</v>
      </c>
      <c r="F882" s="1" t="n">
        <v>155</v>
      </c>
      <c r="G882" s="1" t="s">
        <v>1078</v>
      </c>
      <c r="H882" s="1" t="n">
        <v>2250.85</v>
      </c>
      <c r="I882" s="1" t="s">
        <v>46</v>
      </c>
      <c r="J88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881SKU00881BRITANNIA PRODUCT 881PERSONAL CAREDABURBOTTLEINACTIVE1552250.85</v>
      </c>
      <c r="K882" s="1" t="n">
        <f aca="false">COUNTIF(J:J, $J882)</f>
        <v>1</v>
      </c>
      <c r="L882" s="1" t="str">
        <f aca="false">IF(ISNA(VLOOKUP(tblProducts[[#This Row],[supplier_id]], tblSuppliers[], 3, FALSE())), "Invalid", "Valid")</f>
        <v>Valid</v>
      </c>
    </row>
    <row r="883" customFormat="false" ht="15" hidden="false" customHeight="true" outlineLevel="0" collapsed="false">
      <c r="A883" s="1" t="n">
        <v>882</v>
      </c>
      <c r="B883" s="1" t="s">
        <v>2840</v>
      </c>
      <c r="C883" s="1" t="s">
        <v>2841</v>
      </c>
      <c r="D883" s="1" t="s">
        <v>1076</v>
      </c>
      <c r="E883" s="1" t="s">
        <v>1071</v>
      </c>
      <c r="F883" s="1" t="n">
        <v>113</v>
      </c>
      <c r="G883" s="1" t="s">
        <v>1064</v>
      </c>
      <c r="H883" s="1" t="n">
        <v>2486.61</v>
      </c>
      <c r="I883" s="1" t="s">
        <v>46</v>
      </c>
      <c r="J88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882SKU00882AMUL PRODUCT 882SNACKSITCKGINACTIVE1132486.61</v>
      </c>
      <c r="K883" s="1" t="n">
        <f aca="false">COUNTIF(J:J, $J883)</f>
        <v>1</v>
      </c>
      <c r="L883" s="1" t="str">
        <f aca="false">IF(ISNA(VLOOKUP(tblProducts[[#This Row],[supplier_id]], tblSuppliers[], 3, FALSE())), "Invalid", "Valid")</f>
        <v>Valid</v>
      </c>
    </row>
    <row r="884" customFormat="false" ht="15" hidden="false" customHeight="true" outlineLevel="0" collapsed="false">
      <c r="A884" s="1" t="n">
        <v>883</v>
      </c>
      <c r="B884" s="1" t="s">
        <v>2842</v>
      </c>
      <c r="C884" s="1" t="s">
        <v>2843</v>
      </c>
      <c r="D884" s="1" t="s">
        <v>1088</v>
      </c>
      <c r="E884" s="1" t="s">
        <v>1071</v>
      </c>
      <c r="F884" s="1" t="n">
        <v>181</v>
      </c>
      <c r="G884" s="1" t="s">
        <v>1068</v>
      </c>
      <c r="H884" s="1" t="n">
        <v>767.51</v>
      </c>
      <c r="I884" s="1" t="s">
        <v>39</v>
      </c>
      <c r="J88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883SKU00883AMUL PRODUCT 883HOUSEHOLDITCPIECEACTIVE181767.51</v>
      </c>
      <c r="K884" s="1" t="n">
        <f aca="false">COUNTIF(J:J, $J884)</f>
        <v>1</v>
      </c>
      <c r="L884" s="1" t="str">
        <f aca="false">IF(ISNA(VLOOKUP(tblProducts[[#This Row],[supplier_id]], tblSuppliers[], 3, FALSE())), "Invalid", "Valid")</f>
        <v>Valid</v>
      </c>
    </row>
    <row r="885" customFormat="false" ht="15" hidden="false" customHeight="true" outlineLevel="0" collapsed="false">
      <c r="A885" s="1" t="n">
        <v>884</v>
      </c>
      <c r="B885" s="1" t="s">
        <v>2844</v>
      </c>
      <c r="C885" s="1" t="s">
        <v>2845</v>
      </c>
      <c r="D885" s="1" t="s">
        <v>1143</v>
      </c>
      <c r="E885" s="1" t="s">
        <v>1058</v>
      </c>
      <c r="F885" s="1" t="n">
        <v>14</v>
      </c>
      <c r="G885" s="1" t="s">
        <v>1055</v>
      </c>
      <c r="H885" s="1" t="n">
        <v>399.73</v>
      </c>
      <c r="I885" s="1" t="s">
        <v>39</v>
      </c>
      <c r="J88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884SKU00884NESTLE PRODUCT 884BEVERAGESP&amp;GPACKACTIVE14399.73</v>
      </c>
      <c r="K885" s="1" t="n">
        <f aca="false">COUNTIF(J:J, $J885)</f>
        <v>1</v>
      </c>
      <c r="L885" s="1" t="str">
        <f aca="false">IF(ISNA(VLOOKUP(tblProducts[[#This Row],[supplier_id]], tblSuppliers[], 3, FALSE())), "Invalid", "Valid")</f>
        <v>Valid</v>
      </c>
    </row>
    <row r="886" customFormat="false" ht="15" hidden="false" customHeight="true" outlineLevel="0" collapsed="false">
      <c r="A886" s="1" t="n">
        <v>885</v>
      </c>
      <c r="B886" s="1" t="s">
        <v>2846</v>
      </c>
      <c r="C886" s="1" t="s">
        <v>2847</v>
      </c>
      <c r="D886" s="1" t="s">
        <v>1076</v>
      </c>
      <c r="E886" s="1" t="s">
        <v>1054</v>
      </c>
      <c r="F886" s="1" t="n">
        <v>36</v>
      </c>
      <c r="G886" s="1" t="s">
        <v>1078</v>
      </c>
      <c r="H886" s="1" t="n">
        <v>1636.82</v>
      </c>
      <c r="I886" s="1" t="s">
        <v>46</v>
      </c>
      <c r="J88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885SKU00885ITC PRODUCT 885SNACKSUNILEVERBOTTLEINACTIVE361636.82</v>
      </c>
      <c r="K886" s="1" t="n">
        <f aca="false">COUNTIF(J:J, $J886)</f>
        <v>1</v>
      </c>
      <c r="L886" s="1" t="str">
        <f aca="false">IF(ISNA(VLOOKUP(tblProducts[[#This Row],[supplier_id]], tblSuppliers[], 3, FALSE())), "Invalid", "Valid")</f>
        <v>Valid</v>
      </c>
    </row>
    <row r="887" customFormat="false" ht="15" hidden="false" customHeight="true" outlineLevel="0" collapsed="false">
      <c r="A887" s="1" t="n">
        <v>886</v>
      </c>
      <c r="B887" s="1" t="s">
        <v>2848</v>
      </c>
      <c r="C887" s="1" t="s">
        <v>2849</v>
      </c>
      <c r="D887" s="1" t="s">
        <v>1053</v>
      </c>
      <c r="E887" s="1" t="s">
        <v>1082</v>
      </c>
      <c r="F887" s="1" t="n">
        <v>13</v>
      </c>
      <c r="G887" s="1" t="s">
        <v>1064</v>
      </c>
      <c r="H887" s="1" t="n">
        <v>2439.86</v>
      </c>
      <c r="I887" s="1" t="s">
        <v>39</v>
      </c>
      <c r="J88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886SKU00886UNILEVER PRODUCT 886CLEANINGNESTLEKGACTIVE132439.86</v>
      </c>
      <c r="K887" s="1" t="n">
        <f aca="false">COUNTIF(J:J, $J887)</f>
        <v>1</v>
      </c>
      <c r="L887" s="1" t="str">
        <f aca="false">IF(ISNA(VLOOKUP(tblProducts[[#This Row],[supplier_id]], tblSuppliers[], 3, FALSE())), "Invalid", "Valid")</f>
        <v>Valid</v>
      </c>
    </row>
    <row r="888" customFormat="false" ht="15" hidden="false" customHeight="true" outlineLevel="0" collapsed="false">
      <c r="A888" s="1" t="n">
        <v>887</v>
      </c>
      <c r="B888" s="1" t="s">
        <v>2850</v>
      </c>
      <c r="C888" s="1" t="s">
        <v>2851</v>
      </c>
      <c r="D888" s="1" t="s">
        <v>1098</v>
      </c>
      <c r="E888" s="1" t="s">
        <v>1077</v>
      </c>
      <c r="F888" s="1" t="n">
        <v>124</v>
      </c>
      <c r="G888" s="1" t="s">
        <v>1068</v>
      </c>
      <c r="H888" s="1" t="n">
        <v>800.7</v>
      </c>
      <c r="I888" s="1" t="s">
        <v>39</v>
      </c>
      <c r="J88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887SKU00887ITC PRODUCT 887PERSONAL CAREBRITANNIAPIECEACTIVE124800.7</v>
      </c>
      <c r="K888" s="1" t="n">
        <f aca="false">COUNTIF(J:J, $J888)</f>
        <v>1</v>
      </c>
      <c r="L888" s="1" t="str">
        <f aca="false">IF(ISNA(VLOOKUP(tblProducts[[#This Row],[supplier_id]], tblSuppliers[], 3, FALSE())), "Invalid", "Valid")</f>
        <v>Valid</v>
      </c>
    </row>
    <row r="889" customFormat="false" ht="15" hidden="false" customHeight="true" outlineLevel="0" collapsed="false">
      <c r="A889" s="1" t="n">
        <v>888</v>
      </c>
      <c r="B889" s="1" t="s">
        <v>2852</v>
      </c>
      <c r="C889" s="1" t="s">
        <v>2853</v>
      </c>
      <c r="D889" s="1" t="s">
        <v>1098</v>
      </c>
      <c r="E889" s="1" t="s">
        <v>1082</v>
      </c>
      <c r="F889" s="1" t="n">
        <v>148</v>
      </c>
      <c r="G889" s="1" t="s">
        <v>1059</v>
      </c>
      <c r="H889" s="1" t="n">
        <v>1287.91</v>
      </c>
      <c r="I889" s="1" t="s">
        <v>39</v>
      </c>
      <c r="J88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888SKU00888UNILEVER PRODUCT 888PERSONAL CARENESTLELITREACTIVE1481287.91</v>
      </c>
      <c r="K889" s="1" t="n">
        <f aca="false">COUNTIF(J:J, $J889)</f>
        <v>1</v>
      </c>
      <c r="L889" s="1" t="str">
        <f aca="false">IF(ISNA(VLOOKUP(tblProducts[[#This Row],[supplier_id]], tblSuppliers[], 3, FALSE())), "Invalid", "Valid")</f>
        <v>Valid</v>
      </c>
    </row>
    <row r="890" customFormat="false" ht="15" hidden="false" customHeight="true" outlineLevel="0" collapsed="false">
      <c r="A890" s="1" t="n">
        <v>889</v>
      </c>
      <c r="B890" s="1" t="s">
        <v>2854</v>
      </c>
      <c r="C890" s="1" t="s">
        <v>2855</v>
      </c>
      <c r="D890" s="1" t="s">
        <v>1081</v>
      </c>
      <c r="E890" s="1" t="s">
        <v>1071</v>
      </c>
      <c r="F890" s="1" t="n">
        <v>139</v>
      </c>
      <c r="G890" s="1" t="s">
        <v>1068</v>
      </c>
      <c r="H890" s="1" t="n">
        <v>1538.05</v>
      </c>
      <c r="I890" s="1" t="s">
        <v>46</v>
      </c>
      <c r="J89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889SKU00889BRITANNIA PRODUCT 889FROZEN FOODITCPIECEINACTIVE1391538.05</v>
      </c>
      <c r="K890" s="1" t="n">
        <f aca="false">COUNTIF(J:J, $J890)</f>
        <v>1</v>
      </c>
      <c r="L890" s="1" t="str">
        <f aca="false">IF(ISNA(VLOOKUP(tblProducts[[#This Row],[supplier_id]], tblSuppliers[], 3, FALSE())), "Invalid", "Valid")</f>
        <v>Valid</v>
      </c>
    </row>
    <row r="891" customFormat="false" ht="15" hidden="false" customHeight="true" outlineLevel="0" collapsed="false">
      <c r="A891" s="1" t="n">
        <v>890</v>
      </c>
      <c r="B891" s="1" t="s">
        <v>2856</v>
      </c>
      <c r="C891" s="1" t="s">
        <v>2857</v>
      </c>
      <c r="D891" s="1" t="s">
        <v>1062</v>
      </c>
      <c r="E891" s="1" t="s">
        <v>1058</v>
      </c>
      <c r="F891" s="1" t="n">
        <v>102</v>
      </c>
      <c r="G891" s="1" t="s">
        <v>1064</v>
      </c>
      <c r="H891" s="1" t="n">
        <v>138.34</v>
      </c>
      <c r="I891" s="1" t="s">
        <v>46</v>
      </c>
      <c r="J89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890SKU00890NESTLE PRODUCT 890DAIRYP&amp;GKGINACTIVE102138.34</v>
      </c>
      <c r="K891" s="1" t="n">
        <f aca="false">COUNTIF(J:J, $J891)</f>
        <v>1</v>
      </c>
      <c r="L891" s="1" t="str">
        <f aca="false">IF(ISNA(VLOOKUP(tblProducts[[#This Row],[supplier_id]], tblSuppliers[], 3, FALSE())), "Invalid", "Valid")</f>
        <v>Valid</v>
      </c>
    </row>
    <row r="892" customFormat="false" ht="15" hidden="false" customHeight="true" outlineLevel="0" collapsed="false">
      <c r="A892" s="1" t="n">
        <v>891</v>
      </c>
      <c r="B892" s="1" t="s">
        <v>2858</v>
      </c>
      <c r="C892" s="1" t="s">
        <v>2859</v>
      </c>
      <c r="D892" s="1" t="s">
        <v>1062</v>
      </c>
      <c r="E892" s="1" t="s">
        <v>1071</v>
      </c>
      <c r="F892" s="1" t="n">
        <v>2</v>
      </c>
      <c r="G892" s="1" t="s">
        <v>1078</v>
      </c>
      <c r="H892" s="1" t="n">
        <v>603.87</v>
      </c>
      <c r="I892" s="1" t="s">
        <v>46</v>
      </c>
      <c r="J89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891SKU00891PARLE PRODUCT 891DAIRYITCBOTTLEINACTIVE2603.87</v>
      </c>
      <c r="K892" s="1" t="n">
        <f aca="false">COUNTIF(J:J, $J892)</f>
        <v>1</v>
      </c>
      <c r="L892" s="1" t="str">
        <f aca="false">IF(ISNA(VLOOKUP(tblProducts[[#This Row],[supplier_id]], tblSuppliers[], 3, FALSE())), "Invalid", "Valid")</f>
        <v>Valid</v>
      </c>
    </row>
    <row r="893" customFormat="false" ht="15" hidden="false" customHeight="true" outlineLevel="0" collapsed="false">
      <c r="A893" s="1" t="n">
        <v>892</v>
      </c>
      <c r="B893" s="1" t="s">
        <v>2860</v>
      </c>
      <c r="C893" s="1" t="s">
        <v>2861</v>
      </c>
      <c r="D893" s="1" t="s">
        <v>1098</v>
      </c>
      <c r="E893" s="1" t="s">
        <v>1082</v>
      </c>
      <c r="F893" s="1" t="n">
        <v>34</v>
      </c>
      <c r="G893" s="1" t="s">
        <v>1059</v>
      </c>
      <c r="H893" s="1" t="n">
        <v>1637.03</v>
      </c>
      <c r="I893" s="1" t="s">
        <v>46</v>
      </c>
      <c r="J89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892SKU00892AMUL PRODUCT 892PERSONAL CARENESTLELITREINACTIVE341637.03</v>
      </c>
      <c r="K893" s="1" t="n">
        <f aca="false">COUNTIF(J:J, $J893)</f>
        <v>1</v>
      </c>
      <c r="L893" s="1" t="str">
        <f aca="false">IF(ISNA(VLOOKUP(tblProducts[[#This Row],[supplier_id]], tblSuppliers[], 3, FALSE())), "Invalid", "Valid")</f>
        <v>Valid</v>
      </c>
    </row>
    <row r="894" customFormat="false" ht="15" hidden="false" customHeight="true" outlineLevel="0" collapsed="false">
      <c r="A894" s="1" t="n">
        <v>893</v>
      </c>
      <c r="B894" s="1" t="s">
        <v>2862</v>
      </c>
      <c r="C894" s="1" t="s">
        <v>2863</v>
      </c>
      <c r="D894" s="1" t="s">
        <v>1053</v>
      </c>
      <c r="E894" s="1" t="s">
        <v>1063</v>
      </c>
      <c r="F894" s="1" t="n">
        <v>87</v>
      </c>
      <c r="G894" s="1" t="s">
        <v>1064</v>
      </c>
      <c r="H894" s="1" t="n">
        <v>2007.12</v>
      </c>
      <c r="I894" s="1" t="s">
        <v>39</v>
      </c>
      <c r="J89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893SKU00893ITC PRODUCT 893CLEANINGAMULKGACTIVE872007.12</v>
      </c>
      <c r="K894" s="1" t="n">
        <f aca="false">COUNTIF(J:J, $J894)</f>
        <v>1</v>
      </c>
      <c r="L894" s="1" t="str">
        <f aca="false">IF(ISNA(VLOOKUP(tblProducts[[#This Row],[supplier_id]], tblSuppliers[], 3, FALSE())), "Invalid", "Valid")</f>
        <v>Valid</v>
      </c>
    </row>
    <row r="895" customFormat="false" ht="15" hidden="false" customHeight="true" outlineLevel="0" collapsed="false">
      <c r="A895" s="1" t="n">
        <v>894</v>
      </c>
      <c r="B895" s="1" t="s">
        <v>2864</v>
      </c>
      <c r="C895" s="1" t="s">
        <v>2865</v>
      </c>
      <c r="D895" s="1" t="s">
        <v>1076</v>
      </c>
      <c r="E895" s="1" t="s">
        <v>1058</v>
      </c>
      <c r="F895" s="1" t="n">
        <v>14</v>
      </c>
      <c r="G895" s="1" t="s">
        <v>1059</v>
      </c>
      <c r="H895" s="1" t="n">
        <v>1259.92</v>
      </c>
      <c r="I895" s="1" t="s">
        <v>46</v>
      </c>
      <c r="J89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894SKU00894ITC PRODUCT 894SNACKSP&amp;GLITREINACTIVE141259.92</v>
      </c>
      <c r="K895" s="1" t="n">
        <f aca="false">COUNTIF(J:J, $J895)</f>
        <v>1</v>
      </c>
      <c r="L895" s="1" t="str">
        <f aca="false">IF(ISNA(VLOOKUP(tblProducts[[#This Row],[supplier_id]], tblSuppliers[], 3, FALSE())), "Invalid", "Valid")</f>
        <v>Valid</v>
      </c>
    </row>
    <row r="896" customFormat="false" ht="15" hidden="false" customHeight="true" outlineLevel="0" collapsed="false">
      <c r="A896" s="1" t="n">
        <v>895</v>
      </c>
      <c r="B896" s="1" t="s">
        <v>2866</v>
      </c>
      <c r="C896" s="1" t="s">
        <v>2867</v>
      </c>
      <c r="D896" s="1" t="s">
        <v>1081</v>
      </c>
      <c r="E896" s="1" t="s">
        <v>1077</v>
      </c>
      <c r="F896" s="1" t="n">
        <v>159</v>
      </c>
      <c r="G896" s="1" t="s">
        <v>1059</v>
      </c>
      <c r="H896" s="1" t="n">
        <v>1244.96</v>
      </c>
      <c r="I896" s="1" t="s">
        <v>39</v>
      </c>
      <c r="J89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895SKU00895AMUL PRODUCT 895FROZEN FOODBRITANNIALITREACTIVE1591244.96</v>
      </c>
      <c r="K896" s="1" t="n">
        <f aca="false">COUNTIF(J:J, $J896)</f>
        <v>1</v>
      </c>
      <c r="L896" s="1" t="str">
        <f aca="false">IF(ISNA(VLOOKUP(tblProducts[[#This Row],[supplier_id]], tblSuppliers[], 3, FALSE())), "Invalid", "Valid")</f>
        <v>Valid</v>
      </c>
    </row>
    <row r="897" customFormat="false" ht="15" hidden="false" customHeight="true" outlineLevel="0" collapsed="false">
      <c r="A897" s="1" t="n">
        <v>896</v>
      </c>
      <c r="B897" s="1" t="s">
        <v>2868</v>
      </c>
      <c r="C897" s="1" t="s">
        <v>2869</v>
      </c>
      <c r="D897" s="1" t="s">
        <v>1062</v>
      </c>
      <c r="E897" s="1" t="s">
        <v>1063</v>
      </c>
      <c r="F897" s="1" t="n">
        <v>60</v>
      </c>
      <c r="G897" s="1" t="s">
        <v>1055</v>
      </c>
      <c r="H897" s="1" t="n">
        <v>744.71</v>
      </c>
      <c r="I897" s="1" t="s">
        <v>46</v>
      </c>
      <c r="J89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896SKU00896DABUR PRODUCT 896DAIRYAMULPACKINACTIVE60744.71</v>
      </c>
      <c r="K897" s="1" t="n">
        <f aca="false">COUNTIF(J:J, $J897)</f>
        <v>1</v>
      </c>
      <c r="L897" s="1" t="str">
        <f aca="false">IF(ISNA(VLOOKUP(tblProducts[[#This Row],[supplier_id]], tblSuppliers[], 3, FALSE())), "Invalid", "Valid")</f>
        <v>Valid</v>
      </c>
    </row>
    <row r="898" customFormat="false" ht="15" hidden="false" customHeight="true" outlineLevel="0" collapsed="false">
      <c r="A898" s="1" t="n">
        <v>897</v>
      </c>
      <c r="B898" s="1" t="s">
        <v>2870</v>
      </c>
      <c r="C898" s="1" t="s">
        <v>2871</v>
      </c>
      <c r="D898" s="1" t="s">
        <v>1098</v>
      </c>
      <c r="E898" s="1" t="s">
        <v>1085</v>
      </c>
      <c r="F898" s="1" t="n">
        <v>105</v>
      </c>
      <c r="G898" s="1" t="s">
        <v>1055</v>
      </c>
      <c r="H898" s="1" t="n">
        <v>1612.29</v>
      </c>
      <c r="I898" s="1" t="s">
        <v>39</v>
      </c>
      <c r="J89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897SKU00897BRITANNIA PRODUCT 897PERSONAL CAREDABURPACKACTIVE1051612.29</v>
      </c>
      <c r="K898" s="1" t="n">
        <f aca="false">COUNTIF(J:J, $J898)</f>
        <v>1</v>
      </c>
      <c r="L898" s="1" t="str">
        <f aca="false">IF(ISNA(VLOOKUP(tblProducts[[#This Row],[supplier_id]], tblSuppliers[], 3, FALSE())), "Invalid", "Valid")</f>
        <v>Valid</v>
      </c>
    </row>
    <row r="899" customFormat="false" ht="15" hidden="false" customHeight="true" outlineLevel="0" collapsed="false">
      <c r="A899" s="1" t="n">
        <v>898</v>
      </c>
      <c r="B899" s="1" t="s">
        <v>2872</v>
      </c>
      <c r="C899" s="1" t="s">
        <v>2873</v>
      </c>
      <c r="D899" s="1" t="s">
        <v>1098</v>
      </c>
      <c r="E899" s="1" t="s">
        <v>1054</v>
      </c>
      <c r="F899" s="1" t="n">
        <v>159</v>
      </c>
      <c r="G899" s="1" t="s">
        <v>1068</v>
      </c>
      <c r="H899" s="1" t="n">
        <v>355.83</v>
      </c>
      <c r="I899" s="1" t="s">
        <v>39</v>
      </c>
      <c r="J89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898SKU00898NESTLE PRODUCT 898PERSONAL CAREUNILEVERPIECEACTIVE159355.83</v>
      </c>
      <c r="K899" s="1" t="n">
        <f aca="false">COUNTIF(J:J, $J899)</f>
        <v>1</v>
      </c>
      <c r="L899" s="1" t="str">
        <f aca="false">IF(ISNA(VLOOKUP(tblProducts[[#This Row],[supplier_id]], tblSuppliers[], 3, FALSE())), "Invalid", "Valid")</f>
        <v>Valid</v>
      </c>
    </row>
    <row r="900" customFormat="false" ht="15" hidden="false" customHeight="true" outlineLevel="0" collapsed="false">
      <c r="A900" s="1" t="n">
        <v>899</v>
      </c>
      <c r="B900" s="1" t="s">
        <v>2874</v>
      </c>
      <c r="C900" s="1" t="s">
        <v>2875</v>
      </c>
      <c r="D900" s="1" t="s">
        <v>1081</v>
      </c>
      <c r="E900" s="1" t="s">
        <v>1058</v>
      </c>
      <c r="F900" s="1" t="n">
        <v>127</v>
      </c>
      <c r="G900" s="1" t="s">
        <v>1078</v>
      </c>
      <c r="H900" s="1" t="n">
        <v>191.76</v>
      </c>
      <c r="I900" s="1" t="s">
        <v>46</v>
      </c>
      <c r="J90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899SKU00899BRITANNIA PRODUCT 899FROZEN FOODP&amp;GBOTTLEINACTIVE127191.76</v>
      </c>
      <c r="K900" s="1" t="n">
        <f aca="false">COUNTIF(J:J, $J900)</f>
        <v>1</v>
      </c>
      <c r="L900" s="1" t="str">
        <f aca="false">IF(ISNA(VLOOKUP(tblProducts[[#This Row],[supplier_id]], tblSuppliers[], 3, FALSE())), "Invalid", "Valid")</f>
        <v>Valid</v>
      </c>
    </row>
    <row r="901" customFormat="false" ht="15" hidden="false" customHeight="true" outlineLevel="0" collapsed="false">
      <c r="A901" s="1" t="n">
        <v>900</v>
      </c>
      <c r="B901" s="1" t="s">
        <v>2876</v>
      </c>
      <c r="C901" s="1" t="s">
        <v>2877</v>
      </c>
      <c r="D901" s="1" t="s">
        <v>1088</v>
      </c>
      <c r="E901" s="1" t="s">
        <v>1077</v>
      </c>
      <c r="F901" s="1" t="n">
        <v>197</v>
      </c>
      <c r="G901" s="1" t="s">
        <v>1068</v>
      </c>
      <c r="H901" s="1" t="n">
        <v>1921.55</v>
      </c>
      <c r="I901" s="1" t="s">
        <v>39</v>
      </c>
      <c r="J90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900SKU00900P&amp;G PRODUCT 900HOUSEHOLDBRITANNIAPIECEACTIVE1971921.55</v>
      </c>
      <c r="K901" s="1" t="n">
        <f aca="false">COUNTIF(J:J, $J901)</f>
        <v>1</v>
      </c>
      <c r="L901" s="1" t="str">
        <f aca="false">IF(ISNA(VLOOKUP(tblProducts[[#This Row],[supplier_id]], tblSuppliers[], 3, FALSE())), "Invalid", "Valid")</f>
        <v>Valid</v>
      </c>
    </row>
    <row r="902" customFormat="false" ht="15" hidden="false" customHeight="true" outlineLevel="0" collapsed="false">
      <c r="A902" s="1" t="n">
        <v>901</v>
      </c>
      <c r="B902" s="1" t="s">
        <v>2878</v>
      </c>
      <c r="C902" s="1" t="s">
        <v>2879</v>
      </c>
      <c r="D902" s="1" t="s">
        <v>1088</v>
      </c>
      <c r="E902" s="1" t="s">
        <v>1077</v>
      </c>
      <c r="F902" s="1" t="n">
        <v>129</v>
      </c>
      <c r="G902" s="1" t="s">
        <v>1064</v>
      </c>
      <c r="H902" s="1" t="n">
        <v>1679.83</v>
      </c>
      <c r="I902" s="1" t="s">
        <v>46</v>
      </c>
      <c r="J90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901SKU00901AMUL PRODUCT 901HOUSEHOLDBRITANNIAKGINACTIVE1291679.83</v>
      </c>
      <c r="K902" s="1" t="n">
        <f aca="false">COUNTIF(J:J, $J902)</f>
        <v>1</v>
      </c>
      <c r="L902" s="1" t="str">
        <f aca="false">IF(ISNA(VLOOKUP(tblProducts[[#This Row],[supplier_id]], tblSuppliers[], 3, FALSE())), "Invalid", "Valid")</f>
        <v>Valid</v>
      </c>
    </row>
    <row r="903" customFormat="false" ht="15" hidden="false" customHeight="true" outlineLevel="0" collapsed="false">
      <c r="A903" s="1" t="n">
        <v>902</v>
      </c>
      <c r="B903" s="1" t="s">
        <v>2880</v>
      </c>
      <c r="C903" s="1" t="s">
        <v>2881</v>
      </c>
      <c r="D903" s="1" t="s">
        <v>1098</v>
      </c>
      <c r="E903" s="1" t="s">
        <v>1089</v>
      </c>
      <c r="F903" s="1" t="n">
        <v>172</v>
      </c>
      <c r="G903" s="1" t="s">
        <v>1055</v>
      </c>
      <c r="H903" s="1" t="n">
        <v>639.39</v>
      </c>
      <c r="I903" s="1" t="s">
        <v>46</v>
      </c>
      <c r="J90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902SKU00902ITC PRODUCT 902PERSONAL CAREPARLEPACKINACTIVE172639.39</v>
      </c>
      <c r="K903" s="1" t="n">
        <f aca="false">COUNTIF(J:J, $J903)</f>
        <v>1</v>
      </c>
      <c r="L903" s="1" t="str">
        <f aca="false">IF(ISNA(VLOOKUP(tblProducts[[#This Row],[supplier_id]], tblSuppliers[], 3, FALSE())), "Invalid", "Valid")</f>
        <v>Valid</v>
      </c>
    </row>
    <row r="904" customFormat="false" ht="15" hidden="false" customHeight="true" outlineLevel="0" collapsed="false">
      <c r="A904" s="1" t="n">
        <v>903</v>
      </c>
      <c r="B904" s="1" t="s">
        <v>2882</v>
      </c>
      <c r="C904" s="1" t="s">
        <v>2883</v>
      </c>
      <c r="D904" s="1" t="s">
        <v>1062</v>
      </c>
      <c r="E904" s="1" t="s">
        <v>1063</v>
      </c>
      <c r="F904" s="1" t="n">
        <v>150</v>
      </c>
      <c r="G904" s="1" t="s">
        <v>1068</v>
      </c>
      <c r="H904" s="1" t="n">
        <v>2006.7</v>
      </c>
      <c r="I904" s="1" t="s">
        <v>39</v>
      </c>
      <c r="J90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903SKU00903P&amp;G PRODUCT 903DAIRYAMULPIECEACTIVE1502006.7</v>
      </c>
      <c r="K904" s="1" t="n">
        <f aca="false">COUNTIF(J:J, $J904)</f>
        <v>1</v>
      </c>
      <c r="L904" s="1" t="str">
        <f aca="false">IF(ISNA(VLOOKUP(tblProducts[[#This Row],[supplier_id]], tblSuppliers[], 3, FALSE())), "Invalid", "Valid")</f>
        <v>Valid</v>
      </c>
    </row>
    <row r="905" customFormat="false" ht="15" hidden="false" customHeight="true" outlineLevel="0" collapsed="false">
      <c r="A905" s="1" t="n">
        <v>904</v>
      </c>
      <c r="B905" s="1" t="s">
        <v>2884</v>
      </c>
      <c r="C905" s="1" t="s">
        <v>2885</v>
      </c>
      <c r="D905" s="1" t="s">
        <v>1098</v>
      </c>
      <c r="E905" s="1" t="s">
        <v>1058</v>
      </c>
      <c r="F905" s="1" t="n">
        <v>2</v>
      </c>
      <c r="G905" s="1" t="s">
        <v>1068</v>
      </c>
      <c r="H905" s="1" t="n">
        <v>1576.39</v>
      </c>
      <c r="I905" s="1" t="s">
        <v>39</v>
      </c>
      <c r="J90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904SKU00904PARLE PRODUCT 904PERSONAL CAREP&amp;GPIECEACTIVE21576.39</v>
      </c>
      <c r="K905" s="1" t="n">
        <f aca="false">COUNTIF(J:J, $J905)</f>
        <v>1</v>
      </c>
      <c r="L905" s="1" t="str">
        <f aca="false">IF(ISNA(VLOOKUP(tblProducts[[#This Row],[supplier_id]], tblSuppliers[], 3, FALSE())), "Invalid", "Valid")</f>
        <v>Valid</v>
      </c>
    </row>
    <row r="906" customFormat="false" ht="15" hidden="false" customHeight="true" outlineLevel="0" collapsed="false">
      <c r="A906" s="1" t="n">
        <v>905</v>
      </c>
      <c r="B906" s="1" t="s">
        <v>2886</v>
      </c>
      <c r="C906" s="1" t="s">
        <v>2887</v>
      </c>
      <c r="D906" s="1" t="s">
        <v>1053</v>
      </c>
      <c r="E906" s="1" t="s">
        <v>1071</v>
      </c>
      <c r="F906" s="1" t="n">
        <v>119</v>
      </c>
      <c r="G906" s="1" t="s">
        <v>1078</v>
      </c>
      <c r="H906" s="1" t="n">
        <v>2263.15</v>
      </c>
      <c r="I906" s="1" t="s">
        <v>46</v>
      </c>
      <c r="J90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905SKU00905DABUR PRODUCT 905CLEANINGITCBOTTLEINACTIVE1192263.15</v>
      </c>
      <c r="K906" s="1" t="n">
        <f aca="false">COUNTIF(J:J, $J906)</f>
        <v>1</v>
      </c>
      <c r="L906" s="1" t="str">
        <f aca="false">IF(ISNA(VLOOKUP(tblProducts[[#This Row],[supplier_id]], tblSuppliers[], 3, FALSE())), "Invalid", "Valid")</f>
        <v>Valid</v>
      </c>
    </row>
    <row r="907" customFormat="false" ht="15" hidden="false" customHeight="true" outlineLevel="0" collapsed="false">
      <c r="A907" s="1" t="n">
        <v>906</v>
      </c>
      <c r="B907" s="1" t="s">
        <v>2888</v>
      </c>
      <c r="C907" s="1" t="s">
        <v>2889</v>
      </c>
      <c r="D907" s="1" t="s">
        <v>1098</v>
      </c>
      <c r="E907" s="1" t="s">
        <v>1071</v>
      </c>
      <c r="F907" s="1" t="n">
        <v>163</v>
      </c>
      <c r="G907" s="1" t="s">
        <v>1078</v>
      </c>
      <c r="H907" s="1" t="n">
        <v>1514.5</v>
      </c>
      <c r="I907" s="1" t="s">
        <v>46</v>
      </c>
      <c r="J90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906SKU00906P&amp;G PRODUCT 906PERSONAL CAREITCBOTTLEINACTIVE1631514.5</v>
      </c>
      <c r="K907" s="1" t="n">
        <f aca="false">COUNTIF(J:J, $J907)</f>
        <v>1</v>
      </c>
      <c r="L907" s="1" t="str">
        <f aca="false">IF(ISNA(VLOOKUP(tblProducts[[#This Row],[supplier_id]], tblSuppliers[], 3, FALSE())), "Invalid", "Valid")</f>
        <v>Valid</v>
      </c>
    </row>
    <row r="908" customFormat="false" ht="15" hidden="false" customHeight="true" outlineLevel="0" collapsed="false">
      <c r="A908" s="1" t="n">
        <v>907</v>
      </c>
      <c r="B908" s="1" t="s">
        <v>2890</v>
      </c>
      <c r="C908" s="1" t="s">
        <v>2891</v>
      </c>
      <c r="D908" s="1" t="s">
        <v>1143</v>
      </c>
      <c r="E908" s="1" t="s">
        <v>1058</v>
      </c>
      <c r="F908" s="1" t="n">
        <v>159</v>
      </c>
      <c r="G908" s="1" t="s">
        <v>1064</v>
      </c>
      <c r="H908" s="1" t="n">
        <v>2399.36</v>
      </c>
      <c r="I908" s="1" t="s">
        <v>46</v>
      </c>
      <c r="J90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907SKU00907P&amp;G PRODUCT 907BEVERAGESP&amp;GKGINACTIVE1592399.36</v>
      </c>
      <c r="K908" s="1" t="n">
        <f aca="false">COUNTIF(J:J, $J908)</f>
        <v>1</v>
      </c>
      <c r="L908" s="1" t="str">
        <f aca="false">IF(ISNA(VLOOKUP(tblProducts[[#This Row],[supplier_id]], tblSuppliers[], 3, FALSE())), "Invalid", "Valid")</f>
        <v>Valid</v>
      </c>
    </row>
    <row r="909" customFormat="false" ht="15" hidden="false" customHeight="true" outlineLevel="0" collapsed="false">
      <c r="A909" s="1" t="n">
        <v>908</v>
      </c>
      <c r="B909" s="1" t="s">
        <v>2892</v>
      </c>
      <c r="C909" s="1" t="s">
        <v>2893</v>
      </c>
      <c r="D909" s="1" t="s">
        <v>1076</v>
      </c>
      <c r="E909" s="1" t="s">
        <v>1082</v>
      </c>
      <c r="F909" s="1" t="n">
        <v>125</v>
      </c>
      <c r="G909" s="1" t="s">
        <v>1055</v>
      </c>
      <c r="H909" s="1" t="n">
        <v>202.97</v>
      </c>
      <c r="I909" s="1" t="s">
        <v>46</v>
      </c>
      <c r="J90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908SKU00908BRITANNIA PRODUCT 908SNACKSNESTLEPACKINACTIVE125202.97</v>
      </c>
      <c r="K909" s="1" t="n">
        <f aca="false">COUNTIF(J:J, $J909)</f>
        <v>1</v>
      </c>
      <c r="L909" s="1" t="str">
        <f aca="false">IF(ISNA(VLOOKUP(tblProducts[[#This Row],[supplier_id]], tblSuppliers[], 3, FALSE())), "Invalid", "Valid")</f>
        <v>Valid</v>
      </c>
    </row>
    <row r="910" customFormat="false" ht="15" hidden="false" customHeight="true" outlineLevel="0" collapsed="false">
      <c r="A910" s="1" t="n">
        <v>909</v>
      </c>
      <c r="B910" s="1" t="s">
        <v>2894</v>
      </c>
      <c r="C910" s="1" t="s">
        <v>2895</v>
      </c>
      <c r="D910" s="1" t="s">
        <v>1076</v>
      </c>
      <c r="E910" s="1" t="s">
        <v>1054</v>
      </c>
      <c r="F910" s="1" t="n">
        <v>134</v>
      </c>
      <c r="G910" s="1" t="s">
        <v>1078</v>
      </c>
      <c r="H910" s="1" t="n">
        <v>1330.81</v>
      </c>
      <c r="I910" s="1" t="s">
        <v>39</v>
      </c>
      <c r="J91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909SKU00909BRITANNIA PRODUCT 909SNACKSUNILEVERBOTTLEACTIVE1341330.81</v>
      </c>
      <c r="K910" s="1" t="n">
        <f aca="false">COUNTIF(J:J, $J910)</f>
        <v>1</v>
      </c>
      <c r="L910" s="1" t="str">
        <f aca="false">IF(ISNA(VLOOKUP(tblProducts[[#This Row],[supplier_id]], tblSuppliers[], 3, FALSE())), "Invalid", "Valid")</f>
        <v>Valid</v>
      </c>
    </row>
    <row r="911" customFormat="false" ht="15" hidden="false" customHeight="true" outlineLevel="0" collapsed="false">
      <c r="A911" s="1" t="n">
        <v>910</v>
      </c>
      <c r="B911" s="1" t="s">
        <v>2896</v>
      </c>
      <c r="C911" s="1" t="s">
        <v>2897</v>
      </c>
      <c r="D911" s="1" t="s">
        <v>1143</v>
      </c>
      <c r="E911" s="1" t="s">
        <v>1082</v>
      </c>
      <c r="F911" s="1" t="n">
        <v>181</v>
      </c>
      <c r="G911" s="1" t="s">
        <v>1068</v>
      </c>
      <c r="H911" s="1" t="n">
        <v>153.24</v>
      </c>
      <c r="I911" s="1" t="s">
        <v>39</v>
      </c>
      <c r="J91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910SKU00910P&amp;G PRODUCT 910BEVERAGESNESTLEPIECEACTIVE181153.24</v>
      </c>
      <c r="K911" s="1" t="n">
        <f aca="false">COUNTIF(J:J, $J911)</f>
        <v>1</v>
      </c>
      <c r="L911" s="1" t="str">
        <f aca="false">IF(ISNA(VLOOKUP(tblProducts[[#This Row],[supplier_id]], tblSuppliers[], 3, FALSE())), "Invalid", "Valid")</f>
        <v>Valid</v>
      </c>
    </row>
    <row r="912" customFormat="false" ht="15" hidden="false" customHeight="true" outlineLevel="0" collapsed="false">
      <c r="A912" s="1" t="n">
        <v>911</v>
      </c>
      <c r="B912" s="1" t="s">
        <v>2898</v>
      </c>
      <c r="C912" s="1" t="s">
        <v>2899</v>
      </c>
      <c r="D912" s="1" t="s">
        <v>1143</v>
      </c>
      <c r="E912" s="1" t="s">
        <v>1054</v>
      </c>
      <c r="F912" s="1" t="n">
        <v>109</v>
      </c>
      <c r="G912" s="1" t="s">
        <v>1055</v>
      </c>
      <c r="H912" s="1" t="n">
        <v>806.39</v>
      </c>
      <c r="I912" s="1" t="s">
        <v>46</v>
      </c>
      <c r="J91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911SKU00911BRITANNIA PRODUCT 911BEVERAGESUNILEVERPACKINACTIVE109806.39</v>
      </c>
      <c r="K912" s="1" t="n">
        <f aca="false">COUNTIF(J:J, $J912)</f>
        <v>1</v>
      </c>
      <c r="L912" s="1" t="str">
        <f aca="false">IF(ISNA(VLOOKUP(tblProducts[[#This Row],[supplier_id]], tblSuppliers[], 3, FALSE())), "Invalid", "Valid")</f>
        <v>Valid</v>
      </c>
    </row>
    <row r="913" customFormat="false" ht="15" hidden="false" customHeight="true" outlineLevel="0" collapsed="false">
      <c r="A913" s="1" t="n">
        <v>912</v>
      </c>
      <c r="B913" s="1" t="s">
        <v>2900</v>
      </c>
      <c r="C913" s="1" t="s">
        <v>2901</v>
      </c>
      <c r="D913" s="1" t="s">
        <v>1062</v>
      </c>
      <c r="E913" s="1" t="s">
        <v>1063</v>
      </c>
      <c r="F913" s="1" t="n">
        <v>173</v>
      </c>
      <c r="G913" s="1" t="s">
        <v>1064</v>
      </c>
      <c r="H913" s="1" t="n">
        <v>238.65</v>
      </c>
      <c r="I913" s="1" t="s">
        <v>46</v>
      </c>
      <c r="J91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912SKU00912ITC PRODUCT 912DAIRYAMULKGINACTIVE173238.65</v>
      </c>
      <c r="K913" s="1" t="n">
        <f aca="false">COUNTIF(J:J, $J913)</f>
        <v>1</v>
      </c>
      <c r="L913" s="1" t="str">
        <f aca="false">IF(ISNA(VLOOKUP(tblProducts[[#This Row],[supplier_id]], tblSuppliers[], 3, FALSE())), "Invalid", "Valid")</f>
        <v>Valid</v>
      </c>
    </row>
    <row r="914" customFormat="false" ht="15" hidden="false" customHeight="true" outlineLevel="0" collapsed="false">
      <c r="A914" s="1" t="n">
        <v>913</v>
      </c>
      <c r="B914" s="1" t="s">
        <v>2902</v>
      </c>
      <c r="C914" s="1" t="s">
        <v>2903</v>
      </c>
      <c r="D914" s="1" t="s">
        <v>1081</v>
      </c>
      <c r="E914" s="1" t="s">
        <v>1054</v>
      </c>
      <c r="F914" s="1" t="n">
        <v>115</v>
      </c>
      <c r="G914" s="1" t="s">
        <v>1078</v>
      </c>
      <c r="H914" s="1" t="n">
        <v>531.08</v>
      </c>
      <c r="I914" s="1" t="s">
        <v>39</v>
      </c>
      <c r="J91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913SKU00913PARLE PRODUCT 913FROZEN FOODUNILEVERBOTTLEACTIVE115531.08</v>
      </c>
      <c r="K914" s="1" t="n">
        <f aca="false">COUNTIF(J:J, $J914)</f>
        <v>1</v>
      </c>
      <c r="L914" s="1" t="str">
        <f aca="false">IF(ISNA(VLOOKUP(tblProducts[[#This Row],[supplier_id]], tblSuppliers[], 3, FALSE())), "Invalid", "Valid")</f>
        <v>Valid</v>
      </c>
    </row>
    <row r="915" customFormat="false" ht="15" hidden="false" customHeight="true" outlineLevel="0" collapsed="false">
      <c r="A915" s="1" t="n">
        <v>914</v>
      </c>
      <c r="B915" s="1" t="s">
        <v>2904</v>
      </c>
      <c r="C915" s="1" t="s">
        <v>2905</v>
      </c>
      <c r="D915" s="1" t="s">
        <v>1143</v>
      </c>
      <c r="E915" s="1" t="s">
        <v>1077</v>
      </c>
      <c r="F915" s="1" t="n">
        <v>42</v>
      </c>
      <c r="G915" s="1" t="s">
        <v>1055</v>
      </c>
      <c r="H915" s="1" t="n">
        <v>1748.55</v>
      </c>
      <c r="I915" s="1" t="s">
        <v>46</v>
      </c>
      <c r="J91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914SKU00914P&amp;G PRODUCT 914BEVERAGESBRITANNIAPACKINACTIVE421748.55</v>
      </c>
      <c r="K915" s="1" t="n">
        <f aca="false">COUNTIF(J:J, $J915)</f>
        <v>1</v>
      </c>
      <c r="L915" s="1" t="str">
        <f aca="false">IF(ISNA(VLOOKUP(tblProducts[[#This Row],[supplier_id]], tblSuppliers[], 3, FALSE())), "Invalid", "Valid")</f>
        <v>Valid</v>
      </c>
    </row>
    <row r="916" customFormat="false" ht="15" hidden="false" customHeight="true" outlineLevel="0" collapsed="false">
      <c r="A916" s="1" t="n">
        <v>915</v>
      </c>
      <c r="B916" s="1" t="s">
        <v>2906</v>
      </c>
      <c r="C916" s="1" t="s">
        <v>2907</v>
      </c>
      <c r="D916" s="1" t="s">
        <v>1143</v>
      </c>
      <c r="E916" s="1" t="s">
        <v>1058</v>
      </c>
      <c r="F916" s="1" t="n">
        <v>200</v>
      </c>
      <c r="G916" s="1" t="s">
        <v>1064</v>
      </c>
      <c r="H916" s="1" t="n">
        <v>1828.02</v>
      </c>
      <c r="I916" s="1" t="s">
        <v>46</v>
      </c>
      <c r="J91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915SKU00915ITC PRODUCT 915BEVERAGESP&amp;GKGINACTIVE2001828.02</v>
      </c>
      <c r="K916" s="1" t="n">
        <f aca="false">COUNTIF(J:J, $J916)</f>
        <v>1</v>
      </c>
      <c r="L916" s="1" t="str">
        <f aca="false">IF(ISNA(VLOOKUP(tblProducts[[#This Row],[supplier_id]], tblSuppliers[], 3, FALSE())), "Invalid", "Valid")</f>
        <v>Valid</v>
      </c>
    </row>
    <row r="917" customFormat="false" ht="15" hidden="false" customHeight="true" outlineLevel="0" collapsed="false">
      <c r="A917" s="1" t="n">
        <v>916</v>
      </c>
      <c r="B917" s="1" t="s">
        <v>2908</v>
      </c>
      <c r="C917" s="1" t="s">
        <v>2909</v>
      </c>
      <c r="D917" s="1" t="s">
        <v>1088</v>
      </c>
      <c r="E917" s="1" t="s">
        <v>1089</v>
      </c>
      <c r="F917" s="1" t="n">
        <v>47</v>
      </c>
      <c r="G917" s="1" t="s">
        <v>1059</v>
      </c>
      <c r="H917" s="1" t="n">
        <v>677.68</v>
      </c>
      <c r="I917" s="1" t="s">
        <v>46</v>
      </c>
      <c r="J91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916SKU00916UNILEVER PRODUCT 916HOUSEHOLDPARLELITREINACTIVE47677.68</v>
      </c>
      <c r="K917" s="1" t="n">
        <f aca="false">COUNTIF(J:J, $J917)</f>
        <v>1</v>
      </c>
      <c r="L917" s="1" t="str">
        <f aca="false">IF(ISNA(VLOOKUP(tblProducts[[#This Row],[supplier_id]], tblSuppliers[], 3, FALSE())), "Invalid", "Valid")</f>
        <v>Valid</v>
      </c>
    </row>
    <row r="918" customFormat="false" ht="15" hidden="false" customHeight="true" outlineLevel="0" collapsed="false">
      <c r="A918" s="1" t="n">
        <v>917</v>
      </c>
      <c r="B918" s="1" t="s">
        <v>2910</v>
      </c>
      <c r="C918" s="1" t="s">
        <v>2911</v>
      </c>
      <c r="D918" s="1" t="s">
        <v>1098</v>
      </c>
      <c r="E918" s="1" t="s">
        <v>1082</v>
      </c>
      <c r="F918" s="1" t="n">
        <v>45</v>
      </c>
      <c r="G918" s="1" t="s">
        <v>1064</v>
      </c>
      <c r="H918" s="1" t="n">
        <v>1510.1</v>
      </c>
      <c r="I918" s="1" t="s">
        <v>46</v>
      </c>
      <c r="J91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917SKU00917UNILEVER PRODUCT 917PERSONAL CARENESTLEKGINACTIVE451510.1</v>
      </c>
      <c r="K918" s="1" t="n">
        <f aca="false">COUNTIF(J:J, $J918)</f>
        <v>1</v>
      </c>
      <c r="L918" s="1" t="str">
        <f aca="false">IF(ISNA(VLOOKUP(tblProducts[[#This Row],[supplier_id]], tblSuppliers[], 3, FALSE())), "Invalid", "Valid")</f>
        <v>Valid</v>
      </c>
    </row>
    <row r="919" customFormat="false" ht="15" hidden="false" customHeight="true" outlineLevel="0" collapsed="false">
      <c r="A919" s="1" t="n">
        <v>918</v>
      </c>
      <c r="B919" s="1" t="s">
        <v>2912</v>
      </c>
      <c r="C919" s="1" t="s">
        <v>2913</v>
      </c>
      <c r="D919" s="1" t="s">
        <v>1081</v>
      </c>
      <c r="E919" s="1" t="s">
        <v>1077</v>
      </c>
      <c r="F919" s="1" t="n">
        <v>50</v>
      </c>
      <c r="G919" s="1" t="s">
        <v>1059</v>
      </c>
      <c r="H919" s="1" t="n">
        <v>225.23</v>
      </c>
      <c r="I919" s="1" t="s">
        <v>39</v>
      </c>
      <c r="J91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918SKU00918AMUL PRODUCT 918FROZEN FOODBRITANNIALITREACTIVE50225.23</v>
      </c>
      <c r="K919" s="1" t="n">
        <f aca="false">COUNTIF(J:J, $J919)</f>
        <v>1</v>
      </c>
      <c r="L919" s="1" t="str">
        <f aca="false">IF(ISNA(VLOOKUP(tblProducts[[#This Row],[supplier_id]], tblSuppliers[], 3, FALSE())), "Invalid", "Valid")</f>
        <v>Valid</v>
      </c>
    </row>
    <row r="920" customFormat="false" ht="15" hidden="false" customHeight="true" outlineLevel="0" collapsed="false">
      <c r="A920" s="1" t="n">
        <v>919</v>
      </c>
      <c r="B920" s="1" t="s">
        <v>2914</v>
      </c>
      <c r="C920" s="1" t="s">
        <v>2915</v>
      </c>
      <c r="D920" s="1" t="s">
        <v>1076</v>
      </c>
      <c r="E920" s="1" t="s">
        <v>1063</v>
      </c>
      <c r="F920" s="1" t="n">
        <v>182</v>
      </c>
      <c r="G920" s="1" t="s">
        <v>1078</v>
      </c>
      <c r="H920" s="1" t="n">
        <v>372.01</v>
      </c>
      <c r="I920" s="1" t="s">
        <v>39</v>
      </c>
      <c r="J92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919SKU00919P&amp;G PRODUCT 919SNACKSAMULBOTTLEACTIVE182372.01</v>
      </c>
      <c r="K920" s="1" t="n">
        <f aca="false">COUNTIF(J:J, $J920)</f>
        <v>1</v>
      </c>
      <c r="L920" s="1" t="str">
        <f aca="false">IF(ISNA(VLOOKUP(tblProducts[[#This Row],[supplier_id]], tblSuppliers[], 3, FALSE())), "Invalid", "Valid")</f>
        <v>Valid</v>
      </c>
    </row>
    <row r="921" customFormat="false" ht="15" hidden="false" customHeight="true" outlineLevel="0" collapsed="false">
      <c r="A921" s="1" t="n">
        <v>920</v>
      </c>
      <c r="B921" s="1" t="s">
        <v>2916</v>
      </c>
      <c r="C921" s="1" t="s">
        <v>2917</v>
      </c>
      <c r="D921" s="1" t="s">
        <v>1053</v>
      </c>
      <c r="E921" s="1" t="s">
        <v>1085</v>
      </c>
      <c r="F921" s="1" t="n">
        <v>28</v>
      </c>
      <c r="G921" s="1" t="s">
        <v>1078</v>
      </c>
      <c r="H921" s="1" t="n">
        <v>850.24</v>
      </c>
      <c r="I921" s="1" t="s">
        <v>39</v>
      </c>
      <c r="J92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920SKU00920ITC PRODUCT 920CLEANINGDABURBOTTLEACTIVE28850.24</v>
      </c>
      <c r="K921" s="1" t="n">
        <f aca="false">COUNTIF(J:J, $J921)</f>
        <v>1</v>
      </c>
      <c r="L921" s="1" t="str">
        <f aca="false">IF(ISNA(VLOOKUP(tblProducts[[#This Row],[supplier_id]], tblSuppliers[], 3, FALSE())), "Invalid", "Valid")</f>
        <v>Valid</v>
      </c>
    </row>
    <row r="922" customFormat="false" ht="15" hidden="false" customHeight="true" outlineLevel="0" collapsed="false">
      <c r="A922" s="1" t="n">
        <v>921</v>
      </c>
      <c r="B922" s="1" t="s">
        <v>2918</v>
      </c>
      <c r="C922" s="1" t="s">
        <v>2919</v>
      </c>
      <c r="D922" s="1" t="s">
        <v>1143</v>
      </c>
      <c r="E922" s="1" t="s">
        <v>1071</v>
      </c>
      <c r="F922" s="1" t="n">
        <v>25</v>
      </c>
      <c r="G922" s="1" t="s">
        <v>1059</v>
      </c>
      <c r="H922" s="1" t="n">
        <v>853.99</v>
      </c>
      <c r="I922" s="1" t="s">
        <v>39</v>
      </c>
      <c r="J92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921SKU00921BRITANNIA PRODUCT 921BEVERAGESITCLITREACTIVE25853.99</v>
      </c>
      <c r="K922" s="1" t="n">
        <f aca="false">COUNTIF(J:J, $J922)</f>
        <v>1</v>
      </c>
      <c r="L922" s="1" t="str">
        <f aca="false">IF(ISNA(VLOOKUP(tblProducts[[#This Row],[supplier_id]], tblSuppliers[], 3, FALSE())), "Invalid", "Valid")</f>
        <v>Valid</v>
      </c>
    </row>
    <row r="923" customFormat="false" ht="15" hidden="false" customHeight="true" outlineLevel="0" collapsed="false">
      <c r="A923" s="1" t="n">
        <v>922</v>
      </c>
      <c r="B923" s="1" t="s">
        <v>2920</v>
      </c>
      <c r="C923" s="1" t="s">
        <v>2921</v>
      </c>
      <c r="D923" s="1" t="s">
        <v>1062</v>
      </c>
      <c r="E923" s="1" t="s">
        <v>1071</v>
      </c>
      <c r="F923" s="1" t="n">
        <v>146</v>
      </c>
      <c r="G923" s="1" t="s">
        <v>1055</v>
      </c>
      <c r="H923" s="1" t="n">
        <v>841.29</v>
      </c>
      <c r="I923" s="1" t="s">
        <v>39</v>
      </c>
      <c r="J92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922SKU00922P&amp;G PRODUCT 922DAIRYITCPACKACTIVE146841.29</v>
      </c>
      <c r="K923" s="1" t="n">
        <f aca="false">COUNTIF(J:J, $J923)</f>
        <v>1</v>
      </c>
      <c r="L923" s="1" t="str">
        <f aca="false">IF(ISNA(VLOOKUP(tblProducts[[#This Row],[supplier_id]], tblSuppliers[], 3, FALSE())), "Invalid", "Valid")</f>
        <v>Valid</v>
      </c>
    </row>
    <row r="924" customFormat="false" ht="15" hidden="false" customHeight="true" outlineLevel="0" collapsed="false">
      <c r="A924" s="1" t="n">
        <v>923</v>
      </c>
      <c r="B924" s="1" t="s">
        <v>2922</v>
      </c>
      <c r="C924" s="1" t="s">
        <v>2923</v>
      </c>
      <c r="D924" s="1" t="s">
        <v>1143</v>
      </c>
      <c r="E924" s="1" t="s">
        <v>1089</v>
      </c>
      <c r="F924" s="1" t="n">
        <v>84</v>
      </c>
      <c r="G924" s="1" t="s">
        <v>1055</v>
      </c>
      <c r="H924" s="1" t="n">
        <v>675.08</v>
      </c>
      <c r="I924" s="1" t="s">
        <v>39</v>
      </c>
      <c r="J92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923SKU00923ITC PRODUCT 923BEVERAGESPARLEPACKACTIVE84675.08</v>
      </c>
      <c r="K924" s="1" t="n">
        <f aca="false">COUNTIF(J:J, $J924)</f>
        <v>1</v>
      </c>
      <c r="L924" s="1" t="str">
        <f aca="false">IF(ISNA(VLOOKUP(tblProducts[[#This Row],[supplier_id]], tblSuppliers[], 3, FALSE())), "Invalid", "Valid")</f>
        <v>Valid</v>
      </c>
    </row>
    <row r="925" customFormat="false" ht="15" hidden="false" customHeight="true" outlineLevel="0" collapsed="false">
      <c r="A925" s="1" t="n">
        <v>924</v>
      </c>
      <c r="B925" s="1" t="s">
        <v>2924</v>
      </c>
      <c r="C925" s="1" t="s">
        <v>2925</v>
      </c>
      <c r="D925" s="1" t="s">
        <v>1067</v>
      </c>
      <c r="E925" s="1" t="s">
        <v>1063</v>
      </c>
      <c r="F925" s="1" t="n">
        <v>176</v>
      </c>
      <c r="G925" s="1" t="s">
        <v>1064</v>
      </c>
      <c r="H925" s="1" t="n">
        <v>1332.52</v>
      </c>
      <c r="I925" s="1" t="s">
        <v>39</v>
      </c>
      <c r="J92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924SKU00924P&amp;G PRODUCT 924BAKERYAMULKGACTIVE1761332.52</v>
      </c>
      <c r="K925" s="1" t="n">
        <f aca="false">COUNTIF(J:J, $J925)</f>
        <v>1</v>
      </c>
      <c r="L925" s="1" t="str">
        <f aca="false">IF(ISNA(VLOOKUP(tblProducts[[#This Row],[supplier_id]], tblSuppliers[], 3, FALSE())), "Invalid", "Valid")</f>
        <v>Valid</v>
      </c>
    </row>
    <row r="926" customFormat="false" ht="15" hidden="false" customHeight="true" outlineLevel="0" collapsed="false">
      <c r="A926" s="1" t="n">
        <v>925</v>
      </c>
      <c r="B926" s="1" t="s">
        <v>2926</v>
      </c>
      <c r="C926" s="1" t="s">
        <v>2927</v>
      </c>
      <c r="D926" s="1" t="s">
        <v>1081</v>
      </c>
      <c r="E926" s="1" t="s">
        <v>1054</v>
      </c>
      <c r="F926" s="1" t="n">
        <v>192</v>
      </c>
      <c r="G926" s="1" t="s">
        <v>1064</v>
      </c>
      <c r="H926" s="1" t="n">
        <v>2343.48</v>
      </c>
      <c r="I926" s="1" t="s">
        <v>39</v>
      </c>
      <c r="J92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925SKU00925P&amp;G PRODUCT 925FROZEN FOODUNILEVERKGACTIVE1922343.48</v>
      </c>
      <c r="K926" s="1" t="n">
        <f aca="false">COUNTIF(J:J, $J926)</f>
        <v>1</v>
      </c>
      <c r="L926" s="1" t="str">
        <f aca="false">IF(ISNA(VLOOKUP(tblProducts[[#This Row],[supplier_id]], tblSuppliers[], 3, FALSE())), "Invalid", "Valid")</f>
        <v>Valid</v>
      </c>
    </row>
    <row r="927" customFormat="false" ht="15" hidden="false" customHeight="true" outlineLevel="0" collapsed="false">
      <c r="A927" s="1" t="n">
        <v>926</v>
      </c>
      <c r="B927" s="1" t="s">
        <v>2928</v>
      </c>
      <c r="C927" s="1" t="s">
        <v>2929</v>
      </c>
      <c r="D927" s="1" t="s">
        <v>1076</v>
      </c>
      <c r="E927" s="1" t="s">
        <v>1089</v>
      </c>
      <c r="F927" s="1" t="n">
        <v>121</v>
      </c>
      <c r="G927" s="1" t="s">
        <v>1078</v>
      </c>
      <c r="H927" s="1" t="n">
        <v>711.32</v>
      </c>
      <c r="I927" s="1" t="s">
        <v>39</v>
      </c>
      <c r="J92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926SKU00926ITC PRODUCT 926SNACKSPARLEBOTTLEACTIVE121711.32</v>
      </c>
      <c r="K927" s="1" t="n">
        <f aca="false">COUNTIF(J:J, $J927)</f>
        <v>1</v>
      </c>
      <c r="L927" s="1" t="str">
        <f aca="false">IF(ISNA(VLOOKUP(tblProducts[[#This Row],[supplier_id]], tblSuppliers[], 3, FALSE())), "Invalid", "Valid")</f>
        <v>Valid</v>
      </c>
    </row>
    <row r="928" customFormat="false" ht="15" hidden="false" customHeight="true" outlineLevel="0" collapsed="false">
      <c r="A928" s="1" t="n">
        <v>927</v>
      </c>
      <c r="B928" s="1" t="s">
        <v>2930</v>
      </c>
      <c r="C928" s="1" t="s">
        <v>2931</v>
      </c>
      <c r="D928" s="1" t="s">
        <v>1143</v>
      </c>
      <c r="E928" s="1" t="s">
        <v>1089</v>
      </c>
      <c r="F928" s="1" t="n">
        <v>33</v>
      </c>
      <c r="G928" s="1" t="s">
        <v>1064</v>
      </c>
      <c r="H928" s="1" t="n">
        <v>88.56</v>
      </c>
      <c r="I928" s="1" t="s">
        <v>46</v>
      </c>
      <c r="J92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927SKU00927AMUL PRODUCT 927BEVERAGESPARLEKGINACTIVE3388.56</v>
      </c>
      <c r="K928" s="1" t="n">
        <f aca="false">COUNTIF(J:J, $J928)</f>
        <v>1</v>
      </c>
      <c r="L928" s="1" t="str">
        <f aca="false">IF(ISNA(VLOOKUP(tblProducts[[#This Row],[supplier_id]], tblSuppliers[], 3, FALSE())), "Invalid", "Valid")</f>
        <v>Valid</v>
      </c>
    </row>
    <row r="929" customFormat="false" ht="15" hidden="false" customHeight="true" outlineLevel="0" collapsed="false">
      <c r="A929" s="1" t="n">
        <v>928</v>
      </c>
      <c r="B929" s="1" t="s">
        <v>2932</v>
      </c>
      <c r="C929" s="1" t="s">
        <v>2933</v>
      </c>
      <c r="D929" s="1" t="s">
        <v>1098</v>
      </c>
      <c r="E929" s="1" t="s">
        <v>1063</v>
      </c>
      <c r="F929" s="1" t="n">
        <v>179</v>
      </c>
      <c r="G929" s="1" t="s">
        <v>1078</v>
      </c>
      <c r="H929" s="1" t="n">
        <v>1473.55</v>
      </c>
      <c r="I929" s="1" t="s">
        <v>39</v>
      </c>
      <c r="J92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928SKU00928P&amp;G PRODUCT 928PERSONAL CAREAMULBOTTLEACTIVE1791473.55</v>
      </c>
      <c r="K929" s="1" t="n">
        <f aca="false">COUNTIF(J:J, $J929)</f>
        <v>1</v>
      </c>
      <c r="L929" s="1" t="str">
        <f aca="false">IF(ISNA(VLOOKUP(tblProducts[[#This Row],[supplier_id]], tblSuppliers[], 3, FALSE())), "Invalid", "Valid")</f>
        <v>Valid</v>
      </c>
    </row>
    <row r="930" customFormat="false" ht="15" hidden="false" customHeight="true" outlineLevel="0" collapsed="false">
      <c r="A930" s="1" t="n">
        <v>929</v>
      </c>
      <c r="B930" s="1" t="s">
        <v>2934</v>
      </c>
      <c r="C930" s="1" t="s">
        <v>2935</v>
      </c>
      <c r="D930" s="1" t="s">
        <v>1081</v>
      </c>
      <c r="E930" s="1" t="s">
        <v>1085</v>
      </c>
      <c r="F930" s="1" t="n">
        <v>26</v>
      </c>
      <c r="G930" s="1" t="s">
        <v>1055</v>
      </c>
      <c r="H930" s="1" t="n">
        <v>782.05</v>
      </c>
      <c r="I930" s="1" t="s">
        <v>46</v>
      </c>
      <c r="J93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929SKU00929UNILEVER PRODUCT 929FROZEN FOODDABURPACKINACTIVE26782.05</v>
      </c>
      <c r="K930" s="1" t="n">
        <f aca="false">COUNTIF(J:J, $J930)</f>
        <v>1</v>
      </c>
      <c r="L930" s="1" t="str">
        <f aca="false">IF(ISNA(VLOOKUP(tblProducts[[#This Row],[supplier_id]], tblSuppliers[], 3, FALSE())), "Invalid", "Valid")</f>
        <v>Valid</v>
      </c>
    </row>
    <row r="931" customFormat="false" ht="15" hidden="false" customHeight="true" outlineLevel="0" collapsed="false">
      <c r="A931" s="1" t="n">
        <v>930</v>
      </c>
      <c r="B931" s="1" t="s">
        <v>2936</v>
      </c>
      <c r="C931" s="1" t="s">
        <v>2937</v>
      </c>
      <c r="D931" s="1" t="s">
        <v>1088</v>
      </c>
      <c r="E931" s="1" t="s">
        <v>1054</v>
      </c>
      <c r="F931" s="1" t="n">
        <v>155</v>
      </c>
      <c r="G931" s="1" t="s">
        <v>1059</v>
      </c>
      <c r="H931" s="1" t="n">
        <v>1597.62</v>
      </c>
      <c r="I931" s="1" t="s">
        <v>39</v>
      </c>
      <c r="J93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930SKU00930ITC PRODUCT 930HOUSEHOLDUNILEVERLITREACTIVE1551597.62</v>
      </c>
      <c r="K931" s="1" t="n">
        <f aca="false">COUNTIF(J:J, $J931)</f>
        <v>1</v>
      </c>
      <c r="L931" s="1" t="str">
        <f aca="false">IF(ISNA(VLOOKUP(tblProducts[[#This Row],[supplier_id]], tblSuppliers[], 3, FALSE())), "Invalid", "Valid")</f>
        <v>Valid</v>
      </c>
    </row>
    <row r="932" customFormat="false" ht="15" hidden="false" customHeight="true" outlineLevel="0" collapsed="false">
      <c r="A932" s="1" t="n">
        <v>931</v>
      </c>
      <c r="B932" s="1" t="s">
        <v>2938</v>
      </c>
      <c r="C932" s="1" t="s">
        <v>2939</v>
      </c>
      <c r="D932" s="1" t="s">
        <v>1062</v>
      </c>
      <c r="E932" s="1" t="s">
        <v>1089</v>
      </c>
      <c r="F932" s="1" t="n">
        <v>147</v>
      </c>
      <c r="G932" s="1" t="s">
        <v>1064</v>
      </c>
      <c r="H932" s="1" t="n">
        <v>1244.78</v>
      </c>
      <c r="I932" s="1" t="s">
        <v>39</v>
      </c>
      <c r="J93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931SKU00931P&amp;G PRODUCT 931DAIRYPARLEKGACTIVE1471244.78</v>
      </c>
      <c r="K932" s="1" t="n">
        <f aca="false">COUNTIF(J:J, $J932)</f>
        <v>1</v>
      </c>
      <c r="L932" s="1" t="str">
        <f aca="false">IF(ISNA(VLOOKUP(tblProducts[[#This Row],[supplier_id]], tblSuppliers[], 3, FALSE())), "Invalid", "Valid")</f>
        <v>Valid</v>
      </c>
    </row>
    <row r="933" customFormat="false" ht="15" hidden="false" customHeight="true" outlineLevel="0" collapsed="false">
      <c r="A933" s="1" t="n">
        <v>932</v>
      </c>
      <c r="B933" s="1" t="s">
        <v>2940</v>
      </c>
      <c r="C933" s="1" t="s">
        <v>2941</v>
      </c>
      <c r="D933" s="1" t="s">
        <v>1062</v>
      </c>
      <c r="E933" s="1" t="s">
        <v>1077</v>
      </c>
      <c r="F933" s="1" t="n">
        <v>184</v>
      </c>
      <c r="G933" s="1" t="s">
        <v>1059</v>
      </c>
      <c r="H933" s="1" t="n">
        <v>1450.65</v>
      </c>
      <c r="I933" s="1" t="s">
        <v>46</v>
      </c>
      <c r="J93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932SKU00932DABUR PRODUCT 932DAIRYBRITANNIALITREINACTIVE1841450.65</v>
      </c>
      <c r="K933" s="1" t="n">
        <f aca="false">COUNTIF(J:J, $J933)</f>
        <v>1</v>
      </c>
      <c r="L933" s="1" t="str">
        <f aca="false">IF(ISNA(VLOOKUP(tblProducts[[#This Row],[supplier_id]], tblSuppliers[], 3, FALSE())), "Invalid", "Valid")</f>
        <v>Valid</v>
      </c>
    </row>
    <row r="934" customFormat="false" ht="15" hidden="false" customHeight="true" outlineLevel="0" collapsed="false">
      <c r="A934" s="1" t="n">
        <v>933</v>
      </c>
      <c r="B934" s="1" t="s">
        <v>2942</v>
      </c>
      <c r="C934" s="1" t="s">
        <v>2943</v>
      </c>
      <c r="D934" s="1" t="s">
        <v>1067</v>
      </c>
      <c r="E934" s="1" t="s">
        <v>1054</v>
      </c>
      <c r="F934" s="1" t="n">
        <v>36</v>
      </c>
      <c r="G934" s="1" t="s">
        <v>1055</v>
      </c>
      <c r="H934" s="1" t="n">
        <v>1821.33</v>
      </c>
      <c r="I934" s="1" t="s">
        <v>39</v>
      </c>
      <c r="J93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933SKU00933P&amp;G PRODUCT 933BAKERYUNILEVERPACKACTIVE361821.33</v>
      </c>
      <c r="K934" s="1" t="n">
        <f aca="false">COUNTIF(J:J, $J934)</f>
        <v>1</v>
      </c>
      <c r="L934" s="1" t="str">
        <f aca="false">IF(ISNA(VLOOKUP(tblProducts[[#This Row],[supplier_id]], tblSuppliers[], 3, FALSE())), "Invalid", "Valid")</f>
        <v>Valid</v>
      </c>
    </row>
    <row r="935" customFormat="false" ht="15" hidden="false" customHeight="true" outlineLevel="0" collapsed="false">
      <c r="A935" s="1" t="n">
        <v>934</v>
      </c>
      <c r="B935" s="1" t="s">
        <v>2944</v>
      </c>
      <c r="C935" s="1" t="s">
        <v>2945</v>
      </c>
      <c r="D935" s="1" t="s">
        <v>1088</v>
      </c>
      <c r="E935" s="1" t="s">
        <v>1058</v>
      </c>
      <c r="F935" s="1" t="n">
        <v>15</v>
      </c>
      <c r="G935" s="1" t="s">
        <v>1059</v>
      </c>
      <c r="H935" s="1" t="n">
        <v>216.77</v>
      </c>
      <c r="I935" s="1" t="s">
        <v>39</v>
      </c>
      <c r="J93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934SKU00934NESTLE PRODUCT 934HOUSEHOLDP&amp;GLITREACTIVE15216.77</v>
      </c>
      <c r="K935" s="1" t="n">
        <f aca="false">COUNTIF(J:J, $J935)</f>
        <v>1</v>
      </c>
      <c r="L935" s="1" t="str">
        <f aca="false">IF(ISNA(VLOOKUP(tblProducts[[#This Row],[supplier_id]], tblSuppliers[], 3, FALSE())), "Invalid", "Valid")</f>
        <v>Valid</v>
      </c>
    </row>
    <row r="936" customFormat="false" ht="15" hidden="false" customHeight="true" outlineLevel="0" collapsed="false">
      <c r="A936" s="1" t="n">
        <v>935</v>
      </c>
      <c r="B936" s="1" t="s">
        <v>2946</v>
      </c>
      <c r="C936" s="1" t="s">
        <v>2947</v>
      </c>
      <c r="D936" s="1" t="s">
        <v>1076</v>
      </c>
      <c r="E936" s="1" t="s">
        <v>1089</v>
      </c>
      <c r="F936" s="1" t="n">
        <v>179</v>
      </c>
      <c r="G936" s="1" t="s">
        <v>1068</v>
      </c>
      <c r="H936" s="1" t="n">
        <v>1224.6</v>
      </c>
      <c r="I936" s="1" t="s">
        <v>39</v>
      </c>
      <c r="J93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935SKU00935BRITANNIA PRODUCT 935SNACKSPARLEPIECEACTIVE1791224.6</v>
      </c>
      <c r="K936" s="1" t="n">
        <f aca="false">COUNTIF(J:J, $J936)</f>
        <v>1</v>
      </c>
      <c r="L936" s="1" t="str">
        <f aca="false">IF(ISNA(VLOOKUP(tblProducts[[#This Row],[supplier_id]], tblSuppliers[], 3, FALSE())), "Invalid", "Valid")</f>
        <v>Valid</v>
      </c>
    </row>
    <row r="937" customFormat="false" ht="15" hidden="false" customHeight="true" outlineLevel="0" collapsed="false">
      <c r="A937" s="1" t="n">
        <v>936</v>
      </c>
      <c r="B937" s="1" t="s">
        <v>2948</v>
      </c>
      <c r="C937" s="1" t="s">
        <v>2949</v>
      </c>
      <c r="D937" s="1" t="s">
        <v>1053</v>
      </c>
      <c r="E937" s="1" t="s">
        <v>1089</v>
      </c>
      <c r="F937" s="1" t="n">
        <v>162</v>
      </c>
      <c r="G937" s="1" t="s">
        <v>1059</v>
      </c>
      <c r="H937" s="1" t="n">
        <v>1362.84</v>
      </c>
      <c r="I937" s="1" t="s">
        <v>39</v>
      </c>
      <c r="J93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936SKU00936DABUR PRODUCT 936CLEANINGPARLELITREACTIVE1621362.84</v>
      </c>
      <c r="K937" s="1" t="n">
        <f aca="false">COUNTIF(J:J, $J937)</f>
        <v>1</v>
      </c>
      <c r="L937" s="1" t="str">
        <f aca="false">IF(ISNA(VLOOKUP(tblProducts[[#This Row],[supplier_id]], tblSuppliers[], 3, FALSE())), "Invalid", "Valid")</f>
        <v>Valid</v>
      </c>
    </row>
    <row r="938" customFormat="false" ht="15" hidden="false" customHeight="true" outlineLevel="0" collapsed="false">
      <c r="A938" s="1" t="n">
        <v>937</v>
      </c>
      <c r="B938" s="1" t="s">
        <v>2950</v>
      </c>
      <c r="C938" s="1" t="s">
        <v>2951</v>
      </c>
      <c r="D938" s="1" t="s">
        <v>1076</v>
      </c>
      <c r="E938" s="1" t="s">
        <v>1071</v>
      </c>
      <c r="F938" s="1" t="n">
        <v>58</v>
      </c>
      <c r="G938" s="1" t="s">
        <v>1064</v>
      </c>
      <c r="H938" s="1" t="n">
        <v>171.33</v>
      </c>
      <c r="I938" s="1" t="s">
        <v>39</v>
      </c>
      <c r="J93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937SKU00937BRITANNIA PRODUCT 937SNACKSITCKGACTIVE58171.33</v>
      </c>
      <c r="K938" s="1" t="n">
        <f aca="false">COUNTIF(J:J, $J938)</f>
        <v>1</v>
      </c>
      <c r="L938" s="1" t="str">
        <f aca="false">IF(ISNA(VLOOKUP(tblProducts[[#This Row],[supplier_id]], tblSuppliers[], 3, FALSE())), "Invalid", "Valid")</f>
        <v>Valid</v>
      </c>
    </row>
    <row r="939" customFormat="false" ht="15" hidden="false" customHeight="true" outlineLevel="0" collapsed="false">
      <c r="A939" s="1" t="n">
        <v>938</v>
      </c>
      <c r="B939" s="1" t="s">
        <v>2952</v>
      </c>
      <c r="C939" s="1" t="s">
        <v>2953</v>
      </c>
      <c r="D939" s="1" t="s">
        <v>1143</v>
      </c>
      <c r="E939" s="1" t="s">
        <v>1071</v>
      </c>
      <c r="F939" s="1" t="n">
        <v>20</v>
      </c>
      <c r="G939" s="1" t="s">
        <v>1059</v>
      </c>
      <c r="H939" s="1" t="n">
        <v>981.72</v>
      </c>
      <c r="I939" s="1" t="s">
        <v>46</v>
      </c>
      <c r="J93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938SKU00938DABUR PRODUCT 938BEVERAGESITCLITREINACTIVE20981.72</v>
      </c>
      <c r="K939" s="1" t="n">
        <f aca="false">COUNTIF(J:J, $J939)</f>
        <v>1</v>
      </c>
      <c r="L939" s="1" t="str">
        <f aca="false">IF(ISNA(VLOOKUP(tblProducts[[#This Row],[supplier_id]], tblSuppliers[], 3, FALSE())), "Invalid", "Valid")</f>
        <v>Valid</v>
      </c>
    </row>
    <row r="940" customFormat="false" ht="15" hidden="false" customHeight="true" outlineLevel="0" collapsed="false">
      <c r="A940" s="1" t="n">
        <v>939</v>
      </c>
      <c r="B940" s="1" t="s">
        <v>2954</v>
      </c>
      <c r="C940" s="1" t="s">
        <v>2955</v>
      </c>
      <c r="D940" s="1" t="s">
        <v>1088</v>
      </c>
      <c r="E940" s="1" t="s">
        <v>1082</v>
      </c>
      <c r="F940" s="1" t="n">
        <v>25</v>
      </c>
      <c r="G940" s="1" t="s">
        <v>1055</v>
      </c>
      <c r="H940" s="1" t="n">
        <v>2398.2</v>
      </c>
      <c r="I940" s="1" t="s">
        <v>39</v>
      </c>
      <c r="J94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939SKU00939AMUL PRODUCT 939HOUSEHOLDNESTLEPACKACTIVE252398.2</v>
      </c>
      <c r="K940" s="1" t="n">
        <f aca="false">COUNTIF(J:J, $J940)</f>
        <v>1</v>
      </c>
      <c r="L940" s="1" t="str">
        <f aca="false">IF(ISNA(VLOOKUP(tblProducts[[#This Row],[supplier_id]], tblSuppliers[], 3, FALSE())), "Invalid", "Valid")</f>
        <v>Valid</v>
      </c>
    </row>
    <row r="941" customFormat="false" ht="15" hidden="false" customHeight="true" outlineLevel="0" collapsed="false">
      <c r="A941" s="1" t="n">
        <v>940</v>
      </c>
      <c r="B941" s="1" t="s">
        <v>2956</v>
      </c>
      <c r="C941" s="1" t="s">
        <v>2957</v>
      </c>
      <c r="D941" s="1" t="s">
        <v>1053</v>
      </c>
      <c r="E941" s="1" t="s">
        <v>1054</v>
      </c>
      <c r="F941" s="1" t="n">
        <v>7</v>
      </c>
      <c r="G941" s="1" t="s">
        <v>1064</v>
      </c>
      <c r="H941" s="1" t="n">
        <v>1411.85</v>
      </c>
      <c r="I941" s="1" t="s">
        <v>39</v>
      </c>
      <c r="J94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940SKU00940UNILEVER PRODUCT 940CLEANINGUNILEVERKGACTIVE71411.85</v>
      </c>
      <c r="K941" s="1" t="n">
        <f aca="false">COUNTIF(J:J, $J941)</f>
        <v>1</v>
      </c>
      <c r="L941" s="1" t="str">
        <f aca="false">IF(ISNA(VLOOKUP(tblProducts[[#This Row],[supplier_id]], tblSuppliers[], 3, FALSE())), "Invalid", "Valid")</f>
        <v>Valid</v>
      </c>
    </row>
    <row r="942" customFormat="false" ht="15" hidden="false" customHeight="true" outlineLevel="0" collapsed="false">
      <c r="A942" s="1" t="n">
        <v>941</v>
      </c>
      <c r="B942" s="1" t="s">
        <v>2958</v>
      </c>
      <c r="C942" s="1" t="s">
        <v>2959</v>
      </c>
      <c r="D942" s="1" t="s">
        <v>1067</v>
      </c>
      <c r="E942" s="1" t="s">
        <v>1082</v>
      </c>
      <c r="F942" s="1" t="n">
        <v>165</v>
      </c>
      <c r="G942" s="1" t="s">
        <v>1078</v>
      </c>
      <c r="H942" s="1" t="n">
        <v>1500.4</v>
      </c>
      <c r="I942" s="1" t="s">
        <v>39</v>
      </c>
      <c r="J94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941SKU00941BRITANNIA PRODUCT 941BAKERYNESTLEBOTTLEACTIVE1651500.4</v>
      </c>
      <c r="K942" s="1" t="n">
        <f aca="false">COUNTIF(J:J, $J942)</f>
        <v>1</v>
      </c>
      <c r="L942" s="1" t="str">
        <f aca="false">IF(ISNA(VLOOKUP(tblProducts[[#This Row],[supplier_id]], tblSuppliers[], 3, FALSE())), "Invalid", "Valid")</f>
        <v>Valid</v>
      </c>
    </row>
    <row r="943" customFormat="false" ht="15" hidden="false" customHeight="true" outlineLevel="0" collapsed="false">
      <c r="A943" s="1" t="n">
        <v>942</v>
      </c>
      <c r="B943" s="1" t="s">
        <v>2960</v>
      </c>
      <c r="C943" s="1" t="s">
        <v>2961</v>
      </c>
      <c r="D943" s="1" t="s">
        <v>1062</v>
      </c>
      <c r="E943" s="1" t="s">
        <v>1089</v>
      </c>
      <c r="F943" s="1" t="n">
        <v>95</v>
      </c>
      <c r="G943" s="1" t="s">
        <v>1068</v>
      </c>
      <c r="H943" s="1" t="n">
        <v>93.79</v>
      </c>
      <c r="I943" s="1" t="s">
        <v>39</v>
      </c>
      <c r="J94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942SKU00942DABUR PRODUCT 942DAIRYPARLEPIECEACTIVE9593.79</v>
      </c>
      <c r="K943" s="1" t="n">
        <f aca="false">COUNTIF(J:J, $J943)</f>
        <v>1</v>
      </c>
      <c r="L943" s="1" t="str">
        <f aca="false">IF(ISNA(VLOOKUP(tblProducts[[#This Row],[supplier_id]], tblSuppliers[], 3, FALSE())), "Invalid", "Valid")</f>
        <v>Valid</v>
      </c>
    </row>
    <row r="944" customFormat="false" ht="15" hidden="false" customHeight="true" outlineLevel="0" collapsed="false">
      <c r="A944" s="1" t="n">
        <v>943</v>
      </c>
      <c r="B944" s="1" t="s">
        <v>2962</v>
      </c>
      <c r="C944" s="1" t="s">
        <v>2963</v>
      </c>
      <c r="D944" s="1" t="s">
        <v>1062</v>
      </c>
      <c r="E944" s="1" t="s">
        <v>1082</v>
      </c>
      <c r="F944" s="1" t="n">
        <v>54</v>
      </c>
      <c r="G944" s="1" t="s">
        <v>1068</v>
      </c>
      <c r="H944" s="1" t="n">
        <v>2485.36</v>
      </c>
      <c r="I944" s="1" t="s">
        <v>46</v>
      </c>
      <c r="J94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943SKU00943DABUR PRODUCT 943DAIRYNESTLEPIECEINACTIVE542485.36</v>
      </c>
      <c r="K944" s="1" t="n">
        <f aca="false">COUNTIF(J:J, $J944)</f>
        <v>1</v>
      </c>
      <c r="L944" s="1" t="str">
        <f aca="false">IF(ISNA(VLOOKUP(tblProducts[[#This Row],[supplier_id]], tblSuppliers[], 3, FALSE())), "Invalid", "Valid")</f>
        <v>Valid</v>
      </c>
    </row>
    <row r="945" customFormat="false" ht="15" hidden="false" customHeight="true" outlineLevel="0" collapsed="false">
      <c r="A945" s="1" t="n">
        <v>944</v>
      </c>
      <c r="B945" s="1" t="s">
        <v>2964</v>
      </c>
      <c r="C945" s="1" t="s">
        <v>2965</v>
      </c>
      <c r="D945" s="1" t="s">
        <v>1062</v>
      </c>
      <c r="E945" s="1" t="s">
        <v>1085</v>
      </c>
      <c r="F945" s="1" t="n">
        <v>84</v>
      </c>
      <c r="G945" s="1" t="s">
        <v>1064</v>
      </c>
      <c r="H945" s="1" t="n">
        <v>1833.68</v>
      </c>
      <c r="I945" s="1" t="s">
        <v>39</v>
      </c>
      <c r="J94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944SKU00944DABUR PRODUCT 944DAIRYDABURKGACTIVE841833.68</v>
      </c>
      <c r="K945" s="1" t="n">
        <f aca="false">COUNTIF(J:J, $J945)</f>
        <v>1</v>
      </c>
      <c r="L945" s="1" t="str">
        <f aca="false">IF(ISNA(VLOOKUP(tblProducts[[#This Row],[supplier_id]], tblSuppliers[], 3, FALSE())), "Invalid", "Valid")</f>
        <v>Valid</v>
      </c>
    </row>
    <row r="946" customFormat="false" ht="15" hidden="false" customHeight="true" outlineLevel="0" collapsed="false">
      <c r="A946" s="1" t="n">
        <v>945</v>
      </c>
      <c r="B946" s="1" t="s">
        <v>2966</v>
      </c>
      <c r="C946" s="1" t="s">
        <v>2967</v>
      </c>
      <c r="D946" s="1" t="s">
        <v>1076</v>
      </c>
      <c r="E946" s="1" t="s">
        <v>1077</v>
      </c>
      <c r="F946" s="1" t="n">
        <v>101</v>
      </c>
      <c r="G946" s="1" t="s">
        <v>1064</v>
      </c>
      <c r="H946" s="1" t="n">
        <v>160.83</v>
      </c>
      <c r="I946" s="1" t="s">
        <v>39</v>
      </c>
      <c r="J94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945SKU00945UNILEVER PRODUCT 945SNACKSBRITANNIAKGACTIVE101160.83</v>
      </c>
      <c r="K946" s="1" t="n">
        <f aca="false">COUNTIF(J:J, $J946)</f>
        <v>1</v>
      </c>
      <c r="L946" s="1" t="str">
        <f aca="false">IF(ISNA(VLOOKUP(tblProducts[[#This Row],[supplier_id]], tblSuppliers[], 3, FALSE())), "Invalid", "Valid")</f>
        <v>Valid</v>
      </c>
    </row>
    <row r="947" customFormat="false" ht="15" hidden="false" customHeight="true" outlineLevel="0" collapsed="false">
      <c r="A947" s="1" t="n">
        <v>946</v>
      </c>
      <c r="B947" s="1" t="s">
        <v>2968</v>
      </c>
      <c r="C947" s="1" t="s">
        <v>2969</v>
      </c>
      <c r="D947" s="1" t="s">
        <v>1076</v>
      </c>
      <c r="E947" s="1" t="s">
        <v>1082</v>
      </c>
      <c r="F947" s="1" t="n">
        <v>163</v>
      </c>
      <c r="G947" s="1" t="s">
        <v>1068</v>
      </c>
      <c r="H947" s="1" t="n">
        <v>1472.14</v>
      </c>
      <c r="I947" s="1" t="s">
        <v>46</v>
      </c>
      <c r="J94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946SKU00946NESTLE PRODUCT 946SNACKSNESTLEPIECEINACTIVE1631472.14</v>
      </c>
      <c r="K947" s="1" t="n">
        <f aca="false">COUNTIF(J:J, $J947)</f>
        <v>1</v>
      </c>
      <c r="L947" s="1" t="str">
        <f aca="false">IF(ISNA(VLOOKUP(tblProducts[[#This Row],[supplier_id]], tblSuppliers[], 3, FALSE())), "Invalid", "Valid")</f>
        <v>Valid</v>
      </c>
    </row>
    <row r="948" customFormat="false" ht="15" hidden="false" customHeight="true" outlineLevel="0" collapsed="false">
      <c r="A948" s="1" t="n">
        <v>947</v>
      </c>
      <c r="B948" s="1" t="s">
        <v>2970</v>
      </c>
      <c r="C948" s="1" t="s">
        <v>2971</v>
      </c>
      <c r="D948" s="1" t="s">
        <v>1143</v>
      </c>
      <c r="E948" s="1" t="s">
        <v>1054</v>
      </c>
      <c r="F948" s="1" t="n">
        <v>102</v>
      </c>
      <c r="G948" s="1" t="s">
        <v>1078</v>
      </c>
      <c r="H948" s="1" t="n">
        <v>1617.97</v>
      </c>
      <c r="I948" s="1" t="s">
        <v>46</v>
      </c>
      <c r="J94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947SKU00947BRITANNIA PRODUCT 947BEVERAGESUNILEVERBOTTLEINACTIVE1021617.97</v>
      </c>
      <c r="K948" s="1" t="n">
        <f aca="false">COUNTIF(J:J, $J948)</f>
        <v>1</v>
      </c>
      <c r="L948" s="1" t="str">
        <f aca="false">IF(ISNA(VLOOKUP(tblProducts[[#This Row],[supplier_id]], tblSuppliers[], 3, FALSE())), "Invalid", "Valid")</f>
        <v>Valid</v>
      </c>
    </row>
    <row r="949" customFormat="false" ht="15" hidden="false" customHeight="true" outlineLevel="0" collapsed="false">
      <c r="A949" s="1" t="n">
        <v>948</v>
      </c>
      <c r="B949" s="1" t="s">
        <v>2972</v>
      </c>
      <c r="C949" s="1" t="s">
        <v>2973</v>
      </c>
      <c r="D949" s="1" t="s">
        <v>1053</v>
      </c>
      <c r="E949" s="1" t="s">
        <v>1071</v>
      </c>
      <c r="F949" s="1" t="n">
        <v>88</v>
      </c>
      <c r="G949" s="1" t="s">
        <v>1059</v>
      </c>
      <c r="H949" s="1" t="n">
        <v>1026.82</v>
      </c>
      <c r="I949" s="1" t="s">
        <v>39</v>
      </c>
      <c r="J94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948SKU00948PARLE PRODUCT 948CLEANINGITCLITREACTIVE881026.82</v>
      </c>
      <c r="K949" s="1" t="n">
        <f aca="false">COUNTIF(J:J, $J949)</f>
        <v>1</v>
      </c>
      <c r="L949" s="1" t="str">
        <f aca="false">IF(ISNA(VLOOKUP(tblProducts[[#This Row],[supplier_id]], tblSuppliers[], 3, FALSE())), "Invalid", "Valid")</f>
        <v>Valid</v>
      </c>
    </row>
    <row r="950" customFormat="false" ht="15" hidden="false" customHeight="true" outlineLevel="0" collapsed="false">
      <c r="A950" s="1" t="n">
        <v>949</v>
      </c>
      <c r="B950" s="1" t="s">
        <v>2974</v>
      </c>
      <c r="C950" s="1" t="s">
        <v>2975</v>
      </c>
      <c r="D950" s="1" t="s">
        <v>1143</v>
      </c>
      <c r="E950" s="1" t="s">
        <v>1071</v>
      </c>
      <c r="F950" s="1" t="n">
        <v>93</v>
      </c>
      <c r="G950" s="1" t="s">
        <v>1059</v>
      </c>
      <c r="H950" s="1" t="n">
        <v>2415.49</v>
      </c>
      <c r="I950" s="1" t="s">
        <v>46</v>
      </c>
      <c r="J95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949SKU00949PARLE PRODUCT 949BEVERAGESITCLITREINACTIVE932415.49</v>
      </c>
      <c r="K950" s="1" t="n">
        <f aca="false">COUNTIF(J:J, $J950)</f>
        <v>1</v>
      </c>
      <c r="L950" s="1" t="str">
        <f aca="false">IF(ISNA(VLOOKUP(tblProducts[[#This Row],[supplier_id]], tblSuppliers[], 3, FALSE())), "Invalid", "Valid")</f>
        <v>Valid</v>
      </c>
    </row>
    <row r="951" customFormat="false" ht="15" hidden="false" customHeight="true" outlineLevel="0" collapsed="false">
      <c r="A951" s="1" t="n">
        <v>950</v>
      </c>
      <c r="B951" s="1" t="s">
        <v>2976</v>
      </c>
      <c r="C951" s="1" t="s">
        <v>2977</v>
      </c>
      <c r="D951" s="1" t="s">
        <v>1088</v>
      </c>
      <c r="E951" s="1" t="s">
        <v>1082</v>
      </c>
      <c r="F951" s="1" t="n">
        <v>61</v>
      </c>
      <c r="G951" s="1" t="s">
        <v>1064</v>
      </c>
      <c r="H951" s="1" t="n">
        <v>1541.98</v>
      </c>
      <c r="I951" s="1" t="s">
        <v>46</v>
      </c>
      <c r="J95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950SKU00950BRITANNIA PRODUCT 950HOUSEHOLDNESTLEKGINACTIVE611541.98</v>
      </c>
      <c r="K951" s="1" t="n">
        <f aca="false">COUNTIF(J:J, $J951)</f>
        <v>1</v>
      </c>
      <c r="L951" s="1" t="str">
        <f aca="false">IF(ISNA(VLOOKUP(tblProducts[[#This Row],[supplier_id]], tblSuppliers[], 3, FALSE())), "Invalid", "Valid")</f>
        <v>Valid</v>
      </c>
    </row>
    <row r="952" customFormat="false" ht="15" hidden="false" customHeight="true" outlineLevel="0" collapsed="false">
      <c r="A952" s="1" t="n">
        <v>951</v>
      </c>
      <c r="B952" s="1" t="s">
        <v>2978</v>
      </c>
      <c r="C952" s="1" t="s">
        <v>2979</v>
      </c>
      <c r="D952" s="1" t="s">
        <v>1076</v>
      </c>
      <c r="E952" s="1" t="s">
        <v>1082</v>
      </c>
      <c r="F952" s="1" t="n">
        <v>67</v>
      </c>
      <c r="G952" s="1" t="s">
        <v>1055</v>
      </c>
      <c r="H952" s="1" t="n">
        <v>1774.07</v>
      </c>
      <c r="I952" s="1" t="s">
        <v>46</v>
      </c>
      <c r="J95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951SKU00951AMUL PRODUCT 951SNACKSNESTLEPACKINACTIVE671774.07</v>
      </c>
      <c r="K952" s="1" t="n">
        <f aca="false">COUNTIF(J:J, $J952)</f>
        <v>1</v>
      </c>
      <c r="L952" s="1" t="str">
        <f aca="false">IF(ISNA(VLOOKUP(tblProducts[[#This Row],[supplier_id]], tblSuppliers[], 3, FALSE())), "Invalid", "Valid")</f>
        <v>Valid</v>
      </c>
    </row>
    <row r="953" customFormat="false" ht="15" hidden="false" customHeight="true" outlineLevel="0" collapsed="false">
      <c r="A953" s="1" t="n">
        <v>952</v>
      </c>
      <c r="B953" s="1" t="s">
        <v>2980</v>
      </c>
      <c r="C953" s="1" t="s">
        <v>2981</v>
      </c>
      <c r="D953" s="1" t="s">
        <v>1081</v>
      </c>
      <c r="E953" s="1" t="s">
        <v>1058</v>
      </c>
      <c r="F953" s="1" t="n">
        <v>176</v>
      </c>
      <c r="G953" s="1" t="s">
        <v>1068</v>
      </c>
      <c r="H953" s="1" t="n">
        <v>1081.49</v>
      </c>
      <c r="I953" s="1" t="s">
        <v>46</v>
      </c>
      <c r="J95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952SKU00952UNILEVER PRODUCT 952FROZEN FOODP&amp;GPIECEINACTIVE1761081.49</v>
      </c>
      <c r="K953" s="1" t="n">
        <f aca="false">COUNTIF(J:J, $J953)</f>
        <v>1</v>
      </c>
      <c r="L953" s="1" t="str">
        <f aca="false">IF(ISNA(VLOOKUP(tblProducts[[#This Row],[supplier_id]], tblSuppliers[], 3, FALSE())), "Invalid", "Valid")</f>
        <v>Valid</v>
      </c>
    </row>
    <row r="954" customFormat="false" ht="15" hidden="false" customHeight="true" outlineLevel="0" collapsed="false">
      <c r="A954" s="1" t="n">
        <v>953</v>
      </c>
      <c r="B954" s="1" t="s">
        <v>2982</v>
      </c>
      <c r="C954" s="1" t="s">
        <v>2983</v>
      </c>
      <c r="D954" s="1" t="s">
        <v>1098</v>
      </c>
      <c r="E954" s="1" t="s">
        <v>1082</v>
      </c>
      <c r="F954" s="1" t="n">
        <v>109</v>
      </c>
      <c r="G954" s="1" t="s">
        <v>1059</v>
      </c>
      <c r="H954" s="1" t="n">
        <v>1785.54</v>
      </c>
      <c r="I954" s="1" t="s">
        <v>39</v>
      </c>
      <c r="J95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953SKU00953P&amp;G PRODUCT 953PERSONAL CARENESTLELITREACTIVE1091785.54</v>
      </c>
      <c r="K954" s="1" t="n">
        <f aca="false">COUNTIF(J:J, $J954)</f>
        <v>1</v>
      </c>
      <c r="L954" s="1" t="str">
        <f aca="false">IF(ISNA(VLOOKUP(tblProducts[[#This Row],[supplier_id]], tblSuppliers[], 3, FALSE())), "Invalid", "Valid")</f>
        <v>Valid</v>
      </c>
    </row>
    <row r="955" customFormat="false" ht="15" hidden="false" customHeight="true" outlineLevel="0" collapsed="false">
      <c r="A955" s="1" t="n">
        <v>954</v>
      </c>
      <c r="B955" s="1" t="s">
        <v>2984</v>
      </c>
      <c r="C955" s="1" t="s">
        <v>2985</v>
      </c>
      <c r="D955" s="1" t="s">
        <v>1143</v>
      </c>
      <c r="E955" s="1" t="s">
        <v>1089</v>
      </c>
      <c r="F955" s="1" t="n">
        <v>64</v>
      </c>
      <c r="G955" s="1" t="s">
        <v>1059</v>
      </c>
      <c r="H955" s="1" t="n">
        <v>1563.99</v>
      </c>
      <c r="I955" s="1" t="s">
        <v>46</v>
      </c>
      <c r="J95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954SKU00954DABUR PRODUCT 954BEVERAGESPARLELITREINACTIVE641563.99</v>
      </c>
      <c r="K955" s="1" t="n">
        <f aca="false">COUNTIF(J:J, $J955)</f>
        <v>1</v>
      </c>
      <c r="L955" s="1" t="str">
        <f aca="false">IF(ISNA(VLOOKUP(tblProducts[[#This Row],[supplier_id]], tblSuppliers[], 3, FALSE())), "Invalid", "Valid")</f>
        <v>Valid</v>
      </c>
    </row>
    <row r="956" customFormat="false" ht="15" hidden="false" customHeight="true" outlineLevel="0" collapsed="false">
      <c r="A956" s="1" t="n">
        <v>955</v>
      </c>
      <c r="B956" s="1" t="s">
        <v>2986</v>
      </c>
      <c r="C956" s="1" t="s">
        <v>2987</v>
      </c>
      <c r="D956" s="1" t="s">
        <v>1067</v>
      </c>
      <c r="E956" s="1" t="s">
        <v>1058</v>
      </c>
      <c r="F956" s="1" t="n">
        <v>87</v>
      </c>
      <c r="G956" s="1" t="s">
        <v>1064</v>
      </c>
      <c r="H956" s="1" t="n">
        <v>2310.92</v>
      </c>
      <c r="I956" s="1" t="s">
        <v>39</v>
      </c>
      <c r="J95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955SKU00955NESTLE PRODUCT 955BAKERYP&amp;GKGACTIVE872310.92</v>
      </c>
      <c r="K956" s="1" t="n">
        <f aca="false">COUNTIF(J:J, $J956)</f>
        <v>1</v>
      </c>
      <c r="L956" s="1" t="str">
        <f aca="false">IF(ISNA(VLOOKUP(tblProducts[[#This Row],[supplier_id]], tblSuppliers[], 3, FALSE())), "Invalid", "Valid")</f>
        <v>Valid</v>
      </c>
    </row>
    <row r="957" customFormat="false" ht="15" hidden="false" customHeight="true" outlineLevel="0" collapsed="false">
      <c r="A957" s="1" t="n">
        <v>956</v>
      </c>
      <c r="B957" s="1" t="s">
        <v>2988</v>
      </c>
      <c r="C957" s="1" t="s">
        <v>2989</v>
      </c>
      <c r="D957" s="1" t="s">
        <v>1067</v>
      </c>
      <c r="E957" s="1" t="s">
        <v>1077</v>
      </c>
      <c r="F957" s="1" t="n">
        <v>112</v>
      </c>
      <c r="G957" s="1" t="s">
        <v>1068</v>
      </c>
      <c r="H957" s="1" t="n">
        <v>1048.65</v>
      </c>
      <c r="I957" s="1" t="s">
        <v>46</v>
      </c>
      <c r="J95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956SKU00956NESTLE PRODUCT 956BAKERYBRITANNIAPIECEINACTIVE1121048.65</v>
      </c>
      <c r="K957" s="1" t="n">
        <f aca="false">COUNTIF(J:J, $J957)</f>
        <v>1</v>
      </c>
      <c r="L957" s="1" t="str">
        <f aca="false">IF(ISNA(VLOOKUP(tblProducts[[#This Row],[supplier_id]], tblSuppliers[], 3, FALSE())), "Invalid", "Valid")</f>
        <v>Valid</v>
      </c>
    </row>
    <row r="958" customFormat="false" ht="15" hidden="false" customHeight="true" outlineLevel="0" collapsed="false">
      <c r="A958" s="1" t="n">
        <v>957</v>
      </c>
      <c r="B958" s="1" t="s">
        <v>2990</v>
      </c>
      <c r="C958" s="1" t="s">
        <v>2991</v>
      </c>
      <c r="D958" s="1" t="s">
        <v>1067</v>
      </c>
      <c r="E958" s="1" t="s">
        <v>1077</v>
      </c>
      <c r="F958" s="1" t="n">
        <v>88</v>
      </c>
      <c r="G958" s="1" t="s">
        <v>1059</v>
      </c>
      <c r="H958" s="1" t="n">
        <v>736.91</v>
      </c>
      <c r="I958" s="1" t="s">
        <v>39</v>
      </c>
      <c r="J95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957SKU00957AMUL PRODUCT 957BAKERYBRITANNIALITREACTIVE88736.91</v>
      </c>
      <c r="K958" s="1" t="n">
        <f aca="false">COUNTIF(J:J, $J958)</f>
        <v>1</v>
      </c>
      <c r="L958" s="1" t="str">
        <f aca="false">IF(ISNA(VLOOKUP(tblProducts[[#This Row],[supplier_id]], tblSuppliers[], 3, FALSE())), "Invalid", "Valid")</f>
        <v>Valid</v>
      </c>
    </row>
    <row r="959" customFormat="false" ht="15" hidden="false" customHeight="true" outlineLevel="0" collapsed="false">
      <c r="A959" s="1" t="n">
        <v>958</v>
      </c>
      <c r="B959" s="1" t="s">
        <v>2992</v>
      </c>
      <c r="C959" s="1" t="s">
        <v>2993</v>
      </c>
      <c r="D959" s="1" t="s">
        <v>1062</v>
      </c>
      <c r="E959" s="1" t="s">
        <v>1089</v>
      </c>
      <c r="F959" s="1" t="n">
        <v>200</v>
      </c>
      <c r="G959" s="1" t="s">
        <v>1068</v>
      </c>
      <c r="H959" s="1" t="n">
        <v>1289.3</v>
      </c>
      <c r="I959" s="1" t="s">
        <v>39</v>
      </c>
      <c r="J95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958SKU00958NESTLE PRODUCT 958DAIRYPARLEPIECEACTIVE2001289.3</v>
      </c>
      <c r="K959" s="1" t="n">
        <f aca="false">COUNTIF(J:J, $J959)</f>
        <v>1</v>
      </c>
      <c r="L959" s="1" t="str">
        <f aca="false">IF(ISNA(VLOOKUP(tblProducts[[#This Row],[supplier_id]], tblSuppliers[], 3, FALSE())), "Invalid", "Valid")</f>
        <v>Valid</v>
      </c>
    </row>
    <row r="960" customFormat="false" ht="15" hidden="false" customHeight="true" outlineLevel="0" collapsed="false">
      <c r="A960" s="1" t="n">
        <v>959</v>
      </c>
      <c r="B960" s="1" t="s">
        <v>2994</v>
      </c>
      <c r="C960" s="1" t="s">
        <v>2995</v>
      </c>
      <c r="D960" s="1" t="s">
        <v>1067</v>
      </c>
      <c r="E960" s="1" t="s">
        <v>1085</v>
      </c>
      <c r="F960" s="1" t="n">
        <v>32</v>
      </c>
      <c r="G960" s="1" t="s">
        <v>1059</v>
      </c>
      <c r="H960" s="1" t="n">
        <v>384.74</v>
      </c>
      <c r="I960" s="1" t="s">
        <v>39</v>
      </c>
      <c r="J96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959SKU00959UNILEVER PRODUCT 959BAKERYDABURLITREACTIVE32384.74</v>
      </c>
      <c r="K960" s="1" t="n">
        <f aca="false">COUNTIF(J:J, $J960)</f>
        <v>1</v>
      </c>
      <c r="L960" s="1" t="str">
        <f aca="false">IF(ISNA(VLOOKUP(tblProducts[[#This Row],[supplier_id]], tblSuppliers[], 3, FALSE())), "Invalid", "Valid")</f>
        <v>Valid</v>
      </c>
    </row>
    <row r="961" customFormat="false" ht="15" hidden="false" customHeight="true" outlineLevel="0" collapsed="false">
      <c r="A961" s="1" t="n">
        <v>960</v>
      </c>
      <c r="B961" s="1" t="s">
        <v>2996</v>
      </c>
      <c r="C961" s="1" t="s">
        <v>2997</v>
      </c>
      <c r="D961" s="1" t="s">
        <v>1053</v>
      </c>
      <c r="E961" s="1" t="s">
        <v>1085</v>
      </c>
      <c r="F961" s="1" t="n">
        <v>68</v>
      </c>
      <c r="G961" s="1" t="s">
        <v>1059</v>
      </c>
      <c r="H961" s="1" t="n">
        <v>129.88</v>
      </c>
      <c r="I961" s="1" t="s">
        <v>39</v>
      </c>
      <c r="J96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960SKU00960PARLE PRODUCT 960CLEANINGDABURLITREACTIVE68129.88</v>
      </c>
      <c r="K961" s="1" t="n">
        <f aca="false">COUNTIF(J:J, $J961)</f>
        <v>1</v>
      </c>
      <c r="L961" s="1" t="str">
        <f aca="false">IF(ISNA(VLOOKUP(tblProducts[[#This Row],[supplier_id]], tblSuppliers[], 3, FALSE())), "Invalid", "Valid")</f>
        <v>Valid</v>
      </c>
    </row>
    <row r="962" customFormat="false" ht="15" hidden="false" customHeight="true" outlineLevel="0" collapsed="false">
      <c r="A962" s="1" t="n">
        <v>961</v>
      </c>
      <c r="B962" s="1" t="s">
        <v>2998</v>
      </c>
      <c r="C962" s="1" t="s">
        <v>2999</v>
      </c>
      <c r="D962" s="1" t="s">
        <v>1076</v>
      </c>
      <c r="E962" s="1" t="s">
        <v>1058</v>
      </c>
      <c r="F962" s="1" t="n">
        <v>168</v>
      </c>
      <c r="G962" s="1" t="s">
        <v>1078</v>
      </c>
      <c r="H962" s="1" t="n">
        <v>1751.15</v>
      </c>
      <c r="I962" s="1" t="s">
        <v>46</v>
      </c>
      <c r="J96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961SKU00961UNILEVER PRODUCT 961SNACKSP&amp;GBOTTLEINACTIVE1681751.15</v>
      </c>
      <c r="K962" s="1" t="n">
        <f aca="false">COUNTIF(J:J, $J962)</f>
        <v>1</v>
      </c>
      <c r="L962" s="1" t="str">
        <f aca="false">IF(ISNA(VLOOKUP(tblProducts[[#This Row],[supplier_id]], tblSuppliers[], 3, FALSE())), "Invalid", "Valid")</f>
        <v>Valid</v>
      </c>
    </row>
    <row r="963" customFormat="false" ht="15" hidden="false" customHeight="true" outlineLevel="0" collapsed="false">
      <c r="A963" s="1" t="n">
        <v>962</v>
      </c>
      <c r="B963" s="1" t="s">
        <v>3000</v>
      </c>
      <c r="C963" s="1" t="s">
        <v>3001</v>
      </c>
      <c r="D963" s="1" t="s">
        <v>1067</v>
      </c>
      <c r="E963" s="1" t="s">
        <v>1071</v>
      </c>
      <c r="F963" s="1" t="n">
        <v>96</v>
      </c>
      <c r="G963" s="1" t="s">
        <v>1064</v>
      </c>
      <c r="H963" s="1" t="n">
        <v>973.02</v>
      </c>
      <c r="I963" s="1" t="s">
        <v>46</v>
      </c>
      <c r="J96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962SKU00962NESTLE PRODUCT 962BAKERYITCKGINACTIVE96973.02</v>
      </c>
      <c r="K963" s="1" t="n">
        <f aca="false">COUNTIF(J:J, $J963)</f>
        <v>1</v>
      </c>
      <c r="L963" s="1" t="str">
        <f aca="false">IF(ISNA(VLOOKUP(tblProducts[[#This Row],[supplier_id]], tblSuppliers[], 3, FALSE())), "Invalid", "Valid")</f>
        <v>Valid</v>
      </c>
    </row>
    <row r="964" customFormat="false" ht="15" hidden="false" customHeight="true" outlineLevel="0" collapsed="false">
      <c r="A964" s="1" t="n">
        <v>963</v>
      </c>
      <c r="B964" s="1" t="s">
        <v>3002</v>
      </c>
      <c r="C964" s="1" t="s">
        <v>3003</v>
      </c>
      <c r="D964" s="1" t="s">
        <v>1098</v>
      </c>
      <c r="E964" s="1" t="s">
        <v>1085</v>
      </c>
      <c r="F964" s="1" t="n">
        <v>27</v>
      </c>
      <c r="G964" s="1" t="s">
        <v>1059</v>
      </c>
      <c r="H964" s="1" t="n">
        <v>1359.62</v>
      </c>
      <c r="I964" s="1" t="s">
        <v>39</v>
      </c>
      <c r="J96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963SKU00963BRITANNIA PRODUCT 963PERSONAL CAREDABURLITREACTIVE271359.62</v>
      </c>
      <c r="K964" s="1" t="n">
        <f aca="false">COUNTIF(J:J, $J964)</f>
        <v>1</v>
      </c>
      <c r="L964" s="1" t="str">
        <f aca="false">IF(ISNA(VLOOKUP(tblProducts[[#This Row],[supplier_id]], tblSuppliers[], 3, FALSE())), "Invalid", "Valid")</f>
        <v>Valid</v>
      </c>
    </row>
    <row r="965" customFormat="false" ht="15" hidden="false" customHeight="true" outlineLevel="0" collapsed="false">
      <c r="A965" s="1" t="n">
        <v>964</v>
      </c>
      <c r="B965" s="1" t="s">
        <v>3004</v>
      </c>
      <c r="C965" s="1" t="s">
        <v>3005</v>
      </c>
      <c r="D965" s="1" t="s">
        <v>1143</v>
      </c>
      <c r="E965" s="1" t="s">
        <v>1085</v>
      </c>
      <c r="F965" s="1" t="n">
        <v>22</v>
      </c>
      <c r="G965" s="1" t="s">
        <v>1068</v>
      </c>
      <c r="H965" s="1" t="n">
        <v>1186.69</v>
      </c>
      <c r="I965" s="1" t="s">
        <v>39</v>
      </c>
      <c r="J96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964SKU00964NESTLE PRODUCT 964BEVERAGESDABURPIECEACTIVE221186.69</v>
      </c>
      <c r="K965" s="1" t="n">
        <f aca="false">COUNTIF(J:J, $J965)</f>
        <v>1</v>
      </c>
      <c r="L965" s="1" t="str">
        <f aca="false">IF(ISNA(VLOOKUP(tblProducts[[#This Row],[supplier_id]], tblSuppliers[], 3, FALSE())), "Invalid", "Valid")</f>
        <v>Valid</v>
      </c>
    </row>
    <row r="966" customFormat="false" ht="15" hidden="false" customHeight="true" outlineLevel="0" collapsed="false">
      <c r="A966" s="1" t="n">
        <v>965</v>
      </c>
      <c r="B966" s="1" t="s">
        <v>3006</v>
      </c>
      <c r="C966" s="1" t="s">
        <v>3007</v>
      </c>
      <c r="D966" s="1" t="s">
        <v>1076</v>
      </c>
      <c r="E966" s="1" t="s">
        <v>1085</v>
      </c>
      <c r="F966" s="1" t="n">
        <v>55</v>
      </c>
      <c r="G966" s="1" t="s">
        <v>1059</v>
      </c>
      <c r="H966" s="1" t="n">
        <v>45.62</v>
      </c>
      <c r="I966" s="1" t="s">
        <v>39</v>
      </c>
      <c r="J96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965SKU00965DABUR PRODUCT 965SNACKSDABURLITREACTIVE5545.62</v>
      </c>
      <c r="K966" s="1" t="n">
        <f aca="false">COUNTIF(J:J, $J966)</f>
        <v>1</v>
      </c>
      <c r="L966" s="1" t="str">
        <f aca="false">IF(ISNA(VLOOKUP(tblProducts[[#This Row],[supplier_id]], tblSuppliers[], 3, FALSE())), "Invalid", "Valid")</f>
        <v>Valid</v>
      </c>
    </row>
    <row r="967" customFormat="false" ht="15" hidden="false" customHeight="true" outlineLevel="0" collapsed="false">
      <c r="A967" s="1" t="n">
        <v>966</v>
      </c>
      <c r="B967" s="1" t="s">
        <v>3008</v>
      </c>
      <c r="C967" s="1" t="s">
        <v>3009</v>
      </c>
      <c r="D967" s="1" t="s">
        <v>1088</v>
      </c>
      <c r="E967" s="1" t="s">
        <v>1071</v>
      </c>
      <c r="F967" s="1" t="n">
        <v>138</v>
      </c>
      <c r="G967" s="1" t="s">
        <v>1059</v>
      </c>
      <c r="H967" s="1" t="n">
        <v>918.11</v>
      </c>
      <c r="I967" s="1" t="s">
        <v>39</v>
      </c>
      <c r="J96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966SKU00966BRITANNIA PRODUCT 966HOUSEHOLDITCLITREACTIVE138918.11</v>
      </c>
      <c r="K967" s="1" t="n">
        <f aca="false">COUNTIF(J:J, $J967)</f>
        <v>1</v>
      </c>
      <c r="L967" s="1" t="str">
        <f aca="false">IF(ISNA(VLOOKUP(tblProducts[[#This Row],[supplier_id]], tblSuppliers[], 3, FALSE())), "Invalid", "Valid")</f>
        <v>Valid</v>
      </c>
    </row>
    <row r="968" customFormat="false" ht="15" hidden="false" customHeight="true" outlineLevel="0" collapsed="false">
      <c r="A968" s="1" t="n">
        <v>967</v>
      </c>
      <c r="B968" s="1" t="s">
        <v>3010</v>
      </c>
      <c r="C968" s="1" t="s">
        <v>3011</v>
      </c>
      <c r="D968" s="1" t="s">
        <v>1088</v>
      </c>
      <c r="E968" s="1" t="s">
        <v>1063</v>
      </c>
      <c r="F968" s="1" t="n">
        <v>153</v>
      </c>
      <c r="G968" s="1" t="s">
        <v>1078</v>
      </c>
      <c r="H968" s="1" t="n">
        <v>1416.24</v>
      </c>
      <c r="I968" s="1" t="s">
        <v>39</v>
      </c>
      <c r="J96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967SKU00967NESTLE PRODUCT 967HOUSEHOLDAMULBOTTLEACTIVE1531416.24</v>
      </c>
      <c r="K968" s="1" t="n">
        <f aca="false">COUNTIF(J:J, $J968)</f>
        <v>1</v>
      </c>
      <c r="L968" s="1" t="str">
        <f aca="false">IF(ISNA(VLOOKUP(tblProducts[[#This Row],[supplier_id]], tblSuppliers[], 3, FALSE())), "Invalid", "Valid")</f>
        <v>Valid</v>
      </c>
    </row>
    <row r="969" customFormat="false" ht="15" hidden="false" customHeight="true" outlineLevel="0" collapsed="false">
      <c r="A969" s="1" t="n">
        <v>968</v>
      </c>
      <c r="B969" s="1" t="s">
        <v>3012</v>
      </c>
      <c r="C969" s="1" t="s">
        <v>3013</v>
      </c>
      <c r="D969" s="1" t="s">
        <v>1143</v>
      </c>
      <c r="E969" s="1" t="s">
        <v>1085</v>
      </c>
      <c r="F969" s="1" t="n">
        <v>161</v>
      </c>
      <c r="G969" s="1" t="s">
        <v>1055</v>
      </c>
      <c r="H969" s="1" t="n">
        <v>1777.89</v>
      </c>
      <c r="I969" s="1" t="s">
        <v>39</v>
      </c>
      <c r="J96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968SKU00968AMUL PRODUCT 968BEVERAGESDABURPACKACTIVE1611777.89</v>
      </c>
      <c r="K969" s="1" t="n">
        <f aca="false">COUNTIF(J:J, $J969)</f>
        <v>1</v>
      </c>
      <c r="L969" s="1" t="str">
        <f aca="false">IF(ISNA(VLOOKUP(tblProducts[[#This Row],[supplier_id]], tblSuppliers[], 3, FALSE())), "Invalid", "Valid")</f>
        <v>Valid</v>
      </c>
    </row>
    <row r="970" customFormat="false" ht="15" hidden="false" customHeight="true" outlineLevel="0" collapsed="false">
      <c r="A970" s="1" t="n">
        <v>969</v>
      </c>
      <c r="B970" s="1" t="s">
        <v>3014</v>
      </c>
      <c r="C970" s="1" t="s">
        <v>3015</v>
      </c>
      <c r="D970" s="1" t="s">
        <v>1081</v>
      </c>
      <c r="E970" s="1" t="s">
        <v>1063</v>
      </c>
      <c r="F970" s="1" t="n">
        <v>36</v>
      </c>
      <c r="G970" s="1" t="s">
        <v>1078</v>
      </c>
      <c r="H970" s="1" t="n">
        <v>1098.7</v>
      </c>
      <c r="I970" s="1" t="s">
        <v>39</v>
      </c>
      <c r="J97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969SKU00969NESTLE PRODUCT 969FROZEN FOODAMULBOTTLEACTIVE361098.7</v>
      </c>
      <c r="K970" s="1" t="n">
        <f aca="false">COUNTIF(J:J, $J970)</f>
        <v>1</v>
      </c>
      <c r="L970" s="1" t="str">
        <f aca="false">IF(ISNA(VLOOKUP(tblProducts[[#This Row],[supplier_id]], tblSuppliers[], 3, FALSE())), "Invalid", "Valid")</f>
        <v>Valid</v>
      </c>
    </row>
    <row r="971" customFormat="false" ht="15" hidden="false" customHeight="true" outlineLevel="0" collapsed="false">
      <c r="A971" s="1" t="n">
        <v>970</v>
      </c>
      <c r="B971" s="1" t="s">
        <v>3016</v>
      </c>
      <c r="C971" s="1" t="s">
        <v>3017</v>
      </c>
      <c r="D971" s="1" t="s">
        <v>1098</v>
      </c>
      <c r="E971" s="1" t="s">
        <v>1089</v>
      </c>
      <c r="F971" s="1" t="n">
        <v>149</v>
      </c>
      <c r="G971" s="1" t="s">
        <v>1064</v>
      </c>
      <c r="H971" s="1" t="n">
        <v>1962.19</v>
      </c>
      <c r="I971" s="1" t="s">
        <v>46</v>
      </c>
      <c r="J97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970SKU00970PARLE PRODUCT 970PERSONAL CAREPARLEKGINACTIVE1491962.19</v>
      </c>
      <c r="K971" s="1" t="n">
        <f aca="false">COUNTIF(J:J, $J971)</f>
        <v>1</v>
      </c>
      <c r="L971" s="1" t="str">
        <f aca="false">IF(ISNA(VLOOKUP(tblProducts[[#This Row],[supplier_id]], tblSuppliers[], 3, FALSE())), "Invalid", "Valid")</f>
        <v>Valid</v>
      </c>
    </row>
    <row r="972" customFormat="false" ht="15" hidden="false" customHeight="true" outlineLevel="0" collapsed="false">
      <c r="A972" s="1" t="n">
        <v>971</v>
      </c>
      <c r="B972" s="1" t="s">
        <v>3018</v>
      </c>
      <c r="C972" s="1" t="s">
        <v>3019</v>
      </c>
      <c r="D972" s="1" t="s">
        <v>1081</v>
      </c>
      <c r="E972" s="1" t="s">
        <v>1085</v>
      </c>
      <c r="F972" s="1" t="n">
        <v>143</v>
      </c>
      <c r="G972" s="1" t="s">
        <v>1059</v>
      </c>
      <c r="H972" s="1" t="n">
        <v>2355.36</v>
      </c>
      <c r="I972" s="1" t="s">
        <v>46</v>
      </c>
      <c r="J97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971SKU00971DABUR PRODUCT 971FROZEN FOODDABURLITREINACTIVE1432355.36</v>
      </c>
      <c r="K972" s="1" t="n">
        <f aca="false">COUNTIF(J:J, $J972)</f>
        <v>1</v>
      </c>
      <c r="L972" s="1" t="str">
        <f aca="false">IF(ISNA(VLOOKUP(tblProducts[[#This Row],[supplier_id]], tblSuppliers[], 3, FALSE())), "Invalid", "Valid")</f>
        <v>Valid</v>
      </c>
    </row>
    <row r="973" customFormat="false" ht="15" hidden="false" customHeight="true" outlineLevel="0" collapsed="false">
      <c r="A973" s="1" t="n">
        <v>972</v>
      </c>
      <c r="B973" s="1" t="s">
        <v>3020</v>
      </c>
      <c r="C973" s="1" t="s">
        <v>3021</v>
      </c>
      <c r="D973" s="1" t="s">
        <v>1062</v>
      </c>
      <c r="E973" s="1" t="s">
        <v>1077</v>
      </c>
      <c r="F973" s="1" t="n">
        <v>155</v>
      </c>
      <c r="G973" s="1" t="s">
        <v>1055</v>
      </c>
      <c r="H973" s="1" t="n">
        <v>379.94</v>
      </c>
      <c r="I973" s="1" t="s">
        <v>46</v>
      </c>
      <c r="J97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972SKU00972BRITANNIA PRODUCT 972DAIRYBRITANNIAPACKINACTIVE155379.94</v>
      </c>
      <c r="K973" s="1" t="n">
        <f aca="false">COUNTIF(J:J, $J973)</f>
        <v>1</v>
      </c>
      <c r="L973" s="1" t="str">
        <f aca="false">IF(ISNA(VLOOKUP(tblProducts[[#This Row],[supplier_id]], tblSuppliers[], 3, FALSE())), "Invalid", "Valid")</f>
        <v>Valid</v>
      </c>
    </row>
    <row r="974" customFormat="false" ht="15" hidden="false" customHeight="true" outlineLevel="0" collapsed="false">
      <c r="A974" s="1" t="n">
        <v>973</v>
      </c>
      <c r="B974" s="1" t="s">
        <v>3022</v>
      </c>
      <c r="C974" s="1" t="s">
        <v>3023</v>
      </c>
      <c r="D974" s="1" t="s">
        <v>1081</v>
      </c>
      <c r="E974" s="1" t="s">
        <v>1063</v>
      </c>
      <c r="F974" s="1" t="n">
        <v>75</v>
      </c>
      <c r="G974" s="1" t="s">
        <v>1068</v>
      </c>
      <c r="H974" s="1" t="n">
        <v>1961.34</v>
      </c>
      <c r="I974" s="1" t="s">
        <v>46</v>
      </c>
      <c r="J97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973SKU00973AMUL PRODUCT 973FROZEN FOODAMULPIECEINACTIVE751961.34</v>
      </c>
      <c r="K974" s="1" t="n">
        <f aca="false">COUNTIF(J:J, $J974)</f>
        <v>1</v>
      </c>
      <c r="L974" s="1" t="str">
        <f aca="false">IF(ISNA(VLOOKUP(tblProducts[[#This Row],[supplier_id]], tblSuppliers[], 3, FALSE())), "Invalid", "Valid")</f>
        <v>Valid</v>
      </c>
    </row>
    <row r="975" customFormat="false" ht="15" hidden="false" customHeight="true" outlineLevel="0" collapsed="false">
      <c r="A975" s="1" t="n">
        <v>974</v>
      </c>
      <c r="B975" s="1" t="s">
        <v>3024</v>
      </c>
      <c r="C975" s="1" t="s">
        <v>3025</v>
      </c>
      <c r="D975" s="1" t="s">
        <v>1062</v>
      </c>
      <c r="E975" s="1" t="s">
        <v>1054</v>
      </c>
      <c r="F975" s="1" t="n">
        <v>97</v>
      </c>
      <c r="G975" s="1" t="s">
        <v>1059</v>
      </c>
      <c r="H975" s="1" t="n">
        <v>1650.11</v>
      </c>
      <c r="I975" s="1" t="s">
        <v>39</v>
      </c>
      <c r="J97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974SKU00974BRITANNIA PRODUCT 974DAIRYUNILEVERLITREACTIVE971650.11</v>
      </c>
      <c r="K975" s="1" t="n">
        <f aca="false">COUNTIF(J:J, $J975)</f>
        <v>1</v>
      </c>
      <c r="L975" s="1" t="str">
        <f aca="false">IF(ISNA(VLOOKUP(tblProducts[[#This Row],[supplier_id]], tblSuppliers[], 3, FALSE())), "Invalid", "Valid")</f>
        <v>Valid</v>
      </c>
    </row>
    <row r="976" customFormat="false" ht="15" hidden="false" customHeight="true" outlineLevel="0" collapsed="false">
      <c r="A976" s="1" t="n">
        <v>975</v>
      </c>
      <c r="B976" s="1" t="s">
        <v>3026</v>
      </c>
      <c r="C976" s="1" t="s">
        <v>3027</v>
      </c>
      <c r="D976" s="1" t="s">
        <v>1088</v>
      </c>
      <c r="E976" s="1" t="s">
        <v>1089</v>
      </c>
      <c r="F976" s="1" t="n">
        <v>34</v>
      </c>
      <c r="G976" s="1" t="s">
        <v>1059</v>
      </c>
      <c r="H976" s="1" t="n">
        <v>1448.94</v>
      </c>
      <c r="I976" s="1" t="s">
        <v>46</v>
      </c>
      <c r="J97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975SKU00975P&amp;G PRODUCT 975HOUSEHOLDPARLELITREINACTIVE341448.94</v>
      </c>
      <c r="K976" s="1" t="n">
        <f aca="false">COUNTIF(J:J, $J976)</f>
        <v>1</v>
      </c>
      <c r="L976" s="1" t="str">
        <f aca="false">IF(ISNA(VLOOKUP(tblProducts[[#This Row],[supplier_id]], tblSuppliers[], 3, FALSE())), "Invalid", "Valid")</f>
        <v>Valid</v>
      </c>
    </row>
    <row r="977" customFormat="false" ht="15" hidden="false" customHeight="true" outlineLevel="0" collapsed="false">
      <c r="A977" s="1" t="n">
        <v>976</v>
      </c>
      <c r="B977" s="1" t="s">
        <v>3028</v>
      </c>
      <c r="C977" s="1" t="s">
        <v>3029</v>
      </c>
      <c r="D977" s="1" t="s">
        <v>1088</v>
      </c>
      <c r="E977" s="1" t="s">
        <v>1082</v>
      </c>
      <c r="F977" s="1" t="n">
        <v>28</v>
      </c>
      <c r="G977" s="1" t="s">
        <v>1078</v>
      </c>
      <c r="H977" s="1" t="n">
        <v>1408.09</v>
      </c>
      <c r="I977" s="1" t="s">
        <v>39</v>
      </c>
      <c r="J97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976SKU00976UNILEVER PRODUCT 976HOUSEHOLDNESTLEBOTTLEACTIVE281408.09</v>
      </c>
      <c r="K977" s="1" t="n">
        <f aca="false">COUNTIF(J:J, $J977)</f>
        <v>1</v>
      </c>
      <c r="L977" s="1" t="str">
        <f aca="false">IF(ISNA(VLOOKUP(tblProducts[[#This Row],[supplier_id]], tblSuppliers[], 3, FALSE())), "Invalid", "Valid")</f>
        <v>Valid</v>
      </c>
    </row>
    <row r="978" customFormat="false" ht="15" hidden="false" customHeight="true" outlineLevel="0" collapsed="false">
      <c r="A978" s="1" t="n">
        <v>977</v>
      </c>
      <c r="B978" s="1" t="s">
        <v>3030</v>
      </c>
      <c r="C978" s="1" t="s">
        <v>3031</v>
      </c>
      <c r="D978" s="1" t="s">
        <v>1143</v>
      </c>
      <c r="E978" s="1" t="s">
        <v>1058</v>
      </c>
      <c r="F978" s="1" t="n">
        <v>154</v>
      </c>
      <c r="G978" s="1" t="s">
        <v>1055</v>
      </c>
      <c r="H978" s="1" t="n">
        <v>550.48</v>
      </c>
      <c r="I978" s="1" t="s">
        <v>39</v>
      </c>
      <c r="J97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977SKU00977ITC PRODUCT 977BEVERAGESP&amp;GPACKACTIVE154550.48</v>
      </c>
      <c r="K978" s="1" t="n">
        <f aca="false">COUNTIF(J:J, $J978)</f>
        <v>1</v>
      </c>
      <c r="L978" s="1" t="str">
        <f aca="false">IF(ISNA(VLOOKUP(tblProducts[[#This Row],[supplier_id]], tblSuppliers[], 3, FALSE())), "Invalid", "Valid")</f>
        <v>Valid</v>
      </c>
    </row>
    <row r="979" customFormat="false" ht="15" hidden="false" customHeight="true" outlineLevel="0" collapsed="false">
      <c r="A979" s="1" t="n">
        <v>978</v>
      </c>
      <c r="B979" s="1" t="s">
        <v>3032</v>
      </c>
      <c r="C979" s="1" t="s">
        <v>3033</v>
      </c>
      <c r="D979" s="1" t="s">
        <v>1067</v>
      </c>
      <c r="E979" s="1" t="s">
        <v>1054</v>
      </c>
      <c r="F979" s="1" t="n">
        <v>62</v>
      </c>
      <c r="G979" s="1" t="s">
        <v>1064</v>
      </c>
      <c r="H979" s="1" t="n">
        <v>1973.84</v>
      </c>
      <c r="I979" s="1" t="s">
        <v>46</v>
      </c>
      <c r="J97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978SKU00978BRITANNIA PRODUCT 978BAKERYUNILEVERKGINACTIVE621973.84</v>
      </c>
      <c r="K979" s="1" t="n">
        <f aca="false">COUNTIF(J:J, $J979)</f>
        <v>1</v>
      </c>
      <c r="L979" s="1" t="str">
        <f aca="false">IF(ISNA(VLOOKUP(tblProducts[[#This Row],[supplier_id]], tblSuppliers[], 3, FALSE())), "Invalid", "Valid")</f>
        <v>Valid</v>
      </c>
    </row>
    <row r="980" customFormat="false" ht="15" hidden="false" customHeight="true" outlineLevel="0" collapsed="false">
      <c r="A980" s="1" t="n">
        <v>979</v>
      </c>
      <c r="B980" s="1" t="s">
        <v>3034</v>
      </c>
      <c r="C980" s="1" t="s">
        <v>3035</v>
      </c>
      <c r="D980" s="1" t="s">
        <v>1143</v>
      </c>
      <c r="E980" s="1" t="s">
        <v>1077</v>
      </c>
      <c r="F980" s="1" t="n">
        <v>118</v>
      </c>
      <c r="G980" s="1" t="s">
        <v>1055</v>
      </c>
      <c r="H980" s="1" t="n">
        <v>1251</v>
      </c>
      <c r="I980" s="1" t="s">
        <v>46</v>
      </c>
      <c r="J98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979SKU00979UNILEVER PRODUCT 979BEVERAGESBRITANNIAPACKINACTIVE1181251</v>
      </c>
      <c r="K980" s="1" t="n">
        <f aca="false">COUNTIF(J:J, $J980)</f>
        <v>1</v>
      </c>
      <c r="L980" s="1" t="str">
        <f aca="false">IF(ISNA(VLOOKUP(tblProducts[[#This Row],[supplier_id]], tblSuppliers[], 3, FALSE())), "Invalid", "Valid")</f>
        <v>Valid</v>
      </c>
    </row>
    <row r="981" customFormat="false" ht="15" hidden="false" customHeight="true" outlineLevel="0" collapsed="false">
      <c r="A981" s="1" t="n">
        <v>980</v>
      </c>
      <c r="B981" s="1" t="s">
        <v>3036</v>
      </c>
      <c r="C981" s="1" t="s">
        <v>3037</v>
      </c>
      <c r="D981" s="1" t="s">
        <v>1143</v>
      </c>
      <c r="E981" s="1" t="s">
        <v>1058</v>
      </c>
      <c r="F981" s="1" t="n">
        <v>49</v>
      </c>
      <c r="G981" s="1" t="s">
        <v>1055</v>
      </c>
      <c r="H981" s="1" t="n">
        <v>1652.53</v>
      </c>
      <c r="I981" s="1" t="s">
        <v>46</v>
      </c>
      <c r="J98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980SKU00980AMUL PRODUCT 980BEVERAGESP&amp;GPACKINACTIVE491652.53</v>
      </c>
      <c r="K981" s="1" t="n">
        <f aca="false">COUNTIF(J:J, $J981)</f>
        <v>1</v>
      </c>
      <c r="L981" s="1" t="str">
        <f aca="false">IF(ISNA(VLOOKUP(tblProducts[[#This Row],[supplier_id]], tblSuppliers[], 3, FALSE())), "Invalid", "Valid")</f>
        <v>Valid</v>
      </c>
    </row>
    <row r="982" customFormat="false" ht="15" hidden="false" customHeight="true" outlineLevel="0" collapsed="false">
      <c r="A982" s="1" t="n">
        <v>981</v>
      </c>
      <c r="B982" s="1" t="s">
        <v>3038</v>
      </c>
      <c r="C982" s="1" t="s">
        <v>3039</v>
      </c>
      <c r="D982" s="1" t="s">
        <v>1076</v>
      </c>
      <c r="E982" s="1" t="s">
        <v>1071</v>
      </c>
      <c r="F982" s="1" t="n">
        <v>6</v>
      </c>
      <c r="G982" s="1" t="s">
        <v>1068</v>
      </c>
      <c r="H982" s="1" t="n">
        <v>1553.23</v>
      </c>
      <c r="I982" s="1" t="s">
        <v>46</v>
      </c>
      <c r="J98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981SKU00981ITC PRODUCT 981SNACKSITCPIECEINACTIVE61553.23</v>
      </c>
      <c r="K982" s="1" t="n">
        <f aca="false">COUNTIF(J:J, $J982)</f>
        <v>1</v>
      </c>
      <c r="L982" s="1" t="str">
        <f aca="false">IF(ISNA(VLOOKUP(tblProducts[[#This Row],[supplier_id]], tblSuppliers[], 3, FALSE())), "Invalid", "Valid")</f>
        <v>Valid</v>
      </c>
    </row>
    <row r="983" customFormat="false" ht="15" hidden="false" customHeight="true" outlineLevel="0" collapsed="false">
      <c r="A983" s="1" t="n">
        <v>982</v>
      </c>
      <c r="B983" s="1" t="s">
        <v>3040</v>
      </c>
      <c r="C983" s="1" t="s">
        <v>3041</v>
      </c>
      <c r="D983" s="1" t="s">
        <v>1067</v>
      </c>
      <c r="E983" s="1" t="s">
        <v>1089</v>
      </c>
      <c r="F983" s="1" t="n">
        <v>15</v>
      </c>
      <c r="G983" s="1" t="s">
        <v>1059</v>
      </c>
      <c r="H983" s="1" t="n">
        <v>1092.39</v>
      </c>
      <c r="I983" s="1" t="s">
        <v>39</v>
      </c>
      <c r="J98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982SKU00982PARLE PRODUCT 982BAKERYPARLELITREACTIVE151092.39</v>
      </c>
      <c r="K983" s="1" t="n">
        <f aca="false">COUNTIF(J:J, $J983)</f>
        <v>1</v>
      </c>
      <c r="L983" s="1" t="str">
        <f aca="false">IF(ISNA(VLOOKUP(tblProducts[[#This Row],[supplier_id]], tblSuppliers[], 3, FALSE())), "Invalid", "Valid")</f>
        <v>Valid</v>
      </c>
    </row>
    <row r="984" customFormat="false" ht="15" hidden="false" customHeight="true" outlineLevel="0" collapsed="false">
      <c r="A984" s="1" t="n">
        <v>983</v>
      </c>
      <c r="B984" s="1" t="s">
        <v>3042</v>
      </c>
      <c r="C984" s="1" t="s">
        <v>3043</v>
      </c>
      <c r="D984" s="1" t="s">
        <v>1081</v>
      </c>
      <c r="E984" s="1" t="s">
        <v>1071</v>
      </c>
      <c r="F984" s="1" t="n">
        <v>128</v>
      </c>
      <c r="G984" s="1" t="s">
        <v>1068</v>
      </c>
      <c r="H984" s="1" t="n">
        <v>1367.6</v>
      </c>
      <c r="I984" s="1" t="s">
        <v>39</v>
      </c>
      <c r="J98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983SKU00983AMUL PRODUCT 983FROZEN FOODITCPIECEACTIVE1281367.6</v>
      </c>
      <c r="K984" s="1" t="n">
        <f aca="false">COUNTIF(J:J, $J984)</f>
        <v>1</v>
      </c>
      <c r="L984" s="1" t="str">
        <f aca="false">IF(ISNA(VLOOKUP(tblProducts[[#This Row],[supplier_id]], tblSuppliers[], 3, FALSE())), "Invalid", "Valid")</f>
        <v>Valid</v>
      </c>
    </row>
    <row r="985" customFormat="false" ht="15" hidden="false" customHeight="true" outlineLevel="0" collapsed="false">
      <c r="A985" s="1" t="n">
        <v>984</v>
      </c>
      <c r="B985" s="1" t="s">
        <v>3044</v>
      </c>
      <c r="C985" s="1" t="s">
        <v>3045</v>
      </c>
      <c r="D985" s="1" t="s">
        <v>1088</v>
      </c>
      <c r="E985" s="1" t="s">
        <v>1085</v>
      </c>
      <c r="F985" s="1" t="n">
        <v>112</v>
      </c>
      <c r="G985" s="1" t="s">
        <v>1068</v>
      </c>
      <c r="H985" s="1" t="n">
        <v>1890.51</v>
      </c>
      <c r="I985" s="1" t="s">
        <v>46</v>
      </c>
      <c r="J98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984SKU00984BRITANNIA PRODUCT 984HOUSEHOLDDABURPIECEINACTIVE1121890.51</v>
      </c>
      <c r="K985" s="1" t="n">
        <f aca="false">COUNTIF(J:J, $J985)</f>
        <v>1</v>
      </c>
      <c r="L985" s="1" t="str">
        <f aca="false">IF(ISNA(VLOOKUP(tblProducts[[#This Row],[supplier_id]], tblSuppliers[], 3, FALSE())), "Invalid", "Valid")</f>
        <v>Valid</v>
      </c>
    </row>
    <row r="986" customFormat="false" ht="15" hidden="false" customHeight="true" outlineLevel="0" collapsed="false">
      <c r="A986" s="1" t="n">
        <v>985</v>
      </c>
      <c r="B986" s="1" t="s">
        <v>3046</v>
      </c>
      <c r="C986" s="1" t="s">
        <v>3047</v>
      </c>
      <c r="D986" s="1" t="s">
        <v>1143</v>
      </c>
      <c r="E986" s="1" t="s">
        <v>1082</v>
      </c>
      <c r="F986" s="1" t="n">
        <v>64</v>
      </c>
      <c r="G986" s="1" t="s">
        <v>1064</v>
      </c>
      <c r="H986" s="1" t="n">
        <v>45.71</v>
      </c>
      <c r="I986" s="1" t="s">
        <v>46</v>
      </c>
      <c r="J98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985SKU00985AMUL PRODUCT 985BEVERAGESNESTLEKGINACTIVE6445.71</v>
      </c>
      <c r="K986" s="1" t="n">
        <f aca="false">COUNTIF(J:J, $J986)</f>
        <v>1</v>
      </c>
      <c r="L986" s="1" t="str">
        <f aca="false">IF(ISNA(VLOOKUP(tblProducts[[#This Row],[supplier_id]], tblSuppliers[], 3, FALSE())), "Invalid", "Valid")</f>
        <v>Valid</v>
      </c>
    </row>
    <row r="987" customFormat="false" ht="15" hidden="false" customHeight="true" outlineLevel="0" collapsed="false">
      <c r="A987" s="1" t="n">
        <v>986</v>
      </c>
      <c r="B987" s="1" t="s">
        <v>3048</v>
      </c>
      <c r="C987" s="1" t="s">
        <v>3049</v>
      </c>
      <c r="D987" s="1" t="s">
        <v>1081</v>
      </c>
      <c r="E987" s="1" t="s">
        <v>1082</v>
      </c>
      <c r="F987" s="1" t="n">
        <v>117</v>
      </c>
      <c r="G987" s="1" t="s">
        <v>1064</v>
      </c>
      <c r="H987" s="1" t="n">
        <v>1839.91</v>
      </c>
      <c r="I987" s="1" t="s">
        <v>39</v>
      </c>
      <c r="J98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986SKU00986NESTLE PRODUCT 986FROZEN FOODNESTLEKGACTIVE1171839.91</v>
      </c>
      <c r="K987" s="1" t="n">
        <f aca="false">COUNTIF(J:J, $J987)</f>
        <v>1</v>
      </c>
      <c r="L987" s="1" t="str">
        <f aca="false">IF(ISNA(VLOOKUP(tblProducts[[#This Row],[supplier_id]], tblSuppliers[], 3, FALSE())), "Invalid", "Valid")</f>
        <v>Valid</v>
      </c>
    </row>
    <row r="988" customFormat="false" ht="15" hidden="false" customHeight="true" outlineLevel="0" collapsed="false">
      <c r="A988" s="1" t="n">
        <v>987</v>
      </c>
      <c r="B988" s="1" t="s">
        <v>3050</v>
      </c>
      <c r="C988" s="1" t="s">
        <v>3051</v>
      </c>
      <c r="D988" s="1" t="s">
        <v>1053</v>
      </c>
      <c r="E988" s="1" t="s">
        <v>1054</v>
      </c>
      <c r="F988" s="1" t="n">
        <v>70</v>
      </c>
      <c r="G988" s="1" t="s">
        <v>1078</v>
      </c>
      <c r="H988" s="1" t="n">
        <v>337.27</v>
      </c>
      <c r="I988" s="1" t="s">
        <v>39</v>
      </c>
      <c r="J98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987SKU00987PARLE PRODUCT 987CLEANINGUNILEVERBOTTLEACTIVE70337.27</v>
      </c>
      <c r="K988" s="1" t="n">
        <f aca="false">COUNTIF(J:J, $J988)</f>
        <v>1</v>
      </c>
      <c r="L988" s="1" t="str">
        <f aca="false">IF(ISNA(VLOOKUP(tblProducts[[#This Row],[supplier_id]], tblSuppliers[], 3, FALSE())), "Invalid", "Valid")</f>
        <v>Valid</v>
      </c>
    </row>
    <row r="989" customFormat="false" ht="15" hidden="false" customHeight="true" outlineLevel="0" collapsed="false">
      <c r="A989" s="1" t="n">
        <v>988</v>
      </c>
      <c r="B989" s="1" t="s">
        <v>3052</v>
      </c>
      <c r="C989" s="1" t="s">
        <v>3053</v>
      </c>
      <c r="D989" s="1" t="s">
        <v>1067</v>
      </c>
      <c r="E989" s="1" t="s">
        <v>1085</v>
      </c>
      <c r="F989" s="1" t="n">
        <v>128</v>
      </c>
      <c r="G989" s="1" t="s">
        <v>1055</v>
      </c>
      <c r="H989" s="1" t="n">
        <v>1092.97</v>
      </c>
      <c r="I989" s="1" t="s">
        <v>46</v>
      </c>
      <c r="J98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988SKU00988AMUL PRODUCT 988BAKERYDABURPACKINACTIVE1281092.97</v>
      </c>
      <c r="K989" s="1" t="n">
        <f aca="false">COUNTIF(J:J, $J989)</f>
        <v>1</v>
      </c>
      <c r="L989" s="1" t="str">
        <f aca="false">IF(ISNA(VLOOKUP(tblProducts[[#This Row],[supplier_id]], tblSuppliers[], 3, FALSE())), "Invalid", "Valid")</f>
        <v>Valid</v>
      </c>
    </row>
    <row r="990" customFormat="false" ht="15" hidden="false" customHeight="true" outlineLevel="0" collapsed="false">
      <c r="A990" s="1" t="n">
        <v>989</v>
      </c>
      <c r="B990" s="1" t="s">
        <v>3054</v>
      </c>
      <c r="C990" s="1" t="s">
        <v>3055</v>
      </c>
      <c r="D990" s="1" t="s">
        <v>1076</v>
      </c>
      <c r="E990" s="1" t="s">
        <v>1085</v>
      </c>
      <c r="F990" s="1" t="n">
        <v>91</v>
      </c>
      <c r="G990" s="1" t="s">
        <v>1064</v>
      </c>
      <c r="H990" s="1" t="n">
        <v>1305.26</v>
      </c>
      <c r="I990" s="1" t="s">
        <v>46</v>
      </c>
      <c r="J99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989SKU00989BRITANNIA PRODUCT 989SNACKSDABURKGINACTIVE911305.26</v>
      </c>
      <c r="K990" s="1" t="n">
        <f aca="false">COUNTIF(J:J, $J990)</f>
        <v>1</v>
      </c>
      <c r="L990" s="1" t="str">
        <f aca="false">IF(ISNA(VLOOKUP(tblProducts[[#This Row],[supplier_id]], tblSuppliers[], 3, FALSE())), "Invalid", "Valid")</f>
        <v>Valid</v>
      </c>
    </row>
    <row r="991" customFormat="false" ht="15" hidden="false" customHeight="true" outlineLevel="0" collapsed="false">
      <c r="A991" s="1" t="n">
        <v>990</v>
      </c>
      <c r="B991" s="1" t="s">
        <v>3056</v>
      </c>
      <c r="C991" s="1" t="s">
        <v>3057</v>
      </c>
      <c r="D991" s="1" t="s">
        <v>1081</v>
      </c>
      <c r="E991" s="1" t="s">
        <v>1071</v>
      </c>
      <c r="F991" s="1" t="n">
        <v>117</v>
      </c>
      <c r="G991" s="1" t="s">
        <v>1055</v>
      </c>
      <c r="H991" s="1" t="n">
        <v>858.47</v>
      </c>
      <c r="I991" s="1" t="s">
        <v>39</v>
      </c>
      <c r="J99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990SKU00990PARLE PRODUCT 990FROZEN FOODITCPACKACTIVE117858.47</v>
      </c>
      <c r="K991" s="1" t="n">
        <f aca="false">COUNTIF(J:J, $J991)</f>
        <v>1</v>
      </c>
      <c r="L991" s="1" t="str">
        <f aca="false">IF(ISNA(VLOOKUP(tblProducts[[#This Row],[supplier_id]], tblSuppliers[], 3, FALSE())), "Invalid", "Valid")</f>
        <v>Valid</v>
      </c>
    </row>
    <row r="992" customFormat="false" ht="15" hidden="false" customHeight="true" outlineLevel="0" collapsed="false">
      <c r="A992" s="1" t="n">
        <v>991</v>
      </c>
      <c r="B992" s="1" t="s">
        <v>3058</v>
      </c>
      <c r="C992" s="1" t="s">
        <v>3059</v>
      </c>
      <c r="D992" s="1" t="s">
        <v>1081</v>
      </c>
      <c r="E992" s="1" t="s">
        <v>1058</v>
      </c>
      <c r="F992" s="1" t="n">
        <v>178</v>
      </c>
      <c r="G992" s="1" t="s">
        <v>1068</v>
      </c>
      <c r="H992" s="1" t="n">
        <v>2241.14</v>
      </c>
      <c r="I992" s="1" t="s">
        <v>39</v>
      </c>
      <c r="J99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991SKU00991DABUR PRODUCT 991FROZEN FOODP&amp;GPIECEACTIVE1782241.14</v>
      </c>
      <c r="K992" s="1" t="n">
        <f aca="false">COUNTIF(J:J, $J992)</f>
        <v>1</v>
      </c>
      <c r="L992" s="1" t="str">
        <f aca="false">IF(ISNA(VLOOKUP(tblProducts[[#This Row],[supplier_id]], tblSuppliers[], 3, FALSE())), "Invalid", "Valid")</f>
        <v>Valid</v>
      </c>
    </row>
    <row r="993" customFormat="false" ht="15" hidden="false" customHeight="true" outlineLevel="0" collapsed="false">
      <c r="A993" s="1" t="n">
        <v>992</v>
      </c>
      <c r="B993" s="1" t="s">
        <v>3060</v>
      </c>
      <c r="C993" s="1" t="s">
        <v>3061</v>
      </c>
      <c r="D993" s="1" t="s">
        <v>1081</v>
      </c>
      <c r="E993" s="1" t="s">
        <v>1058</v>
      </c>
      <c r="F993" s="1" t="n">
        <v>18</v>
      </c>
      <c r="G993" s="1" t="s">
        <v>1064</v>
      </c>
      <c r="H993" s="1" t="n">
        <v>107.39</v>
      </c>
      <c r="I993" s="1" t="s">
        <v>39</v>
      </c>
      <c r="J99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992SKU00992ITC PRODUCT 992FROZEN FOODP&amp;GKGACTIVE18107.39</v>
      </c>
      <c r="K993" s="1" t="n">
        <f aca="false">COUNTIF(J:J, $J993)</f>
        <v>1</v>
      </c>
      <c r="L993" s="1" t="str">
        <f aca="false">IF(ISNA(VLOOKUP(tblProducts[[#This Row],[supplier_id]], tblSuppliers[], 3, FALSE())), "Invalid", "Valid")</f>
        <v>Valid</v>
      </c>
    </row>
    <row r="994" customFormat="false" ht="15" hidden="false" customHeight="true" outlineLevel="0" collapsed="false">
      <c r="A994" s="1" t="n">
        <v>993</v>
      </c>
      <c r="B994" s="1" t="s">
        <v>3062</v>
      </c>
      <c r="C994" s="1" t="s">
        <v>3063</v>
      </c>
      <c r="D994" s="1" t="s">
        <v>1143</v>
      </c>
      <c r="E994" s="1" t="s">
        <v>1082</v>
      </c>
      <c r="F994" s="1" t="n">
        <v>120</v>
      </c>
      <c r="G994" s="1" t="s">
        <v>1078</v>
      </c>
      <c r="H994" s="1" t="n">
        <v>1850.73</v>
      </c>
      <c r="I994" s="1" t="s">
        <v>46</v>
      </c>
      <c r="J99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993SKU00993P&amp;G PRODUCT 993BEVERAGESNESTLEBOTTLEINACTIVE1201850.73</v>
      </c>
      <c r="K994" s="1" t="n">
        <f aca="false">COUNTIF(J:J, $J994)</f>
        <v>1</v>
      </c>
      <c r="L994" s="1" t="str">
        <f aca="false">IF(ISNA(VLOOKUP(tblProducts[[#This Row],[supplier_id]], tblSuppliers[], 3, FALSE())), "Invalid", "Valid")</f>
        <v>Valid</v>
      </c>
    </row>
    <row r="995" customFormat="false" ht="15" hidden="false" customHeight="true" outlineLevel="0" collapsed="false">
      <c r="A995" s="1" t="n">
        <v>994</v>
      </c>
      <c r="B995" s="1" t="s">
        <v>3064</v>
      </c>
      <c r="C995" s="1" t="s">
        <v>3065</v>
      </c>
      <c r="D995" s="1" t="s">
        <v>1067</v>
      </c>
      <c r="E995" s="1" t="s">
        <v>1071</v>
      </c>
      <c r="F995" s="1" t="n">
        <v>110</v>
      </c>
      <c r="G995" s="1" t="s">
        <v>1068</v>
      </c>
      <c r="H995" s="1" t="n">
        <v>1403.79</v>
      </c>
      <c r="I995" s="1" t="s">
        <v>46</v>
      </c>
      <c r="J99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994SKU00994ITC PRODUCT 994BAKERYITCPIECEINACTIVE1101403.79</v>
      </c>
      <c r="K995" s="1" t="n">
        <f aca="false">COUNTIF(J:J, $J995)</f>
        <v>1</v>
      </c>
      <c r="L995" s="1" t="str">
        <f aca="false">IF(ISNA(VLOOKUP(tblProducts[[#This Row],[supplier_id]], tblSuppliers[], 3, FALSE())), "Invalid", "Valid")</f>
        <v>Valid</v>
      </c>
    </row>
    <row r="996" customFormat="false" ht="15" hidden="false" customHeight="true" outlineLevel="0" collapsed="false">
      <c r="A996" s="1" t="n">
        <v>995</v>
      </c>
      <c r="B996" s="1" t="s">
        <v>3066</v>
      </c>
      <c r="C996" s="1" t="s">
        <v>3067</v>
      </c>
      <c r="D996" s="1" t="s">
        <v>1088</v>
      </c>
      <c r="E996" s="1" t="s">
        <v>1054</v>
      </c>
      <c r="F996" s="1" t="n">
        <v>196</v>
      </c>
      <c r="G996" s="1" t="s">
        <v>1059</v>
      </c>
      <c r="H996" s="1" t="n">
        <v>1011.12</v>
      </c>
      <c r="I996" s="1" t="s">
        <v>46</v>
      </c>
      <c r="J99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995SKU00995AMUL PRODUCT 995HOUSEHOLDUNILEVERLITREINACTIVE1961011.12</v>
      </c>
      <c r="K996" s="1" t="n">
        <f aca="false">COUNTIF(J:J, $J996)</f>
        <v>1</v>
      </c>
      <c r="L996" s="1" t="str">
        <f aca="false">IF(ISNA(VLOOKUP(tblProducts[[#This Row],[supplier_id]], tblSuppliers[], 3, FALSE())), "Invalid", "Valid")</f>
        <v>Valid</v>
      </c>
    </row>
    <row r="997" customFormat="false" ht="15" hidden="false" customHeight="true" outlineLevel="0" collapsed="false">
      <c r="A997" s="1" t="n">
        <v>996</v>
      </c>
      <c r="B997" s="1" t="s">
        <v>3068</v>
      </c>
      <c r="C997" s="1" t="s">
        <v>3069</v>
      </c>
      <c r="D997" s="1" t="s">
        <v>1062</v>
      </c>
      <c r="E997" s="1" t="s">
        <v>1082</v>
      </c>
      <c r="F997" s="1" t="n">
        <v>79</v>
      </c>
      <c r="G997" s="1" t="s">
        <v>1068</v>
      </c>
      <c r="H997" s="1" t="n">
        <v>533.17</v>
      </c>
      <c r="I997" s="1" t="s">
        <v>39</v>
      </c>
      <c r="J99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996SKU00996AMUL PRODUCT 996DAIRYNESTLEPIECEACTIVE79533.17</v>
      </c>
      <c r="K997" s="1" t="n">
        <f aca="false">COUNTIF(J:J, $J997)</f>
        <v>1</v>
      </c>
      <c r="L997" s="1" t="str">
        <f aca="false">IF(ISNA(VLOOKUP(tblProducts[[#This Row],[supplier_id]], tblSuppliers[], 3, FALSE())), "Invalid", "Valid")</f>
        <v>Valid</v>
      </c>
    </row>
    <row r="998" customFormat="false" ht="15" hidden="false" customHeight="true" outlineLevel="0" collapsed="false">
      <c r="A998" s="1" t="n">
        <v>997</v>
      </c>
      <c r="B998" s="1" t="s">
        <v>3070</v>
      </c>
      <c r="C998" s="1" t="s">
        <v>3071</v>
      </c>
      <c r="D998" s="1" t="s">
        <v>1062</v>
      </c>
      <c r="E998" s="1" t="s">
        <v>1082</v>
      </c>
      <c r="F998" s="1" t="n">
        <v>80</v>
      </c>
      <c r="G998" s="1" t="s">
        <v>1059</v>
      </c>
      <c r="H998" s="1" t="n">
        <v>2368.88</v>
      </c>
      <c r="I998" s="1" t="s">
        <v>39</v>
      </c>
      <c r="J99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997SKU00997NESTLE PRODUCT 997DAIRYNESTLELITREACTIVE802368.88</v>
      </c>
      <c r="K998" s="1" t="n">
        <f aca="false">COUNTIF(J:J, $J998)</f>
        <v>1</v>
      </c>
      <c r="L998" s="1" t="str">
        <f aca="false">IF(ISNA(VLOOKUP(tblProducts[[#This Row],[supplier_id]], tblSuppliers[], 3, FALSE())), "Invalid", "Valid")</f>
        <v>Valid</v>
      </c>
    </row>
    <row r="999" customFormat="false" ht="15" hidden="false" customHeight="true" outlineLevel="0" collapsed="false">
      <c r="A999" s="1" t="n">
        <v>998</v>
      </c>
      <c r="B999" s="1" t="s">
        <v>3072</v>
      </c>
      <c r="C999" s="1" t="s">
        <v>3073</v>
      </c>
      <c r="D999" s="1" t="s">
        <v>1053</v>
      </c>
      <c r="E999" s="1" t="s">
        <v>1077</v>
      </c>
      <c r="F999" s="1" t="n">
        <v>149</v>
      </c>
      <c r="G999" s="1" t="s">
        <v>1059</v>
      </c>
      <c r="H999" s="1" t="n">
        <v>227.67</v>
      </c>
      <c r="I999" s="1" t="s">
        <v>46</v>
      </c>
      <c r="J99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998SKU00998AMUL PRODUCT 998CLEANINGBRITANNIALITREINACTIVE149227.67</v>
      </c>
      <c r="K999" s="1" t="n">
        <f aca="false">COUNTIF(J:J, $J999)</f>
        <v>1</v>
      </c>
      <c r="L999" s="1" t="str">
        <f aca="false">IF(ISNA(VLOOKUP(tblProducts[[#This Row],[supplier_id]], tblSuppliers[], 3, FALSE())), "Invalid", "Valid")</f>
        <v>Valid</v>
      </c>
    </row>
    <row r="1000" customFormat="false" ht="15" hidden="false" customHeight="true" outlineLevel="0" collapsed="false">
      <c r="A1000" s="1" t="n">
        <v>999</v>
      </c>
      <c r="B1000" s="1" t="s">
        <v>3074</v>
      </c>
      <c r="C1000" s="1" t="s">
        <v>3075</v>
      </c>
      <c r="D1000" s="1" t="s">
        <v>1062</v>
      </c>
      <c r="E1000" s="1" t="s">
        <v>1063</v>
      </c>
      <c r="F1000" s="1" t="n">
        <v>2</v>
      </c>
      <c r="G1000" s="1" t="s">
        <v>1078</v>
      </c>
      <c r="H1000" s="1" t="n">
        <v>1961.85</v>
      </c>
      <c r="I1000" s="1" t="s">
        <v>46</v>
      </c>
      <c r="J100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999SKU00999ITC PRODUCT 999DAIRYAMULBOTTLEINACTIVE21961.85</v>
      </c>
      <c r="K1000" s="1" t="n">
        <f aca="false">COUNTIF(J:J, $J1000)</f>
        <v>1</v>
      </c>
      <c r="L1000" s="1" t="str">
        <f aca="false">IF(ISNA(VLOOKUP(tblProducts[[#This Row],[supplier_id]], tblSuppliers[], 3, FALSE())), "Invalid", "Valid")</f>
        <v>Valid</v>
      </c>
    </row>
    <row r="1001" customFormat="false" ht="15" hidden="false" customHeight="true" outlineLevel="0" collapsed="false">
      <c r="A1001" s="1" t="n">
        <v>1000</v>
      </c>
      <c r="B1001" s="1" t="s">
        <v>3076</v>
      </c>
      <c r="C1001" s="1" t="s">
        <v>3077</v>
      </c>
      <c r="D1001" s="1" t="s">
        <v>1062</v>
      </c>
      <c r="E1001" s="1" t="s">
        <v>1071</v>
      </c>
      <c r="F1001" s="1" t="n">
        <v>69</v>
      </c>
      <c r="G1001" s="1" t="s">
        <v>1059</v>
      </c>
      <c r="H1001" s="1" t="n">
        <v>1907.99</v>
      </c>
      <c r="I1001" s="1" t="s">
        <v>46</v>
      </c>
      <c r="J100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1000SKU01000AMUL PRODUCT 1000DAIRYITCLITREINACTIVE691907.99</v>
      </c>
      <c r="K1001" s="1" t="n">
        <f aca="false">COUNTIF(J:J, $J1001)</f>
        <v>1</v>
      </c>
      <c r="L1001" s="1" t="str">
        <f aca="false">IF(ISNA(VLOOKUP(tblProducts[[#This Row],[supplier_id]], tblSuppliers[], 3, FALSE())), "Invalid", "Valid")</f>
        <v>Valid</v>
      </c>
    </row>
    <row r="1002" customFormat="false" ht="15" hidden="false" customHeight="true" outlineLevel="0" collapsed="false">
      <c r="A1002" s="1" t="n">
        <v>1001</v>
      </c>
      <c r="B1002" s="1" t="s">
        <v>3078</v>
      </c>
      <c r="C1002" s="1" t="s">
        <v>3079</v>
      </c>
      <c r="D1002" s="1" t="s">
        <v>1053</v>
      </c>
      <c r="E1002" s="1" t="s">
        <v>1054</v>
      </c>
      <c r="F1002" s="1" t="n">
        <v>76</v>
      </c>
      <c r="G1002" s="1" t="s">
        <v>1068</v>
      </c>
      <c r="H1002" s="1" t="n">
        <v>2192.75</v>
      </c>
      <c r="I1002" s="1" t="s">
        <v>46</v>
      </c>
      <c r="J100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1001SKU01001DABUR PRODUCT 1001CLEANINGUNILEVERPIECEINACTIVE762192.75</v>
      </c>
      <c r="K1002" s="1" t="n">
        <f aca="false">COUNTIF(J:J, $J1002)</f>
        <v>1</v>
      </c>
      <c r="L1002" s="1" t="str">
        <f aca="false">IF(ISNA(VLOOKUP(tblProducts[[#This Row],[supplier_id]], tblSuppliers[], 3, FALSE())), "Invalid", "Valid")</f>
        <v>Valid</v>
      </c>
    </row>
    <row r="1003" customFormat="false" ht="15" hidden="false" customHeight="true" outlineLevel="0" collapsed="false">
      <c r="A1003" s="1" t="n">
        <v>1002</v>
      </c>
      <c r="B1003" s="1" t="s">
        <v>3080</v>
      </c>
      <c r="C1003" s="1" t="s">
        <v>3081</v>
      </c>
      <c r="D1003" s="1" t="s">
        <v>1067</v>
      </c>
      <c r="E1003" s="1" t="s">
        <v>1063</v>
      </c>
      <c r="F1003" s="1" t="n">
        <v>45</v>
      </c>
      <c r="G1003" s="1" t="s">
        <v>1064</v>
      </c>
      <c r="H1003" s="1" t="n">
        <v>30.02</v>
      </c>
      <c r="I1003" s="1" t="s">
        <v>39</v>
      </c>
      <c r="J100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1002SKU01002AMUL PRODUCT 1002BAKERYAMULKGACTIVE4530.02</v>
      </c>
      <c r="K1003" s="1" t="n">
        <f aca="false">COUNTIF(J:J, $J1003)</f>
        <v>1</v>
      </c>
      <c r="L1003" s="1" t="str">
        <f aca="false">IF(ISNA(VLOOKUP(tblProducts[[#This Row],[supplier_id]], tblSuppliers[], 3, FALSE())), "Invalid", "Valid")</f>
        <v>Valid</v>
      </c>
    </row>
    <row r="1004" customFormat="false" ht="15" hidden="false" customHeight="true" outlineLevel="0" collapsed="false">
      <c r="A1004" s="1" t="n">
        <v>1003</v>
      </c>
      <c r="B1004" s="1" t="s">
        <v>3082</v>
      </c>
      <c r="C1004" s="1" t="s">
        <v>3083</v>
      </c>
      <c r="D1004" s="1" t="s">
        <v>1053</v>
      </c>
      <c r="E1004" s="1" t="s">
        <v>1077</v>
      </c>
      <c r="F1004" s="1" t="n">
        <v>17</v>
      </c>
      <c r="G1004" s="1" t="s">
        <v>1055</v>
      </c>
      <c r="H1004" s="1" t="n">
        <v>1235.04</v>
      </c>
      <c r="I1004" s="1" t="s">
        <v>46</v>
      </c>
      <c r="J100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1003SKU01003DABUR PRODUCT 1003CLEANINGBRITANNIAPACKINACTIVE171235.04</v>
      </c>
      <c r="K1004" s="1" t="n">
        <f aca="false">COUNTIF(J:J, $J1004)</f>
        <v>1</v>
      </c>
      <c r="L1004" s="1" t="str">
        <f aca="false">IF(ISNA(VLOOKUP(tblProducts[[#This Row],[supplier_id]], tblSuppliers[], 3, FALSE())), "Invalid", "Valid")</f>
        <v>Valid</v>
      </c>
    </row>
    <row r="1005" customFormat="false" ht="15" hidden="false" customHeight="true" outlineLevel="0" collapsed="false">
      <c r="A1005" s="1" t="n">
        <v>1004</v>
      </c>
      <c r="B1005" s="1" t="s">
        <v>3084</v>
      </c>
      <c r="C1005" s="1" t="s">
        <v>3085</v>
      </c>
      <c r="D1005" s="1" t="s">
        <v>1088</v>
      </c>
      <c r="E1005" s="1" t="s">
        <v>1054</v>
      </c>
      <c r="F1005" s="1" t="n">
        <v>59</v>
      </c>
      <c r="G1005" s="1" t="s">
        <v>1055</v>
      </c>
      <c r="H1005" s="1" t="n">
        <v>952.79</v>
      </c>
      <c r="I1005" s="1" t="s">
        <v>39</v>
      </c>
      <c r="J100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1004SKU01004DABUR PRODUCT 1004HOUSEHOLDUNILEVERPACKACTIVE59952.79</v>
      </c>
      <c r="K1005" s="1" t="n">
        <f aca="false">COUNTIF(J:J, $J1005)</f>
        <v>1</v>
      </c>
      <c r="L1005" s="1" t="str">
        <f aca="false">IF(ISNA(VLOOKUP(tblProducts[[#This Row],[supplier_id]], tblSuppliers[], 3, FALSE())), "Invalid", "Valid")</f>
        <v>Valid</v>
      </c>
    </row>
    <row r="1006" customFormat="false" ht="15" hidden="false" customHeight="true" outlineLevel="0" collapsed="false">
      <c r="A1006" s="1" t="n">
        <v>1005</v>
      </c>
      <c r="B1006" s="1" t="s">
        <v>3086</v>
      </c>
      <c r="C1006" s="1" t="s">
        <v>3087</v>
      </c>
      <c r="D1006" s="1" t="s">
        <v>1076</v>
      </c>
      <c r="E1006" s="1" t="s">
        <v>1089</v>
      </c>
      <c r="F1006" s="1" t="n">
        <v>108</v>
      </c>
      <c r="G1006" s="1" t="s">
        <v>1055</v>
      </c>
      <c r="H1006" s="1" t="n">
        <v>94.94</v>
      </c>
      <c r="I1006" s="1" t="s">
        <v>39</v>
      </c>
      <c r="J100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1005SKU01005ITC PRODUCT 1005SNACKSPARLEPACKACTIVE10894.94</v>
      </c>
      <c r="K1006" s="1" t="n">
        <f aca="false">COUNTIF(J:J, $J1006)</f>
        <v>1</v>
      </c>
      <c r="L1006" s="1" t="str">
        <f aca="false">IF(ISNA(VLOOKUP(tblProducts[[#This Row],[supplier_id]], tblSuppliers[], 3, FALSE())), "Invalid", "Valid")</f>
        <v>Valid</v>
      </c>
    </row>
    <row r="1007" customFormat="false" ht="15" hidden="false" customHeight="true" outlineLevel="0" collapsed="false">
      <c r="A1007" s="1" t="n">
        <v>1006</v>
      </c>
      <c r="B1007" s="1" t="s">
        <v>3088</v>
      </c>
      <c r="C1007" s="1" t="s">
        <v>3089</v>
      </c>
      <c r="D1007" s="1" t="s">
        <v>1143</v>
      </c>
      <c r="E1007" s="1" t="s">
        <v>1089</v>
      </c>
      <c r="F1007" s="1" t="n">
        <v>15</v>
      </c>
      <c r="G1007" s="1" t="s">
        <v>1064</v>
      </c>
      <c r="H1007" s="1" t="n">
        <v>437.1</v>
      </c>
      <c r="I1007" s="1" t="s">
        <v>39</v>
      </c>
      <c r="J100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1006SKU01006ITC PRODUCT 1006BEVERAGESPARLEKGACTIVE15437.1</v>
      </c>
      <c r="K1007" s="1" t="n">
        <f aca="false">COUNTIF(J:J, $J1007)</f>
        <v>1</v>
      </c>
      <c r="L1007" s="1" t="str">
        <f aca="false">IF(ISNA(VLOOKUP(tblProducts[[#This Row],[supplier_id]], tblSuppliers[], 3, FALSE())), "Invalid", "Valid")</f>
        <v>Valid</v>
      </c>
    </row>
    <row r="1008" customFormat="false" ht="15" hidden="false" customHeight="true" outlineLevel="0" collapsed="false">
      <c r="A1008" s="1" t="n">
        <v>1007</v>
      </c>
      <c r="B1008" s="1" t="s">
        <v>3090</v>
      </c>
      <c r="C1008" s="1" t="s">
        <v>3091</v>
      </c>
      <c r="D1008" s="1" t="s">
        <v>1098</v>
      </c>
      <c r="E1008" s="1" t="s">
        <v>1054</v>
      </c>
      <c r="F1008" s="1" t="n">
        <v>134</v>
      </c>
      <c r="G1008" s="1" t="s">
        <v>1055</v>
      </c>
      <c r="H1008" s="1" t="n">
        <v>2009.28</v>
      </c>
      <c r="I1008" s="1" t="s">
        <v>39</v>
      </c>
      <c r="J100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1007SKU01007AMUL PRODUCT 1007PERSONAL CAREUNILEVERPACKACTIVE1342009.28</v>
      </c>
      <c r="K1008" s="1" t="n">
        <f aca="false">COUNTIF(J:J, $J1008)</f>
        <v>1</v>
      </c>
      <c r="L1008" s="1" t="str">
        <f aca="false">IF(ISNA(VLOOKUP(tblProducts[[#This Row],[supplier_id]], tblSuppliers[], 3, FALSE())), "Invalid", "Valid")</f>
        <v>Valid</v>
      </c>
    </row>
    <row r="1009" customFormat="false" ht="15" hidden="false" customHeight="true" outlineLevel="0" collapsed="false">
      <c r="A1009" s="1" t="n">
        <v>1008</v>
      </c>
      <c r="B1009" s="1" t="s">
        <v>3092</v>
      </c>
      <c r="C1009" s="1" t="s">
        <v>3093</v>
      </c>
      <c r="D1009" s="1" t="s">
        <v>1062</v>
      </c>
      <c r="E1009" s="1" t="s">
        <v>1054</v>
      </c>
      <c r="F1009" s="1" t="n">
        <v>160</v>
      </c>
      <c r="G1009" s="1" t="s">
        <v>1055</v>
      </c>
      <c r="H1009" s="1" t="n">
        <v>2195.94</v>
      </c>
      <c r="I1009" s="1" t="s">
        <v>46</v>
      </c>
      <c r="J100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1008SKU01008ITC PRODUCT 1008DAIRYUNILEVERPACKINACTIVE1602195.94</v>
      </c>
      <c r="K1009" s="1" t="n">
        <f aca="false">COUNTIF(J:J, $J1009)</f>
        <v>1</v>
      </c>
      <c r="L1009" s="1" t="str">
        <f aca="false">IF(ISNA(VLOOKUP(tblProducts[[#This Row],[supplier_id]], tblSuppliers[], 3, FALSE())), "Invalid", "Valid")</f>
        <v>Valid</v>
      </c>
    </row>
    <row r="1010" customFormat="false" ht="15" hidden="false" customHeight="true" outlineLevel="0" collapsed="false">
      <c r="A1010" s="1" t="n">
        <v>1009</v>
      </c>
      <c r="B1010" s="1" t="s">
        <v>3094</v>
      </c>
      <c r="C1010" s="1" t="s">
        <v>3095</v>
      </c>
      <c r="D1010" s="1" t="s">
        <v>1076</v>
      </c>
      <c r="E1010" s="1" t="s">
        <v>1082</v>
      </c>
      <c r="F1010" s="1" t="n">
        <v>101</v>
      </c>
      <c r="G1010" s="1" t="s">
        <v>1078</v>
      </c>
      <c r="H1010" s="1" t="n">
        <v>1886.68</v>
      </c>
      <c r="I1010" s="1" t="s">
        <v>46</v>
      </c>
      <c r="J101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1009SKU01009P&amp;G PRODUCT 1009SNACKSNESTLEBOTTLEINACTIVE1011886.68</v>
      </c>
      <c r="K1010" s="1" t="n">
        <f aca="false">COUNTIF(J:J, $J1010)</f>
        <v>1</v>
      </c>
      <c r="L1010" s="1" t="str">
        <f aca="false">IF(ISNA(VLOOKUP(tblProducts[[#This Row],[supplier_id]], tblSuppliers[], 3, FALSE())), "Invalid", "Valid")</f>
        <v>Valid</v>
      </c>
    </row>
    <row r="1011" customFormat="false" ht="15" hidden="false" customHeight="true" outlineLevel="0" collapsed="false">
      <c r="A1011" s="1" t="n">
        <v>1010</v>
      </c>
      <c r="B1011" s="1" t="s">
        <v>3096</v>
      </c>
      <c r="C1011" s="1" t="s">
        <v>3097</v>
      </c>
      <c r="D1011" s="1" t="s">
        <v>1098</v>
      </c>
      <c r="E1011" s="1" t="s">
        <v>1077</v>
      </c>
      <c r="F1011" s="1" t="n">
        <v>174</v>
      </c>
      <c r="G1011" s="1" t="s">
        <v>1055</v>
      </c>
      <c r="H1011" s="1" t="n">
        <v>1796.36</v>
      </c>
      <c r="I1011" s="1" t="s">
        <v>46</v>
      </c>
      <c r="J101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1010SKU01010NESTLE PRODUCT 1010PERSONAL CAREBRITANNIAPACKINACTIVE1741796.36</v>
      </c>
      <c r="K1011" s="1" t="n">
        <f aca="false">COUNTIF(J:J, $J1011)</f>
        <v>1</v>
      </c>
      <c r="L1011" s="1" t="str">
        <f aca="false">IF(ISNA(VLOOKUP(tblProducts[[#This Row],[supplier_id]], tblSuppliers[], 3, FALSE())), "Invalid", "Valid")</f>
        <v>Valid</v>
      </c>
    </row>
    <row r="1012" customFormat="false" ht="15" hidden="false" customHeight="true" outlineLevel="0" collapsed="false">
      <c r="A1012" s="1" t="n">
        <v>1011</v>
      </c>
      <c r="B1012" s="1" t="s">
        <v>3098</v>
      </c>
      <c r="C1012" s="1" t="s">
        <v>3099</v>
      </c>
      <c r="D1012" s="1" t="s">
        <v>1098</v>
      </c>
      <c r="E1012" s="1" t="s">
        <v>1085</v>
      </c>
      <c r="F1012" s="1" t="n">
        <v>138</v>
      </c>
      <c r="G1012" s="1" t="s">
        <v>1055</v>
      </c>
      <c r="H1012" s="1" t="n">
        <v>2324.72</v>
      </c>
      <c r="I1012" s="1" t="s">
        <v>46</v>
      </c>
      <c r="J101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1011SKU01011PARLE PRODUCT 1011PERSONAL CAREDABURPACKINACTIVE1382324.72</v>
      </c>
      <c r="K1012" s="1" t="n">
        <f aca="false">COUNTIF(J:J, $J1012)</f>
        <v>1</v>
      </c>
      <c r="L1012" s="1" t="str">
        <f aca="false">IF(ISNA(VLOOKUP(tblProducts[[#This Row],[supplier_id]], tblSuppliers[], 3, FALSE())), "Invalid", "Valid")</f>
        <v>Valid</v>
      </c>
    </row>
    <row r="1013" customFormat="false" ht="15" hidden="false" customHeight="true" outlineLevel="0" collapsed="false">
      <c r="A1013" s="1" t="n">
        <v>1012</v>
      </c>
      <c r="B1013" s="1" t="s">
        <v>3100</v>
      </c>
      <c r="C1013" s="1" t="s">
        <v>3101</v>
      </c>
      <c r="D1013" s="1" t="s">
        <v>1053</v>
      </c>
      <c r="E1013" s="1" t="s">
        <v>1089</v>
      </c>
      <c r="F1013" s="1" t="n">
        <v>6</v>
      </c>
      <c r="G1013" s="1" t="s">
        <v>1055</v>
      </c>
      <c r="H1013" s="1" t="n">
        <v>2038.06</v>
      </c>
      <c r="I1013" s="1" t="s">
        <v>46</v>
      </c>
      <c r="J101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1012SKU01012UNILEVER PRODUCT 1012CLEANINGPARLEPACKINACTIVE62038.06</v>
      </c>
      <c r="K1013" s="1" t="n">
        <f aca="false">COUNTIF(J:J, $J1013)</f>
        <v>1</v>
      </c>
      <c r="L1013" s="1" t="str">
        <f aca="false">IF(ISNA(VLOOKUP(tblProducts[[#This Row],[supplier_id]], tblSuppliers[], 3, FALSE())), "Invalid", "Valid")</f>
        <v>Valid</v>
      </c>
    </row>
    <row r="1014" customFormat="false" ht="15" hidden="false" customHeight="true" outlineLevel="0" collapsed="false">
      <c r="A1014" s="1" t="n">
        <v>1013</v>
      </c>
      <c r="B1014" s="1" t="s">
        <v>3102</v>
      </c>
      <c r="C1014" s="1" t="s">
        <v>3103</v>
      </c>
      <c r="D1014" s="1" t="s">
        <v>1088</v>
      </c>
      <c r="E1014" s="1" t="s">
        <v>1063</v>
      </c>
      <c r="F1014" s="1" t="n">
        <v>93</v>
      </c>
      <c r="G1014" s="1" t="s">
        <v>1055</v>
      </c>
      <c r="H1014" s="1" t="n">
        <v>2218.15</v>
      </c>
      <c r="I1014" s="1" t="s">
        <v>39</v>
      </c>
      <c r="J101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1013SKU01013UNILEVER PRODUCT 1013HOUSEHOLDAMULPACKACTIVE932218.15</v>
      </c>
      <c r="K1014" s="1" t="n">
        <f aca="false">COUNTIF(J:J, $J1014)</f>
        <v>1</v>
      </c>
      <c r="L1014" s="1" t="str">
        <f aca="false">IF(ISNA(VLOOKUP(tblProducts[[#This Row],[supplier_id]], tblSuppliers[], 3, FALSE())), "Invalid", "Valid")</f>
        <v>Valid</v>
      </c>
    </row>
    <row r="1015" customFormat="false" ht="15" hidden="false" customHeight="true" outlineLevel="0" collapsed="false">
      <c r="A1015" s="1" t="n">
        <v>1014</v>
      </c>
      <c r="B1015" s="1" t="s">
        <v>3104</v>
      </c>
      <c r="C1015" s="1" t="s">
        <v>3105</v>
      </c>
      <c r="D1015" s="1" t="s">
        <v>1062</v>
      </c>
      <c r="E1015" s="1" t="s">
        <v>1063</v>
      </c>
      <c r="F1015" s="1" t="n">
        <v>106</v>
      </c>
      <c r="G1015" s="1" t="s">
        <v>1055</v>
      </c>
      <c r="H1015" s="1" t="n">
        <v>1791.1</v>
      </c>
      <c r="I1015" s="1" t="s">
        <v>46</v>
      </c>
      <c r="J101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1014SKU01014UNILEVER PRODUCT 1014DAIRYAMULPACKINACTIVE1061791.1</v>
      </c>
      <c r="K1015" s="1" t="n">
        <f aca="false">COUNTIF(J:J, $J1015)</f>
        <v>1</v>
      </c>
      <c r="L1015" s="1" t="str">
        <f aca="false">IF(ISNA(VLOOKUP(tblProducts[[#This Row],[supplier_id]], tblSuppliers[], 3, FALSE())), "Invalid", "Valid")</f>
        <v>Valid</v>
      </c>
    </row>
    <row r="1016" customFormat="false" ht="15" hidden="false" customHeight="true" outlineLevel="0" collapsed="false">
      <c r="A1016" s="1" t="n">
        <v>1015</v>
      </c>
      <c r="B1016" s="1" t="s">
        <v>3106</v>
      </c>
      <c r="C1016" s="1" t="s">
        <v>3107</v>
      </c>
      <c r="D1016" s="1" t="s">
        <v>1076</v>
      </c>
      <c r="E1016" s="1" t="s">
        <v>1058</v>
      </c>
      <c r="F1016" s="1" t="n">
        <v>41</v>
      </c>
      <c r="G1016" s="1" t="s">
        <v>1055</v>
      </c>
      <c r="H1016" s="1" t="n">
        <v>184.34</v>
      </c>
      <c r="I1016" s="1" t="s">
        <v>39</v>
      </c>
      <c r="J101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1015SKU01015NESTLE PRODUCT 1015SNACKSP&amp;GPACKACTIVE41184.34</v>
      </c>
      <c r="K1016" s="1" t="n">
        <f aca="false">COUNTIF(J:J, $J1016)</f>
        <v>1</v>
      </c>
      <c r="L1016" s="1" t="str">
        <f aca="false">IF(ISNA(VLOOKUP(tblProducts[[#This Row],[supplier_id]], tblSuppliers[], 3, FALSE())), "Invalid", "Valid")</f>
        <v>Valid</v>
      </c>
    </row>
    <row r="1017" customFormat="false" ht="15" hidden="false" customHeight="true" outlineLevel="0" collapsed="false">
      <c r="A1017" s="1" t="n">
        <v>1016</v>
      </c>
      <c r="B1017" s="1" t="s">
        <v>3108</v>
      </c>
      <c r="C1017" s="1" t="s">
        <v>3109</v>
      </c>
      <c r="D1017" s="1" t="s">
        <v>1062</v>
      </c>
      <c r="E1017" s="1" t="s">
        <v>1089</v>
      </c>
      <c r="F1017" s="1" t="n">
        <v>60</v>
      </c>
      <c r="G1017" s="1" t="s">
        <v>1064</v>
      </c>
      <c r="H1017" s="1" t="n">
        <v>252.36</v>
      </c>
      <c r="I1017" s="1" t="s">
        <v>46</v>
      </c>
      <c r="J101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1016SKU01016NESTLE PRODUCT 1016DAIRYPARLEKGINACTIVE60252.36</v>
      </c>
      <c r="K1017" s="1" t="n">
        <f aca="false">COUNTIF(J:J, $J1017)</f>
        <v>1</v>
      </c>
      <c r="L1017" s="1" t="str">
        <f aca="false">IF(ISNA(VLOOKUP(tblProducts[[#This Row],[supplier_id]], tblSuppliers[], 3, FALSE())), "Invalid", "Valid")</f>
        <v>Valid</v>
      </c>
    </row>
    <row r="1018" customFormat="false" ht="15" hidden="false" customHeight="true" outlineLevel="0" collapsed="false">
      <c r="A1018" s="1" t="n">
        <v>1017</v>
      </c>
      <c r="B1018" s="1" t="s">
        <v>3110</v>
      </c>
      <c r="C1018" s="1" t="s">
        <v>3111</v>
      </c>
      <c r="D1018" s="1" t="s">
        <v>1088</v>
      </c>
      <c r="E1018" s="1" t="s">
        <v>1063</v>
      </c>
      <c r="F1018" s="1" t="n">
        <v>146</v>
      </c>
      <c r="G1018" s="1" t="s">
        <v>1059</v>
      </c>
      <c r="H1018" s="1" t="n">
        <v>300.63</v>
      </c>
      <c r="I1018" s="1" t="s">
        <v>39</v>
      </c>
      <c r="J101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1017SKU01017BRITANNIA PRODUCT 1017HOUSEHOLDAMULLITREACTIVE146300.63</v>
      </c>
      <c r="K1018" s="1" t="n">
        <f aca="false">COUNTIF(J:J, $J1018)</f>
        <v>1</v>
      </c>
      <c r="L1018" s="1" t="str">
        <f aca="false">IF(ISNA(VLOOKUP(tblProducts[[#This Row],[supplier_id]], tblSuppliers[], 3, FALSE())), "Invalid", "Valid")</f>
        <v>Valid</v>
      </c>
    </row>
    <row r="1019" customFormat="false" ht="15" hidden="false" customHeight="true" outlineLevel="0" collapsed="false">
      <c r="A1019" s="1" t="n">
        <v>1018</v>
      </c>
      <c r="B1019" s="1" t="s">
        <v>3112</v>
      </c>
      <c r="C1019" s="1" t="s">
        <v>3113</v>
      </c>
      <c r="D1019" s="1" t="s">
        <v>1143</v>
      </c>
      <c r="E1019" s="1" t="s">
        <v>1082</v>
      </c>
      <c r="F1019" s="1" t="n">
        <v>42</v>
      </c>
      <c r="G1019" s="1" t="s">
        <v>1055</v>
      </c>
      <c r="H1019" s="1" t="n">
        <v>1279.3</v>
      </c>
      <c r="I1019" s="1" t="s">
        <v>39</v>
      </c>
      <c r="J101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1018SKU01018BRITANNIA PRODUCT 1018BEVERAGESNESTLEPACKACTIVE421279.3</v>
      </c>
      <c r="K1019" s="1" t="n">
        <f aca="false">COUNTIF(J:J, $J1019)</f>
        <v>1</v>
      </c>
      <c r="L1019" s="1" t="str">
        <f aca="false">IF(ISNA(VLOOKUP(tblProducts[[#This Row],[supplier_id]], tblSuppliers[], 3, FALSE())), "Invalid", "Valid")</f>
        <v>Valid</v>
      </c>
    </row>
    <row r="1020" customFormat="false" ht="15" hidden="false" customHeight="true" outlineLevel="0" collapsed="false">
      <c r="A1020" s="1" t="n">
        <v>1019</v>
      </c>
      <c r="B1020" s="1" t="s">
        <v>3114</v>
      </c>
      <c r="C1020" s="1" t="s">
        <v>3115</v>
      </c>
      <c r="D1020" s="1" t="s">
        <v>1067</v>
      </c>
      <c r="E1020" s="1" t="s">
        <v>1054</v>
      </c>
      <c r="F1020" s="1" t="n">
        <v>135</v>
      </c>
      <c r="G1020" s="1" t="s">
        <v>1078</v>
      </c>
      <c r="H1020" s="1" t="n">
        <v>1778.11</v>
      </c>
      <c r="I1020" s="1" t="s">
        <v>46</v>
      </c>
      <c r="J102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1019SKU01019DABUR PRODUCT 1019BAKERYUNILEVERBOTTLEINACTIVE1351778.11</v>
      </c>
      <c r="K1020" s="1" t="n">
        <f aca="false">COUNTIF(J:J, $J1020)</f>
        <v>1</v>
      </c>
      <c r="L1020" s="1" t="str">
        <f aca="false">IF(ISNA(VLOOKUP(tblProducts[[#This Row],[supplier_id]], tblSuppliers[], 3, FALSE())), "Invalid", "Valid")</f>
        <v>Valid</v>
      </c>
    </row>
    <row r="1021" customFormat="false" ht="15" hidden="false" customHeight="true" outlineLevel="0" collapsed="false">
      <c r="A1021" s="1" t="n">
        <v>1020</v>
      </c>
      <c r="B1021" s="1" t="s">
        <v>3116</v>
      </c>
      <c r="C1021" s="1" t="s">
        <v>3117</v>
      </c>
      <c r="D1021" s="1" t="s">
        <v>1076</v>
      </c>
      <c r="E1021" s="1" t="s">
        <v>1071</v>
      </c>
      <c r="F1021" s="1" t="n">
        <v>82</v>
      </c>
      <c r="G1021" s="1" t="s">
        <v>1068</v>
      </c>
      <c r="H1021" s="1" t="n">
        <v>42.97</v>
      </c>
      <c r="I1021" s="1" t="s">
        <v>46</v>
      </c>
      <c r="J102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1020SKU01020P&amp;G PRODUCT 1020SNACKSITCPIECEINACTIVE8242.97</v>
      </c>
      <c r="K1021" s="1" t="n">
        <f aca="false">COUNTIF(J:J, $J1021)</f>
        <v>1</v>
      </c>
      <c r="L1021" s="1" t="str">
        <f aca="false">IF(ISNA(VLOOKUP(tblProducts[[#This Row],[supplier_id]], tblSuppliers[], 3, FALSE())), "Invalid", "Valid")</f>
        <v>Valid</v>
      </c>
    </row>
    <row r="1022" customFormat="false" ht="15" hidden="false" customHeight="true" outlineLevel="0" collapsed="false">
      <c r="A1022" s="1" t="n">
        <v>1021</v>
      </c>
      <c r="B1022" s="1" t="s">
        <v>3118</v>
      </c>
      <c r="C1022" s="1" t="s">
        <v>3119</v>
      </c>
      <c r="D1022" s="1" t="s">
        <v>1081</v>
      </c>
      <c r="E1022" s="1" t="s">
        <v>1058</v>
      </c>
      <c r="F1022" s="1" t="n">
        <v>46</v>
      </c>
      <c r="G1022" s="1" t="s">
        <v>1068</v>
      </c>
      <c r="H1022" s="1" t="n">
        <v>631.51</v>
      </c>
      <c r="I1022" s="1" t="s">
        <v>39</v>
      </c>
      <c r="J102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1021SKU01021BRITANNIA PRODUCT 1021FROZEN FOODP&amp;GPIECEACTIVE46631.51</v>
      </c>
      <c r="K1022" s="1" t="n">
        <f aca="false">COUNTIF(J:J, $J1022)</f>
        <v>1</v>
      </c>
      <c r="L1022" s="1" t="str">
        <f aca="false">IF(ISNA(VLOOKUP(tblProducts[[#This Row],[supplier_id]], tblSuppliers[], 3, FALSE())), "Invalid", "Valid")</f>
        <v>Valid</v>
      </c>
    </row>
    <row r="1023" customFormat="false" ht="15" hidden="false" customHeight="true" outlineLevel="0" collapsed="false">
      <c r="A1023" s="1" t="n">
        <v>1022</v>
      </c>
      <c r="B1023" s="1" t="s">
        <v>3120</v>
      </c>
      <c r="C1023" s="1" t="s">
        <v>3121</v>
      </c>
      <c r="D1023" s="1" t="s">
        <v>1143</v>
      </c>
      <c r="E1023" s="1" t="s">
        <v>1085</v>
      </c>
      <c r="F1023" s="1" t="n">
        <v>150</v>
      </c>
      <c r="G1023" s="1" t="s">
        <v>1068</v>
      </c>
      <c r="H1023" s="1" t="n">
        <v>719.73</v>
      </c>
      <c r="I1023" s="1" t="s">
        <v>39</v>
      </c>
      <c r="J102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1022SKU01022BRITANNIA PRODUCT 1022BEVERAGESDABURPIECEACTIVE150719.73</v>
      </c>
      <c r="K1023" s="1" t="n">
        <f aca="false">COUNTIF(J:J, $J1023)</f>
        <v>1</v>
      </c>
      <c r="L1023" s="1" t="str">
        <f aca="false">IF(ISNA(VLOOKUP(tblProducts[[#This Row],[supplier_id]], tblSuppliers[], 3, FALSE())), "Invalid", "Valid")</f>
        <v>Valid</v>
      </c>
    </row>
    <row r="1024" customFormat="false" ht="15" hidden="false" customHeight="true" outlineLevel="0" collapsed="false">
      <c r="A1024" s="1" t="n">
        <v>1023</v>
      </c>
      <c r="B1024" s="1" t="s">
        <v>3122</v>
      </c>
      <c r="C1024" s="1" t="s">
        <v>3123</v>
      </c>
      <c r="D1024" s="1" t="s">
        <v>1053</v>
      </c>
      <c r="E1024" s="1" t="s">
        <v>1089</v>
      </c>
      <c r="F1024" s="1" t="n">
        <v>32</v>
      </c>
      <c r="G1024" s="1" t="s">
        <v>1078</v>
      </c>
      <c r="H1024" s="1" t="n">
        <v>2121.15</v>
      </c>
      <c r="I1024" s="1" t="s">
        <v>46</v>
      </c>
      <c r="J102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1023SKU01023P&amp;G PRODUCT 1023CLEANINGPARLEBOTTLEINACTIVE322121.15</v>
      </c>
      <c r="K1024" s="1" t="n">
        <f aca="false">COUNTIF(J:J, $J1024)</f>
        <v>1</v>
      </c>
      <c r="L1024" s="1" t="str">
        <f aca="false">IF(ISNA(VLOOKUP(tblProducts[[#This Row],[supplier_id]], tblSuppliers[], 3, FALSE())), "Invalid", "Valid")</f>
        <v>Valid</v>
      </c>
    </row>
    <row r="1025" customFormat="false" ht="15" hidden="false" customHeight="true" outlineLevel="0" collapsed="false">
      <c r="A1025" s="1" t="n">
        <v>1024</v>
      </c>
      <c r="B1025" s="1" t="s">
        <v>3124</v>
      </c>
      <c r="C1025" s="1" t="s">
        <v>3125</v>
      </c>
      <c r="D1025" s="1" t="s">
        <v>1088</v>
      </c>
      <c r="E1025" s="1" t="s">
        <v>1085</v>
      </c>
      <c r="F1025" s="1" t="n">
        <v>56</v>
      </c>
      <c r="G1025" s="1" t="s">
        <v>1055</v>
      </c>
      <c r="H1025" s="1" t="n">
        <v>18.96</v>
      </c>
      <c r="I1025" s="1" t="s">
        <v>39</v>
      </c>
      <c r="J102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1024SKU01024P&amp;G PRODUCT 1024HOUSEHOLDDABURPACKACTIVE5618.96</v>
      </c>
      <c r="K1025" s="1" t="n">
        <f aca="false">COUNTIF(J:J, $J1025)</f>
        <v>1</v>
      </c>
      <c r="L1025" s="1" t="str">
        <f aca="false">IF(ISNA(VLOOKUP(tblProducts[[#This Row],[supplier_id]], tblSuppliers[], 3, FALSE())), "Invalid", "Valid")</f>
        <v>Valid</v>
      </c>
    </row>
    <row r="1026" customFormat="false" ht="15" hidden="false" customHeight="true" outlineLevel="0" collapsed="false">
      <c r="A1026" s="1" t="n">
        <v>1025</v>
      </c>
      <c r="B1026" s="1" t="s">
        <v>3126</v>
      </c>
      <c r="C1026" s="1" t="s">
        <v>3127</v>
      </c>
      <c r="D1026" s="1" t="s">
        <v>1088</v>
      </c>
      <c r="E1026" s="1" t="s">
        <v>1082</v>
      </c>
      <c r="F1026" s="1" t="n">
        <v>56</v>
      </c>
      <c r="G1026" s="1" t="s">
        <v>1064</v>
      </c>
      <c r="H1026" s="1" t="n">
        <v>1450.48</v>
      </c>
      <c r="I1026" s="1" t="s">
        <v>39</v>
      </c>
      <c r="J102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1025SKU01025NESTLE PRODUCT 1025HOUSEHOLDNESTLEKGACTIVE561450.48</v>
      </c>
      <c r="K1026" s="1" t="n">
        <f aca="false">COUNTIF(J:J, $J1026)</f>
        <v>1</v>
      </c>
      <c r="L1026" s="1" t="str">
        <f aca="false">IF(ISNA(VLOOKUP(tblProducts[[#This Row],[supplier_id]], tblSuppliers[], 3, FALSE())), "Invalid", "Valid")</f>
        <v>Valid</v>
      </c>
    </row>
    <row r="1027" customFormat="false" ht="15" hidden="false" customHeight="true" outlineLevel="0" collapsed="false">
      <c r="A1027" s="1" t="n">
        <v>1026</v>
      </c>
      <c r="B1027" s="1" t="s">
        <v>3128</v>
      </c>
      <c r="C1027" s="1" t="s">
        <v>3129</v>
      </c>
      <c r="D1027" s="1" t="s">
        <v>1062</v>
      </c>
      <c r="E1027" s="1" t="s">
        <v>1077</v>
      </c>
      <c r="F1027" s="1" t="n">
        <v>31</v>
      </c>
      <c r="G1027" s="1" t="s">
        <v>1064</v>
      </c>
      <c r="H1027" s="1" t="n">
        <v>135.12</v>
      </c>
      <c r="I1027" s="1" t="s">
        <v>39</v>
      </c>
      <c r="J102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1026SKU01026BRITANNIA PRODUCT 1026DAIRYBRITANNIAKGACTIVE31135.12</v>
      </c>
      <c r="K1027" s="1" t="n">
        <f aca="false">COUNTIF(J:J, $J1027)</f>
        <v>1</v>
      </c>
      <c r="L1027" s="1" t="str">
        <f aca="false">IF(ISNA(VLOOKUP(tblProducts[[#This Row],[supplier_id]], tblSuppliers[], 3, FALSE())), "Invalid", "Valid")</f>
        <v>Valid</v>
      </c>
    </row>
    <row r="1028" customFormat="false" ht="15" hidden="false" customHeight="true" outlineLevel="0" collapsed="false">
      <c r="A1028" s="1" t="n">
        <v>1027</v>
      </c>
      <c r="B1028" s="1" t="s">
        <v>3130</v>
      </c>
      <c r="C1028" s="1" t="s">
        <v>3131</v>
      </c>
      <c r="D1028" s="1" t="s">
        <v>1098</v>
      </c>
      <c r="E1028" s="1" t="s">
        <v>1058</v>
      </c>
      <c r="F1028" s="1" t="n">
        <v>130</v>
      </c>
      <c r="G1028" s="1" t="s">
        <v>1059</v>
      </c>
      <c r="H1028" s="1" t="n">
        <v>1215.41</v>
      </c>
      <c r="I1028" s="1" t="s">
        <v>46</v>
      </c>
      <c r="J102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1027SKU01027DABUR PRODUCT 1027PERSONAL CAREP&amp;GLITREINACTIVE1301215.41</v>
      </c>
      <c r="K1028" s="1" t="n">
        <f aca="false">COUNTIF(J:J, $J1028)</f>
        <v>1</v>
      </c>
      <c r="L1028" s="1" t="str">
        <f aca="false">IF(ISNA(VLOOKUP(tblProducts[[#This Row],[supplier_id]], tblSuppliers[], 3, FALSE())), "Invalid", "Valid")</f>
        <v>Valid</v>
      </c>
    </row>
    <row r="1029" customFormat="false" ht="15" hidden="false" customHeight="true" outlineLevel="0" collapsed="false">
      <c r="A1029" s="1" t="n">
        <v>1028</v>
      </c>
      <c r="B1029" s="1" t="s">
        <v>3132</v>
      </c>
      <c r="C1029" s="1" t="s">
        <v>3133</v>
      </c>
      <c r="D1029" s="1" t="s">
        <v>1098</v>
      </c>
      <c r="E1029" s="1" t="s">
        <v>1071</v>
      </c>
      <c r="F1029" s="1" t="n">
        <v>126</v>
      </c>
      <c r="G1029" s="1" t="s">
        <v>1059</v>
      </c>
      <c r="H1029" s="1" t="n">
        <v>439.35</v>
      </c>
      <c r="I1029" s="1" t="s">
        <v>39</v>
      </c>
      <c r="J102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1028SKU01028BRITANNIA PRODUCT 1028PERSONAL CAREITCLITREACTIVE126439.35</v>
      </c>
      <c r="K1029" s="1" t="n">
        <f aca="false">COUNTIF(J:J, $J1029)</f>
        <v>1</v>
      </c>
      <c r="L1029" s="1" t="str">
        <f aca="false">IF(ISNA(VLOOKUP(tblProducts[[#This Row],[supplier_id]], tblSuppliers[], 3, FALSE())), "Invalid", "Valid")</f>
        <v>Valid</v>
      </c>
    </row>
    <row r="1030" customFormat="false" ht="15" hidden="false" customHeight="true" outlineLevel="0" collapsed="false">
      <c r="A1030" s="1" t="n">
        <v>1029</v>
      </c>
      <c r="B1030" s="1" t="s">
        <v>3134</v>
      </c>
      <c r="C1030" s="1" t="s">
        <v>3135</v>
      </c>
      <c r="D1030" s="1" t="s">
        <v>1088</v>
      </c>
      <c r="E1030" s="1" t="s">
        <v>1063</v>
      </c>
      <c r="F1030" s="1" t="n">
        <v>107</v>
      </c>
      <c r="G1030" s="1" t="s">
        <v>1059</v>
      </c>
      <c r="H1030" s="1" t="n">
        <v>777.53</v>
      </c>
      <c r="I1030" s="1" t="s">
        <v>39</v>
      </c>
      <c r="J103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1029SKU01029UNILEVER PRODUCT 1029HOUSEHOLDAMULLITREACTIVE107777.53</v>
      </c>
      <c r="K1030" s="1" t="n">
        <f aca="false">COUNTIF(J:J, $J1030)</f>
        <v>1</v>
      </c>
      <c r="L1030" s="1" t="str">
        <f aca="false">IF(ISNA(VLOOKUP(tblProducts[[#This Row],[supplier_id]], tblSuppliers[], 3, FALSE())), "Invalid", "Valid")</f>
        <v>Valid</v>
      </c>
    </row>
    <row r="1031" customFormat="false" ht="15" hidden="false" customHeight="true" outlineLevel="0" collapsed="false">
      <c r="A1031" s="1" t="n">
        <v>1030</v>
      </c>
      <c r="B1031" s="1" t="s">
        <v>3136</v>
      </c>
      <c r="C1031" s="1" t="s">
        <v>3137</v>
      </c>
      <c r="D1031" s="1" t="s">
        <v>1143</v>
      </c>
      <c r="E1031" s="1" t="s">
        <v>1089</v>
      </c>
      <c r="F1031" s="1" t="n">
        <v>85</v>
      </c>
      <c r="G1031" s="1" t="s">
        <v>1055</v>
      </c>
      <c r="H1031" s="1" t="n">
        <v>1905.47</v>
      </c>
      <c r="I1031" s="1" t="s">
        <v>39</v>
      </c>
      <c r="J103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1030SKU01030UNILEVER PRODUCT 1030BEVERAGESPARLEPACKACTIVE851905.47</v>
      </c>
      <c r="K1031" s="1" t="n">
        <f aca="false">COUNTIF(J:J, $J1031)</f>
        <v>1</v>
      </c>
      <c r="L1031" s="1" t="str">
        <f aca="false">IF(ISNA(VLOOKUP(tblProducts[[#This Row],[supplier_id]], tblSuppliers[], 3, FALSE())), "Invalid", "Valid")</f>
        <v>Valid</v>
      </c>
    </row>
    <row r="1032" customFormat="false" ht="15" hidden="false" customHeight="true" outlineLevel="0" collapsed="false">
      <c r="A1032" s="1" t="n">
        <v>1031</v>
      </c>
      <c r="B1032" s="1" t="s">
        <v>3138</v>
      </c>
      <c r="C1032" s="1" t="s">
        <v>3139</v>
      </c>
      <c r="D1032" s="1" t="s">
        <v>1067</v>
      </c>
      <c r="E1032" s="1" t="s">
        <v>1077</v>
      </c>
      <c r="F1032" s="1" t="n">
        <v>92</v>
      </c>
      <c r="G1032" s="1" t="s">
        <v>1078</v>
      </c>
      <c r="H1032" s="1" t="n">
        <v>873.65</v>
      </c>
      <c r="I1032" s="1" t="s">
        <v>46</v>
      </c>
      <c r="J103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1031SKU01031DABUR PRODUCT 1031BAKERYBRITANNIABOTTLEINACTIVE92873.65</v>
      </c>
      <c r="K1032" s="1" t="n">
        <f aca="false">COUNTIF(J:J, $J1032)</f>
        <v>1</v>
      </c>
      <c r="L1032" s="1" t="str">
        <f aca="false">IF(ISNA(VLOOKUP(tblProducts[[#This Row],[supplier_id]], tblSuppliers[], 3, FALSE())), "Invalid", "Valid")</f>
        <v>Valid</v>
      </c>
    </row>
    <row r="1033" customFormat="false" ht="15" hidden="false" customHeight="true" outlineLevel="0" collapsed="false">
      <c r="A1033" s="1" t="n">
        <v>1032</v>
      </c>
      <c r="B1033" s="1" t="s">
        <v>3140</v>
      </c>
      <c r="C1033" s="1" t="s">
        <v>3141</v>
      </c>
      <c r="D1033" s="1" t="s">
        <v>1076</v>
      </c>
      <c r="E1033" s="1" t="s">
        <v>1058</v>
      </c>
      <c r="F1033" s="1" t="n">
        <v>192</v>
      </c>
      <c r="G1033" s="1" t="s">
        <v>1064</v>
      </c>
      <c r="H1033" s="1" t="n">
        <v>1980.26</v>
      </c>
      <c r="I1033" s="1" t="s">
        <v>46</v>
      </c>
      <c r="J103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1032SKU01032DABUR PRODUCT 1032SNACKSP&amp;GKGINACTIVE1921980.26</v>
      </c>
      <c r="K1033" s="1" t="n">
        <f aca="false">COUNTIF(J:J, $J1033)</f>
        <v>1</v>
      </c>
      <c r="L1033" s="1" t="str">
        <f aca="false">IF(ISNA(VLOOKUP(tblProducts[[#This Row],[supplier_id]], tblSuppliers[], 3, FALSE())), "Invalid", "Valid")</f>
        <v>Valid</v>
      </c>
    </row>
    <row r="1034" customFormat="false" ht="15" hidden="false" customHeight="true" outlineLevel="0" collapsed="false">
      <c r="A1034" s="1" t="n">
        <v>1033</v>
      </c>
      <c r="B1034" s="1" t="s">
        <v>3142</v>
      </c>
      <c r="C1034" s="1" t="s">
        <v>3143</v>
      </c>
      <c r="D1034" s="1" t="s">
        <v>1062</v>
      </c>
      <c r="E1034" s="1" t="s">
        <v>1058</v>
      </c>
      <c r="F1034" s="1" t="n">
        <v>109</v>
      </c>
      <c r="G1034" s="1" t="s">
        <v>1055</v>
      </c>
      <c r="H1034" s="1" t="n">
        <v>1739.04</v>
      </c>
      <c r="I1034" s="1" t="s">
        <v>39</v>
      </c>
      <c r="J103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1033SKU01033P&amp;G PRODUCT 1033DAIRYP&amp;GPACKACTIVE1091739.04</v>
      </c>
      <c r="K1034" s="1" t="n">
        <f aca="false">COUNTIF(J:J, $J1034)</f>
        <v>1</v>
      </c>
      <c r="L1034" s="1" t="str">
        <f aca="false">IF(ISNA(VLOOKUP(tblProducts[[#This Row],[supplier_id]], tblSuppliers[], 3, FALSE())), "Invalid", "Valid")</f>
        <v>Valid</v>
      </c>
    </row>
    <row r="1035" customFormat="false" ht="15" hidden="false" customHeight="true" outlineLevel="0" collapsed="false">
      <c r="A1035" s="1" t="n">
        <v>1034</v>
      </c>
      <c r="B1035" s="1" t="s">
        <v>3144</v>
      </c>
      <c r="C1035" s="1" t="s">
        <v>3145</v>
      </c>
      <c r="D1035" s="1" t="s">
        <v>1088</v>
      </c>
      <c r="E1035" s="1" t="s">
        <v>1058</v>
      </c>
      <c r="F1035" s="1" t="n">
        <v>26</v>
      </c>
      <c r="G1035" s="1" t="s">
        <v>1059</v>
      </c>
      <c r="H1035" s="1" t="n">
        <v>1356.36</v>
      </c>
      <c r="I1035" s="1" t="s">
        <v>39</v>
      </c>
      <c r="J103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1034SKU01034ITC PRODUCT 1034HOUSEHOLDP&amp;GLITREACTIVE261356.36</v>
      </c>
      <c r="K1035" s="1" t="n">
        <f aca="false">COUNTIF(J:J, $J1035)</f>
        <v>1</v>
      </c>
      <c r="L1035" s="1" t="str">
        <f aca="false">IF(ISNA(VLOOKUP(tblProducts[[#This Row],[supplier_id]], tblSuppliers[], 3, FALSE())), "Invalid", "Valid")</f>
        <v>Valid</v>
      </c>
    </row>
    <row r="1036" customFormat="false" ht="15" hidden="false" customHeight="true" outlineLevel="0" collapsed="false">
      <c r="A1036" s="1" t="n">
        <v>1035</v>
      </c>
      <c r="B1036" s="1" t="s">
        <v>3146</v>
      </c>
      <c r="C1036" s="1" t="s">
        <v>3147</v>
      </c>
      <c r="D1036" s="1" t="s">
        <v>1053</v>
      </c>
      <c r="E1036" s="1" t="s">
        <v>1071</v>
      </c>
      <c r="F1036" s="1" t="n">
        <v>100</v>
      </c>
      <c r="G1036" s="1" t="s">
        <v>1064</v>
      </c>
      <c r="H1036" s="1" t="n">
        <v>1672.97</v>
      </c>
      <c r="I1036" s="1" t="s">
        <v>39</v>
      </c>
      <c r="J103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1035SKU01035P&amp;G PRODUCT 1035CLEANINGITCKGACTIVE1001672.97</v>
      </c>
      <c r="K1036" s="1" t="n">
        <f aca="false">COUNTIF(J:J, $J1036)</f>
        <v>1</v>
      </c>
      <c r="L1036" s="1" t="str">
        <f aca="false">IF(ISNA(VLOOKUP(tblProducts[[#This Row],[supplier_id]], tblSuppliers[], 3, FALSE())), "Invalid", "Valid")</f>
        <v>Valid</v>
      </c>
    </row>
    <row r="1037" customFormat="false" ht="15" hidden="false" customHeight="true" outlineLevel="0" collapsed="false">
      <c r="A1037" s="1" t="n">
        <v>1036</v>
      </c>
      <c r="B1037" s="1" t="s">
        <v>3148</v>
      </c>
      <c r="C1037" s="1" t="s">
        <v>3149</v>
      </c>
      <c r="D1037" s="1" t="s">
        <v>1143</v>
      </c>
      <c r="E1037" s="1" t="s">
        <v>1071</v>
      </c>
      <c r="F1037" s="1" t="n">
        <v>132</v>
      </c>
      <c r="G1037" s="1" t="s">
        <v>1055</v>
      </c>
      <c r="H1037" s="1" t="n">
        <v>746.8</v>
      </c>
      <c r="I1037" s="1" t="s">
        <v>39</v>
      </c>
      <c r="J103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1036SKU01036UNILEVER PRODUCT 1036BEVERAGESITCPACKACTIVE132746.8</v>
      </c>
      <c r="K1037" s="1" t="n">
        <f aca="false">COUNTIF(J:J, $J1037)</f>
        <v>1</v>
      </c>
      <c r="L1037" s="1" t="str">
        <f aca="false">IF(ISNA(VLOOKUP(tblProducts[[#This Row],[supplier_id]], tblSuppliers[], 3, FALSE())), "Invalid", "Valid")</f>
        <v>Valid</v>
      </c>
    </row>
    <row r="1038" customFormat="false" ht="15" hidden="false" customHeight="true" outlineLevel="0" collapsed="false">
      <c r="A1038" s="1" t="n">
        <v>1037</v>
      </c>
      <c r="B1038" s="1" t="s">
        <v>3150</v>
      </c>
      <c r="C1038" s="1" t="s">
        <v>3151</v>
      </c>
      <c r="D1038" s="1" t="s">
        <v>1062</v>
      </c>
      <c r="E1038" s="1" t="s">
        <v>1058</v>
      </c>
      <c r="F1038" s="1" t="n">
        <v>7</v>
      </c>
      <c r="G1038" s="1" t="s">
        <v>1068</v>
      </c>
      <c r="H1038" s="1" t="n">
        <v>2044.19</v>
      </c>
      <c r="I1038" s="1" t="s">
        <v>46</v>
      </c>
      <c r="J103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1037SKU01037UNILEVER PRODUCT 1037DAIRYP&amp;GPIECEINACTIVE72044.19</v>
      </c>
      <c r="K1038" s="1" t="n">
        <f aca="false">COUNTIF(J:J, $J1038)</f>
        <v>1</v>
      </c>
      <c r="L1038" s="1" t="str">
        <f aca="false">IF(ISNA(VLOOKUP(tblProducts[[#This Row],[supplier_id]], tblSuppliers[], 3, FALSE())), "Invalid", "Valid")</f>
        <v>Valid</v>
      </c>
    </row>
    <row r="1039" customFormat="false" ht="15" hidden="false" customHeight="true" outlineLevel="0" collapsed="false">
      <c r="A1039" s="1" t="n">
        <v>1038</v>
      </c>
      <c r="B1039" s="1" t="s">
        <v>3152</v>
      </c>
      <c r="C1039" s="1" t="s">
        <v>3153</v>
      </c>
      <c r="D1039" s="1" t="s">
        <v>1053</v>
      </c>
      <c r="E1039" s="1" t="s">
        <v>1071</v>
      </c>
      <c r="F1039" s="1" t="n">
        <v>116</v>
      </c>
      <c r="G1039" s="1" t="s">
        <v>1055</v>
      </c>
      <c r="H1039" s="1" t="n">
        <v>736.11</v>
      </c>
      <c r="I1039" s="1" t="s">
        <v>39</v>
      </c>
      <c r="J103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1038SKU01038P&amp;G PRODUCT 1038CLEANINGITCPACKACTIVE116736.11</v>
      </c>
      <c r="K1039" s="1" t="n">
        <f aca="false">COUNTIF(J:J, $J1039)</f>
        <v>1</v>
      </c>
      <c r="L1039" s="1" t="str">
        <f aca="false">IF(ISNA(VLOOKUP(tblProducts[[#This Row],[supplier_id]], tblSuppliers[], 3, FALSE())), "Invalid", "Valid")</f>
        <v>Valid</v>
      </c>
    </row>
    <row r="1040" customFormat="false" ht="15" hidden="false" customHeight="true" outlineLevel="0" collapsed="false">
      <c r="A1040" s="1" t="n">
        <v>1039</v>
      </c>
      <c r="B1040" s="1" t="s">
        <v>3154</v>
      </c>
      <c r="C1040" s="1" t="s">
        <v>3155</v>
      </c>
      <c r="D1040" s="1" t="s">
        <v>1053</v>
      </c>
      <c r="E1040" s="1" t="s">
        <v>1082</v>
      </c>
      <c r="F1040" s="1" t="n">
        <v>140</v>
      </c>
      <c r="G1040" s="1" t="s">
        <v>1078</v>
      </c>
      <c r="H1040" s="1" t="n">
        <v>2000.86</v>
      </c>
      <c r="I1040" s="1" t="s">
        <v>46</v>
      </c>
      <c r="J104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1039SKU01039DABUR PRODUCT 1039CLEANINGNESTLEBOTTLEINACTIVE1402000.86</v>
      </c>
      <c r="K1040" s="1" t="n">
        <f aca="false">COUNTIF(J:J, $J1040)</f>
        <v>1</v>
      </c>
      <c r="L1040" s="1" t="str">
        <f aca="false">IF(ISNA(VLOOKUP(tblProducts[[#This Row],[supplier_id]], tblSuppliers[], 3, FALSE())), "Invalid", "Valid")</f>
        <v>Valid</v>
      </c>
    </row>
    <row r="1041" customFormat="false" ht="15" hidden="false" customHeight="true" outlineLevel="0" collapsed="false">
      <c r="A1041" s="1" t="n">
        <v>1040</v>
      </c>
      <c r="B1041" s="1" t="s">
        <v>3156</v>
      </c>
      <c r="C1041" s="1" t="s">
        <v>3157</v>
      </c>
      <c r="D1041" s="1" t="s">
        <v>1062</v>
      </c>
      <c r="E1041" s="1" t="s">
        <v>1082</v>
      </c>
      <c r="F1041" s="1" t="n">
        <v>91</v>
      </c>
      <c r="G1041" s="1" t="s">
        <v>1059</v>
      </c>
      <c r="H1041" s="1" t="n">
        <v>2012.74</v>
      </c>
      <c r="I1041" s="1" t="s">
        <v>39</v>
      </c>
      <c r="J104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1040SKU01040ITC PRODUCT 1040DAIRYNESTLELITREACTIVE912012.74</v>
      </c>
      <c r="K1041" s="1" t="n">
        <f aca="false">COUNTIF(J:J, $J1041)</f>
        <v>1</v>
      </c>
      <c r="L1041" s="1" t="str">
        <f aca="false">IF(ISNA(VLOOKUP(tblProducts[[#This Row],[supplier_id]], tblSuppliers[], 3, FALSE())), "Invalid", "Valid")</f>
        <v>Valid</v>
      </c>
    </row>
    <row r="1042" customFormat="false" ht="15" hidden="false" customHeight="true" outlineLevel="0" collapsed="false">
      <c r="A1042" s="1" t="n">
        <v>1041</v>
      </c>
      <c r="B1042" s="1" t="s">
        <v>3158</v>
      </c>
      <c r="C1042" s="1" t="s">
        <v>3159</v>
      </c>
      <c r="D1042" s="1" t="s">
        <v>1098</v>
      </c>
      <c r="E1042" s="1" t="s">
        <v>1054</v>
      </c>
      <c r="F1042" s="1" t="n">
        <v>194</v>
      </c>
      <c r="G1042" s="1" t="s">
        <v>1059</v>
      </c>
      <c r="H1042" s="1" t="n">
        <v>2074.76</v>
      </c>
      <c r="I1042" s="1" t="s">
        <v>39</v>
      </c>
      <c r="J104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1041SKU01041UNILEVER PRODUCT 1041PERSONAL CAREUNILEVERLITREACTIVE1942074.76</v>
      </c>
      <c r="K1042" s="1" t="n">
        <f aca="false">COUNTIF(J:J, $J1042)</f>
        <v>1</v>
      </c>
      <c r="L1042" s="1" t="str">
        <f aca="false">IF(ISNA(VLOOKUP(tblProducts[[#This Row],[supplier_id]], tblSuppliers[], 3, FALSE())), "Invalid", "Valid")</f>
        <v>Valid</v>
      </c>
    </row>
    <row r="1043" customFormat="false" ht="15" hidden="false" customHeight="true" outlineLevel="0" collapsed="false">
      <c r="A1043" s="1" t="n">
        <v>1042</v>
      </c>
      <c r="B1043" s="1" t="s">
        <v>3160</v>
      </c>
      <c r="C1043" s="1" t="s">
        <v>3161</v>
      </c>
      <c r="D1043" s="1" t="s">
        <v>1053</v>
      </c>
      <c r="E1043" s="1" t="s">
        <v>1071</v>
      </c>
      <c r="F1043" s="1" t="n">
        <v>63</v>
      </c>
      <c r="G1043" s="1" t="s">
        <v>1059</v>
      </c>
      <c r="H1043" s="1" t="n">
        <v>170.16</v>
      </c>
      <c r="I1043" s="1" t="s">
        <v>39</v>
      </c>
      <c r="J104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1042SKU01042NESTLE PRODUCT 1042CLEANINGITCLITREACTIVE63170.16</v>
      </c>
      <c r="K1043" s="1" t="n">
        <f aca="false">COUNTIF(J:J, $J1043)</f>
        <v>1</v>
      </c>
      <c r="L1043" s="1" t="str">
        <f aca="false">IF(ISNA(VLOOKUP(tblProducts[[#This Row],[supplier_id]], tblSuppliers[], 3, FALSE())), "Invalid", "Valid")</f>
        <v>Valid</v>
      </c>
    </row>
    <row r="1044" customFormat="false" ht="15" hidden="false" customHeight="true" outlineLevel="0" collapsed="false">
      <c r="A1044" s="1" t="n">
        <v>1043</v>
      </c>
      <c r="B1044" s="1" t="s">
        <v>3162</v>
      </c>
      <c r="C1044" s="1" t="s">
        <v>3163</v>
      </c>
      <c r="D1044" s="1" t="s">
        <v>1143</v>
      </c>
      <c r="E1044" s="1" t="s">
        <v>1089</v>
      </c>
      <c r="F1044" s="1" t="n">
        <v>91</v>
      </c>
      <c r="G1044" s="1" t="s">
        <v>1068</v>
      </c>
      <c r="H1044" s="1" t="n">
        <v>1324.47</v>
      </c>
      <c r="I1044" s="1" t="s">
        <v>39</v>
      </c>
      <c r="J104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1043SKU01043PARLE PRODUCT 1043BEVERAGESPARLEPIECEACTIVE911324.47</v>
      </c>
      <c r="K1044" s="1" t="n">
        <f aca="false">COUNTIF(J:J, $J1044)</f>
        <v>1</v>
      </c>
      <c r="L1044" s="1" t="str">
        <f aca="false">IF(ISNA(VLOOKUP(tblProducts[[#This Row],[supplier_id]], tblSuppliers[], 3, FALSE())), "Invalid", "Valid")</f>
        <v>Valid</v>
      </c>
    </row>
    <row r="1045" customFormat="false" ht="15" hidden="false" customHeight="true" outlineLevel="0" collapsed="false">
      <c r="A1045" s="1" t="n">
        <v>1044</v>
      </c>
      <c r="B1045" s="1" t="s">
        <v>3164</v>
      </c>
      <c r="C1045" s="1" t="s">
        <v>3165</v>
      </c>
      <c r="D1045" s="1" t="s">
        <v>1076</v>
      </c>
      <c r="E1045" s="1" t="s">
        <v>1077</v>
      </c>
      <c r="F1045" s="1" t="n">
        <v>120</v>
      </c>
      <c r="G1045" s="1" t="s">
        <v>1064</v>
      </c>
      <c r="H1045" s="1" t="n">
        <v>1071.76</v>
      </c>
      <c r="I1045" s="1" t="s">
        <v>46</v>
      </c>
      <c r="J104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1044SKU01044BRITANNIA PRODUCT 1044SNACKSBRITANNIAKGINACTIVE1201071.76</v>
      </c>
      <c r="K1045" s="1" t="n">
        <f aca="false">COUNTIF(J:J, $J1045)</f>
        <v>1</v>
      </c>
      <c r="L1045" s="1" t="str">
        <f aca="false">IF(ISNA(VLOOKUP(tblProducts[[#This Row],[supplier_id]], tblSuppliers[], 3, FALSE())), "Invalid", "Valid")</f>
        <v>Valid</v>
      </c>
    </row>
    <row r="1046" customFormat="false" ht="15" hidden="false" customHeight="true" outlineLevel="0" collapsed="false">
      <c r="A1046" s="1" t="n">
        <v>1045</v>
      </c>
      <c r="B1046" s="1" t="s">
        <v>3166</v>
      </c>
      <c r="C1046" s="1" t="s">
        <v>3167</v>
      </c>
      <c r="D1046" s="1" t="s">
        <v>1053</v>
      </c>
      <c r="E1046" s="1" t="s">
        <v>1071</v>
      </c>
      <c r="F1046" s="1" t="n">
        <v>81</v>
      </c>
      <c r="G1046" s="1" t="s">
        <v>1078</v>
      </c>
      <c r="H1046" s="1" t="n">
        <v>1624.37</v>
      </c>
      <c r="I1046" s="1" t="s">
        <v>46</v>
      </c>
      <c r="J104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1045SKU01045NESTLE PRODUCT 1045CLEANINGITCBOTTLEINACTIVE811624.37</v>
      </c>
      <c r="K1046" s="1" t="n">
        <f aca="false">COUNTIF(J:J, $J1046)</f>
        <v>1</v>
      </c>
      <c r="L1046" s="1" t="str">
        <f aca="false">IF(ISNA(VLOOKUP(tblProducts[[#This Row],[supplier_id]], tblSuppliers[], 3, FALSE())), "Invalid", "Valid")</f>
        <v>Valid</v>
      </c>
    </row>
    <row r="1047" customFormat="false" ht="15" hidden="false" customHeight="true" outlineLevel="0" collapsed="false">
      <c r="A1047" s="1" t="n">
        <v>1046</v>
      </c>
      <c r="B1047" s="1" t="s">
        <v>3168</v>
      </c>
      <c r="C1047" s="1" t="s">
        <v>3169</v>
      </c>
      <c r="D1047" s="1" t="s">
        <v>1098</v>
      </c>
      <c r="E1047" s="1" t="s">
        <v>1089</v>
      </c>
      <c r="F1047" s="1" t="n">
        <v>145</v>
      </c>
      <c r="G1047" s="1" t="s">
        <v>1064</v>
      </c>
      <c r="H1047" s="1" t="n">
        <v>145.71</v>
      </c>
      <c r="I1047" s="1" t="s">
        <v>39</v>
      </c>
      <c r="J104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1046SKU01046NESTLE PRODUCT 1046PERSONAL CAREPARLEKGACTIVE145145.71</v>
      </c>
      <c r="K1047" s="1" t="n">
        <f aca="false">COUNTIF(J:J, $J1047)</f>
        <v>1</v>
      </c>
      <c r="L1047" s="1" t="str">
        <f aca="false">IF(ISNA(VLOOKUP(tblProducts[[#This Row],[supplier_id]], tblSuppliers[], 3, FALSE())), "Invalid", "Valid")</f>
        <v>Valid</v>
      </c>
    </row>
    <row r="1048" customFormat="false" ht="15" hidden="false" customHeight="true" outlineLevel="0" collapsed="false">
      <c r="A1048" s="1" t="n">
        <v>1047</v>
      </c>
      <c r="B1048" s="1" t="s">
        <v>3170</v>
      </c>
      <c r="C1048" s="1" t="s">
        <v>3171</v>
      </c>
      <c r="D1048" s="1" t="s">
        <v>1062</v>
      </c>
      <c r="E1048" s="1" t="s">
        <v>1054</v>
      </c>
      <c r="F1048" s="1" t="n">
        <v>110</v>
      </c>
      <c r="G1048" s="1" t="s">
        <v>1078</v>
      </c>
      <c r="H1048" s="1" t="n">
        <v>256.59</v>
      </c>
      <c r="I1048" s="1" t="s">
        <v>46</v>
      </c>
      <c r="J104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1047SKU01047AMUL PRODUCT 1047DAIRYUNILEVERBOTTLEINACTIVE110256.59</v>
      </c>
      <c r="K1048" s="1" t="n">
        <f aca="false">COUNTIF(J:J, $J1048)</f>
        <v>1</v>
      </c>
      <c r="L1048" s="1" t="str">
        <f aca="false">IF(ISNA(VLOOKUP(tblProducts[[#This Row],[supplier_id]], tblSuppliers[], 3, FALSE())), "Invalid", "Valid")</f>
        <v>Valid</v>
      </c>
    </row>
    <row r="1049" customFormat="false" ht="15" hidden="false" customHeight="true" outlineLevel="0" collapsed="false">
      <c r="A1049" s="1" t="n">
        <v>1048</v>
      </c>
      <c r="B1049" s="1" t="s">
        <v>3172</v>
      </c>
      <c r="C1049" s="1" t="s">
        <v>3173</v>
      </c>
      <c r="D1049" s="1" t="s">
        <v>1076</v>
      </c>
      <c r="E1049" s="1" t="s">
        <v>1063</v>
      </c>
      <c r="F1049" s="1" t="n">
        <v>1</v>
      </c>
      <c r="G1049" s="1" t="s">
        <v>1055</v>
      </c>
      <c r="H1049" s="1" t="n">
        <v>1747.87</v>
      </c>
      <c r="I1049" s="1" t="s">
        <v>46</v>
      </c>
      <c r="J104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1048SKU01048BRITANNIA PRODUCT 1048SNACKSAMULPACKINACTIVE11747.87</v>
      </c>
      <c r="K1049" s="1" t="n">
        <f aca="false">COUNTIF(J:J, $J1049)</f>
        <v>1</v>
      </c>
      <c r="L1049" s="1" t="str">
        <f aca="false">IF(ISNA(VLOOKUP(tblProducts[[#This Row],[supplier_id]], tblSuppliers[], 3, FALSE())), "Invalid", "Valid")</f>
        <v>Valid</v>
      </c>
    </row>
    <row r="1050" customFormat="false" ht="15" hidden="false" customHeight="true" outlineLevel="0" collapsed="false">
      <c r="A1050" s="1" t="n">
        <v>1049</v>
      </c>
      <c r="B1050" s="1" t="s">
        <v>3174</v>
      </c>
      <c r="C1050" s="1" t="s">
        <v>3175</v>
      </c>
      <c r="D1050" s="1" t="s">
        <v>1098</v>
      </c>
      <c r="E1050" s="1" t="s">
        <v>1071</v>
      </c>
      <c r="F1050" s="1" t="n">
        <v>30</v>
      </c>
      <c r="G1050" s="1" t="s">
        <v>1055</v>
      </c>
      <c r="H1050" s="1" t="n">
        <v>700.58</v>
      </c>
      <c r="I1050" s="1" t="s">
        <v>46</v>
      </c>
      <c r="J105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1049SKU01049BRITANNIA PRODUCT 1049PERSONAL CAREITCPACKINACTIVE30700.58</v>
      </c>
      <c r="K1050" s="1" t="n">
        <f aca="false">COUNTIF(J:J, $J1050)</f>
        <v>1</v>
      </c>
      <c r="L1050" s="1" t="str">
        <f aca="false">IF(ISNA(VLOOKUP(tblProducts[[#This Row],[supplier_id]], tblSuppliers[], 3, FALSE())), "Invalid", "Valid")</f>
        <v>Valid</v>
      </c>
    </row>
    <row r="1051" customFormat="false" ht="15" hidden="false" customHeight="true" outlineLevel="0" collapsed="false">
      <c r="A1051" s="1" t="n">
        <v>1050</v>
      </c>
      <c r="B1051" s="1" t="s">
        <v>3176</v>
      </c>
      <c r="C1051" s="1" t="s">
        <v>3177</v>
      </c>
      <c r="D1051" s="1" t="s">
        <v>1062</v>
      </c>
      <c r="E1051" s="1" t="s">
        <v>1089</v>
      </c>
      <c r="F1051" s="1" t="n">
        <v>39</v>
      </c>
      <c r="G1051" s="1" t="s">
        <v>1055</v>
      </c>
      <c r="H1051" s="1" t="n">
        <v>2301.26</v>
      </c>
      <c r="I1051" s="1" t="s">
        <v>46</v>
      </c>
      <c r="J105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1050SKU01050BRITANNIA PRODUCT 1050DAIRYPARLEPACKINACTIVE392301.26</v>
      </c>
      <c r="K1051" s="1" t="n">
        <f aca="false">COUNTIF(J:J, $J1051)</f>
        <v>1</v>
      </c>
      <c r="L1051" s="1" t="str">
        <f aca="false">IF(ISNA(VLOOKUP(tblProducts[[#This Row],[supplier_id]], tblSuppliers[], 3, FALSE())), "Invalid", "Valid")</f>
        <v>Valid</v>
      </c>
    </row>
    <row r="1052" customFormat="false" ht="15" hidden="false" customHeight="true" outlineLevel="0" collapsed="false">
      <c r="A1052" s="1" t="n">
        <v>1051</v>
      </c>
      <c r="B1052" s="1" t="s">
        <v>3178</v>
      </c>
      <c r="C1052" s="1" t="s">
        <v>3179</v>
      </c>
      <c r="D1052" s="1" t="s">
        <v>1081</v>
      </c>
      <c r="E1052" s="1" t="s">
        <v>1054</v>
      </c>
      <c r="F1052" s="1" t="n">
        <v>140</v>
      </c>
      <c r="G1052" s="1" t="s">
        <v>1078</v>
      </c>
      <c r="H1052" s="1" t="n">
        <v>124.95</v>
      </c>
      <c r="I1052" s="1" t="s">
        <v>46</v>
      </c>
      <c r="J105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1051SKU01051PARLE PRODUCT 1051FROZEN FOODUNILEVERBOTTLEINACTIVE140124.95</v>
      </c>
      <c r="K1052" s="1" t="n">
        <f aca="false">COUNTIF(J:J, $J1052)</f>
        <v>1</v>
      </c>
      <c r="L1052" s="1" t="str">
        <f aca="false">IF(ISNA(VLOOKUP(tblProducts[[#This Row],[supplier_id]], tblSuppliers[], 3, FALSE())), "Invalid", "Valid")</f>
        <v>Valid</v>
      </c>
    </row>
    <row r="1053" customFormat="false" ht="15" hidden="false" customHeight="true" outlineLevel="0" collapsed="false">
      <c r="A1053" s="1" t="n">
        <v>1052</v>
      </c>
      <c r="B1053" s="1" t="s">
        <v>3180</v>
      </c>
      <c r="C1053" s="1" t="s">
        <v>3181</v>
      </c>
      <c r="D1053" s="1" t="s">
        <v>1076</v>
      </c>
      <c r="E1053" s="1" t="s">
        <v>1071</v>
      </c>
      <c r="F1053" s="1" t="n">
        <v>184</v>
      </c>
      <c r="G1053" s="1" t="s">
        <v>1055</v>
      </c>
      <c r="H1053" s="1" t="n">
        <v>2129.79</v>
      </c>
      <c r="I1053" s="1" t="s">
        <v>46</v>
      </c>
      <c r="J105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1052SKU01052ITC PRODUCT 1052SNACKSITCPACKINACTIVE1842129.79</v>
      </c>
      <c r="K1053" s="1" t="n">
        <f aca="false">COUNTIF(J:J, $J1053)</f>
        <v>1</v>
      </c>
      <c r="L1053" s="1" t="str">
        <f aca="false">IF(ISNA(VLOOKUP(tblProducts[[#This Row],[supplier_id]], tblSuppliers[], 3, FALSE())), "Invalid", "Valid")</f>
        <v>Valid</v>
      </c>
    </row>
    <row r="1054" customFormat="false" ht="15" hidden="false" customHeight="true" outlineLevel="0" collapsed="false">
      <c r="A1054" s="1" t="n">
        <v>1053</v>
      </c>
      <c r="B1054" s="1" t="s">
        <v>3182</v>
      </c>
      <c r="C1054" s="1" t="s">
        <v>3183</v>
      </c>
      <c r="D1054" s="1" t="s">
        <v>1067</v>
      </c>
      <c r="E1054" s="1" t="s">
        <v>1089</v>
      </c>
      <c r="F1054" s="1" t="n">
        <v>20</v>
      </c>
      <c r="G1054" s="1" t="s">
        <v>1059</v>
      </c>
      <c r="H1054" s="1" t="n">
        <v>442.25</v>
      </c>
      <c r="I1054" s="1" t="s">
        <v>46</v>
      </c>
      <c r="J105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1053SKU01053ITC PRODUCT 1053BAKERYPARLELITREINACTIVE20442.25</v>
      </c>
      <c r="K1054" s="1" t="n">
        <f aca="false">COUNTIF(J:J, $J1054)</f>
        <v>1</v>
      </c>
      <c r="L1054" s="1" t="str">
        <f aca="false">IF(ISNA(VLOOKUP(tblProducts[[#This Row],[supplier_id]], tblSuppliers[], 3, FALSE())), "Invalid", "Valid")</f>
        <v>Valid</v>
      </c>
    </row>
    <row r="1055" customFormat="false" ht="15" hidden="false" customHeight="true" outlineLevel="0" collapsed="false">
      <c r="A1055" s="1" t="n">
        <v>1054</v>
      </c>
      <c r="B1055" s="1" t="s">
        <v>3184</v>
      </c>
      <c r="C1055" s="1" t="s">
        <v>3185</v>
      </c>
      <c r="D1055" s="1" t="s">
        <v>1143</v>
      </c>
      <c r="E1055" s="1" t="s">
        <v>1071</v>
      </c>
      <c r="F1055" s="1" t="n">
        <v>68</v>
      </c>
      <c r="G1055" s="1" t="s">
        <v>1055</v>
      </c>
      <c r="H1055" s="1" t="n">
        <v>311.43</v>
      </c>
      <c r="I1055" s="1" t="s">
        <v>39</v>
      </c>
      <c r="J105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1054SKU01054UNILEVER PRODUCT 1054BEVERAGESITCPACKACTIVE68311.43</v>
      </c>
      <c r="K1055" s="1" t="n">
        <f aca="false">COUNTIF(J:J, $J1055)</f>
        <v>1</v>
      </c>
      <c r="L1055" s="1" t="str">
        <f aca="false">IF(ISNA(VLOOKUP(tblProducts[[#This Row],[supplier_id]], tblSuppliers[], 3, FALSE())), "Invalid", "Valid")</f>
        <v>Valid</v>
      </c>
    </row>
    <row r="1056" customFormat="false" ht="15" hidden="false" customHeight="true" outlineLevel="0" collapsed="false">
      <c r="A1056" s="1" t="n">
        <v>1055</v>
      </c>
      <c r="B1056" s="1" t="s">
        <v>3186</v>
      </c>
      <c r="C1056" s="1" t="s">
        <v>3187</v>
      </c>
      <c r="D1056" s="1" t="s">
        <v>1067</v>
      </c>
      <c r="E1056" s="1" t="s">
        <v>1058</v>
      </c>
      <c r="F1056" s="1" t="n">
        <v>166</v>
      </c>
      <c r="G1056" s="1" t="s">
        <v>1055</v>
      </c>
      <c r="H1056" s="1" t="n">
        <v>151.49</v>
      </c>
      <c r="I1056" s="1" t="s">
        <v>46</v>
      </c>
      <c r="J105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1055SKU01055P&amp;G PRODUCT 1055BAKERYP&amp;GPACKINACTIVE166151.49</v>
      </c>
      <c r="K1056" s="1" t="n">
        <f aca="false">COUNTIF(J:J, $J1056)</f>
        <v>1</v>
      </c>
      <c r="L1056" s="1" t="str">
        <f aca="false">IF(ISNA(VLOOKUP(tblProducts[[#This Row],[supplier_id]], tblSuppliers[], 3, FALSE())), "Invalid", "Valid")</f>
        <v>Valid</v>
      </c>
    </row>
    <row r="1057" customFormat="false" ht="15" hidden="false" customHeight="true" outlineLevel="0" collapsed="false">
      <c r="A1057" s="1" t="n">
        <v>1056</v>
      </c>
      <c r="B1057" s="1" t="s">
        <v>3188</v>
      </c>
      <c r="C1057" s="1" t="s">
        <v>3189</v>
      </c>
      <c r="D1057" s="1" t="s">
        <v>1081</v>
      </c>
      <c r="E1057" s="1" t="s">
        <v>1058</v>
      </c>
      <c r="F1057" s="1" t="n">
        <v>151</v>
      </c>
      <c r="G1057" s="1" t="s">
        <v>1055</v>
      </c>
      <c r="H1057" s="1" t="n">
        <v>1696.52</v>
      </c>
      <c r="I1057" s="1" t="s">
        <v>46</v>
      </c>
      <c r="J105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1056SKU01056DABUR PRODUCT 1056FROZEN FOODP&amp;GPACKINACTIVE1511696.52</v>
      </c>
      <c r="K1057" s="1" t="n">
        <f aca="false">COUNTIF(J:J, $J1057)</f>
        <v>1</v>
      </c>
      <c r="L1057" s="1" t="str">
        <f aca="false">IF(ISNA(VLOOKUP(tblProducts[[#This Row],[supplier_id]], tblSuppliers[], 3, FALSE())), "Invalid", "Valid")</f>
        <v>Valid</v>
      </c>
    </row>
    <row r="1058" customFormat="false" ht="15" hidden="false" customHeight="true" outlineLevel="0" collapsed="false">
      <c r="A1058" s="1" t="n">
        <v>1057</v>
      </c>
      <c r="B1058" s="1" t="s">
        <v>3190</v>
      </c>
      <c r="C1058" s="1" t="s">
        <v>3191</v>
      </c>
      <c r="D1058" s="1" t="s">
        <v>1088</v>
      </c>
      <c r="E1058" s="1" t="s">
        <v>1054</v>
      </c>
      <c r="F1058" s="1" t="n">
        <v>66</v>
      </c>
      <c r="G1058" s="1" t="s">
        <v>1068</v>
      </c>
      <c r="H1058" s="1" t="n">
        <v>1118.44</v>
      </c>
      <c r="I1058" s="1" t="s">
        <v>39</v>
      </c>
      <c r="J105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1057SKU01057PARLE PRODUCT 1057HOUSEHOLDUNILEVERPIECEACTIVE661118.44</v>
      </c>
      <c r="K1058" s="1" t="n">
        <f aca="false">COUNTIF(J:J, $J1058)</f>
        <v>1</v>
      </c>
      <c r="L1058" s="1" t="str">
        <f aca="false">IF(ISNA(VLOOKUP(tblProducts[[#This Row],[supplier_id]], tblSuppliers[], 3, FALSE())), "Invalid", "Valid")</f>
        <v>Valid</v>
      </c>
    </row>
    <row r="1059" customFormat="false" ht="15" hidden="false" customHeight="true" outlineLevel="0" collapsed="false">
      <c r="A1059" s="1" t="n">
        <v>1058</v>
      </c>
      <c r="B1059" s="1" t="s">
        <v>3192</v>
      </c>
      <c r="C1059" s="1" t="s">
        <v>3193</v>
      </c>
      <c r="D1059" s="1" t="s">
        <v>1143</v>
      </c>
      <c r="E1059" s="1" t="s">
        <v>1085</v>
      </c>
      <c r="F1059" s="1" t="n">
        <v>164</v>
      </c>
      <c r="G1059" s="1" t="s">
        <v>1078</v>
      </c>
      <c r="H1059" s="1" t="n">
        <v>2315.19</v>
      </c>
      <c r="I1059" s="1" t="s">
        <v>46</v>
      </c>
      <c r="J105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1058SKU01058PARLE PRODUCT 1058BEVERAGESDABURBOTTLEINACTIVE1642315.19</v>
      </c>
      <c r="K1059" s="1" t="n">
        <f aca="false">COUNTIF(J:J, $J1059)</f>
        <v>1</v>
      </c>
      <c r="L1059" s="1" t="str">
        <f aca="false">IF(ISNA(VLOOKUP(tblProducts[[#This Row],[supplier_id]], tblSuppliers[], 3, FALSE())), "Invalid", "Valid")</f>
        <v>Valid</v>
      </c>
    </row>
    <row r="1060" customFormat="false" ht="15" hidden="false" customHeight="true" outlineLevel="0" collapsed="false">
      <c r="A1060" s="1" t="n">
        <v>1059</v>
      </c>
      <c r="B1060" s="1" t="s">
        <v>3194</v>
      </c>
      <c r="C1060" s="1" t="s">
        <v>3195</v>
      </c>
      <c r="D1060" s="1" t="s">
        <v>1067</v>
      </c>
      <c r="E1060" s="1" t="s">
        <v>1085</v>
      </c>
      <c r="F1060" s="1" t="n">
        <v>165</v>
      </c>
      <c r="G1060" s="1" t="s">
        <v>1059</v>
      </c>
      <c r="H1060" s="1" t="n">
        <v>467.59</v>
      </c>
      <c r="I1060" s="1" t="s">
        <v>39</v>
      </c>
      <c r="J106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1059SKU01059P&amp;G PRODUCT 1059BAKERYDABURLITREACTIVE165467.59</v>
      </c>
      <c r="K1060" s="1" t="n">
        <f aca="false">COUNTIF(J:J, $J1060)</f>
        <v>1</v>
      </c>
      <c r="L1060" s="1" t="str">
        <f aca="false">IF(ISNA(VLOOKUP(tblProducts[[#This Row],[supplier_id]], tblSuppliers[], 3, FALSE())), "Invalid", "Valid")</f>
        <v>Valid</v>
      </c>
    </row>
    <row r="1061" customFormat="false" ht="15" hidden="false" customHeight="true" outlineLevel="0" collapsed="false">
      <c r="A1061" s="1" t="n">
        <v>1060</v>
      </c>
      <c r="B1061" s="1" t="s">
        <v>3196</v>
      </c>
      <c r="C1061" s="1" t="s">
        <v>3197</v>
      </c>
      <c r="D1061" s="1" t="s">
        <v>1067</v>
      </c>
      <c r="E1061" s="1" t="s">
        <v>1071</v>
      </c>
      <c r="F1061" s="1" t="n">
        <v>37</v>
      </c>
      <c r="G1061" s="1" t="s">
        <v>1059</v>
      </c>
      <c r="H1061" s="1" t="n">
        <v>307.03</v>
      </c>
      <c r="I1061" s="1" t="s">
        <v>39</v>
      </c>
      <c r="J106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1060SKU01060BRITANNIA PRODUCT 1060BAKERYITCLITREACTIVE37307.03</v>
      </c>
      <c r="K1061" s="1" t="n">
        <f aca="false">COUNTIF(J:J, $J1061)</f>
        <v>1</v>
      </c>
      <c r="L1061" s="1" t="str">
        <f aca="false">IF(ISNA(VLOOKUP(tblProducts[[#This Row],[supplier_id]], tblSuppliers[], 3, FALSE())), "Invalid", "Valid")</f>
        <v>Valid</v>
      </c>
    </row>
    <row r="1062" customFormat="false" ht="15" hidden="false" customHeight="true" outlineLevel="0" collapsed="false">
      <c r="A1062" s="1" t="n">
        <v>1061</v>
      </c>
      <c r="B1062" s="1" t="s">
        <v>3198</v>
      </c>
      <c r="C1062" s="1" t="s">
        <v>3199</v>
      </c>
      <c r="D1062" s="1" t="s">
        <v>1067</v>
      </c>
      <c r="E1062" s="1" t="s">
        <v>1063</v>
      </c>
      <c r="F1062" s="1" t="n">
        <v>32</v>
      </c>
      <c r="G1062" s="1" t="s">
        <v>1068</v>
      </c>
      <c r="H1062" s="1" t="n">
        <v>749.15</v>
      </c>
      <c r="I1062" s="1" t="s">
        <v>46</v>
      </c>
      <c r="J106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1061SKU01061PARLE PRODUCT 1061BAKERYAMULPIECEINACTIVE32749.15</v>
      </c>
      <c r="K1062" s="1" t="n">
        <f aca="false">COUNTIF(J:J, $J1062)</f>
        <v>1</v>
      </c>
      <c r="L1062" s="1" t="str">
        <f aca="false">IF(ISNA(VLOOKUP(tblProducts[[#This Row],[supplier_id]], tblSuppliers[], 3, FALSE())), "Invalid", "Valid")</f>
        <v>Valid</v>
      </c>
    </row>
    <row r="1063" customFormat="false" ht="15" hidden="false" customHeight="true" outlineLevel="0" collapsed="false">
      <c r="A1063" s="1" t="n">
        <v>1062</v>
      </c>
      <c r="B1063" s="1" t="s">
        <v>3200</v>
      </c>
      <c r="C1063" s="1" t="s">
        <v>3201</v>
      </c>
      <c r="D1063" s="1" t="s">
        <v>1143</v>
      </c>
      <c r="E1063" s="1" t="s">
        <v>1071</v>
      </c>
      <c r="F1063" s="1" t="n">
        <v>60</v>
      </c>
      <c r="G1063" s="1" t="s">
        <v>1055</v>
      </c>
      <c r="H1063" s="1" t="n">
        <v>757.52</v>
      </c>
      <c r="I1063" s="1" t="s">
        <v>46</v>
      </c>
      <c r="J106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1062SKU01062DABUR PRODUCT 1062BEVERAGESITCPACKINACTIVE60757.52</v>
      </c>
      <c r="K1063" s="1" t="n">
        <f aca="false">COUNTIF(J:J, $J1063)</f>
        <v>1</v>
      </c>
      <c r="L1063" s="1" t="str">
        <f aca="false">IF(ISNA(VLOOKUP(tblProducts[[#This Row],[supplier_id]], tblSuppliers[], 3, FALSE())), "Invalid", "Valid")</f>
        <v>Valid</v>
      </c>
    </row>
    <row r="1064" customFormat="false" ht="15" hidden="false" customHeight="true" outlineLevel="0" collapsed="false">
      <c r="A1064" s="1" t="n">
        <v>1063</v>
      </c>
      <c r="B1064" s="1" t="s">
        <v>3202</v>
      </c>
      <c r="C1064" s="1" t="s">
        <v>3203</v>
      </c>
      <c r="D1064" s="1" t="s">
        <v>1067</v>
      </c>
      <c r="E1064" s="1" t="s">
        <v>1058</v>
      </c>
      <c r="F1064" s="1" t="n">
        <v>134</v>
      </c>
      <c r="G1064" s="1" t="s">
        <v>1059</v>
      </c>
      <c r="H1064" s="1" t="n">
        <v>487.3</v>
      </c>
      <c r="I1064" s="1" t="s">
        <v>46</v>
      </c>
      <c r="J106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1063SKU01063P&amp;G PRODUCT 1063BAKERYP&amp;GLITREINACTIVE134487.3</v>
      </c>
      <c r="K1064" s="1" t="n">
        <f aca="false">COUNTIF(J:J, $J1064)</f>
        <v>1</v>
      </c>
      <c r="L1064" s="1" t="str">
        <f aca="false">IF(ISNA(VLOOKUP(tblProducts[[#This Row],[supplier_id]], tblSuppliers[], 3, FALSE())), "Invalid", "Valid")</f>
        <v>Valid</v>
      </c>
    </row>
    <row r="1065" customFormat="false" ht="15" hidden="false" customHeight="true" outlineLevel="0" collapsed="false">
      <c r="A1065" s="1" t="n">
        <v>1064</v>
      </c>
      <c r="B1065" s="1" t="s">
        <v>3204</v>
      </c>
      <c r="C1065" s="1" t="s">
        <v>3205</v>
      </c>
      <c r="D1065" s="1" t="s">
        <v>1076</v>
      </c>
      <c r="E1065" s="1" t="s">
        <v>1063</v>
      </c>
      <c r="F1065" s="1" t="n">
        <v>49</v>
      </c>
      <c r="G1065" s="1" t="s">
        <v>1055</v>
      </c>
      <c r="H1065" s="1" t="n">
        <v>1395.32</v>
      </c>
      <c r="I1065" s="1" t="s">
        <v>46</v>
      </c>
      <c r="J106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1064SKU01064DABUR PRODUCT 1064SNACKSAMULPACKINACTIVE491395.32</v>
      </c>
      <c r="K1065" s="1" t="n">
        <f aca="false">COUNTIF(J:J, $J1065)</f>
        <v>1</v>
      </c>
      <c r="L1065" s="1" t="str">
        <f aca="false">IF(ISNA(VLOOKUP(tblProducts[[#This Row],[supplier_id]], tblSuppliers[], 3, FALSE())), "Invalid", "Valid")</f>
        <v>Valid</v>
      </c>
    </row>
    <row r="1066" customFormat="false" ht="15" hidden="false" customHeight="true" outlineLevel="0" collapsed="false">
      <c r="A1066" s="1" t="n">
        <v>1065</v>
      </c>
      <c r="B1066" s="1" t="s">
        <v>3206</v>
      </c>
      <c r="C1066" s="1" t="s">
        <v>3207</v>
      </c>
      <c r="D1066" s="1" t="s">
        <v>1062</v>
      </c>
      <c r="E1066" s="1" t="s">
        <v>1082</v>
      </c>
      <c r="F1066" s="1" t="n">
        <v>104</v>
      </c>
      <c r="G1066" s="1" t="s">
        <v>1068</v>
      </c>
      <c r="H1066" s="1" t="n">
        <v>1934.73</v>
      </c>
      <c r="I1066" s="1" t="s">
        <v>39</v>
      </c>
      <c r="J106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1065SKU01065PARLE PRODUCT 1065DAIRYNESTLEPIECEACTIVE1041934.73</v>
      </c>
      <c r="K1066" s="1" t="n">
        <f aca="false">COUNTIF(J:J, $J1066)</f>
        <v>1</v>
      </c>
      <c r="L1066" s="1" t="str">
        <f aca="false">IF(ISNA(VLOOKUP(tblProducts[[#This Row],[supplier_id]], tblSuppliers[], 3, FALSE())), "Invalid", "Valid")</f>
        <v>Valid</v>
      </c>
    </row>
    <row r="1067" customFormat="false" ht="15" hidden="false" customHeight="true" outlineLevel="0" collapsed="false">
      <c r="A1067" s="1" t="n">
        <v>1066</v>
      </c>
      <c r="B1067" s="1" t="s">
        <v>3208</v>
      </c>
      <c r="C1067" s="1" t="s">
        <v>3209</v>
      </c>
      <c r="D1067" s="1" t="s">
        <v>1143</v>
      </c>
      <c r="E1067" s="1" t="s">
        <v>1085</v>
      </c>
      <c r="F1067" s="1" t="n">
        <v>132</v>
      </c>
      <c r="G1067" s="1" t="s">
        <v>1059</v>
      </c>
      <c r="H1067" s="1" t="n">
        <v>1174.57</v>
      </c>
      <c r="I1067" s="1" t="s">
        <v>39</v>
      </c>
      <c r="J106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1066SKU01066AMUL PRODUCT 1066BEVERAGESDABURLITREACTIVE1321174.57</v>
      </c>
      <c r="K1067" s="1" t="n">
        <f aca="false">COUNTIF(J:J, $J1067)</f>
        <v>1</v>
      </c>
      <c r="L1067" s="1" t="str">
        <f aca="false">IF(ISNA(VLOOKUP(tblProducts[[#This Row],[supplier_id]], tblSuppliers[], 3, FALSE())), "Invalid", "Valid")</f>
        <v>Valid</v>
      </c>
    </row>
    <row r="1068" customFormat="false" ht="15" hidden="false" customHeight="true" outlineLevel="0" collapsed="false">
      <c r="A1068" s="1" t="n">
        <v>1067</v>
      </c>
      <c r="B1068" s="1" t="s">
        <v>3210</v>
      </c>
      <c r="C1068" s="1" t="s">
        <v>3211</v>
      </c>
      <c r="D1068" s="1" t="s">
        <v>1053</v>
      </c>
      <c r="E1068" s="1" t="s">
        <v>1089</v>
      </c>
      <c r="F1068" s="1" t="n">
        <v>42</v>
      </c>
      <c r="G1068" s="1" t="s">
        <v>1064</v>
      </c>
      <c r="H1068" s="1" t="n">
        <v>1924.07</v>
      </c>
      <c r="I1068" s="1" t="s">
        <v>39</v>
      </c>
      <c r="J106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1067SKU01067DABUR PRODUCT 1067CLEANINGPARLEKGACTIVE421924.07</v>
      </c>
      <c r="K1068" s="1" t="n">
        <f aca="false">COUNTIF(J:J, $J1068)</f>
        <v>1</v>
      </c>
      <c r="L1068" s="1" t="str">
        <f aca="false">IF(ISNA(VLOOKUP(tblProducts[[#This Row],[supplier_id]], tblSuppliers[], 3, FALSE())), "Invalid", "Valid")</f>
        <v>Valid</v>
      </c>
    </row>
    <row r="1069" customFormat="false" ht="15" hidden="false" customHeight="true" outlineLevel="0" collapsed="false">
      <c r="A1069" s="1" t="n">
        <v>1068</v>
      </c>
      <c r="B1069" s="1" t="s">
        <v>3212</v>
      </c>
      <c r="C1069" s="1" t="s">
        <v>3213</v>
      </c>
      <c r="D1069" s="1" t="s">
        <v>1076</v>
      </c>
      <c r="E1069" s="1" t="s">
        <v>1058</v>
      </c>
      <c r="F1069" s="1" t="n">
        <v>10</v>
      </c>
      <c r="G1069" s="1" t="s">
        <v>1059</v>
      </c>
      <c r="H1069" s="1" t="n">
        <v>238.8</v>
      </c>
      <c r="I1069" s="1" t="s">
        <v>39</v>
      </c>
      <c r="J106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1068SKU01068ITC PRODUCT 1068SNACKSP&amp;GLITREACTIVE10238.8</v>
      </c>
      <c r="K1069" s="1" t="n">
        <f aca="false">COUNTIF(J:J, $J1069)</f>
        <v>1</v>
      </c>
      <c r="L1069" s="1" t="str">
        <f aca="false">IF(ISNA(VLOOKUP(tblProducts[[#This Row],[supplier_id]], tblSuppliers[], 3, FALSE())), "Invalid", "Valid")</f>
        <v>Valid</v>
      </c>
    </row>
    <row r="1070" customFormat="false" ht="15" hidden="false" customHeight="true" outlineLevel="0" collapsed="false">
      <c r="A1070" s="1" t="n">
        <v>1069</v>
      </c>
      <c r="B1070" s="1" t="s">
        <v>3214</v>
      </c>
      <c r="C1070" s="1" t="s">
        <v>3215</v>
      </c>
      <c r="D1070" s="1" t="s">
        <v>1067</v>
      </c>
      <c r="E1070" s="1" t="s">
        <v>1058</v>
      </c>
      <c r="F1070" s="1" t="n">
        <v>100</v>
      </c>
      <c r="G1070" s="1" t="s">
        <v>1068</v>
      </c>
      <c r="H1070" s="1" t="n">
        <v>1142.65</v>
      </c>
      <c r="I1070" s="1" t="s">
        <v>46</v>
      </c>
      <c r="J107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1069SKU01069AMUL PRODUCT 1069BAKERYP&amp;GPIECEINACTIVE1001142.65</v>
      </c>
      <c r="K1070" s="1" t="n">
        <f aca="false">COUNTIF(J:J, $J1070)</f>
        <v>1</v>
      </c>
      <c r="L1070" s="1" t="str">
        <f aca="false">IF(ISNA(VLOOKUP(tblProducts[[#This Row],[supplier_id]], tblSuppliers[], 3, FALSE())), "Invalid", "Valid")</f>
        <v>Valid</v>
      </c>
    </row>
    <row r="1071" customFormat="false" ht="15" hidden="false" customHeight="true" outlineLevel="0" collapsed="false">
      <c r="A1071" s="1" t="n">
        <v>1070</v>
      </c>
      <c r="B1071" s="1" t="s">
        <v>3216</v>
      </c>
      <c r="C1071" s="1" t="s">
        <v>3217</v>
      </c>
      <c r="D1071" s="1" t="s">
        <v>1076</v>
      </c>
      <c r="E1071" s="1" t="s">
        <v>1082</v>
      </c>
      <c r="F1071" s="1" t="n">
        <v>48</v>
      </c>
      <c r="G1071" s="1" t="s">
        <v>1064</v>
      </c>
      <c r="H1071" s="1" t="n">
        <v>2301.92</v>
      </c>
      <c r="I1071" s="1" t="s">
        <v>39</v>
      </c>
      <c r="J107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1070SKU01070NESTLE PRODUCT 1070SNACKSNESTLEKGACTIVE482301.92</v>
      </c>
      <c r="K1071" s="1" t="n">
        <f aca="false">COUNTIF(J:J, $J1071)</f>
        <v>1</v>
      </c>
      <c r="L1071" s="1" t="str">
        <f aca="false">IF(ISNA(VLOOKUP(tblProducts[[#This Row],[supplier_id]], tblSuppliers[], 3, FALSE())), "Invalid", "Valid")</f>
        <v>Valid</v>
      </c>
    </row>
    <row r="1072" customFormat="false" ht="15" hidden="false" customHeight="true" outlineLevel="0" collapsed="false">
      <c r="A1072" s="1" t="n">
        <v>1071</v>
      </c>
      <c r="B1072" s="1" t="s">
        <v>3218</v>
      </c>
      <c r="C1072" s="1" t="s">
        <v>3219</v>
      </c>
      <c r="D1072" s="1" t="s">
        <v>1098</v>
      </c>
      <c r="E1072" s="1" t="s">
        <v>1071</v>
      </c>
      <c r="F1072" s="1" t="n">
        <v>19</v>
      </c>
      <c r="G1072" s="1" t="s">
        <v>1064</v>
      </c>
      <c r="H1072" s="1" t="n">
        <v>509.94</v>
      </c>
      <c r="I1072" s="1" t="s">
        <v>46</v>
      </c>
      <c r="J107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1071SKU01071NESTLE PRODUCT 1071PERSONAL CAREITCKGINACTIVE19509.94</v>
      </c>
      <c r="K1072" s="1" t="n">
        <f aca="false">COUNTIF(J:J, $J1072)</f>
        <v>1</v>
      </c>
      <c r="L1072" s="1" t="str">
        <f aca="false">IF(ISNA(VLOOKUP(tblProducts[[#This Row],[supplier_id]], tblSuppliers[], 3, FALSE())), "Invalid", "Valid")</f>
        <v>Valid</v>
      </c>
    </row>
    <row r="1073" customFormat="false" ht="15" hidden="false" customHeight="true" outlineLevel="0" collapsed="false">
      <c r="A1073" s="1" t="n">
        <v>1072</v>
      </c>
      <c r="B1073" s="1" t="s">
        <v>3220</v>
      </c>
      <c r="C1073" s="1" t="s">
        <v>3221</v>
      </c>
      <c r="D1073" s="1" t="s">
        <v>1067</v>
      </c>
      <c r="E1073" s="1" t="s">
        <v>1085</v>
      </c>
      <c r="F1073" s="1" t="n">
        <v>97</v>
      </c>
      <c r="G1073" s="1" t="s">
        <v>1064</v>
      </c>
      <c r="H1073" s="1" t="n">
        <v>436.93</v>
      </c>
      <c r="I1073" s="1" t="s">
        <v>46</v>
      </c>
      <c r="J107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1072SKU01072DABUR PRODUCT 1072BAKERYDABURKGINACTIVE97436.93</v>
      </c>
      <c r="K1073" s="1" t="n">
        <f aca="false">COUNTIF(J:J, $J1073)</f>
        <v>1</v>
      </c>
      <c r="L1073" s="1" t="str">
        <f aca="false">IF(ISNA(VLOOKUP(tblProducts[[#This Row],[supplier_id]], tblSuppliers[], 3, FALSE())), "Invalid", "Valid")</f>
        <v>Valid</v>
      </c>
    </row>
    <row r="1074" customFormat="false" ht="15" hidden="false" customHeight="true" outlineLevel="0" collapsed="false">
      <c r="A1074" s="1" t="n">
        <v>1073</v>
      </c>
      <c r="B1074" s="1" t="s">
        <v>3222</v>
      </c>
      <c r="C1074" s="1" t="s">
        <v>3223</v>
      </c>
      <c r="D1074" s="1" t="s">
        <v>1098</v>
      </c>
      <c r="E1074" s="1" t="s">
        <v>1082</v>
      </c>
      <c r="F1074" s="1" t="n">
        <v>63</v>
      </c>
      <c r="G1074" s="1" t="s">
        <v>1068</v>
      </c>
      <c r="H1074" s="1" t="n">
        <v>1237.62</v>
      </c>
      <c r="I1074" s="1" t="s">
        <v>46</v>
      </c>
      <c r="J107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1073SKU01073UNILEVER PRODUCT 1073PERSONAL CARENESTLEPIECEINACTIVE631237.62</v>
      </c>
      <c r="K1074" s="1" t="n">
        <f aca="false">COUNTIF(J:J, $J1074)</f>
        <v>1</v>
      </c>
      <c r="L1074" s="1" t="str">
        <f aca="false">IF(ISNA(VLOOKUP(tblProducts[[#This Row],[supplier_id]], tblSuppliers[], 3, FALSE())), "Invalid", "Valid")</f>
        <v>Valid</v>
      </c>
    </row>
    <row r="1075" customFormat="false" ht="15" hidden="false" customHeight="true" outlineLevel="0" collapsed="false">
      <c r="A1075" s="1" t="n">
        <v>1074</v>
      </c>
      <c r="B1075" s="1" t="s">
        <v>3224</v>
      </c>
      <c r="C1075" s="1" t="s">
        <v>3225</v>
      </c>
      <c r="D1075" s="1" t="s">
        <v>1062</v>
      </c>
      <c r="E1075" s="1" t="s">
        <v>1054</v>
      </c>
      <c r="F1075" s="1" t="n">
        <v>18</v>
      </c>
      <c r="G1075" s="1" t="s">
        <v>1059</v>
      </c>
      <c r="H1075" s="1" t="n">
        <v>1745.01</v>
      </c>
      <c r="I1075" s="1" t="s">
        <v>46</v>
      </c>
      <c r="J107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1074SKU01074P&amp;G PRODUCT 1074DAIRYUNILEVERLITREINACTIVE181745.01</v>
      </c>
      <c r="K1075" s="1" t="n">
        <f aca="false">COUNTIF(J:J, $J1075)</f>
        <v>1</v>
      </c>
      <c r="L1075" s="1" t="str">
        <f aca="false">IF(ISNA(VLOOKUP(tblProducts[[#This Row],[supplier_id]], tblSuppliers[], 3, FALSE())), "Invalid", "Valid")</f>
        <v>Valid</v>
      </c>
    </row>
    <row r="1076" customFormat="false" ht="15" hidden="false" customHeight="true" outlineLevel="0" collapsed="false">
      <c r="A1076" s="1" t="n">
        <v>1075</v>
      </c>
      <c r="B1076" s="1" t="s">
        <v>3226</v>
      </c>
      <c r="C1076" s="1" t="s">
        <v>3227</v>
      </c>
      <c r="D1076" s="1" t="s">
        <v>1098</v>
      </c>
      <c r="E1076" s="1" t="s">
        <v>1063</v>
      </c>
      <c r="F1076" s="1" t="n">
        <v>130</v>
      </c>
      <c r="G1076" s="1" t="s">
        <v>1059</v>
      </c>
      <c r="H1076" s="1" t="n">
        <v>1258.42</v>
      </c>
      <c r="I1076" s="1" t="s">
        <v>46</v>
      </c>
      <c r="J107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1075SKU01075DABUR PRODUCT 1075PERSONAL CAREAMULLITREINACTIVE1301258.42</v>
      </c>
      <c r="K1076" s="1" t="n">
        <f aca="false">COUNTIF(J:J, $J1076)</f>
        <v>1</v>
      </c>
      <c r="L1076" s="1" t="str">
        <f aca="false">IF(ISNA(VLOOKUP(tblProducts[[#This Row],[supplier_id]], tblSuppliers[], 3, FALSE())), "Invalid", "Valid")</f>
        <v>Valid</v>
      </c>
    </row>
    <row r="1077" customFormat="false" ht="15" hidden="false" customHeight="true" outlineLevel="0" collapsed="false">
      <c r="A1077" s="1" t="n">
        <v>1076</v>
      </c>
      <c r="B1077" s="1" t="s">
        <v>3228</v>
      </c>
      <c r="C1077" s="1" t="s">
        <v>3229</v>
      </c>
      <c r="D1077" s="1" t="s">
        <v>1062</v>
      </c>
      <c r="E1077" s="1" t="s">
        <v>1077</v>
      </c>
      <c r="F1077" s="1" t="n">
        <v>133</v>
      </c>
      <c r="G1077" s="1" t="s">
        <v>1068</v>
      </c>
      <c r="H1077" s="1" t="n">
        <v>38.72</v>
      </c>
      <c r="I1077" s="1" t="s">
        <v>39</v>
      </c>
      <c r="J107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1076SKU01076PARLE PRODUCT 1076DAIRYBRITANNIAPIECEACTIVE13338.72</v>
      </c>
      <c r="K1077" s="1" t="n">
        <f aca="false">COUNTIF(J:J, $J1077)</f>
        <v>1</v>
      </c>
      <c r="L1077" s="1" t="str">
        <f aca="false">IF(ISNA(VLOOKUP(tblProducts[[#This Row],[supplier_id]], tblSuppliers[], 3, FALSE())), "Invalid", "Valid")</f>
        <v>Valid</v>
      </c>
    </row>
    <row r="1078" customFormat="false" ht="15" hidden="false" customHeight="true" outlineLevel="0" collapsed="false">
      <c r="A1078" s="1" t="n">
        <v>1077</v>
      </c>
      <c r="B1078" s="1" t="s">
        <v>3230</v>
      </c>
      <c r="C1078" s="1" t="s">
        <v>3231</v>
      </c>
      <c r="D1078" s="1" t="s">
        <v>1081</v>
      </c>
      <c r="E1078" s="1" t="s">
        <v>1077</v>
      </c>
      <c r="F1078" s="1" t="n">
        <v>130</v>
      </c>
      <c r="G1078" s="1" t="s">
        <v>1059</v>
      </c>
      <c r="H1078" s="1" t="n">
        <v>583.1</v>
      </c>
      <c r="I1078" s="1" t="s">
        <v>46</v>
      </c>
      <c r="J107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1077SKU01077ITC PRODUCT 1077FROZEN FOODBRITANNIALITREINACTIVE130583.1</v>
      </c>
      <c r="K1078" s="1" t="n">
        <f aca="false">COUNTIF(J:J, $J1078)</f>
        <v>1</v>
      </c>
      <c r="L1078" s="1" t="str">
        <f aca="false">IF(ISNA(VLOOKUP(tblProducts[[#This Row],[supplier_id]], tblSuppliers[], 3, FALSE())), "Invalid", "Valid")</f>
        <v>Valid</v>
      </c>
    </row>
    <row r="1079" customFormat="false" ht="15" hidden="false" customHeight="true" outlineLevel="0" collapsed="false">
      <c r="A1079" s="1" t="n">
        <v>1078</v>
      </c>
      <c r="B1079" s="1" t="s">
        <v>3232</v>
      </c>
      <c r="C1079" s="1" t="s">
        <v>3233</v>
      </c>
      <c r="D1079" s="1" t="s">
        <v>1088</v>
      </c>
      <c r="E1079" s="1" t="s">
        <v>1082</v>
      </c>
      <c r="F1079" s="1" t="n">
        <v>21</v>
      </c>
      <c r="G1079" s="1" t="s">
        <v>1059</v>
      </c>
      <c r="H1079" s="1" t="n">
        <v>1777.68</v>
      </c>
      <c r="I1079" s="1" t="s">
        <v>46</v>
      </c>
      <c r="J107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1078SKU01078PARLE PRODUCT 1078HOUSEHOLDNESTLELITREINACTIVE211777.68</v>
      </c>
      <c r="K1079" s="1" t="n">
        <f aca="false">COUNTIF(J:J, $J1079)</f>
        <v>1</v>
      </c>
      <c r="L1079" s="1" t="str">
        <f aca="false">IF(ISNA(VLOOKUP(tblProducts[[#This Row],[supplier_id]], tblSuppliers[], 3, FALSE())), "Invalid", "Valid")</f>
        <v>Valid</v>
      </c>
    </row>
    <row r="1080" customFormat="false" ht="15" hidden="false" customHeight="true" outlineLevel="0" collapsed="false">
      <c r="A1080" s="1" t="n">
        <v>1079</v>
      </c>
      <c r="B1080" s="1" t="s">
        <v>3234</v>
      </c>
      <c r="C1080" s="1" t="s">
        <v>3235</v>
      </c>
      <c r="D1080" s="1" t="s">
        <v>1053</v>
      </c>
      <c r="E1080" s="1" t="s">
        <v>1058</v>
      </c>
      <c r="F1080" s="1" t="n">
        <v>87</v>
      </c>
      <c r="G1080" s="1" t="s">
        <v>1059</v>
      </c>
      <c r="H1080" s="1" t="n">
        <v>2399.62</v>
      </c>
      <c r="I1080" s="1" t="s">
        <v>46</v>
      </c>
      <c r="J108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1079SKU01079NESTLE PRODUCT 1079CLEANINGP&amp;GLITREINACTIVE872399.62</v>
      </c>
      <c r="K1080" s="1" t="n">
        <f aca="false">COUNTIF(J:J, $J1080)</f>
        <v>1</v>
      </c>
      <c r="L1080" s="1" t="str">
        <f aca="false">IF(ISNA(VLOOKUP(tblProducts[[#This Row],[supplier_id]], tblSuppliers[], 3, FALSE())), "Invalid", "Valid")</f>
        <v>Valid</v>
      </c>
    </row>
    <row r="1081" customFormat="false" ht="15" hidden="false" customHeight="true" outlineLevel="0" collapsed="false">
      <c r="A1081" s="1" t="n">
        <v>1080</v>
      </c>
      <c r="B1081" s="1" t="s">
        <v>3236</v>
      </c>
      <c r="C1081" s="1" t="s">
        <v>3237</v>
      </c>
      <c r="D1081" s="1" t="s">
        <v>1143</v>
      </c>
      <c r="E1081" s="1" t="s">
        <v>1063</v>
      </c>
      <c r="F1081" s="1" t="n">
        <v>19</v>
      </c>
      <c r="G1081" s="1" t="s">
        <v>1059</v>
      </c>
      <c r="H1081" s="1" t="n">
        <v>1392.69</v>
      </c>
      <c r="I1081" s="1" t="s">
        <v>46</v>
      </c>
      <c r="J108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1080SKU01080NESTLE PRODUCT 1080BEVERAGESAMULLITREINACTIVE191392.69</v>
      </c>
      <c r="K1081" s="1" t="n">
        <f aca="false">COUNTIF(J:J, $J1081)</f>
        <v>1</v>
      </c>
      <c r="L1081" s="1" t="str">
        <f aca="false">IF(ISNA(VLOOKUP(tblProducts[[#This Row],[supplier_id]], tblSuppliers[], 3, FALSE())), "Invalid", "Valid")</f>
        <v>Valid</v>
      </c>
    </row>
    <row r="1082" customFormat="false" ht="15" hidden="false" customHeight="true" outlineLevel="0" collapsed="false">
      <c r="A1082" s="1" t="n">
        <v>1081</v>
      </c>
      <c r="B1082" s="1" t="s">
        <v>3238</v>
      </c>
      <c r="C1082" s="1" t="s">
        <v>3239</v>
      </c>
      <c r="D1082" s="1" t="s">
        <v>1062</v>
      </c>
      <c r="E1082" s="1" t="s">
        <v>1054</v>
      </c>
      <c r="F1082" s="1" t="n">
        <v>2</v>
      </c>
      <c r="G1082" s="1" t="s">
        <v>1064</v>
      </c>
      <c r="H1082" s="1" t="n">
        <v>1190.22</v>
      </c>
      <c r="I1082" s="1" t="s">
        <v>39</v>
      </c>
      <c r="J108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1081SKU01081PARLE PRODUCT 1081DAIRYUNILEVERKGACTIVE21190.22</v>
      </c>
      <c r="K1082" s="1" t="n">
        <f aca="false">COUNTIF(J:J, $J1082)</f>
        <v>1</v>
      </c>
      <c r="L1082" s="1" t="str">
        <f aca="false">IF(ISNA(VLOOKUP(tblProducts[[#This Row],[supplier_id]], tblSuppliers[], 3, FALSE())), "Invalid", "Valid")</f>
        <v>Valid</v>
      </c>
    </row>
    <row r="1083" customFormat="false" ht="15" hidden="false" customHeight="true" outlineLevel="0" collapsed="false">
      <c r="A1083" s="1" t="n">
        <v>1082</v>
      </c>
      <c r="B1083" s="1" t="s">
        <v>3240</v>
      </c>
      <c r="C1083" s="1" t="s">
        <v>3241</v>
      </c>
      <c r="D1083" s="1" t="s">
        <v>1067</v>
      </c>
      <c r="E1083" s="1" t="s">
        <v>1089</v>
      </c>
      <c r="F1083" s="1" t="n">
        <v>2</v>
      </c>
      <c r="G1083" s="1" t="s">
        <v>1055</v>
      </c>
      <c r="H1083" s="1" t="n">
        <v>2202.71</v>
      </c>
      <c r="I1083" s="1" t="s">
        <v>46</v>
      </c>
      <c r="J108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1082SKU01082NESTLE PRODUCT 1082BAKERYPARLEPACKINACTIVE22202.71</v>
      </c>
      <c r="K1083" s="1" t="n">
        <f aca="false">COUNTIF(J:J, $J1083)</f>
        <v>1</v>
      </c>
      <c r="L1083" s="1" t="str">
        <f aca="false">IF(ISNA(VLOOKUP(tblProducts[[#This Row],[supplier_id]], tblSuppliers[], 3, FALSE())), "Invalid", "Valid")</f>
        <v>Valid</v>
      </c>
    </row>
    <row r="1084" customFormat="false" ht="15" hidden="false" customHeight="true" outlineLevel="0" collapsed="false">
      <c r="A1084" s="1" t="n">
        <v>1083</v>
      </c>
      <c r="B1084" s="1" t="s">
        <v>3242</v>
      </c>
      <c r="C1084" s="1" t="s">
        <v>3243</v>
      </c>
      <c r="D1084" s="1" t="s">
        <v>1081</v>
      </c>
      <c r="E1084" s="1" t="s">
        <v>1077</v>
      </c>
      <c r="F1084" s="1" t="n">
        <v>155</v>
      </c>
      <c r="G1084" s="1" t="s">
        <v>1055</v>
      </c>
      <c r="H1084" s="1" t="n">
        <v>2306.16</v>
      </c>
      <c r="I1084" s="1" t="s">
        <v>46</v>
      </c>
      <c r="J108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1083SKU01083NESTLE PRODUCT 1083FROZEN FOODBRITANNIAPACKINACTIVE1552306.16</v>
      </c>
      <c r="K1084" s="1" t="n">
        <f aca="false">COUNTIF(J:J, $J1084)</f>
        <v>1</v>
      </c>
      <c r="L1084" s="1" t="str">
        <f aca="false">IF(ISNA(VLOOKUP(tblProducts[[#This Row],[supplier_id]], tblSuppliers[], 3, FALSE())), "Invalid", "Valid")</f>
        <v>Valid</v>
      </c>
    </row>
    <row r="1085" customFormat="false" ht="15" hidden="false" customHeight="true" outlineLevel="0" collapsed="false">
      <c r="A1085" s="1" t="n">
        <v>1084</v>
      </c>
      <c r="B1085" s="1" t="s">
        <v>3244</v>
      </c>
      <c r="C1085" s="1" t="s">
        <v>3245</v>
      </c>
      <c r="D1085" s="1" t="s">
        <v>1062</v>
      </c>
      <c r="E1085" s="1" t="s">
        <v>1058</v>
      </c>
      <c r="F1085" s="1" t="n">
        <v>18</v>
      </c>
      <c r="G1085" s="1" t="s">
        <v>1068</v>
      </c>
      <c r="H1085" s="1" t="n">
        <v>867.37</v>
      </c>
      <c r="I1085" s="1" t="s">
        <v>46</v>
      </c>
      <c r="J108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1084SKU01084BRITANNIA PRODUCT 1084DAIRYP&amp;GPIECEINACTIVE18867.37</v>
      </c>
      <c r="K1085" s="1" t="n">
        <f aca="false">COUNTIF(J:J, $J1085)</f>
        <v>1</v>
      </c>
      <c r="L1085" s="1" t="str">
        <f aca="false">IF(ISNA(VLOOKUP(tblProducts[[#This Row],[supplier_id]], tblSuppliers[], 3, FALSE())), "Invalid", "Valid")</f>
        <v>Valid</v>
      </c>
    </row>
    <row r="1086" customFormat="false" ht="15" hidden="false" customHeight="true" outlineLevel="0" collapsed="false">
      <c r="A1086" s="1" t="n">
        <v>1085</v>
      </c>
      <c r="B1086" s="1" t="s">
        <v>3246</v>
      </c>
      <c r="C1086" s="1" t="s">
        <v>3247</v>
      </c>
      <c r="D1086" s="1" t="s">
        <v>1062</v>
      </c>
      <c r="E1086" s="1" t="s">
        <v>1085</v>
      </c>
      <c r="F1086" s="1" t="n">
        <v>25</v>
      </c>
      <c r="G1086" s="1" t="s">
        <v>1064</v>
      </c>
      <c r="H1086" s="1" t="n">
        <v>303.64</v>
      </c>
      <c r="I1086" s="1" t="s">
        <v>46</v>
      </c>
      <c r="J108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1085SKU01085ITC PRODUCT 1085DAIRYDABURKGINACTIVE25303.64</v>
      </c>
      <c r="K1086" s="1" t="n">
        <f aca="false">COUNTIF(J:J, $J1086)</f>
        <v>1</v>
      </c>
      <c r="L1086" s="1" t="str">
        <f aca="false">IF(ISNA(VLOOKUP(tblProducts[[#This Row],[supplier_id]], tblSuppliers[], 3, FALSE())), "Invalid", "Valid")</f>
        <v>Valid</v>
      </c>
    </row>
    <row r="1087" customFormat="false" ht="15" hidden="false" customHeight="true" outlineLevel="0" collapsed="false">
      <c r="A1087" s="1" t="n">
        <v>1086</v>
      </c>
      <c r="B1087" s="1" t="s">
        <v>3248</v>
      </c>
      <c r="C1087" s="1" t="s">
        <v>3249</v>
      </c>
      <c r="D1087" s="1" t="s">
        <v>1062</v>
      </c>
      <c r="E1087" s="1" t="s">
        <v>1058</v>
      </c>
      <c r="F1087" s="1" t="n">
        <v>26</v>
      </c>
      <c r="G1087" s="1" t="s">
        <v>1064</v>
      </c>
      <c r="H1087" s="1" t="n">
        <v>770.38</v>
      </c>
      <c r="I1087" s="1" t="s">
        <v>46</v>
      </c>
      <c r="J108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1086SKU01086P&amp;G PRODUCT 1086DAIRYP&amp;GKGINACTIVE26770.38</v>
      </c>
      <c r="K1087" s="1" t="n">
        <f aca="false">COUNTIF(J:J, $J1087)</f>
        <v>1</v>
      </c>
      <c r="L1087" s="1" t="str">
        <f aca="false">IF(ISNA(VLOOKUP(tblProducts[[#This Row],[supplier_id]], tblSuppliers[], 3, FALSE())), "Invalid", "Valid")</f>
        <v>Valid</v>
      </c>
    </row>
    <row r="1088" customFormat="false" ht="15" hidden="false" customHeight="true" outlineLevel="0" collapsed="false">
      <c r="A1088" s="1" t="n">
        <v>1087</v>
      </c>
      <c r="B1088" s="1" t="s">
        <v>3250</v>
      </c>
      <c r="C1088" s="1" t="s">
        <v>3251</v>
      </c>
      <c r="D1088" s="1" t="s">
        <v>1098</v>
      </c>
      <c r="E1088" s="1" t="s">
        <v>1058</v>
      </c>
      <c r="F1088" s="1" t="n">
        <v>39</v>
      </c>
      <c r="G1088" s="1" t="s">
        <v>1078</v>
      </c>
      <c r="H1088" s="1" t="n">
        <v>73.41</v>
      </c>
      <c r="I1088" s="1" t="s">
        <v>46</v>
      </c>
      <c r="J108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1087SKU01087BRITANNIA PRODUCT 1087PERSONAL CAREP&amp;GBOTTLEINACTIVE3973.41</v>
      </c>
      <c r="K1088" s="1" t="n">
        <f aca="false">COUNTIF(J:J, $J1088)</f>
        <v>1</v>
      </c>
      <c r="L1088" s="1" t="str">
        <f aca="false">IF(ISNA(VLOOKUP(tblProducts[[#This Row],[supplier_id]], tblSuppliers[], 3, FALSE())), "Invalid", "Valid")</f>
        <v>Valid</v>
      </c>
    </row>
    <row r="1089" customFormat="false" ht="15" hidden="false" customHeight="true" outlineLevel="0" collapsed="false">
      <c r="A1089" s="1" t="n">
        <v>1088</v>
      </c>
      <c r="B1089" s="1" t="s">
        <v>3252</v>
      </c>
      <c r="C1089" s="1" t="s">
        <v>3253</v>
      </c>
      <c r="D1089" s="1" t="s">
        <v>1076</v>
      </c>
      <c r="E1089" s="1" t="s">
        <v>1082</v>
      </c>
      <c r="F1089" s="1" t="n">
        <v>141</v>
      </c>
      <c r="G1089" s="1" t="s">
        <v>1064</v>
      </c>
      <c r="H1089" s="1" t="n">
        <v>2264.18</v>
      </c>
      <c r="I1089" s="1" t="s">
        <v>39</v>
      </c>
      <c r="J108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1088SKU01088DABUR PRODUCT 1088SNACKSNESTLEKGACTIVE1412264.18</v>
      </c>
      <c r="K1089" s="1" t="n">
        <f aca="false">COUNTIF(J:J, $J1089)</f>
        <v>1</v>
      </c>
      <c r="L1089" s="1" t="str">
        <f aca="false">IF(ISNA(VLOOKUP(tblProducts[[#This Row],[supplier_id]], tblSuppliers[], 3, FALSE())), "Invalid", "Valid")</f>
        <v>Valid</v>
      </c>
    </row>
    <row r="1090" customFormat="false" ht="15" hidden="false" customHeight="true" outlineLevel="0" collapsed="false">
      <c r="A1090" s="1" t="n">
        <v>1089</v>
      </c>
      <c r="B1090" s="1" t="s">
        <v>3254</v>
      </c>
      <c r="C1090" s="1" t="s">
        <v>3255</v>
      </c>
      <c r="D1090" s="1" t="s">
        <v>1053</v>
      </c>
      <c r="E1090" s="1" t="s">
        <v>1085</v>
      </c>
      <c r="F1090" s="1" t="n">
        <v>60</v>
      </c>
      <c r="G1090" s="1" t="s">
        <v>1068</v>
      </c>
      <c r="H1090" s="1" t="n">
        <v>2071.76</v>
      </c>
      <c r="I1090" s="1" t="s">
        <v>46</v>
      </c>
      <c r="J109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1089SKU01089ITC PRODUCT 1089CLEANINGDABURPIECEINACTIVE602071.76</v>
      </c>
      <c r="K1090" s="1" t="n">
        <f aca="false">COUNTIF(J:J, $J1090)</f>
        <v>1</v>
      </c>
      <c r="L1090" s="1" t="str">
        <f aca="false">IF(ISNA(VLOOKUP(tblProducts[[#This Row],[supplier_id]], tblSuppliers[], 3, FALSE())), "Invalid", "Valid")</f>
        <v>Valid</v>
      </c>
    </row>
    <row r="1091" customFormat="false" ht="15" hidden="false" customHeight="true" outlineLevel="0" collapsed="false">
      <c r="A1091" s="1" t="n">
        <v>1090</v>
      </c>
      <c r="B1091" s="1" t="s">
        <v>3256</v>
      </c>
      <c r="C1091" s="1" t="s">
        <v>3257</v>
      </c>
      <c r="D1091" s="1" t="s">
        <v>1143</v>
      </c>
      <c r="E1091" s="1" t="s">
        <v>1077</v>
      </c>
      <c r="F1091" s="1" t="n">
        <v>123</v>
      </c>
      <c r="G1091" s="1" t="s">
        <v>1064</v>
      </c>
      <c r="H1091" s="1" t="n">
        <v>1254.18</v>
      </c>
      <c r="I1091" s="1" t="s">
        <v>46</v>
      </c>
      <c r="J109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1090SKU01090P&amp;G PRODUCT 1090BEVERAGESBRITANNIAKGINACTIVE1231254.18</v>
      </c>
      <c r="K1091" s="1" t="n">
        <f aca="false">COUNTIF(J:J, $J1091)</f>
        <v>1</v>
      </c>
      <c r="L1091" s="1" t="str">
        <f aca="false">IF(ISNA(VLOOKUP(tblProducts[[#This Row],[supplier_id]], tblSuppliers[], 3, FALSE())), "Invalid", "Valid")</f>
        <v>Valid</v>
      </c>
    </row>
    <row r="1092" customFormat="false" ht="15" hidden="false" customHeight="true" outlineLevel="0" collapsed="false">
      <c r="A1092" s="1" t="n">
        <v>1091</v>
      </c>
      <c r="B1092" s="1" t="s">
        <v>3258</v>
      </c>
      <c r="C1092" s="1" t="s">
        <v>3259</v>
      </c>
      <c r="D1092" s="1" t="s">
        <v>1076</v>
      </c>
      <c r="E1092" s="1" t="s">
        <v>1071</v>
      </c>
      <c r="F1092" s="1" t="n">
        <v>20</v>
      </c>
      <c r="G1092" s="1" t="s">
        <v>1078</v>
      </c>
      <c r="H1092" s="1" t="n">
        <v>387.95</v>
      </c>
      <c r="I1092" s="1" t="s">
        <v>39</v>
      </c>
      <c r="J109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1091SKU01091BRITANNIA PRODUCT 1091SNACKSITCBOTTLEACTIVE20387.95</v>
      </c>
      <c r="K1092" s="1" t="n">
        <f aca="false">COUNTIF(J:J, $J1092)</f>
        <v>1</v>
      </c>
      <c r="L1092" s="1" t="str">
        <f aca="false">IF(ISNA(VLOOKUP(tblProducts[[#This Row],[supplier_id]], tblSuppliers[], 3, FALSE())), "Invalid", "Valid")</f>
        <v>Valid</v>
      </c>
    </row>
    <row r="1093" customFormat="false" ht="15" hidden="false" customHeight="true" outlineLevel="0" collapsed="false">
      <c r="A1093" s="1" t="n">
        <v>1092</v>
      </c>
      <c r="B1093" s="1" t="s">
        <v>3260</v>
      </c>
      <c r="C1093" s="1" t="s">
        <v>3261</v>
      </c>
      <c r="D1093" s="1" t="s">
        <v>1088</v>
      </c>
      <c r="E1093" s="1" t="s">
        <v>1089</v>
      </c>
      <c r="F1093" s="1" t="n">
        <v>58</v>
      </c>
      <c r="G1093" s="1" t="s">
        <v>1068</v>
      </c>
      <c r="H1093" s="1" t="n">
        <v>2134.71</v>
      </c>
      <c r="I1093" s="1" t="s">
        <v>39</v>
      </c>
      <c r="J109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1092SKU01092P&amp;G PRODUCT 1092HOUSEHOLDPARLEPIECEACTIVE582134.71</v>
      </c>
      <c r="K1093" s="1" t="n">
        <f aca="false">COUNTIF(J:J, $J1093)</f>
        <v>1</v>
      </c>
      <c r="L1093" s="1" t="str">
        <f aca="false">IF(ISNA(VLOOKUP(tblProducts[[#This Row],[supplier_id]], tblSuppliers[], 3, FALSE())), "Invalid", "Valid")</f>
        <v>Valid</v>
      </c>
    </row>
    <row r="1094" customFormat="false" ht="15" hidden="false" customHeight="true" outlineLevel="0" collapsed="false">
      <c r="A1094" s="1" t="n">
        <v>1093</v>
      </c>
      <c r="B1094" s="1" t="s">
        <v>3262</v>
      </c>
      <c r="C1094" s="1" t="s">
        <v>3263</v>
      </c>
      <c r="D1094" s="1" t="s">
        <v>1088</v>
      </c>
      <c r="E1094" s="1" t="s">
        <v>1054</v>
      </c>
      <c r="F1094" s="1" t="n">
        <v>2</v>
      </c>
      <c r="G1094" s="1" t="s">
        <v>1068</v>
      </c>
      <c r="H1094" s="1" t="n">
        <v>365.38</v>
      </c>
      <c r="I1094" s="1" t="s">
        <v>46</v>
      </c>
      <c r="J109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1093SKU01093PARLE PRODUCT 1093HOUSEHOLDUNILEVERPIECEINACTIVE2365.38</v>
      </c>
      <c r="K1094" s="1" t="n">
        <f aca="false">COUNTIF(J:J, $J1094)</f>
        <v>1</v>
      </c>
      <c r="L1094" s="1" t="str">
        <f aca="false">IF(ISNA(VLOOKUP(tblProducts[[#This Row],[supplier_id]], tblSuppliers[], 3, FALSE())), "Invalid", "Valid")</f>
        <v>Valid</v>
      </c>
    </row>
    <row r="1095" customFormat="false" ht="15" hidden="false" customHeight="true" outlineLevel="0" collapsed="false">
      <c r="A1095" s="1" t="n">
        <v>1094</v>
      </c>
      <c r="B1095" s="1" t="s">
        <v>3264</v>
      </c>
      <c r="C1095" s="1" t="s">
        <v>3265</v>
      </c>
      <c r="D1095" s="1" t="s">
        <v>1143</v>
      </c>
      <c r="E1095" s="1" t="s">
        <v>1054</v>
      </c>
      <c r="F1095" s="1" t="n">
        <v>90</v>
      </c>
      <c r="G1095" s="1" t="s">
        <v>1059</v>
      </c>
      <c r="H1095" s="1" t="n">
        <v>85.99</v>
      </c>
      <c r="I1095" s="1" t="s">
        <v>46</v>
      </c>
      <c r="J109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1094SKU01094DABUR PRODUCT 1094BEVERAGESUNILEVERLITREINACTIVE9085.99</v>
      </c>
      <c r="K1095" s="1" t="n">
        <f aca="false">COUNTIF(J:J, $J1095)</f>
        <v>1</v>
      </c>
      <c r="L1095" s="1" t="str">
        <f aca="false">IF(ISNA(VLOOKUP(tblProducts[[#This Row],[supplier_id]], tblSuppliers[], 3, FALSE())), "Invalid", "Valid")</f>
        <v>Valid</v>
      </c>
    </row>
    <row r="1096" customFormat="false" ht="15" hidden="false" customHeight="true" outlineLevel="0" collapsed="false">
      <c r="A1096" s="1" t="n">
        <v>1095</v>
      </c>
      <c r="B1096" s="1" t="s">
        <v>3266</v>
      </c>
      <c r="C1096" s="1" t="s">
        <v>3267</v>
      </c>
      <c r="D1096" s="1" t="s">
        <v>1067</v>
      </c>
      <c r="E1096" s="1" t="s">
        <v>1082</v>
      </c>
      <c r="F1096" s="1" t="n">
        <v>126</v>
      </c>
      <c r="G1096" s="1" t="s">
        <v>1059</v>
      </c>
      <c r="H1096" s="1" t="n">
        <v>674.61</v>
      </c>
      <c r="I1096" s="1" t="s">
        <v>39</v>
      </c>
      <c r="J109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1095SKU01095NESTLE PRODUCT 1095BAKERYNESTLELITREACTIVE126674.61</v>
      </c>
      <c r="K1096" s="1" t="n">
        <f aca="false">COUNTIF(J:J, $J1096)</f>
        <v>1</v>
      </c>
      <c r="L1096" s="1" t="str">
        <f aca="false">IF(ISNA(VLOOKUP(tblProducts[[#This Row],[supplier_id]], tblSuppliers[], 3, FALSE())), "Invalid", "Valid")</f>
        <v>Valid</v>
      </c>
    </row>
    <row r="1097" customFormat="false" ht="15" hidden="false" customHeight="true" outlineLevel="0" collapsed="false">
      <c r="A1097" s="1" t="n">
        <v>1096</v>
      </c>
      <c r="B1097" s="1" t="s">
        <v>3268</v>
      </c>
      <c r="C1097" s="1" t="s">
        <v>3269</v>
      </c>
      <c r="D1097" s="1" t="s">
        <v>1053</v>
      </c>
      <c r="E1097" s="1" t="s">
        <v>1054</v>
      </c>
      <c r="F1097" s="1" t="n">
        <v>21</v>
      </c>
      <c r="G1097" s="1" t="s">
        <v>1055</v>
      </c>
      <c r="H1097" s="1" t="n">
        <v>1094.4</v>
      </c>
      <c r="I1097" s="1" t="s">
        <v>46</v>
      </c>
      <c r="J109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1096SKU01096DABUR PRODUCT 1096CLEANINGUNILEVERPACKINACTIVE211094.4</v>
      </c>
      <c r="K1097" s="1" t="n">
        <f aca="false">COUNTIF(J:J, $J1097)</f>
        <v>1</v>
      </c>
      <c r="L1097" s="1" t="str">
        <f aca="false">IF(ISNA(VLOOKUP(tblProducts[[#This Row],[supplier_id]], tblSuppliers[], 3, FALSE())), "Invalid", "Valid")</f>
        <v>Valid</v>
      </c>
    </row>
    <row r="1098" customFormat="false" ht="15" hidden="false" customHeight="true" outlineLevel="0" collapsed="false">
      <c r="A1098" s="1" t="n">
        <v>1097</v>
      </c>
      <c r="B1098" s="1" t="s">
        <v>3270</v>
      </c>
      <c r="C1098" s="1" t="s">
        <v>3271</v>
      </c>
      <c r="D1098" s="1" t="s">
        <v>1053</v>
      </c>
      <c r="E1098" s="1" t="s">
        <v>1077</v>
      </c>
      <c r="F1098" s="1" t="n">
        <v>97</v>
      </c>
      <c r="G1098" s="1" t="s">
        <v>1059</v>
      </c>
      <c r="H1098" s="1" t="n">
        <v>1140.2</v>
      </c>
      <c r="I1098" s="1" t="s">
        <v>46</v>
      </c>
      <c r="J109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1097SKU01097ITC PRODUCT 1097CLEANINGBRITANNIALITREINACTIVE971140.2</v>
      </c>
      <c r="K1098" s="1" t="n">
        <f aca="false">COUNTIF(J:J, $J1098)</f>
        <v>1</v>
      </c>
      <c r="L1098" s="1" t="str">
        <f aca="false">IF(ISNA(VLOOKUP(tblProducts[[#This Row],[supplier_id]], tblSuppliers[], 3, FALSE())), "Invalid", "Valid")</f>
        <v>Valid</v>
      </c>
    </row>
    <row r="1099" customFormat="false" ht="15" hidden="false" customHeight="true" outlineLevel="0" collapsed="false">
      <c r="A1099" s="1" t="n">
        <v>1098</v>
      </c>
      <c r="B1099" s="1" t="s">
        <v>3272</v>
      </c>
      <c r="C1099" s="1" t="s">
        <v>3273</v>
      </c>
      <c r="D1099" s="1" t="s">
        <v>1062</v>
      </c>
      <c r="E1099" s="1" t="s">
        <v>1089</v>
      </c>
      <c r="F1099" s="1" t="n">
        <v>103</v>
      </c>
      <c r="G1099" s="1" t="s">
        <v>1064</v>
      </c>
      <c r="H1099" s="1" t="n">
        <v>1378.06</v>
      </c>
      <c r="I1099" s="1" t="s">
        <v>46</v>
      </c>
      <c r="J109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1098SKU01098AMUL PRODUCT 1098DAIRYPARLEKGINACTIVE1031378.06</v>
      </c>
      <c r="K1099" s="1" t="n">
        <f aca="false">COUNTIF(J:J, $J1099)</f>
        <v>1</v>
      </c>
      <c r="L1099" s="1" t="str">
        <f aca="false">IF(ISNA(VLOOKUP(tblProducts[[#This Row],[supplier_id]], tblSuppliers[], 3, FALSE())), "Invalid", "Valid")</f>
        <v>Valid</v>
      </c>
    </row>
    <row r="1100" customFormat="false" ht="15" hidden="false" customHeight="true" outlineLevel="0" collapsed="false">
      <c r="A1100" s="1" t="n">
        <v>1099</v>
      </c>
      <c r="B1100" s="1" t="s">
        <v>3274</v>
      </c>
      <c r="C1100" s="1" t="s">
        <v>3275</v>
      </c>
      <c r="D1100" s="1" t="s">
        <v>1098</v>
      </c>
      <c r="E1100" s="1" t="s">
        <v>1054</v>
      </c>
      <c r="F1100" s="1" t="n">
        <v>82</v>
      </c>
      <c r="G1100" s="1" t="s">
        <v>1068</v>
      </c>
      <c r="H1100" s="1" t="n">
        <v>1962.68</v>
      </c>
      <c r="I1100" s="1" t="s">
        <v>46</v>
      </c>
      <c r="J110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1099SKU01099PARLE PRODUCT 1099PERSONAL CAREUNILEVERPIECEINACTIVE821962.68</v>
      </c>
      <c r="K1100" s="1" t="n">
        <f aca="false">COUNTIF(J:J, $J1100)</f>
        <v>1</v>
      </c>
      <c r="L1100" s="1" t="str">
        <f aca="false">IF(ISNA(VLOOKUP(tblProducts[[#This Row],[supplier_id]], tblSuppliers[], 3, FALSE())), "Invalid", "Valid")</f>
        <v>Valid</v>
      </c>
    </row>
    <row r="1101" customFormat="false" ht="15" hidden="false" customHeight="true" outlineLevel="0" collapsed="false">
      <c r="A1101" s="1" t="n">
        <v>1100</v>
      </c>
      <c r="B1101" s="1" t="s">
        <v>3276</v>
      </c>
      <c r="C1101" s="1" t="s">
        <v>3277</v>
      </c>
      <c r="D1101" s="1" t="s">
        <v>1076</v>
      </c>
      <c r="E1101" s="1" t="s">
        <v>1085</v>
      </c>
      <c r="F1101" s="1" t="n">
        <v>129</v>
      </c>
      <c r="G1101" s="1" t="s">
        <v>1064</v>
      </c>
      <c r="H1101" s="1" t="n">
        <v>2122.83</v>
      </c>
      <c r="I1101" s="1" t="s">
        <v>46</v>
      </c>
      <c r="J110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1100SKU01100AMUL PRODUCT 1100SNACKSDABURKGINACTIVE1292122.83</v>
      </c>
      <c r="K1101" s="1" t="n">
        <f aca="false">COUNTIF(J:J, $J1101)</f>
        <v>1</v>
      </c>
      <c r="L1101" s="1" t="str">
        <f aca="false">IF(ISNA(VLOOKUP(tblProducts[[#This Row],[supplier_id]], tblSuppliers[], 3, FALSE())), "Invalid", "Valid")</f>
        <v>Valid</v>
      </c>
    </row>
    <row r="1102" customFormat="false" ht="15" hidden="false" customHeight="true" outlineLevel="0" collapsed="false">
      <c r="A1102" s="1" t="n">
        <v>1101</v>
      </c>
      <c r="B1102" s="1" t="s">
        <v>3278</v>
      </c>
      <c r="C1102" s="1" t="s">
        <v>3279</v>
      </c>
      <c r="D1102" s="1" t="s">
        <v>1062</v>
      </c>
      <c r="E1102" s="1" t="s">
        <v>1077</v>
      </c>
      <c r="F1102" s="1" t="n">
        <v>114</v>
      </c>
      <c r="G1102" s="1" t="s">
        <v>1055</v>
      </c>
      <c r="H1102" s="1" t="n">
        <v>2412.27</v>
      </c>
      <c r="I1102" s="1" t="s">
        <v>46</v>
      </c>
      <c r="J110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1101SKU01101PARLE PRODUCT 1101DAIRYBRITANNIAPACKINACTIVE1142412.27</v>
      </c>
      <c r="K1102" s="1" t="n">
        <f aca="false">COUNTIF(J:J, $J1102)</f>
        <v>1</v>
      </c>
      <c r="L1102" s="1" t="str">
        <f aca="false">IF(ISNA(VLOOKUP(tblProducts[[#This Row],[supplier_id]], tblSuppliers[], 3, FALSE())), "Invalid", "Valid")</f>
        <v>Valid</v>
      </c>
    </row>
    <row r="1103" customFormat="false" ht="15" hidden="false" customHeight="true" outlineLevel="0" collapsed="false">
      <c r="A1103" s="1" t="n">
        <v>1102</v>
      </c>
      <c r="B1103" s="1" t="s">
        <v>3280</v>
      </c>
      <c r="C1103" s="1" t="s">
        <v>3281</v>
      </c>
      <c r="D1103" s="1" t="s">
        <v>1062</v>
      </c>
      <c r="E1103" s="1" t="s">
        <v>1085</v>
      </c>
      <c r="F1103" s="1" t="n">
        <v>65</v>
      </c>
      <c r="G1103" s="1" t="s">
        <v>1059</v>
      </c>
      <c r="H1103" s="1" t="n">
        <v>1706.11</v>
      </c>
      <c r="I1103" s="1" t="s">
        <v>39</v>
      </c>
      <c r="J110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1102SKU01102P&amp;G PRODUCT 1102DAIRYDABURLITREACTIVE651706.11</v>
      </c>
      <c r="K1103" s="1" t="n">
        <f aca="false">COUNTIF(J:J, $J1103)</f>
        <v>1</v>
      </c>
      <c r="L1103" s="1" t="str">
        <f aca="false">IF(ISNA(VLOOKUP(tblProducts[[#This Row],[supplier_id]], tblSuppliers[], 3, FALSE())), "Invalid", "Valid")</f>
        <v>Valid</v>
      </c>
    </row>
    <row r="1104" customFormat="false" ht="15" hidden="false" customHeight="true" outlineLevel="0" collapsed="false">
      <c r="A1104" s="1" t="n">
        <v>1103</v>
      </c>
      <c r="B1104" s="1" t="s">
        <v>3282</v>
      </c>
      <c r="C1104" s="1" t="s">
        <v>3283</v>
      </c>
      <c r="D1104" s="1" t="s">
        <v>1062</v>
      </c>
      <c r="E1104" s="1" t="s">
        <v>1082</v>
      </c>
      <c r="F1104" s="1" t="n">
        <v>30</v>
      </c>
      <c r="G1104" s="1" t="s">
        <v>1078</v>
      </c>
      <c r="H1104" s="1" t="n">
        <v>2380.84</v>
      </c>
      <c r="I1104" s="1" t="s">
        <v>39</v>
      </c>
      <c r="J110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1103SKU01103P&amp;G PRODUCT 1103DAIRYNESTLEBOTTLEACTIVE302380.84</v>
      </c>
      <c r="K1104" s="1" t="n">
        <f aca="false">COUNTIF(J:J, $J1104)</f>
        <v>1</v>
      </c>
      <c r="L1104" s="1" t="str">
        <f aca="false">IF(ISNA(VLOOKUP(tblProducts[[#This Row],[supplier_id]], tblSuppliers[], 3, FALSE())), "Invalid", "Valid")</f>
        <v>Valid</v>
      </c>
    </row>
    <row r="1105" customFormat="false" ht="15" hidden="false" customHeight="true" outlineLevel="0" collapsed="false">
      <c r="A1105" s="1" t="n">
        <v>1104</v>
      </c>
      <c r="B1105" s="1" t="s">
        <v>3284</v>
      </c>
      <c r="C1105" s="1" t="s">
        <v>3285</v>
      </c>
      <c r="D1105" s="1" t="s">
        <v>1098</v>
      </c>
      <c r="E1105" s="1" t="s">
        <v>1085</v>
      </c>
      <c r="F1105" s="1" t="n">
        <v>121</v>
      </c>
      <c r="G1105" s="1" t="s">
        <v>1055</v>
      </c>
      <c r="H1105" s="1" t="n">
        <v>1327.77</v>
      </c>
      <c r="I1105" s="1" t="s">
        <v>46</v>
      </c>
      <c r="J110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1104SKU01104DABUR PRODUCT 1104PERSONAL CAREDABURPACKINACTIVE1211327.77</v>
      </c>
      <c r="K1105" s="1" t="n">
        <f aca="false">COUNTIF(J:J, $J1105)</f>
        <v>1</v>
      </c>
      <c r="L1105" s="1" t="str">
        <f aca="false">IF(ISNA(VLOOKUP(tblProducts[[#This Row],[supplier_id]], tblSuppliers[], 3, FALSE())), "Invalid", "Valid")</f>
        <v>Valid</v>
      </c>
    </row>
    <row r="1106" customFormat="false" ht="15" hidden="false" customHeight="true" outlineLevel="0" collapsed="false">
      <c r="A1106" s="1" t="n">
        <v>1105</v>
      </c>
      <c r="B1106" s="1" t="s">
        <v>3286</v>
      </c>
      <c r="C1106" s="1" t="s">
        <v>3287</v>
      </c>
      <c r="D1106" s="1" t="s">
        <v>1053</v>
      </c>
      <c r="E1106" s="1" t="s">
        <v>1085</v>
      </c>
      <c r="F1106" s="1" t="n">
        <v>42</v>
      </c>
      <c r="G1106" s="1" t="s">
        <v>1078</v>
      </c>
      <c r="H1106" s="1" t="n">
        <v>1147.79</v>
      </c>
      <c r="I1106" s="1" t="s">
        <v>39</v>
      </c>
      <c r="J110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1105SKU01105DABUR PRODUCT 1105CLEANINGDABURBOTTLEACTIVE421147.79</v>
      </c>
      <c r="K1106" s="1" t="n">
        <f aca="false">COUNTIF(J:J, $J1106)</f>
        <v>1</v>
      </c>
      <c r="L1106" s="1" t="str">
        <f aca="false">IF(ISNA(VLOOKUP(tblProducts[[#This Row],[supplier_id]], tblSuppliers[], 3, FALSE())), "Invalid", "Valid")</f>
        <v>Valid</v>
      </c>
    </row>
    <row r="1107" customFormat="false" ht="15" hidden="false" customHeight="true" outlineLevel="0" collapsed="false">
      <c r="A1107" s="1" t="n">
        <v>1106</v>
      </c>
      <c r="B1107" s="1" t="s">
        <v>3288</v>
      </c>
      <c r="C1107" s="1" t="s">
        <v>3289</v>
      </c>
      <c r="D1107" s="1" t="s">
        <v>1081</v>
      </c>
      <c r="E1107" s="1" t="s">
        <v>1063</v>
      </c>
      <c r="F1107" s="1" t="n">
        <v>30</v>
      </c>
      <c r="G1107" s="1" t="s">
        <v>1064</v>
      </c>
      <c r="H1107" s="1" t="n">
        <v>2190.99</v>
      </c>
      <c r="I1107" s="1" t="s">
        <v>46</v>
      </c>
      <c r="J110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1106SKU01106P&amp;G PRODUCT 1106FROZEN FOODAMULKGINACTIVE302190.99</v>
      </c>
      <c r="K1107" s="1" t="n">
        <f aca="false">COUNTIF(J:J, $J1107)</f>
        <v>1</v>
      </c>
      <c r="L1107" s="1" t="str">
        <f aca="false">IF(ISNA(VLOOKUP(tblProducts[[#This Row],[supplier_id]], tblSuppliers[], 3, FALSE())), "Invalid", "Valid")</f>
        <v>Valid</v>
      </c>
    </row>
    <row r="1108" customFormat="false" ht="15" hidden="false" customHeight="true" outlineLevel="0" collapsed="false">
      <c r="A1108" s="1" t="n">
        <v>1107</v>
      </c>
      <c r="B1108" s="1" t="s">
        <v>3290</v>
      </c>
      <c r="C1108" s="1" t="s">
        <v>3291</v>
      </c>
      <c r="D1108" s="1" t="s">
        <v>1067</v>
      </c>
      <c r="E1108" s="1" t="s">
        <v>1082</v>
      </c>
      <c r="F1108" s="1" t="n">
        <v>30</v>
      </c>
      <c r="G1108" s="1" t="s">
        <v>1078</v>
      </c>
      <c r="H1108" s="1" t="n">
        <v>466.16</v>
      </c>
      <c r="I1108" s="1" t="s">
        <v>46</v>
      </c>
      <c r="J110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1107SKU01107UNILEVER PRODUCT 1107BAKERYNESTLEBOTTLEINACTIVE30466.16</v>
      </c>
      <c r="K1108" s="1" t="n">
        <f aca="false">COUNTIF(J:J, $J1108)</f>
        <v>1</v>
      </c>
      <c r="L1108" s="1" t="str">
        <f aca="false">IF(ISNA(VLOOKUP(tblProducts[[#This Row],[supplier_id]], tblSuppliers[], 3, FALSE())), "Invalid", "Valid")</f>
        <v>Valid</v>
      </c>
    </row>
    <row r="1109" customFormat="false" ht="15" hidden="false" customHeight="true" outlineLevel="0" collapsed="false">
      <c r="A1109" s="1" t="n">
        <v>1108</v>
      </c>
      <c r="B1109" s="1" t="s">
        <v>3292</v>
      </c>
      <c r="C1109" s="1" t="s">
        <v>3293</v>
      </c>
      <c r="D1109" s="1" t="s">
        <v>1053</v>
      </c>
      <c r="E1109" s="1" t="s">
        <v>1089</v>
      </c>
      <c r="F1109" s="1" t="n">
        <v>93</v>
      </c>
      <c r="G1109" s="1" t="s">
        <v>1059</v>
      </c>
      <c r="H1109" s="1" t="n">
        <v>580.97</v>
      </c>
      <c r="I1109" s="1" t="s">
        <v>46</v>
      </c>
      <c r="J110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1108SKU01108P&amp;G PRODUCT 1108CLEANINGPARLELITREINACTIVE93580.97</v>
      </c>
      <c r="K1109" s="1" t="n">
        <f aca="false">COUNTIF(J:J, $J1109)</f>
        <v>1</v>
      </c>
      <c r="L1109" s="1" t="str">
        <f aca="false">IF(ISNA(VLOOKUP(tblProducts[[#This Row],[supplier_id]], tblSuppliers[], 3, FALSE())), "Invalid", "Valid")</f>
        <v>Valid</v>
      </c>
    </row>
    <row r="1110" customFormat="false" ht="15" hidden="false" customHeight="true" outlineLevel="0" collapsed="false">
      <c r="A1110" s="1" t="n">
        <v>1109</v>
      </c>
      <c r="B1110" s="1" t="s">
        <v>3294</v>
      </c>
      <c r="C1110" s="1" t="s">
        <v>3295</v>
      </c>
      <c r="D1110" s="1" t="s">
        <v>1062</v>
      </c>
      <c r="E1110" s="1" t="s">
        <v>1063</v>
      </c>
      <c r="F1110" s="1" t="n">
        <v>6</v>
      </c>
      <c r="G1110" s="1" t="s">
        <v>1059</v>
      </c>
      <c r="H1110" s="1" t="n">
        <v>617.45</v>
      </c>
      <c r="I1110" s="1" t="s">
        <v>46</v>
      </c>
      <c r="J111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1109SKU01109AMUL PRODUCT 1109DAIRYAMULLITREINACTIVE6617.45</v>
      </c>
      <c r="K1110" s="1" t="n">
        <f aca="false">COUNTIF(J:J, $J1110)</f>
        <v>1</v>
      </c>
      <c r="L1110" s="1" t="str">
        <f aca="false">IF(ISNA(VLOOKUP(tblProducts[[#This Row],[supplier_id]], tblSuppliers[], 3, FALSE())), "Invalid", "Valid")</f>
        <v>Valid</v>
      </c>
    </row>
    <row r="1111" customFormat="false" ht="15" hidden="false" customHeight="true" outlineLevel="0" collapsed="false">
      <c r="A1111" s="1" t="n">
        <v>1110</v>
      </c>
      <c r="B1111" s="1" t="s">
        <v>3296</v>
      </c>
      <c r="C1111" s="1" t="s">
        <v>3297</v>
      </c>
      <c r="D1111" s="1" t="s">
        <v>1143</v>
      </c>
      <c r="E1111" s="1" t="s">
        <v>1085</v>
      </c>
      <c r="F1111" s="1" t="n">
        <v>194</v>
      </c>
      <c r="G1111" s="1" t="s">
        <v>1078</v>
      </c>
      <c r="H1111" s="1" t="n">
        <v>739.06</v>
      </c>
      <c r="I1111" s="1" t="s">
        <v>39</v>
      </c>
      <c r="J111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1110SKU01110BRITANNIA PRODUCT 1110BEVERAGESDABURBOTTLEACTIVE194739.06</v>
      </c>
      <c r="K1111" s="1" t="n">
        <f aca="false">COUNTIF(J:J, $J1111)</f>
        <v>1</v>
      </c>
      <c r="L1111" s="1" t="str">
        <f aca="false">IF(ISNA(VLOOKUP(tblProducts[[#This Row],[supplier_id]], tblSuppliers[], 3, FALSE())), "Invalid", "Valid")</f>
        <v>Valid</v>
      </c>
    </row>
    <row r="1112" customFormat="false" ht="15" hidden="false" customHeight="true" outlineLevel="0" collapsed="false">
      <c r="A1112" s="1" t="n">
        <v>1111</v>
      </c>
      <c r="B1112" s="1" t="s">
        <v>3298</v>
      </c>
      <c r="C1112" s="1" t="s">
        <v>3299</v>
      </c>
      <c r="D1112" s="1" t="s">
        <v>1098</v>
      </c>
      <c r="E1112" s="1" t="s">
        <v>1063</v>
      </c>
      <c r="F1112" s="1" t="n">
        <v>46</v>
      </c>
      <c r="G1112" s="1" t="s">
        <v>1059</v>
      </c>
      <c r="H1112" s="1" t="n">
        <v>1798.13</v>
      </c>
      <c r="I1112" s="1" t="s">
        <v>39</v>
      </c>
      <c r="J111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1111SKU01111P&amp;G PRODUCT 1111PERSONAL CAREAMULLITREACTIVE461798.13</v>
      </c>
      <c r="K1112" s="1" t="n">
        <f aca="false">COUNTIF(J:J, $J1112)</f>
        <v>1</v>
      </c>
      <c r="L1112" s="1" t="str">
        <f aca="false">IF(ISNA(VLOOKUP(tblProducts[[#This Row],[supplier_id]], tblSuppliers[], 3, FALSE())), "Invalid", "Valid")</f>
        <v>Valid</v>
      </c>
    </row>
    <row r="1113" customFormat="false" ht="15" hidden="false" customHeight="true" outlineLevel="0" collapsed="false">
      <c r="A1113" s="1" t="n">
        <v>1112</v>
      </c>
      <c r="B1113" s="1" t="s">
        <v>3300</v>
      </c>
      <c r="C1113" s="1" t="s">
        <v>3301</v>
      </c>
      <c r="D1113" s="1" t="s">
        <v>1081</v>
      </c>
      <c r="E1113" s="1" t="s">
        <v>1063</v>
      </c>
      <c r="F1113" s="1" t="n">
        <v>1</v>
      </c>
      <c r="G1113" s="1" t="s">
        <v>1064</v>
      </c>
      <c r="H1113" s="1" t="n">
        <v>1776.64</v>
      </c>
      <c r="I1113" s="1" t="s">
        <v>39</v>
      </c>
      <c r="J111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1112SKU01112NESTLE PRODUCT 1112FROZEN FOODAMULKGACTIVE11776.64</v>
      </c>
      <c r="K1113" s="1" t="n">
        <f aca="false">COUNTIF(J:J, $J1113)</f>
        <v>1</v>
      </c>
      <c r="L1113" s="1" t="str">
        <f aca="false">IF(ISNA(VLOOKUP(tblProducts[[#This Row],[supplier_id]], tblSuppliers[], 3, FALSE())), "Invalid", "Valid")</f>
        <v>Valid</v>
      </c>
    </row>
    <row r="1114" customFormat="false" ht="15" hidden="false" customHeight="true" outlineLevel="0" collapsed="false">
      <c r="A1114" s="1" t="n">
        <v>1113</v>
      </c>
      <c r="B1114" s="1" t="s">
        <v>3302</v>
      </c>
      <c r="C1114" s="1" t="s">
        <v>3303</v>
      </c>
      <c r="D1114" s="1" t="s">
        <v>1067</v>
      </c>
      <c r="E1114" s="1" t="s">
        <v>1058</v>
      </c>
      <c r="F1114" s="1" t="n">
        <v>102</v>
      </c>
      <c r="G1114" s="1" t="s">
        <v>1055</v>
      </c>
      <c r="H1114" s="1" t="n">
        <v>1527.21</v>
      </c>
      <c r="I1114" s="1" t="s">
        <v>39</v>
      </c>
      <c r="J111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1113SKU01113BRITANNIA PRODUCT 1113BAKERYP&amp;GPACKACTIVE1021527.21</v>
      </c>
      <c r="K1114" s="1" t="n">
        <f aca="false">COUNTIF(J:J, $J1114)</f>
        <v>1</v>
      </c>
      <c r="L1114" s="1" t="str">
        <f aca="false">IF(ISNA(VLOOKUP(tblProducts[[#This Row],[supplier_id]], tblSuppliers[], 3, FALSE())), "Invalid", "Valid")</f>
        <v>Valid</v>
      </c>
    </row>
    <row r="1115" customFormat="false" ht="15" hidden="false" customHeight="true" outlineLevel="0" collapsed="false">
      <c r="A1115" s="1" t="n">
        <v>1114</v>
      </c>
      <c r="B1115" s="1" t="s">
        <v>3304</v>
      </c>
      <c r="C1115" s="1" t="s">
        <v>3305</v>
      </c>
      <c r="D1115" s="1" t="s">
        <v>1088</v>
      </c>
      <c r="E1115" s="1" t="s">
        <v>1063</v>
      </c>
      <c r="F1115" s="1" t="n">
        <v>156</v>
      </c>
      <c r="G1115" s="1" t="s">
        <v>1068</v>
      </c>
      <c r="H1115" s="1" t="n">
        <v>57.88</v>
      </c>
      <c r="I1115" s="1" t="s">
        <v>39</v>
      </c>
      <c r="J111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1114SKU01114NESTLE PRODUCT 1114HOUSEHOLDAMULPIECEACTIVE15657.88</v>
      </c>
      <c r="K1115" s="1" t="n">
        <f aca="false">COUNTIF(J:J, $J1115)</f>
        <v>1</v>
      </c>
      <c r="L1115" s="1" t="str">
        <f aca="false">IF(ISNA(VLOOKUP(tblProducts[[#This Row],[supplier_id]], tblSuppliers[], 3, FALSE())), "Invalid", "Valid")</f>
        <v>Valid</v>
      </c>
    </row>
    <row r="1116" customFormat="false" ht="15" hidden="false" customHeight="true" outlineLevel="0" collapsed="false">
      <c r="A1116" s="1" t="n">
        <v>1115</v>
      </c>
      <c r="B1116" s="1" t="s">
        <v>3306</v>
      </c>
      <c r="C1116" s="1" t="s">
        <v>3307</v>
      </c>
      <c r="D1116" s="1" t="s">
        <v>1088</v>
      </c>
      <c r="E1116" s="1" t="s">
        <v>1054</v>
      </c>
      <c r="F1116" s="1" t="n">
        <v>25</v>
      </c>
      <c r="G1116" s="1" t="s">
        <v>1068</v>
      </c>
      <c r="H1116" s="1" t="n">
        <v>2109.97</v>
      </c>
      <c r="I1116" s="1" t="s">
        <v>46</v>
      </c>
      <c r="J111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1115SKU01115NESTLE PRODUCT 1115HOUSEHOLDUNILEVERPIECEINACTIVE252109.97</v>
      </c>
      <c r="K1116" s="1" t="n">
        <f aca="false">COUNTIF(J:J, $J1116)</f>
        <v>1</v>
      </c>
      <c r="L1116" s="1" t="str">
        <f aca="false">IF(ISNA(VLOOKUP(tblProducts[[#This Row],[supplier_id]], tblSuppliers[], 3, FALSE())), "Invalid", "Valid")</f>
        <v>Valid</v>
      </c>
    </row>
    <row r="1117" customFormat="false" ht="15" hidden="false" customHeight="true" outlineLevel="0" collapsed="false">
      <c r="A1117" s="1" t="n">
        <v>1116</v>
      </c>
      <c r="B1117" s="1" t="s">
        <v>3308</v>
      </c>
      <c r="C1117" s="1" t="s">
        <v>3309</v>
      </c>
      <c r="D1117" s="1" t="s">
        <v>1076</v>
      </c>
      <c r="E1117" s="1" t="s">
        <v>1058</v>
      </c>
      <c r="F1117" s="1" t="n">
        <v>162</v>
      </c>
      <c r="G1117" s="1" t="s">
        <v>1055</v>
      </c>
      <c r="H1117" s="1" t="n">
        <v>376.33</v>
      </c>
      <c r="I1117" s="1" t="s">
        <v>46</v>
      </c>
      <c r="J111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1116SKU01116BRITANNIA PRODUCT 1116SNACKSP&amp;GPACKINACTIVE162376.33</v>
      </c>
      <c r="K1117" s="1" t="n">
        <f aca="false">COUNTIF(J:J, $J1117)</f>
        <v>1</v>
      </c>
      <c r="L1117" s="1" t="str">
        <f aca="false">IF(ISNA(VLOOKUP(tblProducts[[#This Row],[supplier_id]], tblSuppliers[], 3, FALSE())), "Invalid", "Valid")</f>
        <v>Valid</v>
      </c>
    </row>
    <row r="1118" customFormat="false" ht="15" hidden="false" customHeight="true" outlineLevel="0" collapsed="false">
      <c r="A1118" s="1" t="n">
        <v>1117</v>
      </c>
      <c r="B1118" s="1" t="s">
        <v>3310</v>
      </c>
      <c r="C1118" s="1" t="s">
        <v>3311</v>
      </c>
      <c r="D1118" s="1" t="s">
        <v>1081</v>
      </c>
      <c r="E1118" s="1" t="s">
        <v>1058</v>
      </c>
      <c r="F1118" s="1" t="n">
        <v>106</v>
      </c>
      <c r="G1118" s="1" t="s">
        <v>1068</v>
      </c>
      <c r="H1118" s="1" t="n">
        <v>2100.73</v>
      </c>
      <c r="I1118" s="1" t="s">
        <v>46</v>
      </c>
      <c r="J111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1117SKU01117AMUL PRODUCT 1117FROZEN FOODP&amp;GPIECEINACTIVE1062100.73</v>
      </c>
      <c r="K1118" s="1" t="n">
        <f aca="false">COUNTIF(J:J, $J1118)</f>
        <v>1</v>
      </c>
      <c r="L1118" s="1" t="str">
        <f aca="false">IF(ISNA(VLOOKUP(tblProducts[[#This Row],[supplier_id]], tblSuppliers[], 3, FALSE())), "Invalid", "Valid")</f>
        <v>Valid</v>
      </c>
    </row>
    <row r="1119" customFormat="false" ht="15" hidden="false" customHeight="true" outlineLevel="0" collapsed="false">
      <c r="A1119" s="1" t="n">
        <v>1118</v>
      </c>
      <c r="B1119" s="1" t="s">
        <v>3312</v>
      </c>
      <c r="C1119" s="1" t="s">
        <v>3313</v>
      </c>
      <c r="D1119" s="1" t="s">
        <v>1062</v>
      </c>
      <c r="E1119" s="1" t="s">
        <v>1089</v>
      </c>
      <c r="F1119" s="1" t="n">
        <v>182</v>
      </c>
      <c r="G1119" s="1" t="s">
        <v>1068</v>
      </c>
      <c r="H1119" s="1" t="n">
        <v>429.1</v>
      </c>
      <c r="I1119" s="1" t="s">
        <v>39</v>
      </c>
      <c r="J111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1118SKU01118ITC PRODUCT 1118DAIRYPARLEPIECEACTIVE182429.1</v>
      </c>
      <c r="K1119" s="1" t="n">
        <f aca="false">COUNTIF(J:J, $J1119)</f>
        <v>1</v>
      </c>
      <c r="L1119" s="1" t="str">
        <f aca="false">IF(ISNA(VLOOKUP(tblProducts[[#This Row],[supplier_id]], tblSuppliers[], 3, FALSE())), "Invalid", "Valid")</f>
        <v>Valid</v>
      </c>
    </row>
    <row r="1120" customFormat="false" ht="15" hidden="false" customHeight="true" outlineLevel="0" collapsed="false">
      <c r="A1120" s="1" t="n">
        <v>1119</v>
      </c>
      <c r="B1120" s="1" t="s">
        <v>3314</v>
      </c>
      <c r="C1120" s="1" t="s">
        <v>3315</v>
      </c>
      <c r="D1120" s="1" t="s">
        <v>1053</v>
      </c>
      <c r="E1120" s="1" t="s">
        <v>1085</v>
      </c>
      <c r="F1120" s="1" t="n">
        <v>177</v>
      </c>
      <c r="G1120" s="1" t="s">
        <v>1055</v>
      </c>
      <c r="H1120" s="1" t="n">
        <v>1818.42</v>
      </c>
      <c r="I1120" s="1" t="s">
        <v>39</v>
      </c>
      <c r="J112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1119SKU01119DABUR PRODUCT 1119CLEANINGDABURPACKACTIVE1771818.42</v>
      </c>
      <c r="K1120" s="1" t="n">
        <f aca="false">COUNTIF(J:J, $J1120)</f>
        <v>1</v>
      </c>
      <c r="L1120" s="1" t="str">
        <f aca="false">IF(ISNA(VLOOKUP(tblProducts[[#This Row],[supplier_id]], tblSuppliers[], 3, FALSE())), "Invalid", "Valid")</f>
        <v>Valid</v>
      </c>
    </row>
    <row r="1121" customFormat="false" ht="15" hidden="false" customHeight="true" outlineLevel="0" collapsed="false">
      <c r="A1121" s="1" t="n">
        <v>1120</v>
      </c>
      <c r="B1121" s="1" t="s">
        <v>3316</v>
      </c>
      <c r="C1121" s="1" t="s">
        <v>3317</v>
      </c>
      <c r="D1121" s="1" t="s">
        <v>1053</v>
      </c>
      <c r="E1121" s="1" t="s">
        <v>1082</v>
      </c>
      <c r="F1121" s="1" t="n">
        <v>34</v>
      </c>
      <c r="G1121" s="1" t="s">
        <v>1064</v>
      </c>
      <c r="H1121" s="1" t="n">
        <v>1217.68</v>
      </c>
      <c r="I1121" s="1" t="s">
        <v>46</v>
      </c>
      <c r="J112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1120SKU01120AMUL PRODUCT 1120CLEANINGNESTLEKGINACTIVE341217.68</v>
      </c>
      <c r="K1121" s="1" t="n">
        <f aca="false">COUNTIF(J:J, $J1121)</f>
        <v>1</v>
      </c>
      <c r="L1121" s="1" t="str">
        <f aca="false">IF(ISNA(VLOOKUP(tblProducts[[#This Row],[supplier_id]], tblSuppliers[], 3, FALSE())), "Invalid", "Valid")</f>
        <v>Valid</v>
      </c>
    </row>
    <row r="1122" customFormat="false" ht="15" hidden="false" customHeight="true" outlineLevel="0" collapsed="false">
      <c r="A1122" s="1" t="n">
        <v>1121</v>
      </c>
      <c r="B1122" s="1" t="s">
        <v>3318</v>
      </c>
      <c r="C1122" s="1" t="s">
        <v>3319</v>
      </c>
      <c r="D1122" s="1" t="s">
        <v>1098</v>
      </c>
      <c r="E1122" s="1" t="s">
        <v>1058</v>
      </c>
      <c r="F1122" s="1" t="n">
        <v>46</v>
      </c>
      <c r="G1122" s="1" t="s">
        <v>1068</v>
      </c>
      <c r="H1122" s="1" t="n">
        <v>68.93</v>
      </c>
      <c r="I1122" s="1" t="s">
        <v>46</v>
      </c>
      <c r="J112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1121SKU01121P&amp;G PRODUCT 1121PERSONAL CAREP&amp;GPIECEINACTIVE4668.93</v>
      </c>
      <c r="K1122" s="1" t="n">
        <f aca="false">COUNTIF(J:J, $J1122)</f>
        <v>1</v>
      </c>
      <c r="L1122" s="1" t="str">
        <f aca="false">IF(ISNA(VLOOKUP(tblProducts[[#This Row],[supplier_id]], tblSuppliers[], 3, FALSE())), "Invalid", "Valid")</f>
        <v>Valid</v>
      </c>
    </row>
    <row r="1123" customFormat="false" ht="15" hidden="false" customHeight="true" outlineLevel="0" collapsed="false">
      <c r="A1123" s="1" t="n">
        <v>1122</v>
      </c>
      <c r="B1123" s="1" t="s">
        <v>3320</v>
      </c>
      <c r="C1123" s="1" t="s">
        <v>3321</v>
      </c>
      <c r="D1123" s="1" t="s">
        <v>1076</v>
      </c>
      <c r="E1123" s="1" t="s">
        <v>1071</v>
      </c>
      <c r="F1123" s="1" t="n">
        <v>109</v>
      </c>
      <c r="G1123" s="1" t="s">
        <v>1055</v>
      </c>
      <c r="H1123" s="1" t="n">
        <v>161.67</v>
      </c>
      <c r="I1123" s="1" t="s">
        <v>39</v>
      </c>
      <c r="J112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1122SKU01122BRITANNIA PRODUCT 1122SNACKSITCPACKACTIVE109161.67</v>
      </c>
      <c r="K1123" s="1" t="n">
        <f aca="false">COUNTIF(J:J, $J1123)</f>
        <v>1</v>
      </c>
      <c r="L1123" s="1" t="str">
        <f aca="false">IF(ISNA(VLOOKUP(tblProducts[[#This Row],[supplier_id]], tblSuppliers[], 3, FALSE())), "Invalid", "Valid")</f>
        <v>Valid</v>
      </c>
    </row>
    <row r="1124" customFormat="false" ht="15" hidden="false" customHeight="true" outlineLevel="0" collapsed="false">
      <c r="A1124" s="1" t="n">
        <v>1123</v>
      </c>
      <c r="B1124" s="1" t="s">
        <v>3322</v>
      </c>
      <c r="C1124" s="1" t="s">
        <v>3323</v>
      </c>
      <c r="D1124" s="1" t="s">
        <v>1143</v>
      </c>
      <c r="E1124" s="1" t="s">
        <v>1082</v>
      </c>
      <c r="F1124" s="1" t="n">
        <v>152</v>
      </c>
      <c r="G1124" s="1" t="s">
        <v>1055</v>
      </c>
      <c r="H1124" s="1" t="n">
        <v>1290.77</v>
      </c>
      <c r="I1124" s="1" t="s">
        <v>46</v>
      </c>
      <c r="J112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1123SKU01123ITC PRODUCT 1123BEVERAGESNESTLEPACKINACTIVE1521290.77</v>
      </c>
      <c r="K1124" s="1" t="n">
        <f aca="false">COUNTIF(J:J, $J1124)</f>
        <v>1</v>
      </c>
      <c r="L1124" s="1" t="str">
        <f aca="false">IF(ISNA(VLOOKUP(tblProducts[[#This Row],[supplier_id]], tblSuppliers[], 3, FALSE())), "Invalid", "Valid")</f>
        <v>Valid</v>
      </c>
    </row>
    <row r="1125" customFormat="false" ht="15" hidden="false" customHeight="true" outlineLevel="0" collapsed="false">
      <c r="A1125" s="1" t="n">
        <v>1124</v>
      </c>
      <c r="B1125" s="1" t="s">
        <v>3324</v>
      </c>
      <c r="C1125" s="1" t="s">
        <v>3325</v>
      </c>
      <c r="D1125" s="1" t="s">
        <v>1088</v>
      </c>
      <c r="E1125" s="1" t="s">
        <v>1089</v>
      </c>
      <c r="F1125" s="1" t="n">
        <v>48</v>
      </c>
      <c r="G1125" s="1" t="s">
        <v>1055</v>
      </c>
      <c r="H1125" s="1" t="n">
        <v>1917.79</v>
      </c>
      <c r="I1125" s="1" t="s">
        <v>46</v>
      </c>
      <c r="J112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1124SKU01124DABUR PRODUCT 1124HOUSEHOLDPARLEPACKINACTIVE481917.79</v>
      </c>
      <c r="K1125" s="1" t="n">
        <f aca="false">COUNTIF(J:J, $J1125)</f>
        <v>1</v>
      </c>
      <c r="L1125" s="1" t="str">
        <f aca="false">IF(ISNA(VLOOKUP(tblProducts[[#This Row],[supplier_id]], tblSuppliers[], 3, FALSE())), "Invalid", "Valid")</f>
        <v>Valid</v>
      </c>
    </row>
    <row r="1126" customFormat="false" ht="15" hidden="false" customHeight="true" outlineLevel="0" collapsed="false">
      <c r="A1126" s="1" t="n">
        <v>1125</v>
      </c>
      <c r="B1126" s="1" t="s">
        <v>3326</v>
      </c>
      <c r="C1126" s="1" t="s">
        <v>3327</v>
      </c>
      <c r="D1126" s="1" t="s">
        <v>1067</v>
      </c>
      <c r="E1126" s="1" t="s">
        <v>1071</v>
      </c>
      <c r="F1126" s="1" t="n">
        <v>10</v>
      </c>
      <c r="G1126" s="1" t="s">
        <v>1055</v>
      </c>
      <c r="H1126" s="1" t="n">
        <v>890.27</v>
      </c>
      <c r="I1126" s="1" t="s">
        <v>46</v>
      </c>
      <c r="J112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1125SKU01125NESTLE PRODUCT 1125BAKERYITCPACKINACTIVE10890.27</v>
      </c>
      <c r="K1126" s="1" t="n">
        <f aca="false">COUNTIF(J:J, $J1126)</f>
        <v>1</v>
      </c>
      <c r="L1126" s="1" t="str">
        <f aca="false">IF(ISNA(VLOOKUP(tblProducts[[#This Row],[supplier_id]], tblSuppliers[], 3, FALSE())), "Invalid", "Valid")</f>
        <v>Valid</v>
      </c>
    </row>
    <row r="1127" customFormat="false" ht="15" hidden="false" customHeight="true" outlineLevel="0" collapsed="false">
      <c r="A1127" s="1" t="n">
        <v>1126</v>
      </c>
      <c r="B1127" s="1" t="s">
        <v>3328</v>
      </c>
      <c r="C1127" s="1" t="s">
        <v>3329</v>
      </c>
      <c r="D1127" s="1" t="s">
        <v>1081</v>
      </c>
      <c r="E1127" s="1" t="s">
        <v>1054</v>
      </c>
      <c r="F1127" s="1" t="n">
        <v>27</v>
      </c>
      <c r="G1127" s="1" t="s">
        <v>1055</v>
      </c>
      <c r="H1127" s="1" t="n">
        <v>402.84</v>
      </c>
      <c r="I1127" s="1" t="s">
        <v>39</v>
      </c>
      <c r="J112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1126SKU01126UNILEVER PRODUCT 1126FROZEN FOODUNILEVERPACKACTIVE27402.84</v>
      </c>
      <c r="K1127" s="1" t="n">
        <f aca="false">COUNTIF(J:J, $J1127)</f>
        <v>1</v>
      </c>
      <c r="L1127" s="1" t="str">
        <f aca="false">IF(ISNA(VLOOKUP(tblProducts[[#This Row],[supplier_id]], tblSuppliers[], 3, FALSE())), "Invalid", "Valid")</f>
        <v>Valid</v>
      </c>
    </row>
    <row r="1128" customFormat="false" ht="15" hidden="false" customHeight="true" outlineLevel="0" collapsed="false">
      <c r="A1128" s="1" t="n">
        <v>1127</v>
      </c>
      <c r="B1128" s="1" t="s">
        <v>3330</v>
      </c>
      <c r="C1128" s="1" t="s">
        <v>3331</v>
      </c>
      <c r="D1128" s="1" t="s">
        <v>1067</v>
      </c>
      <c r="E1128" s="1" t="s">
        <v>1071</v>
      </c>
      <c r="F1128" s="1" t="n">
        <v>45</v>
      </c>
      <c r="G1128" s="1" t="s">
        <v>1078</v>
      </c>
      <c r="H1128" s="1" t="n">
        <v>1344.18</v>
      </c>
      <c r="I1128" s="1" t="s">
        <v>46</v>
      </c>
      <c r="J112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1127SKU01127NESTLE PRODUCT 1127BAKERYITCBOTTLEINACTIVE451344.18</v>
      </c>
      <c r="K1128" s="1" t="n">
        <f aca="false">COUNTIF(J:J, $J1128)</f>
        <v>1</v>
      </c>
      <c r="L1128" s="1" t="str">
        <f aca="false">IF(ISNA(VLOOKUP(tblProducts[[#This Row],[supplier_id]], tblSuppliers[], 3, FALSE())), "Invalid", "Valid")</f>
        <v>Valid</v>
      </c>
    </row>
    <row r="1129" customFormat="false" ht="15" hidden="false" customHeight="true" outlineLevel="0" collapsed="false">
      <c r="A1129" s="1" t="n">
        <v>1128</v>
      </c>
      <c r="B1129" s="1" t="s">
        <v>3332</v>
      </c>
      <c r="C1129" s="1" t="s">
        <v>3333</v>
      </c>
      <c r="D1129" s="1" t="s">
        <v>1088</v>
      </c>
      <c r="E1129" s="1" t="s">
        <v>1085</v>
      </c>
      <c r="F1129" s="1" t="n">
        <v>52</v>
      </c>
      <c r="G1129" s="1" t="s">
        <v>1068</v>
      </c>
      <c r="H1129" s="1" t="n">
        <v>960.13</v>
      </c>
      <c r="I1129" s="1" t="s">
        <v>46</v>
      </c>
      <c r="J112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1128SKU01128ITC PRODUCT 1128HOUSEHOLDDABURPIECEINACTIVE52960.13</v>
      </c>
      <c r="K1129" s="1" t="n">
        <f aca="false">COUNTIF(J:J, $J1129)</f>
        <v>1</v>
      </c>
      <c r="L1129" s="1" t="str">
        <f aca="false">IF(ISNA(VLOOKUP(tblProducts[[#This Row],[supplier_id]], tblSuppliers[], 3, FALSE())), "Invalid", "Valid")</f>
        <v>Valid</v>
      </c>
    </row>
    <row r="1130" customFormat="false" ht="15" hidden="false" customHeight="true" outlineLevel="0" collapsed="false">
      <c r="A1130" s="1" t="n">
        <v>1129</v>
      </c>
      <c r="B1130" s="1" t="s">
        <v>3334</v>
      </c>
      <c r="C1130" s="1" t="s">
        <v>3335</v>
      </c>
      <c r="D1130" s="1" t="s">
        <v>1053</v>
      </c>
      <c r="E1130" s="1" t="s">
        <v>1054</v>
      </c>
      <c r="F1130" s="1" t="n">
        <v>161</v>
      </c>
      <c r="G1130" s="1" t="s">
        <v>1055</v>
      </c>
      <c r="H1130" s="1" t="n">
        <v>1873.75</v>
      </c>
      <c r="I1130" s="1" t="s">
        <v>46</v>
      </c>
      <c r="J113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1129SKU01129NESTLE PRODUCT 1129CLEANINGUNILEVERPACKINACTIVE1611873.75</v>
      </c>
      <c r="K1130" s="1" t="n">
        <f aca="false">COUNTIF(J:J, $J1130)</f>
        <v>1</v>
      </c>
      <c r="L1130" s="1" t="str">
        <f aca="false">IF(ISNA(VLOOKUP(tblProducts[[#This Row],[supplier_id]], tblSuppliers[], 3, FALSE())), "Invalid", "Valid")</f>
        <v>Valid</v>
      </c>
    </row>
    <row r="1131" customFormat="false" ht="15" hidden="false" customHeight="true" outlineLevel="0" collapsed="false">
      <c r="A1131" s="1" t="n">
        <v>1130</v>
      </c>
      <c r="B1131" s="1" t="s">
        <v>3336</v>
      </c>
      <c r="C1131" s="1" t="s">
        <v>3337</v>
      </c>
      <c r="D1131" s="1" t="s">
        <v>1053</v>
      </c>
      <c r="E1131" s="1" t="s">
        <v>1071</v>
      </c>
      <c r="F1131" s="1" t="n">
        <v>46</v>
      </c>
      <c r="G1131" s="1" t="s">
        <v>1055</v>
      </c>
      <c r="H1131" s="1" t="n">
        <v>149.77</v>
      </c>
      <c r="I1131" s="1" t="s">
        <v>39</v>
      </c>
      <c r="J113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1130SKU01130P&amp;G PRODUCT 1130CLEANINGITCPACKACTIVE46149.77</v>
      </c>
      <c r="K1131" s="1" t="n">
        <f aca="false">COUNTIF(J:J, $J1131)</f>
        <v>1</v>
      </c>
      <c r="L1131" s="1" t="str">
        <f aca="false">IF(ISNA(VLOOKUP(tblProducts[[#This Row],[supplier_id]], tblSuppliers[], 3, FALSE())), "Invalid", "Valid")</f>
        <v>Valid</v>
      </c>
    </row>
    <row r="1132" customFormat="false" ht="15" hidden="false" customHeight="true" outlineLevel="0" collapsed="false">
      <c r="A1132" s="1" t="n">
        <v>1131</v>
      </c>
      <c r="B1132" s="1" t="s">
        <v>3338</v>
      </c>
      <c r="C1132" s="1" t="s">
        <v>3339</v>
      </c>
      <c r="D1132" s="1" t="s">
        <v>1081</v>
      </c>
      <c r="E1132" s="1" t="s">
        <v>1071</v>
      </c>
      <c r="F1132" s="1" t="n">
        <v>94</v>
      </c>
      <c r="G1132" s="1" t="s">
        <v>1059</v>
      </c>
      <c r="H1132" s="1" t="n">
        <v>2345.61</v>
      </c>
      <c r="I1132" s="1" t="s">
        <v>46</v>
      </c>
      <c r="J113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1131SKU01131ITC PRODUCT 1131FROZEN FOODITCLITREINACTIVE942345.61</v>
      </c>
      <c r="K1132" s="1" t="n">
        <f aca="false">COUNTIF(J:J, $J1132)</f>
        <v>1</v>
      </c>
      <c r="L1132" s="1" t="str">
        <f aca="false">IF(ISNA(VLOOKUP(tblProducts[[#This Row],[supplier_id]], tblSuppliers[], 3, FALSE())), "Invalid", "Valid")</f>
        <v>Valid</v>
      </c>
    </row>
    <row r="1133" customFormat="false" ht="15" hidden="false" customHeight="true" outlineLevel="0" collapsed="false">
      <c r="A1133" s="1" t="n">
        <v>1132</v>
      </c>
      <c r="B1133" s="1" t="s">
        <v>3340</v>
      </c>
      <c r="C1133" s="1" t="s">
        <v>3341</v>
      </c>
      <c r="D1133" s="1" t="s">
        <v>1067</v>
      </c>
      <c r="E1133" s="1" t="s">
        <v>1054</v>
      </c>
      <c r="F1133" s="1" t="n">
        <v>83</v>
      </c>
      <c r="G1133" s="1" t="s">
        <v>1064</v>
      </c>
      <c r="H1133" s="1" t="n">
        <v>955.7</v>
      </c>
      <c r="I1133" s="1" t="s">
        <v>39</v>
      </c>
      <c r="J113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1132SKU01132NESTLE PRODUCT 1132BAKERYUNILEVERKGACTIVE83955.7</v>
      </c>
      <c r="K1133" s="1" t="n">
        <f aca="false">COUNTIF(J:J, $J1133)</f>
        <v>1</v>
      </c>
      <c r="L1133" s="1" t="str">
        <f aca="false">IF(ISNA(VLOOKUP(tblProducts[[#This Row],[supplier_id]], tblSuppliers[], 3, FALSE())), "Invalid", "Valid")</f>
        <v>Valid</v>
      </c>
    </row>
    <row r="1134" customFormat="false" ht="15" hidden="false" customHeight="true" outlineLevel="0" collapsed="false">
      <c r="A1134" s="1" t="n">
        <v>1133</v>
      </c>
      <c r="B1134" s="1" t="s">
        <v>3342</v>
      </c>
      <c r="C1134" s="1" t="s">
        <v>3343</v>
      </c>
      <c r="D1134" s="1" t="s">
        <v>1067</v>
      </c>
      <c r="E1134" s="1" t="s">
        <v>1077</v>
      </c>
      <c r="F1134" s="1" t="n">
        <v>185</v>
      </c>
      <c r="G1134" s="1" t="s">
        <v>1078</v>
      </c>
      <c r="H1134" s="1" t="n">
        <v>2362.49</v>
      </c>
      <c r="I1134" s="1" t="s">
        <v>46</v>
      </c>
      <c r="J113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1133SKU01133PARLE PRODUCT 1133BAKERYBRITANNIABOTTLEINACTIVE1852362.49</v>
      </c>
      <c r="K1134" s="1" t="n">
        <f aca="false">COUNTIF(J:J, $J1134)</f>
        <v>1</v>
      </c>
      <c r="L1134" s="1" t="str">
        <f aca="false">IF(ISNA(VLOOKUP(tblProducts[[#This Row],[supplier_id]], tblSuppliers[], 3, FALSE())), "Invalid", "Valid")</f>
        <v>Valid</v>
      </c>
    </row>
    <row r="1135" customFormat="false" ht="15" hidden="false" customHeight="true" outlineLevel="0" collapsed="false">
      <c r="A1135" s="1" t="n">
        <v>1134</v>
      </c>
      <c r="B1135" s="1" t="s">
        <v>3344</v>
      </c>
      <c r="C1135" s="1" t="s">
        <v>3345</v>
      </c>
      <c r="D1135" s="1" t="s">
        <v>1088</v>
      </c>
      <c r="E1135" s="1" t="s">
        <v>1063</v>
      </c>
      <c r="F1135" s="1" t="n">
        <v>87</v>
      </c>
      <c r="G1135" s="1" t="s">
        <v>1055</v>
      </c>
      <c r="H1135" s="1" t="n">
        <v>1878.22</v>
      </c>
      <c r="I1135" s="1" t="s">
        <v>46</v>
      </c>
      <c r="J113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1134SKU01134ITC PRODUCT 1134HOUSEHOLDAMULPACKINACTIVE871878.22</v>
      </c>
      <c r="K1135" s="1" t="n">
        <f aca="false">COUNTIF(J:J, $J1135)</f>
        <v>1</v>
      </c>
      <c r="L1135" s="1" t="str">
        <f aca="false">IF(ISNA(VLOOKUP(tblProducts[[#This Row],[supplier_id]], tblSuppliers[], 3, FALSE())), "Invalid", "Valid")</f>
        <v>Valid</v>
      </c>
    </row>
    <row r="1136" customFormat="false" ht="15" hidden="false" customHeight="true" outlineLevel="0" collapsed="false">
      <c r="A1136" s="1" t="n">
        <v>1135</v>
      </c>
      <c r="B1136" s="1" t="s">
        <v>3346</v>
      </c>
      <c r="C1136" s="1" t="s">
        <v>3347</v>
      </c>
      <c r="D1136" s="1" t="s">
        <v>1081</v>
      </c>
      <c r="E1136" s="1" t="s">
        <v>1082</v>
      </c>
      <c r="F1136" s="1" t="n">
        <v>189</v>
      </c>
      <c r="G1136" s="1" t="s">
        <v>1078</v>
      </c>
      <c r="H1136" s="1" t="n">
        <v>1264.47</v>
      </c>
      <c r="I1136" s="1" t="s">
        <v>39</v>
      </c>
      <c r="J113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1135SKU01135P&amp;G PRODUCT 1135FROZEN FOODNESTLEBOTTLEACTIVE1891264.47</v>
      </c>
      <c r="K1136" s="1" t="n">
        <f aca="false">COUNTIF(J:J, $J1136)</f>
        <v>1</v>
      </c>
      <c r="L1136" s="1" t="str">
        <f aca="false">IF(ISNA(VLOOKUP(tblProducts[[#This Row],[supplier_id]], tblSuppliers[], 3, FALSE())), "Invalid", "Valid")</f>
        <v>Valid</v>
      </c>
    </row>
    <row r="1137" customFormat="false" ht="15" hidden="false" customHeight="true" outlineLevel="0" collapsed="false">
      <c r="A1137" s="1" t="n">
        <v>1136</v>
      </c>
      <c r="B1137" s="1" t="s">
        <v>3348</v>
      </c>
      <c r="C1137" s="1" t="s">
        <v>3349</v>
      </c>
      <c r="D1137" s="1" t="s">
        <v>1062</v>
      </c>
      <c r="E1137" s="1" t="s">
        <v>1085</v>
      </c>
      <c r="F1137" s="1" t="n">
        <v>190</v>
      </c>
      <c r="G1137" s="1" t="s">
        <v>1078</v>
      </c>
      <c r="H1137" s="1" t="n">
        <v>811.37</v>
      </c>
      <c r="I1137" s="1" t="s">
        <v>46</v>
      </c>
      <c r="J113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1136SKU01136AMUL PRODUCT 1136DAIRYDABURBOTTLEINACTIVE190811.37</v>
      </c>
      <c r="K1137" s="1" t="n">
        <f aca="false">COUNTIF(J:J, $J1137)</f>
        <v>1</v>
      </c>
      <c r="L1137" s="1" t="str">
        <f aca="false">IF(ISNA(VLOOKUP(tblProducts[[#This Row],[supplier_id]], tblSuppliers[], 3, FALSE())), "Invalid", "Valid")</f>
        <v>Valid</v>
      </c>
    </row>
    <row r="1138" customFormat="false" ht="15" hidden="false" customHeight="true" outlineLevel="0" collapsed="false">
      <c r="A1138" s="1" t="n">
        <v>1137</v>
      </c>
      <c r="B1138" s="1" t="s">
        <v>3350</v>
      </c>
      <c r="C1138" s="1" t="s">
        <v>3351</v>
      </c>
      <c r="D1138" s="1" t="s">
        <v>1098</v>
      </c>
      <c r="E1138" s="1" t="s">
        <v>1077</v>
      </c>
      <c r="F1138" s="1" t="n">
        <v>174</v>
      </c>
      <c r="G1138" s="1" t="s">
        <v>1068</v>
      </c>
      <c r="H1138" s="1" t="n">
        <v>2334.37</v>
      </c>
      <c r="I1138" s="1" t="s">
        <v>39</v>
      </c>
      <c r="J113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1137SKU01137ITC PRODUCT 1137PERSONAL CAREBRITANNIAPIECEACTIVE1742334.37</v>
      </c>
      <c r="K1138" s="1" t="n">
        <f aca="false">COUNTIF(J:J, $J1138)</f>
        <v>1</v>
      </c>
      <c r="L1138" s="1" t="str">
        <f aca="false">IF(ISNA(VLOOKUP(tblProducts[[#This Row],[supplier_id]], tblSuppliers[], 3, FALSE())), "Invalid", "Valid")</f>
        <v>Valid</v>
      </c>
    </row>
    <row r="1139" customFormat="false" ht="15" hidden="false" customHeight="true" outlineLevel="0" collapsed="false">
      <c r="A1139" s="1" t="n">
        <v>1138</v>
      </c>
      <c r="B1139" s="1" t="s">
        <v>3352</v>
      </c>
      <c r="C1139" s="1" t="s">
        <v>3353</v>
      </c>
      <c r="D1139" s="1" t="s">
        <v>1081</v>
      </c>
      <c r="E1139" s="1" t="s">
        <v>1082</v>
      </c>
      <c r="F1139" s="1" t="n">
        <v>2</v>
      </c>
      <c r="G1139" s="1" t="s">
        <v>1064</v>
      </c>
      <c r="H1139" s="1" t="n">
        <v>359.67</v>
      </c>
      <c r="I1139" s="1" t="s">
        <v>39</v>
      </c>
      <c r="J113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1138SKU01138UNILEVER PRODUCT 1138FROZEN FOODNESTLEKGACTIVE2359.67</v>
      </c>
      <c r="K1139" s="1" t="n">
        <f aca="false">COUNTIF(J:J, $J1139)</f>
        <v>1</v>
      </c>
      <c r="L1139" s="1" t="str">
        <f aca="false">IF(ISNA(VLOOKUP(tblProducts[[#This Row],[supplier_id]], tblSuppliers[], 3, FALSE())), "Invalid", "Valid")</f>
        <v>Valid</v>
      </c>
    </row>
    <row r="1140" customFormat="false" ht="15" hidden="false" customHeight="true" outlineLevel="0" collapsed="false">
      <c r="A1140" s="1" t="n">
        <v>1139</v>
      </c>
      <c r="B1140" s="1" t="s">
        <v>3354</v>
      </c>
      <c r="C1140" s="1" t="s">
        <v>3355</v>
      </c>
      <c r="D1140" s="1" t="s">
        <v>1098</v>
      </c>
      <c r="E1140" s="1" t="s">
        <v>1063</v>
      </c>
      <c r="F1140" s="1" t="n">
        <v>170</v>
      </c>
      <c r="G1140" s="1" t="s">
        <v>1078</v>
      </c>
      <c r="H1140" s="1" t="n">
        <v>832.3</v>
      </c>
      <c r="I1140" s="1" t="s">
        <v>39</v>
      </c>
      <c r="J114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1139SKU01139ITC PRODUCT 1139PERSONAL CAREAMULBOTTLEACTIVE170832.3</v>
      </c>
      <c r="K1140" s="1" t="n">
        <f aca="false">COUNTIF(J:J, $J1140)</f>
        <v>1</v>
      </c>
      <c r="L1140" s="1" t="str">
        <f aca="false">IF(ISNA(VLOOKUP(tblProducts[[#This Row],[supplier_id]], tblSuppliers[], 3, FALSE())), "Invalid", "Valid")</f>
        <v>Valid</v>
      </c>
    </row>
    <row r="1141" customFormat="false" ht="15" hidden="false" customHeight="true" outlineLevel="0" collapsed="false">
      <c r="A1141" s="1" t="n">
        <v>1140</v>
      </c>
      <c r="B1141" s="1" t="s">
        <v>3356</v>
      </c>
      <c r="C1141" s="1" t="s">
        <v>3357</v>
      </c>
      <c r="D1141" s="1" t="s">
        <v>1067</v>
      </c>
      <c r="E1141" s="1" t="s">
        <v>1063</v>
      </c>
      <c r="F1141" s="1" t="n">
        <v>66</v>
      </c>
      <c r="G1141" s="1" t="s">
        <v>1078</v>
      </c>
      <c r="H1141" s="1" t="n">
        <v>1073.62</v>
      </c>
      <c r="I1141" s="1" t="s">
        <v>46</v>
      </c>
      <c r="J114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1140SKU01140PARLE PRODUCT 1140BAKERYAMULBOTTLEINACTIVE661073.62</v>
      </c>
      <c r="K1141" s="1" t="n">
        <f aca="false">COUNTIF(J:J, $J1141)</f>
        <v>1</v>
      </c>
      <c r="L1141" s="1" t="str">
        <f aca="false">IF(ISNA(VLOOKUP(tblProducts[[#This Row],[supplier_id]], tblSuppliers[], 3, FALSE())), "Invalid", "Valid")</f>
        <v>Valid</v>
      </c>
    </row>
    <row r="1142" customFormat="false" ht="15" hidden="false" customHeight="true" outlineLevel="0" collapsed="false">
      <c r="A1142" s="1" t="n">
        <v>1141</v>
      </c>
      <c r="B1142" s="1" t="s">
        <v>3358</v>
      </c>
      <c r="C1142" s="1" t="s">
        <v>3359</v>
      </c>
      <c r="D1142" s="1" t="s">
        <v>1088</v>
      </c>
      <c r="E1142" s="1" t="s">
        <v>1058</v>
      </c>
      <c r="F1142" s="1" t="n">
        <v>16</v>
      </c>
      <c r="G1142" s="1" t="s">
        <v>1078</v>
      </c>
      <c r="H1142" s="1" t="n">
        <v>1965.14</v>
      </c>
      <c r="I1142" s="1" t="s">
        <v>46</v>
      </c>
      <c r="J114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1141SKU01141P&amp;G PRODUCT 1141HOUSEHOLDP&amp;GBOTTLEINACTIVE161965.14</v>
      </c>
      <c r="K1142" s="1" t="n">
        <f aca="false">COUNTIF(J:J, $J1142)</f>
        <v>1</v>
      </c>
      <c r="L1142" s="1" t="str">
        <f aca="false">IF(ISNA(VLOOKUP(tblProducts[[#This Row],[supplier_id]], tblSuppliers[], 3, FALSE())), "Invalid", "Valid")</f>
        <v>Valid</v>
      </c>
    </row>
    <row r="1143" customFormat="false" ht="15" hidden="false" customHeight="true" outlineLevel="0" collapsed="false">
      <c r="A1143" s="1" t="n">
        <v>1142</v>
      </c>
      <c r="B1143" s="1" t="s">
        <v>3360</v>
      </c>
      <c r="C1143" s="1" t="s">
        <v>3361</v>
      </c>
      <c r="D1143" s="1" t="s">
        <v>1098</v>
      </c>
      <c r="E1143" s="1" t="s">
        <v>1089</v>
      </c>
      <c r="F1143" s="1" t="n">
        <v>136</v>
      </c>
      <c r="G1143" s="1" t="s">
        <v>1055</v>
      </c>
      <c r="H1143" s="1" t="n">
        <v>2231.07</v>
      </c>
      <c r="I1143" s="1" t="s">
        <v>46</v>
      </c>
      <c r="J114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1142SKU01142DABUR PRODUCT 1142PERSONAL CAREPARLEPACKINACTIVE1362231.07</v>
      </c>
      <c r="K1143" s="1" t="n">
        <f aca="false">COUNTIF(J:J, $J1143)</f>
        <v>1</v>
      </c>
      <c r="L1143" s="1" t="str">
        <f aca="false">IF(ISNA(VLOOKUP(tblProducts[[#This Row],[supplier_id]], tblSuppliers[], 3, FALSE())), "Invalid", "Valid")</f>
        <v>Valid</v>
      </c>
    </row>
    <row r="1144" customFormat="false" ht="15" hidden="false" customHeight="true" outlineLevel="0" collapsed="false">
      <c r="A1144" s="1" t="n">
        <v>1143</v>
      </c>
      <c r="B1144" s="1" t="s">
        <v>3362</v>
      </c>
      <c r="C1144" s="1" t="s">
        <v>3363</v>
      </c>
      <c r="D1144" s="1" t="s">
        <v>1076</v>
      </c>
      <c r="E1144" s="1" t="s">
        <v>1077</v>
      </c>
      <c r="F1144" s="1" t="n">
        <v>45</v>
      </c>
      <c r="G1144" s="1" t="s">
        <v>1064</v>
      </c>
      <c r="H1144" s="1" t="n">
        <v>151.18</v>
      </c>
      <c r="I1144" s="1" t="s">
        <v>39</v>
      </c>
      <c r="J114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1143SKU01143DABUR PRODUCT 1143SNACKSBRITANNIAKGACTIVE45151.18</v>
      </c>
      <c r="K1144" s="1" t="n">
        <f aca="false">COUNTIF(J:J, $J1144)</f>
        <v>1</v>
      </c>
      <c r="L1144" s="1" t="str">
        <f aca="false">IF(ISNA(VLOOKUP(tblProducts[[#This Row],[supplier_id]], tblSuppliers[], 3, FALSE())), "Invalid", "Valid")</f>
        <v>Valid</v>
      </c>
    </row>
    <row r="1145" customFormat="false" ht="15" hidden="false" customHeight="true" outlineLevel="0" collapsed="false">
      <c r="A1145" s="1" t="n">
        <v>1144</v>
      </c>
      <c r="B1145" s="1" t="s">
        <v>3364</v>
      </c>
      <c r="C1145" s="1" t="s">
        <v>3365</v>
      </c>
      <c r="D1145" s="1" t="s">
        <v>1143</v>
      </c>
      <c r="E1145" s="1" t="s">
        <v>1089</v>
      </c>
      <c r="F1145" s="1" t="n">
        <v>34</v>
      </c>
      <c r="G1145" s="1" t="s">
        <v>1068</v>
      </c>
      <c r="H1145" s="1" t="n">
        <v>1061.32</v>
      </c>
      <c r="I1145" s="1" t="s">
        <v>39</v>
      </c>
      <c r="J114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1144SKU01144P&amp;G PRODUCT 1144BEVERAGESPARLEPIECEACTIVE341061.32</v>
      </c>
      <c r="K1145" s="1" t="n">
        <f aca="false">COUNTIF(J:J, $J1145)</f>
        <v>1</v>
      </c>
      <c r="L1145" s="1" t="str">
        <f aca="false">IF(ISNA(VLOOKUP(tblProducts[[#This Row],[supplier_id]], tblSuppliers[], 3, FALSE())), "Invalid", "Valid")</f>
        <v>Valid</v>
      </c>
    </row>
    <row r="1146" customFormat="false" ht="15" hidden="false" customHeight="true" outlineLevel="0" collapsed="false">
      <c r="A1146" s="1" t="n">
        <v>1145</v>
      </c>
      <c r="B1146" s="1" t="s">
        <v>3366</v>
      </c>
      <c r="C1146" s="1" t="s">
        <v>3367</v>
      </c>
      <c r="D1146" s="1" t="s">
        <v>1088</v>
      </c>
      <c r="E1146" s="1" t="s">
        <v>1054</v>
      </c>
      <c r="F1146" s="1" t="n">
        <v>161</v>
      </c>
      <c r="G1146" s="1" t="s">
        <v>1055</v>
      </c>
      <c r="H1146" s="1" t="n">
        <v>1911.88</v>
      </c>
      <c r="I1146" s="1" t="s">
        <v>39</v>
      </c>
      <c r="J114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1145SKU01145NESTLE PRODUCT 1145HOUSEHOLDUNILEVERPACKACTIVE1611911.88</v>
      </c>
      <c r="K1146" s="1" t="n">
        <f aca="false">COUNTIF(J:J, $J1146)</f>
        <v>1</v>
      </c>
      <c r="L1146" s="1" t="str">
        <f aca="false">IF(ISNA(VLOOKUP(tblProducts[[#This Row],[supplier_id]], tblSuppliers[], 3, FALSE())), "Invalid", "Valid")</f>
        <v>Valid</v>
      </c>
    </row>
    <row r="1147" customFormat="false" ht="15" hidden="false" customHeight="true" outlineLevel="0" collapsed="false">
      <c r="A1147" s="1" t="n">
        <v>1146</v>
      </c>
      <c r="B1147" s="1" t="s">
        <v>3368</v>
      </c>
      <c r="C1147" s="1" t="s">
        <v>3369</v>
      </c>
      <c r="D1147" s="1" t="s">
        <v>1143</v>
      </c>
      <c r="E1147" s="1" t="s">
        <v>1089</v>
      </c>
      <c r="F1147" s="1" t="n">
        <v>139</v>
      </c>
      <c r="G1147" s="1" t="s">
        <v>1064</v>
      </c>
      <c r="H1147" s="1" t="n">
        <v>154.32</v>
      </c>
      <c r="I1147" s="1" t="s">
        <v>46</v>
      </c>
      <c r="J114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1146SKU01146P&amp;G PRODUCT 1146BEVERAGESPARLEKGINACTIVE139154.32</v>
      </c>
      <c r="K1147" s="1" t="n">
        <f aca="false">COUNTIF(J:J, $J1147)</f>
        <v>1</v>
      </c>
      <c r="L1147" s="1" t="str">
        <f aca="false">IF(ISNA(VLOOKUP(tblProducts[[#This Row],[supplier_id]], tblSuppliers[], 3, FALSE())), "Invalid", "Valid")</f>
        <v>Valid</v>
      </c>
    </row>
    <row r="1148" customFormat="false" ht="15" hidden="false" customHeight="true" outlineLevel="0" collapsed="false">
      <c r="A1148" s="1" t="n">
        <v>1147</v>
      </c>
      <c r="B1148" s="1" t="s">
        <v>3370</v>
      </c>
      <c r="C1148" s="1" t="s">
        <v>3371</v>
      </c>
      <c r="D1148" s="1" t="s">
        <v>1062</v>
      </c>
      <c r="E1148" s="1" t="s">
        <v>1085</v>
      </c>
      <c r="F1148" s="1" t="n">
        <v>32</v>
      </c>
      <c r="G1148" s="1" t="s">
        <v>1064</v>
      </c>
      <c r="H1148" s="1" t="n">
        <v>1364.29</v>
      </c>
      <c r="I1148" s="1" t="s">
        <v>46</v>
      </c>
      <c r="J114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1147SKU01147PARLE PRODUCT 1147DAIRYDABURKGINACTIVE321364.29</v>
      </c>
      <c r="K1148" s="1" t="n">
        <f aca="false">COUNTIF(J:J, $J1148)</f>
        <v>1</v>
      </c>
      <c r="L1148" s="1" t="str">
        <f aca="false">IF(ISNA(VLOOKUP(tblProducts[[#This Row],[supplier_id]], tblSuppliers[], 3, FALSE())), "Invalid", "Valid")</f>
        <v>Valid</v>
      </c>
    </row>
    <row r="1149" customFormat="false" ht="15" hidden="false" customHeight="true" outlineLevel="0" collapsed="false">
      <c r="A1149" s="1" t="n">
        <v>1148</v>
      </c>
      <c r="B1149" s="1" t="s">
        <v>3372</v>
      </c>
      <c r="C1149" s="1" t="s">
        <v>3373</v>
      </c>
      <c r="D1149" s="1" t="s">
        <v>1098</v>
      </c>
      <c r="E1149" s="1" t="s">
        <v>1082</v>
      </c>
      <c r="F1149" s="1" t="n">
        <v>8</v>
      </c>
      <c r="G1149" s="1" t="s">
        <v>1059</v>
      </c>
      <c r="H1149" s="1" t="n">
        <v>22.65</v>
      </c>
      <c r="I1149" s="1" t="s">
        <v>46</v>
      </c>
      <c r="J114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1148SKU01148UNILEVER PRODUCT 1148PERSONAL CARENESTLELITREINACTIVE822.65</v>
      </c>
      <c r="K1149" s="1" t="n">
        <f aca="false">COUNTIF(J:J, $J1149)</f>
        <v>1</v>
      </c>
      <c r="L1149" s="1" t="str">
        <f aca="false">IF(ISNA(VLOOKUP(tblProducts[[#This Row],[supplier_id]], tblSuppliers[], 3, FALSE())), "Invalid", "Valid")</f>
        <v>Valid</v>
      </c>
    </row>
    <row r="1150" customFormat="false" ht="15" hidden="false" customHeight="true" outlineLevel="0" collapsed="false">
      <c r="A1150" s="1" t="n">
        <v>1149</v>
      </c>
      <c r="B1150" s="1" t="s">
        <v>3374</v>
      </c>
      <c r="C1150" s="1" t="s">
        <v>3375</v>
      </c>
      <c r="D1150" s="1" t="s">
        <v>1067</v>
      </c>
      <c r="E1150" s="1" t="s">
        <v>1054</v>
      </c>
      <c r="F1150" s="1" t="n">
        <v>124</v>
      </c>
      <c r="G1150" s="1" t="s">
        <v>1059</v>
      </c>
      <c r="H1150" s="1" t="n">
        <v>1113.3</v>
      </c>
      <c r="I1150" s="1" t="s">
        <v>46</v>
      </c>
      <c r="J115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1149SKU01149UNILEVER PRODUCT 1149BAKERYUNILEVERLITREINACTIVE1241113.3</v>
      </c>
      <c r="K1150" s="1" t="n">
        <f aca="false">COUNTIF(J:J, $J1150)</f>
        <v>1</v>
      </c>
      <c r="L1150" s="1" t="str">
        <f aca="false">IF(ISNA(VLOOKUP(tblProducts[[#This Row],[supplier_id]], tblSuppliers[], 3, FALSE())), "Invalid", "Valid")</f>
        <v>Valid</v>
      </c>
    </row>
    <row r="1151" customFormat="false" ht="15" hidden="false" customHeight="true" outlineLevel="0" collapsed="false">
      <c r="A1151" s="1" t="n">
        <v>1150</v>
      </c>
      <c r="B1151" s="1" t="s">
        <v>3376</v>
      </c>
      <c r="C1151" s="1" t="s">
        <v>3377</v>
      </c>
      <c r="D1151" s="1" t="s">
        <v>1067</v>
      </c>
      <c r="E1151" s="1" t="s">
        <v>1071</v>
      </c>
      <c r="F1151" s="1" t="n">
        <v>136</v>
      </c>
      <c r="G1151" s="1" t="s">
        <v>1078</v>
      </c>
      <c r="H1151" s="1" t="n">
        <v>2055.46</v>
      </c>
      <c r="I1151" s="1" t="s">
        <v>46</v>
      </c>
      <c r="J115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1150SKU01150NESTLE PRODUCT 1150BAKERYITCBOTTLEINACTIVE1362055.46</v>
      </c>
      <c r="K1151" s="1" t="n">
        <f aca="false">COUNTIF(J:J, $J1151)</f>
        <v>1</v>
      </c>
      <c r="L1151" s="1" t="str">
        <f aca="false">IF(ISNA(VLOOKUP(tblProducts[[#This Row],[supplier_id]], tblSuppliers[], 3, FALSE())), "Invalid", "Valid")</f>
        <v>Valid</v>
      </c>
    </row>
    <row r="1152" customFormat="false" ht="15" hidden="false" customHeight="true" outlineLevel="0" collapsed="false">
      <c r="A1152" s="1" t="n">
        <v>1151</v>
      </c>
      <c r="B1152" s="1" t="s">
        <v>3378</v>
      </c>
      <c r="C1152" s="1" t="s">
        <v>3379</v>
      </c>
      <c r="D1152" s="1" t="s">
        <v>1067</v>
      </c>
      <c r="E1152" s="1" t="s">
        <v>1054</v>
      </c>
      <c r="F1152" s="1" t="n">
        <v>149</v>
      </c>
      <c r="G1152" s="1" t="s">
        <v>1078</v>
      </c>
      <c r="H1152" s="1" t="n">
        <v>1879.76</v>
      </c>
      <c r="I1152" s="1" t="s">
        <v>46</v>
      </c>
      <c r="J115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1151SKU01151NESTLE PRODUCT 1151BAKERYUNILEVERBOTTLEINACTIVE1491879.76</v>
      </c>
      <c r="K1152" s="1" t="n">
        <f aca="false">COUNTIF(J:J, $J1152)</f>
        <v>1</v>
      </c>
      <c r="L1152" s="1" t="str">
        <f aca="false">IF(ISNA(VLOOKUP(tblProducts[[#This Row],[supplier_id]], tblSuppliers[], 3, FALSE())), "Invalid", "Valid")</f>
        <v>Valid</v>
      </c>
    </row>
    <row r="1153" customFormat="false" ht="15" hidden="false" customHeight="true" outlineLevel="0" collapsed="false">
      <c r="A1153" s="1" t="n">
        <v>1152</v>
      </c>
      <c r="B1153" s="1" t="s">
        <v>3380</v>
      </c>
      <c r="C1153" s="1" t="s">
        <v>3381</v>
      </c>
      <c r="D1153" s="1" t="s">
        <v>1081</v>
      </c>
      <c r="E1153" s="1" t="s">
        <v>1082</v>
      </c>
      <c r="F1153" s="1" t="n">
        <v>128</v>
      </c>
      <c r="G1153" s="1" t="s">
        <v>1055</v>
      </c>
      <c r="H1153" s="1" t="n">
        <v>628.87</v>
      </c>
      <c r="I1153" s="1" t="s">
        <v>46</v>
      </c>
      <c r="J115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1152SKU01152NESTLE PRODUCT 1152FROZEN FOODNESTLEPACKINACTIVE128628.87</v>
      </c>
      <c r="K1153" s="1" t="n">
        <f aca="false">COUNTIF(J:J, $J1153)</f>
        <v>1</v>
      </c>
      <c r="L1153" s="1" t="str">
        <f aca="false">IF(ISNA(VLOOKUP(tblProducts[[#This Row],[supplier_id]], tblSuppliers[], 3, FALSE())), "Invalid", "Valid")</f>
        <v>Valid</v>
      </c>
    </row>
    <row r="1154" customFormat="false" ht="15" hidden="false" customHeight="true" outlineLevel="0" collapsed="false">
      <c r="A1154" s="1" t="n">
        <v>1153</v>
      </c>
      <c r="B1154" s="1" t="s">
        <v>3382</v>
      </c>
      <c r="C1154" s="1" t="s">
        <v>3383</v>
      </c>
      <c r="D1154" s="1" t="s">
        <v>1143</v>
      </c>
      <c r="E1154" s="1" t="s">
        <v>1082</v>
      </c>
      <c r="F1154" s="1" t="n">
        <v>108</v>
      </c>
      <c r="G1154" s="1" t="s">
        <v>1055</v>
      </c>
      <c r="H1154" s="1" t="n">
        <v>305.42</v>
      </c>
      <c r="I1154" s="1" t="s">
        <v>46</v>
      </c>
      <c r="J115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1153SKU01153BRITANNIA PRODUCT 1153BEVERAGESNESTLEPACKINACTIVE108305.42</v>
      </c>
      <c r="K1154" s="1" t="n">
        <f aca="false">COUNTIF(J:J, $J1154)</f>
        <v>1</v>
      </c>
      <c r="L1154" s="1" t="str">
        <f aca="false">IF(ISNA(VLOOKUP(tblProducts[[#This Row],[supplier_id]], tblSuppliers[], 3, FALSE())), "Invalid", "Valid")</f>
        <v>Valid</v>
      </c>
    </row>
    <row r="1155" customFormat="false" ht="15" hidden="false" customHeight="true" outlineLevel="0" collapsed="false">
      <c r="A1155" s="1" t="n">
        <v>1154</v>
      </c>
      <c r="B1155" s="1" t="s">
        <v>3384</v>
      </c>
      <c r="C1155" s="1" t="s">
        <v>3385</v>
      </c>
      <c r="D1155" s="1" t="s">
        <v>1088</v>
      </c>
      <c r="E1155" s="1" t="s">
        <v>1063</v>
      </c>
      <c r="F1155" s="1" t="n">
        <v>72</v>
      </c>
      <c r="G1155" s="1" t="s">
        <v>1078</v>
      </c>
      <c r="H1155" s="1" t="n">
        <v>2124.1</v>
      </c>
      <c r="I1155" s="1" t="s">
        <v>46</v>
      </c>
      <c r="J115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1154SKU01154UNILEVER PRODUCT 1154HOUSEHOLDAMULBOTTLEINACTIVE722124.1</v>
      </c>
      <c r="K1155" s="1" t="n">
        <f aca="false">COUNTIF(J:J, $J1155)</f>
        <v>1</v>
      </c>
      <c r="L1155" s="1" t="str">
        <f aca="false">IF(ISNA(VLOOKUP(tblProducts[[#This Row],[supplier_id]], tblSuppliers[], 3, FALSE())), "Invalid", "Valid")</f>
        <v>Valid</v>
      </c>
    </row>
    <row r="1156" customFormat="false" ht="15" hidden="false" customHeight="true" outlineLevel="0" collapsed="false">
      <c r="A1156" s="1" t="n">
        <v>1155</v>
      </c>
      <c r="B1156" s="1" t="s">
        <v>3386</v>
      </c>
      <c r="C1156" s="1" t="s">
        <v>3387</v>
      </c>
      <c r="D1156" s="1" t="s">
        <v>1067</v>
      </c>
      <c r="E1156" s="1" t="s">
        <v>1077</v>
      </c>
      <c r="F1156" s="1" t="n">
        <v>185</v>
      </c>
      <c r="G1156" s="1" t="s">
        <v>1078</v>
      </c>
      <c r="H1156" s="1" t="n">
        <v>280.33</v>
      </c>
      <c r="I1156" s="1" t="s">
        <v>39</v>
      </c>
      <c r="J115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1155SKU01155UNILEVER PRODUCT 1155BAKERYBRITANNIABOTTLEACTIVE185280.33</v>
      </c>
      <c r="K1156" s="1" t="n">
        <f aca="false">COUNTIF(J:J, $J1156)</f>
        <v>1</v>
      </c>
      <c r="L1156" s="1" t="str">
        <f aca="false">IF(ISNA(VLOOKUP(tblProducts[[#This Row],[supplier_id]], tblSuppliers[], 3, FALSE())), "Invalid", "Valid")</f>
        <v>Valid</v>
      </c>
    </row>
    <row r="1157" customFormat="false" ht="15" hidden="false" customHeight="true" outlineLevel="0" collapsed="false">
      <c r="A1157" s="1" t="n">
        <v>1156</v>
      </c>
      <c r="B1157" s="1" t="s">
        <v>3388</v>
      </c>
      <c r="C1157" s="1" t="s">
        <v>3389</v>
      </c>
      <c r="D1157" s="1" t="s">
        <v>1088</v>
      </c>
      <c r="E1157" s="1" t="s">
        <v>1089</v>
      </c>
      <c r="F1157" s="1" t="n">
        <v>50</v>
      </c>
      <c r="G1157" s="1" t="s">
        <v>1064</v>
      </c>
      <c r="H1157" s="1" t="n">
        <v>2165.04</v>
      </c>
      <c r="I1157" s="1" t="s">
        <v>46</v>
      </c>
      <c r="J115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1156SKU01156ITC PRODUCT 1156HOUSEHOLDPARLEKGINACTIVE502165.04</v>
      </c>
      <c r="K1157" s="1" t="n">
        <f aca="false">COUNTIF(J:J, $J1157)</f>
        <v>1</v>
      </c>
      <c r="L1157" s="1" t="str">
        <f aca="false">IF(ISNA(VLOOKUP(tblProducts[[#This Row],[supplier_id]], tblSuppliers[], 3, FALSE())), "Invalid", "Valid")</f>
        <v>Valid</v>
      </c>
    </row>
    <row r="1158" customFormat="false" ht="15" hidden="false" customHeight="true" outlineLevel="0" collapsed="false">
      <c r="A1158" s="1" t="n">
        <v>1157</v>
      </c>
      <c r="B1158" s="1" t="s">
        <v>3390</v>
      </c>
      <c r="C1158" s="1" t="s">
        <v>3391</v>
      </c>
      <c r="D1158" s="1" t="s">
        <v>1053</v>
      </c>
      <c r="E1158" s="1" t="s">
        <v>1085</v>
      </c>
      <c r="F1158" s="1" t="n">
        <v>98</v>
      </c>
      <c r="G1158" s="1" t="s">
        <v>1064</v>
      </c>
      <c r="H1158" s="1" t="n">
        <v>423.57</v>
      </c>
      <c r="I1158" s="1" t="s">
        <v>39</v>
      </c>
      <c r="J115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1157SKU01157PARLE PRODUCT 1157CLEANINGDABURKGACTIVE98423.57</v>
      </c>
      <c r="K1158" s="1" t="n">
        <f aca="false">COUNTIF(J:J, $J1158)</f>
        <v>1</v>
      </c>
      <c r="L1158" s="1" t="str">
        <f aca="false">IF(ISNA(VLOOKUP(tblProducts[[#This Row],[supplier_id]], tblSuppliers[], 3, FALSE())), "Invalid", "Valid")</f>
        <v>Valid</v>
      </c>
    </row>
    <row r="1159" customFormat="false" ht="15" hidden="false" customHeight="true" outlineLevel="0" collapsed="false">
      <c r="A1159" s="1" t="n">
        <v>1158</v>
      </c>
      <c r="B1159" s="1" t="s">
        <v>3392</v>
      </c>
      <c r="C1159" s="1" t="s">
        <v>3393</v>
      </c>
      <c r="D1159" s="1" t="s">
        <v>1088</v>
      </c>
      <c r="E1159" s="1" t="s">
        <v>1077</v>
      </c>
      <c r="F1159" s="1" t="n">
        <v>21</v>
      </c>
      <c r="G1159" s="1" t="s">
        <v>1055</v>
      </c>
      <c r="H1159" s="1" t="n">
        <v>507.4</v>
      </c>
      <c r="I1159" s="1" t="s">
        <v>39</v>
      </c>
      <c r="J115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1158SKU01158NESTLE PRODUCT 1158HOUSEHOLDBRITANNIAPACKACTIVE21507.4</v>
      </c>
      <c r="K1159" s="1" t="n">
        <f aca="false">COUNTIF(J:J, $J1159)</f>
        <v>1</v>
      </c>
      <c r="L1159" s="1" t="str">
        <f aca="false">IF(ISNA(VLOOKUP(tblProducts[[#This Row],[supplier_id]], tblSuppliers[], 3, FALSE())), "Invalid", "Valid")</f>
        <v>Valid</v>
      </c>
    </row>
    <row r="1160" customFormat="false" ht="15" hidden="false" customHeight="true" outlineLevel="0" collapsed="false">
      <c r="A1160" s="1" t="n">
        <v>1159</v>
      </c>
      <c r="B1160" s="1" t="s">
        <v>3394</v>
      </c>
      <c r="C1160" s="1" t="s">
        <v>3395</v>
      </c>
      <c r="D1160" s="1" t="s">
        <v>1081</v>
      </c>
      <c r="E1160" s="1" t="s">
        <v>1089</v>
      </c>
      <c r="F1160" s="1" t="n">
        <v>195</v>
      </c>
      <c r="G1160" s="1" t="s">
        <v>1078</v>
      </c>
      <c r="H1160" s="1" t="n">
        <v>742.9</v>
      </c>
      <c r="I1160" s="1" t="s">
        <v>39</v>
      </c>
      <c r="J116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1159SKU01159UNILEVER PRODUCT 1159FROZEN FOODPARLEBOTTLEACTIVE195742.9</v>
      </c>
      <c r="K1160" s="1" t="n">
        <f aca="false">COUNTIF(J:J, $J1160)</f>
        <v>1</v>
      </c>
      <c r="L1160" s="1" t="str">
        <f aca="false">IF(ISNA(VLOOKUP(tblProducts[[#This Row],[supplier_id]], tblSuppliers[], 3, FALSE())), "Invalid", "Valid")</f>
        <v>Valid</v>
      </c>
    </row>
    <row r="1161" customFormat="false" ht="15" hidden="false" customHeight="true" outlineLevel="0" collapsed="false">
      <c r="A1161" s="1" t="n">
        <v>1160</v>
      </c>
      <c r="B1161" s="1" t="s">
        <v>3396</v>
      </c>
      <c r="C1161" s="1" t="s">
        <v>3397</v>
      </c>
      <c r="D1161" s="1" t="s">
        <v>1062</v>
      </c>
      <c r="E1161" s="1" t="s">
        <v>1082</v>
      </c>
      <c r="F1161" s="1" t="n">
        <v>122</v>
      </c>
      <c r="G1161" s="1" t="s">
        <v>1064</v>
      </c>
      <c r="H1161" s="1" t="n">
        <v>581.94</v>
      </c>
      <c r="I1161" s="1" t="s">
        <v>39</v>
      </c>
      <c r="J116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1160SKU01160P&amp;G PRODUCT 1160DAIRYNESTLEKGACTIVE122581.94</v>
      </c>
      <c r="K1161" s="1" t="n">
        <f aca="false">COUNTIF(J:J, $J1161)</f>
        <v>1</v>
      </c>
      <c r="L1161" s="1" t="str">
        <f aca="false">IF(ISNA(VLOOKUP(tblProducts[[#This Row],[supplier_id]], tblSuppliers[], 3, FALSE())), "Invalid", "Valid")</f>
        <v>Valid</v>
      </c>
    </row>
    <row r="1162" customFormat="false" ht="15" hidden="false" customHeight="true" outlineLevel="0" collapsed="false">
      <c r="A1162" s="1" t="n">
        <v>1161</v>
      </c>
      <c r="B1162" s="1" t="s">
        <v>3398</v>
      </c>
      <c r="C1162" s="1" t="s">
        <v>3399</v>
      </c>
      <c r="D1162" s="1" t="s">
        <v>1143</v>
      </c>
      <c r="E1162" s="1" t="s">
        <v>1077</v>
      </c>
      <c r="F1162" s="1" t="n">
        <v>19</v>
      </c>
      <c r="G1162" s="1" t="s">
        <v>1055</v>
      </c>
      <c r="H1162" s="1" t="n">
        <v>532.84</v>
      </c>
      <c r="I1162" s="1" t="s">
        <v>39</v>
      </c>
      <c r="J116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1161SKU01161NESTLE PRODUCT 1161BEVERAGESBRITANNIAPACKACTIVE19532.84</v>
      </c>
      <c r="K1162" s="1" t="n">
        <f aca="false">COUNTIF(J:J, $J1162)</f>
        <v>1</v>
      </c>
      <c r="L1162" s="1" t="str">
        <f aca="false">IF(ISNA(VLOOKUP(tblProducts[[#This Row],[supplier_id]], tblSuppliers[], 3, FALSE())), "Invalid", "Valid")</f>
        <v>Valid</v>
      </c>
    </row>
    <row r="1163" customFormat="false" ht="15" hidden="false" customHeight="true" outlineLevel="0" collapsed="false">
      <c r="A1163" s="1" t="n">
        <v>1162</v>
      </c>
      <c r="B1163" s="1" t="s">
        <v>3400</v>
      </c>
      <c r="C1163" s="1" t="s">
        <v>3401</v>
      </c>
      <c r="D1163" s="1" t="s">
        <v>1088</v>
      </c>
      <c r="E1163" s="1" t="s">
        <v>1058</v>
      </c>
      <c r="F1163" s="1" t="n">
        <v>108</v>
      </c>
      <c r="G1163" s="1" t="s">
        <v>1055</v>
      </c>
      <c r="H1163" s="1" t="n">
        <v>494.09</v>
      </c>
      <c r="I1163" s="1" t="s">
        <v>46</v>
      </c>
      <c r="J116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1162SKU01162BRITANNIA PRODUCT 1162HOUSEHOLDP&amp;GPACKINACTIVE108494.09</v>
      </c>
      <c r="K1163" s="1" t="n">
        <f aca="false">COUNTIF(J:J, $J1163)</f>
        <v>1</v>
      </c>
      <c r="L1163" s="1" t="str">
        <f aca="false">IF(ISNA(VLOOKUP(tblProducts[[#This Row],[supplier_id]], tblSuppliers[], 3, FALSE())), "Invalid", "Valid")</f>
        <v>Valid</v>
      </c>
    </row>
    <row r="1164" customFormat="false" ht="15" hidden="false" customHeight="true" outlineLevel="0" collapsed="false">
      <c r="A1164" s="1" t="n">
        <v>1163</v>
      </c>
      <c r="B1164" s="1" t="s">
        <v>3402</v>
      </c>
      <c r="C1164" s="1" t="s">
        <v>3403</v>
      </c>
      <c r="D1164" s="1" t="s">
        <v>1067</v>
      </c>
      <c r="E1164" s="1" t="s">
        <v>1058</v>
      </c>
      <c r="F1164" s="1" t="n">
        <v>80</v>
      </c>
      <c r="G1164" s="1" t="s">
        <v>1055</v>
      </c>
      <c r="H1164" s="1" t="n">
        <v>1543.76</v>
      </c>
      <c r="I1164" s="1" t="s">
        <v>39</v>
      </c>
      <c r="J116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1163SKU01163ITC PRODUCT 1163BAKERYP&amp;GPACKACTIVE801543.76</v>
      </c>
      <c r="K1164" s="1" t="n">
        <f aca="false">COUNTIF(J:J, $J1164)</f>
        <v>1</v>
      </c>
      <c r="L1164" s="1" t="str">
        <f aca="false">IF(ISNA(VLOOKUP(tblProducts[[#This Row],[supplier_id]], tblSuppliers[], 3, FALSE())), "Invalid", "Valid")</f>
        <v>Valid</v>
      </c>
    </row>
    <row r="1165" customFormat="false" ht="15" hidden="false" customHeight="true" outlineLevel="0" collapsed="false">
      <c r="A1165" s="1" t="n">
        <v>1164</v>
      </c>
      <c r="B1165" s="1" t="s">
        <v>3404</v>
      </c>
      <c r="C1165" s="1" t="s">
        <v>3405</v>
      </c>
      <c r="D1165" s="1" t="s">
        <v>1088</v>
      </c>
      <c r="E1165" s="1" t="s">
        <v>1054</v>
      </c>
      <c r="F1165" s="1" t="n">
        <v>125</v>
      </c>
      <c r="G1165" s="1" t="s">
        <v>1078</v>
      </c>
      <c r="H1165" s="1" t="n">
        <v>2010.76</v>
      </c>
      <c r="I1165" s="1" t="s">
        <v>39</v>
      </c>
      <c r="J116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1164SKU01164AMUL PRODUCT 1164HOUSEHOLDUNILEVERBOTTLEACTIVE1252010.76</v>
      </c>
      <c r="K1165" s="1" t="n">
        <f aca="false">COUNTIF(J:J, $J1165)</f>
        <v>1</v>
      </c>
      <c r="L1165" s="1" t="str">
        <f aca="false">IF(ISNA(VLOOKUP(tblProducts[[#This Row],[supplier_id]], tblSuppliers[], 3, FALSE())), "Invalid", "Valid")</f>
        <v>Valid</v>
      </c>
    </row>
    <row r="1166" customFormat="false" ht="15" hidden="false" customHeight="true" outlineLevel="0" collapsed="false">
      <c r="A1166" s="1" t="n">
        <v>1165</v>
      </c>
      <c r="B1166" s="1" t="s">
        <v>3406</v>
      </c>
      <c r="C1166" s="1" t="s">
        <v>3407</v>
      </c>
      <c r="D1166" s="1" t="s">
        <v>1088</v>
      </c>
      <c r="E1166" s="1" t="s">
        <v>1071</v>
      </c>
      <c r="F1166" s="1" t="n">
        <v>110</v>
      </c>
      <c r="G1166" s="1" t="s">
        <v>1064</v>
      </c>
      <c r="H1166" s="1" t="n">
        <v>222.08</v>
      </c>
      <c r="I1166" s="1" t="s">
        <v>39</v>
      </c>
      <c r="J116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1165SKU01165BRITANNIA PRODUCT 1165HOUSEHOLDITCKGACTIVE110222.08</v>
      </c>
      <c r="K1166" s="1" t="n">
        <f aca="false">COUNTIF(J:J, $J1166)</f>
        <v>1</v>
      </c>
      <c r="L1166" s="1" t="str">
        <f aca="false">IF(ISNA(VLOOKUP(tblProducts[[#This Row],[supplier_id]], tblSuppliers[], 3, FALSE())), "Invalid", "Valid")</f>
        <v>Valid</v>
      </c>
    </row>
    <row r="1167" customFormat="false" ht="15" hidden="false" customHeight="true" outlineLevel="0" collapsed="false">
      <c r="A1167" s="1" t="n">
        <v>1166</v>
      </c>
      <c r="B1167" s="1" t="s">
        <v>3408</v>
      </c>
      <c r="C1167" s="1" t="s">
        <v>3409</v>
      </c>
      <c r="D1167" s="1" t="s">
        <v>1067</v>
      </c>
      <c r="E1167" s="1" t="s">
        <v>1054</v>
      </c>
      <c r="F1167" s="1" t="n">
        <v>9</v>
      </c>
      <c r="G1167" s="1" t="s">
        <v>1068</v>
      </c>
      <c r="H1167" s="1" t="n">
        <v>998.73</v>
      </c>
      <c r="I1167" s="1" t="s">
        <v>46</v>
      </c>
      <c r="J116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1166SKU01166P&amp;G PRODUCT 1166BAKERYUNILEVERPIECEINACTIVE9998.73</v>
      </c>
      <c r="K1167" s="1" t="n">
        <f aca="false">COUNTIF(J:J, $J1167)</f>
        <v>1</v>
      </c>
      <c r="L1167" s="1" t="str">
        <f aca="false">IF(ISNA(VLOOKUP(tblProducts[[#This Row],[supplier_id]], tblSuppliers[], 3, FALSE())), "Invalid", "Valid")</f>
        <v>Valid</v>
      </c>
    </row>
    <row r="1168" customFormat="false" ht="15" hidden="false" customHeight="true" outlineLevel="0" collapsed="false">
      <c r="A1168" s="1" t="n">
        <v>1167</v>
      </c>
      <c r="B1168" s="1" t="s">
        <v>3410</v>
      </c>
      <c r="C1168" s="1" t="s">
        <v>3411</v>
      </c>
      <c r="D1168" s="1" t="s">
        <v>1143</v>
      </c>
      <c r="E1168" s="1" t="s">
        <v>1077</v>
      </c>
      <c r="F1168" s="1" t="n">
        <v>92</v>
      </c>
      <c r="G1168" s="1" t="s">
        <v>1059</v>
      </c>
      <c r="H1168" s="1" t="n">
        <v>905.99</v>
      </c>
      <c r="I1168" s="1" t="s">
        <v>46</v>
      </c>
      <c r="J116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1167SKU01167UNILEVER PRODUCT 1167BEVERAGESBRITANNIALITREINACTIVE92905.99</v>
      </c>
      <c r="K1168" s="1" t="n">
        <f aca="false">COUNTIF(J:J, $J1168)</f>
        <v>1</v>
      </c>
      <c r="L1168" s="1" t="str">
        <f aca="false">IF(ISNA(VLOOKUP(tblProducts[[#This Row],[supplier_id]], tblSuppliers[], 3, FALSE())), "Invalid", "Valid")</f>
        <v>Valid</v>
      </c>
    </row>
    <row r="1169" customFormat="false" ht="15" hidden="false" customHeight="true" outlineLevel="0" collapsed="false">
      <c r="A1169" s="1" t="n">
        <v>1168</v>
      </c>
      <c r="B1169" s="1" t="s">
        <v>3412</v>
      </c>
      <c r="C1169" s="1" t="s">
        <v>3413</v>
      </c>
      <c r="D1169" s="1" t="s">
        <v>1143</v>
      </c>
      <c r="E1169" s="1" t="s">
        <v>1063</v>
      </c>
      <c r="F1169" s="1" t="n">
        <v>20</v>
      </c>
      <c r="G1169" s="1" t="s">
        <v>1068</v>
      </c>
      <c r="H1169" s="1" t="n">
        <v>916.54</v>
      </c>
      <c r="I1169" s="1" t="s">
        <v>39</v>
      </c>
      <c r="J116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1168SKU01168AMUL PRODUCT 1168BEVERAGESAMULPIECEACTIVE20916.54</v>
      </c>
      <c r="K1169" s="1" t="n">
        <f aca="false">COUNTIF(J:J, $J1169)</f>
        <v>1</v>
      </c>
      <c r="L1169" s="1" t="str">
        <f aca="false">IF(ISNA(VLOOKUP(tblProducts[[#This Row],[supplier_id]], tblSuppliers[], 3, FALSE())), "Invalid", "Valid")</f>
        <v>Valid</v>
      </c>
    </row>
    <row r="1170" customFormat="false" ht="15" hidden="false" customHeight="true" outlineLevel="0" collapsed="false">
      <c r="A1170" s="1" t="n">
        <v>1169</v>
      </c>
      <c r="B1170" s="1" t="s">
        <v>3414</v>
      </c>
      <c r="C1170" s="1" t="s">
        <v>3415</v>
      </c>
      <c r="D1170" s="1" t="s">
        <v>1081</v>
      </c>
      <c r="E1170" s="1" t="s">
        <v>1063</v>
      </c>
      <c r="F1170" s="1" t="n">
        <v>91</v>
      </c>
      <c r="G1170" s="1" t="s">
        <v>1068</v>
      </c>
      <c r="H1170" s="1" t="n">
        <v>390.31</v>
      </c>
      <c r="I1170" s="1" t="s">
        <v>46</v>
      </c>
      <c r="J117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1169SKU01169AMUL PRODUCT 1169FROZEN FOODAMULPIECEINACTIVE91390.31</v>
      </c>
      <c r="K1170" s="1" t="n">
        <f aca="false">COUNTIF(J:J, $J1170)</f>
        <v>1</v>
      </c>
      <c r="L1170" s="1" t="str">
        <f aca="false">IF(ISNA(VLOOKUP(tblProducts[[#This Row],[supplier_id]], tblSuppliers[], 3, FALSE())), "Invalid", "Valid")</f>
        <v>Valid</v>
      </c>
    </row>
    <row r="1171" customFormat="false" ht="15" hidden="false" customHeight="true" outlineLevel="0" collapsed="false">
      <c r="A1171" s="1" t="n">
        <v>1170</v>
      </c>
      <c r="B1171" s="1" t="s">
        <v>3416</v>
      </c>
      <c r="C1171" s="1" t="s">
        <v>3417</v>
      </c>
      <c r="D1171" s="1" t="s">
        <v>1053</v>
      </c>
      <c r="E1171" s="1" t="s">
        <v>1054</v>
      </c>
      <c r="F1171" s="1" t="n">
        <v>12</v>
      </c>
      <c r="G1171" s="1" t="s">
        <v>1059</v>
      </c>
      <c r="H1171" s="1" t="n">
        <v>1081.77</v>
      </c>
      <c r="I1171" s="1" t="s">
        <v>39</v>
      </c>
      <c r="J117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1170SKU01170AMUL PRODUCT 1170CLEANINGUNILEVERLITREACTIVE121081.77</v>
      </c>
      <c r="K1171" s="1" t="n">
        <f aca="false">COUNTIF(J:J, $J1171)</f>
        <v>1</v>
      </c>
      <c r="L1171" s="1" t="str">
        <f aca="false">IF(ISNA(VLOOKUP(tblProducts[[#This Row],[supplier_id]], tblSuppliers[], 3, FALSE())), "Invalid", "Valid")</f>
        <v>Valid</v>
      </c>
    </row>
    <row r="1172" customFormat="false" ht="15" hidden="false" customHeight="true" outlineLevel="0" collapsed="false">
      <c r="A1172" s="1" t="n">
        <v>1171</v>
      </c>
      <c r="B1172" s="1" t="s">
        <v>3418</v>
      </c>
      <c r="C1172" s="1" t="s">
        <v>3419</v>
      </c>
      <c r="D1172" s="1" t="s">
        <v>1062</v>
      </c>
      <c r="E1172" s="1" t="s">
        <v>1077</v>
      </c>
      <c r="F1172" s="1" t="n">
        <v>186</v>
      </c>
      <c r="G1172" s="1" t="s">
        <v>1068</v>
      </c>
      <c r="H1172" s="1" t="n">
        <v>1537.97</v>
      </c>
      <c r="I1172" s="1" t="s">
        <v>46</v>
      </c>
      <c r="J117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1171SKU01171PARLE PRODUCT 1171DAIRYBRITANNIAPIECEINACTIVE1861537.97</v>
      </c>
      <c r="K1172" s="1" t="n">
        <f aca="false">COUNTIF(J:J, $J1172)</f>
        <v>1</v>
      </c>
      <c r="L1172" s="1" t="str">
        <f aca="false">IF(ISNA(VLOOKUP(tblProducts[[#This Row],[supplier_id]], tblSuppliers[], 3, FALSE())), "Invalid", "Valid")</f>
        <v>Valid</v>
      </c>
    </row>
    <row r="1173" customFormat="false" ht="15" hidden="false" customHeight="true" outlineLevel="0" collapsed="false">
      <c r="A1173" s="1" t="n">
        <v>1172</v>
      </c>
      <c r="B1173" s="1" t="s">
        <v>3420</v>
      </c>
      <c r="C1173" s="1" t="s">
        <v>3421</v>
      </c>
      <c r="D1173" s="1" t="s">
        <v>1143</v>
      </c>
      <c r="E1173" s="1" t="s">
        <v>1063</v>
      </c>
      <c r="F1173" s="1" t="n">
        <v>79</v>
      </c>
      <c r="G1173" s="1" t="s">
        <v>1078</v>
      </c>
      <c r="H1173" s="1" t="n">
        <v>714.83</v>
      </c>
      <c r="I1173" s="1" t="s">
        <v>46</v>
      </c>
      <c r="J117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1172SKU01172PARLE PRODUCT 1172BEVERAGESAMULBOTTLEINACTIVE79714.83</v>
      </c>
      <c r="K1173" s="1" t="n">
        <f aca="false">COUNTIF(J:J, $J1173)</f>
        <v>1</v>
      </c>
      <c r="L1173" s="1" t="str">
        <f aca="false">IF(ISNA(VLOOKUP(tblProducts[[#This Row],[supplier_id]], tblSuppliers[], 3, FALSE())), "Invalid", "Valid")</f>
        <v>Valid</v>
      </c>
    </row>
    <row r="1174" customFormat="false" ht="15" hidden="false" customHeight="true" outlineLevel="0" collapsed="false">
      <c r="A1174" s="1" t="n">
        <v>1173</v>
      </c>
      <c r="B1174" s="1" t="s">
        <v>3422</v>
      </c>
      <c r="C1174" s="1" t="s">
        <v>3423</v>
      </c>
      <c r="D1174" s="1" t="s">
        <v>1088</v>
      </c>
      <c r="E1174" s="1" t="s">
        <v>1058</v>
      </c>
      <c r="F1174" s="1" t="n">
        <v>123</v>
      </c>
      <c r="G1174" s="1" t="s">
        <v>1059</v>
      </c>
      <c r="H1174" s="1" t="n">
        <v>1055.38</v>
      </c>
      <c r="I1174" s="1" t="s">
        <v>39</v>
      </c>
      <c r="J117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1173SKU01173UNILEVER PRODUCT 1173HOUSEHOLDP&amp;GLITREACTIVE1231055.38</v>
      </c>
      <c r="K1174" s="1" t="n">
        <f aca="false">COUNTIF(J:J, $J1174)</f>
        <v>1</v>
      </c>
      <c r="L1174" s="1" t="str">
        <f aca="false">IF(ISNA(VLOOKUP(tblProducts[[#This Row],[supplier_id]], tblSuppliers[], 3, FALSE())), "Invalid", "Valid")</f>
        <v>Valid</v>
      </c>
    </row>
    <row r="1175" customFormat="false" ht="15" hidden="false" customHeight="true" outlineLevel="0" collapsed="false">
      <c r="A1175" s="1" t="n">
        <v>1174</v>
      </c>
      <c r="B1175" s="1" t="s">
        <v>3424</v>
      </c>
      <c r="C1175" s="1" t="s">
        <v>3425</v>
      </c>
      <c r="D1175" s="1" t="s">
        <v>1088</v>
      </c>
      <c r="E1175" s="1" t="s">
        <v>1071</v>
      </c>
      <c r="F1175" s="1" t="n">
        <v>77</v>
      </c>
      <c r="G1175" s="1" t="s">
        <v>1055</v>
      </c>
      <c r="H1175" s="1" t="n">
        <v>1297.35</v>
      </c>
      <c r="I1175" s="1" t="s">
        <v>46</v>
      </c>
      <c r="J117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1174SKU01174BRITANNIA PRODUCT 1174HOUSEHOLDITCPACKINACTIVE771297.35</v>
      </c>
      <c r="K1175" s="1" t="n">
        <f aca="false">COUNTIF(J:J, $J1175)</f>
        <v>1</v>
      </c>
      <c r="L1175" s="1" t="str">
        <f aca="false">IF(ISNA(VLOOKUP(tblProducts[[#This Row],[supplier_id]], tblSuppliers[], 3, FALSE())), "Invalid", "Valid")</f>
        <v>Valid</v>
      </c>
    </row>
    <row r="1176" customFormat="false" ht="15" hidden="false" customHeight="true" outlineLevel="0" collapsed="false">
      <c r="A1176" s="1" t="n">
        <v>1175</v>
      </c>
      <c r="B1176" s="1" t="s">
        <v>3426</v>
      </c>
      <c r="C1176" s="1" t="s">
        <v>3427</v>
      </c>
      <c r="D1176" s="1" t="s">
        <v>1053</v>
      </c>
      <c r="E1176" s="1" t="s">
        <v>1054</v>
      </c>
      <c r="F1176" s="1" t="n">
        <v>197</v>
      </c>
      <c r="G1176" s="1" t="s">
        <v>1068</v>
      </c>
      <c r="H1176" s="1" t="n">
        <v>562.56</v>
      </c>
      <c r="I1176" s="1" t="s">
        <v>46</v>
      </c>
      <c r="J117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1175SKU01175P&amp;G PRODUCT 1175CLEANINGUNILEVERPIECEINACTIVE197562.56</v>
      </c>
      <c r="K1176" s="1" t="n">
        <f aca="false">COUNTIF(J:J, $J1176)</f>
        <v>1</v>
      </c>
      <c r="L1176" s="1" t="str">
        <f aca="false">IF(ISNA(VLOOKUP(tblProducts[[#This Row],[supplier_id]], tblSuppliers[], 3, FALSE())), "Invalid", "Valid")</f>
        <v>Valid</v>
      </c>
    </row>
    <row r="1177" customFormat="false" ht="15" hidden="false" customHeight="true" outlineLevel="0" collapsed="false">
      <c r="A1177" s="1" t="n">
        <v>1176</v>
      </c>
      <c r="B1177" s="1" t="s">
        <v>3428</v>
      </c>
      <c r="C1177" s="1" t="s">
        <v>3429</v>
      </c>
      <c r="D1177" s="1" t="s">
        <v>1088</v>
      </c>
      <c r="E1177" s="1" t="s">
        <v>1085</v>
      </c>
      <c r="F1177" s="1" t="n">
        <v>112</v>
      </c>
      <c r="G1177" s="1" t="s">
        <v>1078</v>
      </c>
      <c r="H1177" s="1" t="n">
        <v>2120.74</v>
      </c>
      <c r="I1177" s="1" t="s">
        <v>39</v>
      </c>
      <c r="J117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1176SKU01176ITC PRODUCT 1176HOUSEHOLDDABURBOTTLEACTIVE1122120.74</v>
      </c>
      <c r="K1177" s="1" t="n">
        <f aca="false">COUNTIF(J:J, $J1177)</f>
        <v>1</v>
      </c>
      <c r="L1177" s="1" t="str">
        <f aca="false">IF(ISNA(VLOOKUP(tblProducts[[#This Row],[supplier_id]], tblSuppliers[], 3, FALSE())), "Invalid", "Valid")</f>
        <v>Valid</v>
      </c>
    </row>
    <row r="1178" customFormat="false" ht="15" hidden="false" customHeight="true" outlineLevel="0" collapsed="false">
      <c r="A1178" s="1" t="n">
        <v>1177</v>
      </c>
      <c r="B1178" s="1" t="s">
        <v>3430</v>
      </c>
      <c r="C1178" s="1" t="s">
        <v>3431</v>
      </c>
      <c r="D1178" s="1" t="s">
        <v>1088</v>
      </c>
      <c r="E1178" s="1" t="s">
        <v>1058</v>
      </c>
      <c r="F1178" s="1" t="n">
        <v>180</v>
      </c>
      <c r="G1178" s="1" t="s">
        <v>1068</v>
      </c>
      <c r="H1178" s="1" t="n">
        <v>2282.12</v>
      </c>
      <c r="I1178" s="1" t="s">
        <v>39</v>
      </c>
      <c r="J117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1177SKU01177PARLE PRODUCT 1177HOUSEHOLDP&amp;GPIECEACTIVE1802282.12</v>
      </c>
      <c r="K1178" s="1" t="n">
        <f aca="false">COUNTIF(J:J, $J1178)</f>
        <v>1</v>
      </c>
      <c r="L1178" s="1" t="str">
        <f aca="false">IF(ISNA(VLOOKUP(tblProducts[[#This Row],[supplier_id]], tblSuppliers[], 3, FALSE())), "Invalid", "Valid")</f>
        <v>Valid</v>
      </c>
    </row>
    <row r="1179" customFormat="false" ht="15" hidden="false" customHeight="true" outlineLevel="0" collapsed="false">
      <c r="A1179" s="1" t="n">
        <v>1178</v>
      </c>
      <c r="B1179" s="1" t="s">
        <v>3432</v>
      </c>
      <c r="C1179" s="1" t="s">
        <v>3433</v>
      </c>
      <c r="D1179" s="1" t="s">
        <v>1053</v>
      </c>
      <c r="E1179" s="1" t="s">
        <v>1085</v>
      </c>
      <c r="F1179" s="1" t="n">
        <v>180</v>
      </c>
      <c r="G1179" s="1" t="s">
        <v>1055</v>
      </c>
      <c r="H1179" s="1" t="n">
        <v>60.99</v>
      </c>
      <c r="I1179" s="1" t="s">
        <v>39</v>
      </c>
      <c r="J117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1178SKU01178ITC PRODUCT 1178CLEANINGDABURPACKACTIVE18060.99</v>
      </c>
      <c r="K1179" s="1" t="n">
        <f aca="false">COUNTIF(J:J, $J1179)</f>
        <v>1</v>
      </c>
      <c r="L1179" s="1" t="str">
        <f aca="false">IF(ISNA(VLOOKUP(tblProducts[[#This Row],[supplier_id]], tblSuppliers[], 3, FALSE())), "Invalid", "Valid")</f>
        <v>Valid</v>
      </c>
    </row>
    <row r="1180" customFormat="false" ht="15" hidden="false" customHeight="true" outlineLevel="0" collapsed="false">
      <c r="A1180" s="1" t="n">
        <v>1179</v>
      </c>
      <c r="B1180" s="1" t="s">
        <v>3434</v>
      </c>
      <c r="C1180" s="1" t="s">
        <v>3435</v>
      </c>
      <c r="D1180" s="1" t="s">
        <v>1098</v>
      </c>
      <c r="E1180" s="1" t="s">
        <v>1071</v>
      </c>
      <c r="F1180" s="1" t="n">
        <v>52</v>
      </c>
      <c r="G1180" s="1" t="s">
        <v>1078</v>
      </c>
      <c r="H1180" s="1" t="n">
        <v>1846.96</v>
      </c>
      <c r="I1180" s="1" t="s">
        <v>46</v>
      </c>
      <c r="J118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1179SKU01179NESTLE PRODUCT 1179PERSONAL CAREITCBOTTLEINACTIVE521846.96</v>
      </c>
      <c r="K1180" s="1" t="n">
        <f aca="false">COUNTIF(J:J, $J1180)</f>
        <v>1</v>
      </c>
      <c r="L1180" s="1" t="str">
        <f aca="false">IF(ISNA(VLOOKUP(tblProducts[[#This Row],[supplier_id]], tblSuppliers[], 3, FALSE())), "Invalid", "Valid")</f>
        <v>Valid</v>
      </c>
    </row>
    <row r="1181" customFormat="false" ht="15" hidden="false" customHeight="true" outlineLevel="0" collapsed="false">
      <c r="A1181" s="1" t="n">
        <v>1180</v>
      </c>
      <c r="B1181" s="1" t="s">
        <v>3436</v>
      </c>
      <c r="C1181" s="1" t="s">
        <v>3437</v>
      </c>
      <c r="D1181" s="1" t="s">
        <v>1062</v>
      </c>
      <c r="E1181" s="1" t="s">
        <v>1054</v>
      </c>
      <c r="F1181" s="1" t="n">
        <v>111</v>
      </c>
      <c r="G1181" s="1" t="s">
        <v>1068</v>
      </c>
      <c r="H1181" s="1" t="n">
        <v>489.72</v>
      </c>
      <c r="I1181" s="1" t="s">
        <v>46</v>
      </c>
      <c r="J118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1180SKU01180BRITANNIA PRODUCT 1180DAIRYUNILEVERPIECEINACTIVE111489.72</v>
      </c>
      <c r="K1181" s="1" t="n">
        <f aca="false">COUNTIF(J:J, $J1181)</f>
        <v>1</v>
      </c>
      <c r="L1181" s="1" t="str">
        <f aca="false">IF(ISNA(VLOOKUP(tblProducts[[#This Row],[supplier_id]], tblSuppliers[], 3, FALSE())), "Invalid", "Valid")</f>
        <v>Valid</v>
      </c>
    </row>
    <row r="1182" customFormat="false" ht="15" hidden="false" customHeight="true" outlineLevel="0" collapsed="false">
      <c r="A1182" s="1" t="n">
        <v>1181</v>
      </c>
      <c r="B1182" s="1" t="s">
        <v>3438</v>
      </c>
      <c r="C1182" s="1" t="s">
        <v>3439</v>
      </c>
      <c r="D1182" s="1" t="s">
        <v>1081</v>
      </c>
      <c r="E1182" s="1" t="s">
        <v>1071</v>
      </c>
      <c r="F1182" s="1" t="n">
        <v>39</v>
      </c>
      <c r="G1182" s="1" t="s">
        <v>1078</v>
      </c>
      <c r="H1182" s="1" t="n">
        <v>1457.27</v>
      </c>
      <c r="I1182" s="1" t="s">
        <v>46</v>
      </c>
      <c r="J118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1181SKU01181P&amp;G PRODUCT 1181FROZEN FOODITCBOTTLEINACTIVE391457.27</v>
      </c>
      <c r="K1182" s="1" t="n">
        <f aca="false">COUNTIF(J:J, $J1182)</f>
        <v>1</v>
      </c>
      <c r="L1182" s="1" t="str">
        <f aca="false">IF(ISNA(VLOOKUP(tblProducts[[#This Row],[supplier_id]], tblSuppliers[], 3, FALSE())), "Invalid", "Valid")</f>
        <v>Valid</v>
      </c>
    </row>
    <row r="1183" customFormat="false" ht="15" hidden="false" customHeight="true" outlineLevel="0" collapsed="false">
      <c r="A1183" s="1" t="n">
        <v>1182</v>
      </c>
      <c r="B1183" s="1" t="s">
        <v>3440</v>
      </c>
      <c r="C1183" s="1" t="s">
        <v>3441</v>
      </c>
      <c r="D1183" s="1" t="s">
        <v>1062</v>
      </c>
      <c r="E1183" s="1" t="s">
        <v>1058</v>
      </c>
      <c r="F1183" s="1" t="n">
        <v>129</v>
      </c>
      <c r="G1183" s="1" t="s">
        <v>1064</v>
      </c>
      <c r="H1183" s="1" t="n">
        <v>565.42</v>
      </c>
      <c r="I1183" s="1" t="s">
        <v>39</v>
      </c>
      <c r="J118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1182SKU01182PARLE PRODUCT 1182DAIRYP&amp;GKGACTIVE129565.42</v>
      </c>
      <c r="K1183" s="1" t="n">
        <f aca="false">COUNTIF(J:J, $J1183)</f>
        <v>1</v>
      </c>
      <c r="L1183" s="1" t="str">
        <f aca="false">IF(ISNA(VLOOKUP(tblProducts[[#This Row],[supplier_id]], tblSuppliers[], 3, FALSE())), "Invalid", "Valid")</f>
        <v>Valid</v>
      </c>
    </row>
    <row r="1184" customFormat="false" ht="15" hidden="false" customHeight="true" outlineLevel="0" collapsed="false">
      <c r="A1184" s="1" t="n">
        <v>1183</v>
      </c>
      <c r="B1184" s="1" t="s">
        <v>3442</v>
      </c>
      <c r="C1184" s="1" t="s">
        <v>3443</v>
      </c>
      <c r="D1184" s="1" t="s">
        <v>1076</v>
      </c>
      <c r="E1184" s="1" t="s">
        <v>1054</v>
      </c>
      <c r="F1184" s="1" t="n">
        <v>4</v>
      </c>
      <c r="G1184" s="1" t="s">
        <v>1064</v>
      </c>
      <c r="H1184" s="1" t="n">
        <v>248.92</v>
      </c>
      <c r="I1184" s="1" t="s">
        <v>39</v>
      </c>
      <c r="J118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1183SKU01183AMUL PRODUCT 1183SNACKSUNILEVERKGACTIVE4248.92</v>
      </c>
      <c r="K1184" s="1" t="n">
        <f aca="false">COUNTIF(J:J, $J1184)</f>
        <v>1</v>
      </c>
      <c r="L1184" s="1" t="str">
        <f aca="false">IF(ISNA(VLOOKUP(tblProducts[[#This Row],[supplier_id]], tblSuppliers[], 3, FALSE())), "Invalid", "Valid")</f>
        <v>Valid</v>
      </c>
    </row>
    <row r="1185" customFormat="false" ht="15" hidden="false" customHeight="true" outlineLevel="0" collapsed="false">
      <c r="A1185" s="1" t="n">
        <v>1184</v>
      </c>
      <c r="B1185" s="1" t="s">
        <v>3444</v>
      </c>
      <c r="C1185" s="1" t="s">
        <v>3445</v>
      </c>
      <c r="D1185" s="1" t="s">
        <v>1143</v>
      </c>
      <c r="E1185" s="1" t="s">
        <v>1082</v>
      </c>
      <c r="F1185" s="1" t="n">
        <v>14</v>
      </c>
      <c r="G1185" s="1" t="s">
        <v>1055</v>
      </c>
      <c r="H1185" s="1" t="n">
        <v>525.06</v>
      </c>
      <c r="I1185" s="1" t="s">
        <v>39</v>
      </c>
      <c r="J118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1184SKU01184P&amp;G PRODUCT 1184BEVERAGESNESTLEPACKACTIVE14525.06</v>
      </c>
      <c r="K1185" s="1" t="n">
        <f aca="false">COUNTIF(J:J, $J1185)</f>
        <v>1</v>
      </c>
      <c r="L1185" s="1" t="str">
        <f aca="false">IF(ISNA(VLOOKUP(tblProducts[[#This Row],[supplier_id]], tblSuppliers[], 3, FALSE())), "Invalid", "Valid")</f>
        <v>Valid</v>
      </c>
    </row>
    <row r="1186" customFormat="false" ht="15" hidden="false" customHeight="true" outlineLevel="0" collapsed="false">
      <c r="A1186" s="1" t="n">
        <v>1185</v>
      </c>
      <c r="B1186" s="1" t="s">
        <v>3446</v>
      </c>
      <c r="C1186" s="1" t="s">
        <v>3447</v>
      </c>
      <c r="D1186" s="1" t="s">
        <v>1062</v>
      </c>
      <c r="E1186" s="1" t="s">
        <v>1071</v>
      </c>
      <c r="F1186" s="1" t="n">
        <v>130</v>
      </c>
      <c r="G1186" s="1" t="s">
        <v>1055</v>
      </c>
      <c r="H1186" s="1" t="n">
        <v>1566.97</v>
      </c>
      <c r="I1186" s="1" t="s">
        <v>46</v>
      </c>
      <c r="J118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1185SKU01185DABUR PRODUCT 1185DAIRYITCPACKINACTIVE1301566.97</v>
      </c>
      <c r="K1186" s="1" t="n">
        <f aca="false">COUNTIF(J:J, $J1186)</f>
        <v>1</v>
      </c>
      <c r="L1186" s="1" t="str">
        <f aca="false">IF(ISNA(VLOOKUP(tblProducts[[#This Row],[supplier_id]], tblSuppliers[], 3, FALSE())), "Invalid", "Valid")</f>
        <v>Valid</v>
      </c>
    </row>
    <row r="1187" customFormat="false" ht="15" hidden="false" customHeight="true" outlineLevel="0" collapsed="false">
      <c r="A1187" s="1" t="n">
        <v>1186</v>
      </c>
      <c r="B1187" s="1" t="s">
        <v>3448</v>
      </c>
      <c r="C1187" s="1" t="s">
        <v>3449</v>
      </c>
      <c r="D1187" s="1" t="s">
        <v>1088</v>
      </c>
      <c r="E1187" s="1" t="s">
        <v>1077</v>
      </c>
      <c r="F1187" s="1" t="n">
        <v>182</v>
      </c>
      <c r="G1187" s="1" t="s">
        <v>1078</v>
      </c>
      <c r="H1187" s="1" t="n">
        <v>1821.42</v>
      </c>
      <c r="I1187" s="1" t="s">
        <v>46</v>
      </c>
      <c r="J118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1186SKU01186DABUR PRODUCT 1186HOUSEHOLDBRITANNIABOTTLEINACTIVE1821821.42</v>
      </c>
      <c r="K1187" s="1" t="n">
        <f aca="false">COUNTIF(J:J, $J1187)</f>
        <v>1</v>
      </c>
      <c r="L1187" s="1" t="str">
        <f aca="false">IF(ISNA(VLOOKUP(tblProducts[[#This Row],[supplier_id]], tblSuppliers[], 3, FALSE())), "Invalid", "Valid")</f>
        <v>Valid</v>
      </c>
    </row>
    <row r="1188" customFormat="false" ht="15" hidden="false" customHeight="true" outlineLevel="0" collapsed="false">
      <c r="A1188" s="1" t="n">
        <v>1187</v>
      </c>
      <c r="B1188" s="1" t="s">
        <v>3450</v>
      </c>
      <c r="C1188" s="1" t="s">
        <v>3451</v>
      </c>
      <c r="D1188" s="1" t="s">
        <v>1098</v>
      </c>
      <c r="E1188" s="1" t="s">
        <v>1071</v>
      </c>
      <c r="F1188" s="1" t="n">
        <v>14</v>
      </c>
      <c r="G1188" s="1" t="s">
        <v>1059</v>
      </c>
      <c r="H1188" s="1" t="n">
        <v>1775.3</v>
      </c>
      <c r="I1188" s="1" t="s">
        <v>39</v>
      </c>
      <c r="J118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1187SKU01187NESTLE PRODUCT 1187PERSONAL CAREITCLITREACTIVE141775.3</v>
      </c>
      <c r="K1188" s="1" t="n">
        <f aca="false">COUNTIF(J:J, $J1188)</f>
        <v>1</v>
      </c>
      <c r="L1188" s="1" t="str">
        <f aca="false">IF(ISNA(VLOOKUP(tblProducts[[#This Row],[supplier_id]], tblSuppliers[], 3, FALSE())), "Invalid", "Valid")</f>
        <v>Valid</v>
      </c>
    </row>
    <row r="1189" customFormat="false" ht="15" hidden="false" customHeight="true" outlineLevel="0" collapsed="false">
      <c r="A1189" s="1" t="n">
        <v>1188</v>
      </c>
      <c r="B1189" s="1" t="s">
        <v>3452</v>
      </c>
      <c r="C1189" s="1" t="s">
        <v>3453</v>
      </c>
      <c r="D1189" s="1" t="s">
        <v>1053</v>
      </c>
      <c r="E1189" s="1" t="s">
        <v>1054</v>
      </c>
      <c r="F1189" s="1" t="n">
        <v>134</v>
      </c>
      <c r="G1189" s="1" t="s">
        <v>1064</v>
      </c>
      <c r="H1189" s="1" t="n">
        <v>1586.16</v>
      </c>
      <c r="I1189" s="1" t="s">
        <v>46</v>
      </c>
      <c r="J118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1188SKU01188DABUR PRODUCT 1188CLEANINGUNILEVERKGINACTIVE1341586.16</v>
      </c>
      <c r="K1189" s="1" t="n">
        <f aca="false">COUNTIF(J:J, $J1189)</f>
        <v>1</v>
      </c>
      <c r="L1189" s="1" t="str">
        <f aca="false">IF(ISNA(VLOOKUP(tblProducts[[#This Row],[supplier_id]], tblSuppliers[], 3, FALSE())), "Invalid", "Valid")</f>
        <v>Valid</v>
      </c>
    </row>
    <row r="1190" customFormat="false" ht="15" hidden="false" customHeight="true" outlineLevel="0" collapsed="false">
      <c r="A1190" s="1" t="n">
        <v>1189</v>
      </c>
      <c r="B1190" s="1" t="s">
        <v>3454</v>
      </c>
      <c r="C1190" s="1" t="s">
        <v>3455</v>
      </c>
      <c r="D1190" s="1" t="s">
        <v>1143</v>
      </c>
      <c r="E1190" s="1" t="s">
        <v>1054</v>
      </c>
      <c r="F1190" s="1" t="n">
        <v>113</v>
      </c>
      <c r="G1190" s="1" t="s">
        <v>1068</v>
      </c>
      <c r="H1190" s="1" t="n">
        <v>1544.37</v>
      </c>
      <c r="I1190" s="1" t="s">
        <v>46</v>
      </c>
      <c r="J119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1189SKU01189DABUR PRODUCT 1189BEVERAGESUNILEVERPIECEINACTIVE1131544.37</v>
      </c>
      <c r="K1190" s="1" t="n">
        <f aca="false">COUNTIF(J:J, $J1190)</f>
        <v>1</v>
      </c>
      <c r="L1190" s="1" t="str">
        <f aca="false">IF(ISNA(VLOOKUP(tblProducts[[#This Row],[supplier_id]], tblSuppliers[], 3, FALSE())), "Invalid", "Valid")</f>
        <v>Valid</v>
      </c>
    </row>
    <row r="1191" customFormat="false" ht="15" hidden="false" customHeight="true" outlineLevel="0" collapsed="false">
      <c r="A1191" s="1" t="n">
        <v>1190</v>
      </c>
      <c r="B1191" s="1" t="s">
        <v>3456</v>
      </c>
      <c r="C1191" s="1" t="s">
        <v>3457</v>
      </c>
      <c r="D1191" s="1" t="s">
        <v>1067</v>
      </c>
      <c r="E1191" s="1" t="s">
        <v>1063</v>
      </c>
      <c r="F1191" s="1" t="n">
        <v>182</v>
      </c>
      <c r="G1191" s="1" t="s">
        <v>1078</v>
      </c>
      <c r="H1191" s="1" t="n">
        <v>1432.61</v>
      </c>
      <c r="I1191" s="1" t="s">
        <v>39</v>
      </c>
      <c r="J119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1190SKU01190DABUR PRODUCT 1190BAKERYAMULBOTTLEACTIVE1821432.61</v>
      </c>
      <c r="K1191" s="1" t="n">
        <f aca="false">COUNTIF(J:J, $J1191)</f>
        <v>1</v>
      </c>
      <c r="L1191" s="1" t="str">
        <f aca="false">IF(ISNA(VLOOKUP(tblProducts[[#This Row],[supplier_id]], tblSuppliers[], 3, FALSE())), "Invalid", "Valid")</f>
        <v>Valid</v>
      </c>
    </row>
    <row r="1192" customFormat="false" ht="15" hidden="false" customHeight="true" outlineLevel="0" collapsed="false">
      <c r="A1192" s="1" t="n">
        <v>1191</v>
      </c>
      <c r="B1192" s="1" t="s">
        <v>3458</v>
      </c>
      <c r="C1192" s="1" t="s">
        <v>3459</v>
      </c>
      <c r="D1192" s="1" t="s">
        <v>1053</v>
      </c>
      <c r="E1192" s="1" t="s">
        <v>1089</v>
      </c>
      <c r="F1192" s="1" t="n">
        <v>100</v>
      </c>
      <c r="G1192" s="1" t="s">
        <v>1078</v>
      </c>
      <c r="H1192" s="1" t="n">
        <v>1018.75</v>
      </c>
      <c r="I1192" s="1" t="s">
        <v>46</v>
      </c>
      <c r="J119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1191SKU01191ITC PRODUCT 1191CLEANINGPARLEBOTTLEINACTIVE1001018.75</v>
      </c>
      <c r="K1192" s="1" t="n">
        <f aca="false">COUNTIF(J:J, $J1192)</f>
        <v>1</v>
      </c>
      <c r="L1192" s="1" t="str">
        <f aca="false">IF(ISNA(VLOOKUP(tblProducts[[#This Row],[supplier_id]], tblSuppliers[], 3, FALSE())), "Invalid", "Valid")</f>
        <v>Valid</v>
      </c>
    </row>
    <row r="1193" customFormat="false" ht="15" hidden="false" customHeight="true" outlineLevel="0" collapsed="false">
      <c r="A1193" s="1" t="n">
        <v>1192</v>
      </c>
      <c r="B1193" s="1" t="s">
        <v>3460</v>
      </c>
      <c r="C1193" s="1" t="s">
        <v>3461</v>
      </c>
      <c r="D1193" s="1" t="s">
        <v>1098</v>
      </c>
      <c r="E1193" s="1" t="s">
        <v>1063</v>
      </c>
      <c r="F1193" s="1" t="n">
        <v>87</v>
      </c>
      <c r="G1193" s="1" t="s">
        <v>1059</v>
      </c>
      <c r="H1193" s="1" t="n">
        <v>1416.92</v>
      </c>
      <c r="I1193" s="1" t="s">
        <v>39</v>
      </c>
      <c r="J119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1192SKU01192DABUR PRODUCT 1192PERSONAL CAREAMULLITREACTIVE871416.92</v>
      </c>
      <c r="K1193" s="1" t="n">
        <f aca="false">COUNTIF(J:J, $J1193)</f>
        <v>1</v>
      </c>
      <c r="L1193" s="1" t="str">
        <f aca="false">IF(ISNA(VLOOKUP(tblProducts[[#This Row],[supplier_id]], tblSuppliers[], 3, FALSE())), "Invalid", "Valid")</f>
        <v>Valid</v>
      </c>
    </row>
    <row r="1194" customFormat="false" ht="15" hidden="false" customHeight="true" outlineLevel="0" collapsed="false">
      <c r="A1194" s="1" t="n">
        <v>1193</v>
      </c>
      <c r="B1194" s="1" t="s">
        <v>3462</v>
      </c>
      <c r="C1194" s="1" t="s">
        <v>3463</v>
      </c>
      <c r="D1194" s="1" t="s">
        <v>1143</v>
      </c>
      <c r="E1194" s="1" t="s">
        <v>1085</v>
      </c>
      <c r="F1194" s="1" t="n">
        <v>21</v>
      </c>
      <c r="G1194" s="1" t="s">
        <v>1059</v>
      </c>
      <c r="H1194" s="1" t="n">
        <v>2104.15</v>
      </c>
      <c r="I1194" s="1" t="s">
        <v>39</v>
      </c>
      <c r="J119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1193SKU01193PARLE PRODUCT 1193BEVERAGESDABURLITREACTIVE212104.15</v>
      </c>
      <c r="K1194" s="1" t="n">
        <f aca="false">COUNTIF(J:J, $J1194)</f>
        <v>1</v>
      </c>
      <c r="L1194" s="1" t="str">
        <f aca="false">IF(ISNA(VLOOKUP(tblProducts[[#This Row],[supplier_id]], tblSuppliers[], 3, FALSE())), "Invalid", "Valid")</f>
        <v>Valid</v>
      </c>
    </row>
    <row r="1195" customFormat="false" ht="15" hidden="false" customHeight="true" outlineLevel="0" collapsed="false">
      <c r="A1195" s="1" t="n">
        <v>1194</v>
      </c>
      <c r="B1195" s="1" t="s">
        <v>3464</v>
      </c>
      <c r="C1195" s="1" t="s">
        <v>3465</v>
      </c>
      <c r="D1195" s="1" t="s">
        <v>1088</v>
      </c>
      <c r="E1195" s="1" t="s">
        <v>1089</v>
      </c>
      <c r="F1195" s="1" t="n">
        <v>55</v>
      </c>
      <c r="G1195" s="1" t="s">
        <v>1064</v>
      </c>
      <c r="H1195" s="1" t="n">
        <v>1318</v>
      </c>
      <c r="I1195" s="1" t="s">
        <v>39</v>
      </c>
      <c r="J119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1194SKU01194BRITANNIA PRODUCT 1194HOUSEHOLDPARLEKGACTIVE551318</v>
      </c>
      <c r="K1195" s="1" t="n">
        <f aca="false">COUNTIF(J:J, $J1195)</f>
        <v>1</v>
      </c>
      <c r="L1195" s="1" t="str">
        <f aca="false">IF(ISNA(VLOOKUP(tblProducts[[#This Row],[supplier_id]], tblSuppliers[], 3, FALSE())), "Invalid", "Valid")</f>
        <v>Valid</v>
      </c>
    </row>
    <row r="1196" customFormat="false" ht="15" hidden="false" customHeight="true" outlineLevel="0" collapsed="false">
      <c r="A1196" s="1" t="n">
        <v>1195</v>
      </c>
      <c r="B1196" s="1" t="s">
        <v>3466</v>
      </c>
      <c r="C1196" s="1" t="s">
        <v>3467</v>
      </c>
      <c r="D1196" s="1" t="s">
        <v>1053</v>
      </c>
      <c r="E1196" s="1" t="s">
        <v>1063</v>
      </c>
      <c r="F1196" s="1" t="n">
        <v>48</v>
      </c>
      <c r="G1196" s="1" t="s">
        <v>1059</v>
      </c>
      <c r="H1196" s="1" t="n">
        <v>176.82</v>
      </c>
      <c r="I1196" s="1" t="s">
        <v>39</v>
      </c>
      <c r="J119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1195SKU01195AMUL PRODUCT 1195CLEANINGAMULLITREACTIVE48176.82</v>
      </c>
      <c r="K1196" s="1" t="n">
        <f aca="false">COUNTIF(J:J, $J1196)</f>
        <v>1</v>
      </c>
      <c r="L1196" s="1" t="str">
        <f aca="false">IF(ISNA(VLOOKUP(tblProducts[[#This Row],[supplier_id]], tblSuppliers[], 3, FALSE())), "Invalid", "Valid")</f>
        <v>Valid</v>
      </c>
    </row>
    <row r="1197" customFormat="false" ht="15" hidden="false" customHeight="true" outlineLevel="0" collapsed="false">
      <c r="A1197" s="1" t="n">
        <v>1196</v>
      </c>
      <c r="B1197" s="1" t="s">
        <v>3468</v>
      </c>
      <c r="C1197" s="1" t="s">
        <v>3469</v>
      </c>
      <c r="D1197" s="1" t="s">
        <v>1081</v>
      </c>
      <c r="E1197" s="1" t="s">
        <v>1077</v>
      </c>
      <c r="F1197" s="1" t="n">
        <v>98</v>
      </c>
      <c r="G1197" s="1" t="s">
        <v>1059</v>
      </c>
      <c r="H1197" s="1" t="n">
        <v>361.48</v>
      </c>
      <c r="I1197" s="1" t="s">
        <v>46</v>
      </c>
      <c r="J119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1196SKU01196NESTLE PRODUCT 1196FROZEN FOODBRITANNIALITREINACTIVE98361.48</v>
      </c>
      <c r="K1197" s="1" t="n">
        <f aca="false">COUNTIF(J:J, $J1197)</f>
        <v>1</v>
      </c>
      <c r="L1197" s="1" t="str">
        <f aca="false">IF(ISNA(VLOOKUP(tblProducts[[#This Row],[supplier_id]], tblSuppliers[], 3, FALSE())), "Invalid", "Valid")</f>
        <v>Valid</v>
      </c>
    </row>
    <row r="1198" customFormat="false" ht="15" hidden="false" customHeight="true" outlineLevel="0" collapsed="false">
      <c r="A1198" s="1" t="n">
        <v>1197</v>
      </c>
      <c r="B1198" s="1" t="s">
        <v>3470</v>
      </c>
      <c r="C1198" s="1" t="s">
        <v>3471</v>
      </c>
      <c r="D1198" s="1" t="s">
        <v>1143</v>
      </c>
      <c r="E1198" s="1" t="s">
        <v>1082</v>
      </c>
      <c r="F1198" s="1" t="n">
        <v>130</v>
      </c>
      <c r="G1198" s="1" t="s">
        <v>1055</v>
      </c>
      <c r="H1198" s="1" t="n">
        <v>2397.03</v>
      </c>
      <c r="I1198" s="1" t="s">
        <v>46</v>
      </c>
      <c r="J119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1197SKU01197UNILEVER PRODUCT 1197BEVERAGESNESTLEPACKINACTIVE1302397.03</v>
      </c>
      <c r="K1198" s="1" t="n">
        <f aca="false">COUNTIF(J:J, $J1198)</f>
        <v>1</v>
      </c>
      <c r="L1198" s="1" t="str">
        <f aca="false">IF(ISNA(VLOOKUP(tblProducts[[#This Row],[supplier_id]], tblSuppliers[], 3, FALSE())), "Invalid", "Valid")</f>
        <v>Valid</v>
      </c>
    </row>
    <row r="1199" customFormat="false" ht="15" hidden="false" customHeight="true" outlineLevel="0" collapsed="false">
      <c r="A1199" s="1" t="n">
        <v>1198</v>
      </c>
      <c r="B1199" s="1" t="s">
        <v>3472</v>
      </c>
      <c r="C1199" s="1" t="s">
        <v>3473</v>
      </c>
      <c r="D1199" s="1" t="s">
        <v>1053</v>
      </c>
      <c r="E1199" s="1" t="s">
        <v>1077</v>
      </c>
      <c r="F1199" s="1" t="n">
        <v>113</v>
      </c>
      <c r="G1199" s="1" t="s">
        <v>1064</v>
      </c>
      <c r="H1199" s="1" t="n">
        <v>15.72</v>
      </c>
      <c r="I1199" s="1" t="s">
        <v>46</v>
      </c>
      <c r="J119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1198SKU01198PARLE PRODUCT 1198CLEANINGBRITANNIAKGINACTIVE11315.72</v>
      </c>
      <c r="K1199" s="1" t="n">
        <f aca="false">COUNTIF(J:J, $J1199)</f>
        <v>1</v>
      </c>
      <c r="L1199" s="1" t="str">
        <f aca="false">IF(ISNA(VLOOKUP(tblProducts[[#This Row],[supplier_id]], tblSuppliers[], 3, FALSE())), "Invalid", "Valid")</f>
        <v>Valid</v>
      </c>
    </row>
    <row r="1200" customFormat="false" ht="15" hidden="false" customHeight="true" outlineLevel="0" collapsed="false">
      <c r="A1200" s="1" t="n">
        <v>1199</v>
      </c>
      <c r="B1200" s="1" t="s">
        <v>3474</v>
      </c>
      <c r="C1200" s="1" t="s">
        <v>3475</v>
      </c>
      <c r="D1200" s="1" t="s">
        <v>1143</v>
      </c>
      <c r="E1200" s="1" t="s">
        <v>1082</v>
      </c>
      <c r="F1200" s="1" t="n">
        <v>18</v>
      </c>
      <c r="G1200" s="1" t="s">
        <v>1059</v>
      </c>
      <c r="H1200" s="1" t="n">
        <v>2325.17</v>
      </c>
      <c r="I1200" s="1" t="s">
        <v>46</v>
      </c>
      <c r="J120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1199SKU01199PARLE PRODUCT 1199BEVERAGESNESTLELITREINACTIVE182325.17</v>
      </c>
      <c r="K1200" s="1" t="n">
        <f aca="false">COUNTIF(J:J, $J1200)</f>
        <v>1</v>
      </c>
      <c r="L1200" s="1" t="str">
        <f aca="false">IF(ISNA(VLOOKUP(tblProducts[[#This Row],[supplier_id]], tblSuppliers[], 3, FALSE())), "Invalid", "Valid")</f>
        <v>Valid</v>
      </c>
    </row>
    <row r="1201" customFormat="false" ht="15" hidden="false" customHeight="true" outlineLevel="0" collapsed="false">
      <c r="A1201" s="1" t="n">
        <v>1200</v>
      </c>
      <c r="B1201" s="1" t="s">
        <v>3476</v>
      </c>
      <c r="C1201" s="1" t="s">
        <v>3477</v>
      </c>
      <c r="D1201" s="1" t="s">
        <v>1076</v>
      </c>
      <c r="E1201" s="1" t="s">
        <v>1058</v>
      </c>
      <c r="F1201" s="1" t="n">
        <v>184</v>
      </c>
      <c r="G1201" s="1" t="s">
        <v>1055</v>
      </c>
      <c r="H1201" s="1" t="n">
        <v>174.71</v>
      </c>
      <c r="I1201" s="1" t="s">
        <v>46</v>
      </c>
      <c r="J120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1200SKU01200AMUL PRODUCT 1200SNACKSP&amp;GPACKINACTIVE184174.71</v>
      </c>
      <c r="K1201" s="1" t="n">
        <f aca="false">COUNTIF(J:J, $J1201)</f>
        <v>1</v>
      </c>
      <c r="L1201" s="1" t="str">
        <f aca="false">IF(ISNA(VLOOKUP(tblProducts[[#This Row],[supplier_id]], tblSuppliers[], 3, FALSE())), "Invalid", "Valid")</f>
        <v>Valid</v>
      </c>
    </row>
    <row r="1202" customFormat="false" ht="15" hidden="false" customHeight="true" outlineLevel="0" collapsed="false">
      <c r="A1202" s="1" t="n">
        <v>1201</v>
      </c>
      <c r="B1202" s="1" t="s">
        <v>3478</v>
      </c>
      <c r="C1202" s="1" t="s">
        <v>3479</v>
      </c>
      <c r="D1202" s="1" t="s">
        <v>1143</v>
      </c>
      <c r="E1202" s="1" t="s">
        <v>1082</v>
      </c>
      <c r="F1202" s="1" t="n">
        <v>193</v>
      </c>
      <c r="G1202" s="1" t="s">
        <v>1078</v>
      </c>
      <c r="H1202" s="1" t="n">
        <v>102.32</v>
      </c>
      <c r="I1202" s="1" t="s">
        <v>46</v>
      </c>
      <c r="J120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1201SKU01201P&amp;G PRODUCT 1201BEVERAGESNESTLEBOTTLEINACTIVE193102.32</v>
      </c>
      <c r="K1202" s="1" t="n">
        <f aca="false">COUNTIF(J:J, $J1202)</f>
        <v>1</v>
      </c>
      <c r="L1202" s="1" t="str">
        <f aca="false">IF(ISNA(VLOOKUP(tblProducts[[#This Row],[supplier_id]], tblSuppliers[], 3, FALSE())), "Invalid", "Valid")</f>
        <v>Valid</v>
      </c>
    </row>
    <row r="1203" customFormat="false" ht="15" hidden="false" customHeight="true" outlineLevel="0" collapsed="false">
      <c r="A1203" s="1" t="n">
        <v>1202</v>
      </c>
      <c r="B1203" s="1" t="s">
        <v>3480</v>
      </c>
      <c r="C1203" s="1" t="s">
        <v>3481</v>
      </c>
      <c r="D1203" s="1" t="s">
        <v>1098</v>
      </c>
      <c r="E1203" s="1" t="s">
        <v>1089</v>
      </c>
      <c r="F1203" s="1" t="n">
        <v>154</v>
      </c>
      <c r="G1203" s="1" t="s">
        <v>1055</v>
      </c>
      <c r="H1203" s="1" t="n">
        <v>1228.77</v>
      </c>
      <c r="I1203" s="1" t="s">
        <v>39</v>
      </c>
      <c r="J120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1202SKU01202BRITANNIA PRODUCT 1202PERSONAL CAREPARLEPACKACTIVE1541228.77</v>
      </c>
      <c r="K1203" s="1" t="n">
        <f aca="false">COUNTIF(J:J, $J1203)</f>
        <v>1</v>
      </c>
      <c r="L1203" s="1" t="str">
        <f aca="false">IF(ISNA(VLOOKUP(tblProducts[[#This Row],[supplier_id]], tblSuppliers[], 3, FALSE())), "Invalid", "Valid")</f>
        <v>Valid</v>
      </c>
    </row>
    <row r="1204" customFormat="false" ht="15" hidden="false" customHeight="true" outlineLevel="0" collapsed="false">
      <c r="A1204" s="1" t="n">
        <v>1203</v>
      </c>
      <c r="B1204" s="1" t="s">
        <v>3482</v>
      </c>
      <c r="C1204" s="1" t="s">
        <v>3483</v>
      </c>
      <c r="D1204" s="1" t="s">
        <v>1062</v>
      </c>
      <c r="E1204" s="1" t="s">
        <v>1089</v>
      </c>
      <c r="F1204" s="1" t="n">
        <v>20</v>
      </c>
      <c r="G1204" s="1" t="s">
        <v>1078</v>
      </c>
      <c r="H1204" s="1" t="n">
        <v>1903.83</v>
      </c>
      <c r="I1204" s="1" t="s">
        <v>39</v>
      </c>
      <c r="J120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1203SKU01203BRITANNIA PRODUCT 1203DAIRYPARLEBOTTLEACTIVE201903.83</v>
      </c>
      <c r="K1204" s="1" t="n">
        <f aca="false">COUNTIF(J:J, $J1204)</f>
        <v>1</v>
      </c>
      <c r="L1204" s="1" t="str">
        <f aca="false">IF(ISNA(VLOOKUP(tblProducts[[#This Row],[supplier_id]], tblSuppliers[], 3, FALSE())), "Invalid", "Valid")</f>
        <v>Valid</v>
      </c>
    </row>
    <row r="1205" customFormat="false" ht="15" hidden="false" customHeight="true" outlineLevel="0" collapsed="false">
      <c r="A1205" s="1" t="n">
        <v>1204</v>
      </c>
      <c r="B1205" s="1" t="s">
        <v>3484</v>
      </c>
      <c r="C1205" s="1" t="s">
        <v>3485</v>
      </c>
      <c r="D1205" s="1" t="s">
        <v>1067</v>
      </c>
      <c r="E1205" s="1" t="s">
        <v>1082</v>
      </c>
      <c r="F1205" s="1" t="n">
        <v>61</v>
      </c>
      <c r="G1205" s="1" t="s">
        <v>1064</v>
      </c>
      <c r="H1205" s="1" t="n">
        <v>1260.91</v>
      </c>
      <c r="I1205" s="1" t="s">
        <v>46</v>
      </c>
      <c r="J120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1204SKU01204UNILEVER PRODUCT 1204BAKERYNESTLEKGINACTIVE611260.91</v>
      </c>
      <c r="K1205" s="1" t="n">
        <f aca="false">COUNTIF(J:J, $J1205)</f>
        <v>1</v>
      </c>
      <c r="L1205" s="1" t="str">
        <f aca="false">IF(ISNA(VLOOKUP(tblProducts[[#This Row],[supplier_id]], tblSuppliers[], 3, FALSE())), "Invalid", "Valid")</f>
        <v>Valid</v>
      </c>
    </row>
    <row r="1206" customFormat="false" ht="15" hidden="false" customHeight="true" outlineLevel="0" collapsed="false">
      <c r="A1206" s="1" t="n">
        <v>1205</v>
      </c>
      <c r="B1206" s="1" t="s">
        <v>3486</v>
      </c>
      <c r="C1206" s="1" t="s">
        <v>3487</v>
      </c>
      <c r="D1206" s="1" t="s">
        <v>1053</v>
      </c>
      <c r="E1206" s="1" t="s">
        <v>1077</v>
      </c>
      <c r="F1206" s="1" t="n">
        <v>175</v>
      </c>
      <c r="G1206" s="1" t="s">
        <v>1064</v>
      </c>
      <c r="H1206" s="1" t="n">
        <v>1427.99</v>
      </c>
      <c r="I1206" s="1" t="s">
        <v>46</v>
      </c>
      <c r="J120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1205SKU01205DABUR PRODUCT 1205CLEANINGBRITANNIAKGINACTIVE1751427.99</v>
      </c>
      <c r="K1206" s="1" t="n">
        <f aca="false">COUNTIF(J:J, $J1206)</f>
        <v>1</v>
      </c>
      <c r="L1206" s="1" t="str">
        <f aca="false">IF(ISNA(VLOOKUP(tblProducts[[#This Row],[supplier_id]], tblSuppliers[], 3, FALSE())), "Invalid", "Valid")</f>
        <v>Valid</v>
      </c>
    </row>
    <row r="1207" customFormat="false" ht="15" hidden="false" customHeight="true" outlineLevel="0" collapsed="false">
      <c r="A1207" s="1" t="n">
        <v>1206</v>
      </c>
      <c r="B1207" s="1" t="s">
        <v>3488</v>
      </c>
      <c r="C1207" s="1" t="s">
        <v>3489</v>
      </c>
      <c r="D1207" s="1" t="s">
        <v>1053</v>
      </c>
      <c r="E1207" s="1" t="s">
        <v>1077</v>
      </c>
      <c r="F1207" s="1" t="n">
        <v>44</v>
      </c>
      <c r="G1207" s="1" t="s">
        <v>1055</v>
      </c>
      <c r="H1207" s="1" t="n">
        <v>44.02</v>
      </c>
      <c r="I1207" s="1" t="s">
        <v>46</v>
      </c>
      <c r="J120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1206SKU01206PARLE PRODUCT 1206CLEANINGBRITANNIAPACKINACTIVE4444.02</v>
      </c>
      <c r="K1207" s="1" t="n">
        <f aca="false">COUNTIF(J:J, $J1207)</f>
        <v>1</v>
      </c>
      <c r="L1207" s="1" t="str">
        <f aca="false">IF(ISNA(VLOOKUP(tblProducts[[#This Row],[supplier_id]], tblSuppliers[], 3, FALSE())), "Invalid", "Valid")</f>
        <v>Valid</v>
      </c>
    </row>
    <row r="1208" customFormat="false" ht="15" hidden="false" customHeight="true" outlineLevel="0" collapsed="false">
      <c r="A1208" s="1" t="n">
        <v>1207</v>
      </c>
      <c r="B1208" s="1" t="s">
        <v>3490</v>
      </c>
      <c r="C1208" s="1" t="s">
        <v>3491</v>
      </c>
      <c r="D1208" s="1" t="s">
        <v>1143</v>
      </c>
      <c r="E1208" s="1" t="s">
        <v>1077</v>
      </c>
      <c r="F1208" s="1" t="n">
        <v>132</v>
      </c>
      <c r="G1208" s="1" t="s">
        <v>1055</v>
      </c>
      <c r="H1208" s="1" t="n">
        <v>2274.85</v>
      </c>
      <c r="I1208" s="1" t="s">
        <v>46</v>
      </c>
      <c r="J120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1207SKU01207AMUL PRODUCT 1207BEVERAGESBRITANNIAPACKINACTIVE1322274.85</v>
      </c>
      <c r="K1208" s="1" t="n">
        <f aca="false">COUNTIF(J:J, $J1208)</f>
        <v>1</v>
      </c>
      <c r="L1208" s="1" t="str">
        <f aca="false">IF(ISNA(VLOOKUP(tblProducts[[#This Row],[supplier_id]], tblSuppliers[], 3, FALSE())), "Invalid", "Valid")</f>
        <v>Valid</v>
      </c>
    </row>
    <row r="1209" customFormat="false" ht="15" hidden="false" customHeight="true" outlineLevel="0" collapsed="false">
      <c r="A1209" s="1" t="n">
        <v>1208</v>
      </c>
      <c r="B1209" s="1" t="s">
        <v>3492</v>
      </c>
      <c r="C1209" s="1" t="s">
        <v>3493</v>
      </c>
      <c r="D1209" s="1" t="s">
        <v>1067</v>
      </c>
      <c r="E1209" s="1" t="s">
        <v>1082</v>
      </c>
      <c r="F1209" s="1" t="n">
        <v>77</v>
      </c>
      <c r="G1209" s="1" t="s">
        <v>1055</v>
      </c>
      <c r="H1209" s="1" t="n">
        <v>1200.88</v>
      </c>
      <c r="I1209" s="1" t="s">
        <v>39</v>
      </c>
      <c r="J120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1208SKU01208P&amp;G PRODUCT 1208BAKERYNESTLEPACKACTIVE771200.88</v>
      </c>
      <c r="K1209" s="1" t="n">
        <f aca="false">COUNTIF(J:J, $J1209)</f>
        <v>1</v>
      </c>
      <c r="L1209" s="1" t="str">
        <f aca="false">IF(ISNA(VLOOKUP(tblProducts[[#This Row],[supplier_id]], tblSuppliers[], 3, FALSE())), "Invalid", "Valid")</f>
        <v>Valid</v>
      </c>
    </row>
    <row r="1210" customFormat="false" ht="15" hidden="false" customHeight="true" outlineLevel="0" collapsed="false">
      <c r="A1210" s="1" t="n">
        <v>1209</v>
      </c>
      <c r="B1210" s="1" t="s">
        <v>3494</v>
      </c>
      <c r="C1210" s="1" t="s">
        <v>3495</v>
      </c>
      <c r="D1210" s="1" t="s">
        <v>1062</v>
      </c>
      <c r="E1210" s="1" t="s">
        <v>1058</v>
      </c>
      <c r="F1210" s="1" t="n">
        <v>132</v>
      </c>
      <c r="G1210" s="1" t="s">
        <v>1059</v>
      </c>
      <c r="H1210" s="1" t="n">
        <v>1387.34</v>
      </c>
      <c r="I1210" s="1" t="s">
        <v>46</v>
      </c>
      <c r="J121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1209SKU01209PARLE PRODUCT 1209DAIRYP&amp;GLITREINACTIVE1321387.34</v>
      </c>
      <c r="K1210" s="1" t="n">
        <f aca="false">COUNTIF(J:J, $J1210)</f>
        <v>1</v>
      </c>
      <c r="L1210" s="1" t="str">
        <f aca="false">IF(ISNA(VLOOKUP(tblProducts[[#This Row],[supplier_id]], tblSuppliers[], 3, FALSE())), "Invalid", "Valid")</f>
        <v>Valid</v>
      </c>
    </row>
    <row r="1211" customFormat="false" ht="15" hidden="false" customHeight="true" outlineLevel="0" collapsed="false">
      <c r="A1211" s="1" t="n">
        <v>1210</v>
      </c>
      <c r="B1211" s="1" t="s">
        <v>3496</v>
      </c>
      <c r="C1211" s="1" t="s">
        <v>3497</v>
      </c>
      <c r="D1211" s="1" t="s">
        <v>1088</v>
      </c>
      <c r="E1211" s="1" t="s">
        <v>1063</v>
      </c>
      <c r="F1211" s="1" t="n">
        <v>92</v>
      </c>
      <c r="G1211" s="1" t="s">
        <v>1055</v>
      </c>
      <c r="H1211" s="1" t="n">
        <v>905.45</v>
      </c>
      <c r="I1211" s="1" t="s">
        <v>46</v>
      </c>
      <c r="J121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1210SKU01210BRITANNIA PRODUCT 1210HOUSEHOLDAMULPACKINACTIVE92905.45</v>
      </c>
      <c r="K1211" s="1" t="n">
        <f aca="false">COUNTIF(J:J, $J1211)</f>
        <v>1</v>
      </c>
      <c r="L1211" s="1" t="str">
        <f aca="false">IF(ISNA(VLOOKUP(tblProducts[[#This Row],[supplier_id]], tblSuppliers[], 3, FALSE())), "Invalid", "Valid")</f>
        <v>Valid</v>
      </c>
    </row>
    <row r="1212" customFormat="false" ht="15" hidden="false" customHeight="true" outlineLevel="0" collapsed="false">
      <c r="A1212" s="1" t="n">
        <v>1211</v>
      </c>
      <c r="B1212" s="1" t="s">
        <v>3498</v>
      </c>
      <c r="C1212" s="1" t="s">
        <v>3499</v>
      </c>
      <c r="D1212" s="1" t="s">
        <v>1088</v>
      </c>
      <c r="E1212" s="1" t="s">
        <v>1077</v>
      </c>
      <c r="F1212" s="1" t="n">
        <v>82</v>
      </c>
      <c r="G1212" s="1" t="s">
        <v>1068</v>
      </c>
      <c r="H1212" s="1" t="n">
        <v>804.71</v>
      </c>
      <c r="I1212" s="1" t="s">
        <v>39</v>
      </c>
      <c r="J121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1211SKU01211UNILEVER PRODUCT 1211HOUSEHOLDBRITANNIAPIECEACTIVE82804.71</v>
      </c>
      <c r="K1212" s="1" t="n">
        <f aca="false">COUNTIF(J:J, $J1212)</f>
        <v>1</v>
      </c>
      <c r="L1212" s="1" t="str">
        <f aca="false">IF(ISNA(VLOOKUP(tblProducts[[#This Row],[supplier_id]], tblSuppliers[], 3, FALSE())), "Invalid", "Valid")</f>
        <v>Valid</v>
      </c>
    </row>
    <row r="1213" customFormat="false" ht="15" hidden="false" customHeight="true" outlineLevel="0" collapsed="false">
      <c r="A1213" s="1" t="n">
        <v>1212</v>
      </c>
      <c r="B1213" s="1" t="s">
        <v>3500</v>
      </c>
      <c r="C1213" s="1" t="s">
        <v>3501</v>
      </c>
      <c r="D1213" s="1" t="s">
        <v>1062</v>
      </c>
      <c r="E1213" s="1" t="s">
        <v>1063</v>
      </c>
      <c r="F1213" s="1" t="n">
        <v>8</v>
      </c>
      <c r="G1213" s="1" t="s">
        <v>1078</v>
      </c>
      <c r="H1213" s="1" t="n">
        <v>1210.7</v>
      </c>
      <c r="I1213" s="1" t="s">
        <v>46</v>
      </c>
      <c r="J121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1212SKU01212ITC PRODUCT 1212DAIRYAMULBOTTLEINACTIVE81210.7</v>
      </c>
      <c r="K1213" s="1" t="n">
        <f aca="false">COUNTIF(J:J, $J1213)</f>
        <v>1</v>
      </c>
      <c r="L1213" s="1" t="str">
        <f aca="false">IF(ISNA(VLOOKUP(tblProducts[[#This Row],[supplier_id]], tblSuppliers[], 3, FALSE())), "Invalid", "Valid")</f>
        <v>Valid</v>
      </c>
    </row>
    <row r="1214" customFormat="false" ht="15" hidden="false" customHeight="true" outlineLevel="0" collapsed="false">
      <c r="A1214" s="1" t="n">
        <v>1213</v>
      </c>
      <c r="B1214" s="1" t="s">
        <v>3502</v>
      </c>
      <c r="C1214" s="1" t="s">
        <v>3503</v>
      </c>
      <c r="D1214" s="1" t="s">
        <v>1076</v>
      </c>
      <c r="E1214" s="1" t="s">
        <v>1071</v>
      </c>
      <c r="F1214" s="1" t="n">
        <v>191</v>
      </c>
      <c r="G1214" s="1" t="s">
        <v>1055</v>
      </c>
      <c r="H1214" s="1" t="n">
        <v>668.3</v>
      </c>
      <c r="I1214" s="1" t="s">
        <v>46</v>
      </c>
      <c r="J121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1213SKU01213P&amp;G PRODUCT 1213SNACKSITCPACKINACTIVE191668.3</v>
      </c>
      <c r="K1214" s="1" t="n">
        <f aca="false">COUNTIF(J:J, $J1214)</f>
        <v>1</v>
      </c>
      <c r="L1214" s="1" t="str">
        <f aca="false">IF(ISNA(VLOOKUP(tblProducts[[#This Row],[supplier_id]], tblSuppliers[], 3, FALSE())), "Invalid", "Valid")</f>
        <v>Valid</v>
      </c>
    </row>
    <row r="1215" customFormat="false" ht="15" hidden="false" customHeight="true" outlineLevel="0" collapsed="false">
      <c r="A1215" s="1" t="n">
        <v>1214</v>
      </c>
      <c r="B1215" s="1" t="s">
        <v>3504</v>
      </c>
      <c r="C1215" s="1" t="s">
        <v>3505</v>
      </c>
      <c r="D1215" s="1" t="s">
        <v>1053</v>
      </c>
      <c r="E1215" s="1" t="s">
        <v>1063</v>
      </c>
      <c r="F1215" s="1" t="n">
        <v>141</v>
      </c>
      <c r="G1215" s="1" t="s">
        <v>1059</v>
      </c>
      <c r="H1215" s="1" t="n">
        <v>1857.03</v>
      </c>
      <c r="I1215" s="1" t="s">
        <v>46</v>
      </c>
      <c r="J121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1214SKU01214BRITANNIA PRODUCT 1214CLEANINGAMULLITREINACTIVE1411857.03</v>
      </c>
      <c r="K1215" s="1" t="n">
        <f aca="false">COUNTIF(J:J, $J1215)</f>
        <v>1</v>
      </c>
      <c r="L1215" s="1" t="str">
        <f aca="false">IF(ISNA(VLOOKUP(tblProducts[[#This Row],[supplier_id]], tblSuppliers[], 3, FALSE())), "Invalid", "Valid")</f>
        <v>Valid</v>
      </c>
    </row>
    <row r="1216" customFormat="false" ht="15" hidden="false" customHeight="true" outlineLevel="0" collapsed="false">
      <c r="A1216" s="1" t="n">
        <v>1215</v>
      </c>
      <c r="B1216" s="1" t="s">
        <v>3506</v>
      </c>
      <c r="C1216" s="1" t="s">
        <v>3507</v>
      </c>
      <c r="D1216" s="1" t="s">
        <v>1076</v>
      </c>
      <c r="E1216" s="1" t="s">
        <v>1071</v>
      </c>
      <c r="F1216" s="1" t="n">
        <v>31</v>
      </c>
      <c r="G1216" s="1" t="s">
        <v>1064</v>
      </c>
      <c r="H1216" s="1" t="n">
        <v>520.86</v>
      </c>
      <c r="I1216" s="1" t="s">
        <v>39</v>
      </c>
      <c r="J121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1215SKU01215PARLE PRODUCT 1215SNACKSITCKGACTIVE31520.86</v>
      </c>
      <c r="K1216" s="1" t="n">
        <f aca="false">COUNTIF(J:J, $J1216)</f>
        <v>1</v>
      </c>
      <c r="L1216" s="1" t="str">
        <f aca="false">IF(ISNA(VLOOKUP(tblProducts[[#This Row],[supplier_id]], tblSuppliers[], 3, FALSE())), "Invalid", "Valid")</f>
        <v>Valid</v>
      </c>
    </row>
    <row r="1217" customFormat="false" ht="15" hidden="false" customHeight="true" outlineLevel="0" collapsed="false">
      <c r="A1217" s="1" t="n">
        <v>1216</v>
      </c>
      <c r="B1217" s="1" t="s">
        <v>3508</v>
      </c>
      <c r="C1217" s="1" t="s">
        <v>3509</v>
      </c>
      <c r="D1217" s="1" t="s">
        <v>1067</v>
      </c>
      <c r="E1217" s="1" t="s">
        <v>1089</v>
      </c>
      <c r="F1217" s="1" t="n">
        <v>75</v>
      </c>
      <c r="G1217" s="1" t="s">
        <v>1055</v>
      </c>
      <c r="H1217" s="1" t="n">
        <v>1743.96</v>
      </c>
      <c r="I1217" s="1" t="s">
        <v>39</v>
      </c>
      <c r="J121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1216SKU01216ITC PRODUCT 1216BAKERYPARLEPACKACTIVE751743.96</v>
      </c>
      <c r="K1217" s="1" t="n">
        <f aca="false">COUNTIF(J:J, $J1217)</f>
        <v>1</v>
      </c>
      <c r="L1217" s="1" t="str">
        <f aca="false">IF(ISNA(VLOOKUP(tblProducts[[#This Row],[supplier_id]], tblSuppliers[], 3, FALSE())), "Invalid", "Valid")</f>
        <v>Valid</v>
      </c>
    </row>
    <row r="1218" customFormat="false" ht="15" hidden="false" customHeight="true" outlineLevel="0" collapsed="false">
      <c r="A1218" s="1" t="n">
        <v>1217</v>
      </c>
      <c r="B1218" s="1" t="s">
        <v>3510</v>
      </c>
      <c r="C1218" s="1" t="s">
        <v>3511</v>
      </c>
      <c r="D1218" s="1" t="s">
        <v>1098</v>
      </c>
      <c r="E1218" s="1" t="s">
        <v>1054</v>
      </c>
      <c r="F1218" s="1" t="n">
        <v>30</v>
      </c>
      <c r="G1218" s="1" t="s">
        <v>1064</v>
      </c>
      <c r="H1218" s="1" t="n">
        <v>381.13</v>
      </c>
      <c r="I1218" s="1" t="s">
        <v>46</v>
      </c>
      <c r="J121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1217SKU01217ITC PRODUCT 1217PERSONAL CAREUNILEVERKGINACTIVE30381.13</v>
      </c>
      <c r="K1218" s="1" t="n">
        <f aca="false">COUNTIF(J:J, $J1218)</f>
        <v>1</v>
      </c>
      <c r="L1218" s="1" t="str">
        <f aca="false">IF(ISNA(VLOOKUP(tblProducts[[#This Row],[supplier_id]], tblSuppliers[], 3, FALSE())), "Invalid", "Valid")</f>
        <v>Valid</v>
      </c>
    </row>
    <row r="1219" customFormat="false" ht="15" hidden="false" customHeight="true" outlineLevel="0" collapsed="false">
      <c r="A1219" s="1" t="n">
        <v>1218</v>
      </c>
      <c r="B1219" s="1" t="s">
        <v>3512</v>
      </c>
      <c r="C1219" s="1" t="s">
        <v>3513</v>
      </c>
      <c r="D1219" s="1" t="s">
        <v>1067</v>
      </c>
      <c r="E1219" s="1" t="s">
        <v>1071</v>
      </c>
      <c r="F1219" s="1" t="n">
        <v>141</v>
      </c>
      <c r="G1219" s="1" t="s">
        <v>1055</v>
      </c>
      <c r="H1219" s="1" t="n">
        <v>1326.63</v>
      </c>
      <c r="I1219" s="1" t="s">
        <v>39</v>
      </c>
      <c r="J121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1218SKU01218UNILEVER PRODUCT 1218BAKERYITCPACKACTIVE1411326.63</v>
      </c>
      <c r="K1219" s="1" t="n">
        <f aca="false">COUNTIF(J:J, $J1219)</f>
        <v>1</v>
      </c>
      <c r="L1219" s="1" t="str">
        <f aca="false">IF(ISNA(VLOOKUP(tblProducts[[#This Row],[supplier_id]], tblSuppliers[], 3, FALSE())), "Invalid", "Valid")</f>
        <v>Valid</v>
      </c>
    </row>
    <row r="1220" customFormat="false" ht="15" hidden="false" customHeight="true" outlineLevel="0" collapsed="false">
      <c r="A1220" s="1" t="n">
        <v>1219</v>
      </c>
      <c r="B1220" s="1" t="s">
        <v>3514</v>
      </c>
      <c r="C1220" s="1" t="s">
        <v>3515</v>
      </c>
      <c r="D1220" s="1" t="s">
        <v>1053</v>
      </c>
      <c r="E1220" s="1" t="s">
        <v>1071</v>
      </c>
      <c r="F1220" s="1" t="n">
        <v>194</v>
      </c>
      <c r="G1220" s="1" t="s">
        <v>1078</v>
      </c>
      <c r="H1220" s="1" t="n">
        <v>1179.25</v>
      </c>
      <c r="I1220" s="1" t="s">
        <v>46</v>
      </c>
      <c r="J122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1219SKU01219DABUR PRODUCT 1219CLEANINGITCBOTTLEINACTIVE1941179.25</v>
      </c>
      <c r="K1220" s="1" t="n">
        <f aca="false">COUNTIF(J:J, $J1220)</f>
        <v>1</v>
      </c>
      <c r="L1220" s="1" t="str">
        <f aca="false">IF(ISNA(VLOOKUP(tblProducts[[#This Row],[supplier_id]], tblSuppliers[], 3, FALSE())), "Invalid", "Valid")</f>
        <v>Valid</v>
      </c>
    </row>
    <row r="1221" customFormat="false" ht="15" hidden="false" customHeight="true" outlineLevel="0" collapsed="false">
      <c r="A1221" s="1" t="n">
        <v>1220</v>
      </c>
      <c r="B1221" s="1" t="s">
        <v>3516</v>
      </c>
      <c r="C1221" s="1" t="s">
        <v>3517</v>
      </c>
      <c r="D1221" s="1" t="s">
        <v>1143</v>
      </c>
      <c r="E1221" s="1" t="s">
        <v>1077</v>
      </c>
      <c r="F1221" s="1" t="n">
        <v>159</v>
      </c>
      <c r="G1221" s="1" t="s">
        <v>1078</v>
      </c>
      <c r="H1221" s="1" t="n">
        <v>1073.03</v>
      </c>
      <c r="I1221" s="1" t="s">
        <v>46</v>
      </c>
      <c r="J122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1220SKU01220NESTLE PRODUCT 1220BEVERAGESBRITANNIABOTTLEINACTIVE1591073.03</v>
      </c>
      <c r="K1221" s="1" t="n">
        <f aca="false">COUNTIF(J:J, $J1221)</f>
        <v>1</v>
      </c>
      <c r="L1221" s="1" t="str">
        <f aca="false">IF(ISNA(VLOOKUP(tblProducts[[#This Row],[supplier_id]], tblSuppliers[], 3, FALSE())), "Invalid", "Valid")</f>
        <v>Valid</v>
      </c>
    </row>
    <row r="1222" customFormat="false" ht="15" hidden="false" customHeight="true" outlineLevel="0" collapsed="false">
      <c r="A1222" s="1" t="n">
        <v>1221</v>
      </c>
      <c r="B1222" s="1" t="s">
        <v>3518</v>
      </c>
      <c r="C1222" s="1" t="s">
        <v>3519</v>
      </c>
      <c r="D1222" s="1" t="s">
        <v>1088</v>
      </c>
      <c r="E1222" s="1" t="s">
        <v>1054</v>
      </c>
      <c r="F1222" s="1" t="n">
        <v>189</v>
      </c>
      <c r="G1222" s="1" t="s">
        <v>1055</v>
      </c>
      <c r="H1222" s="1" t="n">
        <v>1390.05</v>
      </c>
      <c r="I1222" s="1" t="s">
        <v>46</v>
      </c>
      <c r="J122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1221SKU01221P&amp;G PRODUCT 1221HOUSEHOLDUNILEVERPACKINACTIVE1891390.05</v>
      </c>
      <c r="K1222" s="1" t="n">
        <f aca="false">COUNTIF(J:J, $J1222)</f>
        <v>1</v>
      </c>
      <c r="L1222" s="1" t="str">
        <f aca="false">IF(ISNA(VLOOKUP(tblProducts[[#This Row],[supplier_id]], tblSuppliers[], 3, FALSE())), "Invalid", "Valid")</f>
        <v>Valid</v>
      </c>
    </row>
    <row r="1223" customFormat="false" ht="15" hidden="false" customHeight="true" outlineLevel="0" collapsed="false">
      <c r="A1223" s="1" t="n">
        <v>1222</v>
      </c>
      <c r="B1223" s="1" t="s">
        <v>3520</v>
      </c>
      <c r="C1223" s="1" t="s">
        <v>3521</v>
      </c>
      <c r="D1223" s="1" t="s">
        <v>1143</v>
      </c>
      <c r="E1223" s="1" t="s">
        <v>1089</v>
      </c>
      <c r="F1223" s="1" t="n">
        <v>9</v>
      </c>
      <c r="G1223" s="1" t="s">
        <v>1055</v>
      </c>
      <c r="H1223" s="1" t="n">
        <v>1978</v>
      </c>
      <c r="I1223" s="1" t="s">
        <v>39</v>
      </c>
      <c r="J122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1222SKU01222NESTLE PRODUCT 1222BEVERAGESPARLEPACKACTIVE91978</v>
      </c>
      <c r="K1223" s="1" t="n">
        <f aca="false">COUNTIF(J:J, $J1223)</f>
        <v>1</v>
      </c>
      <c r="L1223" s="1" t="str">
        <f aca="false">IF(ISNA(VLOOKUP(tblProducts[[#This Row],[supplier_id]], tblSuppliers[], 3, FALSE())), "Invalid", "Valid")</f>
        <v>Valid</v>
      </c>
    </row>
    <row r="1224" customFormat="false" ht="15" hidden="false" customHeight="true" outlineLevel="0" collapsed="false">
      <c r="A1224" s="1" t="n">
        <v>1223</v>
      </c>
      <c r="B1224" s="1" t="s">
        <v>3522</v>
      </c>
      <c r="C1224" s="1" t="s">
        <v>3523</v>
      </c>
      <c r="D1224" s="1" t="s">
        <v>1143</v>
      </c>
      <c r="E1224" s="1" t="s">
        <v>1054</v>
      </c>
      <c r="F1224" s="1" t="n">
        <v>162</v>
      </c>
      <c r="G1224" s="1" t="s">
        <v>1068</v>
      </c>
      <c r="H1224" s="1" t="n">
        <v>1931.29</v>
      </c>
      <c r="I1224" s="1" t="s">
        <v>46</v>
      </c>
      <c r="J122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1223SKU01223DABUR PRODUCT 1223BEVERAGESUNILEVERPIECEINACTIVE1621931.29</v>
      </c>
      <c r="K1224" s="1" t="n">
        <f aca="false">COUNTIF(J:J, $J1224)</f>
        <v>1</v>
      </c>
      <c r="L1224" s="1" t="str">
        <f aca="false">IF(ISNA(VLOOKUP(tblProducts[[#This Row],[supplier_id]], tblSuppliers[], 3, FALSE())), "Invalid", "Valid")</f>
        <v>Valid</v>
      </c>
    </row>
    <row r="1225" customFormat="false" ht="15" hidden="false" customHeight="true" outlineLevel="0" collapsed="false">
      <c r="A1225" s="1" t="n">
        <v>1224</v>
      </c>
      <c r="B1225" s="1" t="s">
        <v>3524</v>
      </c>
      <c r="C1225" s="1" t="s">
        <v>3525</v>
      </c>
      <c r="D1225" s="1" t="s">
        <v>1076</v>
      </c>
      <c r="E1225" s="1" t="s">
        <v>1058</v>
      </c>
      <c r="F1225" s="1" t="n">
        <v>56</v>
      </c>
      <c r="G1225" s="1" t="s">
        <v>1068</v>
      </c>
      <c r="H1225" s="1" t="n">
        <v>885.53</v>
      </c>
      <c r="I1225" s="1" t="s">
        <v>39</v>
      </c>
      <c r="J122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1224SKU01224PARLE PRODUCT 1224SNACKSP&amp;GPIECEACTIVE56885.53</v>
      </c>
      <c r="K1225" s="1" t="n">
        <f aca="false">COUNTIF(J:J, $J1225)</f>
        <v>1</v>
      </c>
      <c r="L1225" s="1" t="str">
        <f aca="false">IF(ISNA(VLOOKUP(tblProducts[[#This Row],[supplier_id]], tblSuppliers[], 3, FALSE())), "Invalid", "Valid")</f>
        <v>Valid</v>
      </c>
    </row>
    <row r="1226" customFormat="false" ht="15" hidden="false" customHeight="true" outlineLevel="0" collapsed="false">
      <c r="A1226" s="1" t="n">
        <v>1225</v>
      </c>
      <c r="B1226" s="1" t="s">
        <v>3526</v>
      </c>
      <c r="C1226" s="1" t="s">
        <v>3527</v>
      </c>
      <c r="D1226" s="1" t="s">
        <v>1081</v>
      </c>
      <c r="E1226" s="1" t="s">
        <v>1077</v>
      </c>
      <c r="F1226" s="1" t="n">
        <v>75</v>
      </c>
      <c r="G1226" s="1" t="s">
        <v>1059</v>
      </c>
      <c r="H1226" s="1" t="n">
        <v>1514.23</v>
      </c>
      <c r="I1226" s="1" t="s">
        <v>39</v>
      </c>
      <c r="J122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1225SKU01225PARLE PRODUCT 1225FROZEN FOODBRITANNIALITREACTIVE751514.23</v>
      </c>
      <c r="K1226" s="1" t="n">
        <f aca="false">COUNTIF(J:J, $J1226)</f>
        <v>1</v>
      </c>
      <c r="L1226" s="1" t="str">
        <f aca="false">IF(ISNA(VLOOKUP(tblProducts[[#This Row],[supplier_id]], tblSuppliers[], 3, FALSE())), "Invalid", "Valid")</f>
        <v>Valid</v>
      </c>
    </row>
    <row r="1227" customFormat="false" ht="15" hidden="false" customHeight="true" outlineLevel="0" collapsed="false">
      <c r="A1227" s="1" t="n">
        <v>1226</v>
      </c>
      <c r="B1227" s="1" t="s">
        <v>3528</v>
      </c>
      <c r="C1227" s="1" t="s">
        <v>3529</v>
      </c>
      <c r="D1227" s="1" t="s">
        <v>1081</v>
      </c>
      <c r="E1227" s="1" t="s">
        <v>1089</v>
      </c>
      <c r="F1227" s="1" t="n">
        <v>140</v>
      </c>
      <c r="G1227" s="1" t="s">
        <v>1078</v>
      </c>
      <c r="H1227" s="1" t="n">
        <v>254.88</v>
      </c>
      <c r="I1227" s="1" t="s">
        <v>39</v>
      </c>
      <c r="J122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1226SKU01226PARLE PRODUCT 1226FROZEN FOODPARLEBOTTLEACTIVE140254.88</v>
      </c>
      <c r="K1227" s="1" t="n">
        <f aca="false">COUNTIF(J:J, $J1227)</f>
        <v>1</v>
      </c>
      <c r="L1227" s="1" t="str">
        <f aca="false">IF(ISNA(VLOOKUP(tblProducts[[#This Row],[supplier_id]], tblSuppliers[], 3, FALSE())), "Invalid", "Valid")</f>
        <v>Valid</v>
      </c>
    </row>
    <row r="1228" customFormat="false" ht="15" hidden="false" customHeight="true" outlineLevel="0" collapsed="false">
      <c r="A1228" s="1" t="n">
        <v>1227</v>
      </c>
      <c r="B1228" s="1" t="s">
        <v>3530</v>
      </c>
      <c r="C1228" s="1" t="s">
        <v>3531</v>
      </c>
      <c r="D1228" s="1" t="s">
        <v>1088</v>
      </c>
      <c r="E1228" s="1" t="s">
        <v>1054</v>
      </c>
      <c r="F1228" s="1" t="n">
        <v>71</v>
      </c>
      <c r="G1228" s="1" t="s">
        <v>1059</v>
      </c>
      <c r="H1228" s="1" t="n">
        <v>507.65</v>
      </c>
      <c r="I1228" s="1" t="s">
        <v>46</v>
      </c>
      <c r="J122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1227SKU01227P&amp;G PRODUCT 1227HOUSEHOLDUNILEVERLITREINACTIVE71507.65</v>
      </c>
      <c r="K1228" s="1" t="n">
        <f aca="false">COUNTIF(J:J, $J1228)</f>
        <v>1</v>
      </c>
      <c r="L1228" s="1" t="str">
        <f aca="false">IF(ISNA(VLOOKUP(tblProducts[[#This Row],[supplier_id]], tblSuppliers[], 3, FALSE())), "Invalid", "Valid")</f>
        <v>Valid</v>
      </c>
    </row>
    <row r="1229" customFormat="false" ht="15" hidden="false" customHeight="true" outlineLevel="0" collapsed="false">
      <c r="A1229" s="1" t="n">
        <v>1228</v>
      </c>
      <c r="B1229" s="1" t="s">
        <v>3532</v>
      </c>
      <c r="C1229" s="1" t="s">
        <v>3533</v>
      </c>
      <c r="D1229" s="1" t="s">
        <v>1088</v>
      </c>
      <c r="E1229" s="1" t="s">
        <v>1082</v>
      </c>
      <c r="F1229" s="1" t="n">
        <v>139</v>
      </c>
      <c r="G1229" s="1" t="s">
        <v>1055</v>
      </c>
      <c r="H1229" s="1" t="n">
        <v>2010.63</v>
      </c>
      <c r="I1229" s="1" t="s">
        <v>39</v>
      </c>
      <c r="J122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1228SKU01228DABUR PRODUCT 1228HOUSEHOLDNESTLEPACKACTIVE1392010.63</v>
      </c>
      <c r="K1229" s="1" t="n">
        <f aca="false">COUNTIF(J:J, $J1229)</f>
        <v>1</v>
      </c>
      <c r="L1229" s="1" t="str">
        <f aca="false">IF(ISNA(VLOOKUP(tblProducts[[#This Row],[supplier_id]], tblSuppliers[], 3, FALSE())), "Invalid", "Valid")</f>
        <v>Valid</v>
      </c>
    </row>
    <row r="1230" customFormat="false" ht="15" hidden="false" customHeight="true" outlineLevel="0" collapsed="false">
      <c r="A1230" s="1" t="n">
        <v>1229</v>
      </c>
      <c r="B1230" s="1" t="s">
        <v>3534</v>
      </c>
      <c r="C1230" s="1" t="s">
        <v>3535</v>
      </c>
      <c r="D1230" s="1" t="s">
        <v>1067</v>
      </c>
      <c r="E1230" s="1" t="s">
        <v>1071</v>
      </c>
      <c r="F1230" s="1" t="n">
        <v>146</v>
      </c>
      <c r="G1230" s="1" t="s">
        <v>1055</v>
      </c>
      <c r="H1230" s="1" t="n">
        <v>1463.41</v>
      </c>
      <c r="I1230" s="1" t="s">
        <v>46</v>
      </c>
      <c r="J123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1229SKU01229DABUR PRODUCT 1229BAKERYITCPACKINACTIVE1461463.41</v>
      </c>
      <c r="K1230" s="1" t="n">
        <f aca="false">COUNTIF(J:J, $J1230)</f>
        <v>1</v>
      </c>
      <c r="L1230" s="1" t="str">
        <f aca="false">IF(ISNA(VLOOKUP(tblProducts[[#This Row],[supplier_id]], tblSuppliers[], 3, FALSE())), "Invalid", "Valid")</f>
        <v>Valid</v>
      </c>
    </row>
    <row r="1231" customFormat="false" ht="15" hidden="false" customHeight="true" outlineLevel="0" collapsed="false">
      <c r="A1231" s="1" t="n">
        <v>1230</v>
      </c>
      <c r="B1231" s="1" t="s">
        <v>3536</v>
      </c>
      <c r="C1231" s="1" t="s">
        <v>3537</v>
      </c>
      <c r="D1231" s="1" t="s">
        <v>1143</v>
      </c>
      <c r="E1231" s="1" t="s">
        <v>1089</v>
      </c>
      <c r="F1231" s="1" t="n">
        <v>135</v>
      </c>
      <c r="G1231" s="1" t="s">
        <v>1068</v>
      </c>
      <c r="H1231" s="1" t="n">
        <v>1772.02</v>
      </c>
      <c r="I1231" s="1" t="s">
        <v>39</v>
      </c>
      <c r="J123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1230SKU01230DABUR PRODUCT 1230BEVERAGESPARLEPIECEACTIVE1351772.02</v>
      </c>
      <c r="K1231" s="1" t="n">
        <f aca="false">COUNTIF(J:J, $J1231)</f>
        <v>1</v>
      </c>
      <c r="L1231" s="1" t="str">
        <f aca="false">IF(ISNA(VLOOKUP(tblProducts[[#This Row],[supplier_id]], tblSuppliers[], 3, FALSE())), "Invalid", "Valid")</f>
        <v>Valid</v>
      </c>
    </row>
    <row r="1232" customFormat="false" ht="15" hidden="false" customHeight="true" outlineLevel="0" collapsed="false">
      <c r="A1232" s="1" t="n">
        <v>1231</v>
      </c>
      <c r="B1232" s="1" t="s">
        <v>3538</v>
      </c>
      <c r="C1232" s="1" t="s">
        <v>3539</v>
      </c>
      <c r="D1232" s="1" t="s">
        <v>1062</v>
      </c>
      <c r="E1232" s="1" t="s">
        <v>1077</v>
      </c>
      <c r="F1232" s="1" t="n">
        <v>143</v>
      </c>
      <c r="G1232" s="1" t="s">
        <v>1064</v>
      </c>
      <c r="H1232" s="1" t="n">
        <v>62.03</v>
      </c>
      <c r="I1232" s="1" t="s">
        <v>39</v>
      </c>
      <c r="J123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1231SKU01231NESTLE PRODUCT 1231DAIRYBRITANNIAKGACTIVE14362.03</v>
      </c>
      <c r="K1232" s="1" t="n">
        <f aca="false">COUNTIF(J:J, $J1232)</f>
        <v>1</v>
      </c>
      <c r="L1232" s="1" t="str">
        <f aca="false">IF(ISNA(VLOOKUP(tblProducts[[#This Row],[supplier_id]], tblSuppliers[], 3, FALSE())), "Invalid", "Valid")</f>
        <v>Valid</v>
      </c>
    </row>
    <row r="1233" customFormat="false" ht="15" hidden="false" customHeight="true" outlineLevel="0" collapsed="false">
      <c r="A1233" s="1" t="n">
        <v>1232</v>
      </c>
      <c r="B1233" s="1" t="s">
        <v>3540</v>
      </c>
      <c r="C1233" s="1" t="s">
        <v>3541</v>
      </c>
      <c r="D1233" s="1" t="s">
        <v>1098</v>
      </c>
      <c r="E1233" s="1" t="s">
        <v>1082</v>
      </c>
      <c r="F1233" s="1" t="n">
        <v>89</v>
      </c>
      <c r="G1233" s="1" t="s">
        <v>1059</v>
      </c>
      <c r="H1233" s="1" t="n">
        <v>515.7</v>
      </c>
      <c r="I1233" s="1" t="s">
        <v>46</v>
      </c>
      <c r="J123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1232SKU01232AMUL PRODUCT 1232PERSONAL CARENESTLELITREINACTIVE89515.7</v>
      </c>
      <c r="K1233" s="1" t="n">
        <f aca="false">COUNTIF(J:J, $J1233)</f>
        <v>1</v>
      </c>
      <c r="L1233" s="1" t="str">
        <f aca="false">IF(ISNA(VLOOKUP(tblProducts[[#This Row],[supplier_id]], tblSuppliers[], 3, FALSE())), "Invalid", "Valid")</f>
        <v>Valid</v>
      </c>
    </row>
    <row r="1234" customFormat="false" ht="15" hidden="false" customHeight="true" outlineLevel="0" collapsed="false">
      <c r="A1234" s="1" t="n">
        <v>1233</v>
      </c>
      <c r="B1234" s="1" t="s">
        <v>3542</v>
      </c>
      <c r="C1234" s="1" t="s">
        <v>3543</v>
      </c>
      <c r="D1234" s="1" t="s">
        <v>1062</v>
      </c>
      <c r="E1234" s="1" t="s">
        <v>1071</v>
      </c>
      <c r="F1234" s="1" t="n">
        <v>98</v>
      </c>
      <c r="G1234" s="1" t="s">
        <v>1059</v>
      </c>
      <c r="H1234" s="1" t="n">
        <v>1708.22</v>
      </c>
      <c r="I1234" s="1" t="s">
        <v>46</v>
      </c>
      <c r="J123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1233SKU01233DABUR PRODUCT 1233DAIRYITCLITREINACTIVE981708.22</v>
      </c>
      <c r="K1234" s="1" t="n">
        <f aca="false">COUNTIF(J:J, $J1234)</f>
        <v>1</v>
      </c>
      <c r="L1234" s="1" t="str">
        <f aca="false">IF(ISNA(VLOOKUP(tblProducts[[#This Row],[supplier_id]], tblSuppliers[], 3, FALSE())), "Invalid", "Valid")</f>
        <v>Valid</v>
      </c>
    </row>
    <row r="1235" customFormat="false" ht="15" hidden="false" customHeight="true" outlineLevel="0" collapsed="false">
      <c r="A1235" s="1" t="n">
        <v>1234</v>
      </c>
      <c r="B1235" s="1" t="s">
        <v>3544</v>
      </c>
      <c r="C1235" s="1" t="s">
        <v>3545</v>
      </c>
      <c r="D1235" s="1" t="s">
        <v>1053</v>
      </c>
      <c r="E1235" s="1" t="s">
        <v>1071</v>
      </c>
      <c r="F1235" s="1" t="n">
        <v>11</v>
      </c>
      <c r="G1235" s="1" t="s">
        <v>1055</v>
      </c>
      <c r="H1235" s="1" t="n">
        <v>2106.96</v>
      </c>
      <c r="I1235" s="1" t="s">
        <v>46</v>
      </c>
      <c r="J123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1234SKU01234DABUR PRODUCT 1234CLEANINGITCPACKINACTIVE112106.96</v>
      </c>
      <c r="K1235" s="1" t="n">
        <f aca="false">COUNTIF(J:J, $J1235)</f>
        <v>1</v>
      </c>
      <c r="L1235" s="1" t="str">
        <f aca="false">IF(ISNA(VLOOKUP(tblProducts[[#This Row],[supplier_id]], tblSuppliers[], 3, FALSE())), "Invalid", "Valid")</f>
        <v>Valid</v>
      </c>
    </row>
    <row r="1236" customFormat="false" ht="15" hidden="false" customHeight="true" outlineLevel="0" collapsed="false">
      <c r="A1236" s="1" t="n">
        <v>1235</v>
      </c>
      <c r="B1236" s="1" t="s">
        <v>3546</v>
      </c>
      <c r="C1236" s="1" t="s">
        <v>3547</v>
      </c>
      <c r="D1236" s="1" t="s">
        <v>1088</v>
      </c>
      <c r="E1236" s="1" t="s">
        <v>1058</v>
      </c>
      <c r="F1236" s="1" t="n">
        <v>9</v>
      </c>
      <c r="G1236" s="1" t="s">
        <v>1068</v>
      </c>
      <c r="H1236" s="1" t="n">
        <v>1115.31</v>
      </c>
      <c r="I1236" s="1" t="s">
        <v>39</v>
      </c>
      <c r="J123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1235SKU01235DABUR PRODUCT 1235HOUSEHOLDP&amp;GPIECEACTIVE91115.31</v>
      </c>
      <c r="K1236" s="1" t="n">
        <f aca="false">COUNTIF(J:J, $J1236)</f>
        <v>1</v>
      </c>
      <c r="L1236" s="1" t="str">
        <f aca="false">IF(ISNA(VLOOKUP(tblProducts[[#This Row],[supplier_id]], tblSuppliers[], 3, FALSE())), "Invalid", "Valid")</f>
        <v>Valid</v>
      </c>
    </row>
    <row r="1237" customFormat="false" ht="15" hidden="false" customHeight="true" outlineLevel="0" collapsed="false">
      <c r="A1237" s="1" t="n">
        <v>1236</v>
      </c>
      <c r="B1237" s="1" t="s">
        <v>3548</v>
      </c>
      <c r="C1237" s="1" t="s">
        <v>3549</v>
      </c>
      <c r="D1237" s="1" t="s">
        <v>1067</v>
      </c>
      <c r="E1237" s="1" t="s">
        <v>1071</v>
      </c>
      <c r="F1237" s="1" t="n">
        <v>14</v>
      </c>
      <c r="G1237" s="1" t="s">
        <v>1064</v>
      </c>
      <c r="H1237" s="1" t="n">
        <v>2317.58</v>
      </c>
      <c r="I1237" s="1" t="s">
        <v>46</v>
      </c>
      <c r="J123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1236SKU01236BRITANNIA PRODUCT 1236BAKERYITCKGINACTIVE142317.58</v>
      </c>
      <c r="K1237" s="1" t="n">
        <f aca="false">COUNTIF(J:J, $J1237)</f>
        <v>1</v>
      </c>
      <c r="L1237" s="1" t="str">
        <f aca="false">IF(ISNA(VLOOKUP(tblProducts[[#This Row],[supplier_id]], tblSuppliers[], 3, FALSE())), "Invalid", "Valid")</f>
        <v>Valid</v>
      </c>
    </row>
    <row r="1238" customFormat="false" ht="15" hidden="false" customHeight="true" outlineLevel="0" collapsed="false">
      <c r="A1238" s="1" t="n">
        <v>1237</v>
      </c>
      <c r="B1238" s="1" t="s">
        <v>3550</v>
      </c>
      <c r="C1238" s="1" t="s">
        <v>3551</v>
      </c>
      <c r="D1238" s="1" t="s">
        <v>1143</v>
      </c>
      <c r="E1238" s="1" t="s">
        <v>1089</v>
      </c>
      <c r="F1238" s="1" t="n">
        <v>115</v>
      </c>
      <c r="G1238" s="1" t="s">
        <v>1055</v>
      </c>
      <c r="H1238" s="1" t="n">
        <v>1994.87</v>
      </c>
      <c r="I1238" s="1" t="s">
        <v>39</v>
      </c>
      <c r="J123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1237SKU01237ITC PRODUCT 1237BEVERAGESPARLEPACKACTIVE1151994.87</v>
      </c>
      <c r="K1238" s="1" t="n">
        <f aca="false">COUNTIF(J:J, $J1238)</f>
        <v>1</v>
      </c>
      <c r="L1238" s="1" t="str">
        <f aca="false">IF(ISNA(VLOOKUP(tblProducts[[#This Row],[supplier_id]], tblSuppliers[], 3, FALSE())), "Invalid", "Valid")</f>
        <v>Valid</v>
      </c>
    </row>
    <row r="1239" customFormat="false" ht="15" hidden="false" customHeight="true" outlineLevel="0" collapsed="false">
      <c r="A1239" s="1" t="n">
        <v>1238</v>
      </c>
      <c r="B1239" s="1" t="s">
        <v>3552</v>
      </c>
      <c r="C1239" s="1" t="s">
        <v>3553</v>
      </c>
      <c r="D1239" s="1" t="s">
        <v>1081</v>
      </c>
      <c r="E1239" s="1" t="s">
        <v>1071</v>
      </c>
      <c r="F1239" s="1" t="n">
        <v>70</v>
      </c>
      <c r="G1239" s="1" t="s">
        <v>1059</v>
      </c>
      <c r="H1239" s="1" t="n">
        <v>2374.36</v>
      </c>
      <c r="I1239" s="1" t="s">
        <v>46</v>
      </c>
      <c r="J123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1238SKU01238PARLE PRODUCT 1238FROZEN FOODITCLITREINACTIVE702374.36</v>
      </c>
      <c r="K1239" s="1" t="n">
        <f aca="false">COUNTIF(J:J, $J1239)</f>
        <v>1</v>
      </c>
      <c r="L1239" s="1" t="str">
        <f aca="false">IF(ISNA(VLOOKUP(tblProducts[[#This Row],[supplier_id]], tblSuppliers[], 3, FALSE())), "Invalid", "Valid")</f>
        <v>Valid</v>
      </c>
    </row>
    <row r="1240" customFormat="false" ht="15" hidden="false" customHeight="true" outlineLevel="0" collapsed="false">
      <c r="A1240" s="1" t="n">
        <v>1239</v>
      </c>
      <c r="B1240" s="1" t="s">
        <v>3554</v>
      </c>
      <c r="C1240" s="1" t="s">
        <v>3555</v>
      </c>
      <c r="D1240" s="1" t="s">
        <v>1067</v>
      </c>
      <c r="E1240" s="1" t="s">
        <v>1082</v>
      </c>
      <c r="F1240" s="1" t="n">
        <v>77</v>
      </c>
      <c r="G1240" s="1" t="s">
        <v>1059</v>
      </c>
      <c r="H1240" s="1" t="n">
        <v>502.13</v>
      </c>
      <c r="I1240" s="1" t="s">
        <v>39</v>
      </c>
      <c r="J124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1239SKU01239NESTLE PRODUCT 1239BAKERYNESTLELITREACTIVE77502.13</v>
      </c>
      <c r="K1240" s="1" t="n">
        <f aca="false">COUNTIF(J:J, $J1240)</f>
        <v>1</v>
      </c>
      <c r="L1240" s="1" t="str">
        <f aca="false">IF(ISNA(VLOOKUP(tblProducts[[#This Row],[supplier_id]], tblSuppliers[], 3, FALSE())), "Invalid", "Valid")</f>
        <v>Valid</v>
      </c>
    </row>
    <row r="1241" customFormat="false" ht="15" hidden="false" customHeight="true" outlineLevel="0" collapsed="false">
      <c r="A1241" s="1" t="n">
        <v>1240</v>
      </c>
      <c r="B1241" s="1" t="s">
        <v>3556</v>
      </c>
      <c r="C1241" s="1" t="s">
        <v>3557</v>
      </c>
      <c r="D1241" s="1" t="s">
        <v>1053</v>
      </c>
      <c r="E1241" s="1" t="s">
        <v>1071</v>
      </c>
      <c r="F1241" s="1" t="n">
        <v>40</v>
      </c>
      <c r="G1241" s="1" t="s">
        <v>1064</v>
      </c>
      <c r="H1241" s="1" t="n">
        <v>526.33</v>
      </c>
      <c r="I1241" s="1" t="s">
        <v>46</v>
      </c>
      <c r="J124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1240SKU01240AMUL PRODUCT 1240CLEANINGITCKGINACTIVE40526.33</v>
      </c>
      <c r="K1241" s="1" t="n">
        <f aca="false">COUNTIF(J:J, $J1241)</f>
        <v>1</v>
      </c>
      <c r="L1241" s="1" t="str">
        <f aca="false">IF(ISNA(VLOOKUP(tblProducts[[#This Row],[supplier_id]], tblSuppliers[], 3, FALSE())), "Invalid", "Valid")</f>
        <v>Valid</v>
      </c>
    </row>
    <row r="1242" customFormat="false" ht="15" hidden="false" customHeight="true" outlineLevel="0" collapsed="false">
      <c r="A1242" s="1" t="n">
        <v>1241</v>
      </c>
      <c r="B1242" s="1" t="s">
        <v>3558</v>
      </c>
      <c r="C1242" s="1" t="s">
        <v>3559</v>
      </c>
      <c r="D1242" s="1" t="s">
        <v>1081</v>
      </c>
      <c r="E1242" s="1" t="s">
        <v>1089</v>
      </c>
      <c r="F1242" s="1" t="n">
        <v>25</v>
      </c>
      <c r="G1242" s="1" t="s">
        <v>1055</v>
      </c>
      <c r="H1242" s="1" t="n">
        <v>1502.49</v>
      </c>
      <c r="I1242" s="1" t="s">
        <v>39</v>
      </c>
      <c r="J124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1241SKU01241P&amp;G PRODUCT 1241FROZEN FOODPARLEPACKACTIVE251502.49</v>
      </c>
      <c r="K1242" s="1" t="n">
        <f aca="false">COUNTIF(J:J, $J1242)</f>
        <v>1</v>
      </c>
      <c r="L1242" s="1" t="str">
        <f aca="false">IF(ISNA(VLOOKUP(tblProducts[[#This Row],[supplier_id]], tblSuppliers[], 3, FALSE())), "Invalid", "Valid")</f>
        <v>Valid</v>
      </c>
    </row>
    <row r="1243" customFormat="false" ht="15" hidden="false" customHeight="true" outlineLevel="0" collapsed="false">
      <c r="A1243" s="1" t="n">
        <v>1242</v>
      </c>
      <c r="B1243" s="1" t="s">
        <v>3560</v>
      </c>
      <c r="C1243" s="1" t="s">
        <v>3561</v>
      </c>
      <c r="D1243" s="1" t="s">
        <v>1088</v>
      </c>
      <c r="E1243" s="1" t="s">
        <v>1085</v>
      </c>
      <c r="F1243" s="1" t="n">
        <v>115</v>
      </c>
      <c r="G1243" s="1" t="s">
        <v>1068</v>
      </c>
      <c r="H1243" s="1" t="n">
        <v>180.29</v>
      </c>
      <c r="I1243" s="1" t="s">
        <v>46</v>
      </c>
      <c r="J124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1242SKU01242BRITANNIA PRODUCT 1242HOUSEHOLDDABURPIECEINACTIVE115180.29</v>
      </c>
      <c r="K1243" s="1" t="n">
        <f aca="false">COUNTIF(J:J, $J1243)</f>
        <v>1</v>
      </c>
      <c r="L1243" s="1" t="str">
        <f aca="false">IF(ISNA(VLOOKUP(tblProducts[[#This Row],[supplier_id]], tblSuppliers[], 3, FALSE())), "Invalid", "Valid")</f>
        <v>Valid</v>
      </c>
    </row>
    <row r="1244" customFormat="false" ht="15" hidden="false" customHeight="true" outlineLevel="0" collapsed="false">
      <c r="A1244" s="1" t="n">
        <v>1243</v>
      </c>
      <c r="B1244" s="1" t="s">
        <v>3562</v>
      </c>
      <c r="C1244" s="1" t="s">
        <v>3563</v>
      </c>
      <c r="D1244" s="1" t="s">
        <v>1062</v>
      </c>
      <c r="E1244" s="1" t="s">
        <v>1063</v>
      </c>
      <c r="F1244" s="1" t="n">
        <v>25</v>
      </c>
      <c r="G1244" s="1" t="s">
        <v>1055</v>
      </c>
      <c r="H1244" s="1" t="n">
        <v>2385.88</v>
      </c>
      <c r="I1244" s="1" t="s">
        <v>39</v>
      </c>
      <c r="J124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1243SKU01243AMUL PRODUCT 1243DAIRYAMULPACKACTIVE252385.88</v>
      </c>
      <c r="K1244" s="1" t="n">
        <f aca="false">COUNTIF(J:J, $J1244)</f>
        <v>1</v>
      </c>
      <c r="L1244" s="1" t="str">
        <f aca="false">IF(ISNA(VLOOKUP(tblProducts[[#This Row],[supplier_id]], tblSuppliers[], 3, FALSE())), "Invalid", "Valid")</f>
        <v>Valid</v>
      </c>
    </row>
    <row r="1245" customFormat="false" ht="15" hidden="false" customHeight="true" outlineLevel="0" collapsed="false">
      <c r="A1245" s="1" t="n">
        <v>1244</v>
      </c>
      <c r="B1245" s="1" t="s">
        <v>3564</v>
      </c>
      <c r="C1245" s="1" t="s">
        <v>3565</v>
      </c>
      <c r="D1245" s="1" t="s">
        <v>1088</v>
      </c>
      <c r="E1245" s="1" t="s">
        <v>1082</v>
      </c>
      <c r="F1245" s="1" t="n">
        <v>147</v>
      </c>
      <c r="G1245" s="1" t="s">
        <v>1078</v>
      </c>
      <c r="H1245" s="1" t="n">
        <v>782.33</v>
      </c>
      <c r="I1245" s="1" t="s">
        <v>46</v>
      </c>
      <c r="J124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1244SKU01244NESTLE PRODUCT 1244HOUSEHOLDNESTLEBOTTLEINACTIVE147782.33</v>
      </c>
      <c r="K1245" s="1" t="n">
        <f aca="false">COUNTIF(J:J, $J1245)</f>
        <v>1</v>
      </c>
      <c r="L1245" s="1" t="str">
        <f aca="false">IF(ISNA(VLOOKUP(tblProducts[[#This Row],[supplier_id]], tblSuppliers[], 3, FALSE())), "Invalid", "Valid")</f>
        <v>Valid</v>
      </c>
    </row>
    <row r="1246" customFormat="false" ht="15" hidden="false" customHeight="true" outlineLevel="0" collapsed="false">
      <c r="A1246" s="1" t="n">
        <v>1245</v>
      </c>
      <c r="B1246" s="1" t="s">
        <v>3566</v>
      </c>
      <c r="C1246" s="1" t="s">
        <v>3567</v>
      </c>
      <c r="D1246" s="1" t="s">
        <v>1062</v>
      </c>
      <c r="E1246" s="1" t="s">
        <v>1063</v>
      </c>
      <c r="F1246" s="1" t="n">
        <v>135</v>
      </c>
      <c r="G1246" s="1" t="s">
        <v>1055</v>
      </c>
      <c r="H1246" s="1" t="n">
        <v>1464.15</v>
      </c>
      <c r="I1246" s="1" t="s">
        <v>39</v>
      </c>
      <c r="J124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1245SKU01245ITC PRODUCT 1245DAIRYAMULPACKACTIVE1351464.15</v>
      </c>
      <c r="K1246" s="1" t="n">
        <f aca="false">COUNTIF(J:J, $J1246)</f>
        <v>1</v>
      </c>
      <c r="L1246" s="1" t="str">
        <f aca="false">IF(ISNA(VLOOKUP(tblProducts[[#This Row],[supplier_id]], tblSuppliers[], 3, FALSE())), "Invalid", "Valid")</f>
        <v>Valid</v>
      </c>
    </row>
    <row r="1247" customFormat="false" ht="15" hidden="false" customHeight="true" outlineLevel="0" collapsed="false">
      <c r="A1247" s="1" t="n">
        <v>1246</v>
      </c>
      <c r="B1247" s="1" t="s">
        <v>3568</v>
      </c>
      <c r="C1247" s="1" t="s">
        <v>3569</v>
      </c>
      <c r="D1247" s="1" t="s">
        <v>1143</v>
      </c>
      <c r="E1247" s="1" t="s">
        <v>1082</v>
      </c>
      <c r="F1247" s="1" t="n">
        <v>106</v>
      </c>
      <c r="G1247" s="1" t="s">
        <v>1055</v>
      </c>
      <c r="H1247" s="1" t="n">
        <v>710.19</v>
      </c>
      <c r="I1247" s="1" t="s">
        <v>46</v>
      </c>
      <c r="J124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1246SKU01246NESTLE PRODUCT 1246BEVERAGESNESTLEPACKINACTIVE106710.19</v>
      </c>
      <c r="K1247" s="1" t="n">
        <f aca="false">COUNTIF(J:J, $J1247)</f>
        <v>1</v>
      </c>
      <c r="L1247" s="1" t="str">
        <f aca="false">IF(ISNA(VLOOKUP(tblProducts[[#This Row],[supplier_id]], tblSuppliers[], 3, FALSE())), "Invalid", "Valid")</f>
        <v>Valid</v>
      </c>
    </row>
    <row r="1248" customFormat="false" ht="15" hidden="false" customHeight="true" outlineLevel="0" collapsed="false">
      <c r="A1248" s="1" t="n">
        <v>1247</v>
      </c>
      <c r="B1248" s="1" t="s">
        <v>3570</v>
      </c>
      <c r="C1248" s="1" t="s">
        <v>3571</v>
      </c>
      <c r="D1248" s="1" t="s">
        <v>1098</v>
      </c>
      <c r="E1248" s="1" t="s">
        <v>1058</v>
      </c>
      <c r="F1248" s="1" t="n">
        <v>89</v>
      </c>
      <c r="G1248" s="1" t="s">
        <v>1068</v>
      </c>
      <c r="H1248" s="1" t="n">
        <v>963.33</v>
      </c>
      <c r="I1248" s="1" t="s">
        <v>46</v>
      </c>
      <c r="J124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1247SKU01247AMUL PRODUCT 1247PERSONAL CAREP&amp;GPIECEINACTIVE89963.33</v>
      </c>
      <c r="K1248" s="1" t="n">
        <f aca="false">COUNTIF(J:J, $J1248)</f>
        <v>1</v>
      </c>
      <c r="L1248" s="1" t="str">
        <f aca="false">IF(ISNA(VLOOKUP(tblProducts[[#This Row],[supplier_id]], tblSuppliers[], 3, FALSE())), "Invalid", "Valid")</f>
        <v>Valid</v>
      </c>
    </row>
    <row r="1249" customFormat="false" ht="15" hidden="false" customHeight="true" outlineLevel="0" collapsed="false">
      <c r="A1249" s="1" t="n">
        <v>1248</v>
      </c>
      <c r="B1249" s="1" t="s">
        <v>3572</v>
      </c>
      <c r="C1249" s="1" t="s">
        <v>3573</v>
      </c>
      <c r="D1249" s="1" t="s">
        <v>1053</v>
      </c>
      <c r="E1249" s="1" t="s">
        <v>1077</v>
      </c>
      <c r="F1249" s="1" t="n">
        <v>156</v>
      </c>
      <c r="G1249" s="1" t="s">
        <v>1078</v>
      </c>
      <c r="H1249" s="1" t="n">
        <v>1507.73</v>
      </c>
      <c r="I1249" s="1" t="s">
        <v>39</v>
      </c>
      <c r="J124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1248SKU01248AMUL PRODUCT 1248CLEANINGBRITANNIABOTTLEACTIVE1561507.73</v>
      </c>
      <c r="K1249" s="1" t="n">
        <f aca="false">COUNTIF(J:J, $J1249)</f>
        <v>1</v>
      </c>
      <c r="L1249" s="1" t="str">
        <f aca="false">IF(ISNA(VLOOKUP(tblProducts[[#This Row],[supplier_id]], tblSuppliers[], 3, FALSE())), "Invalid", "Valid")</f>
        <v>Valid</v>
      </c>
    </row>
    <row r="1250" customFormat="false" ht="15" hidden="false" customHeight="true" outlineLevel="0" collapsed="false">
      <c r="A1250" s="1" t="n">
        <v>1249</v>
      </c>
      <c r="B1250" s="1" t="s">
        <v>3574</v>
      </c>
      <c r="C1250" s="1" t="s">
        <v>3575</v>
      </c>
      <c r="D1250" s="1" t="s">
        <v>1143</v>
      </c>
      <c r="E1250" s="1" t="s">
        <v>1077</v>
      </c>
      <c r="F1250" s="1" t="n">
        <v>188</v>
      </c>
      <c r="G1250" s="1" t="s">
        <v>1064</v>
      </c>
      <c r="H1250" s="1" t="n">
        <v>1255.71</v>
      </c>
      <c r="I1250" s="1" t="s">
        <v>39</v>
      </c>
      <c r="J125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1249SKU01249P&amp;G PRODUCT 1249BEVERAGESBRITANNIAKGACTIVE1881255.71</v>
      </c>
      <c r="K1250" s="1" t="n">
        <f aca="false">COUNTIF(J:J, $J1250)</f>
        <v>1</v>
      </c>
      <c r="L1250" s="1" t="str">
        <f aca="false">IF(ISNA(VLOOKUP(tblProducts[[#This Row],[supplier_id]], tblSuppliers[], 3, FALSE())), "Invalid", "Valid")</f>
        <v>Valid</v>
      </c>
    </row>
    <row r="1251" customFormat="false" ht="15" hidden="false" customHeight="true" outlineLevel="0" collapsed="false">
      <c r="A1251" s="1" t="n">
        <v>1250</v>
      </c>
      <c r="B1251" s="1" t="s">
        <v>3576</v>
      </c>
      <c r="C1251" s="1" t="s">
        <v>3577</v>
      </c>
      <c r="D1251" s="1" t="s">
        <v>1143</v>
      </c>
      <c r="E1251" s="1" t="s">
        <v>1077</v>
      </c>
      <c r="F1251" s="1" t="n">
        <v>79</v>
      </c>
      <c r="G1251" s="1" t="s">
        <v>1059</v>
      </c>
      <c r="H1251" s="1" t="n">
        <v>2085.3</v>
      </c>
      <c r="I1251" s="1" t="s">
        <v>46</v>
      </c>
      <c r="J125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1250SKU01250DABUR PRODUCT 1250BEVERAGESBRITANNIALITREINACTIVE792085.3</v>
      </c>
      <c r="K1251" s="1" t="n">
        <f aca="false">COUNTIF(J:J, $J1251)</f>
        <v>1</v>
      </c>
      <c r="L1251" s="1" t="str">
        <f aca="false">IF(ISNA(VLOOKUP(tblProducts[[#This Row],[supplier_id]], tblSuppliers[], 3, FALSE())), "Invalid", "Valid")</f>
        <v>Valid</v>
      </c>
    </row>
    <row r="1252" customFormat="false" ht="15" hidden="false" customHeight="true" outlineLevel="0" collapsed="false">
      <c r="A1252" s="1" t="n">
        <v>1251</v>
      </c>
      <c r="B1252" s="1" t="s">
        <v>3578</v>
      </c>
      <c r="C1252" s="1" t="s">
        <v>3579</v>
      </c>
      <c r="D1252" s="1" t="s">
        <v>1067</v>
      </c>
      <c r="E1252" s="1" t="s">
        <v>1077</v>
      </c>
      <c r="F1252" s="1" t="n">
        <v>40</v>
      </c>
      <c r="G1252" s="1" t="s">
        <v>1078</v>
      </c>
      <c r="H1252" s="1" t="n">
        <v>2242.85</v>
      </c>
      <c r="I1252" s="1" t="s">
        <v>46</v>
      </c>
      <c r="J125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1251SKU01251BRITANNIA PRODUCT 1251BAKERYBRITANNIABOTTLEINACTIVE402242.85</v>
      </c>
      <c r="K1252" s="1" t="n">
        <f aca="false">COUNTIF(J:J, $J1252)</f>
        <v>1</v>
      </c>
      <c r="L1252" s="1" t="str">
        <f aca="false">IF(ISNA(VLOOKUP(tblProducts[[#This Row],[supplier_id]], tblSuppliers[], 3, FALSE())), "Invalid", "Valid")</f>
        <v>Valid</v>
      </c>
    </row>
    <row r="1253" customFormat="false" ht="15" hidden="false" customHeight="true" outlineLevel="0" collapsed="false">
      <c r="A1253" s="1" t="n">
        <v>1252</v>
      </c>
      <c r="B1253" s="1" t="s">
        <v>3580</v>
      </c>
      <c r="C1253" s="1" t="s">
        <v>3581</v>
      </c>
      <c r="D1253" s="1" t="s">
        <v>1067</v>
      </c>
      <c r="E1253" s="1" t="s">
        <v>1085</v>
      </c>
      <c r="F1253" s="1" t="n">
        <v>178</v>
      </c>
      <c r="G1253" s="1" t="s">
        <v>1055</v>
      </c>
      <c r="H1253" s="1" t="n">
        <v>2266.52</v>
      </c>
      <c r="I1253" s="1" t="s">
        <v>46</v>
      </c>
      <c r="J125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1252SKU01252DABUR PRODUCT 1252BAKERYDABURPACKINACTIVE1782266.52</v>
      </c>
      <c r="K1253" s="1" t="n">
        <f aca="false">COUNTIF(J:J, $J1253)</f>
        <v>1</v>
      </c>
      <c r="L1253" s="1" t="str">
        <f aca="false">IF(ISNA(VLOOKUP(tblProducts[[#This Row],[supplier_id]], tblSuppliers[], 3, FALSE())), "Invalid", "Valid")</f>
        <v>Valid</v>
      </c>
    </row>
    <row r="1254" customFormat="false" ht="15" hidden="false" customHeight="true" outlineLevel="0" collapsed="false">
      <c r="A1254" s="1" t="n">
        <v>1253</v>
      </c>
      <c r="B1254" s="1" t="s">
        <v>3582</v>
      </c>
      <c r="C1254" s="1" t="s">
        <v>3583</v>
      </c>
      <c r="D1254" s="1" t="s">
        <v>1081</v>
      </c>
      <c r="E1254" s="1" t="s">
        <v>1082</v>
      </c>
      <c r="F1254" s="1" t="n">
        <v>176</v>
      </c>
      <c r="G1254" s="1" t="s">
        <v>1059</v>
      </c>
      <c r="H1254" s="1" t="n">
        <v>1357.28</v>
      </c>
      <c r="I1254" s="1" t="s">
        <v>39</v>
      </c>
      <c r="J125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1253SKU01253DABUR PRODUCT 1253FROZEN FOODNESTLELITREACTIVE1761357.28</v>
      </c>
      <c r="K1254" s="1" t="n">
        <f aca="false">COUNTIF(J:J, $J1254)</f>
        <v>1</v>
      </c>
      <c r="L1254" s="1" t="str">
        <f aca="false">IF(ISNA(VLOOKUP(tblProducts[[#This Row],[supplier_id]], tblSuppliers[], 3, FALSE())), "Invalid", "Valid")</f>
        <v>Valid</v>
      </c>
    </row>
    <row r="1255" customFormat="false" ht="15" hidden="false" customHeight="true" outlineLevel="0" collapsed="false">
      <c r="A1255" s="1" t="n">
        <v>1254</v>
      </c>
      <c r="B1255" s="1" t="s">
        <v>3584</v>
      </c>
      <c r="C1255" s="1" t="s">
        <v>3585</v>
      </c>
      <c r="D1255" s="1" t="s">
        <v>1098</v>
      </c>
      <c r="E1255" s="1" t="s">
        <v>1077</v>
      </c>
      <c r="F1255" s="1" t="n">
        <v>181</v>
      </c>
      <c r="G1255" s="1" t="s">
        <v>1068</v>
      </c>
      <c r="H1255" s="1" t="n">
        <v>278.4</v>
      </c>
      <c r="I1255" s="1" t="s">
        <v>39</v>
      </c>
      <c r="J125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1254SKU01254PARLE PRODUCT 1254PERSONAL CAREBRITANNIAPIECEACTIVE181278.4</v>
      </c>
      <c r="K1255" s="1" t="n">
        <f aca="false">COUNTIF(J:J, $J1255)</f>
        <v>1</v>
      </c>
      <c r="L1255" s="1" t="str">
        <f aca="false">IF(ISNA(VLOOKUP(tblProducts[[#This Row],[supplier_id]], tblSuppliers[], 3, FALSE())), "Invalid", "Valid")</f>
        <v>Valid</v>
      </c>
    </row>
    <row r="1256" customFormat="false" ht="15" hidden="false" customHeight="true" outlineLevel="0" collapsed="false">
      <c r="A1256" s="1" t="n">
        <v>1255</v>
      </c>
      <c r="B1256" s="1" t="s">
        <v>3586</v>
      </c>
      <c r="C1256" s="1" t="s">
        <v>3587</v>
      </c>
      <c r="D1256" s="1" t="s">
        <v>1067</v>
      </c>
      <c r="E1256" s="1" t="s">
        <v>1054</v>
      </c>
      <c r="F1256" s="1" t="n">
        <v>11</v>
      </c>
      <c r="G1256" s="1" t="s">
        <v>1059</v>
      </c>
      <c r="H1256" s="1" t="n">
        <v>378.35</v>
      </c>
      <c r="I1256" s="1" t="s">
        <v>39</v>
      </c>
      <c r="J125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1255SKU01255UNILEVER PRODUCT 1255BAKERYUNILEVERLITREACTIVE11378.35</v>
      </c>
      <c r="K1256" s="1" t="n">
        <f aca="false">COUNTIF(J:J, $J1256)</f>
        <v>1</v>
      </c>
      <c r="L1256" s="1" t="str">
        <f aca="false">IF(ISNA(VLOOKUP(tblProducts[[#This Row],[supplier_id]], tblSuppliers[], 3, FALSE())), "Invalid", "Valid")</f>
        <v>Valid</v>
      </c>
    </row>
    <row r="1257" customFormat="false" ht="15" hidden="false" customHeight="true" outlineLevel="0" collapsed="false">
      <c r="A1257" s="1" t="n">
        <v>1256</v>
      </c>
      <c r="B1257" s="1" t="s">
        <v>3588</v>
      </c>
      <c r="C1257" s="1" t="s">
        <v>3589</v>
      </c>
      <c r="D1257" s="1" t="s">
        <v>1143</v>
      </c>
      <c r="E1257" s="1" t="s">
        <v>1082</v>
      </c>
      <c r="F1257" s="1" t="n">
        <v>22</v>
      </c>
      <c r="G1257" s="1" t="s">
        <v>1068</v>
      </c>
      <c r="H1257" s="1" t="n">
        <v>1910.77</v>
      </c>
      <c r="I1257" s="1" t="s">
        <v>39</v>
      </c>
      <c r="J125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1256SKU01256AMUL PRODUCT 1256BEVERAGESNESTLEPIECEACTIVE221910.77</v>
      </c>
      <c r="K1257" s="1" t="n">
        <f aca="false">COUNTIF(J:J, $J1257)</f>
        <v>1</v>
      </c>
      <c r="L1257" s="1" t="str">
        <f aca="false">IF(ISNA(VLOOKUP(tblProducts[[#This Row],[supplier_id]], tblSuppliers[], 3, FALSE())), "Invalid", "Valid")</f>
        <v>Valid</v>
      </c>
    </row>
    <row r="1258" customFormat="false" ht="15" hidden="false" customHeight="true" outlineLevel="0" collapsed="false">
      <c r="A1258" s="1" t="n">
        <v>1257</v>
      </c>
      <c r="B1258" s="1" t="s">
        <v>3590</v>
      </c>
      <c r="C1258" s="1" t="s">
        <v>3591</v>
      </c>
      <c r="D1258" s="1" t="s">
        <v>1098</v>
      </c>
      <c r="E1258" s="1" t="s">
        <v>1089</v>
      </c>
      <c r="F1258" s="1" t="n">
        <v>11</v>
      </c>
      <c r="G1258" s="1" t="s">
        <v>1078</v>
      </c>
      <c r="H1258" s="1" t="n">
        <v>159.58</v>
      </c>
      <c r="I1258" s="1" t="s">
        <v>46</v>
      </c>
      <c r="J125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1257SKU01257AMUL PRODUCT 1257PERSONAL CAREPARLEBOTTLEINACTIVE11159.58</v>
      </c>
      <c r="K1258" s="1" t="n">
        <f aca="false">COUNTIF(J:J, $J1258)</f>
        <v>1</v>
      </c>
      <c r="L1258" s="1" t="str">
        <f aca="false">IF(ISNA(VLOOKUP(tblProducts[[#This Row],[supplier_id]], tblSuppliers[], 3, FALSE())), "Invalid", "Valid")</f>
        <v>Valid</v>
      </c>
    </row>
    <row r="1259" customFormat="false" ht="15" hidden="false" customHeight="true" outlineLevel="0" collapsed="false">
      <c r="A1259" s="1" t="n">
        <v>1258</v>
      </c>
      <c r="B1259" s="1" t="s">
        <v>3592</v>
      </c>
      <c r="C1259" s="1" t="s">
        <v>3593</v>
      </c>
      <c r="D1259" s="1" t="s">
        <v>1143</v>
      </c>
      <c r="E1259" s="1" t="s">
        <v>1082</v>
      </c>
      <c r="F1259" s="1" t="n">
        <v>125</v>
      </c>
      <c r="G1259" s="1" t="s">
        <v>1059</v>
      </c>
      <c r="H1259" s="1" t="n">
        <v>967.58</v>
      </c>
      <c r="I1259" s="1" t="s">
        <v>46</v>
      </c>
      <c r="J125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1258SKU01258ITC PRODUCT 1258BEVERAGESNESTLELITREINACTIVE125967.58</v>
      </c>
      <c r="K1259" s="1" t="n">
        <f aca="false">COUNTIF(J:J, $J1259)</f>
        <v>1</v>
      </c>
      <c r="L1259" s="1" t="str">
        <f aca="false">IF(ISNA(VLOOKUP(tblProducts[[#This Row],[supplier_id]], tblSuppliers[], 3, FALSE())), "Invalid", "Valid")</f>
        <v>Valid</v>
      </c>
    </row>
    <row r="1260" customFormat="false" ht="15" hidden="false" customHeight="true" outlineLevel="0" collapsed="false">
      <c r="A1260" s="1" t="n">
        <v>1259</v>
      </c>
      <c r="B1260" s="1" t="s">
        <v>3594</v>
      </c>
      <c r="C1260" s="1" t="s">
        <v>3595</v>
      </c>
      <c r="D1260" s="1" t="s">
        <v>1053</v>
      </c>
      <c r="E1260" s="1" t="s">
        <v>1085</v>
      </c>
      <c r="F1260" s="1" t="n">
        <v>12</v>
      </c>
      <c r="G1260" s="1" t="s">
        <v>1055</v>
      </c>
      <c r="H1260" s="1" t="n">
        <v>1490.16</v>
      </c>
      <c r="I1260" s="1" t="s">
        <v>46</v>
      </c>
      <c r="J126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1259SKU01259ITC PRODUCT 1259CLEANINGDABURPACKINACTIVE121490.16</v>
      </c>
      <c r="K1260" s="1" t="n">
        <f aca="false">COUNTIF(J:J, $J1260)</f>
        <v>1</v>
      </c>
      <c r="L1260" s="1" t="str">
        <f aca="false">IF(ISNA(VLOOKUP(tblProducts[[#This Row],[supplier_id]], tblSuppliers[], 3, FALSE())), "Invalid", "Valid")</f>
        <v>Valid</v>
      </c>
    </row>
    <row r="1261" customFormat="false" ht="15" hidden="false" customHeight="true" outlineLevel="0" collapsed="false">
      <c r="A1261" s="1" t="n">
        <v>1260</v>
      </c>
      <c r="B1261" s="1" t="s">
        <v>3596</v>
      </c>
      <c r="C1261" s="1" t="s">
        <v>3597</v>
      </c>
      <c r="D1261" s="1" t="s">
        <v>1143</v>
      </c>
      <c r="E1261" s="1" t="s">
        <v>1071</v>
      </c>
      <c r="F1261" s="1" t="n">
        <v>128</v>
      </c>
      <c r="G1261" s="1" t="s">
        <v>1078</v>
      </c>
      <c r="H1261" s="1" t="n">
        <v>1854.82</v>
      </c>
      <c r="I1261" s="1" t="s">
        <v>39</v>
      </c>
      <c r="J126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1260SKU01260NESTLE PRODUCT 1260BEVERAGESITCBOTTLEACTIVE1281854.82</v>
      </c>
      <c r="K1261" s="1" t="n">
        <f aca="false">COUNTIF(J:J, $J1261)</f>
        <v>1</v>
      </c>
      <c r="L1261" s="1" t="str">
        <f aca="false">IF(ISNA(VLOOKUP(tblProducts[[#This Row],[supplier_id]], tblSuppliers[], 3, FALSE())), "Invalid", "Valid")</f>
        <v>Valid</v>
      </c>
    </row>
    <row r="1262" customFormat="false" ht="15" hidden="false" customHeight="true" outlineLevel="0" collapsed="false">
      <c r="A1262" s="1" t="n">
        <v>1261</v>
      </c>
      <c r="B1262" s="1" t="s">
        <v>3598</v>
      </c>
      <c r="C1262" s="1" t="s">
        <v>3599</v>
      </c>
      <c r="D1262" s="1" t="s">
        <v>1076</v>
      </c>
      <c r="E1262" s="1" t="s">
        <v>1058</v>
      </c>
      <c r="F1262" s="1" t="n">
        <v>15</v>
      </c>
      <c r="G1262" s="1" t="s">
        <v>1055</v>
      </c>
      <c r="H1262" s="1" t="n">
        <v>802.99</v>
      </c>
      <c r="I1262" s="1" t="s">
        <v>46</v>
      </c>
      <c r="J126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1261SKU01261UNILEVER PRODUCT 1261SNACKSP&amp;GPACKINACTIVE15802.99</v>
      </c>
      <c r="K1262" s="1" t="n">
        <f aca="false">COUNTIF(J:J, $J1262)</f>
        <v>1</v>
      </c>
      <c r="L1262" s="1" t="str">
        <f aca="false">IF(ISNA(VLOOKUP(tblProducts[[#This Row],[supplier_id]], tblSuppliers[], 3, FALSE())), "Invalid", "Valid")</f>
        <v>Valid</v>
      </c>
    </row>
    <row r="1263" customFormat="false" ht="15" hidden="false" customHeight="true" outlineLevel="0" collapsed="false">
      <c r="A1263" s="1" t="n">
        <v>1262</v>
      </c>
      <c r="B1263" s="1" t="s">
        <v>3600</v>
      </c>
      <c r="C1263" s="1" t="s">
        <v>3601</v>
      </c>
      <c r="D1263" s="1" t="s">
        <v>1053</v>
      </c>
      <c r="E1263" s="1" t="s">
        <v>1071</v>
      </c>
      <c r="F1263" s="1" t="n">
        <v>112</v>
      </c>
      <c r="G1263" s="1" t="s">
        <v>1055</v>
      </c>
      <c r="H1263" s="1" t="n">
        <v>2365.73</v>
      </c>
      <c r="I1263" s="1" t="s">
        <v>39</v>
      </c>
      <c r="J126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1262SKU01262AMUL PRODUCT 1262CLEANINGITCPACKACTIVE1122365.73</v>
      </c>
      <c r="K1263" s="1" t="n">
        <f aca="false">COUNTIF(J:J, $J1263)</f>
        <v>1</v>
      </c>
      <c r="L1263" s="1" t="str">
        <f aca="false">IF(ISNA(VLOOKUP(tblProducts[[#This Row],[supplier_id]], tblSuppliers[], 3, FALSE())), "Invalid", "Valid")</f>
        <v>Valid</v>
      </c>
    </row>
    <row r="1264" customFormat="false" ht="15" hidden="false" customHeight="true" outlineLevel="0" collapsed="false">
      <c r="A1264" s="1" t="n">
        <v>1263</v>
      </c>
      <c r="B1264" s="1" t="s">
        <v>3602</v>
      </c>
      <c r="C1264" s="1" t="s">
        <v>3603</v>
      </c>
      <c r="D1264" s="1" t="s">
        <v>1067</v>
      </c>
      <c r="E1264" s="1" t="s">
        <v>1089</v>
      </c>
      <c r="F1264" s="1" t="n">
        <v>195</v>
      </c>
      <c r="G1264" s="1" t="s">
        <v>1078</v>
      </c>
      <c r="H1264" s="1" t="n">
        <v>645.58</v>
      </c>
      <c r="I1264" s="1" t="s">
        <v>39</v>
      </c>
      <c r="J126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1263SKU01263P&amp;G PRODUCT 1263BAKERYPARLEBOTTLEACTIVE195645.58</v>
      </c>
      <c r="K1264" s="1" t="n">
        <f aca="false">COUNTIF(J:J, $J1264)</f>
        <v>1</v>
      </c>
      <c r="L1264" s="1" t="str">
        <f aca="false">IF(ISNA(VLOOKUP(tblProducts[[#This Row],[supplier_id]], tblSuppliers[], 3, FALSE())), "Invalid", "Valid")</f>
        <v>Valid</v>
      </c>
    </row>
    <row r="1265" customFormat="false" ht="15" hidden="false" customHeight="true" outlineLevel="0" collapsed="false">
      <c r="A1265" s="1" t="n">
        <v>1264</v>
      </c>
      <c r="B1265" s="1" t="s">
        <v>3604</v>
      </c>
      <c r="C1265" s="1" t="s">
        <v>3605</v>
      </c>
      <c r="D1265" s="1" t="s">
        <v>1081</v>
      </c>
      <c r="E1265" s="1" t="s">
        <v>1089</v>
      </c>
      <c r="F1265" s="1" t="n">
        <v>200</v>
      </c>
      <c r="G1265" s="1" t="s">
        <v>1055</v>
      </c>
      <c r="H1265" s="1" t="n">
        <v>1240.71</v>
      </c>
      <c r="I1265" s="1" t="s">
        <v>46</v>
      </c>
      <c r="J126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1264SKU01264BRITANNIA PRODUCT 1264FROZEN FOODPARLEPACKINACTIVE2001240.71</v>
      </c>
      <c r="K1265" s="1" t="n">
        <f aca="false">COUNTIF(J:J, $J1265)</f>
        <v>1</v>
      </c>
      <c r="L1265" s="1" t="str">
        <f aca="false">IF(ISNA(VLOOKUP(tblProducts[[#This Row],[supplier_id]], tblSuppliers[], 3, FALSE())), "Invalid", "Valid")</f>
        <v>Valid</v>
      </c>
    </row>
    <row r="1266" customFormat="false" ht="15" hidden="false" customHeight="true" outlineLevel="0" collapsed="false">
      <c r="A1266" s="1" t="n">
        <v>1265</v>
      </c>
      <c r="B1266" s="1" t="s">
        <v>3606</v>
      </c>
      <c r="C1266" s="1" t="s">
        <v>3607</v>
      </c>
      <c r="D1266" s="1" t="s">
        <v>1076</v>
      </c>
      <c r="E1266" s="1" t="s">
        <v>1063</v>
      </c>
      <c r="F1266" s="1" t="n">
        <v>22</v>
      </c>
      <c r="G1266" s="1" t="s">
        <v>1055</v>
      </c>
      <c r="H1266" s="1" t="n">
        <v>629.81</v>
      </c>
      <c r="I1266" s="1" t="s">
        <v>39</v>
      </c>
      <c r="J126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1265SKU01265PARLE PRODUCT 1265SNACKSAMULPACKACTIVE22629.81</v>
      </c>
      <c r="K1266" s="1" t="n">
        <f aca="false">COUNTIF(J:J, $J1266)</f>
        <v>1</v>
      </c>
      <c r="L1266" s="1" t="str">
        <f aca="false">IF(ISNA(VLOOKUP(tblProducts[[#This Row],[supplier_id]], tblSuppliers[], 3, FALSE())), "Invalid", "Valid")</f>
        <v>Valid</v>
      </c>
    </row>
    <row r="1267" customFormat="false" ht="15" hidden="false" customHeight="true" outlineLevel="0" collapsed="false">
      <c r="A1267" s="1" t="n">
        <v>1266</v>
      </c>
      <c r="B1267" s="1" t="s">
        <v>3608</v>
      </c>
      <c r="C1267" s="1" t="s">
        <v>3609</v>
      </c>
      <c r="D1267" s="1" t="s">
        <v>1143</v>
      </c>
      <c r="E1267" s="1" t="s">
        <v>1063</v>
      </c>
      <c r="F1267" s="1" t="n">
        <v>196</v>
      </c>
      <c r="G1267" s="1" t="s">
        <v>1055</v>
      </c>
      <c r="H1267" s="1" t="n">
        <v>217.06</v>
      </c>
      <c r="I1267" s="1" t="s">
        <v>39</v>
      </c>
      <c r="J126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1266SKU01266UNILEVER PRODUCT 1266BEVERAGESAMULPACKACTIVE196217.06</v>
      </c>
      <c r="K1267" s="1" t="n">
        <f aca="false">COUNTIF(J:J, $J1267)</f>
        <v>1</v>
      </c>
      <c r="L1267" s="1" t="str">
        <f aca="false">IF(ISNA(VLOOKUP(tblProducts[[#This Row],[supplier_id]], tblSuppliers[], 3, FALSE())), "Invalid", "Valid")</f>
        <v>Valid</v>
      </c>
    </row>
    <row r="1268" customFormat="false" ht="15" hidden="false" customHeight="true" outlineLevel="0" collapsed="false">
      <c r="A1268" s="1" t="n">
        <v>1267</v>
      </c>
      <c r="B1268" s="1" t="s">
        <v>3610</v>
      </c>
      <c r="C1268" s="1" t="s">
        <v>3611</v>
      </c>
      <c r="D1268" s="1" t="s">
        <v>1062</v>
      </c>
      <c r="E1268" s="1" t="s">
        <v>1082</v>
      </c>
      <c r="F1268" s="1" t="n">
        <v>50</v>
      </c>
      <c r="G1268" s="1" t="s">
        <v>1059</v>
      </c>
      <c r="H1268" s="1" t="n">
        <v>314.05</v>
      </c>
      <c r="I1268" s="1" t="s">
        <v>39</v>
      </c>
      <c r="J126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1267SKU01267NESTLE PRODUCT 1267DAIRYNESTLELITREACTIVE50314.05</v>
      </c>
      <c r="K1268" s="1" t="n">
        <f aca="false">COUNTIF(J:J, $J1268)</f>
        <v>1</v>
      </c>
      <c r="L1268" s="1" t="str">
        <f aca="false">IF(ISNA(VLOOKUP(tblProducts[[#This Row],[supplier_id]], tblSuppliers[], 3, FALSE())), "Invalid", "Valid")</f>
        <v>Valid</v>
      </c>
    </row>
    <row r="1269" customFormat="false" ht="15" hidden="false" customHeight="true" outlineLevel="0" collapsed="false">
      <c r="A1269" s="1" t="n">
        <v>1268</v>
      </c>
      <c r="B1269" s="1" t="s">
        <v>3612</v>
      </c>
      <c r="C1269" s="1" t="s">
        <v>3613</v>
      </c>
      <c r="D1269" s="1" t="s">
        <v>1143</v>
      </c>
      <c r="E1269" s="1" t="s">
        <v>1054</v>
      </c>
      <c r="F1269" s="1" t="n">
        <v>44</v>
      </c>
      <c r="G1269" s="1" t="s">
        <v>1064</v>
      </c>
      <c r="H1269" s="1" t="n">
        <v>61.45</v>
      </c>
      <c r="I1269" s="1" t="s">
        <v>39</v>
      </c>
      <c r="J126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1268SKU01268P&amp;G PRODUCT 1268BEVERAGESUNILEVERKGACTIVE4461.45</v>
      </c>
      <c r="K1269" s="1" t="n">
        <f aca="false">COUNTIF(J:J, $J1269)</f>
        <v>1</v>
      </c>
      <c r="L1269" s="1" t="str">
        <f aca="false">IF(ISNA(VLOOKUP(tblProducts[[#This Row],[supplier_id]], tblSuppliers[], 3, FALSE())), "Invalid", "Valid")</f>
        <v>Valid</v>
      </c>
    </row>
    <row r="1270" customFormat="false" ht="15" hidden="false" customHeight="true" outlineLevel="0" collapsed="false">
      <c r="A1270" s="1" t="n">
        <v>1269</v>
      </c>
      <c r="B1270" s="1" t="s">
        <v>3614</v>
      </c>
      <c r="C1270" s="1" t="s">
        <v>3615</v>
      </c>
      <c r="D1270" s="1" t="s">
        <v>1067</v>
      </c>
      <c r="E1270" s="1" t="s">
        <v>1085</v>
      </c>
      <c r="F1270" s="1" t="n">
        <v>192</v>
      </c>
      <c r="G1270" s="1" t="s">
        <v>1059</v>
      </c>
      <c r="H1270" s="1" t="n">
        <v>296.51</v>
      </c>
      <c r="I1270" s="1" t="s">
        <v>46</v>
      </c>
      <c r="J127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1269SKU01269UNILEVER PRODUCT 1269BAKERYDABURLITREINACTIVE192296.51</v>
      </c>
      <c r="K1270" s="1" t="n">
        <f aca="false">COUNTIF(J:J, $J1270)</f>
        <v>1</v>
      </c>
      <c r="L1270" s="1" t="str">
        <f aca="false">IF(ISNA(VLOOKUP(tblProducts[[#This Row],[supplier_id]], tblSuppliers[], 3, FALSE())), "Invalid", "Valid")</f>
        <v>Valid</v>
      </c>
    </row>
    <row r="1271" customFormat="false" ht="15" hidden="false" customHeight="true" outlineLevel="0" collapsed="false">
      <c r="A1271" s="1" t="n">
        <v>1270</v>
      </c>
      <c r="B1271" s="1" t="s">
        <v>3616</v>
      </c>
      <c r="C1271" s="1" t="s">
        <v>3617</v>
      </c>
      <c r="D1271" s="1" t="s">
        <v>1081</v>
      </c>
      <c r="E1271" s="1" t="s">
        <v>1077</v>
      </c>
      <c r="F1271" s="1" t="n">
        <v>91</v>
      </c>
      <c r="G1271" s="1" t="s">
        <v>1055</v>
      </c>
      <c r="H1271" s="1" t="n">
        <v>1821.87</v>
      </c>
      <c r="I1271" s="1" t="s">
        <v>39</v>
      </c>
      <c r="J127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1270SKU01270ITC PRODUCT 1270FROZEN FOODBRITANNIAPACKACTIVE911821.87</v>
      </c>
      <c r="K1271" s="1" t="n">
        <f aca="false">COUNTIF(J:J, $J1271)</f>
        <v>1</v>
      </c>
      <c r="L1271" s="1" t="str">
        <f aca="false">IF(ISNA(VLOOKUP(tblProducts[[#This Row],[supplier_id]], tblSuppliers[], 3, FALSE())), "Invalid", "Valid")</f>
        <v>Valid</v>
      </c>
    </row>
    <row r="1272" customFormat="false" ht="15" hidden="false" customHeight="true" outlineLevel="0" collapsed="false">
      <c r="A1272" s="1" t="n">
        <v>1271</v>
      </c>
      <c r="B1272" s="1" t="s">
        <v>3618</v>
      </c>
      <c r="C1272" s="1" t="s">
        <v>3619</v>
      </c>
      <c r="D1272" s="1" t="s">
        <v>1062</v>
      </c>
      <c r="E1272" s="1" t="s">
        <v>1085</v>
      </c>
      <c r="F1272" s="1" t="n">
        <v>8</v>
      </c>
      <c r="G1272" s="1" t="s">
        <v>1068</v>
      </c>
      <c r="H1272" s="1" t="n">
        <v>757.62</v>
      </c>
      <c r="I1272" s="1" t="s">
        <v>39</v>
      </c>
      <c r="J127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1271SKU01271PARLE PRODUCT 1271DAIRYDABURPIECEACTIVE8757.62</v>
      </c>
      <c r="K1272" s="1" t="n">
        <f aca="false">COUNTIF(J:J, $J1272)</f>
        <v>1</v>
      </c>
      <c r="L1272" s="1" t="str">
        <f aca="false">IF(ISNA(VLOOKUP(tblProducts[[#This Row],[supplier_id]], tblSuppliers[], 3, FALSE())), "Invalid", "Valid")</f>
        <v>Valid</v>
      </c>
    </row>
    <row r="1273" customFormat="false" ht="15" hidden="false" customHeight="true" outlineLevel="0" collapsed="false">
      <c r="A1273" s="1" t="n">
        <v>1272</v>
      </c>
      <c r="B1273" s="1" t="s">
        <v>3620</v>
      </c>
      <c r="C1273" s="1" t="s">
        <v>3621</v>
      </c>
      <c r="D1273" s="1" t="s">
        <v>1143</v>
      </c>
      <c r="E1273" s="1" t="s">
        <v>1058</v>
      </c>
      <c r="F1273" s="1" t="n">
        <v>88</v>
      </c>
      <c r="G1273" s="1" t="s">
        <v>1059</v>
      </c>
      <c r="H1273" s="1" t="n">
        <v>88.49</v>
      </c>
      <c r="I1273" s="1" t="s">
        <v>39</v>
      </c>
      <c r="J127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1272SKU01272PARLE PRODUCT 1272BEVERAGESP&amp;GLITREACTIVE8888.49</v>
      </c>
      <c r="K1273" s="1" t="n">
        <f aca="false">COUNTIF(J:J, $J1273)</f>
        <v>1</v>
      </c>
      <c r="L1273" s="1" t="str">
        <f aca="false">IF(ISNA(VLOOKUP(tblProducts[[#This Row],[supplier_id]], tblSuppliers[], 3, FALSE())), "Invalid", "Valid")</f>
        <v>Valid</v>
      </c>
    </row>
    <row r="1274" customFormat="false" ht="15" hidden="false" customHeight="true" outlineLevel="0" collapsed="false">
      <c r="A1274" s="1" t="n">
        <v>1273</v>
      </c>
      <c r="B1274" s="1" t="s">
        <v>3622</v>
      </c>
      <c r="C1274" s="1" t="s">
        <v>3623</v>
      </c>
      <c r="D1274" s="1" t="s">
        <v>1067</v>
      </c>
      <c r="E1274" s="1" t="s">
        <v>1089</v>
      </c>
      <c r="F1274" s="1" t="n">
        <v>143</v>
      </c>
      <c r="G1274" s="1" t="s">
        <v>1059</v>
      </c>
      <c r="H1274" s="1" t="n">
        <v>1815.36</v>
      </c>
      <c r="I1274" s="1" t="s">
        <v>39</v>
      </c>
      <c r="J127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1273SKU01273P&amp;G PRODUCT 1273BAKERYPARLELITREACTIVE1431815.36</v>
      </c>
      <c r="K1274" s="1" t="n">
        <f aca="false">COUNTIF(J:J, $J1274)</f>
        <v>1</v>
      </c>
      <c r="L1274" s="1" t="str">
        <f aca="false">IF(ISNA(VLOOKUP(tblProducts[[#This Row],[supplier_id]], tblSuppliers[], 3, FALSE())), "Invalid", "Valid")</f>
        <v>Valid</v>
      </c>
    </row>
    <row r="1275" customFormat="false" ht="15" hidden="false" customHeight="true" outlineLevel="0" collapsed="false">
      <c r="A1275" s="1" t="n">
        <v>1274</v>
      </c>
      <c r="B1275" s="1" t="s">
        <v>3624</v>
      </c>
      <c r="C1275" s="1" t="s">
        <v>3625</v>
      </c>
      <c r="D1275" s="1" t="s">
        <v>1053</v>
      </c>
      <c r="E1275" s="1" t="s">
        <v>1082</v>
      </c>
      <c r="F1275" s="1" t="n">
        <v>16</v>
      </c>
      <c r="G1275" s="1" t="s">
        <v>1059</v>
      </c>
      <c r="H1275" s="1" t="n">
        <v>1414.31</v>
      </c>
      <c r="I1275" s="1" t="s">
        <v>46</v>
      </c>
      <c r="J127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1274SKU01274AMUL PRODUCT 1274CLEANINGNESTLELITREINACTIVE161414.31</v>
      </c>
      <c r="K1275" s="1" t="n">
        <f aca="false">COUNTIF(J:J, $J1275)</f>
        <v>1</v>
      </c>
      <c r="L1275" s="1" t="str">
        <f aca="false">IF(ISNA(VLOOKUP(tblProducts[[#This Row],[supplier_id]], tblSuppliers[], 3, FALSE())), "Invalid", "Valid")</f>
        <v>Valid</v>
      </c>
    </row>
    <row r="1276" customFormat="false" ht="15" hidden="false" customHeight="true" outlineLevel="0" collapsed="false">
      <c r="A1276" s="1" t="n">
        <v>1275</v>
      </c>
      <c r="B1276" s="1" t="s">
        <v>3626</v>
      </c>
      <c r="C1276" s="1" t="s">
        <v>3627</v>
      </c>
      <c r="D1276" s="1" t="s">
        <v>1067</v>
      </c>
      <c r="E1276" s="1" t="s">
        <v>1054</v>
      </c>
      <c r="F1276" s="1" t="n">
        <v>37</v>
      </c>
      <c r="G1276" s="1" t="s">
        <v>1055</v>
      </c>
      <c r="H1276" s="1" t="n">
        <v>656.35</v>
      </c>
      <c r="I1276" s="1" t="s">
        <v>46</v>
      </c>
      <c r="J127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1275SKU01275PARLE PRODUCT 1275BAKERYUNILEVERPACKINACTIVE37656.35</v>
      </c>
      <c r="K1276" s="1" t="n">
        <f aca="false">COUNTIF(J:J, $J1276)</f>
        <v>1</v>
      </c>
      <c r="L1276" s="1" t="str">
        <f aca="false">IF(ISNA(VLOOKUP(tblProducts[[#This Row],[supplier_id]], tblSuppliers[], 3, FALSE())), "Invalid", "Valid")</f>
        <v>Valid</v>
      </c>
    </row>
    <row r="1277" customFormat="false" ht="15" hidden="false" customHeight="true" outlineLevel="0" collapsed="false">
      <c r="A1277" s="1" t="n">
        <v>1276</v>
      </c>
      <c r="B1277" s="1" t="s">
        <v>3628</v>
      </c>
      <c r="C1277" s="1" t="s">
        <v>3629</v>
      </c>
      <c r="D1277" s="1" t="s">
        <v>1143</v>
      </c>
      <c r="E1277" s="1" t="s">
        <v>1058</v>
      </c>
      <c r="F1277" s="1" t="n">
        <v>150</v>
      </c>
      <c r="G1277" s="1" t="s">
        <v>1055</v>
      </c>
      <c r="H1277" s="1" t="n">
        <v>1519.15</v>
      </c>
      <c r="I1277" s="1" t="s">
        <v>46</v>
      </c>
      <c r="J127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1276SKU01276UNILEVER PRODUCT 1276BEVERAGESP&amp;GPACKINACTIVE1501519.15</v>
      </c>
      <c r="K1277" s="1" t="n">
        <f aca="false">COUNTIF(J:J, $J1277)</f>
        <v>1</v>
      </c>
      <c r="L1277" s="1" t="str">
        <f aca="false">IF(ISNA(VLOOKUP(tblProducts[[#This Row],[supplier_id]], tblSuppliers[], 3, FALSE())), "Invalid", "Valid")</f>
        <v>Valid</v>
      </c>
    </row>
    <row r="1278" customFormat="false" ht="15" hidden="false" customHeight="true" outlineLevel="0" collapsed="false">
      <c r="A1278" s="1" t="n">
        <v>1277</v>
      </c>
      <c r="B1278" s="1" t="s">
        <v>3630</v>
      </c>
      <c r="C1278" s="1" t="s">
        <v>3631</v>
      </c>
      <c r="D1278" s="1" t="s">
        <v>1088</v>
      </c>
      <c r="E1278" s="1" t="s">
        <v>1085</v>
      </c>
      <c r="F1278" s="1" t="n">
        <v>109</v>
      </c>
      <c r="G1278" s="1" t="s">
        <v>1068</v>
      </c>
      <c r="H1278" s="1" t="n">
        <v>60.14</v>
      </c>
      <c r="I1278" s="1" t="s">
        <v>39</v>
      </c>
      <c r="J127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1277SKU01277DABUR PRODUCT 1277HOUSEHOLDDABURPIECEACTIVE10960.14</v>
      </c>
      <c r="K1278" s="1" t="n">
        <f aca="false">COUNTIF(J:J, $J1278)</f>
        <v>1</v>
      </c>
      <c r="L1278" s="1" t="str">
        <f aca="false">IF(ISNA(VLOOKUP(tblProducts[[#This Row],[supplier_id]], tblSuppliers[], 3, FALSE())), "Invalid", "Valid")</f>
        <v>Valid</v>
      </c>
    </row>
    <row r="1279" customFormat="false" ht="15" hidden="false" customHeight="true" outlineLevel="0" collapsed="false">
      <c r="A1279" s="1" t="n">
        <v>1278</v>
      </c>
      <c r="B1279" s="1" t="s">
        <v>3632</v>
      </c>
      <c r="C1279" s="1" t="s">
        <v>3633</v>
      </c>
      <c r="D1279" s="1" t="s">
        <v>1098</v>
      </c>
      <c r="E1279" s="1" t="s">
        <v>1089</v>
      </c>
      <c r="F1279" s="1" t="n">
        <v>11</v>
      </c>
      <c r="G1279" s="1" t="s">
        <v>1064</v>
      </c>
      <c r="H1279" s="1" t="n">
        <v>2281.51</v>
      </c>
      <c r="I1279" s="1" t="s">
        <v>46</v>
      </c>
      <c r="J127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1278SKU01278UNILEVER PRODUCT 1278PERSONAL CAREPARLEKGINACTIVE112281.51</v>
      </c>
      <c r="K1279" s="1" t="n">
        <f aca="false">COUNTIF(J:J, $J1279)</f>
        <v>1</v>
      </c>
      <c r="L1279" s="1" t="str">
        <f aca="false">IF(ISNA(VLOOKUP(tblProducts[[#This Row],[supplier_id]], tblSuppliers[], 3, FALSE())), "Invalid", "Valid")</f>
        <v>Valid</v>
      </c>
    </row>
    <row r="1280" customFormat="false" ht="15" hidden="false" customHeight="true" outlineLevel="0" collapsed="false">
      <c r="A1280" s="1" t="n">
        <v>1279</v>
      </c>
      <c r="B1280" s="1" t="s">
        <v>3634</v>
      </c>
      <c r="C1280" s="1" t="s">
        <v>3635</v>
      </c>
      <c r="D1280" s="1" t="s">
        <v>1067</v>
      </c>
      <c r="E1280" s="1" t="s">
        <v>1063</v>
      </c>
      <c r="F1280" s="1" t="n">
        <v>60</v>
      </c>
      <c r="G1280" s="1" t="s">
        <v>1078</v>
      </c>
      <c r="H1280" s="1" t="n">
        <v>1278.44</v>
      </c>
      <c r="I1280" s="1" t="s">
        <v>46</v>
      </c>
      <c r="J128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1279SKU01279BRITANNIA PRODUCT 1279BAKERYAMULBOTTLEINACTIVE601278.44</v>
      </c>
      <c r="K1280" s="1" t="n">
        <f aca="false">COUNTIF(J:J, $J1280)</f>
        <v>1</v>
      </c>
      <c r="L1280" s="1" t="str">
        <f aca="false">IF(ISNA(VLOOKUP(tblProducts[[#This Row],[supplier_id]], tblSuppliers[], 3, FALSE())), "Invalid", "Valid")</f>
        <v>Valid</v>
      </c>
    </row>
    <row r="1281" customFormat="false" ht="15" hidden="false" customHeight="true" outlineLevel="0" collapsed="false">
      <c r="A1281" s="1" t="n">
        <v>1280</v>
      </c>
      <c r="B1281" s="1" t="s">
        <v>3636</v>
      </c>
      <c r="C1281" s="1" t="s">
        <v>3637</v>
      </c>
      <c r="D1281" s="1" t="s">
        <v>1067</v>
      </c>
      <c r="E1281" s="1" t="s">
        <v>1077</v>
      </c>
      <c r="F1281" s="1" t="n">
        <v>38</v>
      </c>
      <c r="G1281" s="1" t="s">
        <v>1064</v>
      </c>
      <c r="H1281" s="1" t="n">
        <v>209.23</v>
      </c>
      <c r="I1281" s="1" t="s">
        <v>39</v>
      </c>
      <c r="J128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1280SKU01280UNILEVER PRODUCT 1280BAKERYBRITANNIAKGACTIVE38209.23</v>
      </c>
      <c r="K1281" s="1" t="n">
        <f aca="false">COUNTIF(J:J, $J1281)</f>
        <v>1</v>
      </c>
      <c r="L1281" s="1" t="str">
        <f aca="false">IF(ISNA(VLOOKUP(tblProducts[[#This Row],[supplier_id]], tblSuppliers[], 3, FALSE())), "Invalid", "Valid")</f>
        <v>Valid</v>
      </c>
    </row>
    <row r="1282" customFormat="false" ht="15" hidden="false" customHeight="true" outlineLevel="0" collapsed="false">
      <c r="A1282" s="1" t="n">
        <v>1281</v>
      </c>
      <c r="B1282" s="1" t="s">
        <v>3638</v>
      </c>
      <c r="C1282" s="1" t="s">
        <v>3639</v>
      </c>
      <c r="D1282" s="1" t="s">
        <v>1098</v>
      </c>
      <c r="E1282" s="1" t="s">
        <v>1071</v>
      </c>
      <c r="F1282" s="1" t="n">
        <v>170</v>
      </c>
      <c r="G1282" s="1" t="s">
        <v>1059</v>
      </c>
      <c r="H1282" s="1" t="n">
        <v>2192.42</v>
      </c>
      <c r="I1282" s="1" t="s">
        <v>46</v>
      </c>
      <c r="J128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1281SKU01281DABUR PRODUCT 1281PERSONAL CAREITCLITREINACTIVE1702192.42</v>
      </c>
      <c r="K1282" s="1" t="n">
        <f aca="false">COUNTIF(J:J, $J1282)</f>
        <v>1</v>
      </c>
      <c r="L1282" s="1" t="str">
        <f aca="false">IF(ISNA(VLOOKUP(tblProducts[[#This Row],[supplier_id]], tblSuppliers[], 3, FALSE())), "Invalid", "Valid")</f>
        <v>Valid</v>
      </c>
    </row>
    <row r="1283" customFormat="false" ht="15" hidden="false" customHeight="true" outlineLevel="0" collapsed="false">
      <c r="A1283" s="1" t="n">
        <v>1282</v>
      </c>
      <c r="B1283" s="1" t="s">
        <v>3640</v>
      </c>
      <c r="C1283" s="1" t="s">
        <v>3641</v>
      </c>
      <c r="D1283" s="1" t="s">
        <v>1098</v>
      </c>
      <c r="E1283" s="1" t="s">
        <v>1085</v>
      </c>
      <c r="F1283" s="1" t="n">
        <v>168</v>
      </c>
      <c r="G1283" s="1" t="s">
        <v>1059</v>
      </c>
      <c r="H1283" s="1" t="n">
        <v>443.42</v>
      </c>
      <c r="I1283" s="1" t="s">
        <v>39</v>
      </c>
      <c r="J128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1282SKU01282DABUR PRODUCT 1282PERSONAL CAREDABURLITREACTIVE168443.42</v>
      </c>
      <c r="K1283" s="1" t="n">
        <f aca="false">COUNTIF(J:J, $J1283)</f>
        <v>1</v>
      </c>
      <c r="L1283" s="1" t="str">
        <f aca="false">IF(ISNA(VLOOKUP(tblProducts[[#This Row],[supplier_id]], tblSuppliers[], 3, FALSE())), "Invalid", "Valid")</f>
        <v>Valid</v>
      </c>
    </row>
    <row r="1284" customFormat="false" ht="15" hidden="false" customHeight="true" outlineLevel="0" collapsed="false">
      <c r="A1284" s="1" t="n">
        <v>1283</v>
      </c>
      <c r="B1284" s="1" t="s">
        <v>3642</v>
      </c>
      <c r="C1284" s="1" t="s">
        <v>3643</v>
      </c>
      <c r="D1284" s="1" t="s">
        <v>1053</v>
      </c>
      <c r="E1284" s="1" t="s">
        <v>1077</v>
      </c>
      <c r="F1284" s="1" t="n">
        <v>23</v>
      </c>
      <c r="G1284" s="1" t="s">
        <v>1059</v>
      </c>
      <c r="H1284" s="1" t="n">
        <v>668.98</v>
      </c>
      <c r="I1284" s="1" t="s">
        <v>39</v>
      </c>
      <c r="J128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1283SKU01283UNILEVER PRODUCT 1283CLEANINGBRITANNIALITREACTIVE23668.98</v>
      </c>
      <c r="K1284" s="1" t="n">
        <f aca="false">COUNTIF(J:J, $J1284)</f>
        <v>1</v>
      </c>
      <c r="L1284" s="1" t="str">
        <f aca="false">IF(ISNA(VLOOKUP(tblProducts[[#This Row],[supplier_id]], tblSuppliers[], 3, FALSE())), "Invalid", "Valid")</f>
        <v>Valid</v>
      </c>
    </row>
    <row r="1285" customFormat="false" ht="15" hidden="false" customHeight="true" outlineLevel="0" collapsed="false">
      <c r="A1285" s="1" t="n">
        <v>1284</v>
      </c>
      <c r="B1285" s="1" t="s">
        <v>3644</v>
      </c>
      <c r="C1285" s="1" t="s">
        <v>3645</v>
      </c>
      <c r="D1285" s="1" t="s">
        <v>1081</v>
      </c>
      <c r="E1285" s="1" t="s">
        <v>1077</v>
      </c>
      <c r="F1285" s="1" t="n">
        <v>81</v>
      </c>
      <c r="G1285" s="1" t="s">
        <v>1064</v>
      </c>
      <c r="H1285" s="1" t="n">
        <v>1823.02</v>
      </c>
      <c r="I1285" s="1" t="s">
        <v>39</v>
      </c>
      <c r="J128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1284SKU01284DABUR PRODUCT 1284FROZEN FOODBRITANNIAKGACTIVE811823.02</v>
      </c>
      <c r="K1285" s="1" t="n">
        <f aca="false">COUNTIF(J:J, $J1285)</f>
        <v>1</v>
      </c>
      <c r="L1285" s="1" t="str">
        <f aca="false">IF(ISNA(VLOOKUP(tblProducts[[#This Row],[supplier_id]], tblSuppliers[], 3, FALSE())), "Invalid", "Valid")</f>
        <v>Valid</v>
      </c>
    </row>
    <row r="1286" customFormat="false" ht="15" hidden="false" customHeight="true" outlineLevel="0" collapsed="false">
      <c r="A1286" s="1" t="n">
        <v>1285</v>
      </c>
      <c r="B1286" s="1" t="s">
        <v>3646</v>
      </c>
      <c r="C1286" s="1" t="s">
        <v>3647</v>
      </c>
      <c r="D1286" s="1" t="s">
        <v>1053</v>
      </c>
      <c r="E1286" s="1" t="s">
        <v>1063</v>
      </c>
      <c r="F1286" s="1" t="n">
        <v>172</v>
      </c>
      <c r="G1286" s="1" t="s">
        <v>1055</v>
      </c>
      <c r="H1286" s="1" t="n">
        <v>1517.17</v>
      </c>
      <c r="I1286" s="1" t="s">
        <v>46</v>
      </c>
      <c r="J128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1285SKU01285ITC PRODUCT 1285CLEANINGAMULPACKINACTIVE1721517.17</v>
      </c>
      <c r="K1286" s="1" t="n">
        <f aca="false">COUNTIF(J:J, $J1286)</f>
        <v>1</v>
      </c>
      <c r="L1286" s="1" t="str">
        <f aca="false">IF(ISNA(VLOOKUP(tblProducts[[#This Row],[supplier_id]], tblSuppliers[], 3, FALSE())), "Invalid", "Valid")</f>
        <v>Valid</v>
      </c>
    </row>
    <row r="1287" customFormat="false" ht="15" hidden="false" customHeight="true" outlineLevel="0" collapsed="false">
      <c r="A1287" s="1" t="n">
        <v>1286</v>
      </c>
      <c r="B1287" s="1" t="s">
        <v>3648</v>
      </c>
      <c r="C1287" s="1" t="s">
        <v>3649</v>
      </c>
      <c r="D1287" s="1" t="s">
        <v>1098</v>
      </c>
      <c r="E1287" s="1" t="s">
        <v>1089</v>
      </c>
      <c r="F1287" s="1" t="n">
        <v>195</v>
      </c>
      <c r="G1287" s="1" t="s">
        <v>1078</v>
      </c>
      <c r="H1287" s="1" t="n">
        <v>211.69</v>
      </c>
      <c r="I1287" s="1" t="s">
        <v>46</v>
      </c>
      <c r="J128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1286SKU01286PARLE PRODUCT 1286PERSONAL CAREPARLEBOTTLEINACTIVE195211.69</v>
      </c>
      <c r="K1287" s="1" t="n">
        <f aca="false">COUNTIF(J:J, $J1287)</f>
        <v>1</v>
      </c>
      <c r="L1287" s="1" t="str">
        <f aca="false">IF(ISNA(VLOOKUP(tblProducts[[#This Row],[supplier_id]], tblSuppliers[], 3, FALSE())), "Invalid", "Valid")</f>
        <v>Valid</v>
      </c>
    </row>
    <row r="1288" customFormat="false" ht="15" hidden="false" customHeight="true" outlineLevel="0" collapsed="false">
      <c r="A1288" s="1" t="n">
        <v>1287</v>
      </c>
      <c r="B1288" s="1" t="s">
        <v>3650</v>
      </c>
      <c r="C1288" s="1" t="s">
        <v>3651</v>
      </c>
      <c r="D1288" s="1" t="s">
        <v>1053</v>
      </c>
      <c r="E1288" s="1" t="s">
        <v>1089</v>
      </c>
      <c r="F1288" s="1" t="n">
        <v>90</v>
      </c>
      <c r="G1288" s="1" t="s">
        <v>1064</v>
      </c>
      <c r="H1288" s="1" t="n">
        <v>1099.49</v>
      </c>
      <c r="I1288" s="1" t="s">
        <v>46</v>
      </c>
      <c r="J128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1287SKU01287ITC PRODUCT 1287CLEANINGPARLEKGINACTIVE901099.49</v>
      </c>
      <c r="K1288" s="1" t="n">
        <f aca="false">COUNTIF(J:J, $J1288)</f>
        <v>1</v>
      </c>
      <c r="L1288" s="1" t="str">
        <f aca="false">IF(ISNA(VLOOKUP(tblProducts[[#This Row],[supplier_id]], tblSuppliers[], 3, FALSE())), "Invalid", "Valid")</f>
        <v>Valid</v>
      </c>
    </row>
    <row r="1289" customFormat="false" ht="15" hidden="false" customHeight="true" outlineLevel="0" collapsed="false">
      <c r="A1289" s="1" t="n">
        <v>1288</v>
      </c>
      <c r="B1289" s="1" t="s">
        <v>3652</v>
      </c>
      <c r="C1289" s="1" t="s">
        <v>3653</v>
      </c>
      <c r="D1289" s="1" t="s">
        <v>1053</v>
      </c>
      <c r="E1289" s="1" t="s">
        <v>1082</v>
      </c>
      <c r="F1289" s="1" t="n">
        <v>114</v>
      </c>
      <c r="G1289" s="1" t="s">
        <v>1064</v>
      </c>
      <c r="H1289" s="1" t="n">
        <v>1756.47</v>
      </c>
      <c r="I1289" s="1" t="s">
        <v>46</v>
      </c>
      <c r="J128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1288SKU01288ITC PRODUCT 1288CLEANINGNESTLEKGINACTIVE1141756.47</v>
      </c>
      <c r="K1289" s="1" t="n">
        <f aca="false">COUNTIF(J:J, $J1289)</f>
        <v>1</v>
      </c>
      <c r="L1289" s="1" t="str">
        <f aca="false">IF(ISNA(VLOOKUP(tblProducts[[#This Row],[supplier_id]], tblSuppliers[], 3, FALSE())), "Invalid", "Valid")</f>
        <v>Valid</v>
      </c>
    </row>
    <row r="1290" customFormat="false" ht="15" hidden="false" customHeight="true" outlineLevel="0" collapsed="false">
      <c r="A1290" s="1" t="n">
        <v>1289</v>
      </c>
      <c r="B1290" s="1" t="s">
        <v>3654</v>
      </c>
      <c r="C1290" s="1" t="s">
        <v>3655</v>
      </c>
      <c r="D1290" s="1" t="s">
        <v>1098</v>
      </c>
      <c r="E1290" s="1" t="s">
        <v>1063</v>
      </c>
      <c r="F1290" s="1" t="n">
        <v>113</v>
      </c>
      <c r="G1290" s="1" t="s">
        <v>1064</v>
      </c>
      <c r="H1290" s="1" t="n">
        <v>2310.2</v>
      </c>
      <c r="I1290" s="1" t="s">
        <v>46</v>
      </c>
      <c r="J129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1289SKU01289AMUL PRODUCT 1289PERSONAL CAREAMULKGINACTIVE1132310.2</v>
      </c>
      <c r="K1290" s="1" t="n">
        <f aca="false">COUNTIF(J:J, $J1290)</f>
        <v>1</v>
      </c>
      <c r="L1290" s="1" t="str">
        <f aca="false">IF(ISNA(VLOOKUP(tblProducts[[#This Row],[supplier_id]], tblSuppliers[], 3, FALSE())), "Invalid", "Valid")</f>
        <v>Valid</v>
      </c>
    </row>
    <row r="1291" customFormat="false" ht="15" hidden="false" customHeight="true" outlineLevel="0" collapsed="false">
      <c r="A1291" s="1" t="n">
        <v>1290</v>
      </c>
      <c r="B1291" s="1" t="s">
        <v>3656</v>
      </c>
      <c r="C1291" s="1" t="s">
        <v>3657</v>
      </c>
      <c r="D1291" s="1" t="s">
        <v>1081</v>
      </c>
      <c r="E1291" s="1" t="s">
        <v>1077</v>
      </c>
      <c r="F1291" s="1" t="n">
        <v>91</v>
      </c>
      <c r="G1291" s="1" t="s">
        <v>1059</v>
      </c>
      <c r="H1291" s="1" t="n">
        <v>722.98</v>
      </c>
      <c r="I1291" s="1" t="s">
        <v>46</v>
      </c>
      <c r="J129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1290SKU01290BRITANNIA PRODUCT 1290FROZEN FOODBRITANNIALITREINACTIVE91722.98</v>
      </c>
      <c r="K1291" s="1" t="n">
        <f aca="false">COUNTIF(J:J, $J1291)</f>
        <v>1</v>
      </c>
      <c r="L1291" s="1" t="str">
        <f aca="false">IF(ISNA(VLOOKUP(tblProducts[[#This Row],[supplier_id]], tblSuppliers[], 3, FALSE())), "Invalid", "Valid")</f>
        <v>Valid</v>
      </c>
    </row>
    <row r="1292" customFormat="false" ht="15" hidden="false" customHeight="true" outlineLevel="0" collapsed="false">
      <c r="A1292" s="1" t="n">
        <v>1291</v>
      </c>
      <c r="B1292" s="1" t="s">
        <v>3658</v>
      </c>
      <c r="C1292" s="1" t="s">
        <v>3659</v>
      </c>
      <c r="D1292" s="1" t="s">
        <v>1088</v>
      </c>
      <c r="E1292" s="1" t="s">
        <v>1089</v>
      </c>
      <c r="F1292" s="1" t="n">
        <v>127</v>
      </c>
      <c r="G1292" s="1" t="s">
        <v>1059</v>
      </c>
      <c r="H1292" s="1" t="n">
        <v>1142.51</v>
      </c>
      <c r="I1292" s="1" t="s">
        <v>46</v>
      </c>
      <c r="J129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1291SKU01291DABUR PRODUCT 1291HOUSEHOLDPARLELITREINACTIVE1271142.51</v>
      </c>
      <c r="K1292" s="1" t="n">
        <f aca="false">COUNTIF(J:J, $J1292)</f>
        <v>1</v>
      </c>
      <c r="L1292" s="1" t="str">
        <f aca="false">IF(ISNA(VLOOKUP(tblProducts[[#This Row],[supplier_id]], tblSuppliers[], 3, FALSE())), "Invalid", "Valid")</f>
        <v>Valid</v>
      </c>
    </row>
    <row r="1293" customFormat="false" ht="15" hidden="false" customHeight="true" outlineLevel="0" collapsed="false">
      <c r="A1293" s="1" t="n">
        <v>1292</v>
      </c>
      <c r="B1293" s="1" t="s">
        <v>3660</v>
      </c>
      <c r="C1293" s="1" t="s">
        <v>3661</v>
      </c>
      <c r="D1293" s="1" t="s">
        <v>1062</v>
      </c>
      <c r="E1293" s="1" t="s">
        <v>1082</v>
      </c>
      <c r="F1293" s="1" t="n">
        <v>8</v>
      </c>
      <c r="G1293" s="1" t="s">
        <v>1068</v>
      </c>
      <c r="H1293" s="1" t="n">
        <v>1593.35</v>
      </c>
      <c r="I1293" s="1" t="s">
        <v>46</v>
      </c>
      <c r="J129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1292SKU01292P&amp;G PRODUCT 1292DAIRYNESTLEPIECEINACTIVE81593.35</v>
      </c>
      <c r="K1293" s="1" t="n">
        <f aca="false">COUNTIF(J:J, $J1293)</f>
        <v>1</v>
      </c>
      <c r="L1293" s="1" t="str">
        <f aca="false">IF(ISNA(VLOOKUP(tblProducts[[#This Row],[supplier_id]], tblSuppliers[], 3, FALSE())), "Invalid", "Valid")</f>
        <v>Valid</v>
      </c>
    </row>
    <row r="1294" customFormat="false" ht="15" hidden="false" customHeight="true" outlineLevel="0" collapsed="false">
      <c r="A1294" s="1" t="n">
        <v>1293</v>
      </c>
      <c r="B1294" s="1" t="s">
        <v>3662</v>
      </c>
      <c r="C1294" s="1" t="s">
        <v>3663</v>
      </c>
      <c r="D1294" s="1" t="s">
        <v>1088</v>
      </c>
      <c r="E1294" s="1" t="s">
        <v>1071</v>
      </c>
      <c r="F1294" s="1" t="n">
        <v>92</v>
      </c>
      <c r="G1294" s="1" t="s">
        <v>1059</v>
      </c>
      <c r="H1294" s="1" t="n">
        <v>2085.06</v>
      </c>
      <c r="I1294" s="1" t="s">
        <v>46</v>
      </c>
      <c r="J129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1293SKU01293UNILEVER PRODUCT 1293HOUSEHOLDITCLITREINACTIVE922085.06</v>
      </c>
      <c r="K1294" s="1" t="n">
        <f aca="false">COUNTIF(J:J, $J1294)</f>
        <v>1</v>
      </c>
      <c r="L1294" s="1" t="str">
        <f aca="false">IF(ISNA(VLOOKUP(tblProducts[[#This Row],[supplier_id]], tblSuppliers[], 3, FALSE())), "Invalid", "Valid")</f>
        <v>Valid</v>
      </c>
    </row>
    <row r="1295" customFormat="false" ht="15" hidden="false" customHeight="true" outlineLevel="0" collapsed="false">
      <c r="A1295" s="1" t="n">
        <v>1294</v>
      </c>
      <c r="B1295" s="1" t="s">
        <v>3664</v>
      </c>
      <c r="C1295" s="1" t="s">
        <v>3665</v>
      </c>
      <c r="D1295" s="1" t="s">
        <v>1088</v>
      </c>
      <c r="E1295" s="1" t="s">
        <v>1089</v>
      </c>
      <c r="F1295" s="1" t="n">
        <v>61</v>
      </c>
      <c r="G1295" s="1" t="s">
        <v>1055</v>
      </c>
      <c r="H1295" s="1" t="n">
        <v>1079.63</v>
      </c>
      <c r="I1295" s="1" t="s">
        <v>39</v>
      </c>
      <c r="J129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1294SKU01294P&amp;G PRODUCT 1294HOUSEHOLDPARLEPACKACTIVE611079.63</v>
      </c>
      <c r="K1295" s="1" t="n">
        <f aca="false">COUNTIF(J:J, $J1295)</f>
        <v>1</v>
      </c>
      <c r="L1295" s="1" t="str">
        <f aca="false">IF(ISNA(VLOOKUP(tblProducts[[#This Row],[supplier_id]], tblSuppliers[], 3, FALSE())), "Invalid", "Valid")</f>
        <v>Valid</v>
      </c>
    </row>
    <row r="1296" customFormat="false" ht="15" hidden="false" customHeight="true" outlineLevel="0" collapsed="false">
      <c r="A1296" s="1" t="n">
        <v>1295</v>
      </c>
      <c r="B1296" s="1" t="s">
        <v>3666</v>
      </c>
      <c r="C1296" s="1" t="s">
        <v>3667</v>
      </c>
      <c r="D1296" s="1" t="s">
        <v>1088</v>
      </c>
      <c r="E1296" s="1" t="s">
        <v>1063</v>
      </c>
      <c r="F1296" s="1" t="n">
        <v>14</v>
      </c>
      <c r="G1296" s="1" t="s">
        <v>1055</v>
      </c>
      <c r="H1296" s="1" t="n">
        <v>1863.06</v>
      </c>
      <c r="I1296" s="1" t="s">
        <v>46</v>
      </c>
      <c r="J129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1295SKU01295P&amp;G PRODUCT 1295HOUSEHOLDAMULPACKINACTIVE141863.06</v>
      </c>
      <c r="K1296" s="1" t="n">
        <f aca="false">COUNTIF(J:J, $J1296)</f>
        <v>1</v>
      </c>
      <c r="L1296" s="1" t="str">
        <f aca="false">IF(ISNA(VLOOKUP(tblProducts[[#This Row],[supplier_id]], tblSuppliers[], 3, FALSE())), "Invalid", "Valid")</f>
        <v>Valid</v>
      </c>
    </row>
    <row r="1297" customFormat="false" ht="15" hidden="false" customHeight="true" outlineLevel="0" collapsed="false">
      <c r="A1297" s="1" t="n">
        <v>1296</v>
      </c>
      <c r="B1297" s="1" t="s">
        <v>3668</v>
      </c>
      <c r="C1297" s="1" t="s">
        <v>3669</v>
      </c>
      <c r="D1297" s="1" t="s">
        <v>1067</v>
      </c>
      <c r="E1297" s="1" t="s">
        <v>1077</v>
      </c>
      <c r="F1297" s="1" t="n">
        <v>107</v>
      </c>
      <c r="G1297" s="1" t="s">
        <v>1059</v>
      </c>
      <c r="H1297" s="1" t="n">
        <v>521.52</v>
      </c>
      <c r="I1297" s="1" t="s">
        <v>46</v>
      </c>
      <c r="J129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1296SKU01296NESTLE PRODUCT 1296BAKERYBRITANNIALITREINACTIVE107521.52</v>
      </c>
      <c r="K1297" s="1" t="n">
        <f aca="false">COUNTIF(J:J, $J1297)</f>
        <v>1</v>
      </c>
      <c r="L1297" s="1" t="str">
        <f aca="false">IF(ISNA(VLOOKUP(tblProducts[[#This Row],[supplier_id]], tblSuppliers[], 3, FALSE())), "Invalid", "Valid")</f>
        <v>Valid</v>
      </c>
    </row>
    <row r="1298" customFormat="false" ht="15" hidden="false" customHeight="true" outlineLevel="0" collapsed="false">
      <c r="A1298" s="1" t="n">
        <v>1297</v>
      </c>
      <c r="B1298" s="1" t="s">
        <v>3670</v>
      </c>
      <c r="C1298" s="1" t="s">
        <v>3671</v>
      </c>
      <c r="D1298" s="1" t="s">
        <v>1053</v>
      </c>
      <c r="E1298" s="1" t="s">
        <v>1085</v>
      </c>
      <c r="F1298" s="1" t="n">
        <v>95</v>
      </c>
      <c r="G1298" s="1" t="s">
        <v>1064</v>
      </c>
      <c r="H1298" s="1" t="n">
        <v>1479.75</v>
      </c>
      <c r="I1298" s="1" t="s">
        <v>39</v>
      </c>
      <c r="J129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1297SKU01297DABUR PRODUCT 1297CLEANINGDABURKGACTIVE951479.75</v>
      </c>
      <c r="K1298" s="1" t="n">
        <f aca="false">COUNTIF(J:J, $J1298)</f>
        <v>1</v>
      </c>
      <c r="L1298" s="1" t="str">
        <f aca="false">IF(ISNA(VLOOKUP(tblProducts[[#This Row],[supplier_id]], tblSuppliers[], 3, FALSE())), "Invalid", "Valid")</f>
        <v>Valid</v>
      </c>
    </row>
    <row r="1299" customFormat="false" ht="15" hidden="false" customHeight="true" outlineLevel="0" collapsed="false">
      <c r="A1299" s="1" t="n">
        <v>1298</v>
      </c>
      <c r="B1299" s="1" t="s">
        <v>3672</v>
      </c>
      <c r="C1299" s="1" t="s">
        <v>3673</v>
      </c>
      <c r="D1299" s="1" t="s">
        <v>1076</v>
      </c>
      <c r="E1299" s="1" t="s">
        <v>1054</v>
      </c>
      <c r="F1299" s="1" t="n">
        <v>89</v>
      </c>
      <c r="G1299" s="1" t="s">
        <v>1078</v>
      </c>
      <c r="H1299" s="1" t="n">
        <v>858.71</v>
      </c>
      <c r="I1299" s="1" t="s">
        <v>46</v>
      </c>
      <c r="J129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1298SKU01298DABUR PRODUCT 1298SNACKSUNILEVERBOTTLEINACTIVE89858.71</v>
      </c>
      <c r="K1299" s="1" t="n">
        <f aca="false">COUNTIF(J:J, $J1299)</f>
        <v>1</v>
      </c>
      <c r="L1299" s="1" t="str">
        <f aca="false">IF(ISNA(VLOOKUP(tblProducts[[#This Row],[supplier_id]], tblSuppliers[], 3, FALSE())), "Invalid", "Valid")</f>
        <v>Valid</v>
      </c>
    </row>
    <row r="1300" customFormat="false" ht="15" hidden="false" customHeight="true" outlineLevel="0" collapsed="false">
      <c r="A1300" s="1" t="n">
        <v>1299</v>
      </c>
      <c r="B1300" s="1" t="s">
        <v>3674</v>
      </c>
      <c r="C1300" s="1" t="s">
        <v>3675</v>
      </c>
      <c r="D1300" s="1" t="s">
        <v>1053</v>
      </c>
      <c r="E1300" s="1" t="s">
        <v>1077</v>
      </c>
      <c r="F1300" s="1" t="n">
        <v>130</v>
      </c>
      <c r="G1300" s="1" t="s">
        <v>1059</v>
      </c>
      <c r="H1300" s="1" t="n">
        <v>2174.5</v>
      </c>
      <c r="I1300" s="1" t="s">
        <v>46</v>
      </c>
      <c r="J130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1299SKU01299ITC PRODUCT 1299CLEANINGBRITANNIALITREINACTIVE1302174.5</v>
      </c>
      <c r="K1300" s="1" t="n">
        <f aca="false">COUNTIF(J:J, $J1300)</f>
        <v>1</v>
      </c>
      <c r="L1300" s="1" t="str">
        <f aca="false">IF(ISNA(VLOOKUP(tblProducts[[#This Row],[supplier_id]], tblSuppliers[], 3, FALSE())), "Invalid", "Valid")</f>
        <v>Valid</v>
      </c>
    </row>
    <row r="1301" customFormat="false" ht="15" hidden="false" customHeight="true" outlineLevel="0" collapsed="false">
      <c r="A1301" s="1" t="n">
        <v>1300</v>
      </c>
      <c r="B1301" s="1" t="s">
        <v>3676</v>
      </c>
      <c r="C1301" s="1" t="s">
        <v>3677</v>
      </c>
      <c r="D1301" s="1" t="s">
        <v>1088</v>
      </c>
      <c r="E1301" s="1" t="s">
        <v>1077</v>
      </c>
      <c r="F1301" s="1" t="n">
        <v>34</v>
      </c>
      <c r="G1301" s="1" t="s">
        <v>1055</v>
      </c>
      <c r="H1301" s="1" t="n">
        <v>1635.12</v>
      </c>
      <c r="I1301" s="1" t="s">
        <v>46</v>
      </c>
      <c r="J130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1300SKU01300AMUL PRODUCT 1300HOUSEHOLDBRITANNIAPACKINACTIVE341635.12</v>
      </c>
      <c r="K1301" s="1" t="n">
        <f aca="false">COUNTIF(J:J, $J1301)</f>
        <v>1</v>
      </c>
      <c r="L1301" s="1" t="str">
        <f aca="false">IF(ISNA(VLOOKUP(tblProducts[[#This Row],[supplier_id]], tblSuppliers[], 3, FALSE())), "Invalid", "Valid")</f>
        <v>Valid</v>
      </c>
    </row>
    <row r="1302" customFormat="false" ht="15" hidden="false" customHeight="true" outlineLevel="0" collapsed="false">
      <c r="A1302" s="1" t="n">
        <v>1301</v>
      </c>
      <c r="B1302" s="1" t="s">
        <v>3678</v>
      </c>
      <c r="C1302" s="1" t="s">
        <v>3679</v>
      </c>
      <c r="D1302" s="1" t="s">
        <v>1088</v>
      </c>
      <c r="E1302" s="1" t="s">
        <v>1085</v>
      </c>
      <c r="F1302" s="1" t="n">
        <v>13</v>
      </c>
      <c r="G1302" s="1" t="s">
        <v>1055</v>
      </c>
      <c r="H1302" s="1" t="n">
        <v>1065.92</v>
      </c>
      <c r="I1302" s="1" t="s">
        <v>46</v>
      </c>
      <c r="J130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1301SKU01301UNILEVER PRODUCT 1301HOUSEHOLDDABURPACKINACTIVE131065.92</v>
      </c>
      <c r="K1302" s="1" t="n">
        <f aca="false">COUNTIF(J:J, $J1302)</f>
        <v>1</v>
      </c>
      <c r="L1302" s="1" t="str">
        <f aca="false">IF(ISNA(VLOOKUP(tblProducts[[#This Row],[supplier_id]], tblSuppliers[], 3, FALSE())), "Invalid", "Valid")</f>
        <v>Valid</v>
      </c>
    </row>
    <row r="1303" customFormat="false" ht="15" hidden="false" customHeight="true" outlineLevel="0" collapsed="false">
      <c r="A1303" s="1" t="n">
        <v>1302</v>
      </c>
      <c r="B1303" s="1" t="s">
        <v>3680</v>
      </c>
      <c r="C1303" s="1" t="s">
        <v>3681</v>
      </c>
      <c r="D1303" s="1" t="s">
        <v>1088</v>
      </c>
      <c r="E1303" s="1" t="s">
        <v>1082</v>
      </c>
      <c r="F1303" s="1" t="n">
        <v>116</v>
      </c>
      <c r="G1303" s="1" t="s">
        <v>1068</v>
      </c>
      <c r="H1303" s="1" t="n">
        <v>2386.18</v>
      </c>
      <c r="I1303" s="1" t="s">
        <v>39</v>
      </c>
      <c r="J130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1302SKU01302UNILEVER PRODUCT 1302HOUSEHOLDNESTLEPIECEACTIVE1162386.18</v>
      </c>
      <c r="K1303" s="1" t="n">
        <f aca="false">COUNTIF(J:J, $J1303)</f>
        <v>1</v>
      </c>
      <c r="L1303" s="1" t="str">
        <f aca="false">IF(ISNA(VLOOKUP(tblProducts[[#This Row],[supplier_id]], tblSuppliers[], 3, FALSE())), "Invalid", "Valid")</f>
        <v>Valid</v>
      </c>
    </row>
    <row r="1304" customFormat="false" ht="15" hidden="false" customHeight="true" outlineLevel="0" collapsed="false">
      <c r="A1304" s="1" t="n">
        <v>1303</v>
      </c>
      <c r="B1304" s="1" t="s">
        <v>3682</v>
      </c>
      <c r="C1304" s="1" t="s">
        <v>3683</v>
      </c>
      <c r="D1304" s="1" t="s">
        <v>1067</v>
      </c>
      <c r="E1304" s="1" t="s">
        <v>1071</v>
      </c>
      <c r="F1304" s="1" t="n">
        <v>163</v>
      </c>
      <c r="G1304" s="1" t="s">
        <v>1064</v>
      </c>
      <c r="H1304" s="1" t="n">
        <v>2145.78</v>
      </c>
      <c r="I1304" s="1" t="s">
        <v>39</v>
      </c>
      <c r="J130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1303SKU01303ITC PRODUCT 1303BAKERYITCKGACTIVE1632145.78</v>
      </c>
      <c r="K1304" s="1" t="n">
        <f aca="false">COUNTIF(J:J, $J1304)</f>
        <v>1</v>
      </c>
      <c r="L1304" s="1" t="str">
        <f aca="false">IF(ISNA(VLOOKUP(tblProducts[[#This Row],[supplier_id]], tblSuppliers[], 3, FALSE())), "Invalid", "Valid")</f>
        <v>Valid</v>
      </c>
    </row>
    <row r="1305" customFormat="false" ht="15" hidden="false" customHeight="true" outlineLevel="0" collapsed="false">
      <c r="A1305" s="1" t="n">
        <v>1304</v>
      </c>
      <c r="B1305" s="1" t="s">
        <v>3684</v>
      </c>
      <c r="C1305" s="1" t="s">
        <v>3685</v>
      </c>
      <c r="D1305" s="1" t="s">
        <v>1076</v>
      </c>
      <c r="E1305" s="1" t="s">
        <v>1089</v>
      </c>
      <c r="F1305" s="1" t="n">
        <v>183</v>
      </c>
      <c r="G1305" s="1" t="s">
        <v>1064</v>
      </c>
      <c r="H1305" s="1" t="n">
        <v>1881.78</v>
      </c>
      <c r="I1305" s="1" t="s">
        <v>39</v>
      </c>
      <c r="J130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1304SKU01304AMUL PRODUCT 1304SNACKSPARLEKGACTIVE1831881.78</v>
      </c>
      <c r="K1305" s="1" t="n">
        <f aca="false">COUNTIF(J:J, $J1305)</f>
        <v>1</v>
      </c>
      <c r="L1305" s="1" t="str">
        <f aca="false">IF(ISNA(VLOOKUP(tblProducts[[#This Row],[supplier_id]], tblSuppliers[], 3, FALSE())), "Invalid", "Valid")</f>
        <v>Valid</v>
      </c>
    </row>
    <row r="1306" customFormat="false" ht="15" hidden="false" customHeight="true" outlineLevel="0" collapsed="false">
      <c r="A1306" s="1" t="n">
        <v>1305</v>
      </c>
      <c r="B1306" s="1" t="s">
        <v>3686</v>
      </c>
      <c r="C1306" s="1" t="s">
        <v>3687</v>
      </c>
      <c r="D1306" s="1" t="s">
        <v>1076</v>
      </c>
      <c r="E1306" s="1" t="s">
        <v>1077</v>
      </c>
      <c r="F1306" s="1" t="n">
        <v>153</v>
      </c>
      <c r="G1306" s="1" t="s">
        <v>1059</v>
      </c>
      <c r="H1306" s="1" t="n">
        <v>512.71</v>
      </c>
      <c r="I1306" s="1" t="s">
        <v>46</v>
      </c>
      <c r="J130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1305SKU01305AMUL PRODUCT 1305SNACKSBRITANNIALITREINACTIVE153512.71</v>
      </c>
      <c r="K1306" s="1" t="n">
        <f aca="false">COUNTIF(J:J, $J1306)</f>
        <v>1</v>
      </c>
      <c r="L1306" s="1" t="str">
        <f aca="false">IF(ISNA(VLOOKUP(tblProducts[[#This Row],[supplier_id]], tblSuppliers[], 3, FALSE())), "Invalid", "Valid")</f>
        <v>Valid</v>
      </c>
    </row>
    <row r="1307" customFormat="false" ht="15" hidden="false" customHeight="true" outlineLevel="0" collapsed="false">
      <c r="A1307" s="1" t="n">
        <v>1306</v>
      </c>
      <c r="B1307" s="1" t="s">
        <v>3688</v>
      </c>
      <c r="C1307" s="1" t="s">
        <v>3689</v>
      </c>
      <c r="D1307" s="1" t="s">
        <v>1053</v>
      </c>
      <c r="E1307" s="1" t="s">
        <v>1054</v>
      </c>
      <c r="F1307" s="1" t="n">
        <v>73</v>
      </c>
      <c r="G1307" s="1" t="s">
        <v>1068</v>
      </c>
      <c r="H1307" s="1" t="n">
        <v>351.59</v>
      </c>
      <c r="I1307" s="1" t="s">
        <v>46</v>
      </c>
      <c r="J130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1306SKU01306DABUR PRODUCT 1306CLEANINGUNILEVERPIECEINACTIVE73351.59</v>
      </c>
      <c r="K1307" s="1" t="n">
        <f aca="false">COUNTIF(J:J, $J1307)</f>
        <v>1</v>
      </c>
      <c r="L1307" s="1" t="str">
        <f aca="false">IF(ISNA(VLOOKUP(tblProducts[[#This Row],[supplier_id]], tblSuppliers[], 3, FALSE())), "Invalid", "Valid")</f>
        <v>Valid</v>
      </c>
    </row>
    <row r="1308" customFormat="false" ht="15" hidden="false" customHeight="true" outlineLevel="0" collapsed="false">
      <c r="A1308" s="1" t="n">
        <v>1307</v>
      </c>
      <c r="B1308" s="1" t="s">
        <v>3690</v>
      </c>
      <c r="C1308" s="1" t="s">
        <v>3691</v>
      </c>
      <c r="D1308" s="1" t="s">
        <v>1098</v>
      </c>
      <c r="E1308" s="1" t="s">
        <v>1077</v>
      </c>
      <c r="F1308" s="1" t="n">
        <v>172</v>
      </c>
      <c r="G1308" s="1" t="s">
        <v>1078</v>
      </c>
      <c r="H1308" s="1" t="n">
        <v>248.79</v>
      </c>
      <c r="I1308" s="1" t="s">
        <v>39</v>
      </c>
      <c r="J130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1307SKU01307NESTLE PRODUCT 1307PERSONAL CAREBRITANNIABOTTLEACTIVE172248.79</v>
      </c>
      <c r="K1308" s="1" t="n">
        <f aca="false">COUNTIF(J:J, $J1308)</f>
        <v>1</v>
      </c>
      <c r="L1308" s="1" t="str">
        <f aca="false">IF(ISNA(VLOOKUP(tblProducts[[#This Row],[supplier_id]], tblSuppliers[], 3, FALSE())), "Invalid", "Valid")</f>
        <v>Valid</v>
      </c>
    </row>
    <row r="1309" customFormat="false" ht="15" hidden="false" customHeight="true" outlineLevel="0" collapsed="false">
      <c r="A1309" s="1" t="n">
        <v>1308</v>
      </c>
      <c r="B1309" s="1" t="s">
        <v>3692</v>
      </c>
      <c r="C1309" s="1" t="s">
        <v>3693</v>
      </c>
      <c r="D1309" s="1" t="s">
        <v>1098</v>
      </c>
      <c r="E1309" s="1" t="s">
        <v>1082</v>
      </c>
      <c r="F1309" s="1" t="n">
        <v>107</v>
      </c>
      <c r="G1309" s="1" t="s">
        <v>1068</v>
      </c>
      <c r="H1309" s="1" t="n">
        <v>1600.72</v>
      </c>
      <c r="I1309" s="1" t="s">
        <v>39</v>
      </c>
      <c r="J130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1308SKU01308ITC PRODUCT 1308PERSONAL CARENESTLEPIECEACTIVE1071600.72</v>
      </c>
      <c r="K1309" s="1" t="n">
        <f aca="false">COUNTIF(J:J, $J1309)</f>
        <v>1</v>
      </c>
      <c r="L1309" s="1" t="str">
        <f aca="false">IF(ISNA(VLOOKUP(tblProducts[[#This Row],[supplier_id]], tblSuppliers[], 3, FALSE())), "Invalid", "Valid")</f>
        <v>Valid</v>
      </c>
    </row>
    <row r="1310" customFormat="false" ht="15" hidden="false" customHeight="true" outlineLevel="0" collapsed="false">
      <c r="A1310" s="1" t="n">
        <v>1309</v>
      </c>
      <c r="B1310" s="1" t="s">
        <v>3694</v>
      </c>
      <c r="C1310" s="1" t="s">
        <v>3695</v>
      </c>
      <c r="D1310" s="1" t="s">
        <v>1088</v>
      </c>
      <c r="E1310" s="1" t="s">
        <v>1058</v>
      </c>
      <c r="F1310" s="1" t="n">
        <v>192</v>
      </c>
      <c r="G1310" s="1" t="s">
        <v>1078</v>
      </c>
      <c r="H1310" s="1" t="n">
        <v>379.32</v>
      </c>
      <c r="I1310" s="1" t="s">
        <v>39</v>
      </c>
      <c r="J131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1309SKU01309AMUL PRODUCT 1309HOUSEHOLDP&amp;GBOTTLEACTIVE192379.32</v>
      </c>
      <c r="K1310" s="1" t="n">
        <f aca="false">COUNTIF(J:J, $J1310)</f>
        <v>1</v>
      </c>
      <c r="L1310" s="1" t="str">
        <f aca="false">IF(ISNA(VLOOKUP(tblProducts[[#This Row],[supplier_id]], tblSuppliers[], 3, FALSE())), "Invalid", "Valid")</f>
        <v>Valid</v>
      </c>
    </row>
    <row r="1311" customFormat="false" ht="15" hidden="false" customHeight="true" outlineLevel="0" collapsed="false">
      <c r="A1311" s="1" t="n">
        <v>1310</v>
      </c>
      <c r="B1311" s="1" t="s">
        <v>3696</v>
      </c>
      <c r="C1311" s="1" t="s">
        <v>3697</v>
      </c>
      <c r="D1311" s="1" t="s">
        <v>1053</v>
      </c>
      <c r="E1311" s="1" t="s">
        <v>1054</v>
      </c>
      <c r="F1311" s="1" t="n">
        <v>106</v>
      </c>
      <c r="G1311" s="1" t="s">
        <v>1064</v>
      </c>
      <c r="H1311" s="1" t="n">
        <v>1117.82</v>
      </c>
      <c r="I1311" s="1" t="s">
        <v>46</v>
      </c>
      <c r="J131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1310SKU01310ITC PRODUCT 1310CLEANINGUNILEVERKGINACTIVE1061117.82</v>
      </c>
      <c r="K1311" s="1" t="n">
        <f aca="false">COUNTIF(J:J, $J1311)</f>
        <v>1</v>
      </c>
      <c r="L1311" s="1" t="str">
        <f aca="false">IF(ISNA(VLOOKUP(tblProducts[[#This Row],[supplier_id]], tblSuppliers[], 3, FALSE())), "Invalid", "Valid")</f>
        <v>Valid</v>
      </c>
    </row>
    <row r="1312" customFormat="false" ht="15" hidden="false" customHeight="true" outlineLevel="0" collapsed="false">
      <c r="A1312" s="1" t="n">
        <v>1311</v>
      </c>
      <c r="B1312" s="1" t="s">
        <v>3698</v>
      </c>
      <c r="C1312" s="1" t="s">
        <v>3699</v>
      </c>
      <c r="D1312" s="1" t="s">
        <v>1088</v>
      </c>
      <c r="E1312" s="1" t="s">
        <v>1058</v>
      </c>
      <c r="F1312" s="1" t="n">
        <v>135</v>
      </c>
      <c r="G1312" s="1" t="s">
        <v>1055</v>
      </c>
      <c r="H1312" s="1" t="n">
        <v>328.85</v>
      </c>
      <c r="I1312" s="1" t="s">
        <v>46</v>
      </c>
      <c r="J131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1311SKU01311AMUL PRODUCT 1311HOUSEHOLDP&amp;GPACKINACTIVE135328.85</v>
      </c>
      <c r="K1312" s="1" t="n">
        <f aca="false">COUNTIF(J:J, $J1312)</f>
        <v>1</v>
      </c>
      <c r="L1312" s="1" t="str">
        <f aca="false">IF(ISNA(VLOOKUP(tblProducts[[#This Row],[supplier_id]], tblSuppliers[], 3, FALSE())), "Invalid", "Valid")</f>
        <v>Valid</v>
      </c>
    </row>
    <row r="1313" customFormat="false" ht="15" hidden="false" customHeight="true" outlineLevel="0" collapsed="false">
      <c r="A1313" s="1" t="n">
        <v>1312</v>
      </c>
      <c r="B1313" s="1" t="s">
        <v>3700</v>
      </c>
      <c r="C1313" s="1" t="s">
        <v>3701</v>
      </c>
      <c r="D1313" s="1" t="s">
        <v>1067</v>
      </c>
      <c r="E1313" s="1" t="s">
        <v>1085</v>
      </c>
      <c r="F1313" s="1" t="n">
        <v>161</v>
      </c>
      <c r="G1313" s="1" t="s">
        <v>1068</v>
      </c>
      <c r="H1313" s="1" t="n">
        <v>314.33</v>
      </c>
      <c r="I1313" s="1" t="s">
        <v>46</v>
      </c>
      <c r="J131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1312SKU01312AMUL PRODUCT 1312BAKERYDABURPIECEINACTIVE161314.33</v>
      </c>
      <c r="K1313" s="1" t="n">
        <f aca="false">COUNTIF(J:J, $J1313)</f>
        <v>1</v>
      </c>
      <c r="L1313" s="1" t="str">
        <f aca="false">IF(ISNA(VLOOKUP(tblProducts[[#This Row],[supplier_id]], tblSuppliers[], 3, FALSE())), "Invalid", "Valid")</f>
        <v>Valid</v>
      </c>
    </row>
    <row r="1314" customFormat="false" ht="15" hidden="false" customHeight="true" outlineLevel="0" collapsed="false">
      <c r="A1314" s="1" t="n">
        <v>1313</v>
      </c>
      <c r="B1314" s="1" t="s">
        <v>3702</v>
      </c>
      <c r="C1314" s="1" t="s">
        <v>3703</v>
      </c>
      <c r="D1314" s="1" t="s">
        <v>1067</v>
      </c>
      <c r="E1314" s="1" t="s">
        <v>1058</v>
      </c>
      <c r="F1314" s="1" t="n">
        <v>92</v>
      </c>
      <c r="G1314" s="1" t="s">
        <v>1064</v>
      </c>
      <c r="H1314" s="1" t="n">
        <v>403.6</v>
      </c>
      <c r="I1314" s="1" t="s">
        <v>39</v>
      </c>
      <c r="J131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1313SKU01313P&amp;G PRODUCT 1313BAKERYP&amp;GKGACTIVE92403.6</v>
      </c>
      <c r="K1314" s="1" t="n">
        <f aca="false">COUNTIF(J:J, $J1314)</f>
        <v>1</v>
      </c>
      <c r="L1314" s="1" t="str">
        <f aca="false">IF(ISNA(VLOOKUP(tblProducts[[#This Row],[supplier_id]], tblSuppliers[], 3, FALSE())), "Invalid", "Valid")</f>
        <v>Valid</v>
      </c>
    </row>
    <row r="1315" customFormat="false" ht="15" hidden="false" customHeight="true" outlineLevel="0" collapsed="false">
      <c r="A1315" s="1" t="n">
        <v>1314</v>
      </c>
      <c r="B1315" s="1" t="s">
        <v>3704</v>
      </c>
      <c r="C1315" s="1" t="s">
        <v>3705</v>
      </c>
      <c r="D1315" s="1" t="s">
        <v>1143</v>
      </c>
      <c r="E1315" s="1" t="s">
        <v>1085</v>
      </c>
      <c r="F1315" s="1" t="n">
        <v>74</v>
      </c>
      <c r="G1315" s="1" t="s">
        <v>1078</v>
      </c>
      <c r="H1315" s="1" t="n">
        <v>541.3</v>
      </c>
      <c r="I1315" s="1" t="s">
        <v>46</v>
      </c>
      <c r="J131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1314SKU01314ITC PRODUCT 1314BEVERAGESDABURBOTTLEINACTIVE74541.3</v>
      </c>
      <c r="K1315" s="1" t="n">
        <f aca="false">COUNTIF(J:J, $J1315)</f>
        <v>1</v>
      </c>
      <c r="L1315" s="1" t="str">
        <f aca="false">IF(ISNA(VLOOKUP(tblProducts[[#This Row],[supplier_id]], tblSuppliers[], 3, FALSE())), "Invalid", "Valid")</f>
        <v>Valid</v>
      </c>
    </row>
    <row r="1316" customFormat="false" ht="15" hidden="false" customHeight="true" outlineLevel="0" collapsed="false">
      <c r="A1316" s="1" t="n">
        <v>1315</v>
      </c>
      <c r="B1316" s="1" t="s">
        <v>3706</v>
      </c>
      <c r="C1316" s="1" t="s">
        <v>3707</v>
      </c>
      <c r="D1316" s="1" t="s">
        <v>1076</v>
      </c>
      <c r="E1316" s="1" t="s">
        <v>1089</v>
      </c>
      <c r="F1316" s="1" t="n">
        <v>182</v>
      </c>
      <c r="G1316" s="1" t="s">
        <v>1059</v>
      </c>
      <c r="H1316" s="1" t="n">
        <v>1668.3</v>
      </c>
      <c r="I1316" s="1" t="s">
        <v>39</v>
      </c>
      <c r="J131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1315SKU01315NESTLE PRODUCT 1315SNACKSPARLELITREACTIVE1821668.3</v>
      </c>
      <c r="K1316" s="1" t="n">
        <f aca="false">COUNTIF(J:J, $J1316)</f>
        <v>1</v>
      </c>
      <c r="L1316" s="1" t="str">
        <f aca="false">IF(ISNA(VLOOKUP(tblProducts[[#This Row],[supplier_id]], tblSuppliers[], 3, FALSE())), "Invalid", "Valid")</f>
        <v>Valid</v>
      </c>
    </row>
    <row r="1317" customFormat="false" ht="15" hidden="false" customHeight="true" outlineLevel="0" collapsed="false">
      <c r="A1317" s="1" t="n">
        <v>1316</v>
      </c>
      <c r="B1317" s="1" t="s">
        <v>3708</v>
      </c>
      <c r="C1317" s="1" t="s">
        <v>3709</v>
      </c>
      <c r="D1317" s="1" t="s">
        <v>1081</v>
      </c>
      <c r="E1317" s="1" t="s">
        <v>1063</v>
      </c>
      <c r="F1317" s="1" t="n">
        <v>47</v>
      </c>
      <c r="G1317" s="1" t="s">
        <v>1068</v>
      </c>
      <c r="H1317" s="1" t="n">
        <v>1264.06</v>
      </c>
      <c r="I1317" s="1" t="s">
        <v>39</v>
      </c>
      <c r="J131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1316SKU01316AMUL PRODUCT 1316FROZEN FOODAMULPIECEACTIVE471264.06</v>
      </c>
      <c r="K1317" s="1" t="n">
        <f aca="false">COUNTIF(J:J, $J1317)</f>
        <v>1</v>
      </c>
      <c r="L1317" s="1" t="str">
        <f aca="false">IF(ISNA(VLOOKUP(tblProducts[[#This Row],[supplier_id]], tblSuppliers[], 3, FALSE())), "Invalid", "Valid")</f>
        <v>Valid</v>
      </c>
    </row>
    <row r="1318" customFormat="false" ht="15" hidden="false" customHeight="true" outlineLevel="0" collapsed="false">
      <c r="A1318" s="1" t="n">
        <v>1317</v>
      </c>
      <c r="B1318" s="1" t="s">
        <v>3710</v>
      </c>
      <c r="C1318" s="1" t="s">
        <v>3711</v>
      </c>
      <c r="D1318" s="1" t="s">
        <v>1081</v>
      </c>
      <c r="E1318" s="1" t="s">
        <v>1085</v>
      </c>
      <c r="F1318" s="1" t="n">
        <v>155</v>
      </c>
      <c r="G1318" s="1" t="s">
        <v>1059</v>
      </c>
      <c r="H1318" s="1" t="n">
        <v>1149.68</v>
      </c>
      <c r="I1318" s="1" t="s">
        <v>39</v>
      </c>
      <c r="J131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1317SKU01317ITC PRODUCT 1317FROZEN FOODDABURLITREACTIVE1551149.68</v>
      </c>
      <c r="K1318" s="1" t="n">
        <f aca="false">COUNTIF(J:J, $J1318)</f>
        <v>1</v>
      </c>
      <c r="L1318" s="1" t="str">
        <f aca="false">IF(ISNA(VLOOKUP(tblProducts[[#This Row],[supplier_id]], tblSuppliers[], 3, FALSE())), "Invalid", "Valid")</f>
        <v>Valid</v>
      </c>
    </row>
    <row r="1319" customFormat="false" ht="15" hidden="false" customHeight="true" outlineLevel="0" collapsed="false">
      <c r="A1319" s="1" t="n">
        <v>1318</v>
      </c>
      <c r="B1319" s="1" t="s">
        <v>3712</v>
      </c>
      <c r="C1319" s="1" t="s">
        <v>3713</v>
      </c>
      <c r="D1319" s="1" t="s">
        <v>1088</v>
      </c>
      <c r="E1319" s="1" t="s">
        <v>1054</v>
      </c>
      <c r="F1319" s="1" t="n">
        <v>60</v>
      </c>
      <c r="G1319" s="1" t="s">
        <v>1068</v>
      </c>
      <c r="H1319" s="1" t="n">
        <v>161.46</v>
      </c>
      <c r="I1319" s="1" t="s">
        <v>39</v>
      </c>
      <c r="J131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1318SKU01318BRITANNIA PRODUCT 1318HOUSEHOLDUNILEVERPIECEACTIVE60161.46</v>
      </c>
      <c r="K1319" s="1" t="n">
        <f aca="false">COUNTIF(J:J, $J1319)</f>
        <v>1</v>
      </c>
      <c r="L1319" s="1" t="str">
        <f aca="false">IF(ISNA(VLOOKUP(tblProducts[[#This Row],[supplier_id]], tblSuppliers[], 3, FALSE())), "Invalid", "Valid")</f>
        <v>Valid</v>
      </c>
    </row>
    <row r="1320" customFormat="false" ht="15" hidden="false" customHeight="true" outlineLevel="0" collapsed="false">
      <c r="A1320" s="1" t="n">
        <v>1319</v>
      </c>
      <c r="B1320" s="1" t="s">
        <v>3714</v>
      </c>
      <c r="C1320" s="1" t="s">
        <v>3715</v>
      </c>
      <c r="D1320" s="1" t="s">
        <v>1067</v>
      </c>
      <c r="E1320" s="1" t="s">
        <v>1054</v>
      </c>
      <c r="F1320" s="1" t="n">
        <v>104</v>
      </c>
      <c r="G1320" s="1" t="s">
        <v>1078</v>
      </c>
      <c r="H1320" s="1" t="n">
        <v>900.13</v>
      </c>
      <c r="I1320" s="1" t="s">
        <v>46</v>
      </c>
      <c r="J132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1319SKU01319PARLE PRODUCT 1319BAKERYUNILEVERBOTTLEINACTIVE104900.13</v>
      </c>
      <c r="K1320" s="1" t="n">
        <f aca="false">COUNTIF(J:J, $J1320)</f>
        <v>1</v>
      </c>
      <c r="L1320" s="1" t="str">
        <f aca="false">IF(ISNA(VLOOKUP(tblProducts[[#This Row],[supplier_id]], tblSuppliers[], 3, FALSE())), "Invalid", "Valid")</f>
        <v>Valid</v>
      </c>
    </row>
    <row r="1321" customFormat="false" ht="15" hidden="false" customHeight="true" outlineLevel="0" collapsed="false">
      <c r="A1321" s="1" t="n">
        <v>1320</v>
      </c>
      <c r="B1321" s="1" t="s">
        <v>3716</v>
      </c>
      <c r="C1321" s="1" t="s">
        <v>3717</v>
      </c>
      <c r="D1321" s="1" t="s">
        <v>1081</v>
      </c>
      <c r="E1321" s="1" t="s">
        <v>1071</v>
      </c>
      <c r="F1321" s="1" t="n">
        <v>194</v>
      </c>
      <c r="G1321" s="1" t="s">
        <v>1064</v>
      </c>
      <c r="H1321" s="1" t="n">
        <v>349.61</v>
      </c>
      <c r="I1321" s="1" t="s">
        <v>39</v>
      </c>
      <c r="J132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1320SKU01320BRITANNIA PRODUCT 1320FROZEN FOODITCKGACTIVE194349.61</v>
      </c>
      <c r="K1321" s="1" t="n">
        <f aca="false">COUNTIF(J:J, $J1321)</f>
        <v>1</v>
      </c>
      <c r="L1321" s="1" t="str">
        <f aca="false">IF(ISNA(VLOOKUP(tblProducts[[#This Row],[supplier_id]], tblSuppliers[], 3, FALSE())), "Invalid", "Valid")</f>
        <v>Valid</v>
      </c>
    </row>
    <row r="1322" customFormat="false" ht="15" hidden="false" customHeight="true" outlineLevel="0" collapsed="false">
      <c r="A1322" s="1" t="n">
        <v>1321</v>
      </c>
      <c r="B1322" s="1" t="s">
        <v>3718</v>
      </c>
      <c r="C1322" s="1" t="s">
        <v>3719</v>
      </c>
      <c r="D1322" s="1" t="s">
        <v>1143</v>
      </c>
      <c r="E1322" s="1" t="s">
        <v>1089</v>
      </c>
      <c r="F1322" s="1" t="n">
        <v>88</v>
      </c>
      <c r="G1322" s="1" t="s">
        <v>1078</v>
      </c>
      <c r="H1322" s="1" t="n">
        <v>396.98</v>
      </c>
      <c r="I1322" s="1" t="s">
        <v>39</v>
      </c>
      <c r="J132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1321SKU01321PARLE PRODUCT 1321BEVERAGESPARLEBOTTLEACTIVE88396.98</v>
      </c>
      <c r="K1322" s="1" t="n">
        <f aca="false">COUNTIF(J:J, $J1322)</f>
        <v>1</v>
      </c>
      <c r="L1322" s="1" t="str">
        <f aca="false">IF(ISNA(VLOOKUP(tblProducts[[#This Row],[supplier_id]], tblSuppliers[], 3, FALSE())), "Invalid", "Valid")</f>
        <v>Valid</v>
      </c>
    </row>
    <row r="1323" customFormat="false" ht="15" hidden="false" customHeight="true" outlineLevel="0" collapsed="false">
      <c r="A1323" s="1" t="n">
        <v>1322</v>
      </c>
      <c r="B1323" s="1" t="s">
        <v>3720</v>
      </c>
      <c r="C1323" s="1" t="s">
        <v>3721</v>
      </c>
      <c r="D1323" s="1" t="s">
        <v>1076</v>
      </c>
      <c r="E1323" s="1" t="s">
        <v>1063</v>
      </c>
      <c r="F1323" s="1" t="n">
        <v>70</v>
      </c>
      <c r="G1323" s="1" t="s">
        <v>1055</v>
      </c>
      <c r="H1323" s="1" t="n">
        <v>879.26</v>
      </c>
      <c r="I1323" s="1" t="s">
        <v>46</v>
      </c>
      <c r="J132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1322SKU01322BRITANNIA PRODUCT 1322SNACKSAMULPACKINACTIVE70879.26</v>
      </c>
      <c r="K1323" s="1" t="n">
        <f aca="false">COUNTIF(J:J, $J1323)</f>
        <v>1</v>
      </c>
      <c r="L1323" s="1" t="str">
        <f aca="false">IF(ISNA(VLOOKUP(tblProducts[[#This Row],[supplier_id]], tblSuppliers[], 3, FALSE())), "Invalid", "Valid")</f>
        <v>Valid</v>
      </c>
    </row>
    <row r="1324" customFormat="false" ht="15" hidden="false" customHeight="true" outlineLevel="0" collapsed="false">
      <c r="A1324" s="1" t="n">
        <v>1323</v>
      </c>
      <c r="B1324" s="1" t="s">
        <v>3722</v>
      </c>
      <c r="C1324" s="1" t="s">
        <v>3723</v>
      </c>
      <c r="D1324" s="1" t="s">
        <v>1081</v>
      </c>
      <c r="E1324" s="1" t="s">
        <v>1071</v>
      </c>
      <c r="F1324" s="1" t="n">
        <v>45</v>
      </c>
      <c r="G1324" s="1" t="s">
        <v>1059</v>
      </c>
      <c r="H1324" s="1" t="n">
        <v>2328.73</v>
      </c>
      <c r="I1324" s="1" t="s">
        <v>46</v>
      </c>
      <c r="J132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1323SKU01323AMUL PRODUCT 1323FROZEN FOODITCLITREINACTIVE452328.73</v>
      </c>
      <c r="K1324" s="1" t="n">
        <f aca="false">COUNTIF(J:J, $J1324)</f>
        <v>1</v>
      </c>
      <c r="L1324" s="1" t="str">
        <f aca="false">IF(ISNA(VLOOKUP(tblProducts[[#This Row],[supplier_id]], tblSuppliers[], 3, FALSE())), "Invalid", "Valid")</f>
        <v>Valid</v>
      </c>
    </row>
    <row r="1325" customFormat="false" ht="15" hidden="false" customHeight="true" outlineLevel="0" collapsed="false">
      <c r="A1325" s="1" t="n">
        <v>1324</v>
      </c>
      <c r="B1325" s="1" t="s">
        <v>3724</v>
      </c>
      <c r="C1325" s="1" t="s">
        <v>3725</v>
      </c>
      <c r="D1325" s="1" t="s">
        <v>1067</v>
      </c>
      <c r="E1325" s="1" t="s">
        <v>1077</v>
      </c>
      <c r="F1325" s="1" t="n">
        <v>165</v>
      </c>
      <c r="G1325" s="1" t="s">
        <v>1064</v>
      </c>
      <c r="H1325" s="1" t="n">
        <v>593.5</v>
      </c>
      <c r="I1325" s="1" t="s">
        <v>46</v>
      </c>
      <c r="J132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1324SKU01324ITC PRODUCT 1324BAKERYBRITANNIAKGINACTIVE165593.5</v>
      </c>
      <c r="K1325" s="1" t="n">
        <f aca="false">COUNTIF(J:J, $J1325)</f>
        <v>1</v>
      </c>
      <c r="L1325" s="1" t="str">
        <f aca="false">IF(ISNA(VLOOKUP(tblProducts[[#This Row],[supplier_id]], tblSuppliers[], 3, FALSE())), "Invalid", "Valid")</f>
        <v>Valid</v>
      </c>
    </row>
    <row r="1326" customFormat="false" ht="15" hidden="false" customHeight="true" outlineLevel="0" collapsed="false">
      <c r="A1326" s="1" t="n">
        <v>1325</v>
      </c>
      <c r="B1326" s="1" t="s">
        <v>3726</v>
      </c>
      <c r="C1326" s="1" t="s">
        <v>3727</v>
      </c>
      <c r="D1326" s="1" t="s">
        <v>1062</v>
      </c>
      <c r="E1326" s="1" t="s">
        <v>1058</v>
      </c>
      <c r="F1326" s="1" t="n">
        <v>188</v>
      </c>
      <c r="G1326" s="1" t="s">
        <v>1055</v>
      </c>
      <c r="H1326" s="1" t="n">
        <v>199.6</v>
      </c>
      <c r="I1326" s="1" t="s">
        <v>46</v>
      </c>
      <c r="J132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1325SKU01325AMUL PRODUCT 1325DAIRYP&amp;GPACKINACTIVE188199.6</v>
      </c>
      <c r="K1326" s="1" t="n">
        <f aca="false">COUNTIF(J:J, $J1326)</f>
        <v>1</v>
      </c>
      <c r="L1326" s="1" t="str">
        <f aca="false">IF(ISNA(VLOOKUP(tblProducts[[#This Row],[supplier_id]], tblSuppliers[], 3, FALSE())), "Invalid", "Valid")</f>
        <v>Valid</v>
      </c>
    </row>
    <row r="1327" customFormat="false" ht="15" hidden="false" customHeight="true" outlineLevel="0" collapsed="false">
      <c r="A1327" s="1" t="n">
        <v>1326</v>
      </c>
      <c r="B1327" s="1" t="s">
        <v>3728</v>
      </c>
      <c r="C1327" s="1" t="s">
        <v>3729</v>
      </c>
      <c r="D1327" s="1" t="s">
        <v>1062</v>
      </c>
      <c r="E1327" s="1" t="s">
        <v>1077</v>
      </c>
      <c r="F1327" s="1" t="n">
        <v>174</v>
      </c>
      <c r="G1327" s="1" t="s">
        <v>1078</v>
      </c>
      <c r="H1327" s="1" t="n">
        <v>2038.27</v>
      </c>
      <c r="I1327" s="1" t="s">
        <v>39</v>
      </c>
      <c r="J132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1326SKU01326ITC PRODUCT 1326DAIRYBRITANNIABOTTLEACTIVE1742038.27</v>
      </c>
      <c r="K1327" s="1" t="n">
        <f aca="false">COUNTIF(J:J, $J1327)</f>
        <v>1</v>
      </c>
      <c r="L1327" s="1" t="str">
        <f aca="false">IF(ISNA(VLOOKUP(tblProducts[[#This Row],[supplier_id]], tblSuppliers[], 3, FALSE())), "Invalid", "Valid")</f>
        <v>Valid</v>
      </c>
    </row>
    <row r="1328" customFormat="false" ht="15" hidden="false" customHeight="true" outlineLevel="0" collapsed="false">
      <c r="A1328" s="1" t="n">
        <v>1327</v>
      </c>
      <c r="B1328" s="1" t="s">
        <v>3730</v>
      </c>
      <c r="C1328" s="1" t="s">
        <v>3731</v>
      </c>
      <c r="D1328" s="1" t="s">
        <v>1076</v>
      </c>
      <c r="E1328" s="1" t="s">
        <v>1077</v>
      </c>
      <c r="F1328" s="1" t="n">
        <v>119</v>
      </c>
      <c r="G1328" s="1" t="s">
        <v>1055</v>
      </c>
      <c r="H1328" s="1" t="n">
        <v>527.03</v>
      </c>
      <c r="I1328" s="1" t="s">
        <v>46</v>
      </c>
      <c r="J132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1327SKU01327P&amp;G PRODUCT 1327SNACKSBRITANNIAPACKINACTIVE119527.03</v>
      </c>
      <c r="K1328" s="1" t="n">
        <f aca="false">COUNTIF(J:J, $J1328)</f>
        <v>1</v>
      </c>
      <c r="L1328" s="1" t="str">
        <f aca="false">IF(ISNA(VLOOKUP(tblProducts[[#This Row],[supplier_id]], tblSuppliers[], 3, FALSE())), "Invalid", "Valid")</f>
        <v>Valid</v>
      </c>
    </row>
    <row r="1329" customFormat="false" ht="15" hidden="false" customHeight="true" outlineLevel="0" collapsed="false">
      <c r="A1329" s="1" t="n">
        <v>1328</v>
      </c>
      <c r="B1329" s="1" t="s">
        <v>3732</v>
      </c>
      <c r="C1329" s="1" t="s">
        <v>3733</v>
      </c>
      <c r="D1329" s="1" t="s">
        <v>1067</v>
      </c>
      <c r="E1329" s="1" t="s">
        <v>1063</v>
      </c>
      <c r="F1329" s="1" t="n">
        <v>64</v>
      </c>
      <c r="G1329" s="1" t="s">
        <v>1064</v>
      </c>
      <c r="H1329" s="1" t="n">
        <v>1863.35</v>
      </c>
      <c r="I1329" s="1" t="s">
        <v>46</v>
      </c>
      <c r="J132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1328SKU01328AMUL PRODUCT 1328BAKERYAMULKGINACTIVE641863.35</v>
      </c>
      <c r="K1329" s="1" t="n">
        <f aca="false">COUNTIF(J:J, $J1329)</f>
        <v>1</v>
      </c>
      <c r="L1329" s="1" t="str">
        <f aca="false">IF(ISNA(VLOOKUP(tblProducts[[#This Row],[supplier_id]], tblSuppliers[], 3, FALSE())), "Invalid", "Valid")</f>
        <v>Valid</v>
      </c>
    </row>
    <row r="1330" customFormat="false" ht="15" hidden="false" customHeight="true" outlineLevel="0" collapsed="false">
      <c r="A1330" s="1" t="n">
        <v>1329</v>
      </c>
      <c r="B1330" s="1" t="s">
        <v>3734</v>
      </c>
      <c r="C1330" s="1" t="s">
        <v>3735</v>
      </c>
      <c r="D1330" s="1" t="s">
        <v>1098</v>
      </c>
      <c r="E1330" s="1" t="s">
        <v>1063</v>
      </c>
      <c r="F1330" s="1" t="n">
        <v>45</v>
      </c>
      <c r="G1330" s="1" t="s">
        <v>1055</v>
      </c>
      <c r="H1330" s="1" t="n">
        <v>1889.31</v>
      </c>
      <c r="I1330" s="1" t="s">
        <v>46</v>
      </c>
      <c r="J133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1329SKU01329BRITANNIA PRODUCT 1329PERSONAL CAREAMULPACKINACTIVE451889.31</v>
      </c>
      <c r="K1330" s="1" t="n">
        <f aca="false">COUNTIF(J:J, $J1330)</f>
        <v>1</v>
      </c>
      <c r="L1330" s="1" t="str">
        <f aca="false">IF(ISNA(VLOOKUP(tblProducts[[#This Row],[supplier_id]], tblSuppliers[], 3, FALSE())), "Invalid", "Valid")</f>
        <v>Valid</v>
      </c>
    </row>
    <row r="1331" customFormat="false" ht="15" hidden="false" customHeight="true" outlineLevel="0" collapsed="false">
      <c r="A1331" s="1" t="n">
        <v>1330</v>
      </c>
      <c r="B1331" s="1" t="s">
        <v>3736</v>
      </c>
      <c r="C1331" s="1" t="s">
        <v>3737</v>
      </c>
      <c r="D1331" s="1" t="s">
        <v>1143</v>
      </c>
      <c r="E1331" s="1" t="s">
        <v>1077</v>
      </c>
      <c r="F1331" s="1" t="n">
        <v>174</v>
      </c>
      <c r="G1331" s="1" t="s">
        <v>1059</v>
      </c>
      <c r="H1331" s="1" t="n">
        <v>1994.27</v>
      </c>
      <c r="I1331" s="1" t="s">
        <v>39</v>
      </c>
      <c r="J133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1330SKU01330UNILEVER PRODUCT 1330BEVERAGESBRITANNIALITREACTIVE1741994.27</v>
      </c>
      <c r="K1331" s="1" t="n">
        <f aca="false">COUNTIF(J:J, $J1331)</f>
        <v>1</v>
      </c>
      <c r="L1331" s="1" t="str">
        <f aca="false">IF(ISNA(VLOOKUP(tblProducts[[#This Row],[supplier_id]], tblSuppliers[], 3, FALSE())), "Invalid", "Valid")</f>
        <v>Valid</v>
      </c>
    </row>
    <row r="1332" customFormat="false" ht="15" hidden="false" customHeight="true" outlineLevel="0" collapsed="false">
      <c r="A1332" s="1" t="n">
        <v>1331</v>
      </c>
      <c r="B1332" s="1" t="s">
        <v>3738</v>
      </c>
      <c r="C1332" s="1" t="s">
        <v>3739</v>
      </c>
      <c r="D1332" s="1" t="s">
        <v>1143</v>
      </c>
      <c r="E1332" s="1" t="s">
        <v>1058</v>
      </c>
      <c r="F1332" s="1" t="n">
        <v>54</v>
      </c>
      <c r="G1332" s="1" t="s">
        <v>1055</v>
      </c>
      <c r="H1332" s="1" t="n">
        <v>1167.99</v>
      </c>
      <c r="I1332" s="1" t="s">
        <v>39</v>
      </c>
      <c r="J133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1331SKU01331ITC PRODUCT 1331BEVERAGESP&amp;GPACKACTIVE541167.99</v>
      </c>
      <c r="K1332" s="1" t="n">
        <f aca="false">COUNTIF(J:J, $J1332)</f>
        <v>1</v>
      </c>
      <c r="L1332" s="1" t="str">
        <f aca="false">IF(ISNA(VLOOKUP(tblProducts[[#This Row],[supplier_id]], tblSuppliers[], 3, FALSE())), "Invalid", "Valid")</f>
        <v>Valid</v>
      </c>
    </row>
    <row r="1333" customFormat="false" ht="15" hidden="false" customHeight="true" outlineLevel="0" collapsed="false">
      <c r="A1333" s="1" t="n">
        <v>1332</v>
      </c>
      <c r="B1333" s="1" t="s">
        <v>3740</v>
      </c>
      <c r="C1333" s="1" t="s">
        <v>3741</v>
      </c>
      <c r="D1333" s="1" t="s">
        <v>1143</v>
      </c>
      <c r="E1333" s="1" t="s">
        <v>1085</v>
      </c>
      <c r="F1333" s="1" t="n">
        <v>183</v>
      </c>
      <c r="G1333" s="1" t="s">
        <v>1078</v>
      </c>
      <c r="H1333" s="1" t="n">
        <v>207.39</v>
      </c>
      <c r="I1333" s="1" t="s">
        <v>46</v>
      </c>
      <c r="J133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1332SKU01332PARLE PRODUCT 1332BEVERAGESDABURBOTTLEINACTIVE183207.39</v>
      </c>
      <c r="K1333" s="1" t="n">
        <f aca="false">COUNTIF(J:J, $J1333)</f>
        <v>1</v>
      </c>
      <c r="L1333" s="1" t="str">
        <f aca="false">IF(ISNA(VLOOKUP(tblProducts[[#This Row],[supplier_id]], tblSuppliers[], 3, FALSE())), "Invalid", "Valid")</f>
        <v>Valid</v>
      </c>
    </row>
    <row r="1334" customFormat="false" ht="15" hidden="false" customHeight="true" outlineLevel="0" collapsed="false">
      <c r="A1334" s="1" t="n">
        <v>1333</v>
      </c>
      <c r="B1334" s="1" t="s">
        <v>3742</v>
      </c>
      <c r="C1334" s="1" t="s">
        <v>3743</v>
      </c>
      <c r="D1334" s="1" t="s">
        <v>1053</v>
      </c>
      <c r="E1334" s="1" t="s">
        <v>1077</v>
      </c>
      <c r="F1334" s="1" t="n">
        <v>168</v>
      </c>
      <c r="G1334" s="1" t="s">
        <v>1055</v>
      </c>
      <c r="H1334" s="1" t="n">
        <v>963.5</v>
      </c>
      <c r="I1334" s="1" t="s">
        <v>39</v>
      </c>
      <c r="J133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1333SKU01333AMUL PRODUCT 1333CLEANINGBRITANNIAPACKACTIVE168963.5</v>
      </c>
      <c r="K1334" s="1" t="n">
        <f aca="false">COUNTIF(J:J, $J1334)</f>
        <v>1</v>
      </c>
      <c r="L1334" s="1" t="str">
        <f aca="false">IF(ISNA(VLOOKUP(tblProducts[[#This Row],[supplier_id]], tblSuppliers[], 3, FALSE())), "Invalid", "Valid")</f>
        <v>Valid</v>
      </c>
    </row>
    <row r="1335" customFormat="false" ht="15" hidden="false" customHeight="true" outlineLevel="0" collapsed="false">
      <c r="A1335" s="1" t="n">
        <v>1334</v>
      </c>
      <c r="B1335" s="1" t="s">
        <v>3744</v>
      </c>
      <c r="C1335" s="1" t="s">
        <v>3745</v>
      </c>
      <c r="D1335" s="1" t="s">
        <v>1076</v>
      </c>
      <c r="E1335" s="1" t="s">
        <v>1063</v>
      </c>
      <c r="F1335" s="1" t="n">
        <v>70</v>
      </c>
      <c r="G1335" s="1" t="s">
        <v>1064</v>
      </c>
      <c r="H1335" s="1" t="n">
        <v>1993.76</v>
      </c>
      <c r="I1335" s="1" t="s">
        <v>46</v>
      </c>
      <c r="J133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1334SKU01334AMUL PRODUCT 1334SNACKSAMULKGINACTIVE701993.76</v>
      </c>
      <c r="K1335" s="1" t="n">
        <f aca="false">COUNTIF(J:J, $J1335)</f>
        <v>1</v>
      </c>
      <c r="L1335" s="1" t="str">
        <f aca="false">IF(ISNA(VLOOKUP(tblProducts[[#This Row],[supplier_id]], tblSuppliers[], 3, FALSE())), "Invalid", "Valid")</f>
        <v>Valid</v>
      </c>
    </row>
    <row r="1336" customFormat="false" ht="15" hidden="false" customHeight="true" outlineLevel="0" collapsed="false">
      <c r="A1336" s="1" t="n">
        <v>1335</v>
      </c>
      <c r="B1336" s="1" t="s">
        <v>3746</v>
      </c>
      <c r="C1336" s="1" t="s">
        <v>3747</v>
      </c>
      <c r="D1336" s="1" t="s">
        <v>1088</v>
      </c>
      <c r="E1336" s="1" t="s">
        <v>1063</v>
      </c>
      <c r="F1336" s="1" t="n">
        <v>20</v>
      </c>
      <c r="G1336" s="1" t="s">
        <v>1059</v>
      </c>
      <c r="H1336" s="1" t="n">
        <v>929.12</v>
      </c>
      <c r="I1336" s="1" t="s">
        <v>39</v>
      </c>
      <c r="J133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1335SKU01335NESTLE PRODUCT 1335HOUSEHOLDAMULLITREACTIVE20929.12</v>
      </c>
      <c r="K1336" s="1" t="n">
        <f aca="false">COUNTIF(J:J, $J1336)</f>
        <v>1</v>
      </c>
      <c r="L1336" s="1" t="str">
        <f aca="false">IF(ISNA(VLOOKUP(tblProducts[[#This Row],[supplier_id]], tblSuppliers[], 3, FALSE())), "Invalid", "Valid")</f>
        <v>Valid</v>
      </c>
    </row>
    <row r="1337" customFormat="false" ht="15" hidden="false" customHeight="true" outlineLevel="0" collapsed="false">
      <c r="A1337" s="1" t="n">
        <v>1336</v>
      </c>
      <c r="B1337" s="1" t="s">
        <v>3748</v>
      </c>
      <c r="C1337" s="1" t="s">
        <v>3749</v>
      </c>
      <c r="D1337" s="1" t="s">
        <v>1053</v>
      </c>
      <c r="E1337" s="1" t="s">
        <v>1085</v>
      </c>
      <c r="F1337" s="1" t="n">
        <v>66</v>
      </c>
      <c r="G1337" s="1" t="s">
        <v>1064</v>
      </c>
      <c r="H1337" s="1" t="n">
        <v>1952.63</v>
      </c>
      <c r="I1337" s="1" t="s">
        <v>39</v>
      </c>
      <c r="J133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1336SKU01336UNILEVER PRODUCT 1336CLEANINGDABURKGACTIVE661952.63</v>
      </c>
      <c r="K1337" s="1" t="n">
        <f aca="false">COUNTIF(J:J, $J1337)</f>
        <v>1</v>
      </c>
      <c r="L1337" s="1" t="str">
        <f aca="false">IF(ISNA(VLOOKUP(tblProducts[[#This Row],[supplier_id]], tblSuppliers[], 3, FALSE())), "Invalid", "Valid")</f>
        <v>Valid</v>
      </c>
    </row>
    <row r="1338" customFormat="false" ht="15" hidden="false" customHeight="true" outlineLevel="0" collapsed="false">
      <c r="A1338" s="1" t="n">
        <v>1337</v>
      </c>
      <c r="B1338" s="1" t="s">
        <v>3750</v>
      </c>
      <c r="C1338" s="1" t="s">
        <v>3751</v>
      </c>
      <c r="D1338" s="1" t="s">
        <v>1062</v>
      </c>
      <c r="E1338" s="1" t="s">
        <v>1071</v>
      </c>
      <c r="F1338" s="1" t="n">
        <v>104</v>
      </c>
      <c r="G1338" s="1" t="s">
        <v>1059</v>
      </c>
      <c r="H1338" s="1" t="n">
        <v>1725.86</v>
      </c>
      <c r="I1338" s="1" t="s">
        <v>46</v>
      </c>
      <c r="J133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1337SKU01337DABUR PRODUCT 1337DAIRYITCLITREINACTIVE1041725.86</v>
      </c>
      <c r="K1338" s="1" t="n">
        <f aca="false">COUNTIF(J:J, $J1338)</f>
        <v>1</v>
      </c>
      <c r="L1338" s="1" t="str">
        <f aca="false">IF(ISNA(VLOOKUP(tblProducts[[#This Row],[supplier_id]], tblSuppliers[], 3, FALSE())), "Invalid", "Valid")</f>
        <v>Valid</v>
      </c>
    </row>
    <row r="1339" customFormat="false" ht="15" hidden="false" customHeight="true" outlineLevel="0" collapsed="false">
      <c r="A1339" s="1" t="n">
        <v>1338</v>
      </c>
      <c r="B1339" s="1" t="s">
        <v>3752</v>
      </c>
      <c r="C1339" s="1" t="s">
        <v>3753</v>
      </c>
      <c r="D1339" s="1" t="s">
        <v>1062</v>
      </c>
      <c r="E1339" s="1" t="s">
        <v>1063</v>
      </c>
      <c r="F1339" s="1" t="n">
        <v>200</v>
      </c>
      <c r="G1339" s="1" t="s">
        <v>1078</v>
      </c>
      <c r="H1339" s="1" t="n">
        <v>619.34</v>
      </c>
      <c r="I1339" s="1" t="s">
        <v>39</v>
      </c>
      <c r="J133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1338SKU01338ITC PRODUCT 1338DAIRYAMULBOTTLEACTIVE200619.34</v>
      </c>
      <c r="K1339" s="1" t="n">
        <f aca="false">COUNTIF(J:J, $J1339)</f>
        <v>1</v>
      </c>
      <c r="L1339" s="1" t="str">
        <f aca="false">IF(ISNA(VLOOKUP(tblProducts[[#This Row],[supplier_id]], tblSuppliers[], 3, FALSE())), "Invalid", "Valid")</f>
        <v>Valid</v>
      </c>
    </row>
    <row r="1340" customFormat="false" ht="15" hidden="false" customHeight="true" outlineLevel="0" collapsed="false">
      <c r="A1340" s="1" t="n">
        <v>1339</v>
      </c>
      <c r="B1340" s="1" t="s">
        <v>3754</v>
      </c>
      <c r="C1340" s="1" t="s">
        <v>3755</v>
      </c>
      <c r="D1340" s="1" t="s">
        <v>1062</v>
      </c>
      <c r="E1340" s="1" t="s">
        <v>1085</v>
      </c>
      <c r="F1340" s="1" t="n">
        <v>168</v>
      </c>
      <c r="G1340" s="1" t="s">
        <v>1059</v>
      </c>
      <c r="H1340" s="1" t="n">
        <v>2247.1</v>
      </c>
      <c r="I1340" s="1" t="s">
        <v>39</v>
      </c>
      <c r="J134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1339SKU01339UNILEVER PRODUCT 1339DAIRYDABURLITREACTIVE1682247.1</v>
      </c>
      <c r="K1340" s="1" t="n">
        <f aca="false">COUNTIF(J:J, $J1340)</f>
        <v>1</v>
      </c>
      <c r="L1340" s="1" t="str">
        <f aca="false">IF(ISNA(VLOOKUP(tblProducts[[#This Row],[supplier_id]], tblSuppliers[], 3, FALSE())), "Invalid", "Valid")</f>
        <v>Valid</v>
      </c>
    </row>
    <row r="1341" customFormat="false" ht="15" hidden="false" customHeight="true" outlineLevel="0" collapsed="false">
      <c r="A1341" s="1" t="n">
        <v>1340</v>
      </c>
      <c r="B1341" s="1" t="s">
        <v>3756</v>
      </c>
      <c r="C1341" s="1" t="s">
        <v>3757</v>
      </c>
      <c r="D1341" s="1" t="s">
        <v>1076</v>
      </c>
      <c r="E1341" s="1" t="s">
        <v>1085</v>
      </c>
      <c r="F1341" s="1" t="n">
        <v>93</v>
      </c>
      <c r="G1341" s="1" t="s">
        <v>1055</v>
      </c>
      <c r="H1341" s="1" t="n">
        <v>1525.79</v>
      </c>
      <c r="I1341" s="1" t="s">
        <v>46</v>
      </c>
      <c r="J134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1340SKU01340ITC PRODUCT 1340SNACKSDABURPACKINACTIVE931525.79</v>
      </c>
      <c r="K1341" s="1" t="n">
        <f aca="false">COUNTIF(J:J, $J1341)</f>
        <v>1</v>
      </c>
      <c r="L1341" s="1" t="str">
        <f aca="false">IF(ISNA(VLOOKUP(tblProducts[[#This Row],[supplier_id]], tblSuppliers[], 3, FALSE())), "Invalid", "Valid")</f>
        <v>Valid</v>
      </c>
    </row>
    <row r="1342" customFormat="false" ht="15" hidden="false" customHeight="true" outlineLevel="0" collapsed="false">
      <c r="A1342" s="1" t="n">
        <v>1341</v>
      </c>
      <c r="B1342" s="1" t="s">
        <v>3758</v>
      </c>
      <c r="C1342" s="1" t="s">
        <v>3759</v>
      </c>
      <c r="D1342" s="1" t="s">
        <v>1067</v>
      </c>
      <c r="E1342" s="1" t="s">
        <v>1085</v>
      </c>
      <c r="F1342" s="1" t="n">
        <v>176</v>
      </c>
      <c r="G1342" s="1" t="s">
        <v>1059</v>
      </c>
      <c r="H1342" s="1" t="n">
        <v>1780.02</v>
      </c>
      <c r="I1342" s="1" t="s">
        <v>39</v>
      </c>
      <c r="J134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1341SKU01341P&amp;G PRODUCT 1341BAKERYDABURLITREACTIVE1761780.02</v>
      </c>
      <c r="K1342" s="1" t="n">
        <f aca="false">COUNTIF(J:J, $J1342)</f>
        <v>1</v>
      </c>
      <c r="L1342" s="1" t="str">
        <f aca="false">IF(ISNA(VLOOKUP(tblProducts[[#This Row],[supplier_id]], tblSuppliers[], 3, FALSE())), "Invalid", "Valid")</f>
        <v>Valid</v>
      </c>
    </row>
    <row r="1343" customFormat="false" ht="15" hidden="false" customHeight="true" outlineLevel="0" collapsed="false">
      <c r="A1343" s="1" t="n">
        <v>1342</v>
      </c>
      <c r="B1343" s="1" t="s">
        <v>3760</v>
      </c>
      <c r="C1343" s="1" t="s">
        <v>3761</v>
      </c>
      <c r="D1343" s="1" t="s">
        <v>1062</v>
      </c>
      <c r="E1343" s="1" t="s">
        <v>1089</v>
      </c>
      <c r="F1343" s="1" t="n">
        <v>19</v>
      </c>
      <c r="G1343" s="1" t="s">
        <v>1055</v>
      </c>
      <c r="H1343" s="1" t="n">
        <v>2154.48</v>
      </c>
      <c r="I1343" s="1" t="s">
        <v>39</v>
      </c>
      <c r="J134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1342SKU01342DABUR PRODUCT 1342DAIRYPARLEPACKACTIVE192154.48</v>
      </c>
      <c r="K1343" s="1" t="n">
        <f aca="false">COUNTIF(J:J, $J1343)</f>
        <v>1</v>
      </c>
      <c r="L1343" s="1" t="str">
        <f aca="false">IF(ISNA(VLOOKUP(tblProducts[[#This Row],[supplier_id]], tblSuppliers[], 3, FALSE())), "Invalid", "Valid")</f>
        <v>Valid</v>
      </c>
    </row>
    <row r="1344" customFormat="false" ht="15" hidden="false" customHeight="true" outlineLevel="0" collapsed="false">
      <c r="A1344" s="1" t="n">
        <v>1343</v>
      </c>
      <c r="B1344" s="1" t="s">
        <v>3762</v>
      </c>
      <c r="C1344" s="1" t="s">
        <v>3763</v>
      </c>
      <c r="D1344" s="1" t="s">
        <v>1143</v>
      </c>
      <c r="E1344" s="1" t="s">
        <v>1063</v>
      </c>
      <c r="F1344" s="1" t="n">
        <v>152</v>
      </c>
      <c r="G1344" s="1" t="s">
        <v>1078</v>
      </c>
      <c r="H1344" s="1" t="n">
        <v>1879.01</v>
      </c>
      <c r="I1344" s="1" t="s">
        <v>39</v>
      </c>
      <c r="J134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1343SKU01343DABUR PRODUCT 1343BEVERAGESAMULBOTTLEACTIVE1521879.01</v>
      </c>
      <c r="K1344" s="1" t="n">
        <f aca="false">COUNTIF(J:J, $J1344)</f>
        <v>1</v>
      </c>
      <c r="L1344" s="1" t="str">
        <f aca="false">IF(ISNA(VLOOKUP(tblProducts[[#This Row],[supplier_id]], tblSuppliers[], 3, FALSE())), "Invalid", "Valid")</f>
        <v>Valid</v>
      </c>
    </row>
    <row r="1345" customFormat="false" ht="15" hidden="false" customHeight="true" outlineLevel="0" collapsed="false">
      <c r="A1345" s="1" t="n">
        <v>1344</v>
      </c>
      <c r="B1345" s="1" t="s">
        <v>3764</v>
      </c>
      <c r="C1345" s="1" t="s">
        <v>3765</v>
      </c>
      <c r="D1345" s="1" t="s">
        <v>1067</v>
      </c>
      <c r="E1345" s="1" t="s">
        <v>1058</v>
      </c>
      <c r="F1345" s="1" t="n">
        <v>55</v>
      </c>
      <c r="G1345" s="1" t="s">
        <v>1064</v>
      </c>
      <c r="H1345" s="1" t="n">
        <v>638.48</v>
      </c>
      <c r="I1345" s="1" t="s">
        <v>39</v>
      </c>
      <c r="J134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1344SKU01344AMUL PRODUCT 1344BAKERYP&amp;GKGACTIVE55638.48</v>
      </c>
      <c r="K1345" s="1" t="n">
        <f aca="false">COUNTIF(J:J, $J1345)</f>
        <v>1</v>
      </c>
      <c r="L1345" s="1" t="str">
        <f aca="false">IF(ISNA(VLOOKUP(tblProducts[[#This Row],[supplier_id]], tblSuppliers[], 3, FALSE())), "Invalid", "Valid")</f>
        <v>Valid</v>
      </c>
    </row>
    <row r="1346" customFormat="false" ht="15" hidden="false" customHeight="true" outlineLevel="0" collapsed="false">
      <c r="A1346" s="1" t="n">
        <v>1345</v>
      </c>
      <c r="B1346" s="1" t="s">
        <v>3766</v>
      </c>
      <c r="C1346" s="1" t="s">
        <v>3767</v>
      </c>
      <c r="D1346" s="1" t="s">
        <v>1088</v>
      </c>
      <c r="E1346" s="1" t="s">
        <v>1071</v>
      </c>
      <c r="F1346" s="1" t="n">
        <v>148</v>
      </c>
      <c r="G1346" s="1" t="s">
        <v>1055</v>
      </c>
      <c r="H1346" s="1" t="n">
        <v>1965.55</v>
      </c>
      <c r="I1346" s="1" t="s">
        <v>39</v>
      </c>
      <c r="J134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1345SKU01345BRITANNIA PRODUCT 1345HOUSEHOLDITCPACKACTIVE1481965.55</v>
      </c>
      <c r="K1346" s="1" t="n">
        <f aca="false">COUNTIF(J:J, $J1346)</f>
        <v>1</v>
      </c>
      <c r="L1346" s="1" t="str">
        <f aca="false">IF(ISNA(VLOOKUP(tblProducts[[#This Row],[supplier_id]], tblSuppliers[], 3, FALSE())), "Invalid", "Valid")</f>
        <v>Valid</v>
      </c>
    </row>
    <row r="1347" customFormat="false" ht="15" hidden="false" customHeight="true" outlineLevel="0" collapsed="false">
      <c r="A1347" s="1" t="n">
        <v>1346</v>
      </c>
      <c r="B1347" s="1" t="s">
        <v>3768</v>
      </c>
      <c r="C1347" s="1" t="s">
        <v>3769</v>
      </c>
      <c r="D1347" s="1" t="s">
        <v>1053</v>
      </c>
      <c r="E1347" s="1" t="s">
        <v>1082</v>
      </c>
      <c r="F1347" s="1" t="n">
        <v>49</v>
      </c>
      <c r="G1347" s="1" t="s">
        <v>1078</v>
      </c>
      <c r="H1347" s="1" t="n">
        <v>2132.99</v>
      </c>
      <c r="I1347" s="1" t="s">
        <v>46</v>
      </c>
      <c r="J134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1346SKU01346BRITANNIA PRODUCT 1346CLEANINGNESTLEBOTTLEINACTIVE492132.99</v>
      </c>
      <c r="K1347" s="1" t="n">
        <f aca="false">COUNTIF(J:J, $J1347)</f>
        <v>1</v>
      </c>
      <c r="L1347" s="1" t="str">
        <f aca="false">IF(ISNA(VLOOKUP(tblProducts[[#This Row],[supplier_id]], tblSuppliers[], 3, FALSE())), "Invalid", "Valid")</f>
        <v>Valid</v>
      </c>
    </row>
    <row r="1348" customFormat="false" ht="15" hidden="false" customHeight="true" outlineLevel="0" collapsed="false">
      <c r="A1348" s="1" t="n">
        <v>1347</v>
      </c>
      <c r="B1348" s="1" t="s">
        <v>3770</v>
      </c>
      <c r="C1348" s="1" t="s">
        <v>3771</v>
      </c>
      <c r="D1348" s="1" t="s">
        <v>1062</v>
      </c>
      <c r="E1348" s="1" t="s">
        <v>1054</v>
      </c>
      <c r="F1348" s="1" t="n">
        <v>46</v>
      </c>
      <c r="G1348" s="1" t="s">
        <v>1055</v>
      </c>
      <c r="H1348" s="1" t="n">
        <v>414.67</v>
      </c>
      <c r="I1348" s="1" t="s">
        <v>39</v>
      </c>
      <c r="J134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1347SKU01347ITC PRODUCT 1347DAIRYUNILEVERPACKACTIVE46414.67</v>
      </c>
      <c r="K1348" s="1" t="n">
        <f aca="false">COUNTIF(J:J, $J1348)</f>
        <v>1</v>
      </c>
      <c r="L1348" s="1" t="str">
        <f aca="false">IF(ISNA(VLOOKUP(tblProducts[[#This Row],[supplier_id]], tblSuppliers[], 3, FALSE())), "Invalid", "Valid")</f>
        <v>Valid</v>
      </c>
    </row>
    <row r="1349" customFormat="false" ht="15" hidden="false" customHeight="true" outlineLevel="0" collapsed="false">
      <c r="A1349" s="1" t="n">
        <v>1348</v>
      </c>
      <c r="B1349" s="1" t="s">
        <v>3772</v>
      </c>
      <c r="C1349" s="1" t="s">
        <v>3773</v>
      </c>
      <c r="D1349" s="1" t="s">
        <v>1143</v>
      </c>
      <c r="E1349" s="1" t="s">
        <v>1054</v>
      </c>
      <c r="F1349" s="1" t="n">
        <v>162</v>
      </c>
      <c r="G1349" s="1" t="s">
        <v>1078</v>
      </c>
      <c r="H1349" s="1" t="n">
        <v>1002.17</v>
      </c>
      <c r="I1349" s="1" t="s">
        <v>46</v>
      </c>
      <c r="J134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1348SKU01348NESTLE PRODUCT 1348BEVERAGESUNILEVERBOTTLEINACTIVE1621002.17</v>
      </c>
      <c r="K1349" s="1" t="n">
        <f aca="false">COUNTIF(J:J, $J1349)</f>
        <v>1</v>
      </c>
      <c r="L1349" s="1" t="str">
        <f aca="false">IF(ISNA(VLOOKUP(tblProducts[[#This Row],[supplier_id]], tblSuppliers[], 3, FALSE())), "Invalid", "Valid")</f>
        <v>Valid</v>
      </c>
    </row>
    <row r="1350" customFormat="false" ht="15" hidden="false" customHeight="true" outlineLevel="0" collapsed="false">
      <c r="A1350" s="1" t="n">
        <v>1349</v>
      </c>
      <c r="B1350" s="1" t="s">
        <v>3774</v>
      </c>
      <c r="C1350" s="1" t="s">
        <v>3775</v>
      </c>
      <c r="D1350" s="1" t="s">
        <v>1098</v>
      </c>
      <c r="E1350" s="1" t="s">
        <v>1054</v>
      </c>
      <c r="F1350" s="1" t="n">
        <v>84</v>
      </c>
      <c r="G1350" s="1" t="s">
        <v>1078</v>
      </c>
      <c r="H1350" s="1" t="n">
        <v>1533.98</v>
      </c>
      <c r="I1350" s="1" t="s">
        <v>39</v>
      </c>
      <c r="J135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1349SKU01349UNILEVER PRODUCT 1349PERSONAL CAREUNILEVERBOTTLEACTIVE841533.98</v>
      </c>
      <c r="K1350" s="1" t="n">
        <f aca="false">COUNTIF(J:J, $J1350)</f>
        <v>1</v>
      </c>
      <c r="L1350" s="1" t="str">
        <f aca="false">IF(ISNA(VLOOKUP(tblProducts[[#This Row],[supplier_id]], tblSuppliers[], 3, FALSE())), "Invalid", "Valid")</f>
        <v>Valid</v>
      </c>
    </row>
    <row r="1351" customFormat="false" ht="15" hidden="false" customHeight="true" outlineLevel="0" collapsed="false">
      <c r="A1351" s="1" t="n">
        <v>1350</v>
      </c>
      <c r="B1351" s="1" t="s">
        <v>3776</v>
      </c>
      <c r="C1351" s="1" t="s">
        <v>3777</v>
      </c>
      <c r="D1351" s="1" t="s">
        <v>1062</v>
      </c>
      <c r="E1351" s="1" t="s">
        <v>1063</v>
      </c>
      <c r="F1351" s="1" t="n">
        <v>179</v>
      </c>
      <c r="G1351" s="1" t="s">
        <v>1064</v>
      </c>
      <c r="H1351" s="1" t="n">
        <v>2186.8</v>
      </c>
      <c r="I1351" s="1" t="s">
        <v>46</v>
      </c>
      <c r="J135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1350SKU01350P&amp;G PRODUCT 1350DAIRYAMULKGINACTIVE1792186.8</v>
      </c>
      <c r="K1351" s="1" t="n">
        <f aca="false">COUNTIF(J:J, $J1351)</f>
        <v>1</v>
      </c>
      <c r="L1351" s="1" t="str">
        <f aca="false">IF(ISNA(VLOOKUP(tblProducts[[#This Row],[supplier_id]], tblSuppliers[], 3, FALSE())), "Invalid", "Valid")</f>
        <v>Valid</v>
      </c>
    </row>
    <row r="1352" customFormat="false" ht="15" hidden="false" customHeight="true" outlineLevel="0" collapsed="false">
      <c r="A1352" s="1" t="n">
        <v>1351</v>
      </c>
      <c r="B1352" s="1" t="s">
        <v>3778</v>
      </c>
      <c r="C1352" s="1" t="s">
        <v>3779</v>
      </c>
      <c r="D1352" s="1" t="s">
        <v>1067</v>
      </c>
      <c r="E1352" s="1" t="s">
        <v>1085</v>
      </c>
      <c r="F1352" s="1" t="n">
        <v>158</v>
      </c>
      <c r="G1352" s="1" t="s">
        <v>1068</v>
      </c>
      <c r="H1352" s="1" t="n">
        <v>1640.07</v>
      </c>
      <c r="I1352" s="1" t="s">
        <v>39</v>
      </c>
      <c r="J135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1351SKU01351NESTLE PRODUCT 1351BAKERYDABURPIECEACTIVE1581640.07</v>
      </c>
      <c r="K1352" s="1" t="n">
        <f aca="false">COUNTIF(J:J, $J1352)</f>
        <v>1</v>
      </c>
      <c r="L1352" s="1" t="str">
        <f aca="false">IF(ISNA(VLOOKUP(tblProducts[[#This Row],[supplier_id]], tblSuppliers[], 3, FALSE())), "Invalid", "Valid")</f>
        <v>Valid</v>
      </c>
    </row>
    <row r="1353" customFormat="false" ht="15" hidden="false" customHeight="true" outlineLevel="0" collapsed="false">
      <c r="A1353" s="1" t="n">
        <v>1352</v>
      </c>
      <c r="B1353" s="1" t="s">
        <v>3780</v>
      </c>
      <c r="C1353" s="1" t="s">
        <v>3781</v>
      </c>
      <c r="D1353" s="1" t="s">
        <v>1088</v>
      </c>
      <c r="E1353" s="1" t="s">
        <v>1077</v>
      </c>
      <c r="F1353" s="1" t="n">
        <v>97</v>
      </c>
      <c r="G1353" s="1" t="s">
        <v>1064</v>
      </c>
      <c r="H1353" s="1" t="n">
        <v>2327.09</v>
      </c>
      <c r="I1353" s="1" t="s">
        <v>39</v>
      </c>
      <c r="J135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1352SKU01352AMUL PRODUCT 1352HOUSEHOLDBRITANNIAKGACTIVE972327.09</v>
      </c>
      <c r="K1353" s="1" t="n">
        <f aca="false">COUNTIF(J:J, $J1353)</f>
        <v>1</v>
      </c>
      <c r="L1353" s="1" t="str">
        <f aca="false">IF(ISNA(VLOOKUP(tblProducts[[#This Row],[supplier_id]], tblSuppliers[], 3, FALSE())), "Invalid", "Valid")</f>
        <v>Valid</v>
      </c>
    </row>
    <row r="1354" customFormat="false" ht="15" hidden="false" customHeight="true" outlineLevel="0" collapsed="false">
      <c r="A1354" s="1" t="n">
        <v>1353</v>
      </c>
      <c r="B1354" s="1" t="s">
        <v>3782</v>
      </c>
      <c r="C1354" s="1" t="s">
        <v>3783</v>
      </c>
      <c r="D1354" s="1" t="s">
        <v>1062</v>
      </c>
      <c r="E1354" s="1" t="s">
        <v>1082</v>
      </c>
      <c r="F1354" s="1" t="n">
        <v>122</v>
      </c>
      <c r="G1354" s="1" t="s">
        <v>1068</v>
      </c>
      <c r="H1354" s="1" t="n">
        <v>2235.67</v>
      </c>
      <c r="I1354" s="1" t="s">
        <v>39</v>
      </c>
      <c r="J135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1353SKU01353ITC PRODUCT 1353DAIRYNESTLEPIECEACTIVE1222235.67</v>
      </c>
      <c r="K1354" s="1" t="n">
        <f aca="false">COUNTIF(J:J, $J1354)</f>
        <v>1</v>
      </c>
      <c r="L1354" s="1" t="str">
        <f aca="false">IF(ISNA(VLOOKUP(tblProducts[[#This Row],[supplier_id]], tblSuppliers[], 3, FALSE())), "Invalid", "Valid")</f>
        <v>Valid</v>
      </c>
    </row>
    <row r="1355" customFormat="false" ht="15" hidden="false" customHeight="true" outlineLevel="0" collapsed="false">
      <c r="A1355" s="1" t="n">
        <v>1354</v>
      </c>
      <c r="B1355" s="1" t="s">
        <v>3784</v>
      </c>
      <c r="C1355" s="1" t="s">
        <v>3785</v>
      </c>
      <c r="D1355" s="1" t="s">
        <v>1098</v>
      </c>
      <c r="E1355" s="1" t="s">
        <v>1082</v>
      </c>
      <c r="F1355" s="1" t="n">
        <v>76</v>
      </c>
      <c r="G1355" s="1" t="s">
        <v>1055</v>
      </c>
      <c r="H1355" s="1" t="n">
        <v>1012.63</v>
      </c>
      <c r="I1355" s="1" t="s">
        <v>39</v>
      </c>
      <c r="J135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1354SKU01354DABUR PRODUCT 1354PERSONAL CARENESTLEPACKACTIVE761012.63</v>
      </c>
      <c r="K1355" s="1" t="n">
        <f aca="false">COUNTIF(J:J, $J1355)</f>
        <v>1</v>
      </c>
      <c r="L1355" s="1" t="str">
        <f aca="false">IF(ISNA(VLOOKUP(tblProducts[[#This Row],[supplier_id]], tblSuppliers[], 3, FALSE())), "Invalid", "Valid")</f>
        <v>Valid</v>
      </c>
    </row>
    <row r="1356" customFormat="false" ht="15" hidden="false" customHeight="true" outlineLevel="0" collapsed="false">
      <c r="A1356" s="1" t="n">
        <v>1355</v>
      </c>
      <c r="B1356" s="1" t="s">
        <v>3786</v>
      </c>
      <c r="C1356" s="1" t="s">
        <v>3787</v>
      </c>
      <c r="D1356" s="1" t="s">
        <v>1067</v>
      </c>
      <c r="E1356" s="1" t="s">
        <v>1071</v>
      </c>
      <c r="F1356" s="1" t="n">
        <v>41</v>
      </c>
      <c r="G1356" s="1" t="s">
        <v>1078</v>
      </c>
      <c r="H1356" s="1" t="n">
        <v>1107</v>
      </c>
      <c r="I1356" s="1" t="s">
        <v>39</v>
      </c>
      <c r="J135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1355SKU01355AMUL PRODUCT 1355BAKERYITCBOTTLEACTIVE411107</v>
      </c>
      <c r="K1356" s="1" t="n">
        <f aca="false">COUNTIF(J:J, $J1356)</f>
        <v>1</v>
      </c>
      <c r="L1356" s="1" t="str">
        <f aca="false">IF(ISNA(VLOOKUP(tblProducts[[#This Row],[supplier_id]], tblSuppliers[], 3, FALSE())), "Invalid", "Valid")</f>
        <v>Valid</v>
      </c>
    </row>
    <row r="1357" customFormat="false" ht="15" hidden="false" customHeight="true" outlineLevel="0" collapsed="false">
      <c r="A1357" s="1" t="n">
        <v>1356</v>
      </c>
      <c r="B1357" s="1" t="s">
        <v>3788</v>
      </c>
      <c r="C1357" s="1" t="s">
        <v>3789</v>
      </c>
      <c r="D1357" s="1" t="s">
        <v>1098</v>
      </c>
      <c r="E1357" s="1" t="s">
        <v>1054</v>
      </c>
      <c r="F1357" s="1" t="n">
        <v>149</v>
      </c>
      <c r="G1357" s="1" t="s">
        <v>1068</v>
      </c>
      <c r="H1357" s="1" t="n">
        <v>766.14</v>
      </c>
      <c r="I1357" s="1" t="s">
        <v>46</v>
      </c>
      <c r="J135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1356SKU01356ITC PRODUCT 1356PERSONAL CAREUNILEVERPIECEINACTIVE149766.14</v>
      </c>
      <c r="K1357" s="1" t="n">
        <f aca="false">COUNTIF(J:J, $J1357)</f>
        <v>1</v>
      </c>
      <c r="L1357" s="1" t="str">
        <f aca="false">IF(ISNA(VLOOKUP(tblProducts[[#This Row],[supplier_id]], tblSuppliers[], 3, FALSE())), "Invalid", "Valid")</f>
        <v>Valid</v>
      </c>
    </row>
    <row r="1358" customFormat="false" ht="15" hidden="false" customHeight="true" outlineLevel="0" collapsed="false">
      <c r="A1358" s="1" t="n">
        <v>1357</v>
      </c>
      <c r="B1358" s="1" t="s">
        <v>3790</v>
      </c>
      <c r="C1358" s="1" t="s">
        <v>3791</v>
      </c>
      <c r="D1358" s="1" t="s">
        <v>1098</v>
      </c>
      <c r="E1358" s="1" t="s">
        <v>1063</v>
      </c>
      <c r="F1358" s="1" t="n">
        <v>84</v>
      </c>
      <c r="G1358" s="1" t="s">
        <v>1059</v>
      </c>
      <c r="H1358" s="1" t="n">
        <v>413.94</v>
      </c>
      <c r="I1358" s="1" t="s">
        <v>46</v>
      </c>
      <c r="J135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1357SKU01357DABUR PRODUCT 1357PERSONAL CAREAMULLITREINACTIVE84413.94</v>
      </c>
      <c r="K1358" s="1" t="n">
        <f aca="false">COUNTIF(J:J, $J1358)</f>
        <v>1</v>
      </c>
      <c r="L1358" s="1" t="str">
        <f aca="false">IF(ISNA(VLOOKUP(tblProducts[[#This Row],[supplier_id]], tblSuppliers[], 3, FALSE())), "Invalid", "Valid")</f>
        <v>Valid</v>
      </c>
    </row>
    <row r="1359" customFormat="false" ht="15" hidden="false" customHeight="true" outlineLevel="0" collapsed="false">
      <c r="A1359" s="1" t="n">
        <v>1358</v>
      </c>
      <c r="B1359" s="1" t="s">
        <v>3792</v>
      </c>
      <c r="C1359" s="1" t="s">
        <v>3793</v>
      </c>
      <c r="D1359" s="1" t="s">
        <v>1081</v>
      </c>
      <c r="E1359" s="1" t="s">
        <v>1058</v>
      </c>
      <c r="F1359" s="1" t="n">
        <v>176</v>
      </c>
      <c r="G1359" s="1" t="s">
        <v>1055</v>
      </c>
      <c r="H1359" s="1" t="n">
        <v>783.03</v>
      </c>
      <c r="I1359" s="1" t="s">
        <v>39</v>
      </c>
      <c r="J135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1358SKU01358UNILEVER PRODUCT 1358FROZEN FOODP&amp;GPACKACTIVE176783.03</v>
      </c>
      <c r="K1359" s="1" t="n">
        <f aca="false">COUNTIF(J:J, $J1359)</f>
        <v>1</v>
      </c>
      <c r="L1359" s="1" t="str">
        <f aca="false">IF(ISNA(VLOOKUP(tblProducts[[#This Row],[supplier_id]], tblSuppliers[], 3, FALSE())), "Invalid", "Valid")</f>
        <v>Valid</v>
      </c>
    </row>
    <row r="1360" customFormat="false" ht="15" hidden="false" customHeight="true" outlineLevel="0" collapsed="false">
      <c r="A1360" s="1" t="n">
        <v>1359</v>
      </c>
      <c r="B1360" s="1" t="s">
        <v>3794</v>
      </c>
      <c r="C1360" s="1" t="s">
        <v>3795</v>
      </c>
      <c r="D1360" s="1" t="s">
        <v>1053</v>
      </c>
      <c r="E1360" s="1" t="s">
        <v>1082</v>
      </c>
      <c r="F1360" s="1" t="n">
        <v>77</v>
      </c>
      <c r="G1360" s="1" t="s">
        <v>1068</v>
      </c>
      <c r="H1360" s="1" t="n">
        <v>256.09</v>
      </c>
      <c r="I1360" s="1" t="s">
        <v>39</v>
      </c>
      <c r="J136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1359SKU01359NESTLE PRODUCT 1359CLEANINGNESTLEPIECEACTIVE77256.09</v>
      </c>
      <c r="K1360" s="1" t="n">
        <f aca="false">COUNTIF(J:J, $J1360)</f>
        <v>1</v>
      </c>
      <c r="L1360" s="1" t="str">
        <f aca="false">IF(ISNA(VLOOKUP(tblProducts[[#This Row],[supplier_id]], tblSuppliers[], 3, FALSE())), "Invalid", "Valid")</f>
        <v>Valid</v>
      </c>
    </row>
    <row r="1361" customFormat="false" ht="15" hidden="false" customHeight="true" outlineLevel="0" collapsed="false">
      <c r="A1361" s="1" t="n">
        <v>1360</v>
      </c>
      <c r="B1361" s="1" t="s">
        <v>3796</v>
      </c>
      <c r="C1361" s="1" t="s">
        <v>3797</v>
      </c>
      <c r="D1361" s="1" t="s">
        <v>1062</v>
      </c>
      <c r="E1361" s="1" t="s">
        <v>1089</v>
      </c>
      <c r="F1361" s="1" t="n">
        <v>108</v>
      </c>
      <c r="G1361" s="1" t="s">
        <v>1064</v>
      </c>
      <c r="H1361" s="1" t="n">
        <v>652.35</v>
      </c>
      <c r="I1361" s="1" t="s">
        <v>46</v>
      </c>
      <c r="J136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1360SKU01360UNILEVER PRODUCT 1360DAIRYPARLEKGINACTIVE108652.35</v>
      </c>
      <c r="K1361" s="1" t="n">
        <f aca="false">COUNTIF(J:J, $J1361)</f>
        <v>1</v>
      </c>
      <c r="L1361" s="1" t="str">
        <f aca="false">IF(ISNA(VLOOKUP(tblProducts[[#This Row],[supplier_id]], tblSuppliers[], 3, FALSE())), "Invalid", "Valid")</f>
        <v>Valid</v>
      </c>
    </row>
    <row r="1362" customFormat="false" ht="15" hidden="false" customHeight="true" outlineLevel="0" collapsed="false">
      <c r="A1362" s="1" t="n">
        <v>1361</v>
      </c>
      <c r="B1362" s="1" t="s">
        <v>3798</v>
      </c>
      <c r="C1362" s="1" t="s">
        <v>3799</v>
      </c>
      <c r="D1362" s="1" t="s">
        <v>1081</v>
      </c>
      <c r="E1362" s="1" t="s">
        <v>1058</v>
      </c>
      <c r="F1362" s="1" t="n">
        <v>84</v>
      </c>
      <c r="G1362" s="1" t="s">
        <v>1055</v>
      </c>
      <c r="H1362" s="1" t="n">
        <v>1573.03</v>
      </c>
      <c r="I1362" s="1" t="s">
        <v>39</v>
      </c>
      <c r="J136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1361SKU01361P&amp;G PRODUCT 1361FROZEN FOODP&amp;GPACKACTIVE841573.03</v>
      </c>
      <c r="K1362" s="1" t="n">
        <f aca="false">COUNTIF(J:J, $J1362)</f>
        <v>1</v>
      </c>
      <c r="L1362" s="1" t="str">
        <f aca="false">IF(ISNA(VLOOKUP(tblProducts[[#This Row],[supplier_id]], tblSuppliers[], 3, FALSE())), "Invalid", "Valid")</f>
        <v>Valid</v>
      </c>
    </row>
    <row r="1363" customFormat="false" ht="15" hidden="false" customHeight="true" outlineLevel="0" collapsed="false">
      <c r="A1363" s="1" t="n">
        <v>1362</v>
      </c>
      <c r="B1363" s="1" t="s">
        <v>3800</v>
      </c>
      <c r="C1363" s="1" t="s">
        <v>3801</v>
      </c>
      <c r="D1363" s="1" t="s">
        <v>1098</v>
      </c>
      <c r="E1363" s="1" t="s">
        <v>1054</v>
      </c>
      <c r="F1363" s="1" t="n">
        <v>120</v>
      </c>
      <c r="G1363" s="1" t="s">
        <v>1068</v>
      </c>
      <c r="H1363" s="1" t="n">
        <v>219.03</v>
      </c>
      <c r="I1363" s="1" t="s">
        <v>46</v>
      </c>
      <c r="J136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1362SKU01362NESTLE PRODUCT 1362PERSONAL CAREUNILEVERPIECEINACTIVE120219.03</v>
      </c>
      <c r="K1363" s="1" t="n">
        <f aca="false">COUNTIF(J:J, $J1363)</f>
        <v>1</v>
      </c>
      <c r="L1363" s="1" t="str">
        <f aca="false">IF(ISNA(VLOOKUP(tblProducts[[#This Row],[supplier_id]], tblSuppliers[], 3, FALSE())), "Invalid", "Valid")</f>
        <v>Valid</v>
      </c>
    </row>
    <row r="1364" customFormat="false" ht="15" hidden="false" customHeight="true" outlineLevel="0" collapsed="false">
      <c r="A1364" s="1" t="n">
        <v>1363</v>
      </c>
      <c r="B1364" s="1" t="s">
        <v>3802</v>
      </c>
      <c r="C1364" s="1" t="s">
        <v>3803</v>
      </c>
      <c r="D1364" s="1" t="s">
        <v>1088</v>
      </c>
      <c r="E1364" s="1" t="s">
        <v>1063</v>
      </c>
      <c r="F1364" s="1" t="n">
        <v>69</v>
      </c>
      <c r="G1364" s="1" t="s">
        <v>1059</v>
      </c>
      <c r="H1364" s="1" t="n">
        <v>1420.43</v>
      </c>
      <c r="I1364" s="1" t="s">
        <v>46</v>
      </c>
      <c r="J136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1363SKU01363NESTLE PRODUCT 1363HOUSEHOLDAMULLITREINACTIVE691420.43</v>
      </c>
      <c r="K1364" s="1" t="n">
        <f aca="false">COUNTIF(J:J, $J1364)</f>
        <v>1</v>
      </c>
      <c r="L1364" s="1" t="str">
        <f aca="false">IF(ISNA(VLOOKUP(tblProducts[[#This Row],[supplier_id]], tblSuppliers[], 3, FALSE())), "Invalid", "Valid")</f>
        <v>Valid</v>
      </c>
    </row>
    <row r="1365" customFormat="false" ht="15" hidden="false" customHeight="true" outlineLevel="0" collapsed="false">
      <c r="A1365" s="1" t="n">
        <v>1364</v>
      </c>
      <c r="B1365" s="1" t="s">
        <v>3804</v>
      </c>
      <c r="C1365" s="1" t="s">
        <v>3805</v>
      </c>
      <c r="D1365" s="1" t="s">
        <v>1143</v>
      </c>
      <c r="E1365" s="1" t="s">
        <v>1085</v>
      </c>
      <c r="F1365" s="1" t="n">
        <v>182</v>
      </c>
      <c r="G1365" s="1" t="s">
        <v>1059</v>
      </c>
      <c r="H1365" s="1" t="n">
        <v>1289.77</v>
      </c>
      <c r="I1365" s="1" t="s">
        <v>46</v>
      </c>
      <c r="J136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1364SKU01364P&amp;G PRODUCT 1364BEVERAGESDABURLITREINACTIVE1821289.77</v>
      </c>
      <c r="K1365" s="1" t="n">
        <f aca="false">COUNTIF(J:J, $J1365)</f>
        <v>1</v>
      </c>
      <c r="L1365" s="1" t="str">
        <f aca="false">IF(ISNA(VLOOKUP(tblProducts[[#This Row],[supplier_id]], tblSuppliers[], 3, FALSE())), "Invalid", "Valid")</f>
        <v>Valid</v>
      </c>
    </row>
    <row r="1366" customFormat="false" ht="15" hidden="false" customHeight="true" outlineLevel="0" collapsed="false">
      <c r="A1366" s="1" t="n">
        <v>1365</v>
      </c>
      <c r="B1366" s="1" t="s">
        <v>3806</v>
      </c>
      <c r="C1366" s="1" t="s">
        <v>3807</v>
      </c>
      <c r="D1366" s="1" t="s">
        <v>1088</v>
      </c>
      <c r="E1366" s="1" t="s">
        <v>1085</v>
      </c>
      <c r="F1366" s="1" t="n">
        <v>179</v>
      </c>
      <c r="G1366" s="1" t="s">
        <v>1068</v>
      </c>
      <c r="H1366" s="1" t="n">
        <v>1743.63</v>
      </c>
      <c r="I1366" s="1" t="s">
        <v>39</v>
      </c>
      <c r="J136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1365SKU01365BRITANNIA PRODUCT 1365HOUSEHOLDDABURPIECEACTIVE1791743.63</v>
      </c>
      <c r="K1366" s="1" t="n">
        <f aca="false">COUNTIF(J:J, $J1366)</f>
        <v>1</v>
      </c>
      <c r="L1366" s="1" t="str">
        <f aca="false">IF(ISNA(VLOOKUP(tblProducts[[#This Row],[supplier_id]], tblSuppliers[], 3, FALSE())), "Invalid", "Valid")</f>
        <v>Valid</v>
      </c>
    </row>
    <row r="1367" customFormat="false" ht="15" hidden="false" customHeight="true" outlineLevel="0" collapsed="false">
      <c r="A1367" s="1" t="n">
        <v>1366</v>
      </c>
      <c r="B1367" s="1" t="s">
        <v>3808</v>
      </c>
      <c r="C1367" s="1" t="s">
        <v>3809</v>
      </c>
      <c r="D1367" s="1" t="s">
        <v>1081</v>
      </c>
      <c r="E1367" s="1" t="s">
        <v>1054</v>
      </c>
      <c r="F1367" s="1" t="n">
        <v>36</v>
      </c>
      <c r="G1367" s="1" t="s">
        <v>1059</v>
      </c>
      <c r="H1367" s="1" t="n">
        <v>1205.15</v>
      </c>
      <c r="I1367" s="1" t="s">
        <v>39</v>
      </c>
      <c r="J136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1366SKU01366UNILEVER PRODUCT 1366FROZEN FOODUNILEVERLITREACTIVE361205.15</v>
      </c>
      <c r="K1367" s="1" t="n">
        <f aca="false">COUNTIF(J:J, $J1367)</f>
        <v>1</v>
      </c>
      <c r="L1367" s="1" t="str">
        <f aca="false">IF(ISNA(VLOOKUP(tblProducts[[#This Row],[supplier_id]], tblSuppliers[], 3, FALSE())), "Invalid", "Valid")</f>
        <v>Valid</v>
      </c>
    </row>
    <row r="1368" customFormat="false" ht="15" hidden="false" customHeight="true" outlineLevel="0" collapsed="false">
      <c r="A1368" s="1" t="n">
        <v>1367</v>
      </c>
      <c r="B1368" s="1" t="s">
        <v>3810</v>
      </c>
      <c r="C1368" s="1" t="s">
        <v>3811</v>
      </c>
      <c r="D1368" s="1" t="s">
        <v>1143</v>
      </c>
      <c r="E1368" s="1" t="s">
        <v>1085</v>
      </c>
      <c r="F1368" s="1" t="n">
        <v>162</v>
      </c>
      <c r="G1368" s="1" t="s">
        <v>1055</v>
      </c>
      <c r="H1368" s="1" t="n">
        <v>1460.29</v>
      </c>
      <c r="I1368" s="1" t="s">
        <v>46</v>
      </c>
      <c r="J136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1367SKU01367NESTLE PRODUCT 1367BEVERAGESDABURPACKINACTIVE1621460.29</v>
      </c>
      <c r="K1368" s="1" t="n">
        <f aca="false">COUNTIF(J:J, $J1368)</f>
        <v>1</v>
      </c>
      <c r="L1368" s="1" t="str">
        <f aca="false">IF(ISNA(VLOOKUP(tblProducts[[#This Row],[supplier_id]], tblSuppliers[], 3, FALSE())), "Invalid", "Valid")</f>
        <v>Valid</v>
      </c>
    </row>
    <row r="1369" customFormat="false" ht="15" hidden="false" customHeight="true" outlineLevel="0" collapsed="false">
      <c r="A1369" s="1" t="n">
        <v>1368</v>
      </c>
      <c r="B1369" s="1" t="s">
        <v>3812</v>
      </c>
      <c r="C1369" s="1" t="s">
        <v>3813</v>
      </c>
      <c r="D1369" s="1" t="s">
        <v>1143</v>
      </c>
      <c r="E1369" s="1" t="s">
        <v>1082</v>
      </c>
      <c r="F1369" s="1" t="n">
        <v>21</v>
      </c>
      <c r="G1369" s="1" t="s">
        <v>1068</v>
      </c>
      <c r="H1369" s="1" t="n">
        <v>862.22</v>
      </c>
      <c r="I1369" s="1" t="s">
        <v>39</v>
      </c>
      <c r="J136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1368SKU01368PARLE PRODUCT 1368BEVERAGESNESTLEPIECEACTIVE21862.22</v>
      </c>
      <c r="K1369" s="1" t="n">
        <f aca="false">COUNTIF(J:J, $J1369)</f>
        <v>1</v>
      </c>
      <c r="L1369" s="1" t="str">
        <f aca="false">IF(ISNA(VLOOKUP(tblProducts[[#This Row],[supplier_id]], tblSuppliers[], 3, FALSE())), "Invalid", "Valid")</f>
        <v>Valid</v>
      </c>
    </row>
    <row r="1370" customFormat="false" ht="15" hidden="false" customHeight="true" outlineLevel="0" collapsed="false">
      <c r="A1370" s="1" t="n">
        <v>1369</v>
      </c>
      <c r="B1370" s="1" t="s">
        <v>3814</v>
      </c>
      <c r="C1370" s="1" t="s">
        <v>3815</v>
      </c>
      <c r="D1370" s="1" t="s">
        <v>1076</v>
      </c>
      <c r="E1370" s="1" t="s">
        <v>1058</v>
      </c>
      <c r="F1370" s="1" t="n">
        <v>170</v>
      </c>
      <c r="G1370" s="1" t="s">
        <v>1055</v>
      </c>
      <c r="H1370" s="1" t="n">
        <v>687.93</v>
      </c>
      <c r="I1370" s="1" t="s">
        <v>39</v>
      </c>
      <c r="J137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1369SKU01369ITC PRODUCT 1369SNACKSP&amp;GPACKACTIVE170687.93</v>
      </c>
      <c r="K1370" s="1" t="n">
        <f aca="false">COUNTIF(J:J, $J1370)</f>
        <v>1</v>
      </c>
      <c r="L1370" s="1" t="str">
        <f aca="false">IF(ISNA(VLOOKUP(tblProducts[[#This Row],[supplier_id]], tblSuppliers[], 3, FALSE())), "Invalid", "Valid")</f>
        <v>Valid</v>
      </c>
    </row>
    <row r="1371" customFormat="false" ht="15" hidden="false" customHeight="true" outlineLevel="0" collapsed="false">
      <c r="A1371" s="1" t="n">
        <v>1370</v>
      </c>
      <c r="B1371" s="1" t="s">
        <v>3816</v>
      </c>
      <c r="C1371" s="1" t="s">
        <v>3817</v>
      </c>
      <c r="D1371" s="1" t="s">
        <v>1143</v>
      </c>
      <c r="E1371" s="1" t="s">
        <v>1082</v>
      </c>
      <c r="F1371" s="1" t="n">
        <v>164</v>
      </c>
      <c r="G1371" s="1" t="s">
        <v>1055</v>
      </c>
      <c r="H1371" s="1" t="n">
        <v>863.69</v>
      </c>
      <c r="I1371" s="1" t="s">
        <v>39</v>
      </c>
      <c r="J137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1370SKU01370NESTLE PRODUCT 1370BEVERAGESNESTLEPACKACTIVE164863.69</v>
      </c>
      <c r="K1371" s="1" t="n">
        <f aca="false">COUNTIF(J:J, $J1371)</f>
        <v>1</v>
      </c>
      <c r="L1371" s="1" t="str">
        <f aca="false">IF(ISNA(VLOOKUP(tblProducts[[#This Row],[supplier_id]], tblSuppliers[], 3, FALSE())), "Invalid", "Valid")</f>
        <v>Valid</v>
      </c>
    </row>
    <row r="1372" customFormat="false" ht="15" hidden="false" customHeight="true" outlineLevel="0" collapsed="false">
      <c r="A1372" s="1" t="n">
        <v>1371</v>
      </c>
      <c r="B1372" s="1" t="s">
        <v>3818</v>
      </c>
      <c r="C1372" s="1" t="s">
        <v>3819</v>
      </c>
      <c r="D1372" s="1" t="s">
        <v>1076</v>
      </c>
      <c r="E1372" s="1" t="s">
        <v>1071</v>
      </c>
      <c r="F1372" s="1" t="n">
        <v>39</v>
      </c>
      <c r="G1372" s="1" t="s">
        <v>1059</v>
      </c>
      <c r="H1372" s="1" t="n">
        <v>932.56</v>
      </c>
      <c r="I1372" s="1" t="s">
        <v>39</v>
      </c>
      <c r="J137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1371SKU01371DABUR PRODUCT 1371SNACKSITCLITREACTIVE39932.56</v>
      </c>
      <c r="K1372" s="1" t="n">
        <f aca="false">COUNTIF(J:J, $J1372)</f>
        <v>1</v>
      </c>
      <c r="L1372" s="1" t="str">
        <f aca="false">IF(ISNA(VLOOKUP(tblProducts[[#This Row],[supplier_id]], tblSuppliers[], 3, FALSE())), "Invalid", "Valid")</f>
        <v>Valid</v>
      </c>
    </row>
    <row r="1373" customFormat="false" ht="15" hidden="false" customHeight="true" outlineLevel="0" collapsed="false">
      <c r="A1373" s="1" t="n">
        <v>1372</v>
      </c>
      <c r="B1373" s="1" t="s">
        <v>3820</v>
      </c>
      <c r="C1373" s="1" t="s">
        <v>3821</v>
      </c>
      <c r="D1373" s="1" t="s">
        <v>1143</v>
      </c>
      <c r="E1373" s="1" t="s">
        <v>1085</v>
      </c>
      <c r="F1373" s="1" t="n">
        <v>120</v>
      </c>
      <c r="G1373" s="1" t="s">
        <v>1068</v>
      </c>
      <c r="H1373" s="1" t="n">
        <v>549.92</v>
      </c>
      <c r="I1373" s="1" t="s">
        <v>46</v>
      </c>
      <c r="J137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1372SKU01372P&amp;G PRODUCT 1372BEVERAGESDABURPIECEINACTIVE120549.92</v>
      </c>
      <c r="K1373" s="1" t="n">
        <f aca="false">COUNTIF(J:J, $J1373)</f>
        <v>1</v>
      </c>
      <c r="L1373" s="1" t="str">
        <f aca="false">IF(ISNA(VLOOKUP(tblProducts[[#This Row],[supplier_id]], tblSuppliers[], 3, FALSE())), "Invalid", "Valid")</f>
        <v>Valid</v>
      </c>
    </row>
    <row r="1374" customFormat="false" ht="15" hidden="false" customHeight="true" outlineLevel="0" collapsed="false">
      <c r="A1374" s="1" t="n">
        <v>1373</v>
      </c>
      <c r="B1374" s="1" t="s">
        <v>3822</v>
      </c>
      <c r="C1374" s="1" t="s">
        <v>3823</v>
      </c>
      <c r="D1374" s="1" t="s">
        <v>1143</v>
      </c>
      <c r="E1374" s="1" t="s">
        <v>1085</v>
      </c>
      <c r="F1374" s="1" t="n">
        <v>200</v>
      </c>
      <c r="G1374" s="1" t="s">
        <v>1064</v>
      </c>
      <c r="H1374" s="1" t="n">
        <v>1368.44</v>
      </c>
      <c r="I1374" s="1" t="s">
        <v>39</v>
      </c>
      <c r="J137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1373SKU01373ITC PRODUCT 1373BEVERAGESDABURKGACTIVE2001368.44</v>
      </c>
      <c r="K1374" s="1" t="n">
        <f aca="false">COUNTIF(J:J, $J1374)</f>
        <v>1</v>
      </c>
      <c r="L1374" s="1" t="str">
        <f aca="false">IF(ISNA(VLOOKUP(tblProducts[[#This Row],[supplier_id]], tblSuppliers[], 3, FALSE())), "Invalid", "Valid")</f>
        <v>Valid</v>
      </c>
    </row>
    <row r="1375" customFormat="false" ht="15" hidden="false" customHeight="true" outlineLevel="0" collapsed="false">
      <c r="A1375" s="1" t="n">
        <v>1374</v>
      </c>
      <c r="B1375" s="1" t="s">
        <v>3824</v>
      </c>
      <c r="C1375" s="1" t="s">
        <v>3825</v>
      </c>
      <c r="D1375" s="1" t="s">
        <v>1067</v>
      </c>
      <c r="E1375" s="1" t="s">
        <v>1085</v>
      </c>
      <c r="F1375" s="1" t="n">
        <v>111</v>
      </c>
      <c r="G1375" s="1" t="s">
        <v>1055</v>
      </c>
      <c r="H1375" s="1" t="n">
        <v>723.01</v>
      </c>
      <c r="I1375" s="1" t="s">
        <v>46</v>
      </c>
      <c r="J137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1374SKU01374UNILEVER PRODUCT 1374BAKERYDABURPACKINACTIVE111723.01</v>
      </c>
      <c r="K1375" s="1" t="n">
        <f aca="false">COUNTIF(J:J, $J1375)</f>
        <v>1</v>
      </c>
      <c r="L1375" s="1" t="str">
        <f aca="false">IF(ISNA(VLOOKUP(tblProducts[[#This Row],[supplier_id]], tblSuppliers[], 3, FALSE())), "Invalid", "Valid")</f>
        <v>Valid</v>
      </c>
    </row>
    <row r="1376" customFormat="false" ht="15" hidden="false" customHeight="true" outlineLevel="0" collapsed="false">
      <c r="A1376" s="1" t="n">
        <v>1375</v>
      </c>
      <c r="B1376" s="1" t="s">
        <v>3826</v>
      </c>
      <c r="C1376" s="1" t="s">
        <v>3827</v>
      </c>
      <c r="D1376" s="1" t="s">
        <v>1088</v>
      </c>
      <c r="E1376" s="1" t="s">
        <v>1071</v>
      </c>
      <c r="F1376" s="1" t="n">
        <v>118</v>
      </c>
      <c r="G1376" s="1" t="s">
        <v>1068</v>
      </c>
      <c r="H1376" s="1" t="n">
        <v>1590.94</v>
      </c>
      <c r="I1376" s="1" t="s">
        <v>46</v>
      </c>
      <c r="J137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1375SKU01375P&amp;G PRODUCT 1375HOUSEHOLDITCPIECEINACTIVE1181590.94</v>
      </c>
      <c r="K1376" s="1" t="n">
        <f aca="false">COUNTIF(J:J, $J1376)</f>
        <v>1</v>
      </c>
      <c r="L1376" s="1" t="str">
        <f aca="false">IF(ISNA(VLOOKUP(tblProducts[[#This Row],[supplier_id]], tblSuppliers[], 3, FALSE())), "Invalid", "Valid")</f>
        <v>Valid</v>
      </c>
    </row>
    <row r="1377" customFormat="false" ht="15" hidden="false" customHeight="true" outlineLevel="0" collapsed="false">
      <c r="A1377" s="1" t="n">
        <v>1376</v>
      </c>
      <c r="B1377" s="1" t="s">
        <v>3828</v>
      </c>
      <c r="C1377" s="1" t="s">
        <v>3829</v>
      </c>
      <c r="D1377" s="1" t="s">
        <v>1088</v>
      </c>
      <c r="E1377" s="1" t="s">
        <v>1082</v>
      </c>
      <c r="F1377" s="1" t="n">
        <v>121</v>
      </c>
      <c r="G1377" s="1" t="s">
        <v>1068</v>
      </c>
      <c r="H1377" s="1" t="n">
        <v>971.81</v>
      </c>
      <c r="I1377" s="1" t="s">
        <v>46</v>
      </c>
      <c r="J137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1376SKU01376NESTLE PRODUCT 1376HOUSEHOLDNESTLEPIECEINACTIVE121971.81</v>
      </c>
      <c r="K1377" s="1" t="n">
        <f aca="false">COUNTIF(J:J, $J1377)</f>
        <v>1</v>
      </c>
      <c r="L1377" s="1" t="str">
        <f aca="false">IF(ISNA(VLOOKUP(tblProducts[[#This Row],[supplier_id]], tblSuppliers[], 3, FALSE())), "Invalid", "Valid")</f>
        <v>Valid</v>
      </c>
    </row>
    <row r="1378" customFormat="false" ht="15" hidden="false" customHeight="true" outlineLevel="0" collapsed="false">
      <c r="A1378" s="1" t="n">
        <v>1377</v>
      </c>
      <c r="B1378" s="1" t="s">
        <v>3830</v>
      </c>
      <c r="C1378" s="1" t="s">
        <v>3831</v>
      </c>
      <c r="D1378" s="1" t="s">
        <v>1081</v>
      </c>
      <c r="E1378" s="1" t="s">
        <v>1085</v>
      </c>
      <c r="F1378" s="1" t="n">
        <v>133</v>
      </c>
      <c r="G1378" s="1" t="s">
        <v>1068</v>
      </c>
      <c r="H1378" s="1" t="n">
        <v>1178.46</v>
      </c>
      <c r="I1378" s="1" t="s">
        <v>46</v>
      </c>
      <c r="J137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1377SKU01377ITC PRODUCT 1377FROZEN FOODDABURPIECEINACTIVE1331178.46</v>
      </c>
      <c r="K1378" s="1" t="n">
        <f aca="false">COUNTIF(J:J, $J1378)</f>
        <v>1</v>
      </c>
      <c r="L1378" s="1" t="str">
        <f aca="false">IF(ISNA(VLOOKUP(tblProducts[[#This Row],[supplier_id]], tblSuppliers[], 3, FALSE())), "Invalid", "Valid")</f>
        <v>Valid</v>
      </c>
    </row>
    <row r="1379" customFormat="false" ht="15" hidden="false" customHeight="true" outlineLevel="0" collapsed="false">
      <c r="A1379" s="1" t="n">
        <v>1378</v>
      </c>
      <c r="B1379" s="1" t="s">
        <v>3832</v>
      </c>
      <c r="C1379" s="1" t="s">
        <v>3833</v>
      </c>
      <c r="D1379" s="1" t="s">
        <v>1062</v>
      </c>
      <c r="E1379" s="1" t="s">
        <v>1063</v>
      </c>
      <c r="F1379" s="1" t="n">
        <v>162</v>
      </c>
      <c r="G1379" s="1" t="s">
        <v>1055</v>
      </c>
      <c r="H1379" s="1" t="n">
        <v>1524.83</v>
      </c>
      <c r="I1379" s="1" t="s">
        <v>46</v>
      </c>
      <c r="J137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1378SKU01378AMUL PRODUCT 1378DAIRYAMULPACKINACTIVE1621524.83</v>
      </c>
      <c r="K1379" s="1" t="n">
        <f aca="false">COUNTIF(J:J, $J1379)</f>
        <v>1</v>
      </c>
      <c r="L1379" s="1" t="str">
        <f aca="false">IF(ISNA(VLOOKUP(tblProducts[[#This Row],[supplier_id]], tblSuppliers[], 3, FALSE())), "Invalid", "Valid")</f>
        <v>Valid</v>
      </c>
    </row>
    <row r="1380" customFormat="false" ht="15" hidden="false" customHeight="true" outlineLevel="0" collapsed="false">
      <c r="A1380" s="1" t="n">
        <v>1379</v>
      </c>
      <c r="B1380" s="1" t="s">
        <v>3834</v>
      </c>
      <c r="C1380" s="1" t="s">
        <v>3835</v>
      </c>
      <c r="D1380" s="1" t="s">
        <v>1062</v>
      </c>
      <c r="E1380" s="1" t="s">
        <v>1089</v>
      </c>
      <c r="F1380" s="1" t="n">
        <v>171</v>
      </c>
      <c r="G1380" s="1" t="s">
        <v>1064</v>
      </c>
      <c r="H1380" s="1" t="n">
        <v>1023.05</v>
      </c>
      <c r="I1380" s="1" t="s">
        <v>39</v>
      </c>
      <c r="J138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1379SKU01379NESTLE PRODUCT 1379DAIRYPARLEKGACTIVE1711023.05</v>
      </c>
      <c r="K1380" s="1" t="n">
        <f aca="false">COUNTIF(J:J, $J1380)</f>
        <v>1</v>
      </c>
      <c r="L1380" s="1" t="str">
        <f aca="false">IF(ISNA(VLOOKUP(tblProducts[[#This Row],[supplier_id]], tblSuppliers[], 3, FALSE())), "Invalid", "Valid")</f>
        <v>Valid</v>
      </c>
    </row>
    <row r="1381" customFormat="false" ht="15" hidden="false" customHeight="true" outlineLevel="0" collapsed="false">
      <c r="A1381" s="1" t="n">
        <v>1380</v>
      </c>
      <c r="B1381" s="1" t="s">
        <v>3836</v>
      </c>
      <c r="C1381" s="1" t="s">
        <v>3837</v>
      </c>
      <c r="D1381" s="1" t="s">
        <v>1062</v>
      </c>
      <c r="E1381" s="1" t="s">
        <v>1058</v>
      </c>
      <c r="F1381" s="1" t="n">
        <v>84</v>
      </c>
      <c r="G1381" s="1" t="s">
        <v>1059</v>
      </c>
      <c r="H1381" s="1" t="n">
        <v>2482.5</v>
      </c>
      <c r="I1381" s="1" t="s">
        <v>46</v>
      </c>
      <c r="J138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1380SKU01380UNILEVER PRODUCT 1380DAIRYP&amp;GLITREINACTIVE842482.5</v>
      </c>
      <c r="K1381" s="1" t="n">
        <f aca="false">COUNTIF(J:J, $J1381)</f>
        <v>1</v>
      </c>
      <c r="L1381" s="1" t="str">
        <f aca="false">IF(ISNA(VLOOKUP(tblProducts[[#This Row],[supplier_id]], tblSuppliers[], 3, FALSE())), "Invalid", "Valid")</f>
        <v>Valid</v>
      </c>
    </row>
    <row r="1382" customFormat="false" ht="15" hidden="false" customHeight="true" outlineLevel="0" collapsed="false">
      <c r="A1382" s="1" t="n">
        <v>1381</v>
      </c>
      <c r="B1382" s="1" t="s">
        <v>3838</v>
      </c>
      <c r="C1382" s="1" t="s">
        <v>3839</v>
      </c>
      <c r="D1382" s="1" t="s">
        <v>1098</v>
      </c>
      <c r="E1382" s="1" t="s">
        <v>1071</v>
      </c>
      <c r="F1382" s="1" t="n">
        <v>156</v>
      </c>
      <c r="G1382" s="1" t="s">
        <v>1064</v>
      </c>
      <c r="H1382" s="1" t="n">
        <v>196.4</v>
      </c>
      <c r="I1382" s="1" t="s">
        <v>39</v>
      </c>
      <c r="J138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1381SKU01381NESTLE PRODUCT 1381PERSONAL CAREITCKGACTIVE156196.4</v>
      </c>
      <c r="K1382" s="1" t="n">
        <f aca="false">COUNTIF(J:J, $J1382)</f>
        <v>1</v>
      </c>
      <c r="L1382" s="1" t="str">
        <f aca="false">IF(ISNA(VLOOKUP(tblProducts[[#This Row],[supplier_id]], tblSuppliers[], 3, FALSE())), "Invalid", "Valid")</f>
        <v>Valid</v>
      </c>
    </row>
    <row r="1383" customFormat="false" ht="15" hidden="false" customHeight="true" outlineLevel="0" collapsed="false">
      <c r="A1383" s="1" t="n">
        <v>1382</v>
      </c>
      <c r="B1383" s="1" t="s">
        <v>3840</v>
      </c>
      <c r="C1383" s="1" t="s">
        <v>3841</v>
      </c>
      <c r="D1383" s="1" t="s">
        <v>1098</v>
      </c>
      <c r="E1383" s="1" t="s">
        <v>1054</v>
      </c>
      <c r="F1383" s="1" t="n">
        <v>155</v>
      </c>
      <c r="G1383" s="1" t="s">
        <v>1055</v>
      </c>
      <c r="H1383" s="1" t="n">
        <v>546.6</v>
      </c>
      <c r="I1383" s="1" t="s">
        <v>46</v>
      </c>
      <c r="J138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1382SKU01382BRITANNIA PRODUCT 1382PERSONAL CAREUNILEVERPACKINACTIVE155546.6</v>
      </c>
      <c r="K1383" s="1" t="n">
        <f aca="false">COUNTIF(J:J, $J1383)</f>
        <v>1</v>
      </c>
      <c r="L1383" s="1" t="str">
        <f aca="false">IF(ISNA(VLOOKUP(tblProducts[[#This Row],[supplier_id]], tblSuppliers[], 3, FALSE())), "Invalid", "Valid")</f>
        <v>Valid</v>
      </c>
    </row>
    <row r="1384" customFormat="false" ht="15" hidden="false" customHeight="true" outlineLevel="0" collapsed="false">
      <c r="A1384" s="1" t="n">
        <v>1383</v>
      </c>
      <c r="B1384" s="1" t="s">
        <v>3842</v>
      </c>
      <c r="C1384" s="1" t="s">
        <v>3843</v>
      </c>
      <c r="D1384" s="1" t="s">
        <v>1076</v>
      </c>
      <c r="E1384" s="1" t="s">
        <v>1085</v>
      </c>
      <c r="F1384" s="1" t="n">
        <v>156</v>
      </c>
      <c r="G1384" s="1" t="s">
        <v>1078</v>
      </c>
      <c r="H1384" s="1" t="n">
        <v>1037.61</v>
      </c>
      <c r="I1384" s="1" t="s">
        <v>46</v>
      </c>
      <c r="J138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1383SKU01383P&amp;G PRODUCT 1383SNACKSDABURBOTTLEINACTIVE1561037.61</v>
      </c>
      <c r="K1384" s="1" t="n">
        <f aca="false">COUNTIF(J:J, $J1384)</f>
        <v>1</v>
      </c>
      <c r="L1384" s="1" t="str">
        <f aca="false">IF(ISNA(VLOOKUP(tblProducts[[#This Row],[supplier_id]], tblSuppliers[], 3, FALSE())), "Invalid", "Valid")</f>
        <v>Valid</v>
      </c>
    </row>
    <row r="1385" customFormat="false" ht="15" hidden="false" customHeight="true" outlineLevel="0" collapsed="false">
      <c r="A1385" s="1" t="n">
        <v>1384</v>
      </c>
      <c r="B1385" s="1" t="s">
        <v>3844</v>
      </c>
      <c r="C1385" s="1" t="s">
        <v>3845</v>
      </c>
      <c r="D1385" s="1" t="s">
        <v>1067</v>
      </c>
      <c r="E1385" s="1" t="s">
        <v>1077</v>
      </c>
      <c r="F1385" s="1" t="n">
        <v>186</v>
      </c>
      <c r="G1385" s="1" t="s">
        <v>1055</v>
      </c>
      <c r="H1385" s="1" t="n">
        <v>238.99</v>
      </c>
      <c r="I1385" s="1" t="s">
        <v>46</v>
      </c>
      <c r="J138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1384SKU01384P&amp;G PRODUCT 1384BAKERYBRITANNIAPACKINACTIVE186238.99</v>
      </c>
      <c r="K1385" s="1" t="n">
        <f aca="false">COUNTIF(J:J, $J1385)</f>
        <v>1</v>
      </c>
      <c r="L1385" s="1" t="str">
        <f aca="false">IF(ISNA(VLOOKUP(tblProducts[[#This Row],[supplier_id]], tblSuppliers[], 3, FALSE())), "Invalid", "Valid")</f>
        <v>Valid</v>
      </c>
    </row>
    <row r="1386" customFormat="false" ht="15" hidden="false" customHeight="true" outlineLevel="0" collapsed="false">
      <c r="A1386" s="1" t="n">
        <v>1385</v>
      </c>
      <c r="B1386" s="1" t="s">
        <v>3846</v>
      </c>
      <c r="C1386" s="1" t="s">
        <v>3847</v>
      </c>
      <c r="D1386" s="1" t="s">
        <v>1076</v>
      </c>
      <c r="E1386" s="1" t="s">
        <v>1085</v>
      </c>
      <c r="F1386" s="1" t="n">
        <v>112</v>
      </c>
      <c r="G1386" s="1" t="s">
        <v>1078</v>
      </c>
      <c r="H1386" s="1" t="n">
        <v>591.37</v>
      </c>
      <c r="I1386" s="1" t="s">
        <v>46</v>
      </c>
      <c r="J138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1385SKU01385ITC PRODUCT 1385SNACKSDABURBOTTLEINACTIVE112591.37</v>
      </c>
      <c r="K1386" s="1" t="n">
        <f aca="false">COUNTIF(J:J, $J1386)</f>
        <v>1</v>
      </c>
      <c r="L1386" s="1" t="str">
        <f aca="false">IF(ISNA(VLOOKUP(tblProducts[[#This Row],[supplier_id]], tblSuppliers[], 3, FALSE())), "Invalid", "Valid")</f>
        <v>Valid</v>
      </c>
    </row>
    <row r="1387" customFormat="false" ht="15" hidden="false" customHeight="true" outlineLevel="0" collapsed="false">
      <c r="A1387" s="1" t="n">
        <v>1386</v>
      </c>
      <c r="B1387" s="1" t="s">
        <v>3848</v>
      </c>
      <c r="C1387" s="1" t="s">
        <v>3849</v>
      </c>
      <c r="D1387" s="1" t="s">
        <v>1067</v>
      </c>
      <c r="E1387" s="1" t="s">
        <v>1071</v>
      </c>
      <c r="F1387" s="1" t="n">
        <v>180</v>
      </c>
      <c r="G1387" s="1" t="s">
        <v>1055</v>
      </c>
      <c r="H1387" s="1" t="n">
        <v>1129.33</v>
      </c>
      <c r="I1387" s="1" t="s">
        <v>46</v>
      </c>
      <c r="J138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1386SKU01386PARLE PRODUCT 1386BAKERYITCPACKINACTIVE1801129.33</v>
      </c>
      <c r="K1387" s="1" t="n">
        <f aca="false">COUNTIF(J:J, $J1387)</f>
        <v>1</v>
      </c>
      <c r="L1387" s="1" t="str">
        <f aca="false">IF(ISNA(VLOOKUP(tblProducts[[#This Row],[supplier_id]], tblSuppliers[], 3, FALSE())), "Invalid", "Valid")</f>
        <v>Valid</v>
      </c>
    </row>
    <row r="1388" customFormat="false" ht="15" hidden="false" customHeight="true" outlineLevel="0" collapsed="false">
      <c r="A1388" s="1" t="n">
        <v>1387</v>
      </c>
      <c r="B1388" s="1" t="s">
        <v>3850</v>
      </c>
      <c r="C1388" s="1" t="s">
        <v>3851</v>
      </c>
      <c r="D1388" s="1" t="s">
        <v>1053</v>
      </c>
      <c r="E1388" s="1" t="s">
        <v>1063</v>
      </c>
      <c r="F1388" s="1" t="n">
        <v>25</v>
      </c>
      <c r="G1388" s="1" t="s">
        <v>1055</v>
      </c>
      <c r="H1388" s="1" t="n">
        <v>1334.61</v>
      </c>
      <c r="I1388" s="1" t="s">
        <v>39</v>
      </c>
      <c r="J138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1387SKU01387P&amp;G PRODUCT 1387CLEANINGAMULPACKACTIVE251334.61</v>
      </c>
      <c r="K1388" s="1" t="n">
        <f aca="false">COUNTIF(J:J, $J1388)</f>
        <v>1</v>
      </c>
      <c r="L1388" s="1" t="str">
        <f aca="false">IF(ISNA(VLOOKUP(tblProducts[[#This Row],[supplier_id]], tblSuppliers[], 3, FALSE())), "Invalid", "Valid")</f>
        <v>Valid</v>
      </c>
    </row>
    <row r="1389" customFormat="false" ht="15" hidden="false" customHeight="true" outlineLevel="0" collapsed="false">
      <c r="A1389" s="1" t="n">
        <v>1388</v>
      </c>
      <c r="B1389" s="1" t="s">
        <v>3852</v>
      </c>
      <c r="C1389" s="1" t="s">
        <v>3853</v>
      </c>
      <c r="D1389" s="1" t="s">
        <v>1098</v>
      </c>
      <c r="E1389" s="1" t="s">
        <v>1063</v>
      </c>
      <c r="F1389" s="1" t="n">
        <v>65</v>
      </c>
      <c r="G1389" s="1" t="s">
        <v>1078</v>
      </c>
      <c r="H1389" s="1" t="n">
        <v>1852.59</v>
      </c>
      <c r="I1389" s="1" t="s">
        <v>46</v>
      </c>
      <c r="J138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1388SKU01388ITC PRODUCT 1388PERSONAL CAREAMULBOTTLEINACTIVE651852.59</v>
      </c>
      <c r="K1389" s="1" t="n">
        <f aca="false">COUNTIF(J:J, $J1389)</f>
        <v>1</v>
      </c>
      <c r="L1389" s="1" t="str">
        <f aca="false">IF(ISNA(VLOOKUP(tblProducts[[#This Row],[supplier_id]], tblSuppliers[], 3, FALSE())), "Invalid", "Valid")</f>
        <v>Valid</v>
      </c>
    </row>
    <row r="1390" customFormat="false" ht="15" hidden="false" customHeight="true" outlineLevel="0" collapsed="false">
      <c r="A1390" s="1" t="n">
        <v>1389</v>
      </c>
      <c r="B1390" s="1" t="s">
        <v>3854</v>
      </c>
      <c r="C1390" s="1" t="s">
        <v>3855</v>
      </c>
      <c r="D1390" s="1" t="s">
        <v>1076</v>
      </c>
      <c r="E1390" s="1" t="s">
        <v>1089</v>
      </c>
      <c r="F1390" s="1" t="n">
        <v>91</v>
      </c>
      <c r="G1390" s="1" t="s">
        <v>1068</v>
      </c>
      <c r="H1390" s="1" t="n">
        <v>798.42</v>
      </c>
      <c r="I1390" s="1" t="s">
        <v>39</v>
      </c>
      <c r="J139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1389SKU01389BRITANNIA PRODUCT 1389SNACKSPARLEPIECEACTIVE91798.42</v>
      </c>
      <c r="K1390" s="1" t="n">
        <f aca="false">COUNTIF(J:J, $J1390)</f>
        <v>1</v>
      </c>
      <c r="L1390" s="1" t="str">
        <f aca="false">IF(ISNA(VLOOKUP(tblProducts[[#This Row],[supplier_id]], tblSuppliers[], 3, FALSE())), "Invalid", "Valid")</f>
        <v>Valid</v>
      </c>
    </row>
    <row r="1391" customFormat="false" ht="15" hidden="false" customHeight="true" outlineLevel="0" collapsed="false">
      <c r="A1391" s="1" t="n">
        <v>1390</v>
      </c>
      <c r="B1391" s="1" t="s">
        <v>3856</v>
      </c>
      <c r="C1391" s="1" t="s">
        <v>3857</v>
      </c>
      <c r="D1391" s="1" t="s">
        <v>1053</v>
      </c>
      <c r="E1391" s="1" t="s">
        <v>1054</v>
      </c>
      <c r="F1391" s="1" t="n">
        <v>194</v>
      </c>
      <c r="G1391" s="1" t="s">
        <v>1078</v>
      </c>
      <c r="H1391" s="1" t="n">
        <v>1022.98</v>
      </c>
      <c r="I1391" s="1" t="s">
        <v>46</v>
      </c>
      <c r="J139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1390SKU01390AMUL PRODUCT 1390CLEANINGUNILEVERBOTTLEINACTIVE1941022.98</v>
      </c>
      <c r="K1391" s="1" t="n">
        <f aca="false">COUNTIF(J:J, $J1391)</f>
        <v>1</v>
      </c>
      <c r="L1391" s="1" t="str">
        <f aca="false">IF(ISNA(VLOOKUP(tblProducts[[#This Row],[supplier_id]], tblSuppliers[], 3, FALSE())), "Invalid", "Valid")</f>
        <v>Valid</v>
      </c>
    </row>
    <row r="1392" customFormat="false" ht="15" hidden="false" customHeight="true" outlineLevel="0" collapsed="false">
      <c r="A1392" s="1" t="n">
        <v>1391</v>
      </c>
      <c r="B1392" s="1" t="s">
        <v>3858</v>
      </c>
      <c r="C1392" s="1" t="s">
        <v>3859</v>
      </c>
      <c r="D1392" s="1" t="s">
        <v>1088</v>
      </c>
      <c r="E1392" s="1" t="s">
        <v>1085</v>
      </c>
      <c r="F1392" s="1" t="n">
        <v>69</v>
      </c>
      <c r="G1392" s="1" t="s">
        <v>1059</v>
      </c>
      <c r="H1392" s="1" t="n">
        <v>2142.36</v>
      </c>
      <c r="I1392" s="1" t="s">
        <v>39</v>
      </c>
      <c r="J139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1391SKU01391NESTLE PRODUCT 1391HOUSEHOLDDABURLITREACTIVE692142.36</v>
      </c>
      <c r="K1392" s="1" t="n">
        <f aca="false">COUNTIF(J:J, $J1392)</f>
        <v>1</v>
      </c>
      <c r="L1392" s="1" t="str">
        <f aca="false">IF(ISNA(VLOOKUP(tblProducts[[#This Row],[supplier_id]], tblSuppliers[], 3, FALSE())), "Invalid", "Valid")</f>
        <v>Valid</v>
      </c>
    </row>
    <row r="1393" customFormat="false" ht="15" hidden="false" customHeight="true" outlineLevel="0" collapsed="false">
      <c r="A1393" s="1" t="n">
        <v>1392</v>
      </c>
      <c r="B1393" s="1" t="s">
        <v>3860</v>
      </c>
      <c r="C1393" s="1" t="s">
        <v>3861</v>
      </c>
      <c r="D1393" s="1" t="s">
        <v>1088</v>
      </c>
      <c r="E1393" s="1" t="s">
        <v>1054</v>
      </c>
      <c r="F1393" s="1" t="n">
        <v>100</v>
      </c>
      <c r="G1393" s="1" t="s">
        <v>1064</v>
      </c>
      <c r="H1393" s="1" t="n">
        <v>1503.7</v>
      </c>
      <c r="I1393" s="1" t="s">
        <v>39</v>
      </c>
      <c r="J139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1392SKU01392ITC PRODUCT 1392HOUSEHOLDUNILEVERKGACTIVE1001503.7</v>
      </c>
      <c r="K1393" s="1" t="n">
        <f aca="false">COUNTIF(J:J, $J1393)</f>
        <v>1</v>
      </c>
      <c r="L1393" s="1" t="str">
        <f aca="false">IF(ISNA(VLOOKUP(tblProducts[[#This Row],[supplier_id]], tblSuppliers[], 3, FALSE())), "Invalid", "Valid")</f>
        <v>Valid</v>
      </c>
    </row>
    <row r="1394" customFormat="false" ht="15" hidden="false" customHeight="true" outlineLevel="0" collapsed="false">
      <c r="A1394" s="1" t="n">
        <v>1393</v>
      </c>
      <c r="B1394" s="1" t="s">
        <v>3862</v>
      </c>
      <c r="C1394" s="1" t="s">
        <v>3863</v>
      </c>
      <c r="D1394" s="1" t="s">
        <v>1076</v>
      </c>
      <c r="E1394" s="1" t="s">
        <v>1077</v>
      </c>
      <c r="F1394" s="1" t="n">
        <v>198</v>
      </c>
      <c r="G1394" s="1" t="s">
        <v>1055</v>
      </c>
      <c r="H1394" s="1" t="n">
        <v>843.41</v>
      </c>
      <c r="I1394" s="1" t="s">
        <v>39</v>
      </c>
      <c r="J139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1393SKU01393BRITANNIA PRODUCT 1393SNACKSBRITANNIAPACKACTIVE198843.41</v>
      </c>
      <c r="K1394" s="1" t="n">
        <f aca="false">COUNTIF(J:J, $J1394)</f>
        <v>1</v>
      </c>
      <c r="L1394" s="1" t="str">
        <f aca="false">IF(ISNA(VLOOKUP(tblProducts[[#This Row],[supplier_id]], tblSuppliers[], 3, FALSE())), "Invalid", "Valid")</f>
        <v>Valid</v>
      </c>
    </row>
    <row r="1395" customFormat="false" ht="15" hidden="false" customHeight="true" outlineLevel="0" collapsed="false">
      <c r="A1395" s="1" t="n">
        <v>1394</v>
      </c>
      <c r="B1395" s="1" t="s">
        <v>3864</v>
      </c>
      <c r="C1395" s="1" t="s">
        <v>3865</v>
      </c>
      <c r="D1395" s="1" t="s">
        <v>1088</v>
      </c>
      <c r="E1395" s="1" t="s">
        <v>1054</v>
      </c>
      <c r="F1395" s="1" t="n">
        <v>134</v>
      </c>
      <c r="G1395" s="1" t="s">
        <v>1068</v>
      </c>
      <c r="H1395" s="1" t="n">
        <v>206.91</v>
      </c>
      <c r="I1395" s="1" t="s">
        <v>39</v>
      </c>
      <c r="J139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1394SKU01394PARLE PRODUCT 1394HOUSEHOLDUNILEVERPIECEACTIVE134206.91</v>
      </c>
      <c r="K1395" s="1" t="n">
        <f aca="false">COUNTIF(J:J, $J1395)</f>
        <v>1</v>
      </c>
      <c r="L1395" s="1" t="str">
        <f aca="false">IF(ISNA(VLOOKUP(tblProducts[[#This Row],[supplier_id]], tblSuppliers[], 3, FALSE())), "Invalid", "Valid")</f>
        <v>Valid</v>
      </c>
    </row>
    <row r="1396" customFormat="false" ht="15" hidden="false" customHeight="true" outlineLevel="0" collapsed="false">
      <c r="A1396" s="1" t="n">
        <v>1395</v>
      </c>
      <c r="B1396" s="1" t="s">
        <v>3866</v>
      </c>
      <c r="C1396" s="1" t="s">
        <v>3867</v>
      </c>
      <c r="D1396" s="1" t="s">
        <v>1143</v>
      </c>
      <c r="E1396" s="1" t="s">
        <v>1077</v>
      </c>
      <c r="F1396" s="1" t="n">
        <v>104</v>
      </c>
      <c r="G1396" s="1" t="s">
        <v>1059</v>
      </c>
      <c r="H1396" s="1" t="n">
        <v>2370.51</v>
      </c>
      <c r="I1396" s="1" t="s">
        <v>46</v>
      </c>
      <c r="J139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1395SKU01395AMUL PRODUCT 1395BEVERAGESBRITANNIALITREINACTIVE1042370.51</v>
      </c>
      <c r="K1396" s="1" t="n">
        <f aca="false">COUNTIF(J:J, $J1396)</f>
        <v>1</v>
      </c>
      <c r="L1396" s="1" t="str">
        <f aca="false">IF(ISNA(VLOOKUP(tblProducts[[#This Row],[supplier_id]], tblSuppliers[], 3, FALSE())), "Invalid", "Valid")</f>
        <v>Valid</v>
      </c>
    </row>
    <row r="1397" customFormat="false" ht="15" hidden="false" customHeight="true" outlineLevel="0" collapsed="false">
      <c r="A1397" s="1" t="n">
        <v>1396</v>
      </c>
      <c r="B1397" s="1" t="s">
        <v>3868</v>
      </c>
      <c r="C1397" s="1" t="s">
        <v>3869</v>
      </c>
      <c r="D1397" s="1" t="s">
        <v>1062</v>
      </c>
      <c r="E1397" s="1" t="s">
        <v>1071</v>
      </c>
      <c r="F1397" s="1" t="n">
        <v>4</v>
      </c>
      <c r="G1397" s="1" t="s">
        <v>1055</v>
      </c>
      <c r="H1397" s="1" t="n">
        <v>2128.24</v>
      </c>
      <c r="I1397" s="1" t="s">
        <v>46</v>
      </c>
      <c r="J139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1396SKU01396PARLE PRODUCT 1396DAIRYITCPACKINACTIVE42128.24</v>
      </c>
      <c r="K1397" s="1" t="n">
        <f aca="false">COUNTIF(J:J, $J1397)</f>
        <v>1</v>
      </c>
      <c r="L1397" s="1" t="str">
        <f aca="false">IF(ISNA(VLOOKUP(tblProducts[[#This Row],[supplier_id]], tblSuppliers[], 3, FALSE())), "Invalid", "Valid")</f>
        <v>Valid</v>
      </c>
    </row>
    <row r="1398" customFormat="false" ht="15" hidden="false" customHeight="true" outlineLevel="0" collapsed="false">
      <c r="A1398" s="1" t="n">
        <v>1397</v>
      </c>
      <c r="B1398" s="1" t="s">
        <v>3870</v>
      </c>
      <c r="C1398" s="1" t="s">
        <v>3871</v>
      </c>
      <c r="D1398" s="1" t="s">
        <v>1053</v>
      </c>
      <c r="E1398" s="1" t="s">
        <v>1063</v>
      </c>
      <c r="F1398" s="1" t="n">
        <v>94</v>
      </c>
      <c r="G1398" s="1" t="s">
        <v>1064</v>
      </c>
      <c r="H1398" s="1" t="n">
        <v>207.17</v>
      </c>
      <c r="I1398" s="1" t="s">
        <v>46</v>
      </c>
      <c r="J139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1397SKU01397UNILEVER PRODUCT 1397CLEANINGAMULKGINACTIVE94207.17</v>
      </c>
      <c r="K1398" s="1" t="n">
        <f aca="false">COUNTIF(J:J, $J1398)</f>
        <v>1</v>
      </c>
      <c r="L1398" s="1" t="str">
        <f aca="false">IF(ISNA(VLOOKUP(tblProducts[[#This Row],[supplier_id]], tblSuppliers[], 3, FALSE())), "Invalid", "Valid")</f>
        <v>Valid</v>
      </c>
    </row>
    <row r="1399" customFormat="false" ht="15" hidden="false" customHeight="true" outlineLevel="0" collapsed="false">
      <c r="A1399" s="1" t="n">
        <v>1398</v>
      </c>
      <c r="B1399" s="1" t="s">
        <v>3872</v>
      </c>
      <c r="C1399" s="1" t="s">
        <v>3873</v>
      </c>
      <c r="D1399" s="1" t="s">
        <v>1053</v>
      </c>
      <c r="E1399" s="1" t="s">
        <v>1071</v>
      </c>
      <c r="F1399" s="1" t="n">
        <v>5</v>
      </c>
      <c r="G1399" s="1" t="s">
        <v>1055</v>
      </c>
      <c r="H1399" s="1" t="n">
        <v>2219.03</v>
      </c>
      <c r="I1399" s="1" t="s">
        <v>46</v>
      </c>
      <c r="J139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1398SKU01398AMUL PRODUCT 1398CLEANINGITCPACKINACTIVE52219.03</v>
      </c>
      <c r="K1399" s="1" t="n">
        <f aca="false">COUNTIF(J:J, $J1399)</f>
        <v>1</v>
      </c>
      <c r="L1399" s="1" t="str">
        <f aca="false">IF(ISNA(VLOOKUP(tblProducts[[#This Row],[supplier_id]], tblSuppliers[], 3, FALSE())), "Invalid", "Valid")</f>
        <v>Valid</v>
      </c>
    </row>
    <row r="1400" customFormat="false" ht="15" hidden="false" customHeight="true" outlineLevel="0" collapsed="false">
      <c r="A1400" s="1" t="n">
        <v>1399</v>
      </c>
      <c r="B1400" s="1" t="s">
        <v>3874</v>
      </c>
      <c r="C1400" s="1" t="s">
        <v>3875</v>
      </c>
      <c r="D1400" s="1" t="s">
        <v>1053</v>
      </c>
      <c r="E1400" s="1" t="s">
        <v>1071</v>
      </c>
      <c r="F1400" s="1" t="n">
        <v>44</v>
      </c>
      <c r="G1400" s="1" t="s">
        <v>1059</v>
      </c>
      <c r="H1400" s="1" t="n">
        <v>1340.39</v>
      </c>
      <c r="I1400" s="1" t="s">
        <v>39</v>
      </c>
      <c r="J140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1399SKU01399P&amp;G PRODUCT 1399CLEANINGITCLITREACTIVE441340.39</v>
      </c>
      <c r="K1400" s="1" t="n">
        <f aca="false">COUNTIF(J:J, $J1400)</f>
        <v>1</v>
      </c>
      <c r="L1400" s="1" t="str">
        <f aca="false">IF(ISNA(VLOOKUP(tblProducts[[#This Row],[supplier_id]], tblSuppliers[], 3, FALSE())), "Invalid", "Valid")</f>
        <v>Valid</v>
      </c>
    </row>
    <row r="1401" customFormat="false" ht="15" hidden="false" customHeight="true" outlineLevel="0" collapsed="false">
      <c r="A1401" s="1" t="n">
        <v>1400</v>
      </c>
      <c r="B1401" s="1" t="s">
        <v>3876</v>
      </c>
      <c r="C1401" s="1" t="s">
        <v>3877</v>
      </c>
      <c r="D1401" s="1" t="s">
        <v>1143</v>
      </c>
      <c r="E1401" s="1" t="s">
        <v>1071</v>
      </c>
      <c r="F1401" s="1" t="n">
        <v>108</v>
      </c>
      <c r="G1401" s="1" t="s">
        <v>1064</v>
      </c>
      <c r="H1401" s="1" t="n">
        <v>2499</v>
      </c>
      <c r="I1401" s="1" t="s">
        <v>39</v>
      </c>
      <c r="J140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1400SKU01400DABUR PRODUCT 1400BEVERAGESITCKGACTIVE1082499</v>
      </c>
      <c r="K1401" s="1" t="n">
        <f aca="false">COUNTIF(J:J, $J1401)</f>
        <v>1</v>
      </c>
      <c r="L1401" s="1" t="str">
        <f aca="false">IF(ISNA(VLOOKUP(tblProducts[[#This Row],[supplier_id]], tblSuppliers[], 3, FALSE())), "Invalid", "Valid")</f>
        <v>Valid</v>
      </c>
    </row>
    <row r="1402" customFormat="false" ht="15" hidden="false" customHeight="true" outlineLevel="0" collapsed="false">
      <c r="A1402" s="1" t="n">
        <v>1401</v>
      </c>
      <c r="B1402" s="1" t="s">
        <v>3878</v>
      </c>
      <c r="C1402" s="1" t="s">
        <v>3879</v>
      </c>
      <c r="D1402" s="1" t="s">
        <v>1076</v>
      </c>
      <c r="E1402" s="1" t="s">
        <v>1085</v>
      </c>
      <c r="F1402" s="1" t="n">
        <v>122</v>
      </c>
      <c r="G1402" s="1" t="s">
        <v>1078</v>
      </c>
      <c r="H1402" s="1" t="n">
        <v>2313.11</v>
      </c>
      <c r="I1402" s="1" t="s">
        <v>46</v>
      </c>
      <c r="J140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1401SKU01401NESTLE PRODUCT 1401SNACKSDABURBOTTLEINACTIVE1222313.11</v>
      </c>
      <c r="K1402" s="1" t="n">
        <f aca="false">COUNTIF(J:J, $J1402)</f>
        <v>1</v>
      </c>
      <c r="L1402" s="1" t="str">
        <f aca="false">IF(ISNA(VLOOKUP(tblProducts[[#This Row],[supplier_id]], tblSuppliers[], 3, FALSE())), "Invalid", "Valid")</f>
        <v>Valid</v>
      </c>
    </row>
    <row r="1403" customFormat="false" ht="15" hidden="false" customHeight="true" outlineLevel="0" collapsed="false">
      <c r="A1403" s="1" t="n">
        <v>1402</v>
      </c>
      <c r="B1403" s="1" t="s">
        <v>3880</v>
      </c>
      <c r="C1403" s="1" t="s">
        <v>3881</v>
      </c>
      <c r="D1403" s="1" t="s">
        <v>1088</v>
      </c>
      <c r="E1403" s="1" t="s">
        <v>1054</v>
      </c>
      <c r="F1403" s="1" t="n">
        <v>7</v>
      </c>
      <c r="G1403" s="1" t="s">
        <v>1055</v>
      </c>
      <c r="H1403" s="1" t="n">
        <v>619.34</v>
      </c>
      <c r="I1403" s="1" t="s">
        <v>39</v>
      </c>
      <c r="J140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1402SKU01402ITC PRODUCT 1402HOUSEHOLDUNILEVERPACKACTIVE7619.34</v>
      </c>
      <c r="K1403" s="1" t="n">
        <f aca="false">COUNTIF(J:J, $J1403)</f>
        <v>1</v>
      </c>
      <c r="L1403" s="1" t="str">
        <f aca="false">IF(ISNA(VLOOKUP(tblProducts[[#This Row],[supplier_id]], tblSuppliers[], 3, FALSE())), "Invalid", "Valid")</f>
        <v>Valid</v>
      </c>
    </row>
    <row r="1404" customFormat="false" ht="15" hidden="false" customHeight="true" outlineLevel="0" collapsed="false">
      <c r="A1404" s="1" t="n">
        <v>1403</v>
      </c>
      <c r="B1404" s="1" t="s">
        <v>3882</v>
      </c>
      <c r="C1404" s="1" t="s">
        <v>3883</v>
      </c>
      <c r="D1404" s="1" t="s">
        <v>1067</v>
      </c>
      <c r="E1404" s="1" t="s">
        <v>1077</v>
      </c>
      <c r="F1404" s="1" t="n">
        <v>95</v>
      </c>
      <c r="G1404" s="1" t="s">
        <v>1064</v>
      </c>
      <c r="H1404" s="1" t="n">
        <v>1642.11</v>
      </c>
      <c r="I1404" s="1" t="s">
        <v>46</v>
      </c>
      <c r="J140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1403SKU01403DABUR PRODUCT 1403BAKERYBRITANNIAKGINACTIVE951642.11</v>
      </c>
      <c r="K1404" s="1" t="n">
        <f aca="false">COUNTIF(J:J, $J1404)</f>
        <v>1</v>
      </c>
      <c r="L1404" s="1" t="str">
        <f aca="false">IF(ISNA(VLOOKUP(tblProducts[[#This Row],[supplier_id]], tblSuppliers[], 3, FALSE())), "Invalid", "Valid")</f>
        <v>Valid</v>
      </c>
    </row>
    <row r="1405" customFormat="false" ht="15" hidden="false" customHeight="true" outlineLevel="0" collapsed="false">
      <c r="A1405" s="1" t="n">
        <v>1404</v>
      </c>
      <c r="B1405" s="1" t="s">
        <v>3884</v>
      </c>
      <c r="C1405" s="1" t="s">
        <v>3885</v>
      </c>
      <c r="D1405" s="1" t="s">
        <v>1081</v>
      </c>
      <c r="E1405" s="1" t="s">
        <v>1077</v>
      </c>
      <c r="F1405" s="1" t="n">
        <v>199</v>
      </c>
      <c r="G1405" s="1" t="s">
        <v>1064</v>
      </c>
      <c r="H1405" s="1" t="n">
        <v>2466.13</v>
      </c>
      <c r="I1405" s="1" t="s">
        <v>39</v>
      </c>
      <c r="J140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1404SKU01404BRITANNIA PRODUCT 1404FROZEN FOODBRITANNIAKGACTIVE1992466.13</v>
      </c>
      <c r="K1405" s="1" t="n">
        <f aca="false">COUNTIF(J:J, $J1405)</f>
        <v>1</v>
      </c>
      <c r="L1405" s="1" t="str">
        <f aca="false">IF(ISNA(VLOOKUP(tblProducts[[#This Row],[supplier_id]], tblSuppliers[], 3, FALSE())), "Invalid", "Valid")</f>
        <v>Valid</v>
      </c>
    </row>
    <row r="1406" customFormat="false" ht="15" hidden="false" customHeight="true" outlineLevel="0" collapsed="false">
      <c r="A1406" s="1" t="n">
        <v>1405</v>
      </c>
      <c r="B1406" s="1" t="s">
        <v>3886</v>
      </c>
      <c r="C1406" s="1" t="s">
        <v>3887</v>
      </c>
      <c r="D1406" s="1" t="s">
        <v>1062</v>
      </c>
      <c r="E1406" s="1" t="s">
        <v>1089</v>
      </c>
      <c r="F1406" s="1" t="n">
        <v>82</v>
      </c>
      <c r="G1406" s="1" t="s">
        <v>1059</v>
      </c>
      <c r="H1406" s="1" t="n">
        <v>719.24</v>
      </c>
      <c r="I1406" s="1" t="s">
        <v>39</v>
      </c>
      <c r="J140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1405SKU01405NESTLE PRODUCT 1405DAIRYPARLELITREACTIVE82719.24</v>
      </c>
      <c r="K1406" s="1" t="n">
        <f aca="false">COUNTIF(J:J, $J1406)</f>
        <v>1</v>
      </c>
      <c r="L1406" s="1" t="str">
        <f aca="false">IF(ISNA(VLOOKUP(tblProducts[[#This Row],[supplier_id]], tblSuppliers[], 3, FALSE())), "Invalid", "Valid")</f>
        <v>Valid</v>
      </c>
    </row>
    <row r="1407" customFormat="false" ht="15" hidden="false" customHeight="true" outlineLevel="0" collapsed="false">
      <c r="A1407" s="1" t="n">
        <v>1406</v>
      </c>
      <c r="B1407" s="1" t="s">
        <v>3888</v>
      </c>
      <c r="C1407" s="1" t="s">
        <v>3889</v>
      </c>
      <c r="D1407" s="1" t="s">
        <v>1062</v>
      </c>
      <c r="E1407" s="1" t="s">
        <v>1054</v>
      </c>
      <c r="F1407" s="1" t="n">
        <v>1</v>
      </c>
      <c r="G1407" s="1" t="s">
        <v>1064</v>
      </c>
      <c r="H1407" s="1" t="n">
        <v>2221.87</v>
      </c>
      <c r="I1407" s="1" t="s">
        <v>39</v>
      </c>
      <c r="J140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1406SKU01406UNILEVER PRODUCT 1406DAIRYUNILEVERKGACTIVE12221.87</v>
      </c>
      <c r="K1407" s="1" t="n">
        <f aca="false">COUNTIF(J:J, $J1407)</f>
        <v>1</v>
      </c>
      <c r="L1407" s="1" t="str">
        <f aca="false">IF(ISNA(VLOOKUP(tblProducts[[#This Row],[supplier_id]], tblSuppliers[], 3, FALSE())), "Invalid", "Valid")</f>
        <v>Valid</v>
      </c>
    </row>
    <row r="1408" customFormat="false" ht="15" hidden="false" customHeight="true" outlineLevel="0" collapsed="false">
      <c r="A1408" s="1" t="n">
        <v>1407</v>
      </c>
      <c r="B1408" s="1" t="s">
        <v>3890</v>
      </c>
      <c r="C1408" s="1" t="s">
        <v>3891</v>
      </c>
      <c r="D1408" s="1" t="s">
        <v>1067</v>
      </c>
      <c r="E1408" s="1" t="s">
        <v>1085</v>
      </c>
      <c r="F1408" s="1" t="n">
        <v>96</v>
      </c>
      <c r="G1408" s="1" t="s">
        <v>1078</v>
      </c>
      <c r="H1408" s="1" t="n">
        <v>2042.28</v>
      </c>
      <c r="I1408" s="1" t="s">
        <v>46</v>
      </c>
      <c r="J140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1407SKU01407AMUL PRODUCT 1407BAKERYDABURBOTTLEINACTIVE962042.28</v>
      </c>
      <c r="K1408" s="1" t="n">
        <f aca="false">COUNTIF(J:J, $J1408)</f>
        <v>1</v>
      </c>
      <c r="L1408" s="1" t="str">
        <f aca="false">IF(ISNA(VLOOKUP(tblProducts[[#This Row],[supplier_id]], tblSuppliers[], 3, FALSE())), "Invalid", "Valid")</f>
        <v>Valid</v>
      </c>
    </row>
    <row r="1409" customFormat="false" ht="15" hidden="false" customHeight="true" outlineLevel="0" collapsed="false">
      <c r="A1409" s="1" t="n">
        <v>1408</v>
      </c>
      <c r="B1409" s="1" t="s">
        <v>3892</v>
      </c>
      <c r="C1409" s="1" t="s">
        <v>3893</v>
      </c>
      <c r="D1409" s="1" t="s">
        <v>1098</v>
      </c>
      <c r="E1409" s="1" t="s">
        <v>1058</v>
      </c>
      <c r="F1409" s="1" t="n">
        <v>196</v>
      </c>
      <c r="G1409" s="1" t="s">
        <v>1068</v>
      </c>
      <c r="H1409" s="1" t="n">
        <v>1270.23</v>
      </c>
      <c r="I1409" s="1" t="s">
        <v>46</v>
      </c>
      <c r="J140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1408SKU01408AMUL PRODUCT 1408PERSONAL CAREP&amp;GPIECEINACTIVE1961270.23</v>
      </c>
      <c r="K1409" s="1" t="n">
        <f aca="false">COUNTIF(J:J, $J1409)</f>
        <v>1</v>
      </c>
      <c r="L1409" s="1" t="str">
        <f aca="false">IF(ISNA(VLOOKUP(tblProducts[[#This Row],[supplier_id]], tblSuppliers[], 3, FALSE())), "Invalid", "Valid")</f>
        <v>Valid</v>
      </c>
    </row>
    <row r="1410" customFormat="false" ht="15" hidden="false" customHeight="true" outlineLevel="0" collapsed="false">
      <c r="A1410" s="1" t="n">
        <v>1409</v>
      </c>
      <c r="B1410" s="1" t="s">
        <v>3894</v>
      </c>
      <c r="C1410" s="1" t="s">
        <v>3895</v>
      </c>
      <c r="D1410" s="1" t="s">
        <v>1088</v>
      </c>
      <c r="E1410" s="1" t="s">
        <v>1071</v>
      </c>
      <c r="F1410" s="1" t="n">
        <v>181</v>
      </c>
      <c r="G1410" s="1" t="s">
        <v>1068</v>
      </c>
      <c r="H1410" s="1" t="n">
        <v>874.44</v>
      </c>
      <c r="I1410" s="1" t="s">
        <v>46</v>
      </c>
      <c r="J141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1409SKU01409DABUR PRODUCT 1409HOUSEHOLDITCPIECEINACTIVE181874.44</v>
      </c>
      <c r="K1410" s="1" t="n">
        <f aca="false">COUNTIF(J:J, $J1410)</f>
        <v>1</v>
      </c>
      <c r="L1410" s="1" t="str">
        <f aca="false">IF(ISNA(VLOOKUP(tblProducts[[#This Row],[supplier_id]], tblSuppliers[], 3, FALSE())), "Invalid", "Valid")</f>
        <v>Valid</v>
      </c>
    </row>
    <row r="1411" customFormat="false" ht="15" hidden="false" customHeight="true" outlineLevel="0" collapsed="false">
      <c r="A1411" s="1" t="n">
        <v>1410</v>
      </c>
      <c r="B1411" s="1" t="s">
        <v>3896</v>
      </c>
      <c r="C1411" s="1" t="s">
        <v>3897</v>
      </c>
      <c r="D1411" s="1" t="s">
        <v>1067</v>
      </c>
      <c r="E1411" s="1" t="s">
        <v>1058</v>
      </c>
      <c r="F1411" s="1" t="n">
        <v>86</v>
      </c>
      <c r="G1411" s="1" t="s">
        <v>1068</v>
      </c>
      <c r="H1411" s="1" t="n">
        <v>2385.62</v>
      </c>
      <c r="I1411" s="1" t="s">
        <v>39</v>
      </c>
      <c r="J141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1410SKU01410AMUL PRODUCT 1410BAKERYP&amp;GPIECEACTIVE862385.62</v>
      </c>
      <c r="K1411" s="1" t="n">
        <f aca="false">COUNTIF(J:J, $J1411)</f>
        <v>1</v>
      </c>
      <c r="L1411" s="1" t="str">
        <f aca="false">IF(ISNA(VLOOKUP(tblProducts[[#This Row],[supplier_id]], tblSuppliers[], 3, FALSE())), "Invalid", "Valid")</f>
        <v>Valid</v>
      </c>
    </row>
    <row r="1412" customFormat="false" ht="15" hidden="false" customHeight="true" outlineLevel="0" collapsed="false">
      <c r="A1412" s="1" t="n">
        <v>1411</v>
      </c>
      <c r="B1412" s="1" t="s">
        <v>3898</v>
      </c>
      <c r="C1412" s="1" t="s">
        <v>3899</v>
      </c>
      <c r="D1412" s="1" t="s">
        <v>1088</v>
      </c>
      <c r="E1412" s="1" t="s">
        <v>1054</v>
      </c>
      <c r="F1412" s="1" t="n">
        <v>119</v>
      </c>
      <c r="G1412" s="1" t="s">
        <v>1078</v>
      </c>
      <c r="H1412" s="1" t="n">
        <v>1300.14</v>
      </c>
      <c r="I1412" s="1" t="s">
        <v>39</v>
      </c>
      <c r="J141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1411SKU01411ITC PRODUCT 1411HOUSEHOLDUNILEVERBOTTLEACTIVE1191300.14</v>
      </c>
      <c r="K1412" s="1" t="n">
        <f aca="false">COUNTIF(J:J, $J1412)</f>
        <v>1</v>
      </c>
      <c r="L1412" s="1" t="str">
        <f aca="false">IF(ISNA(VLOOKUP(tblProducts[[#This Row],[supplier_id]], tblSuppliers[], 3, FALSE())), "Invalid", "Valid")</f>
        <v>Valid</v>
      </c>
    </row>
    <row r="1413" customFormat="false" ht="15" hidden="false" customHeight="true" outlineLevel="0" collapsed="false">
      <c r="A1413" s="1" t="n">
        <v>1412</v>
      </c>
      <c r="B1413" s="1" t="s">
        <v>3900</v>
      </c>
      <c r="C1413" s="1" t="s">
        <v>3901</v>
      </c>
      <c r="D1413" s="1" t="s">
        <v>1076</v>
      </c>
      <c r="E1413" s="1" t="s">
        <v>1071</v>
      </c>
      <c r="F1413" s="1" t="n">
        <v>62</v>
      </c>
      <c r="G1413" s="1" t="s">
        <v>1068</v>
      </c>
      <c r="H1413" s="1" t="n">
        <v>869.25</v>
      </c>
      <c r="I1413" s="1" t="s">
        <v>46</v>
      </c>
      <c r="J141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1412SKU01412BRITANNIA PRODUCT 1412SNACKSITCPIECEINACTIVE62869.25</v>
      </c>
      <c r="K1413" s="1" t="n">
        <f aca="false">COUNTIF(J:J, $J1413)</f>
        <v>1</v>
      </c>
      <c r="L1413" s="1" t="str">
        <f aca="false">IF(ISNA(VLOOKUP(tblProducts[[#This Row],[supplier_id]], tblSuppliers[], 3, FALSE())), "Invalid", "Valid")</f>
        <v>Valid</v>
      </c>
    </row>
    <row r="1414" customFormat="false" ht="15" hidden="false" customHeight="true" outlineLevel="0" collapsed="false">
      <c r="A1414" s="1" t="n">
        <v>1413</v>
      </c>
      <c r="B1414" s="1" t="s">
        <v>3902</v>
      </c>
      <c r="C1414" s="1" t="s">
        <v>3903</v>
      </c>
      <c r="D1414" s="1" t="s">
        <v>1098</v>
      </c>
      <c r="E1414" s="1" t="s">
        <v>1058</v>
      </c>
      <c r="F1414" s="1" t="n">
        <v>126</v>
      </c>
      <c r="G1414" s="1" t="s">
        <v>1055</v>
      </c>
      <c r="H1414" s="1" t="n">
        <v>2103.5</v>
      </c>
      <c r="I1414" s="1" t="s">
        <v>46</v>
      </c>
      <c r="J141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1413SKU01413UNILEVER PRODUCT 1413PERSONAL CAREP&amp;GPACKINACTIVE1262103.5</v>
      </c>
      <c r="K1414" s="1" t="n">
        <f aca="false">COUNTIF(J:J, $J1414)</f>
        <v>1</v>
      </c>
      <c r="L1414" s="1" t="str">
        <f aca="false">IF(ISNA(VLOOKUP(tblProducts[[#This Row],[supplier_id]], tblSuppliers[], 3, FALSE())), "Invalid", "Valid")</f>
        <v>Valid</v>
      </c>
    </row>
    <row r="1415" customFormat="false" ht="15" hidden="false" customHeight="true" outlineLevel="0" collapsed="false">
      <c r="A1415" s="1" t="n">
        <v>1414</v>
      </c>
      <c r="B1415" s="1" t="s">
        <v>3904</v>
      </c>
      <c r="C1415" s="1" t="s">
        <v>3905</v>
      </c>
      <c r="D1415" s="1" t="s">
        <v>1088</v>
      </c>
      <c r="E1415" s="1" t="s">
        <v>1063</v>
      </c>
      <c r="F1415" s="1" t="n">
        <v>121</v>
      </c>
      <c r="G1415" s="1" t="s">
        <v>1059</v>
      </c>
      <c r="H1415" s="1" t="n">
        <v>181.6</v>
      </c>
      <c r="I1415" s="1" t="s">
        <v>46</v>
      </c>
      <c r="J141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1414SKU01414ITC PRODUCT 1414HOUSEHOLDAMULLITREINACTIVE121181.6</v>
      </c>
      <c r="K1415" s="1" t="n">
        <f aca="false">COUNTIF(J:J, $J1415)</f>
        <v>1</v>
      </c>
      <c r="L1415" s="1" t="str">
        <f aca="false">IF(ISNA(VLOOKUP(tblProducts[[#This Row],[supplier_id]], tblSuppliers[], 3, FALSE())), "Invalid", "Valid")</f>
        <v>Valid</v>
      </c>
    </row>
    <row r="1416" customFormat="false" ht="15" hidden="false" customHeight="true" outlineLevel="0" collapsed="false">
      <c r="A1416" s="1" t="n">
        <v>1415</v>
      </c>
      <c r="B1416" s="1" t="s">
        <v>3906</v>
      </c>
      <c r="C1416" s="1" t="s">
        <v>3907</v>
      </c>
      <c r="D1416" s="1" t="s">
        <v>1076</v>
      </c>
      <c r="E1416" s="1" t="s">
        <v>1054</v>
      </c>
      <c r="F1416" s="1" t="n">
        <v>7</v>
      </c>
      <c r="G1416" s="1" t="s">
        <v>1078</v>
      </c>
      <c r="H1416" s="1" t="n">
        <v>2114.87</v>
      </c>
      <c r="I1416" s="1" t="s">
        <v>46</v>
      </c>
      <c r="J141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1415SKU01415ITC PRODUCT 1415SNACKSUNILEVERBOTTLEINACTIVE72114.87</v>
      </c>
      <c r="K1416" s="1" t="n">
        <f aca="false">COUNTIF(J:J, $J1416)</f>
        <v>1</v>
      </c>
      <c r="L1416" s="1" t="str">
        <f aca="false">IF(ISNA(VLOOKUP(tblProducts[[#This Row],[supplier_id]], tblSuppliers[], 3, FALSE())), "Invalid", "Valid")</f>
        <v>Valid</v>
      </c>
    </row>
    <row r="1417" customFormat="false" ht="15" hidden="false" customHeight="true" outlineLevel="0" collapsed="false">
      <c r="A1417" s="1" t="n">
        <v>1416</v>
      </c>
      <c r="B1417" s="1" t="s">
        <v>3908</v>
      </c>
      <c r="C1417" s="1" t="s">
        <v>3909</v>
      </c>
      <c r="D1417" s="1" t="s">
        <v>1067</v>
      </c>
      <c r="E1417" s="1" t="s">
        <v>1071</v>
      </c>
      <c r="F1417" s="1" t="n">
        <v>182</v>
      </c>
      <c r="G1417" s="1" t="s">
        <v>1055</v>
      </c>
      <c r="H1417" s="1" t="n">
        <v>705.16</v>
      </c>
      <c r="I1417" s="1" t="s">
        <v>39</v>
      </c>
      <c r="J141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1416SKU01416ITC PRODUCT 1416BAKERYITCPACKACTIVE182705.16</v>
      </c>
      <c r="K1417" s="1" t="n">
        <f aca="false">COUNTIF(J:J, $J1417)</f>
        <v>1</v>
      </c>
      <c r="L1417" s="1" t="str">
        <f aca="false">IF(ISNA(VLOOKUP(tblProducts[[#This Row],[supplier_id]], tblSuppliers[], 3, FALSE())), "Invalid", "Valid")</f>
        <v>Valid</v>
      </c>
    </row>
    <row r="1418" customFormat="false" ht="15" hidden="false" customHeight="true" outlineLevel="0" collapsed="false">
      <c r="A1418" s="1" t="n">
        <v>1417</v>
      </c>
      <c r="B1418" s="1" t="s">
        <v>3910</v>
      </c>
      <c r="C1418" s="1" t="s">
        <v>3911</v>
      </c>
      <c r="D1418" s="1" t="s">
        <v>1098</v>
      </c>
      <c r="E1418" s="1" t="s">
        <v>1082</v>
      </c>
      <c r="F1418" s="1" t="n">
        <v>44</v>
      </c>
      <c r="G1418" s="1" t="s">
        <v>1078</v>
      </c>
      <c r="H1418" s="1" t="n">
        <v>1987.69</v>
      </c>
      <c r="I1418" s="1" t="s">
        <v>39</v>
      </c>
      <c r="J141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1417SKU01417PARLE PRODUCT 1417PERSONAL CARENESTLEBOTTLEACTIVE441987.69</v>
      </c>
      <c r="K1418" s="1" t="n">
        <f aca="false">COUNTIF(J:J, $J1418)</f>
        <v>1</v>
      </c>
      <c r="L1418" s="1" t="str">
        <f aca="false">IF(ISNA(VLOOKUP(tblProducts[[#This Row],[supplier_id]], tblSuppliers[], 3, FALSE())), "Invalid", "Valid")</f>
        <v>Valid</v>
      </c>
    </row>
    <row r="1419" customFormat="false" ht="15" hidden="false" customHeight="true" outlineLevel="0" collapsed="false">
      <c r="A1419" s="1" t="n">
        <v>1418</v>
      </c>
      <c r="B1419" s="1" t="s">
        <v>3912</v>
      </c>
      <c r="C1419" s="1" t="s">
        <v>3913</v>
      </c>
      <c r="D1419" s="1" t="s">
        <v>1098</v>
      </c>
      <c r="E1419" s="1" t="s">
        <v>1063</v>
      </c>
      <c r="F1419" s="1" t="n">
        <v>90</v>
      </c>
      <c r="G1419" s="1" t="s">
        <v>1059</v>
      </c>
      <c r="H1419" s="1" t="n">
        <v>1732.91</v>
      </c>
      <c r="I1419" s="1" t="s">
        <v>39</v>
      </c>
      <c r="J141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1418SKU01418NESTLE PRODUCT 1418PERSONAL CAREAMULLITREACTIVE901732.91</v>
      </c>
      <c r="K1419" s="1" t="n">
        <f aca="false">COUNTIF(J:J, $J1419)</f>
        <v>1</v>
      </c>
      <c r="L1419" s="1" t="str">
        <f aca="false">IF(ISNA(VLOOKUP(tblProducts[[#This Row],[supplier_id]], tblSuppliers[], 3, FALSE())), "Invalid", "Valid")</f>
        <v>Valid</v>
      </c>
    </row>
    <row r="1420" customFormat="false" ht="15" hidden="false" customHeight="true" outlineLevel="0" collapsed="false">
      <c r="A1420" s="1" t="n">
        <v>1419</v>
      </c>
      <c r="B1420" s="1" t="s">
        <v>3914</v>
      </c>
      <c r="C1420" s="1" t="s">
        <v>3915</v>
      </c>
      <c r="D1420" s="1" t="s">
        <v>1143</v>
      </c>
      <c r="E1420" s="1" t="s">
        <v>1077</v>
      </c>
      <c r="F1420" s="1" t="n">
        <v>131</v>
      </c>
      <c r="G1420" s="1" t="s">
        <v>1055</v>
      </c>
      <c r="H1420" s="1" t="n">
        <v>319.32</v>
      </c>
      <c r="I1420" s="1" t="s">
        <v>39</v>
      </c>
      <c r="J142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1419SKU01419BRITANNIA PRODUCT 1419BEVERAGESBRITANNIAPACKACTIVE131319.32</v>
      </c>
      <c r="K1420" s="1" t="n">
        <f aca="false">COUNTIF(J:J, $J1420)</f>
        <v>1</v>
      </c>
      <c r="L1420" s="1" t="str">
        <f aca="false">IF(ISNA(VLOOKUP(tblProducts[[#This Row],[supplier_id]], tblSuppliers[], 3, FALSE())), "Invalid", "Valid")</f>
        <v>Valid</v>
      </c>
    </row>
    <row r="1421" customFormat="false" ht="15" hidden="false" customHeight="true" outlineLevel="0" collapsed="false">
      <c r="A1421" s="1" t="n">
        <v>1420</v>
      </c>
      <c r="B1421" s="1" t="s">
        <v>3916</v>
      </c>
      <c r="C1421" s="1" t="s">
        <v>3917</v>
      </c>
      <c r="D1421" s="1" t="s">
        <v>1088</v>
      </c>
      <c r="E1421" s="1" t="s">
        <v>1054</v>
      </c>
      <c r="F1421" s="1" t="n">
        <v>3</v>
      </c>
      <c r="G1421" s="1" t="s">
        <v>1078</v>
      </c>
      <c r="H1421" s="1" t="n">
        <v>1471.85</v>
      </c>
      <c r="I1421" s="1" t="s">
        <v>39</v>
      </c>
      <c r="J142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1420SKU01420NESTLE PRODUCT 1420HOUSEHOLDUNILEVERBOTTLEACTIVE31471.85</v>
      </c>
      <c r="K1421" s="1" t="n">
        <f aca="false">COUNTIF(J:J, $J1421)</f>
        <v>1</v>
      </c>
      <c r="L1421" s="1" t="str">
        <f aca="false">IF(ISNA(VLOOKUP(tblProducts[[#This Row],[supplier_id]], tblSuppliers[], 3, FALSE())), "Invalid", "Valid")</f>
        <v>Valid</v>
      </c>
    </row>
    <row r="1422" customFormat="false" ht="15" hidden="false" customHeight="true" outlineLevel="0" collapsed="false">
      <c r="A1422" s="1" t="n">
        <v>1421</v>
      </c>
      <c r="B1422" s="1" t="s">
        <v>3918</v>
      </c>
      <c r="C1422" s="1" t="s">
        <v>3919</v>
      </c>
      <c r="D1422" s="1" t="s">
        <v>1098</v>
      </c>
      <c r="E1422" s="1" t="s">
        <v>1058</v>
      </c>
      <c r="F1422" s="1" t="n">
        <v>4</v>
      </c>
      <c r="G1422" s="1" t="s">
        <v>1055</v>
      </c>
      <c r="H1422" s="1" t="n">
        <v>2194.8</v>
      </c>
      <c r="I1422" s="1" t="s">
        <v>39</v>
      </c>
      <c r="J142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1421SKU01421BRITANNIA PRODUCT 1421PERSONAL CAREP&amp;GPACKACTIVE42194.8</v>
      </c>
      <c r="K1422" s="1" t="n">
        <f aca="false">COUNTIF(J:J, $J1422)</f>
        <v>1</v>
      </c>
      <c r="L1422" s="1" t="str">
        <f aca="false">IF(ISNA(VLOOKUP(tblProducts[[#This Row],[supplier_id]], tblSuppliers[], 3, FALSE())), "Invalid", "Valid")</f>
        <v>Valid</v>
      </c>
    </row>
    <row r="1423" customFormat="false" ht="15" hidden="false" customHeight="true" outlineLevel="0" collapsed="false">
      <c r="A1423" s="1" t="n">
        <v>1422</v>
      </c>
      <c r="B1423" s="1" t="s">
        <v>3920</v>
      </c>
      <c r="C1423" s="1" t="s">
        <v>3921</v>
      </c>
      <c r="D1423" s="1" t="s">
        <v>1076</v>
      </c>
      <c r="E1423" s="1" t="s">
        <v>1054</v>
      </c>
      <c r="F1423" s="1" t="n">
        <v>17</v>
      </c>
      <c r="G1423" s="1" t="s">
        <v>1055</v>
      </c>
      <c r="H1423" s="1" t="n">
        <v>235.61</v>
      </c>
      <c r="I1423" s="1" t="s">
        <v>39</v>
      </c>
      <c r="J142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1422SKU01422BRITANNIA PRODUCT 1422SNACKSUNILEVERPACKACTIVE17235.61</v>
      </c>
      <c r="K1423" s="1" t="n">
        <f aca="false">COUNTIF(J:J, $J1423)</f>
        <v>1</v>
      </c>
      <c r="L1423" s="1" t="str">
        <f aca="false">IF(ISNA(VLOOKUP(tblProducts[[#This Row],[supplier_id]], tblSuppliers[], 3, FALSE())), "Invalid", "Valid")</f>
        <v>Valid</v>
      </c>
    </row>
    <row r="1424" customFormat="false" ht="15" hidden="false" customHeight="true" outlineLevel="0" collapsed="false">
      <c r="A1424" s="1" t="n">
        <v>1423</v>
      </c>
      <c r="B1424" s="1" t="s">
        <v>3922</v>
      </c>
      <c r="C1424" s="1" t="s">
        <v>3923</v>
      </c>
      <c r="D1424" s="1" t="s">
        <v>1076</v>
      </c>
      <c r="E1424" s="1" t="s">
        <v>1082</v>
      </c>
      <c r="F1424" s="1" t="n">
        <v>62</v>
      </c>
      <c r="G1424" s="1" t="s">
        <v>1059</v>
      </c>
      <c r="H1424" s="1" t="n">
        <v>1994.26</v>
      </c>
      <c r="I1424" s="1" t="s">
        <v>39</v>
      </c>
      <c r="J142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1423SKU01423UNILEVER PRODUCT 1423SNACKSNESTLELITREACTIVE621994.26</v>
      </c>
      <c r="K1424" s="1" t="n">
        <f aca="false">COUNTIF(J:J, $J1424)</f>
        <v>1</v>
      </c>
      <c r="L1424" s="1" t="str">
        <f aca="false">IF(ISNA(VLOOKUP(tblProducts[[#This Row],[supplier_id]], tblSuppliers[], 3, FALSE())), "Invalid", "Valid")</f>
        <v>Valid</v>
      </c>
    </row>
    <row r="1425" customFormat="false" ht="15" hidden="false" customHeight="true" outlineLevel="0" collapsed="false">
      <c r="A1425" s="1" t="n">
        <v>1424</v>
      </c>
      <c r="B1425" s="1" t="s">
        <v>3924</v>
      </c>
      <c r="C1425" s="1" t="s">
        <v>3925</v>
      </c>
      <c r="D1425" s="1" t="s">
        <v>1088</v>
      </c>
      <c r="E1425" s="1" t="s">
        <v>1089</v>
      </c>
      <c r="F1425" s="1" t="n">
        <v>147</v>
      </c>
      <c r="G1425" s="1" t="s">
        <v>1078</v>
      </c>
      <c r="H1425" s="1" t="n">
        <v>343.53</v>
      </c>
      <c r="I1425" s="1" t="s">
        <v>46</v>
      </c>
      <c r="J142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1424SKU01424AMUL PRODUCT 1424HOUSEHOLDPARLEBOTTLEINACTIVE147343.53</v>
      </c>
      <c r="K1425" s="1" t="n">
        <f aca="false">COUNTIF(J:J, $J1425)</f>
        <v>1</v>
      </c>
      <c r="L1425" s="1" t="str">
        <f aca="false">IF(ISNA(VLOOKUP(tblProducts[[#This Row],[supplier_id]], tblSuppliers[], 3, FALSE())), "Invalid", "Valid")</f>
        <v>Valid</v>
      </c>
    </row>
    <row r="1426" customFormat="false" ht="15" hidden="false" customHeight="true" outlineLevel="0" collapsed="false">
      <c r="A1426" s="1" t="n">
        <v>1425</v>
      </c>
      <c r="B1426" s="1" t="s">
        <v>3926</v>
      </c>
      <c r="C1426" s="1" t="s">
        <v>3927</v>
      </c>
      <c r="D1426" s="1" t="s">
        <v>1053</v>
      </c>
      <c r="E1426" s="1" t="s">
        <v>1054</v>
      </c>
      <c r="F1426" s="1" t="n">
        <v>27</v>
      </c>
      <c r="G1426" s="1" t="s">
        <v>1078</v>
      </c>
      <c r="H1426" s="1" t="n">
        <v>1246.89</v>
      </c>
      <c r="I1426" s="1" t="s">
        <v>39</v>
      </c>
      <c r="J142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1425SKU01425DABUR PRODUCT 1425CLEANINGUNILEVERBOTTLEACTIVE271246.89</v>
      </c>
      <c r="K1426" s="1" t="n">
        <f aca="false">COUNTIF(J:J, $J1426)</f>
        <v>1</v>
      </c>
      <c r="L1426" s="1" t="str">
        <f aca="false">IF(ISNA(VLOOKUP(tblProducts[[#This Row],[supplier_id]], tblSuppliers[], 3, FALSE())), "Invalid", "Valid")</f>
        <v>Valid</v>
      </c>
    </row>
    <row r="1427" customFormat="false" ht="15" hidden="false" customHeight="true" outlineLevel="0" collapsed="false">
      <c r="A1427" s="1" t="n">
        <v>1426</v>
      </c>
      <c r="B1427" s="1" t="s">
        <v>3928</v>
      </c>
      <c r="C1427" s="1" t="s">
        <v>3929</v>
      </c>
      <c r="D1427" s="1" t="s">
        <v>1143</v>
      </c>
      <c r="E1427" s="1" t="s">
        <v>1082</v>
      </c>
      <c r="F1427" s="1" t="n">
        <v>13</v>
      </c>
      <c r="G1427" s="1" t="s">
        <v>1059</v>
      </c>
      <c r="H1427" s="1" t="n">
        <v>357.83</v>
      </c>
      <c r="I1427" s="1" t="s">
        <v>39</v>
      </c>
      <c r="J142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1426SKU01426PARLE PRODUCT 1426BEVERAGESNESTLELITREACTIVE13357.83</v>
      </c>
      <c r="K1427" s="1" t="n">
        <f aca="false">COUNTIF(J:J, $J1427)</f>
        <v>1</v>
      </c>
      <c r="L1427" s="1" t="str">
        <f aca="false">IF(ISNA(VLOOKUP(tblProducts[[#This Row],[supplier_id]], tblSuppliers[], 3, FALSE())), "Invalid", "Valid")</f>
        <v>Valid</v>
      </c>
    </row>
    <row r="1428" customFormat="false" ht="15" hidden="false" customHeight="true" outlineLevel="0" collapsed="false">
      <c r="A1428" s="1" t="n">
        <v>1427</v>
      </c>
      <c r="B1428" s="1" t="s">
        <v>3930</v>
      </c>
      <c r="C1428" s="1" t="s">
        <v>3931</v>
      </c>
      <c r="D1428" s="1" t="s">
        <v>1143</v>
      </c>
      <c r="E1428" s="1" t="s">
        <v>1058</v>
      </c>
      <c r="F1428" s="1" t="n">
        <v>161</v>
      </c>
      <c r="G1428" s="1" t="s">
        <v>1078</v>
      </c>
      <c r="H1428" s="1" t="n">
        <v>2145.8</v>
      </c>
      <c r="I1428" s="1" t="s">
        <v>39</v>
      </c>
      <c r="J142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1427SKU01427NESTLE PRODUCT 1427BEVERAGESP&amp;GBOTTLEACTIVE1612145.8</v>
      </c>
      <c r="K1428" s="1" t="n">
        <f aca="false">COUNTIF(J:J, $J1428)</f>
        <v>1</v>
      </c>
      <c r="L1428" s="1" t="str">
        <f aca="false">IF(ISNA(VLOOKUP(tblProducts[[#This Row],[supplier_id]], tblSuppliers[], 3, FALSE())), "Invalid", "Valid")</f>
        <v>Valid</v>
      </c>
    </row>
    <row r="1429" customFormat="false" ht="15" hidden="false" customHeight="true" outlineLevel="0" collapsed="false">
      <c r="A1429" s="1" t="n">
        <v>1428</v>
      </c>
      <c r="B1429" s="1" t="s">
        <v>3932</v>
      </c>
      <c r="C1429" s="1" t="s">
        <v>3933</v>
      </c>
      <c r="D1429" s="1" t="s">
        <v>1088</v>
      </c>
      <c r="E1429" s="1" t="s">
        <v>1071</v>
      </c>
      <c r="F1429" s="1" t="n">
        <v>72</v>
      </c>
      <c r="G1429" s="1" t="s">
        <v>1068</v>
      </c>
      <c r="H1429" s="1" t="n">
        <v>1510.93</v>
      </c>
      <c r="I1429" s="1" t="s">
        <v>46</v>
      </c>
      <c r="J142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1428SKU01428ITC PRODUCT 1428HOUSEHOLDITCPIECEINACTIVE721510.93</v>
      </c>
      <c r="K1429" s="1" t="n">
        <f aca="false">COUNTIF(J:J, $J1429)</f>
        <v>1</v>
      </c>
      <c r="L1429" s="1" t="str">
        <f aca="false">IF(ISNA(VLOOKUP(tblProducts[[#This Row],[supplier_id]], tblSuppliers[], 3, FALSE())), "Invalid", "Valid")</f>
        <v>Valid</v>
      </c>
    </row>
    <row r="1430" customFormat="false" ht="15" hidden="false" customHeight="true" outlineLevel="0" collapsed="false">
      <c r="A1430" s="1" t="n">
        <v>1429</v>
      </c>
      <c r="B1430" s="1" t="s">
        <v>3934</v>
      </c>
      <c r="C1430" s="1" t="s">
        <v>3935</v>
      </c>
      <c r="D1430" s="1" t="s">
        <v>1143</v>
      </c>
      <c r="E1430" s="1" t="s">
        <v>1058</v>
      </c>
      <c r="F1430" s="1" t="n">
        <v>102</v>
      </c>
      <c r="G1430" s="1" t="s">
        <v>1055</v>
      </c>
      <c r="H1430" s="1" t="n">
        <v>46.08</v>
      </c>
      <c r="I1430" s="1" t="s">
        <v>39</v>
      </c>
      <c r="J143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1429SKU01429P&amp;G PRODUCT 1429BEVERAGESP&amp;GPACKACTIVE10246.08</v>
      </c>
      <c r="K1430" s="1" t="n">
        <f aca="false">COUNTIF(J:J, $J1430)</f>
        <v>1</v>
      </c>
      <c r="L1430" s="1" t="str">
        <f aca="false">IF(ISNA(VLOOKUP(tblProducts[[#This Row],[supplier_id]], tblSuppliers[], 3, FALSE())), "Invalid", "Valid")</f>
        <v>Valid</v>
      </c>
    </row>
    <row r="1431" customFormat="false" ht="15" hidden="false" customHeight="true" outlineLevel="0" collapsed="false">
      <c r="A1431" s="1" t="n">
        <v>1430</v>
      </c>
      <c r="B1431" s="1" t="s">
        <v>3936</v>
      </c>
      <c r="C1431" s="1" t="s">
        <v>3937</v>
      </c>
      <c r="D1431" s="1" t="s">
        <v>1143</v>
      </c>
      <c r="E1431" s="1" t="s">
        <v>1071</v>
      </c>
      <c r="F1431" s="1" t="n">
        <v>173</v>
      </c>
      <c r="G1431" s="1" t="s">
        <v>1059</v>
      </c>
      <c r="H1431" s="1" t="n">
        <v>1498.33</v>
      </c>
      <c r="I1431" s="1" t="s">
        <v>39</v>
      </c>
      <c r="J143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1430SKU01430P&amp;G PRODUCT 1430BEVERAGESITCLITREACTIVE1731498.33</v>
      </c>
      <c r="K1431" s="1" t="n">
        <f aca="false">COUNTIF(J:J, $J1431)</f>
        <v>1</v>
      </c>
      <c r="L1431" s="1" t="str">
        <f aca="false">IF(ISNA(VLOOKUP(tblProducts[[#This Row],[supplier_id]], tblSuppliers[], 3, FALSE())), "Invalid", "Valid")</f>
        <v>Valid</v>
      </c>
    </row>
    <row r="1432" customFormat="false" ht="15" hidden="false" customHeight="true" outlineLevel="0" collapsed="false">
      <c r="A1432" s="1" t="n">
        <v>1431</v>
      </c>
      <c r="B1432" s="1" t="s">
        <v>3938</v>
      </c>
      <c r="C1432" s="1" t="s">
        <v>3939</v>
      </c>
      <c r="D1432" s="1" t="s">
        <v>1053</v>
      </c>
      <c r="E1432" s="1" t="s">
        <v>1071</v>
      </c>
      <c r="F1432" s="1" t="n">
        <v>141</v>
      </c>
      <c r="G1432" s="1" t="s">
        <v>1055</v>
      </c>
      <c r="H1432" s="1" t="n">
        <v>2010.29</v>
      </c>
      <c r="I1432" s="1" t="s">
        <v>39</v>
      </c>
      <c r="J143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1431SKU01431DABUR PRODUCT 1431CLEANINGITCPACKACTIVE1412010.29</v>
      </c>
      <c r="K1432" s="1" t="n">
        <f aca="false">COUNTIF(J:J, $J1432)</f>
        <v>1</v>
      </c>
      <c r="L1432" s="1" t="str">
        <f aca="false">IF(ISNA(VLOOKUP(tblProducts[[#This Row],[supplier_id]], tblSuppliers[], 3, FALSE())), "Invalid", "Valid")</f>
        <v>Valid</v>
      </c>
    </row>
    <row r="1433" customFormat="false" ht="15" hidden="false" customHeight="true" outlineLevel="0" collapsed="false">
      <c r="A1433" s="1" t="n">
        <v>1432</v>
      </c>
      <c r="B1433" s="1" t="s">
        <v>3940</v>
      </c>
      <c r="C1433" s="1" t="s">
        <v>3941</v>
      </c>
      <c r="D1433" s="1" t="s">
        <v>1098</v>
      </c>
      <c r="E1433" s="1" t="s">
        <v>1085</v>
      </c>
      <c r="F1433" s="1" t="n">
        <v>115</v>
      </c>
      <c r="G1433" s="1" t="s">
        <v>1055</v>
      </c>
      <c r="H1433" s="1" t="n">
        <v>522.35</v>
      </c>
      <c r="I1433" s="1" t="s">
        <v>46</v>
      </c>
      <c r="J143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1432SKU01432PARLE PRODUCT 1432PERSONAL CAREDABURPACKINACTIVE115522.35</v>
      </c>
      <c r="K1433" s="1" t="n">
        <f aca="false">COUNTIF(J:J, $J1433)</f>
        <v>1</v>
      </c>
      <c r="L1433" s="1" t="str">
        <f aca="false">IF(ISNA(VLOOKUP(tblProducts[[#This Row],[supplier_id]], tblSuppliers[], 3, FALSE())), "Invalid", "Valid")</f>
        <v>Valid</v>
      </c>
    </row>
    <row r="1434" customFormat="false" ht="15" hidden="false" customHeight="true" outlineLevel="0" collapsed="false">
      <c r="A1434" s="1" t="n">
        <v>1433</v>
      </c>
      <c r="B1434" s="1" t="s">
        <v>3942</v>
      </c>
      <c r="C1434" s="1" t="s">
        <v>3943</v>
      </c>
      <c r="D1434" s="1" t="s">
        <v>1053</v>
      </c>
      <c r="E1434" s="1" t="s">
        <v>1071</v>
      </c>
      <c r="F1434" s="1" t="n">
        <v>2</v>
      </c>
      <c r="G1434" s="1" t="s">
        <v>1064</v>
      </c>
      <c r="H1434" s="1" t="n">
        <v>1056.3</v>
      </c>
      <c r="I1434" s="1" t="s">
        <v>39</v>
      </c>
      <c r="J143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1433SKU01433P&amp;G PRODUCT 1433CLEANINGITCKGACTIVE21056.3</v>
      </c>
      <c r="K1434" s="1" t="n">
        <f aca="false">COUNTIF(J:J, $J1434)</f>
        <v>1</v>
      </c>
      <c r="L1434" s="1" t="str">
        <f aca="false">IF(ISNA(VLOOKUP(tblProducts[[#This Row],[supplier_id]], tblSuppliers[], 3, FALSE())), "Invalid", "Valid")</f>
        <v>Valid</v>
      </c>
    </row>
    <row r="1435" customFormat="false" ht="15" hidden="false" customHeight="true" outlineLevel="0" collapsed="false">
      <c r="A1435" s="1" t="n">
        <v>1434</v>
      </c>
      <c r="B1435" s="1" t="s">
        <v>3944</v>
      </c>
      <c r="C1435" s="1" t="s">
        <v>3945</v>
      </c>
      <c r="D1435" s="1" t="s">
        <v>1076</v>
      </c>
      <c r="E1435" s="1" t="s">
        <v>1082</v>
      </c>
      <c r="F1435" s="1" t="n">
        <v>169</v>
      </c>
      <c r="G1435" s="1" t="s">
        <v>1055</v>
      </c>
      <c r="H1435" s="1" t="n">
        <v>2308.88</v>
      </c>
      <c r="I1435" s="1" t="s">
        <v>39</v>
      </c>
      <c r="J143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1434SKU01434PARLE PRODUCT 1434SNACKSNESTLEPACKACTIVE1692308.88</v>
      </c>
      <c r="K1435" s="1" t="n">
        <f aca="false">COUNTIF(J:J, $J1435)</f>
        <v>1</v>
      </c>
      <c r="L1435" s="1" t="str">
        <f aca="false">IF(ISNA(VLOOKUP(tblProducts[[#This Row],[supplier_id]], tblSuppliers[], 3, FALSE())), "Invalid", "Valid")</f>
        <v>Valid</v>
      </c>
    </row>
    <row r="1436" customFormat="false" ht="15" hidden="false" customHeight="true" outlineLevel="0" collapsed="false">
      <c r="A1436" s="1" t="n">
        <v>1435</v>
      </c>
      <c r="B1436" s="1" t="s">
        <v>3946</v>
      </c>
      <c r="C1436" s="1" t="s">
        <v>3947</v>
      </c>
      <c r="D1436" s="1" t="s">
        <v>1081</v>
      </c>
      <c r="E1436" s="1" t="s">
        <v>1089</v>
      </c>
      <c r="F1436" s="1" t="n">
        <v>87</v>
      </c>
      <c r="G1436" s="1" t="s">
        <v>1068</v>
      </c>
      <c r="H1436" s="1" t="n">
        <v>1893.64</v>
      </c>
      <c r="I1436" s="1" t="s">
        <v>46</v>
      </c>
      <c r="J143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1435SKU01435DABUR PRODUCT 1435FROZEN FOODPARLEPIECEINACTIVE871893.64</v>
      </c>
      <c r="K1436" s="1" t="n">
        <f aca="false">COUNTIF(J:J, $J1436)</f>
        <v>1</v>
      </c>
      <c r="L1436" s="1" t="str">
        <f aca="false">IF(ISNA(VLOOKUP(tblProducts[[#This Row],[supplier_id]], tblSuppliers[], 3, FALSE())), "Invalid", "Valid")</f>
        <v>Valid</v>
      </c>
    </row>
    <row r="1437" customFormat="false" ht="15" hidden="false" customHeight="true" outlineLevel="0" collapsed="false">
      <c r="A1437" s="1" t="n">
        <v>1436</v>
      </c>
      <c r="B1437" s="1" t="s">
        <v>3948</v>
      </c>
      <c r="C1437" s="1" t="s">
        <v>3949</v>
      </c>
      <c r="D1437" s="1" t="s">
        <v>1076</v>
      </c>
      <c r="E1437" s="1" t="s">
        <v>1089</v>
      </c>
      <c r="F1437" s="1" t="n">
        <v>46</v>
      </c>
      <c r="G1437" s="1" t="s">
        <v>1055</v>
      </c>
      <c r="H1437" s="1" t="n">
        <v>1809.39</v>
      </c>
      <c r="I1437" s="1" t="s">
        <v>39</v>
      </c>
      <c r="J143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1436SKU01436BRITANNIA PRODUCT 1436SNACKSPARLEPACKACTIVE461809.39</v>
      </c>
      <c r="K1437" s="1" t="n">
        <f aca="false">COUNTIF(J:J, $J1437)</f>
        <v>1</v>
      </c>
      <c r="L1437" s="1" t="str">
        <f aca="false">IF(ISNA(VLOOKUP(tblProducts[[#This Row],[supplier_id]], tblSuppliers[], 3, FALSE())), "Invalid", "Valid")</f>
        <v>Valid</v>
      </c>
    </row>
    <row r="1438" customFormat="false" ht="15" hidden="false" customHeight="true" outlineLevel="0" collapsed="false">
      <c r="A1438" s="1" t="n">
        <v>1437</v>
      </c>
      <c r="B1438" s="1" t="s">
        <v>3950</v>
      </c>
      <c r="C1438" s="1" t="s">
        <v>3951</v>
      </c>
      <c r="D1438" s="1" t="s">
        <v>1143</v>
      </c>
      <c r="E1438" s="1" t="s">
        <v>1082</v>
      </c>
      <c r="F1438" s="1" t="n">
        <v>29</v>
      </c>
      <c r="G1438" s="1" t="s">
        <v>1078</v>
      </c>
      <c r="H1438" s="1" t="n">
        <v>2097.63</v>
      </c>
      <c r="I1438" s="1" t="s">
        <v>39</v>
      </c>
      <c r="J143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1437SKU01437DABUR PRODUCT 1437BEVERAGESNESTLEBOTTLEACTIVE292097.63</v>
      </c>
      <c r="K1438" s="1" t="n">
        <f aca="false">COUNTIF(J:J, $J1438)</f>
        <v>1</v>
      </c>
      <c r="L1438" s="1" t="str">
        <f aca="false">IF(ISNA(VLOOKUP(tblProducts[[#This Row],[supplier_id]], tblSuppliers[], 3, FALSE())), "Invalid", "Valid")</f>
        <v>Valid</v>
      </c>
    </row>
    <row r="1439" customFormat="false" ht="15" hidden="false" customHeight="true" outlineLevel="0" collapsed="false">
      <c r="A1439" s="1" t="n">
        <v>1438</v>
      </c>
      <c r="B1439" s="1" t="s">
        <v>3952</v>
      </c>
      <c r="C1439" s="1" t="s">
        <v>3953</v>
      </c>
      <c r="D1439" s="1" t="s">
        <v>1143</v>
      </c>
      <c r="E1439" s="1" t="s">
        <v>1085</v>
      </c>
      <c r="F1439" s="1" t="n">
        <v>109</v>
      </c>
      <c r="G1439" s="1" t="s">
        <v>1068</v>
      </c>
      <c r="H1439" s="1" t="n">
        <v>960.84</v>
      </c>
      <c r="I1439" s="1" t="s">
        <v>39</v>
      </c>
      <c r="J143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1438SKU01438NESTLE PRODUCT 1438BEVERAGESDABURPIECEACTIVE109960.84</v>
      </c>
      <c r="K1439" s="1" t="n">
        <f aca="false">COUNTIF(J:J, $J1439)</f>
        <v>1</v>
      </c>
      <c r="L1439" s="1" t="str">
        <f aca="false">IF(ISNA(VLOOKUP(tblProducts[[#This Row],[supplier_id]], tblSuppliers[], 3, FALSE())), "Invalid", "Valid")</f>
        <v>Valid</v>
      </c>
    </row>
    <row r="1440" customFormat="false" ht="15" hidden="false" customHeight="true" outlineLevel="0" collapsed="false">
      <c r="A1440" s="1" t="n">
        <v>1439</v>
      </c>
      <c r="B1440" s="1" t="s">
        <v>3954</v>
      </c>
      <c r="C1440" s="1" t="s">
        <v>3955</v>
      </c>
      <c r="D1440" s="1" t="s">
        <v>1081</v>
      </c>
      <c r="E1440" s="1" t="s">
        <v>1071</v>
      </c>
      <c r="F1440" s="1" t="n">
        <v>143</v>
      </c>
      <c r="G1440" s="1" t="s">
        <v>1068</v>
      </c>
      <c r="H1440" s="1" t="n">
        <v>378</v>
      </c>
      <c r="I1440" s="1" t="s">
        <v>39</v>
      </c>
      <c r="J144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1439SKU01439UNILEVER PRODUCT 1439FROZEN FOODITCPIECEACTIVE143378</v>
      </c>
      <c r="K1440" s="1" t="n">
        <f aca="false">COUNTIF(J:J, $J1440)</f>
        <v>1</v>
      </c>
      <c r="L1440" s="1" t="str">
        <f aca="false">IF(ISNA(VLOOKUP(tblProducts[[#This Row],[supplier_id]], tblSuppliers[], 3, FALSE())), "Invalid", "Valid")</f>
        <v>Valid</v>
      </c>
    </row>
    <row r="1441" customFormat="false" ht="15" hidden="false" customHeight="true" outlineLevel="0" collapsed="false">
      <c r="A1441" s="1" t="n">
        <v>1440</v>
      </c>
      <c r="B1441" s="1" t="s">
        <v>3956</v>
      </c>
      <c r="C1441" s="1" t="s">
        <v>3957</v>
      </c>
      <c r="D1441" s="1" t="s">
        <v>1098</v>
      </c>
      <c r="E1441" s="1" t="s">
        <v>1071</v>
      </c>
      <c r="F1441" s="1" t="n">
        <v>188</v>
      </c>
      <c r="G1441" s="1" t="s">
        <v>1064</v>
      </c>
      <c r="H1441" s="1" t="n">
        <v>251.92</v>
      </c>
      <c r="I1441" s="1" t="s">
        <v>46</v>
      </c>
      <c r="J144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1440SKU01440P&amp;G PRODUCT 1440PERSONAL CAREITCKGINACTIVE188251.92</v>
      </c>
      <c r="K1441" s="1" t="n">
        <f aca="false">COUNTIF(J:J, $J1441)</f>
        <v>1</v>
      </c>
      <c r="L1441" s="1" t="str">
        <f aca="false">IF(ISNA(VLOOKUP(tblProducts[[#This Row],[supplier_id]], tblSuppliers[], 3, FALSE())), "Invalid", "Valid")</f>
        <v>Valid</v>
      </c>
    </row>
    <row r="1442" customFormat="false" ht="15" hidden="false" customHeight="true" outlineLevel="0" collapsed="false">
      <c r="A1442" s="1" t="n">
        <v>1441</v>
      </c>
      <c r="B1442" s="1" t="s">
        <v>3958</v>
      </c>
      <c r="C1442" s="1" t="s">
        <v>3959</v>
      </c>
      <c r="D1442" s="1" t="s">
        <v>1088</v>
      </c>
      <c r="E1442" s="1" t="s">
        <v>1085</v>
      </c>
      <c r="F1442" s="1" t="n">
        <v>144</v>
      </c>
      <c r="G1442" s="1" t="s">
        <v>1055</v>
      </c>
      <c r="H1442" s="1" t="n">
        <v>2366.56</v>
      </c>
      <c r="I1442" s="1" t="s">
        <v>39</v>
      </c>
      <c r="J144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1441SKU01441UNILEVER PRODUCT 1441HOUSEHOLDDABURPACKACTIVE1442366.56</v>
      </c>
      <c r="K1442" s="1" t="n">
        <f aca="false">COUNTIF(J:J, $J1442)</f>
        <v>1</v>
      </c>
      <c r="L1442" s="1" t="str">
        <f aca="false">IF(ISNA(VLOOKUP(tblProducts[[#This Row],[supplier_id]], tblSuppliers[], 3, FALSE())), "Invalid", "Valid")</f>
        <v>Valid</v>
      </c>
    </row>
    <row r="1443" customFormat="false" ht="15" hidden="false" customHeight="true" outlineLevel="0" collapsed="false">
      <c r="A1443" s="1" t="n">
        <v>1442</v>
      </c>
      <c r="B1443" s="1" t="s">
        <v>3960</v>
      </c>
      <c r="C1443" s="1" t="s">
        <v>3961</v>
      </c>
      <c r="D1443" s="1" t="s">
        <v>1067</v>
      </c>
      <c r="E1443" s="1" t="s">
        <v>1082</v>
      </c>
      <c r="F1443" s="1" t="n">
        <v>48</v>
      </c>
      <c r="G1443" s="1" t="s">
        <v>1064</v>
      </c>
      <c r="H1443" s="1" t="n">
        <v>140.14</v>
      </c>
      <c r="I1443" s="1" t="s">
        <v>39</v>
      </c>
      <c r="J144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1442SKU01442ITC PRODUCT 1442BAKERYNESTLEKGACTIVE48140.14</v>
      </c>
      <c r="K1443" s="1" t="n">
        <f aca="false">COUNTIF(J:J, $J1443)</f>
        <v>1</v>
      </c>
      <c r="L1443" s="1" t="str">
        <f aca="false">IF(ISNA(VLOOKUP(tblProducts[[#This Row],[supplier_id]], tblSuppliers[], 3, FALSE())), "Invalid", "Valid")</f>
        <v>Valid</v>
      </c>
    </row>
    <row r="1444" customFormat="false" ht="15" hidden="false" customHeight="true" outlineLevel="0" collapsed="false">
      <c r="A1444" s="1" t="n">
        <v>1443</v>
      </c>
      <c r="B1444" s="1" t="s">
        <v>3962</v>
      </c>
      <c r="C1444" s="1" t="s">
        <v>3963</v>
      </c>
      <c r="D1444" s="1" t="s">
        <v>1098</v>
      </c>
      <c r="E1444" s="1" t="s">
        <v>1058</v>
      </c>
      <c r="F1444" s="1" t="n">
        <v>162</v>
      </c>
      <c r="G1444" s="1" t="s">
        <v>1064</v>
      </c>
      <c r="H1444" s="1" t="n">
        <v>234.04</v>
      </c>
      <c r="I1444" s="1" t="s">
        <v>46</v>
      </c>
      <c r="J144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1443SKU01443UNILEVER PRODUCT 1443PERSONAL CAREP&amp;GKGINACTIVE162234.04</v>
      </c>
      <c r="K1444" s="1" t="n">
        <f aca="false">COUNTIF(J:J, $J1444)</f>
        <v>1</v>
      </c>
      <c r="L1444" s="1" t="str">
        <f aca="false">IF(ISNA(VLOOKUP(tblProducts[[#This Row],[supplier_id]], tblSuppliers[], 3, FALSE())), "Invalid", "Valid")</f>
        <v>Valid</v>
      </c>
    </row>
    <row r="1445" customFormat="false" ht="15" hidden="false" customHeight="true" outlineLevel="0" collapsed="false">
      <c r="A1445" s="1" t="n">
        <v>1444</v>
      </c>
      <c r="B1445" s="1" t="s">
        <v>3964</v>
      </c>
      <c r="C1445" s="1" t="s">
        <v>3965</v>
      </c>
      <c r="D1445" s="1" t="s">
        <v>1143</v>
      </c>
      <c r="E1445" s="1" t="s">
        <v>1054</v>
      </c>
      <c r="F1445" s="1" t="n">
        <v>49</v>
      </c>
      <c r="G1445" s="1" t="s">
        <v>1059</v>
      </c>
      <c r="H1445" s="1" t="n">
        <v>1153.95</v>
      </c>
      <c r="I1445" s="1" t="s">
        <v>46</v>
      </c>
      <c r="J144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1444SKU01444P&amp;G PRODUCT 1444BEVERAGESUNILEVERLITREINACTIVE491153.95</v>
      </c>
      <c r="K1445" s="1" t="n">
        <f aca="false">COUNTIF(J:J, $J1445)</f>
        <v>1</v>
      </c>
      <c r="L1445" s="1" t="str">
        <f aca="false">IF(ISNA(VLOOKUP(tblProducts[[#This Row],[supplier_id]], tblSuppliers[], 3, FALSE())), "Invalid", "Valid")</f>
        <v>Valid</v>
      </c>
    </row>
    <row r="1446" customFormat="false" ht="15" hidden="false" customHeight="true" outlineLevel="0" collapsed="false">
      <c r="A1446" s="1" t="n">
        <v>1445</v>
      </c>
      <c r="B1446" s="1" t="s">
        <v>3966</v>
      </c>
      <c r="C1446" s="1" t="s">
        <v>3967</v>
      </c>
      <c r="D1446" s="1" t="s">
        <v>1081</v>
      </c>
      <c r="E1446" s="1" t="s">
        <v>1085</v>
      </c>
      <c r="F1446" s="1" t="n">
        <v>65</v>
      </c>
      <c r="G1446" s="1" t="s">
        <v>1059</v>
      </c>
      <c r="H1446" s="1" t="n">
        <v>1149.67</v>
      </c>
      <c r="I1446" s="1" t="s">
        <v>46</v>
      </c>
      <c r="J144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1445SKU01445PARLE PRODUCT 1445FROZEN FOODDABURLITREINACTIVE651149.67</v>
      </c>
      <c r="K1446" s="1" t="n">
        <f aca="false">COUNTIF(J:J, $J1446)</f>
        <v>1</v>
      </c>
      <c r="L1446" s="1" t="str">
        <f aca="false">IF(ISNA(VLOOKUP(tblProducts[[#This Row],[supplier_id]], tblSuppliers[], 3, FALSE())), "Invalid", "Valid")</f>
        <v>Valid</v>
      </c>
    </row>
    <row r="1447" customFormat="false" ht="15" hidden="false" customHeight="true" outlineLevel="0" collapsed="false">
      <c r="A1447" s="1" t="n">
        <v>1446</v>
      </c>
      <c r="B1447" s="1" t="s">
        <v>3968</v>
      </c>
      <c r="C1447" s="1" t="s">
        <v>3969</v>
      </c>
      <c r="D1447" s="1" t="s">
        <v>1088</v>
      </c>
      <c r="E1447" s="1" t="s">
        <v>1089</v>
      </c>
      <c r="F1447" s="1" t="n">
        <v>67</v>
      </c>
      <c r="G1447" s="1" t="s">
        <v>1064</v>
      </c>
      <c r="H1447" s="1" t="n">
        <v>96.49</v>
      </c>
      <c r="I1447" s="1" t="s">
        <v>39</v>
      </c>
      <c r="J144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1446SKU01446P&amp;G PRODUCT 1446HOUSEHOLDPARLEKGACTIVE6796.49</v>
      </c>
      <c r="K1447" s="1" t="n">
        <f aca="false">COUNTIF(J:J, $J1447)</f>
        <v>1</v>
      </c>
      <c r="L1447" s="1" t="str">
        <f aca="false">IF(ISNA(VLOOKUP(tblProducts[[#This Row],[supplier_id]], tblSuppliers[], 3, FALSE())), "Invalid", "Valid")</f>
        <v>Valid</v>
      </c>
    </row>
    <row r="1448" customFormat="false" ht="15" hidden="false" customHeight="true" outlineLevel="0" collapsed="false">
      <c r="A1448" s="1" t="n">
        <v>1447</v>
      </c>
      <c r="B1448" s="1" t="s">
        <v>3970</v>
      </c>
      <c r="C1448" s="1" t="s">
        <v>3971</v>
      </c>
      <c r="D1448" s="1" t="s">
        <v>1062</v>
      </c>
      <c r="E1448" s="1" t="s">
        <v>1089</v>
      </c>
      <c r="F1448" s="1" t="n">
        <v>2</v>
      </c>
      <c r="G1448" s="1" t="s">
        <v>1059</v>
      </c>
      <c r="H1448" s="1" t="n">
        <v>2402.43</v>
      </c>
      <c r="I1448" s="1" t="s">
        <v>39</v>
      </c>
      <c r="J144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1447SKU01447PARLE PRODUCT 1447DAIRYPARLELITREACTIVE22402.43</v>
      </c>
      <c r="K1448" s="1" t="n">
        <f aca="false">COUNTIF(J:J, $J1448)</f>
        <v>1</v>
      </c>
      <c r="L1448" s="1" t="str">
        <f aca="false">IF(ISNA(VLOOKUP(tblProducts[[#This Row],[supplier_id]], tblSuppliers[], 3, FALSE())), "Invalid", "Valid")</f>
        <v>Valid</v>
      </c>
    </row>
    <row r="1449" customFormat="false" ht="15" hidden="false" customHeight="true" outlineLevel="0" collapsed="false">
      <c r="A1449" s="1" t="n">
        <v>1448</v>
      </c>
      <c r="B1449" s="1" t="s">
        <v>3972</v>
      </c>
      <c r="C1449" s="1" t="s">
        <v>3973</v>
      </c>
      <c r="D1449" s="1" t="s">
        <v>1098</v>
      </c>
      <c r="E1449" s="1" t="s">
        <v>1071</v>
      </c>
      <c r="F1449" s="1" t="n">
        <v>114</v>
      </c>
      <c r="G1449" s="1" t="s">
        <v>1078</v>
      </c>
      <c r="H1449" s="1" t="n">
        <v>288.35</v>
      </c>
      <c r="I1449" s="1" t="s">
        <v>39</v>
      </c>
      <c r="J144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1448SKU01448DABUR PRODUCT 1448PERSONAL CAREITCBOTTLEACTIVE114288.35</v>
      </c>
      <c r="K1449" s="1" t="n">
        <f aca="false">COUNTIF(J:J, $J1449)</f>
        <v>1</v>
      </c>
      <c r="L1449" s="1" t="str">
        <f aca="false">IF(ISNA(VLOOKUP(tblProducts[[#This Row],[supplier_id]], tblSuppliers[], 3, FALSE())), "Invalid", "Valid")</f>
        <v>Valid</v>
      </c>
    </row>
    <row r="1450" customFormat="false" ht="15" hidden="false" customHeight="true" outlineLevel="0" collapsed="false">
      <c r="A1450" s="1" t="n">
        <v>1449</v>
      </c>
      <c r="B1450" s="1" t="s">
        <v>3974</v>
      </c>
      <c r="C1450" s="1" t="s">
        <v>3975</v>
      </c>
      <c r="D1450" s="1" t="s">
        <v>1098</v>
      </c>
      <c r="E1450" s="1" t="s">
        <v>1054</v>
      </c>
      <c r="F1450" s="1" t="n">
        <v>143</v>
      </c>
      <c r="G1450" s="1" t="s">
        <v>1055</v>
      </c>
      <c r="H1450" s="1" t="n">
        <v>1002.65</v>
      </c>
      <c r="I1450" s="1" t="s">
        <v>46</v>
      </c>
      <c r="J145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1449SKU01449AMUL PRODUCT 1449PERSONAL CAREUNILEVERPACKINACTIVE1431002.65</v>
      </c>
      <c r="K1450" s="1" t="n">
        <f aca="false">COUNTIF(J:J, $J1450)</f>
        <v>1</v>
      </c>
      <c r="L1450" s="1" t="str">
        <f aca="false">IF(ISNA(VLOOKUP(tblProducts[[#This Row],[supplier_id]], tblSuppliers[], 3, FALSE())), "Invalid", "Valid")</f>
        <v>Valid</v>
      </c>
    </row>
    <row r="1451" customFormat="false" ht="15" hidden="false" customHeight="true" outlineLevel="0" collapsed="false">
      <c r="A1451" s="1" t="n">
        <v>1450</v>
      </c>
      <c r="B1451" s="1" t="s">
        <v>3976</v>
      </c>
      <c r="C1451" s="1" t="s">
        <v>3977</v>
      </c>
      <c r="D1451" s="1" t="s">
        <v>1143</v>
      </c>
      <c r="E1451" s="1" t="s">
        <v>1063</v>
      </c>
      <c r="F1451" s="1" t="n">
        <v>149</v>
      </c>
      <c r="G1451" s="1" t="s">
        <v>1059</v>
      </c>
      <c r="H1451" s="1" t="n">
        <v>530.87</v>
      </c>
      <c r="I1451" s="1" t="s">
        <v>39</v>
      </c>
      <c r="J145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1450SKU01450UNILEVER PRODUCT 1450BEVERAGESAMULLITREACTIVE149530.87</v>
      </c>
      <c r="K1451" s="1" t="n">
        <f aca="false">COUNTIF(J:J, $J1451)</f>
        <v>1</v>
      </c>
      <c r="L1451" s="1" t="str">
        <f aca="false">IF(ISNA(VLOOKUP(tblProducts[[#This Row],[supplier_id]], tblSuppliers[], 3, FALSE())), "Invalid", "Valid")</f>
        <v>Valid</v>
      </c>
    </row>
    <row r="1452" customFormat="false" ht="15" hidden="false" customHeight="true" outlineLevel="0" collapsed="false">
      <c r="A1452" s="1" t="n">
        <v>1451</v>
      </c>
      <c r="B1452" s="1" t="s">
        <v>3978</v>
      </c>
      <c r="C1452" s="1" t="s">
        <v>3979</v>
      </c>
      <c r="D1452" s="1" t="s">
        <v>1088</v>
      </c>
      <c r="E1452" s="1" t="s">
        <v>1063</v>
      </c>
      <c r="F1452" s="1" t="n">
        <v>153</v>
      </c>
      <c r="G1452" s="1" t="s">
        <v>1059</v>
      </c>
      <c r="H1452" s="1" t="n">
        <v>2311.86</v>
      </c>
      <c r="I1452" s="1" t="s">
        <v>39</v>
      </c>
      <c r="J145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1451SKU01451P&amp;G PRODUCT 1451HOUSEHOLDAMULLITREACTIVE1532311.86</v>
      </c>
      <c r="K1452" s="1" t="n">
        <f aca="false">COUNTIF(J:J, $J1452)</f>
        <v>1</v>
      </c>
      <c r="L1452" s="1" t="str">
        <f aca="false">IF(ISNA(VLOOKUP(tblProducts[[#This Row],[supplier_id]], tblSuppliers[], 3, FALSE())), "Invalid", "Valid")</f>
        <v>Valid</v>
      </c>
    </row>
    <row r="1453" customFormat="false" ht="15" hidden="false" customHeight="true" outlineLevel="0" collapsed="false">
      <c r="A1453" s="1" t="n">
        <v>1452</v>
      </c>
      <c r="B1453" s="1" t="s">
        <v>3980</v>
      </c>
      <c r="C1453" s="1" t="s">
        <v>3981</v>
      </c>
      <c r="D1453" s="1" t="s">
        <v>1098</v>
      </c>
      <c r="E1453" s="1" t="s">
        <v>1063</v>
      </c>
      <c r="F1453" s="1" t="n">
        <v>44</v>
      </c>
      <c r="G1453" s="1" t="s">
        <v>1055</v>
      </c>
      <c r="H1453" s="1" t="n">
        <v>1483.35</v>
      </c>
      <c r="I1453" s="1" t="s">
        <v>46</v>
      </c>
      <c r="J145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1452SKU01452P&amp;G PRODUCT 1452PERSONAL CAREAMULPACKINACTIVE441483.35</v>
      </c>
      <c r="K1453" s="1" t="n">
        <f aca="false">COUNTIF(J:J, $J1453)</f>
        <v>1</v>
      </c>
      <c r="L1453" s="1" t="str">
        <f aca="false">IF(ISNA(VLOOKUP(tblProducts[[#This Row],[supplier_id]], tblSuppliers[], 3, FALSE())), "Invalid", "Valid")</f>
        <v>Valid</v>
      </c>
    </row>
    <row r="1454" customFormat="false" ht="15" hidden="false" customHeight="true" outlineLevel="0" collapsed="false">
      <c r="A1454" s="1" t="n">
        <v>1453</v>
      </c>
      <c r="B1454" s="1" t="s">
        <v>3982</v>
      </c>
      <c r="C1454" s="1" t="s">
        <v>3983</v>
      </c>
      <c r="D1454" s="1" t="s">
        <v>1143</v>
      </c>
      <c r="E1454" s="1" t="s">
        <v>1071</v>
      </c>
      <c r="F1454" s="1" t="n">
        <v>83</v>
      </c>
      <c r="G1454" s="1" t="s">
        <v>1068</v>
      </c>
      <c r="H1454" s="1" t="n">
        <v>1149.72</v>
      </c>
      <c r="I1454" s="1" t="s">
        <v>39</v>
      </c>
      <c r="J145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1453SKU01453PARLE PRODUCT 1453BEVERAGESITCPIECEACTIVE831149.72</v>
      </c>
      <c r="K1454" s="1" t="n">
        <f aca="false">COUNTIF(J:J, $J1454)</f>
        <v>1</v>
      </c>
      <c r="L1454" s="1" t="str">
        <f aca="false">IF(ISNA(VLOOKUP(tblProducts[[#This Row],[supplier_id]], tblSuppliers[], 3, FALSE())), "Invalid", "Valid")</f>
        <v>Valid</v>
      </c>
    </row>
    <row r="1455" customFormat="false" ht="15" hidden="false" customHeight="true" outlineLevel="0" collapsed="false">
      <c r="A1455" s="1" t="n">
        <v>1454</v>
      </c>
      <c r="B1455" s="1" t="s">
        <v>3984</v>
      </c>
      <c r="C1455" s="1" t="s">
        <v>3985</v>
      </c>
      <c r="D1455" s="1" t="s">
        <v>1081</v>
      </c>
      <c r="E1455" s="1" t="s">
        <v>1089</v>
      </c>
      <c r="F1455" s="1" t="n">
        <v>69</v>
      </c>
      <c r="G1455" s="1" t="s">
        <v>1059</v>
      </c>
      <c r="H1455" s="1" t="n">
        <v>1733.87</v>
      </c>
      <c r="I1455" s="1" t="s">
        <v>46</v>
      </c>
      <c r="J145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1454SKU01454NESTLE PRODUCT 1454FROZEN FOODPARLELITREINACTIVE691733.87</v>
      </c>
      <c r="K1455" s="1" t="n">
        <f aca="false">COUNTIF(J:J, $J1455)</f>
        <v>1</v>
      </c>
      <c r="L1455" s="1" t="str">
        <f aca="false">IF(ISNA(VLOOKUP(tblProducts[[#This Row],[supplier_id]], tblSuppliers[], 3, FALSE())), "Invalid", "Valid")</f>
        <v>Valid</v>
      </c>
    </row>
    <row r="1456" customFormat="false" ht="15" hidden="false" customHeight="true" outlineLevel="0" collapsed="false">
      <c r="A1456" s="1" t="n">
        <v>1455</v>
      </c>
      <c r="B1456" s="1" t="s">
        <v>3986</v>
      </c>
      <c r="C1456" s="1" t="s">
        <v>3987</v>
      </c>
      <c r="D1456" s="1" t="s">
        <v>1062</v>
      </c>
      <c r="E1456" s="1" t="s">
        <v>1063</v>
      </c>
      <c r="F1456" s="1" t="n">
        <v>51</v>
      </c>
      <c r="G1456" s="1" t="s">
        <v>1064</v>
      </c>
      <c r="H1456" s="1" t="n">
        <v>1729.18</v>
      </c>
      <c r="I1456" s="1" t="s">
        <v>46</v>
      </c>
      <c r="J145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1455SKU01455NESTLE PRODUCT 1455DAIRYAMULKGINACTIVE511729.18</v>
      </c>
      <c r="K1456" s="1" t="n">
        <f aca="false">COUNTIF(J:J, $J1456)</f>
        <v>1</v>
      </c>
      <c r="L1456" s="1" t="str">
        <f aca="false">IF(ISNA(VLOOKUP(tblProducts[[#This Row],[supplier_id]], tblSuppliers[], 3, FALSE())), "Invalid", "Valid")</f>
        <v>Valid</v>
      </c>
    </row>
    <row r="1457" customFormat="false" ht="15" hidden="false" customHeight="true" outlineLevel="0" collapsed="false">
      <c r="A1457" s="1" t="n">
        <v>1456</v>
      </c>
      <c r="B1457" s="1" t="s">
        <v>3988</v>
      </c>
      <c r="C1457" s="1" t="s">
        <v>3989</v>
      </c>
      <c r="D1457" s="1" t="s">
        <v>1067</v>
      </c>
      <c r="E1457" s="1" t="s">
        <v>1063</v>
      </c>
      <c r="F1457" s="1" t="n">
        <v>88</v>
      </c>
      <c r="G1457" s="1" t="s">
        <v>1059</v>
      </c>
      <c r="H1457" s="1" t="n">
        <v>978.73</v>
      </c>
      <c r="I1457" s="1" t="s">
        <v>46</v>
      </c>
      <c r="J145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1456SKU01456BRITANNIA PRODUCT 1456BAKERYAMULLITREINACTIVE88978.73</v>
      </c>
      <c r="K1457" s="1" t="n">
        <f aca="false">COUNTIF(J:J, $J1457)</f>
        <v>1</v>
      </c>
      <c r="L1457" s="1" t="str">
        <f aca="false">IF(ISNA(VLOOKUP(tblProducts[[#This Row],[supplier_id]], tblSuppliers[], 3, FALSE())), "Invalid", "Valid")</f>
        <v>Valid</v>
      </c>
    </row>
    <row r="1458" customFormat="false" ht="15" hidden="false" customHeight="true" outlineLevel="0" collapsed="false">
      <c r="A1458" s="1" t="n">
        <v>1457</v>
      </c>
      <c r="B1458" s="1" t="s">
        <v>3990</v>
      </c>
      <c r="C1458" s="1" t="s">
        <v>3991</v>
      </c>
      <c r="D1458" s="1" t="s">
        <v>1143</v>
      </c>
      <c r="E1458" s="1" t="s">
        <v>1077</v>
      </c>
      <c r="F1458" s="1" t="n">
        <v>116</v>
      </c>
      <c r="G1458" s="1" t="s">
        <v>1068</v>
      </c>
      <c r="H1458" s="1" t="n">
        <v>277.87</v>
      </c>
      <c r="I1458" s="1" t="s">
        <v>39</v>
      </c>
      <c r="J145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1457SKU01457ITC PRODUCT 1457BEVERAGESBRITANNIAPIECEACTIVE116277.87</v>
      </c>
      <c r="K1458" s="1" t="n">
        <f aca="false">COUNTIF(J:J, $J1458)</f>
        <v>1</v>
      </c>
      <c r="L1458" s="1" t="str">
        <f aca="false">IF(ISNA(VLOOKUP(tblProducts[[#This Row],[supplier_id]], tblSuppliers[], 3, FALSE())), "Invalid", "Valid")</f>
        <v>Valid</v>
      </c>
    </row>
    <row r="1459" customFormat="false" ht="15" hidden="false" customHeight="true" outlineLevel="0" collapsed="false">
      <c r="A1459" s="1" t="n">
        <v>1458</v>
      </c>
      <c r="B1459" s="1" t="s">
        <v>3992</v>
      </c>
      <c r="C1459" s="1" t="s">
        <v>3993</v>
      </c>
      <c r="D1459" s="1" t="s">
        <v>1076</v>
      </c>
      <c r="E1459" s="1" t="s">
        <v>1071</v>
      </c>
      <c r="F1459" s="1" t="n">
        <v>108</v>
      </c>
      <c r="G1459" s="1" t="s">
        <v>1068</v>
      </c>
      <c r="H1459" s="1" t="n">
        <v>883.81</v>
      </c>
      <c r="I1459" s="1" t="s">
        <v>39</v>
      </c>
      <c r="J145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1458SKU01458P&amp;G PRODUCT 1458SNACKSITCPIECEACTIVE108883.81</v>
      </c>
      <c r="K1459" s="1" t="n">
        <f aca="false">COUNTIF(J:J, $J1459)</f>
        <v>1</v>
      </c>
      <c r="L1459" s="1" t="str">
        <f aca="false">IF(ISNA(VLOOKUP(tblProducts[[#This Row],[supplier_id]], tblSuppliers[], 3, FALSE())), "Invalid", "Valid")</f>
        <v>Valid</v>
      </c>
    </row>
    <row r="1460" customFormat="false" ht="15" hidden="false" customHeight="true" outlineLevel="0" collapsed="false">
      <c r="A1460" s="1" t="n">
        <v>1459</v>
      </c>
      <c r="B1460" s="1" t="s">
        <v>3994</v>
      </c>
      <c r="C1460" s="1" t="s">
        <v>3995</v>
      </c>
      <c r="D1460" s="1" t="s">
        <v>1143</v>
      </c>
      <c r="E1460" s="1" t="s">
        <v>1089</v>
      </c>
      <c r="F1460" s="1" t="n">
        <v>93</v>
      </c>
      <c r="G1460" s="1" t="s">
        <v>1059</v>
      </c>
      <c r="H1460" s="1" t="n">
        <v>97.78</v>
      </c>
      <c r="I1460" s="1" t="s">
        <v>39</v>
      </c>
      <c r="J146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1459SKU01459UNILEVER PRODUCT 1459BEVERAGESPARLELITREACTIVE9397.78</v>
      </c>
      <c r="K1460" s="1" t="n">
        <f aca="false">COUNTIF(J:J, $J1460)</f>
        <v>1</v>
      </c>
      <c r="L1460" s="1" t="str">
        <f aca="false">IF(ISNA(VLOOKUP(tblProducts[[#This Row],[supplier_id]], tblSuppliers[], 3, FALSE())), "Invalid", "Valid")</f>
        <v>Valid</v>
      </c>
    </row>
    <row r="1461" customFormat="false" ht="15" hidden="false" customHeight="true" outlineLevel="0" collapsed="false">
      <c r="A1461" s="1" t="n">
        <v>1460</v>
      </c>
      <c r="B1461" s="1" t="s">
        <v>3996</v>
      </c>
      <c r="C1461" s="1" t="s">
        <v>3997</v>
      </c>
      <c r="D1461" s="1" t="s">
        <v>1088</v>
      </c>
      <c r="E1461" s="1" t="s">
        <v>1077</v>
      </c>
      <c r="F1461" s="1" t="n">
        <v>181</v>
      </c>
      <c r="G1461" s="1" t="s">
        <v>1078</v>
      </c>
      <c r="H1461" s="1" t="n">
        <v>1876.4</v>
      </c>
      <c r="I1461" s="1" t="s">
        <v>46</v>
      </c>
      <c r="J146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1460SKU01460ITC PRODUCT 1460HOUSEHOLDBRITANNIABOTTLEINACTIVE1811876.4</v>
      </c>
      <c r="K1461" s="1" t="n">
        <f aca="false">COUNTIF(J:J, $J1461)</f>
        <v>1</v>
      </c>
      <c r="L1461" s="1" t="str">
        <f aca="false">IF(ISNA(VLOOKUP(tblProducts[[#This Row],[supplier_id]], tblSuppliers[], 3, FALSE())), "Invalid", "Valid")</f>
        <v>Valid</v>
      </c>
    </row>
    <row r="1462" customFormat="false" ht="15" hidden="false" customHeight="true" outlineLevel="0" collapsed="false">
      <c r="A1462" s="1" t="n">
        <v>1461</v>
      </c>
      <c r="B1462" s="1" t="s">
        <v>3998</v>
      </c>
      <c r="C1462" s="1" t="s">
        <v>3999</v>
      </c>
      <c r="D1462" s="1" t="s">
        <v>1143</v>
      </c>
      <c r="E1462" s="1" t="s">
        <v>1063</v>
      </c>
      <c r="F1462" s="1" t="n">
        <v>13</v>
      </c>
      <c r="G1462" s="1" t="s">
        <v>1055</v>
      </c>
      <c r="H1462" s="1" t="n">
        <v>402.84</v>
      </c>
      <c r="I1462" s="1" t="s">
        <v>39</v>
      </c>
      <c r="J146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1461SKU01461DABUR PRODUCT 1461BEVERAGESAMULPACKACTIVE13402.84</v>
      </c>
      <c r="K1462" s="1" t="n">
        <f aca="false">COUNTIF(J:J, $J1462)</f>
        <v>1</v>
      </c>
      <c r="L1462" s="1" t="str">
        <f aca="false">IF(ISNA(VLOOKUP(tblProducts[[#This Row],[supplier_id]], tblSuppliers[], 3, FALSE())), "Invalid", "Valid")</f>
        <v>Valid</v>
      </c>
    </row>
    <row r="1463" customFormat="false" ht="15" hidden="false" customHeight="true" outlineLevel="0" collapsed="false">
      <c r="A1463" s="1" t="n">
        <v>1462</v>
      </c>
      <c r="B1463" s="1" t="s">
        <v>4000</v>
      </c>
      <c r="C1463" s="1" t="s">
        <v>4001</v>
      </c>
      <c r="D1463" s="1" t="s">
        <v>1076</v>
      </c>
      <c r="E1463" s="1" t="s">
        <v>1058</v>
      </c>
      <c r="F1463" s="1" t="n">
        <v>26</v>
      </c>
      <c r="G1463" s="1" t="s">
        <v>1068</v>
      </c>
      <c r="H1463" s="1" t="n">
        <v>1696.09</v>
      </c>
      <c r="I1463" s="1" t="s">
        <v>46</v>
      </c>
      <c r="J146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1462SKU01462UNILEVER PRODUCT 1462SNACKSP&amp;GPIECEINACTIVE261696.09</v>
      </c>
      <c r="K1463" s="1" t="n">
        <f aca="false">COUNTIF(J:J, $J1463)</f>
        <v>1</v>
      </c>
      <c r="L1463" s="1" t="str">
        <f aca="false">IF(ISNA(VLOOKUP(tblProducts[[#This Row],[supplier_id]], tblSuppliers[], 3, FALSE())), "Invalid", "Valid")</f>
        <v>Valid</v>
      </c>
    </row>
    <row r="1464" customFormat="false" ht="15" hidden="false" customHeight="true" outlineLevel="0" collapsed="false">
      <c r="A1464" s="1" t="n">
        <v>1463</v>
      </c>
      <c r="B1464" s="1" t="s">
        <v>4002</v>
      </c>
      <c r="C1464" s="1" t="s">
        <v>4003</v>
      </c>
      <c r="D1464" s="1" t="s">
        <v>1081</v>
      </c>
      <c r="E1464" s="1" t="s">
        <v>1071</v>
      </c>
      <c r="F1464" s="1" t="n">
        <v>143</v>
      </c>
      <c r="G1464" s="1" t="s">
        <v>1068</v>
      </c>
      <c r="H1464" s="1" t="n">
        <v>58.61</v>
      </c>
      <c r="I1464" s="1" t="s">
        <v>39</v>
      </c>
      <c r="J146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1463SKU01463UNILEVER PRODUCT 1463FROZEN FOODITCPIECEACTIVE14358.61</v>
      </c>
      <c r="K1464" s="1" t="n">
        <f aca="false">COUNTIF(J:J, $J1464)</f>
        <v>1</v>
      </c>
      <c r="L1464" s="1" t="str">
        <f aca="false">IF(ISNA(VLOOKUP(tblProducts[[#This Row],[supplier_id]], tblSuppliers[], 3, FALSE())), "Invalid", "Valid")</f>
        <v>Valid</v>
      </c>
    </row>
    <row r="1465" customFormat="false" ht="15" hidden="false" customHeight="true" outlineLevel="0" collapsed="false">
      <c r="A1465" s="1" t="n">
        <v>1464</v>
      </c>
      <c r="B1465" s="1" t="s">
        <v>4004</v>
      </c>
      <c r="C1465" s="1" t="s">
        <v>4005</v>
      </c>
      <c r="D1465" s="1" t="s">
        <v>1088</v>
      </c>
      <c r="E1465" s="1" t="s">
        <v>1063</v>
      </c>
      <c r="F1465" s="1" t="n">
        <v>119</v>
      </c>
      <c r="G1465" s="1" t="s">
        <v>1078</v>
      </c>
      <c r="H1465" s="1" t="n">
        <v>1502.28</v>
      </c>
      <c r="I1465" s="1" t="s">
        <v>46</v>
      </c>
      <c r="J146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1464SKU01464NESTLE PRODUCT 1464HOUSEHOLDAMULBOTTLEINACTIVE1191502.28</v>
      </c>
      <c r="K1465" s="1" t="n">
        <f aca="false">COUNTIF(J:J, $J1465)</f>
        <v>1</v>
      </c>
      <c r="L1465" s="1" t="str">
        <f aca="false">IF(ISNA(VLOOKUP(tblProducts[[#This Row],[supplier_id]], tblSuppliers[], 3, FALSE())), "Invalid", "Valid")</f>
        <v>Valid</v>
      </c>
    </row>
    <row r="1466" customFormat="false" ht="15" hidden="false" customHeight="true" outlineLevel="0" collapsed="false">
      <c r="A1466" s="1" t="n">
        <v>1465</v>
      </c>
      <c r="B1466" s="1" t="s">
        <v>4006</v>
      </c>
      <c r="C1466" s="1" t="s">
        <v>4007</v>
      </c>
      <c r="D1466" s="1" t="s">
        <v>1067</v>
      </c>
      <c r="E1466" s="1" t="s">
        <v>1082</v>
      </c>
      <c r="F1466" s="1" t="n">
        <v>78</v>
      </c>
      <c r="G1466" s="1" t="s">
        <v>1068</v>
      </c>
      <c r="H1466" s="1" t="n">
        <v>1566.53</v>
      </c>
      <c r="I1466" s="1" t="s">
        <v>46</v>
      </c>
      <c r="J146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1465SKU01465UNILEVER PRODUCT 1465BAKERYNESTLEPIECEINACTIVE781566.53</v>
      </c>
      <c r="K1466" s="1" t="n">
        <f aca="false">COUNTIF(J:J, $J1466)</f>
        <v>1</v>
      </c>
      <c r="L1466" s="1" t="str">
        <f aca="false">IF(ISNA(VLOOKUP(tblProducts[[#This Row],[supplier_id]], tblSuppliers[], 3, FALSE())), "Invalid", "Valid")</f>
        <v>Valid</v>
      </c>
    </row>
    <row r="1467" customFormat="false" ht="15" hidden="false" customHeight="true" outlineLevel="0" collapsed="false">
      <c r="A1467" s="1" t="n">
        <v>1466</v>
      </c>
      <c r="B1467" s="1" t="s">
        <v>4008</v>
      </c>
      <c r="C1467" s="1" t="s">
        <v>4009</v>
      </c>
      <c r="D1467" s="1" t="s">
        <v>1143</v>
      </c>
      <c r="E1467" s="1" t="s">
        <v>1089</v>
      </c>
      <c r="F1467" s="1" t="n">
        <v>121</v>
      </c>
      <c r="G1467" s="1" t="s">
        <v>1078</v>
      </c>
      <c r="H1467" s="1" t="n">
        <v>96.93</v>
      </c>
      <c r="I1467" s="1" t="s">
        <v>39</v>
      </c>
      <c r="J146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1466SKU01466P&amp;G PRODUCT 1466BEVERAGESPARLEBOTTLEACTIVE12196.93</v>
      </c>
      <c r="K1467" s="1" t="n">
        <f aca="false">COUNTIF(J:J, $J1467)</f>
        <v>1</v>
      </c>
      <c r="L1467" s="1" t="str">
        <f aca="false">IF(ISNA(VLOOKUP(tblProducts[[#This Row],[supplier_id]], tblSuppliers[], 3, FALSE())), "Invalid", "Valid")</f>
        <v>Valid</v>
      </c>
    </row>
    <row r="1468" customFormat="false" ht="15" hidden="false" customHeight="true" outlineLevel="0" collapsed="false">
      <c r="A1468" s="1" t="n">
        <v>1467</v>
      </c>
      <c r="B1468" s="1" t="s">
        <v>4010</v>
      </c>
      <c r="C1468" s="1" t="s">
        <v>4011</v>
      </c>
      <c r="D1468" s="1" t="s">
        <v>1081</v>
      </c>
      <c r="E1468" s="1" t="s">
        <v>1063</v>
      </c>
      <c r="F1468" s="1" t="n">
        <v>113</v>
      </c>
      <c r="G1468" s="1" t="s">
        <v>1078</v>
      </c>
      <c r="H1468" s="1" t="n">
        <v>1984.41</v>
      </c>
      <c r="I1468" s="1" t="s">
        <v>39</v>
      </c>
      <c r="J146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1467SKU01467PARLE PRODUCT 1467FROZEN FOODAMULBOTTLEACTIVE1131984.41</v>
      </c>
      <c r="K1468" s="1" t="n">
        <f aca="false">COUNTIF(J:J, $J1468)</f>
        <v>1</v>
      </c>
      <c r="L1468" s="1" t="str">
        <f aca="false">IF(ISNA(VLOOKUP(tblProducts[[#This Row],[supplier_id]], tblSuppliers[], 3, FALSE())), "Invalid", "Valid")</f>
        <v>Valid</v>
      </c>
    </row>
    <row r="1469" customFormat="false" ht="15" hidden="false" customHeight="true" outlineLevel="0" collapsed="false">
      <c r="A1469" s="1" t="n">
        <v>1468</v>
      </c>
      <c r="B1469" s="1" t="s">
        <v>4012</v>
      </c>
      <c r="C1469" s="1" t="s">
        <v>4013</v>
      </c>
      <c r="D1469" s="1" t="s">
        <v>1081</v>
      </c>
      <c r="E1469" s="1" t="s">
        <v>1089</v>
      </c>
      <c r="F1469" s="1" t="n">
        <v>175</v>
      </c>
      <c r="G1469" s="1" t="s">
        <v>1078</v>
      </c>
      <c r="H1469" s="1" t="n">
        <v>1726.84</v>
      </c>
      <c r="I1469" s="1" t="s">
        <v>39</v>
      </c>
      <c r="J146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1468SKU01468AMUL PRODUCT 1468FROZEN FOODPARLEBOTTLEACTIVE1751726.84</v>
      </c>
      <c r="K1469" s="1" t="n">
        <f aca="false">COUNTIF(J:J, $J1469)</f>
        <v>1</v>
      </c>
      <c r="L1469" s="1" t="str">
        <f aca="false">IF(ISNA(VLOOKUP(tblProducts[[#This Row],[supplier_id]], tblSuppliers[], 3, FALSE())), "Invalid", "Valid")</f>
        <v>Valid</v>
      </c>
    </row>
    <row r="1470" customFormat="false" ht="15" hidden="false" customHeight="true" outlineLevel="0" collapsed="false">
      <c r="A1470" s="1" t="n">
        <v>1469</v>
      </c>
      <c r="B1470" s="1" t="s">
        <v>4014</v>
      </c>
      <c r="C1470" s="1" t="s">
        <v>4015</v>
      </c>
      <c r="D1470" s="1" t="s">
        <v>1067</v>
      </c>
      <c r="E1470" s="1" t="s">
        <v>1063</v>
      </c>
      <c r="F1470" s="1" t="n">
        <v>136</v>
      </c>
      <c r="G1470" s="1" t="s">
        <v>1078</v>
      </c>
      <c r="H1470" s="1" t="n">
        <v>589.47</v>
      </c>
      <c r="I1470" s="1" t="s">
        <v>46</v>
      </c>
      <c r="J147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1469SKU01469P&amp;G PRODUCT 1469BAKERYAMULBOTTLEINACTIVE136589.47</v>
      </c>
      <c r="K1470" s="1" t="n">
        <f aca="false">COUNTIF(J:J, $J1470)</f>
        <v>1</v>
      </c>
      <c r="L1470" s="1" t="str">
        <f aca="false">IF(ISNA(VLOOKUP(tblProducts[[#This Row],[supplier_id]], tblSuppliers[], 3, FALSE())), "Invalid", "Valid")</f>
        <v>Valid</v>
      </c>
    </row>
    <row r="1471" customFormat="false" ht="15" hidden="false" customHeight="true" outlineLevel="0" collapsed="false">
      <c r="A1471" s="1" t="n">
        <v>1470</v>
      </c>
      <c r="B1471" s="1" t="s">
        <v>4016</v>
      </c>
      <c r="C1471" s="1" t="s">
        <v>4017</v>
      </c>
      <c r="D1471" s="1" t="s">
        <v>1062</v>
      </c>
      <c r="E1471" s="1" t="s">
        <v>1085</v>
      </c>
      <c r="F1471" s="1" t="n">
        <v>78</v>
      </c>
      <c r="G1471" s="1" t="s">
        <v>1064</v>
      </c>
      <c r="H1471" s="1" t="n">
        <v>2426.04</v>
      </c>
      <c r="I1471" s="1" t="s">
        <v>46</v>
      </c>
      <c r="J147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1470SKU01470AMUL PRODUCT 1470DAIRYDABURKGINACTIVE782426.04</v>
      </c>
      <c r="K1471" s="1" t="n">
        <f aca="false">COUNTIF(J:J, $J1471)</f>
        <v>1</v>
      </c>
      <c r="L1471" s="1" t="str">
        <f aca="false">IF(ISNA(VLOOKUP(tblProducts[[#This Row],[supplier_id]], tblSuppliers[], 3, FALSE())), "Invalid", "Valid")</f>
        <v>Valid</v>
      </c>
    </row>
    <row r="1472" customFormat="false" ht="15" hidden="false" customHeight="true" outlineLevel="0" collapsed="false">
      <c r="A1472" s="1" t="n">
        <v>1471</v>
      </c>
      <c r="B1472" s="1" t="s">
        <v>4018</v>
      </c>
      <c r="C1472" s="1" t="s">
        <v>4019</v>
      </c>
      <c r="D1472" s="1" t="s">
        <v>1067</v>
      </c>
      <c r="E1472" s="1" t="s">
        <v>1058</v>
      </c>
      <c r="F1472" s="1" t="n">
        <v>123</v>
      </c>
      <c r="G1472" s="1" t="s">
        <v>1064</v>
      </c>
      <c r="H1472" s="1" t="n">
        <v>133.99</v>
      </c>
      <c r="I1472" s="1" t="s">
        <v>46</v>
      </c>
      <c r="J147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1471SKU01471ITC PRODUCT 1471BAKERYP&amp;GKGINACTIVE123133.99</v>
      </c>
      <c r="K1472" s="1" t="n">
        <f aca="false">COUNTIF(J:J, $J1472)</f>
        <v>1</v>
      </c>
      <c r="L1472" s="1" t="str">
        <f aca="false">IF(ISNA(VLOOKUP(tblProducts[[#This Row],[supplier_id]], tblSuppliers[], 3, FALSE())), "Invalid", "Valid")</f>
        <v>Valid</v>
      </c>
    </row>
    <row r="1473" customFormat="false" ht="15" hidden="false" customHeight="true" outlineLevel="0" collapsed="false">
      <c r="A1473" s="1" t="n">
        <v>1472</v>
      </c>
      <c r="B1473" s="1" t="s">
        <v>4020</v>
      </c>
      <c r="C1473" s="1" t="s">
        <v>4021</v>
      </c>
      <c r="D1473" s="1" t="s">
        <v>1088</v>
      </c>
      <c r="E1473" s="1" t="s">
        <v>1077</v>
      </c>
      <c r="F1473" s="1" t="n">
        <v>99</v>
      </c>
      <c r="G1473" s="1" t="s">
        <v>1068</v>
      </c>
      <c r="H1473" s="1" t="n">
        <v>1223.33</v>
      </c>
      <c r="I1473" s="1" t="s">
        <v>39</v>
      </c>
      <c r="J147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1472SKU01472PARLE PRODUCT 1472HOUSEHOLDBRITANNIAPIECEACTIVE991223.33</v>
      </c>
      <c r="K1473" s="1" t="n">
        <f aca="false">COUNTIF(J:J, $J1473)</f>
        <v>1</v>
      </c>
      <c r="L1473" s="1" t="str">
        <f aca="false">IF(ISNA(VLOOKUP(tblProducts[[#This Row],[supplier_id]], tblSuppliers[], 3, FALSE())), "Invalid", "Valid")</f>
        <v>Valid</v>
      </c>
    </row>
    <row r="1474" customFormat="false" ht="15" hidden="false" customHeight="true" outlineLevel="0" collapsed="false">
      <c r="A1474" s="1" t="n">
        <v>1473</v>
      </c>
      <c r="B1474" s="1" t="s">
        <v>4022</v>
      </c>
      <c r="C1474" s="1" t="s">
        <v>4023</v>
      </c>
      <c r="D1474" s="1" t="s">
        <v>1062</v>
      </c>
      <c r="E1474" s="1" t="s">
        <v>1085</v>
      </c>
      <c r="F1474" s="1" t="n">
        <v>54</v>
      </c>
      <c r="G1474" s="1" t="s">
        <v>1055</v>
      </c>
      <c r="H1474" s="1" t="n">
        <v>2472.95</v>
      </c>
      <c r="I1474" s="1" t="s">
        <v>46</v>
      </c>
      <c r="J147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1473SKU01473AMUL PRODUCT 1473DAIRYDABURPACKINACTIVE542472.95</v>
      </c>
      <c r="K1474" s="1" t="n">
        <f aca="false">COUNTIF(J:J, $J1474)</f>
        <v>1</v>
      </c>
      <c r="L1474" s="1" t="str">
        <f aca="false">IF(ISNA(VLOOKUP(tblProducts[[#This Row],[supplier_id]], tblSuppliers[], 3, FALSE())), "Invalid", "Valid")</f>
        <v>Valid</v>
      </c>
    </row>
    <row r="1475" customFormat="false" ht="15" hidden="false" customHeight="true" outlineLevel="0" collapsed="false">
      <c r="A1475" s="1" t="n">
        <v>1474</v>
      </c>
      <c r="B1475" s="1" t="s">
        <v>4024</v>
      </c>
      <c r="C1475" s="1" t="s">
        <v>4025</v>
      </c>
      <c r="D1475" s="1" t="s">
        <v>1081</v>
      </c>
      <c r="E1475" s="1" t="s">
        <v>1071</v>
      </c>
      <c r="F1475" s="1" t="n">
        <v>129</v>
      </c>
      <c r="G1475" s="1" t="s">
        <v>1059</v>
      </c>
      <c r="H1475" s="1" t="n">
        <v>993.84</v>
      </c>
      <c r="I1475" s="1" t="s">
        <v>46</v>
      </c>
      <c r="J147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1474SKU01474P&amp;G PRODUCT 1474FROZEN FOODITCLITREINACTIVE129993.84</v>
      </c>
      <c r="K1475" s="1" t="n">
        <f aca="false">COUNTIF(J:J, $J1475)</f>
        <v>1</v>
      </c>
      <c r="L1475" s="1" t="str">
        <f aca="false">IF(ISNA(VLOOKUP(tblProducts[[#This Row],[supplier_id]], tblSuppliers[], 3, FALSE())), "Invalid", "Valid")</f>
        <v>Valid</v>
      </c>
    </row>
    <row r="1476" customFormat="false" ht="15" hidden="false" customHeight="true" outlineLevel="0" collapsed="false">
      <c r="A1476" s="1" t="n">
        <v>1475</v>
      </c>
      <c r="B1476" s="1" t="s">
        <v>4026</v>
      </c>
      <c r="C1476" s="1" t="s">
        <v>4027</v>
      </c>
      <c r="D1476" s="1" t="s">
        <v>1088</v>
      </c>
      <c r="E1476" s="1" t="s">
        <v>1071</v>
      </c>
      <c r="F1476" s="1" t="n">
        <v>123</v>
      </c>
      <c r="G1476" s="1" t="s">
        <v>1078</v>
      </c>
      <c r="H1476" s="1" t="n">
        <v>924.22</v>
      </c>
      <c r="I1476" s="1" t="s">
        <v>46</v>
      </c>
      <c r="J147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1475SKU01475AMUL PRODUCT 1475HOUSEHOLDITCBOTTLEINACTIVE123924.22</v>
      </c>
      <c r="K1476" s="1" t="n">
        <f aca="false">COUNTIF(J:J, $J1476)</f>
        <v>1</v>
      </c>
      <c r="L1476" s="1" t="str">
        <f aca="false">IF(ISNA(VLOOKUP(tblProducts[[#This Row],[supplier_id]], tblSuppliers[], 3, FALSE())), "Invalid", "Valid")</f>
        <v>Valid</v>
      </c>
    </row>
    <row r="1477" customFormat="false" ht="15" hidden="false" customHeight="true" outlineLevel="0" collapsed="false">
      <c r="A1477" s="1" t="n">
        <v>1476</v>
      </c>
      <c r="B1477" s="1" t="s">
        <v>4028</v>
      </c>
      <c r="C1477" s="1" t="s">
        <v>4029</v>
      </c>
      <c r="D1477" s="1" t="s">
        <v>1053</v>
      </c>
      <c r="E1477" s="1" t="s">
        <v>1054</v>
      </c>
      <c r="F1477" s="1" t="n">
        <v>126</v>
      </c>
      <c r="G1477" s="1" t="s">
        <v>1078</v>
      </c>
      <c r="H1477" s="1" t="n">
        <v>2062.11</v>
      </c>
      <c r="I1477" s="1" t="s">
        <v>39</v>
      </c>
      <c r="J147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1476SKU01476DABUR PRODUCT 1476CLEANINGUNILEVERBOTTLEACTIVE1262062.11</v>
      </c>
      <c r="K1477" s="1" t="n">
        <f aca="false">COUNTIF(J:J, $J1477)</f>
        <v>1</v>
      </c>
      <c r="L1477" s="1" t="str">
        <f aca="false">IF(ISNA(VLOOKUP(tblProducts[[#This Row],[supplier_id]], tblSuppliers[], 3, FALSE())), "Invalid", "Valid")</f>
        <v>Valid</v>
      </c>
    </row>
    <row r="1478" customFormat="false" ht="15" hidden="false" customHeight="true" outlineLevel="0" collapsed="false">
      <c r="A1478" s="1" t="n">
        <v>1477</v>
      </c>
      <c r="B1478" s="1" t="s">
        <v>4030</v>
      </c>
      <c r="C1478" s="1" t="s">
        <v>4031</v>
      </c>
      <c r="D1478" s="1" t="s">
        <v>1062</v>
      </c>
      <c r="E1478" s="1" t="s">
        <v>1085</v>
      </c>
      <c r="F1478" s="1" t="n">
        <v>7</v>
      </c>
      <c r="G1478" s="1" t="s">
        <v>1068</v>
      </c>
      <c r="H1478" s="1" t="n">
        <v>1430.76</v>
      </c>
      <c r="I1478" s="1" t="s">
        <v>46</v>
      </c>
      <c r="J147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1477SKU01477PARLE PRODUCT 1477DAIRYDABURPIECEINACTIVE71430.76</v>
      </c>
      <c r="K1478" s="1" t="n">
        <f aca="false">COUNTIF(J:J, $J1478)</f>
        <v>1</v>
      </c>
      <c r="L1478" s="1" t="str">
        <f aca="false">IF(ISNA(VLOOKUP(tblProducts[[#This Row],[supplier_id]], tblSuppliers[], 3, FALSE())), "Invalid", "Valid")</f>
        <v>Valid</v>
      </c>
    </row>
    <row r="1479" customFormat="false" ht="15" hidden="false" customHeight="true" outlineLevel="0" collapsed="false">
      <c r="A1479" s="1" t="n">
        <v>1478</v>
      </c>
      <c r="B1479" s="1" t="s">
        <v>4032</v>
      </c>
      <c r="C1479" s="1" t="s">
        <v>4033</v>
      </c>
      <c r="D1479" s="1" t="s">
        <v>1076</v>
      </c>
      <c r="E1479" s="1" t="s">
        <v>1085</v>
      </c>
      <c r="F1479" s="1" t="n">
        <v>31</v>
      </c>
      <c r="G1479" s="1" t="s">
        <v>1055</v>
      </c>
      <c r="H1479" s="1" t="n">
        <v>939.06</v>
      </c>
      <c r="I1479" s="1" t="s">
        <v>46</v>
      </c>
      <c r="J147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1478SKU01478P&amp;G PRODUCT 1478SNACKSDABURPACKINACTIVE31939.06</v>
      </c>
      <c r="K1479" s="1" t="n">
        <f aca="false">COUNTIF(J:J, $J1479)</f>
        <v>1</v>
      </c>
      <c r="L1479" s="1" t="str">
        <f aca="false">IF(ISNA(VLOOKUP(tblProducts[[#This Row],[supplier_id]], tblSuppliers[], 3, FALSE())), "Invalid", "Valid")</f>
        <v>Valid</v>
      </c>
    </row>
    <row r="1480" customFormat="false" ht="15" hidden="false" customHeight="true" outlineLevel="0" collapsed="false">
      <c r="A1480" s="1" t="n">
        <v>1479</v>
      </c>
      <c r="B1480" s="1" t="s">
        <v>4034</v>
      </c>
      <c r="C1480" s="1" t="s">
        <v>4035</v>
      </c>
      <c r="D1480" s="1" t="s">
        <v>1088</v>
      </c>
      <c r="E1480" s="1" t="s">
        <v>1071</v>
      </c>
      <c r="F1480" s="1" t="n">
        <v>48</v>
      </c>
      <c r="G1480" s="1" t="s">
        <v>1078</v>
      </c>
      <c r="H1480" s="1" t="n">
        <v>450.02</v>
      </c>
      <c r="I1480" s="1" t="s">
        <v>46</v>
      </c>
      <c r="J148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1479SKU01479DABUR PRODUCT 1479HOUSEHOLDITCBOTTLEINACTIVE48450.02</v>
      </c>
      <c r="K1480" s="1" t="n">
        <f aca="false">COUNTIF(J:J, $J1480)</f>
        <v>1</v>
      </c>
      <c r="L1480" s="1" t="str">
        <f aca="false">IF(ISNA(VLOOKUP(tblProducts[[#This Row],[supplier_id]], tblSuppliers[], 3, FALSE())), "Invalid", "Valid")</f>
        <v>Valid</v>
      </c>
    </row>
    <row r="1481" customFormat="false" ht="15" hidden="false" customHeight="true" outlineLevel="0" collapsed="false">
      <c r="A1481" s="1" t="n">
        <v>1480</v>
      </c>
      <c r="B1481" s="1" t="s">
        <v>4036</v>
      </c>
      <c r="C1481" s="1" t="s">
        <v>4037</v>
      </c>
      <c r="D1481" s="1" t="s">
        <v>1062</v>
      </c>
      <c r="E1481" s="1" t="s">
        <v>1085</v>
      </c>
      <c r="F1481" s="1" t="n">
        <v>154</v>
      </c>
      <c r="G1481" s="1" t="s">
        <v>1068</v>
      </c>
      <c r="H1481" s="1" t="n">
        <v>1355.44</v>
      </c>
      <c r="I1481" s="1" t="s">
        <v>39</v>
      </c>
      <c r="J148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1480SKU01480NESTLE PRODUCT 1480DAIRYDABURPIECEACTIVE1541355.44</v>
      </c>
      <c r="K1481" s="1" t="n">
        <f aca="false">COUNTIF(J:J, $J1481)</f>
        <v>1</v>
      </c>
      <c r="L1481" s="1" t="str">
        <f aca="false">IF(ISNA(VLOOKUP(tblProducts[[#This Row],[supplier_id]], tblSuppliers[], 3, FALSE())), "Invalid", "Valid")</f>
        <v>Valid</v>
      </c>
    </row>
    <row r="1482" customFormat="false" ht="15" hidden="false" customHeight="true" outlineLevel="0" collapsed="false">
      <c r="A1482" s="1" t="n">
        <v>1481</v>
      </c>
      <c r="B1482" s="1" t="s">
        <v>4038</v>
      </c>
      <c r="C1482" s="1" t="s">
        <v>4039</v>
      </c>
      <c r="D1482" s="1" t="s">
        <v>1143</v>
      </c>
      <c r="E1482" s="1" t="s">
        <v>1077</v>
      </c>
      <c r="F1482" s="1" t="n">
        <v>200</v>
      </c>
      <c r="G1482" s="1" t="s">
        <v>1064</v>
      </c>
      <c r="H1482" s="1" t="n">
        <v>1089.25</v>
      </c>
      <c r="I1482" s="1" t="s">
        <v>46</v>
      </c>
      <c r="J148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1481SKU01481PARLE PRODUCT 1481BEVERAGESBRITANNIAKGINACTIVE2001089.25</v>
      </c>
      <c r="K1482" s="1" t="n">
        <f aca="false">COUNTIF(J:J, $J1482)</f>
        <v>1</v>
      </c>
      <c r="L1482" s="1" t="str">
        <f aca="false">IF(ISNA(VLOOKUP(tblProducts[[#This Row],[supplier_id]], tblSuppliers[], 3, FALSE())), "Invalid", "Valid")</f>
        <v>Valid</v>
      </c>
    </row>
    <row r="1483" customFormat="false" ht="15" hidden="false" customHeight="true" outlineLevel="0" collapsed="false">
      <c r="A1483" s="1" t="n">
        <v>1482</v>
      </c>
      <c r="B1483" s="1" t="s">
        <v>4040</v>
      </c>
      <c r="C1483" s="1" t="s">
        <v>4041</v>
      </c>
      <c r="D1483" s="1" t="s">
        <v>1067</v>
      </c>
      <c r="E1483" s="1" t="s">
        <v>1082</v>
      </c>
      <c r="F1483" s="1" t="n">
        <v>87</v>
      </c>
      <c r="G1483" s="1" t="s">
        <v>1059</v>
      </c>
      <c r="H1483" s="1" t="n">
        <v>1200.8</v>
      </c>
      <c r="I1483" s="1" t="s">
        <v>46</v>
      </c>
      <c r="J148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1482SKU01482DABUR PRODUCT 1482BAKERYNESTLELITREINACTIVE871200.8</v>
      </c>
      <c r="K1483" s="1" t="n">
        <f aca="false">COUNTIF(J:J, $J1483)</f>
        <v>1</v>
      </c>
      <c r="L1483" s="1" t="str">
        <f aca="false">IF(ISNA(VLOOKUP(tblProducts[[#This Row],[supplier_id]], tblSuppliers[], 3, FALSE())), "Invalid", "Valid")</f>
        <v>Valid</v>
      </c>
    </row>
    <row r="1484" customFormat="false" ht="15" hidden="false" customHeight="true" outlineLevel="0" collapsed="false">
      <c r="A1484" s="1" t="n">
        <v>1483</v>
      </c>
      <c r="B1484" s="1" t="s">
        <v>4042</v>
      </c>
      <c r="C1484" s="1" t="s">
        <v>4043</v>
      </c>
      <c r="D1484" s="1" t="s">
        <v>1088</v>
      </c>
      <c r="E1484" s="1" t="s">
        <v>1058</v>
      </c>
      <c r="F1484" s="1" t="n">
        <v>83</v>
      </c>
      <c r="G1484" s="1" t="s">
        <v>1055</v>
      </c>
      <c r="H1484" s="1" t="n">
        <v>1310.34</v>
      </c>
      <c r="I1484" s="1" t="s">
        <v>39</v>
      </c>
      <c r="J148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1483SKU01483PARLE PRODUCT 1483HOUSEHOLDP&amp;GPACKACTIVE831310.34</v>
      </c>
      <c r="K1484" s="1" t="n">
        <f aca="false">COUNTIF(J:J, $J1484)</f>
        <v>1</v>
      </c>
      <c r="L1484" s="1" t="str">
        <f aca="false">IF(ISNA(VLOOKUP(tblProducts[[#This Row],[supplier_id]], tblSuppliers[], 3, FALSE())), "Invalid", "Valid")</f>
        <v>Valid</v>
      </c>
    </row>
    <row r="1485" customFormat="false" ht="15" hidden="false" customHeight="true" outlineLevel="0" collapsed="false">
      <c r="A1485" s="1" t="n">
        <v>1484</v>
      </c>
      <c r="B1485" s="1" t="s">
        <v>4044</v>
      </c>
      <c r="C1485" s="1" t="s">
        <v>4045</v>
      </c>
      <c r="D1485" s="1" t="s">
        <v>1143</v>
      </c>
      <c r="E1485" s="1" t="s">
        <v>1058</v>
      </c>
      <c r="F1485" s="1" t="n">
        <v>45</v>
      </c>
      <c r="G1485" s="1" t="s">
        <v>1068</v>
      </c>
      <c r="H1485" s="1" t="n">
        <v>1658.66</v>
      </c>
      <c r="I1485" s="1" t="s">
        <v>39</v>
      </c>
      <c r="J148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1484SKU01484DABUR PRODUCT 1484BEVERAGESP&amp;GPIECEACTIVE451658.66</v>
      </c>
      <c r="K1485" s="1" t="n">
        <f aca="false">COUNTIF(J:J, $J1485)</f>
        <v>1</v>
      </c>
      <c r="L1485" s="1" t="str">
        <f aca="false">IF(ISNA(VLOOKUP(tblProducts[[#This Row],[supplier_id]], tblSuppliers[], 3, FALSE())), "Invalid", "Valid")</f>
        <v>Valid</v>
      </c>
    </row>
    <row r="1486" customFormat="false" ht="15" hidden="false" customHeight="true" outlineLevel="0" collapsed="false">
      <c r="A1486" s="1" t="n">
        <v>1485</v>
      </c>
      <c r="B1486" s="1" t="s">
        <v>4046</v>
      </c>
      <c r="C1486" s="1" t="s">
        <v>4047</v>
      </c>
      <c r="D1486" s="1" t="s">
        <v>1053</v>
      </c>
      <c r="E1486" s="1" t="s">
        <v>1082</v>
      </c>
      <c r="F1486" s="1" t="n">
        <v>42</v>
      </c>
      <c r="G1486" s="1" t="s">
        <v>1064</v>
      </c>
      <c r="H1486" s="1" t="n">
        <v>767.93</v>
      </c>
      <c r="I1486" s="1" t="s">
        <v>46</v>
      </c>
      <c r="J148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1485SKU01485DABUR PRODUCT 1485CLEANINGNESTLEKGINACTIVE42767.93</v>
      </c>
      <c r="K1486" s="1" t="n">
        <f aca="false">COUNTIF(J:J, $J1486)</f>
        <v>1</v>
      </c>
      <c r="L1486" s="1" t="str">
        <f aca="false">IF(ISNA(VLOOKUP(tblProducts[[#This Row],[supplier_id]], tblSuppliers[], 3, FALSE())), "Invalid", "Valid")</f>
        <v>Valid</v>
      </c>
    </row>
    <row r="1487" customFormat="false" ht="15" hidden="false" customHeight="true" outlineLevel="0" collapsed="false">
      <c r="A1487" s="1" t="n">
        <v>1486</v>
      </c>
      <c r="B1487" s="1" t="s">
        <v>4048</v>
      </c>
      <c r="C1487" s="1" t="s">
        <v>4049</v>
      </c>
      <c r="D1487" s="1" t="s">
        <v>1081</v>
      </c>
      <c r="E1487" s="1" t="s">
        <v>1082</v>
      </c>
      <c r="F1487" s="1" t="n">
        <v>19</v>
      </c>
      <c r="G1487" s="1" t="s">
        <v>1068</v>
      </c>
      <c r="H1487" s="1" t="n">
        <v>1688.9</v>
      </c>
      <c r="I1487" s="1" t="s">
        <v>46</v>
      </c>
      <c r="J148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1486SKU01486UNILEVER PRODUCT 1486FROZEN FOODNESTLEPIECEINACTIVE191688.9</v>
      </c>
      <c r="K1487" s="1" t="n">
        <f aca="false">COUNTIF(J:J, $J1487)</f>
        <v>1</v>
      </c>
      <c r="L1487" s="1" t="str">
        <f aca="false">IF(ISNA(VLOOKUP(tblProducts[[#This Row],[supplier_id]], tblSuppliers[], 3, FALSE())), "Invalid", "Valid")</f>
        <v>Valid</v>
      </c>
    </row>
    <row r="1488" customFormat="false" ht="15" hidden="false" customHeight="true" outlineLevel="0" collapsed="false">
      <c r="A1488" s="1" t="n">
        <v>1487</v>
      </c>
      <c r="B1488" s="1" t="s">
        <v>4050</v>
      </c>
      <c r="C1488" s="1" t="s">
        <v>4051</v>
      </c>
      <c r="D1488" s="1" t="s">
        <v>1088</v>
      </c>
      <c r="E1488" s="1" t="s">
        <v>1085</v>
      </c>
      <c r="F1488" s="1" t="n">
        <v>83</v>
      </c>
      <c r="G1488" s="1" t="s">
        <v>1055</v>
      </c>
      <c r="H1488" s="1" t="n">
        <v>1123.76</v>
      </c>
      <c r="I1488" s="1" t="s">
        <v>39</v>
      </c>
      <c r="J148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1487SKU01487P&amp;G PRODUCT 1487HOUSEHOLDDABURPACKACTIVE831123.76</v>
      </c>
      <c r="K1488" s="1" t="n">
        <f aca="false">COUNTIF(J:J, $J1488)</f>
        <v>1</v>
      </c>
      <c r="L1488" s="1" t="str">
        <f aca="false">IF(ISNA(VLOOKUP(tblProducts[[#This Row],[supplier_id]], tblSuppliers[], 3, FALSE())), "Invalid", "Valid")</f>
        <v>Valid</v>
      </c>
    </row>
    <row r="1489" customFormat="false" ht="15" hidden="false" customHeight="true" outlineLevel="0" collapsed="false">
      <c r="A1489" s="1" t="n">
        <v>1488</v>
      </c>
      <c r="B1489" s="1" t="s">
        <v>4052</v>
      </c>
      <c r="C1489" s="1" t="s">
        <v>4053</v>
      </c>
      <c r="D1489" s="1" t="s">
        <v>1088</v>
      </c>
      <c r="E1489" s="1" t="s">
        <v>1085</v>
      </c>
      <c r="F1489" s="1" t="n">
        <v>20</v>
      </c>
      <c r="G1489" s="1" t="s">
        <v>1055</v>
      </c>
      <c r="H1489" s="1" t="n">
        <v>1640.18</v>
      </c>
      <c r="I1489" s="1" t="s">
        <v>46</v>
      </c>
      <c r="J148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1488SKU01488DABUR PRODUCT 1488HOUSEHOLDDABURPACKINACTIVE201640.18</v>
      </c>
      <c r="K1489" s="1" t="n">
        <f aca="false">COUNTIF(J:J, $J1489)</f>
        <v>1</v>
      </c>
      <c r="L1489" s="1" t="str">
        <f aca="false">IF(ISNA(VLOOKUP(tblProducts[[#This Row],[supplier_id]], tblSuppliers[], 3, FALSE())), "Invalid", "Valid")</f>
        <v>Valid</v>
      </c>
    </row>
    <row r="1490" customFormat="false" ht="15" hidden="false" customHeight="true" outlineLevel="0" collapsed="false">
      <c r="A1490" s="1" t="n">
        <v>1489</v>
      </c>
      <c r="B1490" s="1" t="s">
        <v>4054</v>
      </c>
      <c r="C1490" s="1" t="s">
        <v>4055</v>
      </c>
      <c r="D1490" s="1" t="s">
        <v>1098</v>
      </c>
      <c r="E1490" s="1" t="s">
        <v>1085</v>
      </c>
      <c r="F1490" s="1" t="n">
        <v>64</v>
      </c>
      <c r="G1490" s="1" t="s">
        <v>1055</v>
      </c>
      <c r="H1490" s="1" t="n">
        <v>1864.95</v>
      </c>
      <c r="I1490" s="1" t="s">
        <v>39</v>
      </c>
      <c r="J149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1489SKU01489PARLE PRODUCT 1489PERSONAL CAREDABURPACKACTIVE641864.95</v>
      </c>
      <c r="K1490" s="1" t="n">
        <f aca="false">COUNTIF(J:J, $J1490)</f>
        <v>1</v>
      </c>
      <c r="L1490" s="1" t="str">
        <f aca="false">IF(ISNA(VLOOKUP(tblProducts[[#This Row],[supplier_id]], tblSuppliers[], 3, FALSE())), "Invalid", "Valid")</f>
        <v>Valid</v>
      </c>
    </row>
    <row r="1491" customFormat="false" ht="15" hidden="false" customHeight="true" outlineLevel="0" collapsed="false">
      <c r="A1491" s="1" t="n">
        <v>1490</v>
      </c>
      <c r="B1491" s="1" t="s">
        <v>4056</v>
      </c>
      <c r="C1491" s="1" t="s">
        <v>4057</v>
      </c>
      <c r="D1491" s="1" t="s">
        <v>1098</v>
      </c>
      <c r="E1491" s="1" t="s">
        <v>1077</v>
      </c>
      <c r="F1491" s="1" t="n">
        <v>139</v>
      </c>
      <c r="G1491" s="1" t="s">
        <v>1059</v>
      </c>
      <c r="H1491" s="1" t="n">
        <v>1184.86</v>
      </c>
      <c r="I1491" s="1" t="s">
        <v>46</v>
      </c>
      <c r="J149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1490SKU01490UNILEVER PRODUCT 1490PERSONAL CAREBRITANNIALITREINACTIVE1391184.86</v>
      </c>
      <c r="K1491" s="1" t="n">
        <f aca="false">COUNTIF(J:J, $J1491)</f>
        <v>1</v>
      </c>
      <c r="L1491" s="1" t="str">
        <f aca="false">IF(ISNA(VLOOKUP(tblProducts[[#This Row],[supplier_id]], tblSuppliers[], 3, FALSE())), "Invalid", "Valid")</f>
        <v>Valid</v>
      </c>
    </row>
    <row r="1492" customFormat="false" ht="15" hidden="false" customHeight="true" outlineLevel="0" collapsed="false">
      <c r="A1492" s="1" t="n">
        <v>1491</v>
      </c>
      <c r="B1492" s="1" t="s">
        <v>4058</v>
      </c>
      <c r="C1492" s="1" t="s">
        <v>4059</v>
      </c>
      <c r="D1492" s="1" t="s">
        <v>1062</v>
      </c>
      <c r="E1492" s="1" t="s">
        <v>1089</v>
      </c>
      <c r="F1492" s="1" t="n">
        <v>148</v>
      </c>
      <c r="G1492" s="1" t="s">
        <v>1068</v>
      </c>
      <c r="H1492" s="1" t="n">
        <v>1569.49</v>
      </c>
      <c r="I1492" s="1" t="s">
        <v>39</v>
      </c>
      <c r="J149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1491SKU01491P&amp;G PRODUCT 1491DAIRYPARLEPIECEACTIVE1481569.49</v>
      </c>
      <c r="K1492" s="1" t="n">
        <f aca="false">COUNTIF(J:J, $J1492)</f>
        <v>1</v>
      </c>
      <c r="L1492" s="1" t="str">
        <f aca="false">IF(ISNA(VLOOKUP(tblProducts[[#This Row],[supplier_id]], tblSuppliers[], 3, FALSE())), "Invalid", "Valid")</f>
        <v>Valid</v>
      </c>
    </row>
    <row r="1493" customFormat="false" ht="15" hidden="false" customHeight="true" outlineLevel="0" collapsed="false">
      <c r="A1493" s="1" t="n">
        <v>1492</v>
      </c>
      <c r="B1493" s="1" t="s">
        <v>4060</v>
      </c>
      <c r="C1493" s="1" t="s">
        <v>4061</v>
      </c>
      <c r="D1493" s="1" t="s">
        <v>1143</v>
      </c>
      <c r="E1493" s="1" t="s">
        <v>1089</v>
      </c>
      <c r="F1493" s="1" t="n">
        <v>147</v>
      </c>
      <c r="G1493" s="1" t="s">
        <v>1078</v>
      </c>
      <c r="H1493" s="1" t="n">
        <v>1414.78</v>
      </c>
      <c r="I1493" s="1" t="s">
        <v>46</v>
      </c>
      <c r="J149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1492SKU01492DABUR PRODUCT 1492BEVERAGESPARLEBOTTLEINACTIVE1471414.78</v>
      </c>
      <c r="K1493" s="1" t="n">
        <f aca="false">COUNTIF(J:J, $J1493)</f>
        <v>1</v>
      </c>
      <c r="L1493" s="1" t="str">
        <f aca="false">IF(ISNA(VLOOKUP(tblProducts[[#This Row],[supplier_id]], tblSuppliers[], 3, FALSE())), "Invalid", "Valid")</f>
        <v>Valid</v>
      </c>
    </row>
    <row r="1494" customFormat="false" ht="15" hidden="false" customHeight="true" outlineLevel="0" collapsed="false">
      <c r="A1494" s="1" t="n">
        <v>1493</v>
      </c>
      <c r="B1494" s="1" t="s">
        <v>4062</v>
      </c>
      <c r="C1494" s="1" t="s">
        <v>4063</v>
      </c>
      <c r="D1494" s="1" t="s">
        <v>1098</v>
      </c>
      <c r="E1494" s="1" t="s">
        <v>1054</v>
      </c>
      <c r="F1494" s="1" t="n">
        <v>38</v>
      </c>
      <c r="G1494" s="1" t="s">
        <v>1055</v>
      </c>
      <c r="H1494" s="1" t="n">
        <v>2313.12</v>
      </c>
      <c r="I1494" s="1" t="s">
        <v>46</v>
      </c>
      <c r="J149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1493SKU01493AMUL PRODUCT 1493PERSONAL CAREUNILEVERPACKINACTIVE382313.12</v>
      </c>
      <c r="K1494" s="1" t="n">
        <f aca="false">COUNTIF(J:J, $J1494)</f>
        <v>1</v>
      </c>
      <c r="L1494" s="1" t="str">
        <f aca="false">IF(ISNA(VLOOKUP(tblProducts[[#This Row],[supplier_id]], tblSuppliers[], 3, FALSE())), "Invalid", "Valid")</f>
        <v>Valid</v>
      </c>
    </row>
    <row r="1495" customFormat="false" ht="15" hidden="false" customHeight="true" outlineLevel="0" collapsed="false">
      <c r="A1495" s="1" t="n">
        <v>1494</v>
      </c>
      <c r="B1495" s="1" t="s">
        <v>4064</v>
      </c>
      <c r="C1495" s="1" t="s">
        <v>4065</v>
      </c>
      <c r="D1495" s="1" t="s">
        <v>1088</v>
      </c>
      <c r="E1495" s="1" t="s">
        <v>1077</v>
      </c>
      <c r="F1495" s="1" t="n">
        <v>166</v>
      </c>
      <c r="G1495" s="1" t="s">
        <v>1064</v>
      </c>
      <c r="H1495" s="1" t="n">
        <v>1138.78</v>
      </c>
      <c r="I1495" s="1" t="s">
        <v>39</v>
      </c>
      <c r="J149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1494SKU01494ITC PRODUCT 1494HOUSEHOLDBRITANNIAKGACTIVE1661138.78</v>
      </c>
      <c r="K1495" s="1" t="n">
        <f aca="false">COUNTIF(J:J, $J1495)</f>
        <v>1</v>
      </c>
      <c r="L1495" s="1" t="str">
        <f aca="false">IF(ISNA(VLOOKUP(tblProducts[[#This Row],[supplier_id]], tblSuppliers[], 3, FALSE())), "Invalid", "Valid")</f>
        <v>Valid</v>
      </c>
    </row>
    <row r="1496" customFormat="false" ht="15" hidden="false" customHeight="true" outlineLevel="0" collapsed="false">
      <c r="A1496" s="1" t="n">
        <v>1495</v>
      </c>
      <c r="B1496" s="1" t="s">
        <v>4066</v>
      </c>
      <c r="C1496" s="1" t="s">
        <v>4067</v>
      </c>
      <c r="D1496" s="1" t="s">
        <v>1098</v>
      </c>
      <c r="E1496" s="1" t="s">
        <v>1085</v>
      </c>
      <c r="F1496" s="1" t="n">
        <v>40</v>
      </c>
      <c r="G1496" s="1" t="s">
        <v>1055</v>
      </c>
      <c r="H1496" s="1" t="n">
        <v>782.78</v>
      </c>
      <c r="I1496" s="1" t="s">
        <v>39</v>
      </c>
      <c r="J149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1495SKU01495P&amp;G PRODUCT 1495PERSONAL CAREDABURPACKACTIVE40782.78</v>
      </c>
      <c r="K1496" s="1" t="n">
        <f aca="false">COUNTIF(J:J, $J1496)</f>
        <v>1</v>
      </c>
      <c r="L1496" s="1" t="str">
        <f aca="false">IF(ISNA(VLOOKUP(tblProducts[[#This Row],[supplier_id]], tblSuppliers[], 3, FALSE())), "Invalid", "Valid")</f>
        <v>Valid</v>
      </c>
    </row>
    <row r="1497" customFormat="false" ht="15" hidden="false" customHeight="true" outlineLevel="0" collapsed="false">
      <c r="A1497" s="1" t="n">
        <v>1496</v>
      </c>
      <c r="B1497" s="1" t="s">
        <v>4068</v>
      </c>
      <c r="C1497" s="1" t="s">
        <v>4069</v>
      </c>
      <c r="D1497" s="1" t="s">
        <v>1062</v>
      </c>
      <c r="E1497" s="1" t="s">
        <v>1054</v>
      </c>
      <c r="F1497" s="1" t="n">
        <v>17</v>
      </c>
      <c r="G1497" s="1" t="s">
        <v>1078</v>
      </c>
      <c r="H1497" s="1" t="n">
        <v>1674.68</v>
      </c>
      <c r="I1497" s="1" t="s">
        <v>46</v>
      </c>
      <c r="J149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1496SKU01496ITC PRODUCT 1496DAIRYUNILEVERBOTTLEINACTIVE171674.68</v>
      </c>
      <c r="K1497" s="1" t="n">
        <f aca="false">COUNTIF(J:J, $J1497)</f>
        <v>1</v>
      </c>
      <c r="L1497" s="1" t="str">
        <f aca="false">IF(ISNA(VLOOKUP(tblProducts[[#This Row],[supplier_id]], tblSuppliers[], 3, FALSE())), "Invalid", "Valid")</f>
        <v>Valid</v>
      </c>
    </row>
    <row r="1498" customFormat="false" ht="15" hidden="false" customHeight="true" outlineLevel="0" collapsed="false">
      <c r="A1498" s="1" t="n">
        <v>1497</v>
      </c>
      <c r="B1498" s="1" t="s">
        <v>4070</v>
      </c>
      <c r="C1498" s="1" t="s">
        <v>4071</v>
      </c>
      <c r="D1498" s="1" t="s">
        <v>1062</v>
      </c>
      <c r="E1498" s="1" t="s">
        <v>1077</v>
      </c>
      <c r="F1498" s="1" t="n">
        <v>90</v>
      </c>
      <c r="G1498" s="1" t="s">
        <v>1055</v>
      </c>
      <c r="H1498" s="1" t="n">
        <v>452.91</v>
      </c>
      <c r="I1498" s="1" t="s">
        <v>46</v>
      </c>
      <c r="J149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1497SKU01497P&amp;G PRODUCT 1497DAIRYBRITANNIAPACKINACTIVE90452.91</v>
      </c>
      <c r="K1498" s="1" t="n">
        <f aca="false">COUNTIF(J:J, $J1498)</f>
        <v>1</v>
      </c>
      <c r="L1498" s="1" t="str">
        <f aca="false">IF(ISNA(VLOOKUP(tblProducts[[#This Row],[supplier_id]], tblSuppliers[], 3, FALSE())), "Invalid", "Valid")</f>
        <v>Valid</v>
      </c>
    </row>
    <row r="1499" customFormat="false" ht="15" hidden="false" customHeight="true" outlineLevel="0" collapsed="false">
      <c r="A1499" s="1" t="n">
        <v>1498</v>
      </c>
      <c r="B1499" s="1" t="s">
        <v>4072</v>
      </c>
      <c r="C1499" s="1" t="s">
        <v>4073</v>
      </c>
      <c r="D1499" s="1" t="s">
        <v>1143</v>
      </c>
      <c r="E1499" s="1" t="s">
        <v>1058</v>
      </c>
      <c r="F1499" s="1" t="n">
        <v>128</v>
      </c>
      <c r="G1499" s="1" t="s">
        <v>1078</v>
      </c>
      <c r="H1499" s="1" t="n">
        <v>1885.55</v>
      </c>
      <c r="I1499" s="1" t="s">
        <v>46</v>
      </c>
      <c r="J149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1498SKU01498BRITANNIA PRODUCT 1498BEVERAGESP&amp;GBOTTLEINACTIVE1281885.55</v>
      </c>
      <c r="K1499" s="1" t="n">
        <f aca="false">COUNTIF(J:J, $J1499)</f>
        <v>1</v>
      </c>
      <c r="L1499" s="1" t="str">
        <f aca="false">IF(ISNA(VLOOKUP(tblProducts[[#This Row],[supplier_id]], tblSuppliers[], 3, FALSE())), "Invalid", "Valid")</f>
        <v>Valid</v>
      </c>
    </row>
    <row r="1500" customFormat="false" ht="15" hidden="false" customHeight="true" outlineLevel="0" collapsed="false">
      <c r="A1500" s="1" t="n">
        <v>1499</v>
      </c>
      <c r="B1500" s="1" t="s">
        <v>4074</v>
      </c>
      <c r="C1500" s="1" t="s">
        <v>4075</v>
      </c>
      <c r="D1500" s="1" t="s">
        <v>1143</v>
      </c>
      <c r="E1500" s="1" t="s">
        <v>1082</v>
      </c>
      <c r="F1500" s="1" t="n">
        <v>161</v>
      </c>
      <c r="G1500" s="1" t="s">
        <v>1064</v>
      </c>
      <c r="H1500" s="1" t="n">
        <v>320.46</v>
      </c>
      <c r="I1500" s="1" t="s">
        <v>46</v>
      </c>
      <c r="J150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1499SKU01499PARLE PRODUCT 1499BEVERAGESNESTLEKGINACTIVE161320.46</v>
      </c>
      <c r="K1500" s="1" t="n">
        <f aca="false">COUNTIF(J:J, $J1500)</f>
        <v>1</v>
      </c>
      <c r="L1500" s="1" t="str">
        <f aca="false">IF(ISNA(VLOOKUP(tblProducts[[#This Row],[supplier_id]], tblSuppliers[], 3, FALSE())), "Invalid", "Valid")</f>
        <v>Valid</v>
      </c>
    </row>
    <row r="1501" customFormat="false" ht="15" hidden="false" customHeight="true" outlineLevel="0" collapsed="false">
      <c r="A1501" s="1" t="n">
        <v>1500</v>
      </c>
      <c r="B1501" s="1" t="s">
        <v>4076</v>
      </c>
      <c r="C1501" s="1" t="s">
        <v>4077</v>
      </c>
      <c r="D1501" s="1" t="s">
        <v>1098</v>
      </c>
      <c r="E1501" s="1" t="s">
        <v>1077</v>
      </c>
      <c r="F1501" s="1" t="n">
        <v>85</v>
      </c>
      <c r="G1501" s="1" t="s">
        <v>1064</v>
      </c>
      <c r="H1501" s="1" t="n">
        <v>1265.07</v>
      </c>
      <c r="I1501" s="1" t="s">
        <v>39</v>
      </c>
      <c r="J150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1500SKU01500DABUR PRODUCT 1500PERSONAL CAREBRITANNIAKGACTIVE851265.07</v>
      </c>
      <c r="K1501" s="1" t="n">
        <f aca="false">COUNTIF(J:J, $J1501)</f>
        <v>1</v>
      </c>
      <c r="L1501" s="1" t="str">
        <f aca="false">IF(ISNA(VLOOKUP(tblProducts[[#This Row],[supplier_id]], tblSuppliers[], 3, FALSE())), "Invalid", "Valid")</f>
        <v>Valid</v>
      </c>
    </row>
    <row r="1502" customFormat="false" ht="15" hidden="false" customHeight="true" outlineLevel="0" collapsed="false">
      <c r="A1502" s="1" t="n">
        <v>1501</v>
      </c>
      <c r="B1502" s="1" t="s">
        <v>4078</v>
      </c>
      <c r="C1502" s="1" t="s">
        <v>4079</v>
      </c>
      <c r="D1502" s="1" t="s">
        <v>1067</v>
      </c>
      <c r="E1502" s="1" t="s">
        <v>1089</v>
      </c>
      <c r="F1502" s="1" t="n">
        <v>151</v>
      </c>
      <c r="G1502" s="1" t="s">
        <v>1078</v>
      </c>
      <c r="H1502" s="1" t="n">
        <v>759.78</v>
      </c>
      <c r="I1502" s="1" t="s">
        <v>39</v>
      </c>
      <c r="J150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1501SKU01501P&amp;G PRODUCT 1501BAKERYPARLEBOTTLEACTIVE151759.78</v>
      </c>
      <c r="K1502" s="1" t="n">
        <f aca="false">COUNTIF(J:J, $J1502)</f>
        <v>1</v>
      </c>
      <c r="L1502" s="1" t="str">
        <f aca="false">IF(ISNA(VLOOKUP(tblProducts[[#This Row],[supplier_id]], tblSuppliers[], 3, FALSE())), "Invalid", "Valid")</f>
        <v>Valid</v>
      </c>
    </row>
    <row r="1503" customFormat="false" ht="15" hidden="false" customHeight="true" outlineLevel="0" collapsed="false">
      <c r="A1503" s="1" t="n">
        <v>1502</v>
      </c>
      <c r="B1503" s="1" t="s">
        <v>4080</v>
      </c>
      <c r="C1503" s="1" t="s">
        <v>4081</v>
      </c>
      <c r="D1503" s="1" t="s">
        <v>1062</v>
      </c>
      <c r="E1503" s="1" t="s">
        <v>1077</v>
      </c>
      <c r="F1503" s="1" t="n">
        <v>15</v>
      </c>
      <c r="G1503" s="1" t="s">
        <v>1078</v>
      </c>
      <c r="H1503" s="1" t="n">
        <v>260.75</v>
      </c>
      <c r="I1503" s="1" t="s">
        <v>39</v>
      </c>
      <c r="J150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1502SKU01502P&amp;G PRODUCT 1502DAIRYBRITANNIABOTTLEACTIVE15260.75</v>
      </c>
      <c r="K1503" s="1" t="n">
        <f aca="false">COUNTIF(J:J, $J1503)</f>
        <v>1</v>
      </c>
      <c r="L1503" s="1" t="str">
        <f aca="false">IF(ISNA(VLOOKUP(tblProducts[[#This Row],[supplier_id]], tblSuppliers[], 3, FALSE())), "Invalid", "Valid")</f>
        <v>Valid</v>
      </c>
    </row>
    <row r="1504" customFormat="false" ht="15" hidden="false" customHeight="true" outlineLevel="0" collapsed="false">
      <c r="A1504" s="1" t="n">
        <v>1503</v>
      </c>
      <c r="B1504" s="1" t="s">
        <v>4082</v>
      </c>
      <c r="C1504" s="1" t="s">
        <v>4083</v>
      </c>
      <c r="D1504" s="1" t="s">
        <v>1053</v>
      </c>
      <c r="E1504" s="1" t="s">
        <v>1089</v>
      </c>
      <c r="F1504" s="1" t="n">
        <v>134</v>
      </c>
      <c r="G1504" s="1" t="s">
        <v>1055</v>
      </c>
      <c r="H1504" s="1" t="n">
        <v>1407.25</v>
      </c>
      <c r="I1504" s="1" t="s">
        <v>39</v>
      </c>
      <c r="J150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1503SKU01503BRITANNIA PRODUCT 1503CLEANINGPARLEPACKACTIVE1341407.25</v>
      </c>
      <c r="K1504" s="1" t="n">
        <f aca="false">COUNTIF(J:J, $J1504)</f>
        <v>1</v>
      </c>
      <c r="L1504" s="1" t="str">
        <f aca="false">IF(ISNA(VLOOKUP(tblProducts[[#This Row],[supplier_id]], tblSuppliers[], 3, FALSE())), "Invalid", "Valid")</f>
        <v>Valid</v>
      </c>
    </row>
    <row r="1505" customFormat="false" ht="15" hidden="false" customHeight="true" outlineLevel="0" collapsed="false">
      <c r="A1505" s="1" t="n">
        <v>1504</v>
      </c>
      <c r="B1505" s="1" t="s">
        <v>4084</v>
      </c>
      <c r="C1505" s="1" t="s">
        <v>4085</v>
      </c>
      <c r="D1505" s="1" t="s">
        <v>1088</v>
      </c>
      <c r="E1505" s="1" t="s">
        <v>1063</v>
      </c>
      <c r="F1505" s="1" t="n">
        <v>43</v>
      </c>
      <c r="G1505" s="1" t="s">
        <v>1064</v>
      </c>
      <c r="H1505" s="1" t="n">
        <v>639.35</v>
      </c>
      <c r="I1505" s="1" t="s">
        <v>46</v>
      </c>
      <c r="J150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1504SKU01504P&amp;G PRODUCT 1504HOUSEHOLDAMULKGINACTIVE43639.35</v>
      </c>
      <c r="K1505" s="1" t="n">
        <f aca="false">COUNTIF(J:J, $J1505)</f>
        <v>1</v>
      </c>
      <c r="L1505" s="1" t="str">
        <f aca="false">IF(ISNA(VLOOKUP(tblProducts[[#This Row],[supplier_id]], tblSuppliers[], 3, FALSE())), "Invalid", "Valid")</f>
        <v>Valid</v>
      </c>
    </row>
    <row r="1506" customFormat="false" ht="15" hidden="false" customHeight="true" outlineLevel="0" collapsed="false">
      <c r="A1506" s="1" t="n">
        <v>1505</v>
      </c>
      <c r="B1506" s="1" t="s">
        <v>4086</v>
      </c>
      <c r="C1506" s="1" t="s">
        <v>4087</v>
      </c>
      <c r="D1506" s="1" t="s">
        <v>1088</v>
      </c>
      <c r="E1506" s="1" t="s">
        <v>1089</v>
      </c>
      <c r="F1506" s="1" t="n">
        <v>137</v>
      </c>
      <c r="G1506" s="1" t="s">
        <v>1055</v>
      </c>
      <c r="H1506" s="1" t="n">
        <v>316.1</v>
      </c>
      <c r="I1506" s="1" t="s">
        <v>39</v>
      </c>
      <c r="J150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1505SKU01505DABUR PRODUCT 1505HOUSEHOLDPARLEPACKACTIVE137316.1</v>
      </c>
      <c r="K1506" s="1" t="n">
        <f aca="false">COUNTIF(J:J, $J1506)</f>
        <v>1</v>
      </c>
      <c r="L1506" s="1" t="str">
        <f aca="false">IF(ISNA(VLOOKUP(tblProducts[[#This Row],[supplier_id]], tblSuppliers[], 3, FALSE())), "Invalid", "Valid")</f>
        <v>Valid</v>
      </c>
    </row>
    <row r="1507" customFormat="false" ht="15" hidden="false" customHeight="true" outlineLevel="0" collapsed="false">
      <c r="A1507" s="1" t="n">
        <v>1506</v>
      </c>
      <c r="B1507" s="1" t="s">
        <v>4088</v>
      </c>
      <c r="C1507" s="1" t="s">
        <v>4089</v>
      </c>
      <c r="D1507" s="1" t="s">
        <v>1081</v>
      </c>
      <c r="E1507" s="1" t="s">
        <v>1089</v>
      </c>
      <c r="F1507" s="1" t="n">
        <v>133</v>
      </c>
      <c r="G1507" s="1" t="s">
        <v>1059</v>
      </c>
      <c r="H1507" s="1" t="n">
        <v>2179.41</v>
      </c>
      <c r="I1507" s="1" t="s">
        <v>46</v>
      </c>
      <c r="J150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1506SKU01506P&amp;G PRODUCT 1506FROZEN FOODPARLELITREINACTIVE1332179.41</v>
      </c>
      <c r="K1507" s="1" t="n">
        <f aca="false">COUNTIF(J:J, $J1507)</f>
        <v>1</v>
      </c>
      <c r="L1507" s="1" t="str">
        <f aca="false">IF(ISNA(VLOOKUP(tblProducts[[#This Row],[supplier_id]], tblSuppliers[], 3, FALSE())), "Invalid", "Valid")</f>
        <v>Valid</v>
      </c>
    </row>
    <row r="1508" customFormat="false" ht="15" hidden="false" customHeight="true" outlineLevel="0" collapsed="false">
      <c r="A1508" s="1" t="n">
        <v>1507</v>
      </c>
      <c r="B1508" s="1" t="s">
        <v>4090</v>
      </c>
      <c r="C1508" s="1" t="s">
        <v>4091</v>
      </c>
      <c r="D1508" s="1" t="s">
        <v>1062</v>
      </c>
      <c r="E1508" s="1" t="s">
        <v>1085</v>
      </c>
      <c r="F1508" s="1" t="n">
        <v>196</v>
      </c>
      <c r="G1508" s="1" t="s">
        <v>1068</v>
      </c>
      <c r="H1508" s="1" t="n">
        <v>734.45</v>
      </c>
      <c r="I1508" s="1" t="s">
        <v>46</v>
      </c>
      <c r="J150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1507SKU01507NESTLE PRODUCT 1507DAIRYDABURPIECEINACTIVE196734.45</v>
      </c>
      <c r="K1508" s="1" t="n">
        <f aca="false">COUNTIF(J:J, $J1508)</f>
        <v>1</v>
      </c>
      <c r="L1508" s="1" t="str">
        <f aca="false">IF(ISNA(VLOOKUP(tblProducts[[#This Row],[supplier_id]], tblSuppliers[], 3, FALSE())), "Invalid", "Valid")</f>
        <v>Valid</v>
      </c>
    </row>
    <row r="1509" customFormat="false" ht="15" hidden="false" customHeight="true" outlineLevel="0" collapsed="false">
      <c r="A1509" s="1" t="n">
        <v>1508</v>
      </c>
      <c r="B1509" s="1" t="s">
        <v>4092</v>
      </c>
      <c r="C1509" s="1" t="s">
        <v>4093</v>
      </c>
      <c r="D1509" s="1" t="s">
        <v>1062</v>
      </c>
      <c r="E1509" s="1" t="s">
        <v>1089</v>
      </c>
      <c r="F1509" s="1" t="n">
        <v>176</v>
      </c>
      <c r="G1509" s="1" t="s">
        <v>1068</v>
      </c>
      <c r="H1509" s="1" t="n">
        <v>1029.62</v>
      </c>
      <c r="I1509" s="1" t="s">
        <v>46</v>
      </c>
      <c r="J150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1508SKU01508PARLE PRODUCT 1508DAIRYPARLEPIECEINACTIVE1761029.62</v>
      </c>
      <c r="K1509" s="1" t="n">
        <f aca="false">COUNTIF(J:J, $J1509)</f>
        <v>1</v>
      </c>
      <c r="L1509" s="1" t="str">
        <f aca="false">IF(ISNA(VLOOKUP(tblProducts[[#This Row],[supplier_id]], tblSuppliers[], 3, FALSE())), "Invalid", "Valid")</f>
        <v>Valid</v>
      </c>
    </row>
    <row r="1510" customFormat="false" ht="15" hidden="false" customHeight="true" outlineLevel="0" collapsed="false">
      <c r="A1510" s="1" t="n">
        <v>1509</v>
      </c>
      <c r="B1510" s="1" t="s">
        <v>4094</v>
      </c>
      <c r="C1510" s="1" t="s">
        <v>4095</v>
      </c>
      <c r="D1510" s="1" t="s">
        <v>1143</v>
      </c>
      <c r="E1510" s="1" t="s">
        <v>1085</v>
      </c>
      <c r="F1510" s="1" t="n">
        <v>36</v>
      </c>
      <c r="G1510" s="1" t="s">
        <v>1064</v>
      </c>
      <c r="H1510" s="1" t="n">
        <v>1889.18</v>
      </c>
      <c r="I1510" s="1" t="s">
        <v>46</v>
      </c>
      <c r="J151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1509SKU01509UNILEVER PRODUCT 1509BEVERAGESDABURKGINACTIVE361889.18</v>
      </c>
      <c r="K1510" s="1" t="n">
        <f aca="false">COUNTIF(J:J, $J1510)</f>
        <v>1</v>
      </c>
      <c r="L1510" s="1" t="str">
        <f aca="false">IF(ISNA(VLOOKUP(tblProducts[[#This Row],[supplier_id]], tblSuppliers[], 3, FALSE())), "Invalid", "Valid")</f>
        <v>Valid</v>
      </c>
    </row>
    <row r="1511" customFormat="false" ht="15" hidden="false" customHeight="true" outlineLevel="0" collapsed="false">
      <c r="A1511" s="1" t="n">
        <v>1510</v>
      </c>
      <c r="B1511" s="1" t="s">
        <v>4096</v>
      </c>
      <c r="C1511" s="1" t="s">
        <v>4097</v>
      </c>
      <c r="D1511" s="1" t="s">
        <v>1081</v>
      </c>
      <c r="E1511" s="1" t="s">
        <v>1082</v>
      </c>
      <c r="F1511" s="1" t="n">
        <v>100</v>
      </c>
      <c r="G1511" s="1" t="s">
        <v>1078</v>
      </c>
      <c r="H1511" s="1" t="n">
        <v>2323.3</v>
      </c>
      <c r="I1511" s="1" t="s">
        <v>39</v>
      </c>
      <c r="J151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1510SKU01510DABUR PRODUCT 1510FROZEN FOODNESTLEBOTTLEACTIVE1002323.3</v>
      </c>
      <c r="K1511" s="1" t="n">
        <f aca="false">COUNTIF(J:J, $J1511)</f>
        <v>1</v>
      </c>
      <c r="L1511" s="1" t="str">
        <f aca="false">IF(ISNA(VLOOKUP(tblProducts[[#This Row],[supplier_id]], tblSuppliers[], 3, FALSE())), "Invalid", "Valid")</f>
        <v>Valid</v>
      </c>
    </row>
    <row r="1512" customFormat="false" ht="15" hidden="false" customHeight="true" outlineLevel="0" collapsed="false">
      <c r="A1512" s="1" t="n">
        <v>1511</v>
      </c>
      <c r="B1512" s="1" t="s">
        <v>4098</v>
      </c>
      <c r="C1512" s="1" t="s">
        <v>4099</v>
      </c>
      <c r="D1512" s="1" t="s">
        <v>1062</v>
      </c>
      <c r="E1512" s="1" t="s">
        <v>1054</v>
      </c>
      <c r="F1512" s="1" t="n">
        <v>2</v>
      </c>
      <c r="G1512" s="1" t="s">
        <v>1055</v>
      </c>
      <c r="H1512" s="1" t="n">
        <v>1233.6</v>
      </c>
      <c r="I1512" s="1" t="s">
        <v>39</v>
      </c>
      <c r="J151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1511SKU01511AMUL PRODUCT 1511DAIRYUNILEVERPACKACTIVE21233.6</v>
      </c>
      <c r="K1512" s="1" t="n">
        <f aca="false">COUNTIF(J:J, $J1512)</f>
        <v>1</v>
      </c>
      <c r="L1512" s="1" t="str">
        <f aca="false">IF(ISNA(VLOOKUP(tblProducts[[#This Row],[supplier_id]], tblSuppliers[], 3, FALSE())), "Invalid", "Valid")</f>
        <v>Valid</v>
      </c>
    </row>
    <row r="1513" customFormat="false" ht="15" hidden="false" customHeight="true" outlineLevel="0" collapsed="false">
      <c r="A1513" s="1" t="n">
        <v>1512</v>
      </c>
      <c r="B1513" s="1" t="s">
        <v>4100</v>
      </c>
      <c r="C1513" s="1" t="s">
        <v>4101</v>
      </c>
      <c r="D1513" s="1" t="s">
        <v>1076</v>
      </c>
      <c r="E1513" s="1" t="s">
        <v>1089</v>
      </c>
      <c r="F1513" s="1" t="n">
        <v>172</v>
      </c>
      <c r="G1513" s="1" t="s">
        <v>1068</v>
      </c>
      <c r="H1513" s="1" t="n">
        <v>481.79</v>
      </c>
      <c r="I1513" s="1" t="s">
        <v>46</v>
      </c>
      <c r="J151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1512SKU01512DABUR PRODUCT 1512SNACKSPARLEPIECEINACTIVE172481.79</v>
      </c>
      <c r="K1513" s="1" t="n">
        <f aca="false">COUNTIF(J:J, $J1513)</f>
        <v>1</v>
      </c>
      <c r="L1513" s="1" t="str">
        <f aca="false">IF(ISNA(VLOOKUP(tblProducts[[#This Row],[supplier_id]], tblSuppliers[], 3, FALSE())), "Invalid", "Valid")</f>
        <v>Valid</v>
      </c>
    </row>
    <row r="1514" customFormat="false" ht="15" hidden="false" customHeight="true" outlineLevel="0" collapsed="false">
      <c r="A1514" s="1" t="n">
        <v>1513</v>
      </c>
      <c r="B1514" s="1" t="s">
        <v>4102</v>
      </c>
      <c r="C1514" s="1" t="s">
        <v>4103</v>
      </c>
      <c r="D1514" s="1" t="s">
        <v>1143</v>
      </c>
      <c r="E1514" s="1" t="s">
        <v>1089</v>
      </c>
      <c r="F1514" s="1" t="n">
        <v>3</v>
      </c>
      <c r="G1514" s="1" t="s">
        <v>1055</v>
      </c>
      <c r="H1514" s="1" t="n">
        <v>679.87</v>
      </c>
      <c r="I1514" s="1" t="s">
        <v>39</v>
      </c>
      <c r="J151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1513SKU01513ITC PRODUCT 1513BEVERAGESPARLEPACKACTIVE3679.87</v>
      </c>
      <c r="K1514" s="1" t="n">
        <f aca="false">COUNTIF(J:J, $J1514)</f>
        <v>1</v>
      </c>
      <c r="L1514" s="1" t="str">
        <f aca="false">IF(ISNA(VLOOKUP(tblProducts[[#This Row],[supplier_id]], tblSuppliers[], 3, FALSE())), "Invalid", "Valid")</f>
        <v>Valid</v>
      </c>
    </row>
    <row r="1515" customFormat="false" ht="15" hidden="false" customHeight="true" outlineLevel="0" collapsed="false">
      <c r="A1515" s="1" t="n">
        <v>1514</v>
      </c>
      <c r="B1515" s="1" t="s">
        <v>4104</v>
      </c>
      <c r="C1515" s="1" t="s">
        <v>4105</v>
      </c>
      <c r="D1515" s="1" t="s">
        <v>1088</v>
      </c>
      <c r="E1515" s="1" t="s">
        <v>1071</v>
      </c>
      <c r="F1515" s="1" t="n">
        <v>24</v>
      </c>
      <c r="G1515" s="1" t="s">
        <v>1068</v>
      </c>
      <c r="H1515" s="1" t="n">
        <v>166.71</v>
      </c>
      <c r="I1515" s="1" t="s">
        <v>46</v>
      </c>
      <c r="J151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1514SKU01514BRITANNIA PRODUCT 1514HOUSEHOLDITCPIECEINACTIVE24166.71</v>
      </c>
      <c r="K1515" s="1" t="n">
        <f aca="false">COUNTIF(J:J, $J1515)</f>
        <v>1</v>
      </c>
      <c r="L1515" s="1" t="str">
        <f aca="false">IF(ISNA(VLOOKUP(tblProducts[[#This Row],[supplier_id]], tblSuppliers[], 3, FALSE())), "Invalid", "Valid")</f>
        <v>Valid</v>
      </c>
    </row>
    <row r="1516" customFormat="false" ht="15" hidden="false" customHeight="true" outlineLevel="0" collapsed="false">
      <c r="A1516" s="1" t="n">
        <v>1515</v>
      </c>
      <c r="B1516" s="1" t="s">
        <v>4106</v>
      </c>
      <c r="C1516" s="1" t="s">
        <v>4107</v>
      </c>
      <c r="D1516" s="1" t="s">
        <v>1076</v>
      </c>
      <c r="E1516" s="1" t="s">
        <v>1054</v>
      </c>
      <c r="F1516" s="1" t="n">
        <v>188</v>
      </c>
      <c r="G1516" s="1" t="s">
        <v>1055</v>
      </c>
      <c r="H1516" s="1" t="n">
        <v>212.95</v>
      </c>
      <c r="I1516" s="1" t="s">
        <v>46</v>
      </c>
      <c r="J151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1515SKU01515DABUR PRODUCT 1515SNACKSUNILEVERPACKINACTIVE188212.95</v>
      </c>
      <c r="K1516" s="1" t="n">
        <f aca="false">COUNTIF(J:J, $J1516)</f>
        <v>1</v>
      </c>
      <c r="L1516" s="1" t="str">
        <f aca="false">IF(ISNA(VLOOKUP(tblProducts[[#This Row],[supplier_id]], tblSuppliers[], 3, FALSE())), "Invalid", "Valid")</f>
        <v>Valid</v>
      </c>
    </row>
    <row r="1517" customFormat="false" ht="15" hidden="false" customHeight="true" outlineLevel="0" collapsed="false">
      <c r="A1517" s="1" t="n">
        <v>1516</v>
      </c>
      <c r="B1517" s="1" t="s">
        <v>4108</v>
      </c>
      <c r="C1517" s="1" t="s">
        <v>4109</v>
      </c>
      <c r="D1517" s="1" t="s">
        <v>1062</v>
      </c>
      <c r="E1517" s="1" t="s">
        <v>1085</v>
      </c>
      <c r="F1517" s="1" t="n">
        <v>99</v>
      </c>
      <c r="G1517" s="1" t="s">
        <v>1064</v>
      </c>
      <c r="H1517" s="1" t="n">
        <v>470.81</v>
      </c>
      <c r="I1517" s="1" t="s">
        <v>39</v>
      </c>
      <c r="J151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1516SKU01516AMUL PRODUCT 1516DAIRYDABURKGACTIVE99470.81</v>
      </c>
      <c r="K1517" s="1" t="n">
        <f aca="false">COUNTIF(J:J, $J1517)</f>
        <v>1</v>
      </c>
      <c r="L1517" s="1" t="str">
        <f aca="false">IF(ISNA(VLOOKUP(tblProducts[[#This Row],[supplier_id]], tblSuppliers[], 3, FALSE())), "Invalid", "Valid")</f>
        <v>Valid</v>
      </c>
    </row>
    <row r="1518" customFormat="false" ht="15" hidden="false" customHeight="true" outlineLevel="0" collapsed="false">
      <c r="A1518" s="1" t="n">
        <v>1517</v>
      </c>
      <c r="B1518" s="1" t="s">
        <v>4110</v>
      </c>
      <c r="C1518" s="1" t="s">
        <v>4111</v>
      </c>
      <c r="D1518" s="1" t="s">
        <v>1062</v>
      </c>
      <c r="E1518" s="1" t="s">
        <v>1085</v>
      </c>
      <c r="F1518" s="1" t="n">
        <v>11</v>
      </c>
      <c r="G1518" s="1" t="s">
        <v>1055</v>
      </c>
      <c r="H1518" s="1" t="n">
        <v>1362.01</v>
      </c>
      <c r="I1518" s="1" t="s">
        <v>39</v>
      </c>
      <c r="J151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1517SKU01517ITC PRODUCT 1517DAIRYDABURPACKACTIVE111362.01</v>
      </c>
      <c r="K1518" s="1" t="n">
        <f aca="false">COUNTIF(J:J, $J1518)</f>
        <v>1</v>
      </c>
      <c r="L1518" s="1" t="str">
        <f aca="false">IF(ISNA(VLOOKUP(tblProducts[[#This Row],[supplier_id]], tblSuppliers[], 3, FALSE())), "Invalid", "Valid")</f>
        <v>Valid</v>
      </c>
    </row>
    <row r="1519" customFormat="false" ht="15" hidden="false" customHeight="true" outlineLevel="0" collapsed="false">
      <c r="A1519" s="1" t="n">
        <v>1518</v>
      </c>
      <c r="B1519" s="1" t="s">
        <v>4112</v>
      </c>
      <c r="C1519" s="1" t="s">
        <v>4113</v>
      </c>
      <c r="D1519" s="1" t="s">
        <v>1067</v>
      </c>
      <c r="E1519" s="1" t="s">
        <v>1071</v>
      </c>
      <c r="F1519" s="1" t="n">
        <v>70</v>
      </c>
      <c r="G1519" s="1" t="s">
        <v>1068</v>
      </c>
      <c r="H1519" s="1" t="n">
        <v>765.99</v>
      </c>
      <c r="I1519" s="1" t="s">
        <v>39</v>
      </c>
      <c r="J151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1518SKU01518PARLE PRODUCT 1518BAKERYITCPIECEACTIVE70765.99</v>
      </c>
      <c r="K1519" s="1" t="n">
        <f aca="false">COUNTIF(J:J, $J1519)</f>
        <v>1</v>
      </c>
      <c r="L1519" s="1" t="str">
        <f aca="false">IF(ISNA(VLOOKUP(tblProducts[[#This Row],[supplier_id]], tblSuppliers[], 3, FALSE())), "Invalid", "Valid")</f>
        <v>Valid</v>
      </c>
    </row>
    <row r="1520" customFormat="false" ht="15" hidden="false" customHeight="true" outlineLevel="0" collapsed="false">
      <c r="A1520" s="1" t="n">
        <v>1519</v>
      </c>
      <c r="B1520" s="1" t="s">
        <v>4114</v>
      </c>
      <c r="C1520" s="1" t="s">
        <v>4115</v>
      </c>
      <c r="D1520" s="1" t="s">
        <v>1067</v>
      </c>
      <c r="E1520" s="1" t="s">
        <v>1058</v>
      </c>
      <c r="F1520" s="1" t="n">
        <v>35</v>
      </c>
      <c r="G1520" s="1" t="s">
        <v>1059</v>
      </c>
      <c r="H1520" s="1" t="n">
        <v>41.8</v>
      </c>
      <c r="I1520" s="1" t="s">
        <v>39</v>
      </c>
      <c r="J152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1519SKU01519P&amp;G PRODUCT 1519BAKERYP&amp;GLITREACTIVE3541.8</v>
      </c>
      <c r="K1520" s="1" t="n">
        <f aca="false">COUNTIF(J:J, $J1520)</f>
        <v>1</v>
      </c>
      <c r="L1520" s="1" t="str">
        <f aca="false">IF(ISNA(VLOOKUP(tblProducts[[#This Row],[supplier_id]], tblSuppliers[], 3, FALSE())), "Invalid", "Valid")</f>
        <v>Valid</v>
      </c>
    </row>
    <row r="1521" customFormat="false" ht="15" hidden="false" customHeight="true" outlineLevel="0" collapsed="false">
      <c r="A1521" s="1" t="n">
        <v>1520</v>
      </c>
      <c r="B1521" s="1" t="s">
        <v>4116</v>
      </c>
      <c r="C1521" s="1" t="s">
        <v>4117</v>
      </c>
      <c r="D1521" s="1" t="s">
        <v>1067</v>
      </c>
      <c r="E1521" s="1" t="s">
        <v>1089</v>
      </c>
      <c r="F1521" s="1" t="n">
        <v>61</v>
      </c>
      <c r="G1521" s="1" t="s">
        <v>1055</v>
      </c>
      <c r="H1521" s="1" t="n">
        <v>183.28</v>
      </c>
      <c r="I1521" s="1" t="s">
        <v>46</v>
      </c>
      <c r="J152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1520SKU01520P&amp;G PRODUCT 1520BAKERYPARLEPACKINACTIVE61183.28</v>
      </c>
      <c r="K1521" s="1" t="n">
        <f aca="false">COUNTIF(J:J, $J1521)</f>
        <v>1</v>
      </c>
      <c r="L1521" s="1" t="str">
        <f aca="false">IF(ISNA(VLOOKUP(tblProducts[[#This Row],[supplier_id]], tblSuppliers[], 3, FALSE())), "Invalid", "Valid")</f>
        <v>Valid</v>
      </c>
    </row>
    <row r="1522" customFormat="false" ht="15" hidden="false" customHeight="true" outlineLevel="0" collapsed="false">
      <c r="A1522" s="1" t="n">
        <v>1521</v>
      </c>
      <c r="B1522" s="1" t="s">
        <v>4118</v>
      </c>
      <c r="C1522" s="1" t="s">
        <v>4119</v>
      </c>
      <c r="D1522" s="1" t="s">
        <v>1053</v>
      </c>
      <c r="E1522" s="1" t="s">
        <v>1054</v>
      </c>
      <c r="F1522" s="1" t="n">
        <v>55</v>
      </c>
      <c r="G1522" s="1" t="s">
        <v>1055</v>
      </c>
      <c r="H1522" s="1" t="n">
        <v>93.33</v>
      </c>
      <c r="I1522" s="1" t="s">
        <v>46</v>
      </c>
      <c r="J152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1521SKU01521NESTLE PRODUCT 1521CLEANINGUNILEVERPACKINACTIVE5593.33</v>
      </c>
      <c r="K1522" s="1" t="n">
        <f aca="false">COUNTIF(J:J, $J1522)</f>
        <v>1</v>
      </c>
      <c r="L1522" s="1" t="str">
        <f aca="false">IF(ISNA(VLOOKUP(tblProducts[[#This Row],[supplier_id]], tblSuppliers[], 3, FALSE())), "Invalid", "Valid")</f>
        <v>Valid</v>
      </c>
    </row>
    <row r="1523" customFormat="false" ht="15" hidden="false" customHeight="true" outlineLevel="0" collapsed="false">
      <c r="A1523" s="1" t="n">
        <v>1522</v>
      </c>
      <c r="B1523" s="1" t="s">
        <v>4120</v>
      </c>
      <c r="C1523" s="1" t="s">
        <v>4121</v>
      </c>
      <c r="D1523" s="1" t="s">
        <v>1098</v>
      </c>
      <c r="E1523" s="1" t="s">
        <v>1089</v>
      </c>
      <c r="F1523" s="1" t="n">
        <v>3</v>
      </c>
      <c r="G1523" s="1" t="s">
        <v>1059</v>
      </c>
      <c r="H1523" s="1" t="n">
        <v>1204.13</v>
      </c>
      <c r="I1523" s="1" t="s">
        <v>39</v>
      </c>
      <c r="J152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1522SKU01522UNILEVER PRODUCT 1522PERSONAL CAREPARLELITREACTIVE31204.13</v>
      </c>
      <c r="K1523" s="1" t="n">
        <f aca="false">COUNTIF(J:J, $J1523)</f>
        <v>1</v>
      </c>
      <c r="L1523" s="1" t="str">
        <f aca="false">IF(ISNA(VLOOKUP(tblProducts[[#This Row],[supplier_id]], tblSuppliers[], 3, FALSE())), "Invalid", "Valid")</f>
        <v>Valid</v>
      </c>
    </row>
    <row r="1524" customFormat="false" ht="15" hidden="false" customHeight="true" outlineLevel="0" collapsed="false">
      <c r="A1524" s="1" t="n">
        <v>1523</v>
      </c>
      <c r="B1524" s="1" t="s">
        <v>4122</v>
      </c>
      <c r="C1524" s="1" t="s">
        <v>4123</v>
      </c>
      <c r="D1524" s="1" t="s">
        <v>1076</v>
      </c>
      <c r="E1524" s="1" t="s">
        <v>1071</v>
      </c>
      <c r="F1524" s="1" t="n">
        <v>20</v>
      </c>
      <c r="G1524" s="1" t="s">
        <v>1064</v>
      </c>
      <c r="H1524" s="1" t="n">
        <v>1841.73</v>
      </c>
      <c r="I1524" s="1" t="s">
        <v>39</v>
      </c>
      <c r="J152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1523SKU01523AMUL PRODUCT 1523SNACKSITCKGACTIVE201841.73</v>
      </c>
      <c r="K1524" s="1" t="n">
        <f aca="false">COUNTIF(J:J, $J1524)</f>
        <v>1</v>
      </c>
      <c r="L1524" s="1" t="str">
        <f aca="false">IF(ISNA(VLOOKUP(tblProducts[[#This Row],[supplier_id]], tblSuppliers[], 3, FALSE())), "Invalid", "Valid")</f>
        <v>Valid</v>
      </c>
    </row>
    <row r="1525" customFormat="false" ht="15" hidden="false" customHeight="true" outlineLevel="0" collapsed="false">
      <c r="A1525" s="1" t="n">
        <v>1524</v>
      </c>
      <c r="B1525" s="1" t="s">
        <v>4124</v>
      </c>
      <c r="C1525" s="1" t="s">
        <v>4125</v>
      </c>
      <c r="D1525" s="1" t="s">
        <v>1088</v>
      </c>
      <c r="E1525" s="1" t="s">
        <v>1063</v>
      </c>
      <c r="F1525" s="1" t="n">
        <v>70</v>
      </c>
      <c r="G1525" s="1" t="s">
        <v>1059</v>
      </c>
      <c r="H1525" s="1" t="n">
        <v>2392.3</v>
      </c>
      <c r="I1525" s="1" t="s">
        <v>39</v>
      </c>
      <c r="J152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1524SKU01524NESTLE PRODUCT 1524HOUSEHOLDAMULLITREACTIVE702392.3</v>
      </c>
      <c r="K1525" s="1" t="n">
        <f aca="false">COUNTIF(J:J, $J1525)</f>
        <v>1</v>
      </c>
      <c r="L1525" s="1" t="str">
        <f aca="false">IF(ISNA(VLOOKUP(tblProducts[[#This Row],[supplier_id]], tblSuppliers[], 3, FALSE())), "Invalid", "Valid")</f>
        <v>Valid</v>
      </c>
    </row>
    <row r="1526" customFormat="false" ht="15" hidden="false" customHeight="true" outlineLevel="0" collapsed="false">
      <c r="A1526" s="1" t="n">
        <v>1525</v>
      </c>
      <c r="B1526" s="1" t="s">
        <v>4126</v>
      </c>
      <c r="C1526" s="1" t="s">
        <v>4127</v>
      </c>
      <c r="D1526" s="1" t="s">
        <v>1088</v>
      </c>
      <c r="E1526" s="1" t="s">
        <v>1071</v>
      </c>
      <c r="F1526" s="1" t="n">
        <v>185</v>
      </c>
      <c r="G1526" s="1" t="s">
        <v>1068</v>
      </c>
      <c r="H1526" s="1" t="n">
        <v>1971.95</v>
      </c>
      <c r="I1526" s="1" t="s">
        <v>46</v>
      </c>
      <c r="J152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1525SKU01525BRITANNIA PRODUCT 1525HOUSEHOLDITCPIECEINACTIVE1851971.95</v>
      </c>
      <c r="K1526" s="1" t="n">
        <f aca="false">COUNTIF(J:J, $J1526)</f>
        <v>1</v>
      </c>
      <c r="L1526" s="1" t="str">
        <f aca="false">IF(ISNA(VLOOKUP(tblProducts[[#This Row],[supplier_id]], tblSuppliers[], 3, FALSE())), "Invalid", "Valid")</f>
        <v>Valid</v>
      </c>
    </row>
    <row r="1527" customFormat="false" ht="15" hidden="false" customHeight="true" outlineLevel="0" collapsed="false">
      <c r="A1527" s="1" t="n">
        <v>1526</v>
      </c>
      <c r="B1527" s="1" t="s">
        <v>4128</v>
      </c>
      <c r="C1527" s="1" t="s">
        <v>4129</v>
      </c>
      <c r="D1527" s="1" t="s">
        <v>1076</v>
      </c>
      <c r="E1527" s="1" t="s">
        <v>1071</v>
      </c>
      <c r="F1527" s="1" t="n">
        <v>69</v>
      </c>
      <c r="G1527" s="1" t="s">
        <v>1064</v>
      </c>
      <c r="H1527" s="1" t="n">
        <v>1088.44</v>
      </c>
      <c r="I1527" s="1" t="s">
        <v>39</v>
      </c>
      <c r="J152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1526SKU01526UNILEVER PRODUCT 1526SNACKSITCKGACTIVE691088.44</v>
      </c>
      <c r="K1527" s="1" t="n">
        <f aca="false">COUNTIF(J:J, $J1527)</f>
        <v>1</v>
      </c>
      <c r="L1527" s="1" t="str">
        <f aca="false">IF(ISNA(VLOOKUP(tblProducts[[#This Row],[supplier_id]], tblSuppliers[], 3, FALSE())), "Invalid", "Valid")</f>
        <v>Valid</v>
      </c>
    </row>
    <row r="1528" customFormat="false" ht="15" hidden="false" customHeight="true" outlineLevel="0" collapsed="false">
      <c r="A1528" s="1" t="n">
        <v>1527</v>
      </c>
      <c r="B1528" s="1" t="s">
        <v>4130</v>
      </c>
      <c r="C1528" s="1" t="s">
        <v>4131</v>
      </c>
      <c r="D1528" s="1" t="s">
        <v>1067</v>
      </c>
      <c r="E1528" s="1" t="s">
        <v>1054</v>
      </c>
      <c r="F1528" s="1" t="n">
        <v>38</v>
      </c>
      <c r="G1528" s="1" t="s">
        <v>1064</v>
      </c>
      <c r="H1528" s="1" t="n">
        <v>1669.29</v>
      </c>
      <c r="I1528" s="1" t="s">
        <v>46</v>
      </c>
      <c r="J152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1527SKU01527BRITANNIA PRODUCT 1527BAKERYUNILEVERKGINACTIVE381669.29</v>
      </c>
      <c r="K1528" s="1" t="n">
        <f aca="false">COUNTIF(J:J, $J1528)</f>
        <v>1</v>
      </c>
      <c r="L1528" s="1" t="str">
        <f aca="false">IF(ISNA(VLOOKUP(tblProducts[[#This Row],[supplier_id]], tblSuppliers[], 3, FALSE())), "Invalid", "Valid")</f>
        <v>Valid</v>
      </c>
    </row>
    <row r="1529" customFormat="false" ht="15" hidden="false" customHeight="true" outlineLevel="0" collapsed="false">
      <c r="A1529" s="1" t="n">
        <v>1528</v>
      </c>
      <c r="B1529" s="1" t="s">
        <v>4132</v>
      </c>
      <c r="C1529" s="1" t="s">
        <v>4133</v>
      </c>
      <c r="D1529" s="1" t="s">
        <v>1062</v>
      </c>
      <c r="E1529" s="1" t="s">
        <v>1089</v>
      </c>
      <c r="F1529" s="1" t="n">
        <v>15</v>
      </c>
      <c r="G1529" s="1" t="s">
        <v>1064</v>
      </c>
      <c r="H1529" s="1" t="n">
        <v>1364.75</v>
      </c>
      <c r="I1529" s="1" t="s">
        <v>39</v>
      </c>
      <c r="J152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1528SKU01528AMUL PRODUCT 1528DAIRYPARLEKGACTIVE151364.75</v>
      </c>
      <c r="K1529" s="1" t="n">
        <f aca="false">COUNTIF(J:J, $J1529)</f>
        <v>1</v>
      </c>
      <c r="L1529" s="1" t="str">
        <f aca="false">IF(ISNA(VLOOKUP(tblProducts[[#This Row],[supplier_id]], tblSuppliers[], 3, FALSE())), "Invalid", "Valid")</f>
        <v>Valid</v>
      </c>
    </row>
    <row r="1530" customFormat="false" ht="15" hidden="false" customHeight="true" outlineLevel="0" collapsed="false">
      <c r="A1530" s="1" t="n">
        <v>1529</v>
      </c>
      <c r="B1530" s="1" t="s">
        <v>4134</v>
      </c>
      <c r="C1530" s="1" t="s">
        <v>4135</v>
      </c>
      <c r="D1530" s="1" t="s">
        <v>1062</v>
      </c>
      <c r="E1530" s="1" t="s">
        <v>1058</v>
      </c>
      <c r="F1530" s="1" t="n">
        <v>191</v>
      </c>
      <c r="G1530" s="1" t="s">
        <v>1064</v>
      </c>
      <c r="H1530" s="1" t="n">
        <v>1486.35</v>
      </c>
      <c r="I1530" s="1" t="s">
        <v>46</v>
      </c>
      <c r="J153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1529SKU01529NESTLE PRODUCT 1529DAIRYP&amp;GKGINACTIVE1911486.35</v>
      </c>
      <c r="K1530" s="1" t="n">
        <f aca="false">COUNTIF(J:J, $J1530)</f>
        <v>1</v>
      </c>
      <c r="L1530" s="1" t="str">
        <f aca="false">IF(ISNA(VLOOKUP(tblProducts[[#This Row],[supplier_id]], tblSuppliers[], 3, FALSE())), "Invalid", "Valid")</f>
        <v>Valid</v>
      </c>
    </row>
    <row r="1531" customFormat="false" ht="15" hidden="false" customHeight="true" outlineLevel="0" collapsed="false">
      <c r="A1531" s="1" t="n">
        <v>1530</v>
      </c>
      <c r="B1531" s="1" t="s">
        <v>4136</v>
      </c>
      <c r="C1531" s="1" t="s">
        <v>4137</v>
      </c>
      <c r="D1531" s="1" t="s">
        <v>1081</v>
      </c>
      <c r="E1531" s="1" t="s">
        <v>1089</v>
      </c>
      <c r="F1531" s="1" t="n">
        <v>30</v>
      </c>
      <c r="G1531" s="1" t="s">
        <v>1078</v>
      </c>
      <c r="H1531" s="1" t="n">
        <v>1329.98</v>
      </c>
      <c r="I1531" s="1" t="s">
        <v>46</v>
      </c>
      <c r="J153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1530SKU01530PARLE PRODUCT 1530FROZEN FOODPARLEBOTTLEINACTIVE301329.98</v>
      </c>
      <c r="K1531" s="1" t="n">
        <f aca="false">COUNTIF(J:J, $J1531)</f>
        <v>1</v>
      </c>
      <c r="L1531" s="1" t="str">
        <f aca="false">IF(ISNA(VLOOKUP(tblProducts[[#This Row],[supplier_id]], tblSuppliers[], 3, FALSE())), "Invalid", "Valid")</f>
        <v>Valid</v>
      </c>
    </row>
    <row r="1532" customFormat="false" ht="15" hidden="false" customHeight="true" outlineLevel="0" collapsed="false">
      <c r="A1532" s="1" t="n">
        <v>1531</v>
      </c>
      <c r="B1532" s="1" t="s">
        <v>4138</v>
      </c>
      <c r="C1532" s="1" t="s">
        <v>4139</v>
      </c>
      <c r="D1532" s="1" t="s">
        <v>1053</v>
      </c>
      <c r="E1532" s="1" t="s">
        <v>1077</v>
      </c>
      <c r="F1532" s="1" t="n">
        <v>147</v>
      </c>
      <c r="G1532" s="1" t="s">
        <v>1064</v>
      </c>
      <c r="H1532" s="1" t="n">
        <v>653.56</v>
      </c>
      <c r="I1532" s="1" t="s">
        <v>46</v>
      </c>
      <c r="J153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1531SKU01531UNILEVER PRODUCT 1531CLEANINGBRITANNIAKGINACTIVE147653.56</v>
      </c>
      <c r="K1532" s="1" t="n">
        <f aca="false">COUNTIF(J:J, $J1532)</f>
        <v>1</v>
      </c>
      <c r="L1532" s="1" t="str">
        <f aca="false">IF(ISNA(VLOOKUP(tblProducts[[#This Row],[supplier_id]], tblSuppliers[], 3, FALSE())), "Invalid", "Valid")</f>
        <v>Valid</v>
      </c>
    </row>
    <row r="1533" customFormat="false" ht="15" hidden="false" customHeight="true" outlineLevel="0" collapsed="false">
      <c r="A1533" s="1" t="n">
        <v>1532</v>
      </c>
      <c r="B1533" s="1" t="s">
        <v>4140</v>
      </c>
      <c r="C1533" s="1" t="s">
        <v>4141</v>
      </c>
      <c r="D1533" s="1" t="s">
        <v>1088</v>
      </c>
      <c r="E1533" s="1" t="s">
        <v>1063</v>
      </c>
      <c r="F1533" s="1" t="n">
        <v>172</v>
      </c>
      <c r="G1533" s="1" t="s">
        <v>1078</v>
      </c>
      <c r="H1533" s="1" t="n">
        <v>618.09</v>
      </c>
      <c r="I1533" s="1" t="s">
        <v>39</v>
      </c>
      <c r="J153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1532SKU01532AMUL PRODUCT 1532HOUSEHOLDAMULBOTTLEACTIVE172618.09</v>
      </c>
      <c r="K1533" s="1" t="n">
        <f aca="false">COUNTIF(J:J, $J1533)</f>
        <v>1</v>
      </c>
      <c r="L1533" s="1" t="str">
        <f aca="false">IF(ISNA(VLOOKUP(tblProducts[[#This Row],[supplier_id]], tblSuppliers[], 3, FALSE())), "Invalid", "Valid")</f>
        <v>Valid</v>
      </c>
    </row>
    <row r="1534" customFormat="false" ht="15" hidden="false" customHeight="true" outlineLevel="0" collapsed="false">
      <c r="A1534" s="1" t="n">
        <v>1533</v>
      </c>
      <c r="B1534" s="1" t="s">
        <v>4142</v>
      </c>
      <c r="C1534" s="1" t="s">
        <v>4143</v>
      </c>
      <c r="D1534" s="1" t="s">
        <v>1062</v>
      </c>
      <c r="E1534" s="1" t="s">
        <v>1063</v>
      </c>
      <c r="F1534" s="1" t="n">
        <v>158</v>
      </c>
      <c r="G1534" s="1" t="s">
        <v>1078</v>
      </c>
      <c r="H1534" s="1" t="n">
        <v>1012.2</v>
      </c>
      <c r="I1534" s="1" t="s">
        <v>46</v>
      </c>
      <c r="J153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1533SKU01533UNILEVER PRODUCT 1533DAIRYAMULBOTTLEINACTIVE1581012.2</v>
      </c>
      <c r="K1534" s="1" t="n">
        <f aca="false">COUNTIF(J:J, $J1534)</f>
        <v>1</v>
      </c>
      <c r="L1534" s="1" t="str">
        <f aca="false">IF(ISNA(VLOOKUP(tblProducts[[#This Row],[supplier_id]], tblSuppliers[], 3, FALSE())), "Invalid", "Valid")</f>
        <v>Valid</v>
      </c>
    </row>
    <row r="1535" customFormat="false" ht="15" hidden="false" customHeight="true" outlineLevel="0" collapsed="false">
      <c r="A1535" s="1" t="n">
        <v>1534</v>
      </c>
      <c r="B1535" s="1" t="s">
        <v>4144</v>
      </c>
      <c r="C1535" s="1" t="s">
        <v>4145</v>
      </c>
      <c r="D1535" s="1" t="s">
        <v>1081</v>
      </c>
      <c r="E1535" s="1" t="s">
        <v>1082</v>
      </c>
      <c r="F1535" s="1" t="n">
        <v>71</v>
      </c>
      <c r="G1535" s="1" t="s">
        <v>1059</v>
      </c>
      <c r="H1535" s="1" t="n">
        <v>828.14</v>
      </c>
      <c r="I1535" s="1" t="s">
        <v>46</v>
      </c>
      <c r="J153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1534SKU01534AMUL PRODUCT 1534FROZEN FOODNESTLELITREINACTIVE71828.14</v>
      </c>
      <c r="K1535" s="1" t="n">
        <f aca="false">COUNTIF(J:J, $J1535)</f>
        <v>1</v>
      </c>
      <c r="L1535" s="1" t="str">
        <f aca="false">IF(ISNA(VLOOKUP(tblProducts[[#This Row],[supplier_id]], tblSuppliers[], 3, FALSE())), "Invalid", "Valid")</f>
        <v>Valid</v>
      </c>
    </row>
    <row r="1536" customFormat="false" ht="15" hidden="false" customHeight="true" outlineLevel="0" collapsed="false">
      <c r="A1536" s="1" t="n">
        <v>1535</v>
      </c>
      <c r="B1536" s="1" t="s">
        <v>4146</v>
      </c>
      <c r="C1536" s="1" t="s">
        <v>4147</v>
      </c>
      <c r="D1536" s="1" t="s">
        <v>1081</v>
      </c>
      <c r="E1536" s="1" t="s">
        <v>1077</v>
      </c>
      <c r="F1536" s="1" t="n">
        <v>168</v>
      </c>
      <c r="G1536" s="1" t="s">
        <v>1068</v>
      </c>
      <c r="H1536" s="1" t="n">
        <v>2184.53</v>
      </c>
      <c r="I1536" s="1" t="s">
        <v>46</v>
      </c>
      <c r="J153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1535SKU01535NESTLE PRODUCT 1535FROZEN FOODBRITANNIAPIECEINACTIVE1682184.53</v>
      </c>
      <c r="K1536" s="1" t="n">
        <f aca="false">COUNTIF(J:J, $J1536)</f>
        <v>1</v>
      </c>
      <c r="L1536" s="1" t="str">
        <f aca="false">IF(ISNA(VLOOKUP(tblProducts[[#This Row],[supplier_id]], tblSuppliers[], 3, FALSE())), "Invalid", "Valid")</f>
        <v>Valid</v>
      </c>
    </row>
    <row r="1537" customFormat="false" ht="15" hidden="false" customHeight="true" outlineLevel="0" collapsed="false">
      <c r="A1537" s="1" t="n">
        <v>1536</v>
      </c>
      <c r="B1537" s="1" t="s">
        <v>4148</v>
      </c>
      <c r="C1537" s="1" t="s">
        <v>4149</v>
      </c>
      <c r="D1537" s="1" t="s">
        <v>1143</v>
      </c>
      <c r="E1537" s="1" t="s">
        <v>1085</v>
      </c>
      <c r="F1537" s="1" t="n">
        <v>45</v>
      </c>
      <c r="G1537" s="1" t="s">
        <v>1059</v>
      </c>
      <c r="H1537" s="1" t="n">
        <v>1458.23</v>
      </c>
      <c r="I1537" s="1" t="s">
        <v>39</v>
      </c>
      <c r="J153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1536SKU01536DABUR PRODUCT 1536BEVERAGESDABURLITREACTIVE451458.23</v>
      </c>
      <c r="K1537" s="1" t="n">
        <f aca="false">COUNTIF(J:J, $J1537)</f>
        <v>1</v>
      </c>
      <c r="L1537" s="1" t="str">
        <f aca="false">IF(ISNA(VLOOKUP(tblProducts[[#This Row],[supplier_id]], tblSuppliers[], 3, FALSE())), "Invalid", "Valid")</f>
        <v>Valid</v>
      </c>
    </row>
    <row r="1538" customFormat="false" ht="15" hidden="false" customHeight="true" outlineLevel="0" collapsed="false">
      <c r="A1538" s="1" t="n">
        <v>1537</v>
      </c>
      <c r="B1538" s="1" t="s">
        <v>4150</v>
      </c>
      <c r="C1538" s="1" t="s">
        <v>4151</v>
      </c>
      <c r="D1538" s="1" t="s">
        <v>1067</v>
      </c>
      <c r="E1538" s="1" t="s">
        <v>1082</v>
      </c>
      <c r="F1538" s="1" t="n">
        <v>15</v>
      </c>
      <c r="G1538" s="1" t="s">
        <v>1059</v>
      </c>
      <c r="H1538" s="1" t="n">
        <v>842.95</v>
      </c>
      <c r="I1538" s="1" t="s">
        <v>39</v>
      </c>
      <c r="J153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1537SKU01537ITC PRODUCT 1537BAKERYNESTLELITREACTIVE15842.95</v>
      </c>
      <c r="K1538" s="1" t="n">
        <f aca="false">COUNTIF(J:J, $J1538)</f>
        <v>1</v>
      </c>
      <c r="L1538" s="1" t="str">
        <f aca="false">IF(ISNA(VLOOKUP(tblProducts[[#This Row],[supplier_id]], tblSuppliers[], 3, FALSE())), "Invalid", "Valid")</f>
        <v>Valid</v>
      </c>
    </row>
    <row r="1539" customFormat="false" ht="15" hidden="false" customHeight="true" outlineLevel="0" collapsed="false">
      <c r="A1539" s="1" t="n">
        <v>1538</v>
      </c>
      <c r="B1539" s="1" t="s">
        <v>4152</v>
      </c>
      <c r="C1539" s="1" t="s">
        <v>4153</v>
      </c>
      <c r="D1539" s="1" t="s">
        <v>1053</v>
      </c>
      <c r="E1539" s="1" t="s">
        <v>1063</v>
      </c>
      <c r="F1539" s="1" t="n">
        <v>28</v>
      </c>
      <c r="G1539" s="1" t="s">
        <v>1059</v>
      </c>
      <c r="H1539" s="1" t="n">
        <v>1123.36</v>
      </c>
      <c r="I1539" s="1" t="s">
        <v>46</v>
      </c>
      <c r="J153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1538SKU01538BRITANNIA PRODUCT 1538CLEANINGAMULLITREINACTIVE281123.36</v>
      </c>
      <c r="K1539" s="1" t="n">
        <f aca="false">COUNTIF(J:J, $J1539)</f>
        <v>1</v>
      </c>
      <c r="L1539" s="1" t="str">
        <f aca="false">IF(ISNA(VLOOKUP(tblProducts[[#This Row],[supplier_id]], tblSuppliers[], 3, FALSE())), "Invalid", "Valid")</f>
        <v>Valid</v>
      </c>
    </row>
    <row r="1540" customFormat="false" ht="15" hidden="false" customHeight="true" outlineLevel="0" collapsed="false">
      <c r="A1540" s="1" t="n">
        <v>1539</v>
      </c>
      <c r="B1540" s="1" t="s">
        <v>4154</v>
      </c>
      <c r="C1540" s="1" t="s">
        <v>4155</v>
      </c>
      <c r="D1540" s="1" t="s">
        <v>1081</v>
      </c>
      <c r="E1540" s="1" t="s">
        <v>1058</v>
      </c>
      <c r="F1540" s="1" t="n">
        <v>169</v>
      </c>
      <c r="G1540" s="1" t="s">
        <v>1059</v>
      </c>
      <c r="H1540" s="1" t="n">
        <v>19.45</v>
      </c>
      <c r="I1540" s="1" t="s">
        <v>46</v>
      </c>
      <c r="J154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1539SKU01539BRITANNIA PRODUCT 1539FROZEN FOODP&amp;GLITREINACTIVE16919.45</v>
      </c>
      <c r="K1540" s="1" t="n">
        <f aca="false">COUNTIF(J:J, $J1540)</f>
        <v>1</v>
      </c>
      <c r="L1540" s="1" t="str">
        <f aca="false">IF(ISNA(VLOOKUP(tblProducts[[#This Row],[supplier_id]], tblSuppliers[], 3, FALSE())), "Invalid", "Valid")</f>
        <v>Valid</v>
      </c>
    </row>
    <row r="1541" customFormat="false" ht="15" hidden="false" customHeight="true" outlineLevel="0" collapsed="false">
      <c r="A1541" s="1" t="n">
        <v>1540</v>
      </c>
      <c r="B1541" s="1" t="s">
        <v>4156</v>
      </c>
      <c r="C1541" s="1" t="s">
        <v>4157</v>
      </c>
      <c r="D1541" s="1" t="s">
        <v>1053</v>
      </c>
      <c r="E1541" s="1" t="s">
        <v>1085</v>
      </c>
      <c r="F1541" s="1" t="n">
        <v>7</v>
      </c>
      <c r="G1541" s="1" t="s">
        <v>1078</v>
      </c>
      <c r="H1541" s="1" t="n">
        <v>1360.82</v>
      </c>
      <c r="I1541" s="1" t="s">
        <v>46</v>
      </c>
      <c r="J154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1540SKU01540AMUL PRODUCT 1540CLEANINGDABURBOTTLEINACTIVE71360.82</v>
      </c>
      <c r="K1541" s="1" t="n">
        <f aca="false">COUNTIF(J:J, $J1541)</f>
        <v>1</v>
      </c>
      <c r="L1541" s="1" t="str">
        <f aca="false">IF(ISNA(VLOOKUP(tblProducts[[#This Row],[supplier_id]], tblSuppliers[], 3, FALSE())), "Invalid", "Valid")</f>
        <v>Valid</v>
      </c>
    </row>
    <row r="1542" customFormat="false" ht="15" hidden="false" customHeight="true" outlineLevel="0" collapsed="false">
      <c r="A1542" s="1" t="n">
        <v>1541</v>
      </c>
      <c r="B1542" s="1" t="s">
        <v>4158</v>
      </c>
      <c r="C1542" s="1" t="s">
        <v>4159</v>
      </c>
      <c r="D1542" s="1" t="s">
        <v>1081</v>
      </c>
      <c r="E1542" s="1" t="s">
        <v>1063</v>
      </c>
      <c r="F1542" s="1" t="n">
        <v>28</v>
      </c>
      <c r="G1542" s="1" t="s">
        <v>1078</v>
      </c>
      <c r="H1542" s="1" t="n">
        <v>317.2</v>
      </c>
      <c r="I1542" s="1" t="s">
        <v>39</v>
      </c>
      <c r="J154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1541SKU01541NESTLE PRODUCT 1541FROZEN FOODAMULBOTTLEACTIVE28317.2</v>
      </c>
      <c r="K1542" s="1" t="n">
        <f aca="false">COUNTIF(J:J, $J1542)</f>
        <v>1</v>
      </c>
      <c r="L1542" s="1" t="str">
        <f aca="false">IF(ISNA(VLOOKUP(tblProducts[[#This Row],[supplier_id]], tblSuppliers[], 3, FALSE())), "Invalid", "Valid")</f>
        <v>Valid</v>
      </c>
    </row>
    <row r="1543" customFormat="false" ht="15" hidden="false" customHeight="true" outlineLevel="0" collapsed="false">
      <c r="A1543" s="1" t="n">
        <v>1542</v>
      </c>
      <c r="B1543" s="1" t="s">
        <v>4160</v>
      </c>
      <c r="C1543" s="1" t="s">
        <v>4161</v>
      </c>
      <c r="D1543" s="1" t="s">
        <v>1081</v>
      </c>
      <c r="E1543" s="1" t="s">
        <v>1071</v>
      </c>
      <c r="F1543" s="1" t="n">
        <v>144</v>
      </c>
      <c r="G1543" s="1" t="s">
        <v>1055</v>
      </c>
      <c r="H1543" s="1" t="n">
        <v>2137.79</v>
      </c>
      <c r="I1543" s="1" t="s">
        <v>39</v>
      </c>
      <c r="J154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1542SKU01542BRITANNIA PRODUCT 1542FROZEN FOODITCPACKACTIVE1442137.79</v>
      </c>
      <c r="K1543" s="1" t="n">
        <f aca="false">COUNTIF(J:J, $J1543)</f>
        <v>1</v>
      </c>
      <c r="L1543" s="1" t="str">
        <f aca="false">IF(ISNA(VLOOKUP(tblProducts[[#This Row],[supplier_id]], tblSuppliers[], 3, FALSE())), "Invalid", "Valid")</f>
        <v>Valid</v>
      </c>
    </row>
    <row r="1544" customFormat="false" ht="15" hidden="false" customHeight="true" outlineLevel="0" collapsed="false">
      <c r="A1544" s="1" t="n">
        <v>1543</v>
      </c>
      <c r="B1544" s="1" t="s">
        <v>4162</v>
      </c>
      <c r="C1544" s="1" t="s">
        <v>4163</v>
      </c>
      <c r="D1544" s="1" t="s">
        <v>1098</v>
      </c>
      <c r="E1544" s="1" t="s">
        <v>1082</v>
      </c>
      <c r="F1544" s="1" t="n">
        <v>75</v>
      </c>
      <c r="G1544" s="1" t="s">
        <v>1068</v>
      </c>
      <c r="H1544" s="1" t="n">
        <v>1598.05</v>
      </c>
      <c r="I1544" s="1" t="s">
        <v>39</v>
      </c>
      <c r="J154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1543SKU01543UNILEVER PRODUCT 1543PERSONAL CARENESTLEPIECEACTIVE751598.05</v>
      </c>
      <c r="K1544" s="1" t="n">
        <f aca="false">COUNTIF(J:J, $J1544)</f>
        <v>1</v>
      </c>
      <c r="L1544" s="1" t="str">
        <f aca="false">IF(ISNA(VLOOKUP(tblProducts[[#This Row],[supplier_id]], tblSuppliers[], 3, FALSE())), "Invalid", "Valid")</f>
        <v>Valid</v>
      </c>
    </row>
    <row r="1545" customFormat="false" ht="15" hidden="false" customHeight="true" outlineLevel="0" collapsed="false">
      <c r="A1545" s="1" t="n">
        <v>1544</v>
      </c>
      <c r="B1545" s="1" t="s">
        <v>4164</v>
      </c>
      <c r="C1545" s="1" t="s">
        <v>4165</v>
      </c>
      <c r="D1545" s="1" t="s">
        <v>1098</v>
      </c>
      <c r="E1545" s="1" t="s">
        <v>1082</v>
      </c>
      <c r="F1545" s="1" t="n">
        <v>5</v>
      </c>
      <c r="G1545" s="1" t="s">
        <v>1055</v>
      </c>
      <c r="H1545" s="1" t="n">
        <v>834.14</v>
      </c>
      <c r="I1545" s="1" t="s">
        <v>46</v>
      </c>
      <c r="J154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1544SKU01544UNILEVER PRODUCT 1544PERSONAL CARENESTLEPACKINACTIVE5834.14</v>
      </c>
      <c r="K1545" s="1" t="n">
        <f aca="false">COUNTIF(J:J, $J1545)</f>
        <v>1</v>
      </c>
      <c r="L1545" s="1" t="str">
        <f aca="false">IF(ISNA(VLOOKUP(tblProducts[[#This Row],[supplier_id]], tblSuppliers[], 3, FALSE())), "Invalid", "Valid")</f>
        <v>Valid</v>
      </c>
    </row>
    <row r="1546" customFormat="false" ht="15" hidden="false" customHeight="true" outlineLevel="0" collapsed="false">
      <c r="A1546" s="1" t="n">
        <v>1545</v>
      </c>
      <c r="B1546" s="1" t="s">
        <v>4166</v>
      </c>
      <c r="C1546" s="1" t="s">
        <v>4167</v>
      </c>
      <c r="D1546" s="1" t="s">
        <v>1098</v>
      </c>
      <c r="E1546" s="1" t="s">
        <v>1082</v>
      </c>
      <c r="F1546" s="1" t="n">
        <v>178</v>
      </c>
      <c r="G1546" s="1" t="s">
        <v>1068</v>
      </c>
      <c r="H1546" s="1" t="n">
        <v>230.2</v>
      </c>
      <c r="I1546" s="1" t="s">
        <v>46</v>
      </c>
      <c r="J154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1545SKU01545DABUR PRODUCT 1545PERSONAL CARENESTLEPIECEINACTIVE178230.2</v>
      </c>
      <c r="K1546" s="1" t="n">
        <f aca="false">COUNTIF(J:J, $J1546)</f>
        <v>1</v>
      </c>
      <c r="L1546" s="1" t="str">
        <f aca="false">IF(ISNA(VLOOKUP(tblProducts[[#This Row],[supplier_id]], tblSuppliers[], 3, FALSE())), "Invalid", "Valid")</f>
        <v>Valid</v>
      </c>
    </row>
    <row r="1547" customFormat="false" ht="15" hidden="false" customHeight="true" outlineLevel="0" collapsed="false">
      <c r="A1547" s="1" t="n">
        <v>1546</v>
      </c>
      <c r="B1547" s="1" t="s">
        <v>4168</v>
      </c>
      <c r="C1547" s="1" t="s">
        <v>4169</v>
      </c>
      <c r="D1547" s="1" t="s">
        <v>1088</v>
      </c>
      <c r="E1547" s="1" t="s">
        <v>1071</v>
      </c>
      <c r="F1547" s="1" t="n">
        <v>139</v>
      </c>
      <c r="G1547" s="1" t="s">
        <v>1055</v>
      </c>
      <c r="H1547" s="1" t="n">
        <v>2261.18</v>
      </c>
      <c r="I1547" s="1" t="s">
        <v>46</v>
      </c>
      <c r="J154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1546SKU01546ITC PRODUCT 1546HOUSEHOLDITCPACKINACTIVE1392261.18</v>
      </c>
      <c r="K1547" s="1" t="n">
        <f aca="false">COUNTIF(J:J, $J1547)</f>
        <v>1</v>
      </c>
      <c r="L1547" s="1" t="str">
        <f aca="false">IF(ISNA(VLOOKUP(tblProducts[[#This Row],[supplier_id]], tblSuppliers[], 3, FALSE())), "Invalid", "Valid")</f>
        <v>Valid</v>
      </c>
    </row>
    <row r="1548" customFormat="false" ht="15" hidden="false" customHeight="true" outlineLevel="0" collapsed="false">
      <c r="A1548" s="1" t="n">
        <v>1547</v>
      </c>
      <c r="B1548" s="1" t="s">
        <v>4170</v>
      </c>
      <c r="C1548" s="1" t="s">
        <v>4171</v>
      </c>
      <c r="D1548" s="1" t="s">
        <v>1088</v>
      </c>
      <c r="E1548" s="1" t="s">
        <v>1085</v>
      </c>
      <c r="F1548" s="1" t="n">
        <v>152</v>
      </c>
      <c r="G1548" s="1" t="s">
        <v>1078</v>
      </c>
      <c r="H1548" s="1" t="n">
        <v>948.1</v>
      </c>
      <c r="I1548" s="1" t="s">
        <v>46</v>
      </c>
      <c r="J154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1547SKU01547AMUL PRODUCT 1547HOUSEHOLDDABURBOTTLEINACTIVE152948.1</v>
      </c>
      <c r="K1548" s="1" t="n">
        <f aca="false">COUNTIF(J:J, $J1548)</f>
        <v>1</v>
      </c>
      <c r="L1548" s="1" t="str">
        <f aca="false">IF(ISNA(VLOOKUP(tblProducts[[#This Row],[supplier_id]], tblSuppliers[], 3, FALSE())), "Invalid", "Valid")</f>
        <v>Valid</v>
      </c>
    </row>
    <row r="1549" customFormat="false" ht="15" hidden="false" customHeight="true" outlineLevel="0" collapsed="false">
      <c r="A1549" s="1" t="n">
        <v>1548</v>
      </c>
      <c r="B1549" s="1" t="s">
        <v>4172</v>
      </c>
      <c r="C1549" s="1" t="s">
        <v>4173</v>
      </c>
      <c r="D1549" s="1" t="s">
        <v>1076</v>
      </c>
      <c r="E1549" s="1" t="s">
        <v>1058</v>
      </c>
      <c r="F1549" s="1" t="n">
        <v>13</v>
      </c>
      <c r="G1549" s="1" t="s">
        <v>1078</v>
      </c>
      <c r="H1549" s="1" t="n">
        <v>196.77</v>
      </c>
      <c r="I1549" s="1" t="s">
        <v>46</v>
      </c>
      <c r="J154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1548SKU01548DABUR PRODUCT 1548SNACKSP&amp;GBOTTLEINACTIVE13196.77</v>
      </c>
      <c r="K1549" s="1" t="n">
        <f aca="false">COUNTIF(J:J, $J1549)</f>
        <v>1</v>
      </c>
      <c r="L1549" s="1" t="str">
        <f aca="false">IF(ISNA(VLOOKUP(tblProducts[[#This Row],[supplier_id]], tblSuppliers[], 3, FALSE())), "Invalid", "Valid")</f>
        <v>Valid</v>
      </c>
    </row>
    <row r="1550" customFormat="false" ht="15" hidden="false" customHeight="true" outlineLevel="0" collapsed="false">
      <c r="A1550" s="1" t="n">
        <v>1549</v>
      </c>
      <c r="B1550" s="1" t="s">
        <v>4174</v>
      </c>
      <c r="C1550" s="1" t="s">
        <v>4175</v>
      </c>
      <c r="D1550" s="1" t="s">
        <v>1053</v>
      </c>
      <c r="E1550" s="1" t="s">
        <v>1082</v>
      </c>
      <c r="F1550" s="1" t="n">
        <v>32</v>
      </c>
      <c r="G1550" s="1" t="s">
        <v>1078</v>
      </c>
      <c r="H1550" s="1" t="n">
        <v>1786.67</v>
      </c>
      <c r="I1550" s="1" t="s">
        <v>39</v>
      </c>
      <c r="J155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1549SKU01549NESTLE PRODUCT 1549CLEANINGNESTLEBOTTLEACTIVE321786.67</v>
      </c>
      <c r="K1550" s="1" t="n">
        <f aca="false">COUNTIF(J:J, $J1550)</f>
        <v>1</v>
      </c>
      <c r="L1550" s="1" t="str">
        <f aca="false">IF(ISNA(VLOOKUP(tblProducts[[#This Row],[supplier_id]], tblSuppliers[], 3, FALSE())), "Invalid", "Valid")</f>
        <v>Valid</v>
      </c>
    </row>
    <row r="1551" customFormat="false" ht="15" hidden="false" customHeight="true" outlineLevel="0" collapsed="false">
      <c r="A1551" s="1" t="n">
        <v>1550</v>
      </c>
      <c r="B1551" s="1" t="s">
        <v>4176</v>
      </c>
      <c r="C1551" s="1" t="s">
        <v>4177</v>
      </c>
      <c r="D1551" s="1" t="s">
        <v>1062</v>
      </c>
      <c r="E1551" s="1" t="s">
        <v>1089</v>
      </c>
      <c r="F1551" s="1" t="n">
        <v>151</v>
      </c>
      <c r="G1551" s="1" t="s">
        <v>1055</v>
      </c>
      <c r="H1551" s="1" t="n">
        <v>1588.6</v>
      </c>
      <c r="I1551" s="1" t="s">
        <v>46</v>
      </c>
      <c r="J155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1550SKU01550BRITANNIA PRODUCT 1550DAIRYPARLEPACKINACTIVE1511588.6</v>
      </c>
      <c r="K1551" s="1" t="n">
        <f aca="false">COUNTIF(J:J, $J1551)</f>
        <v>1</v>
      </c>
      <c r="L1551" s="1" t="str">
        <f aca="false">IF(ISNA(VLOOKUP(tblProducts[[#This Row],[supplier_id]], tblSuppliers[], 3, FALSE())), "Invalid", "Valid")</f>
        <v>Valid</v>
      </c>
    </row>
    <row r="1552" customFormat="false" ht="15" hidden="false" customHeight="true" outlineLevel="0" collapsed="false">
      <c r="A1552" s="1" t="n">
        <v>1551</v>
      </c>
      <c r="B1552" s="1" t="s">
        <v>4178</v>
      </c>
      <c r="C1552" s="1" t="s">
        <v>4179</v>
      </c>
      <c r="D1552" s="1" t="s">
        <v>1053</v>
      </c>
      <c r="E1552" s="1" t="s">
        <v>1089</v>
      </c>
      <c r="F1552" s="1" t="n">
        <v>182</v>
      </c>
      <c r="G1552" s="1" t="s">
        <v>1055</v>
      </c>
      <c r="H1552" s="1" t="n">
        <v>1959.29</v>
      </c>
      <c r="I1552" s="1" t="s">
        <v>46</v>
      </c>
      <c r="J155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1551SKU01551DABUR PRODUCT 1551CLEANINGPARLEPACKINACTIVE1821959.29</v>
      </c>
      <c r="K1552" s="1" t="n">
        <f aca="false">COUNTIF(J:J, $J1552)</f>
        <v>1</v>
      </c>
      <c r="L1552" s="1" t="str">
        <f aca="false">IF(ISNA(VLOOKUP(tblProducts[[#This Row],[supplier_id]], tblSuppliers[], 3, FALSE())), "Invalid", "Valid")</f>
        <v>Valid</v>
      </c>
    </row>
    <row r="1553" customFormat="false" ht="15" hidden="false" customHeight="true" outlineLevel="0" collapsed="false">
      <c r="A1553" s="1" t="n">
        <v>1552</v>
      </c>
      <c r="B1553" s="1" t="s">
        <v>4180</v>
      </c>
      <c r="C1553" s="1" t="s">
        <v>4181</v>
      </c>
      <c r="D1553" s="1" t="s">
        <v>1053</v>
      </c>
      <c r="E1553" s="1" t="s">
        <v>1085</v>
      </c>
      <c r="F1553" s="1" t="n">
        <v>159</v>
      </c>
      <c r="G1553" s="1" t="s">
        <v>1059</v>
      </c>
      <c r="H1553" s="1" t="n">
        <v>1159.34</v>
      </c>
      <c r="I1553" s="1" t="s">
        <v>46</v>
      </c>
      <c r="J155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1552SKU01552DABUR PRODUCT 1552CLEANINGDABURLITREINACTIVE1591159.34</v>
      </c>
      <c r="K1553" s="1" t="n">
        <f aca="false">COUNTIF(J:J, $J1553)</f>
        <v>1</v>
      </c>
      <c r="L1553" s="1" t="str">
        <f aca="false">IF(ISNA(VLOOKUP(tblProducts[[#This Row],[supplier_id]], tblSuppliers[], 3, FALSE())), "Invalid", "Valid")</f>
        <v>Valid</v>
      </c>
    </row>
    <row r="1554" customFormat="false" ht="15" hidden="false" customHeight="true" outlineLevel="0" collapsed="false">
      <c r="A1554" s="1" t="n">
        <v>1553</v>
      </c>
      <c r="B1554" s="1" t="s">
        <v>4182</v>
      </c>
      <c r="C1554" s="1" t="s">
        <v>4183</v>
      </c>
      <c r="D1554" s="1" t="s">
        <v>1053</v>
      </c>
      <c r="E1554" s="1" t="s">
        <v>1077</v>
      </c>
      <c r="F1554" s="1" t="n">
        <v>154</v>
      </c>
      <c r="G1554" s="1" t="s">
        <v>1055</v>
      </c>
      <c r="H1554" s="1" t="n">
        <v>1465.08</v>
      </c>
      <c r="I1554" s="1" t="s">
        <v>46</v>
      </c>
      <c r="J155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1553SKU01553BRITANNIA PRODUCT 1553CLEANINGBRITANNIAPACKINACTIVE1541465.08</v>
      </c>
      <c r="K1554" s="1" t="n">
        <f aca="false">COUNTIF(J:J, $J1554)</f>
        <v>1</v>
      </c>
      <c r="L1554" s="1" t="str">
        <f aca="false">IF(ISNA(VLOOKUP(tblProducts[[#This Row],[supplier_id]], tblSuppliers[], 3, FALSE())), "Invalid", "Valid")</f>
        <v>Valid</v>
      </c>
    </row>
    <row r="1555" customFormat="false" ht="15" hidden="false" customHeight="true" outlineLevel="0" collapsed="false">
      <c r="A1555" s="1" t="n">
        <v>1554</v>
      </c>
      <c r="B1555" s="1" t="s">
        <v>4184</v>
      </c>
      <c r="C1555" s="1" t="s">
        <v>4185</v>
      </c>
      <c r="D1555" s="1" t="s">
        <v>1088</v>
      </c>
      <c r="E1555" s="1" t="s">
        <v>1077</v>
      </c>
      <c r="F1555" s="1" t="n">
        <v>190</v>
      </c>
      <c r="G1555" s="1" t="s">
        <v>1078</v>
      </c>
      <c r="H1555" s="1" t="n">
        <v>1008.07</v>
      </c>
      <c r="I1555" s="1" t="s">
        <v>46</v>
      </c>
      <c r="J155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1554SKU01554AMUL PRODUCT 1554HOUSEHOLDBRITANNIABOTTLEINACTIVE1901008.07</v>
      </c>
      <c r="K1555" s="1" t="n">
        <f aca="false">COUNTIF(J:J, $J1555)</f>
        <v>1</v>
      </c>
      <c r="L1555" s="1" t="str">
        <f aca="false">IF(ISNA(VLOOKUP(tblProducts[[#This Row],[supplier_id]], tblSuppliers[], 3, FALSE())), "Invalid", "Valid")</f>
        <v>Valid</v>
      </c>
    </row>
    <row r="1556" customFormat="false" ht="15" hidden="false" customHeight="true" outlineLevel="0" collapsed="false">
      <c r="A1556" s="1" t="n">
        <v>1555</v>
      </c>
      <c r="B1556" s="1" t="s">
        <v>4186</v>
      </c>
      <c r="C1556" s="1" t="s">
        <v>4187</v>
      </c>
      <c r="D1556" s="1" t="s">
        <v>1067</v>
      </c>
      <c r="E1556" s="1" t="s">
        <v>1085</v>
      </c>
      <c r="F1556" s="1" t="n">
        <v>1</v>
      </c>
      <c r="G1556" s="1" t="s">
        <v>1068</v>
      </c>
      <c r="H1556" s="1" t="n">
        <v>21.29</v>
      </c>
      <c r="I1556" s="1" t="s">
        <v>46</v>
      </c>
      <c r="J155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1555SKU01555NESTLE PRODUCT 1555BAKERYDABURPIECEINACTIVE121.29</v>
      </c>
      <c r="K1556" s="1" t="n">
        <f aca="false">COUNTIF(J:J, $J1556)</f>
        <v>1</v>
      </c>
      <c r="L1556" s="1" t="str">
        <f aca="false">IF(ISNA(VLOOKUP(tblProducts[[#This Row],[supplier_id]], tblSuppliers[], 3, FALSE())), "Invalid", "Valid")</f>
        <v>Valid</v>
      </c>
    </row>
    <row r="1557" customFormat="false" ht="15" hidden="false" customHeight="true" outlineLevel="0" collapsed="false">
      <c r="A1557" s="1" t="n">
        <v>1556</v>
      </c>
      <c r="B1557" s="1" t="s">
        <v>4188</v>
      </c>
      <c r="C1557" s="1" t="s">
        <v>4189</v>
      </c>
      <c r="D1557" s="1" t="s">
        <v>1143</v>
      </c>
      <c r="E1557" s="1" t="s">
        <v>1063</v>
      </c>
      <c r="F1557" s="1" t="n">
        <v>105</v>
      </c>
      <c r="G1557" s="1" t="s">
        <v>1055</v>
      </c>
      <c r="H1557" s="1" t="n">
        <v>1588.73</v>
      </c>
      <c r="I1557" s="1" t="s">
        <v>39</v>
      </c>
      <c r="J155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1556SKU01556DABUR PRODUCT 1556BEVERAGESAMULPACKACTIVE1051588.73</v>
      </c>
      <c r="K1557" s="1" t="n">
        <f aca="false">COUNTIF(J:J, $J1557)</f>
        <v>1</v>
      </c>
      <c r="L1557" s="1" t="str">
        <f aca="false">IF(ISNA(VLOOKUP(tblProducts[[#This Row],[supplier_id]], tblSuppliers[], 3, FALSE())), "Invalid", "Valid")</f>
        <v>Valid</v>
      </c>
    </row>
    <row r="1558" customFormat="false" ht="15" hidden="false" customHeight="true" outlineLevel="0" collapsed="false">
      <c r="A1558" s="1" t="n">
        <v>1557</v>
      </c>
      <c r="B1558" s="1" t="s">
        <v>4190</v>
      </c>
      <c r="C1558" s="1" t="s">
        <v>4191</v>
      </c>
      <c r="D1558" s="1" t="s">
        <v>1067</v>
      </c>
      <c r="E1558" s="1" t="s">
        <v>1054</v>
      </c>
      <c r="F1558" s="1" t="n">
        <v>90</v>
      </c>
      <c r="G1558" s="1" t="s">
        <v>1078</v>
      </c>
      <c r="H1558" s="1" t="n">
        <v>1048.14</v>
      </c>
      <c r="I1558" s="1" t="s">
        <v>39</v>
      </c>
      <c r="J155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1557SKU01557ITC PRODUCT 1557BAKERYUNILEVERBOTTLEACTIVE901048.14</v>
      </c>
      <c r="K1558" s="1" t="n">
        <f aca="false">COUNTIF(J:J, $J1558)</f>
        <v>1</v>
      </c>
      <c r="L1558" s="1" t="str">
        <f aca="false">IF(ISNA(VLOOKUP(tblProducts[[#This Row],[supplier_id]], tblSuppliers[], 3, FALSE())), "Invalid", "Valid")</f>
        <v>Valid</v>
      </c>
    </row>
    <row r="1559" customFormat="false" ht="15" hidden="false" customHeight="true" outlineLevel="0" collapsed="false">
      <c r="A1559" s="1" t="n">
        <v>1558</v>
      </c>
      <c r="B1559" s="1" t="s">
        <v>4192</v>
      </c>
      <c r="C1559" s="1" t="s">
        <v>4193</v>
      </c>
      <c r="D1559" s="1" t="s">
        <v>1053</v>
      </c>
      <c r="E1559" s="1" t="s">
        <v>1085</v>
      </c>
      <c r="F1559" s="1" t="n">
        <v>102</v>
      </c>
      <c r="G1559" s="1" t="s">
        <v>1064</v>
      </c>
      <c r="H1559" s="1" t="n">
        <v>1213.99</v>
      </c>
      <c r="I1559" s="1" t="s">
        <v>46</v>
      </c>
      <c r="J155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1558SKU01558P&amp;G PRODUCT 1558CLEANINGDABURKGINACTIVE1021213.99</v>
      </c>
      <c r="K1559" s="1" t="n">
        <f aca="false">COUNTIF(J:J, $J1559)</f>
        <v>1</v>
      </c>
      <c r="L1559" s="1" t="str">
        <f aca="false">IF(ISNA(VLOOKUP(tblProducts[[#This Row],[supplier_id]], tblSuppliers[], 3, FALSE())), "Invalid", "Valid")</f>
        <v>Valid</v>
      </c>
    </row>
    <row r="1560" customFormat="false" ht="15" hidden="false" customHeight="true" outlineLevel="0" collapsed="false">
      <c r="A1560" s="1" t="n">
        <v>1559</v>
      </c>
      <c r="B1560" s="1" t="s">
        <v>4194</v>
      </c>
      <c r="C1560" s="1" t="s">
        <v>4195</v>
      </c>
      <c r="D1560" s="1" t="s">
        <v>1081</v>
      </c>
      <c r="E1560" s="1" t="s">
        <v>1077</v>
      </c>
      <c r="F1560" s="1" t="n">
        <v>141</v>
      </c>
      <c r="G1560" s="1" t="s">
        <v>1068</v>
      </c>
      <c r="H1560" s="1" t="n">
        <v>1195.54</v>
      </c>
      <c r="I1560" s="1" t="s">
        <v>46</v>
      </c>
      <c r="J156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1559SKU01559AMUL PRODUCT 1559FROZEN FOODBRITANNIAPIECEINACTIVE1411195.54</v>
      </c>
      <c r="K1560" s="1" t="n">
        <f aca="false">COUNTIF(J:J, $J1560)</f>
        <v>1</v>
      </c>
      <c r="L1560" s="1" t="str">
        <f aca="false">IF(ISNA(VLOOKUP(tblProducts[[#This Row],[supplier_id]], tblSuppliers[], 3, FALSE())), "Invalid", "Valid")</f>
        <v>Valid</v>
      </c>
    </row>
    <row r="1561" customFormat="false" ht="15" hidden="false" customHeight="true" outlineLevel="0" collapsed="false">
      <c r="A1561" s="1" t="n">
        <v>1560</v>
      </c>
      <c r="B1561" s="1" t="s">
        <v>4196</v>
      </c>
      <c r="C1561" s="1" t="s">
        <v>4197</v>
      </c>
      <c r="D1561" s="1" t="s">
        <v>1098</v>
      </c>
      <c r="E1561" s="1" t="s">
        <v>1063</v>
      </c>
      <c r="F1561" s="1" t="n">
        <v>100</v>
      </c>
      <c r="G1561" s="1" t="s">
        <v>1068</v>
      </c>
      <c r="H1561" s="1" t="n">
        <v>364.05</v>
      </c>
      <c r="I1561" s="1" t="s">
        <v>39</v>
      </c>
      <c r="J156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1560SKU01560P&amp;G PRODUCT 1560PERSONAL CAREAMULPIECEACTIVE100364.05</v>
      </c>
      <c r="K1561" s="1" t="n">
        <f aca="false">COUNTIF(J:J, $J1561)</f>
        <v>1</v>
      </c>
      <c r="L1561" s="1" t="str">
        <f aca="false">IF(ISNA(VLOOKUP(tblProducts[[#This Row],[supplier_id]], tblSuppliers[], 3, FALSE())), "Invalid", "Valid")</f>
        <v>Valid</v>
      </c>
    </row>
    <row r="1562" customFormat="false" ht="15" hidden="false" customHeight="true" outlineLevel="0" collapsed="false">
      <c r="A1562" s="1" t="n">
        <v>1561</v>
      </c>
      <c r="B1562" s="1" t="s">
        <v>4198</v>
      </c>
      <c r="C1562" s="1" t="s">
        <v>4199</v>
      </c>
      <c r="D1562" s="1" t="s">
        <v>1081</v>
      </c>
      <c r="E1562" s="1" t="s">
        <v>1082</v>
      </c>
      <c r="F1562" s="1" t="n">
        <v>142</v>
      </c>
      <c r="G1562" s="1" t="s">
        <v>1059</v>
      </c>
      <c r="H1562" s="1" t="n">
        <v>584.97</v>
      </c>
      <c r="I1562" s="1" t="s">
        <v>46</v>
      </c>
      <c r="J156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1561SKU01561NESTLE PRODUCT 1561FROZEN FOODNESTLELITREINACTIVE142584.97</v>
      </c>
      <c r="K1562" s="1" t="n">
        <f aca="false">COUNTIF(J:J, $J1562)</f>
        <v>1</v>
      </c>
      <c r="L1562" s="1" t="str">
        <f aca="false">IF(ISNA(VLOOKUP(tblProducts[[#This Row],[supplier_id]], tblSuppliers[], 3, FALSE())), "Invalid", "Valid")</f>
        <v>Valid</v>
      </c>
    </row>
    <row r="1563" customFormat="false" ht="15" hidden="false" customHeight="true" outlineLevel="0" collapsed="false">
      <c r="A1563" s="1" t="n">
        <v>1562</v>
      </c>
      <c r="B1563" s="1" t="s">
        <v>4200</v>
      </c>
      <c r="C1563" s="1" t="s">
        <v>4201</v>
      </c>
      <c r="D1563" s="1" t="s">
        <v>1088</v>
      </c>
      <c r="E1563" s="1" t="s">
        <v>1085</v>
      </c>
      <c r="F1563" s="1" t="n">
        <v>184</v>
      </c>
      <c r="G1563" s="1" t="s">
        <v>1068</v>
      </c>
      <c r="H1563" s="1" t="n">
        <v>247.27</v>
      </c>
      <c r="I1563" s="1" t="s">
        <v>46</v>
      </c>
      <c r="J156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1562SKU01562DABUR PRODUCT 1562HOUSEHOLDDABURPIECEINACTIVE184247.27</v>
      </c>
      <c r="K1563" s="1" t="n">
        <f aca="false">COUNTIF(J:J, $J1563)</f>
        <v>1</v>
      </c>
      <c r="L1563" s="1" t="str">
        <f aca="false">IF(ISNA(VLOOKUP(tblProducts[[#This Row],[supplier_id]], tblSuppliers[], 3, FALSE())), "Invalid", "Valid")</f>
        <v>Valid</v>
      </c>
    </row>
    <row r="1564" customFormat="false" ht="15" hidden="false" customHeight="true" outlineLevel="0" collapsed="false">
      <c r="A1564" s="1" t="n">
        <v>1563</v>
      </c>
      <c r="B1564" s="1" t="s">
        <v>4202</v>
      </c>
      <c r="C1564" s="1" t="s">
        <v>4203</v>
      </c>
      <c r="D1564" s="1" t="s">
        <v>1143</v>
      </c>
      <c r="E1564" s="1" t="s">
        <v>1063</v>
      </c>
      <c r="F1564" s="1" t="n">
        <v>159</v>
      </c>
      <c r="G1564" s="1" t="s">
        <v>1078</v>
      </c>
      <c r="H1564" s="1" t="n">
        <v>510.17</v>
      </c>
      <c r="I1564" s="1" t="s">
        <v>46</v>
      </c>
      <c r="J156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1563SKU01563AMUL PRODUCT 1563BEVERAGESAMULBOTTLEINACTIVE159510.17</v>
      </c>
      <c r="K1564" s="1" t="n">
        <f aca="false">COUNTIF(J:J, $J1564)</f>
        <v>1</v>
      </c>
      <c r="L1564" s="1" t="str">
        <f aca="false">IF(ISNA(VLOOKUP(tblProducts[[#This Row],[supplier_id]], tblSuppliers[], 3, FALSE())), "Invalid", "Valid")</f>
        <v>Valid</v>
      </c>
    </row>
    <row r="1565" customFormat="false" ht="15" hidden="false" customHeight="true" outlineLevel="0" collapsed="false">
      <c r="A1565" s="1" t="n">
        <v>1564</v>
      </c>
      <c r="B1565" s="1" t="s">
        <v>4204</v>
      </c>
      <c r="C1565" s="1" t="s">
        <v>4205</v>
      </c>
      <c r="D1565" s="1" t="s">
        <v>1081</v>
      </c>
      <c r="E1565" s="1" t="s">
        <v>1089</v>
      </c>
      <c r="F1565" s="1" t="n">
        <v>79</v>
      </c>
      <c r="G1565" s="1" t="s">
        <v>1064</v>
      </c>
      <c r="H1565" s="1" t="n">
        <v>1563.53</v>
      </c>
      <c r="I1565" s="1" t="s">
        <v>46</v>
      </c>
      <c r="J156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1564SKU01564BRITANNIA PRODUCT 1564FROZEN FOODPARLEKGINACTIVE791563.53</v>
      </c>
      <c r="K1565" s="1" t="n">
        <f aca="false">COUNTIF(J:J, $J1565)</f>
        <v>1</v>
      </c>
      <c r="L1565" s="1" t="str">
        <f aca="false">IF(ISNA(VLOOKUP(tblProducts[[#This Row],[supplier_id]], tblSuppliers[], 3, FALSE())), "Invalid", "Valid")</f>
        <v>Valid</v>
      </c>
    </row>
    <row r="1566" customFormat="false" ht="15" hidden="false" customHeight="true" outlineLevel="0" collapsed="false">
      <c r="A1566" s="1" t="n">
        <v>1565</v>
      </c>
      <c r="B1566" s="1" t="s">
        <v>4206</v>
      </c>
      <c r="C1566" s="1" t="s">
        <v>4207</v>
      </c>
      <c r="D1566" s="1" t="s">
        <v>1067</v>
      </c>
      <c r="E1566" s="1" t="s">
        <v>1082</v>
      </c>
      <c r="F1566" s="1" t="n">
        <v>176</v>
      </c>
      <c r="G1566" s="1" t="s">
        <v>1059</v>
      </c>
      <c r="H1566" s="1" t="n">
        <v>2167.64</v>
      </c>
      <c r="I1566" s="1" t="s">
        <v>46</v>
      </c>
      <c r="J156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1565SKU01565P&amp;G PRODUCT 1565BAKERYNESTLELITREINACTIVE1762167.64</v>
      </c>
      <c r="K1566" s="1" t="n">
        <f aca="false">COUNTIF(J:J, $J1566)</f>
        <v>1</v>
      </c>
      <c r="L1566" s="1" t="str">
        <f aca="false">IF(ISNA(VLOOKUP(tblProducts[[#This Row],[supplier_id]], tblSuppliers[], 3, FALSE())), "Invalid", "Valid")</f>
        <v>Valid</v>
      </c>
    </row>
    <row r="1567" customFormat="false" ht="15" hidden="false" customHeight="true" outlineLevel="0" collapsed="false">
      <c r="A1567" s="1" t="n">
        <v>1566</v>
      </c>
      <c r="B1567" s="1" t="s">
        <v>4208</v>
      </c>
      <c r="C1567" s="1" t="s">
        <v>4209</v>
      </c>
      <c r="D1567" s="1" t="s">
        <v>1143</v>
      </c>
      <c r="E1567" s="1" t="s">
        <v>1063</v>
      </c>
      <c r="F1567" s="1" t="n">
        <v>45</v>
      </c>
      <c r="G1567" s="1" t="s">
        <v>1059</v>
      </c>
      <c r="H1567" s="1" t="n">
        <v>1764.94</v>
      </c>
      <c r="I1567" s="1" t="s">
        <v>46</v>
      </c>
      <c r="J156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1566SKU01566ITC PRODUCT 1566BEVERAGESAMULLITREINACTIVE451764.94</v>
      </c>
      <c r="K1567" s="1" t="n">
        <f aca="false">COUNTIF(J:J, $J1567)</f>
        <v>1</v>
      </c>
      <c r="L1567" s="1" t="str">
        <f aca="false">IF(ISNA(VLOOKUP(tblProducts[[#This Row],[supplier_id]], tblSuppliers[], 3, FALSE())), "Invalid", "Valid")</f>
        <v>Valid</v>
      </c>
    </row>
    <row r="1568" customFormat="false" ht="15" hidden="false" customHeight="true" outlineLevel="0" collapsed="false">
      <c r="A1568" s="1" t="n">
        <v>1567</v>
      </c>
      <c r="B1568" s="1" t="s">
        <v>4210</v>
      </c>
      <c r="C1568" s="1" t="s">
        <v>4211</v>
      </c>
      <c r="D1568" s="1" t="s">
        <v>1081</v>
      </c>
      <c r="E1568" s="1" t="s">
        <v>1077</v>
      </c>
      <c r="F1568" s="1" t="n">
        <v>150</v>
      </c>
      <c r="G1568" s="1" t="s">
        <v>1064</v>
      </c>
      <c r="H1568" s="1" t="n">
        <v>1311.84</v>
      </c>
      <c r="I1568" s="1" t="s">
        <v>39</v>
      </c>
      <c r="J156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1567SKU01567NESTLE PRODUCT 1567FROZEN FOODBRITANNIAKGACTIVE1501311.84</v>
      </c>
      <c r="K1568" s="1" t="n">
        <f aca="false">COUNTIF(J:J, $J1568)</f>
        <v>1</v>
      </c>
      <c r="L1568" s="1" t="str">
        <f aca="false">IF(ISNA(VLOOKUP(tblProducts[[#This Row],[supplier_id]], tblSuppliers[], 3, FALSE())), "Invalid", "Valid")</f>
        <v>Valid</v>
      </c>
    </row>
    <row r="1569" customFormat="false" ht="15" hidden="false" customHeight="true" outlineLevel="0" collapsed="false">
      <c r="A1569" s="1" t="n">
        <v>1568</v>
      </c>
      <c r="B1569" s="1" t="s">
        <v>4212</v>
      </c>
      <c r="C1569" s="1" t="s">
        <v>4213</v>
      </c>
      <c r="D1569" s="1" t="s">
        <v>1088</v>
      </c>
      <c r="E1569" s="1" t="s">
        <v>1058</v>
      </c>
      <c r="F1569" s="1" t="n">
        <v>196</v>
      </c>
      <c r="G1569" s="1" t="s">
        <v>1055</v>
      </c>
      <c r="H1569" s="1" t="n">
        <v>650.01</v>
      </c>
      <c r="I1569" s="1" t="s">
        <v>39</v>
      </c>
      <c r="J156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1568SKU01568AMUL PRODUCT 1568HOUSEHOLDP&amp;GPACKACTIVE196650.01</v>
      </c>
      <c r="K1569" s="1" t="n">
        <f aca="false">COUNTIF(J:J, $J1569)</f>
        <v>1</v>
      </c>
      <c r="L1569" s="1" t="str">
        <f aca="false">IF(ISNA(VLOOKUP(tblProducts[[#This Row],[supplier_id]], tblSuppliers[], 3, FALSE())), "Invalid", "Valid")</f>
        <v>Valid</v>
      </c>
    </row>
    <row r="1570" customFormat="false" ht="15" hidden="false" customHeight="true" outlineLevel="0" collapsed="false">
      <c r="A1570" s="1" t="n">
        <v>1569</v>
      </c>
      <c r="B1570" s="1" t="s">
        <v>4214</v>
      </c>
      <c r="C1570" s="1" t="s">
        <v>4215</v>
      </c>
      <c r="D1570" s="1" t="s">
        <v>1088</v>
      </c>
      <c r="E1570" s="1" t="s">
        <v>1054</v>
      </c>
      <c r="F1570" s="1" t="n">
        <v>70</v>
      </c>
      <c r="G1570" s="1" t="s">
        <v>1078</v>
      </c>
      <c r="H1570" s="1" t="n">
        <v>2008.28</v>
      </c>
      <c r="I1570" s="1" t="s">
        <v>39</v>
      </c>
      <c r="J157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1569SKU01569DABUR PRODUCT 1569HOUSEHOLDUNILEVERBOTTLEACTIVE702008.28</v>
      </c>
      <c r="K1570" s="1" t="n">
        <f aca="false">COUNTIF(J:J, $J1570)</f>
        <v>1</v>
      </c>
      <c r="L1570" s="1" t="str">
        <f aca="false">IF(ISNA(VLOOKUP(tblProducts[[#This Row],[supplier_id]], tblSuppliers[], 3, FALSE())), "Invalid", "Valid")</f>
        <v>Valid</v>
      </c>
    </row>
    <row r="1571" customFormat="false" ht="15" hidden="false" customHeight="true" outlineLevel="0" collapsed="false">
      <c r="A1571" s="1" t="n">
        <v>1570</v>
      </c>
      <c r="B1571" s="1" t="s">
        <v>4216</v>
      </c>
      <c r="C1571" s="1" t="s">
        <v>4217</v>
      </c>
      <c r="D1571" s="1" t="s">
        <v>1098</v>
      </c>
      <c r="E1571" s="1" t="s">
        <v>1089</v>
      </c>
      <c r="F1571" s="1" t="n">
        <v>80</v>
      </c>
      <c r="G1571" s="1" t="s">
        <v>1055</v>
      </c>
      <c r="H1571" s="1" t="n">
        <v>2027.58</v>
      </c>
      <c r="I1571" s="1" t="s">
        <v>39</v>
      </c>
      <c r="J157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1570SKU01570ITC PRODUCT 1570PERSONAL CAREPARLEPACKACTIVE802027.58</v>
      </c>
      <c r="K1571" s="1" t="n">
        <f aca="false">COUNTIF(J:J, $J1571)</f>
        <v>1</v>
      </c>
      <c r="L1571" s="1" t="str">
        <f aca="false">IF(ISNA(VLOOKUP(tblProducts[[#This Row],[supplier_id]], tblSuppliers[], 3, FALSE())), "Invalid", "Valid")</f>
        <v>Valid</v>
      </c>
    </row>
    <row r="1572" customFormat="false" ht="15" hidden="false" customHeight="true" outlineLevel="0" collapsed="false">
      <c r="A1572" s="1" t="n">
        <v>1571</v>
      </c>
      <c r="B1572" s="1" t="s">
        <v>4218</v>
      </c>
      <c r="C1572" s="1" t="s">
        <v>4219</v>
      </c>
      <c r="D1572" s="1" t="s">
        <v>1053</v>
      </c>
      <c r="E1572" s="1" t="s">
        <v>1077</v>
      </c>
      <c r="F1572" s="1" t="n">
        <v>89</v>
      </c>
      <c r="G1572" s="1" t="s">
        <v>1059</v>
      </c>
      <c r="H1572" s="1" t="n">
        <v>854.87</v>
      </c>
      <c r="I1572" s="1" t="s">
        <v>46</v>
      </c>
      <c r="J157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1571SKU01571PARLE PRODUCT 1571CLEANINGBRITANNIALITREINACTIVE89854.87</v>
      </c>
      <c r="K1572" s="1" t="n">
        <f aca="false">COUNTIF(J:J, $J1572)</f>
        <v>1</v>
      </c>
      <c r="L1572" s="1" t="str">
        <f aca="false">IF(ISNA(VLOOKUP(tblProducts[[#This Row],[supplier_id]], tblSuppliers[], 3, FALSE())), "Invalid", "Valid")</f>
        <v>Valid</v>
      </c>
    </row>
    <row r="1573" customFormat="false" ht="15" hidden="false" customHeight="true" outlineLevel="0" collapsed="false">
      <c r="A1573" s="1" t="n">
        <v>1572</v>
      </c>
      <c r="B1573" s="1" t="s">
        <v>4220</v>
      </c>
      <c r="C1573" s="1" t="s">
        <v>4221</v>
      </c>
      <c r="D1573" s="1" t="s">
        <v>1143</v>
      </c>
      <c r="E1573" s="1" t="s">
        <v>1082</v>
      </c>
      <c r="F1573" s="1" t="n">
        <v>48</v>
      </c>
      <c r="G1573" s="1" t="s">
        <v>1078</v>
      </c>
      <c r="H1573" s="1" t="n">
        <v>1459.13</v>
      </c>
      <c r="I1573" s="1" t="s">
        <v>46</v>
      </c>
      <c r="J157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1572SKU01572AMUL PRODUCT 1572BEVERAGESNESTLEBOTTLEINACTIVE481459.13</v>
      </c>
      <c r="K1573" s="1" t="n">
        <f aca="false">COUNTIF(J:J, $J1573)</f>
        <v>1</v>
      </c>
      <c r="L1573" s="1" t="str">
        <f aca="false">IF(ISNA(VLOOKUP(tblProducts[[#This Row],[supplier_id]], tblSuppliers[], 3, FALSE())), "Invalid", "Valid")</f>
        <v>Valid</v>
      </c>
    </row>
    <row r="1574" customFormat="false" ht="15" hidden="false" customHeight="true" outlineLevel="0" collapsed="false">
      <c r="A1574" s="1" t="n">
        <v>1573</v>
      </c>
      <c r="B1574" s="1" t="s">
        <v>4222</v>
      </c>
      <c r="C1574" s="1" t="s">
        <v>4223</v>
      </c>
      <c r="D1574" s="1" t="s">
        <v>1076</v>
      </c>
      <c r="E1574" s="1" t="s">
        <v>1085</v>
      </c>
      <c r="F1574" s="1" t="n">
        <v>91</v>
      </c>
      <c r="G1574" s="1" t="s">
        <v>1059</v>
      </c>
      <c r="H1574" s="1" t="n">
        <v>1499.84</v>
      </c>
      <c r="I1574" s="1" t="s">
        <v>46</v>
      </c>
      <c r="J157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1573SKU01573NESTLE PRODUCT 1573SNACKSDABURLITREINACTIVE911499.84</v>
      </c>
      <c r="K1574" s="1" t="n">
        <f aca="false">COUNTIF(J:J, $J1574)</f>
        <v>1</v>
      </c>
      <c r="L1574" s="1" t="str">
        <f aca="false">IF(ISNA(VLOOKUP(tblProducts[[#This Row],[supplier_id]], tblSuppliers[], 3, FALSE())), "Invalid", "Valid")</f>
        <v>Valid</v>
      </c>
    </row>
    <row r="1575" customFormat="false" ht="15" hidden="false" customHeight="true" outlineLevel="0" collapsed="false">
      <c r="A1575" s="1" t="n">
        <v>1574</v>
      </c>
      <c r="B1575" s="1" t="s">
        <v>4224</v>
      </c>
      <c r="C1575" s="1" t="s">
        <v>4225</v>
      </c>
      <c r="D1575" s="1" t="s">
        <v>1081</v>
      </c>
      <c r="E1575" s="1" t="s">
        <v>1071</v>
      </c>
      <c r="F1575" s="1" t="n">
        <v>107</v>
      </c>
      <c r="G1575" s="1" t="s">
        <v>1078</v>
      </c>
      <c r="H1575" s="1" t="n">
        <v>542.32</v>
      </c>
      <c r="I1575" s="1" t="s">
        <v>39</v>
      </c>
      <c r="J157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1574SKU01574BRITANNIA PRODUCT 1574FROZEN FOODITCBOTTLEACTIVE107542.32</v>
      </c>
      <c r="K1575" s="1" t="n">
        <f aca="false">COUNTIF(J:J, $J1575)</f>
        <v>1</v>
      </c>
      <c r="L1575" s="1" t="str">
        <f aca="false">IF(ISNA(VLOOKUP(tblProducts[[#This Row],[supplier_id]], tblSuppliers[], 3, FALSE())), "Invalid", "Valid")</f>
        <v>Valid</v>
      </c>
    </row>
    <row r="1576" customFormat="false" ht="15" hidden="false" customHeight="true" outlineLevel="0" collapsed="false">
      <c r="A1576" s="1" t="n">
        <v>1575</v>
      </c>
      <c r="B1576" s="1" t="s">
        <v>4226</v>
      </c>
      <c r="C1576" s="1" t="s">
        <v>4227</v>
      </c>
      <c r="D1576" s="1" t="s">
        <v>1088</v>
      </c>
      <c r="E1576" s="1" t="s">
        <v>1082</v>
      </c>
      <c r="F1576" s="1" t="n">
        <v>122</v>
      </c>
      <c r="G1576" s="1" t="s">
        <v>1064</v>
      </c>
      <c r="H1576" s="1" t="n">
        <v>1338.86</v>
      </c>
      <c r="I1576" s="1" t="s">
        <v>39</v>
      </c>
      <c r="J157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1575SKU01575P&amp;G PRODUCT 1575HOUSEHOLDNESTLEKGACTIVE1221338.86</v>
      </c>
      <c r="K1576" s="1" t="n">
        <f aca="false">COUNTIF(J:J, $J1576)</f>
        <v>1</v>
      </c>
      <c r="L1576" s="1" t="str">
        <f aca="false">IF(ISNA(VLOOKUP(tblProducts[[#This Row],[supplier_id]], tblSuppliers[], 3, FALSE())), "Invalid", "Valid")</f>
        <v>Valid</v>
      </c>
    </row>
    <row r="1577" customFormat="false" ht="15" hidden="false" customHeight="true" outlineLevel="0" collapsed="false">
      <c r="A1577" s="1" t="n">
        <v>1576</v>
      </c>
      <c r="B1577" s="1" t="s">
        <v>4228</v>
      </c>
      <c r="C1577" s="1" t="s">
        <v>4229</v>
      </c>
      <c r="D1577" s="1" t="s">
        <v>1053</v>
      </c>
      <c r="E1577" s="1" t="s">
        <v>1058</v>
      </c>
      <c r="F1577" s="1" t="n">
        <v>180</v>
      </c>
      <c r="G1577" s="1" t="s">
        <v>1064</v>
      </c>
      <c r="H1577" s="1" t="n">
        <v>504.22</v>
      </c>
      <c r="I1577" s="1" t="s">
        <v>39</v>
      </c>
      <c r="J157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1576SKU01576P&amp;G PRODUCT 1576CLEANINGP&amp;GKGACTIVE180504.22</v>
      </c>
      <c r="K1577" s="1" t="n">
        <f aca="false">COUNTIF(J:J, $J1577)</f>
        <v>1</v>
      </c>
      <c r="L1577" s="1" t="str">
        <f aca="false">IF(ISNA(VLOOKUP(tblProducts[[#This Row],[supplier_id]], tblSuppliers[], 3, FALSE())), "Invalid", "Valid")</f>
        <v>Valid</v>
      </c>
    </row>
    <row r="1578" customFormat="false" ht="15" hidden="false" customHeight="true" outlineLevel="0" collapsed="false">
      <c r="A1578" s="1" t="n">
        <v>1577</v>
      </c>
      <c r="B1578" s="1" t="s">
        <v>4230</v>
      </c>
      <c r="C1578" s="1" t="s">
        <v>4231</v>
      </c>
      <c r="D1578" s="1" t="s">
        <v>1076</v>
      </c>
      <c r="E1578" s="1" t="s">
        <v>1085</v>
      </c>
      <c r="F1578" s="1" t="n">
        <v>136</v>
      </c>
      <c r="G1578" s="1" t="s">
        <v>1055</v>
      </c>
      <c r="H1578" s="1" t="n">
        <v>1489.65</v>
      </c>
      <c r="I1578" s="1" t="s">
        <v>39</v>
      </c>
      <c r="J157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1577SKU01577UNILEVER PRODUCT 1577SNACKSDABURPACKACTIVE1361489.65</v>
      </c>
      <c r="K1578" s="1" t="n">
        <f aca="false">COUNTIF(J:J, $J1578)</f>
        <v>1</v>
      </c>
      <c r="L1578" s="1" t="str">
        <f aca="false">IF(ISNA(VLOOKUP(tblProducts[[#This Row],[supplier_id]], tblSuppliers[], 3, FALSE())), "Invalid", "Valid")</f>
        <v>Valid</v>
      </c>
    </row>
    <row r="1579" customFormat="false" ht="15" hidden="false" customHeight="true" outlineLevel="0" collapsed="false">
      <c r="A1579" s="1" t="n">
        <v>1578</v>
      </c>
      <c r="B1579" s="1" t="s">
        <v>4232</v>
      </c>
      <c r="C1579" s="1" t="s">
        <v>4233</v>
      </c>
      <c r="D1579" s="1" t="s">
        <v>1053</v>
      </c>
      <c r="E1579" s="1" t="s">
        <v>1058</v>
      </c>
      <c r="F1579" s="1" t="n">
        <v>96</v>
      </c>
      <c r="G1579" s="1" t="s">
        <v>1068</v>
      </c>
      <c r="H1579" s="1" t="n">
        <v>1047.13</v>
      </c>
      <c r="I1579" s="1" t="s">
        <v>39</v>
      </c>
      <c r="J157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1578SKU01578AMUL PRODUCT 1578CLEANINGP&amp;GPIECEACTIVE961047.13</v>
      </c>
      <c r="K1579" s="1" t="n">
        <f aca="false">COUNTIF(J:J, $J1579)</f>
        <v>1</v>
      </c>
      <c r="L1579" s="1" t="str">
        <f aca="false">IF(ISNA(VLOOKUP(tblProducts[[#This Row],[supplier_id]], tblSuppliers[], 3, FALSE())), "Invalid", "Valid")</f>
        <v>Valid</v>
      </c>
    </row>
    <row r="1580" customFormat="false" ht="15" hidden="false" customHeight="true" outlineLevel="0" collapsed="false">
      <c r="A1580" s="1" t="n">
        <v>1579</v>
      </c>
      <c r="B1580" s="1" t="s">
        <v>4234</v>
      </c>
      <c r="C1580" s="1" t="s">
        <v>4235</v>
      </c>
      <c r="D1580" s="1" t="s">
        <v>1143</v>
      </c>
      <c r="E1580" s="1" t="s">
        <v>1054</v>
      </c>
      <c r="F1580" s="1" t="n">
        <v>164</v>
      </c>
      <c r="G1580" s="1" t="s">
        <v>1068</v>
      </c>
      <c r="H1580" s="1" t="n">
        <v>2212.71</v>
      </c>
      <c r="I1580" s="1" t="s">
        <v>39</v>
      </c>
      <c r="J158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1579SKU01579ITC PRODUCT 1579BEVERAGESUNILEVERPIECEACTIVE1642212.71</v>
      </c>
      <c r="K1580" s="1" t="n">
        <f aca="false">COUNTIF(J:J, $J1580)</f>
        <v>1</v>
      </c>
      <c r="L1580" s="1" t="str">
        <f aca="false">IF(ISNA(VLOOKUP(tblProducts[[#This Row],[supplier_id]], tblSuppliers[], 3, FALSE())), "Invalid", "Valid")</f>
        <v>Valid</v>
      </c>
    </row>
    <row r="1581" customFormat="false" ht="15" hidden="false" customHeight="true" outlineLevel="0" collapsed="false">
      <c r="A1581" s="1" t="n">
        <v>1580</v>
      </c>
      <c r="B1581" s="1" t="s">
        <v>4236</v>
      </c>
      <c r="C1581" s="1" t="s">
        <v>4237</v>
      </c>
      <c r="D1581" s="1" t="s">
        <v>1062</v>
      </c>
      <c r="E1581" s="1" t="s">
        <v>1071</v>
      </c>
      <c r="F1581" s="1" t="n">
        <v>48</v>
      </c>
      <c r="G1581" s="1" t="s">
        <v>1068</v>
      </c>
      <c r="H1581" s="1" t="n">
        <v>63.8</v>
      </c>
      <c r="I1581" s="1" t="s">
        <v>39</v>
      </c>
      <c r="J158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1580SKU01580NESTLE PRODUCT 1580DAIRYITCPIECEACTIVE4863.8</v>
      </c>
      <c r="K1581" s="1" t="n">
        <f aca="false">COUNTIF(J:J, $J1581)</f>
        <v>1</v>
      </c>
      <c r="L1581" s="1" t="str">
        <f aca="false">IF(ISNA(VLOOKUP(tblProducts[[#This Row],[supplier_id]], tblSuppliers[], 3, FALSE())), "Invalid", "Valid")</f>
        <v>Valid</v>
      </c>
    </row>
    <row r="1582" customFormat="false" ht="15" hidden="false" customHeight="true" outlineLevel="0" collapsed="false">
      <c r="A1582" s="1" t="n">
        <v>1581</v>
      </c>
      <c r="B1582" s="1" t="s">
        <v>4238</v>
      </c>
      <c r="C1582" s="1" t="s">
        <v>4239</v>
      </c>
      <c r="D1582" s="1" t="s">
        <v>1098</v>
      </c>
      <c r="E1582" s="1" t="s">
        <v>1085</v>
      </c>
      <c r="F1582" s="1" t="n">
        <v>33</v>
      </c>
      <c r="G1582" s="1" t="s">
        <v>1078</v>
      </c>
      <c r="H1582" s="1" t="n">
        <v>333.42</v>
      </c>
      <c r="I1582" s="1" t="s">
        <v>46</v>
      </c>
      <c r="J158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1581SKU01581AMUL PRODUCT 1581PERSONAL CAREDABURBOTTLEINACTIVE33333.42</v>
      </c>
      <c r="K1582" s="1" t="n">
        <f aca="false">COUNTIF(J:J, $J1582)</f>
        <v>1</v>
      </c>
      <c r="L1582" s="1" t="str">
        <f aca="false">IF(ISNA(VLOOKUP(tblProducts[[#This Row],[supplier_id]], tblSuppliers[], 3, FALSE())), "Invalid", "Valid")</f>
        <v>Valid</v>
      </c>
    </row>
    <row r="1583" customFormat="false" ht="15" hidden="false" customHeight="true" outlineLevel="0" collapsed="false">
      <c r="A1583" s="1" t="n">
        <v>1582</v>
      </c>
      <c r="B1583" s="1" t="s">
        <v>4240</v>
      </c>
      <c r="C1583" s="1" t="s">
        <v>4241</v>
      </c>
      <c r="D1583" s="1" t="s">
        <v>1062</v>
      </c>
      <c r="E1583" s="1" t="s">
        <v>1085</v>
      </c>
      <c r="F1583" s="1" t="n">
        <v>31</v>
      </c>
      <c r="G1583" s="1" t="s">
        <v>1059</v>
      </c>
      <c r="H1583" s="1" t="n">
        <v>382.9</v>
      </c>
      <c r="I1583" s="1" t="s">
        <v>46</v>
      </c>
      <c r="J158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1582SKU01582UNILEVER PRODUCT 1582DAIRYDABURLITREINACTIVE31382.9</v>
      </c>
      <c r="K1583" s="1" t="n">
        <f aca="false">COUNTIF(J:J, $J1583)</f>
        <v>1</v>
      </c>
      <c r="L1583" s="1" t="str">
        <f aca="false">IF(ISNA(VLOOKUP(tblProducts[[#This Row],[supplier_id]], tblSuppliers[], 3, FALSE())), "Invalid", "Valid")</f>
        <v>Valid</v>
      </c>
    </row>
    <row r="1584" customFormat="false" ht="15" hidden="false" customHeight="true" outlineLevel="0" collapsed="false">
      <c r="A1584" s="1" t="n">
        <v>1583</v>
      </c>
      <c r="B1584" s="1" t="s">
        <v>4242</v>
      </c>
      <c r="C1584" s="1" t="s">
        <v>4243</v>
      </c>
      <c r="D1584" s="1" t="s">
        <v>1067</v>
      </c>
      <c r="E1584" s="1" t="s">
        <v>1054</v>
      </c>
      <c r="F1584" s="1" t="n">
        <v>118</v>
      </c>
      <c r="G1584" s="1" t="s">
        <v>1068</v>
      </c>
      <c r="H1584" s="1" t="n">
        <v>203.15</v>
      </c>
      <c r="I1584" s="1" t="s">
        <v>46</v>
      </c>
      <c r="J158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1583SKU01583BRITANNIA PRODUCT 1583BAKERYUNILEVERPIECEINACTIVE118203.15</v>
      </c>
      <c r="K1584" s="1" t="n">
        <f aca="false">COUNTIF(J:J, $J1584)</f>
        <v>1</v>
      </c>
      <c r="L1584" s="1" t="str">
        <f aca="false">IF(ISNA(VLOOKUP(tblProducts[[#This Row],[supplier_id]], tblSuppliers[], 3, FALSE())), "Invalid", "Valid")</f>
        <v>Valid</v>
      </c>
    </row>
    <row r="1585" customFormat="false" ht="15" hidden="false" customHeight="true" outlineLevel="0" collapsed="false">
      <c r="A1585" s="1" t="n">
        <v>1584</v>
      </c>
      <c r="B1585" s="1" t="s">
        <v>4244</v>
      </c>
      <c r="C1585" s="1" t="s">
        <v>4245</v>
      </c>
      <c r="D1585" s="1" t="s">
        <v>1062</v>
      </c>
      <c r="E1585" s="1" t="s">
        <v>1089</v>
      </c>
      <c r="F1585" s="1" t="n">
        <v>14</v>
      </c>
      <c r="G1585" s="1" t="s">
        <v>1064</v>
      </c>
      <c r="H1585" s="1" t="n">
        <v>1087.58</v>
      </c>
      <c r="I1585" s="1" t="s">
        <v>39</v>
      </c>
      <c r="J158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1584SKU01584AMUL PRODUCT 1584DAIRYPARLEKGACTIVE141087.58</v>
      </c>
      <c r="K1585" s="1" t="n">
        <f aca="false">COUNTIF(J:J, $J1585)</f>
        <v>1</v>
      </c>
      <c r="L1585" s="1" t="str">
        <f aca="false">IF(ISNA(VLOOKUP(tblProducts[[#This Row],[supplier_id]], tblSuppliers[], 3, FALSE())), "Invalid", "Valid")</f>
        <v>Valid</v>
      </c>
    </row>
    <row r="1586" customFormat="false" ht="15" hidden="false" customHeight="true" outlineLevel="0" collapsed="false">
      <c r="A1586" s="1" t="n">
        <v>1585</v>
      </c>
      <c r="B1586" s="1" t="s">
        <v>4246</v>
      </c>
      <c r="C1586" s="1" t="s">
        <v>4247</v>
      </c>
      <c r="D1586" s="1" t="s">
        <v>1081</v>
      </c>
      <c r="E1586" s="1" t="s">
        <v>1082</v>
      </c>
      <c r="F1586" s="1" t="n">
        <v>181</v>
      </c>
      <c r="G1586" s="1" t="s">
        <v>1078</v>
      </c>
      <c r="H1586" s="1" t="n">
        <v>2100.88</v>
      </c>
      <c r="I1586" s="1" t="s">
        <v>46</v>
      </c>
      <c r="J158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1585SKU01585BRITANNIA PRODUCT 1585FROZEN FOODNESTLEBOTTLEINACTIVE1812100.88</v>
      </c>
      <c r="K1586" s="1" t="n">
        <f aca="false">COUNTIF(J:J, $J1586)</f>
        <v>1</v>
      </c>
      <c r="L1586" s="1" t="str">
        <f aca="false">IF(ISNA(VLOOKUP(tblProducts[[#This Row],[supplier_id]], tblSuppliers[], 3, FALSE())), "Invalid", "Valid")</f>
        <v>Valid</v>
      </c>
    </row>
    <row r="1587" customFormat="false" ht="15" hidden="false" customHeight="true" outlineLevel="0" collapsed="false">
      <c r="A1587" s="1" t="n">
        <v>1586</v>
      </c>
      <c r="B1587" s="1" t="s">
        <v>4248</v>
      </c>
      <c r="C1587" s="1" t="s">
        <v>4249</v>
      </c>
      <c r="D1587" s="1" t="s">
        <v>1143</v>
      </c>
      <c r="E1587" s="1" t="s">
        <v>1089</v>
      </c>
      <c r="F1587" s="1" t="n">
        <v>46</v>
      </c>
      <c r="G1587" s="1" t="s">
        <v>1055</v>
      </c>
      <c r="H1587" s="1" t="n">
        <v>1182.11</v>
      </c>
      <c r="I1587" s="1" t="s">
        <v>39</v>
      </c>
      <c r="J158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1586SKU01586ITC PRODUCT 1586BEVERAGESPARLEPACKACTIVE461182.11</v>
      </c>
      <c r="K1587" s="1" t="n">
        <f aca="false">COUNTIF(J:J, $J1587)</f>
        <v>1</v>
      </c>
      <c r="L1587" s="1" t="str">
        <f aca="false">IF(ISNA(VLOOKUP(tblProducts[[#This Row],[supplier_id]], tblSuppliers[], 3, FALSE())), "Invalid", "Valid")</f>
        <v>Valid</v>
      </c>
    </row>
    <row r="1588" customFormat="false" ht="15" hidden="false" customHeight="true" outlineLevel="0" collapsed="false">
      <c r="A1588" s="1" t="n">
        <v>1587</v>
      </c>
      <c r="B1588" s="1" t="s">
        <v>4250</v>
      </c>
      <c r="C1588" s="1" t="s">
        <v>4251</v>
      </c>
      <c r="D1588" s="1" t="s">
        <v>1098</v>
      </c>
      <c r="E1588" s="1" t="s">
        <v>1089</v>
      </c>
      <c r="F1588" s="1" t="n">
        <v>182</v>
      </c>
      <c r="G1588" s="1" t="s">
        <v>1055</v>
      </c>
      <c r="H1588" s="1" t="n">
        <v>849.81</v>
      </c>
      <c r="I1588" s="1" t="s">
        <v>46</v>
      </c>
      <c r="J158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1587SKU01587ITC PRODUCT 1587PERSONAL CAREPARLEPACKINACTIVE182849.81</v>
      </c>
      <c r="K1588" s="1" t="n">
        <f aca="false">COUNTIF(J:J, $J1588)</f>
        <v>1</v>
      </c>
      <c r="L1588" s="1" t="str">
        <f aca="false">IF(ISNA(VLOOKUP(tblProducts[[#This Row],[supplier_id]], tblSuppliers[], 3, FALSE())), "Invalid", "Valid")</f>
        <v>Valid</v>
      </c>
    </row>
    <row r="1589" customFormat="false" ht="15" hidden="false" customHeight="true" outlineLevel="0" collapsed="false">
      <c r="A1589" s="1" t="n">
        <v>1588</v>
      </c>
      <c r="B1589" s="1" t="s">
        <v>4252</v>
      </c>
      <c r="C1589" s="1" t="s">
        <v>4253</v>
      </c>
      <c r="D1589" s="1" t="s">
        <v>1053</v>
      </c>
      <c r="E1589" s="1" t="s">
        <v>1089</v>
      </c>
      <c r="F1589" s="1" t="n">
        <v>48</v>
      </c>
      <c r="G1589" s="1" t="s">
        <v>1059</v>
      </c>
      <c r="H1589" s="1" t="n">
        <v>1029.64</v>
      </c>
      <c r="I1589" s="1" t="s">
        <v>39</v>
      </c>
      <c r="J158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1588SKU01588DABUR PRODUCT 1588CLEANINGPARLELITREACTIVE481029.64</v>
      </c>
      <c r="K1589" s="1" t="n">
        <f aca="false">COUNTIF(J:J, $J1589)</f>
        <v>1</v>
      </c>
      <c r="L1589" s="1" t="str">
        <f aca="false">IF(ISNA(VLOOKUP(tblProducts[[#This Row],[supplier_id]], tblSuppliers[], 3, FALSE())), "Invalid", "Valid")</f>
        <v>Valid</v>
      </c>
    </row>
    <row r="1590" customFormat="false" ht="15" hidden="false" customHeight="true" outlineLevel="0" collapsed="false">
      <c r="A1590" s="1" t="n">
        <v>1589</v>
      </c>
      <c r="B1590" s="1" t="s">
        <v>4254</v>
      </c>
      <c r="C1590" s="1" t="s">
        <v>4255</v>
      </c>
      <c r="D1590" s="1" t="s">
        <v>1143</v>
      </c>
      <c r="E1590" s="1" t="s">
        <v>1054</v>
      </c>
      <c r="F1590" s="1" t="n">
        <v>181</v>
      </c>
      <c r="G1590" s="1" t="s">
        <v>1055</v>
      </c>
      <c r="H1590" s="1" t="n">
        <v>2303.67</v>
      </c>
      <c r="I1590" s="1" t="s">
        <v>39</v>
      </c>
      <c r="J159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1589SKU01589PARLE PRODUCT 1589BEVERAGESUNILEVERPACKACTIVE1812303.67</v>
      </c>
      <c r="K1590" s="1" t="n">
        <f aca="false">COUNTIF(J:J, $J1590)</f>
        <v>1</v>
      </c>
      <c r="L1590" s="1" t="str">
        <f aca="false">IF(ISNA(VLOOKUP(tblProducts[[#This Row],[supplier_id]], tblSuppliers[], 3, FALSE())), "Invalid", "Valid")</f>
        <v>Valid</v>
      </c>
    </row>
    <row r="1591" customFormat="false" ht="15" hidden="false" customHeight="true" outlineLevel="0" collapsed="false">
      <c r="A1591" s="1" t="n">
        <v>1590</v>
      </c>
      <c r="B1591" s="1" t="s">
        <v>4256</v>
      </c>
      <c r="C1591" s="1" t="s">
        <v>4257</v>
      </c>
      <c r="D1591" s="1" t="s">
        <v>1143</v>
      </c>
      <c r="E1591" s="1" t="s">
        <v>1089</v>
      </c>
      <c r="F1591" s="1" t="n">
        <v>54</v>
      </c>
      <c r="G1591" s="1" t="s">
        <v>1078</v>
      </c>
      <c r="H1591" s="1" t="n">
        <v>1518.89</v>
      </c>
      <c r="I1591" s="1" t="s">
        <v>39</v>
      </c>
      <c r="J159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1590SKU01590ITC PRODUCT 1590BEVERAGESPARLEBOTTLEACTIVE541518.89</v>
      </c>
      <c r="K1591" s="1" t="n">
        <f aca="false">COUNTIF(J:J, $J1591)</f>
        <v>1</v>
      </c>
      <c r="L1591" s="1" t="str">
        <f aca="false">IF(ISNA(VLOOKUP(tblProducts[[#This Row],[supplier_id]], tblSuppliers[], 3, FALSE())), "Invalid", "Valid")</f>
        <v>Valid</v>
      </c>
    </row>
    <row r="1592" customFormat="false" ht="15" hidden="false" customHeight="true" outlineLevel="0" collapsed="false">
      <c r="A1592" s="1" t="n">
        <v>1591</v>
      </c>
      <c r="B1592" s="1" t="s">
        <v>4258</v>
      </c>
      <c r="C1592" s="1" t="s">
        <v>4259</v>
      </c>
      <c r="D1592" s="1" t="s">
        <v>1076</v>
      </c>
      <c r="E1592" s="1" t="s">
        <v>1063</v>
      </c>
      <c r="F1592" s="1" t="n">
        <v>188</v>
      </c>
      <c r="G1592" s="1" t="s">
        <v>1064</v>
      </c>
      <c r="H1592" s="1" t="n">
        <v>118.61</v>
      </c>
      <c r="I1592" s="1" t="s">
        <v>46</v>
      </c>
      <c r="J159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1591SKU01591PARLE PRODUCT 1591SNACKSAMULKGINACTIVE188118.61</v>
      </c>
      <c r="K1592" s="1" t="n">
        <f aca="false">COUNTIF(J:J, $J1592)</f>
        <v>1</v>
      </c>
      <c r="L1592" s="1" t="str">
        <f aca="false">IF(ISNA(VLOOKUP(tblProducts[[#This Row],[supplier_id]], tblSuppliers[], 3, FALSE())), "Invalid", "Valid")</f>
        <v>Valid</v>
      </c>
    </row>
    <row r="1593" customFormat="false" ht="15" hidden="false" customHeight="true" outlineLevel="0" collapsed="false">
      <c r="A1593" s="1" t="n">
        <v>1592</v>
      </c>
      <c r="B1593" s="1" t="s">
        <v>4260</v>
      </c>
      <c r="C1593" s="1" t="s">
        <v>4261</v>
      </c>
      <c r="D1593" s="1" t="s">
        <v>1088</v>
      </c>
      <c r="E1593" s="1" t="s">
        <v>1077</v>
      </c>
      <c r="F1593" s="1" t="n">
        <v>51</v>
      </c>
      <c r="G1593" s="1" t="s">
        <v>1068</v>
      </c>
      <c r="H1593" s="1" t="n">
        <v>1195.68</v>
      </c>
      <c r="I1593" s="1" t="s">
        <v>46</v>
      </c>
      <c r="J159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1592SKU01592DABUR PRODUCT 1592HOUSEHOLDBRITANNIAPIECEINACTIVE511195.68</v>
      </c>
      <c r="K1593" s="1" t="n">
        <f aca="false">COUNTIF(J:J, $J1593)</f>
        <v>1</v>
      </c>
      <c r="L1593" s="1" t="str">
        <f aca="false">IF(ISNA(VLOOKUP(tblProducts[[#This Row],[supplier_id]], tblSuppliers[], 3, FALSE())), "Invalid", "Valid")</f>
        <v>Valid</v>
      </c>
    </row>
    <row r="1594" customFormat="false" ht="15" hidden="false" customHeight="true" outlineLevel="0" collapsed="false">
      <c r="A1594" s="1" t="n">
        <v>1593</v>
      </c>
      <c r="B1594" s="1" t="s">
        <v>4262</v>
      </c>
      <c r="C1594" s="1" t="s">
        <v>4263</v>
      </c>
      <c r="D1594" s="1" t="s">
        <v>1076</v>
      </c>
      <c r="E1594" s="1" t="s">
        <v>1071</v>
      </c>
      <c r="F1594" s="1" t="n">
        <v>100</v>
      </c>
      <c r="G1594" s="1" t="s">
        <v>1064</v>
      </c>
      <c r="H1594" s="1" t="n">
        <v>784.08</v>
      </c>
      <c r="I1594" s="1" t="s">
        <v>39</v>
      </c>
      <c r="J159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1593SKU01593PARLE PRODUCT 1593SNACKSITCKGACTIVE100784.08</v>
      </c>
      <c r="K1594" s="1" t="n">
        <f aca="false">COUNTIF(J:J, $J1594)</f>
        <v>1</v>
      </c>
      <c r="L1594" s="1" t="str">
        <f aca="false">IF(ISNA(VLOOKUP(tblProducts[[#This Row],[supplier_id]], tblSuppliers[], 3, FALSE())), "Invalid", "Valid")</f>
        <v>Valid</v>
      </c>
    </row>
    <row r="1595" customFormat="false" ht="15" hidden="false" customHeight="true" outlineLevel="0" collapsed="false">
      <c r="A1595" s="1" t="n">
        <v>1594</v>
      </c>
      <c r="B1595" s="1" t="s">
        <v>4264</v>
      </c>
      <c r="C1595" s="1" t="s">
        <v>4265</v>
      </c>
      <c r="D1595" s="1" t="s">
        <v>1081</v>
      </c>
      <c r="E1595" s="1" t="s">
        <v>1071</v>
      </c>
      <c r="F1595" s="1" t="n">
        <v>164</v>
      </c>
      <c r="G1595" s="1" t="s">
        <v>1059</v>
      </c>
      <c r="H1595" s="1" t="n">
        <v>2362.36</v>
      </c>
      <c r="I1595" s="1" t="s">
        <v>46</v>
      </c>
      <c r="J159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1594SKU01594AMUL PRODUCT 1594FROZEN FOODITCLITREINACTIVE1642362.36</v>
      </c>
      <c r="K1595" s="1" t="n">
        <f aca="false">COUNTIF(J:J, $J1595)</f>
        <v>1</v>
      </c>
      <c r="L1595" s="1" t="str">
        <f aca="false">IF(ISNA(VLOOKUP(tblProducts[[#This Row],[supplier_id]], tblSuppliers[], 3, FALSE())), "Invalid", "Valid")</f>
        <v>Valid</v>
      </c>
    </row>
    <row r="1596" customFormat="false" ht="15" hidden="false" customHeight="true" outlineLevel="0" collapsed="false">
      <c r="A1596" s="1" t="n">
        <v>1595</v>
      </c>
      <c r="B1596" s="1" t="s">
        <v>4266</v>
      </c>
      <c r="C1596" s="1" t="s">
        <v>4267</v>
      </c>
      <c r="D1596" s="1" t="s">
        <v>1088</v>
      </c>
      <c r="E1596" s="1" t="s">
        <v>1071</v>
      </c>
      <c r="F1596" s="1" t="n">
        <v>187</v>
      </c>
      <c r="G1596" s="1" t="s">
        <v>1078</v>
      </c>
      <c r="H1596" s="1" t="n">
        <v>1122.76</v>
      </c>
      <c r="I1596" s="1" t="s">
        <v>46</v>
      </c>
      <c r="J159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1595SKU01595NESTLE PRODUCT 1595HOUSEHOLDITCBOTTLEINACTIVE1871122.76</v>
      </c>
      <c r="K1596" s="1" t="n">
        <f aca="false">COUNTIF(J:J, $J1596)</f>
        <v>1</v>
      </c>
      <c r="L1596" s="1" t="str">
        <f aca="false">IF(ISNA(VLOOKUP(tblProducts[[#This Row],[supplier_id]], tblSuppliers[], 3, FALSE())), "Invalid", "Valid")</f>
        <v>Valid</v>
      </c>
    </row>
    <row r="1597" customFormat="false" ht="15" hidden="false" customHeight="true" outlineLevel="0" collapsed="false">
      <c r="A1597" s="1" t="n">
        <v>1596</v>
      </c>
      <c r="B1597" s="1" t="s">
        <v>4268</v>
      </c>
      <c r="C1597" s="1" t="s">
        <v>4269</v>
      </c>
      <c r="D1597" s="1" t="s">
        <v>1053</v>
      </c>
      <c r="E1597" s="1" t="s">
        <v>1085</v>
      </c>
      <c r="F1597" s="1" t="n">
        <v>87</v>
      </c>
      <c r="G1597" s="1" t="s">
        <v>1068</v>
      </c>
      <c r="H1597" s="1" t="n">
        <v>1821.89</v>
      </c>
      <c r="I1597" s="1" t="s">
        <v>46</v>
      </c>
      <c r="J159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1596SKU01596ITC PRODUCT 1596CLEANINGDABURPIECEINACTIVE871821.89</v>
      </c>
      <c r="K1597" s="1" t="n">
        <f aca="false">COUNTIF(J:J, $J1597)</f>
        <v>1</v>
      </c>
      <c r="L1597" s="1" t="str">
        <f aca="false">IF(ISNA(VLOOKUP(tblProducts[[#This Row],[supplier_id]], tblSuppliers[], 3, FALSE())), "Invalid", "Valid")</f>
        <v>Valid</v>
      </c>
    </row>
    <row r="1598" customFormat="false" ht="15" hidden="false" customHeight="true" outlineLevel="0" collapsed="false">
      <c r="A1598" s="1" t="n">
        <v>1597</v>
      </c>
      <c r="B1598" s="1" t="s">
        <v>4270</v>
      </c>
      <c r="C1598" s="1" t="s">
        <v>4271</v>
      </c>
      <c r="D1598" s="1" t="s">
        <v>1067</v>
      </c>
      <c r="E1598" s="1" t="s">
        <v>1063</v>
      </c>
      <c r="F1598" s="1" t="n">
        <v>161</v>
      </c>
      <c r="G1598" s="1" t="s">
        <v>1078</v>
      </c>
      <c r="H1598" s="1" t="n">
        <v>2379.02</v>
      </c>
      <c r="I1598" s="1" t="s">
        <v>46</v>
      </c>
      <c r="J159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1597SKU01597AMUL PRODUCT 1597BAKERYAMULBOTTLEINACTIVE1612379.02</v>
      </c>
      <c r="K1598" s="1" t="n">
        <f aca="false">COUNTIF(J:J, $J1598)</f>
        <v>1</v>
      </c>
      <c r="L1598" s="1" t="str">
        <f aca="false">IF(ISNA(VLOOKUP(tblProducts[[#This Row],[supplier_id]], tblSuppliers[], 3, FALSE())), "Invalid", "Valid")</f>
        <v>Valid</v>
      </c>
    </row>
    <row r="1599" customFormat="false" ht="15" hidden="false" customHeight="true" outlineLevel="0" collapsed="false">
      <c r="A1599" s="1" t="n">
        <v>1598</v>
      </c>
      <c r="B1599" s="1" t="s">
        <v>4272</v>
      </c>
      <c r="C1599" s="1" t="s">
        <v>4273</v>
      </c>
      <c r="D1599" s="1" t="s">
        <v>1143</v>
      </c>
      <c r="E1599" s="1" t="s">
        <v>1071</v>
      </c>
      <c r="F1599" s="1" t="n">
        <v>4</v>
      </c>
      <c r="G1599" s="1" t="s">
        <v>1059</v>
      </c>
      <c r="H1599" s="1" t="n">
        <v>2187.86</v>
      </c>
      <c r="I1599" s="1" t="s">
        <v>39</v>
      </c>
      <c r="J159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1598SKU01598NESTLE PRODUCT 1598BEVERAGESITCLITREACTIVE42187.86</v>
      </c>
      <c r="K1599" s="1" t="n">
        <f aca="false">COUNTIF(J:J, $J1599)</f>
        <v>1</v>
      </c>
      <c r="L1599" s="1" t="str">
        <f aca="false">IF(ISNA(VLOOKUP(tblProducts[[#This Row],[supplier_id]], tblSuppliers[], 3, FALSE())), "Invalid", "Valid")</f>
        <v>Valid</v>
      </c>
    </row>
    <row r="1600" customFormat="false" ht="15" hidden="false" customHeight="true" outlineLevel="0" collapsed="false">
      <c r="A1600" s="1" t="n">
        <v>1599</v>
      </c>
      <c r="B1600" s="1" t="s">
        <v>4274</v>
      </c>
      <c r="C1600" s="1" t="s">
        <v>4275</v>
      </c>
      <c r="D1600" s="1" t="s">
        <v>1081</v>
      </c>
      <c r="E1600" s="1" t="s">
        <v>1058</v>
      </c>
      <c r="F1600" s="1" t="n">
        <v>42</v>
      </c>
      <c r="G1600" s="1" t="s">
        <v>1078</v>
      </c>
      <c r="H1600" s="1" t="n">
        <v>2380.49</v>
      </c>
      <c r="I1600" s="1" t="s">
        <v>39</v>
      </c>
      <c r="J160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1599SKU01599DABUR PRODUCT 1599FROZEN FOODP&amp;GBOTTLEACTIVE422380.49</v>
      </c>
      <c r="K1600" s="1" t="n">
        <f aca="false">COUNTIF(J:J, $J1600)</f>
        <v>1</v>
      </c>
      <c r="L1600" s="1" t="str">
        <f aca="false">IF(ISNA(VLOOKUP(tblProducts[[#This Row],[supplier_id]], tblSuppliers[], 3, FALSE())), "Invalid", "Valid")</f>
        <v>Valid</v>
      </c>
    </row>
    <row r="1601" customFormat="false" ht="15" hidden="false" customHeight="true" outlineLevel="0" collapsed="false">
      <c r="A1601" s="1" t="n">
        <v>1600</v>
      </c>
      <c r="B1601" s="1" t="s">
        <v>4276</v>
      </c>
      <c r="C1601" s="1" t="s">
        <v>4277</v>
      </c>
      <c r="D1601" s="1" t="s">
        <v>1088</v>
      </c>
      <c r="E1601" s="1" t="s">
        <v>1082</v>
      </c>
      <c r="F1601" s="1" t="n">
        <v>133</v>
      </c>
      <c r="G1601" s="1" t="s">
        <v>1064</v>
      </c>
      <c r="H1601" s="1" t="n">
        <v>966.34</v>
      </c>
      <c r="I1601" s="1" t="s">
        <v>46</v>
      </c>
      <c r="J160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1600SKU01600DABUR PRODUCT 1600HOUSEHOLDNESTLEKGINACTIVE133966.34</v>
      </c>
      <c r="K1601" s="1" t="n">
        <f aca="false">COUNTIF(J:J, $J1601)</f>
        <v>1</v>
      </c>
      <c r="L1601" s="1" t="str">
        <f aca="false">IF(ISNA(VLOOKUP(tblProducts[[#This Row],[supplier_id]], tblSuppliers[], 3, FALSE())), "Invalid", "Valid")</f>
        <v>Valid</v>
      </c>
    </row>
    <row r="1602" customFormat="false" ht="15" hidden="false" customHeight="true" outlineLevel="0" collapsed="false">
      <c r="A1602" s="1" t="n">
        <v>1601</v>
      </c>
      <c r="B1602" s="1" t="s">
        <v>4278</v>
      </c>
      <c r="C1602" s="1" t="s">
        <v>4279</v>
      </c>
      <c r="D1602" s="1" t="s">
        <v>1053</v>
      </c>
      <c r="E1602" s="1" t="s">
        <v>1063</v>
      </c>
      <c r="F1602" s="1" t="n">
        <v>185</v>
      </c>
      <c r="G1602" s="1" t="s">
        <v>1068</v>
      </c>
      <c r="H1602" s="1" t="n">
        <v>1378.38</v>
      </c>
      <c r="I1602" s="1" t="s">
        <v>39</v>
      </c>
      <c r="J160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1601SKU01601NESTLE PRODUCT 1601CLEANINGAMULPIECEACTIVE1851378.38</v>
      </c>
      <c r="K1602" s="1" t="n">
        <f aca="false">COUNTIF(J:J, $J1602)</f>
        <v>1</v>
      </c>
      <c r="L1602" s="1" t="str">
        <f aca="false">IF(ISNA(VLOOKUP(tblProducts[[#This Row],[supplier_id]], tblSuppliers[], 3, FALSE())), "Invalid", "Valid")</f>
        <v>Valid</v>
      </c>
    </row>
    <row r="1603" customFormat="false" ht="15" hidden="false" customHeight="true" outlineLevel="0" collapsed="false">
      <c r="A1603" s="1" t="n">
        <v>1602</v>
      </c>
      <c r="B1603" s="1" t="s">
        <v>4280</v>
      </c>
      <c r="C1603" s="1" t="s">
        <v>4281</v>
      </c>
      <c r="D1603" s="1" t="s">
        <v>1088</v>
      </c>
      <c r="E1603" s="1" t="s">
        <v>1054</v>
      </c>
      <c r="F1603" s="1" t="n">
        <v>152</v>
      </c>
      <c r="G1603" s="1" t="s">
        <v>1068</v>
      </c>
      <c r="H1603" s="1" t="n">
        <v>521</v>
      </c>
      <c r="I1603" s="1" t="s">
        <v>46</v>
      </c>
      <c r="J160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1602SKU01602DABUR PRODUCT 1602HOUSEHOLDUNILEVERPIECEINACTIVE152521</v>
      </c>
      <c r="K1603" s="1" t="n">
        <f aca="false">COUNTIF(J:J, $J1603)</f>
        <v>1</v>
      </c>
      <c r="L1603" s="1" t="str">
        <f aca="false">IF(ISNA(VLOOKUP(tblProducts[[#This Row],[supplier_id]], tblSuppliers[], 3, FALSE())), "Invalid", "Valid")</f>
        <v>Valid</v>
      </c>
    </row>
    <row r="1604" customFormat="false" ht="15" hidden="false" customHeight="true" outlineLevel="0" collapsed="false">
      <c r="A1604" s="1" t="n">
        <v>1603</v>
      </c>
      <c r="B1604" s="1" t="s">
        <v>4282</v>
      </c>
      <c r="C1604" s="1" t="s">
        <v>4283</v>
      </c>
      <c r="D1604" s="1" t="s">
        <v>1143</v>
      </c>
      <c r="E1604" s="1" t="s">
        <v>1058</v>
      </c>
      <c r="F1604" s="1" t="n">
        <v>175</v>
      </c>
      <c r="G1604" s="1" t="s">
        <v>1059</v>
      </c>
      <c r="H1604" s="1" t="n">
        <v>883.59</v>
      </c>
      <c r="I1604" s="1" t="s">
        <v>39</v>
      </c>
      <c r="J160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1603SKU01603DABUR PRODUCT 1603BEVERAGESP&amp;GLITREACTIVE175883.59</v>
      </c>
      <c r="K1604" s="1" t="n">
        <f aca="false">COUNTIF(J:J, $J1604)</f>
        <v>1</v>
      </c>
      <c r="L1604" s="1" t="str">
        <f aca="false">IF(ISNA(VLOOKUP(tblProducts[[#This Row],[supplier_id]], tblSuppliers[], 3, FALSE())), "Invalid", "Valid")</f>
        <v>Valid</v>
      </c>
    </row>
    <row r="1605" customFormat="false" ht="15" hidden="false" customHeight="true" outlineLevel="0" collapsed="false">
      <c r="A1605" s="1" t="n">
        <v>1604</v>
      </c>
      <c r="B1605" s="1" t="s">
        <v>4284</v>
      </c>
      <c r="C1605" s="1" t="s">
        <v>4285</v>
      </c>
      <c r="D1605" s="1" t="s">
        <v>1081</v>
      </c>
      <c r="E1605" s="1" t="s">
        <v>1063</v>
      </c>
      <c r="F1605" s="1" t="n">
        <v>57</v>
      </c>
      <c r="G1605" s="1" t="s">
        <v>1078</v>
      </c>
      <c r="H1605" s="1" t="n">
        <v>867.26</v>
      </c>
      <c r="I1605" s="1" t="s">
        <v>39</v>
      </c>
      <c r="J160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1604SKU01604UNILEVER PRODUCT 1604FROZEN FOODAMULBOTTLEACTIVE57867.26</v>
      </c>
      <c r="K1605" s="1" t="n">
        <f aca="false">COUNTIF(J:J, $J1605)</f>
        <v>1</v>
      </c>
      <c r="L1605" s="1" t="str">
        <f aca="false">IF(ISNA(VLOOKUP(tblProducts[[#This Row],[supplier_id]], tblSuppliers[], 3, FALSE())), "Invalid", "Valid")</f>
        <v>Valid</v>
      </c>
    </row>
    <row r="1606" customFormat="false" ht="15" hidden="false" customHeight="true" outlineLevel="0" collapsed="false">
      <c r="A1606" s="1" t="n">
        <v>1605</v>
      </c>
      <c r="B1606" s="1" t="s">
        <v>4286</v>
      </c>
      <c r="C1606" s="1" t="s">
        <v>4287</v>
      </c>
      <c r="D1606" s="1" t="s">
        <v>1088</v>
      </c>
      <c r="E1606" s="1" t="s">
        <v>1058</v>
      </c>
      <c r="F1606" s="1" t="n">
        <v>48</v>
      </c>
      <c r="G1606" s="1" t="s">
        <v>1078</v>
      </c>
      <c r="H1606" s="1" t="n">
        <v>967.43</v>
      </c>
      <c r="I1606" s="1" t="s">
        <v>39</v>
      </c>
      <c r="J160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1605SKU01605ITC PRODUCT 1605HOUSEHOLDP&amp;GBOTTLEACTIVE48967.43</v>
      </c>
      <c r="K1606" s="1" t="n">
        <f aca="false">COUNTIF(J:J, $J1606)</f>
        <v>1</v>
      </c>
      <c r="L1606" s="1" t="str">
        <f aca="false">IF(ISNA(VLOOKUP(tblProducts[[#This Row],[supplier_id]], tblSuppliers[], 3, FALSE())), "Invalid", "Valid")</f>
        <v>Valid</v>
      </c>
    </row>
    <row r="1607" customFormat="false" ht="15" hidden="false" customHeight="true" outlineLevel="0" collapsed="false">
      <c r="A1607" s="1" t="n">
        <v>1606</v>
      </c>
      <c r="B1607" s="1" t="s">
        <v>4288</v>
      </c>
      <c r="C1607" s="1" t="s">
        <v>4289</v>
      </c>
      <c r="D1607" s="1" t="s">
        <v>1067</v>
      </c>
      <c r="E1607" s="1" t="s">
        <v>1071</v>
      </c>
      <c r="F1607" s="1" t="n">
        <v>10</v>
      </c>
      <c r="G1607" s="1" t="s">
        <v>1055</v>
      </c>
      <c r="H1607" s="1" t="n">
        <v>305.02</v>
      </c>
      <c r="I1607" s="1" t="s">
        <v>39</v>
      </c>
      <c r="J160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1606SKU01606PARLE PRODUCT 1606BAKERYITCPACKACTIVE10305.02</v>
      </c>
      <c r="K1607" s="1" t="n">
        <f aca="false">COUNTIF(J:J, $J1607)</f>
        <v>1</v>
      </c>
      <c r="L1607" s="1" t="str">
        <f aca="false">IF(ISNA(VLOOKUP(tblProducts[[#This Row],[supplier_id]], tblSuppliers[], 3, FALSE())), "Invalid", "Valid")</f>
        <v>Valid</v>
      </c>
    </row>
    <row r="1608" customFormat="false" ht="15" hidden="false" customHeight="true" outlineLevel="0" collapsed="false">
      <c r="A1608" s="1" t="n">
        <v>1607</v>
      </c>
      <c r="B1608" s="1" t="s">
        <v>4290</v>
      </c>
      <c r="C1608" s="1" t="s">
        <v>4291</v>
      </c>
      <c r="D1608" s="1" t="s">
        <v>1067</v>
      </c>
      <c r="E1608" s="1" t="s">
        <v>1071</v>
      </c>
      <c r="F1608" s="1" t="n">
        <v>149</v>
      </c>
      <c r="G1608" s="1" t="s">
        <v>1059</v>
      </c>
      <c r="H1608" s="1" t="n">
        <v>1465.25</v>
      </c>
      <c r="I1608" s="1" t="s">
        <v>39</v>
      </c>
      <c r="J160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1607SKU01607PARLE PRODUCT 1607BAKERYITCLITREACTIVE1491465.25</v>
      </c>
      <c r="K1608" s="1" t="n">
        <f aca="false">COUNTIF(J:J, $J1608)</f>
        <v>1</v>
      </c>
      <c r="L1608" s="1" t="str">
        <f aca="false">IF(ISNA(VLOOKUP(tblProducts[[#This Row],[supplier_id]], tblSuppliers[], 3, FALSE())), "Invalid", "Valid")</f>
        <v>Valid</v>
      </c>
    </row>
    <row r="1609" customFormat="false" ht="15" hidden="false" customHeight="true" outlineLevel="0" collapsed="false">
      <c r="A1609" s="1" t="n">
        <v>1608</v>
      </c>
      <c r="B1609" s="1" t="s">
        <v>4292</v>
      </c>
      <c r="C1609" s="1" t="s">
        <v>4293</v>
      </c>
      <c r="D1609" s="1" t="s">
        <v>1076</v>
      </c>
      <c r="E1609" s="1" t="s">
        <v>1085</v>
      </c>
      <c r="F1609" s="1" t="n">
        <v>42</v>
      </c>
      <c r="G1609" s="1" t="s">
        <v>1059</v>
      </c>
      <c r="H1609" s="1" t="n">
        <v>2185.62</v>
      </c>
      <c r="I1609" s="1" t="s">
        <v>39</v>
      </c>
      <c r="J160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1608SKU01608P&amp;G PRODUCT 1608SNACKSDABURLITREACTIVE422185.62</v>
      </c>
      <c r="K1609" s="1" t="n">
        <f aca="false">COUNTIF(J:J, $J1609)</f>
        <v>1</v>
      </c>
      <c r="L1609" s="1" t="str">
        <f aca="false">IF(ISNA(VLOOKUP(tblProducts[[#This Row],[supplier_id]], tblSuppliers[], 3, FALSE())), "Invalid", "Valid")</f>
        <v>Valid</v>
      </c>
    </row>
    <row r="1610" customFormat="false" ht="15" hidden="false" customHeight="true" outlineLevel="0" collapsed="false">
      <c r="A1610" s="1" t="n">
        <v>1609</v>
      </c>
      <c r="B1610" s="1" t="s">
        <v>4294</v>
      </c>
      <c r="C1610" s="1" t="s">
        <v>4295</v>
      </c>
      <c r="D1610" s="1" t="s">
        <v>1143</v>
      </c>
      <c r="E1610" s="1" t="s">
        <v>1077</v>
      </c>
      <c r="F1610" s="1" t="n">
        <v>200</v>
      </c>
      <c r="G1610" s="1" t="s">
        <v>1068</v>
      </c>
      <c r="H1610" s="1" t="n">
        <v>1669.5</v>
      </c>
      <c r="I1610" s="1" t="s">
        <v>46</v>
      </c>
      <c r="J161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1609SKU01609DABUR PRODUCT 1609BEVERAGESBRITANNIAPIECEINACTIVE2001669.5</v>
      </c>
      <c r="K1610" s="1" t="n">
        <f aca="false">COUNTIF(J:J, $J1610)</f>
        <v>1</v>
      </c>
      <c r="L1610" s="1" t="str">
        <f aca="false">IF(ISNA(VLOOKUP(tblProducts[[#This Row],[supplier_id]], tblSuppliers[], 3, FALSE())), "Invalid", "Valid")</f>
        <v>Valid</v>
      </c>
    </row>
    <row r="1611" customFormat="false" ht="15" hidden="false" customHeight="true" outlineLevel="0" collapsed="false">
      <c r="A1611" s="1" t="n">
        <v>1610</v>
      </c>
      <c r="B1611" s="1" t="s">
        <v>4296</v>
      </c>
      <c r="C1611" s="1" t="s">
        <v>4297</v>
      </c>
      <c r="D1611" s="1" t="s">
        <v>1143</v>
      </c>
      <c r="E1611" s="1" t="s">
        <v>1089</v>
      </c>
      <c r="F1611" s="1" t="n">
        <v>88</v>
      </c>
      <c r="G1611" s="1" t="s">
        <v>1078</v>
      </c>
      <c r="H1611" s="1" t="n">
        <v>973.72</v>
      </c>
      <c r="I1611" s="1" t="s">
        <v>46</v>
      </c>
      <c r="J161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1610SKU01610P&amp;G PRODUCT 1610BEVERAGESPARLEBOTTLEINACTIVE88973.72</v>
      </c>
      <c r="K1611" s="1" t="n">
        <f aca="false">COUNTIF(J:J, $J1611)</f>
        <v>1</v>
      </c>
      <c r="L1611" s="1" t="str">
        <f aca="false">IF(ISNA(VLOOKUP(tblProducts[[#This Row],[supplier_id]], tblSuppliers[], 3, FALSE())), "Invalid", "Valid")</f>
        <v>Valid</v>
      </c>
    </row>
    <row r="1612" customFormat="false" ht="15" hidden="false" customHeight="true" outlineLevel="0" collapsed="false">
      <c r="A1612" s="1" t="n">
        <v>1611</v>
      </c>
      <c r="B1612" s="1" t="s">
        <v>4298</v>
      </c>
      <c r="C1612" s="1" t="s">
        <v>4299</v>
      </c>
      <c r="D1612" s="1" t="s">
        <v>1088</v>
      </c>
      <c r="E1612" s="1" t="s">
        <v>1063</v>
      </c>
      <c r="F1612" s="1" t="n">
        <v>114</v>
      </c>
      <c r="G1612" s="1" t="s">
        <v>1068</v>
      </c>
      <c r="H1612" s="1" t="n">
        <v>288.12</v>
      </c>
      <c r="I1612" s="1" t="s">
        <v>46</v>
      </c>
      <c r="J161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1611SKU01611NESTLE PRODUCT 1611HOUSEHOLDAMULPIECEINACTIVE114288.12</v>
      </c>
      <c r="K1612" s="1" t="n">
        <f aca="false">COUNTIF(J:J, $J1612)</f>
        <v>1</v>
      </c>
      <c r="L1612" s="1" t="str">
        <f aca="false">IF(ISNA(VLOOKUP(tblProducts[[#This Row],[supplier_id]], tblSuppliers[], 3, FALSE())), "Invalid", "Valid")</f>
        <v>Valid</v>
      </c>
    </row>
    <row r="1613" customFormat="false" ht="15" hidden="false" customHeight="true" outlineLevel="0" collapsed="false">
      <c r="A1613" s="1" t="n">
        <v>1612</v>
      </c>
      <c r="B1613" s="1" t="s">
        <v>4300</v>
      </c>
      <c r="C1613" s="1" t="s">
        <v>4301</v>
      </c>
      <c r="D1613" s="1" t="s">
        <v>1053</v>
      </c>
      <c r="E1613" s="1" t="s">
        <v>1077</v>
      </c>
      <c r="F1613" s="1" t="n">
        <v>68</v>
      </c>
      <c r="G1613" s="1" t="s">
        <v>1064</v>
      </c>
      <c r="H1613" s="1" t="n">
        <v>1458.12</v>
      </c>
      <c r="I1613" s="1" t="s">
        <v>46</v>
      </c>
      <c r="J161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1612SKU01612UNILEVER PRODUCT 1612CLEANINGBRITANNIAKGINACTIVE681458.12</v>
      </c>
      <c r="K1613" s="1" t="n">
        <f aca="false">COUNTIF(J:J, $J1613)</f>
        <v>1</v>
      </c>
      <c r="L1613" s="1" t="str">
        <f aca="false">IF(ISNA(VLOOKUP(tblProducts[[#This Row],[supplier_id]], tblSuppliers[], 3, FALSE())), "Invalid", "Valid")</f>
        <v>Valid</v>
      </c>
    </row>
    <row r="1614" customFormat="false" ht="15" hidden="false" customHeight="true" outlineLevel="0" collapsed="false">
      <c r="A1614" s="1" t="n">
        <v>1613</v>
      </c>
      <c r="B1614" s="1" t="s">
        <v>4302</v>
      </c>
      <c r="C1614" s="1" t="s">
        <v>4303</v>
      </c>
      <c r="D1614" s="1" t="s">
        <v>1067</v>
      </c>
      <c r="E1614" s="1" t="s">
        <v>1054</v>
      </c>
      <c r="F1614" s="1" t="n">
        <v>123</v>
      </c>
      <c r="G1614" s="1" t="s">
        <v>1055</v>
      </c>
      <c r="H1614" s="1" t="n">
        <v>2459.49</v>
      </c>
      <c r="I1614" s="1" t="s">
        <v>46</v>
      </c>
      <c r="J161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1613SKU01613UNILEVER PRODUCT 1613BAKERYUNILEVERPACKINACTIVE1232459.49</v>
      </c>
      <c r="K1614" s="1" t="n">
        <f aca="false">COUNTIF(J:J, $J1614)</f>
        <v>1</v>
      </c>
      <c r="L1614" s="1" t="str">
        <f aca="false">IF(ISNA(VLOOKUP(tblProducts[[#This Row],[supplier_id]], tblSuppliers[], 3, FALSE())), "Invalid", "Valid")</f>
        <v>Valid</v>
      </c>
    </row>
    <row r="1615" customFormat="false" ht="15" hidden="false" customHeight="true" outlineLevel="0" collapsed="false">
      <c r="A1615" s="1" t="n">
        <v>1614</v>
      </c>
      <c r="B1615" s="1" t="s">
        <v>4304</v>
      </c>
      <c r="C1615" s="1" t="s">
        <v>4305</v>
      </c>
      <c r="D1615" s="1" t="s">
        <v>1088</v>
      </c>
      <c r="E1615" s="1" t="s">
        <v>1082</v>
      </c>
      <c r="F1615" s="1" t="n">
        <v>105</v>
      </c>
      <c r="G1615" s="1" t="s">
        <v>1059</v>
      </c>
      <c r="H1615" s="1" t="n">
        <v>2022.24</v>
      </c>
      <c r="I1615" s="1" t="s">
        <v>46</v>
      </c>
      <c r="J161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1614SKU01614P&amp;G PRODUCT 1614HOUSEHOLDNESTLELITREINACTIVE1052022.24</v>
      </c>
      <c r="K1615" s="1" t="n">
        <f aca="false">COUNTIF(J:J, $J1615)</f>
        <v>1</v>
      </c>
      <c r="L1615" s="1" t="str">
        <f aca="false">IF(ISNA(VLOOKUP(tblProducts[[#This Row],[supplier_id]], tblSuppliers[], 3, FALSE())), "Invalid", "Valid")</f>
        <v>Valid</v>
      </c>
    </row>
    <row r="1616" customFormat="false" ht="15" hidden="false" customHeight="true" outlineLevel="0" collapsed="false">
      <c r="A1616" s="1" t="n">
        <v>1615</v>
      </c>
      <c r="B1616" s="1" t="s">
        <v>4306</v>
      </c>
      <c r="C1616" s="1" t="s">
        <v>4307</v>
      </c>
      <c r="D1616" s="1" t="s">
        <v>1081</v>
      </c>
      <c r="E1616" s="1" t="s">
        <v>1089</v>
      </c>
      <c r="F1616" s="1" t="n">
        <v>102</v>
      </c>
      <c r="G1616" s="1" t="s">
        <v>1068</v>
      </c>
      <c r="H1616" s="1" t="n">
        <v>1401.25</v>
      </c>
      <c r="I1616" s="1" t="s">
        <v>46</v>
      </c>
      <c r="J161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1615SKU01615AMUL PRODUCT 1615FROZEN FOODPARLEPIECEINACTIVE1021401.25</v>
      </c>
      <c r="K1616" s="1" t="n">
        <f aca="false">COUNTIF(J:J, $J1616)</f>
        <v>1</v>
      </c>
      <c r="L1616" s="1" t="str">
        <f aca="false">IF(ISNA(VLOOKUP(tblProducts[[#This Row],[supplier_id]], tblSuppliers[], 3, FALSE())), "Invalid", "Valid")</f>
        <v>Valid</v>
      </c>
    </row>
    <row r="1617" customFormat="false" ht="15" hidden="false" customHeight="true" outlineLevel="0" collapsed="false">
      <c r="A1617" s="1" t="n">
        <v>1616</v>
      </c>
      <c r="B1617" s="1" t="s">
        <v>4308</v>
      </c>
      <c r="C1617" s="1" t="s">
        <v>4309</v>
      </c>
      <c r="D1617" s="1" t="s">
        <v>1076</v>
      </c>
      <c r="E1617" s="1" t="s">
        <v>1082</v>
      </c>
      <c r="F1617" s="1" t="n">
        <v>115</v>
      </c>
      <c r="G1617" s="1" t="s">
        <v>1055</v>
      </c>
      <c r="H1617" s="1" t="n">
        <v>1533.54</v>
      </c>
      <c r="I1617" s="1" t="s">
        <v>46</v>
      </c>
      <c r="J161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1616SKU01616AMUL PRODUCT 1616SNACKSNESTLEPACKINACTIVE1151533.54</v>
      </c>
      <c r="K1617" s="1" t="n">
        <f aca="false">COUNTIF(J:J, $J1617)</f>
        <v>1</v>
      </c>
      <c r="L1617" s="1" t="str">
        <f aca="false">IF(ISNA(VLOOKUP(tblProducts[[#This Row],[supplier_id]], tblSuppliers[], 3, FALSE())), "Invalid", "Valid")</f>
        <v>Valid</v>
      </c>
    </row>
    <row r="1618" customFormat="false" ht="15" hidden="false" customHeight="true" outlineLevel="0" collapsed="false">
      <c r="A1618" s="1" t="n">
        <v>1617</v>
      </c>
      <c r="B1618" s="1" t="s">
        <v>4310</v>
      </c>
      <c r="C1618" s="1" t="s">
        <v>4311</v>
      </c>
      <c r="D1618" s="1" t="s">
        <v>1081</v>
      </c>
      <c r="E1618" s="1" t="s">
        <v>1082</v>
      </c>
      <c r="F1618" s="1" t="n">
        <v>200</v>
      </c>
      <c r="G1618" s="1" t="s">
        <v>1064</v>
      </c>
      <c r="H1618" s="1" t="n">
        <v>1255.22</v>
      </c>
      <c r="I1618" s="1" t="s">
        <v>46</v>
      </c>
      <c r="J161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1617SKU01617NESTLE PRODUCT 1617FROZEN FOODNESTLEKGINACTIVE2001255.22</v>
      </c>
      <c r="K1618" s="1" t="n">
        <f aca="false">COUNTIF(J:J, $J1618)</f>
        <v>1</v>
      </c>
      <c r="L1618" s="1" t="str">
        <f aca="false">IF(ISNA(VLOOKUP(tblProducts[[#This Row],[supplier_id]], tblSuppliers[], 3, FALSE())), "Invalid", "Valid")</f>
        <v>Valid</v>
      </c>
    </row>
    <row r="1619" customFormat="false" ht="15" hidden="false" customHeight="true" outlineLevel="0" collapsed="false">
      <c r="A1619" s="1" t="n">
        <v>1618</v>
      </c>
      <c r="B1619" s="1" t="s">
        <v>4312</v>
      </c>
      <c r="C1619" s="1" t="s">
        <v>4313</v>
      </c>
      <c r="D1619" s="1" t="s">
        <v>1067</v>
      </c>
      <c r="E1619" s="1" t="s">
        <v>1077</v>
      </c>
      <c r="F1619" s="1" t="n">
        <v>22</v>
      </c>
      <c r="G1619" s="1" t="s">
        <v>1068</v>
      </c>
      <c r="H1619" s="1" t="n">
        <v>1561.29</v>
      </c>
      <c r="I1619" s="1" t="s">
        <v>39</v>
      </c>
      <c r="J161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1618SKU01618BRITANNIA PRODUCT 1618BAKERYBRITANNIAPIECEACTIVE221561.29</v>
      </c>
      <c r="K1619" s="1" t="n">
        <f aca="false">COUNTIF(J:J, $J1619)</f>
        <v>1</v>
      </c>
      <c r="L1619" s="1" t="str">
        <f aca="false">IF(ISNA(VLOOKUP(tblProducts[[#This Row],[supplier_id]], tblSuppliers[], 3, FALSE())), "Invalid", "Valid")</f>
        <v>Valid</v>
      </c>
    </row>
    <row r="1620" customFormat="false" ht="15" hidden="false" customHeight="true" outlineLevel="0" collapsed="false">
      <c r="A1620" s="1" t="n">
        <v>1619</v>
      </c>
      <c r="B1620" s="1" t="s">
        <v>4314</v>
      </c>
      <c r="C1620" s="1" t="s">
        <v>4315</v>
      </c>
      <c r="D1620" s="1" t="s">
        <v>1062</v>
      </c>
      <c r="E1620" s="1" t="s">
        <v>1054</v>
      </c>
      <c r="F1620" s="1" t="n">
        <v>21</v>
      </c>
      <c r="G1620" s="1" t="s">
        <v>1064</v>
      </c>
      <c r="H1620" s="1" t="n">
        <v>1741.93</v>
      </c>
      <c r="I1620" s="1" t="s">
        <v>46</v>
      </c>
      <c r="J162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1619SKU01619UNILEVER PRODUCT 1619DAIRYUNILEVERKGINACTIVE211741.93</v>
      </c>
      <c r="K1620" s="1" t="n">
        <f aca="false">COUNTIF(J:J, $J1620)</f>
        <v>1</v>
      </c>
      <c r="L1620" s="1" t="str">
        <f aca="false">IF(ISNA(VLOOKUP(tblProducts[[#This Row],[supplier_id]], tblSuppliers[], 3, FALSE())), "Invalid", "Valid")</f>
        <v>Valid</v>
      </c>
    </row>
    <row r="1621" customFormat="false" ht="15" hidden="false" customHeight="true" outlineLevel="0" collapsed="false">
      <c r="A1621" s="1" t="n">
        <v>1620</v>
      </c>
      <c r="B1621" s="1" t="s">
        <v>4316</v>
      </c>
      <c r="C1621" s="1" t="s">
        <v>4317</v>
      </c>
      <c r="D1621" s="1" t="s">
        <v>1062</v>
      </c>
      <c r="E1621" s="1" t="s">
        <v>1071</v>
      </c>
      <c r="F1621" s="1" t="n">
        <v>133</v>
      </c>
      <c r="G1621" s="1" t="s">
        <v>1064</v>
      </c>
      <c r="H1621" s="1" t="n">
        <v>2234.46</v>
      </c>
      <c r="I1621" s="1" t="s">
        <v>46</v>
      </c>
      <c r="J162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1620SKU01620ITC PRODUCT 1620DAIRYITCKGINACTIVE1332234.46</v>
      </c>
      <c r="K1621" s="1" t="n">
        <f aca="false">COUNTIF(J:J, $J1621)</f>
        <v>1</v>
      </c>
      <c r="L1621" s="1" t="str">
        <f aca="false">IF(ISNA(VLOOKUP(tblProducts[[#This Row],[supplier_id]], tblSuppliers[], 3, FALSE())), "Invalid", "Valid")</f>
        <v>Valid</v>
      </c>
    </row>
    <row r="1622" customFormat="false" ht="15" hidden="false" customHeight="true" outlineLevel="0" collapsed="false">
      <c r="A1622" s="1" t="n">
        <v>1621</v>
      </c>
      <c r="B1622" s="1" t="s">
        <v>4318</v>
      </c>
      <c r="C1622" s="1" t="s">
        <v>4319</v>
      </c>
      <c r="D1622" s="1" t="s">
        <v>1088</v>
      </c>
      <c r="E1622" s="1" t="s">
        <v>1058</v>
      </c>
      <c r="F1622" s="1" t="n">
        <v>185</v>
      </c>
      <c r="G1622" s="1" t="s">
        <v>1064</v>
      </c>
      <c r="H1622" s="1" t="n">
        <v>1546.51</v>
      </c>
      <c r="I1622" s="1" t="s">
        <v>46</v>
      </c>
      <c r="J162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1621SKU01621UNILEVER PRODUCT 1621HOUSEHOLDP&amp;GKGINACTIVE1851546.51</v>
      </c>
      <c r="K1622" s="1" t="n">
        <f aca="false">COUNTIF(J:J, $J1622)</f>
        <v>1</v>
      </c>
      <c r="L1622" s="1" t="str">
        <f aca="false">IF(ISNA(VLOOKUP(tblProducts[[#This Row],[supplier_id]], tblSuppliers[], 3, FALSE())), "Invalid", "Valid")</f>
        <v>Valid</v>
      </c>
    </row>
    <row r="1623" customFormat="false" ht="15" hidden="false" customHeight="true" outlineLevel="0" collapsed="false">
      <c r="A1623" s="1" t="n">
        <v>1622</v>
      </c>
      <c r="B1623" s="1" t="s">
        <v>4320</v>
      </c>
      <c r="C1623" s="1" t="s">
        <v>4321</v>
      </c>
      <c r="D1623" s="1" t="s">
        <v>1143</v>
      </c>
      <c r="E1623" s="1" t="s">
        <v>1063</v>
      </c>
      <c r="F1623" s="1" t="n">
        <v>157</v>
      </c>
      <c r="G1623" s="1" t="s">
        <v>1055</v>
      </c>
      <c r="H1623" s="1" t="n">
        <v>1856.02</v>
      </c>
      <c r="I1623" s="1" t="s">
        <v>39</v>
      </c>
      <c r="J162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1622SKU01622AMUL PRODUCT 1622BEVERAGESAMULPACKACTIVE1571856.02</v>
      </c>
      <c r="K1623" s="1" t="n">
        <f aca="false">COUNTIF(J:J, $J1623)</f>
        <v>1</v>
      </c>
      <c r="L1623" s="1" t="str">
        <f aca="false">IF(ISNA(VLOOKUP(tblProducts[[#This Row],[supplier_id]], tblSuppliers[], 3, FALSE())), "Invalid", "Valid")</f>
        <v>Valid</v>
      </c>
    </row>
    <row r="1624" customFormat="false" ht="15" hidden="false" customHeight="true" outlineLevel="0" collapsed="false">
      <c r="A1624" s="1" t="n">
        <v>1623</v>
      </c>
      <c r="B1624" s="1" t="s">
        <v>4322</v>
      </c>
      <c r="C1624" s="1" t="s">
        <v>4323</v>
      </c>
      <c r="D1624" s="1" t="s">
        <v>1062</v>
      </c>
      <c r="E1624" s="1" t="s">
        <v>1071</v>
      </c>
      <c r="F1624" s="1" t="n">
        <v>109</v>
      </c>
      <c r="G1624" s="1" t="s">
        <v>1068</v>
      </c>
      <c r="H1624" s="1" t="n">
        <v>1934.78</v>
      </c>
      <c r="I1624" s="1" t="s">
        <v>39</v>
      </c>
      <c r="J162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1623SKU01623AMUL PRODUCT 1623DAIRYITCPIECEACTIVE1091934.78</v>
      </c>
      <c r="K1624" s="1" t="n">
        <f aca="false">COUNTIF(J:J, $J1624)</f>
        <v>1</v>
      </c>
      <c r="L1624" s="1" t="str">
        <f aca="false">IF(ISNA(VLOOKUP(tblProducts[[#This Row],[supplier_id]], tblSuppliers[], 3, FALSE())), "Invalid", "Valid")</f>
        <v>Valid</v>
      </c>
    </row>
    <row r="1625" customFormat="false" ht="15" hidden="false" customHeight="true" outlineLevel="0" collapsed="false">
      <c r="A1625" s="1" t="n">
        <v>1624</v>
      </c>
      <c r="B1625" s="1" t="s">
        <v>4324</v>
      </c>
      <c r="C1625" s="1" t="s">
        <v>4325</v>
      </c>
      <c r="D1625" s="1" t="s">
        <v>1098</v>
      </c>
      <c r="E1625" s="1" t="s">
        <v>1058</v>
      </c>
      <c r="F1625" s="1" t="n">
        <v>178</v>
      </c>
      <c r="G1625" s="1" t="s">
        <v>1059</v>
      </c>
      <c r="H1625" s="1" t="n">
        <v>448.88</v>
      </c>
      <c r="I1625" s="1" t="s">
        <v>46</v>
      </c>
      <c r="J162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1624SKU01624BRITANNIA PRODUCT 1624PERSONAL CAREP&amp;GLITREINACTIVE178448.88</v>
      </c>
      <c r="K1625" s="1" t="n">
        <f aca="false">COUNTIF(J:J, $J1625)</f>
        <v>1</v>
      </c>
      <c r="L1625" s="1" t="str">
        <f aca="false">IF(ISNA(VLOOKUP(tblProducts[[#This Row],[supplier_id]], tblSuppliers[], 3, FALSE())), "Invalid", "Valid")</f>
        <v>Valid</v>
      </c>
    </row>
    <row r="1626" customFormat="false" ht="15" hidden="false" customHeight="true" outlineLevel="0" collapsed="false">
      <c r="A1626" s="1" t="n">
        <v>1625</v>
      </c>
      <c r="B1626" s="1" t="s">
        <v>4326</v>
      </c>
      <c r="C1626" s="1" t="s">
        <v>4327</v>
      </c>
      <c r="D1626" s="1" t="s">
        <v>1143</v>
      </c>
      <c r="E1626" s="1" t="s">
        <v>1071</v>
      </c>
      <c r="F1626" s="1" t="n">
        <v>97</v>
      </c>
      <c r="G1626" s="1" t="s">
        <v>1055</v>
      </c>
      <c r="H1626" s="1" t="n">
        <v>1132.33</v>
      </c>
      <c r="I1626" s="1" t="s">
        <v>46</v>
      </c>
      <c r="J162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1625SKU01625AMUL PRODUCT 1625BEVERAGESITCPACKINACTIVE971132.33</v>
      </c>
      <c r="K1626" s="1" t="n">
        <f aca="false">COUNTIF(J:J, $J1626)</f>
        <v>1</v>
      </c>
      <c r="L1626" s="1" t="str">
        <f aca="false">IF(ISNA(VLOOKUP(tblProducts[[#This Row],[supplier_id]], tblSuppliers[], 3, FALSE())), "Invalid", "Valid")</f>
        <v>Valid</v>
      </c>
    </row>
    <row r="1627" customFormat="false" ht="15" hidden="false" customHeight="true" outlineLevel="0" collapsed="false">
      <c r="A1627" s="1" t="n">
        <v>1626</v>
      </c>
      <c r="B1627" s="1" t="s">
        <v>4328</v>
      </c>
      <c r="C1627" s="1" t="s">
        <v>4329</v>
      </c>
      <c r="D1627" s="1" t="s">
        <v>1062</v>
      </c>
      <c r="E1627" s="1" t="s">
        <v>1071</v>
      </c>
      <c r="F1627" s="1" t="n">
        <v>68</v>
      </c>
      <c r="G1627" s="1" t="s">
        <v>1068</v>
      </c>
      <c r="H1627" s="1" t="n">
        <v>2365.41</v>
      </c>
      <c r="I1627" s="1" t="s">
        <v>46</v>
      </c>
      <c r="J162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1626SKU01626AMUL PRODUCT 1626DAIRYITCPIECEINACTIVE682365.41</v>
      </c>
      <c r="K1627" s="1" t="n">
        <f aca="false">COUNTIF(J:J, $J1627)</f>
        <v>1</v>
      </c>
      <c r="L1627" s="1" t="str">
        <f aca="false">IF(ISNA(VLOOKUP(tblProducts[[#This Row],[supplier_id]], tblSuppliers[], 3, FALSE())), "Invalid", "Valid")</f>
        <v>Valid</v>
      </c>
    </row>
    <row r="1628" customFormat="false" ht="15" hidden="false" customHeight="true" outlineLevel="0" collapsed="false">
      <c r="A1628" s="1" t="n">
        <v>1627</v>
      </c>
      <c r="B1628" s="1" t="s">
        <v>4330</v>
      </c>
      <c r="C1628" s="1" t="s">
        <v>4331</v>
      </c>
      <c r="D1628" s="1" t="s">
        <v>1088</v>
      </c>
      <c r="E1628" s="1" t="s">
        <v>1077</v>
      </c>
      <c r="F1628" s="1" t="n">
        <v>21</v>
      </c>
      <c r="G1628" s="1" t="s">
        <v>1055</v>
      </c>
      <c r="H1628" s="1" t="n">
        <v>1896.74</v>
      </c>
      <c r="I1628" s="1" t="s">
        <v>46</v>
      </c>
      <c r="J162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1627SKU01627BRITANNIA PRODUCT 1627HOUSEHOLDBRITANNIAPACKINACTIVE211896.74</v>
      </c>
      <c r="K1628" s="1" t="n">
        <f aca="false">COUNTIF(J:J, $J1628)</f>
        <v>1</v>
      </c>
      <c r="L1628" s="1" t="str">
        <f aca="false">IF(ISNA(VLOOKUP(tblProducts[[#This Row],[supplier_id]], tblSuppliers[], 3, FALSE())), "Invalid", "Valid")</f>
        <v>Valid</v>
      </c>
    </row>
    <row r="1629" customFormat="false" ht="15" hidden="false" customHeight="true" outlineLevel="0" collapsed="false">
      <c r="A1629" s="1" t="n">
        <v>1628</v>
      </c>
      <c r="B1629" s="1" t="s">
        <v>4332</v>
      </c>
      <c r="C1629" s="1" t="s">
        <v>4333</v>
      </c>
      <c r="D1629" s="1" t="s">
        <v>1143</v>
      </c>
      <c r="E1629" s="1" t="s">
        <v>1085</v>
      </c>
      <c r="F1629" s="1" t="n">
        <v>35</v>
      </c>
      <c r="G1629" s="1" t="s">
        <v>1068</v>
      </c>
      <c r="H1629" s="1" t="n">
        <v>584.05</v>
      </c>
      <c r="I1629" s="1" t="s">
        <v>46</v>
      </c>
      <c r="J162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1628SKU01628P&amp;G PRODUCT 1628BEVERAGESDABURPIECEINACTIVE35584.05</v>
      </c>
      <c r="K1629" s="1" t="n">
        <f aca="false">COUNTIF(J:J, $J1629)</f>
        <v>1</v>
      </c>
      <c r="L1629" s="1" t="str">
        <f aca="false">IF(ISNA(VLOOKUP(tblProducts[[#This Row],[supplier_id]], tblSuppliers[], 3, FALSE())), "Invalid", "Valid")</f>
        <v>Valid</v>
      </c>
    </row>
    <row r="1630" customFormat="false" ht="15" hidden="false" customHeight="true" outlineLevel="0" collapsed="false">
      <c r="A1630" s="1" t="n">
        <v>1629</v>
      </c>
      <c r="B1630" s="1" t="s">
        <v>4334</v>
      </c>
      <c r="C1630" s="1" t="s">
        <v>4335</v>
      </c>
      <c r="D1630" s="1" t="s">
        <v>1081</v>
      </c>
      <c r="E1630" s="1" t="s">
        <v>1058</v>
      </c>
      <c r="F1630" s="1" t="n">
        <v>123</v>
      </c>
      <c r="G1630" s="1" t="s">
        <v>1068</v>
      </c>
      <c r="H1630" s="1" t="n">
        <v>2350.23</v>
      </c>
      <c r="I1630" s="1" t="s">
        <v>39</v>
      </c>
      <c r="J163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1629SKU01629ITC PRODUCT 1629FROZEN FOODP&amp;GPIECEACTIVE1232350.23</v>
      </c>
      <c r="K1630" s="1" t="n">
        <f aca="false">COUNTIF(J:J, $J1630)</f>
        <v>1</v>
      </c>
      <c r="L1630" s="1" t="str">
        <f aca="false">IF(ISNA(VLOOKUP(tblProducts[[#This Row],[supplier_id]], tblSuppliers[], 3, FALSE())), "Invalid", "Valid")</f>
        <v>Valid</v>
      </c>
    </row>
    <row r="1631" customFormat="false" ht="15" hidden="false" customHeight="true" outlineLevel="0" collapsed="false">
      <c r="A1631" s="1" t="n">
        <v>1630</v>
      </c>
      <c r="B1631" s="1" t="s">
        <v>4336</v>
      </c>
      <c r="C1631" s="1" t="s">
        <v>4337</v>
      </c>
      <c r="D1631" s="1" t="s">
        <v>1076</v>
      </c>
      <c r="E1631" s="1" t="s">
        <v>1054</v>
      </c>
      <c r="F1631" s="1" t="n">
        <v>189</v>
      </c>
      <c r="G1631" s="1" t="s">
        <v>1064</v>
      </c>
      <c r="H1631" s="1" t="n">
        <v>1804.32</v>
      </c>
      <c r="I1631" s="1" t="s">
        <v>39</v>
      </c>
      <c r="J163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1630SKU01630PARLE PRODUCT 1630SNACKSUNILEVERKGACTIVE1891804.32</v>
      </c>
      <c r="K1631" s="1" t="n">
        <f aca="false">COUNTIF(J:J, $J1631)</f>
        <v>1</v>
      </c>
      <c r="L1631" s="1" t="str">
        <f aca="false">IF(ISNA(VLOOKUP(tblProducts[[#This Row],[supplier_id]], tblSuppliers[], 3, FALSE())), "Invalid", "Valid")</f>
        <v>Valid</v>
      </c>
    </row>
    <row r="1632" customFormat="false" ht="15" hidden="false" customHeight="true" outlineLevel="0" collapsed="false">
      <c r="A1632" s="1" t="n">
        <v>1631</v>
      </c>
      <c r="B1632" s="1" t="s">
        <v>4338</v>
      </c>
      <c r="C1632" s="1" t="s">
        <v>4339</v>
      </c>
      <c r="D1632" s="1" t="s">
        <v>1067</v>
      </c>
      <c r="E1632" s="1" t="s">
        <v>1054</v>
      </c>
      <c r="F1632" s="1" t="n">
        <v>44</v>
      </c>
      <c r="G1632" s="1" t="s">
        <v>1078</v>
      </c>
      <c r="H1632" s="1" t="n">
        <v>2257.49</v>
      </c>
      <c r="I1632" s="1" t="s">
        <v>39</v>
      </c>
      <c r="J163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1631SKU01631P&amp;G PRODUCT 1631BAKERYUNILEVERBOTTLEACTIVE442257.49</v>
      </c>
      <c r="K1632" s="1" t="n">
        <f aca="false">COUNTIF(J:J, $J1632)</f>
        <v>1</v>
      </c>
      <c r="L1632" s="1" t="str">
        <f aca="false">IF(ISNA(VLOOKUP(tblProducts[[#This Row],[supplier_id]], tblSuppliers[], 3, FALSE())), "Invalid", "Valid")</f>
        <v>Valid</v>
      </c>
    </row>
    <row r="1633" customFormat="false" ht="15" hidden="false" customHeight="true" outlineLevel="0" collapsed="false">
      <c r="A1633" s="1" t="n">
        <v>1632</v>
      </c>
      <c r="B1633" s="1" t="s">
        <v>4340</v>
      </c>
      <c r="C1633" s="1" t="s">
        <v>4341</v>
      </c>
      <c r="D1633" s="1" t="s">
        <v>1098</v>
      </c>
      <c r="E1633" s="1" t="s">
        <v>1054</v>
      </c>
      <c r="F1633" s="1" t="n">
        <v>127</v>
      </c>
      <c r="G1633" s="1" t="s">
        <v>1055</v>
      </c>
      <c r="H1633" s="1" t="n">
        <v>1141.43</v>
      </c>
      <c r="I1633" s="1" t="s">
        <v>46</v>
      </c>
      <c r="J163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1632SKU01632BRITANNIA PRODUCT 1632PERSONAL CAREUNILEVERPACKINACTIVE1271141.43</v>
      </c>
      <c r="K1633" s="1" t="n">
        <f aca="false">COUNTIF(J:J, $J1633)</f>
        <v>1</v>
      </c>
      <c r="L1633" s="1" t="str">
        <f aca="false">IF(ISNA(VLOOKUP(tblProducts[[#This Row],[supplier_id]], tblSuppliers[], 3, FALSE())), "Invalid", "Valid")</f>
        <v>Valid</v>
      </c>
    </row>
    <row r="1634" customFormat="false" ht="15" hidden="false" customHeight="true" outlineLevel="0" collapsed="false">
      <c r="A1634" s="1" t="n">
        <v>1633</v>
      </c>
      <c r="B1634" s="1" t="s">
        <v>4342</v>
      </c>
      <c r="C1634" s="1" t="s">
        <v>4343</v>
      </c>
      <c r="D1634" s="1" t="s">
        <v>1098</v>
      </c>
      <c r="E1634" s="1" t="s">
        <v>1085</v>
      </c>
      <c r="F1634" s="1" t="n">
        <v>176</v>
      </c>
      <c r="G1634" s="1" t="s">
        <v>1064</v>
      </c>
      <c r="H1634" s="1" t="n">
        <v>1561.63</v>
      </c>
      <c r="I1634" s="1" t="s">
        <v>39</v>
      </c>
      <c r="J163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1633SKU01633BRITANNIA PRODUCT 1633PERSONAL CAREDABURKGACTIVE1761561.63</v>
      </c>
      <c r="K1634" s="1" t="n">
        <f aca="false">COUNTIF(J:J, $J1634)</f>
        <v>1</v>
      </c>
      <c r="L1634" s="1" t="str">
        <f aca="false">IF(ISNA(VLOOKUP(tblProducts[[#This Row],[supplier_id]], tblSuppliers[], 3, FALSE())), "Invalid", "Valid")</f>
        <v>Valid</v>
      </c>
    </row>
    <row r="1635" customFormat="false" ht="15" hidden="false" customHeight="true" outlineLevel="0" collapsed="false">
      <c r="A1635" s="1" t="n">
        <v>1634</v>
      </c>
      <c r="B1635" s="1" t="s">
        <v>4344</v>
      </c>
      <c r="C1635" s="1" t="s">
        <v>4345</v>
      </c>
      <c r="D1635" s="1" t="s">
        <v>1067</v>
      </c>
      <c r="E1635" s="1" t="s">
        <v>1082</v>
      </c>
      <c r="F1635" s="1" t="n">
        <v>19</v>
      </c>
      <c r="G1635" s="1" t="s">
        <v>1064</v>
      </c>
      <c r="H1635" s="1" t="n">
        <v>1744.67</v>
      </c>
      <c r="I1635" s="1" t="s">
        <v>39</v>
      </c>
      <c r="J163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1634SKU01634DABUR PRODUCT 1634BAKERYNESTLEKGACTIVE191744.67</v>
      </c>
      <c r="K1635" s="1" t="n">
        <f aca="false">COUNTIF(J:J, $J1635)</f>
        <v>1</v>
      </c>
      <c r="L1635" s="1" t="str">
        <f aca="false">IF(ISNA(VLOOKUP(tblProducts[[#This Row],[supplier_id]], tblSuppliers[], 3, FALSE())), "Invalid", "Valid")</f>
        <v>Valid</v>
      </c>
    </row>
    <row r="1636" customFormat="false" ht="15" hidden="false" customHeight="true" outlineLevel="0" collapsed="false">
      <c r="A1636" s="1" t="n">
        <v>1635</v>
      </c>
      <c r="B1636" s="1" t="s">
        <v>4346</v>
      </c>
      <c r="C1636" s="1" t="s">
        <v>4347</v>
      </c>
      <c r="D1636" s="1" t="s">
        <v>1076</v>
      </c>
      <c r="E1636" s="1" t="s">
        <v>1058</v>
      </c>
      <c r="F1636" s="1" t="n">
        <v>125</v>
      </c>
      <c r="G1636" s="1" t="s">
        <v>1064</v>
      </c>
      <c r="H1636" s="1" t="n">
        <v>18.02</v>
      </c>
      <c r="I1636" s="1" t="s">
        <v>46</v>
      </c>
      <c r="J163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1635SKU01635DABUR PRODUCT 1635SNACKSP&amp;GKGINACTIVE12518.02</v>
      </c>
      <c r="K1636" s="1" t="n">
        <f aca="false">COUNTIF(J:J, $J1636)</f>
        <v>1</v>
      </c>
      <c r="L1636" s="1" t="str">
        <f aca="false">IF(ISNA(VLOOKUP(tblProducts[[#This Row],[supplier_id]], tblSuppliers[], 3, FALSE())), "Invalid", "Valid")</f>
        <v>Valid</v>
      </c>
    </row>
    <row r="1637" customFormat="false" ht="15" hidden="false" customHeight="true" outlineLevel="0" collapsed="false">
      <c r="A1637" s="1" t="n">
        <v>1636</v>
      </c>
      <c r="B1637" s="1" t="s">
        <v>4348</v>
      </c>
      <c r="C1637" s="1" t="s">
        <v>4349</v>
      </c>
      <c r="D1637" s="1" t="s">
        <v>1053</v>
      </c>
      <c r="E1637" s="1" t="s">
        <v>1089</v>
      </c>
      <c r="F1637" s="1" t="n">
        <v>11</v>
      </c>
      <c r="G1637" s="1" t="s">
        <v>1055</v>
      </c>
      <c r="H1637" s="1" t="n">
        <v>1081.93</v>
      </c>
      <c r="I1637" s="1" t="s">
        <v>39</v>
      </c>
      <c r="J163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1636SKU01636BRITANNIA PRODUCT 1636CLEANINGPARLEPACKACTIVE111081.93</v>
      </c>
      <c r="K1637" s="1" t="n">
        <f aca="false">COUNTIF(J:J, $J1637)</f>
        <v>1</v>
      </c>
      <c r="L1637" s="1" t="str">
        <f aca="false">IF(ISNA(VLOOKUP(tblProducts[[#This Row],[supplier_id]], tblSuppliers[], 3, FALSE())), "Invalid", "Valid")</f>
        <v>Valid</v>
      </c>
    </row>
    <row r="1638" customFormat="false" ht="15" hidden="false" customHeight="true" outlineLevel="0" collapsed="false">
      <c r="A1638" s="1" t="n">
        <v>1637</v>
      </c>
      <c r="B1638" s="1" t="s">
        <v>4350</v>
      </c>
      <c r="C1638" s="1" t="s">
        <v>4351</v>
      </c>
      <c r="D1638" s="1" t="s">
        <v>1053</v>
      </c>
      <c r="E1638" s="1" t="s">
        <v>1058</v>
      </c>
      <c r="F1638" s="1" t="n">
        <v>95</v>
      </c>
      <c r="G1638" s="1" t="s">
        <v>1055</v>
      </c>
      <c r="H1638" s="1" t="n">
        <v>1529.9</v>
      </c>
      <c r="I1638" s="1" t="s">
        <v>46</v>
      </c>
      <c r="J163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1637SKU01637ITC PRODUCT 1637CLEANINGP&amp;GPACKINACTIVE951529.9</v>
      </c>
      <c r="K1638" s="1" t="n">
        <f aca="false">COUNTIF(J:J, $J1638)</f>
        <v>1</v>
      </c>
      <c r="L1638" s="1" t="str">
        <f aca="false">IF(ISNA(VLOOKUP(tblProducts[[#This Row],[supplier_id]], tblSuppliers[], 3, FALSE())), "Invalid", "Valid")</f>
        <v>Valid</v>
      </c>
    </row>
    <row r="1639" customFormat="false" ht="15" hidden="false" customHeight="true" outlineLevel="0" collapsed="false">
      <c r="A1639" s="1" t="n">
        <v>1638</v>
      </c>
      <c r="B1639" s="1" t="s">
        <v>4352</v>
      </c>
      <c r="C1639" s="1" t="s">
        <v>4353</v>
      </c>
      <c r="D1639" s="1" t="s">
        <v>1053</v>
      </c>
      <c r="E1639" s="1" t="s">
        <v>1063</v>
      </c>
      <c r="F1639" s="1" t="n">
        <v>121</v>
      </c>
      <c r="G1639" s="1" t="s">
        <v>1055</v>
      </c>
      <c r="H1639" s="1" t="n">
        <v>795.59</v>
      </c>
      <c r="I1639" s="1" t="s">
        <v>39</v>
      </c>
      <c r="J163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1638SKU01638BRITANNIA PRODUCT 1638CLEANINGAMULPACKACTIVE121795.59</v>
      </c>
      <c r="K1639" s="1" t="n">
        <f aca="false">COUNTIF(J:J, $J1639)</f>
        <v>1</v>
      </c>
      <c r="L1639" s="1" t="str">
        <f aca="false">IF(ISNA(VLOOKUP(tblProducts[[#This Row],[supplier_id]], tblSuppliers[], 3, FALSE())), "Invalid", "Valid")</f>
        <v>Valid</v>
      </c>
    </row>
    <row r="1640" customFormat="false" ht="15" hidden="false" customHeight="true" outlineLevel="0" collapsed="false">
      <c r="A1640" s="1" t="n">
        <v>1639</v>
      </c>
      <c r="B1640" s="1" t="s">
        <v>4354</v>
      </c>
      <c r="C1640" s="1" t="s">
        <v>4355</v>
      </c>
      <c r="D1640" s="1" t="s">
        <v>1076</v>
      </c>
      <c r="E1640" s="1" t="s">
        <v>1082</v>
      </c>
      <c r="F1640" s="1" t="n">
        <v>81</v>
      </c>
      <c r="G1640" s="1" t="s">
        <v>1055</v>
      </c>
      <c r="H1640" s="1" t="n">
        <v>2131.72</v>
      </c>
      <c r="I1640" s="1" t="s">
        <v>39</v>
      </c>
      <c r="J164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1639SKU01639P&amp;G PRODUCT 1639SNACKSNESTLEPACKACTIVE812131.72</v>
      </c>
      <c r="K1640" s="1" t="n">
        <f aca="false">COUNTIF(J:J, $J1640)</f>
        <v>1</v>
      </c>
      <c r="L1640" s="1" t="str">
        <f aca="false">IF(ISNA(VLOOKUP(tblProducts[[#This Row],[supplier_id]], tblSuppliers[], 3, FALSE())), "Invalid", "Valid")</f>
        <v>Valid</v>
      </c>
    </row>
    <row r="1641" customFormat="false" ht="15" hidden="false" customHeight="true" outlineLevel="0" collapsed="false">
      <c r="A1641" s="1" t="n">
        <v>1640</v>
      </c>
      <c r="B1641" s="1" t="s">
        <v>4356</v>
      </c>
      <c r="C1641" s="1" t="s">
        <v>4357</v>
      </c>
      <c r="D1641" s="1" t="s">
        <v>1143</v>
      </c>
      <c r="E1641" s="1" t="s">
        <v>1082</v>
      </c>
      <c r="F1641" s="1" t="n">
        <v>199</v>
      </c>
      <c r="G1641" s="1" t="s">
        <v>1064</v>
      </c>
      <c r="H1641" s="1" t="n">
        <v>1644.65</v>
      </c>
      <c r="I1641" s="1" t="s">
        <v>46</v>
      </c>
      <c r="J164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1640SKU01640PARLE PRODUCT 1640BEVERAGESNESTLEKGINACTIVE1991644.65</v>
      </c>
      <c r="K1641" s="1" t="n">
        <f aca="false">COUNTIF(J:J, $J1641)</f>
        <v>1</v>
      </c>
      <c r="L1641" s="1" t="str">
        <f aca="false">IF(ISNA(VLOOKUP(tblProducts[[#This Row],[supplier_id]], tblSuppliers[], 3, FALSE())), "Invalid", "Valid")</f>
        <v>Valid</v>
      </c>
    </row>
    <row r="1642" customFormat="false" ht="15" hidden="false" customHeight="true" outlineLevel="0" collapsed="false">
      <c r="A1642" s="1" t="n">
        <v>1641</v>
      </c>
      <c r="B1642" s="1" t="s">
        <v>4358</v>
      </c>
      <c r="C1642" s="1" t="s">
        <v>4359</v>
      </c>
      <c r="D1642" s="1" t="s">
        <v>1076</v>
      </c>
      <c r="E1642" s="1" t="s">
        <v>1063</v>
      </c>
      <c r="F1642" s="1" t="n">
        <v>196</v>
      </c>
      <c r="G1642" s="1" t="s">
        <v>1064</v>
      </c>
      <c r="H1642" s="1" t="n">
        <v>727.58</v>
      </c>
      <c r="I1642" s="1" t="s">
        <v>46</v>
      </c>
      <c r="J164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1641SKU01641ITC PRODUCT 1641SNACKSAMULKGINACTIVE196727.58</v>
      </c>
      <c r="K1642" s="1" t="n">
        <f aca="false">COUNTIF(J:J, $J1642)</f>
        <v>1</v>
      </c>
      <c r="L1642" s="1" t="str">
        <f aca="false">IF(ISNA(VLOOKUP(tblProducts[[#This Row],[supplier_id]], tblSuppliers[], 3, FALSE())), "Invalid", "Valid")</f>
        <v>Valid</v>
      </c>
    </row>
    <row r="1643" customFormat="false" ht="15" hidden="false" customHeight="true" outlineLevel="0" collapsed="false">
      <c r="A1643" s="1" t="n">
        <v>1642</v>
      </c>
      <c r="B1643" s="1" t="s">
        <v>4360</v>
      </c>
      <c r="C1643" s="1" t="s">
        <v>4361</v>
      </c>
      <c r="D1643" s="1" t="s">
        <v>1098</v>
      </c>
      <c r="E1643" s="1" t="s">
        <v>1085</v>
      </c>
      <c r="F1643" s="1" t="n">
        <v>46</v>
      </c>
      <c r="G1643" s="1" t="s">
        <v>1064</v>
      </c>
      <c r="H1643" s="1" t="n">
        <v>2152.38</v>
      </c>
      <c r="I1643" s="1" t="s">
        <v>39</v>
      </c>
      <c r="J164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1642SKU01642DABUR PRODUCT 1642PERSONAL CAREDABURKGACTIVE462152.38</v>
      </c>
      <c r="K1643" s="1" t="n">
        <f aca="false">COUNTIF(J:J, $J1643)</f>
        <v>1</v>
      </c>
      <c r="L1643" s="1" t="str">
        <f aca="false">IF(ISNA(VLOOKUP(tblProducts[[#This Row],[supplier_id]], tblSuppliers[], 3, FALSE())), "Invalid", "Valid")</f>
        <v>Valid</v>
      </c>
    </row>
    <row r="1644" customFormat="false" ht="15" hidden="false" customHeight="true" outlineLevel="0" collapsed="false">
      <c r="A1644" s="1" t="n">
        <v>1643</v>
      </c>
      <c r="B1644" s="1" t="s">
        <v>4362</v>
      </c>
      <c r="C1644" s="1" t="s">
        <v>4363</v>
      </c>
      <c r="D1644" s="1" t="s">
        <v>1067</v>
      </c>
      <c r="E1644" s="1" t="s">
        <v>1071</v>
      </c>
      <c r="F1644" s="1" t="n">
        <v>143</v>
      </c>
      <c r="G1644" s="1" t="s">
        <v>1064</v>
      </c>
      <c r="H1644" s="1" t="n">
        <v>904.37</v>
      </c>
      <c r="I1644" s="1" t="s">
        <v>39</v>
      </c>
      <c r="J164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1643SKU01643PARLE PRODUCT 1643BAKERYITCKGACTIVE143904.37</v>
      </c>
      <c r="K1644" s="1" t="n">
        <f aca="false">COUNTIF(J:J, $J1644)</f>
        <v>1</v>
      </c>
      <c r="L1644" s="1" t="str">
        <f aca="false">IF(ISNA(VLOOKUP(tblProducts[[#This Row],[supplier_id]], tblSuppliers[], 3, FALSE())), "Invalid", "Valid")</f>
        <v>Valid</v>
      </c>
    </row>
    <row r="1645" customFormat="false" ht="15" hidden="false" customHeight="true" outlineLevel="0" collapsed="false">
      <c r="A1645" s="1" t="n">
        <v>1644</v>
      </c>
      <c r="B1645" s="1" t="s">
        <v>4364</v>
      </c>
      <c r="C1645" s="1" t="s">
        <v>4365</v>
      </c>
      <c r="D1645" s="1" t="s">
        <v>1098</v>
      </c>
      <c r="E1645" s="1" t="s">
        <v>1058</v>
      </c>
      <c r="F1645" s="1" t="n">
        <v>102</v>
      </c>
      <c r="G1645" s="1" t="s">
        <v>1059</v>
      </c>
      <c r="H1645" s="1" t="n">
        <v>1472.98</v>
      </c>
      <c r="I1645" s="1" t="s">
        <v>46</v>
      </c>
      <c r="J164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1644SKU01644BRITANNIA PRODUCT 1644PERSONAL CAREP&amp;GLITREINACTIVE1021472.98</v>
      </c>
      <c r="K1645" s="1" t="n">
        <f aca="false">COUNTIF(J:J, $J1645)</f>
        <v>1</v>
      </c>
      <c r="L1645" s="1" t="str">
        <f aca="false">IF(ISNA(VLOOKUP(tblProducts[[#This Row],[supplier_id]], tblSuppliers[], 3, FALSE())), "Invalid", "Valid")</f>
        <v>Valid</v>
      </c>
    </row>
    <row r="1646" customFormat="false" ht="15" hidden="false" customHeight="true" outlineLevel="0" collapsed="false">
      <c r="A1646" s="1" t="n">
        <v>1645</v>
      </c>
      <c r="B1646" s="1" t="s">
        <v>4366</v>
      </c>
      <c r="C1646" s="1" t="s">
        <v>4367</v>
      </c>
      <c r="D1646" s="1" t="s">
        <v>1062</v>
      </c>
      <c r="E1646" s="1" t="s">
        <v>1058</v>
      </c>
      <c r="F1646" s="1" t="n">
        <v>199</v>
      </c>
      <c r="G1646" s="1" t="s">
        <v>1068</v>
      </c>
      <c r="H1646" s="1" t="n">
        <v>803.96</v>
      </c>
      <c r="I1646" s="1" t="s">
        <v>46</v>
      </c>
      <c r="J164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1645SKU01645DABUR PRODUCT 1645DAIRYP&amp;GPIECEINACTIVE199803.96</v>
      </c>
      <c r="K1646" s="1" t="n">
        <f aca="false">COUNTIF(J:J, $J1646)</f>
        <v>1</v>
      </c>
      <c r="L1646" s="1" t="str">
        <f aca="false">IF(ISNA(VLOOKUP(tblProducts[[#This Row],[supplier_id]], tblSuppliers[], 3, FALSE())), "Invalid", "Valid")</f>
        <v>Valid</v>
      </c>
    </row>
    <row r="1647" customFormat="false" ht="15" hidden="false" customHeight="true" outlineLevel="0" collapsed="false">
      <c r="A1647" s="1" t="n">
        <v>1646</v>
      </c>
      <c r="B1647" s="1" t="s">
        <v>4368</v>
      </c>
      <c r="C1647" s="1" t="s">
        <v>4369</v>
      </c>
      <c r="D1647" s="1" t="s">
        <v>1067</v>
      </c>
      <c r="E1647" s="1" t="s">
        <v>1054</v>
      </c>
      <c r="F1647" s="1" t="n">
        <v>64</v>
      </c>
      <c r="G1647" s="1" t="s">
        <v>1078</v>
      </c>
      <c r="H1647" s="1" t="n">
        <v>2011.96</v>
      </c>
      <c r="I1647" s="1" t="s">
        <v>46</v>
      </c>
      <c r="J164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1646SKU01646UNILEVER PRODUCT 1646BAKERYUNILEVERBOTTLEINACTIVE642011.96</v>
      </c>
      <c r="K1647" s="1" t="n">
        <f aca="false">COUNTIF(J:J, $J1647)</f>
        <v>1</v>
      </c>
      <c r="L1647" s="1" t="str">
        <f aca="false">IF(ISNA(VLOOKUP(tblProducts[[#This Row],[supplier_id]], tblSuppliers[], 3, FALSE())), "Invalid", "Valid")</f>
        <v>Valid</v>
      </c>
    </row>
    <row r="1648" customFormat="false" ht="15" hidden="false" customHeight="true" outlineLevel="0" collapsed="false">
      <c r="A1648" s="1" t="n">
        <v>1647</v>
      </c>
      <c r="B1648" s="1" t="s">
        <v>4370</v>
      </c>
      <c r="C1648" s="1" t="s">
        <v>4371</v>
      </c>
      <c r="D1648" s="1" t="s">
        <v>1062</v>
      </c>
      <c r="E1648" s="1" t="s">
        <v>1077</v>
      </c>
      <c r="F1648" s="1" t="n">
        <v>68</v>
      </c>
      <c r="G1648" s="1" t="s">
        <v>1068</v>
      </c>
      <c r="H1648" s="1" t="n">
        <v>2209.42</v>
      </c>
      <c r="I1648" s="1" t="s">
        <v>39</v>
      </c>
      <c r="J164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1647SKU01647AMUL PRODUCT 1647DAIRYBRITANNIAPIECEACTIVE682209.42</v>
      </c>
      <c r="K1648" s="1" t="n">
        <f aca="false">COUNTIF(J:J, $J1648)</f>
        <v>1</v>
      </c>
      <c r="L1648" s="1" t="str">
        <f aca="false">IF(ISNA(VLOOKUP(tblProducts[[#This Row],[supplier_id]], tblSuppliers[], 3, FALSE())), "Invalid", "Valid")</f>
        <v>Valid</v>
      </c>
    </row>
    <row r="1649" customFormat="false" ht="15" hidden="false" customHeight="true" outlineLevel="0" collapsed="false">
      <c r="A1649" s="1" t="n">
        <v>1648</v>
      </c>
      <c r="B1649" s="1" t="s">
        <v>4372</v>
      </c>
      <c r="C1649" s="1" t="s">
        <v>4373</v>
      </c>
      <c r="D1649" s="1" t="s">
        <v>1053</v>
      </c>
      <c r="E1649" s="1" t="s">
        <v>1085</v>
      </c>
      <c r="F1649" s="1" t="n">
        <v>60</v>
      </c>
      <c r="G1649" s="1" t="s">
        <v>1068</v>
      </c>
      <c r="H1649" s="1" t="n">
        <v>68.09</v>
      </c>
      <c r="I1649" s="1" t="s">
        <v>39</v>
      </c>
      <c r="J164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1648SKU01648BRITANNIA PRODUCT 1648CLEANINGDABURPIECEACTIVE6068.09</v>
      </c>
      <c r="K1649" s="1" t="n">
        <f aca="false">COUNTIF(J:J, $J1649)</f>
        <v>1</v>
      </c>
      <c r="L1649" s="1" t="str">
        <f aca="false">IF(ISNA(VLOOKUP(tblProducts[[#This Row],[supplier_id]], tblSuppliers[], 3, FALSE())), "Invalid", "Valid")</f>
        <v>Valid</v>
      </c>
    </row>
    <row r="1650" customFormat="false" ht="15" hidden="false" customHeight="true" outlineLevel="0" collapsed="false">
      <c r="A1650" s="1" t="n">
        <v>1649</v>
      </c>
      <c r="B1650" s="1" t="s">
        <v>4374</v>
      </c>
      <c r="C1650" s="1" t="s">
        <v>4375</v>
      </c>
      <c r="D1650" s="1" t="s">
        <v>1088</v>
      </c>
      <c r="E1650" s="1" t="s">
        <v>1089</v>
      </c>
      <c r="F1650" s="1" t="n">
        <v>74</v>
      </c>
      <c r="G1650" s="1" t="s">
        <v>1068</v>
      </c>
      <c r="H1650" s="1" t="n">
        <v>1763.96</v>
      </c>
      <c r="I1650" s="1" t="s">
        <v>39</v>
      </c>
      <c r="J165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1649SKU01649UNILEVER PRODUCT 1649HOUSEHOLDPARLEPIECEACTIVE741763.96</v>
      </c>
      <c r="K1650" s="1" t="n">
        <f aca="false">COUNTIF(J:J, $J1650)</f>
        <v>1</v>
      </c>
      <c r="L1650" s="1" t="str">
        <f aca="false">IF(ISNA(VLOOKUP(tblProducts[[#This Row],[supplier_id]], tblSuppliers[], 3, FALSE())), "Invalid", "Valid")</f>
        <v>Valid</v>
      </c>
    </row>
    <row r="1651" customFormat="false" ht="15" hidden="false" customHeight="true" outlineLevel="0" collapsed="false">
      <c r="A1651" s="1" t="n">
        <v>1650</v>
      </c>
      <c r="B1651" s="1" t="s">
        <v>4376</v>
      </c>
      <c r="C1651" s="1" t="s">
        <v>4377</v>
      </c>
      <c r="D1651" s="1" t="s">
        <v>1053</v>
      </c>
      <c r="E1651" s="1" t="s">
        <v>1089</v>
      </c>
      <c r="F1651" s="1" t="n">
        <v>90</v>
      </c>
      <c r="G1651" s="1" t="s">
        <v>1055</v>
      </c>
      <c r="H1651" s="1" t="n">
        <v>1031.51</v>
      </c>
      <c r="I1651" s="1" t="s">
        <v>46</v>
      </c>
      <c r="J165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1650SKU01650DABUR PRODUCT 1650CLEANINGPARLEPACKINACTIVE901031.51</v>
      </c>
      <c r="K1651" s="1" t="n">
        <f aca="false">COUNTIF(J:J, $J1651)</f>
        <v>1</v>
      </c>
      <c r="L1651" s="1" t="str">
        <f aca="false">IF(ISNA(VLOOKUP(tblProducts[[#This Row],[supplier_id]], tblSuppliers[], 3, FALSE())), "Invalid", "Valid")</f>
        <v>Valid</v>
      </c>
    </row>
    <row r="1652" customFormat="false" ht="15" hidden="false" customHeight="true" outlineLevel="0" collapsed="false">
      <c r="A1652" s="1" t="n">
        <v>1651</v>
      </c>
      <c r="B1652" s="1" t="s">
        <v>4378</v>
      </c>
      <c r="C1652" s="1" t="s">
        <v>4379</v>
      </c>
      <c r="D1652" s="1" t="s">
        <v>1143</v>
      </c>
      <c r="E1652" s="1" t="s">
        <v>1054</v>
      </c>
      <c r="F1652" s="1" t="n">
        <v>170</v>
      </c>
      <c r="G1652" s="1" t="s">
        <v>1059</v>
      </c>
      <c r="H1652" s="1" t="n">
        <v>1986.24</v>
      </c>
      <c r="I1652" s="1" t="s">
        <v>39</v>
      </c>
      <c r="J165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1651SKU01651DABUR PRODUCT 1651BEVERAGESUNILEVERLITREACTIVE1701986.24</v>
      </c>
      <c r="K1652" s="1" t="n">
        <f aca="false">COUNTIF(J:J, $J1652)</f>
        <v>1</v>
      </c>
      <c r="L1652" s="1" t="str">
        <f aca="false">IF(ISNA(VLOOKUP(tblProducts[[#This Row],[supplier_id]], tblSuppliers[], 3, FALSE())), "Invalid", "Valid")</f>
        <v>Valid</v>
      </c>
    </row>
    <row r="1653" customFormat="false" ht="15" hidden="false" customHeight="true" outlineLevel="0" collapsed="false">
      <c r="A1653" s="1" t="n">
        <v>1652</v>
      </c>
      <c r="B1653" s="1" t="s">
        <v>4380</v>
      </c>
      <c r="C1653" s="1" t="s">
        <v>4381</v>
      </c>
      <c r="D1653" s="1" t="s">
        <v>1143</v>
      </c>
      <c r="E1653" s="1" t="s">
        <v>1058</v>
      </c>
      <c r="F1653" s="1" t="n">
        <v>145</v>
      </c>
      <c r="G1653" s="1" t="s">
        <v>1055</v>
      </c>
      <c r="H1653" s="1" t="n">
        <v>213.12</v>
      </c>
      <c r="I1653" s="1" t="s">
        <v>46</v>
      </c>
      <c r="J165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1652SKU01652DABUR PRODUCT 1652BEVERAGESP&amp;GPACKINACTIVE145213.12</v>
      </c>
      <c r="K1653" s="1" t="n">
        <f aca="false">COUNTIF(J:J, $J1653)</f>
        <v>1</v>
      </c>
      <c r="L1653" s="1" t="str">
        <f aca="false">IF(ISNA(VLOOKUP(tblProducts[[#This Row],[supplier_id]], tblSuppliers[], 3, FALSE())), "Invalid", "Valid")</f>
        <v>Valid</v>
      </c>
    </row>
    <row r="1654" customFormat="false" ht="15" hidden="false" customHeight="true" outlineLevel="0" collapsed="false">
      <c r="A1654" s="1" t="n">
        <v>1653</v>
      </c>
      <c r="B1654" s="1" t="s">
        <v>4382</v>
      </c>
      <c r="C1654" s="1" t="s">
        <v>4383</v>
      </c>
      <c r="D1654" s="1" t="s">
        <v>1098</v>
      </c>
      <c r="E1654" s="1" t="s">
        <v>1082</v>
      </c>
      <c r="F1654" s="1" t="n">
        <v>19</v>
      </c>
      <c r="G1654" s="1" t="s">
        <v>1078</v>
      </c>
      <c r="H1654" s="1" t="n">
        <v>213.71</v>
      </c>
      <c r="I1654" s="1" t="s">
        <v>46</v>
      </c>
      <c r="J165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1653SKU01653ITC PRODUCT 1653PERSONAL CARENESTLEBOTTLEINACTIVE19213.71</v>
      </c>
      <c r="K1654" s="1" t="n">
        <f aca="false">COUNTIF(J:J, $J1654)</f>
        <v>1</v>
      </c>
      <c r="L1654" s="1" t="str">
        <f aca="false">IF(ISNA(VLOOKUP(tblProducts[[#This Row],[supplier_id]], tblSuppliers[], 3, FALSE())), "Invalid", "Valid")</f>
        <v>Valid</v>
      </c>
    </row>
    <row r="1655" customFormat="false" ht="15" hidden="false" customHeight="true" outlineLevel="0" collapsed="false">
      <c r="A1655" s="1" t="n">
        <v>1654</v>
      </c>
      <c r="B1655" s="1" t="s">
        <v>4384</v>
      </c>
      <c r="C1655" s="1" t="s">
        <v>4385</v>
      </c>
      <c r="D1655" s="1" t="s">
        <v>1067</v>
      </c>
      <c r="E1655" s="1" t="s">
        <v>1082</v>
      </c>
      <c r="F1655" s="1" t="n">
        <v>144</v>
      </c>
      <c r="G1655" s="1" t="s">
        <v>1055</v>
      </c>
      <c r="H1655" s="1" t="n">
        <v>2459.49</v>
      </c>
      <c r="I1655" s="1" t="s">
        <v>39</v>
      </c>
      <c r="J165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1654SKU01654AMUL PRODUCT 1654BAKERYNESTLEPACKACTIVE1442459.49</v>
      </c>
      <c r="K1655" s="1" t="n">
        <f aca="false">COUNTIF(J:J, $J1655)</f>
        <v>1</v>
      </c>
      <c r="L1655" s="1" t="str">
        <f aca="false">IF(ISNA(VLOOKUP(tblProducts[[#This Row],[supplier_id]], tblSuppliers[], 3, FALSE())), "Invalid", "Valid")</f>
        <v>Valid</v>
      </c>
    </row>
    <row r="1656" customFormat="false" ht="15" hidden="false" customHeight="true" outlineLevel="0" collapsed="false">
      <c r="A1656" s="1" t="n">
        <v>1655</v>
      </c>
      <c r="B1656" s="1" t="s">
        <v>4386</v>
      </c>
      <c r="C1656" s="1" t="s">
        <v>4387</v>
      </c>
      <c r="D1656" s="1" t="s">
        <v>1143</v>
      </c>
      <c r="E1656" s="1" t="s">
        <v>1085</v>
      </c>
      <c r="F1656" s="1" t="n">
        <v>93</v>
      </c>
      <c r="G1656" s="1" t="s">
        <v>1068</v>
      </c>
      <c r="H1656" s="1" t="n">
        <v>2487.64</v>
      </c>
      <c r="I1656" s="1" t="s">
        <v>39</v>
      </c>
      <c r="J165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1655SKU01655BRITANNIA PRODUCT 1655BEVERAGESDABURPIECEACTIVE932487.64</v>
      </c>
      <c r="K1656" s="1" t="n">
        <f aca="false">COUNTIF(J:J, $J1656)</f>
        <v>1</v>
      </c>
      <c r="L1656" s="1" t="str">
        <f aca="false">IF(ISNA(VLOOKUP(tblProducts[[#This Row],[supplier_id]], tblSuppliers[], 3, FALSE())), "Invalid", "Valid")</f>
        <v>Valid</v>
      </c>
    </row>
    <row r="1657" customFormat="false" ht="15" hidden="false" customHeight="true" outlineLevel="0" collapsed="false">
      <c r="A1657" s="1" t="n">
        <v>1656</v>
      </c>
      <c r="B1657" s="1" t="s">
        <v>4388</v>
      </c>
      <c r="C1657" s="1" t="s">
        <v>4389</v>
      </c>
      <c r="D1657" s="1" t="s">
        <v>1088</v>
      </c>
      <c r="E1657" s="1" t="s">
        <v>1085</v>
      </c>
      <c r="F1657" s="1" t="n">
        <v>166</v>
      </c>
      <c r="G1657" s="1" t="s">
        <v>1055</v>
      </c>
      <c r="H1657" s="1" t="n">
        <v>1929.55</v>
      </c>
      <c r="I1657" s="1" t="s">
        <v>46</v>
      </c>
      <c r="J165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1656SKU01656AMUL PRODUCT 1656HOUSEHOLDDABURPACKINACTIVE1661929.55</v>
      </c>
      <c r="K1657" s="1" t="n">
        <f aca="false">COUNTIF(J:J, $J1657)</f>
        <v>1</v>
      </c>
      <c r="L1657" s="1" t="str">
        <f aca="false">IF(ISNA(VLOOKUP(tblProducts[[#This Row],[supplier_id]], tblSuppliers[], 3, FALSE())), "Invalid", "Valid")</f>
        <v>Valid</v>
      </c>
    </row>
    <row r="1658" customFormat="false" ht="15" hidden="false" customHeight="true" outlineLevel="0" collapsed="false">
      <c r="A1658" s="1" t="n">
        <v>1657</v>
      </c>
      <c r="B1658" s="1" t="s">
        <v>4390</v>
      </c>
      <c r="C1658" s="1" t="s">
        <v>4391</v>
      </c>
      <c r="D1658" s="1" t="s">
        <v>1098</v>
      </c>
      <c r="E1658" s="1" t="s">
        <v>1082</v>
      </c>
      <c r="F1658" s="1" t="n">
        <v>30</v>
      </c>
      <c r="G1658" s="1" t="s">
        <v>1059</v>
      </c>
      <c r="H1658" s="1" t="n">
        <v>948.8</v>
      </c>
      <c r="I1658" s="1" t="s">
        <v>39</v>
      </c>
      <c r="J165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1657SKU01657P&amp;G PRODUCT 1657PERSONAL CARENESTLELITREACTIVE30948.8</v>
      </c>
      <c r="K1658" s="1" t="n">
        <f aca="false">COUNTIF(J:J, $J1658)</f>
        <v>1</v>
      </c>
      <c r="L1658" s="1" t="str">
        <f aca="false">IF(ISNA(VLOOKUP(tblProducts[[#This Row],[supplier_id]], tblSuppliers[], 3, FALSE())), "Invalid", "Valid")</f>
        <v>Valid</v>
      </c>
    </row>
    <row r="1659" customFormat="false" ht="15" hidden="false" customHeight="true" outlineLevel="0" collapsed="false">
      <c r="A1659" s="1" t="n">
        <v>1658</v>
      </c>
      <c r="B1659" s="1" t="s">
        <v>4392</v>
      </c>
      <c r="C1659" s="1" t="s">
        <v>4393</v>
      </c>
      <c r="D1659" s="1" t="s">
        <v>1143</v>
      </c>
      <c r="E1659" s="1" t="s">
        <v>1054</v>
      </c>
      <c r="F1659" s="1" t="n">
        <v>33</v>
      </c>
      <c r="G1659" s="1" t="s">
        <v>1078</v>
      </c>
      <c r="H1659" s="1" t="n">
        <v>462.65</v>
      </c>
      <c r="I1659" s="1" t="s">
        <v>46</v>
      </c>
      <c r="J165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1658SKU01658NESTLE PRODUCT 1658BEVERAGESUNILEVERBOTTLEINACTIVE33462.65</v>
      </c>
      <c r="K1659" s="1" t="n">
        <f aca="false">COUNTIF(J:J, $J1659)</f>
        <v>1</v>
      </c>
      <c r="L1659" s="1" t="str">
        <f aca="false">IF(ISNA(VLOOKUP(tblProducts[[#This Row],[supplier_id]], tblSuppliers[], 3, FALSE())), "Invalid", "Valid")</f>
        <v>Valid</v>
      </c>
    </row>
    <row r="1660" customFormat="false" ht="15" hidden="false" customHeight="true" outlineLevel="0" collapsed="false">
      <c r="A1660" s="1" t="n">
        <v>1659</v>
      </c>
      <c r="B1660" s="1" t="s">
        <v>4394</v>
      </c>
      <c r="C1660" s="1" t="s">
        <v>4395</v>
      </c>
      <c r="D1660" s="1" t="s">
        <v>1062</v>
      </c>
      <c r="E1660" s="1" t="s">
        <v>1071</v>
      </c>
      <c r="F1660" s="1" t="n">
        <v>68</v>
      </c>
      <c r="G1660" s="1" t="s">
        <v>1068</v>
      </c>
      <c r="H1660" s="1" t="n">
        <v>717.41</v>
      </c>
      <c r="I1660" s="1" t="s">
        <v>39</v>
      </c>
      <c r="J166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1659SKU01659NESTLE PRODUCT 1659DAIRYITCPIECEACTIVE68717.41</v>
      </c>
      <c r="K1660" s="1" t="n">
        <f aca="false">COUNTIF(J:J, $J1660)</f>
        <v>1</v>
      </c>
      <c r="L1660" s="1" t="str">
        <f aca="false">IF(ISNA(VLOOKUP(tblProducts[[#This Row],[supplier_id]], tblSuppliers[], 3, FALSE())), "Invalid", "Valid")</f>
        <v>Valid</v>
      </c>
    </row>
    <row r="1661" customFormat="false" ht="15" hidden="false" customHeight="true" outlineLevel="0" collapsed="false">
      <c r="A1661" s="1" t="n">
        <v>1660</v>
      </c>
      <c r="B1661" s="1" t="s">
        <v>4396</v>
      </c>
      <c r="C1661" s="1" t="s">
        <v>4397</v>
      </c>
      <c r="D1661" s="1" t="s">
        <v>1098</v>
      </c>
      <c r="E1661" s="1" t="s">
        <v>1071</v>
      </c>
      <c r="F1661" s="1" t="n">
        <v>90</v>
      </c>
      <c r="G1661" s="1" t="s">
        <v>1068</v>
      </c>
      <c r="H1661" s="1" t="n">
        <v>2379.96</v>
      </c>
      <c r="I1661" s="1" t="s">
        <v>39</v>
      </c>
      <c r="J166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1660SKU01660NESTLE PRODUCT 1660PERSONAL CAREITCPIECEACTIVE902379.96</v>
      </c>
      <c r="K1661" s="1" t="n">
        <f aca="false">COUNTIF(J:J, $J1661)</f>
        <v>1</v>
      </c>
      <c r="L1661" s="1" t="str">
        <f aca="false">IF(ISNA(VLOOKUP(tblProducts[[#This Row],[supplier_id]], tblSuppliers[], 3, FALSE())), "Invalid", "Valid")</f>
        <v>Valid</v>
      </c>
    </row>
    <row r="1662" customFormat="false" ht="15" hidden="false" customHeight="true" outlineLevel="0" collapsed="false">
      <c r="A1662" s="1" t="n">
        <v>1661</v>
      </c>
      <c r="B1662" s="1" t="s">
        <v>4398</v>
      </c>
      <c r="C1662" s="1" t="s">
        <v>4399</v>
      </c>
      <c r="D1662" s="1" t="s">
        <v>1062</v>
      </c>
      <c r="E1662" s="1" t="s">
        <v>1082</v>
      </c>
      <c r="F1662" s="1" t="n">
        <v>175</v>
      </c>
      <c r="G1662" s="1" t="s">
        <v>1064</v>
      </c>
      <c r="H1662" s="1" t="n">
        <v>761.85</v>
      </c>
      <c r="I1662" s="1" t="s">
        <v>39</v>
      </c>
      <c r="J166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1661SKU01661P&amp;G PRODUCT 1661DAIRYNESTLEKGACTIVE175761.85</v>
      </c>
      <c r="K1662" s="1" t="n">
        <f aca="false">COUNTIF(J:J, $J1662)</f>
        <v>1</v>
      </c>
      <c r="L1662" s="1" t="str">
        <f aca="false">IF(ISNA(VLOOKUP(tblProducts[[#This Row],[supplier_id]], tblSuppliers[], 3, FALSE())), "Invalid", "Valid")</f>
        <v>Valid</v>
      </c>
    </row>
    <row r="1663" customFormat="false" ht="15" hidden="false" customHeight="true" outlineLevel="0" collapsed="false">
      <c r="A1663" s="1" t="n">
        <v>1662</v>
      </c>
      <c r="B1663" s="1" t="s">
        <v>4400</v>
      </c>
      <c r="C1663" s="1" t="s">
        <v>4401</v>
      </c>
      <c r="D1663" s="1" t="s">
        <v>1143</v>
      </c>
      <c r="E1663" s="1" t="s">
        <v>1089</v>
      </c>
      <c r="F1663" s="1" t="n">
        <v>100</v>
      </c>
      <c r="G1663" s="1" t="s">
        <v>1055</v>
      </c>
      <c r="H1663" s="1" t="n">
        <v>439.99</v>
      </c>
      <c r="I1663" s="1" t="s">
        <v>39</v>
      </c>
      <c r="J166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1662SKU01662BRITANNIA PRODUCT 1662BEVERAGESPARLEPACKACTIVE100439.99</v>
      </c>
      <c r="K1663" s="1" t="n">
        <f aca="false">COUNTIF(J:J, $J1663)</f>
        <v>1</v>
      </c>
      <c r="L1663" s="1" t="str">
        <f aca="false">IF(ISNA(VLOOKUP(tblProducts[[#This Row],[supplier_id]], tblSuppliers[], 3, FALSE())), "Invalid", "Valid")</f>
        <v>Valid</v>
      </c>
    </row>
    <row r="1664" customFormat="false" ht="15" hidden="false" customHeight="true" outlineLevel="0" collapsed="false">
      <c r="A1664" s="1" t="n">
        <v>1663</v>
      </c>
      <c r="B1664" s="1" t="s">
        <v>4402</v>
      </c>
      <c r="C1664" s="1" t="s">
        <v>4403</v>
      </c>
      <c r="D1664" s="1" t="s">
        <v>1143</v>
      </c>
      <c r="E1664" s="1" t="s">
        <v>1089</v>
      </c>
      <c r="F1664" s="1" t="n">
        <v>23</v>
      </c>
      <c r="G1664" s="1" t="s">
        <v>1078</v>
      </c>
      <c r="H1664" s="1" t="n">
        <v>1511.57</v>
      </c>
      <c r="I1664" s="1" t="s">
        <v>46</v>
      </c>
      <c r="J166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1663SKU01663UNILEVER PRODUCT 1663BEVERAGESPARLEBOTTLEINACTIVE231511.57</v>
      </c>
      <c r="K1664" s="1" t="n">
        <f aca="false">COUNTIF(J:J, $J1664)</f>
        <v>1</v>
      </c>
      <c r="L1664" s="1" t="str">
        <f aca="false">IF(ISNA(VLOOKUP(tblProducts[[#This Row],[supplier_id]], tblSuppliers[], 3, FALSE())), "Invalid", "Valid")</f>
        <v>Valid</v>
      </c>
    </row>
    <row r="1665" customFormat="false" ht="15" hidden="false" customHeight="true" outlineLevel="0" collapsed="false">
      <c r="A1665" s="1" t="n">
        <v>1664</v>
      </c>
      <c r="B1665" s="1" t="s">
        <v>4404</v>
      </c>
      <c r="C1665" s="1" t="s">
        <v>4405</v>
      </c>
      <c r="D1665" s="1" t="s">
        <v>1143</v>
      </c>
      <c r="E1665" s="1" t="s">
        <v>1054</v>
      </c>
      <c r="F1665" s="1" t="n">
        <v>70</v>
      </c>
      <c r="G1665" s="1" t="s">
        <v>1055</v>
      </c>
      <c r="H1665" s="1" t="n">
        <v>250.72</v>
      </c>
      <c r="I1665" s="1" t="s">
        <v>39</v>
      </c>
      <c r="J166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1664SKU01664BRITANNIA PRODUCT 1664BEVERAGESUNILEVERPACKACTIVE70250.72</v>
      </c>
      <c r="K1665" s="1" t="n">
        <f aca="false">COUNTIF(J:J, $J1665)</f>
        <v>1</v>
      </c>
      <c r="L1665" s="1" t="str">
        <f aca="false">IF(ISNA(VLOOKUP(tblProducts[[#This Row],[supplier_id]], tblSuppliers[], 3, FALSE())), "Invalid", "Valid")</f>
        <v>Valid</v>
      </c>
    </row>
    <row r="1666" customFormat="false" ht="15" hidden="false" customHeight="true" outlineLevel="0" collapsed="false">
      <c r="A1666" s="1" t="n">
        <v>1665</v>
      </c>
      <c r="B1666" s="1" t="s">
        <v>4406</v>
      </c>
      <c r="C1666" s="1" t="s">
        <v>4407</v>
      </c>
      <c r="D1666" s="1" t="s">
        <v>1143</v>
      </c>
      <c r="E1666" s="1" t="s">
        <v>1089</v>
      </c>
      <c r="F1666" s="1" t="n">
        <v>41</v>
      </c>
      <c r="G1666" s="1" t="s">
        <v>1059</v>
      </c>
      <c r="H1666" s="1" t="n">
        <v>1806.47</v>
      </c>
      <c r="I1666" s="1" t="s">
        <v>39</v>
      </c>
      <c r="J166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1665SKU01665PARLE PRODUCT 1665BEVERAGESPARLELITREACTIVE411806.47</v>
      </c>
      <c r="K1666" s="1" t="n">
        <f aca="false">COUNTIF(J:J, $J1666)</f>
        <v>1</v>
      </c>
      <c r="L1666" s="1" t="str">
        <f aca="false">IF(ISNA(VLOOKUP(tblProducts[[#This Row],[supplier_id]], tblSuppliers[], 3, FALSE())), "Invalid", "Valid")</f>
        <v>Valid</v>
      </c>
    </row>
    <row r="1667" customFormat="false" ht="15" hidden="false" customHeight="true" outlineLevel="0" collapsed="false">
      <c r="A1667" s="1" t="n">
        <v>1666</v>
      </c>
      <c r="B1667" s="1" t="s">
        <v>4408</v>
      </c>
      <c r="C1667" s="1" t="s">
        <v>4409</v>
      </c>
      <c r="D1667" s="1" t="s">
        <v>1081</v>
      </c>
      <c r="E1667" s="1" t="s">
        <v>1063</v>
      </c>
      <c r="F1667" s="1" t="n">
        <v>169</v>
      </c>
      <c r="G1667" s="1" t="s">
        <v>1059</v>
      </c>
      <c r="H1667" s="1" t="n">
        <v>1558.45</v>
      </c>
      <c r="I1667" s="1" t="s">
        <v>39</v>
      </c>
      <c r="J166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1666SKU01666PARLE PRODUCT 1666FROZEN FOODAMULLITREACTIVE1691558.45</v>
      </c>
      <c r="K1667" s="1" t="n">
        <f aca="false">COUNTIF(J:J, $J1667)</f>
        <v>1</v>
      </c>
      <c r="L1667" s="1" t="str">
        <f aca="false">IF(ISNA(VLOOKUP(tblProducts[[#This Row],[supplier_id]], tblSuppliers[], 3, FALSE())), "Invalid", "Valid")</f>
        <v>Valid</v>
      </c>
    </row>
    <row r="1668" customFormat="false" ht="15" hidden="false" customHeight="true" outlineLevel="0" collapsed="false">
      <c r="A1668" s="1" t="n">
        <v>1667</v>
      </c>
      <c r="B1668" s="1" t="s">
        <v>4410</v>
      </c>
      <c r="C1668" s="1" t="s">
        <v>4411</v>
      </c>
      <c r="D1668" s="1" t="s">
        <v>1076</v>
      </c>
      <c r="E1668" s="1" t="s">
        <v>1077</v>
      </c>
      <c r="F1668" s="1" t="n">
        <v>61</v>
      </c>
      <c r="G1668" s="1" t="s">
        <v>1055</v>
      </c>
      <c r="H1668" s="1" t="n">
        <v>2249.91</v>
      </c>
      <c r="I1668" s="1" t="s">
        <v>46</v>
      </c>
      <c r="J166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1667SKU01667DABUR PRODUCT 1667SNACKSBRITANNIAPACKINACTIVE612249.91</v>
      </c>
      <c r="K1668" s="1" t="n">
        <f aca="false">COUNTIF(J:J, $J1668)</f>
        <v>1</v>
      </c>
      <c r="L1668" s="1" t="str">
        <f aca="false">IF(ISNA(VLOOKUP(tblProducts[[#This Row],[supplier_id]], tblSuppliers[], 3, FALSE())), "Invalid", "Valid")</f>
        <v>Valid</v>
      </c>
    </row>
    <row r="1669" customFormat="false" ht="15" hidden="false" customHeight="true" outlineLevel="0" collapsed="false">
      <c r="A1669" s="1" t="n">
        <v>1668</v>
      </c>
      <c r="B1669" s="1" t="s">
        <v>4412</v>
      </c>
      <c r="C1669" s="1" t="s">
        <v>4413</v>
      </c>
      <c r="D1669" s="1" t="s">
        <v>1076</v>
      </c>
      <c r="E1669" s="1" t="s">
        <v>1054</v>
      </c>
      <c r="F1669" s="1" t="n">
        <v>45</v>
      </c>
      <c r="G1669" s="1" t="s">
        <v>1059</v>
      </c>
      <c r="H1669" s="1" t="n">
        <v>1400.77</v>
      </c>
      <c r="I1669" s="1" t="s">
        <v>39</v>
      </c>
      <c r="J166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1668SKU01668DABUR PRODUCT 1668SNACKSUNILEVERLITREACTIVE451400.77</v>
      </c>
      <c r="K1669" s="1" t="n">
        <f aca="false">COUNTIF(J:J, $J1669)</f>
        <v>1</v>
      </c>
      <c r="L1669" s="1" t="str">
        <f aca="false">IF(ISNA(VLOOKUP(tblProducts[[#This Row],[supplier_id]], tblSuppliers[], 3, FALSE())), "Invalid", "Valid")</f>
        <v>Valid</v>
      </c>
    </row>
    <row r="1670" customFormat="false" ht="15" hidden="false" customHeight="true" outlineLevel="0" collapsed="false">
      <c r="A1670" s="1" t="n">
        <v>1669</v>
      </c>
      <c r="B1670" s="1" t="s">
        <v>4414</v>
      </c>
      <c r="C1670" s="1" t="s">
        <v>4415</v>
      </c>
      <c r="D1670" s="1" t="s">
        <v>1053</v>
      </c>
      <c r="E1670" s="1" t="s">
        <v>1063</v>
      </c>
      <c r="F1670" s="1" t="n">
        <v>68</v>
      </c>
      <c r="G1670" s="1" t="s">
        <v>1068</v>
      </c>
      <c r="H1670" s="1" t="n">
        <v>1919.47</v>
      </c>
      <c r="I1670" s="1" t="s">
        <v>46</v>
      </c>
      <c r="J167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1669SKU01669PARLE PRODUCT 1669CLEANINGAMULPIECEINACTIVE681919.47</v>
      </c>
      <c r="K1670" s="1" t="n">
        <f aca="false">COUNTIF(J:J, $J1670)</f>
        <v>1</v>
      </c>
      <c r="L1670" s="1" t="str">
        <f aca="false">IF(ISNA(VLOOKUP(tblProducts[[#This Row],[supplier_id]], tblSuppliers[], 3, FALSE())), "Invalid", "Valid")</f>
        <v>Valid</v>
      </c>
    </row>
    <row r="1671" customFormat="false" ht="15" hidden="false" customHeight="true" outlineLevel="0" collapsed="false">
      <c r="A1671" s="1" t="n">
        <v>1670</v>
      </c>
      <c r="B1671" s="1" t="s">
        <v>4416</v>
      </c>
      <c r="C1671" s="1" t="s">
        <v>4417</v>
      </c>
      <c r="D1671" s="1" t="s">
        <v>1067</v>
      </c>
      <c r="E1671" s="1" t="s">
        <v>1082</v>
      </c>
      <c r="F1671" s="1" t="n">
        <v>81</v>
      </c>
      <c r="G1671" s="1" t="s">
        <v>1068</v>
      </c>
      <c r="H1671" s="1" t="n">
        <v>855.96</v>
      </c>
      <c r="I1671" s="1" t="s">
        <v>46</v>
      </c>
      <c r="J167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1670SKU01670BRITANNIA PRODUCT 1670BAKERYNESTLEPIECEINACTIVE81855.96</v>
      </c>
      <c r="K1671" s="1" t="n">
        <f aca="false">COUNTIF(J:J, $J1671)</f>
        <v>1</v>
      </c>
      <c r="L1671" s="1" t="str">
        <f aca="false">IF(ISNA(VLOOKUP(tblProducts[[#This Row],[supplier_id]], tblSuppliers[], 3, FALSE())), "Invalid", "Valid")</f>
        <v>Valid</v>
      </c>
    </row>
    <row r="1672" customFormat="false" ht="15" hidden="false" customHeight="true" outlineLevel="0" collapsed="false">
      <c r="A1672" s="1" t="n">
        <v>1671</v>
      </c>
      <c r="B1672" s="1" t="s">
        <v>4418</v>
      </c>
      <c r="C1672" s="1" t="s">
        <v>4419</v>
      </c>
      <c r="D1672" s="1" t="s">
        <v>1067</v>
      </c>
      <c r="E1672" s="1" t="s">
        <v>1071</v>
      </c>
      <c r="F1672" s="1" t="n">
        <v>114</v>
      </c>
      <c r="G1672" s="1" t="s">
        <v>1059</v>
      </c>
      <c r="H1672" s="1" t="n">
        <v>1162.33</v>
      </c>
      <c r="I1672" s="1" t="s">
        <v>39</v>
      </c>
      <c r="J167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1671SKU01671ITC PRODUCT 1671BAKERYITCLITREACTIVE1141162.33</v>
      </c>
      <c r="K1672" s="1" t="n">
        <f aca="false">COUNTIF(J:J, $J1672)</f>
        <v>1</v>
      </c>
      <c r="L1672" s="1" t="str">
        <f aca="false">IF(ISNA(VLOOKUP(tblProducts[[#This Row],[supplier_id]], tblSuppliers[], 3, FALSE())), "Invalid", "Valid")</f>
        <v>Valid</v>
      </c>
    </row>
    <row r="1673" customFormat="false" ht="15" hidden="false" customHeight="true" outlineLevel="0" collapsed="false">
      <c r="A1673" s="1" t="n">
        <v>1672</v>
      </c>
      <c r="B1673" s="1" t="s">
        <v>4420</v>
      </c>
      <c r="C1673" s="1" t="s">
        <v>4421</v>
      </c>
      <c r="D1673" s="1" t="s">
        <v>1098</v>
      </c>
      <c r="E1673" s="1" t="s">
        <v>1077</v>
      </c>
      <c r="F1673" s="1" t="n">
        <v>87</v>
      </c>
      <c r="G1673" s="1" t="s">
        <v>1059</v>
      </c>
      <c r="H1673" s="1" t="n">
        <v>183.26</v>
      </c>
      <c r="I1673" s="1" t="s">
        <v>46</v>
      </c>
      <c r="J167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1672SKU01672PARLE PRODUCT 1672PERSONAL CAREBRITANNIALITREINACTIVE87183.26</v>
      </c>
      <c r="K1673" s="1" t="n">
        <f aca="false">COUNTIF(J:J, $J1673)</f>
        <v>1</v>
      </c>
      <c r="L1673" s="1" t="str">
        <f aca="false">IF(ISNA(VLOOKUP(tblProducts[[#This Row],[supplier_id]], tblSuppliers[], 3, FALSE())), "Invalid", "Valid")</f>
        <v>Valid</v>
      </c>
    </row>
    <row r="1674" customFormat="false" ht="15" hidden="false" customHeight="true" outlineLevel="0" collapsed="false">
      <c r="A1674" s="1" t="n">
        <v>1673</v>
      </c>
      <c r="B1674" s="1" t="s">
        <v>4422</v>
      </c>
      <c r="C1674" s="1" t="s">
        <v>4423</v>
      </c>
      <c r="D1674" s="1" t="s">
        <v>1076</v>
      </c>
      <c r="E1674" s="1" t="s">
        <v>1077</v>
      </c>
      <c r="F1674" s="1" t="n">
        <v>163</v>
      </c>
      <c r="G1674" s="1" t="s">
        <v>1064</v>
      </c>
      <c r="H1674" s="1" t="n">
        <v>721.85</v>
      </c>
      <c r="I1674" s="1" t="s">
        <v>46</v>
      </c>
      <c r="J167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1673SKU01673P&amp;G PRODUCT 1673SNACKSBRITANNIAKGINACTIVE163721.85</v>
      </c>
      <c r="K1674" s="1" t="n">
        <f aca="false">COUNTIF(J:J, $J1674)</f>
        <v>1</v>
      </c>
      <c r="L1674" s="1" t="str">
        <f aca="false">IF(ISNA(VLOOKUP(tblProducts[[#This Row],[supplier_id]], tblSuppliers[], 3, FALSE())), "Invalid", "Valid")</f>
        <v>Valid</v>
      </c>
    </row>
    <row r="1675" customFormat="false" ht="15" hidden="false" customHeight="true" outlineLevel="0" collapsed="false">
      <c r="A1675" s="1" t="n">
        <v>1674</v>
      </c>
      <c r="B1675" s="1" t="s">
        <v>4424</v>
      </c>
      <c r="C1675" s="1" t="s">
        <v>4425</v>
      </c>
      <c r="D1675" s="1" t="s">
        <v>1098</v>
      </c>
      <c r="E1675" s="1" t="s">
        <v>1071</v>
      </c>
      <c r="F1675" s="1" t="n">
        <v>112</v>
      </c>
      <c r="G1675" s="1" t="s">
        <v>1059</v>
      </c>
      <c r="H1675" s="1" t="n">
        <v>429.12</v>
      </c>
      <c r="I1675" s="1" t="s">
        <v>39</v>
      </c>
      <c r="J167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1674SKU01674NESTLE PRODUCT 1674PERSONAL CAREITCLITREACTIVE112429.12</v>
      </c>
      <c r="K1675" s="1" t="n">
        <f aca="false">COUNTIF(J:J, $J1675)</f>
        <v>1</v>
      </c>
      <c r="L1675" s="1" t="str">
        <f aca="false">IF(ISNA(VLOOKUP(tblProducts[[#This Row],[supplier_id]], tblSuppliers[], 3, FALSE())), "Invalid", "Valid")</f>
        <v>Valid</v>
      </c>
    </row>
    <row r="1676" customFormat="false" ht="15" hidden="false" customHeight="true" outlineLevel="0" collapsed="false">
      <c r="A1676" s="1" t="n">
        <v>1675</v>
      </c>
      <c r="B1676" s="1" t="s">
        <v>4426</v>
      </c>
      <c r="C1676" s="1" t="s">
        <v>4427</v>
      </c>
      <c r="D1676" s="1" t="s">
        <v>1067</v>
      </c>
      <c r="E1676" s="1" t="s">
        <v>1085</v>
      </c>
      <c r="F1676" s="1" t="n">
        <v>126</v>
      </c>
      <c r="G1676" s="1" t="s">
        <v>1078</v>
      </c>
      <c r="H1676" s="1" t="n">
        <v>99.96</v>
      </c>
      <c r="I1676" s="1" t="s">
        <v>46</v>
      </c>
      <c r="J167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1675SKU01675NESTLE PRODUCT 1675BAKERYDABURBOTTLEINACTIVE12699.96</v>
      </c>
      <c r="K1676" s="1" t="n">
        <f aca="false">COUNTIF(J:J, $J1676)</f>
        <v>1</v>
      </c>
      <c r="L1676" s="1" t="str">
        <f aca="false">IF(ISNA(VLOOKUP(tblProducts[[#This Row],[supplier_id]], tblSuppliers[], 3, FALSE())), "Invalid", "Valid")</f>
        <v>Valid</v>
      </c>
    </row>
    <row r="1677" customFormat="false" ht="15" hidden="false" customHeight="true" outlineLevel="0" collapsed="false">
      <c r="A1677" s="1" t="n">
        <v>1676</v>
      </c>
      <c r="B1677" s="1" t="s">
        <v>4428</v>
      </c>
      <c r="C1677" s="1" t="s">
        <v>4429</v>
      </c>
      <c r="D1677" s="1" t="s">
        <v>1143</v>
      </c>
      <c r="E1677" s="1" t="s">
        <v>1085</v>
      </c>
      <c r="F1677" s="1" t="n">
        <v>94</v>
      </c>
      <c r="G1677" s="1" t="s">
        <v>1068</v>
      </c>
      <c r="H1677" s="1" t="n">
        <v>96.38</v>
      </c>
      <c r="I1677" s="1" t="s">
        <v>46</v>
      </c>
      <c r="J167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1676SKU01676BRITANNIA PRODUCT 1676BEVERAGESDABURPIECEINACTIVE9496.38</v>
      </c>
      <c r="K1677" s="1" t="n">
        <f aca="false">COUNTIF(J:J, $J1677)</f>
        <v>1</v>
      </c>
      <c r="L1677" s="1" t="str">
        <f aca="false">IF(ISNA(VLOOKUP(tblProducts[[#This Row],[supplier_id]], tblSuppliers[], 3, FALSE())), "Invalid", "Valid")</f>
        <v>Valid</v>
      </c>
    </row>
    <row r="1678" customFormat="false" ht="15" hidden="false" customHeight="true" outlineLevel="0" collapsed="false">
      <c r="A1678" s="1" t="n">
        <v>1677</v>
      </c>
      <c r="B1678" s="1" t="s">
        <v>4430</v>
      </c>
      <c r="C1678" s="1" t="s">
        <v>4431</v>
      </c>
      <c r="D1678" s="1" t="s">
        <v>1067</v>
      </c>
      <c r="E1678" s="1" t="s">
        <v>1089</v>
      </c>
      <c r="F1678" s="1" t="n">
        <v>81</v>
      </c>
      <c r="G1678" s="1" t="s">
        <v>1068</v>
      </c>
      <c r="H1678" s="1" t="n">
        <v>2353.99</v>
      </c>
      <c r="I1678" s="1" t="s">
        <v>46</v>
      </c>
      <c r="J167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1677SKU01677UNILEVER PRODUCT 1677BAKERYPARLEPIECEINACTIVE812353.99</v>
      </c>
      <c r="K1678" s="1" t="n">
        <f aca="false">COUNTIF(J:J, $J1678)</f>
        <v>1</v>
      </c>
      <c r="L1678" s="1" t="str">
        <f aca="false">IF(ISNA(VLOOKUP(tblProducts[[#This Row],[supplier_id]], tblSuppliers[], 3, FALSE())), "Invalid", "Valid")</f>
        <v>Valid</v>
      </c>
    </row>
    <row r="1679" customFormat="false" ht="15" hidden="false" customHeight="true" outlineLevel="0" collapsed="false">
      <c r="A1679" s="1" t="n">
        <v>1678</v>
      </c>
      <c r="B1679" s="1" t="s">
        <v>4432</v>
      </c>
      <c r="C1679" s="1" t="s">
        <v>4433</v>
      </c>
      <c r="D1679" s="1" t="s">
        <v>1062</v>
      </c>
      <c r="E1679" s="1" t="s">
        <v>1071</v>
      </c>
      <c r="F1679" s="1" t="n">
        <v>119</v>
      </c>
      <c r="G1679" s="1" t="s">
        <v>1064</v>
      </c>
      <c r="H1679" s="1" t="n">
        <v>2089.02</v>
      </c>
      <c r="I1679" s="1" t="s">
        <v>46</v>
      </c>
      <c r="J167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1678SKU01678DABUR PRODUCT 1678DAIRYITCKGINACTIVE1192089.02</v>
      </c>
      <c r="K1679" s="1" t="n">
        <f aca="false">COUNTIF(J:J, $J1679)</f>
        <v>1</v>
      </c>
      <c r="L1679" s="1" t="str">
        <f aca="false">IF(ISNA(VLOOKUP(tblProducts[[#This Row],[supplier_id]], tblSuppliers[], 3, FALSE())), "Invalid", "Valid")</f>
        <v>Valid</v>
      </c>
    </row>
    <row r="1680" customFormat="false" ht="15" hidden="false" customHeight="true" outlineLevel="0" collapsed="false">
      <c r="A1680" s="1" t="n">
        <v>1679</v>
      </c>
      <c r="B1680" s="1" t="s">
        <v>4434</v>
      </c>
      <c r="C1680" s="1" t="s">
        <v>4435</v>
      </c>
      <c r="D1680" s="1" t="s">
        <v>1143</v>
      </c>
      <c r="E1680" s="1" t="s">
        <v>1077</v>
      </c>
      <c r="F1680" s="1" t="n">
        <v>189</v>
      </c>
      <c r="G1680" s="1" t="s">
        <v>1068</v>
      </c>
      <c r="H1680" s="1" t="n">
        <v>1095.89</v>
      </c>
      <c r="I1680" s="1" t="s">
        <v>39</v>
      </c>
      <c r="J168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1679SKU01679P&amp;G PRODUCT 1679BEVERAGESBRITANNIAPIECEACTIVE1891095.89</v>
      </c>
      <c r="K1680" s="1" t="n">
        <f aca="false">COUNTIF(J:J, $J1680)</f>
        <v>1</v>
      </c>
      <c r="L1680" s="1" t="str">
        <f aca="false">IF(ISNA(VLOOKUP(tblProducts[[#This Row],[supplier_id]], tblSuppliers[], 3, FALSE())), "Invalid", "Valid")</f>
        <v>Valid</v>
      </c>
    </row>
    <row r="1681" customFormat="false" ht="15" hidden="false" customHeight="true" outlineLevel="0" collapsed="false">
      <c r="A1681" s="1" t="n">
        <v>1680</v>
      </c>
      <c r="B1681" s="1" t="s">
        <v>4436</v>
      </c>
      <c r="C1681" s="1" t="s">
        <v>4437</v>
      </c>
      <c r="D1681" s="1" t="s">
        <v>1143</v>
      </c>
      <c r="E1681" s="1" t="s">
        <v>1054</v>
      </c>
      <c r="F1681" s="1" t="n">
        <v>14</v>
      </c>
      <c r="G1681" s="1" t="s">
        <v>1064</v>
      </c>
      <c r="H1681" s="1" t="n">
        <v>228.91</v>
      </c>
      <c r="I1681" s="1" t="s">
        <v>46</v>
      </c>
      <c r="J168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1680SKU01680UNILEVER PRODUCT 1680BEVERAGESUNILEVERKGINACTIVE14228.91</v>
      </c>
      <c r="K1681" s="1" t="n">
        <f aca="false">COUNTIF(J:J, $J1681)</f>
        <v>1</v>
      </c>
      <c r="L1681" s="1" t="str">
        <f aca="false">IF(ISNA(VLOOKUP(tblProducts[[#This Row],[supplier_id]], tblSuppliers[], 3, FALSE())), "Invalid", "Valid")</f>
        <v>Valid</v>
      </c>
    </row>
    <row r="1682" customFormat="false" ht="15" hidden="false" customHeight="true" outlineLevel="0" collapsed="false">
      <c r="A1682" s="1" t="n">
        <v>1681</v>
      </c>
      <c r="B1682" s="1" t="s">
        <v>4438</v>
      </c>
      <c r="C1682" s="1" t="s">
        <v>4439</v>
      </c>
      <c r="D1682" s="1" t="s">
        <v>1098</v>
      </c>
      <c r="E1682" s="1" t="s">
        <v>1063</v>
      </c>
      <c r="F1682" s="1" t="n">
        <v>139</v>
      </c>
      <c r="G1682" s="1" t="s">
        <v>1068</v>
      </c>
      <c r="H1682" s="1" t="n">
        <v>1017.1</v>
      </c>
      <c r="I1682" s="1" t="s">
        <v>46</v>
      </c>
      <c r="J168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1681SKU01681ITC PRODUCT 1681PERSONAL CAREAMULPIECEINACTIVE1391017.1</v>
      </c>
      <c r="K1682" s="1" t="n">
        <f aca="false">COUNTIF(J:J, $J1682)</f>
        <v>1</v>
      </c>
      <c r="L1682" s="1" t="str">
        <f aca="false">IF(ISNA(VLOOKUP(tblProducts[[#This Row],[supplier_id]], tblSuppliers[], 3, FALSE())), "Invalid", "Valid")</f>
        <v>Valid</v>
      </c>
    </row>
    <row r="1683" customFormat="false" ht="15" hidden="false" customHeight="true" outlineLevel="0" collapsed="false">
      <c r="A1683" s="1" t="n">
        <v>1682</v>
      </c>
      <c r="B1683" s="1" t="s">
        <v>4440</v>
      </c>
      <c r="C1683" s="1" t="s">
        <v>4441</v>
      </c>
      <c r="D1683" s="1" t="s">
        <v>1143</v>
      </c>
      <c r="E1683" s="1" t="s">
        <v>1071</v>
      </c>
      <c r="F1683" s="1" t="n">
        <v>71</v>
      </c>
      <c r="G1683" s="1" t="s">
        <v>1064</v>
      </c>
      <c r="H1683" s="1" t="n">
        <v>1846.83</v>
      </c>
      <c r="I1683" s="1" t="s">
        <v>39</v>
      </c>
      <c r="J168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1682SKU01682PARLE PRODUCT 1682BEVERAGESITCKGACTIVE711846.83</v>
      </c>
      <c r="K1683" s="1" t="n">
        <f aca="false">COUNTIF(J:J, $J1683)</f>
        <v>1</v>
      </c>
      <c r="L1683" s="1" t="str">
        <f aca="false">IF(ISNA(VLOOKUP(tblProducts[[#This Row],[supplier_id]], tblSuppliers[], 3, FALSE())), "Invalid", "Valid")</f>
        <v>Valid</v>
      </c>
    </row>
    <row r="1684" customFormat="false" ht="15" hidden="false" customHeight="true" outlineLevel="0" collapsed="false">
      <c r="A1684" s="1" t="n">
        <v>1683</v>
      </c>
      <c r="B1684" s="1" t="s">
        <v>4442</v>
      </c>
      <c r="C1684" s="1" t="s">
        <v>4443</v>
      </c>
      <c r="D1684" s="1" t="s">
        <v>1088</v>
      </c>
      <c r="E1684" s="1" t="s">
        <v>1054</v>
      </c>
      <c r="F1684" s="1" t="n">
        <v>169</v>
      </c>
      <c r="G1684" s="1" t="s">
        <v>1078</v>
      </c>
      <c r="H1684" s="1" t="n">
        <v>1412.34</v>
      </c>
      <c r="I1684" s="1" t="s">
        <v>39</v>
      </c>
      <c r="J168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1683SKU01683P&amp;G PRODUCT 1683HOUSEHOLDUNILEVERBOTTLEACTIVE1691412.34</v>
      </c>
      <c r="K1684" s="1" t="n">
        <f aca="false">COUNTIF(J:J, $J1684)</f>
        <v>1</v>
      </c>
      <c r="L1684" s="1" t="str">
        <f aca="false">IF(ISNA(VLOOKUP(tblProducts[[#This Row],[supplier_id]], tblSuppliers[], 3, FALSE())), "Invalid", "Valid")</f>
        <v>Valid</v>
      </c>
    </row>
    <row r="1685" customFormat="false" ht="15" hidden="false" customHeight="true" outlineLevel="0" collapsed="false">
      <c r="A1685" s="1" t="n">
        <v>1684</v>
      </c>
      <c r="B1685" s="1" t="s">
        <v>4444</v>
      </c>
      <c r="C1685" s="1" t="s">
        <v>4445</v>
      </c>
      <c r="D1685" s="1" t="s">
        <v>1088</v>
      </c>
      <c r="E1685" s="1" t="s">
        <v>1089</v>
      </c>
      <c r="F1685" s="1" t="n">
        <v>95</v>
      </c>
      <c r="G1685" s="1" t="s">
        <v>1059</v>
      </c>
      <c r="H1685" s="1" t="n">
        <v>1218.31</v>
      </c>
      <c r="I1685" s="1" t="s">
        <v>46</v>
      </c>
      <c r="J168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1684SKU01684UNILEVER PRODUCT 1684HOUSEHOLDPARLELITREINACTIVE951218.31</v>
      </c>
      <c r="K1685" s="1" t="n">
        <f aca="false">COUNTIF(J:J, $J1685)</f>
        <v>1</v>
      </c>
      <c r="L1685" s="1" t="str">
        <f aca="false">IF(ISNA(VLOOKUP(tblProducts[[#This Row],[supplier_id]], tblSuppliers[], 3, FALSE())), "Invalid", "Valid")</f>
        <v>Valid</v>
      </c>
    </row>
    <row r="1686" customFormat="false" ht="15" hidden="false" customHeight="true" outlineLevel="0" collapsed="false">
      <c r="A1686" s="1" t="n">
        <v>1685</v>
      </c>
      <c r="B1686" s="1" t="s">
        <v>4446</v>
      </c>
      <c r="C1686" s="1" t="s">
        <v>4447</v>
      </c>
      <c r="D1686" s="1" t="s">
        <v>1062</v>
      </c>
      <c r="E1686" s="1" t="s">
        <v>1077</v>
      </c>
      <c r="F1686" s="1" t="n">
        <v>84</v>
      </c>
      <c r="G1686" s="1" t="s">
        <v>1055</v>
      </c>
      <c r="H1686" s="1" t="n">
        <v>1463.13</v>
      </c>
      <c r="I1686" s="1" t="s">
        <v>46</v>
      </c>
      <c r="J168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1685SKU01685AMUL PRODUCT 1685DAIRYBRITANNIAPACKINACTIVE841463.13</v>
      </c>
      <c r="K1686" s="1" t="n">
        <f aca="false">COUNTIF(J:J, $J1686)</f>
        <v>1</v>
      </c>
      <c r="L1686" s="1" t="str">
        <f aca="false">IF(ISNA(VLOOKUP(tblProducts[[#This Row],[supplier_id]], tblSuppliers[], 3, FALSE())), "Invalid", "Valid")</f>
        <v>Valid</v>
      </c>
    </row>
    <row r="1687" customFormat="false" ht="15" hidden="false" customHeight="true" outlineLevel="0" collapsed="false">
      <c r="A1687" s="1" t="n">
        <v>1686</v>
      </c>
      <c r="B1687" s="1" t="s">
        <v>4448</v>
      </c>
      <c r="C1687" s="1" t="s">
        <v>4449</v>
      </c>
      <c r="D1687" s="1" t="s">
        <v>1076</v>
      </c>
      <c r="E1687" s="1" t="s">
        <v>1082</v>
      </c>
      <c r="F1687" s="1" t="n">
        <v>185</v>
      </c>
      <c r="G1687" s="1" t="s">
        <v>1064</v>
      </c>
      <c r="H1687" s="1" t="n">
        <v>822.6</v>
      </c>
      <c r="I1687" s="1" t="s">
        <v>39</v>
      </c>
      <c r="J168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1686SKU01686DABUR PRODUCT 1686SNACKSNESTLEKGACTIVE185822.6</v>
      </c>
      <c r="K1687" s="1" t="n">
        <f aca="false">COUNTIF(J:J, $J1687)</f>
        <v>1</v>
      </c>
      <c r="L1687" s="1" t="str">
        <f aca="false">IF(ISNA(VLOOKUP(tblProducts[[#This Row],[supplier_id]], tblSuppliers[], 3, FALSE())), "Invalid", "Valid")</f>
        <v>Valid</v>
      </c>
    </row>
    <row r="1688" customFormat="false" ht="15" hidden="false" customHeight="true" outlineLevel="0" collapsed="false">
      <c r="A1688" s="1" t="n">
        <v>1687</v>
      </c>
      <c r="B1688" s="1" t="s">
        <v>4450</v>
      </c>
      <c r="C1688" s="1" t="s">
        <v>4451</v>
      </c>
      <c r="D1688" s="1" t="s">
        <v>1053</v>
      </c>
      <c r="E1688" s="1" t="s">
        <v>1089</v>
      </c>
      <c r="F1688" s="1" t="n">
        <v>190</v>
      </c>
      <c r="G1688" s="1" t="s">
        <v>1059</v>
      </c>
      <c r="H1688" s="1" t="n">
        <v>2402.54</v>
      </c>
      <c r="I1688" s="1" t="s">
        <v>39</v>
      </c>
      <c r="J168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1687SKU01687ITC PRODUCT 1687CLEANINGPARLELITREACTIVE1902402.54</v>
      </c>
      <c r="K1688" s="1" t="n">
        <f aca="false">COUNTIF(J:J, $J1688)</f>
        <v>1</v>
      </c>
      <c r="L1688" s="1" t="str">
        <f aca="false">IF(ISNA(VLOOKUP(tblProducts[[#This Row],[supplier_id]], tblSuppliers[], 3, FALSE())), "Invalid", "Valid")</f>
        <v>Valid</v>
      </c>
    </row>
    <row r="1689" customFormat="false" ht="15" hidden="false" customHeight="true" outlineLevel="0" collapsed="false">
      <c r="A1689" s="1" t="n">
        <v>1688</v>
      </c>
      <c r="B1689" s="1" t="s">
        <v>4452</v>
      </c>
      <c r="C1689" s="1" t="s">
        <v>4453</v>
      </c>
      <c r="D1689" s="1" t="s">
        <v>1053</v>
      </c>
      <c r="E1689" s="1" t="s">
        <v>1063</v>
      </c>
      <c r="F1689" s="1" t="n">
        <v>68</v>
      </c>
      <c r="G1689" s="1" t="s">
        <v>1078</v>
      </c>
      <c r="H1689" s="1" t="n">
        <v>1814.48</v>
      </c>
      <c r="I1689" s="1" t="s">
        <v>46</v>
      </c>
      <c r="J168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1688SKU01688P&amp;G PRODUCT 1688CLEANINGAMULBOTTLEINACTIVE681814.48</v>
      </c>
      <c r="K1689" s="1" t="n">
        <f aca="false">COUNTIF(J:J, $J1689)</f>
        <v>1</v>
      </c>
      <c r="L1689" s="1" t="str">
        <f aca="false">IF(ISNA(VLOOKUP(tblProducts[[#This Row],[supplier_id]], tblSuppliers[], 3, FALSE())), "Invalid", "Valid")</f>
        <v>Valid</v>
      </c>
    </row>
    <row r="1690" customFormat="false" ht="15" hidden="false" customHeight="true" outlineLevel="0" collapsed="false">
      <c r="A1690" s="1" t="n">
        <v>1689</v>
      </c>
      <c r="B1690" s="1" t="s">
        <v>4454</v>
      </c>
      <c r="C1690" s="1" t="s">
        <v>4455</v>
      </c>
      <c r="D1690" s="1" t="s">
        <v>1143</v>
      </c>
      <c r="E1690" s="1" t="s">
        <v>1089</v>
      </c>
      <c r="F1690" s="1" t="n">
        <v>107</v>
      </c>
      <c r="G1690" s="1" t="s">
        <v>1078</v>
      </c>
      <c r="H1690" s="1" t="n">
        <v>54.75</v>
      </c>
      <c r="I1690" s="1" t="s">
        <v>39</v>
      </c>
      <c r="J169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1689SKU01689BRITANNIA PRODUCT 1689BEVERAGESPARLEBOTTLEACTIVE10754.75</v>
      </c>
      <c r="K1690" s="1" t="n">
        <f aca="false">COUNTIF(J:J, $J1690)</f>
        <v>1</v>
      </c>
      <c r="L1690" s="1" t="str">
        <f aca="false">IF(ISNA(VLOOKUP(tblProducts[[#This Row],[supplier_id]], tblSuppliers[], 3, FALSE())), "Invalid", "Valid")</f>
        <v>Valid</v>
      </c>
    </row>
    <row r="1691" customFormat="false" ht="15" hidden="false" customHeight="true" outlineLevel="0" collapsed="false">
      <c r="A1691" s="1" t="n">
        <v>1690</v>
      </c>
      <c r="B1691" s="1" t="s">
        <v>4456</v>
      </c>
      <c r="C1691" s="1" t="s">
        <v>4457</v>
      </c>
      <c r="D1691" s="1" t="s">
        <v>1143</v>
      </c>
      <c r="E1691" s="1" t="s">
        <v>1089</v>
      </c>
      <c r="F1691" s="1" t="n">
        <v>55</v>
      </c>
      <c r="G1691" s="1" t="s">
        <v>1064</v>
      </c>
      <c r="H1691" s="1" t="n">
        <v>263.27</v>
      </c>
      <c r="I1691" s="1" t="s">
        <v>46</v>
      </c>
      <c r="J169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1690SKU01690AMUL PRODUCT 1690BEVERAGESPARLEKGINACTIVE55263.27</v>
      </c>
      <c r="K1691" s="1" t="n">
        <f aca="false">COUNTIF(J:J, $J1691)</f>
        <v>1</v>
      </c>
      <c r="L1691" s="1" t="str">
        <f aca="false">IF(ISNA(VLOOKUP(tblProducts[[#This Row],[supplier_id]], tblSuppliers[], 3, FALSE())), "Invalid", "Valid")</f>
        <v>Valid</v>
      </c>
    </row>
    <row r="1692" customFormat="false" ht="15" hidden="false" customHeight="true" outlineLevel="0" collapsed="false">
      <c r="A1692" s="1" t="n">
        <v>1691</v>
      </c>
      <c r="B1692" s="1" t="s">
        <v>4458</v>
      </c>
      <c r="C1692" s="1" t="s">
        <v>4459</v>
      </c>
      <c r="D1692" s="1" t="s">
        <v>1143</v>
      </c>
      <c r="E1692" s="1" t="s">
        <v>1082</v>
      </c>
      <c r="F1692" s="1" t="n">
        <v>159</v>
      </c>
      <c r="G1692" s="1" t="s">
        <v>1078</v>
      </c>
      <c r="H1692" s="1" t="n">
        <v>1880.42</v>
      </c>
      <c r="I1692" s="1" t="s">
        <v>39</v>
      </c>
      <c r="J169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1691SKU01691ITC PRODUCT 1691BEVERAGESNESTLEBOTTLEACTIVE1591880.42</v>
      </c>
      <c r="K1692" s="1" t="n">
        <f aca="false">COUNTIF(J:J, $J1692)</f>
        <v>1</v>
      </c>
      <c r="L1692" s="1" t="str">
        <f aca="false">IF(ISNA(VLOOKUP(tblProducts[[#This Row],[supplier_id]], tblSuppliers[], 3, FALSE())), "Invalid", "Valid")</f>
        <v>Valid</v>
      </c>
    </row>
    <row r="1693" customFormat="false" ht="15" hidden="false" customHeight="true" outlineLevel="0" collapsed="false">
      <c r="A1693" s="1" t="n">
        <v>1692</v>
      </c>
      <c r="B1693" s="1" t="s">
        <v>4460</v>
      </c>
      <c r="C1693" s="1" t="s">
        <v>4461</v>
      </c>
      <c r="D1693" s="1" t="s">
        <v>1081</v>
      </c>
      <c r="E1693" s="1" t="s">
        <v>1077</v>
      </c>
      <c r="F1693" s="1" t="n">
        <v>142</v>
      </c>
      <c r="G1693" s="1" t="s">
        <v>1078</v>
      </c>
      <c r="H1693" s="1" t="n">
        <v>134.22</v>
      </c>
      <c r="I1693" s="1" t="s">
        <v>46</v>
      </c>
      <c r="J169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1692SKU01692BRITANNIA PRODUCT 1692FROZEN FOODBRITANNIABOTTLEINACTIVE142134.22</v>
      </c>
      <c r="K1693" s="1" t="n">
        <f aca="false">COUNTIF(J:J, $J1693)</f>
        <v>1</v>
      </c>
      <c r="L1693" s="1" t="str">
        <f aca="false">IF(ISNA(VLOOKUP(tblProducts[[#This Row],[supplier_id]], tblSuppliers[], 3, FALSE())), "Invalid", "Valid")</f>
        <v>Valid</v>
      </c>
    </row>
    <row r="1694" customFormat="false" ht="15" hidden="false" customHeight="true" outlineLevel="0" collapsed="false">
      <c r="A1694" s="1" t="n">
        <v>1693</v>
      </c>
      <c r="B1694" s="1" t="s">
        <v>4462</v>
      </c>
      <c r="C1694" s="1" t="s">
        <v>4463</v>
      </c>
      <c r="D1694" s="1" t="s">
        <v>1062</v>
      </c>
      <c r="E1694" s="1" t="s">
        <v>1071</v>
      </c>
      <c r="F1694" s="1" t="n">
        <v>128</v>
      </c>
      <c r="G1694" s="1" t="s">
        <v>1068</v>
      </c>
      <c r="H1694" s="1" t="n">
        <v>2067.58</v>
      </c>
      <c r="I1694" s="1" t="s">
        <v>46</v>
      </c>
      <c r="J169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1693SKU01693BRITANNIA PRODUCT 1693DAIRYITCPIECEINACTIVE1282067.58</v>
      </c>
      <c r="K1694" s="1" t="n">
        <f aca="false">COUNTIF(J:J, $J1694)</f>
        <v>1</v>
      </c>
      <c r="L1694" s="1" t="str">
        <f aca="false">IF(ISNA(VLOOKUP(tblProducts[[#This Row],[supplier_id]], tblSuppliers[], 3, FALSE())), "Invalid", "Valid")</f>
        <v>Valid</v>
      </c>
    </row>
    <row r="1695" customFormat="false" ht="15" hidden="false" customHeight="true" outlineLevel="0" collapsed="false">
      <c r="A1695" s="1" t="n">
        <v>1694</v>
      </c>
      <c r="B1695" s="1" t="s">
        <v>4464</v>
      </c>
      <c r="C1695" s="1" t="s">
        <v>4465</v>
      </c>
      <c r="D1695" s="1" t="s">
        <v>1076</v>
      </c>
      <c r="E1695" s="1" t="s">
        <v>1089</v>
      </c>
      <c r="F1695" s="1" t="n">
        <v>39</v>
      </c>
      <c r="G1695" s="1" t="s">
        <v>1064</v>
      </c>
      <c r="H1695" s="1" t="n">
        <v>825.93</v>
      </c>
      <c r="I1695" s="1" t="s">
        <v>46</v>
      </c>
      <c r="J169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1694SKU01694DABUR PRODUCT 1694SNACKSPARLEKGINACTIVE39825.93</v>
      </c>
      <c r="K1695" s="1" t="n">
        <f aca="false">COUNTIF(J:J, $J1695)</f>
        <v>1</v>
      </c>
      <c r="L1695" s="1" t="str">
        <f aca="false">IF(ISNA(VLOOKUP(tblProducts[[#This Row],[supplier_id]], tblSuppliers[], 3, FALSE())), "Invalid", "Valid")</f>
        <v>Valid</v>
      </c>
    </row>
    <row r="1696" customFormat="false" ht="15" hidden="false" customHeight="true" outlineLevel="0" collapsed="false">
      <c r="A1696" s="1" t="n">
        <v>1695</v>
      </c>
      <c r="B1696" s="1" t="s">
        <v>4466</v>
      </c>
      <c r="C1696" s="1" t="s">
        <v>4467</v>
      </c>
      <c r="D1696" s="1" t="s">
        <v>1076</v>
      </c>
      <c r="E1696" s="1" t="s">
        <v>1063</v>
      </c>
      <c r="F1696" s="1" t="n">
        <v>13</v>
      </c>
      <c r="G1696" s="1" t="s">
        <v>1068</v>
      </c>
      <c r="H1696" s="1" t="n">
        <v>262.78</v>
      </c>
      <c r="I1696" s="1" t="s">
        <v>46</v>
      </c>
      <c r="J169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1695SKU01695AMUL PRODUCT 1695SNACKSAMULPIECEINACTIVE13262.78</v>
      </c>
      <c r="K1696" s="1" t="n">
        <f aca="false">COUNTIF(J:J, $J1696)</f>
        <v>1</v>
      </c>
      <c r="L1696" s="1" t="str">
        <f aca="false">IF(ISNA(VLOOKUP(tblProducts[[#This Row],[supplier_id]], tblSuppliers[], 3, FALSE())), "Invalid", "Valid")</f>
        <v>Valid</v>
      </c>
    </row>
    <row r="1697" customFormat="false" ht="15" hidden="false" customHeight="true" outlineLevel="0" collapsed="false">
      <c r="A1697" s="1" t="n">
        <v>1696</v>
      </c>
      <c r="B1697" s="1" t="s">
        <v>4468</v>
      </c>
      <c r="C1697" s="1" t="s">
        <v>4469</v>
      </c>
      <c r="D1697" s="1" t="s">
        <v>1143</v>
      </c>
      <c r="E1697" s="1" t="s">
        <v>1082</v>
      </c>
      <c r="F1697" s="1" t="n">
        <v>75</v>
      </c>
      <c r="G1697" s="1" t="s">
        <v>1055</v>
      </c>
      <c r="H1697" s="1" t="n">
        <v>707.75</v>
      </c>
      <c r="I1697" s="1" t="s">
        <v>39</v>
      </c>
      <c r="J169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1696SKU01696PARLE PRODUCT 1696BEVERAGESNESTLEPACKACTIVE75707.75</v>
      </c>
      <c r="K1697" s="1" t="n">
        <f aca="false">COUNTIF(J:J, $J1697)</f>
        <v>1</v>
      </c>
      <c r="L1697" s="1" t="str">
        <f aca="false">IF(ISNA(VLOOKUP(tblProducts[[#This Row],[supplier_id]], tblSuppliers[], 3, FALSE())), "Invalid", "Valid")</f>
        <v>Valid</v>
      </c>
    </row>
    <row r="1698" customFormat="false" ht="15" hidden="false" customHeight="true" outlineLevel="0" collapsed="false">
      <c r="A1698" s="1" t="n">
        <v>1697</v>
      </c>
      <c r="B1698" s="1" t="s">
        <v>4470</v>
      </c>
      <c r="C1698" s="1" t="s">
        <v>4471</v>
      </c>
      <c r="D1698" s="1" t="s">
        <v>1143</v>
      </c>
      <c r="E1698" s="1" t="s">
        <v>1089</v>
      </c>
      <c r="F1698" s="1" t="n">
        <v>30</v>
      </c>
      <c r="G1698" s="1" t="s">
        <v>1059</v>
      </c>
      <c r="H1698" s="1" t="n">
        <v>164.21</v>
      </c>
      <c r="I1698" s="1" t="s">
        <v>46</v>
      </c>
      <c r="J169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1697SKU01697AMUL PRODUCT 1697BEVERAGESPARLELITREINACTIVE30164.21</v>
      </c>
      <c r="K1698" s="1" t="n">
        <f aca="false">COUNTIF(J:J, $J1698)</f>
        <v>1</v>
      </c>
      <c r="L1698" s="1" t="str">
        <f aca="false">IF(ISNA(VLOOKUP(tblProducts[[#This Row],[supplier_id]], tblSuppliers[], 3, FALSE())), "Invalid", "Valid")</f>
        <v>Valid</v>
      </c>
    </row>
    <row r="1699" customFormat="false" ht="15" hidden="false" customHeight="true" outlineLevel="0" collapsed="false">
      <c r="A1699" s="1" t="n">
        <v>1698</v>
      </c>
      <c r="B1699" s="1" t="s">
        <v>4472</v>
      </c>
      <c r="C1699" s="1" t="s">
        <v>4473</v>
      </c>
      <c r="D1699" s="1" t="s">
        <v>1062</v>
      </c>
      <c r="E1699" s="1" t="s">
        <v>1082</v>
      </c>
      <c r="F1699" s="1" t="n">
        <v>64</v>
      </c>
      <c r="G1699" s="1" t="s">
        <v>1055</v>
      </c>
      <c r="H1699" s="1" t="n">
        <v>1799.9</v>
      </c>
      <c r="I1699" s="1" t="s">
        <v>39</v>
      </c>
      <c r="J169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1698SKU01698PARLE PRODUCT 1698DAIRYNESTLEPACKACTIVE641799.9</v>
      </c>
      <c r="K1699" s="1" t="n">
        <f aca="false">COUNTIF(J:J, $J1699)</f>
        <v>1</v>
      </c>
      <c r="L1699" s="1" t="str">
        <f aca="false">IF(ISNA(VLOOKUP(tblProducts[[#This Row],[supplier_id]], tblSuppliers[], 3, FALSE())), "Invalid", "Valid")</f>
        <v>Valid</v>
      </c>
    </row>
    <row r="1700" customFormat="false" ht="15" hidden="false" customHeight="true" outlineLevel="0" collapsed="false">
      <c r="A1700" s="1" t="n">
        <v>1699</v>
      </c>
      <c r="B1700" s="1" t="s">
        <v>4474</v>
      </c>
      <c r="C1700" s="1" t="s">
        <v>4475</v>
      </c>
      <c r="D1700" s="1" t="s">
        <v>1062</v>
      </c>
      <c r="E1700" s="1" t="s">
        <v>1063</v>
      </c>
      <c r="F1700" s="1" t="n">
        <v>63</v>
      </c>
      <c r="G1700" s="1" t="s">
        <v>1064</v>
      </c>
      <c r="H1700" s="1" t="n">
        <v>1913.59</v>
      </c>
      <c r="I1700" s="1" t="s">
        <v>46</v>
      </c>
      <c r="J170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1699SKU01699P&amp;G PRODUCT 1699DAIRYAMULKGINACTIVE631913.59</v>
      </c>
      <c r="K1700" s="1" t="n">
        <f aca="false">COUNTIF(J:J, $J1700)</f>
        <v>1</v>
      </c>
      <c r="L1700" s="1" t="str">
        <f aca="false">IF(ISNA(VLOOKUP(tblProducts[[#This Row],[supplier_id]], tblSuppliers[], 3, FALSE())), "Invalid", "Valid")</f>
        <v>Valid</v>
      </c>
    </row>
    <row r="1701" customFormat="false" ht="15" hidden="false" customHeight="true" outlineLevel="0" collapsed="false">
      <c r="A1701" s="1" t="n">
        <v>1700</v>
      </c>
      <c r="B1701" s="1" t="s">
        <v>4476</v>
      </c>
      <c r="C1701" s="1" t="s">
        <v>4477</v>
      </c>
      <c r="D1701" s="1" t="s">
        <v>1081</v>
      </c>
      <c r="E1701" s="1" t="s">
        <v>1058</v>
      </c>
      <c r="F1701" s="1" t="n">
        <v>168</v>
      </c>
      <c r="G1701" s="1" t="s">
        <v>1068</v>
      </c>
      <c r="H1701" s="1" t="n">
        <v>1075.49</v>
      </c>
      <c r="I1701" s="1" t="s">
        <v>39</v>
      </c>
      <c r="J170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1700SKU01700DABUR PRODUCT 1700FROZEN FOODP&amp;GPIECEACTIVE1681075.49</v>
      </c>
      <c r="K1701" s="1" t="n">
        <f aca="false">COUNTIF(J:J, $J1701)</f>
        <v>1</v>
      </c>
      <c r="L1701" s="1" t="str">
        <f aca="false">IF(ISNA(VLOOKUP(tblProducts[[#This Row],[supplier_id]], tblSuppliers[], 3, FALSE())), "Invalid", "Valid")</f>
        <v>Valid</v>
      </c>
    </row>
    <row r="1702" customFormat="false" ht="15" hidden="false" customHeight="true" outlineLevel="0" collapsed="false">
      <c r="A1702" s="1" t="n">
        <v>1701</v>
      </c>
      <c r="B1702" s="1" t="s">
        <v>4478</v>
      </c>
      <c r="C1702" s="1" t="s">
        <v>4479</v>
      </c>
      <c r="D1702" s="1" t="s">
        <v>1067</v>
      </c>
      <c r="E1702" s="1" t="s">
        <v>1054</v>
      </c>
      <c r="F1702" s="1" t="n">
        <v>183</v>
      </c>
      <c r="G1702" s="1" t="s">
        <v>1068</v>
      </c>
      <c r="H1702" s="1" t="n">
        <v>1867.24</v>
      </c>
      <c r="I1702" s="1" t="s">
        <v>39</v>
      </c>
      <c r="J170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1701SKU01701AMUL PRODUCT 1701BAKERYUNILEVERPIECEACTIVE1831867.24</v>
      </c>
      <c r="K1702" s="1" t="n">
        <f aca="false">COUNTIF(J:J, $J1702)</f>
        <v>1</v>
      </c>
      <c r="L1702" s="1" t="str">
        <f aca="false">IF(ISNA(VLOOKUP(tblProducts[[#This Row],[supplier_id]], tblSuppliers[], 3, FALSE())), "Invalid", "Valid")</f>
        <v>Valid</v>
      </c>
    </row>
    <row r="1703" customFormat="false" ht="15" hidden="false" customHeight="true" outlineLevel="0" collapsed="false">
      <c r="A1703" s="1" t="n">
        <v>1702</v>
      </c>
      <c r="B1703" s="1" t="s">
        <v>4480</v>
      </c>
      <c r="C1703" s="1" t="s">
        <v>4481</v>
      </c>
      <c r="D1703" s="1" t="s">
        <v>1143</v>
      </c>
      <c r="E1703" s="1" t="s">
        <v>1071</v>
      </c>
      <c r="F1703" s="1" t="n">
        <v>168</v>
      </c>
      <c r="G1703" s="1" t="s">
        <v>1059</v>
      </c>
      <c r="H1703" s="1" t="n">
        <v>812.92</v>
      </c>
      <c r="I1703" s="1" t="s">
        <v>39</v>
      </c>
      <c r="J170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1702SKU01702DABUR PRODUCT 1702BEVERAGESITCLITREACTIVE168812.92</v>
      </c>
      <c r="K1703" s="1" t="n">
        <f aca="false">COUNTIF(J:J, $J1703)</f>
        <v>1</v>
      </c>
      <c r="L1703" s="1" t="str">
        <f aca="false">IF(ISNA(VLOOKUP(tblProducts[[#This Row],[supplier_id]], tblSuppliers[], 3, FALSE())), "Invalid", "Valid")</f>
        <v>Valid</v>
      </c>
    </row>
    <row r="1704" customFormat="false" ht="15" hidden="false" customHeight="true" outlineLevel="0" collapsed="false">
      <c r="A1704" s="1" t="n">
        <v>1703</v>
      </c>
      <c r="B1704" s="1" t="s">
        <v>4482</v>
      </c>
      <c r="C1704" s="1" t="s">
        <v>4483</v>
      </c>
      <c r="D1704" s="1" t="s">
        <v>1088</v>
      </c>
      <c r="E1704" s="1" t="s">
        <v>1082</v>
      </c>
      <c r="F1704" s="1" t="n">
        <v>119</v>
      </c>
      <c r="G1704" s="1" t="s">
        <v>1059</v>
      </c>
      <c r="H1704" s="1" t="n">
        <v>331.82</v>
      </c>
      <c r="I1704" s="1" t="s">
        <v>39</v>
      </c>
      <c r="J170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1703SKU01703NESTLE PRODUCT 1703HOUSEHOLDNESTLELITREACTIVE119331.82</v>
      </c>
      <c r="K1704" s="1" t="n">
        <f aca="false">COUNTIF(J:J, $J1704)</f>
        <v>1</v>
      </c>
      <c r="L1704" s="1" t="str">
        <f aca="false">IF(ISNA(VLOOKUP(tblProducts[[#This Row],[supplier_id]], tblSuppliers[], 3, FALSE())), "Invalid", "Valid")</f>
        <v>Valid</v>
      </c>
    </row>
    <row r="1705" customFormat="false" ht="15" hidden="false" customHeight="true" outlineLevel="0" collapsed="false">
      <c r="A1705" s="1" t="n">
        <v>1704</v>
      </c>
      <c r="B1705" s="1" t="s">
        <v>4484</v>
      </c>
      <c r="C1705" s="1" t="s">
        <v>4485</v>
      </c>
      <c r="D1705" s="1" t="s">
        <v>1062</v>
      </c>
      <c r="E1705" s="1" t="s">
        <v>1071</v>
      </c>
      <c r="F1705" s="1" t="n">
        <v>13</v>
      </c>
      <c r="G1705" s="1" t="s">
        <v>1064</v>
      </c>
      <c r="H1705" s="1" t="n">
        <v>2206.58</v>
      </c>
      <c r="I1705" s="1" t="s">
        <v>39</v>
      </c>
      <c r="J170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1704SKU01704NESTLE PRODUCT 1704DAIRYITCKGACTIVE132206.58</v>
      </c>
      <c r="K1705" s="1" t="n">
        <f aca="false">COUNTIF(J:J, $J1705)</f>
        <v>1</v>
      </c>
      <c r="L1705" s="1" t="str">
        <f aca="false">IF(ISNA(VLOOKUP(tblProducts[[#This Row],[supplier_id]], tblSuppliers[], 3, FALSE())), "Invalid", "Valid")</f>
        <v>Valid</v>
      </c>
    </row>
    <row r="1706" customFormat="false" ht="15" hidden="false" customHeight="true" outlineLevel="0" collapsed="false">
      <c r="A1706" s="1" t="n">
        <v>1705</v>
      </c>
      <c r="B1706" s="1" t="s">
        <v>4486</v>
      </c>
      <c r="C1706" s="1" t="s">
        <v>4487</v>
      </c>
      <c r="D1706" s="1" t="s">
        <v>1081</v>
      </c>
      <c r="E1706" s="1" t="s">
        <v>1085</v>
      </c>
      <c r="F1706" s="1" t="n">
        <v>119</v>
      </c>
      <c r="G1706" s="1" t="s">
        <v>1068</v>
      </c>
      <c r="H1706" s="1" t="n">
        <v>1318.56</v>
      </c>
      <c r="I1706" s="1" t="s">
        <v>39</v>
      </c>
      <c r="J170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1705SKU01705PARLE PRODUCT 1705FROZEN FOODDABURPIECEACTIVE1191318.56</v>
      </c>
      <c r="K1706" s="1" t="n">
        <f aca="false">COUNTIF(J:J, $J1706)</f>
        <v>1</v>
      </c>
      <c r="L1706" s="1" t="str">
        <f aca="false">IF(ISNA(VLOOKUP(tblProducts[[#This Row],[supplier_id]], tblSuppliers[], 3, FALSE())), "Invalid", "Valid")</f>
        <v>Valid</v>
      </c>
    </row>
    <row r="1707" customFormat="false" ht="15" hidden="false" customHeight="true" outlineLevel="0" collapsed="false">
      <c r="A1707" s="1" t="n">
        <v>1706</v>
      </c>
      <c r="B1707" s="1" t="s">
        <v>4488</v>
      </c>
      <c r="C1707" s="1" t="s">
        <v>4489</v>
      </c>
      <c r="D1707" s="1" t="s">
        <v>1067</v>
      </c>
      <c r="E1707" s="1" t="s">
        <v>1058</v>
      </c>
      <c r="F1707" s="1" t="n">
        <v>159</v>
      </c>
      <c r="G1707" s="1" t="s">
        <v>1055</v>
      </c>
      <c r="H1707" s="1" t="n">
        <v>868.96</v>
      </c>
      <c r="I1707" s="1" t="s">
        <v>46</v>
      </c>
      <c r="J170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1706SKU01706ITC PRODUCT 1706BAKERYP&amp;GPACKINACTIVE159868.96</v>
      </c>
      <c r="K1707" s="1" t="n">
        <f aca="false">COUNTIF(J:J, $J1707)</f>
        <v>1</v>
      </c>
      <c r="L1707" s="1" t="str">
        <f aca="false">IF(ISNA(VLOOKUP(tblProducts[[#This Row],[supplier_id]], tblSuppliers[], 3, FALSE())), "Invalid", "Valid")</f>
        <v>Valid</v>
      </c>
    </row>
    <row r="1708" customFormat="false" ht="15" hidden="false" customHeight="true" outlineLevel="0" collapsed="false">
      <c r="A1708" s="1" t="n">
        <v>1707</v>
      </c>
      <c r="B1708" s="1" t="s">
        <v>4490</v>
      </c>
      <c r="C1708" s="1" t="s">
        <v>4491</v>
      </c>
      <c r="D1708" s="1" t="s">
        <v>1143</v>
      </c>
      <c r="E1708" s="1" t="s">
        <v>1082</v>
      </c>
      <c r="F1708" s="1" t="n">
        <v>195</v>
      </c>
      <c r="G1708" s="1" t="s">
        <v>1068</v>
      </c>
      <c r="H1708" s="1" t="n">
        <v>1785.75</v>
      </c>
      <c r="I1708" s="1" t="s">
        <v>39</v>
      </c>
      <c r="J170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1707SKU01707NESTLE PRODUCT 1707BEVERAGESNESTLEPIECEACTIVE1951785.75</v>
      </c>
      <c r="K1708" s="1" t="n">
        <f aca="false">COUNTIF(J:J, $J1708)</f>
        <v>1</v>
      </c>
      <c r="L1708" s="1" t="str">
        <f aca="false">IF(ISNA(VLOOKUP(tblProducts[[#This Row],[supplier_id]], tblSuppliers[], 3, FALSE())), "Invalid", "Valid")</f>
        <v>Valid</v>
      </c>
    </row>
    <row r="1709" customFormat="false" ht="15" hidden="false" customHeight="true" outlineLevel="0" collapsed="false">
      <c r="A1709" s="1" t="n">
        <v>1708</v>
      </c>
      <c r="B1709" s="1" t="s">
        <v>4492</v>
      </c>
      <c r="C1709" s="1" t="s">
        <v>4493</v>
      </c>
      <c r="D1709" s="1" t="s">
        <v>1067</v>
      </c>
      <c r="E1709" s="1" t="s">
        <v>1063</v>
      </c>
      <c r="F1709" s="1" t="n">
        <v>185</v>
      </c>
      <c r="G1709" s="1" t="s">
        <v>1064</v>
      </c>
      <c r="H1709" s="1" t="n">
        <v>2066.18</v>
      </c>
      <c r="I1709" s="1" t="s">
        <v>46</v>
      </c>
      <c r="J170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1708SKU01708UNILEVER PRODUCT 1708BAKERYAMULKGINACTIVE1852066.18</v>
      </c>
      <c r="K1709" s="1" t="n">
        <f aca="false">COUNTIF(J:J, $J1709)</f>
        <v>1</v>
      </c>
      <c r="L1709" s="1" t="str">
        <f aca="false">IF(ISNA(VLOOKUP(tblProducts[[#This Row],[supplier_id]], tblSuppliers[], 3, FALSE())), "Invalid", "Valid")</f>
        <v>Valid</v>
      </c>
    </row>
    <row r="1710" customFormat="false" ht="15" hidden="false" customHeight="true" outlineLevel="0" collapsed="false">
      <c r="A1710" s="1" t="n">
        <v>1709</v>
      </c>
      <c r="B1710" s="1" t="s">
        <v>4494</v>
      </c>
      <c r="C1710" s="1" t="s">
        <v>4495</v>
      </c>
      <c r="D1710" s="1" t="s">
        <v>1143</v>
      </c>
      <c r="E1710" s="1" t="s">
        <v>1082</v>
      </c>
      <c r="F1710" s="1" t="n">
        <v>191</v>
      </c>
      <c r="G1710" s="1" t="s">
        <v>1068</v>
      </c>
      <c r="H1710" s="1" t="n">
        <v>2430.73</v>
      </c>
      <c r="I1710" s="1" t="s">
        <v>46</v>
      </c>
      <c r="J171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1709SKU01709BRITANNIA PRODUCT 1709BEVERAGESNESTLEPIECEINACTIVE1912430.73</v>
      </c>
      <c r="K1710" s="1" t="n">
        <f aca="false">COUNTIF(J:J, $J1710)</f>
        <v>1</v>
      </c>
      <c r="L1710" s="1" t="str">
        <f aca="false">IF(ISNA(VLOOKUP(tblProducts[[#This Row],[supplier_id]], tblSuppliers[], 3, FALSE())), "Invalid", "Valid")</f>
        <v>Valid</v>
      </c>
    </row>
    <row r="1711" customFormat="false" ht="15" hidden="false" customHeight="true" outlineLevel="0" collapsed="false">
      <c r="A1711" s="1" t="n">
        <v>1710</v>
      </c>
      <c r="B1711" s="1" t="s">
        <v>4496</v>
      </c>
      <c r="C1711" s="1" t="s">
        <v>4497</v>
      </c>
      <c r="D1711" s="1" t="s">
        <v>1088</v>
      </c>
      <c r="E1711" s="1" t="s">
        <v>1063</v>
      </c>
      <c r="F1711" s="1" t="n">
        <v>8</v>
      </c>
      <c r="G1711" s="1" t="s">
        <v>1064</v>
      </c>
      <c r="H1711" s="1" t="n">
        <v>2002.43</v>
      </c>
      <c r="I1711" s="1" t="s">
        <v>46</v>
      </c>
      <c r="J171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1710SKU01710ITC PRODUCT 1710HOUSEHOLDAMULKGINACTIVE82002.43</v>
      </c>
      <c r="K1711" s="1" t="n">
        <f aca="false">COUNTIF(J:J, $J1711)</f>
        <v>1</v>
      </c>
      <c r="L1711" s="1" t="str">
        <f aca="false">IF(ISNA(VLOOKUP(tblProducts[[#This Row],[supplier_id]], tblSuppliers[], 3, FALSE())), "Invalid", "Valid")</f>
        <v>Valid</v>
      </c>
    </row>
    <row r="1712" customFormat="false" ht="15" hidden="false" customHeight="true" outlineLevel="0" collapsed="false">
      <c r="A1712" s="1" t="n">
        <v>1711</v>
      </c>
      <c r="B1712" s="1" t="s">
        <v>4498</v>
      </c>
      <c r="C1712" s="1" t="s">
        <v>4499</v>
      </c>
      <c r="D1712" s="1" t="s">
        <v>1053</v>
      </c>
      <c r="E1712" s="1" t="s">
        <v>1077</v>
      </c>
      <c r="F1712" s="1" t="n">
        <v>5</v>
      </c>
      <c r="G1712" s="1" t="s">
        <v>1055</v>
      </c>
      <c r="H1712" s="1" t="n">
        <v>229.22</v>
      </c>
      <c r="I1712" s="1" t="s">
        <v>39</v>
      </c>
      <c r="J171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1711SKU01711ITC PRODUCT 1711CLEANINGBRITANNIAPACKACTIVE5229.22</v>
      </c>
      <c r="K1712" s="1" t="n">
        <f aca="false">COUNTIF(J:J, $J1712)</f>
        <v>1</v>
      </c>
      <c r="L1712" s="1" t="str">
        <f aca="false">IF(ISNA(VLOOKUP(tblProducts[[#This Row],[supplier_id]], tblSuppliers[], 3, FALSE())), "Invalid", "Valid")</f>
        <v>Valid</v>
      </c>
    </row>
    <row r="1713" customFormat="false" ht="15" hidden="false" customHeight="true" outlineLevel="0" collapsed="false">
      <c r="A1713" s="1" t="n">
        <v>1712</v>
      </c>
      <c r="B1713" s="1" t="s">
        <v>4500</v>
      </c>
      <c r="C1713" s="1" t="s">
        <v>4501</v>
      </c>
      <c r="D1713" s="1" t="s">
        <v>1081</v>
      </c>
      <c r="E1713" s="1" t="s">
        <v>1089</v>
      </c>
      <c r="F1713" s="1" t="n">
        <v>54</v>
      </c>
      <c r="G1713" s="1" t="s">
        <v>1055</v>
      </c>
      <c r="H1713" s="1" t="n">
        <v>1915.56</v>
      </c>
      <c r="I1713" s="1" t="s">
        <v>39</v>
      </c>
      <c r="J171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1712SKU01712DABUR PRODUCT 1712FROZEN FOODPARLEPACKACTIVE541915.56</v>
      </c>
      <c r="K1713" s="1" t="n">
        <f aca="false">COUNTIF(J:J, $J1713)</f>
        <v>1</v>
      </c>
      <c r="L1713" s="1" t="str">
        <f aca="false">IF(ISNA(VLOOKUP(tblProducts[[#This Row],[supplier_id]], tblSuppliers[], 3, FALSE())), "Invalid", "Valid")</f>
        <v>Valid</v>
      </c>
    </row>
    <row r="1714" customFormat="false" ht="15" hidden="false" customHeight="true" outlineLevel="0" collapsed="false">
      <c r="A1714" s="1" t="n">
        <v>1713</v>
      </c>
      <c r="B1714" s="1" t="s">
        <v>4502</v>
      </c>
      <c r="C1714" s="1" t="s">
        <v>4503</v>
      </c>
      <c r="D1714" s="1" t="s">
        <v>1076</v>
      </c>
      <c r="E1714" s="1" t="s">
        <v>1063</v>
      </c>
      <c r="F1714" s="1" t="n">
        <v>170</v>
      </c>
      <c r="G1714" s="1" t="s">
        <v>1068</v>
      </c>
      <c r="H1714" s="1" t="n">
        <v>2055.14</v>
      </c>
      <c r="I1714" s="1" t="s">
        <v>39</v>
      </c>
      <c r="J171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1713SKU01713DABUR PRODUCT 1713SNACKSAMULPIECEACTIVE1702055.14</v>
      </c>
      <c r="K1714" s="1" t="n">
        <f aca="false">COUNTIF(J:J, $J1714)</f>
        <v>1</v>
      </c>
      <c r="L1714" s="1" t="str">
        <f aca="false">IF(ISNA(VLOOKUP(tblProducts[[#This Row],[supplier_id]], tblSuppliers[], 3, FALSE())), "Invalid", "Valid")</f>
        <v>Valid</v>
      </c>
    </row>
    <row r="1715" customFormat="false" ht="15" hidden="false" customHeight="true" outlineLevel="0" collapsed="false">
      <c r="A1715" s="1" t="n">
        <v>1714</v>
      </c>
      <c r="B1715" s="1" t="s">
        <v>4504</v>
      </c>
      <c r="C1715" s="1" t="s">
        <v>4505</v>
      </c>
      <c r="D1715" s="1" t="s">
        <v>1076</v>
      </c>
      <c r="E1715" s="1" t="s">
        <v>1071</v>
      </c>
      <c r="F1715" s="1" t="n">
        <v>144</v>
      </c>
      <c r="G1715" s="1" t="s">
        <v>1068</v>
      </c>
      <c r="H1715" s="1" t="n">
        <v>2076.82</v>
      </c>
      <c r="I1715" s="1" t="s">
        <v>46</v>
      </c>
      <c r="J171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1714SKU01714AMUL PRODUCT 1714SNACKSITCPIECEINACTIVE1442076.82</v>
      </c>
      <c r="K1715" s="1" t="n">
        <f aca="false">COUNTIF(J:J, $J1715)</f>
        <v>1</v>
      </c>
      <c r="L1715" s="1" t="str">
        <f aca="false">IF(ISNA(VLOOKUP(tblProducts[[#This Row],[supplier_id]], tblSuppliers[], 3, FALSE())), "Invalid", "Valid")</f>
        <v>Valid</v>
      </c>
    </row>
    <row r="1716" customFormat="false" ht="15" hidden="false" customHeight="true" outlineLevel="0" collapsed="false">
      <c r="A1716" s="1" t="n">
        <v>1715</v>
      </c>
      <c r="B1716" s="1" t="s">
        <v>4506</v>
      </c>
      <c r="C1716" s="1" t="s">
        <v>4507</v>
      </c>
      <c r="D1716" s="1" t="s">
        <v>1053</v>
      </c>
      <c r="E1716" s="1" t="s">
        <v>1089</v>
      </c>
      <c r="F1716" s="1" t="n">
        <v>11</v>
      </c>
      <c r="G1716" s="1" t="s">
        <v>1078</v>
      </c>
      <c r="H1716" s="1" t="n">
        <v>1374.47</v>
      </c>
      <c r="I1716" s="1" t="s">
        <v>46</v>
      </c>
      <c r="J171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1715SKU01715BRITANNIA PRODUCT 1715CLEANINGPARLEBOTTLEINACTIVE111374.47</v>
      </c>
      <c r="K1716" s="1" t="n">
        <f aca="false">COUNTIF(J:J, $J1716)</f>
        <v>1</v>
      </c>
      <c r="L1716" s="1" t="str">
        <f aca="false">IF(ISNA(VLOOKUP(tblProducts[[#This Row],[supplier_id]], tblSuppliers[], 3, FALSE())), "Invalid", "Valid")</f>
        <v>Valid</v>
      </c>
    </row>
    <row r="1717" customFormat="false" ht="15" hidden="false" customHeight="true" outlineLevel="0" collapsed="false">
      <c r="A1717" s="1" t="n">
        <v>1716</v>
      </c>
      <c r="B1717" s="1" t="s">
        <v>4508</v>
      </c>
      <c r="C1717" s="1" t="s">
        <v>4509</v>
      </c>
      <c r="D1717" s="1" t="s">
        <v>1076</v>
      </c>
      <c r="E1717" s="1" t="s">
        <v>1054</v>
      </c>
      <c r="F1717" s="1" t="n">
        <v>47</v>
      </c>
      <c r="G1717" s="1" t="s">
        <v>1055</v>
      </c>
      <c r="H1717" s="1" t="n">
        <v>1789.55</v>
      </c>
      <c r="I1717" s="1" t="s">
        <v>46</v>
      </c>
      <c r="J171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1716SKU01716ITC PRODUCT 1716SNACKSUNILEVERPACKINACTIVE471789.55</v>
      </c>
      <c r="K1717" s="1" t="n">
        <f aca="false">COUNTIF(J:J, $J1717)</f>
        <v>1</v>
      </c>
      <c r="L1717" s="1" t="str">
        <f aca="false">IF(ISNA(VLOOKUP(tblProducts[[#This Row],[supplier_id]], tblSuppliers[], 3, FALSE())), "Invalid", "Valid")</f>
        <v>Valid</v>
      </c>
    </row>
    <row r="1718" customFormat="false" ht="15" hidden="false" customHeight="true" outlineLevel="0" collapsed="false">
      <c r="A1718" s="1" t="n">
        <v>1717</v>
      </c>
      <c r="B1718" s="1" t="s">
        <v>4510</v>
      </c>
      <c r="C1718" s="1" t="s">
        <v>4511</v>
      </c>
      <c r="D1718" s="1" t="s">
        <v>1081</v>
      </c>
      <c r="E1718" s="1" t="s">
        <v>1071</v>
      </c>
      <c r="F1718" s="1" t="n">
        <v>86</v>
      </c>
      <c r="G1718" s="1" t="s">
        <v>1078</v>
      </c>
      <c r="H1718" s="1" t="n">
        <v>492.69</v>
      </c>
      <c r="I1718" s="1" t="s">
        <v>46</v>
      </c>
      <c r="J171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1717SKU01717P&amp;G PRODUCT 1717FROZEN FOODITCBOTTLEINACTIVE86492.69</v>
      </c>
      <c r="K1718" s="1" t="n">
        <f aca="false">COUNTIF(J:J, $J1718)</f>
        <v>1</v>
      </c>
      <c r="L1718" s="1" t="str">
        <f aca="false">IF(ISNA(VLOOKUP(tblProducts[[#This Row],[supplier_id]], tblSuppliers[], 3, FALSE())), "Invalid", "Valid")</f>
        <v>Valid</v>
      </c>
    </row>
    <row r="1719" customFormat="false" ht="15" hidden="false" customHeight="true" outlineLevel="0" collapsed="false">
      <c r="A1719" s="1" t="n">
        <v>1718</v>
      </c>
      <c r="B1719" s="1" t="s">
        <v>4512</v>
      </c>
      <c r="C1719" s="1" t="s">
        <v>4513</v>
      </c>
      <c r="D1719" s="1" t="s">
        <v>1053</v>
      </c>
      <c r="E1719" s="1" t="s">
        <v>1085</v>
      </c>
      <c r="F1719" s="1" t="n">
        <v>14</v>
      </c>
      <c r="G1719" s="1" t="s">
        <v>1064</v>
      </c>
      <c r="H1719" s="1" t="n">
        <v>1421.06</v>
      </c>
      <c r="I1719" s="1" t="s">
        <v>39</v>
      </c>
      <c r="J171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1718SKU01718PARLE PRODUCT 1718CLEANINGDABURKGACTIVE141421.06</v>
      </c>
      <c r="K1719" s="1" t="n">
        <f aca="false">COUNTIF(J:J, $J1719)</f>
        <v>1</v>
      </c>
      <c r="L1719" s="1" t="str">
        <f aca="false">IF(ISNA(VLOOKUP(tblProducts[[#This Row],[supplier_id]], tblSuppliers[], 3, FALSE())), "Invalid", "Valid")</f>
        <v>Valid</v>
      </c>
    </row>
    <row r="1720" customFormat="false" ht="15" hidden="false" customHeight="true" outlineLevel="0" collapsed="false">
      <c r="A1720" s="1" t="n">
        <v>1719</v>
      </c>
      <c r="B1720" s="1" t="s">
        <v>4514</v>
      </c>
      <c r="C1720" s="1" t="s">
        <v>4515</v>
      </c>
      <c r="D1720" s="1" t="s">
        <v>1053</v>
      </c>
      <c r="E1720" s="1" t="s">
        <v>1085</v>
      </c>
      <c r="F1720" s="1" t="n">
        <v>131</v>
      </c>
      <c r="G1720" s="1" t="s">
        <v>1064</v>
      </c>
      <c r="H1720" s="1" t="n">
        <v>895.99</v>
      </c>
      <c r="I1720" s="1" t="s">
        <v>39</v>
      </c>
      <c r="J172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1719SKU01719DABUR PRODUCT 1719CLEANINGDABURKGACTIVE131895.99</v>
      </c>
      <c r="K1720" s="1" t="n">
        <f aca="false">COUNTIF(J:J, $J1720)</f>
        <v>1</v>
      </c>
      <c r="L1720" s="1" t="str">
        <f aca="false">IF(ISNA(VLOOKUP(tblProducts[[#This Row],[supplier_id]], tblSuppliers[], 3, FALSE())), "Invalid", "Valid")</f>
        <v>Valid</v>
      </c>
    </row>
    <row r="1721" customFormat="false" ht="15" hidden="false" customHeight="true" outlineLevel="0" collapsed="false">
      <c r="A1721" s="1" t="n">
        <v>1720</v>
      </c>
      <c r="B1721" s="1" t="s">
        <v>4516</v>
      </c>
      <c r="C1721" s="1" t="s">
        <v>4517</v>
      </c>
      <c r="D1721" s="1" t="s">
        <v>1053</v>
      </c>
      <c r="E1721" s="1" t="s">
        <v>1085</v>
      </c>
      <c r="F1721" s="1" t="n">
        <v>2</v>
      </c>
      <c r="G1721" s="1" t="s">
        <v>1059</v>
      </c>
      <c r="H1721" s="1" t="n">
        <v>1300.51</v>
      </c>
      <c r="I1721" s="1" t="s">
        <v>39</v>
      </c>
      <c r="J172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1720SKU01720AMUL PRODUCT 1720CLEANINGDABURLITREACTIVE21300.51</v>
      </c>
      <c r="K1721" s="1" t="n">
        <f aca="false">COUNTIF(J:J, $J1721)</f>
        <v>1</v>
      </c>
      <c r="L1721" s="1" t="str">
        <f aca="false">IF(ISNA(VLOOKUP(tblProducts[[#This Row],[supplier_id]], tblSuppliers[], 3, FALSE())), "Invalid", "Valid")</f>
        <v>Valid</v>
      </c>
    </row>
    <row r="1722" customFormat="false" ht="15" hidden="false" customHeight="true" outlineLevel="0" collapsed="false">
      <c r="A1722" s="1" t="n">
        <v>1721</v>
      </c>
      <c r="B1722" s="1" t="s">
        <v>4518</v>
      </c>
      <c r="C1722" s="1" t="s">
        <v>4519</v>
      </c>
      <c r="D1722" s="1" t="s">
        <v>1081</v>
      </c>
      <c r="E1722" s="1" t="s">
        <v>1089</v>
      </c>
      <c r="F1722" s="1" t="n">
        <v>128</v>
      </c>
      <c r="G1722" s="1" t="s">
        <v>1064</v>
      </c>
      <c r="H1722" s="1" t="n">
        <v>2180.77</v>
      </c>
      <c r="I1722" s="1" t="s">
        <v>39</v>
      </c>
      <c r="J172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1721SKU01721NESTLE PRODUCT 1721FROZEN FOODPARLEKGACTIVE1282180.77</v>
      </c>
      <c r="K1722" s="1" t="n">
        <f aca="false">COUNTIF(J:J, $J1722)</f>
        <v>1</v>
      </c>
      <c r="L1722" s="1" t="str">
        <f aca="false">IF(ISNA(VLOOKUP(tblProducts[[#This Row],[supplier_id]], tblSuppliers[], 3, FALSE())), "Invalid", "Valid")</f>
        <v>Valid</v>
      </c>
    </row>
    <row r="1723" customFormat="false" ht="15" hidden="false" customHeight="true" outlineLevel="0" collapsed="false">
      <c r="A1723" s="1" t="n">
        <v>1722</v>
      </c>
      <c r="B1723" s="1" t="s">
        <v>4520</v>
      </c>
      <c r="C1723" s="1" t="s">
        <v>4521</v>
      </c>
      <c r="D1723" s="1" t="s">
        <v>1081</v>
      </c>
      <c r="E1723" s="1" t="s">
        <v>1054</v>
      </c>
      <c r="F1723" s="1" t="n">
        <v>169</v>
      </c>
      <c r="G1723" s="1" t="s">
        <v>1068</v>
      </c>
      <c r="H1723" s="1" t="n">
        <v>1478.83</v>
      </c>
      <c r="I1723" s="1" t="s">
        <v>46</v>
      </c>
      <c r="J172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1722SKU01722PARLE PRODUCT 1722FROZEN FOODUNILEVERPIECEINACTIVE1691478.83</v>
      </c>
      <c r="K1723" s="1" t="n">
        <f aca="false">COUNTIF(J:J, $J1723)</f>
        <v>1</v>
      </c>
      <c r="L1723" s="1" t="str">
        <f aca="false">IF(ISNA(VLOOKUP(tblProducts[[#This Row],[supplier_id]], tblSuppliers[], 3, FALSE())), "Invalid", "Valid")</f>
        <v>Valid</v>
      </c>
    </row>
    <row r="1724" customFormat="false" ht="15" hidden="false" customHeight="true" outlineLevel="0" collapsed="false">
      <c r="A1724" s="1" t="n">
        <v>1723</v>
      </c>
      <c r="B1724" s="1" t="s">
        <v>4522</v>
      </c>
      <c r="C1724" s="1" t="s">
        <v>4523</v>
      </c>
      <c r="D1724" s="1" t="s">
        <v>1143</v>
      </c>
      <c r="E1724" s="1" t="s">
        <v>1077</v>
      </c>
      <c r="F1724" s="1" t="n">
        <v>75</v>
      </c>
      <c r="G1724" s="1" t="s">
        <v>1055</v>
      </c>
      <c r="H1724" s="1" t="n">
        <v>64.2</v>
      </c>
      <c r="I1724" s="1" t="s">
        <v>39</v>
      </c>
      <c r="J172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1723SKU01723ITC PRODUCT 1723BEVERAGESBRITANNIAPACKACTIVE7564.2</v>
      </c>
      <c r="K1724" s="1" t="n">
        <f aca="false">COUNTIF(J:J, $J1724)</f>
        <v>1</v>
      </c>
      <c r="L1724" s="1" t="str">
        <f aca="false">IF(ISNA(VLOOKUP(tblProducts[[#This Row],[supplier_id]], tblSuppliers[], 3, FALSE())), "Invalid", "Valid")</f>
        <v>Valid</v>
      </c>
    </row>
    <row r="1725" customFormat="false" ht="15" hidden="false" customHeight="true" outlineLevel="0" collapsed="false">
      <c r="A1725" s="1" t="n">
        <v>1724</v>
      </c>
      <c r="B1725" s="1" t="s">
        <v>4524</v>
      </c>
      <c r="C1725" s="1" t="s">
        <v>4525</v>
      </c>
      <c r="D1725" s="1" t="s">
        <v>1062</v>
      </c>
      <c r="E1725" s="1" t="s">
        <v>1054</v>
      </c>
      <c r="F1725" s="1" t="n">
        <v>36</v>
      </c>
      <c r="G1725" s="1" t="s">
        <v>1064</v>
      </c>
      <c r="H1725" s="1" t="n">
        <v>2196.39</v>
      </c>
      <c r="I1725" s="1" t="s">
        <v>46</v>
      </c>
      <c r="J172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1724SKU01724AMUL PRODUCT 1724DAIRYUNILEVERKGINACTIVE362196.39</v>
      </c>
      <c r="K1725" s="1" t="n">
        <f aca="false">COUNTIF(J:J, $J1725)</f>
        <v>1</v>
      </c>
      <c r="L1725" s="1" t="str">
        <f aca="false">IF(ISNA(VLOOKUP(tblProducts[[#This Row],[supplier_id]], tblSuppliers[], 3, FALSE())), "Invalid", "Valid")</f>
        <v>Valid</v>
      </c>
    </row>
    <row r="1726" customFormat="false" ht="15" hidden="false" customHeight="true" outlineLevel="0" collapsed="false">
      <c r="A1726" s="1" t="n">
        <v>1725</v>
      </c>
      <c r="B1726" s="1" t="s">
        <v>4526</v>
      </c>
      <c r="C1726" s="1" t="s">
        <v>4527</v>
      </c>
      <c r="D1726" s="1" t="s">
        <v>1067</v>
      </c>
      <c r="E1726" s="1" t="s">
        <v>1058</v>
      </c>
      <c r="F1726" s="1" t="n">
        <v>193</v>
      </c>
      <c r="G1726" s="1" t="s">
        <v>1055</v>
      </c>
      <c r="H1726" s="1" t="n">
        <v>648.37</v>
      </c>
      <c r="I1726" s="1" t="s">
        <v>39</v>
      </c>
      <c r="J172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1725SKU01725AMUL PRODUCT 1725BAKERYP&amp;GPACKACTIVE193648.37</v>
      </c>
      <c r="K1726" s="1" t="n">
        <f aca="false">COUNTIF(J:J, $J1726)</f>
        <v>1</v>
      </c>
      <c r="L1726" s="1" t="str">
        <f aca="false">IF(ISNA(VLOOKUP(tblProducts[[#This Row],[supplier_id]], tblSuppliers[], 3, FALSE())), "Invalid", "Valid")</f>
        <v>Valid</v>
      </c>
    </row>
    <row r="1727" customFormat="false" ht="15" hidden="false" customHeight="true" outlineLevel="0" collapsed="false">
      <c r="A1727" s="1" t="n">
        <v>1726</v>
      </c>
      <c r="B1727" s="1" t="s">
        <v>4528</v>
      </c>
      <c r="C1727" s="1" t="s">
        <v>4529</v>
      </c>
      <c r="D1727" s="1" t="s">
        <v>1081</v>
      </c>
      <c r="E1727" s="1" t="s">
        <v>1089</v>
      </c>
      <c r="F1727" s="1" t="n">
        <v>117</v>
      </c>
      <c r="G1727" s="1" t="s">
        <v>1068</v>
      </c>
      <c r="H1727" s="1" t="n">
        <v>56.96</v>
      </c>
      <c r="I1727" s="1" t="s">
        <v>46</v>
      </c>
      <c r="J172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1726SKU01726ITC PRODUCT 1726FROZEN FOODPARLEPIECEINACTIVE11756.96</v>
      </c>
      <c r="K1727" s="1" t="n">
        <f aca="false">COUNTIF(J:J, $J1727)</f>
        <v>1</v>
      </c>
      <c r="L1727" s="1" t="str">
        <f aca="false">IF(ISNA(VLOOKUP(tblProducts[[#This Row],[supplier_id]], tblSuppliers[], 3, FALSE())), "Invalid", "Valid")</f>
        <v>Valid</v>
      </c>
    </row>
    <row r="1728" customFormat="false" ht="15" hidden="false" customHeight="true" outlineLevel="0" collapsed="false">
      <c r="A1728" s="1" t="n">
        <v>1727</v>
      </c>
      <c r="B1728" s="1" t="s">
        <v>4530</v>
      </c>
      <c r="C1728" s="1" t="s">
        <v>4531</v>
      </c>
      <c r="D1728" s="1" t="s">
        <v>1053</v>
      </c>
      <c r="E1728" s="1" t="s">
        <v>1071</v>
      </c>
      <c r="F1728" s="1" t="n">
        <v>96</v>
      </c>
      <c r="G1728" s="1" t="s">
        <v>1055</v>
      </c>
      <c r="H1728" s="1" t="n">
        <v>934.73</v>
      </c>
      <c r="I1728" s="1" t="s">
        <v>39</v>
      </c>
      <c r="J172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1727SKU01727AMUL PRODUCT 1727CLEANINGITCPACKACTIVE96934.73</v>
      </c>
      <c r="K1728" s="1" t="n">
        <f aca="false">COUNTIF(J:J, $J1728)</f>
        <v>1</v>
      </c>
      <c r="L1728" s="1" t="str">
        <f aca="false">IF(ISNA(VLOOKUP(tblProducts[[#This Row],[supplier_id]], tblSuppliers[], 3, FALSE())), "Invalid", "Valid")</f>
        <v>Valid</v>
      </c>
    </row>
    <row r="1729" customFormat="false" ht="15" hidden="false" customHeight="true" outlineLevel="0" collapsed="false">
      <c r="A1729" s="1" t="n">
        <v>1728</v>
      </c>
      <c r="B1729" s="1" t="s">
        <v>4532</v>
      </c>
      <c r="C1729" s="1" t="s">
        <v>4533</v>
      </c>
      <c r="D1729" s="1" t="s">
        <v>1053</v>
      </c>
      <c r="E1729" s="1" t="s">
        <v>1071</v>
      </c>
      <c r="F1729" s="1" t="n">
        <v>185</v>
      </c>
      <c r="G1729" s="1" t="s">
        <v>1078</v>
      </c>
      <c r="H1729" s="1" t="n">
        <v>2383.74</v>
      </c>
      <c r="I1729" s="1" t="s">
        <v>46</v>
      </c>
      <c r="J172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1728SKU01728BRITANNIA PRODUCT 1728CLEANINGITCBOTTLEINACTIVE1852383.74</v>
      </c>
      <c r="K1729" s="1" t="n">
        <f aca="false">COUNTIF(J:J, $J1729)</f>
        <v>1</v>
      </c>
      <c r="L1729" s="1" t="str">
        <f aca="false">IF(ISNA(VLOOKUP(tblProducts[[#This Row],[supplier_id]], tblSuppliers[], 3, FALSE())), "Invalid", "Valid")</f>
        <v>Valid</v>
      </c>
    </row>
    <row r="1730" customFormat="false" ht="15" hidden="false" customHeight="true" outlineLevel="0" collapsed="false">
      <c r="A1730" s="1" t="n">
        <v>1729</v>
      </c>
      <c r="B1730" s="1" t="s">
        <v>4534</v>
      </c>
      <c r="C1730" s="1" t="s">
        <v>4535</v>
      </c>
      <c r="D1730" s="1" t="s">
        <v>1143</v>
      </c>
      <c r="E1730" s="1" t="s">
        <v>1071</v>
      </c>
      <c r="F1730" s="1" t="n">
        <v>188</v>
      </c>
      <c r="G1730" s="1" t="s">
        <v>1055</v>
      </c>
      <c r="H1730" s="1" t="n">
        <v>173.99</v>
      </c>
      <c r="I1730" s="1" t="s">
        <v>46</v>
      </c>
      <c r="J173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1729SKU01729AMUL PRODUCT 1729BEVERAGESITCPACKINACTIVE188173.99</v>
      </c>
      <c r="K1730" s="1" t="n">
        <f aca="false">COUNTIF(J:J, $J1730)</f>
        <v>1</v>
      </c>
      <c r="L1730" s="1" t="str">
        <f aca="false">IF(ISNA(VLOOKUP(tblProducts[[#This Row],[supplier_id]], tblSuppliers[], 3, FALSE())), "Invalid", "Valid")</f>
        <v>Valid</v>
      </c>
    </row>
    <row r="1731" customFormat="false" ht="15" hidden="false" customHeight="true" outlineLevel="0" collapsed="false">
      <c r="A1731" s="1" t="n">
        <v>1730</v>
      </c>
      <c r="B1731" s="1" t="s">
        <v>4536</v>
      </c>
      <c r="C1731" s="1" t="s">
        <v>4537</v>
      </c>
      <c r="D1731" s="1" t="s">
        <v>1076</v>
      </c>
      <c r="E1731" s="1" t="s">
        <v>1085</v>
      </c>
      <c r="F1731" s="1" t="n">
        <v>87</v>
      </c>
      <c r="G1731" s="1" t="s">
        <v>1064</v>
      </c>
      <c r="H1731" s="1" t="n">
        <v>674.61</v>
      </c>
      <c r="I1731" s="1" t="s">
        <v>39</v>
      </c>
      <c r="J173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1730SKU01730DABUR PRODUCT 1730SNACKSDABURKGACTIVE87674.61</v>
      </c>
      <c r="K1731" s="1" t="n">
        <f aca="false">COUNTIF(J:J, $J1731)</f>
        <v>1</v>
      </c>
      <c r="L1731" s="1" t="str">
        <f aca="false">IF(ISNA(VLOOKUP(tblProducts[[#This Row],[supplier_id]], tblSuppliers[], 3, FALSE())), "Invalid", "Valid")</f>
        <v>Valid</v>
      </c>
    </row>
    <row r="1732" customFormat="false" ht="15" hidden="false" customHeight="true" outlineLevel="0" collapsed="false">
      <c r="A1732" s="1" t="n">
        <v>1731</v>
      </c>
      <c r="B1732" s="1" t="s">
        <v>4538</v>
      </c>
      <c r="C1732" s="1" t="s">
        <v>4539</v>
      </c>
      <c r="D1732" s="1" t="s">
        <v>1076</v>
      </c>
      <c r="E1732" s="1" t="s">
        <v>1089</v>
      </c>
      <c r="F1732" s="1" t="n">
        <v>157</v>
      </c>
      <c r="G1732" s="1" t="s">
        <v>1078</v>
      </c>
      <c r="H1732" s="1" t="n">
        <v>470.73</v>
      </c>
      <c r="I1732" s="1" t="s">
        <v>46</v>
      </c>
      <c r="J173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1731SKU01731DABUR PRODUCT 1731SNACKSPARLEBOTTLEINACTIVE157470.73</v>
      </c>
      <c r="K1732" s="1" t="n">
        <f aca="false">COUNTIF(J:J, $J1732)</f>
        <v>1</v>
      </c>
      <c r="L1732" s="1" t="str">
        <f aca="false">IF(ISNA(VLOOKUP(tblProducts[[#This Row],[supplier_id]], tblSuppliers[], 3, FALSE())), "Invalid", "Valid")</f>
        <v>Valid</v>
      </c>
    </row>
    <row r="1733" customFormat="false" ht="15" hidden="false" customHeight="true" outlineLevel="0" collapsed="false">
      <c r="A1733" s="1" t="n">
        <v>1732</v>
      </c>
      <c r="B1733" s="1" t="s">
        <v>4540</v>
      </c>
      <c r="C1733" s="1" t="s">
        <v>4541</v>
      </c>
      <c r="D1733" s="1" t="s">
        <v>1062</v>
      </c>
      <c r="E1733" s="1" t="s">
        <v>1077</v>
      </c>
      <c r="F1733" s="1" t="n">
        <v>17</v>
      </c>
      <c r="G1733" s="1" t="s">
        <v>1068</v>
      </c>
      <c r="H1733" s="1" t="n">
        <v>1457.28</v>
      </c>
      <c r="I1733" s="1" t="s">
        <v>39</v>
      </c>
      <c r="J173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1732SKU01732AMUL PRODUCT 1732DAIRYBRITANNIAPIECEACTIVE171457.28</v>
      </c>
      <c r="K1733" s="1" t="n">
        <f aca="false">COUNTIF(J:J, $J1733)</f>
        <v>1</v>
      </c>
      <c r="L1733" s="1" t="str">
        <f aca="false">IF(ISNA(VLOOKUP(tblProducts[[#This Row],[supplier_id]], tblSuppliers[], 3, FALSE())), "Invalid", "Valid")</f>
        <v>Valid</v>
      </c>
    </row>
    <row r="1734" customFormat="false" ht="15" hidden="false" customHeight="true" outlineLevel="0" collapsed="false">
      <c r="A1734" s="1" t="n">
        <v>1733</v>
      </c>
      <c r="B1734" s="1" t="s">
        <v>4542</v>
      </c>
      <c r="C1734" s="1" t="s">
        <v>4543</v>
      </c>
      <c r="D1734" s="1" t="s">
        <v>1067</v>
      </c>
      <c r="E1734" s="1" t="s">
        <v>1077</v>
      </c>
      <c r="F1734" s="1" t="n">
        <v>118</v>
      </c>
      <c r="G1734" s="1" t="s">
        <v>1059</v>
      </c>
      <c r="H1734" s="1" t="n">
        <v>47.63</v>
      </c>
      <c r="I1734" s="1" t="s">
        <v>46</v>
      </c>
      <c r="J173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1733SKU01733P&amp;G PRODUCT 1733BAKERYBRITANNIALITREINACTIVE11847.63</v>
      </c>
      <c r="K1734" s="1" t="n">
        <f aca="false">COUNTIF(J:J, $J1734)</f>
        <v>1</v>
      </c>
      <c r="L1734" s="1" t="str">
        <f aca="false">IF(ISNA(VLOOKUP(tblProducts[[#This Row],[supplier_id]], tblSuppliers[], 3, FALSE())), "Invalid", "Valid")</f>
        <v>Valid</v>
      </c>
    </row>
    <row r="1735" customFormat="false" ht="15" hidden="false" customHeight="true" outlineLevel="0" collapsed="false">
      <c r="A1735" s="1" t="n">
        <v>1734</v>
      </c>
      <c r="B1735" s="1" t="s">
        <v>4544</v>
      </c>
      <c r="C1735" s="1" t="s">
        <v>4545</v>
      </c>
      <c r="D1735" s="1" t="s">
        <v>1067</v>
      </c>
      <c r="E1735" s="1" t="s">
        <v>1054</v>
      </c>
      <c r="F1735" s="1" t="n">
        <v>109</v>
      </c>
      <c r="G1735" s="1" t="s">
        <v>1068</v>
      </c>
      <c r="H1735" s="1" t="n">
        <v>678.39</v>
      </c>
      <c r="I1735" s="1" t="s">
        <v>46</v>
      </c>
      <c r="J173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1734SKU01734UNILEVER PRODUCT 1734BAKERYUNILEVERPIECEINACTIVE109678.39</v>
      </c>
      <c r="K1735" s="1" t="n">
        <f aca="false">COUNTIF(J:J, $J1735)</f>
        <v>1</v>
      </c>
      <c r="L1735" s="1" t="str">
        <f aca="false">IF(ISNA(VLOOKUP(tblProducts[[#This Row],[supplier_id]], tblSuppliers[], 3, FALSE())), "Invalid", "Valid")</f>
        <v>Valid</v>
      </c>
    </row>
    <row r="1736" customFormat="false" ht="15" hidden="false" customHeight="true" outlineLevel="0" collapsed="false">
      <c r="A1736" s="1" t="n">
        <v>1735</v>
      </c>
      <c r="B1736" s="1" t="s">
        <v>4546</v>
      </c>
      <c r="C1736" s="1" t="s">
        <v>4547</v>
      </c>
      <c r="D1736" s="1" t="s">
        <v>1081</v>
      </c>
      <c r="E1736" s="1" t="s">
        <v>1082</v>
      </c>
      <c r="F1736" s="1" t="n">
        <v>125</v>
      </c>
      <c r="G1736" s="1" t="s">
        <v>1059</v>
      </c>
      <c r="H1736" s="1" t="n">
        <v>1570.47</v>
      </c>
      <c r="I1736" s="1" t="s">
        <v>46</v>
      </c>
      <c r="J173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1735SKU01735UNILEVER PRODUCT 1735FROZEN FOODNESTLELITREINACTIVE1251570.47</v>
      </c>
      <c r="K1736" s="1" t="n">
        <f aca="false">COUNTIF(J:J, $J1736)</f>
        <v>1</v>
      </c>
      <c r="L1736" s="1" t="str">
        <f aca="false">IF(ISNA(VLOOKUP(tblProducts[[#This Row],[supplier_id]], tblSuppliers[], 3, FALSE())), "Invalid", "Valid")</f>
        <v>Valid</v>
      </c>
    </row>
    <row r="1737" customFormat="false" ht="15" hidden="false" customHeight="true" outlineLevel="0" collapsed="false">
      <c r="A1737" s="1" t="n">
        <v>1736</v>
      </c>
      <c r="B1737" s="1" t="s">
        <v>4548</v>
      </c>
      <c r="C1737" s="1" t="s">
        <v>4549</v>
      </c>
      <c r="D1737" s="1" t="s">
        <v>1053</v>
      </c>
      <c r="E1737" s="1" t="s">
        <v>1071</v>
      </c>
      <c r="F1737" s="1" t="n">
        <v>131</v>
      </c>
      <c r="G1737" s="1" t="s">
        <v>1059</v>
      </c>
      <c r="H1737" s="1" t="n">
        <v>583.99</v>
      </c>
      <c r="I1737" s="1" t="s">
        <v>46</v>
      </c>
      <c r="J173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1736SKU01736NESTLE PRODUCT 1736CLEANINGITCLITREINACTIVE131583.99</v>
      </c>
      <c r="K1737" s="1" t="n">
        <f aca="false">COUNTIF(J:J, $J1737)</f>
        <v>1</v>
      </c>
      <c r="L1737" s="1" t="str">
        <f aca="false">IF(ISNA(VLOOKUP(tblProducts[[#This Row],[supplier_id]], tblSuppliers[], 3, FALSE())), "Invalid", "Valid")</f>
        <v>Valid</v>
      </c>
    </row>
    <row r="1738" customFormat="false" ht="15" hidden="false" customHeight="true" outlineLevel="0" collapsed="false">
      <c r="A1738" s="1" t="n">
        <v>1737</v>
      </c>
      <c r="B1738" s="1" t="s">
        <v>4550</v>
      </c>
      <c r="C1738" s="1" t="s">
        <v>4551</v>
      </c>
      <c r="D1738" s="1" t="s">
        <v>1088</v>
      </c>
      <c r="E1738" s="1" t="s">
        <v>1082</v>
      </c>
      <c r="F1738" s="1" t="n">
        <v>200</v>
      </c>
      <c r="G1738" s="1" t="s">
        <v>1059</v>
      </c>
      <c r="H1738" s="1" t="n">
        <v>1196.74</v>
      </c>
      <c r="I1738" s="1" t="s">
        <v>46</v>
      </c>
      <c r="J173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1737SKU01737AMUL PRODUCT 1737HOUSEHOLDNESTLELITREINACTIVE2001196.74</v>
      </c>
      <c r="K1738" s="1" t="n">
        <f aca="false">COUNTIF(J:J, $J1738)</f>
        <v>1</v>
      </c>
      <c r="L1738" s="1" t="str">
        <f aca="false">IF(ISNA(VLOOKUP(tblProducts[[#This Row],[supplier_id]], tblSuppliers[], 3, FALSE())), "Invalid", "Valid")</f>
        <v>Valid</v>
      </c>
    </row>
    <row r="1739" customFormat="false" ht="15" hidden="false" customHeight="true" outlineLevel="0" collapsed="false">
      <c r="A1739" s="1" t="n">
        <v>1738</v>
      </c>
      <c r="B1739" s="1" t="s">
        <v>4552</v>
      </c>
      <c r="C1739" s="1" t="s">
        <v>4553</v>
      </c>
      <c r="D1739" s="1" t="s">
        <v>1076</v>
      </c>
      <c r="E1739" s="1" t="s">
        <v>1082</v>
      </c>
      <c r="F1739" s="1" t="n">
        <v>40</v>
      </c>
      <c r="G1739" s="1" t="s">
        <v>1064</v>
      </c>
      <c r="H1739" s="1" t="n">
        <v>856.45</v>
      </c>
      <c r="I1739" s="1" t="s">
        <v>46</v>
      </c>
      <c r="J173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1738SKU01738NESTLE PRODUCT 1738SNACKSNESTLEKGINACTIVE40856.45</v>
      </c>
      <c r="K1739" s="1" t="n">
        <f aca="false">COUNTIF(J:J, $J1739)</f>
        <v>1</v>
      </c>
      <c r="L1739" s="1" t="str">
        <f aca="false">IF(ISNA(VLOOKUP(tblProducts[[#This Row],[supplier_id]], tblSuppliers[], 3, FALSE())), "Invalid", "Valid")</f>
        <v>Valid</v>
      </c>
    </row>
    <row r="1740" customFormat="false" ht="15" hidden="false" customHeight="true" outlineLevel="0" collapsed="false">
      <c r="A1740" s="1" t="n">
        <v>1739</v>
      </c>
      <c r="B1740" s="1" t="s">
        <v>4554</v>
      </c>
      <c r="C1740" s="1" t="s">
        <v>4555</v>
      </c>
      <c r="D1740" s="1" t="s">
        <v>1062</v>
      </c>
      <c r="E1740" s="1" t="s">
        <v>1077</v>
      </c>
      <c r="F1740" s="1" t="n">
        <v>22</v>
      </c>
      <c r="G1740" s="1" t="s">
        <v>1064</v>
      </c>
      <c r="H1740" s="1" t="n">
        <v>2193.38</v>
      </c>
      <c r="I1740" s="1" t="s">
        <v>39</v>
      </c>
      <c r="J174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1739SKU01739NESTLE PRODUCT 1739DAIRYBRITANNIAKGACTIVE222193.38</v>
      </c>
      <c r="K1740" s="1" t="n">
        <f aca="false">COUNTIF(J:J, $J1740)</f>
        <v>1</v>
      </c>
      <c r="L1740" s="1" t="str">
        <f aca="false">IF(ISNA(VLOOKUP(tblProducts[[#This Row],[supplier_id]], tblSuppliers[], 3, FALSE())), "Invalid", "Valid")</f>
        <v>Valid</v>
      </c>
    </row>
    <row r="1741" customFormat="false" ht="15" hidden="false" customHeight="true" outlineLevel="0" collapsed="false">
      <c r="A1741" s="1" t="n">
        <v>1740</v>
      </c>
      <c r="B1741" s="1" t="s">
        <v>4556</v>
      </c>
      <c r="C1741" s="1" t="s">
        <v>4557</v>
      </c>
      <c r="D1741" s="1" t="s">
        <v>1081</v>
      </c>
      <c r="E1741" s="1" t="s">
        <v>1063</v>
      </c>
      <c r="F1741" s="1" t="n">
        <v>13</v>
      </c>
      <c r="G1741" s="1" t="s">
        <v>1078</v>
      </c>
      <c r="H1741" s="1" t="n">
        <v>2388.16</v>
      </c>
      <c r="I1741" s="1" t="s">
        <v>39</v>
      </c>
      <c r="J174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1740SKU01740UNILEVER PRODUCT 1740FROZEN FOODAMULBOTTLEACTIVE132388.16</v>
      </c>
      <c r="K1741" s="1" t="n">
        <f aca="false">COUNTIF(J:J, $J1741)</f>
        <v>1</v>
      </c>
      <c r="L1741" s="1" t="str">
        <f aca="false">IF(ISNA(VLOOKUP(tblProducts[[#This Row],[supplier_id]], tblSuppliers[], 3, FALSE())), "Invalid", "Valid")</f>
        <v>Valid</v>
      </c>
    </row>
    <row r="1742" customFormat="false" ht="15" hidden="false" customHeight="true" outlineLevel="0" collapsed="false">
      <c r="A1742" s="1" t="n">
        <v>1741</v>
      </c>
      <c r="B1742" s="1" t="s">
        <v>4558</v>
      </c>
      <c r="C1742" s="1" t="s">
        <v>4559</v>
      </c>
      <c r="D1742" s="1" t="s">
        <v>1143</v>
      </c>
      <c r="E1742" s="1" t="s">
        <v>1089</v>
      </c>
      <c r="F1742" s="1" t="n">
        <v>113</v>
      </c>
      <c r="G1742" s="1" t="s">
        <v>1064</v>
      </c>
      <c r="H1742" s="1" t="n">
        <v>2328.43</v>
      </c>
      <c r="I1742" s="1" t="s">
        <v>39</v>
      </c>
      <c r="J174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1741SKU01741ITC PRODUCT 1741BEVERAGESPARLEKGACTIVE1132328.43</v>
      </c>
      <c r="K1742" s="1" t="n">
        <f aca="false">COUNTIF(J:J, $J1742)</f>
        <v>1</v>
      </c>
      <c r="L1742" s="1" t="str">
        <f aca="false">IF(ISNA(VLOOKUP(tblProducts[[#This Row],[supplier_id]], tblSuppliers[], 3, FALSE())), "Invalid", "Valid")</f>
        <v>Valid</v>
      </c>
    </row>
    <row r="1743" customFormat="false" ht="15" hidden="false" customHeight="true" outlineLevel="0" collapsed="false">
      <c r="A1743" s="1" t="n">
        <v>1742</v>
      </c>
      <c r="B1743" s="1" t="s">
        <v>4560</v>
      </c>
      <c r="C1743" s="1" t="s">
        <v>4561</v>
      </c>
      <c r="D1743" s="1" t="s">
        <v>1053</v>
      </c>
      <c r="E1743" s="1" t="s">
        <v>1054</v>
      </c>
      <c r="F1743" s="1" t="n">
        <v>23</v>
      </c>
      <c r="G1743" s="1" t="s">
        <v>1064</v>
      </c>
      <c r="H1743" s="1" t="n">
        <v>612.23</v>
      </c>
      <c r="I1743" s="1" t="s">
        <v>46</v>
      </c>
      <c r="J174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1742SKU01742ITC PRODUCT 1742CLEANINGUNILEVERKGINACTIVE23612.23</v>
      </c>
      <c r="K1743" s="1" t="n">
        <f aca="false">COUNTIF(J:J, $J1743)</f>
        <v>1</v>
      </c>
      <c r="L1743" s="1" t="str">
        <f aca="false">IF(ISNA(VLOOKUP(tblProducts[[#This Row],[supplier_id]], tblSuppliers[], 3, FALSE())), "Invalid", "Valid")</f>
        <v>Valid</v>
      </c>
    </row>
    <row r="1744" customFormat="false" ht="15" hidden="false" customHeight="true" outlineLevel="0" collapsed="false">
      <c r="A1744" s="1" t="n">
        <v>1743</v>
      </c>
      <c r="B1744" s="1" t="s">
        <v>4562</v>
      </c>
      <c r="C1744" s="1" t="s">
        <v>4563</v>
      </c>
      <c r="D1744" s="1" t="s">
        <v>1088</v>
      </c>
      <c r="E1744" s="1" t="s">
        <v>1085</v>
      </c>
      <c r="F1744" s="1" t="n">
        <v>99</v>
      </c>
      <c r="G1744" s="1" t="s">
        <v>1068</v>
      </c>
      <c r="H1744" s="1" t="n">
        <v>2040.21</v>
      </c>
      <c r="I1744" s="1" t="s">
        <v>46</v>
      </c>
      <c r="J174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1743SKU01743AMUL PRODUCT 1743HOUSEHOLDDABURPIECEINACTIVE992040.21</v>
      </c>
      <c r="K1744" s="1" t="n">
        <f aca="false">COUNTIF(J:J, $J1744)</f>
        <v>1</v>
      </c>
      <c r="L1744" s="1" t="str">
        <f aca="false">IF(ISNA(VLOOKUP(tblProducts[[#This Row],[supplier_id]], tblSuppliers[], 3, FALSE())), "Invalid", "Valid")</f>
        <v>Valid</v>
      </c>
    </row>
    <row r="1745" customFormat="false" ht="15" hidden="false" customHeight="true" outlineLevel="0" collapsed="false">
      <c r="A1745" s="1" t="n">
        <v>1744</v>
      </c>
      <c r="B1745" s="1" t="s">
        <v>4564</v>
      </c>
      <c r="C1745" s="1" t="s">
        <v>4565</v>
      </c>
      <c r="D1745" s="1" t="s">
        <v>1088</v>
      </c>
      <c r="E1745" s="1" t="s">
        <v>1054</v>
      </c>
      <c r="F1745" s="1" t="n">
        <v>128</v>
      </c>
      <c r="G1745" s="1" t="s">
        <v>1078</v>
      </c>
      <c r="H1745" s="1" t="n">
        <v>1693.37</v>
      </c>
      <c r="I1745" s="1" t="s">
        <v>39</v>
      </c>
      <c r="J174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1744SKU01744ITC PRODUCT 1744HOUSEHOLDUNILEVERBOTTLEACTIVE1281693.37</v>
      </c>
      <c r="K1745" s="1" t="n">
        <f aca="false">COUNTIF(J:J, $J1745)</f>
        <v>1</v>
      </c>
      <c r="L1745" s="1" t="str">
        <f aca="false">IF(ISNA(VLOOKUP(tblProducts[[#This Row],[supplier_id]], tblSuppliers[], 3, FALSE())), "Invalid", "Valid")</f>
        <v>Valid</v>
      </c>
    </row>
    <row r="1746" customFormat="false" ht="15" hidden="false" customHeight="true" outlineLevel="0" collapsed="false">
      <c r="A1746" s="1" t="n">
        <v>1745</v>
      </c>
      <c r="B1746" s="1" t="s">
        <v>4566</v>
      </c>
      <c r="C1746" s="1" t="s">
        <v>4567</v>
      </c>
      <c r="D1746" s="1" t="s">
        <v>1088</v>
      </c>
      <c r="E1746" s="1" t="s">
        <v>1063</v>
      </c>
      <c r="F1746" s="1" t="n">
        <v>197</v>
      </c>
      <c r="G1746" s="1" t="s">
        <v>1078</v>
      </c>
      <c r="H1746" s="1" t="n">
        <v>2215.34</v>
      </c>
      <c r="I1746" s="1" t="s">
        <v>46</v>
      </c>
      <c r="J174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1745SKU01745AMUL PRODUCT 1745HOUSEHOLDAMULBOTTLEINACTIVE1972215.34</v>
      </c>
      <c r="K1746" s="1" t="n">
        <f aca="false">COUNTIF(J:J, $J1746)</f>
        <v>1</v>
      </c>
      <c r="L1746" s="1" t="str">
        <f aca="false">IF(ISNA(VLOOKUP(tblProducts[[#This Row],[supplier_id]], tblSuppliers[], 3, FALSE())), "Invalid", "Valid")</f>
        <v>Valid</v>
      </c>
    </row>
    <row r="1747" customFormat="false" ht="15" hidden="false" customHeight="true" outlineLevel="0" collapsed="false">
      <c r="A1747" s="1" t="n">
        <v>1746</v>
      </c>
      <c r="B1747" s="1" t="s">
        <v>4568</v>
      </c>
      <c r="C1747" s="1" t="s">
        <v>4569</v>
      </c>
      <c r="D1747" s="1" t="s">
        <v>1062</v>
      </c>
      <c r="E1747" s="1" t="s">
        <v>1071</v>
      </c>
      <c r="F1747" s="1" t="n">
        <v>84</v>
      </c>
      <c r="G1747" s="1" t="s">
        <v>1059</v>
      </c>
      <c r="H1747" s="1" t="n">
        <v>1408.43</v>
      </c>
      <c r="I1747" s="1" t="s">
        <v>39</v>
      </c>
      <c r="J174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1746SKU01746BRITANNIA PRODUCT 1746DAIRYITCLITREACTIVE841408.43</v>
      </c>
      <c r="K1747" s="1" t="n">
        <f aca="false">COUNTIF(J:J, $J1747)</f>
        <v>1</v>
      </c>
      <c r="L1747" s="1" t="str">
        <f aca="false">IF(ISNA(VLOOKUP(tblProducts[[#This Row],[supplier_id]], tblSuppliers[], 3, FALSE())), "Invalid", "Valid")</f>
        <v>Valid</v>
      </c>
    </row>
    <row r="1748" customFormat="false" ht="15" hidden="false" customHeight="true" outlineLevel="0" collapsed="false">
      <c r="A1748" s="1" t="n">
        <v>1747</v>
      </c>
      <c r="B1748" s="1" t="s">
        <v>4570</v>
      </c>
      <c r="C1748" s="1" t="s">
        <v>4571</v>
      </c>
      <c r="D1748" s="1" t="s">
        <v>1143</v>
      </c>
      <c r="E1748" s="1" t="s">
        <v>1082</v>
      </c>
      <c r="F1748" s="1" t="n">
        <v>100</v>
      </c>
      <c r="G1748" s="1" t="s">
        <v>1064</v>
      </c>
      <c r="H1748" s="1" t="n">
        <v>314.25</v>
      </c>
      <c r="I1748" s="1" t="s">
        <v>46</v>
      </c>
      <c r="J174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1747SKU01747AMUL PRODUCT 1747BEVERAGESNESTLEKGINACTIVE100314.25</v>
      </c>
      <c r="K1748" s="1" t="n">
        <f aca="false">COUNTIF(J:J, $J1748)</f>
        <v>1</v>
      </c>
      <c r="L1748" s="1" t="str">
        <f aca="false">IF(ISNA(VLOOKUP(tblProducts[[#This Row],[supplier_id]], tblSuppliers[], 3, FALSE())), "Invalid", "Valid")</f>
        <v>Valid</v>
      </c>
    </row>
    <row r="1749" customFormat="false" ht="15" hidden="false" customHeight="true" outlineLevel="0" collapsed="false">
      <c r="A1749" s="1" t="n">
        <v>1748</v>
      </c>
      <c r="B1749" s="1" t="s">
        <v>4572</v>
      </c>
      <c r="C1749" s="1" t="s">
        <v>4573</v>
      </c>
      <c r="D1749" s="1" t="s">
        <v>1053</v>
      </c>
      <c r="E1749" s="1" t="s">
        <v>1054</v>
      </c>
      <c r="F1749" s="1" t="n">
        <v>22</v>
      </c>
      <c r="G1749" s="1" t="s">
        <v>1078</v>
      </c>
      <c r="H1749" s="1" t="n">
        <v>362.9</v>
      </c>
      <c r="I1749" s="1" t="s">
        <v>46</v>
      </c>
      <c r="J174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1748SKU01748DABUR PRODUCT 1748CLEANINGUNILEVERBOTTLEINACTIVE22362.9</v>
      </c>
      <c r="K1749" s="1" t="n">
        <f aca="false">COUNTIF(J:J, $J1749)</f>
        <v>1</v>
      </c>
      <c r="L1749" s="1" t="str">
        <f aca="false">IF(ISNA(VLOOKUP(tblProducts[[#This Row],[supplier_id]], tblSuppliers[], 3, FALSE())), "Invalid", "Valid")</f>
        <v>Valid</v>
      </c>
    </row>
    <row r="1750" customFormat="false" ht="15" hidden="false" customHeight="true" outlineLevel="0" collapsed="false">
      <c r="A1750" s="1" t="n">
        <v>1749</v>
      </c>
      <c r="B1750" s="1" t="s">
        <v>4574</v>
      </c>
      <c r="C1750" s="1" t="s">
        <v>4575</v>
      </c>
      <c r="D1750" s="1" t="s">
        <v>1062</v>
      </c>
      <c r="E1750" s="1" t="s">
        <v>1089</v>
      </c>
      <c r="F1750" s="1" t="n">
        <v>200</v>
      </c>
      <c r="G1750" s="1" t="s">
        <v>1064</v>
      </c>
      <c r="H1750" s="1" t="n">
        <v>2069.49</v>
      </c>
      <c r="I1750" s="1" t="s">
        <v>46</v>
      </c>
      <c r="J175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1749SKU01749NESTLE PRODUCT 1749DAIRYPARLEKGINACTIVE2002069.49</v>
      </c>
      <c r="K1750" s="1" t="n">
        <f aca="false">COUNTIF(J:J, $J1750)</f>
        <v>1</v>
      </c>
      <c r="L1750" s="1" t="str">
        <f aca="false">IF(ISNA(VLOOKUP(tblProducts[[#This Row],[supplier_id]], tblSuppliers[], 3, FALSE())), "Invalid", "Valid")</f>
        <v>Valid</v>
      </c>
    </row>
    <row r="1751" customFormat="false" ht="15" hidden="false" customHeight="true" outlineLevel="0" collapsed="false">
      <c r="A1751" s="1" t="n">
        <v>1750</v>
      </c>
      <c r="B1751" s="1" t="s">
        <v>4576</v>
      </c>
      <c r="C1751" s="1" t="s">
        <v>4577</v>
      </c>
      <c r="D1751" s="1" t="s">
        <v>1098</v>
      </c>
      <c r="E1751" s="1" t="s">
        <v>1089</v>
      </c>
      <c r="F1751" s="1" t="n">
        <v>103</v>
      </c>
      <c r="G1751" s="1" t="s">
        <v>1059</v>
      </c>
      <c r="H1751" s="1" t="n">
        <v>105.75</v>
      </c>
      <c r="I1751" s="1" t="s">
        <v>39</v>
      </c>
      <c r="J175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1750SKU01750PARLE PRODUCT 1750PERSONAL CAREPARLELITREACTIVE103105.75</v>
      </c>
      <c r="K1751" s="1" t="n">
        <f aca="false">COUNTIF(J:J, $J1751)</f>
        <v>1</v>
      </c>
      <c r="L1751" s="1" t="str">
        <f aca="false">IF(ISNA(VLOOKUP(tblProducts[[#This Row],[supplier_id]], tblSuppliers[], 3, FALSE())), "Invalid", "Valid")</f>
        <v>Valid</v>
      </c>
    </row>
    <row r="1752" customFormat="false" ht="15" hidden="false" customHeight="true" outlineLevel="0" collapsed="false">
      <c r="A1752" s="1" t="n">
        <v>1751</v>
      </c>
      <c r="B1752" s="1" t="s">
        <v>4578</v>
      </c>
      <c r="C1752" s="1" t="s">
        <v>4579</v>
      </c>
      <c r="D1752" s="1" t="s">
        <v>1143</v>
      </c>
      <c r="E1752" s="1" t="s">
        <v>1058</v>
      </c>
      <c r="F1752" s="1" t="n">
        <v>99</v>
      </c>
      <c r="G1752" s="1" t="s">
        <v>1059</v>
      </c>
      <c r="H1752" s="1" t="n">
        <v>689.02</v>
      </c>
      <c r="I1752" s="1" t="s">
        <v>39</v>
      </c>
      <c r="J175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1751SKU01751NESTLE PRODUCT 1751BEVERAGESP&amp;GLITREACTIVE99689.02</v>
      </c>
      <c r="K1752" s="1" t="n">
        <f aca="false">COUNTIF(J:J, $J1752)</f>
        <v>1</v>
      </c>
      <c r="L1752" s="1" t="str">
        <f aca="false">IF(ISNA(VLOOKUP(tblProducts[[#This Row],[supplier_id]], tblSuppliers[], 3, FALSE())), "Invalid", "Valid")</f>
        <v>Valid</v>
      </c>
    </row>
    <row r="1753" customFormat="false" ht="15" hidden="false" customHeight="true" outlineLevel="0" collapsed="false">
      <c r="A1753" s="1" t="n">
        <v>1752</v>
      </c>
      <c r="B1753" s="1" t="s">
        <v>4580</v>
      </c>
      <c r="C1753" s="1" t="s">
        <v>4581</v>
      </c>
      <c r="D1753" s="1" t="s">
        <v>1081</v>
      </c>
      <c r="E1753" s="1" t="s">
        <v>1077</v>
      </c>
      <c r="F1753" s="1" t="n">
        <v>163</v>
      </c>
      <c r="G1753" s="1" t="s">
        <v>1078</v>
      </c>
      <c r="H1753" s="1" t="n">
        <v>538.2</v>
      </c>
      <c r="I1753" s="1" t="s">
        <v>39</v>
      </c>
      <c r="J175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1752SKU01752ITC PRODUCT 1752FROZEN FOODBRITANNIABOTTLEACTIVE163538.2</v>
      </c>
      <c r="K1753" s="1" t="n">
        <f aca="false">COUNTIF(J:J, $J1753)</f>
        <v>1</v>
      </c>
      <c r="L1753" s="1" t="str">
        <f aca="false">IF(ISNA(VLOOKUP(tblProducts[[#This Row],[supplier_id]], tblSuppliers[], 3, FALSE())), "Invalid", "Valid")</f>
        <v>Valid</v>
      </c>
    </row>
    <row r="1754" customFormat="false" ht="15" hidden="false" customHeight="true" outlineLevel="0" collapsed="false">
      <c r="A1754" s="1" t="n">
        <v>1753</v>
      </c>
      <c r="B1754" s="1" t="s">
        <v>4582</v>
      </c>
      <c r="C1754" s="1" t="s">
        <v>4583</v>
      </c>
      <c r="D1754" s="1" t="s">
        <v>1081</v>
      </c>
      <c r="E1754" s="1" t="s">
        <v>1082</v>
      </c>
      <c r="F1754" s="1" t="n">
        <v>120</v>
      </c>
      <c r="G1754" s="1" t="s">
        <v>1078</v>
      </c>
      <c r="H1754" s="1" t="n">
        <v>336.96</v>
      </c>
      <c r="I1754" s="1" t="s">
        <v>46</v>
      </c>
      <c r="J175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1753SKU01753UNILEVER PRODUCT 1753FROZEN FOODNESTLEBOTTLEINACTIVE120336.96</v>
      </c>
      <c r="K1754" s="1" t="n">
        <f aca="false">COUNTIF(J:J, $J1754)</f>
        <v>1</v>
      </c>
      <c r="L1754" s="1" t="str">
        <f aca="false">IF(ISNA(VLOOKUP(tblProducts[[#This Row],[supplier_id]], tblSuppliers[], 3, FALSE())), "Invalid", "Valid")</f>
        <v>Valid</v>
      </c>
    </row>
    <row r="1755" customFormat="false" ht="15" hidden="false" customHeight="true" outlineLevel="0" collapsed="false">
      <c r="A1755" s="1" t="n">
        <v>1754</v>
      </c>
      <c r="B1755" s="1" t="s">
        <v>4584</v>
      </c>
      <c r="C1755" s="1" t="s">
        <v>4585</v>
      </c>
      <c r="D1755" s="1" t="s">
        <v>1088</v>
      </c>
      <c r="E1755" s="1" t="s">
        <v>1054</v>
      </c>
      <c r="F1755" s="1" t="n">
        <v>191</v>
      </c>
      <c r="G1755" s="1" t="s">
        <v>1078</v>
      </c>
      <c r="H1755" s="1" t="n">
        <v>2473.48</v>
      </c>
      <c r="I1755" s="1" t="s">
        <v>39</v>
      </c>
      <c r="J175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1754SKU01754P&amp;G PRODUCT 1754HOUSEHOLDUNILEVERBOTTLEACTIVE1912473.48</v>
      </c>
      <c r="K1755" s="1" t="n">
        <f aca="false">COUNTIF(J:J, $J1755)</f>
        <v>1</v>
      </c>
      <c r="L1755" s="1" t="str">
        <f aca="false">IF(ISNA(VLOOKUP(tblProducts[[#This Row],[supplier_id]], tblSuppliers[], 3, FALSE())), "Invalid", "Valid")</f>
        <v>Valid</v>
      </c>
    </row>
    <row r="1756" customFormat="false" ht="15" hidden="false" customHeight="true" outlineLevel="0" collapsed="false">
      <c r="A1756" s="1" t="n">
        <v>1755</v>
      </c>
      <c r="B1756" s="1" t="s">
        <v>4586</v>
      </c>
      <c r="C1756" s="1" t="s">
        <v>4587</v>
      </c>
      <c r="D1756" s="1" t="s">
        <v>1081</v>
      </c>
      <c r="E1756" s="1" t="s">
        <v>1082</v>
      </c>
      <c r="F1756" s="1" t="n">
        <v>26</v>
      </c>
      <c r="G1756" s="1" t="s">
        <v>1055</v>
      </c>
      <c r="H1756" s="1" t="n">
        <v>772.77</v>
      </c>
      <c r="I1756" s="1" t="s">
        <v>46</v>
      </c>
      <c r="J175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1755SKU01755P&amp;G PRODUCT 1755FROZEN FOODNESTLEPACKINACTIVE26772.77</v>
      </c>
      <c r="K1756" s="1" t="n">
        <f aca="false">COUNTIF(J:J, $J1756)</f>
        <v>1</v>
      </c>
      <c r="L1756" s="1" t="str">
        <f aca="false">IF(ISNA(VLOOKUP(tblProducts[[#This Row],[supplier_id]], tblSuppliers[], 3, FALSE())), "Invalid", "Valid")</f>
        <v>Valid</v>
      </c>
    </row>
    <row r="1757" customFormat="false" ht="15" hidden="false" customHeight="true" outlineLevel="0" collapsed="false">
      <c r="A1757" s="1" t="n">
        <v>1756</v>
      </c>
      <c r="B1757" s="1" t="s">
        <v>4588</v>
      </c>
      <c r="C1757" s="1" t="s">
        <v>4589</v>
      </c>
      <c r="D1757" s="1" t="s">
        <v>1088</v>
      </c>
      <c r="E1757" s="1" t="s">
        <v>1089</v>
      </c>
      <c r="F1757" s="1" t="n">
        <v>3</v>
      </c>
      <c r="G1757" s="1" t="s">
        <v>1078</v>
      </c>
      <c r="H1757" s="1" t="n">
        <v>1690.05</v>
      </c>
      <c r="I1757" s="1" t="s">
        <v>46</v>
      </c>
      <c r="J175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1756SKU01756DABUR PRODUCT 1756HOUSEHOLDPARLEBOTTLEINACTIVE31690.05</v>
      </c>
      <c r="K1757" s="1" t="n">
        <f aca="false">COUNTIF(J:J, $J1757)</f>
        <v>1</v>
      </c>
      <c r="L1757" s="1" t="str">
        <f aca="false">IF(ISNA(VLOOKUP(tblProducts[[#This Row],[supplier_id]], tblSuppliers[], 3, FALSE())), "Invalid", "Valid")</f>
        <v>Valid</v>
      </c>
    </row>
    <row r="1758" customFormat="false" ht="15" hidden="false" customHeight="true" outlineLevel="0" collapsed="false">
      <c r="A1758" s="1" t="n">
        <v>1757</v>
      </c>
      <c r="B1758" s="1" t="s">
        <v>4590</v>
      </c>
      <c r="C1758" s="1" t="s">
        <v>4591</v>
      </c>
      <c r="D1758" s="1" t="s">
        <v>1062</v>
      </c>
      <c r="E1758" s="1" t="s">
        <v>1063</v>
      </c>
      <c r="F1758" s="1" t="n">
        <v>44</v>
      </c>
      <c r="G1758" s="1" t="s">
        <v>1055</v>
      </c>
      <c r="H1758" s="1" t="n">
        <v>1092.67</v>
      </c>
      <c r="I1758" s="1" t="s">
        <v>39</v>
      </c>
      <c r="J175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1757SKU01757BRITANNIA PRODUCT 1757DAIRYAMULPACKACTIVE441092.67</v>
      </c>
      <c r="K1758" s="1" t="n">
        <f aca="false">COUNTIF(J:J, $J1758)</f>
        <v>1</v>
      </c>
      <c r="L1758" s="1" t="str">
        <f aca="false">IF(ISNA(VLOOKUP(tblProducts[[#This Row],[supplier_id]], tblSuppliers[], 3, FALSE())), "Invalid", "Valid")</f>
        <v>Valid</v>
      </c>
    </row>
    <row r="1759" customFormat="false" ht="15" hidden="false" customHeight="true" outlineLevel="0" collapsed="false">
      <c r="A1759" s="1" t="n">
        <v>1758</v>
      </c>
      <c r="B1759" s="1" t="s">
        <v>4592</v>
      </c>
      <c r="C1759" s="1" t="s">
        <v>4593</v>
      </c>
      <c r="D1759" s="1" t="s">
        <v>1098</v>
      </c>
      <c r="E1759" s="1" t="s">
        <v>1063</v>
      </c>
      <c r="F1759" s="1" t="n">
        <v>159</v>
      </c>
      <c r="G1759" s="1" t="s">
        <v>1078</v>
      </c>
      <c r="H1759" s="1" t="n">
        <v>2104.4</v>
      </c>
      <c r="I1759" s="1" t="s">
        <v>39</v>
      </c>
      <c r="J175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1758SKU01758ITC PRODUCT 1758PERSONAL CAREAMULBOTTLEACTIVE1592104.4</v>
      </c>
      <c r="K1759" s="1" t="n">
        <f aca="false">COUNTIF(J:J, $J1759)</f>
        <v>1</v>
      </c>
      <c r="L1759" s="1" t="str">
        <f aca="false">IF(ISNA(VLOOKUP(tblProducts[[#This Row],[supplier_id]], tblSuppliers[], 3, FALSE())), "Invalid", "Valid")</f>
        <v>Valid</v>
      </c>
    </row>
    <row r="1760" customFormat="false" ht="15" hidden="false" customHeight="true" outlineLevel="0" collapsed="false">
      <c r="A1760" s="1" t="n">
        <v>1759</v>
      </c>
      <c r="B1760" s="1" t="s">
        <v>4594</v>
      </c>
      <c r="C1760" s="1" t="s">
        <v>4595</v>
      </c>
      <c r="D1760" s="1" t="s">
        <v>1067</v>
      </c>
      <c r="E1760" s="1" t="s">
        <v>1082</v>
      </c>
      <c r="F1760" s="1" t="n">
        <v>3</v>
      </c>
      <c r="G1760" s="1" t="s">
        <v>1064</v>
      </c>
      <c r="H1760" s="1" t="n">
        <v>1208.31</v>
      </c>
      <c r="I1760" s="1" t="s">
        <v>46</v>
      </c>
      <c r="J176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1759SKU01759NESTLE PRODUCT 1759BAKERYNESTLEKGINACTIVE31208.31</v>
      </c>
      <c r="K1760" s="1" t="n">
        <f aca="false">COUNTIF(J:J, $J1760)</f>
        <v>1</v>
      </c>
      <c r="L1760" s="1" t="str">
        <f aca="false">IF(ISNA(VLOOKUP(tblProducts[[#This Row],[supplier_id]], tblSuppliers[], 3, FALSE())), "Invalid", "Valid")</f>
        <v>Valid</v>
      </c>
    </row>
    <row r="1761" customFormat="false" ht="15" hidden="false" customHeight="true" outlineLevel="0" collapsed="false">
      <c r="A1761" s="1" t="n">
        <v>1760</v>
      </c>
      <c r="B1761" s="1" t="s">
        <v>4596</v>
      </c>
      <c r="C1761" s="1" t="s">
        <v>4597</v>
      </c>
      <c r="D1761" s="1" t="s">
        <v>1088</v>
      </c>
      <c r="E1761" s="1" t="s">
        <v>1071</v>
      </c>
      <c r="F1761" s="1" t="n">
        <v>102</v>
      </c>
      <c r="G1761" s="1" t="s">
        <v>1059</v>
      </c>
      <c r="H1761" s="1" t="n">
        <v>1238.8</v>
      </c>
      <c r="I1761" s="1" t="s">
        <v>46</v>
      </c>
      <c r="J176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1760SKU01760AMUL PRODUCT 1760HOUSEHOLDITCLITREINACTIVE1021238.8</v>
      </c>
      <c r="K1761" s="1" t="n">
        <f aca="false">COUNTIF(J:J, $J1761)</f>
        <v>1</v>
      </c>
      <c r="L1761" s="1" t="str">
        <f aca="false">IF(ISNA(VLOOKUP(tblProducts[[#This Row],[supplier_id]], tblSuppliers[], 3, FALSE())), "Invalid", "Valid")</f>
        <v>Valid</v>
      </c>
    </row>
    <row r="1762" customFormat="false" ht="15" hidden="false" customHeight="true" outlineLevel="0" collapsed="false">
      <c r="A1762" s="1" t="n">
        <v>1761</v>
      </c>
      <c r="B1762" s="1" t="s">
        <v>4598</v>
      </c>
      <c r="C1762" s="1" t="s">
        <v>4599</v>
      </c>
      <c r="D1762" s="1" t="s">
        <v>1067</v>
      </c>
      <c r="E1762" s="1" t="s">
        <v>1063</v>
      </c>
      <c r="F1762" s="1" t="n">
        <v>44</v>
      </c>
      <c r="G1762" s="1" t="s">
        <v>1055</v>
      </c>
      <c r="H1762" s="1" t="n">
        <v>219.51</v>
      </c>
      <c r="I1762" s="1" t="s">
        <v>46</v>
      </c>
      <c r="J176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1761SKU01761DABUR PRODUCT 1761BAKERYAMULPACKINACTIVE44219.51</v>
      </c>
      <c r="K1762" s="1" t="n">
        <f aca="false">COUNTIF(J:J, $J1762)</f>
        <v>1</v>
      </c>
      <c r="L1762" s="1" t="str">
        <f aca="false">IF(ISNA(VLOOKUP(tblProducts[[#This Row],[supplier_id]], tblSuppliers[], 3, FALSE())), "Invalid", "Valid")</f>
        <v>Valid</v>
      </c>
    </row>
    <row r="1763" customFormat="false" ht="15" hidden="false" customHeight="true" outlineLevel="0" collapsed="false">
      <c r="A1763" s="1" t="n">
        <v>1762</v>
      </c>
      <c r="B1763" s="1" t="s">
        <v>4600</v>
      </c>
      <c r="C1763" s="1" t="s">
        <v>4601</v>
      </c>
      <c r="D1763" s="1" t="s">
        <v>1067</v>
      </c>
      <c r="E1763" s="1" t="s">
        <v>1077</v>
      </c>
      <c r="F1763" s="1" t="n">
        <v>110</v>
      </c>
      <c r="G1763" s="1" t="s">
        <v>1064</v>
      </c>
      <c r="H1763" s="1" t="n">
        <v>912.44</v>
      </c>
      <c r="I1763" s="1" t="s">
        <v>39</v>
      </c>
      <c r="J176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1762SKU01762NESTLE PRODUCT 1762BAKERYBRITANNIAKGACTIVE110912.44</v>
      </c>
      <c r="K1763" s="1" t="n">
        <f aca="false">COUNTIF(J:J, $J1763)</f>
        <v>1</v>
      </c>
      <c r="L1763" s="1" t="str">
        <f aca="false">IF(ISNA(VLOOKUP(tblProducts[[#This Row],[supplier_id]], tblSuppliers[], 3, FALSE())), "Invalid", "Valid")</f>
        <v>Valid</v>
      </c>
    </row>
    <row r="1764" customFormat="false" ht="15" hidden="false" customHeight="true" outlineLevel="0" collapsed="false">
      <c r="A1764" s="1" t="n">
        <v>1763</v>
      </c>
      <c r="B1764" s="1" t="s">
        <v>4602</v>
      </c>
      <c r="C1764" s="1" t="s">
        <v>4603</v>
      </c>
      <c r="D1764" s="1" t="s">
        <v>1062</v>
      </c>
      <c r="E1764" s="1" t="s">
        <v>1063</v>
      </c>
      <c r="F1764" s="1" t="n">
        <v>168</v>
      </c>
      <c r="G1764" s="1" t="s">
        <v>1059</v>
      </c>
      <c r="H1764" s="1" t="n">
        <v>834.04</v>
      </c>
      <c r="I1764" s="1" t="s">
        <v>46</v>
      </c>
      <c r="J176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1763SKU01763PARLE PRODUCT 1763DAIRYAMULLITREINACTIVE168834.04</v>
      </c>
      <c r="K1764" s="1" t="n">
        <f aca="false">COUNTIF(J:J, $J1764)</f>
        <v>1</v>
      </c>
      <c r="L1764" s="1" t="str">
        <f aca="false">IF(ISNA(VLOOKUP(tblProducts[[#This Row],[supplier_id]], tblSuppliers[], 3, FALSE())), "Invalid", "Valid")</f>
        <v>Valid</v>
      </c>
    </row>
    <row r="1765" customFormat="false" ht="15" hidden="false" customHeight="true" outlineLevel="0" collapsed="false">
      <c r="A1765" s="1" t="n">
        <v>1764</v>
      </c>
      <c r="B1765" s="1" t="s">
        <v>4604</v>
      </c>
      <c r="C1765" s="1" t="s">
        <v>4605</v>
      </c>
      <c r="D1765" s="1" t="s">
        <v>1053</v>
      </c>
      <c r="E1765" s="1" t="s">
        <v>1082</v>
      </c>
      <c r="F1765" s="1" t="n">
        <v>193</v>
      </c>
      <c r="G1765" s="1" t="s">
        <v>1078</v>
      </c>
      <c r="H1765" s="1" t="n">
        <v>2442.99</v>
      </c>
      <c r="I1765" s="1" t="s">
        <v>39</v>
      </c>
      <c r="J176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1764SKU01764AMUL PRODUCT 1764CLEANINGNESTLEBOTTLEACTIVE1932442.99</v>
      </c>
      <c r="K1765" s="1" t="n">
        <f aca="false">COUNTIF(J:J, $J1765)</f>
        <v>1</v>
      </c>
      <c r="L1765" s="1" t="str">
        <f aca="false">IF(ISNA(VLOOKUP(tblProducts[[#This Row],[supplier_id]], tblSuppliers[], 3, FALSE())), "Invalid", "Valid")</f>
        <v>Valid</v>
      </c>
    </row>
    <row r="1766" customFormat="false" ht="15" hidden="false" customHeight="true" outlineLevel="0" collapsed="false">
      <c r="A1766" s="1" t="n">
        <v>1765</v>
      </c>
      <c r="B1766" s="1" t="s">
        <v>4606</v>
      </c>
      <c r="C1766" s="1" t="s">
        <v>4607</v>
      </c>
      <c r="D1766" s="1" t="s">
        <v>1076</v>
      </c>
      <c r="E1766" s="1" t="s">
        <v>1085</v>
      </c>
      <c r="F1766" s="1" t="n">
        <v>12</v>
      </c>
      <c r="G1766" s="1" t="s">
        <v>1068</v>
      </c>
      <c r="H1766" s="1" t="n">
        <v>1931.24</v>
      </c>
      <c r="I1766" s="1" t="s">
        <v>39</v>
      </c>
      <c r="J176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1765SKU01765P&amp;G PRODUCT 1765SNACKSDABURPIECEACTIVE121931.24</v>
      </c>
      <c r="K1766" s="1" t="n">
        <f aca="false">COUNTIF(J:J, $J1766)</f>
        <v>1</v>
      </c>
      <c r="L1766" s="1" t="str">
        <f aca="false">IF(ISNA(VLOOKUP(tblProducts[[#This Row],[supplier_id]], tblSuppliers[], 3, FALSE())), "Invalid", "Valid")</f>
        <v>Valid</v>
      </c>
    </row>
    <row r="1767" customFormat="false" ht="15" hidden="false" customHeight="true" outlineLevel="0" collapsed="false">
      <c r="A1767" s="1" t="n">
        <v>1766</v>
      </c>
      <c r="B1767" s="1" t="s">
        <v>4608</v>
      </c>
      <c r="C1767" s="1" t="s">
        <v>4609</v>
      </c>
      <c r="D1767" s="1" t="s">
        <v>1067</v>
      </c>
      <c r="E1767" s="1" t="s">
        <v>1082</v>
      </c>
      <c r="F1767" s="1" t="n">
        <v>34</v>
      </c>
      <c r="G1767" s="1" t="s">
        <v>1064</v>
      </c>
      <c r="H1767" s="1" t="n">
        <v>1530.87</v>
      </c>
      <c r="I1767" s="1" t="s">
        <v>39</v>
      </c>
      <c r="J176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1766SKU01766UNILEVER PRODUCT 1766BAKERYNESTLEKGACTIVE341530.87</v>
      </c>
      <c r="K1767" s="1" t="n">
        <f aca="false">COUNTIF(J:J, $J1767)</f>
        <v>1</v>
      </c>
      <c r="L1767" s="1" t="str">
        <f aca="false">IF(ISNA(VLOOKUP(tblProducts[[#This Row],[supplier_id]], tblSuppliers[], 3, FALSE())), "Invalid", "Valid")</f>
        <v>Valid</v>
      </c>
    </row>
    <row r="1768" customFormat="false" ht="15" hidden="false" customHeight="true" outlineLevel="0" collapsed="false">
      <c r="A1768" s="1" t="n">
        <v>1767</v>
      </c>
      <c r="B1768" s="1" t="s">
        <v>4610</v>
      </c>
      <c r="C1768" s="1" t="s">
        <v>4611</v>
      </c>
      <c r="D1768" s="1" t="s">
        <v>1053</v>
      </c>
      <c r="E1768" s="1" t="s">
        <v>1077</v>
      </c>
      <c r="F1768" s="1" t="n">
        <v>28</v>
      </c>
      <c r="G1768" s="1" t="s">
        <v>1068</v>
      </c>
      <c r="H1768" s="1" t="n">
        <v>1391.5</v>
      </c>
      <c r="I1768" s="1" t="s">
        <v>39</v>
      </c>
      <c r="J176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1767SKU01767NESTLE PRODUCT 1767CLEANINGBRITANNIAPIECEACTIVE281391.5</v>
      </c>
      <c r="K1768" s="1" t="n">
        <f aca="false">COUNTIF(J:J, $J1768)</f>
        <v>1</v>
      </c>
      <c r="L1768" s="1" t="str">
        <f aca="false">IF(ISNA(VLOOKUP(tblProducts[[#This Row],[supplier_id]], tblSuppliers[], 3, FALSE())), "Invalid", "Valid")</f>
        <v>Valid</v>
      </c>
    </row>
    <row r="1769" customFormat="false" ht="15" hidden="false" customHeight="true" outlineLevel="0" collapsed="false">
      <c r="A1769" s="1" t="n">
        <v>1768</v>
      </c>
      <c r="B1769" s="1" t="s">
        <v>4612</v>
      </c>
      <c r="C1769" s="1" t="s">
        <v>4613</v>
      </c>
      <c r="D1769" s="1" t="s">
        <v>1062</v>
      </c>
      <c r="E1769" s="1" t="s">
        <v>1063</v>
      </c>
      <c r="F1769" s="1" t="n">
        <v>167</v>
      </c>
      <c r="G1769" s="1" t="s">
        <v>1059</v>
      </c>
      <c r="H1769" s="1" t="n">
        <v>1263.75</v>
      </c>
      <c r="I1769" s="1" t="s">
        <v>46</v>
      </c>
      <c r="J176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1768SKU01768DABUR PRODUCT 1768DAIRYAMULLITREINACTIVE1671263.75</v>
      </c>
      <c r="K1769" s="1" t="n">
        <f aca="false">COUNTIF(J:J, $J1769)</f>
        <v>1</v>
      </c>
      <c r="L1769" s="1" t="str">
        <f aca="false">IF(ISNA(VLOOKUP(tblProducts[[#This Row],[supplier_id]], tblSuppliers[], 3, FALSE())), "Invalid", "Valid")</f>
        <v>Valid</v>
      </c>
    </row>
    <row r="1770" customFormat="false" ht="15" hidden="false" customHeight="true" outlineLevel="0" collapsed="false">
      <c r="A1770" s="1" t="n">
        <v>1769</v>
      </c>
      <c r="B1770" s="1" t="s">
        <v>4614</v>
      </c>
      <c r="C1770" s="1" t="s">
        <v>4615</v>
      </c>
      <c r="D1770" s="1" t="s">
        <v>1076</v>
      </c>
      <c r="E1770" s="1" t="s">
        <v>1089</v>
      </c>
      <c r="F1770" s="1" t="n">
        <v>68</v>
      </c>
      <c r="G1770" s="1" t="s">
        <v>1055</v>
      </c>
      <c r="H1770" s="1" t="n">
        <v>1825.68</v>
      </c>
      <c r="I1770" s="1" t="s">
        <v>39</v>
      </c>
      <c r="J177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1769SKU01769DABUR PRODUCT 1769SNACKSPARLEPACKACTIVE681825.68</v>
      </c>
      <c r="K1770" s="1" t="n">
        <f aca="false">COUNTIF(J:J, $J1770)</f>
        <v>1</v>
      </c>
      <c r="L1770" s="1" t="str">
        <f aca="false">IF(ISNA(VLOOKUP(tblProducts[[#This Row],[supplier_id]], tblSuppliers[], 3, FALSE())), "Invalid", "Valid")</f>
        <v>Valid</v>
      </c>
    </row>
    <row r="1771" customFormat="false" ht="15" hidden="false" customHeight="true" outlineLevel="0" collapsed="false">
      <c r="A1771" s="1" t="n">
        <v>1770</v>
      </c>
      <c r="B1771" s="1" t="s">
        <v>4616</v>
      </c>
      <c r="C1771" s="1" t="s">
        <v>4617</v>
      </c>
      <c r="D1771" s="1" t="s">
        <v>1098</v>
      </c>
      <c r="E1771" s="1" t="s">
        <v>1077</v>
      </c>
      <c r="F1771" s="1" t="n">
        <v>186</v>
      </c>
      <c r="G1771" s="1" t="s">
        <v>1078</v>
      </c>
      <c r="H1771" s="1" t="n">
        <v>670.09</v>
      </c>
      <c r="I1771" s="1" t="s">
        <v>46</v>
      </c>
      <c r="J177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1770SKU01770DABUR PRODUCT 1770PERSONAL CAREBRITANNIABOTTLEINACTIVE186670.09</v>
      </c>
      <c r="K1771" s="1" t="n">
        <f aca="false">COUNTIF(J:J, $J1771)</f>
        <v>1</v>
      </c>
      <c r="L1771" s="1" t="str">
        <f aca="false">IF(ISNA(VLOOKUP(tblProducts[[#This Row],[supplier_id]], tblSuppliers[], 3, FALSE())), "Invalid", "Valid")</f>
        <v>Valid</v>
      </c>
    </row>
    <row r="1772" customFormat="false" ht="15" hidden="false" customHeight="true" outlineLevel="0" collapsed="false">
      <c r="A1772" s="1" t="n">
        <v>1771</v>
      </c>
      <c r="B1772" s="1" t="s">
        <v>4618</v>
      </c>
      <c r="C1772" s="1" t="s">
        <v>4619</v>
      </c>
      <c r="D1772" s="1" t="s">
        <v>1076</v>
      </c>
      <c r="E1772" s="1" t="s">
        <v>1071</v>
      </c>
      <c r="F1772" s="1" t="n">
        <v>161</v>
      </c>
      <c r="G1772" s="1" t="s">
        <v>1059</v>
      </c>
      <c r="H1772" s="1" t="n">
        <v>505.3</v>
      </c>
      <c r="I1772" s="1" t="s">
        <v>46</v>
      </c>
      <c r="J177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1771SKU01771UNILEVER PRODUCT 1771SNACKSITCLITREINACTIVE161505.3</v>
      </c>
      <c r="K1772" s="1" t="n">
        <f aca="false">COUNTIF(J:J, $J1772)</f>
        <v>1</v>
      </c>
      <c r="L1772" s="1" t="str">
        <f aca="false">IF(ISNA(VLOOKUP(tblProducts[[#This Row],[supplier_id]], tblSuppliers[], 3, FALSE())), "Invalid", "Valid")</f>
        <v>Valid</v>
      </c>
    </row>
    <row r="1773" customFormat="false" ht="15" hidden="false" customHeight="true" outlineLevel="0" collapsed="false">
      <c r="A1773" s="1" t="n">
        <v>1772</v>
      </c>
      <c r="B1773" s="1" t="s">
        <v>4620</v>
      </c>
      <c r="C1773" s="1" t="s">
        <v>4621</v>
      </c>
      <c r="D1773" s="1" t="s">
        <v>1081</v>
      </c>
      <c r="E1773" s="1" t="s">
        <v>1071</v>
      </c>
      <c r="F1773" s="1" t="n">
        <v>14</v>
      </c>
      <c r="G1773" s="1" t="s">
        <v>1078</v>
      </c>
      <c r="H1773" s="1" t="n">
        <v>213.39</v>
      </c>
      <c r="I1773" s="1" t="s">
        <v>46</v>
      </c>
      <c r="J177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1772SKU01772BRITANNIA PRODUCT 1772FROZEN FOODITCBOTTLEINACTIVE14213.39</v>
      </c>
      <c r="K1773" s="1" t="n">
        <f aca="false">COUNTIF(J:J, $J1773)</f>
        <v>1</v>
      </c>
      <c r="L1773" s="1" t="str">
        <f aca="false">IF(ISNA(VLOOKUP(tblProducts[[#This Row],[supplier_id]], tblSuppliers[], 3, FALSE())), "Invalid", "Valid")</f>
        <v>Valid</v>
      </c>
    </row>
    <row r="1774" customFormat="false" ht="15" hidden="false" customHeight="true" outlineLevel="0" collapsed="false">
      <c r="A1774" s="1" t="n">
        <v>1773</v>
      </c>
      <c r="B1774" s="1" t="s">
        <v>4622</v>
      </c>
      <c r="C1774" s="1" t="s">
        <v>4623</v>
      </c>
      <c r="D1774" s="1" t="s">
        <v>1062</v>
      </c>
      <c r="E1774" s="1" t="s">
        <v>1089</v>
      </c>
      <c r="F1774" s="1" t="n">
        <v>4</v>
      </c>
      <c r="G1774" s="1" t="s">
        <v>1064</v>
      </c>
      <c r="H1774" s="1" t="n">
        <v>2233.39</v>
      </c>
      <c r="I1774" s="1" t="s">
        <v>46</v>
      </c>
      <c r="J177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1773SKU01773PARLE PRODUCT 1773DAIRYPARLEKGINACTIVE42233.39</v>
      </c>
      <c r="K1774" s="1" t="n">
        <f aca="false">COUNTIF(J:J, $J1774)</f>
        <v>1</v>
      </c>
      <c r="L1774" s="1" t="str">
        <f aca="false">IF(ISNA(VLOOKUP(tblProducts[[#This Row],[supplier_id]], tblSuppliers[], 3, FALSE())), "Invalid", "Valid")</f>
        <v>Valid</v>
      </c>
    </row>
    <row r="1775" customFormat="false" ht="15" hidden="false" customHeight="true" outlineLevel="0" collapsed="false">
      <c r="A1775" s="1" t="n">
        <v>1774</v>
      </c>
      <c r="B1775" s="1" t="s">
        <v>4624</v>
      </c>
      <c r="C1775" s="1" t="s">
        <v>4625</v>
      </c>
      <c r="D1775" s="1" t="s">
        <v>1081</v>
      </c>
      <c r="E1775" s="1" t="s">
        <v>1058</v>
      </c>
      <c r="F1775" s="1" t="n">
        <v>59</v>
      </c>
      <c r="G1775" s="1" t="s">
        <v>1078</v>
      </c>
      <c r="H1775" s="1" t="n">
        <v>1413.95</v>
      </c>
      <c r="I1775" s="1" t="s">
        <v>39</v>
      </c>
      <c r="J177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1774SKU01774UNILEVER PRODUCT 1774FROZEN FOODP&amp;GBOTTLEACTIVE591413.95</v>
      </c>
      <c r="K1775" s="1" t="n">
        <f aca="false">COUNTIF(J:J, $J1775)</f>
        <v>1</v>
      </c>
      <c r="L1775" s="1" t="str">
        <f aca="false">IF(ISNA(VLOOKUP(tblProducts[[#This Row],[supplier_id]], tblSuppliers[], 3, FALSE())), "Invalid", "Valid")</f>
        <v>Valid</v>
      </c>
    </row>
    <row r="1776" customFormat="false" ht="15" hidden="false" customHeight="true" outlineLevel="0" collapsed="false">
      <c r="A1776" s="1" t="n">
        <v>1775</v>
      </c>
      <c r="B1776" s="1" t="s">
        <v>4626</v>
      </c>
      <c r="C1776" s="1" t="s">
        <v>4627</v>
      </c>
      <c r="D1776" s="1" t="s">
        <v>1098</v>
      </c>
      <c r="E1776" s="1" t="s">
        <v>1058</v>
      </c>
      <c r="F1776" s="1" t="n">
        <v>166</v>
      </c>
      <c r="G1776" s="1" t="s">
        <v>1078</v>
      </c>
      <c r="H1776" s="1" t="n">
        <v>2088.34</v>
      </c>
      <c r="I1776" s="1" t="s">
        <v>39</v>
      </c>
      <c r="J177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1775SKU01775UNILEVER PRODUCT 1775PERSONAL CAREP&amp;GBOTTLEACTIVE1662088.34</v>
      </c>
      <c r="K1776" s="1" t="n">
        <f aca="false">COUNTIF(J:J, $J1776)</f>
        <v>1</v>
      </c>
      <c r="L1776" s="1" t="str">
        <f aca="false">IF(ISNA(VLOOKUP(tblProducts[[#This Row],[supplier_id]], tblSuppliers[], 3, FALSE())), "Invalid", "Valid")</f>
        <v>Valid</v>
      </c>
    </row>
    <row r="1777" customFormat="false" ht="15" hidden="false" customHeight="true" outlineLevel="0" collapsed="false">
      <c r="A1777" s="1" t="n">
        <v>1776</v>
      </c>
      <c r="B1777" s="1" t="s">
        <v>4628</v>
      </c>
      <c r="C1777" s="1" t="s">
        <v>4629</v>
      </c>
      <c r="D1777" s="1" t="s">
        <v>1081</v>
      </c>
      <c r="E1777" s="1" t="s">
        <v>1071</v>
      </c>
      <c r="F1777" s="1" t="n">
        <v>69</v>
      </c>
      <c r="G1777" s="1" t="s">
        <v>1059</v>
      </c>
      <c r="H1777" s="1" t="n">
        <v>95.91</v>
      </c>
      <c r="I1777" s="1" t="s">
        <v>46</v>
      </c>
      <c r="J177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1776SKU01776NESTLE PRODUCT 1776FROZEN FOODITCLITREINACTIVE6995.91</v>
      </c>
      <c r="K1777" s="1" t="n">
        <f aca="false">COUNTIF(J:J, $J1777)</f>
        <v>1</v>
      </c>
      <c r="L1777" s="1" t="str">
        <f aca="false">IF(ISNA(VLOOKUP(tblProducts[[#This Row],[supplier_id]], tblSuppliers[], 3, FALSE())), "Invalid", "Valid")</f>
        <v>Valid</v>
      </c>
    </row>
    <row r="1778" customFormat="false" ht="15" hidden="false" customHeight="true" outlineLevel="0" collapsed="false">
      <c r="A1778" s="1" t="n">
        <v>1777</v>
      </c>
      <c r="B1778" s="1" t="s">
        <v>4630</v>
      </c>
      <c r="C1778" s="1" t="s">
        <v>4631</v>
      </c>
      <c r="D1778" s="1" t="s">
        <v>1088</v>
      </c>
      <c r="E1778" s="1" t="s">
        <v>1058</v>
      </c>
      <c r="F1778" s="1" t="n">
        <v>149</v>
      </c>
      <c r="G1778" s="1" t="s">
        <v>1059</v>
      </c>
      <c r="H1778" s="1" t="n">
        <v>2132.87</v>
      </c>
      <c r="I1778" s="1" t="s">
        <v>46</v>
      </c>
      <c r="J177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1777SKU01777PARLE PRODUCT 1777HOUSEHOLDP&amp;GLITREINACTIVE1492132.87</v>
      </c>
      <c r="K1778" s="1" t="n">
        <f aca="false">COUNTIF(J:J, $J1778)</f>
        <v>1</v>
      </c>
      <c r="L1778" s="1" t="str">
        <f aca="false">IF(ISNA(VLOOKUP(tblProducts[[#This Row],[supplier_id]], tblSuppliers[], 3, FALSE())), "Invalid", "Valid")</f>
        <v>Valid</v>
      </c>
    </row>
    <row r="1779" customFormat="false" ht="15" hidden="false" customHeight="true" outlineLevel="0" collapsed="false">
      <c r="A1779" s="1" t="n">
        <v>1778</v>
      </c>
      <c r="B1779" s="1" t="s">
        <v>4632</v>
      </c>
      <c r="C1779" s="1" t="s">
        <v>4633</v>
      </c>
      <c r="D1779" s="1" t="s">
        <v>1081</v>
      </c>
      <c r="E1779" s="1" t="s">
        <v>1071</v>
      </c>
      <c r="F1779" s="1" t="n">
        <v>99</v>
      </c>
      <c r="G1779" s="1" t="s">
        <v>1068</v>
      </c>
      <c r="H1779" s="1" t="n">
        <v>1594.2</v>
      </c>
      <c r="I1779" s="1" t="s">
        <v>39</v>
      </c>
      <c r="J177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1778SKU01778DABUR PRODUCT 1778FROZEN FOODITCPIECEACTIVE991594.2</v>
      </c>
      <c r="K1779" s="1" t="n">
        <f aca="false">COUNTIF(J:J, $J1779)</f>
        <v>1</v>
      </c>
      <c r="L1779" s="1" t="str">
        <f aca="false">IF(ISNA(VLOOKUP(tblProducts[[#This Row],[supplier_id]], tblSuppliers[], 3, FALSE())), "Invalid", "Valid")</f>
        <v>Valid</v>
      </c>
    </row>
    <row r="1780" customFormat="false" ht="15" hidden="false" customHeight="true" outlineLevel="0" collapsed="false">
      <c r="A1780" s="1" t="n">
        <v>1779</v>
      </c>
      <c r="B1780" s="1" t="s">
        <v>4634</v>
      </c>
      <c r="C1780" s="1" t="s">
        <v>4635</v>
      </c>
      <c r="D1780" s="1" t="s">
        <v>1062</v>
      </c>
      <c r="E1780" s="1" t="s">
        <v>1089</v>
      </c>
      <c r="F1780" s="1" t="n">
        <v>119</v>
      </c>
      <c r="G1780" s="1" t="s">
        <v>1064</v>
      </c>
      <c r="H1780" s="1" t="n">
        <v>1399.6</v>
      </c>
      <c r="I1780" s="1" t="s">
        <v>46</v>
      </c>
      <c r="J178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1779SKU01779PARLE PRODUCT 1779DAIRYPARLEKGINACTIVE1191399.6</v>
      </c>
      <c r="K1780" s="1" t="n">
        <f aca="false">COUNTIF(J:J, $J1780)</f>
        <v>1</v>
      </c>
      <c r="L1780" s="1" t="str">
        <f aca="false">IF(ISNA(VLOOKUP(tblProducts[[#This Row],[supplier_id]], tblSuppliers[], 3, FALSE())), "Invalid", "Valid")</f>
        <v>Valid</v>
      </c>
    </row>
    <row r="1781" customFormat="false" ht="15" hidden="false" customHeight="true" outlineLevel="0" collapsed="false">
      <c r="A1781" s="1" t="n">
        <v>1780</v>
      </c>
      <c r="B1781" s="1" t="s">
        <v>4636</v>
      </c>
      <c r="C1781" s="1" t="s">
        <v>4637</v>
      </c>
      <c r="D1781" s="1" t="s">
        <v>1062</v>
      </c>
      <c r="E1781" s="1" t="s">
        <v>1071</v>
      </c>
      <c r="F1781" s="1" t="n">
        <v>64</v>
      </c>
      <c r="G1781" s="1" t="s">
        <v>1068</v>
      </c>
      <c r="H1781" s="1" t="n">
        <v>694.32</v>
      </c>
      <c r="I1781" s="1" t="s">
        <v>39</v>
      </c>
      <c r="J178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1780SKU01780AMUL PRODUCT 1780DAIRYITCPIECEACTIVE64694.32</v>
      </c>
      <c r="K1781" s="1" t="n">
        <f aca="false">COUNTIF(J:J, $J1781)</f>
        <v>1</v>
      </c>
      <c r="L1781" s="1" t="str">
        <f aca="false">IF(ISNA(VLOOKUP(tblProducts[[#This Row],[supplier_id]], tblSuppliers[], 3, FALSE())), "Invalid", "Valid")</f>
        <v>Valid</v>
      </c>
    </row>
    <row r="1782" customFormat="false" ht="15" hidden="false" customHeight="true" outlineLevel="0" collapsed="false">
      <c r="A1782" s="1" t="n">
        <v>1781</v>
      </c>
      <c r="B1782" s="1" t="s">
        <v>4638</v>
      </c>
      <c r="C1782" s="1" t="s">
        <v>4639</v>
      </c>
      <c r="D1782" s="1" t="s">
        <v>1088</v>
      </c>
      <c r="E1782" s="1" t="s">
        <v>1058</v>
      </c>
      <c r="F1782" s="1" t="n">
        <v>116</v>
      </c>
      <c r="G1782" s="1" t="s">
        <v>1068</v>
      </c>
      <c r="H1782" s="1" t="n">
        <v>1564.49</v>
      </c>
      <c r="I1782" s="1" t="s">
        <v>46</v>
      </c>
      <c r="J178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1781SKU01781NESTLE PRODUCT 1781HOUSEHOLDP&amp;GPIECEINACTIVE1161564.49</v>
      </c>
      <c r="K1782" s="1" t="n">
        <f aca="false">COUNTIF(J:J, $J1782)</f>
        <v>1</v>
      </c>
      <c r="L1782" s="1" t="str">
        <f aca="false">IF(ISNA(VLOOKUP(tblProducts[[#This Row],[supplier_id]], tblSuppliers[], 3, FALSE())), "Invalid", "Valid")</f>
        <v>Valid</v>
      </c>
    </row>
    <row r="1783" customFormat="false" ht="15" hidden="false" customHeight="true" outlineLevel="0" collapsed="false">
      <c r="A1783" s="1" t="n">
        <v>1782</v>
      </c>
      <c r="B1783" s="1" t="s">
        <v>4640</v>
      </c>
      <c r="C1783" s="1" t="s">
        <v>4641</v>
      </c>
      <c r="D1783" s="1" t="s">
        <v>1076</v>
      </c>
      <c r="E1783" s="1" t="s">
        <v>1082</v>
      </c>
      <c r="F1783" s="1" t="n">
        <v>200</v>
      </c>
      <c r="G1783" s="1" t="s">
        <v>1059</v>
      </c>
      <c r="H1783" s="1" t="n">
        <v>1908.73</v>
      </c>
      <c r="I1783" s="1" t="s">
        <v>39</v>
      </c>
      <c r="J178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1782SKU01782AMUL PRODUCT 1782SNACKSNESTLELITREACTIVE2001908.73</v>
      </c>
      <c r="K1783" s="1" t="n">
        <f aca="false">COUNTIF(J:J, $J1783)</f>
        <v>1</v>
      </c>
      <c r="L1783" s="1" t="str">
        <f aca="false">IF(ISNA(VLOOKUP(tblProducts[[#This Row],[supplier_id]], tblSuppliers[], 3, FALSE())), "Invalid", "Valid")</f>
        <v>Valid</v>
      </c>
    </row>
    <row r="1784" customFormat="false" ht="15" hidden="false" customHeight="true" outlineLevel="0" collapsed="false">
      <c r="A1784" s="1" t="n">
        <v>1783</v>
      </c>
      <c r="B1784" s="1" t="s">
        <v>4642</v>
      </c>
      <c r="C1784" s="1" t="s">
        <v>4643</v>
      </c>
      <c r="D1784" s="1" t="s">
        <v>1053</v>
      </c>
      <c r="E1784" s="1" t="s">
        <v>1071</v>
      </c>
      <c r="F1784" s="1" t="n">
        <v>147</v>
      </c>
      <c r="G1784" s="1" t="s">
        <v>1055</v>
      </c>
      <c r="H1784" s="1" t="n">
        <v>1551.45</v>
      </c>
      <c r="I1784" s="1" t="s">
        <v>39</v>
      </c>
      <c r="J178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1783SKU01783BRITANNIA PRODUCT 1783CLEANINGITCPACKACTIVE1471551.45</v>
      </c>
      <c r="K1784" s="1" t="n">
        <f aca="false">COUNTIF(J:J, $J1784)</f>
        <v>1</v>
      </c>
      <c r="L1784" s="1" t="str">
        <f aca="false">IF(ISNA(VLOOKUP(tblProducts[[#This Row],[supplier_id]], tblSuppliers[], 3, FALSE())), "Invalid", "Valid")</f>
        <v>Valid</v>
      </c>
    </row>
    <row r="1785" customFormat="false" ht="15" hidden="false" customHeight="true" outlineLevel="0" collapsed="false">
      <c r="A1785" s="1" t="n">
        <v>1784</v>
      </c>
      <c r="B1785" s="1" t="s">
        <v>4644</v>
      </c>
      <c r="C1785" s="1" t="s">
        <v>4645</v>
      </c>
      <c r="D1785" s="1" t="s">
        <v>1088</v>
      </c>
      <c r="E1785" s="1" t="s">
        <v>1085</v>
      </c>
      <c r="F1785" s="1" t="n">
        <v>23</v>
      </c>
      <c r="G1785" s="1" t="s">
        <v>1055</v>
      </c>
      <c r="H1785" s="1" t="n">
        <v>1078.64</v>
      </c>
      <c r="I1785" s="1" t="s">
        <v>46</v>
      </c>
      <c r="J178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1784SKU01784P&amp;G PRODUCT 1784HOUSEHOLDDABURPACKINACTIVE231078.64</v>
      </c>
      <c r="K1785" s="1" t="n">
        <f aca="false">COUNTIF(J:J, $J1785)</f>
        <v>1</v>
      </c>
      <c r="L1785" s="1" t="str">
        <f aca="false">IF(ISNA(VLOOKUP(tblProducts[[#This Row],[supplier_id]], tblSuppliers[], 3, FALSE())), "Invalid", "Valid")</f>
        <v>Valid</v>
      </c>
    </row>
    <row r="1786" customFormat="false" ht="15" hidden="false" customHeight="true" outlineLevel="0" collapsed="false">
      <c r="A1786" s="1" t="n">
        <v>1785</v>
      </c>
      <c r="B1786" s="1" t="s">
        <v>4646</v>
      </c>
      <c r="C1786" s="1" t="s">
        <v>4647</v>
      </c>
      <c r="D1786" s="1" t="s">
        <v>1098</v>
      </c>
      <c r="E1786" s="1" t="s">
        <v>1071</v>
      </c>
      <c r="F1786" s="1" t="n">
        <v>51</v>
      </c>
      <c r="G1786" s="1" t="s">
        <v>1064</v>
      </c>
      <c r="H1786" s="1" t="n">
        <v>568.95</v>
      </c>
      <c r="I1786" s="1" t="s">
        <v>39</v>
      </c>
      <c r="J178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1785SKU01785DABUR PRODUCT 1785PERSONAL CAREITCKGACTIVE51568.95</v>
      </c>
      <c r="K1786" s="1" t="n">
        <f aca="false">COUNTIF(J:J, $J1786)</f>
        <v>1</v>
      </c>
      <c r="L1786" s="1" t="str">
        <f aca="false">IF(ISNA(VLOOKUP(tblProducts[[#This Row],[supplier_id]], tblSuppliers[], 3, FALSE())), "Invalid", "Valid")</f>
        <v>Valid</v>
      </c>
    </row>
    <row r="1787" customFormat="false" ht="15" hidden="false" customHeight="true" outlineLevel="0" collapsed="false">
      <c r="A1787" s="1" t="n">
        <v>1786</v>
      </c>
      <c r="B1787" s="1" t="s">
        <v>4648</v>
      </c>
      <c r="C1787" s="1" t="s">
        <v>4649</v>
      </c>
      <c r="D1787" s="1" t="s">
        <v>1098</v>
      </c>
      <c r="E1787" s="1" t="s">
        <v>1077</v>
      </c>
      <c r="F1787" s="1" t="n">
        <v>30</v>
      </c>
      <c r="G1787" s="1" t="s">
        <v>1078</v>
      </c>
      <c r="H1787" s="1" t="n">
        <v>2476.4</v>
      </c>
      <c r="I1787" s="1" t="s">
        <v>39</v>
      </c>
      <c r="J178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1786SKU01786P&amp;G PRODUCT 1786PERSONAL CAREBRITANNIABOTTLEACTIVE302476.4</v>
      </c>
      <c r="K1787" s="1" t="n">
        <f aca="false">COUNTIF(J:J, $J1787)</f>
        <v>1</v>
      </c>
      <c r="L1787" s="1" t="str">
        <f aca="false">IF(ISNA(VLOOKUP(tblProducts[[#This Row],[supplier_id]], tblSuppliers[], 3, FALSE())), "Invalid", "Valid")</f>
        <v>Valid</v>
      </c>
    </row>
    <row r="1788" customFormat="false" ht="15" hidden="false" customHeight="true" outlineLevel="0" collapsed="false">
      <c r="A1788" s="1" t="n">
        <v>1787</v>
      </c>
      <c r="B1788" s="1" t="s">
        <v>4650</v>
      </c>
      <c r="C1788" s="1" t="s">
        <v>4651</v>
      </c>
      <c r="D1788" s="1" t="s">
        <v>1081</v>
      </c>
      <c r="E1788" s="1" t="s">
        <v>1058</v>
      </c>
      <c r="F1788" s="1" t="n">
        <v>128</v>
      </c>
      <c r="G1788" s="1" t="s">
        <v>1059</v>
      </c>
      <c r="H1788" s="1" t="n">
        <v>559.65</v>
      </c>
      <c r="I1788" s="1" t="s">
        <v>39</v>
      </c>
      <c r="J178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1787SKU01787NESTLE PRODUCT 1787FROZEN FOODP&amp;GLITREACTIVE128559.65</v>
      </c>
      <c r="K1788" s="1" t="n">
        <f aca="false">COUNTIF(J:J, $J1788)</f>
        <v>1</v>
      </c>
      <c r="L1788" s="1" t="str">
        <f aca="false">IF(ISNA(VLOOKUP(tblProducts[[#This Row],[supplier_id]], tblSuppliers[], 3, FALSE())), "Invalid", "Valid")</f>
        <v>Valid</v>
      </c>
    </row>
    <row r="1789" customFormat="false" ht="15" hidden="false" customHeight="true" outlineLevel="0" collapsed="false">
      <c r="A1789" s="1" t="n">
        <v>1788</v>
      </c>
      <c r="B1789" s="1" t="s">
        <v>4652</v>
      </c>
      <c r="C1789" s="1" t="s">
        <v>4653</v>
      </c>
      <c r="D1789" s="1" t="s">
        <v>1088</v>
      </c>
      <c r="E1789" s="1" t="s">
        <v>1054</v>
      </c>
      <c r="F1789" s="1" t="n">
        <v>2</v>
      </c>
      <c r="G1789" s="1" t="s">
        <v>1064</v>
      </c>
      <c r="H1789" s="1" t="n">
        <v>958.69</v>
      </c>
      <c r="I1789" s="1" t="s">
        <v>46</v>
      </c>
      <c r="J178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1788SKU01788NESTLE PRODUCT 1788HOUSEHOLDUNILEVERKGINACTIVE2958.69</v>
      </c>
      <c r="K1789" s="1" t="n">
        <f aca="false">COUNTIF(J:J, $J1789)</f>
        <v>1</v>
      </c>
      <c r="L1789" s="1" t="str">
        <f aca="false">IF(ISNA(VLOOKUP(tblProducts[[#This Row],[supplier_id]], tblSuppliers[], 3, FALSE())), "Invalid", "Valid")</f>
        <v>Valid</v>
      </c>
    </row>
    <row r="1790" customFormat="false" ht="15" hidden="false" customHeight="true" outlineLevel="0" collapsed="false">
      <c r="A1790" s="1" t="n">
        <v>1789</v>
      </c>
      <c r="B1790" s="1" t="s">
        <v>4654</v>
      </c>
      <c r="C1790" s="1" t="s">
        <v>4655</v>
      </c>
      <c r="D1790" s="1" t="s">
        <v>1062</v>
      </c>
      <c r="E1790" s="1" t="s">
        <v>1082</v>
      </c>
      <c r="F1790" s="1" t="n">
        <v>23</v>
      </c>
      <c r="G1790" s="1" t="s">
        <v>1055</v>
      </c>
      <c r="H1790" s="1" t="n">
        <v>924.21</v>
      </c>
      <c r="I1790" s="1" t="s">
        <v>46</v>
      </c>
      <c r="J179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1789SKU01789PARLE PRODUCT 1789DAIRYNESTLEPACKINACTIVE23924.21</v>
      </c>
      <c r="K1790" s="1" t="n">
        <f aca="false">COUNTIF(J:J, $J1790)</f>
        <v>1</v>
      </c>
      <c r="L1790" s="1" t="str">
        <f aca="false">IF(ISNA(VLOOKUP(tblProducts[[#This Row],[supplier_id]], tblSuppliers[], 3, FALSE())), "Invalid", "Valid")</f>
        <v>Valid</v>
      </c>
    </row>
    <row r="1791" customFormat="false" ht="15" hidden="false" customHeight="true" outlineLevel="0" collapsed="false">
      <c r="A1791" s="1" t="n">
        <v>1790</v>
      </c>
      <c r="B1791" s="1" t="s">
        <v>4656</v>
      </c>
      <c r="C1791" s="1" t="s">
        <v>4657</v>
      </c>
      <c r="D1791" s="1" t="s">
        <v>1143</v>
      </c>
      <c r="E1791" s="1" t="s">
        <v>1071</v>
      </c>
      <c r="F1791" s="1" t="n">
        <v>148</v>
      </c>
      <c r="G1791" s="1" t="s">
        <v>1064</v>
      </c>
      <c r="H1791" s="1" t="n">
        <v>1910.78</v>
      </c>
      <c r="I1791" s="1" t="s">
        <v>39</v>
      </c>
      <c r="J179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1790SKU01790UNILEVER PRODUCT 1790BEVERAGESITCKGACTIVE1481910.78</v>
      </c>
      <c r="K1791" s="1" t="n">
        <f aca="false">COUNTIF(J:J, $J1791)</f>
        <v>1</v>
      </c>
      <c r="L1791" s="1" t="str">
        <f aca="false">IF(ISNA(VLOOKUP(tblProducts[[#This Row],[supplier_id]], tblSuppliers[], 3, FALSE())), "Invalid", "Valid")</f>
        <v>Valid</v>
      </c>
    </row>
    <row r="1792" customFormat="false" ht="15" hidden="false" customHeight="true" outlineLevel="0" collapsed="false">
      <c r="A1792" s="1" t="n">
        <v>1791</v>
      </c>
      <c r="B1792" s="1" t="s">
        <v>4658</v>
      </c>
      <c r="C1792" s="1" t="s">
        <v>4659</v>
      </c>
      <c r="D1792" s="1" t="s">
        <v>1067</v>
      </c>
      <c r="E1792" s="1" t="s">
        <v>1063</v>
      </c>
      <c r="F1792" s="1" t="n">
        <v>13</v>
      </c>
      <c r="G1792" s="1" t="s">
        <v>1055</v>
      </c>
      <c r="H1792" s="1" t="n">
        <v>1779.52</v>
      </c>
      <c r="I1792" s="1" t="s">
        <v>39</v>
      </c>
      <c r="J179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1791SKU01791P&amp;G PRODUCT 1791BAKERYAMULPACKACTIVE131779.52</v>
      </c>
      <c r="K1792" s="1" t="n">
        <f aca="false">COUNTIF(J:J, $J1792)</f>
        <v>1</v>
      </c>
      <c r="L1792" s="1" t="str">
        <f aca="false">IF(ISNA(VLOOKUP(tblProducts[[#This Row],[supplier_id]], tblSuppliers[], 3, FALSE())), "Invalid", "Valid")</f>
        <v>Valid</v>
      </c>
    </row>
    <row r="1793" customFormat="false" ht="15" hidden="false" customHeight="true" outlineLevel="0" collapsed="false">
      <c r="A1793" s="1" t="n">
        <v>1792</v>
      </c>
      <c r="B1793" s="1" t="s">
        <v>4660</v>
      </c>
      <c r="C1793" s="1" t="s">
        <v>4661</v>
      </c>
      <c r="D1793" s="1" t="s">
        <v>1062</v>
      </c>
      <c r="E1793" s="1" t="s">
        <v>1063</v>
      </c>
      <c r="F1793" s="1" t="n">
        <v>178</v>
      </c>
      <c r="G1793" s="1" t="s">
        <v>1059</v>
      </c>
      <c r="H1793" s="1" t="n">
        <v>945.5</v>
      </c>
      <c r="I1793" s="1" t="s">
        <v>39</v>
      </c>
      <c r="J179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1792SKU01792BRITANNIA PRODUCT 1792DAIRYAMULLITREACTIVE178945.5</v>
      </c>
      <c r="K1793" s="1" t="n">
        <f aca="false">COUNTIF(J:J, $J1793)</f>
        <v>1</v>
      </c>
      <c r="L1793" s="1" t="str">
        <f aca="false">IF(ISNA(VLOOKUP(tblProducts[[#This Row],[supplier_id]], tblSuppliers[], 3, FALSE())), "Invalid", "Valid")</f>
        <v>Valid</v>
      </c>
    </row>
    <row r="1794" customFormat="false" ht="15" hidden="false" customHeight="true" outlineLevel="0" collapsed="false">
      <c r="A1794" s="1" t="n">
        <v>1793</v>
      </c>
      <c r="B1794" s="1" t="s">
        <v>4662</v>
      </c>
      <c r="C1794" s="1" t="s">
        <v>4663</v>
      </c>
      <c r="D1794" s="1" t="s">
        <v>1081</v>
      </c>
      <c r="E1794" s="1" t="s">
        <v>1082</v>
      </c>
      <c r="F1794" s="1" t="n">
        <v>185</v>
      </c>
      <c r="G1794" s="1" t="s">
        <v>1059</v>
      </c>
      <c r="H1794" s="1" t="n">
        <v>631.94</v>
      </c>
      <c r="I1794" s="1" t="s">
        <v>39</v>
      </c>
      <c r="J179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1793SKU01793AMUL PRODUCT 1793FROZEN FOODNESTLELITREACTIVE185631.94</v>
      </c>
      <c r="K1794" s="1" t="n">
        <f aca="false">COUNTIF(J:J, $J1794)</f>
        <v>1</v>
      </c>
      <c r="L1794" s="1" t="str">
        <f aca="false">IF(ISNA(VLOOKUP(tblProducts[[#This Row],[supplier_id]], tblSuppliers[], 3, FALSE())), "Invalid", "Valid")</f>
        <v>Valid</v>
      </c>
    </row>
    <row r="1795" customFormat="false" ht="15" hidden="false" customHeight="true" outlineLevel="0" collapsed="false">
      <c r="A1795" s="1" t="n">
        <v>1794</v>
      </c>
      <c r="B1795" s="1" t="s">
        <v>4664</v>
      </c>
      <c r="C1795" s="1" t="s">
        <v>4665</v>
      </c>
      <c r="D1795" s="1" t="s">
        <v>1062</v>
      </c>
      <c r="E1795" s="1" t="s">
        <v>1077</v>
      </c>
      <c r="F1795" s="1" t="n">
        <v>171</v>
      </c>
      <c r="G1795" s="1" t="s">
        <v>1078</v>
      </c>
      <c r="H1795" s="1" t="n">
        <v>210.28</v>
      </c>
      <c r="I1795" s="1" t="s">
        <v>46</v>
      </c>
      <c r="J179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1794SKU01794P&amp;G PRODUCT 1794DAIRYBRITANNIABOTTLEINACTIVE171210.28</v>
      </c>
      <c r="K1795" s="1" t="n">
        <f aca="false">COUNTIF(J:J, $J1795)</f>
        <v>1</v>
      </c>
      <c r="L1795" s="1" t="str">
        <f aca="false">IF(ISNA(VLOOKUP(tblProducts[[#This Row],[supplier_id]], tblSuppliers[], 3, FALSE())), "Invalid", "Valid")</f>
        <v>Valid</v>
      </c>
    </row>
    <row r="1796" customFormat="false" ht="15" hidden="false" customHeight="true" outlineLevel="0" collapsed="false">
      <c r="A1796" s="1" t="n">
        <v>1795</v>
      </c>
      <c r="B1796" s="1" t="s">
        <v>4666</v>
      </c>
      <c r="C1796" s="1" t="s">
        <v>4667</v>
      </c>
      <c r="D1796" s="1" t="s">
        <v>1081</v>
      </c>
      <c r="E1796" s="1" t="s">
        <v>1089</v>
      </c>
      <c r="F1796" s="1" t="n">
        <v>30</v>
      </c>
      <c r="G1796" s="1" t="s">
        <v>1059</v>
      </c>
      <c r="H1796" s="1" t="n">
        <v>378.99</v>
      </c>
      <c r="I1796" s="1" t="s">
        <v>46</v>
      </c>
      <c r="J179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1795SKU01795DABUR PRODUCT 1795FROZEN FOODPARLELITREINACTIVE30378.99</v>
      </c>
      <c r="K1796" s="1" t="n">
        <f aca="false">COUNTIF(J:J, $J1796)</f>
        <v>1</v>
      </c>
      <c r="L1796" s="1" t="str">
        <f aca="false">IF(ISNA(VLOOKUP(tblProducts[[#This Row],[supplier_id]], tblSuppliers[], 3, FALSE())), "Invalid", "Valid")</f>
        <v>Valid</v>
      </c>
    </row>
    <row r="1797" customFormat="false" ht="15" hidden="false" customHeight="true" outlineLevel="0" collapsed="false">
      <c r="A1797" s="1" t="n">
        <v>1796</v>
      </c>
      <c r="B1797" s="1" t="s">
        <v>4668</v>
      </c>
      <c r="C1797" s="1" t="s">
        <v>4669</v>
      </c>
      <c r="D1797" s="1" t="s">
        <v>1098</v>
      </c>
      <c r="E1797" s="1" t="s">
        <v>1058</v>
      </c>
      <c r="F1797" s="1" t="n">
        <v>70</v>
      </c>
      <c r="G1797" s="1" t="s">
        <v>1068</v>
      </c>
      <c r="H1797" s="1" t="n">
        <v>1009.72</v>
      </c>
      <c r="I1797" s="1" t="s">
        <v>39</v>
      </c>
      <c r="J179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1796SKU01796ITC PRODUCT 1796PERSONAL CAREP&amp;GPIECEACTIVE701009.72</v>
      </c>
      <c r="K1797" s="1" t="n">
        <f aca="false">COUNTIF(J:J, $J1797)</f>
        <v>1</v>
      </c>
      <c r="L1797" s="1" t="str">
        <f aca="false">IF(ISNA(VLOOKUP(tblProducts[[#This Row],[supplier_id]], tblSuppliers[], 3, FALSE())), "Invalid", "Valid")</f>
        <v>Valid</v>
      </c>
    </row>
    <row r="1798" customFormat="false" ht="15" hidden="false" customHeight="true" outlineLevel="0" collapsed="false">
      <c r="A1798" s="1" t="n">
        <v>1797</v>
      </c>
      <c r="B1798" s="1" t="s">
        <v>4670</v>
      </c>
      <c r="C1798" s="1" t="s">
        <v>4671</v>
      </c>
      <c r="D1798" s="1" t="s">
        <v>1088</v>
      </c>
      <c r="E1798" s="1" t="s">
        <v>1077</v>
      </c>
      <c r="F1798" s="1" t="n">
        <v>54</v>
      </c>
      <c r="G1798" s="1" t="s">
        <v>1055</v>
      </c>
      <c r="H1798" s="1" t="n">
        <v>1360.42</v>
      </c>
      <c r="I1798" s="1" t="s">
        <v>39</v>
      </c>
      <c r="J179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1797SKU01797UNILEVER PRODUCT 1797HOUSEHOLDBRITANNIAPACKACTIVE541360.42</v>
      </c>
      <c r="K1798" s="1" t="n">
        <f aca="false">COUNTIF(J:J, $J1798)</f>
        <v>1</v>
      </c>
      <c r="L1798" s="1" t="str">
        <f aca="false">IF(ISNA(VLOOKUP(tblProducts[[#This Row],[supplier_id]], tblSuppliers[], 3, FALSE())), "Invalid", "Valid")</f>
        <v>Valid</v>
      </c>
    </row>
    <row r="1799" customFormat="false" ht="15" hidden="false" customHeight="true" outlineLevel="0" collapsed="false">
      <c r="A1799" s="1" t="n">
        <v>1798</v>
      </c>
      <c r="B1799" s="1" t="s">
        <v>4672</v>
      </c>
      <c r="C1799" s="1" t="s">
        <v>4673</v>
      </c>
      <c r="D1799" s="1" t="s">
        <v>1081</v>
      </c>
      <c r="E1799" s="1" t="s">
        <v>1082</v>
      </c>
      <c r="F1799" s="1" t="n">
        <v>170</v>
      </c>
      <c r="G1799" s="1" t="s">
        <v>1055</v>
      </c>
      <c r="H1799" s="1" t="n">
        <v>1441.31</v>
      </c>
      <c r="I1799" s="1" t="s">
        <v>39</v>
      </c>
      <c r="J179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1798SKU01798P&amp;G PRODUCT 1798FROZEN FOODNESTLEPACKACTIVE1701441.31</v>
      </c>
      <c r="K1799" s="1" t="n">
        <f aca="false">COUNTIF(J:J, $J1799)</f>
        <v>1</v>
      </c>
      <c r="L1799" s="1" t="str">
        <f aca="false">IF(ISNA(VLOOKUP(tblProducts[[#This Row],[supplier_id]], tblSuppliers[], 3, FALSE())), "Invalid", "Valid")</f>
        <v>Valid</v>
      </c>
    </row>
    <row r="1800" customFormat="false" ht="15" hidden="false" customHeight="true" outlineLevel="0" collapsed="false">
      <c r="A1800" s="1" t="n">
        <v>1799</v>
      </c>
      <c r="B1800" s="1" t="s">
        <v>4674</v>
      </c>
      <c r="C1800" s="1" t="s">
        <v>4675</v>
      </c>
      <c r="D1800" s="1" t="s">
        <v>1067</v>
      </c>
      <c r="E1800" s="1" t="s">
        <v>1085</v>
      </c>
      <c r="F1800" s="1" t="n">
        <v>27</v>
      </c>
      <c r="G1800" s="1" t="s">
        <v>1068</v>
      </c>
      <c r="H1800" s="1" t="n">
        <v>609.63</v>
      </c>
      <c r="I1800" s="1" t="s">
        <v>46</v>
      </c>
      <c r="J180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1799SKU01799BRITANNIA PRODUCT 1799BAKERYDABURPIECEINACTIVE27609.63</v>
      </c>
      <c r="K1800" s="1" t="n">
        <f aca="false">COUNTIF(J:J, $J1800)</f>
        <v>1</v>
      </c>
      <c r="L1800" s="1" t="str">
        <f aca="false">IF(ISNA(VLOOKUP(tblProducts[[#This Row],[supplier_id]], tblSuppliers[], 3, FALSE())), "Invalid", "Valid")</f>
        <v>Valid</v>
      </c>
    </row>
    <row r="1801" customFormat="false" ht="15" hidden="false" customHeight="true" outlineLevel="0" collapsed="false">
      <c r="A1801" s="1" t="n">
        <v>1800</v>
      </c>
      <c r="B1801" s="1" t="s">
        <v>4676</v>
      </c>
      <c r="C1801" s="1" t="s">
        <v>4677</v>
      </c>
      <c r="D1801" s="1" t="s">
        <v>1143</v>
      </c>
      <c r="E1801" s="1" t="s">
        <v>1054</v>
      </c>
      <c r="F1801" s="1" t="n">
        <v>149</v>
      </c>
      <c r="G1801" s="1" t="s">
        <v>1055</v>
      </c>
      <c r="H1801" s="1" t="n">
        <v>2413.7</v>
      </c>
      <c r="I1801" s="1" t="s">
        <v>39</v>
      </c>
      <c r="J180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1800SKU01800PARLE PRODUCT 1800BEVERAGESUNILEVERPACKACTIVE1492413.7</v>
      </c>
      <c r="K1801" s="1" t="n">
        <f aca="false">COUNTIF(J:J, $J1801)</f>
        <v>1</v>
      </c>
      <c r="L1801" s="1" t="str">
        <f aca="false">IF(ISNA(VLOOKUP(tblProducts[[#This Row],[supplier_id]], tblSuppliers[], 3, FALSE())), "Invalid", "Valid")</f>
        <v>Valid</v>
      </c>
    </row>
    <row r="1802" customFormat="false" ht="15" hidden="false" customHeight="true" outlineLevel="0" collapsed="false">
      <c r="A1802" s="1" t="n">
        <v>1801</v>
      </c>
      <c r="B1802" s="1" t="s">
        <v>4678</v>
      </c>
      <c r="C1802" s="1" t="s">
        <v>4679</v>
      </c>
      <c r="D1802" s="1" t="s">
        <v>1062</v>
      </c>
      <c r="E1802" s="1" t="s">
        <v>1054</v>
      </c>
      <c r="F1802" s="1" t="n">
        <v>109</v>
      </c>
      <c r="G1802" s="1" t="s">
        <v>1059</v>
      </c>
      <c r="H1802" s="1" t="n">
        <v>248.46</v>
      </c>
      <c r="I1802" s="1" t="s">
        <v>46</v>
      </c>
      <c r="J180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1801SKU01801P&amp;G PRODUCT 1801DAIRYUNILEVERLITREINACTIVE109248.46</v>
      </c>
      <c r="K1802" s="1" t="n">
        <f aca="false">COUNTIF(J:J, $J1802)</f>
        <v>1</v>
      </c>
      <c r="L1802" s="1" t="str">
        <f aca="false">IF(ISNA(VLOOKUP(tblProducts[[#This Row],[supplier_id]], tblSuppliers[], 3, FALSE())), "Invalid", "Valid")</f>
        <v>Valid</v>
      </c>
    </row>
    <row r="1803" customFormat="false" ht="15" hidden="false" customHeight="true" outlineLevel="0" collapsed="false">
      <c r="A1803" s="1" t="n">
        <v>1802</v>
      </c>
      <c r="B1803" s="1" t="s">
        <v>4680</v>
      </c>
      <c r="C1803" s="1" t="s">
        <v>4681</v>
      </c>
      <c r="D1803" s="1" t="s">
        <v>1143</v>
      </c>
      <c r="E1803" s="1" t="s">
        <v>1063</v>
      </c>
      <c r="F1803" s="1" t="n">
        <v>180</v>
      </c>
      <c r="G1803" s="1" t="s">
        <v>1064</v>
      </c>
      <c r="H1803" s="1" t="n">
        <v>1188.23</v>
      </c>
      <c r="I1803" s="1" t="s">
        <v>39</v>
      </c>
      <c r="J180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1802SKU01802BRITANNIA PRODUCT 1802BEVERAGESAMULKGACTIVE1801188.23</v>
      </c>
      <c r="K1803" s="1" t="n">
        <f aca="false">COUNTIF(J:J, $J1803)</f>
        <v>1</v>
      </c>
      <c r="L1803" s="1" t="str">
        <f aca="false">IF(ISNA(VLOOKUP(tblProducts[[#This Row],[supplier_id]], tblSuppliers[], 3, FALSE())), "Invalid", "Valid")</f>
        <v>Valid</v>
      </c>
    </row>
    <row r="1804" customFormat="false" ht="15" hidden="false" customHeight="true" outlineLevel="0" collapsed="false">
      <c r="A1804" s="1" t="n">
        <v>1803</v>
      </c>
      <c r="B1804" s="1" t="s">
        <v>4682</v>
      </c>
      <c r="C1804" s="1" t="s">
        <v>4683</v>
      </c>
      <c r="D1804" s="1" t="s">
        <v>1076</v>
      </c>
      <c r="E1804" s="1" t="s">
        <v>1082</v>
      </c>
      <c r="F1804" s="1" t="n">
        <v>111</v>
      </c>
      <c r="G1804" s="1" t="s">
        <v>1068</v>
      </c>
      <c r="H1804" s="1" t="n">
        <v>1478.61</v>
      </c>
      <c r="I1804" s="1" t="s">
        <v>39</v>
      </c>
      <c r="J180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1803SKU01803DABUR PRODUCT 1803SNACKSNESTLEPIECEACTIVE1111478.61</v>
      </c>
      <c r="K1804" s="1" t="n">
        <f aca="false">COUNTIF(J:J, $J1804)</f>
        <v>1</v>
      </c>
      <c r="L1804" s="1" t="str">
        <f aca="false">IF(ISNA(VLOOKUP(tblProducts[[#This Row],[supplier_id]], tblSuppliers[], 3, FALSE())), "Invalid", "Valid")</f>
        <v>Valid</v>
      </c>
    </row>
    <row r="1805" customFormat="false" ht="15" hidden="false" customHeight="true" outlineLevel="0" collapsed="false">
      <c r="A1805" s="1" t="n">
        <v>1804</v>
      </c>
      <c r="B1805" s="1" t="s">
        <v>4684</v>
      </c>
      <c r="C1805" s="1" t="s">
        <v>4685</v>
      </c>
      <c r="D1805" s="1" t="s">
        <v>1062</v>
      </c>
      <c r="E1805" s="1" t="s">
        <v>1063</v>
      </c>
      <c r="F1805" s="1" t="n">
        <v>10</v>
      </c>
      <c r="G1805" s="1" t="s">
        <v>1068</v>
      </c>
      <c r="H1805" s="1" t="n">
        <v>2262.21</v>
      </c>
      <c r="I1805" s="1" t="s">
        <v>46</v>
      </c>
      <c r="J180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1804SKU01804P&amp;G PRODUCT 1804DAIRYAMULPIECEINACTIVE102262.21</v>
      </c>
      <c r="K1805" s="1" t="n">
        <f aca="false">COUNTIF(J:J, $J1805)</f>
        <v>1</v>
      </c>
      <c r="L1805" s="1" t="str">
        <f aca="false">IF(ISNA(VLOOKUP(tblProducts[[#This Row],[supplier_id]], tblSuppliers[], 3, FALSE())), "Invalid", "Valid")</f>
        <v>Valid</v>
      </c>
    </row>
    <row r="1806" customFormat="false" ht="15" hidden="false" customHeight="true" outlineLevel="0" collapsed="false">
      <c r="A1806" s="1" t="n">
        <v>1805</v>
      </c>
      <c r="B1806" s="1" t="s">
        <v>4686</v>
      </c>
      <c r="C1806" s="1" t="s">
        <v>4687</v>
      </c>
      <c r="D1806" s="1" t="s">
        <v>1143</v>
      </c>
      <c r="E1806" s="1" t="s">
        <v>1085</v>
      </c>
      <c r="F1806" s="1" t="n">
        <v>147</v>
      </c>
      <c r="G1806" s="1" t="s">
        <v>1059</v>
      </c>
      <c r="H1806" s="1" t="n">
        <v>2453.44</v>
      </c>
      <c r="I1806" s="1" t="s">
        <v>46</v>
      </c>
      <c r="J180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1805SKU01805P&amp;G PRODUCT 1805BEVERAGESDABURLITREINACTIVE1472453.44</v>
      </c>
      <c r="K1806" s="1" t="n">
        <f aca="false">COUNTIF(J:J, $J1806)</f>
        <v>1</v>
      </c>
      <c r="L1806" s="1" t="str">
        <f aca="false">IF(ISNA(VLOOKUP(tblProducts[[#This Row],[supplier_id]], tblSuppliers[], 3, FALSE())), "Invalid", "Valid")</f>
        <v>Valid</v>
      </c>
    </row>
    <row r="1807" customFormat="false" ht="15" hidden="false" customHeight="true" outlineLevel="0" collapsed="false">
      <c r="A1807" s="1" t="n">
        <v>1806</v>
      </c>
      <c r="B1807" s="1" t="s">
        <v>4688</v>
      </c>
      <c r="C1807" s="1" t="s">
        <v>4689</v>
      </c>
      <c r="D1807" s="1" t="s">
        <v>1067</v>
      </c>
      <c r="E1807" s="1" t="s">
        <v>1085</v>
      </c>
      <c r="F1807" s="1" t="n">
        <v>3</v>
      </c>
      <c r="G1807" s="1" t="s">
        <v>1068</v>
      </c>
      <c r="H1807" s="1" t="n">
        <v>2173.55</v>
      </c>
      <c r="I1807" s="1" t="s">
        <v>39</v>
      </c>
      <c r="J180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1806SKU01806BRITANNIA PRODUCT 1806BAKERYDABURPIECEACTIVE32173.55</v>
      </c>
      <c r="K1807" s="1" t="n">
        <f aca="false">COUNTIF(J:J, $J1807)</f>
        <v>1</v>
      </c>
      <c r="L1807" s="1" t="str">
        <f aca="false">IF(ISNA(VLOOKUP(tblProducts[[#This Row],[supplier_id]], tblSuppliers[], 3, FALSE())), "Invalid", "Valid")</f>
        <v>Valid</v>
      </c>
    </row>
    <row r="1808" customFormat="false" ht="15" hidden="false" customHeight="true" outlineLevel="0" collapsed="false">
      <c r="A1808" s="1" t="n">
        <v>1807</v>
      </c>
      <c r="B1808" s="1" t="s">
        <v>4690</v>
      </c>
      <c r="C1808" s="1" t="s">
        <v>4691</v>
      </c>
      <c r="D1808" s="1" t="s">
        <v>1088</v>
      </c>
      <c r="E1808" s="1" t="s">
        <v>1058</v>
      </c>
      <c r="F1808" s="1" t="n">
        <v>67</v>
      </c>
      <c r="G1808" s="1" t="s">
        <v>1078</v>
      </c>
      <c r="H1808" s="1" t="n">
        <v>227.44</v>
      </c>
      <c r="I1808" s="1" t="s">
        <v>46</v>
      </c>
      <c r="J180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1807SKU01807UNILEVER PRODUCT 1807HOUSEHOLDP&amp;GBOTTLEINACTIVE67227.44</v>
      </c>
      <c r="K1808" s="1" t="n">
        <f aca="false">COUNTIF(J:J, $J1808)</f>
        <v>1</v>
      </c>
      <c r="L1808" s="1" t="str">
        <f aca="false">IF(ISNA(VLOOKUP(tblProducts[[#This Row],[supplier_id]], tblSuppliers[], 3, FALSE())), "Invalid", "Valid")</f>
        <v>Valid</v>
      </c>
    </row>
    <row r="1809" customFormat="false" ht="15" hidden="false" customHeight="true" outlineLevel="0" collapsed="false">
      <c r="A1809" s="1" t="n">
        <v>1808</v>
      </c>
      <c r="B1809" s="1" t="s">
        <v>4692</v>
      </c>
      <c r="C1809" s="1" t="s">
        <v>4693</v>
      </c>
      <c r="D1809" s="1" t="s">
        <v>1143</v>
      </c>
      <c r="E1809" s="1" t="s">
        <v>1063</v>
      </c>
      <c r="F1809" s="1" t="n">
        <v>114</v>
      </c>
      <c r="G1809" s="1" t="s">
        <v>1064</v>
      </c>
      <c r="H1809" s="1" t="n">
        <v>1223.17</v>
      </c>
      <c r="I1809" s="1" t="s">
        <v>39</v>
      </c>
      <c r="J180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1808SKU01808AMUL PRODUCT 1808BEVERAGESAMULKGACTIVE1141223.17</v>
      </c>
      <c r="K1809" s="1" t="n">
        <f aca="false">COUNTIF(J:J, $J1809)</f>
        <v>1</v>
      </c>
      <c r="L1809" s="1" t="str">
        <f aca="false">IF(ISNA(VLOOKUP(tblProducts[[#This Row],[supplier_id]], tblSuppliers[], 3, FALSE())), "Invalid", "Valid")</f>
        <v>Valid</v>
      </c>
    </row>
    <row r="1810" customFormat="false" ht="15" hidden="false" customHeight="true" outlineLevel="0" collapsed="false">
      <c r="A1810" s="1" t="n">
        <v>1809</v>
      </c>
      <c r="B1810" s="1" t="s">
        <v>4694</v>
      </c>
      <c r="C1810" s="1" t="s">
        <v>4695</v>
      </c>
      <c r="D1810" s="1" t="s">
        <v>1098</v>
      </c>
      <c r="E1810" s="1" t="s">
        <v>1085</v>
      </c>
      <c r="F1810" s="1" t="n">
        <v>1</v>
      </c>
      <c r="G1810" s="1" t="s">
        <v>1078</v>
      </c>
      <c r="H1810" s="1" t="n">
        <v>143.86</v>
      </c>
      <c r="I1810" s="1" t="s">
        <v>39</v>
      </c>
      <c r="J181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1809SKU01809NESTLE PRODUCT 1809PERSONAL CAREDABURBOTTLEACTIVE1143.86</v>
      </c>
      <c r="K1810" s="1" t="n">
        <f aca="false">COUNTIF(J:J, $J1810)</f>
        <v>1</v>
      </c>
      <c r="L1810" s="1" t="str">
        <f aca="false">IF(ISNA(VLOOKUP(tblProducts[[#This Row],[supplier_id]], tblSuppliers[], 3, FALSE())), "Invalid", "Valid")</f>
        <v>Valid</v>
      </c>
    </row>
    <row r="1811" customFormat="false" ht="15" hidden="false" customHeight="true" outlineLevel="0" collapsed="false">
      <c r="A1811" s="1" t="n">
        <v>1810</v>
      </c>
      <c r="B1811" s="1" t="s">
        <v>4696</v>
      </c>
      <c r="C1811" s="1" t="s">
        <v>4697</v>
      </c>
      <c r="D1811" s="1" t="s">
        <v>1098</v>
      </c>
      <c r="E1811" s="1" t="s">
        <v>1085</v>
      </c>
      <c r="F1811" s="1" t="n">
        <v>196</v>
      </c>
      <c r="G1811" s="1" t="s">
        <v>1064</v>
      </c>
      <c r="H1811" s="1" t="n">
        <v>2336.09</v>
      </c>
      <c r="I1811" s="1" t="s">
        <v>46</v>
      </c>
      <c r="J181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1810SKU01810PARLE PRODUCT 1810PERSONAL CAREDABURKGINACTIVE1962336.09</v>
      </c>
      <c r="K1811" s="1" t="n">
        <f aca="false">COUNTIF(J:J, $J1811)</f>
        <v>1</v>
      </c>
      <c r="L1811" s="1" t="str">
        <f aca="false">IF(ISNA(VLOOKUP(tblProducts[[#This Row],[supplier_id]], tblSuppliers[], 3, FALSE())), "Invalid", "Valid")</f>
        <v>Valid</v>
      </c>
    </row>
    <row r="1812" customFormat="false" ht="15" hidden="false" customHeight="true" outlineLevel="0" collapsed="false">
      <c r="A1812" s="1" t="n">
        <v>1811</v>
      </c>
      <c r="B1812" s="1" t="s">
        <v>4698</v>
      </c>
      <c r="C1812" s="1" t="s">
        <v>4699</v>
      </c>
      <c r="D1812" s="1" t="s">
        <v>1076</v>
      </c>
      <c r="E1812" s="1" t="s">
        <v>1082</v>
      </c>
      <c r="F1812" s="1" t="n">
        <v>39</v>
      </c>
      <c r="G1812" s="1" t="s">
        <v>1064</v>
      </c>
      <c r="H1812" s="1" t="n">
        <v>1541.28</v>
      </c>
      <c r="I1812" s="1" t="s">
        <v>46</v>
      </c>
      <c r="J181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1811SKU01811PARLE PRODUCT 1811SNACKSNESTLEKGINACTIVE391541.28</v>
      </c>
      <c r="K1812" s="1" t="n">
        <f aca="false">COUNTIF(J:J, $J1812)</f>
        <v>1</v>
      </c>
      <c r="L1812" s="1" t="str">
        <f aca="false">IF(ISNA(VLOOKUP(tblProducts[[#This Row],[supplier_id]], tblSuppliers[], 3, FALSE())), "Invalid", "Valid")</f>
        <v>Valid</v>
      </c>
    </row>
    <row r="1813" customFormat="false" ht="15" hidden="false" customHeight="true" outlineLevel="0" collapsed="false">
      <c r="A1813" s="1" t="n">
        <v>1812</v>
      </c>
      <c r="B1813" s="1" t="s">
        <v>4700</v>
      </c>
      <c r="C1813" s="1" t="s">
        <v>4701</v>
      </c>
      <c r="D1813" s="1" t="s">
        <v>1088</v>
      </c>
      <c r="E1813" s="1" t="s">
        <v>1082</v>
      </c>
      <c r="F1813" s="1" t="n">
        <v>54</v>
      </c>
      <c r="G1813" s="1" t="s">
        <v>1055</v>
      </c>
      <c r="H1813" s="1" t="n">
        <v>954.55</v>
      </c>
      <c r="I1813" s="1" t="s">
        <v>39</v>
      </c>
      <c r="J181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1812SKU01812ITC PRODUCT 1812HOUSEHOLDNESTLEPACKACTIVE54954.55</v>
      </c>
      <c r="K1813" s="1" t="n">
        <f aca="false">COUNTIF(J:J, $J1813)</f>
        <v>1</v>
      </c>
      <c r="L1813" s="1" t="str">
        <f aca="false">IF(ISNA(VLOOKUP(tblProducts[[#This Row],[supplier_id]], tblSuppliers[], 3, FALSE())), "Invalid", "Valid")</f>
        <v>Valid</v>
      </c>
    </row>
    <row r="1814" customFormat="false" ht="15" hidden="false" customHeight="true" outlineLevel="0" collapsed="false">
      <c r="A1814" s="1" t="n">
        <v>1813</v>
      </c>
      <c r="B1814" s="1" t="s">
        <v>4702</v>
      </c>
      <c r="C1814" s="1" t="s">
        <v>4703</v>
      </c>
      <c r="D1814" s="1" t="s">
        <v>1067</v>
      </c>
      <c r="E1814" s="1" t="s">
        <v>1082</v>
      </c>
      <c r="F1814" s="1" t="n">
        <v>177</v>
      </c>
      <c r="G1814" s="1" t="s">
        <v>1078</v>
      </c>
      <c r="H1814" s="1" t="n">
        <v>2185.82</v>
      </c>
      <c r="I1814" s="1" t="s">
        <v>39</v>
      </c>
      <c r="J181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1813SKU01813NESTLE PRODUCT 1813BAKERYNESTLEBOTTLEACTIVE1772185.82</v>
      </c>
      <c r="K1814" s="1" t="n">
        <f aca="false">COUNTIF(J:J, $J1814)</f>
        <v>1</v>
      </c>
      <c r="L1814" s="1" t="str">
        <f aca="false">IF(ISNA(VLOOKUP(tblProducts[[#This Row],[supplier_id]], tblSuppliers[], 3, FALSE())), "Invalid", "Valid")</f>
        <v>Valid</v>
      </c>
    </row>
    <row r="1815" customFormat="false" ht="15" hidden="false" customHeight="true" outlineLevel="0" collapsed="false">
      <c r="A1815" s="1" t="n">
        <v>1814</v>
      </c>
      <c r="B1815" s="1" t="s">
        <v>4704</v>
      </c>
      <c r="C1815" s="1" t="s">
        <v>4705</v>
      </c>
      <c r="D1815" s="1" t="s">
        <v>1143</v>
      </c>
      <c r="E1815" s="1" t="s">
        <v>1082</v>
      </c>
      <c r="F1815" s="1" t="n">
        <v>29</v>
      </c>
      <c r="G1815" s="1" t="s">
        <v>1059</v>
      </c>
      <c r="H1815" s="1" t="n">
        <v>1934.04</v>
      </c>
      <c r="I1815" s="1" t="s">
        <v>39</v>
      </c>
      <c r="J181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1814SKU01814PARLE PRODUCT 1814BEVERAGESNESTLELITREACTIVE291934.04</v>
      </c>
      <c r="K1815" s="1" t="n">
        <f aca="false">COUNTIF(J:J, $J1815)</f>
        <v>1</v>
      </c>
      <c r="L1815" s="1" t="str">
        <f aca="false">IF(ISNA(VLOOKUP(tblProducts[[#This Row],[supplier_id]], tblSuppliers[], 3, FALSE())), "Invalid", "Valid")</f>
        <v>Valid</v>
      </c>
    </row>
    <row r="1816" customFormat="false" ht="15" hidden="false" customHeight="true" outlineLevel="0" collapsed="false">
      <c r="A1816" s="1" t="n">
        <v>1815</v>
      </c>
      <c r="B1816" s="1" t="s">
        <v>4706</v>
      </c>
      <c r="C1816" s="1" t="s">
        <v>4707</v>
      </c>
      <c r="D1816" s="1" t="s">
        <v>1067</v>
      </c>
      <c r="E1816" s="1" t="s">
        <v>1054</v>
      </c>
      <c r="F1816" s="1" t="n">
        <v>144</v>
      </c>
      <c r="G1816" s="1" t="s">
        <v>1078</v>
      </c>
      <c r="H1816" s="1" t="n">
        <v>105.29</v>
      </c>
      <c r="I1816" s="1" t="s">
        <v>46</v>
      </c>
      <c r="J181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1815SKU01815UNILEVER PRODUCT 1815BAKERYUNILEVERBOTTLEINACTIVE144105.29</v>
      </c>
      <c r="K1816" s="1" t="n">
        <f aca="false">COUNTIF(J:J, $J1816)</f>
        <v>1</v>
      </c>
      <c r="L1816" s="1" t="str">
        <f aca="false">IF(ISNA(VLOOKUP(tblProducts[[#This Row],[supplier_id]], tblSuppliers[], 3, FALSE())), "Invalid", "Valid")</f>
        <v>Valid</v>
      </c>
    </row>
    <row r="1817" customFormat="false" ht="15" hidden="false" customHeight="true" outlineLevel="0" collapsed="false">
      <c r="A1817" s="1" t="n">
        <v>1816</v>
      </c>
      <c r="B1817" s="1" t="s">
        <v>4708</v>
      </c>
      <c r="C1817" s="1" t="s">
        <v>4709</v>
      </c>
      <c r="D1817" s="1" t="s">
        <v>1076</v>
      </c>
      <c r="E1817" s="1" t="s">
        <v>1085</v>
      </c>
      <c r="F1817" s="1" t="n">
        <v>119</v>
      </c>
      <c r="G1817" s="1" t="s">
        <v>1078</v>
      </c>
      <c r="H1817" s="1" t="n">
        <v>768.9</v>
      </c>
      <c r="I1817" s="1" t="s">
        <v>39</v>
      </c>
      <c r="J181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1816SKU01816AMUL PRODUCT 1816SNACKSDABURBOTTLEACTIVE119768.9</v>
      </c>
      <c r="K1817" s="1" t="n">
        <f aca="false">COUNTIF(J:J, $J1817)</f>
        <v>1</v>
      </c>
      <c r="L1817" s="1" t="str">
        <f aca="false">IF(ISNA(VLOOKUP(tblProducts[[#This Row],[supplier_id]], tblSuppliers[], 3, FALSE())), "Invalid", "Valid")</f>
        <v>Valid</v>
      </c>
    </row>
    <row r="1818" customFormat="false" ht="15" hidden="false" customHeight="true" outlineLevel="0" collapsed="false">
      <c r="A1818" s="1" t="n">
        <v>1817</v>
      </c>
      <c r="B1818" s="1" t="s">
        <v>4710</v>
      </c>
      <c r="C1818" s="1" t="s">
        <v>4711</v>
      </c>
      <c r="D1818" s="1" t="s">
        <v>1076</v>
      </c>
      <c r="E1818" s="1" t="s">
        <v>1054</v>
      </c>
      <c r="F1818" s="1" t="n">
        <v>165</v>
      </c>
      <c r="G1818" s="1" t="s">
        <v>1059</v>
      </c>
      <c r="H1818" s="1" t="n">
        <v>289.14</v>
      </c>
      <c r="I1818" s="1" t="s">
        <v>46</v>
      </c>
      <c r="J181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1817SKU01817PARLE PRODUCT 1817SNACKSUNILEVERLITREINACTIVE165289.14</v>
      </c>
      <c r="K1818" s="1" t="n">
        <f aca="false">COUNTIF(J:J, $J1818)</f>
        <v>1</v>
      </c>
      <c r="L1818" s="1" t="str">
        <f aca="false">IF(ISNA(VLOOKUP(tblProducts[[#This Row],[supplier_id]], tblSuppliers[], 3, FALSE())), "Invalid", "Valid")</f>
        <v>Valid</v>
      </c>
    </row>
    <row r="1819" customFormat="false" ht="15" hidden="false" customHeight="true" outlineLevel="0" collapsed="false">
      <c r="A1819" s="1" t="n">
        <v>1818</v>
      </c>
      <c r="B1819" s="1" t="s">
        <v>4712</v>
      </c>
      <c r="C1819" s="1" t="s">
        <v>4713</v>
      </c>
      <c r="D1819" s="1" t="s">
        <v>1088</v>
      </c>
      <c r="E1819" s="1" t="s">
        <v>1077</v>
      </c>
      <c r="F1819" s="1" t="n">
        <v>163</v>
      </c>
      <c r="G1819" s="1" t="s">
        <v>1055</v>
      </c>
      <c r="H1819" s="1" t="n">
        <v>1041.32</v>
      </c>
      <c r="I1819" s="1" t="s">
        <v>39</v>
      </c>
      <c r="J181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1818SKU01818BRITANNIA PRODUCT 1818HOUSEHOLDBRITANNIAPACKACTIVE1631041.32</v>
      </c>
      <c r="K1819" s="1" t="n">
        <f aca="false">COUNTIF(J:J, $J1819)</f>
        <v>1</v>
      </c>
      <c r="L1819" s="1" t="str">
        <f aca="false">IF(ISNA(VLOOKUP(tblProducts[[#This Row],[supplier_id]], tblSuppliers[], 3, FALSE())), "Invalid", "Valid")</f>
        <v>Valid</v>
      </c>
    </row>
    <row r="1820" customFormat="false" ht="15" hidden="false" customHeight="true" outlineLevel="0" collapsed="false">
      <c r="A1820" s="1" t="n">
        <v>1819</v>
      </c>
      <c r="B1820" s="1" t="s">
        <v>4714</v>
      </c>
      <c r="C1820" s="1" t="s">
        <v>4715</v>
      </c>
      <c r="D1820" s="1" t="s">
        <v>1076</v>
      </c>
      <c r="E1820" s="1" t="s">
        <v>1058</v>
      </c>
      <c r="F1820" s="1" t="n">
        <v>90</v>
      </c>
      <c r="G1820" s="1" t="s">
        <v>1055</v>
      </c>
      <c r="H1820" s="1" t="n">
        <v>2097.89</v>
      </c>
      <c r="I1820" s="1" t="s">
        <v>39</v>
      </c>
      <c r="J182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1819SKU01819NESTLE PRODUCT 1819SNACKSP&amp;GPACKACTIVE902097.89</v>
      </c>
      <c r="K1820" s="1" t="n">
        <f aca="false">COUNTIF(J:J, $J1820)</f>
        <v>1</v>
      </c>
      <c r="L1820" s="1" t="str">
        <f aca="false">IF(ISNA(VLOOKUP(tblProducts[[#This Row],[supplier_id]], tblSuppliers[], 3, FALSE())), "Invalid", "Valid")</f>
        <v>Valid</v>
      </c>
    </row>
    <row r="1821" customFormat="false" ht="15" hidden="false" customHeight="true" outlineLevel="0" collapsed="false">
      <c r="A1821" s="1" t="n">
        <v>1820</v>
      </c>
      <c r="B1821" s="1" t="s">
        <v>4716</v>
      </c>
      <c r="C1821" s="1" t="s">
        <v>4717</v>
      </c>
      <c r="D1821" s="1" t="s">
        <v>1053</v>
      </c>
      <c r="E1821" s="1" t="s">
        <v>1085</v>
      </c>
      <c r="F1821" s="1" t="n">
        <v>182</v>
      </c>
      <c r="G1821" s="1" t="s">
        <v>1064</v>
      </c>
      <c r="H1821" s="1" t="n">
        <v>1081.03</v>
      </c>
      <c r="I1821" s="1" t="s">
        <v>39</v>
      </c>
      <c r="J182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1820SKU01820AMUL PRODUCT 1820CLEANINGDABURKGACTIVE1821081.03</v>
      </c>
      <c r="K1821" s="1" t="n">
        <f aca="false">COUNTIF(J:J, $J1821)</f>
        <v>1</v>
      </c>
      <c r="L1821" s="1" t="str">
        <f aca="false">IF(ISNA(VLOOKUP(tblProducts[[#This Row],[supplier_id]], tblSuppliers[], 3, FALSE())), "Invalid", "Valid")</f>
        <v>Valid</v>
      </c>
    </row>
    <row r="1822" customFormat="false" ht="15" hidden="false" customHeight="true" outlineLevel="0" collapsed="false">
      <c r="A1822" s="1" t="n">
        <v>1821</v>
      </c>
      <c r="B1822" s="1" t="s">
        <v>4718</v>
      </c>
      <c r="C1822" s="1" t="s">
        <v>4719</v>
      </c>
      <c r="D1822" s="1" t="s">
        <v>1053</v>
      </c>
      <c r="E1822" s="1" t="s">
        <v>1082</v>
      </c>
      <c r="F1822" s="1" t="n">
        <v>135</v>
      </c>
      <c r="G1822" s="1" t="s">
        <v>1078</v>
      </c>
      <c r="H1822" s="1" t="n">
        <v>744.93</v>
      </c>
      <c r="I1822" s="1" t="s">
        <v>46</v>
      </c>
      <c r="J182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1821SKU01821ITC PRODUCT 1821CLEANINGNESTLEBOTTLEINACTIVE135744.93</v>
      </c>
      <c r="K1822" s="1" t="n">
        <f aca="false">COUNTIF(J:J, $J1822)</f>
        <v>1</v>
      </c>
      <c r="L1822" s="1" t="str">
        <f aca="false">IF(ISNA(VLOOKUP(tblProducts[[#This Row],[supplier_id]], tblSuppliers[], 3, FALSE())), "Invalid", "Valid")</f>
        <v>Valid</v>
      </c>
    </row>
    <row r="1823" customFormat="false" ht="15" hidden="false" customHeight="true" outlineLevel="0" collapsed="false">
      <c r="A1823" s="1" t="n">
        <v>1822</v>
      </c>
      <c r="B1823" s="1" t="s">
        <v>4720</v>
      </c>
      <c r="C1823" s="1" t="s">
        <v>4721</v>
      </c>
      <c r="D1823" s="1" t="s">
        <v>1143</v>
      </c>
      <c r="E1823" s="1" t="s">
        <v>1085</v>
      </c>
      <c r="F1823" s="1" t="n">
        <v>122</v>
      </c>
      <c r="G1823" s="1" t="s">
        <v>1055</v>
      </c>
      <c r="H1823" s="1" t="n">
        <v>31.17</v>
      </c>
      <c r="I1823" s="1" t="s">
        <v>39</v>
      </c>
      <c r="J182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1822SKU01822AMUL PRODUCT 1822BEVERAGESDABURPACKACTIVE12231.17</v>
      </c>
      <c r="K1823" s="1" t="n">
        <f aca="false">COUNTIF(J:J, $J1823)</f>
        <v>1</v>
      </c>
      <c r="L1823" s="1" t="str">
        <f aca="false">IF(ISNA(VLOOKUP(tblProducts[[#This Row],[supplier_id]], tblSuppliers[], 3, FALSE())), "Invalid", "Valid")</f>
        <v>Valid</v>
      </c>
    </row>
    <row r="1824" customFormat="false" ht="15" hidden="false" customHeight="true" outlineLevel="0" collapsed="false">
      <c r="A1824" s="1" t="n">
        <v>1823</v>
      </c>
      <c r="B1824" s="1" t="s">
        <v>4722</v>
      </c>
      <c r="C1824" s="1" t="s">
        <v>4723</v>
      </c>
      <c r="D1824" s="1" t="s">
        <v>1053</v>
      </c>
      <c r="E1824" s="1" t="s">
        <v>1077</v>
      </c>
      <c r="F1824" s="1" t="n">
        <v>3</v>
      </c>
      <c r="G1824" s="1" t="s">
        <v>1064</v>
      </c>
      <c r="H1824" s="1" t="n">
        <v>1238.45</v>
      </c>
      <c r="I1824" s="1" t="s">
        <v>46</v>
      </c>
      <c r="J182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1823SKU01823DABUR PRODUCT 1823CLEANINGBRITANNIAKGINACTIVE31238.45</v>
      </c>
      <c r="K1824" s="1" t="n">
        <f aca="false">COUNTIF(J:J, $J1824)</f>
        <v>1</v>
      </c>
      <c r="L1824" s="1" t="str">
        <f aca="false">IF(ISNA(VLOOKUP(tblProducts[[#This Row],[supplier_id]], tblSuppliers[], 3, FALSE())), "Invalid", "Valid")</f>
        <v>Valid</v>
      </c>
    </row>
    <row r="1825" customFormat="false" ht="15" hidden="false" customHeight="true" outlineLevel="0" collapsed="false">
      <c r="A1825" s="1" t="n">
        <v>1824</v>
      </c>
      <c r="B1825" s="1" t="s">
        <v>4724</v>
      </c>
      <c r="C1825" s="1" t="s">
        <v>4725</v>
      </c>
      <c r="D1825" s="1" t="s">
        <v>1076</v>
      </c>
      <c r="E1825" s="1" t="s">
        <v>1054</v>
      </c>
      <c r="F1825" s="1" t="n">
        <v>109</v>
      </c>
      <c r="G1825" s="1" t="s">
        <v>1068</v>
      </c>
      <c r="H1825" s="1" t="n">
        <v>37.76</v>
      </c>
      <c r="I1825" s="1" t="s">
        <v>39</v>
      </c>
      <c r="J182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1824SKU01824P&amp;G PRODUCT 1824SNACKSUNILEVERPIECEACTIVE10937.76</v>
      </c>
      <c r="K1825" s="1" t="n">
        <f aca="false">COUNTIF(J:J, $J1825)</f>
        <v>1</v>
      </c>
      <c r="L1825" s="1" t="str">
        <f aca="false">IF(ISNA(VLOOKUP(tblProducts[[#This Row],[supplier_id]], tblSuppliers[], 3, FALSE())), "Invalid", "Valid")</f>
        <v>Valid</v>
      </c>
    </row>
    <row r="1826" customFormat="false" ht="15" hidden="false" customHeight="true" outlineLevel="0" collapsed="false">
      <c r="A1826" s="1" t="n">
        <v>1825</v>
      </c>
      <c r="B1826" s="1" t="s">
        <v>4726</v>
      </c>
      <c r="C1826" s="1" t="s">
        <v>4727</v>
      </c>
      <c r="D1826" s="1" t="s">
        <v>1088</v>
      </c>
      <c r="E1826" s="1" t="s">
        <v>1063</v>
      </c>
      <c r="F1826" s="1" t="n">
        <v>199</v>
      </c>
      <c r="G1826" s="1" t="s">
        <v>1064</v>
      </c>
      <c r="H1826" s="1" t="n">
        <v>310.66</v>
      </c>
      <c r="I1826" s="1" t="s">
        <v>46</v>
      </c>
      <c r="J182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1825SKU01825UNILEVER PRODUCT 1825HOUSEHOLDAMULKGINACTIVE199310.66</v>
      </c>
      <c r="K1826" s="1" t="n">
        <f aca="false">COUNTIF(J:J, $J1826)</f>
        <v>1</v>
      </c>
      <c r="L1826" s="1" t="str">
        <f aca="false">IF(ISNA(VLOOKUP(tblProducts[[#This Row],[supplier_id]], tblSuppliers[], 3, FALSE())), "Invalid", "Valid")</f>
        <v>Valid</v>
      </c>
    </row>
    <row r="1827" customFormat="false" ht="15" hidden="false" customHeight="true" outlineLevel="0" collapsed="false">
      <c r="A1827" s="1" t="n">
        <v>1826</v>
      </c>
      <c r="B1827" s="1" t="s">
        <v>4728</v>
      </c>
      <c r="C1827" s="1" t="s">
        <v>4729</v>
      </c>
      <c r="D1827" s="1" t="s">
        <v>1076</v>
      </c>
      <c r="E1827" s="1" t="s">
        <v>1054</v>
      </c>
      <c r="F1827" s="1" t="n">
        <v>7</v>
      </c>
      <c r="G1827" s="1" t="s">
        <v>1068</v>
      </c>
      <c r="H1827" s="1" t="n">
        <v>2414.87</v>
      </c>
      <c r="I1827" s="1" t="s">
        <v>46</v>
      </c>
      <c r="J182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1826SKU01826DABUR PRODUCT 1826SNACKSUNILEVERPIECEINACTIVE72414.87</v>
      </c>
      <c r="K1827" s="1" t="n">
        <f aca="false">COUNTIF(J:J, $J1827)</f>
        <v>1</v>
      </c>
      <c r="L1827" s="1" t="str">
        <f aca="false">IF(ISNA(VLOOKUP(tblProducts[[#This Row],[supplier_id]], tblSuppliers[], 3, FALSE())), "Invalid", "Valid")</f>
        <v>Valid</v>
      </c>
    </row>
    <row r="1828" customFormat="false" ht="15" hidden="false" customHeight="true" outlineLevel="0" collapsed="false">
      <c r="A1828" s="1" t="n">
        <v>1827</v>
      </c>
      <c r="B1828" s="1" t="s">
        <v>4730</v>
      </c>
      <c r="C1828" s="1" t="s">
        <v>4731</v>
      </c>
      <c r="D1828" s="1" t="s">
        <v>1067</v>
      </c>
      <c r="E1828" s="1" t="s">
        <v>1089</v>
      </c>
      <c r="F1828" s="1" t="n">
        <v>113</v>
      </c>
      <c r="G1828" s="1" t="s">
        <v>1078</v>
      </c>
      <c r="H1828" s="1" t="n">
        <v>1071.68</v>
      </c>
      <c r="I1828" s="1" t="s">
        <v>46</v>
      </c>
      <c r="J182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1827SKU01827UNILEVER PRODUCT 1827BAKERYPARLEBOTTLEINACTIVE1131071.68</v>
      </c>
      <c r="K1828" s="1" t="n">
        <f aca="false">COUNTIF(J:J, $J1828)</f>
        <v>1</v>
      </c>
      <c r="L1828" s="1" t="str">
        <f aca="false">IF(ISNA(VLOOKUP(tblProducts[[#This Row],[supplier_id]], tblSuppliers[], 3, FALSE())), "Invalid", "Valid")</f>
        <v>Valid</v>
      </c>
    </row>
    <row r="1829" customFormat="false" ht="15" hidden="false" customHeight="true" outlineLevel="0" collapsed="false">
      <c r="A1829" s="1" t="n">
        <v>1828</v>
      </c>
      <c r="B1829" s="1" t="s">
        <v>4732</v>
      </c>
      <c r="C1829" s="1" t="s">
        <v>4733</v>
      </c>
      <c r="D1829" s="1" t="s">
        <v>1098</v>
      </c>
      <c r="E1829" s="1" t="s">
        <v>1089</v>
      </c>
      <c r="F1829" s="1" t="n">
        <v>113</v>
      </c>
      <c r="G1829" s="1" t="s">
        <v>1055</v>
      </c>
      <c r="H1829" s="1" t="n">
        <v>1994.58</v>
      </c>
      <c r="I1829" s="1" t="s">
        <v>39</v>
      </c>
      <c r="J182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1828SKU01828NESTLE PRODUCT 1828PERSONAL CAREPARLEPACKACTIVE1131994.58</v>
      </c>
      <c r="K1829" s="1" t="n">
        <f aca="false">COUNTIF(J:J, $J1829)</f>
        <v>1</v>
      </c>
      <c r="L1829" s="1" t="str">
        <f aca="false">IF(ISNA(VLOOKUP(tblProducts[[#This Row],[supplier_id]], tblSuppliers[], 3, FALSE())), "Invalid", "Valid")</f>
        <v>Valid</v>
      </c>
    </row>
    <row r="1830" customFormat="false" ht="15" hidden="false" customHeight="true" outlineLevel="0" collapsed="false">
      <c r="A1830" s="1" t="n">
        <v>1829</v>
      </c>
      <c r="B1830" s="1" t="s">
        <v>4734</v>
      </c>
      <c r="C1830" s="1" t="s">
        <v>4735</v>
      </c>
      <c r="D1830" s="1" t="s">
        <v>1143</v>
      </c>
      <c r="E1830" s="1" t="s">
        <v>1054</v>
      </c>
      <c r="F1830" s="1" t="n">
        <v>131</v>
      </c>
      <c r="G1830" s="1" t="s">
        <v>1068</v>
      </c>
      <c r="H1830" s="1" t="n">
        <v>1678.21</v>
      </c>
      <c r="I1830" s="1" t="s">
        <v>39</v>
      </c>
      <c r="J183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1829SKU01829NESTLE PRODUCT 1829BEVERAGESUNILEVERPIECEACTIVE1311678.21</v>
      </c>
      <c r="K1830" s="1" t="n">
        <f aca="false">COUNTIF(J:J, $J1830)</f>
        <v>1</v>
      </c>
      <c r="L1830" s="1" t="str">
        <f aca="false">IF(ISNA(VLOOKUP(tblProducts[[#This Row],[supplier_id]], tblSuppliers[], 3, FALSE())), "Invalid", "Valid")</f>
        <v>Valid</v>
      </c>
    </row>
    <row r="1831" customFormat="false" ht="15" hidden="false" customHeight="true" outlineLevel="0" collapsed="false">
      <c r="A1831" s="1" t="n">
        <v>1830</v>
      </c>
      <c r="B1831" s="1" t="s">
        <v>4736</v>
      </c>
      <c r="C1831" s="1" t="s">
        <v>4737</v>
      </c>
      <c r="D1831" s="1" t="s">
        <v>1053</v>
      </c>
      <c r="E1831" s="1" t="s">
        <v>1071</v>
      </c>
      <c r="F1831" s="1" t="n">
        <v>116</v>
      </c>
      <c r="G1831" s="1" t="s">
        <v>1078</v>
      </c>
      <c r="H1831" s="1" t="n">
        <v>1586.48</v>
      </c>
      <c r="I1831" s="1" t="s">
        <v>39</v>
      </c>
      <c r="J183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1830SKU01830NESTLE PRODUCT 1830CLEANINGITCBOTTLEACTIVE1161586.48</v>
      </c>
      <c r="K1831" s="1" t="n">
        <f aca="false">COUNTIF(J:J, $J1831)</f>
        <v>1</v>
      </c>
      <c r="L1831" s="1" t="str">
        <f aca="false">IF(ISNA(VLOOKUP(tblProducts[[#This Row],[supplier_id]], tblSuppliers[], 3, FALSE())), "Invalid", "Valid")</f>
        <v>Valid</v>
      </c>
    </row>
    <row r="1832" customFormat="false" ht="15" hidden="false" customHeight="true" outlineLevel="0" collapsed="false">
      <c r="A1832" s="1" t="n">
        <v>1831</v>
      </c>
      <c r="B1832" s="1" t="s">
        <v>4738</v>
      </c>
      <c r="C1832" s="1" t="s">
        <v>4739</v>
      </c>
      <c r="D1832" s="1" t="s">
        <v>1143</v>
      </c>
      <c r="E1832" s="1" t="s">
        <v>1089</v>
      </c>
      <c r="F1832" s="1" t="n">
        <v>38</v>
      </c>
      <c r="G1832" s="1" t="s">
        <v>1055</v>
      </c>
      <c r="H1832" s="1" t="n">
        <v>511.36</v>
      </c>
      <c r="I1832" s="1" t="s">
        <v>46</v>
      </c>
      <c r="J183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1831SKU01831NESTLE PRODUCT 1831BEVERAGESPARLEPACKINACTIVE38511.36</v>
      </c>
      <c r="K1832" s="1" t="n">
        <f aca="false">COUNTIF(J:J, $J1832)</f>
        <v>1</v>
      </c>
      <c r="L1832" s="1" t="str">
        <f aca="false">IF(ISNA(VLOOKUP(tblProducts[[#This Row],[supplier_id]], tblSuppliers[], 3, FALSE())), "Invalid", "Valid")</f>
        <v>Valid</v>
      </c>
    </row>
    <row r="1833" customFormat="false" ht="15" hidden="false" customHeight="true" outlineLevel="0" collapsed="false">
      <c r="A1833" s="1" t="n">
        <v>1832</v>
      </c>
      <c r="B1833" s="1" t="s">
        <v>4740</v>
      </c>
      <c r="C1833" s="1" t="s">
        <v>4741</v>
      </c>
      <c r="D1833" s="1" t="s">
        <v>1143</v>
      </c>
      <c r="E1833" s="1" t="s">
        <v>1077</v>
      </c>
      <c r="F1833" s="1" t="n">
        <v>131</v>
      </c>
      <c r="G1833" s="1" t="s">
        <v>1078</v>
      </c>
      <c r="H1833" s="1" t="n">
        <v>217.29</v>
      </c>
      <c r="I1833" s="1" t="s">
        <v>46</v>
      </c>
      <c r="J183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1832SKU01832DABUR PRODUCT 1832BEVERAGESBRITANNIABOTTLEINACTIVE131217.29</v>
      </c>
      <c r="K1833" s="1" t="n">
        <f aca="false">COUNTIF(J:J, $J1833)</f>
        <v>1</v>
      </c>
      <c r="L1833" s="1" t="str">
        <f aca="false">IF(ISNA(VLOOKUP(tblProducts[[#This Row],[supplier_id]], tblSuppliers[], 3, FALSE())), "Invalid", "Valid")</f>
        <v>Valid</v>
      </c>
    </row>
    <row r="1834" customFormat="false" ht="15" hidden="false" customHeight="true" outlineLevel="0" collapsed="false">
      <c r="A1834" s="1" t="n">
        <v>1833</v>
      </c>
      <c r="B1834" s="1" t="s">
        <v>4742</v>
      </c>
      <c r="C1834" s="1" t="s">
        <v>4743</v>
      </c>
      <c r="D1834" s="1" t="s">
        <v>1098</v>
      </c>
      <c r="E1834" s="1" t="s">
        <v>1077</v>
      </c>
      <c r="F1834" s="1" t="n">
        <v>34</v>
      </c>
      <c r="G1834" s="1" t="s">
        <v>1059</v>
      </c>
      <c r="H1834" s="1" t="n">
        <v>987.8</v>
      </c>
      <c r="I1834" s="1" t="s">
        <v>39</v>
      </c>
      <c r="J183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1833SKU01833AMUL PRODUCT 1833PERSONAL CAREBRITANNIALITREACTIVE34987.8</v>
      </c>
      <c r="K1834" s="1" t="n">
        <f aca="false">COUNTIF(J:J, $J1834)</f>
        <v>1</v>
      </c>
      <c r="L1834" s="1" t="str">
        <f aca="false">IF(ISNA(VLOOKUP(tblProducts[[#This Row],[supplier_id]], tblSuppliers[], 3, FALSE())), "Invalid", "Valid")</f>
        <v>Valid</v>
      </c>
    </row>
    <row r="1835" customFormat="false" ht="15" hidden="false" customHeight="true" outlineLevel="0" collapsed="false">
      <c r="A1835" s="1" t="n">
        <v>1834</v>
      </c>
      <c r="B1835" s="1" t="s">
        <v>4744</v>
      </c>
      <c r="C1835" s="1" t="s">
        <v>4745</v>
      </c>
      <c r="D1835" s="1" t="s">
        <v>1088</v>
      </c>
      <c r="E1835" s="1" t="s">
        <v>1054</v>
      </c>
      <c r="F1835" s="1" t="n">
        <v>175</v>
      </c>
      <c r="G1835" s="1" t="s">
        <v>1055</v>
      </c>
      <c r="H1835" s="1" t="n">
        <v>1709.91</v>
      </c>
      <c r="I1835" s="1" t="s">
        <v>46</v>
      </c>
      <c r="J183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1834SKU01834NESTLE PRODUCT 1834HOUSEHOLDUNILEVERPACKINACTIVE1751709.91</v>
      </c>
      <c r="K1835" s="1" t="n">
        <f aca="false">COUNTIF(J:J, $J1835)</f>
        <v>1</v>
      </c>
      <c r="L1835" s="1" t="str">
        <f aca="false">IF(ISNA(VLOOKUP(tblProducts[[#This Row],[supplier_id]], tblSuppliers[], 3, FALSE())), "Invalid", "Valid")</f>
        <v>Valid</v>
      </c>
    </row>
    <row r="1836" customFormat="false" ht="15" hidden="false" customHeight="true" outlineLevel="0" collapsed="false">
      <c r="A1836" s="1" t="n">
        <v>1835</v>
      </c>
      <c r="B1836" s="1" t="s">
        <v>4746</v>
      </c>
      <c r="C1836" s="1" t="s">
        <v>4747</v>
      </c>
      <c r="D1836" s="1" t="s">
        <v>1088</v>
      </c>
      <c r="E1836" s="1" t="s">
        <v>1063</v>
      </c>
      <c r="F1836" s="1" t="n">
        <v>70</v>
      </c>
      <c r="G1836" s="1" t="s">
        <v>1059</v>
      </c>
      <c r="H1836" s="1" t="n">
        <v>2480.95</v>
      </c>
      <c r="I1836" s="1" t="s">
        <v>39</v>
      </c>
      <c r="J183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1835SKU01835BRITANNIA PRODUCT 1835HOUSEHOLDAMULLITREACTIVE702480.95</v>
      </c>
      <c r="K1836" s="1" t="n">
        <f aca="false">COUNTIF(J:J, $J1836)</f>
        <v>1</v>
      </c>
      <c r="L1836" s="1" t="str">
        <f aca="false">IF(ISNA(VLOOKUP(tblProducts[[#This Row],[supplier_id]], tblSuppliers[], 3, FALSE())), "Invalid", "Valid")</f>
        <v>Valid</v>
      </c>
    </row>
    <row r="1837" customFormat="false" ht="15" hidden="false" customHeight="true" outlineLevel="0" collapsed="false">
      <c r="A1837" s="1" t="n">
        <v>1836</v>
      </c>
      <c r="B1837" s="1" t="s">
        <v>4748</v>
      </c>
      <c r="C1837" s="1" t="s">
        <v>4749</v>
      </c>
      <c r="D1837" s="1" t="s">
        <v>1088</v>
      </c>
      <c r="E1837" s="1" t="s">
        <v>1063</v>
      </c>
      <c r="F1837" s="1" t="n">
        <v>41</v>
      </c>
      <c r="G1837" s="1" t="s">
        <v>1055</v>
      </c>
      <c r="H1837" s="1" t="n">
        <v>1527.02</v>
      </c>
      <c r="I1837" s="1" t="s">
        <v>46</v>
      </c>
      <c r="J183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1836SKU01836NESTLE PRODUCT 1836HOUSEHOLDAMULPACKINACTIVE411527.02</v>
      </c>
      <c r="K1837" s="1" t="n">
        <f aca="false">COUNTIF(J:J, $J1837)</f>
        <v>1</v>
      </c>
      <c r="L1837" s="1" t="str">
        <f aca="false">IF(ISNA(VLOOKUP(tblProducts[[#This Row],[supplier_id]], tblSuppliers[], 3, FALSE())), "Invalid", "Valid")</f>
        <v>Valid</v>
      </c>
    </row>
    <row r="1838" customFormat="false" ht="15" hidden="false" customHeight="true" outlineLevel="0" collapsed="false">
      <c r="A1838" s="1" t="n">
        <v>1837</v>
      </c>
      <c r="B1838" s="1" t="s">
        <v>4750</v>
      </c>
      <c r="C1838" s="1" t="s">
        <v>4751</v>
      </c>
      <c r="D1838" s="1" t="s">
        <v>1098</v>
      </c>
      <c r="E1838" s="1" t="s">
        <v>1077</v>
      </c>
      <c r="F1838" s="1" t="n">
        <v>157</v>
      </c>
      <c r="G1838" s="1" t="s">
        <v>1059</v>
      </c>
      <c r="H1838" s="1" t="n">
        <v>1851.47</v>
      </c>
      <c r="I1838" s="1" t="s">
        <v>46</v>
      </c>
      <c r="J183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1837SKU01837P&amp;G PRODUCT 1837PERSONAL CAREBRITANNIALITREINACTIVE1571851.47</v>
      </c>
      <c r="K1838" s="1" t="n">
        <f aca="false">COUNTIF(J:J, $J1838)</f>
        <v>1</v>
      </c>
      <c r="L1838" s="1" t="str">
        <f aca="false">IF(ISNA(VLOOKUP(tblProducts[[#This Row],[supplier_id]], tblSuppliers[], 3, FALSE())), "Invalid", "Valid")</f>
        <v>Valid</v>
      </c>
    </row>
    <row r="1839" customFormat="false" ht="15" hidden="false" customHeight="true" outlineLevel="0" collapsed="false">
      <c r="A1839" s="1" t="n">
        <v>1838</v>
      </c>
      <c r="B1839" s="1" t="s">
        <v>4752</v>
      </c>
      <c r="C1839" s="1" t="s">
        <v>4753</v>
      </c>
      <c r="D1839" s="1" t="s">
        <v>1062</v>
      </c>
      <c r="E1839" s="1" t="s">
        <v>1082</v>
      </c>
      <c r="F1839" s="1" t="n">
        <v>117</v>
      </c>
      <c r="G1839" s="1" t="s">
        <v>1068</v>
      </c>
      <c r="H1839" s="1" t="n">
        <v>407.87</v>
      </c>
      <c r="I1839" s="1" t="s">
        <v>39</v>
      </c>
      <c r="J183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1838SKU01838NESTLE PRODUCT 1838DAIRYNESTLEPIECEACTIVE117407.87</v>
      </c>
      <c r="K1839" s="1" t="n">
        <f aca="false">COUNTIF(J:J, $J1839)</f>
        <v>1</v>
      </c>
      <c r="L1839" s="1" t="str">
        <f aca="false">IF(ISNA(VLOOKUP(tblProducts[[#This Row],[supplier_id]], tblSuppliers[], 3, FALSE())), "Invalid", "Valid")</f>
        <v>Valid</v>
      </c>
    </row>
    <row r="1840" customFormat="false" ht="15" hidden="false" customHeight="true" outlineLevel="0" collapsed="false">
      <c r="A1840" s="1" t="n">
        <v>1839</v>
      </c>
      <c r="B1840" s="1" t="s">
        <v>4754</v>
      </c>
      <c r="C1840" s="1" t="s">
        <v>4755</v>
      </c>
      <c r="D1840" s="1" t="s">
        <v>1076</v>
      </c>
      <c r="E1840" s="1" t="s">
        <v>1077</v>
      </c>
      <c r="F1840" s="1" t="n">
        <v>19</v>
      </c>
      <c r="G1840" s="1" t="s">
        <v>1064</v>
      </c>
      <c r="H1840" s="1" t="n">
        <v>1263.19</v>
      </c>
      <c r="I1840" s="1" t="s">
        <v>46</v>
      </c>
      <c r="J184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1839SKU01839ITC PRODUCT 1839SNACKSBRITANNIAKGINACTIVE191263.19</v>
      </c>
      <c r="K1840" s="1" t="n">
        <f aca="false">COUNTIF(J:J, $J1840)</f>
        <v>1</v>
      </c>
      <c r="L1840" s="1" t="str">
        <f aca="false">IF(ISNA(VLOOKUP(tblProducts[[#This Row],[supplier_id]], tblSuppliers[], 3, FALSE())), "Invalid", "Valid")</f>
        <v>Valid</v>
      </c>
    </row>
    <row r="1841" customFormat="false" ht="15" hidden="false" customHeight="true" outlineLevel="0" collapsed="false">
      <c r="A1841" s="1" t="n">
        <v>1840</v>
      </c>
      <c r="B1841" s="1" t="s">
        <v>4756</v>
      </c>
      <c r="C1841" s="1" t="s">
        <v>4757</v>
      </c>
      <c r="D1841" s="1" t="s">
        <v>1143</v>
      </c>
      <c r="E1841" s="1" t="s">
        <v>1082</v>
      </c>
      <c r="F1841" s="1" t="n">
        <v>8</v>
      </c>
      <c r="G1841" s="1" t="s">
        <v>1068</v>
      </c>
      <c r="H1841" s="1" t="n">
        <v>2203.38</v>
      </c>
      <c r="I1841" s="1" t="s">
        <v>39</v>
      </c>
      <c r="J184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1840SKU01840DABUR PRODUCT 1840BEVERAGESNESTLEPIECEACTIVE82203.38</v>
      </c>
      <c r="K1841" s="1" t="n">
        <f aca="false">COUNTIF(J:J, $J1841)</f>
        <v>1</v>
      </c>
      <c r="L1841" s="1" t="str">
        <f aca="false">IF(ISNA(VLOOKUP(tblProducts[[#This Row],[supplier_id]], tblSuppliers[], 3, FALSE())), "Invalid", "Valid")</f>
        <v>Valid</v>
      </c>
    </row>
    <row r="1842" customFormat="false" ht="15" hidden="false" customHeight="true" outlineLevel="0" collapsed="false">
      <c r="A1842" s="1" t="n">
        <v>1841</v>
      </c>
      <c r="B1842" s="1" t="s">
        <v>4758</v>
      </c>
      <c r="C1842" s="1" t="s">
        <v>4759</v>
      </c>
      <c r="D1842" s="1" t="s">
        <v>1076</v>
      </c>
      <c r="E1842" s="1" t="s">
        <v>1082</v>
      </c>
      <c r="F1842" s="1" t="n">
        <v>97</v>
      </c>
      <c r="G1842" s="1" t="s">
        <v>1078</v>
      </c>
      <c r="H1842" s="1" t="n">
        <v>2496.36</v>
      </c>
      <c r="I1842" s="1" t="s">
        <v>46</v>
      </c>
      <c r="J184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1841SKU01841P&amp;G PRODUCT 1841SNACKSNESTLEBOTTLEINACTIVE972496.36</v>
      </c>
      <c r="K1842" s="1" t="n">
        <f aca="false">COUNTIF(J:J, $J1842)</f>
        <v>1</v>
      </c>
      <c r="L1842" s="1" t="str">
        <f aca="false">IF(ISNA(VLOOKUP(tblProducts[[#This Row],[supplier_id]], tblSuppliers[], 3, FALSE())), "Invalid", "Valid")</f>
        <v>Valid</v>
      </c>
    </row>
    <row r="1843" customFormat="false" ht="15" hidden="false" customHeight="true" outlineLevel="0" collapsed="false">
      <c r="A1843" s="1" t="n">
        <v>1842</v>
      </c>
      <c r="B1843" s="1" t="s">
        <v>4760</v>
      </c>
      <c r="C1843" s="1" t="s">
        <v>4761</v>
      </c>
      <c r="D1843" s="1" t="s">
        <v>1143</v>
      </c>
      <c r="E1843" s="1" t="s">
        <v>1082</v>
      </c>
      <c r="F1843" s="1" t="n">
        <v>30</v>
      </c>
      <c r="G1843" s="1" t="s">
        <v>1078</v>
      </c>
      <c r="H1843" s="1" t="n">
        <v>583.94</v>
      </c>
      <c r="I1843" s="1" t="s">
        <v>39</v>
      </c>
      <c r="J184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1842SKU01842BRITANNIA PRODUCT 1842BEVERAGESNESTLEBOTTLEACTIVE30583.94</v>
      </c>
      <c r="K1843" s="1" t="n">
        <f aca="false">COUNTIF(J:J, $J1843)</f>
        <v>1</v>
      </c>
      <c r="L1843" s="1" t="str">
        <f aca="false">IF(ISNA(VLOOKUP(tblProducts[[#This Row],[supplier_id]], tblSuppliers[], 3, FALSE())), "Invalid", "Valid")</f>
        <v>Valid</v>
      </c>
    </row>
    <row r="1844" customFormat="false" ht="15" hidden="false" customHeight="true" outlineLevel="0" collapsed="false">
      <c r="A1844" s="1" t="n">
        <v>1843</v>
      </c>
      <c r="B1844" s="1" t="s">
        <v>4762</v>
      </c>
      <c r="C1844" s="1" t="s">
        <v>4763</v>
      </c>
      <c r="D1844" s="1" t="s">
        <v>1076</v>
      </c>
      <c r="E1844" s="1" t="s">
        <v>1054</v>
      </c>
      <c r="F1844" s="1" t="n">
        <v>104</v>
      </c>
      <c r="G1844" s="1" t="s">
        <v>1059</v>
      </c>
      <c r="H1844" s="1" t="n">
        <v>773.56</v>
      </c>
      <c r="I1844" s="1" t="s">
        <v>39</v>
      </c>
      <c r="J184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1843SKU01843P&amp;G PRODUCT 1843SNACKSUNILEVERLITREACTIVE104773.56</v>
      </c>
      <c r="K1844" s="1" t="n">
        <f aca="false">COUNTIF(J:J, $J1844)</f>
        <v>1</v>
      </c>
      <c r="L1844" s="1" t="str">
        <f aca="false">IF(ISNA(VLOOKUP(tblProducts[[#This Row],[supplier_id]], tblSuppliers[], 3, FALSE())), "Invalid", "Valid")</f>
        <v>Valid</v>
      </c>
    </row>
    <row r="1845" customFormat="false" ht="15" hidden="false" customHeight="true" outlineLevel="0" collapsed="false">
      <c r="A1845" s="1" t="n">
        <v>1844</v>
      </c>
      <c r="B1845" s="1" t="s">
        <v>4764</v>
      </c>
      <c r="C1845" s="1" t="s">
        <v>4765</v>
      </c>
      <c r="D1845" s="1" t="s">
        <v>1053</v>
      </c>
      <c r="E1845" s="1" t="s">
        <v>1058</v>
      </c>
      <c r="F1845" s="1" t="n">
        <v>9</v>
      </c>
      <c r="G1845" s="1" t="s">
        <v>1064</v>
      </c>
      <c r="H1845" s="1" t="n">
        <v>1741.47</v>
      </c>
      <c r="I1845" s="1" t="s">
        <v>46</v>
      </c>
      <c r="J184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1844SKU01844PARLE PRODUCT 1844CLEANINGP&amp;GKGINACTIVE91741.47</v>
      </c>
      <c r="K1845" s="1" t="n">
        <f aca="false">COUNTIF(J:J, $J1845)</f>
        <v>1</v>
      </c>
      <c r="L1845" s="1" t="str">
        <f aca="false">IF(ISNA(VLOOKUP(tblProducts[[#This Row],[supplier_id]], tblSuppliers[], 3, FALSE())), "Invalid", "Valid")</f>
        <v>Valid</v>
      </c>
    </row>
    <row r="1846" customFormat="false" ht="15" hidden="false" customHeight="true" outlineLevel="0" collapsed="false">
      <c r="A1846" s="1" t="n">
        <v>1845</v>
      </c>
      <c r="B1846" s="1" t="s">
        <v>4766</v>
      </c>
      <c r="C1846" s="1" t="s">
        <v>4767</v>
      </c>
      <c r="D1846" s="1" t="s">
        <v>1067</v>
      </c>
      <c r="E1846" s="1" t="s">
        <v>1054</v>
      </c>
      <c r="F1846" s="1" t="n">
        <v>78</v>
      </c>
      <c r="G1846" s="1" t="s">
        <v>1064</v>
      </c>
      <c r="H1846" s="1" t="n">
        <v>1288.77</v>
      </c>
      <c r="I1846" s="1" t="s">
        <v>46</v>
      </c>
      <c r="J184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1845SKU01845ITC PRODUCT 1845BAKERYUNILEVERKGINACTIVE781288.77</v>
      </c>
      <c r="K1846" s="1" t="n">
        <f aca="false">COUNTIF(J:J, $J1846)</f>
        <v>1</v>
      </c>
      <c r="L1846" s="1" t="str">
        <f aca="false">IF(ISNA(VLOOKUP(tblProducts[[#This Row],[supplier_id]], tblSuppliers[], 3, FALSE())), "Invalid", "Valid")</f>
        <v>Valid</v>
      </c>
    </row>
    <row r="1847" customFormat="false" ht="15" hidden="false" customHeight="true" outlineLevel="0" collapsed="false">
      <c r="A1847" s="1" t="n">
        <v>1846</v>
      </c>
      <c r="B1847" s="1" t="s">
        <v>4768</v>
      </c>
      <c r="C1847" s="1" t="s">
        <v>4769</v>
      </c>
      <c r="D1847" s="1" t="s">
        <v>1088</v>
      </c>
      <c r="E1847" s="1" t="s">
        <v>1077</v>
      </c>
      <c r="F1847" s="1" t="n">
        <v>18</v>
      </c>
      <c r="G1847" s="1" t="s">
        <v>1068</v>
      </c>
      <c r="H1847" s="1" t="n">
        <v>2121.4</v>
      </c>
      <c r="I1847" s="1" t="s">
        <v>46</v>
      </c>
      <c r="J184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1846SKU01846ITC PRODUCT 1846HOUSEHOLDBRITANNIAPIECEINACTIVE182121.4</v>
      </c>
      <c r="K1847" s="1" t="n">
        <f aca="false">COUNTIF(J:J, $J1847)</f>
        <v>1</v>
      </c>
      <c r="L1847" s="1" t="str">
        <f aca="false">IF(ISNA(VLOOKUP(tblProducts[[#This Row],[supplier_id]], tblSuppliers[], 3, FALSE())), "Invalid", "Valid")</f>
        <v>Valid</v>
      </c>
    </row>
    <row r="1848" customFormat="false" ht="15" hidden="false" customHeight="true" outlineLevel="0" collapsed="false">
      <c r="A1848" s="1" t="n">
        <v>1847</v>
      </c>
      <c r="B1848" s="1" t="s">
        <v>4770</v>
      </c>
      <c r="C1848" s="1" t="s">
        <v>4771</v>
      </c>
      <c r="D1848" s="1" t="s">
        <v>1088</v>
      </c>
      <c r="E1848" s="1" t="s">
        <v>1063</v>
      </c>
      <c r="F1848" s="1" t="n">
        <v>101</v>
      </c>
      <c r="G1848" s="1" t="s">
        <v>1055</v>
      </c>
      <c r="H1848" s="1" t="n">
        <v>1109.63</v>
      </c>
      <c r="I1848" s="1" t="s">
        <v>39</v>
      </c>
      <c r="J184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1847SKU01847BRITANNIA PRODUCT 1847HOUSEHOLDAMULPACKACTIVE1011109.63</v>
      </c>
      <c r="K1848" s="1" t="n">
        <f aca="false">COUNTIF(J:J, $J1848)</f>
        <v>1</v>
      </c>
      <c r="L1848" s="1" t="str">
        <f aca="false">IF(ISNA(VLOOKUP(tblProducts[[#This Row],[supplier_id]], tblSuppliers[], 3, FALSE())), "Invalid", "Valid")</f>
        <v>Valid</v>
      </c>
    </row>
    <row r="1849" customFormat="false" ht="15" hidden="false" customHeight="true" outlineLevel="0" collapsed="false">
      <c r="A1849" s="1" t="n">
        <v>1848</v>
      </c>
      <c r="B1849" s="1" t="s">
        <v>4772</v>
      </c>
      <c r="C1849" s="1" t="s">
        <v>4773</v>
      </c>
      <c r="D1849" s="1" t="s">
        <v>1098</v>
      </c>
      <c r="E1849" s="1" t="s">
        <v>1082</v>
      </c>
      <c r="F1849" s="1" t="n">
        <v>171</v>
      </c>
      <c r="G1849" s="1" t="s">
        <v>1068</v>
      </c>
      <c r="H1849" s="1" t="n">
        <v>255.64</v>
      </c>
      <c r="I1849" s="1" t="s">
        <v>39</v>
      </c>
      <c r="J184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1848SKU01848PARLE PRODUCT 1848PERSONAL CARENESTLEPIECEACTIVE171255.64</v>
      </c>
      <c r="K1849" s="1" t="n">
        <f aca="false">COUNTIF(J:J, $J1849)</f>
        <v>1</v>
      </c>
      <c r="L1849" s="1" t="str">
        <f aca="false">IF(ISNA(VLOOKUP(tblProducts[[#This Row],[supplier_id]], tblSuppliers[], 3, FALSE())), "Invalid", "Valid")</f>
        <v>Valid</v>
      </c>
    </row>
    <row r="1850" customFormat="false" ht="15" hidden="false" customHeight="true" outlineLevel="0" collapsed="false">
      <c r="A1850" s="1" t="n">
        <v>1849</v>
      </c>
      <c r="B1850" s="1" t="s">
        <v>4774</v>
      </c>
      <c r="C1850" s="1" t="s">
        <v>4775</v>
      </c>
      <c r="D1850" s="1" t="s">
        <v>1076</v>
      </c>
      <c r="E1850" s="1" t="s">
        <v>1077</v>
      </c>
      <c r="F1850" s="1" t="n">
        <v>12</v>
      </c>
      <c r="G1850" s="1" t="s">
        <v>1068</v>
      </c>
      <c r="H1850" s="1" t="n">
        <v>2294.3</v>
      </c>
      <c r="I1850" s="1" t="s">
        <v>46</v>
      </c>
      <c r="J185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1849SKU01849P&amp;G PRODUCT 1849SNACKSBRITANNIAPIECEINACTIVE122294.3</v>
      </c>
      <c r="K1850" s="1" t="n">
        <f aca="false">COUNTIF(J:J, $J1850)</f>
        <v>1</v>
      </c>
      <c r="L1850" s="1" t="str">
        <f aca="false">IF(ISNA(VLOOKUP(tblProducts[[#This Row],[supplier_id]], tblSuppliers[], 3, FALSE())), "Invalid", "Valid")</f>
        <v>Valid</v>
      </c>
    </row>
    <row r="1851" customFormat="false" ht="15" hidden="false" customHeight="true" outlineLevel="0" collapsed="false">
      <c r="A1851" s="1" t="n">
        <v>1850</v>
      </c>
      <c r="B1851" s="1" t="s">
        <v>4776</v>
      </c>
      <c r="C1851" s="1" t="s">
        <v>4777</v>
      </c>
      <c r="D1851" s="1" t="s">
        <v>1062</v>
      </c>
      <c r="E1851" s="1" t="s">
        <v>1089</v>
      </c>
      <c r="F1851" s="1" t="n">
        <v>151</v>
      </c>
      <c r="G1851" s="1" t="s">
        <v>1055</v>
      </c>
      <c r="H1851" s="1" t="n">
        <v>1550.86</v>
      </c>
      <c r="I1851" s="1" t="s">
        <v>46</v>
      </c>
      <c r="J185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1850SKU01850UNILEVER PRODUCT 1850DAIRYPARLEPACKINACTIVE1511550.86</v>
      </c>
      <c r="K1851" s="1" t="n">
        <f aca="false">COUNTIF(J:J, $J1851)</f>
        <v>1</v>
      </c>
      <c r="L1851" s="1" t="str">
        <f aca="false">IF(ISNA(VLOOKUP(tblProducts[[#This Row],[supplier_id]], tblSuppliers[], 3, FALSE())), "Invalid", "Valid")</f>
        <v>Valid</v>
      </c>
    </row>
    <row r="1852" customFormat="false" ht="15" hidden="false" customHeight="true" outlineLevel="0" collapsed="false">
      <c r="A1852" s="1" t="n">
        <v>1851</v>
      </c>
      <c r="B1852" s="1" t="s">
        <v>4778</v>
      </c>
      <c r="C1852" s="1" t="s">
        <v>4779</v>
      </c>
      <c r="D1852" s="1" t="s">
        <v>1088</v>
      </c>
      <c r="E1852" s="1" t="s">
        <v>1058</v>
      </c>
      <c r="F1852" s="1" t="n">
        <v>94</v>
      </c>
      <c r="G1852" s="1" t="s">
        <v>1078</v>
      </c>
      <c r="H1852" s="1" t="n">
        <v>666.99</v>
      </c>
      <c r="I1852" s="1" t="s">
        <v>46</v>
      </c>
      <c r="J185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1851SKU01851AMUL PRODUCT 1851HOUSEHOLDP&amp;GBOTTLEINACTIVE94666.99</v>
      </c>
      <c r="K1852" s="1" t="n">
        <f aca="false">COUNTIF(J:J, $J1852)</f>
        <v>1</v>
      </c>
      <c r="L1852" s="1" t="str">
        <f aca="false">IF(ISNA(VLOOKUP(tblProducts[[#This Row],[supplier_id]], tblSuppliers[], 3, FALSE())), "Invalid", "Valid")</f>
        <v>Valid</v>
      </c>
    </row>
    <row r="1853" customFormat="false" ht="15" hidden="false" customHeight="true" outlineLevel="0" collapsed="false">
      <c r="A1853" s="1" t="n">
        <v>1852</v>
      </c>
      <c r="B1853" s="1" t="s">
        <v>4780</v>
      </c>
      <c r="C1853" s="1" t="s">
        <v>4781</v>
      </c>
      <c r="D1853" s="1" t="s">
        <v>1143</v>
      </c>
      <c r="E1853" s="1" t="s">
        <v>1058</v>
      </c>
      <c r="F1853" s="1" t="n">
        <v>71</v>
      </c>
      <c r="G1853" s="1" t="s">
        <v>1055</v>
      </c>
      <c r="H1853" s="1" t="n">
        <v>355.16</v>
      </c>
      <c r="I1853" s="1" t="s">
        <v>39</v>
      </c>
      <c r="J185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1852SKU01852PARLE PRODUCT 1852BEVERAGESP&amp;GPACKACTIVE71355.16</v>
      </c>
      <c r="K1853" s="1" t="n">
        <f aca="false">COUNTIF(J:J, $J1853)</f>
        <v>1</v>
      </c>
      <c r="L1853" s="1" t="str">
        <f aca="false">IF(ISNA(VLOOKUP(tblProducts[[#This Row],[supplier_id]], tblSuppliers[], 3, FALSE())), "Invalid", "Valid")</f>
        <v>Valid</v>
      </c>
    </row>
    <row r="1854" customFormat="false" ht="15" hidden="false" customHeight="true" outlineLevel="0" collapsed="false">
      <c r="A1854" s="1" t="n">
        <v>1853</v>
      </c>
      <c r="B1854" s="1" t="s">
        <v>4782</v>
      </c>
      <c r="C1854" s="1" t="s">
        <v>4783</v>
      </c>
      <c r="D1854" s="1" t="s">
        <v>1076</v>
      </c>
      <c r="E1854" s="1" t="s">
        <v>1063</v>
      </c>
      <c r="F1854" s="1" t="n">
        <v>152</v>
      </c>
      <c r="G1854" s="1" t="s">
        <v>1055</v>
      </c>
      <c r="H1854" s="1" t="n">
        <v>656.97</v>
      </c>
      <c r="I1854" s="1" t="s">
        <v>46</v>
      </c>
      <c r="J185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1853SKU01853BRITANNIA PRODUCT 1853SNACKSAMULPACKINACTIVE152656.97</v>
      </c>
      <c r="K1854" s="1" t="n">
        <f aca="false">COUNTIF(J:J, $J1854)</f>
        <v>1</v>
      </c>
      <c r="L1854" s="1" t="str">
        <f aca="false">IF(ISNA(VLOOKUP(tblProducts[[#This Row],[supplier_id]], tblSuppliers[], 3, FALSE())), "Invalid", "Valid")</f>
        <v>Valid</v>
      </c>
    </row>
    <row r="1855" customFormat="false" ht="15" hidden="false" customHeight="true" outlineLevel="0" collapsed="false">
      <c r="A1855" s="1" t="n">
        <v>1854</v>
      </c>
      <c r="B1855" s="1" t="s">
        <v>4784</v>
      </c>
      <c r="C1855" s="1" t="s">
        <v>4785</v>
      </c>
      <c r="D1855" s="1" t="s">
        <v>1098</v>
      </c>
      <c r="E1855" s="1" t="s">
        <v>1071</v>
      </c>
      <c r="F1855" s="1" t="n">
        <v>11</v>
      </c>
      <c r="G1855" s="1" t="s">
        <v>1055</v>
      </c>
      <c r="H1855" s="1" t="n">
        <v>1965.96</v>
      </c>
      <c r="I1855" s="1" t="s">
        <v>46</v>
      </c>
      <c r="J185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1854SKU01854ITC PRODUCT 1854PERSONAL CAREITCPACKINACTIVE111965.96</v>
      </c>
      <c r="K1855" s="1" t="n">
        <f aca="false">COUNTIF(J:J, $J1855)</f>
        <v>1</v>
      </c>
      <c r="L1855" s="1" t="str">
        <f aca="false">IF(ISNA(VLOOKUP(tblProducts[[#This Row],[supplier_id]], tblSuppliers[], 3, FALSE())), "Invalid", "Valid")</f>
        <v>Valid</v>
      </c>
    </row>
    <row r="1856" customFormat="false" ht="15" hidden="false" customHeight="true" outlineLevel="0" collapsed="false">
      <c r="A1856" s="1" t="n">
        <v>1855</v>
      </c>
      <c r="B1856" s="1" t="s">
        <v>4786</v>
      </c>
      <c r="C1856" s="1" t="s">
        <v>4787</v>
      </c>
      <c r="D1856" s="1" t="s">
        <v>1076</v>
      </c>
      <c r="E1856" s="1" t="s">
        <v>1054</v>
      </c>
      <c r="F1856" s="1" t="n">
        <v>70</v>
      </c>
      <c r="G1856" s="1" t="s">
        <v>1064</v>
      </c>
      <c r="H1856" s="1" t="n">
        <v>1612.09</v>
      </c>
      <c r="I1856" s="1" t="s">
        <v>39</v>
      </c>
      <c r="J185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1855SKU01855PARLE PRODUCT 1855SNACKSUNILEVERKGACTIVE701612.09</v>
      </c>
      <c r="K1856" s="1" t="n">
        <f aca="false">COUNTIF(J:J, $J1856)</f>
        <v>1</v>
      </c>
      <c r="L1856" s="1" t="str">
        <f aca="false">IF(ISNA(VLOOKUP(tblProducts[[#This Row],[supplier_id]], tblSuppliers[], 3, FALSE())), "Invalid", "Valid")</f>
        <v>Valid</v>
      </c>
    </row>
    <row r="1857" customFormat="false" ht="15" hidden="false" customHeight="true" outlineLevel="0" collapsed="false">
      <c r="A1857" s="1" t="n">
        <v>1856</v>
      </c>
      <c r="B1857" s="1" t="s">
        <v>4788</v>
      </c>
      <c r="C1857" s="1" t="s">
        <v>4789</v>
      </c>
      <c r="D1857" s="1" t="s">
        <v>1053</v>
      </c>
      <c r="E1857" s="1" t="s">
        <v>1089</v>
      </c>
      <c r="F1857" s="1" t="n">
        <v>79</v>
      </c>
      <c r="G1857" s="1" t="s">
        <v>1059</v>
      </c>
      <c r="H1857" s="1" t="n">
        <v>969.35</v>
      </c>
      <c r="I1857" s="1" t="s">
        <v>39</v>
      </c>
      <c r="J185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1856SKU01856NESTLE PRODUCT 1856CLEANINGPARLELITREACTIVE79969.35</v>
      </c>
      <c r="K1857" s="1" t="n">
        <f aca="false">COUNTIF(J:J, $J1857)</f>
        <v>1</v>
      </c>
      <c r="L1857" s="1" t="str">
        <f aca="false">IF(ISNA(VLOOKUP(tblProducts[[#This Row],[supplier_id]], tblSuppliers[], 3, FALSE())), "Invalid", "Valid")</f>
        <v>Valid</v>
      </c>
    </row>
    <row r="1858" customFormat="false" ht="15" hidden="false" customHeight="true" outlineLevel="0" collapsed="false">
      <c r="A1858" s="1" t="n">
        <v>1857</v>
      </c>
      <c r="B1858" s="1" t="s">
        <v>4790</v>
      </c>
      <c r="C1858" s="1" t="s">
        <v>4791</v>
      </c>
      <c r="D1858" s="1" t="s">
        <v>1088</v>
      </c>
      <c r="E1858" s="1" t="s">
        <v>1082</v>
      </c>
      <c r="F1858" s="1" t="n">
        <v>35</v>
      </c>
      <c r="G1858" s="1" t="s">
        <v>1059</v>
      </c>
      <c r="H1858" s="1" t="n">
        <v>1789.02</v>
      </c>
      <c r="I1858" s="1" t="s">
        <v>46</v>
      </c>
      <c r="J185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1857SKU01857P&amp;G PRODUCT 1857HOUSEHOLDNESTLELITREINACTIVE351789.02</v>
      </c>
      <c r="K1858" s="1" t="n">
        <f aca="false">COUNTIF(J:J, $J1858)</f>
        <v>1</v>
      </c>
      <c r="L1858" s="1" t="str">
        <f aca="false">IF(ISNA(VLOOKUP(tblProducts[[#This Row],[supplier_id]], tblSuppliers[], 3, FALSE())), "Invalid", "Valid")</f>
        <v>Valid</v>
      </c>
    </row>
    <row r="1859" customFormat="false" ht="15" hidden="false" customHeight="true" outlineLevel="0" collapsed="false">
      <c r="A1859" s="1" t="n">
        <v>1858</v>
      </c>
      <c r="B1859" s="1" t="s">
        <v>4792</v>
      </c>
      <c r="C1859" s="1" t="s">
        <v>4793</v>
      </c>
      <c r="D1859" s="1" t="s">
        <v>1053</v>
      </c>
      <c r="E1859" s="1" t="s">
        <v>1077</v>
      </c>
      <c r="F1859" s="1" t="n">
        <v>113</v>
      </c>
      <c r="G1859" s="1" t="s">
        <v>1078</v>
      </c>
      <c r="H1859" s="1" t="n">
        <v>887.35</v>
      </c>
      <c r="I1859" s="1" t="s">
        <v>39</v>
      </c>
      <c r="J185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1858SKU01858BRITANNIA PRODUCT 1858CLEANINGBRITANNIABOTTLEACTIVE113887.35</v>
      </c>
      <c r="K1859" s="1" t="n">
        <f aca="false">COUNTIF(J:J, $J1859)</f>
        <v>1</v>
      </c>
      <c r="L1859" s="1" t="str">
        <f aca="false">IF(ISNA(VLOOKUP(tblProducts[[#This Row],[supplier_id]], tblSuppliers[], 3, FALSE())), "Invalid", "Valid")</f>
        <v>Valid</v>
      </c>
    </row>
    <row r="1860" customFormat="false" ht="15" hidden="false" customHeight="true" outlineLevel="0" collapsed="false">
      <c r="A1860" s="1" t="n">
        <v>1859</v>
      </c>
      <c r="B1860" s="1" t="s">
        <v>4794</v>
      </c>
      <c r="C1860" s="1" t="s">
        <v>4795</v>
      </c>
      <c r="D1860" s="1" t="s">
        <v>1088</v>
      </c>
      <c r="E1860" s="1" t="s">
        <v>1089</v>
      </c>
      <c r="F1860" s="1" t="n">
        <v>87</v>
      </c>
      <c r="G1860" s="1" t="s">
        <v>1059</v>
      </c>
      <c r="H1860" s="1" t="n">
        <v>1586.18</v>
      </c>
      <c r="I1860" s="1" t="s">
        <v>39</v>
      </c>
      <c r="J186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1859SKU01859DABUR PRODUCT 1859HOUSEHOLDPARLELITREACTIVE871586.18</v>
      </c>
      <c r="K1860" s="1" t="n">
        <f aca="false">COUNTIF(J:J, $J1860)</f>
        <v>1</v>
      </c>
      <c r="L1860" s="1" t="str">
        <f aca="false">IF(ISNA(VLOOKUP(tblProducts[[#This Row],[supplier_id]], tblSuppliers[], 3, FALSE())), "Invalid", "Valid")</f>
        <v>Valid</v>
      </c>
    </row>
    <row r="1861" customFormat="false" ht="15" hidden="false" customHeight="true" outlineLevel="0" collapsed="false">
      <c r="A1861" s="1" t="n">
        <v>1860</v>
      </c>
      <c r="B1861" s="1" t="s">
        <v>4796</v>
      </c>
      <c r="C1861" s="1" t="s">
        <v>4797</v>
      </c>
      <c r="D1861" s="1" t="s">
        <v>1067</v>
      </c>
      <c r="E1861" s="1" t="s">
        <v>1071</v>
      </c>
      <c r="F1861" s="1" t="n">
        <v>34</v>
      </c>
      <c r="G1861" s="1" t="s">
        <v>1078</v>
      </c>
      <c r="H1861" s="1" t="n">
        <v>1911.4</v>
      </c>
      <c r="I1861" s="1" t="s">
        <v>46</v>
      </c>
      <c r="J186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1860SKU01860PARLE PRODUCT 1860BAKERYITCBOTTLEINACTIVE341911.4</v>
      </c>
      <c r="K1861" s="1" t="n">
        <f aca="false">COUNTIF(J:J, $J1861)</f>
        <v>1</v>
      </c>
      <c r="L1861" s="1" t="str">
        <f aca="false">IF(ISNA(VLOOKUP(tblProducts[[#This Row],[supplier_id]], tblSuppliers[], 3, FALSE())), "Invalid", "Valid")</f>
        <v>Valid</v>
      </c>
    </row>
    <row r="1862" customFormat="false" ht="15" hidden="false" customHeight="true" outlineLevel="0" collapsed="false">
      <c r="A1862" s="1" t="n">
        <v>1861</v>
      </c>
      <c r="B1862" s="1" t="s">
        <v>4798</v>
      </c>
      <c r="C1862" s="1" t="s">
        <v>4799</v>
      </c>
      <c r="D1862" s="1" t="s">
        <v>1088</v>
      </c>
      <c r="E1862" s="1" t="s">
        <v>1058</v>
      </c>
      <c r="F1862" s="1" t="n">
        <v>160</v>
      </c>
      <c r="G1862" s="1" t="s">
        <v>1078</v>
      </c>
      <c r="H1862" s="1" t="n">
        <v>1051.44</v>
      </c>
      <c r="I1862" s="1" t="s">
        <v>46</v>
      </c>
      <c r="J186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1861SKU01861DABUR PRODUCT 1861HOUSEHOLDP&amp;GBOTTLEINACTIVE1601051.44</v>
      </c>
      <c r="K1862" s="1" t="n">
        <f aca="false">COUNTIF(J:J, $J1862)</f>
        <v>1</v>
      </c>
      <c r="L1862" s="1" t="str">
        <f aca="false">IF(ISNA(VLOOKUP(tblProducts[[#This Row],[supplier_id]], tblSuppliers[], 3, FALSE())), "Invalid", "Valid")</f>
        <v>Valid</v>
      </c>
    </row>
    <row r="1863" customFormat="false" ht="15" hidden="false" customHeight="true" outlineLevel="0" collapsed="false">
      <c r="A1863" s="1" t="n">
        <v>1862</v>
      </c>
      <c r="B1863" s="1" t="s">
        <v>4800</v>
      </c>
      <c r="C1863" s="1" t="s">
        <v>4801</v>
      </c>
      <c r="D1863" s="1" t="s">
        <v>1088</v>
      </c>
      <c r="E1863" s="1" t="s">
        <v>1063</v>
      </c>
      <c r="F1863" s="1" t="n">
        <v>101</v>
      </c>
      <c r="G1863" s="1" t="s">
        <v>1078</v>
      </c>
      <c r="H1863" s="1" t="n">
        <v>553.74</v>
      </c>
      <c r="I1863" s="1" t="s">
        <v>46</v>
      </c>
      <c r="J186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1862SKU01862UNILEVER PRODUCT 1862HOUSEHOLDAMULBOTTLEINACTIVE101553.74</v>
      </c>
      <c r="K1863" s="1" t="n">
        <f aca="false">COUNTIF(J:J, $J1863)</f>
        <v>1</v>
      </c>
      <c r="L1863" s="1" t="str">
        <f aca="false">IF(ISNA(VLOOKUP(tblProducts[[#This Row],[supplier_id]], tblSuppliers[], 3, FALSE())), "Invalid", "Valid")</f>
        <v>Valid</v>
      </c>
    </row>
    <row r="1864" customFormat="false" ht="15" hidden="false" customHeight="true" outlineLevel="0" collapsed="false">
      <c r="A1864" s="1" t="n">
        <v>1863</v>
      </c>
      <c r="B1864" s="1" t="s">
        <v>4802</v>
      </c>
      <c r="C1864" s="1" t="s">
        <v>4803</v>
      </c>
      <c r="D1864" s="1" t="s">
        <v>1143</v>
      </c>
      <c r="E1864" s="1" t="s">
        <v>1058</v>
      </c>
      <c r="F1864" s="1" t="n">
        <v>30</v>
      </c>
      <c r="G1864" s="1" t="s">
        <v>1059</v>
      </c>
      <c r="H1864" s="1" t="n">
        <v>357.87</v>
      </c>
      <c r="I1864" s="1" t="s">
        <v>39</v>
      </c>
      <c r="J186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1863SKU01863PARLE PRODUCT 1863BEVERAGESP&amp;GLITREACTIVE30357.87</v>
      </c>
      <c r="K1864" s="1" t="n">
        <f aca="false">COUNTIF(J:J, $J1864)</f>
        <v>1</v>
      </c>
      <c r="L1864" s="1" t="str">
        <f aca="false">IF(ISNA(VLOOKUP(tblProducts[[#This Row],[supplier_id]], tblSuppliers[], 3, FALSE())), "Invalid", "Valid")</f>
        <v>Valid</v>
      </c>
    </row>
    <row r="1865" customFormat="false" ht="15" hidden="false" customHeight="true" outlineLevel="0" collapsed="false">
      <c r="A1865" s="1" t="n">
        <v>1864</v>
      </c>
      <c r="B1865" s="1" t="s">
        <v>4804</v>
      </c>
      <c r="C1865" s="1" t="s">
        <v>4805</v>
      </c>
      <c r="D1865" s="1" t="s">
        <v>1067</v>
      </c>
      <c r="E1865" s="1" t="s">
        <v>1085</v>
      </c>
      <c r="F1865" s="1" t="n">
        <v>125</v>
      </c>
      <c r="G1865" s="1" t="s">
        <v>1059</v>
      </c>
      <c r="H1865" s="1" t="n">
        <v>2150.31</v>
      </c>
      <c r="I1865" s="1" t="s">
        <v>39</v>
      </c>
      <c r="J186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1864SKU01864UNILEVER PRODUCT 1864BAKERYDABURLITREACTIVE1252150.31</v>
      </c>
      <c r="K1865" s="1" t="n">
        <f aca="false">COUNTIF(J:J, $J1865)</f>
        <v>1</v>
      </c>
      <c r="L1865" s="1" t="str">
        <f aca="false">IF(ISNA(VLOOKUP(tblProducts[[#This Row],[supplier_id]], tblSuppliers[], 3, FALSE())), "Invalid", "Valid")</f>
        <v>Valid</v>
      </c>
    </row>
    <row r="1866" customFormat="false" ht="15" hidden="false" customHeight="true" outlineLevel="0" collapsed="false">
      <c r="A1866" s="1" t="n">
        <v>1865</v>
      </c>
      <c r="B1866" s="1" t="s">
        <v>4806</v>
      </c>
      <c r="C1866" s="1" t="s">
        <v>4807</v>
      </c>
      <c r="D1866" s="1" t="s">
        <v>1076</v>
      </c>
      <c r="E1866" s="1" t="s">
        <v>1063</v>
      </c>
      <c r="F1866" s="1" t="n">
        <v>145</v>
      </c>
      <c r="G1866" s="1" t="s">
        <v>1078</v>
      </c>
      <c r="H1866" s="1" t="n">
        <v>1826.94</v>
      </c>
      <c r="I1866" s="1" t="s">
        <v>39</v>
      </c>
      <c r="J186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1865SKU01865UNILEVER PRODUCT 1865SNACKSAMULBOTTLEACTIVE1451826.94</v>
      </c>
      <c r="K1866" s="1" t="n">
        <f aca="false">COUNTIF(J:J, $J1866)</f>
        <v>1</v>
      </c>
      <c r="L1866" s="1" t="str">
        <f aca="false">IF(ISNA(VLOOKUP(tblProducts[[#This Row],[supplier_id]], tblSuppliers[], 3, FALSE())), "Invalid", "Valid")</f>
        <v>Valid</v>
      </c>
    </row>
    <row r="1867" customFormat="false" ht="15" hidden="false" customHeight="true" outlineLevel="0" collapsed="false">
      <c r="A1867" s="1" t="n">
        <v>1866</v>
      </c>
      <c r="B1867" s="1" t="s">
        <v>4808</v>
      </c>
      <c r="C1867" s="1" t="s">
        <v>4809</v>
      </c>
      <c r="D1867" s="1" t="s">
        <v>1143</v>
      </c>
      <c r="E1867" s="1" t="s">
        <v>1077</v>
      </c>
      <c r="F1867" s="1" t="n">
        <v>34</v>
      </c>
      <c r="G1867" s="1" t="s">
        <v>1064</v>
      </c>
      <c r="H1867" s="1" t="n">
        <v>1071.53</v>
      </c>
      <c r="I1867" s="1" t="s">
        <v>39</v>
      </c>
      <c r="J186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1866SKU01866NESTLE PRODUCT 1866BEVERAGESBRITANNIAKGACTIVE341071.53</v>
      </c>
      <c r="K1867" s="1" t="n">
        <f aca="false">COUNTIF(J:J, $J1867)</f>
        <v>1</v>
      </c>
      <c r="L1867" s="1" t="str">
        <f aca="false">IF(ISNA(VLOOKUP(tblProducts[[#This Row],[supplier_id]], tblSuppliers[], 3, FALSE())), "Invalid", "Valid")</f>
        <v>Valid</v>
      </c>
    </row>
    <row r="1868" customFormat="false" ht="15" hidden="false" customHeight="true" outlineLevel="0" collapsed="false">
      <c r="A1868" s="1" t="n">
        <v>1867</v>
      </c>
      <c r="B1868" s="1" t="s">
        <v>4810</v>
      </c>
      <c r="C1868" s="1" t="s">
        <v>4811</v>
      </c>
      <c r="D1868" s="1" t="s">
        <v>1062</v>
      </c>
      <c r="E1868" s="1" t="s">
        <v>1085</v>
      </c>
      <c r="F1868" s="1" t="n">
        <v>129</v>
      </c>
      <c r="G1868" s="1" t="s">
        <v>1064</v>
      </c>
      <c r="H1868" s="1" t="n">
        <v>888.61</v>
      </c>
      <c r="I1868" s="1" t="s">
        <v>39</v>
      </c>
      <c r="J186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1867SKU01867AMUL PRODUCT 1867DAIRYDABURKGACTIVE129888.61</v>
      </c>
      <c r="K1868" s="1" t="n">
        <f aca="false">COUNTIF(J:J, $J1868)</f>
        <v>1</v>
      </c>
      <c r="L1868" s="1" t="str">
        <f aca="false">IF(ISNA(VLOOKUP(tblProducts[[#This Row],[supplier_id]], tblSuppliers[], 3, FALSE())), "Invalid", "Valid")</f>
        <v>Valid</v>
      </c>
    </row>
    <row r="1869" customFormat="false" ht="15" hidden="false" customHeight="true" outlineLevel="0" collapsed="false">
      <c r="A1869" s="1" t="n">
        <v>1868</v>
      </c>
      <c r="B1869" s="1" t="s">
        <v>4812</v>
      </c>
      <c r="C1869" s="1" t="s">
        <v>4813</v>
      </c>
      <c r="D1869" s="1" t="s">
        <v>1088</v>
      </c>
      <c r="E1869" s="1" t="s">
        <v>1089</v>
      </c>
      <c r="F1869" s="1" t="n">
        <v>49</v>
      </c>
      <c r="G1869" s="1" t="s">
        <v>1064</v>
      </c>
      <c r="H1869" s="1" t="n">
        <v>1828.53</v>
      </c>
      <c r="I1869" s="1" t="s">
        <v>46</v>
      </c>
      <c r="J186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1868SKU01868AMUL PRODUCT 1868HOUSEHOLDPARLEKGINACTIVE491828.53</v>
      </c>
      <c r="K1869" s="1" t="n">
        <f aca="false">COUNTIF(J:J, $J1869)</f>
        <v>1</v>
      </c>
      <c r="L1869" s="1" t="str">
        <f aca="false">IF(ISNA(VLOOKUP(tblProducts[[#This Row],[supplier_id]], tblSuppliers[], 3, FALSE())), "Invalid", "Valid")</f>
        <v>Valid</v>
      </c>
    </row>
    <row r="1870" customFormat="false" ht="15" hidden="false" customHeight="true" outlineLevel="0" collapsed="false">
      <c r="A1870" s="1" t="n">
        <v>1869</v>
      </c>
      <c r="B1870" s="1" t="s">
        <v>4814</v>
      </c>
      <c r="C1870" s="1" t="s">
        <v>4815</v>
      </c>
      <c r="D1870" s="1" t="s">
        <v>1076</v>
      </c>
      <c r="E1870" s="1" t="s">
        <v>1054</v>
      </c>
      <c r="F1870" s="1" t="n">
        <v>109</v>
      </c>
      <c r="G1870" s="1" t="s">
        <v>1064</v>
      </c>
      <c r="H1870" s="1" t="n">
        <v>1051.2</v>
      </c>
      <c r="I1870" s="1" t="s">
        <v>46</v>
      </c>
      <c r="J187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1869SKU01869PARLE PRODUCT 1869SNACKSUNILEVERKGINACTIVE1091051.2</v>
      </c>
      <c r="K1870" s="1" t="n">
        <f aca="false">COUNTIF(J:J, $J1870)</f>
        <v>1</v>
      </c>
      <c r="L1870" s="1" t="str">
        <f aca="false">IF(ISNA(VLOOKUP(tblProducts[[#This Row],[supplier_id]], tblSuppliers[], 3, FALSE())), "Invalid", "Valid")</f>
        <v>Valid</v>
      </c>
    </row>
    <row r="1871" customFormat="false" ht="15" hidden="false" customHeight="true" outlineLevel="0" collapsed="false">
      <c r="A1871" s="1" t="n">
        <v>1870</v>
      </c>
      <c r="B1871" s="1" t="s">
        <v>4816</v>
      </c>
      <c r="C1871" s="1" t="s">
        <v>4817</v>
      </c>
      <c r="D1871" s="1" t="s">
        <v>1143</v>
      </c>
      <c r="E1871" s="1" t="s">
        <v>1077</v>
      </c>
      <c r="F1871" s="1" t="n">
        <v>116</v>
      </c>
      <c r="G1871" s="1" t="s">
        <v>1059</v>
      </c>
      <c r="H1871" s="1" t="n">
        <v>2128.82</v>
      </c>
      <c r="I1871" s="1" t="s">
        <v>39</v>
      </c>
      <c r="J187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1870SKU01870DABUR PRODUCT 1870BEVERAGESBRITANNIALITREACTIVE1162128.82</v>
      </c>
      <c r="K1871" s="1" t="n">
        <f aca="false">COUNTIF(J:J, $J1871)</f>
        <v>1</v>
      </c>
      <c r="L1871" s="1" t="str">
        <f aca="false">IF(ISNA(VLOOKUP(tblProducts[[#This Row],[supplier_id]], tblSuppliers[], 3, FALSE())), "Invalid", "Valid")</f>
        <v>Valid</v>
      </c>
    </row>
    <row r="1872" customFormat="false" ht="15" hidden="false" customHeight="true" outlineLevel="0" collapsed="false">
      <c r="A1872" s="1" t="n">
        <v>1871</v>
      </c>
      <c r="B1872" s="1" t="s">
        <v>4818</v>
      </c>
      <c r="C1872" s="1" t="s">
        <v>4819</v>
      </c>
      <c r="D1872" s="1" t="s">
        <v>1053</v>
      </c>
      <c r="E1872" s="1" t="s">
        <v>1082</v>
      </c>
      <c r="F1872" s="1" t="n">
        <v>191</v>
      </c>
      <c r="G1872" s="1" t="s">
        <v>1059</v>
      </c>
      <c r="H1872" s="1" t="n">
        <v>749.1</v>
      </c>
      <c r="I1872" s="1" t="s">
        <v>46</v>
      </c>
      <c r="J187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1871SKU01871ITC PRODUCT 1871CLEANINGNESTLELITREINACTIVE191749.1</v>
      </c>
      <c r="K1872" s="1" t="n">
        <f aca="false">COUNTIF(J:J, $J1872)</f>
        <v>1</v>
      </c>
      <c r="L1872" s="1" t="str">
        <f aca="false">IF(ISNA(VLOOKUP(tblProducts[[#This Row],[supplier_id]], tblSuppliers[], 3, FALSE())), "Invalid", "Valid")</f>
        <v>Valid</v>
      </c>
    </row>
    <row r="1873" customFormat="false" ht="15" hidden="false" customHeight="true" outlineLevel="0" collapsed="false">
      <c r="A1873" s="1" t="n">
        <v>1872</v>
      </c>
      <c r="B1873" s="1" t="s">
        <v>4820</v>
      </c>
      <c r="C1873" s="1" t="s">
        <v>4821</v>
      </c>
      <c r="D1873" s="1" t="s">
        <v>1053</v>
      </c>
      <c r="E1873" s="1" t="s">
        <v>1085</v>
      </c>
      <c r="F1873" s="1" t="n">
        <v>35</v>
      </c>
      <c r="G1873" s="1" t="s">
        <v>1064</v>
      </c>
      <c r="H1873" s="1" t="n">
        <v>2488.65</v>
      </c>
      <c r="I1873" s="1" t="s">
        <v>46</v>
      </c>
      <c r="J187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1872SKU01872PARLE PRODUCT 1872CLEANINGDABURKGINACTIVE352488.65</v>
      </c>
      <c r="K1873" s="1" t="n">
        <f aca="false">COUNTIF(J:J, $J1873)</f>
        <v>1</v>
      </c>
      <c r="L1873" s="1" t="str">
        <f aca="false">IF(ISNA(VLOOKUP(tblProducts[[#This Row],[supplier_id]], tblSuppliers[], 3, FALSE())), "Invalid", "Valid")</f>
        <v>Valid</v>
      </c>
    </row>
    <row r="1874" customFormat="false" ht="15" hidden="false" customHeight="true" outlineLevel="0" collapsed="false">
      <c r="A1874" s="1" t="n">
        <v>1873</v>
      </c>
      <c r="B1874" s="1" t="s">
        <v>4822</v>
      </c>
      <c r="C1874" s="1" t="s">
        <v>4823</v>
      </c>
      <c r="D1874" s="1" t="s">
        <v>1053</v>
      </c>
      <c r="E1874" s="1" t="s">
        <v>1063</v>
      </c>
      <c r="F1874" s="1" t="n">
        <v>73</v>
      </c>
      <c r="G1874" s="1" t="s">
        <v>1068</v>
      </c>
      <c r="H1874" s="1" t="n">
        <v>2266.92</v>
      </c>
      <c r="I1874" s="1" t="s">
        <v>39</v>
      </c>
      <c r="J187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1873SKU01873P&amp;G PRODUCT 1873CLEANINGAMULPIECEACTIVE732266.92</v>
      </c>
      <c r="K1874" s="1" t="n">
        <f aca="false">COUNTIF(J:J, $J1874)</f>
        <v>1</v>
      </c>
      <c r="L1874" s="1" t="str">
        <f aca="false">IF(ISNA(VLOOKUP(tblProducts[[#This Row],[supplier_id]], tblSuppliers[], 3, FALSE())), "Invalid", "Valid")</f>
        <v>Valid</v>
      </c>
    </row>
    <row r="1875" customFormat="false" ht="15" hidden="false" customHeight="true" outlineLevel="0" collapsed="false">
      <c r="A1875" s="1" t="n">
        <v>1874</v>
      </c>
      <c r="B1875" s="1" t="s">
        <v>4824</v>
      </c>
      <c r="C1875" s="1" t="s">
        <v>4825</v>
      </c>
      <c r="D1875" s="1" t="s">
        <v>1081</v>
      </c>
      <c r="E1875" s="1" t="s">
        <v>1077</v>
      </c>
      <c r="F1875" s="1" t="n">
        <v>163</v>
      </c>
      <c r="G1875" s="1" t="s">
        <v>1055</v>
      </c>
      <c r="H1875" s="1" t="n">
        <v>2101.94</v>
      </c>
      <c r="I1875" s="1" t="s">
        <v>39</v>
      </c>
      <c r="J187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1874SKU01874ITC PRODUCT 1874FROZEN FOODBRITANNIAPACKACTIVE1632101.94</v>
      </c>
      <c r="K1875" s="1" t="n">
        <f aca="false">COUNTIF(J:J, $J1875)</f>
        <v>1</v>
      </c>
      <c r="L1875" s="1" t="str">
        <f aca="false">IF(ISNA(VLOOKUP(tblProducts[[#This Row],[supplier_id]], tblSuppliers[], 3, FALSE())), "Invalid", "Valid")</f>
        <v>Valid</v>
      </c>
    </row>
    <row r="1876" customFormat="false" ht="15" hidden="false" customHeight="true" outlineLevel="0" collapsed="false">
      <c r="A1876" s="1" t="n">
        <v>1875</v>
      </c>
      <c r="B1876" s="1" t="s">
        <v>4826</v>
      </c>
      <c r="C1876" s="1" t="s">
        <v>4827</v>
      </c>
      <c r="D1876" s="1" t="s">
        <v>1062</v>
      </c>
      <c r="E1876" s="1" t="s">
        <v>1063</v>
      </c>
      <c r="F1876" s="1" t="n">
        <v>106</v>
      </c>
      <c r="G1876" s="1" t="s">
        <v>1078</v>
      </c>
      <c r="H1876" s="1" t="n">
        <v>1833.83</v>
      </c>
      <c r="I1876" s="1" t="s">
        <v>39</v>
      </c>
      <c r="J187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1875SKU01875BRITANNIA PRODUCT 1875DAIRYAMULBOTTLEACTIVE1061833.83</v>
      </c>
      <c r="K1876" s="1" t="n">
        <f aca="false">COUNTIF(J:J, $J1876)</f>
        <v>1</v>
      </c>
      <c r="L1876" s="1" t="str">
        <f aca="false">IF(ISNA(VLOOKUP(tblProducts[[#This Row],[supplier_id]], tblSuppliers[], 3, FALSE())), "Invalid", "Valid")</f>
        <v>Valid</v>
      </c>
    </row>
    <row r="1877" customFormat="false" ht="15" hidden="false" customHeight="true" outlineLevel="0" collapsed="false">
      <c r="A1877" s="1" t="n">
        <v>1876</v>
      </c>
      <c r="B1877" s="1" t="s">
        <v>4828</v>
      </c>
      <c r="C1877" s="1" t="s">
        <v>4829</v>
      </c>
      <c r="D1877" s="1" t="s">
        <v>1062</v>
      </c>
      <c r="E1877" s="1" t="s">
        <v>1063</v>
      </c>
      <c r="F1877" s="1" t="n">
        <v>114</v>
      </c>
      <c r="G1877" s="1" t="s">
        <v>1068</v>
      </c>
      <c r="H1877" s="1" t="n">
        <v>1974.63</v>
      </c>
      <c r="I1877" s="1" t="s">
        <v>39</v>
      </c>
      <c r="J187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1876SKU01876UNILEVER PRODUCT 1876DAIRYAMULPIECEACTIVE1141974.63</v>
      </c>
      <c r="K1877" s="1" t="n">
        <f aca="false">COUNTIF(J:J, $J1877)</f>
        <v>1</v>
      </c>
      <c r="L1877" s="1" t="str">
        <f aca="false">IF(ISNA(VLOOKUP(tblProducts[[#This Row],[supplier_id]], tblSuppliers[], 3, FALSE())), "Invalid", "Valid")</f>
        <v>Valid</v>
      </c>
    </row>
    <row r="1878" customFormat="false" ht="15" hidden="false" customHeight="true" outlineLevel="0" collapsed="false">
      <c r="A1878" s="1" t="n">
        <v>1877</v>
      </c>
      <c r="B1878" s="1" t="s">
        <v>4830</v>
      </c>
      <c r="C1878" s="1" t="s">
        <v>4831</v>
      </c>
      <c r="D1878" s="1" t="s">
        <v>1081</v>
      </c>
      <c r="E1878" s="1" t="s">
        <v>1058</v>
      </c>
      <c r="F1878" s="1" t="n">
        <v>48</v>
      </c>
      <c r="G1878" s="1" t="s">
        <v>1078</v>
      </c>
      <c r="H1878" s="1" t="n">
        <v>221.26</v>
      </c>
      <c r="I1878" s="1" t="s">
        <v>39</v>
      </c>
      <c r="J187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1877SKU01877UNILEVER PRODUCT 1877FROZEN FOODP&amp;GBOTTLEACTIVE48221.26</v>
      </c>
      <c r="K1878" s="1" t="n">
        <f aca="false">COUNTIF(J:J, $J1878)</f>
        <v>1</v>
      </c>
      <c r="L1878" s="1" t="str">
        <f aca="false">IF(ISNA(VLOOKUP(tblProducts[[#This Row],[supplier_id]], tblSuppliers[], 3, FALSE())), "Invalid", "Valid")</f>
        <v>Valid</v>
      </c>
    </row>
    <row r="1879" customFormat="false" ht="15" hidden="false" customHeight="true" outlineLevel="0" collapsed="false">
      <c r="A1879" s="1" t="n">
        <v>1878</v>
      </c>
      <c r="B1879" s="1" t="s">
        <v>4832</v>
      </c>
      <c r="C1879" s="1" t="s">
        <v>4833</v>
      </c>
      <c r="D1879" s="1" t="s">
        <v>1098</v>
      </c>
      <c r="E1879" s="1" t="s">
        <v>1063</v>
      </c>
      <c r="F1879" s="1" t="n">
        <v>150</v>
      </c>
      <c r="G1879" s="1" t="s">
        <v>1078</v>
      </c>
      <c r="H1879" s="1" t="n">
        <v>602.43</v>
      </c>
      <c r="I1879" s="1" t="s">
        <v>46</v>
      </c>
      <c r="J187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1878SKU01878AMUL PRODUCT 1878PERSONAL CAREAMULBOTTLEINACTIVE150602.43</v>
      </c>
      <c r="K1879" s="1" t="n">
        <f aca="false">COUNTIF(J:J, $J1879)</f>
        <v>1</v>
      </c>
      <c r="L1879" s="1" t="str">
        <f aca="false">IF(ISNA(VLOOKUP(tblProducts[[#This Row],[supplier_id]], tblSuppliers[], 3, FALSE())), "Invalid", "Valid")</f>
        <v>Valid</v>
      </c>
    </row>
    <row r="1880" customFormat="false" ht="15" hidden="false" customHeight="true" outlineLevel="0" collapsed="false">
      <c r="A1880" s="1" t="n">
        <v>1879</v>
      </c>
      <c r="B1880" s="1" t="s">
        <v>4834</v>
      </c>
      <c r="C1880" s="1" t="s">
        <v>4835</v>
      </c>
      <c r="D1880" s="1" t="s">
        <v>1062</v>
      </c>
      <c r="E1880" s="1" t="s">
        <v>1054</v>
      </c>
      <c r="F1880" s="1" t="n">
        <v>164</v>
      </c>
      <c r="G1880" s="1" t="s">
        <v>1068</v>
      </c>
      <c r="H1880" s="1" t="n">
        <v>440.78</v>
      </c>
      <c r="I1880" s="1" t="s">
        <v>46</v>
      </c>
      <c r="J188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1879SKU01879ITC PRODUCT 1879DAIRYUNILEVERPIECEINACTIVE164440.78</v>
      </c>
      <c r="K1880" s="1" t="n">
        <f aca="false">COUNTIF(J:J, $J1880)</f>
        <v>1</v>
      </c>
      <c r="L1880" s="1" t="str">
        <f aca="false">IF(ISNA(VLOOKUP(tblProducts[[#This Row],[supplier_id]], tblSuppliers[], 3, FALSE())), "Invalid", "Valid")</f>
        <v>Valid</v>
      </c>
    </row>
    <row r="1881" customFormat="false" ht="15" hidden="false" customHeight="true" outlineLevel="0" collapsed="false">
      <c r="A1881" s="1" t="n">
        <v>1880</v>
      </c>
      <c r="B1881" s="1" t="s">
        <v>4836</v>
      </c>
      <c r="C1881" s="1" t="s">
        <v>4837</v>
      </c>
      <c r="D1881" s="1" t="s">
        <v>1098</v>
      </c>
      <c r="E1881" s="1" t="s">
        <v>1054</v>
      </c>
      <c r="F1881" s="1" t="n">
        <v>43</v>
      </c>
      <c r="G1881" s="1" t="s">
        <v>1064</v>
      </c>
      <c r="H1881" s="1" t="n">
        <v>2236.9</v>
      </c>
      <c r="I1881" s="1" t="s">
        <v>39</v>
      </c>
      <c r="J188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1880SKU01880P&amp;G PRODUCT 1880PERSONAL CAREUNILEVERKGACTIVE432236.9</v>
      </c>
      <c r="K1881" s="1" t="n">
        <f aca="false">COUNTIF(J:J, $J1881)</f>
        <v>1</v>
      </c>
      <c r="L1881" s="1" t="str">
        <f aca="false">IF(ISNA(VLOOKUP(tblProducts[[#This Row],[supplier_id]], tblSuppliers[], 3, FALSE())), "Invalid", "Valid")</f>
        <v>Valid</v>
      </c>
    </row>
    <row r="1882" customFormat="false" ht="15" hidden="false" customHeight="true" outlineLevel="0" collapsed="false">
      <c r="A1882" s="1" t="n">
        <v>1881</v>
      </c>
      <c r="B1882" s="1" t="s">
        <v>4838</v>
      </c>
      <c r="C1882" s="1" t="s">
        <v>4839</v>
      </c>
      <c r="D1882" s="1" t="s">
        <v>1076</v>
      </c>
      <c r="E1882" s="1" t="s">
        <v>1077</v>
      </c>
      <c r="F1882" s="1" t="n">
        <v>131</v>
      </c>
      <c r="G1882" s="1" t="s">
        <v>1068</v>
      </c>
      <c r="H1882" s="1" t="n">
        <v>1161.42</v>
      </c>
      <c r="I1882" s="1" t="s">
        <v>39</v>
      </c>
      <c r="J188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1881SKU01881AMUL PRODUCT 1881SNACKSBRITANNIAPIECEACTIVE1311161.42</v>
      </c>
      <c r="K1882" s="1" t="n">
        <f aca="false">COUNTIF(J:J, $J1882)</f>
        <v>1</v>
      </c>
      <c r="L1882" s="1" t="str">
        <f aca="false">IF(ISNA(VLOOKUP(tblProducts[[#This Row],[supplier_id]], tblSuppliers[], 3, FALSE())), "Invalid", "Valid")</f>
        <v>Valid</v>
      </c>
    </row>
    <row r="1883" customFormat="false" ht="15" hidden="false" customHeight="true" outlineLevel="0" collapsed="false">
      <c r="A1883" s="1" t="n">
        <v>1882</v>
      </c>
      <c r="B1883" s="1" t="s">
        <v>4840</v>
      </c>
      <c r="C1883" s="1" t="s">
        <v>4841</v>
      </c>
      <c r="D1883" s="1" t="s">
        <v>1062</v>
      </c>
      <c r="E1883" s="1" t="s">
        <v>1071</v>
      </c>
      <c r="F1883" s="1" t="n">
        <v>72</v>
      </c>
      <c r="G1883" s="1" t="s">
        <v>1078</v>
      </c>
      <c r="H1883" s="1" t="n">
        <v>1361.58</v>
      </c>
      <c r="I1883" s="1" t="s">
        <v>46</v>
      </c>
      <c r="J188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1882SKU01882BRITANNIA PRODUCT 1882DAIRYITCBOTTLEINACTIVE721361.58</v>
      </c>
      <c r="K1883" s="1" t="n">
        <f aca="false">COUNTIF(J:J, $J1883)</f>
        <v>1</v>
      </c>
      <c r="L1883" s="1" t="str">
        <f aca="false">IF(ISNA(VLOOKUP(tblProducts[[#This Row],[supplier_id]], tblSuppliers[], 3, FALSE())), "Invalid", "Valid")</f>
        <v>Valid</v>
      </c>
    </row>
    <row r="1884" customFormat="false" ht="15" hidden="false" customHeight="true" outlineLevel="0" collapsed="false">
      <c r="A1884" s="1" t="n">
        <v>1883</v>
      </c>
      <c r="B1884" s="1" t="s">
        <v>4842</v>
      </c>
      <c r="C1884" s="1" t="s">
        <v>4843</v>
      </c>
      <c r="D1884" s="1" t="s">
        <v>1053</v>
      </c>
      <c r="E1884" s="1" t="s">
        <v>1077</v>
      </c>
      <c r="F1884" s="1" t="n">
        <v>107</v>
      </c>
      <c r="G1884" s="1" t="s">
        <v>1064</v>
      </c>
      <c r="H1884" s="1" t="n">
        <v>956.58</v>
      </c>
      <c r="I1884" s="1" t="s">
        <v>39</v>
      </c>
      <c r="J188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1883SKU01883PARLE PRODUCT 1883CLEANINGBRITANNIAKGACTIVE107956.58</v>
      </c>
      <c r="K1884" s="1" t="n">
        <f aca="false">COUNTIF(J:J, $J1884)</f>
        <v>1</v>
      </c>
      <c r="L1884" s="1" t="str">
        <f aca="false">IF(ISNA(VLOOKUP(tblProducts[[#This Row],[supplier_id]], tblSuppliers[], 3, FALSE())), "Invalid", "Valid")</f>
        <v>Valid</v>
      </c>
    </row>
    <row r="1885" customFormat="false" ht="15" hidden="false" customHeight="true" outlineLevel="0" collapsed="false">
      <c r="A1885" s="1" t="n">
        <v>1884</v>
      </c>
      <c r="B1885" s="1" t="s">
        <v>4844</v>
      </c>
      <c r="C1885" s="1" t="s">
        <v>4845</v>
      </c>
      <c r="D1885" s="1" t="s">
        <v>1081</v>
      </c>
      <c r="E1885" s="1" t="s">
        <v>1071</v>
      </c>
      <c r="F1885" s="1" t="n">
        <v>102</v>
      </c>
      <c r="G1885" s="1" t="s">
        <v>1059</v>
      </c>
      <c r="H1885" s="1" t="n">
        <v>1207.51</v>
      </c>
      <c r="I1885" s="1" t="s">
        <v>46</v>
      </c>
      <c r="J188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1884SKU01884ITC PRODUCT 1884FROZEN FOODITCLITREINACTIVE1021207.51</v>
      </c>
      <c r="K1885" s="1" t="n">
        <f aca="false">COUNTIF(J:J, $J1885)</f>
        <v>1</v>
      </c>
      <c r="L1885" s="1" t="str">
        <f aca="false">IF(ISNA(VLOOKUP(tblProducts[[#This Row],[supplier_id]], tblSuppliers[], 3, FALSE())), "Invalid", "Valid")</f>
        <v>Valid</v>
      </c>
    </row>
    <row r="1886" customFormat="false" ht="15" hidden="false" customHeight="true" outlineLevel="0" collapsed="false">
      <c r="A1886" s="1" t="n">
        <v>1885</v>
      </c>
      <c r="B1886" s="1" t="s">
        <v>4846</v>
      </c>
      <c r="C1886" s="1" t="s">
        <v>4847</v>
      </c>
      <c r="D1886" s="1" t="s">
        <v>1088</v>
      </c>
      <c r="E1886" s="1" t="s">
        <v>1054</v>
      </c>
      <c r="F1886" s="1" t="n">
        <v>101</v>
      </c>
      <c r="G1886" s="1" t="s">
        <v>1064</v>
      </c>
      <c r="H1886" s="1" t="n">
        <v>1896.37</v>
      </c>
      <c r="I1886" s="1" t="s">
        <v>46</v>
      </c>
      <c r="J188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1885SKU01885UNILEVER PRODUCT 1885HOUSEHOLDUNILEVERKGINACTIVE1011896.37</v>
      </c>
      <c r="K1886" s="1" t="n">
        <f aca="false">COUNTIF(J:J, $J1886)</f>
        <v>1</v>
      </c>
      <c r="L1886" s="1" t="str">
        <f aca="false">IF(ISNA(VLOOKUP(tblProducts[[#This Row],[supplier_id]], tblSuppliers[], 3, FALSE())), "Invalid", "Valid")</f>
        <v>Valid</v>
      </c>
    </row>
    <row r="1887" customFormat="false" ht="15" hidden="false" customHeight="true" outlineLevel="0" collapsed="false">
      <c r="A1887" s="1" t="n">
        <v>1886</v>
      </c>
      <c r="B1887" s="1" t="s">
        <v>4848</v>
      </c>
      <c r="C1887" s="1" t="s">
        <v>4849</v>
      </c>
      <c r="D1887" s="1" t="s">
        <v>1067</v>
      </c>
      <c r="E1887" s="1" t="s">
        <v>1077</v>
      </c>
      <c r="F1887" s="1" t="n">
        <v>51</v>
      </c>
      <c r="G1887" s="1" t="s">
        <v>1064</v>
      </c>
      <c r="H1887" s="1" t="n">
        <v>1999.67</v>
      </c>
      <c r="I1887" s="1" t="s">
        <v>39</v>
      </c>
      <c r="J188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1886SKU01886NESTLE PRODUCT 1886BAKERYBRITANNIAKGACTIVE511999.67</v>
      </c>
      <c r="K1887" s="1" t="n">
        <f aca="false">COUNTIF(J:J, $J1887)</f>
        <v>1</v>
      </c>
      <c r="L1887" s="1" t="str">
        <f aca="false">IF(ISNA(VLOOKUP(tblProducts[[#This Row],[supplier_id]], tblSuppliers[], 3, FALSE())), "Invalid", "Valid")</f>
        <v>Valid</v>
      </c>
    </row>
    <row r="1888" customFormat="false" ht="15" hidden="false" customHeight="true" outlineLevel="0" collapsed="false">
      <c r="A1888" s="1" t="n">
        <v>1887</v>
      </c>
      <c r="B1888" s="1" t="s">
        <v>4850</v>
      </c>
      <c r="C1888" s="1" t="s">
        <v>4851</v>
      </c>
      <c r="D1888" s="1" t="s">
        <v>1053</v>
      </c>
      <c r="E1888" s="1" t="s">
        <v>1058</v>
      </c>
      <c r="F1888" s="1" t="n">
        <v>57</v>
      </c>
      <c r="G1888" s="1" t="s">
        <v>1059</v>
      </c>
      <c r="H1888" s="1" t="n">
        <v>139.12</v>
      </c>
      <c r="I1888" s="1" t="s">
        <v>39</v>
      </c>
      <c r="J188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1887SKU01887NESTLE PRODUCT 1887CLEANINGP&amp;GLITREACTIVE57139.12</v>
      </c>
      <c r="K1888" s="1" t="n">
        <f aca="false">COUNTIF(J:J, $J1888)</f>
        <v>1</v>
      </c>
      <c r="L1888" s="1" t="str">
        <f aca="false">IF(ISNA(VLOOKUP(tblProducts[[#This Row],[supplier_id]], tblSuppliers[], 3, FALSE())), "Invalid", "Valid")</f>
        <v>Valid</v>
      </c>
    </row>
    <row r="1889" customFormat="false" ht="15" hidden="false" customHeight="true" outlineLevel="0" collapsed="false">
      <c r="A1889" s="1" t="n">
        <v>1888</v>
      </c>
      <c r="B1889" s="1" t="s">
        <v>4852</v>
      </c>
      <c r="C1889" s="1" t="s">
        <v>4853</v>
      </c>
      <c r="D1889" s="1" t="s">
        <v>1098</v>
      </c>
      <c r="E1889" s="1" t="s">
        <v>1063</v>
      </c>
      <c r="F1889" s="1" t="n">
        <v>174</v>
      </c>
      <c r="G1889" s="1" t="s">
        <v>1055</v>
      </c>
      <c r="H1889" s="1" t="n">
        <v>131.98</v>
      </c>
      <c r="I1889" s="1" t="s">
        <v>39</v>
      </c>
      <c r="J188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1888SKU01888ITC PRODUCT 1888PERSONAL CAREAMULPACKACTIVE174131.98</v>
      </c>
      <c r="K1889" s="1" t="n">
        <f aca="false">COUNTIF(J:J, $J1889)</f>
        <v>1</v>
      </c>
      <c r="L1889" s="1" t="str">
        <f aca="false">IF(ISNA(VLOOKUP(tblProducts[[#This Row],[supplier_id]], tblSuppliers[], 3, FALSE())), "Invalid", "Valid")</f>
        <v>Valid</v>
      </c>
    </row>
    <row r="1890" customFormat="false" ht="15" hidden="false" customHeight="true" outlineLevel="0" collapsed="false">
      <c r="A1890" s="1" t="n">
        <v>1889</v>
      </c>
      <c r="B1890" s="1" t="s">
        <v>4854</v>
      </c>
      <c r="C1890" s="1" t="s">
        <v>4855</v>
      </c>
      <c r="D1890" s="1" t="s">
        <v>1088</v>
      </c>
      <c r="E1890" s="1" t="s">
        <v>1085</v>
      </c>
      <c r="F1890" s="1" t="n">
        <v>102</v>
      </c>
      <c r="G1890" s="1" t="s">
        <v>1068</v>
      </c>
      <c r="H1890" s="1" t="n">
        <v>1918.69</v>
      </c>
      <c r="I1890" s="1" t="s">
        <v>46</v>
      </c>
      <c r="J189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1889SKU01889BRITANNIA PRODUCT 1889HOUSEHOLDDABURPIECEINACTIVE1021918.69</v>
      </c>
      <c r="K1890" s="1" t="n">
        <f aca="false">COUNTIF(J:J, $J1890)</f>
        <v>1</v>
      </c>
      <c r="L1890" s="1" t="str">
        <f aca="false">IF(ISNA(VLOOKUP(tblProducts[[#This Row],[supplier_id]], tblSuppliers[], 3, FALSE())), "Invalid", "Valid")</f>
        <v>Valid</v>
      </c>
    </row>
    <row r="1891" customFormat="false" ht="15" hidden="false" customHeight="true" outlineLevel="0" collapsed="false">
      <c r="A1891" s="1" t="n">
        <v>1890</v>
      </c>
      <c r="B1891" s="1" t="s">
        <v>4856</v>
      </c>
      <c r="C1891" s="1" t="s">
        <v>4857</v>
      </c>
      <c r="D1891" s="1" t="s">
        <v>1067</v>
      </c>
      <c r="E1891" s="1" t="s">
        <v>1058</v>
      </c>
      <c r="F1891" s="1" t="n">
        <v>101</v>
      </c>
      <c r="G1891" s="1" t="s">
        <v>1055</v>
      </c>
      <c r="H1891" s="1" t="n">
        <v>2292.32</v>
      </c>
      <c r="I1891" s="1" t="s">
        <v>46</v>
      </c>
      <c r="J189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1890SKU01890NESTLE PRODUCT 1890BAKERYP&amp;GPACKINACTIVE1012292.32</v>
      </c>
      <c r="K1891" s="1" t="n">
        <f aca="false">COUNTIF(J:J, $J1891)</f>
        <v>1</v>
      </c>
      <c r="L1891" s="1" t="str">
        <f aca="false">IF(ISNA(VLOOKUP(tblProducts[[#This Row],[supplier_id]], tblSuppliers[], 3, FALSE())), "Invalid", "Valid")</f>
        <v>Valid</v>
      </c>
    </row>
    <row r="1892" customFormat="false" ht="15" hidden="false" customHeight="true" outlineLevel="0" collapsed="false">
      <c r="A1892" s="1" t="n">
        <v>1891</v>
      </c>
      <c r="B1892" s="1" t="s">
        <v>4858</v>
      </c>
      <c r="C1892" s="1" t="s">
        <v>4859</v>
      </c>
      <c r="D1892" s="1" t="s">
        <v>1081</v>
      </c>
      <c r="E1892" s="1" t="s">
        <v>1077</v>
      </c>
      <c r="F1892" s="1" t="n">
        <v>93</v>
      </c>
      <c r="G1892" s="1" t="s">
        <v>1059</v>
      </c>
      <c r="H1892" s="1" t="n">
        <v>1514.49</v>
      </c>
      <c r="I1892" s="1" t="s">
        <v>46</v>
      </c>
      <c r="J189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1891SKU01891AMUL PRODUCT 1891FROZEN FOODBRITANNIALITREINACTIVE931514.49</v>
      </c>
      <c r="K1892" s="1" t="n">
        <f aca="false">COUNTIF(J:J, $J1892)</f>
        <v>1</v>
      </c>
      <c r="L1892" s="1" t="str">
        <f aca="false">IF(ISNA(VLOOKUP(tblProducts[[#This Row],[supplier_id]], tblSuppliers[], 3, FALSE())), "Invalid", "Valid")</f>
        <v>Valid</v>
      </c>
    </row>
    <row r="1893" customFormat="false" ht="15" hidden="false" customHeight="true" outlineLevel="0" collapsed="false">
      <c r="A1893" s="1" t="n">
        <v>1892</v>
      </c>
      <c r="B1893" s="1" t="s">
        <v>4860</v>
      </c>
      <c r="C1893" s="1" t="s">
        <v>4861</v>
      </c>
      <c r="D1893" s="1" t="s">
        <v>1081</v>
      </c>
      <c r="E1893" s="1" t="s">
        <v>1054</v>
      </c>
      <c r="F1893" s="1" t="n">
        <v>137</v>
      </c>
      <c r="G1893" s="1" t="s">
        <v>1055</v>
      </c>
      <c r="H1893" s="1" t="n">
        <v>2134.96</v>
      </c>
      <c r="I1893" s="1" t="s">
        <v>46</v>
      </c>
      <c r="J189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1892SKU01892AMUL PRODUCT 1892FROZEN FOODUNILEVERPACKINACTIVE1372134.96</v>
      </c>
      <c r="K1893" s="1" t="n">
        <f aca="false">COUNTIF(J:J, $J1893)</f>
        <v>1</v>
      </c>
      <c r="L1893" s="1" t="str">
        <f aca="false">IF(ISNA(VLOOKUP(tblProducts[[#This Row],[supplier_id]], tblSuppliers[], 3, FALSE())), "Invalid", "Valid")</f>
        <v>Valid</v>
      </c>
    </row>
    <row r="1894" customFormat="false" ht="15" hidden="false" customHeight="true" outlineLevel="0" collapsed="false">
      <c r="A1894" s="1" t="n">
        <v>1893</v>
      </c>
      <c r="B1894" s="1" t="s">
        <v>4862</v>
      </c>
      <c r="C1894" s="1" t="s">
        <v>4863</v>
      </c>
      <c r="D1894" s="1" t="s">
        <v>1076</v>
      </c>
      <c r="E1894" s="1" t="s">
        <v>1089</v>
      </c>
      <c r="F1894" s="1" t="n">
        <v>151</v>
      </c>
      <c r="G1894" s="1" t="s">
        <v>1055</v>
      </c>
      <c r="H1894" s="1" t="n">
        <v>267.31</v>
      </c>
      <c r="I1894" s="1" t="s">
        <v>46</v>
      </c>
      <c r="J189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1893SKU01893AMUL PRODUCT 1893SNACKSPARLEPACKINACTIVE151267.31</v>
      </c>
      <c r="K1894" s="1" t="n">
        <f aca="false">COUNTIF(J:J, $J1894)</f>
        <v>1</v>
      </c>
      <c r="L1894" s="1" t="str">
        <f aca="false">IF(ISNA(VLOOKUP(tblProducts[[#This Row],[supplier_id]], tblSuppliers[], 3, FALSE())), "Invalid", "Valid")</f>
        <v>Valid</v>
      </c>
    </row>
    <row r="1895" customFormat="false" ht="15" hidden="false" customHeight="true" outlineLevel="0" collapsed="false">
      <c r="A1895" s="1" t="n">
        <v>1894</v>
      </c>
      <c r="B1895" s="1" t="s">
        <v>4864</v>
      </c>
      <c r="C1895" s="1" t="s">
        <v>4865</v>
      </c>
      <c r="D1895" s="1" t="s">
        <v>1062</v>
      </c>
      <c r="E1895" s="1" t="s">
        <v>1054</v>
      </c>
      <c r="F1895" s="1" t="n">
        <v>95</v>
      </c>
      <c r="G1895" s="1" t="s">
        <v>1055</v>
      </c>
      <c r="H1895" s="1" t="n">
        <v>1153.03</v>
      </c>
      <c r="I1895" s="1" t="s">
        <v>39</v>
      </c>
      <c r="J189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1894SKU01894BRITANNIA PRODUCT 1894DAIRYUNILEVERPACKACTIVE951153.03</v>
      </c>
      <c r="K1895" s="1" t="n">
        <f aca="false">COUNTIF(J:J, $J1895)</f>
        <v>1</v>
      </c>
      <c r="L1895" s="1" t="str">
        <f aca="false">IF(ISNA(VLOOKUP(tblProducts[[#This Row],[supplier_id]], tblSuppliers[], 3, FALSE())), "Invalid", "Valid")</f>
        <v>Valid</v>
      </c>
    </row>
    <row r="1896" customFormat="false" ht="15" hidden="false" customHeight="true" outlineLevel="0" collapsed="false">
      <c r="A1896" s="1" t="n">
        <v>1895</v>
      </c>
      <c r="B1896" s="1" t="s">
        <v>4866</v>
      </c>
      <c r="C1896" s="1" t="s">
        <v>4867</v>
      </c>
      <c r="D1896" s="1" t="s">
        <v>1053</v>
      </c>
      <c r="E1896" s="1" t="s">
        <v>1063</v>
      </c>
      <c r="F1896" s="1" t="n">
        <v>18</v>
      </c>
      <c r="G1896" s="1" t="s">
        <v>1064</v>
      </c>
      <c r="H1896" s="1" t="n">
        <v>538.23</v>
      </c>
      <c r="I1896" s="1" t="s">
        <v>46</v>
      </c>
      <c r="J189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1895SKU01895AMUL PRODUCT 1895CLEANINGAMULKGINACTIVE18538.23</v>
      </c>
      <c r="K1896" s="1" t="n">
        <f aca="false">COUNTIF(J:J, $J1896)</f>
        <v>1</v>
      </c>
      <c r="L1896" s="1" t="str">
        <f aca="false">IF(ISNA(VLOOKUP(tblProducts[[#This Row],[supplier_id]], tblSuppliers[], 3, FALSE())), "Invalid", "Valid")</f>
        <v>Valid</v>
      </c>
    </row>
    <row r="1897" customFormat="false" ht="15" hidden="false" customHeight="true" outlineLevel="0" collapsed="false">
      <c r="A1897" s="1" t="n">
        <v>1896</v>
      </c>
      <c r="B1897" s="1" t="s">
        <v>4868</v>
      </c>
      <c r="C1897" s="1" t="s">
        <v>4869</v>
      </c>
      <c r="D1897" s="1" t="s">
        <v>1143</v>
      </c>
      <c r="E1897" s="1" t="s">
        <v>1054</v>
      </c>
      <c r="F1897" s="1" t="n">
        <v>142</v>
      </c>
      <c r="G1897" s="1" t="s">
        <v>1055</v>
      </c>
      <c r="H1897" s="1" t="n">
        <v>79.77</v>
      </c>
      <c r="I1897" s="1" t="s">
        <v>46</v>
      </c>
      <c r="J189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1896SKU01896PARLE PRODUCT 1896BEVERAGESUNILEVERPACKINACTIVE14279.77</v>
      </c>
      <c r="K1897" s="1" t="n">
        <f aca="false">COUNTIF(J:J, $J1897)</f>
        <v>1</v>
      </c>
      <c r="L1897" s="1" t="str">
        <f aca="false">IF(ISNA(VLOOKUP(tblProducts[[#This Row],[supplier_id]], tblSuppliers[], 3, FALSE())), "Invalid", "Valid")</f>
        <v>Valid</v>
      </c>
    </row>
    <row r="1898" customFormat="false" ht="15" hidden="false" customHeight="true" outlineLevel="0" collapsed="false">
      <c r="A1898" s="1" t="n">
        <v>1897</v>
      </c>
      <c r="B1898" s="1" t="s">
        <v>4870</v>
      </c>
      <c r="C1898" s="1" t="s">
        <v>4871</v>
      </c>
      <c r="D1898" s="1" t="s">
        <v>1062</v>
      </c>
      <c r="E1898" s="1" t="s">
        <v>1085</v>
      </c>
      <c r="F1898" s="1" t="n">
        <v>22</v>
      </c>
      <c r="G1898" s="1" t="s">
        <v>1064</v>
      </c>
      <c r="H1898" s="1" t="n">
        <v>1807.73</v>
      </c>
      <c r="I1898" s="1" t="s">
        <v>39</v>
      </c>
      <c r="J189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1897SKU01897ITC PRODUCT 1897DAIRYDABURKGACTIVE221807.73</v>
      </c>
      <c r="K1898" s="1" t="n">
        <f aca="false">COUNTIF(J:J, $J1898)</f>
        <v>1</v>
      </c>
      <c r="L1898" s="1" t="str">
        <f aca="false">IF(ISNA(VLOOKUP(tblProducts[[#This Row],[supplier_id]], tblSuppliers[], 3, FALSE())), "Invalid", "Valid")</f>
        <v>Valid</v>
      </c>
    </row>
    <row r="1899" customFormat="false" ht="15" hidden="false" customHeight="true" outlineLevel="0" collapsed="false">
      <c r="A1899" s="1" t="n">
        <v>1898</v>
      </c>
      <c r="B1899" s="1" t="s">
        <v>4872</v>
      </c>
      <c r="C1899" s="1" t="s">
        <v>4873</v>
      </c>
      <c r="D1899" s="1" t="s">
        <v>1062</v>
      </c>
      <c r="E1899" s="1" t="s">
        <v>1071</v>
      </c>
      <c r="F1899" s="1" t="n">
        <v>29</v>
      </c>
      <c r="G1899" s="1" t="s">
        <v>1055</v>
      </c>
      <c r="H1899" s="1" t="n">
        <v>787</v>
      </c>
      <c r="I1899" s="1" t="s">
        <v>46</v>
      </c>
      <c r="J189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1898SKU01898UNILEVER PRODUCT 1898DAIRYITCPACKINACTIVE29787</v>
      </c>
      <c r="K1899" s="1" t="n">
        <f aca="false">COUNTIF(J:J, $J1899)</f>
        <v>1</v>
      </c>
      <c r="L1899" s="1" t="str">
        <f aca="false">IF(ISNA(VLOOKUP(tblProducts[[#This Row],[supplier_id]], tblSuppliers[], 3, FALSE())), "Invalid", "Valid")</f>
        <v>Valid</v>
      </c>
    </row>
    <row r="1900" customFormat="false" ht="15" hidden="false" customHeight="true" outlineLevel="0" collapsed="false">
      <c r="A1900" s="1" t="n">
        <v>1899</v>
      </c>
      <c r="B1900" s="1" t="s">
        <v>4874</v>
      </c>
      <c r="C1900" s="1" t="s">
        <v>4875</v>
      </c>
      <c r="D1900" s="1" t="s">
        <v>1076</v>
      </c>
      <c r="E1900" s="1" t="s">
        <v>1063</v>
      </c>
      <c r="F1900" s="1" t="n">
        <v>148</v>
      </c>
      <c r="G1900" s="1" t="s">
        <v>1064</v>
      </c>
      <c r="H1900" s="1" t="n">
        <v>1898.99</v>
      </c>
      <c r="I1900" s="1" t="s">
        <v>39</v>
      </c>
      <c r="J190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1899SKU01899AMUL PRODUCT 1899SNACKSAMULKGACTIVE1481898.99</v>
      </c>
      <c r="K1900" s="1" t="n">
        <f aca="false">COUNTIF(J:J, $J1900)</f>
        <v>1</v>
      </c>
      <c r="L1900" s="1" t="str">
        <f aca="false">IF(ISNA(VLOOKUP(tblProducts[[#This Row],[supplier_id]], tblSuppliers[], 3, FALSE())), "Invalid", "Valid")</f>
        <v>Valid</v>
      </c>
    </row>
    <row r="1901" customFormat="false" ht="15" hidden="false" customHeight="true" outlineLevel="0" collapsed="false">
      <c r="A1901" s="1" t="n">
        <v>1900</v>
      </c>
      <c r="B1901" s="1" t="s">
        <v>4876</v>
      </c>
      <c r="C1901" s="1" t="s">
        <v>4877</v>
      </c>
      <c r="D1901" s="1" t="s">
        <v>1081</v>
      </c>
      <c r="E1901" s="1" t="s">
        <v>1063</v>
      </c>
      <c r="F1901" s="1" t="n">
        <v>75</v>
      </c>
      <c r="G1901" s="1" t="s">
        <v>1055</v>
      </c>
      <c r="H1901" s="1" t="n">
        <v>2389.96</v>
      </c>
      <c r="I1901" s="1" t="s">
        <v>39</v>
      </c>
      <c r="J190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1900SKU01900DABUR PRODUCT 1900FROZEN FOODAMULPACKACTIVE752389.96</v>
      </c>
      <c r="K1901" s="1" t="n">
        <f aca="false">COUNTIF(J:J, $J1901)</f>
        <v>1</v>
      </c>
      <c r="L1901" s="1" t="str">
        <f aca="false">IF(ISNA(VLOOKUP(tblProducts[[#This Row],[supplier_id]], tblSuppliers[], 3, FALSE())), "Invalid", "Valid")</f>
        <v>Valid</v>
      </c>
    </row>
    <row r="1902" customFormat="false" ht="15" hidden="false" customHeight="true" outlineLevel="0" collapsed="false">
      <c r="A1902" s="1" t="n">
        <v>1901</v>
      </c>
      <c r="B1902" s="1" t="s">
        <v>4878</v>
      </c>
      <c r="C1902" s="1" t="s">
        <v>4879</v>
      </c>
      <c r="D1902" s="1" t="s">
        <v>1076</v>
      </c>
      <c r="E1902" s="1" t="s">
        <v>1077</v>
      </c>
      <c r="F1902" s="1" t="n">
        <v>35</v>
      </c>
      <c r="G1902" s="1" t="s">
        <v>1059</v>
      </c>
      <c r="H1902" s="1" t="n">
        <v>1262.19</v>
      </c>
      <c r="I1902" s="1" t="s">
        <v>39</v>
      </c>
      <c r="J190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1901SKU01901P&amp;G PRODUCT 1901SNACKSBRITANNIALITREACTIVE351262.19</v>
      </c>
      <c r="K1902" s="1" t="n">
        <f aca="false">COUNTIF(J:J, $J1902)</f>
        <v>1</v>
      </c>
      <c r="L1902" s="1" t="str">
        <f aca="false">IF(ISNA(VLOOKUP(tblProducts[[#This Row],[supplier_id]], tblSuppliers[], 3, FALSE())), "Invalid", "Valid")</f>
        <v>Valid</v>
      </c>
    </row>
    <row r="1903" customFormat="false" ht="15" hidden="false" customHeight="true" outlineLevel="0" collapsed="false">
      <c r="A1903" s="1" t="n">
        <v>1902</v>
      </c>
      <c r="B1903" s="1" t="s">
        <v>4880</v>
      </c>
      <c r="C1903" s="1" t="s">
        <v>4881</v>
      </c>
      <c r="D1903" s="1" t="s">
        <v>1081</v>
      </c>
      <c r="E1903" s="1" t="s">
        <v>1058</v>
      </c>
      <c r="F1903" s="1" t="n">
        <v>74</v>
      </c>
      <c r="G1903" s="1" t="s">
        <v>1064</v>
      </c>
      <c r="H1903" s="1" t="n">
        <v>751.52</v>
      </c>
      <c r="I1903" s="1" t="s">
        <v>46</v>
      </c>
      <c r="J190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1902SKU01902NESTLE PRODUCT 1902FROZEN FOODP&amp;GKGINACTIVE74751.52</v>
      </c>
      <c r="K1903" s="1" t="n">
        <f aca="false">COUNTIF(J:J, $J1903)</f>
        <v>1</v>
      </c>
      <c r="L1903" s="1" t="str">
        <f aca="false">IF(ISNA(VLOOKUP(tblProducts[[#This Row],[supplier_id]], tblSuppliers[], 3, FALSE())), "Invalid", "Valid")</f>
        <v>Valid</v>
      </c>
    </row>
    <row r="1904" customFormat="false" ht="15" hidden="false" customHeight="true" outlineLevel="0" collapsed="false">
      <c r="A1904" s="1" t="n">
        <v>1903</v>
      </c>
      <c r="B1904" s="1" t="s">
        <v>4882</v>
      </c>
      <c r="C1904" s="1" t="s">
        <v>4883</v>
      </c>
      <c r="D1904" s="1" t="s">
        <v>1143</v>
      </c>
      <c r="E1904" s="1" t="s">
        <v>1071</v>
      </c>
      <c r="F1904" s="1" t="n">
        <v>183</v>
      </c>
      <c r="G1904" s="1" t="s">
        <v>1055</v>
      </c>
      <c r="H1904" s="1" t="n">
        <v>369.33</v>
      </c>
      <c r="I1904" s="1" t="s">
        <v>46</v>
      </c>
      <c r="J190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1903SKU01903PARLE PRODUCT 1903BEVERAGESITCPACKINACTIVE183369.33</v>
      </c>
      <c r="K1904" s="1" t="n">
        <f aca="false">COUNTIF(J:J, $J1904)</f>
        <v>1</v>
      </c>
      <c r="L1904" s="1" t="str">
        <f aca="false">IF(ISNA(VLOOKUP(tblProducts[[#This Row],[supplier_id]], tblSuppliers[], 3, FALSE())), "Invalid", "Valid")</f>
        <v>Valid</v>
      </c>
    </row>
    <row r="1905" customFormat="false" ht="15" hidden="false" customHeight="true" outlineLevel="0" collapsed="false">
      <c r="A1905" s="1" t="n">
        <v>1904</v>
      </c>
      <c r="B1905" s="1" t="s">
        <v>4884</v>
      </c>
      <c r="C1905" s="1" t="s">
        <v>4885</v>
      </c>
      <c r="D1905" s="1" t="s">
        <v>1053</v>
      </c>
      <c r="E1905" s="1" t="s">
        <v>1077</v>
      </c>
      <c r="F1905" s="1" t="n">
        <v>24</v>
      </c>
      <c r="G1905" s="1" t="s">
        <v>1064</v>
      </c>
      <c r="H1905" s="1" t="n">
        <v>2026.89</v>
      </c>
      <c r="I1905" s="1" t="s">
        <v>39</v>
      </c>
      <c r="J190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1904SKU01904NESTLE PRODUCT 1904CLEANINGBRITANNIAKGACTIVE242026.89</v>
      </c>
      <c r="K1905" s="1" t="n">
        <f aca="false">COUNTIF(J:J, $J1905)</f>
        <v>1</v>
      </c>
      <c r="L1905" s="1" t="str">
        <f aca="false">IF(ISNA(VLOOKUP(tblProducts[[#This Row],[supplier_id]], tblSuppliers[], 3, FALSE())), "Invalid", "Valid")</f>
        <v>Valid</v>
      </c>
    </row>
    <row r="1906" customFormat="false" ht="15" hidden="false" customHeight="true" outlineLevel="0" collapsed="false">
      <c r="A1906" s="1" t="n">
        <v>1905</v>
      </c>
      <c r="B1906" s="1" t="s">
        <v>4886</v>
      </c>
      <c r="C1906" s="1" t="s">
        <v>4887</v>
      </c>
      <c r="D1906" s="1" t="s">
        <v>1098</v>
      </c>
      <c r="E1906" s="1" t="s">
        <v>1063</v>
      </c>
      <c r="F1906" s="1" t="n">
        <v>84</v>
      </c>
      <c r="G1906" s="1" t="s">
        <v>1059</v>
      </c>
      <c r="H1906" s="1" t="n">
        <v>762.4</v>
      </c>
      <c r="I1906" s="1" t="s">
        <v>46</v>
      </c>
      <c r="J190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1905SKU01905P&amp;G PRODUCT 1905PERSONAL CAREAMULLITREINACTIVE84762.4</v>
      </c>
      <c r="K1906" s="1" t="n">
        <f aca="false">COUNTIF(J:J, $J1906)</f>
        <v>1</v>
      </c>
      <c r="L1906" s="1" t="str">
        <f aca="false">IF(ISNA(VLOOKUP(tblProducts[[#This Row],[supplier_id]], tblSuppliers[], 3, FALSE())), "Invalid", "Valid")</f>
        <v>Valid</v>
      </c>
    </row>
    <row r="1907" customFormat="false" ht="15" hidden="false" customHeight="true" outlineLevel="0" collapsed="false">
      <c r="A1907" s="1" t="n">
        <v>1906</v>
      </c>
      <c r="B1907" s="1" t="s">
        <v>4888</v>
      </c>
      <c r="C1907" s="1" t="s">
        <v>4889</v>
      </c>
      <c r="D1907" s="1" t="s">
        <v>1088</v>
      </c>
      <c r="E1907" s="1" t="s">
        <v>1063</v>
      </c>
      <c r="F1907" s="1" t="n">
        <v>57</v>
      </c>
      <c r="G1907" s="1" t="s">
        <v>1059</v>
      </c>
      <c r="H1907" s="1" t="n">
        <v>1392.47</v>
      </c>
      <c r="I1907" s="1" t="s">
        <v>39</v>
      </c>
      <c r="J190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1906SKU01906P&amp;G PRODUCT 1906HOUSEHOLDAMULLITREACTIVE571392.47</v>
      </c>
      <c r="K1907" s="1" t="n">
        <f aca="false">COUNTIF(J:J, $J1907)</f>
        <v>1</v>
      </c>
      <c r="L1907" s="1" t="str">
        <f aca="false">IF(ISNA(VLOOKUP(tblProducts[[#This Row],[supplier_id]], tblSuppliers[], 3, FALSE())), "Invalid", "Valid")</f>
        <v>Valid</v>
      </c>
    </row>
    <row r="1908" customFormat="false" ht="15" hidden="false" customHeight="true" outlineLevel="0" collapsed="false">
      <c r="A1908" s="1" t="n">
        <v>1907</v>
      </c>
      <c r="B1908" s="1" t="s">
        <v>4890</v>
      </c>
      <c r="C1908" s="1" t="s">
        <v>4891</v>
      </c>
      <c r="D1908" s="1" t="s">
        <v>1081</v>
      </c>
      <c r="E1908" s="1" t="s">
        <v>1071</v>
      </c>
      <c r="F1908" s="1" t="n">
        <v>4</v>
      </c>
      <c r="G1908" s="1" t="s">
        <v>1059</v>
      </c>
      <c r="H1908" s="1" t="n">
        <v>572.08</v>
      </c>
      <c r="I1908" s="1" t="s">
        <v>39</v>
      </c>
      <c r="J190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1907SKU01907AMUL PRODUCT 1907FROZEN FOODITCLITREACTIVE4572.08</v>
      </c>
      <c r="K1908" s="1" t="n">
        <f aca="false">COUNTIF(J:J, $J1908)</f>
        <v>1</v>
      </c>
      <c r="L1908" s="1" t="str">
        <f aca="false">IF(ISNA(VLOOKUP(tblProducts[[#This Row],[supplier_id]], tblSuppliers[], 3, FALSE())), "Invalid", "Valid")</f>
        <v>Valid</v>
      </c>
    </row>
    <row r="1909" customFormat="false" ht="15" hidden="false" customHeight="true" outlineLevel="0" collapsed="false">
      <c r="A1909" s="1" t="n">
        <v>1908</v>
      </c>
      <c r="B1909" s="1" t="s">
        <v>4892</v>
      </c>
      <c r="C1909" s="1" t="s">
        <v>4893</v>
      </c>
      <c r="D1909" s="1" t="s">
        <v>1098</v>
      </c>
      <c r="E1909" s="1" t="s">
        <v>1085</v>
      </c>
      <c r="F1909" s="1" t="n">
        <v>117</v>
      </c>
      <c r="G1909" s="1" t="s">
        <v>1055</v>
      </c>
      <c r="H1909" s="1" t="n">
        <v>103.96</v>
      </c>
      <c r="I1909" s="1" t="s">
        <v>39</v>
      </c>
      <c r="J190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1908SKU01908UNILEVER PRODUCT 1908PERSONAL CAREDABURPACKACTIVE117103.96</v>
      </c>
      <c r="K1909" s="1" t="n">
        <f aca="false">COUNTIF(J:J, $J1909)</f>
        <v>1</v>
      </c>
      <c r="L1909" s="1" t="str">
        <f aca="false">IF(ISNA(VLOOKUP(tblProducts[[#This Row],[supplier_id]], tblSuppliers[], 3, FALSE())), "Invalid", "Valid")</f>
        <v>Valid</v>
      </c>
    </row>
    <row r="1910" customFormat="false" ht="15" hidden="false" customHeight="true" outlineLevel="0" collapsed="false">
      <c r="A1910" s="1" t="n">
        <v>1909</v>
      </c>
      <c r="B1910" s="1" t="s">
        <v>4894</v>
      </c>
      <c r="C1910" s="1" t="s">
        <v>4895</v>
      </c>
      <c r="D1910" s="1" t="s">
        <v>1067</v>
      </c>
      <c r="E1910" s="1" t="s">
        <v>1077</v>
      </c>
      <c r="F1910" s="1" t="n">
        <v>59</v>
      </c>
      <c r="G1910" s="1" t="s">
        <v>1068</v>
      </c>
      <c r="H1910" s="1" t="n">
        <v>2082.19</v>
      </c>
      <c r="I1910" s="1" t="s">
        <v>39</v>
      </c>
      <c r="J191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1909SKU01909P&amp;G PRODUCT 1909BAKERYBRITANNIAPIECEACTIVE592082.19</v>
      </c>
      <c r="K1910" s="1" t="n">
        <f aca="false">COUNTIF(J:J, $J1910)</f>
        <v>1</v>
      </c>
      <c r="L1910" s="1" t="str">
        <f aca="false">IF(ISNA(VLOOKUP(tblProducts[[#This Row],[supplier_id]], tblSuppliers[], 3, FALSE())), "Invalid", "Valid")</f>
        <v>Valid</v>
      </c>
    </row>
    <row r="1911" customFormat="false" ht="15" hidden="false" customHeight="true" outlineLevel="0" collapsed="false">
      <c r="A1911" s="1" t="n">
        <v>1910</v>
      </c>
      <c r="B1911" s="1" t="s">
        <v>4896</v>
      </c>
      <c r="C1911" s="1" t="s">
        <v>4897</v>
      </c>
      <c r="D1911" s="1" t="s">
        <v>1081</v>
      </c>
      <c r="E1911" s="1" t="s">
        <v>1054</v>
      </c>
      <c r="F1911" s="1" t="n">
        <v>179</v>
      </c>
      <c r="G1911" s="1" t="s">
        <v>1078</v>
      </c>
      <c r="H1911" s="1" t="n">
        <v>2382.1</v>
      </c>
      <c r="I1911" s="1" t="s">
        <v>46</v>
      </c>
      <c r="J191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1910SKU01910P&amp;G PRODUCT 1910FROZEN FOODUNILEVERBOTTLEINACTIVE1792382.1</v>
      </c>
      <c r="K1911" s="1" t="n">
        <f aca="false">COUNTIF(J:J, $J1911)</f>
        <v>1</v>
      </c>
      <c r="L1911" s="1" t="str">
        <f aca="false">IF(ISNA(VLOOKUP(tblProducts[[#This Row],[supplier_id]], tblSuppliers[], 3, FALSE())), "Invalid", "Valid")</f>
        <v>Valid</v>
      </c>
    </row>
    <row r="1912" customFormat="false" ht="15" hidden="false" customHeight="true" outlineLevel="0" collapsed="false">
      <c r="A1912" s="1" t="n">
        <v>1911</v>
      </c>
      <c r="B1912" s="1" t="s">
        <v>4898</v>
      </c>
      <c r="C1912" s="1" t="s">
        <v>4899</v>
      </c>
      <c r="D1912" s="1" t="s">
        <v>1143</v>
      </c>
      <c r="E1912" s="1" t="s">
        <v>1054</v>
      </c>
      <c r="F1912" s="1" t="n">
        <v>33</v>
      </c>
      <c r="G1912" s="1" t="s">
        <v>1068</v>
      </c>
      <c r="H1912" s="1" t="n">
        <v>683.91</v>
      </c>
      <c r="I1912" s="1" t="s">
        <v>39</v>
      </c>
      <c r="J191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1911SKU01911DABUR PRODUCT 1911BEVERAGESUNILEVERPIECEACTIVE33683.91</v>
      </c>
      <c r="K1912" s="1" t="n">
        <f aca="false">COUNTIF(J:J, $J1912)</f>
        <v>1</v>
      </c>
      <c r="L1912" s="1" t="str">
        <f aca="false">IF(ISNA(VLOOKUP(tblProducts[[#This Row],[supplier_id]], tblSuppliers[], 3, FALSE())), "Invalid", "Valid")</f>
        <v>Valid</v>
      </c>
    </row>
    <row r="1913" customFormat="false" ht="15" hidden="false" customHeight="true" outlineLevel="0" collapsed="false">
      <c r="A1913" s="1" t="n">
        <v>1912</v>
      </c>
      <c r="B1913" s="1" t="s">
        <v>4900</v>
      </c>
      <c r="C1913" s="1" t="s">
        <v>4901</v>
      </c>
      <c r="D1913" s="1" t="s">
        <v>1098</v>
      </c>
      <c r="E1913" s="1" t="s">
        <v>1082</v>
      </c>
      <c r="F1913" s="1" t="n">
        <v>152</v>
      </c>
      <c r="G1913" s="1" t="s">
        <v>1059</v>
      </c>
      <c r="H1913" s="1" t="n">
        <v>2216.36</v>
      </c>
      <c r="I1913" s="1" t="s">
        <v>39</v>
      </c>
      <c r="J191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1912SKU01912PARLE PRODUCT 1912PERSONAL CARENESTLELITREACTIVE1522216.36</v>
      </c>
      <c r="K1913" s="1" t="n">
        <f aca="false">COUNTIF(J:J, $J1913)</f>
        <v>1</v>
      </c>
      <c r="L1913" s="1" t="str">
        <f aca="false">IF(ISNA(VLOOKUP(tblProducts[[#This Row],[supplier_id]], tblSuppliers[], 3, FALSE())), "Invalid", "Valid")</f>
        <v>Valid</v>
      </c>
    </row>
    <row r="1914" customFormat="false" ht="15" hidden="false" customHeight="true" outlineLevel="0" collapsed="false">
      <c r="A1914" s="1" t="n">
        <v>1913</v>
      </c>
      <c r="B1914" s="1" t="s">
        <v>4902</v>
      </c>
      <c r="C1914" s="1" t="s">
        <v>4903</v>
      </c>
      <c r="D1914" s="1" t="s">
        <v>1098</v>
      </c>
      <c r="E1914" s="1" t="s">
        <v>1063</v>
      </c>
      <c r="F1914" s="1" t="n">
        <v>12</v>
      </c>
      <c r="G1914" s="1" t="s">
        <v>1055</v>
      </c>
      <c r="H1914" s="1" t="n">
        <v>609.8</v>
      </c>
      <c r="I1914" s="1" t="s">
        <v>46</v>
      </c>
      <c r="J191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1913SKU01913DABUR PRODUCT 1913PERSONAL CAREAMULPACKINACTIVE12609.8</v>
      </c>
      <c r="K1914" s="1" t="n">
        <f aca="false">COUNTIF(J:J, $J1914)</f>
        <v>1</v>
      </c>
      <c r="L1914" s="1" t="str">
        <f aca="false">IF(ISNA(VLOOKUP(tblProducts[[#This Row],[supplier_id]], tblSuppliers[], 3, FALSE())), "Invalid", "Valid")</f>
        <v>Valid</v>
      </c>
    </row>
    <row r="1915" customFormat="false" ht="15" hidden="false" customHeight="true" outlineLevel="0" collapsed="false">
      <c r="A1915" s="1" t="n">
        <v>1914</v>
      </c>
      <c r="B1915" s="1" t="s">
        <v>4904</v>
      </c>
      <c r="C1915" s="1" t="s">
        <v>4905</v>
      </c>
      <c r="D1915" s="1" t="s">
        <v>1081</v>
      </c>
      <c r="E1915" s="1" t="s">
        <v>1071</v>
      </c>
      <c r="F1915" s="1" t="n">
        <v>164</v>
      </c>
      <c r="G1915" s="1" t="s">
        <v>1068</v>
      </c>
      <c r="H1915" s="1" t="n">
        <v>1957.53</v>
      </c>
      <c r="I1915" s="1" t="s">
        <v>39</v>
      </c>
      <c r="J191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1914SKU01914P&amp;G PRODUCT 1914FROZEN FOODITCPIECEACTIVE1641957.53</v>
      </c>
      <c r="K1915" s="1" t="n">
        <f aca="false">COUNTIF(J:J, $J1915)</f>
        <v>1</v>
      </c>
      <c r="L1915" s="1" t="str">
        <f aca="false">IF(ISNA(VLOOKUP(tblProducts[[#This Row],[supplier_id]], tblSuppliers[], 3, FALSE())), "Invalid", "Valid")</f>
        <v>Valid</v>
      </c>
    </row>
    <row r="1916" customFormat="false" ht="15" hidden="false" customHeight="true" outlineLevel="0" collapsed="false">
      <c r="A1916" s="1" t="n">
        <v>1915</v>
      </c>
      <c r="B1916" s="1" t="s">
        <v>4906</v>
      </c>
      <c r="C1916" s="1" t="s">
        <v>4907</v>
      </c>
      <c r="D1916" s="1" t="s">
        <v>1076</v>
      </c>
      <c r="E1916" s="1" t="s">
        <v>1071</v>
      </c>
      <c r="F1916" s="1" t="n">
        <v>148</v>
      </c>
      <c r="G1916" s="1" t="s">
        <v>1059</v>
      </c>
      <c r="H1916" s="1" t="n">
        <v>29.2</v>
      </c>
      <c r="I1916" s="1" t="s">
        <v>39</v>
      </c>
      <c r="J191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1915SKU01915BRITANNIA PRODUCT 1915SNACKSITCLITREACTIVE14829.2</v>
      </c>
      <c r="K1916" s="1" t="n">
        <f aca="false">COUNTIF(J:J, $J1916)</f>
        <v>1</v>
      </c>
      <c r="L1916" s="1" t="str">
        <f aca="false">IF(ISNA(VLOOKUP(tblProducts[[#This Row],[supplier_id]], tblSuppliers[], 3, FALSE())), "Invalid", "Valid")</f>
        <v>Valid</v>
      </c>
    </row>
    <row r="1917" customFormat="false" ht="15" hidden="false" customHeight="true" outlineLevel="0" collapsed="false">
      <c r="A1917" s="1" t="n">
        <v>1916</v>
      </c>
      <c r="B1917" s="1" t="s">
        <v>4908</v>
      </c>
      <c r="C1917" s="1" t="s">
        <v>4909</v>
      </c>
      <c r="D1917" s="1" t="s">
        <v>1067</v>
      </c>
      <c r="E1917" s="1" t="s">
        <v>1089</v>
      </c>
      <c r="F1917" s="1" t="n">
        <v>121</v>
      </c>
      <c r="G1917" s="1" t="s">
        <v>1064</v>
      </c>
      <c r="H1917" s="1" t="n">
        <v>1335.35</v>
      </c>
      <c r="I1917" s="1" t="s">
        <v>39</v>
      </c>
      <c r="J191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1916SKU01916P&amp;G PRODUCT 1916BAKERYPARLEKGACTIVE1211335.35</v>
      </c>
      <c r="K1917" s="1" t="n">
        <f aca="false">COUNTIF(J:J, $J1917)</f>
        <v>1</v>
      </c>
      <c r="L1917" s="1" t="str">
        <f aca="false">IF(ISNA(VLOOKUP(tblProducts[[#This Row],[supplier_id]], tblSuppliers[], 3, FALSE())), "Invalid", "Valid")</f>
        <v>Valid</v>
      </c>
    </row>
    <row r="1918" customFormat="false" ht="15" hidden="false" customHeight="true" outlineLevel="0" collapsed="false">
      <c r="A1918" s="1" t="n">
        <v>1917</v>
      </c>
      <c r="B1918" s="1" t="s">
        <v>4910</v>
      </c>
      <c r="C1918" s="1" t="s">
        <v>4911</v>
      </c>
      <c r="D1918" s="1" t="s">
        <v>1081</v>
      </c>
      <c r="E1918" s="1" t="s">
        <v>1054</v>
      </c>
      <c r="F1918" s="1" t="n">
        <v>38</v>
      </c>
      <c r="G1918" s="1" t="s">
        <v>1068</v>
      </c>
      <c r="H1918" s="1" t="n">
        <v>248.21</v>
      </c>
      <c r="I1918" s="1" t="s">
        <v>39</v>
      </c>
      <c r="J191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1917SKU01917BRITANNIA PRODUCT 1917FROZEN FOODUNILEVERPIECEACTIVE38248.21</v>
      </c>
      <c r="K1918" s="1" t="n">
        <f aca="false">COUNTIF(J:J, $J1918)</f>
        <v>1</v>
      </c>
      <c r="L1918" s="1" t="str">
        <f aca="false">IF(ISNA(VLOOKUP(tblProducts[[#This Row],[supplier_id]], tblSuppliers[], 3, FALSE())), "Invalid", "Valid")</f>
        <v>Valid</v>
      </c>
    </row>
    <row r="1919" customFormat="false" ht="15" hidden="false" customHeight="true" outlineLevel="0" collapsed="false">
      <c r="A1919" s="1" t="n">
        <v>1918</v>
      </c>
      <c r="B1919" s="1" t="s">
        <v>4912</v>
      </c>
      <c r="C1919" s="1" t="s">
        <v>4913</v>
      </c>
      <c r="D1919" s="1" t="s">
        <v>1143</v>
      </c>
      <c r="E1919" s="1" t="s">
        <v>1058</v>
      </c>
      <c r="F1919" s="1" t="n">
        <v>101</v>
      </c>
      <c r="G1919" s="1" t="s">
        <v>1064</v>
      </c>
      <c r="H1919" s="1" t="n">
        <v>1829.26</v>
      </c>
      <c r="I1919" s="1" t="s">
        <v>46</v>
      </c>
      <c r="J191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1918SKU01918UNILEVER PRODUCT 1918BEVERAGESP&amp;GKGINACTIVE1011829.26</v>
      </c>
      <c r="K1919" s="1" t="n">
        <f aca="false">COUNTIF(J:J, $J1919)</f>
        <v>1</v>
      </c>
      <c r="L1919" s="1" t="str">
        <f aca="false">IF(ISNA(VLOOKUP(tblProducts[[#This Row],[supplier_id]], tblSuppliers[], 3, FALSE())), "Invalid", "Valid")</f>
        <v>Valid</v>
      </c>
    </row>
    <row r="1920" customFormat="false" ht="15" hidden="false" customHeight="true" outlineLevel="0" collapsed="false">
      <c r="A1920" s="1" t="n">
        <v>1919</v>
      </c>
      <c r="B1920" s="1" t="s">
        <v>4914</v>
      </c>
      <c r="C1920" s="1" t="s">
        <v>4915</v>
      </c>
      <c r="D1920" s="1" t="s">
        <v>1143</v>
      </c>
      <c r="E1920" s="1" t="s">
        <v>1054</v>
      </c>
      <c r="F1920" s="1" t="n">
        <v>194</v>
      </c>
      <c r="G1920" s="1" t="s">
        <v>1064</v>
      </c>
      <c r="H1920" s="1" t="n">
        <v>1952.75</v>
      </c>
      <c r="I1920" s="1" t="s">
        <v>39</v>
      </c>
      <c r="J192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1919SKU01919UNILEVER PRODUCT 1919BEVERAGESUNILEVERKGACTIVE1941952.75</v>
      </c>
      <c r="K1920" s="1" t="n">
        <f aca="false">COUNTIF(J:J, $J1920)</f>
        <v>1</v>
      </c>
      <c r="L1920" s="1" t="str">
        <f aca="false">IF(ISNA(VLOOKUP(tblProducts[[#This Row],[supplier_id]], tblSuppliers[], 3, FALSE())), "Invalid", "Valid")</f>
        <v>Valid</v>
      </c>
    </row>
    <row r="1921" customFormat="false" ht="15" hidden="false" customHeight="true" outlineLevel="0" collapsed="false">
      <c r="A1921" s="1" t="n">
        <v>1920</v>
      </c>
      <c r="B1921" s="1" t="s">
        <v>4916</v>
      </c>
      <c r="C1921" s="1" t="s">
        <v>4917</v>
      </c>
      <c r="D1921" s="1" t="s">
        <v>1067</v>
      </c>
      <c r="E1921" s="1" t="s">
        <v>1077</v>
      </c>
      <c r="F1921" s="1" t="n">
        <v>78</v>
      </c>
      <c r="G1921" s="1" t="s">
        <v>1078</v>
      </c>
      <c r="H1921" s="1" t="n">
        <v>162.2</v>
      </c>
      <c r="I1921" s="1" t="s">
        <v>46</v>
      </c>
      <c r="J192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1920SKU01920AMUL PRODUCT 1920BAKERYBRITANNIABOTTLEINACTIVE78162.2</v>
      </c>
      <c r="K1921" s="1" t="n">
        <f aca="false">COUNTIF(J:J, $J1921)</f>
        <v>1</v>
      </c>
      <c r="L1921" s="1" t="str">
        <f aca="false">IF(ISNA(VLOOKUP(tblProducts[[#This Row],[supplier_id]], tblSuppliers[], 3, FALSE())), "Invalid", "Valid")</f>
        <v>Valid</v>
      </c>
    </row>
    <row r="1922" customFormat="false" ht="15" hidden="false" customHeight="true" outlineLevel="0" collapsed="false">
      <c r="A1922" s="1" t="n">
        <v>1921</v>
      </c>
      <c r="B1922" s="1" t="s">
        <v>4918</v>
      </c>
      <c r="C1922" s="1" t="s">
        <v>4919</v>
      </c>
      <c r="D1922" s="1" t="s">
        <v>1098</v>
      </c>
      <c r="E1922" s="1" t="s">
        <v>1077</v>
      </c>
      <c r="F1922" s="1" t="n">
        <v>21</v>
      </c>
      <c r="G1922" s="1" t="s">
        <v>1059</v>
      </c>
      <c r="H1922" s="1" t="n">
        <v>611.97</v>
      </c>
      <c r="I1922" s="1" t="s">
        <v>46</v>
      </c>
      <c r="J192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1921SKU01921ITC PRODUCT 1921PERSONAL CAREBRITANNIALITREINACTIVE21611.97</v>
      </c>
      <c r="K1922" s="1" t="n">
        <f aca="false">COUNTIF(J:J, $J1922)</f>
        <v>1</v>
      </c>
      <c r="L1922" s="1" t="str">
        <f aca="false">IF(ISNA(VLOOKUP(tblProducts[[#This Row],[supplier_id]], tblSuppliers[], 3, FALSE())), "Invalid", "Valid")</f>
        <v>Valid</v>
      </c>
    </row>
    <row r="1923" customFormat="false" ht="15" hidden="false" customHeight="true" outlineLevel="0" collapsed="false">
      <c r="A1923" s="1" t="n">
        <v>1922</v>
      </c>
      <c r="B1923" s="1" t="s">
        <v>4920</v>
      </c>
      <c r="C1923" s="1" t="s">
        <v>4921</v>
      </c>
      <c r="D1923" s="1" t="s">
        <v>1143</v>
      </c>
      <c r="E1923" s="1" t="s">
        <v>1085</v>
      </c>
      <c r="F1923" s="1" t="n">
        <v>144</v>
      </c>
      <c r="G1923" s="1" t="s">
        <v>1064</v>
      </c>
      <c r="H1923" s="1" t="n">
        <v>1952.25</v>
      </c>
      <c r="I1923" s="1" t="s">
        <v>46</v>
      </c>
      <c r="J192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1922SKU01922NESTLE PRODUCT 1922BEVERAGESDABURKGINACTIVE1441952.25</v>
      </c>
      <c r="K1923" s="1" t="n">
        <f aca="false">COUNTIF(J:J, $J1923)</f>
        <v>1</v>
      </c>
      <c r="L1923" s="1" t="str">
        <f aca="false">IF(ISNA(VLOOKUP(tblProducts[[#This Row],[supplier_id]], tblSuppliers[], 3, FALSE())), "Invalid", "Valid")</f>
        <v>Valid</v>
      </c>
    </row>
    <row r="1924" customFormat="false" ht="15" hidden="false" customHeight="true" outlineLevel="0" collapsed="false">
      <c r="A1924" s="1" t="n">
        <v>1923</v>
      </c>
      <c r="B1924" s="1" t="s">
        <v>4922</v>
      </c>
      <c r="C1924" s="1" t="s">
        <v>4923</v>
      </c>
      <c r="D1924" s="1" t="s">
        <v>1053</v>
      </c>
      <c r="E1924" s="1" t="s">
        <v>1054</v>
      </c>
      <c r="F1924" s="1" t="n">
        <v>98</v>
      </c>
      <c r="G1924" s="1" t="s">
        <v>1059</v>
      </c>
      <c r="H1924" s="1" t="n">
        <v>2263.58</v>
      </c>
      <c r="I1924" s="1" t="s">
        <v>39</v>
      </c>
      <c r="J192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1923SKU01923PARLE PRODUCT 1923CLEANINGUNILEVERLITREACTIVE982263.58</v>
      </c>
      <c r="K1924" s="1" t="n">
        <f aca="false">COUNTIF(J:J, $J1924)</f>
        <v>1</v>
      </c>
      <c r="L1924" s="1" t="str">
        <f aca="false">IF(ISNA(VLOOKUP(tblProducts[[#This Row],[supplier_id]], tblSuppliers[], 3, FALSE())), "Invalid", "Valid")</f>
        <v>Valid</v>
      </c>
    </row>
    <row r="1925" customFormat="false" ht="15" hidden="false" customHeight="true" outlineLevel="0" collapsed="false">
      <c r="A1925" s="1" t="n">
        <v>1924</v>
      </c>
      <c r="B1925" s="1" t="s">
        <v>4924</v>
      </c>
      <c r="C1925" s="1" t="s">
        <v>4925</v>
      </c>
      <c r="D1925" s="1" t="s">
        <v>1067</v>
      </c>
      <c r="E1925" s="1" t="s">
        <v>1082</v>
      </c>
      <c r="F1925" s="1" t="n">
        <v>199</v>
      </c>
      <c r="G1925" s="1" t="s">
        <v>1064</v>
      </c>
      <c r="H1925" s="1" t="n">
        <v>596.53</v>
      </c>
      <c r="I1925" s="1" t="s">
        <v>39</v>
      </c>
      <c r="J192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1924SKU01924UNILEVER PRODUCT 1924BAKERYNESTLEKGACTIVE199596.53</v>
      </c>
      <c r="K1925" s="1" t="n">
        <f aca="false">COUNTIF(J:J, $J1925)</f>
        <v>1</v>
      </c>
      <c r="L1925" s="1" t="str">
        <f aca="false">IF(ISNA(VLOOKUP(tblProducts[[#This Row],[supplier_id]], tblSuppliers[], 3, FALSE())), "Invalid", "Valid")</f>
        <v>Valid</v>
      </c>
    </row>
    <row r="1926" customFormat="false" ht="15" hidden="false" customHeight="true" outlineLevel="0" collapsed="false">
      <c r="A1926" s="1" t="n">
        <v>1925</v>
      </c>
      <c r="B1926" s="1" t="s">
        <v>4926</v>
      </c>
      <c r="C1926" s="1" t="s">
        <v>4927</v>
      </c>
      <c r="D1926" s="1" t="s">
        <v>1081</v>
      </c>
      <c r="E1926" s="1" t="s">
        <v>1085</v>
      </c>
      <c r="F1926" s="1" t="n">
        <v>19</v>
      </c>
      <c r="G1926" s="1" t="s">
        <v>1055</v>
      </c>
      <c r="H1926" s="1" t="n">
        <v>981.14</v>
      </c>
      <c r="I1926" s="1" t="s">
        <v>39</v>
      </c>
      <c r="J192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1925SKU01925DABUR PRODUCT 1925FROZEN FOODDABURPACKACTIVE19981.14</v>
      </c>
      <c r="K1926" s="1" t="n">
        <f aca="false">COUNTIF(J:J, $J1926)</f>
        <v>1</v>
      </c>
      <c r="L1926" s="1" t="str">
        <f aca="false">IF(ISNA(VLOOKUP(tblProducts[[#This Row],[supplier_id]], tblSuppliers[], 3, FALSE())), "Invalid", "Valid")</f>
        <v>Valid</v>
      </c>
    </row>
    <row r="1927" customFormat="false" ht="15" hidden="false" customHeight="true" outlineLevel="0" collapsed="false">
      <c r="A1927" s="1" t="n">
        <v>1926</v>
      </c>
      <c r="B1927" s="1" t="s">
        <v>4928</v>
      </c>
      <c r="C1927" s="1" t="s">
        <v>4929</v>
      </c>
      <c r="D1927" s="1" t="s">
        <v>1098</v>
      </c>
      <c r="E1927" s="1" t="s">
        <v>1082</v>
      </c>
      <c r="F1927" s="1" t="n">
        <v>22</v>
      </c>
      <c r="G1927" s="1" t="s">
        <v>1059</v>
      </c>
      <c r="H1927" s="1" t="n">
        <v>317.42</v>
      </c>
      <c r="I1927" s="1" t="s">
        <v>46</v>
      </c>
      <c r="J192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1926SKU01926PARLE PRODUCT 1926PERSONAL CARENESTLELITREINACTIVE22317.42</v>
      </c>
      <c r="K1927" s="1" t="n">
        <f aca="false">COUNTIF(J:J, $J1927)</f>
        <v>1</v>
      </c>
      <c r="L1927" s="1" t="str">
        <f aca="false">IF(ISNA(VLOOKUP(tblProducts[[#This Row],[supplier_id]], tblSuppliers[], 3, FALSE())), "Invalid", "Valid")</f>
        <v>Valid</v>
      </c>
    </row>
    <row r="1928" customFormat="false" ht="15" hidden="false" customHeight="true" outlineLevel="0" collapsed="false">
      <c r="A1928" s="1" t="n">
        <v>1927</v>
      </c>
      <c r="B1928" s="1" t="s">
        <v>4930</v>
      </c>
      <c r="C1928" s="1" t="s">
        <v>4931</v>
      </c>
      <c r="D1928" s="1" t="s">
        <v>1098</v>
      </c>
      <c r="E1928" s="1" t="s">
        <v>1077</v>
      </c>
      <c r="F1928" s="1" t="n">
        <v>33</v>
      </c>
      <c r="G1928" s="1" t="s">
        <v>1068</v>
      </c>
      <c r="H1928" s="1" t="n">
        <v>1219.22</v>
      </c>
      <c r="I1928" s="1" t="s">
        <v>46</v>
      </c>
      <c r="J192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1927SKU01927BRITANNIA PRODUCT 1927PERSONAL CAREBRITANNIAPIECEINACTIVE331219.22</v>
      </c>
      <c r="K1928" s="1" t="n">
        <f aca="false">COUNTIF(J:J, $J1928)</f>
        <v>1</v>
      </c>
      <c r="L1928" s="1" t="str">
        <f aca="false">IF(ISNA(VLOOKUP(tblProducts[[#This Row],[supplier_id]], tblSuppliers[], 3, FALSE())), "Invalid", "Valid")</f>
        <v>Valid</v>
      </c>
    </row>
    <row r="1929" customFormat="false" ht="15" hidden="false" customHeight="true" outlineLevel="0" collapsed="false">
      <c r="A1929" s="1" t="n">
        <v>1928</v>
      </c>
      <c r="B1929" s="1" t="s">
        <v>4932</v>
      </c>
      <c r="C1929" s="1" t="s">
        <v>4933</v>
      </c>
      <c r="D1929" s="1" t="s">
        <v>1053</v>
      </c>
      <c r="E1929" s="1" t="s">
        <v>1063</v>
      </c>
      <c r="F1929" s="1" t="n">
        <v>92</v>
      </c>
      <c r="G1929" s="1" t="s">
        <v>1078</v>
      </c>
      <c r="H1929" s="1" t="n">
        <v>863.4</v>
      </c>
      <c r="I1929" s="1" t="s">
        <v>39</v>
      </c>
      <c r="J192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1928SKU01928ITC PRODUCT 1928CLEANINGAMULBOTTLEACTIVE92863.4</v>
      </c>
      <c r="K1929" s="1" t="n">
        <f aca="false">COUNTIF(J:J, $J1929)</f>
        <v>1</v>
      </c>
      <c r="L1929" s="1" t="str">
        <f aca="false">IF(ISNA(VLOOKUP(tblProducts[[#This Row],[supplier_id]], tblSuppliers[], 3, FALSE())), "Invalid", "Valid")</f>
        <v>Valid</v>
      </c>
    </row>
    <row r="1930" customFormat="false" ht="15" hidden="false" customHeight="true" outlineLevel="0" collapsed="false">
      <c r="A1930" s="1" t="n">
        <v>1929</v>
      </c>
      <c r="B1930" s="1" t="s">
        <v>4934</v>
      </c>
      <c r="C1930" s="1" t="s">
        <v>4935</v>
      </c>
      <c r="D1930" s="1" t="s">
        <v>1081</v>
      </c>
      <c r="E1930" s="1" t="s">
        <v>1063</v>
      </c>
      <c r="F1930" s="1" t="n">
        <v>35</v>
      </c>
      <c r="G1930" s="1" t="s">
        <v>1055</v>
      </c>
      <c r="H1930" s="1" t="n">
        <v>1658.79</v>
      </c>
      <c r="I1930" s="1" t="s">
        <v>39</v>
      </c>
      <c r="J193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1929SKU01929PARLE PRODUCT 1929FROZEN FOODAMULPACKACTIVE351658.79</v>
      </c>
      <c r="K1930" s="1" t="n">
        <f aca="false">COUNTIF(J:J, $J1930)</f>
        <v>1</v>
      </c>
      <c r="L1930" s="1" t="str">
        <f aca="false">IF(ISNA(VLOOKUP(tblProducts[[#This Row],[supplier_id]], tblSuppliers[], 3, FALSE())), "Invalid", "Valid")</f>
        <v>Valid</v>
      </c>
    </row>
    <row r="1931" customFormat="false" ht="15" hidden="false" customHeight="true" outlineLevel="0" collapsed="false">
      <c r="A1931" s="1" t="n">
        <v>1930</v>
      </c>
      <c r="B1931" s="1" t="s">
        <v>4936</v>
      </c>
      <c r="C1931" s="1" t="s">
        <v>4937</v>
      </c>
      <c r="D1931" s="1" t="s">
        <v>1062</v>
      </c>
      <c r="E1931" s="1" t="s">
        <v>1071</v>
      </c>
      <c r="F1931" s="1" t="n">
        <v>16</v>
      </c>
      <c r="G1931" s="1" t="s">
        <v>1064</v>
      </c>
      <c r="H1931" s="1" t="n">
        <v>1446.89</v>
      </c>
      <c r="I1931" s="1" t="s">
        <v>39</v>
      </c>
      <c r="J193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1930SKU01930AMUL PRODUCT 1930DAIRYITCKGACTIVE161446.89</v>
      </c>
      <c r="K1931" s="1" t="n">
        <f aca="false">COUNTIF(J:J, $J1931)</f>
        <v>1</v>
      </c>
      <c r="L1931" s="1" t="str">
        <f aca="false">IF(ISNA(VLOOKUP(tblProducts[[#This Row],[supplier_id]], tblSuppliers[], 3, FALSE())), "Invalid", "Valid")</f>
        <v>Valid</v>
      </c>
    </row>
    <row r="1932" customFormat="false" ht="15" hidden="false" customHeight="true" outlineLevel="0" collapsed="false">
      <c r="A1932" s="1" t="n">
        <v>1931</v>
      </c>
      <c r="B1932" s="1" t="s">
        <v>4938</v>
      </c>
      <c r="C1932" s="1" t="s">
        <v>4939</v>
      </c>
      <c r="D1932" s="1" t="s">
        <v>1081</v>
      </c>
      <c r="E1932" s="1" t="s">
        <v>1071</v>
      </c>
      <c r="F1932" s="1" t="n">
        <v>92</v>
      </c>
      <c r="G1932" s="1" t="s">
        <v>1055</v>
      </c>
      <c r="H1932" s="1" t="n">
        <v>2120.19</v>
      </c>
      <c r="I1932" s="1" t="s">
        <v>39</v>
      </c>
      <c r="J193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1931SKU01931PARLE PRODUCT 1931FROZEN FOODITCPACKACTIVE922120.19</v>
      </c>
      <c r="K1932" s="1" t="n">
        <f aca="false">COUNTIF(J:J, $J1932)</f>
        <v>1</v>
      </c>
      <c r="L1932" s="1" t="str">
        <f aca="false">IF(ISNA(VLOOKUP(tblProducts[[#This Row],[supplier_id]], tblSuppliers[], 3, FALSE())), "Invalid", "Valid")</f>
        <v>Valid</v>
      </c>
    </row>
    <row r="1933" customFormat="false" ht="15" hidden="false" customHeight="true" outlineLevel="0" collapsed="false">
      <c r="A1933" s="1" t="n">
        <v>1932</v>
      </c>
      <c r="B1933" s="1" t="s">
        <v>4940</v>
      </c>
      <c r="C1933" s="1" t="s">
        <v>4941</v>
      </c>
      <c r="D1933" s="1" t="s">
        <v>1081</v>
      </c>
      <c r="E1933" s="1" t="s">
        <v>1054</v>
      </c>
      <c r="F1933" s="1" t="n">
        <v>172</v>
      </c>
      <c r="G1933" s="1" t="s">
        <v>1059</v>
      </c>
      <c r="H1933" s="1" t="n">
        <v>1374.88</v>
      </c>
      <c r="I1933" s="1" t="s">
        <v>46</v>
      </c>
      <c r="J193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1932SKU01932DABUR PRODUCT 1932FROZEN FOODUNILEVERLITREINACTIVE1721374.88</v>
      </c>
      <c r="K1933" s="1" t="n">
        <f aca="false">COUNTIF(J:J, $J1933)</f>
        <v>1</v>
      </c>
      <c r="L1933" s="1" t="str">
        <f aca="false">IF(ISNA(VLOOKUP(tblProducts[[#This Row],[supplier_id]], tblSuppliers[], 3, FALSE())), "Invalid", "Valid")</f>
        <v>Valid</v>
      </c>
    </row>
    <row r="1934" customFormat="false" ht="15" hidden="false" customHeight="true" outlineLevel="0" collapsed="false">
      <c r="A1934" s="1" t="n">
        <v>1933</v>
      </c>
      <c r="B1934" s="1" t="s">
        <v>4942</v>
      </c>
      <c r="C1934" s="1" t="s">
        <v>4943</v>
      </c>
      <c r="D1934" s="1" t="s">
        <v>1053</v>
      </c>
      <c r="E1934" s="1" t="s">
        <v>1063</v>
      </c>
      <c r="F1934" s="1" t="n">
        <v>16</v>
      </c>
      <c r="G1934" s="1" t="s">
        <v>1055</v>
      </c>
      <c r="H1934" s="1" t="n">
        <v>1016.66</v>
      </c>
      <c r="I1934" s="1" t="s">
        <v>39</v>
      </c>
      <c r="J193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1933SKU01933PARLE PRODUCT 1933CLEANINGAMULPACKACTIVE161016.66</v>
      </c>
      <c r="K1934" s="1" t="n">
        <f aca="false">COUNTIF(J:J, $J1934)</f>
        <v>1</v>
      </c>
      <c r="L1934" s="1" t="str">
        <f aca="false">IF(ISNA(VLOOKUP(tblProducts[[#This Row],[supplier_id]], tblSuppliers[], 3, FALSE())), "Invalid", "Valid")</f>
        <v>Valid</v>
      </c>
    </row>
    <row r="1935" customFormat="false" ht="15" hidden="false" customHeight="true" outlineLevel="0" collapsed="false">
      <c r="A1935" s="1" t="n">
        <v>1934</v>
      </c>
      <c r="B1935" s="1" t="s">
        <v>4944</v>
      </c>
      <c r="C1935" s="1" t="s">
        <v>4945</v>
      </c>
      <c r="D1935" s="1" t="s">
        <v>1067</v>
      </c>
      <c r="E1935" s="1" t="s">
        <v>1054</v>
      </c>
      <c r="F1935" s="1" t="n">
        <v>153</v>
      </c>
      <c r="G1935" s="1" t="s">
        <v>1064</v>
      </c>
      <c r="H1935" s="1" t="n">
        <v>1118.5</v>
      </c>
      <c r="I1935" s="1" t="s">
        <v>46</v>
      </c>
      <c r="J193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1934SKU01934BRITANNIA PRODUCT 1934BAKERYUNILEVERKGINACTIVE1531118.5</v>
      </c>
      <c r="K1935" s="1" t="n">
        <f aca="false">COUNTIF(J:J, $J1935)</f>
        <v>1</v>
      </c>
      <c r="L1935" s="1" t="str">
        <f aca="false">IF(ISNA(VLOOKUP(tblProducts[[#This Row],[supplier_id]], tblSuppliers[], 3, FALSE())), "Invalid", "Valid")</f>
        <v>Valid</v>
      </c>
    </row>
    <row r="1936" customFormat="false" ht="15" hidden="false" customHeight="true" outlineLevel="0" collapsed="false">
      <c r="A1936" s="1" t="n">
        <v>1935</v>
      </c>
      <c r="B1936" s="1" t="s">
        <v>4946</v>
      </c>
      <c r="C1936" s="1" t="s">
        <v>4947</v>
      </c>
      <c r="D1936" s="1" t="s">
        <v>1053</v>
      </c>
      <c r="E1936" s="1" t="s">
        <v>1085</v>
      </c>
      <c r="F1936" s="1" t="n">
        <v>108</v>
      </c>
      <c r="G1936" s="1" t="s">
        <v>1059</v>
      </c>
      <c r="H1936" s="1" t="n">
        <v>2255.12</v>
      </c>
      <c r="I1936" s="1" t="s">
        <v>46</v>
      </c>
      <c r="J193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1935SKU01935P&amp;G PRODUCT 1935CLEANINGDABURLITREINACTIVE1082255.12</v>
      </c>
      <c r="K1936" s="1" t="n">
        <f aca="false">COUNTIF(J:J, $J1936)</f>
        <v>1</v>
      </c>
      <c r="L1936" s="1" t="str">
        <f aca="false">IF(ISNA(VLOOKUP(tblProducts[[#This Row],[supplier_id]], tblSuppliers[], 3, FALSE())), "Invalid", "Valid")</f>
        <v>Valid</v>
      </c>
    </row>
    <row r="1937" customFormat="false" ht="15" hidden="false" customHeight="true" outlineLevel="0" collapsed="false">
      <c r="A1937" s="1" t="n">
        <v>1936</v>
      </c>
      <c r="B1937" s="1" t="s">
        <v>4948</v>
      </c>
      <c r="C1937" s="1" t="s">
        <v>4949</v>
      </c>
      <c r="D1937" s="1" t="s">
        <v>1067</v>
      </c>
      <c r="E1937" s="1" t="s">
        <v>1082</v>
      </c>
      <c r="F1937" s="1" t="n">
        <v>19</v>
      </c>
      <c r="G1937" s="1" t="s">
        <v>1059</v>
      </c>
      <c r="H1937" s="1" t="n">
        <v>786.65</v>
      </c>
      <c r="I1937" s="1" t="s">
        <v>46</v>
      </c>
      <c r="J193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1936SKU01936AMUL PRODUCT 1936BAKERYNESTLELITREINACTIVE19786.65</v>
      </c>
      <c r="K1937" s="1" t="n">
        <f aca="false">COUNTIF(J:J, $J1937)</f>
        <v>1</v>
      </c>
      <c r="L1937" s="1" t="str">
        <f aca="false">IF(ISNA(VLOOKUP(tblProducts[[#This Row],[supplier_id]], tblSuppliers[], 3, FALSE())), "Invalid", "Valid")</f>
        <v>Valid</v>
      </c>
    </row>
    <row r="1938" customFormat="false" ht="15" hidden="false" customHeight="true" outlineLevel="0" collapsed="false">
      <c r="A1938" s="1" t="n">
        <v>1937</v>
      </c>
      <c r="B1938" s="1" t="s">
        <v>4950</v>
      </c>
      <c r="C1938" s="1" t="s">
        <v>4951</v>
      </c>
      <c r="D1938" s="1" t="s">
        <v>1067</v>
      </c>
      <c r="E1938" s="1" t="s">
        <v>1082</v>
      </c>
      <c r="F1938" s="1" t="n">
        <v>191</v>
      </c>
      <c r="G1938" s="1" t="s">
        <v>1059</v>
      </c>
      <c r="H1938" s="1" t="n">
        <v>1434.51</v>
      </c>
      <c r="I1938" s="1" t="s">
        <v>39</v>
      </c>
      <c r="J193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1937SKU01937P&amp;G PRODUCT 1937BAKERYNESTLELITREACTIVE1911434.51</v>
      </c>
      <c r="K1938" s="1" t="n">
        <f aca="false">COUNTIF(J:J, $J1938)</f>
        <v>1</v>
      </c>
      <c r="L1938" s="1" t="str">
        <f aca="false">IF(ISNA(VLOOKUP(tblProducts[[#This Row],[supplier_id]], tblSuppliers[], 3, FALSE())), "Invalid", "Valid")</f>
        <v>Valid</v>
      </c>
    </row>
    <row r="1939" customFormat="false" ht="15" hidden="false" customHeight="true" outlineLevel="0" collapsed="false">
      <c r="A1939" s="1" t="n">
        <v>1938</v>
      </c>
      <c r="B1939" s="1" t="s">
        <v>4952</v>
      </c>
      <c r="C1939" s="1" t="s">
        <v>4953</v>
      </c>
      <c r="D1939" s="1" t="s">
        <v>1053</v>
      </c>
      <c r="E1939" s="1" t="s">
        <v>1071</v>
      </c>
      <c r="F1939" s="1" t="n">
        <v>176</v>
      </c>
      <c r="G1939" s="1" t="s">
        <v>1055</v>
      </c>
      <c r="H1939" s="1" t="n">
        <v>825.53</v>
      </c>
      <c r="I1939" s="1" t="s">
        <v>39</v>
      </c>
      <c r="J193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1938SKU01938AMUL PRODUCT 1938CLEANINGITCPACKACTIVE176825.53</v>
      </c>
      <c r="K1939" s="1" t="n">
        <f aca="false">COUNTIF(J:J, $J1939)</f>
        <v>1</v>
      </c>
      <c r="L1939" s="1" t="str">
        <f aca="false">IF(ISNA(VLOOKUP(tblProducts[[#This Row],[supplier_id]], tblSuppliers[], 3, FALSE())), "Invalid", "Valid")</f>
        <v>Valid</v>
      </c>
    </row>
    <row r="1940" customFormat="false" ht="15" hidden="false" customHeight="true" outlineLevel="0" collapsed="false">
      <c r="A1940" s="1" t="n">
        <v>1939</v>
      </c>
      <c r="B1940" s="1" t="s">
        <v>4954</v>
      </c>
      <c r="C1940" s="1" t="s">
        <v>4955</v>
      </c>
      <c r="D1940" s="1" t="s">
        <v>1062</v>
      </c>
      <c r="E1940" s="1" t="s">
        <v>1082</v>
      </c>
      <c r="F1940" s="1" t="n">
        <v>174</v>
      </c>
      <c r="G1940" s="1" t="s">
        <v>1078</v>
      </c>
      <c r="H1940" s="1" t="n">
        <v>970.7</v>
      </c>
      <c r="I1940" s="1" t="s">
        <v>46</v>
      </c>
      <c r="J194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1939SKU01939NESTLE PRODUCT 1939DAIRYNESTLEBOTTLEINACTIVE174970.7</v>
      </c>
      <c r="K1940" s="1" t="n">
        <f aca="false">COUNTIF(J:J, $J1940)</f>
        <v>1</v>
      </c>
      <c r="L1940" s="1" t="str">
        <f aca="false">IF(ISNA(VLOOKUP(tblProducts[[#This Row],[supplier_id]], tblSuppliers[], 3, FALSE())), "Invalid", "Valid")</f>
        <v>Valid</v>
      </c>
    </row>
    <row r="1941" customFormat="false" ht="15" hidden="false" customHeight="true" outlineLevel="0" collapsed="false">
      <c r="A1941" s="1" t="n">
        <v>1940</v>
      </c>
      <c r="B1941" s="1" t="s">
        <v>4956</v>
      </c>
      <c r="C1941" s="1" t="s">
        <v>4957</v>
      </c>
      <c r="D1941" s="1" t="s">
        <v>1098</v>
      </c>
      <c r="E1941" s="1" t="s">
        <v>1085</v>
      </c>
      <c r="F1941" s="1" t="n">
        <v>181</v>
      </c>
      <c r="G1941" s="1" t="s">
        <v>1059</v>
      </c>
      <c r="H1941" s="1" t="n">
        <v>1240.78</v>
      </c>
      <c r="I1941" s="1" t="s">
        <v>46</v>
      </c>
      <c r="J194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1940SKU01940NESTLE PRODUCT 1940PERSONAL CAREDABURLITREINACTIVE1811240.78</v>
      </c>
      <c r="K1941" s="1" t="n">
        <f aca="false">COUNTIF(J:J, $J1941)</f>
        <v>1</v>
      </c>
      <c r="L1941" s="1" t="str">
        <f aca="false">IF(ISNA(VLOOKUP(tblProducts[[#This Row],[supplier_id]], tblSuppliers[], 3, FALSE())), "Invalid", "Valid")</f>
        <v>Valid</v>
      </c>
    </row>
    <row r="1942" customFormat="false" ht="15" hidden="false" customHeight="true" outlineLevel="0" collapsed="false">
      <c r="A1942" s="1" t="n">
        <v>1941</v>
      </c>
      <c r="B1942" s="1" t="s">
        <v>4958</v>
      </c>
      <c r="C1942" s="1" t="s">
        <v>4959</v>
      </c>
      <c r="D1942" s="1" t="s">
        <v>1067</v>
      </c>
      <c r="E1942" s="1" t="s">
        <v>1058</v>
      </c>
      <c r="F1942" s="1" t="n">
        <v>177</v>
      </c>
      <c r="G1942" s="1" t="s">
        <v>1068</v>
      </c>
      <c r="H1942" s="1" t="n">
        <v>870.97</v>
      </c>
      <c r="I1942" s="1" t="s">
        <v>46</v>
      </c>
      <c r="J194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1941SKU01941P&amp;G PRODUCT 1941BAKERYP&amp;GPIECEINACTIVE177870.97</v>
      </c>
      <c r="K1942" s="1" t="n">
        <f aca="false">COUNTIF(J:J, $J1942)</f>
        <v>1</v>
      </c>
      <c r="L1942" s="1" t="str">
        <f aca="false">IF(ISNA(VLOOKUP(tblProducts[[#This Row],[supplier_id]], tblSuppliers[], 3, FALSE())), "Invalid", "Valid")</f>
        <v>Valid</v>
      </c>
    </row>
    <row r="1943" customFormat="false" ht="15" hidden="false" customHeight="true" outlineLevel="0" collapsed="false">
      <c r="A1943" s="1" t="n">
        <v>1942</v>
      </c>
      <c r="B1943" s="1" t="s">
        <v>4960</v>
      </c>
      <c r="C1943" s="1" t="s">
        <v>4961</v>
      </c>
      <c r="D1943" s="1" t="s">
        <v>1081</v>
      </c>
      <c r="E1943" s="1" t="s">
        <v>1071</v>
      </c>
      <c r="F1943" s="1" t="n">
        <v>199</v>
      </c>
      <c r="G1943" s="1" t="s">
        <v>1055</v>
      </c>
      <c r="H1943" s="1" t="n">
        <v>1450.76</v>
      </c>
      <c r="I1943" s="1" t="s">
        <v>39</v>
      </c>
      <c r="J194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1942SKU01942NESTLE PRODUCT 1942FROZEN FOODITCPACKACTIVE1991450.76</v>
      </c>
      <c r="K1943" s="1" t="n">
        <f aca="false">COUNTIF(J:J, $J1943)</f>
        <v>1</v>
      </c>
      <c r="L1943" s="1" t="str">
        <f aca="false">IF(ISNA(VLOOKUP(tblProducts[[#This Row],[supplier_id]], tblSuppliers[], 3, FALSE())), "Invalid", "Valid")</f>
        <v>Valid</v>
      </c>
    </row>
    <row r="1944" customFormat="false" ht="15" hidden="false" customHeight="true" outlineLevel="0" collapsed="false">
      <c r="A1944" s="1" t="n">
        <v>1943</v>
      </c>
      <c r="B1944" s="1" t="s">
        <v>4962</v>
      </c>
      <c r="C1944" s="1" t="s">
        <v>4963</v>
      </c>
      <c r="D1944" s="1" t="s">
        <v>1076</v>
      </c>
      <c r="E1944" s="1" t="s">
        <v>1054</v>
      </c>
      <c r="F1944" s="1" t="n">
        <v>69</v>
      </c>
      <c r="G1944" s="1" t="s">
        <v>1055</v>
      </c>
      <c r="H1944" s="1" t="n">
        <v>421.35</v>
      </c>
      <c r="I1944" s="1" t="s">
        <v>46</v>
      </c>
      <c r="J194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1943SKU01943AMUL PRODUCT 1943SNACKSUNILEVERPACKINACTIVE69421.35</v>
      </c>
      <c r="K1944" s="1" t="n">
        <f aca="false">COUNTIF(J:J, $J1944)</f>
        <v>1</v>
      </c>
      <c r="L1944" s="1" t="str">
        <f aca="false">IF(ISNA(VLOOKUP(tblProducts[[#This Row],[supplier_id]], tblSuppliers[], 3, FALSE())), "Invalid", "Valid")</f>
        <v>Valid</v>
      </c>
    </row>
    <row r="1945" customFormat="false" ht="15" hidden="false" customHeight="true" outlineLevel="0" collapsed="false">
      <c r="A1945" s="1" t="n">
        <v>1944</v>
      </c>
      <c r="B1945" s="1" t="s">
        <v>4964</v>
      </c>
      <c r="C1945" s="1" t="s">
        <v>4965</v>
      </c>
      <c r="D1945" s="1" t="s">
        <v>1076</v>
      </c>
      <c r="E1945" s="1" t="s">
        <v>1063</v>
      </c>
      <c r="F1945" s="1" t="n">
        <v>184</v>
      </c>
      <c r="G1945" s="1" t="s">
        <v>1059</v>
      </c>
      <c r="H1945" s="1" t="n">
        <v>616.5</v>
      </c>
      <c r="I1945" s="1" t="s">
        <v>39</v>
      </c>
      <c r="J194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1944SKU01944ITC PRODUCT 1944SNACKSAMULLITREACTIVE184616.5</v>
      </c>
      <c r="K1945" s="1" t="n">
        <f aca="false">COUNTIF(J:J, $J1945)</f>
        <v>1</v>
      </c>
      <c r="L1945" s="1" t="str">
        <f aca="false">IF(ISNA(VLOOKUP(tblProducts[[#This Row],[supplier_id]], tblSuppliers[], 3, FALSE())), "Invalid", "Valid")</f>
        <v>Valid</v>
      </c>
    </row>
    <row r="1946" customFormat="false" ht="15" hidden="false" customHeight="true" outlineLevel="0" collapsed="false">
      <c r="A1946" s="1" t="n">
        <v>1945</v>
      </c>
      <c r="B1946" s="1" t="s">
        <v>4966</v>
      </c>
      <c r="C1946" s="1" t="s">
        <v>4967</v>
      </c>
      <c r="D1946" s="1" t="s">
        <v>1062</v>
      </c>
      <c r="E1946" s="1" t="s">
        <v>1085</v>
      </c>
      <c r="F1946" s="1" t="n">
        <v>73</v>
      </c>
      <c r="G1946" s="1" t="s">
        <v>1064</v>
      </c>
      <c r="H1946" s="1" t="n">
        <v>882.48</v>
      </c>
      <c r="I1946" s="1" t="s">
        <v>39</v>
      </c>
      <c r="J194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1945SKU01945BRITANNIA PRODUCT 1945DAIRYDABURKGACTIVE73882.48</v>
      </c>
      <c r="K1946" s="1" t="n">
        <f aca="false">COUNTIF(J:J, $J1946)</f>
        <v>1</v>
      </c>
      <c r="L1946" s="1" t="str">
        <f aca="false">IF(ISNA(VLOOKUP(tblProducts[[#This Row],[supplier_id]], tblSuppliers[], 3, FALSE())), "Invalid", "Valid")</f>
        <v>Valid</v>
      </c>
    </row>
    <row r="1947" customFormat="false" ht="15" hidden="false" customHeight="true" outlineLevel="0" collapsed="false">
      <c r="A1947" s="1" t="n">
        <v>1946</v>
      </c>
      <c r="B1947" s="1" t="s">
        <v>4968</v>
      </c>
      <c r="C1947" s="1" t="s">
        <v>4969</v>
      </c>
      <c r="D1947" s="1" t="s">
        <v>1143</v>
      </c>
      <c r="E1947" s="1" t="s">
        <v>1077</v>
      </c>
      <c r="F1947" s="1" t="n">
        <v>151</v>
      </c>
      <c r="G1947" s="1" t="s">
        <v>1055</v>
      </c>
      <c r="H1947" s="1" t="n">
        <v>696.73</v>
      </c>
      <c r="I1947" s="1" t="s">
        <v>39</v>
      </c>
      <c r="J194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1946SKU01946DABUR PRODUCT 1946BEVERAGESBRITANNIAPACKACTIVE151696.73</v>
      </c>
      <c r="K1947" s="1" t="n">
        <f aca="false">COUNTIF(J:J, $J1947)</f>
        <v>1</v>
      </c>
      <c r="L1947" s="1" t="str">
        <f aca="false">IF(ISNA(VLOOKUP(tblProducts[[#This Row],[supplier_id]], tblSuppliers[], 3, FALSE())), "Invalid", "Valid")</f>
        <v>Valid</v>
      </c>
    </row>
    <row r="1948" customFormat="false" ht="15" hidden="false" customHeight="true" outlineLevel="0" collapsed="false">
      <c r="A1948" s="1" t="n">
        <v>1947</v>
      </c>
      <c r="B1948" s="1" t="s">
        <v>4970</v>
      </c>
      <c r="C1948" s="1" t="s">
        <v>4971</v>
      </c>
      <c r="D1948" s="1" t="s">
        <v>1088</v>
      </c>
      <c r="E1948" s="1" t="s">
        <v>1082</v>
      </c>
      <c r="F1948" s="1" t="n">
        <v>153</v>
      </c>
      <c r="G1948" s="1" t="s">
        <v>1059</v>
      </c>
      <c r="H1948" s="1" t="n">
        <v>1344.11</v>
      </c>
      <c r="I1948" s="1" t="s">
        <v>39</v>
      </c>
      <c r="J194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1947SKU01947UNILEVER PRODUCT 1947HOUSEHOLDNESTLELITREACTIVE1531344.11</v>
      </c>
      <c r="K1948" s="1" t="n">
        <f aca="false">COUNTIF(J:J, $J1948)</f>
        <v>1</v>
      </c>
      <c r="L1948" s="1" t="str">
        <f aca="false">IF(ISNA(VLOOKUP(tblProducts[[#This Row],[supplier_id]], tblSuppliers[], 3, FALSE())), "Invalid", "Valid")</f>
        <v>Valid</v>
      </c>
    </row>
    <row r="1949" customFormat="false" ht="15" hidden="false" customHeight="true" outlineLevel="0" collapsed="false">
      <c r="A1949" s="1" t="n">
        <v>1948</v>
      </c>
      <c r="B1949" s="1" t="s">
        <v>4972</v>
      </c>
      <c r="C1949" s="1" t="s">
        <v>4973</v>
      </c>
      <c r="D1949" s="1" t="s">
        <v>1053</v>
      </c>
      <c r="E1949" s="1" t="s">
        <v>1082</v>
      </c>
      <c r="F1949" s="1" t="n">
        <v>167</v>
      </c>
      <c r="G1949" s="1" t="s">
        <v>1068</v>
      </c>
      <c r="H1949" s="1" t="n">
        <v>1373.37</v>
      </c>
      <c r="I1949" s="1" t="s">
        <v>39</v>
      </c>
      <c r="J194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1948SKU01948PARLE PRODUCT 1948CLEANINGNESTLEPIECEACTIVE1671373.37</v>
      </c>
      <c r="K1949" s="1" t="n">
        <f aca="false">COUNTIF(J:J, $J1949)</f>
        <v>1</v>
      </c>
      <c r="L1949" s="1" t="str">
        <f aca="false">IF(ISNA(VLOOKUP(tblProducts[[#This Row],[supplier_id]], tblSuppliers[], 3, FALSE())), "Invalid", "Valid")</f>
        <v>Valid</v>
      </c>
    </row>
    <row r="1950" customFormat="false" ht="15" hidden="false" customHeight="true" outlineLevel="0" collapsed="false">
      <c r="A1950" s="1" t="n">
        <v>1949</v>
      </c>
      <c r="B1950" s="1" t="s">
        <v>4974</v>
      </c>
      <c r="C1950" s="1" t="s">
        <v>4975</v>
      </c>
      <c r="D1950" s="1" t="s">
        <v>1076</v>
      </c>
      <c r="E1950" s="1" t="s">
        <v>1077</v>
      </c>
      <c r="F1950" s="1" t="n">
        <v>153</v>
      </c>
      <c r="G1950" s="1" t="s">
        <v>1059</v>
      </c>
      <c r="H1950" s="1" t="n">
        <v>549.92</v>
      </c>
      <c r="I1950" s="1" t="s">
        <v>39</v>
      </c>
      <c r="J195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1949SKU01949DABUR PRODUCT 1949SNACKSBRITANNIALITREACTIVE153549.92</v>
      </c>
      <c r="K1950" s="1" t="n">
        <f aca="false">COUNTIF(J:J, $J1950)</f>
        <v>1</v>
      </c>
      <c r="L1950" s="1" t="str">
        <f aca="false">IF(ISNA(VLOOKUP(tblProducts[[#This Row],[supplier_id]], tblSuppliers[], 3, FALSE())), "Invalid", "Valid")</f>
        <v>Valid</v>
      </c>
    </row>
    <row r="1951" customFormat="false" ht="15" hidden="false" customHeight="true" outlineLevel="0" collapsed="false">
      <c r="A1951" s="1" t="n">
        <v>1950</v>
      </c>
      <c r="B1951" s="1" t="s">
        <v>4976</v>
      </c>
      <c r="C1951" s="1" t="s">
        <v>4977</v>
      </c>
      <c r="D1951" s="1" t="s">
        <v>1076</v>
      </c>
      <c r="E1951" s="1" t="s">
        <v>1082</v>
      </c>
      <c r="F1951" s="1" t="n">
        <v>134</v>
      </c>
      <c r="G1951" s="1" t="s">
        <v>1078</v>
      </c>
      <c r="H1951" s="1" t="n">
        <v>46.82</v>
      </c>
      <c r="I1951" s="1" t="s">
        <v>39</v>
      </c>
      <c r="J195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1950SKU01950DABUR PRODUCT 1950SNACKSNESTLEBOTTLEACTIVE13446.82</v>
      </c>
      <c r="K1951" s="1" t="n">
        <f aca="false">COUNTIF(J:J, $J1951)</f>
        <v>1</v>
      </c>
      <c r="L1951" s="1" t="str">
        <f aca="false">IF(ISNA(VLOOKUP(tblProducts[[#This Row],[supplier_id]], tblSuppliers[], 3, FALSE())), "Invalid", "Valid")</f>
        <v>Valid</v>
      </c>
    </row>
    <row r="1952" customFormat="false" ht="15" hidden="false" customHeight="true" outlineLevel="0" collapsed="false">
      <c r="A1952" s="1" t="n">
        <v>1951</v>
      </c>
      <c r="B1952" s="1" t="s">
        <v>4978</v>
      </c>
      <c r="C1952" s="1" t="s">
        <v>4979</v>
      </c>
      <c r="D1952" s="1" t="s">
        <v>1062</v>
      </c>
      <c r="E1952" s="1" t="s">
        <v>1054</v>
      </c>
      <c r="F1952" s="1" t="n">
        <v>179</v>
      </c>
      <c r="G1952" s="1" t="s">
        <v>1064</v>
      </c>
      <c r="H1952" s="1" t="n">
        <v>2121.3</v>
      </c>
      <c r="I1952" s="1" t="s">
        <v>46</v>
      </c>
      <c r="J195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1951SKU01951P&amp;G PRODUCT 1951DAIRYUNILEVERKGINACTIVE1792121.3</v>
      </c>
      <c r="K1952" s="1" t="n">
        <f aca="false">COUNTIF(J:J, $J1952)</f>
        <v>1</v>
      </c>
      <c r="L1952" s="1" t="str">
        <f aca="false">IF(ISNA(VLOOKUP(tblProducts[[#This Row],[supplier_id]], tblSuppliers[], 3, FALSE())), "Invalid", "Valid")</f>
        <v>Valid</v>
      </c>
    </row>
    <row r="1953" customFormat="false" ht="15" hidden="false" customHeight="true" outlineLevel="0" collapsed="false">
      <c r="A1953" s="1" t="n">
        <v>1952</v>
      </c>
      <c r="B1953" s="1" t="s">
        <v>4980</v>
      </c>
      <c r="C1953" s="1" t="s">
        <v>4981</v>
      </c>
      <c r="D1953" s="1" t="s">
        <v>1088</v>
      </c>
      <c r="E1953" s="1" t="s">
        <v>1077</v>
      </c>
      <c r="F1953" s="1" t="n">
        <v>92</v>
      </c>
      <c r="G1953" s="1" t="s">
        <v>1064</v>
      </c>
      <c r="H1953" s="1" t="n">
        <v>2179.19</v>
      </c>
      <c r="I1953" s="1" t="s">
        <v>46</v>
      </c>
      <c r="J195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1952SKU01952NESTLE PRODUCT 1952HOUSEHOLDBRITANNIAKGINACTIVE922179.19</v>
      </c>
      <c r="K1953" s="1" t="n">
        <f aca="false">COUNTIF(J:J, $J1953)</f>
        <v>1</v>
      </c>
      <c r="L1953" s="1" t="str">
        <f aca="false">IF(ISNA(VLOOKUP(tblProducts[[#This Row],[supplier_id]], tblSuppliers[], 3, FALSE())), "Invalid", "Valid")</f>
        <v>Valid</v>
      </c>
    </row>
    <row r="1954" customFormat="false" ht="15" hidden="false" customHeight="true" outlineLevel="0" collapsed="false">
      <c r="A1954" s="1" t="n">
        <v>1953</v>
      </c>
      <c r="B1954" s="1" t="s">
        <v>4982</v>
      </c>
      <c r="C1954" s="1" t="s">
        <v>4983</v>
      </c>
      <c r="D1954" s="1" t="s">
        <v>1053</v>
      </c>
      <c r="E1954" s="1" t="s">
        <v>1089</v>
      </c>
      <c r="F1954" s="1" t="n">
        <v>67</v>
      </c>
      <c r="G1954" s="1" t="s">
        <v>1068</v>
      </c>
      <c r="H1954" s="1" t="n">
        <v>1022.69</v>
      </c>
      <c r="I1954" s="1" t="s">
        <v>46</v>
      </c>
      <c r="J195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1953SKU01953P&amp;G PRODUCT 1953CLEANINGPARLEPIECEINACTIVE671022.69</v>
      </c>
      <c r="K1954" s="1" t="n">
        <f aca="false">COUNTIF(J:J, $J1954)</f>
        <v>1</v>
      </c>
      <c r="L1954" s="1" t="str">
        <f aca="false">IF(ISNA(VLOOKUP(tblProducts[[#This Row],[supplier_id]], tblSuppliers[], 3, FALSE())), "Invalid", "Valid")</f>
        <v>Valid</v>
      </c>
    </row>
    <row r="1955" customFormat="false" ht="15" hidden="false" customHeight="true" outlineLevel="0" collapsed="false">
      <c r="A1955" s="1" t="n">
        <v>1954</v>
      </c>
      <c r="B1955" s="1" t="s">
        <v>4984</v>
      </c>
      <c r="C1955" s="1" t="s">
        <v>4985</v>
      </c>
      <c r="D1955" s="1" t="s">
        <v>1062</v>
      </c>
      <c r="E1955" s="1" t="s">
        <v>1071</v>
      </c>
      <c r="F1955" s="1" t="n">
        <v>192</v>
      </c>
      <c r="G1955" s="1" t="s">
        <v>1064</v>
      </c>
      <c r="H1955" s="1" t="n">
        <v>1461.97</v>
      </c>
      <c r="I1955" s="1" t="s">
        <v>39</v>
      </c>
      <c r="J195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1954SKU01954UNILEVER PRODUCT 1954DAIRYITCKGACTIVE1921461.97</v>
      </c>
      <c r="K1955" s="1" t="n">
        <f aca="false">COUNTIF(J:J, $J1955)</f>
        <v>1</v>
      </c>
      <c r="L1955" s="1" t="str">
        <f aca="false">IF(ISNA(VLOOKUP(tblProducts[[#This Row],[supplier_id]], tblSuppliers[], 3, FALSE())), "Invalid", "Valid")</f>
        <v>Valid</v>
      </c>
    </row>
    <row r="1956" customFormat="false" ht="15" hidden="false" customHeight="true" outlineLevel="0" collapsed="false">
      <c r="A1956" s="1" t="n">
        <v>1955</v>
      </c>
      <c r="B1956" s="1" t="s">
        <v>4986</v>
      </c>
      <c r="C1956" s="1" t="s">
        <v>4987</v>
      </c>
      <c r="D1956" s="1" t="s">
        <v>1143</v>
      </c>
      <c r="E1956" s="1" t="s">
        <v>1089</v>
      </c>
      <c r="F1956" s="1" t="n">
        <v>163</v>
      </c>
      <c r="G1956" s="1" t="s">
        <v>1068</v>
      </c>
      <c r="H1956" s="1" t="n">
        <v>432.01</v>
      </c>
      <c r="I1956" s="1" t="s">
        <v>46</v>
      </c>
      <c r="J195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1955SKU01955NESTLE PRODUCT 1955BEVERAGESPARLEPIECEINACTIVE163432.01</v>
      </c>
      <c r="K1956" s="1" t="n">
        <f aca="false">COUNTIF(J:J, $J1956)</f>
        <v>1</v>
      </c>
      <c r="L1956" s="1" t="str">
        <f aca="false">IF(ISNA(VLOOKUP(tblProducts[[#This Row],[supplier_id]], tblSuppliers[], 3, FALSE())), "Invalid", "Valid")</f>
        <v>Valid</v>
      </c>
    </row>
    <row r="1957" customFormat="false" ht="15" hidden="false" customHeight="true" outlineLevel="0" collapsed="false">
      <c r="A1957" s="1" t="n">
        <v>1956</v>
      </c>
      <c r="B1957" s="1" t="s">
        <v>4988</v>
      </c>
      <c r="C1957" s="1" t="s">
        <v>4989</v>
      </c>
      <c r="D1957" s="1" t="s">
        <v>1062</v>
      </c>
      <c r="E1957" s="1" t="s">
        <v>1054</v>
      </c>
      <c r="F1957" s="1" t="n">
        <v>189</v>
      </c>
      <c r="G1957" s="1" t="s">
        <v>1078</v>
      </c>
      <c r="H1957" s="1" t="n">
        <v>2180.91</v>
      </c>
      <c r="I1957" s="1" t="s">
        <v>46</v>
      </c>
      <c r="J195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1956SKU01956UNILEVER PRODUCT 1956DAIRYUNILEVERBOTTLEINACTIVE1892180.91</v>
      </c>
      <c r="K1957" s="1" t="n">
        <f aca="false">COUNTIF(J:J, $J1957)</f>
        <v>1</v>
      </c>
      <c r="L1957" s="1" t="str">
        <f aca="false">IF(ISNA(VLOOKUP(tblProducts[[#This Row],[supplier_id]], tblSuppliers[], 3, FALSE())), "Invalid", "Valid")</f>
        <v>Valid</v>
      </c>
    </row>
    <row r="1958" customFormat="false" ht="15" hidden="false" customHeight="true" outlineLevel="0" collapsed="false">
      <c r="A1958" s="1" t="n">
        <v>1957</v>
      </c>
      <c r="B1958" s="1" t="s">
        <v>4990</v>
      </c>
      <c r="C1958" s="1" t="s">
        <v>4991</v>
      </c>
      <c r="D1958" s="1" t="s">
        <v>1076</v>
      </c>
      <c r="E1958" s="1" t="s">
        <v>1085</v>
      </c>
      <c r="F1958" s="1" t="n">
        <v>6</v>
      </c>
      <c r="G1958" s="1" t="s">
        <v>1059</v>
      </c>
      <c r="H1958" s="1" t="n">
        <v>1082.43</v>
      </c>
      <c r="I1958" s="1" t="s">
        <v>46</v>
      </c>
      <c r="J195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1957SKU01957UNILEVER PRODUCT 1957SNACKSDABURLITREINACTIVE61082.43</v>
      </c>
      <c r="K1958" s="1" t="n">
        <f aca="false">COUNTIF(J:J, $J1958)</f>
        <v>1</v>
      </c>
      <c r="L1958" s="1" t="str">
        <f aca="false">IF(ISNA(VLOOKUP(tblProducts[[#This Row],[supplier_id]], tblSuppliers[], 3, FALSE())), "Invalid", "Valid")</f>
        <v>Valid</v>
      </c>
    </row>
    <row r="1959" customFormat="false" ht="15" hidden="false" customHeight="true" outlineLevel="0" collapsed="false">
      <c r="A1959" s="1" t="n">
        <v>1958</v>
      </c>
      <c r="B1959" s="1" t="s">
        <v>4992</v>
      </c>
      <c r="C1959" s="1" t="s">
        <v>4993</v>
      </c>
      <c r="D1959" s="1" t="s">
        <v>1143</v>
      </c>
      <c r="E1959" s="1" t="s">
        <v>1089</v>
      </c>
      <c r="F1959" s="1" t="n">
        <v>88</v>
      </c>
      <c r="G1959" s="1" t="s">
        <v>1078</v>
      </c>
      <c r="H1959" s="1" t="n">
        <v>2373.41</v>
      </c>
      <c r="I1959" s="1" t="s">
        <v>46</v>
      </c>
      <c r="J195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1958SKU01958P&amp;G PRODUCT 1958BEVERAGESPARLEBOTTLEINACTIVE882373.41</v>
      </c>
      <c r="K1959" s="1" t="n">
        <f aca="false">COUNTIF(J:J, $J1959)</f>
        <v>1</v>
      </c>
      <c r="L1959" s="1" t="str">
        <f aca="false">IF(ISNA(VLOOKUP(tblProducts[[#This Row],[supplier_id]], tblSuppliers[], 3, FALSE())), "Invalid", "Valid")</f>
        <v>Valid</v>
      </c>
    </row>
    <row r="1960" customFormat="false" ht="15" hidden="false" customHeight="true" outlineLevel="0" collapsed="false">
      <c r="A1960" s="1" t="n">
        <v>1959</v>
      </c>
      <c r="B1960" s="1" t="s">
        <v>4994</v>
      </c>
      <c r="C1960" s="1" t="s">
        <v>4995</v>
      </c>
      <c r="D1960" s="1" t="s">
        <v>1076</v>
      </c>
      <c r="E1960" s="1" t="s">
        <v>1077</v>
      </c>
      <c r="F1960" s="1" t="n">
        <v>193</v>
      </c>
      <c r="G1960" s="1" t="s">
        <v>1068</v>
      </c>
      <c r="H1960" s="1" t="n">
        <v>2146.75</v>
      </c>
      <c r="I1960" s="1" t="s">
        <v>46</v>
      </c>
      <c r="J196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1959SKU01959NESTLE PRODUCT 1959SNACKSBRITANNIAPIECEINACTIVE1932146.75</v>
      </c>
      <c r="K1960" s="1" t="n">
        <f aca="false">COUNTIF(J:J, $J1960)</f>
        <v>1</v>
      </c>
      <c r="L1960" s="1" t="str">
        <f aca="false">IF(ISNA(VLOOKUP(tblProducts[[#This Row],[supplier_id]], tblSuppliers[], 3, FALSE())), "Invalid", "Valid")</f>
        <v>Valid</v>
      </c>
    </row>
    <row r="1961" customFormat="false" ht="15" hidden="false" customHeight="true" outlineLevel="0" collapsed="false">
      <c r="A1961" s="1" t="n">
        <v>1960</v>
      </c>
      <c r="B1961" s="1" t="s">
        <v>4996</v>
      </c>
      <c r="C1961" s="1" t="s">
        <v>4997</v>
      </c>
      <c r="D1961" s="1" t="s">
        <v>1053</v>
      </c>
      <c r="E1961" s="1" t="s">
        <v>1071</v>
      </c>
      <c r="F1961" s="1" t="n">
        <v>9</v>
      </c>
      <c r="G1961" s="1" t="s">
        <v>1064</v>
      </c>
      <c r="H1961" s="1" t="n">
        <v>1755.41</v>
      </c>
      <c r="I1961" s="1" t="s">
        <v>46</v>
      </c>
      <c r="J196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1960SKU01960NESTLE PRODUCT 1960CLEANINGITCKGINACTIVE91755.41</v>
      </c>
      <c r="K1961" s="1" t="n">
        <f aca="false">COUNTIF(J:J, $J1961)</f>
        <v>1</v>
      </c>
      <c r="L1961" s="1" t="str">
        <f aca="false">IF(ISNA(VLOOKUP(tblProducts[[#This Row],[supplier_id]], tblSuppliers[], 3, FALSE())), "Invalid", "Valid")</f>
        <v>Valid</v>
      </c>
    </row>
    <row r="1962" customFormat="false" ht="15" hidden="false" customHeight="true" outlineLevel="0" collapsed="false">
      <c r="A1962" s="1" t="n">
        <v>1961</v>
      </c>
      <c r="B1962" s="1" t="s">
        <v>4998</v>
      </c>
      <c r="C1962" s="1" t="s">
        <v>4999</v>
      </c>
      <c r="D1962" s="1" t="s">
        <v>1088</v>
      </c>
      <c r="E1962" s="1" t="s">
        <v>1077</v>
      </c>
      <c r="F1962" s="1" t="n">
        <v>177</v>
      </c>
      <c r="G1962" s="1" t="s">
        <v>1055</v>
      </c>
      <c r="H1962" s="1" t="n">
        <v>914.54</v>
      </c>
      <c r="I1962" s="1" t="s">
        <v>39</v>
      </c>
      <c r="J196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1961SKU01961BRITANNIA PRODUCT 1961HOUSEHOLDBRITANNIAPACKACTIVE177914.54</v>
      </c>
      <c r="K1962" s="1" t="n">
        <f aca="false">COUNTIF(J:J, $J1962)</f>
        <v>1</v>
      </c>
      <c r="L1962" s="1" t="str">
        <f aca="false">IF(ISNA(VLOOKUP(tblProducts[[#This Row],[supplier_id]], tblSuppliers[], 3, FALSE())), "Invalid", "Valid")</f>
        <v>Valid</v>
      </c>
    </row>
    <row r="1963" customFormat="false" ht="15" hidden="false" customHeight="true" outlineLevel="0" collapsed="false">
      <c r="A1963" s="1" t="n">
        <v>1962</v>
      </c>
      <c r="B1963" s="1" t="s">
        <v>5000</v>
      </c>
      <c r="C1963" s="1" t="s">
        <v>5001</v>
      </c>
      <c r="D1963" s="1" t="s">
        <v>1067</v>
      </c>
      <c r="E1963" s="1" t="s">
        <v>1089</v>
      </c>
      <c r="F1963" s="1" t="n">
        <v>120</v>
      </c>
      <c r="G1963" s="1" t="s">
        <v>1064</v>
      </c>
      <c r="H1963" s="1" t="n">
        <v>630.92</v>
      </c>
      <c r="I1963" s="1" t="s">
        <v>39</v>
      </c>
      <c r="J196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1962SKU01962ITC PRODUCT 1962BAKERYPARLEKGACTIVE120630.92</v>
      </c>
      <c r="K1963" s="1" t="n">
        <f aca="false">COUNTIF(J:J, $J1963)</f>
        <v>1</v>
      </c>
      <c r="L1963" s="1" t="str">
        <f aca="false">IF(ISNA(VLOOKUP(tblProducts[[#This Row],[supplier_id]], tblSuppliers[], 3, FALSE())), "Invalid", "Valid")</f>
        <v>Valid</v>
      </c>
    </row>
    <row r="1964" customFormat="false" ht="15" hidden="false" customHeight="true" outlineLevel="0" collapsed="false">
      <c r="A1964" s="1" t="n">
        <v>1963</v>
      </c>
      <c r="B1964" s="1" t="s">
        <v>5002</v>
      </c>
      <c r="C1964" s="1" t="s">
        <v>5003</v>
      </c>
      <c r="D1964" s="1" t="s">
        <v>1088</v>
      </c>
      <c r="E1964" s="1" t="s">
        <v>1058</v>
      </c>
      <c r="F1964" s="1" t="n">
        <v>61</v>
      </c>
      <c r="G1964" s="1" t="s">
        <v>1068</v>
      </c>
      <c r="H1964" s="1" t="n">
        <v>2399.38</v>
      </c>
      <c r="I1964" s="1" t="s">
        <v>46</v>
      </c>
      <c r="J196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1963SKU01963BRITANNIA PRODUCT 1963HOUSEHOLDP&amp;GPIECEINACTIVE612399.38</v>
      </c>
      <c r="K1964" s="1" t="n">
        <f aca="false">COUNTIF(J:J, $J1964)</f>
        <v>1</v>
      </c>
      <c r="L1964" s="1" t="str">
        <f aca="false">IF(ISNA(VLOOKUP(tblProducts[[#This Row],[supplier_id]], tblSuppliers[], 3, FALSE())), "Invalid", "Valid")</f>
        <v>Valid</v>
      </c>
    </row>
    <row r="1965" customFormat="false" ht="15" hidden="false" customHeight="true" outlineLevel="0" collapsed="false">
      <c r="A1965" s="1" t="n">
        <v>1964</v>
      </c>
      <c r="B1965" s="1" t="s">
        <v>5004</v>
      </c>
      <c r="C1965" s="1" t="s">
        <v>5005</v>
      </c>
      <c r="D1965" s="1" t="s">
        <v>1081</v>
      </c>
      <c r="E1965" s="1" t="s">
        <v>1058</v>
      </c>
      <c r="F1965" s="1" t="n">
        <v>161</v>
      </c>
      <c r="G1965" s="1" t="s">
        <v>1059</v>
      </c>
      <c r="H1965" s="1" t="n">
        <v>2322.86</v>
      </c>
      <c r="I1965" s="1" t="s">
        <v>39</v>
      </c>
      <c r="J196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1964SKU01964UNILEVER PRODUCT 1964FROZEN FOODP&amp;GLITREACTIVE1612322.86</v>
      </c>
      <c r="K1965" s="1" t="n">
        <f aca="false">COUNTIF(J:J, $J1965)</f>
        <v>1</v>
      </c>
      <c r="L1965" s="1" t="str">
        <f aca="false">IF(ISNA(VLOOKUP(tblProducts[[#This Row],[supplier_id]], tblSuppliers[], 3, FALSE())), "Invalid", "Valid")</f>
        <v>Valid</v>
      </c>
    </row>
    <row r="1966" customFormat="false" ht="15" hidden="false" customHeight="true" outlineLevel="0" collapsed="false">
      <c r="A1966" s="1" t="n">
        <v>1965</v>
      </c>
      <c r="B1966" s="1" t="s">
        <v>5006</v>
      </c>
      <c r="C1966" s="1" t="s">
        <v>5007</v>
      </c>
      <c r="D1966" s="1" t="s">
        <v>1053</v>
      </c>
      <c r="E1966" s="1" t="s">
        <v>1054</v>
      </c>
      <c r="F1966" s="1" t="n">
        <v>80</v>
      </c>
      <c r="G1966" s="1" t="s">
        <v>1078</v>
      </c>
      <c r="H1966" s="1" t="n">
        <v>1442.13</v>
      </c>
      <c r="I1966" s="1" t="s">
        <v>46</v>
      </c>
      <c r="J196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1965SKU01965AMUL PRODUCT 1965CLEANINGUNILEVERBOTTLEINACTIVE801442.13</v>
      </c>
      <c r="K1966" s="1" t="n">
        <f aca="false">COUNTIF(J:J, $J1966)</f>
        <v>1</v>
      </c>
      <c r="L1966" s="1" t="str">
        <f aca="false">IF(ISNA(VLOOKUP(tblProducts[[#This Row],[supplier_id]], tblSuppliers[], 3, FALSE())), "Invalid", "Valid")</f>
        <v>Valid</v>
      </c>
    </row>
    <row r="1967" customFormat="false" ht="15" hidden="false" customHeight="true" outlineLevel="0" collapsed="false">
      <c r="A1967" s="1" t="n">
        <v>1966</v>
      </c>
      <c r="B1967" s="1" t="s">
        <v>5008</v>
      </c>
      <c r="C1967" s="1" t="s">
        <v>5009</v>
      </c>
      <c r="D1967" s="1" t="s">
        <v>1088</v>
      </c>
      <c r="E1967" s="1" t="s">
        <v>1063</v>
      </c>
      <c r="F1967" s="1" t="n">
        <v>87</v>
      </c>
      <c r="G1967" s="1" t="s">
        <v>1068</v>
      </c>
      <c r="H1967" s="1" t="n">
        <v>397.75</v>
      </c>
      <c r="I1967" s="1" t="s">
        <v>46</v>
      </c>
      <c r="J196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1966SKU01966P&amp;G PRODUCT 1966HOUSEHOLDAMULPIECEINACTIVE87397.75</v>
      </c>
      <c r="K1967" s="1" t="n">
        <f aca="false">COUNTIF(J:J, $J1967)</f>
        <v>1</v>
      </c>
      <c r="L1967" s="1" t="str">
        <f aca="false">IF(ISNA(VLOOKUP(tblProducts[[#This Row],[supplier_id]], tblSuppliers[], 3, FALSE())), "Invalid", "Valid")</f>
        <v>Valid</v>
      </c>
    </row>
    <row r="1968" customFormat="false" ht="15" hidden="false" customHeight="true" outlineLevel="0" collapsed="false">
      <c r="A1968" s="1" t="n">
        <v>1967</v>
      </c>
      <c r="B1968" s="1" t="s">
        <v>5010</v>
      </c>
      <c r="C1968" s="1" t="s">
        <v>5011</v>
      </c>
      <c r="D1968" s="1" t="s">
        <v>1143</v>
      </c>
      <c r="E1968" s="1" t="s">
        <v>1077</v>
      </c>
      <c r="F1968" s="1" t="n">
        <v>114</v>
      </c>
      <c r="G1968" s="1" t="s">
        <v>1064</v>
      </c>
      <c r="H1968" s="1" t="n">
        <v>594.34</v>
      </c>
      <c r="I1968" s="1" t="s">
        <v>46</v>
      </c>
      <c r="J196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1967SKU01967UNILEVER PRODUCT 1967BEVERAGESBRITANNIAKGINACTIVE114594.34</v>
      </c>
      <c r="K1968" s="1" t="n">
        <f aca="false">COUNTIF(J:J, $J1968)</f>
        <v>1</v>
      </c>
      <c r="L1968" s="1" t="str">
        <f aca="false">IF(ISNA(VLOOKUP(tblProducts[[#This Row],[supplier_id]], tblSuppliers[], 3, FALSE())), "Invalid", "Valid")</f>
        <v>Valid</v>
      </c>
    </row>
    <row r="1969" customFormat="false" ht="15" hidden="false" customHeight="true" outlineLevel="0" collapsed="false">
      <c r="A1969" s="1" t="n">
        <v>1968</v>
      </c>
      <c r="B1969" s="1" t="s">
        <v>5012</v>
      </c>
      <c r="C1969" s="1" t="s">
        <v>5013</v>
      </c>
      <c r="D1969" s="1" t="s">
        <v>1143</v>
      </c>
      <c r="E1969" s="1" t="s">
        <v>1089</v>
      </c>
      <c r="F1969" s="1" t="n">
        <v>77</v>
      </c>
      <c r="G1969" s="1" t="s">
        <v>1059</v>
      </c>
      <c r="H1969" s="1" t="n">
        <v>2040.38</v>
      </c>
      <c r="I1969" s="1" t="s">
        <v>39</v>
      </c>
      <c r="J196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1968SKU01968UNILEVER PRODUCT 1968BEVERAGESPARLELITREACTIVE772040.38</v>
      </c>
      <c r="K1969" s="1" t="n">
        <f aca="false">COUNTIF(J:J, $J1969)</f>
        <v>1</v>
      </c>
      <c r="L1969" s="1" t="str">
        <f aca="false">IF(ISNA(VLOOKUP(tblProducts[[#This Row],[supplier_id]], tblSuppliers[], 3, FALSE())), "Invalid", "Valid")</f>
        <v>Valid</v>
      </c>
    </row>
    <row r="1970" customFormat="false" ht="15" hidden="false" customHeight="true" outlineLevel="0" collapsed="false">
      <c r="A1970" s="1" t="n">
        <v>1969</v>
      </c>
      <c r="B1970" s="1" t="s">
        <v>5014</v>
      </c>
      <c r="C1970" s="1" t="s">
        <v>5015</v>
      </c>
      <c r="D1970" s="1" t="s">
        <v>1076</v>
      </c>
      <c r="E1970" s="1" t="s">
        <v>1054</v>
      </c>
      <c r="F1970" s="1" t="n">
        <v>53</v>
      </c>
      <c r="G1970" s="1" t="s">
        <v>1059</v>
      </c>
      <c r="H1970" s="1" t="n">
        <v>1842.39</v>
      </c>
      <c r="I1970" s="1" t="s">
        <v>39</v>
      </c>
      <c r="J197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1969SKU01969NESTLE PRODUCT 1969SNACKSUNILEVERLITREACTIVE531842.39</v>
      </c>
      <c r="K1970" s="1" t="n">
        <f aca="false">COUNTIF(J:J, $J1970)</f>
        <v>1</v>
      </c>
      <c r="L1970" s="1" t="str">
        <f aca="false">IF(ISNA(VLOOKUP(tblProducts[[#This Row],[supplier_id]], tblSuppliers[], 3, FALSE())), "Invalid", "Valid")</f>
        <v>Valid</v>
      </c>
    </row>
    <row r="1971" customFormat="false" ht="15" hidden="false" customHeight="true" outlineLevel="0" collapsed="false">
      <c r="A1971" s="1" t="n">
        <v>1970</v>
      </c>
      <c r="B1971" s="1" t="s">
        <v>5016</v>
      </c>
      <c r="C1971" s="1" t="s">
        <v>5017</v>
      </c>
      <c r="D1971" s="1" t="s">
        <v>1098</v>
      </c>
      <c r="E1971" s="1" t="s">
        <v>1089</v>
      </c>
      <c r="F1971" s="1" t="n">
        <v>72</v>
      </c>
      <c r="G1971" s="1" t="s">
        <v>1059</v>
      </c>
      <c r="H1971" s="1" t="n">
        <v>1486.29</v>
      </c>
      <c r="I1971" s="1" t="s">
        <v>39</v>
      </c>
      <c r="J197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1970SKU01970NESTLE PRODUCT 1970PERSONAL CAREPARLELITREACTIVE721486.29</v>
      </c>
      <c r="K1971" s="1" t="n">
        <f aca="false">COUNTIF(J:J, $J1971)</f>
        <v>1</v>
      </c>
      <c r="L1971" s="1" t="str">
        <f aca="false">IF(ISNA(VLOOKUP(tblProducts[[#This Row],[supplier_id]], tblSuppliers[], 3, FALSE())), "Invalid", "Valid")</f>
        <v>Valid</v>
      </c>
    </row>
    <row r="1972" customFormat="false" ht="15" hidden="false" customHeight="true" outlineLevel="0" collapsed="false">
      <c r="A1972" s="1" t="n">
        <v>1971</v>
      </c>
      <c r="B1972" s="1" t="s">
        <v>5018</v>
      </c>
      <c r="C1972" s="1" t="s">
        <v>5019</v>
      </c>
      <c r="D1972" s="1" t="s">
        <v>1081</v>
      </c>
      <c r="E1972" s="1" t="s">
        <v>1082</v>
      </c>
      <c r="F1972" s="1" t="n">
        <v>157</v>
      </c>
      <c r="G1972" s="1" t="s">
        <v>1055</v>
      </c>
      <c r="H1972" s="1" t="n">
        <v>921.14</v>
      </c>
      <c r="I1972" s="1" t="s">
        <v>39</v>
      </c>
      <c r="J197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1971SKU01971P&amp;G PRODUCT 1971FROZEN FOODNESTLEPACKACTIVE157921.14</v>
      </c>
      <c r="K1972" s="1" t="n">
        <f aca="false">COUNTIF(J:J, $J1972)</f>
        <v>1</v>
      </c>
      <c r="L1972" s="1" t="str">
        <f aca="false">IF(ISNA(VLOOKUP(tblProducts[[#This Row],[supplier_id]], tblSuppliers[], 3, FALSE())), "Invalid", "Valid")</f>
        <v>Valid</v>
      </c>
    </row>
    <row r="1973" customFormat="false" ht="15" hidden="false" customHeight="true" outlineLevel="0" collapsed="false">
      <c r="A1973" s="1" t="n">
        <v>1972</v>
      </c>
      <c r="B1973" s="1" t="s">
        <v>5020</v>
      </c>
      <c r="C1973" s="1" t="s">
        <v>5021</v>
      </c>
      <c r="D1973" s="1" t="s">
        <v>1076</v>
      </c>
      <c r="E1973" s="1" t="s">
        <v>1089</v>
      </c>
      <c r="F1973" s="1" t="n">
        <v>26</v>
      </c>
      <c r="G1973" s="1" t="s">
        <v>1068</v>
      </c>
      <c r="H1973" s="1" t="n">
        <v>332.04</v>
      </c>
      <c r="I1973" s="1" t="s">
        <v>39</v>
      </c>
      <c r="J197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1972SKU01972P&amp;G PRODUCT 1972SNACKSPARLEPIECEACTIVE26332.04</v>
      </c>
      <c r="K1973" s="1" t="n">
        <f aca="false">COUNTIF(J:J, $J1973)</f>
        <v>1</v>
      </c>
      <c r="L1973" s="1" t="str">
        <f aca="false">IF(ISNA(VLOOKUP(tblProducts[[#This Row],[supplier_id]], tblSuppliers[], 3, FALSE())), "Invalid", "Valid")</f>
        <v>Valid</v>
      </c>
    </row>
    <row r="1974" customFormat="false" ht="15" hidden="false" customHeight="true" outlineLevel="0" collapsed="false">
      <c r="A1974" s="1" t="n">
        <v>1973</v>
      </c>
      <c r="B1974" s="1" t="s">
        <v>5022</v>
      </c>
      <c r="C1974" s="1" t="s">
        <v>5023</v>
      </c>
      <c r="D1974" s="1" t="s">
        <v>1067</v>
      </c>
      <c r="E1974" s="1" t="s">
        <v>1089</v>
      </c>
      <c r="F1974" s="1" t="n">
        <v>173</v>
      </c>
      <c r="G1974" s="1" t="s">
        <v>1068</v>
      </c>
      <c r="H1974" s="1" t="n">
        <v>1574.5</v>
      </c>
      <c r="I1974" s="1" t="s">
        <v>39</v>
      </c>
      <c r="J197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1973SKU01973PARLE PRODUCT 1973BAKERYPARLEPIECEACTIVE1731574.5</v>
      </c>
      <c r="K1974" s="1" t="n">
        <f aca="false">COUNTIF(J:J, $J1974)</f>
        <v>1</v>
      </c>
      <c r="L1974" s="1" t="str">
        <f aca="false">IF(ISNA(VLOOKUP(tblProducts[[#This Row],[supplier_id]], tblSuppliers[], 3, FALSE())), "Invalid", "Valid")</f>
        <v>Valid</v>
      </c>
    </row>
    <row r="1975" customFormat="false" ht="15" hidden="false" customHeight="true" outlineLevel="0" collapsed="false">
      <c r="A1975" s="1" t="n">
        <v>1974</v>
      </c>
      <c r="B1975" s="1" t="s">
        <v>5024</v>
      </c>
      <c r="C1975" s="1" t="s">
        <v>5025</v>
      </c>
      <c r="D1975" s="1" t="s">
        <v>1081</v>
      </c>
      <c r="E1975" s="1" t="s">
        <v>1058</v>
      </c>
      <c r="F1975" s="1" t="n">
        <v>168</v>
      </c>
      <c r="G1975" s="1" t="s">
        <v>1055</v>
      </c>
      <c r="H1975" s="1" t="n">
        <v>1309.39</v>
      </c>
      <c r="I1975" s="1" t="s">
        <v>46</v>
      </c>
      <c r="J197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1974SKU01974ITC PRODUCT 1974FROZEN FOODP&amp;GPACKINACTIVE1681309.39</v>
      </c>
      <c r="K1975" s="1" t="n">
        <f aca="false">COUNTIF(J:J, $J1975)</f>
        <v>1</v>
      </c>
      <c r="L1975" s="1" t="str">
        <f aca="false">IF(ISNA(VLOOKUP(tblProducts[[#This Row],[supplier_id]], tblSuppliers[], 3, FALSE())), "Invalid", "Valid")</f>
        <v>Valid</v>
      </c>
    </row>
    <row r="1976" customFormat="false" ht="15" hidden="false" customHeight="true" outlineLevel="0" collapsed="false">
      <c r="A1976" s="1" t="n">
        <v>1975</v>
      </c>
      <c r="B1976" s="1" t="s">
        <v>5026</v>
      </c>
      <c r="C1976" s="1" t="s">
        <v>5027</v>
      </c>
      <c r="D1976" s="1" t="s">
        <v>1067</v>
      </c>
      <c r="E1976" s="1" t="s">
        <v>1089</v>
      </c>
      <c r="F1976" s="1" t="n">
        <v>113</v>
      </c>
      <c r="G1976" s="1" t="s">
        <v>1059</v>
      </c>
      <c r="H1976" s="1" t="n">
        <v>1484.84</v>
      </c>
      <c r="I1976" s="1" t="s">
        <v>39</v>
      </c>
      <c r="J197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1975SKU01975NESTLE PRODUCT 1975BAKERYPARLELITREACTIVE1131484.84</v>
      </c>
      <c r="K1976" s="1" t="n">
        <f aca="false">COUNTIF(J:J, $J1976)</f>
        <v>1</v>
      </c>
      <c r="L1976" s="1" t="str">
        <f aca="false">IF(ISNA(VLOOKUP(tblProducts[[#This Row],[supplier_id]], tblSuppliers[], 3, FALSE())), "Invalid", "Valid")</f>
        <v>Valid</v>
      </c>
    </row>
    <row r="1977" customFormat="false" ht="15" hidden="false" customHeight="true" outlineLevel="0" collapsed="false">
      <c r="A1977" s="1" t="n">
        <v>1976</v>
      </c>
      <c r="B1977" s="1" t="s">
        <v>5028</v>
      </c>
      <c r="C1977" s="1" t="s">
        <v>5029</v>
      </c>
      <c r="D1977" s="1" t="s">
        <v>1053</v>
      </c>
      <c r="E1977" s="1" t="s">
        <v>1082</v>
      </c>
      <c r="F1977" s="1" t="n">
        <v>52</v>
      </c>
      <c r="G1977" s="1" t="s">
        <v>1059</v>
      </c>
      <c r="H1977" s="1" t="n">
        <v>831.95</v>
      </c>
      <c r="I1977" s="1" t="s">
        <v>46</v>
      </c>
      <c r="J197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1976SKU01976UNILEVER PRODUCT 1976CLEANINGNESTLELITREINACTIVE52831.95</v>
      </c>
      <c r="K1977" s="1" t="n">
        <f aca="false">COUNTIF(J:J, $J1977)</f>
        <v>1</v>
      </c>
      <c r="L1977" s="1" t="str">
        <f aca="false">IF(ISNA(VLOOKUP(tblProducts[[#This Row],[supplier_id]], tblSuppliers[], 3, FALSE())), "Invalid", "Valid")</f>
        <v>Valid</v>
      </c>
    </row>
    <row r="1978" customFormat="false" ht="15" hidden="false" customHeight="true" outlineLevel="0" collapsed="false">
      <c r="A1978" s="1" t="n">
        <v>1977</v>
      </c>
      <c r="B1978" s="1" t="s">
        <v>5030</v>
      </c>
      <c r="C1978" s="1" t="s">
        <v>5031</v>
      </c>
      <c r="D1978" s="1" t="s">
        <v>1053</v>
      </c>
      <c r="E1978" s="1" t="s">
        <v>1071</v>
      </c>
      <c r="F1978" s="1" t="n">
        <v>112</v>
      </c>
      <c r="G1978" s="1" t="s">
        <v>1078</v>
      </c>
      <c r="H1978" s="1" t="n">
        <v>1475.11</v>
      </c>
      <c r="I1978" s="1" t="s">
        <v>39</v>
      </c>
      <c r="J197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1977SKU01977BRITANNIA PRODUCT 1977CLEANINGITCBOTTLEACTIVE1121475.11</v>
      </c>
      <c r="K1978" s="1" t="n">
        <f aca="false">COUNTIF(J:J, $J1978)</f>
        <v>1</v>
      </c>
      <c r="L1978" s="1" t="str">
        <f aca="false">IF(ISNA(VLOOKUP(tblProducts[[#This Row],[supplier_id]], tblSuppliers[], 3, FALSE())), "Invalid", "Valid")</f>
        <v>Valid</v>
      </c>
    </row>
    <row r="1979" customFormat="false" ht="15" hidden="false" customHeight="true" outlineLevel="0" collapsed="false">
      <c r="A1979" s="1" t="n">
        <v>1978</v>
      </c>
      <c r="B1979" s="1" t="s">
        <v>5032</v>
      </c>
      <c r="C1979" s="1" t="s">
        <v>5033</v>
      </c>
      <c r="D1979" s="1" t="s">
        <v>1088</v>
      </c>
      <c r="E1979" s="1" t="s">
        <v>1085</v>
      </c>
      <c r="F1979" s="1" t="n">
        <v>85</v>
      </c>
      <c r="G1979" s="1" t="s">
        <v>1055</v>
      </c>
      <c r="H1979" s="1" t="n">
        <v>225.78</v>
      </c>
      <c r="I1979" s="1" t="s">
        <v>39</v>
      </c>
      <c r="J197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1978SKU01978DABUR PRODUCT 1978HOUSEHOLDDABURPACKACTIVE85225.78</v>
      </c>
      <c r="K1979" s="1" t="n">
        <f aca="false">COUNTIF(J:J, $J1979)</f>
        <v>1</v>
      </c>
      <c r="L1979" s="1" t="str">
        <f aca="false">IF(ISNA(VLOOKUP(tblProducts[[#This Row],[supplier_id]], tblSuppliers[], 3, FALSE())), "Invalid", "Valid")</f>
        <v>Valid</v>
      </c>
    </row>
    <row r="1980" customFormat="false" ht="15" hidden="false" customHeight="true" outlineLevel="0" collapsed="false">
      <c r="A1980" s="1" t="n">
        <v>1979</v>
      </c>
      <c r="B1980" s="1" t="s">
        <v>5034</v>
      </c>
      <c r="C1980" s="1" t="s">
        <v>5035</v>
      </c>
      <c r="D1980" s="1" t="s">
        <v>1076</v>
      </c>
      <c r="E1980" s="1" t="s">
        <v>1071</v>
      </c>
      <c r="F1980" s="1" t="n">
        <v>126</v>
      </c>
      <c r="G1980" s="1" t="s">
        <v>1068</v>
      </c>
      <c r="H1980" s="1" t="n">
        <v>1919.41</v>
      </c>
      <c r="I1980" s="1" t="s">
        <v>46</v>
      </c>
      <c r="J198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1979SKU01979P&amp;G PRODUCT 1979SNACKSITCPIECEINACTIVE1261919.41</v>
      </c>
      <c r="K1980" s="1" t="n">
        <f aca="false">COUNTIF(J:J, $J1980)</f>
        <v>1</v>
      </c>
      <c r="L1980" s="1" t="str">
        <f aca="false">IF(ISNA(VLOOKUP(tblProducts[[#This Row],[supplier_id]], tblSuppliers[], 3, FALSE())), "Invalid", "Valid")</f>
        <v>Valid</v>
      </c>
    </row>
    <row r="1981" customFormat="false" ht="15" hidden="false" customHeight="true" outlineLevel="0" collapsed="false">
      <c r="A1981" s="1" t="n">
        <v>1980</v>
      </c>
      <c r="B1981" s="1" t="s">
        <v>5036</v>
      </c>
      <c r="C1981" s="1" t="s">
        <v>5037</v>
      </c>
      <c r="D1981" s="1" t="s">
        <v>1081</v>
      </c>
      <c r="E1981" s="1" t="s">
        <v>1082</v>
      </c>
      <c r="F1981" s="1" t="n">
        <v>82</v>
      </c>
      <c r="G1981" s="1" t="s">
        <v>1055</v>
      </c>
      <c r="H1981" s="1" t="n">
        <v>694.87</v>
      </c>
      <c r="I1981" s="1" t="s">
        <v>46</v>
      </c>
      <c r="J198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1980SKU01980BRITANNIA PRODUCT 1980FROZEN FOODNESTLEPACKINACTIVE82694.87</v>
      </c>
      <c r="K1981" s="1" t="n">
        <f aca="false">COUNTIF(J:J, $J1981)</f>
        <v>1</v>
      </c>
      <c r="L1981" s="1" t="str">
        <f aca="false">IF(ISNA(VLOOKUP(tblProducts[[#This Row],[supplier_id]], tblSuppliers[], 3, FALSE())), "Invalid", "Valid")</f>
        <v>Valid</v>
      </c>
    </row>
    <row r="1982" customFormat="false" ht="15" hidden="false" customHeight="true" outlineLevel="0" collapsed="false">
      <c r="A1982" s="1" t="n">
        <v>1981</v>
      </c>
      <c r="B1982" s="1" t="s">
        <v>5038</v>
      </c>
      <c r="C1982" s="1" t="s">
        <v>5039</v>
      </c>
      <c r="D1982" s="1" t="s">
        <v>1053</v>
      </c>
      <c r="E1982" s="1" t="s">
        <v>1058</v>
      </c>
      <c r="F1982" s="1" t="n">
        <v>81</v>
      </c>
      <c r="G1982" s="1" t="s">
        <v>1068</v>
      </c>
      <c r="H1982" s="1" t="n">
        <v>107.95</v>
      </c>
      <c r="I1982" s="1" t="s">
        <v>46</v>
      </c>
      <c r="J198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1981SKU01981BRITANNIA PRODUCT 1981CLEANINGP&amp;GPIECEINACTIVE81107.95</v>
      </c>
      <c r="K1982" s="1" t="n">
        <f aca="false">COUNTIF(J:J, $J1982)</f>
        <v>1</v>
      </c>
      <c r="L1982" s="1" t="str">
        <f aca="false">IF(ISNA(VLOOKUP(tblProducts[[#This Row],[supplier_id]], tblSuppliers[], 3, FALSE())), "Invalid", "Valid")</f>
        <v>Valid</v>
      </c>
    </row>
    <row r="1983" customFormat="false" ht="15" hidden="false" customHeight="true" outlineLevel="0" collapsed="false">
      <c r="A1983" s="1" t="n">
        <v>1982</v>
      </c>
      <c r="B1983" s="1" t="s">
        <v>5040</v>
      </c>
      <c r="C1983" s="1" t="s">
        <v>5041</v>
      </c>
      <c r="D1983" s="1" t="s">
        <v>1076</v>
      </c>
      <c r="E1983" s="1" t="s">
        <v>1058</v>
      </c>
      <c r="F1983" s="1" t="n">
        <v>86</v>
      </c>
      <c r="G1983" s="1" t="s">
        <v>1055</v>
      </c>
      <c r="H1983" s="1" t="n">
        <v>1721.16</v>
      </c>
      <c r="I1983" s="1" t="s">
        <v>39</v>
      </c>
      <c r="J198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1982SKU01982AMUL PRODUCT 1982SNACKSP&amp;GPACKACTIVE861721.16</v>
      </c>
      <c r="K1983" s="1" t="n">
        <f aca="false">COUNTIF(J:J, $J1983)</f>
        <v>1</v>
      </c>
      <c r="L1983" s="1" t="str">
        <f aca="false">IF(ISNA(VLOOKUP(tblProducts[[#This Row],[supplier_id]], tblSuppliers[], 3, FALSE())), "Invalid", "Valid")</f>
        <v>Valid</v>
      </c>
    </row>
    <row r="1984" customFormat="false" ht="15" hidden="false" customHeight="true" outlineLevel="0" collapsed="false">
      <c r="A1984" s="1" t="n">
        <v>1983</v>
      </c>
      <c r="B1984" s="1" t="s">
        <v>5042</v>
      </c>
      <c r="C1984" s="1" t="s">
        <v>5043</v>
      </c>
      <c r="D1984" s="1" t="s">
        <v>1076</v>
      </c>
      <c r="E1984" s="1" t="s">
        <v>1071</v>
      </c>
      <c r="F1984" s="1" t="n">
        <v>136</v>
      </c>
      <c r="G1984" s="1" t="s">
        <v>1059</v>
      </c>
      <c r="H1984" s="1" t="n">
        <v>2055.36</v>
      </c>
      <c r="I1984" s="1" t="s">
        <v>46</v>
      </c>
      <c r="J198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1983SKU01983AMUL PRODUCT 1983SNACKSITCLITREINACTIVE1362055.36</v>
      </c>
      <c r="K1984" s="1" t="n">
        <f aca="false">COUNTIF(J:J, $J1984)</f>
        <v>1</v>
      </c>
      <c r="L1984" s="1" t="str">
        <f aca="false">IF(ISNA(VLOOKUP(tblProducts[[#This Row],[supplier_id]], tblSuppliers[], 3, FALSE())), "Invalid", "Valid")</f>
        <v>Valid</v>
      </c>
    </row>
    <row r="1985" customFormat="false" ht="15" hidden="false" customHeight="true" outlineLevel="0" collapsed="false">
      <c r="A1985" s="1" t="n">
        <v>1984</v>
      </c>
      <c r="B1985" s="1" t="s">
        <v>5044</v>
      </c>
      <c r="C1985" s="1" t="s">
        <v>5045</v>
      </c>
      <c r="D1985" s="1" t="s">
        <v>1081</v>
      </c>
      <c r="E1985" s="1" t="s">
        <v>1054</v>
      </c>
      <c r="F1985" s="1" t="n">
        <v>32</v>
      </c>
      <c r="G1985" s="1" t="s">
        <v>1055</v>
      </c>
      <c r="H1985" s="1" t="n">
        <v>369.05</v>
      </c>
      <c r="I1985" s="1" t="s">
        <v>39</v>
      </c>
      <c r="J198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1984SKU01984NESTLE PRODUCT 1984FROZEN FOODUNILEVERPACKACTIVE32369.05</v>
      </c>
      <c r="K1985" s="1" t="n">
        <f aca="false">COUNTIF(J:J, $J1985)</f>
        <v>1</v>
      </c>
      <c r="L1985" s="1" t="str">
        <f aca="false">IF(ISNA(VLOOKUP(tblProducts[[#This Row],[supplier_id]], tblSuppliers[], 3, FALSE())), "Invalid", "Valid")</f>
        <v>Valid</v>
      </c>
    </row>
    <row r="1986" customFormat="false" ht="15" hidden="false" customHeight="true" outlineLevel="0" collapsed="false">
      <c r="A1986" s="1" t="n">
        <v>1985</v>
      </c>
      <c r="B1986" s="1" t="s">
        <v>5046</v>
      </c>
      <c r="C1986" s="1" t="s">
        <v>5047</v>
      </c>
      <c r="D1986" s="1" t="s">
        <v>1067</v>
      </c>
      <c r="E1986" s="1" t="s">
        <v>1063</v>
      </c>
      <c r="F1986" s="1" t="n">
        <v>51</v>
      </c>
      <c r="G1986" s="1" t="s">
        <v>1055</v>
      </c>
      <c r="H1986" s="1" t="n">
        <v>601.42</v>
      </c>
      <c r="I1986" s="1" t="s">
        <v>46</v>
      </c>
      <c r="J198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1985SKU01985P&amp;G PRODUCT 1985BAKERYAMULPACKINACTIVE51601.42</v>
      </c>
      <c r="K1986" s="1" t="n">
        <f aca="false">COUNTIF(J:J, $J1986)</f>
        <v>1</v>
      </c>
      <c r="L1986" s="1" t="str">
        <f aca="false">IF(ISNA(VLOOKUP(tblProducts[[#This Row],[supplier_id]], tblSuppliers[], 3, FALSE())), "Invalid", "Valid")</f>
        <v>Valid</v>
      </c>
    </row>
    <row r="1987" customFormat="false" ht="15" hidden="false" customHeight="true" outlineLevel="0" collapsed="false">
      <c r="A1987" s="1" t="n">
        <v>1986</v>
      </c>
      <c r="B1987" s="1" t="s">
        <v>5048</v>
      </c>
      <c r="C1987" s="1" t="s">
        <v>5049</v>
      </c>
      <c r="D1987" s="1" t="s">
        <v>1143</v>
      </c>
      <c r="E1987" s="1" t="s">
        <v>1071</v>
      </c>
      <c r="F1987" s="1" t="n">
        <v>149</v>
      </c>
      <c r="G1987" s="1" t="s">
        <v>1064</v>
      </c>
      <c r="H1987" s="1" t="n">
        <v>335.99</v>
      </c>
      <c r="I1987" s="1" t="s">
        <v>39</v>
      </c>
      <c r="J198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1986SKU01986ITC PRODUCT 1986BEVERAGESITCKGACTIVE149335.99</v>
      </c>
      <c r="K1987" s="1" t="n">
        <f aca="false">COUNTIF(J:J, $J1987)</f>
        <v>1</v>
      </c>
      <c r="L1987" s="1" t="str">
        <f aca="false">IF(ISNA(VLOOKUP(tblProducts[[#This Row],[supplier_id]], tblSuppliers[], 3, FALSE())), "Invalid", "Valid")</f>
        <v>Valid</v>
      </c>
    </row>
    <row r="1988" customFormat="false" ht="15" hidden="false" customHeight="true" outlineLevel="0" collapsed="false">
      <c r="A1988" s="1" t="n">
        <v>1987</v>
      </c>
      <c r="B1988" s="1" t="s">
        <v>5050</v>
      </c>
      <c r="C1988" s="1" t="s">
        <v>5051</v>
      </c>
      <c r="D1988" s="1" t="s">
        <v>1098</v>
      </c>
      <c r="E1988" s="1" t="s">
        <v>1085</v>
      </c>
      <c r="F1988" s="1" t="n">
        <v>54</v>
      </c>
      <c r="G1988" s="1" t="s">
        <v>1064</v>
      </c>
      <c r="H1988" s="1" t="n">
        <v>1980.17</v>
      </c>
      <c r="I1988" s="1" t="s">
        <v>46</v>
      </c>
      <c r="J198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1987SKU01987PARLE PRODUCT 1987PERSONAL CAREDABURKGINACTIVE541980.17</v>
      </c>
      <c r="K1988" s="1" t="n">
        <f aca="false">COUNTIF(J:J, $J1988)</f>
        <v>1</v>
      </c>
      <c r="L1988" s="1" t="str">
        <f aca="false">IF(ISNA(VLOOKUP(tblProducts[[#This Row],[supplier_id]], tblSuppliers[], 3, FALSE())), "Invalid", "Valid")</f>
        <v>Valid</v>
      </c>
    </row>
    <row r="1989" customFormat="false" ht="15" hidden="false" customHeight="true" outlineLevel="0" collapsed="false">
      <c r="A1989" s="1" t="n">
        <v>1988</v>
      </c>
      <c r="B1989" s="1" t="s">
        <v>5052</v>
      </c>
      <c r="C1989" s="1" t="s">
        <v>5053</v>
      </c>
      <c r="D1989" s="1" t="s">
        <v>1098</v>
      </c>
      <c r="E1989" s="1" t="s">
        <v>1077</v>
      </c>
      <c r="F1989" s="1" t="n">
        <v>62</v>
      </c>
      <c r="G1989" s="1" t="s">
        <v>1064</v>
      </c>
      <c r="H1989" s="1" t="n">
        <v>2202.31</v>
      </c>
      <c r="I1989" s="1" t="s">
        <v>39</v>
      </c>
      <c r="J198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1988SKU01988UNILEVER PRODUCT 1988PERSONAL CAREBRITANNIAKGACTIVE622202.31</v>
      </c>
      <c r="K1989" s="1" t="n">
        <f aca="false">COUNTIF(J:J, $J1989)</f>
        <v>1</v>
      </c>
      <c r="L1989" s="1" t="str">
        <f aca="false">IF(ISNA(VLOOKUP(tblProducts[[#This Row],[supplier_id]], tblSuppliers[], 3, FALSE())), "Invalid", "Valid")</f>
        <v>Valid</v>
      </c>
    </row>
    <row r="1990" customFormat="false" ht="15" hidden="false" customHeight="true" outlineLevel="0" collapsed="false">
      <c r="A1990" s="1" t="n">
        <v>1989</v>
      </c>
      <c r="B1990" s="1" t="s">
        <v>5054</v>
      </c>
      <c r="C1990" s="1" t="s">
        <v>5055</v>
      </c>
      <c r="D1990" s="1" t="s">
        <v>1062</v>
      </c>
      <c r="E1990" s="1" t="s">
        <v>1063</v>
      </c>
      <c r="F1990" s="1" t="n">
        <v>68</v>
      </c>
      <c r="G1990" s="1" t="s">
        <v>1059</v>
      </c>
      <c r="H1990" s="1" t="n">
        <v>2094.35</v>
      </c>
      <c r="I1990" s="1" t="s">
        <v>46</v>
      </c>
      <c r="J199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1989SKU01989DABUR PRODUCT 1989DAIRYAMULLITREINACTIVE682094.35</v>
      </c>
      <c r="K1990" s="1" t="n">
        <f aca="false">COUNTIF(J:J, $J1990)</f>
        <v>1</v>
      </c>
      <c r="L1990" s="1" t="str">
        <f aca="false">IF(ISNA(VLOOKUP(tblProducts[[#This Row],[supplier_id]], tblSuppliers[], 3, FALSE())), "Invalid", "Valid")</f>
        <v>Valid</v>
      </c>
    </row>
    <row r="1991" customFormat="false" ht="15" hidden="false" customHeight="true" outlineLevel="0" collapsed="false">
      <c r="A1991" s="1" t="n">
        <v>1990</v>
      </c>
      <c r="B1991" s="1" t="s">
        <v>5056</v>
      </c>
      <c r="C1991" s="1" t="s">
        <v>5057</v>
      </c>
      <c r="D1991" s="1" t="s">
        <v>1081</v>
      </c>
      <c r="E1991" s="1" t="s">
        <v>1063</v>
      </c>
      <c r="F1991" s="1" t="n">
        <v>166</v>
      </c>
      <c r="G1991" s="1" t="s">
        <v>1068</v>
      </c>
      <c r="H1991" s="1" t="n">
        <v>111.39</v>
      </c>
      <c r="I1991" s="1" t="s">
        <v>46</v>
      </c>
      <c r="J199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1990SKU01990NESTLE PRODUCT 1990FROZEN FOODAMULPIECEINACTIVE166111.39</v>
      </c>
      <c r="K1991" s="1" t="n">
        <f aca="false">COUNTIF(J:J, $J1991)</f>
        <v>1</v>
      </c>
      <c r="L1991" s="1" t="str">
        <f aca="false">IF(ISNA(VLOOKUP(tblProducts[[#This Row],[supplier_id]], tblSuppliers[], 3, FALSE())), "Invalid", "Valid")</f>
        <v>Valid</v>
      </c>
    </row>
    <row r="1992" customFormat="false" ht="15" hidden="false" customHeight="true" outlineLevel="0" collapsed="false">
      <c r="A1992" s="1" t="n">
        <v>1991</v>
      </c>
      <c r="B1992" s="1" t="s">
        <v>5058</v>
      </c>
      <c r="C1992" s="1" t="s">
        <v>5059</v>
      </c>
      <c r="D1992" s="1" t="s">
        <v>1076</v>
      </c>
      <c r="E1992" s="1" t="s">
        <v>1058</v>
      </c>
      <c r="F1992" s="1" t="n">
        <v>82</v>
      </c>
      <c r="G1992" s="1" t="s">
        <v>1059</v>
      </c>
      <c r="H1992" s="1" t="n">
        <v>1305.08</v>
      </c>
      <c r="I1992" s="1" t="s">
        <v>39</v>
      </c>
      <c r="J199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1991SKU01991UNILEVER PRODUCT 1991SNACKSP&amp;GLITREACTIVE821305.08</v>
      </c>
      <c r="K1992" s="1" t="n">
        <f aca="false">COUNTIF(J:J, $J1992)</f>
        <v>1</v>
      </c>
      <c r="L1992" s="1" t="str">
        <f aca="false">IF(ISNA(VLOOKUP(tblProducts[[#This Row],[supplier_id]], tblSuppliers[], 3, FALSE())), "Invalid", "Valid")</f>
        <v>Valid</v>
      </c>
    </row>
    <row r="1993" customFormat="false" ht="15" hidden="false" customHeight="true" outlineLevel="0" collapsed="false">
      <c r="A1993" s="1" t="n">
        <v>1992</v>
      </c>
      <c r="B1993" s="1" t="s">
        <v>5060</v>
      </c>
      <c r="C1993" s="1" t="s">
        <v>5061</v>
      </c>
      <c r="D1993" s="1" t="s">
        <v>1062</v>
      </c>
      <c r="E1993" s="1" t="s">
        <v>1071</v>
      </c>
      <c r="F1993" s="1" t="n">
        <v>61</v>
      </c>
      <c r="G1993" s="1" t="s">
        <v>1078</v>
      </c>
      <c r="H1993" s="1" t="n">
        <v>1824.6</v>
      </c>
      <c r="I1993" s="1" t="s">
        <v>39</v>
      </c>
      <c r="J199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1992SKU01992PARLE PRODUCT 1992DAIRYITCBOTTLEACTIVE611824.6</v>
      </c>
      <c r="K1993" s="1" t="n">
        <f aca="false">COUNTIF(J:J, $J1993)</f>
        <v>1</v>
      </c>
      <c r="L1993" s="1" t="str">
        <f aca="false">IF(ISNA(VLOOKUP(tblProducts[[#This Row],[supplier_id]], tblSuppliers[], 3, FALSE())), "Invalid", "Valid")</f>
        <v>Valid</v>
      </c>
    </row>
    <row r="1994" customFormat="false" ht="15" hidden="false" customHeight="true" outlineLevel="0" collapsed="false">
      <c r="A1994" s="1" t="n">
        <v>1993</v>
      </c>
      <c r="B1994" s="1" t="s">
        <v>5062</v>
      </c>
      <c r="C1994" s="1" t="s">
        <v>5063</v>
      </c>
      <c r="D1994" s="1" t="s">
        <v>1067</v>
      </c>
      <c r="E1994" s="1" t="s">
        <v>1085</v>
      </c>
      <c r="F1994" s="1" t="n">
        <v>167</v>
      </c>
      <c r="G1994" s="1" t="s">
        <v>1055</v>
      </c>
      <c r="H1994" s="1" t="n">
        <v>1027.59</v>
      </c>
      <c r="I1994" s="1" t="s">
        <v>39</v>
      </c>
      <c r="J199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1993SKU01993P&amp;G PRODUCT 1993BAKERYDABURPACKACTIVE1671027.59</v>
      </c>
      <c r="K1994" s="1" t="n">
        <f aca="false">COUNTIF(J:J, $J1994)</f>
        <v>1</v>
      </c>
      <c r="L1994" s="1" t="str">
        <f aca="false">IF(ISNA(VLOOKUP(tblProducts[[#This Row],[supplier_id]], tblSuppliers[], 3, FALSE())), "Invalid", "Valid")</f>
        <v>Valid</v>
      </c>
    </row>
    <row r="1995" customFormat="false" ht="15" hidden="false" customHeight="true" outlineLevel="0" collapsed="false">
      <c r="A1995" s="1" t="n">
        <v>1994</v>
      </c>
      <c r="B1995" s="1" t="s">
        <v>5064</v>
      </c>
      <c r="C1995" s="1" t="s">
        <v>5065</v>
      </c>
      <c r="D1995" s="1" t="s">
        <v>1062</v>
      </c>
      <c r="E1995" s="1" t="s">
        <v>1089</v>
      </c>
      <c r="F1995" s="1" t="n">
        <v>111</v>
      </c>
      <c r="G1995" s="1" t="s">
        <v>1059</v>
      </c>
      <c r="H1995" s="1" t="n">
        <v>1010.36</v>
      </c>
      <c r="I1995" s="1" t="s">
        <v>39</v>
      </c>
      <c r="J199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1994SKU01994DABUR PRODUCT 1994DAIRYPARLELITREACTIVE1111010.36</v>
      </c>
      <c r="K1995" s="1" t="n">
        <f aca="false">COUNTIF(J:J, $J1995)</f>
        <v>1</v>
      </c>
      <c r="L1995" s="1" t="str">
        <f aca="false">IF(ISNA(VLOOKUP(tblProducts[[#This Row],[supplier_id]], tblSuppliers[], 3, FALSE())), "Invalid", "Valid")</f>
        <v>Valid</v>
      </c>
    </row>
    <row r="1996" customFormat="false" ht="15" hidden="false" customHeight="true" outlineLevel="0" collapsed="false">
      <c r="A1996" s="1" t="n">
        <v>1995</v>
      </c>
      <c r="B1996" s="1" t="s">
        <v>5066</v>
      </c>
      <c r="C1996" s="1" t="s">
        <v>5067</v>
      </c>
      <c r="D1996" s="1" t="s">
        <v>1067</v>
      </c>
      <c r="E1996" s="1" t="s">
        <v>1085</v>
      </c>
      <c r="F1996" s="1" t="n">
        <v>32</v>
      </c>
      <c r="G1996" s="1" t="s">
        <v>1068</v>
      </c>
      <c r="H1996" s="1" t="n">
        <v>1804.41</v>
      </c>
      <c r="I1996" s="1" t="s">
        <v>46</v>
      </c>
      <c r="J199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1995SKU01995DABUR PRODUCT 1995BAKERYDABURPIECEINACTIVE321804.41</v>
      </c>
      <c r="K1996" s="1" t="n">
        <f aca="false">COUNTIF(J:J, $J1996)</f>
        <v>1</v>
      </c>
      <c r="L1996" s="1" t="str">
        <f aca="false">IF(ISNA(VLOOKUP(tblProducts[[#This Row],[supplier_id]], tblSuppliers[], 3, FALSE())), "Invalid", "Valid")</f>
        <v>Valid</v>
      </c>
    </row>
    <row r="1997" customFormat="false" ht="15" hidden="false" customHeight="true" outlineLevel="0" collapsed="false">
      <c r="A1997" s="1" t="n">
        <v>1996</v>
      </c>
      <c r="B1997" s="1" t="s">
        <v>5068</v>
      </c>
      <c r="C1997" s="1" t="s">
        <v>5069</v>
      </c>
      <c r="D1997" s="1" t="s">
        <v>1143</v>
      </c>
      <c r="E1997" s="1" t="s">
        <v>1063</v>
      </c>
      <c r="F1997" s="1" t="n">
        <v>110</v>
      </c>
      <c r="G1997" s="1" t="s">
        <v>1059</v>
      </c>
      <c r="H1997" s="1" t="n">
        <v>821.6</v>
      </c>
      <c r="I1997" s="1" t="s">
        <v>39</v>
      </c>
      <c r="J199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1996SKU01996ITC PRODUCT 1996BEVERAGESAMULLITREACTIVE110821.6</v>
      </c>
      <c r="K1997" s="1" t="n">
        <f aca="false">COUNTIF(J:J, $J1997)</f>
        <v>1</v>
      </c>
      <c r="L1997" s="1" t="str">
        <f aca="false">IF(ISNA(VLOOKUP(tblProducts[[#This Row],[supplier_id]], tblSuppliers[], 3, FALSE())), "Invalid", "Valid")</f>
        <v>Valid</v>
      </c>
    </row>
    <row r="1998" customFormat="false" ht="15" hidden="false" customHeight="true" outlineLevel="0" collapsed="false">
      <c r="A1998" s="1" t="n">
        <v>1997</v>
      </c>
      <c r="B1998" s="1" t="s">
        <v>5070</v>
      </c>
      <c r="C1998" s="1" t="s">
        <v>5071</v>
      </c>
      <c r="D1998" s="1" t="s">
        <v>1067</v>
      </c>
      <c r="E1998" s="1" t="s">
        <v>1054</v>
      </c>
      <c r="F1998" s="1" t="n">
        <v>98</v>
      </c>
      <c r="G1998" s="1" t="s">
        <v>1059</v>
      </c>
      <c r="H1998" s="1" t="n">
        <v>2345.16</v>
      </c>
      <c r="I1998" s="1" t="s">
        <v>46</v>
      </c>
      <c r="J199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1997SKU01997PARLE PRODUCT 1997BAKERYUNILEVERLITREINACTIVE982345.16</v>
      </c>
      <c r="K1998" s="1" t="n">
        <f aca="false">COUNTIF(J:J, $J1998)</f>
        <v>1</v>
      </c>
      <c r="L1998" s="1" t="str">
        <f aca="false">IF(ISNA(VLOOKUP(tblProducts[[#This Row],[supplier_id]], tblSuppliers[], 3, FALSE())), "Invalid", "Valid")</f>
        <v>Valid</v>
      </c>
    </row>
    <row r="1999" customFormat="false" ht="15" hidden="false" customHeight="true" outlineLevel="0" collapsed="false">
      <c r="A1999" s="1" t="n">
        <v>1998</v>
      </c>
      <c r="B1999" s="1" t="s">
        <v>5072</v>
      </c>
      <c r="C1999" s="1" t="s">
        <v>5073</v>
      </c>
      <c r="D1999" s="1" t="s">
        <v>1081</v>
      </c>
      <c r="E1999" s="1" t="s">
        <v>1085</v>
      </c>
      <c r="F1999" s="1" t="n">
        <v>131</v>
      </c>
      <c r="G1999" s="1" t="s">
        <v>1055</v>
      </c>
      <c r="H1999" s="1" t="n">
        <v>446.11</v>
      </c>
      <c r="I1999" s="1" t="s">
        <v>39</v>
      </c>
      <c r="J199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1998SKU01998NESTLE PRODUCT 1998FROZEN FOODDABURPACKACTIVE131446.11</v>
      </c>
      <c r="K1999" s="1" t="n">
        <f aca="false">COUNTIF(J:J, $J1999)</f>
        <v>1</v>
      </c>
      <c r="L1999" s="1" t="str">
        <f aca="false">IF(ISNA(VLOOKUP(tblProducts[[#This Row],[supplier_id]], tblSuppliers[], 3, FALSE())), "Invalid", "Valid")</f>
        <v>Valid</v>
      </c>
    </row>
    <row r="2000" customFormat="false" ht="15" hidden="false" customHeight="true" outlineLevel="0" collapsed="false">
      <c r="A2000" s="1" t="n">
        <v>1999</v>
      </c>
      <c r="B2000" s="1" t="s">
        <v>5074</v>
      </c>
      <c r="C2000" s="1" t="s">
        <v>5075</v>
      </c>
      <c r="D2000" s="1" t="s">
        <v>1143</v>
      </c>
      <c r="E2000" s="1" t="s">
        <v>1054</v>
      </c>
      <c r="F2000" s="1" t="n">
        <v>80</v>
      </c>
      <c r="G2000" s="1" t="s">
        <v>1055</v>
      </c>
      <c r="H2000" s="1" t="n">
        <v>330.06</v>
      </c>
      <c r="I2000" s="1" t="s">
        <v>39</v>
      </c>
      <c r="J200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1999SKU01999AMUL PRODUCT 1999BEVERAGESUNILEVERPACKACTIVE80330.06</v>
      </c>
      <c r="K2000" s="1" t="n">
        <f aca="false">COUNTIF(J:J, $J2000)</f>
        <v>1</v>
      </c>
      <c r="L2000" s="1" t="str">
        <f aca="false">IF(ISNA(VLOOKUP(tblProducts[[#This Row],[supplier_id]], tblSuppliers[], 3, FALSE())), "Invalid", "Valid")</f>
        <v>Valid</v>
      </c>
    </row>
    <row r="2001" customFormat="false" ht="15" hidden="false" customHeight="true" outlineLevel="0" collapsed="false">
      <c r="A2001" s="1" t="n">
        <v>2000</v>
      </c>
      <c r="B2001" s="1" t="s">
        <v>5076</v>
      </c>
      <c r="C2001" s="1" t="s">
        <v>5077</v>
      </c>
      <c r="D2001" s="1" t="s">
        <v>1143</v>
      </c>
      <c r="E2001" s="1" t="s">
        <v>1054</v>
      </c>
      <c r="F2001" s="1" t="n">
        <v>161</v>
      </c>
      <c r="G2001" s="1" t="s">
        <v>1068</v>
      </c>
      <c r="H2001" s="1" t="n">
        <v>1864.95</v>
      </c>
      <c r="I2001" s="1" t="s">
        <v>46</v>
      </c>
      <c r="J200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2000SKU02000AMUL PRODUCT 2000BEVERAGESUNILEVERPIECEINACTIVE1611864.95</v>
      </c>
      <c r="K2001" s="1" t="n">
        <f aca="false">COUNTIF(J:J, $J2001)</f>
        <v>1</v>
      </c>
      <c r="L2001" s="1" t="str">
        <f aca="false">IF(ISNA(VLOOKUP(tblProducts[[#This Row],[supplier_id]], tblSuppliers[], 3, FALSE())), "Invalid", "Valid")</f>
        <v>Valid</v>
      </c>
    </row>
    <row r="2002" customFormat="false" ht="15" hidden="false" customHeight="true" outlineLevel="0" collapsed="false">
      <c r="A2002" s="1" t="n">
        <v>2001</v>
      </c>
      <c r="B2002" s="1" t="s">
        <v>5078</v>
      </c>
      <c r="C2002" s="1" t="s">
        <v>5079</v>
      </c>
      <c r="D2002" s="1" t="s">
        <v>1098</v>
      </c>
      <c r="E2002" s="1" t="s">
        <v>1058</v>
      </c>
      <c r="F2002" s="1" t="n">
        <v>77</v>
      </c>
      <c r="G2002" s="1" t="s">
        <v>1059</v>
      </c>
      <c r="H2002" s="1" t="n">
        <v>54.18</v>
      </c>
      <c r="I2002" s="1" t="s">
        <v>39</v>
      </c>
      <c r="J200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2001SKU02001DABUR PRODUCT 2001PERSONAL CAREP&amp;GLITREACTIVE7754.18</v>
      </c>
      <c r="K2002" s="1" t="n">
        <f aca="false">COUNTIF(J:J, $J2002)</f>
        <v>1</v>
      </c>
      <c r="L2002" s="1" t="str">
        <f aca="false">IF(ISNA(VLOOKUP(tblProducts[[#This Row],[supplier_id]], tblSuppliers[], 3, FALSE())), "Invalid", "Valid")</f>
        <v>Valid</v>
      </c>
    </row>
    <row r="2003" customFormat="false" ht="15" hidden="false" customHeight="true" outlineLevel="0" collapsed="false">
      <c r="A2003" s="1" t="n">
        <v>2002</v>
      </c>
      <c r="B2003" s="1" t="s">
        <v>5080</v>
      </c>
      <c r="C2003" s="1" t="s">
        <v>5081</v>
      </c>
      <c r="D2003" s="1" t="s">
        <v>1062</v>
      </c>
      <c r="E2003" s="1" t="s">
        <v>1071</v>
      </c>
      <c r="F2003" s="1" t="n">
        <v>83</v>
      </c>
      <c r="G2003" s="1" t="s">
        <v>1078</v>
      </c>
      <c r="H2003" s="1" t="n">
        <v>743.49</v>
      </c>
      <c r="I2003" s="1" t="s">
        <v>39</v>
      </c>
      <c r="J200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2002SKU02002NESTLE PRODUCT 2002DAIRYITCBOTTLEACTIVE83743.49</v>
      </c>
      <c r="K2003" s="1" t="n">
        <f aca="false">COUNTIF(J:J, $J2003)</f>
        <v>1</v>
      </c>
      <c r="L2003" s="1" t="str">
        <f aca="false">IF(ISNA(VLOOKUP(tblProducts[[#This Row],[supplier_id]], tblSuppliers[], 3, FALSE())), "Invalid", "Valid")</f>
        <v>Valid</v>
      </c>
    </row>
    <row r="2004" customFormat="false" ht="15" hidden="false" customHeight="true" outlineLevel="0" collapsed="false">
      <c r="A2004" s="1" t="n">
        <v>2003</v>
      </c>
      <c r="B2004" s="1" t="s">
        <v>5082</v>
      </c>
      <c r="C2004" s="1" t="s">
        <v>5083</v>
      </c>
      <c r="D2004" s="1" t="s">
        <v>1143</v>
      </c>
      <c r="E2004" s="1" t="s">
        <v>1082</v>
      </c>
      <c r="F2004" s="1" t="n">
        <v>40</v>
      </c>
      <c r="G2004" s="1" t="s">
        <v>1068</v>
      </c>
      <c r="H2004" s="1" t="n">
        <v>797.96</v>
      </c>
      <c r="I2004" s="1" t="s">
        <v>39</v>
      </c>
      <c r="J200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2003SKU02003NESTLE PRODUCT 2003BEVERAGESNESTLEPIECEACTIVE40797.96</v>
      </c>
      <c r="K2004" s="1" t="n">
        <f aca="false">COUNTIF(J:J, $J2004)</f>
        <v>1</v>
      </c>
      <c r="L2004" s="1" t="str">
        <f aca="false">IF(ISNA(VLOOKUP(tblProducts[[#This Row],[supplier_id]], tblSuppliers[], 3, FALSE())), "Invalid", "Valid")</f>
        <v>Valid</v>
      </c>
    </row>
    <row r="2005" customFormat="false" ht="15" hidden="false" customHeight="true" outlineLevel="0" collapsed="false">
      <c r="A2005" s="1" t="n">
        <v>2004</v>
      </c>
      <c r="B2005" s="1" t="s">
        <v>5084</v>
      </c>
      <c r="C2005" s="1" t="s">
        <v>5085</v>
      </c>
      <c r="D2005" s="1" t="s">
        <v>1076</v>
      </c>
      <c r="E2005" s="1" t="s">
        <v>1063</v>
      </c>
      <c r="F2005" s="1" t="n">
        <v>186</v>
      </c>
      <c r="G2005" s="1" t="s">
        <v>1068</v>
      </c>
      <c r="H2005" s="1" t="n">
        <v>1505.62</v>
      </c>
      <c r="I2005" s="1" t="s">
        <v>39</v>
      </c>
      <c r="J200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2004SKU02004P&amp;G PRODUCT 2004SNACKSAMULPIECEACTIVE1861505.62</v>
      </c>
      <c r="K2005" s="1" t="n">
        <f aca="false">COUNTIF(J:J, $J2005)</f>
        <v>1</v>
      </c>
      <c r="L2005" s="1" t="str">
        <f aca="false">IF(ISNA(VLOOKUP(tblProducts[[#This Row],[supplier_id]], tblSuppliers[], 3, FALSE())), "Invalid", "Valid")</f>
        <v>Valid</v>
      </c>
    </row>
    <row r="2006" customFormat="false" ht="15" hidden="false" customHeight="true" outlineLevel="0" collapsed="false">
      <c r="A2006" s="1" t="n">
        <v>2005</v>
      </c>
      <c r="B2006" s="1" t="s">
        <v>5086</v>
      </c>
      <c r="C2006" s="1" t="s">
        <v>5087</v>
      </c>
      <c r="D2006" s="1" t="s">
        <v>1088</v>
      </c>
      <c r="E2006" s="1" t="s">
        <v>1089</v>
      </c>
      <c r="F2006" s="1" t="n">
        <v>122</v>
      </c>
      <c r="G2006" s="1" t="s">
        <v>1068</v>
      </c>
      <c r="H2006" s="1" t="n">
        <v>1791.42</v>
      </c>
      <c r="I2006" s="1" t="s">
        <v>46</v>
      </c>
      <c r="J200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2005SKU02005PARLE PRODUCT 2005HOUSEHOLDPARLEPIECEINACTIVE1221791.42</v>
      </c>
      <c r="K2006" s="1" t="n">
        <f aca="false">COUNTIF(J:J, $J2006)</f>
        <v>1</v>
      </c>
      <c r="L2006" s="1" t="str">
        <f aca="false">IF(ISNA(VLOOKUP(tblProducts[[#This Row],[supplier_id]], tblSuppliers[], 3, FALSE())), "Invalid", "Valid")</f>
        <v>Valid</v>
      </c>
    </row>
    <row r="2007" customFormat="false" ht="15" hidden="false" customHeight="true" outlineLevel="0" collapsed="false">
      <c r="A2007" s="1" t="n">
        <v>2006</v>
      </c>
      <c r="B2007" s="1" t="s">
        <v>5088</v>
      </c>
      <c r="C2007" s="1" t="s">
        <v>5089</v>
      </c>
      <c r="D2007" s="1" t="s">
        <v>1098</v>
      </c>
      <c r="E2007" s="1" t="s">
        <v>1089</v>
      </c>
      <c r="F2007" s="1" t="n">
        <v>113</v>
      </c>
      <c r="G2007" s="1" t="s">
        <v>1059</v>
      </c>
      <c r="H2007" s="1" t="n">
        <v>1367.18</v>
      </c>
      <c r="I2007" s="1" t="s">
        <v>39</v>
      </c>
      <c r="J200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2006SKU02006DABUR PRODUCT 2006PERSONAL CAREPARLELITREACTIVE1131367.18</v>
      </c>
      <c r="K2007" s="1" t="n">
        <f aca="false">COUNTIF(J:J, $J2007)</f>
        <v>1</v>
      </c>
      <c r="L2007" s="1" t="str">
        <f aca="false">IF(ISNA(VLOOKUP(tblProducts[[#This Row],[supplier_id]], tblSuppliers[], 3, FALSE())), "Invalid", "Valid")</f>
        <v>Valid</v>
      </c>
    </row>
    <row r="2008" customFormat="false" ht="15" hidden="false" customHeight="true" outlineLevel="0" collapsed="false">
      <c r="A2008" s="1" t="n">
        <v>2007</v>
      </c>
      <c r="B2008" s="1" t="s">
        <v>5090</v>
      </c>
      <c r="C2008" s="1" t="s">
        <v>5091</v>
      </c>
      <c r="D2008" s="1" t="s">
        <v>1081</v>
      </c>
      <c r="E2008" s="1" t="s">
        <v>1054</v>
      </c>
      <c r="F2008" s="1" t="n">
        <v>5</v>
      </c>
      <c r="G2008" s="1" t="s">
        <v>1064</v>
      </c>
      <c r="H2008" s="1" t="n">
        <v>1561.94</v>
      </c>
      <c r="I2008" s="1" t="s">
        <v>39</v>
      </c>
      <c r="J200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2007SKU02007P&amp;G PRODUCT 2007FROZEN FOODUNILEVERKGACTIVE51561.94</v>
      </c>
      <c r="K2008" s="1" t="n">
        <f aca="false">COUNTIF(J:J, $J2008)</f>
        <v>1</v>
      </c>
      <c r="L2008" s="1" t="str">
        <f aca="false">IF(ISNA(VLOOKUP(tblProducts[[#This Row],[supplier_id]], tblSuppliers[], 3, FALSE())), "Invalid", "Valid")</f>
        <v>Valid</v>
      </c>
    </row>
    <row r="2009" customFormat="false" ht="15" hidden="false" customHeight="true" outlineLevel="0" collapsed="false">
      <c r="A2009" s="1" t="n">
        <v>2008</v>
      </c>
      <c r="B2009" s="1" t="s">
        <v>5092</v>
      </c>
      <c r="C2009" s="1" t="s">
        <v>5093</v>
      </c>
      <c r="D2009" s="1" t="s">
        <v>1067</v>
      </c>
      <c r="E2009" s="1" t="s">
        <v>1082</v>
      </c>
      <c r="F2009" s="1" t="n">
        <v>13</v>
      </c>
      <c r="G2009" s="1" t="s">
        <v>1078</v>
      </c>
      <c r="H2009" s="1" t="n">
        <v>1504.98</v>
      </c>
      <c r="I2009" s="1" t="s">
        <v>46</v>
      </c>
      <c r="J200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2008SKU02008UNILEVER PRODUCT 2008BAKERYNESTLEBOTTLEINACTIVE131504.98</v>
      </c>
      <c r="K2009" s="1" t="n">
        <f aca="false">COUNTIF(J:J, $J2009)</f>
        <v>1</v>
      </c>
      <c r="L2009" s="1" t="str">
        <f aca="false">IF(ISNA(VLOOKUP(tblProducts[[#This Row],[supplier_id]], tblSuppliers[], 3, FALSE())), "Invalid", "Valid")</f>
        <v>Valid</v>
      </c>
    </row>
    <row r="2010" customFormat="false" ht="15" hidden="false" customHeight="true" outlineLevel="0" collapsed="false">
      <c r="A2010" s="1" t="n">
        <v>2009</v>
      </c>
      <c r="B2010" s="1" t="s">
        <v>5094</v>
      </c>
      <c r="C2010" s="1" t="s">
        <v>5095</v>
      </c>
      <c r="D2010" s="1" t="s">
        <v>1081</v>
      </c>
      <c r="E2010" s="1" t="s">
        <v>1063</v>
      </c>
      <c r="F2010" s="1" t="n">
        <v>141</v>
      </c>
      <c r="G2010" s="1" t="s">
        <v>1055</v>
      </c>
      <c r="H2010" s="1" t="n">
        <v>1842.34</v>
      </c>
      <c r="I2010" s="1" t="s">
        <v>46</v>
      </c>
      <c r="J201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2009SKU02009BRITANNIA PRODUCT 2009FROZEN FOODAMULPACKINACTIVE1411842.34</v>
      </c>
      <c r="K2010" s="1" t="n">
        <f aca="false">COUNTIF(J:J, $J2010)</f>
        <v>1</v>
      </c>
      <c r="L2010" s="1" t="str">
        <f aca="false">IF(ISNA(VLOOKUP(tblProducts[[#This Row],[supplier_id]], tblSuppliers[], 3, FALSE())), "Invalid", "Valid")</f>
        <v>Valid</v>
      </c>
    </row>
    <row r="2011" customFormat="false" ht="15" hidden="false" customHeight="true" outlineLevel="0" collapsed="false">
      <c r="A2011" s="1" t="n">
        <v>2010</v>
      </c>
      <c r="B2011" s="1" t="s">
        <v>5096</v>
      </c>
      <c r="C2011" s="1" t="s">
        <v>5097</v>
      </c>
      <c r="D2011" s="1" t="s">
        <v>1081</v>
      </c>
      <c r="E2011" s="1" t="s">
        <v>1082</v>
      </c>
      <c r="F2011" s="1" t="n">
        <v>94</v>
      </c>
      <c r="G2011" s="1" t="s">
        <v>1068</v>
      </c>
      <c r="H2011" s="1" t="n">
        <v>1981.52</v>
      </c>
      <c r="I2011" s="1" t="s">
        <v>46</v>
      </c>
      <c r="J201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2010SKU02010PARLE PRODUCT 2010FROZEN FOODNESTLEPIECEINACTIVE941981.52</v>
      </c>
      <c r="K2011" s="1" t="n">
        <f aca="false">COUNTIF(J:J, $J2011)</f>
        <v>1</v>
      </c>
      <c r="L2011" s="1" t="str">
        <f aca="false">IF(ISNA(VLOOKUP(tblProducts[[#This Row],[supplier_id]], tblSuppliers[], 3, FALSE())), "Invalid", "Valid")</f>
        <v>Valid</v>
      </c>
    </row>
    <row r="2012" customFormat="false" ht="15" hidden="false" customHeight="true" outlineLevel="0" collapsed="false">
      <c r="A2012" s="1" t="n">
        <v>2011</v>
      </c>
      <c r="B2012" s="1" t="s">
        <v>5098</v>
      </c>
      <c r="C2012" s="1" t="s">
        <v>5099</v>
      </c>
      <c r="D2012" s="1" t="s">
        <v>1062</v>
      </c>
      <c r="E2012" s="1" t="s">
        <v>1071</v>
      </c>
      <c r="F2012" s="1" t="n">
        <v>89</v>
      </c>
      <c r="G2012" s="1" t="s">
        <v>1068</v>
      </c>
      <c r="H2012" s="1" t="n">
        <v>1680.03</v>
      </c>
      <c r="I2012" s="1" t="s">
        <v>39</v>
      </c>
      <c r="J201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2011SKU02011UNILEVER PRODUCT 2011DAIRYITCPIECEACTIVE891680.03</v>
      </c>
      <c r="K2012" s="1" t="n">
        <f aca="false">COUNTIF(J:J, $J2012)</f>
        <v>1</v>
      </c>
      <c r="L2012" s="1" t="str">
        <f aca="false">IF(ISNA(VLOOKUP(tblProducts[[#This Row],[supplier_id]], tblSuppliers[], 3, FALSE())), "Invalid", "Valid")</f>
        <v>Valid</v>
      </c>
    </row>
    <row r="2013" customFormat="false" ht="15" hidden="false" customHeight="true" outlineLevel="0" collapsed="false">
      <c r="A2013" s="1" t="n">
        <v>2012</v>
      </c>
      <c r="B2013" s="1" t="s">
        <v>5100</v>
      </c>
      <c r="C2013" s="1" t="s">
        <v>5101</v>
      </c>
      <c r="D2013" s="1" t="s">
        <v>1067</v>
      </c>
      <c r="E2013" s="1" t="s">
        <v>1077</v>
      </c>
      <c r="F2013" s="1" t="n">
        <v>133</v>
      </c>
      <c r="G2013" s="1" t="s">
        <v>1059</v>
      </c>
      <c r="H2013" s="1" t="n">
        <v>1169.48</v>
      </c>
      <c r="I2013" s="1" t="s">
        <v>46</v>
      </c>
      <c r="J201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2012SKU02012P&amp;G PRODUCT 2012BAKERYBRITANNIALITREINACTIVE1331169.48</v>
      </c>
      <c r="K2013" s="1" t="n">
        <f aca="false">COUNTIF(J:J, $J2013)</f>
        <v>1</v>
      </c>
      <c r="L2013" s="1" t="str">
        <f aca="false">IF(ISNA(VLOOKUP(tblProducts[[#This Row],[supplier_id]], tblSuppliers[], 3, FALSE())), "Invalid", "Valid")</f>
        <v>Valid</v>
      </c>
    </row>
    <row r="2014" customFormat="false" ht="15" hidden="false" customHeight="true" outlineLevel="0" collapsed="false">
      <c r="A2014" s="1" t="n">
        <v>2013</v>
      </c>
      <c r="B2014" s="1" t="s">
        <v>5102</v>
      </c>
      <c r="C2014" s="1" t="s">
        <v>5103</v>
      </c>
      <c r="D2014" s="1" t="s">
        <v>1053</v>
      </c>
      <c r="E2014" s="1" t="s">
        <v>1082</v>
      </c>
      <c r="F2014" s="1" t="n">
        <v>147</v>
      </c>
      <c r="G2014" s="1" t="s">
        <v>1055</v>
      </c>
      <c r="H2014" s="1" t="n">
        <v>1227.56</v>
      </c>
      <c r="I2014" s="1" t="s">
        <v>39</v>
      </c>
      <c r="J201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2013SKU02013BRITANNIA PRODUCT 2013CLEANINGNESTLEPACKACTIVE1471227.56</v>
      </c>
      <c r="K2014" s="1" t="n">
        <f aca="false">COUNTIF(J:J, $J2014)</f>
        <v>1</v>
      </c>
      <c r="L2014" s="1" t="str">
        <f aca="false">IF(ISNA(VLOOKUP(tblProducts[[#This Row],[supplier_id]], tblSuppliers[], 3, FALSE())), "Invalid", "Valid")</f>
        <v>Valid</v>
      </c>
    </row>
    <row r="2015" customFormat="false" ht="15" hidden="false" customHeight="true" outlineLevel="0" collapsed="false">
      <c r="A2015" s="1" t="n">
        <v>2014</v>
      </c>
      <c r="B2015" s="1" t="s">
        <v>5104</v>
      </c>
      <c r="C2015" s="1" t="s">
        <v>5105</v>
      </c>
      <c r="D2015" s="1" t="s">
        <v>1143</v>
      </c>
      <c r="E2015" s="1" t="s">
        <v>1058</v>
      </c>
      <c r="F2015" s="1" t="n">
        <v>140</v>
      </c>
      <c r="G2015" s="1" t="s">
        <v>1068</v>
      </c>
      <c r="H2015" s="1" t="n">
        <v>2087.83</v>
      </c>
      <c r="I2015" s="1" t="s">
        <v>46</v>
      </c>
      <c r="J201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2014SKU02014DABUR PRODUCT 2014BEVERAGESP&amp;GPIECEINACTIVE1402087.83</v>
      </c>
      <c r="K2015" s="1" t="n">
        <f aca="false">COUNTIF(J:J, $J2015)</f>
        <v>1</v>
      </c>
      <c r="L2015" s="1" t="str">
        <f aca="false">IF(ISNA(VLOOKUP(tblProducts[[#This Row],[supplier_id]], tblSuppliers[], 3, FALSE())), "Invalid", "Valid")</f>
        <v>Valid</v>
      </c>
    </row>
    <row r="2016" customFormat="false" ht="15" hidden="false" customHeight="true" outlineLevel="0" collapsed="false">
      <c r="A2016" s="1" t="n">
        <v>2015</v>
      </c>
      <c r="B2016" s="1" t="s">
        <v>5106</v>
      </c>
      <c r="C2016" s="1" t="s">
        <v>5107</v>
      </c>
      <c r="D2016" s="1" t="s">
        <v>1143</v>
      </c>
      <c r="E2016" s="1" t="s">
        <v>1071</v>
      </c>
      <c r="F2016" s="1" t="n">
        <v>102</v>
      </c>
      <c r="G2016" s="1" t="s">
        <v>1059</v>
      </c>
      <c r="H2016" s="1" t="n">
        <v>2128.15</v>
      </c>
      <c r="I2016" s="1" t="s">
        <v>39</v>
      </c>
      <c r="J201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2015SKU02015UNILEVER PRODUCT 2015BEVERAGESITCLITREACTIVE1022128.15</v>
      </c>
      <c r="K2016" s="1" t="n">
        <f aca="false">COUNTIF(J:J, $J2016)</f>
        <v>1</v>
      </c>
      <c r="L2016" s="1" t="str">
        <f aca="false">IF(ISNA(VLOOKUP(tblProducts[[#This Row],[supplier_id]], tblSuppliers[], 3, FALSE())), "Invalid", "Valid")</f>
        <v>Valid</v>
      </c>
    </row>
    <row r="2017" customFormat="false" ht="15" hidden="false" customHeight="true" outlineLevel="0" collapsed="false">
      <c r="A2017" s="1" t="n">
        <v>2016</v>
      </c>
      <c r="B2017" s="1" t="s">
        <v>5108</v>
      </c>
      <c r="C2017" s="1" t="s">
        <v>5109</v>
      </c>
      <c r="D2017" s="1" t="s">
        <v>1067</v>
      </c>
      <c r="E2017" s="1" t="s">
        <v>1054</v>
      </c>
      <c r="F2017" s="1" t="n">
        <v>30</v>
      </c>
      <c r="G2017" s="1" t="s">
        <v>1064</v>
      </c>
      <c r="H2017" s="1" t="n">
        <v>1258.16</v>
      </c>
      <c r="I2017" s="1" t="s">
        <v>39</v>
      </c>
      <c r="J201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2016SKU02016DABUR PRODUCT 2016BAKERYUNILEVERKGACTIVE301258.16</v>
      </c>
      <c r="K2017" s="1" t="n">
        <f aca="false">COUNTIF(J:J, $J2017)</f>
        <v>1</v>
      </c>
      <c r="L2017" s="1" t="str">
        <f aca="false">IF(ISNA(VLOOKUP(tblProducts[[#This Row],[supplier_id]], tblSuppliers[], 3, FALSE())), "Invalid", "Valid")</f>
        <v>Valid</v>
      </c>
    </row>
    <row r="2018" customFormat="false" ht="15" hidden="false" customHeight="true" outlineLevel="0" collapsed="false">
      <c r="A2018" s="1" t="n">
        <v>2017</v>
      </c>
      <c r="B2018" s="1" t="s">
        <v>5110</v>
      </c>
      <c r="C2018" s="1" t="s">
        <v>5111</v>
      </c>
      <c r="D2018" s="1" t="s">
        <v>1081</v>
      </c>
      <c r="E2018" s="1" t="s">
        <v>1063</v>
      </c>
      <c r="F2018" s="1" t="n">
        <v>149</v>
      </c>
      <c r="G2018" s="1" t="s">
        <v>1064</v>
      </c>
      <c r="H2018" s="1" t="n">
        <v>2231.67</v>
      </c>
      <c r="I2018" s="1" t="s">
        <v>46</v>
      </c>
      <c r="J201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2017SKU02017PARLE PRODUCT 2017FROZEN FOODAMULKGINACTIVE1492231.67</v>
      </c>
      <c r="K2018" s="1" t="n">
        <f aca="false">COUNTIF(J:J, $J2018)</f>
        <v>1</v>
      </c>
      <c r="L2018" s="1" t="str">
        <f aca="false">IF(ISNA(VLOOKUP(tblProducts[[#This Row],[supplier_id]], tblSuppliers[], 3, FALSE())), "Invalid", "Valid")</f>
        <v>Valid</v>
      </c>
    </row>
    <row r="2019" customFormat="false" ht="15" hidden="false" customHeight="true" outlineLevel="0" collapsed="false">
      <c r="A2019" s="1" t="n">
        <v>2018</v>
      </c>
      <c r="B2019" s="1" t="s">
        <v>5112</v>
      </c>
      <c r="C2019" s="1" t="s">
        <v>5113</v>
      </c>
      <c r="D2019" s="1" t="s">
        <v>1143</v>
      </c>
      <c r="E2019" s="1" t="s">
        <v>1085</v>
      </c>
      <c r="F2019" s="1" t="n">
        <v>185</v>
      </c>
      <c r="G2019" s="1" t="s">
        <v>1064</v>
      </c>
      <c r="H2019" s="1" t="n">
        <v>2050.57</v>
      </c>
      <c r="I2019" s="1" t="s">
        <v>46</v>
      </c>
      <c r="J201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2018SKU02018BRITANNIA PRODUCT 2018BEVERAGESDABURKGINACTIVE1852050.57</v>
      </c>
      <c r="K2019" s="1" t="n">
        <f aca="false">COUNTIF(J:J, $J2019)</f>
        <v>1</v>
      </c>
      <c r="L2019" s="1" t="str">
        <f aca="false">IF(ISNA(VLOOKUP(tblProducts[[#This Row],[supplier_id]], tblSuppliers[], 3, FALSE())), "Invalid", "Valid")</f>
        <v>Valid</v>
      </c>
    </row>
    <row r="2020" customFormat="false" ht="15" hidden="false" customHeight="true" outlineLevel="0" collapsed="false">
      <c r="A2020" s="1" t="n">
        <v>2019</v>
      </c>
      <c r="B2020" s="1" t="s">
        <v>5114</v>
      </c>
      <c r="C2020" s="1" t="s">
        <v>5115</v>
      </c>
      <c r="D2020" s="1" t="s">
        <v>1067</v>
      </c>
      <c r="E2020" s="1" t="s">
        <v>1089</v>
      </c>
      <c r="F2020" s="1" t="n">
        <v>138</v>
      </c>
      <c r="G2020" s="1" t="s">
        <v>1078</v>
      </c>
      <c r="H2020" s="1" t="n">
        <v>2088.14</v>
      </c>
      <c r="I2020" s="1" t="s">
        <v>46</v>
      </c>
      <c r="J202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2019SKU02019AMUL PRODUCT 2019BAKERYPARLEBOTTLEINACTIVE1382088.14</v>
      </c>
      <c r="K2020" s="1" t="n">
        <f aca="false">COUNTIF(J:J, $J2020)</f>
        <v>1</v>
      </c>
      <c r="L2020" s="1" t="str">
        <f aca="false">IF(ISNA(VLOOKUP(tblProducts[[#This Row],[supplier_id]], tblSuppliers[], 3, FALSE())), "Invalid", "Valid")</f>
        <v>Valid</v>
      </c>
    </row>
    <row r="2021" customFormat="false" ht="15" hidden="false" customHeight="true" outlineLevel="0" collapsed="false">
      <c r="A2021" s="1" t="n">
        <v>2020</v>
      </c>
      <c r="B2021" s="1" t="s">
        <v>5116</v>
      </c>
      <c r="C2021" s="1" t="s">
        <v>5117</v>
      </c>
      <c r="D2021" s="1" t="s">
        <v>1062</v>
      </c>
      <c r="E2021" s="1" t="s">
        <v>1058</v>
      </c>
      <c r="F2021" s="1" t="n">
        <v>173</v>
      </c>
      <c r="G2021" s="1" t="s">
        <v>1078</v>
      </c>
      <c r="H2021" s="1" t="n">
        <v>1835.27</v>
      </c>
      <c r="I2021" s="1" t="s">
        <v>39</v>
      </c>
      <c r="J202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2020SKU02020DABUR PRODUCT 2020DAIRYP&amp;GBOTTLEACTIVE1731835.27</v>
      </c>
      <c r="K2021" s="1" t="n">
        <f aca="false">COUNTIF(J:J, $J2021)</f>
        <v>1</v>
      </c>
      <c r="L2021" s="1" t="str">
        <f aca="false">IF(ISNA(VLOOKUP(tblProducts[[#This Row],[supplier_id]], tblSuppliers[], 3, FALSE())), "Invalid", "Valid")</f>
        <v>Valid</v>
      </c>
    </row>
    <row r="2022" customFormat="false" ht="15" hidden="false" customHeight="true" outlineLevel="0" collapsed="false">
      <c r="A2022" s="1" t="n">
        <v>2021</v>
      </c>
      <c r="B2022" s="1" t="s">
        <v>5118</v>
      </c>
      <c r="C2022" s="1" t="s">
        <v>5119</v>
      </c>
      <c r="D2022" s="1" t="s">
        <v>1067</v>
      </c>
      <c r="E2022" s="1" t="s">
        <v>1054</v>
      </c>
      <c r="F2022" s="1" t="n">
        <v>87</v>
      </c>
      <c r="G2022" s="1" t="s">
        <v>1059</v>
      </c>
      <c r="H2022" s="1" t="n">
        <v>277.57</v>
      </c>
      <c r="I2022" s="1" t="s">
        <v>39</v>
      </c>
      <c r="J202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2021SKU02021UNILEVER PRODUCT 2021BAKERYUNILEVERLITREACTIVE87277.57</v>
      </c>
      <c r="K2022" s="1" t="n">
        <f aca="false">COUNTIF(J:J, $J2022)</f>
        <v>1</v>
      </c>
      <c r="L2022" s="1" t="str">
        <f aca="false">IF(ISNA(VLOOKUP(tblProducts[[#This Row],[supplier_id]], tblSuppliers[], 3, FALSE())), "Invalid", "Valid")</f>
        <v>Valid</v>
      </c>
    </row>
    <row r="2023" customFormat="false" ht="15" hidden="false" customHeight="true" outlineLevel="0" collapsed="false">
      <c r="A2023" s="1" t="n">
        <v>2022</v>
      </c>
      <c r="B2023" s="1" t="s">
        <v>5120</v>
      </c>
      <c r="C2023" s="1" t="s">
        <v>5121</v>
      </c>
      <c r="D2023" s="1" t="s">
        <v>1076</v>
      </c>
      <c r="E2023" s="1" t="s">
        <v>1054</v>
      </c>
      <c r="F2023" s="1" t="n">
        <v>25</v>
      </c>
      <c r="G2023" s="1" t="s">
        <v>1059</v>
      </c>
      <c r="H2023" s="1" t="n">
        <v>505.09</v>
      </c>
      <c r="I2023" s="1" t="s">
        <v>39</v>
      </c>
      <c r="J202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2022SKU02022BRITANNIA PRODUCT 2022SNACKSUNILEVERLITREACTIVE25505.09</v>
      </c>
      <c r="K2023" s="1" t="n">
        <f aca="false">COUNTIF(J:J, $J2023)</f>
        <v>1</v>
      </c>
      <c r="L2023" s="1" t="str">
        <f aca="false">IF(ISNA(VLOOKUP(tblProducts[[#This Row],[supplier_id]], tblSuppliers[], 3, FALSE())), "Invalid", "Valid")</f>
        <v>Valid</v>
      </c>
    </row>
    <row r="2024" customFormat="false" ht="15" hidden="false" customHeight="true" outlineLevel="0" collapsed="false">
      <c r="A2024" s="1" t="n">
        <v>2023</v>
      </c>
      <c r="B2024" s="1" t="s">
        <v>5122</v>
      </c>
      <c r="C2024" s="1" t="s">
        <v>5123</v>
      </c>
      <c r="D2024" s="1" t="s">
        <v>1098</v>
      </c>
      <c r="E2024" s="1" t="s">
        <v>1089</v>
      </c>
      <c r="F2024" s="1" t="n">
        <v>120</v>
      </c>
      <c r="G2024" s="1" t="s">
        <v>1068</v>
      </c>
      <c r="H2024" s="1" t="n">
        <v>2020.62</v>
      </c>
      <c r="I2024" s="1" t="s">
        <v>39</v>
      </c>
      <c r="J202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2023SKU02023ITC PRODUCT 2023PERSONAL CAREPARLEPIECEACTIVE1202020.62</v>
      </c>
      <c r="K2024" s="1" t="n">
        <f aca="false">COUNTIF(J:J, $J2024)</f>
        <v>1</v>
      </c>
      <c r="L2024" s="1" t="str">
        <f aca="false">IF(ISNA(VLOOKUP(tblProducts[[#This Row],[supplier_id]], tblSuppliers[], 3, FALSE())), "Invalid", "Valid")</f>
        <v>Valid</v>
      </c>
    </row>
    <row r="2025" customFormat="false" ht="15" hidden="false" customHeight="true" outlineLevel="0" collapsed="false">
      <c r="A2025" s="1" t="n">
        <v>2024</v>
      </c>
      <c r="B2025" s="1" t="s">
        <v>5124</v>
      </c>
      <c r="C2025" s="1" t="s">
        <v>5125</v>
      </c>
      <c r="D2025" s="1" t="s">
        <v>1088</v>
      </c>
      <c r="E2025" s="1" t="s">
        <v>1077</v>
      </c>
      <c r="F2025" s="1" t="n">
        <v>147</v>
      </c>
      <c r="G2025" s="1" t="s">
        <v>1078</v>
      </c>
      <c r="H2025" s="1" t="n">
        <v>782.01</v>
      </c>
      <c r="I2025" s="1" t="s">
        <v>39</v>
      </c>
      <c r="J202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2024SKU02024UNILEVER PRODUCT 2024HOUSEHOLDBRITANNIABOTTLEACTIVE147782.01</v>
      </c>
      <c r="K2025" s="1" t="n">
        <f aca="false">COUNTIF(J:J, $J2025)</f>
        <v>1</v>
      </c>
      <c r="L2025" s="1" t="str">
        <f aca="false">IF(ISNA(VLOOKUP(tblProducts[[#This Row],[supplier_id]], tblSuppliers[], 3, FALSE())), "Invalid", "Valid")</f>
        <v>Valid</v>
      </c>
    </row>
    <row r="2026" customFormat="false" ht="15" hidden="false" customHeight="true" outlineLevel="0" collapsed="false">
      <c r="A2026" s="1" t="n">
        <v>2025</v>
      </c>
      <c r="B2026" s="1" t="s">
        <v>5126</v>
      </c>
      <c r="C2026" s="1" t="s">
        <v>5127</v>
      </c>
      <c r="D2026" s="1" t="s">
        <v>1098</v>
      </c>
      <c r="E2026" s="1" t="s">
        <v>1071</v>
      </c>
      <c r="F2026" s="1" t="n">
        <v>184</v>
      </c>
      <c r="G2026" s="1" t="s">
        <v>1078</v>
      </c>
      <c r="H2026" s="1" t="n">
        <v>847.94</v>
      </c>
      <c r="I2026" s="1" t="s">
        <v>39</v>
      </c>
      <c r="J202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2025SKU02025PARLE PRODUCT 2025PERSONAL CAREITCBOTTLEACTIVE184847.94</v>
      </c>
      <c r="K2026" s="1" t="n">
        <f aca="false">COUNTIF(J:J, $J2026)</f>
        <v>1</v>
      </c>
      <c r="L2026" s="1" t="str">
        <f aca="false">IF(ISNA(VLOOKUP(tblProducts[[#This Row],[supplier_id]], tblSuppliers[], 3, FALSE())), "Invalid", "Valid")</f>
        <v>Valid</v>
      </c>
    </row>
    <row r="2027" customFormat="false" ht="15" hidden="false" customHeight="true" outlineLevel="0" collapsed="false">
      <c r="A2027" s="1" t="n">
        <v>2026</v>
      </c>
      <c r="B2027" s="1" t="s">
        <v>5128</v>
      </c>
      <c r="C2027" s="1" t="s">
        <v>5129</v>
      </c>
      <c r="D2027" s="1" t="s">
        <v>1062</v>
      </c>
      <c r="E2027" s="1" t="s">
        <v>1082</v>
      </c>
      <c r="F2027" s="1" t="n">
        <v>21</v>
      </c>
      <c r="G2027" s="1" t="s">
        <v>1055</v>
      </c>
      <c r="H2027" s="1" t="n">
        <v>2343.95</v>
      </c>
      <c r="I2027" s="1" t="s">
        <v>39</v>
      </c>
      <c r="J202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2026SKU02026DABUR PRODUCT 2026DAIRYNESTLEPACKACTIVE212343.95</v>
      </c>
      <c r="K2027" s="1" t="n">
        <f aca="false">COUNTIF(J:J, $J2027)</f>
        <v>1</v>
      </c>
      <c r="L2027" s="1" t="str">
        <f aca="false">IF(ISNA(VLOOKUP(tblProducts[[#This Row],[supplier_id]], tblSuppliers[], 3, FALSE())), "Invalid", "Valid")</f>
        <v>Valid</v>
      </c>
    </row>
    <row r="2028" customFormat="false" ht="15" hidden="false" customHeight="true" outlineLevel="0" collapsed="false">
      <c r="A2028" s="1" t="n">
        <v>2027</v>
      </c>
      <c r="B2028" s="1" t="s">
        <v>5130</v>
      </c>
      <c r="C2028" s="1" t="s">
        <v>5131</v>
      </c>
      <c r="D2028" s="1" t="s">
        <v>1067</v>
      </c>
      <c r="E2028" s="1" t="s">
        <v>1082</v>
      </c>
      <c r="F2028" s="1" t="n">
        <v>140</v>
      </c>
      <c r="G2028" s="1" t="s">
        <v>1078</v>
      </c>
      <c r="H2028" s="1" t="n">
        <v>613.85</v>
      </c>
      <c r="I2028" s="1" t="s">
        <v>46</v>
      </c>
      <c r="J202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2027SKU02027NESTLE PRODUCT 2027BAKERYNESTLEBOTTLEINACTIVE140613.85</v>
      </c>
      <c r="K2028" s="1" t="n">
        <f aca="false">COUNTIF(J:J, $J2028)</f>
        <v>1</v>
      </c>
      <c r="L2028" s="1" t="str">
        <f aca="false">IF(ISNA(VLOOKUP(tblProducts[[#This Row],[supplier_id]], tblSuppliers[], 3, FALSE())), "Invalid", "Valid")</f>
        <v>Valid</v>
      </c>
    </row>
    <row r="2029" customFormat="false" ht="15" hidden="false" customHeight="true" outlineLevel="0" collapsed="false">
      <c r="A2029" s="1" t="n">
        <v>2028</v>
      </c>
      <c r="B2029" s="1" t="s">
        <v>5132</v>
      </c>
      <c r="C2029" s="1" t="s">
        <v>5133</v>
      </c>
      <c r="D2029" s="1" t="s">
        <v>1053</v>
      </c>
      <c r="E2029" s="1" t="s">
        <v>1089</v>
      </c>
      <c r="F2029" s="1" t="n">
        <v>138</v>
      </c>
      <c r="G2029" s="1" t="s">
        <v>1078</v>
      </c>
      <c r="H2029" s="1" t="n">
        <v>620.77</v>
      </c>
      <c r="I2029" s="1" t="s">
        <v>39</v>
      </c>
      <c r="J202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2028SKU02028DABUR PRODUCT 2028CLEANINGPARLEBOTTLEACTIVE138620.77</v>
      </c>
      <c r="K2029" s="1" t="n">
        <f aca="false">COUNTIF(J:J, $J2029)</f>
        <v>1</v>
      </c>
      <c r="L2029" s="1" t="str">
        <f aca="false">IF(ISNA(VLOOKUP(tblProducts[[#This Row],[supplier_id]], tblSuppliers[], 3, FALSE())), "Invalid", "Valid")</f>
        <v>Valid</v>
      </c>
    </row>
    <row r="2030" customFormat="false" ht="15" hidden="false" customHeight="true" outlineLevel="0" collapsed="false">
      <c r="A2030" s="1" t="n">
        <v>2029</v>
      </c>
      <c r="B2030" s="1" t="s">
        <v>5134</v>
      </c>
      <c r="C2030" s="1" t="s">
        <v>5135</v>
      </c>
      <c r="D2030" s="1" t="s">
        <v>1081</v>
      </c>
      <c r="E2030" s="1" t="s">
        <v>1071</v>
      </c>
      <c r="F2030" s="1" t="n">
        <v>156</v>
      </c>
      <c r="G2030" s="1" t="s">
        <v>1064</v>
      </c>
      <c r="H2030" s="1" t="n">
        <v>993.75</v>
      </c>
      <c r="I2030" s="1" t="s">
        <v>39</v>
      </c>
      <c r="J203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2029SKU02029P&amp;G PRODUCT 2029FROZEN FOODITCKGACTIVE156993.75</v>
      </c>
      <c r="K2030" s="1" t="n">
        <f aca="false">COUNTIF(J:J, $J2030)</f>
        <v>1</v>
      </c>
      <c r="L2030" s="1" t="str">
        <f aca="false">IF(ISNA(VLOOKUP(tblProducts[[#This Row],[supplier_id]], tblSuppliers[], 3, FALSE())), "Invalid", "Valid")</f>
        <v>Valid</v>
      </c>
    </row>
    <row r="2031" customFormat="false" ht="15" hidden="false" customHeight="true" outlineLevel="0" collapsed="false">
      <c r="A2031" s="1" t="n">
        <v>2030</v>
      </c>
      <c r="B2031" s="1" t="s">
        <v>5136</v>
      </c>
      <c r="C2031" s="1" t="s">
        <v>5137</v>
      </c>
      <c r="D2031" s="1" t="s">
        <v>1062</v>
      </c>
      <c r="E2031" s="1" t="s">
        <v>1077</v>
      </c>
      <c r="F2031" s="1" t="n">
        <v>190</v>
      </c>
      <c r="G2031" s="1" t="s">
        <v>1064</v>
      </c>
      <c r="H2031" s="1" t="n">
        <v>1530.51</v>
      </c>
      <c r="I2031" s="1" t="s">
        <v>46</v>
      </c>
      <c r="J203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2030SKU02030BRITANNIA PRODUCT 2030DAIRYBRITANNIAKGINACTIVE1901530.51</v>
      </c>
      <c r="K2031" s="1" t="n">
        <f aca="false">COUNTIF(J:J, $J2031)</f>
        <v>1</v>
      </c>
      <c r="L2031" s="1" t="str">
        <f aca="false">IF(ISNA(VLOOKUP(tblProducts[[#This Row],[supplier_id]], tblSuppliers[], 3, FALSE())), "Invalid", "Valid")</f>
        <v>Valid</v>
      </c>
    </row>
    <row r="2032" customFormat="false" ht="15" hidden="false" customHeight="true" outlineLevel="0" collapsed="false">
      <c r="A2032" s="1" t="n">
        <v>2031</v>
      </c>
      <c r="B2032" s="1" t="s">
        <v>5138</v>
      </c>
      <c r="C2032" s="1" t="s">
        <v>5139</v>
      </c>
      <c r="D2032" s="1" t="s">
        <v>1053</v>
      </c>
      <c r="E2032" s="1" t="s">
        <v>1089</v>
      </c>
      <c r="F2032" s="1" t="n">
        <v>90</v>
      </c>
      <c r="G2032" s="1" t="s">
        <v>1068</v>
      </c>
      <c r="H2032" s="1" t="n">
        <v>1609.16</v>
      </c>
      <c r="I2032" s="1" t="s">
        <v>39</v>
      </c>
      <c r="J203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2031SKU02031AMUL PRODUCT 2031CLEANINGPARLEPIECEACTIVE901609.16</v>
      </c>
      <c r="K2032" s="1" t="n">
        <f aca="false">COUNTIF(J:J, $J2032)</f>
        <v>1</v>
      </c>
      <c r="L2032" s="1" t="str">
        <f aca="false">IF(ISNA(VLOOKUP(tblProducts[[#This Row],[supplier_id]], tblSuppliers[], 3, FALSE())), "Invalid", "Valid")</f>
        <v>Valid</v>
      </c>
    </row>
    <row r="2033" customFormat="false" ht="15" hidden="false" customHeight="true" outlineLevel="0" collapsed="false">
      <c r="A2033" s="1" t="n">
        <v>2032</v>
      </c>
      <c r="B2033" s="1" t="s">
        <v>5140</v>
      </c>
      <c r="C2033" s="1" t="s">
        <v>5141</v>
      </c>
      <c r="D2033" s="1" t="s">
        <v>1067</v>
      </c>
      <c r="E2033" s="1" t="s">
        <v>1063</v>
      </c>
      <c r="F2033" s="1" t="n">
        <v>162</v>
      </c>
      <c r="G2033" s="1" t="s">
        <v>1055</v>
      </c>
      <c r="H2033" s="1" t="n">
        <v>1216.44</v>
      </c>
      <c r="I2033" s="1" t="s">
        <v>46</v>
      </c>
      <c r="J203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2032SKU02032ITC PRODUCT 2032BAKERYAMULPACKINACTIVE1621216.44</v>
      </c>
      <c r="K2033" s="1" t="n">
        <f aca="false">COUNTIF(J:J, $J2033)</f>
        <v>1</v>
      </c>
      <c r="L2033" s="1" t="str">
        <f aca="false">IF(ISNA(VLOOKUP(tblProducts[[#This Row],[supplier_id]], tblSuppliers[], 3, FALSE())), "Invalid", "Valid")</f>
        <v>Valid</v>
      </c>
    </row>
    <row r="2034" customFormat="false" ht="15" hidden="false" customHeight="true" outlineLevel="0" collapsed="false">
      <c r="A2034" s="1" t="n">
        <v>2033</v>
      </c>
      <c r="B2034" s="1" t="s">
        <v>5142</v>
      </c>
      <c r="C2034" s="1" t="s">
        <v>5143</v>
      </c>
      <c r="D2034" s="1" t="s">
        <v>1081</v>
      </c>
      <c r="E2034" s="1" t="s">
        <v>1063</v>
      </c>
      <c r="F2034" s="1" t="n">
        <v>196</v>
      </c>
      <c r="G2034" s="1" t="s">
        <v>1068</v>
      </c>
      <c r="H2034" s="1" t="n">
        <v>867.89</v>
      </c>
      <c r="I2034" s="1" t="s">
        <v>46</v>
      </c>
      <c r="J203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2033SKU02033P&amp;G PRODUCT 2033FROZEN FOODAMULPIECEINACTIVE196867.89</v>
      </c>
      <c r="K2034" s="1" t="n">
        <f aca="false">COUNTIF(J:J, $J2034)</f>
        <v>1</v>
      </c>
      <c r="L2034" s="1" t="str">
        <f aca="false">IF(ISNA(VLOOKUP(tblProducts[[#This Row],[supplier_id]], tblSuppliers[], 3, FALSE())), "Invalid", "Valid")</f>
        <v>Valid</v>
      </c>
    </row>
    <row r="2035" customFormat="false" ht="15" hidden="false" customHeight="true" outlineLevel="0" collapsed="false">
      <c r="A2035" s="1" t="n">
        <v>2034</v>
      </c>
      <c r="B2035" s="1" t="s">
        <v>5144</v>
      </c>
      <c r="C2035" s="1" t="s">
        <v>5145</v>
      </c>
      <c r="D2035" s="1" t="s">
        <v>1088</v>
      </c>
      <c r="E2035" s="1" t="s">
        <v>1071</v>
      </c>
      <c r="F2035" s="1" t="n">
        <v>68</v>
      </c>
      <c r="G2035" s="1" t="s">
        <v>1059</v>
      </c>
      <c r="H2035" s="1" t="n">
        <v>1370.75</v>
      </c>
      <c r="I2035" s="1" t="s">
        <v>39</v>
      </c>
      <c r="J203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2034SKU02034DABUR PRODUCT 2034HOUSEHOLDITCLITREACTIVE681370.75</v>
      </c>
      <c r="K2035" s="1" t="n">
        <f aca="false">COUNTIF(J:J, $J2035)</f>
        <v>1</v>
      </c>
      <c r="L2035" s="1" t="str">
        <f aca="false">IF(ISNA(VLOOKUP(tblProducts[[#This Row],[supplier_id]], tblSuppliers[], 3, FALSE())), "Invalid", "Valid")</f>
        <v>Valid</v>
      </c>
    </row>
    <row r="2036" customFormat="false" ht="15" hidden="false" customHeight="true" outlineLevel="0" collapsed="false">
      <c r="A2036" s="1" t="n">
        <v>2035</v>
      </c>
      <c r="B2036" s="1" t="s">
        <v>5146</v>
      </c>
      <c r="C2036" s="1" t="s">
        <v>5147</v>
      </c>
      <c r="D2036" s="1" t="s">
        <v>1067</v>
      </c>
      <c r="E2036" s="1" t="s">
        <v>1054</v>
      </c>
      <c r="F2036" s="1" t="n">
        <v>162</v>
      </c>
      <c r="G2036" s="1" t="s">
        <v>1078</v>
      </c>
      <c r="H2036" s="1" t="n">
        <v>2431.56</v>
      </c>
      <c r="I2036" s="1" t="s">
        <v>39</v>
      </c>
      <c r="J203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2035SKU02035DABUR PRODUCT 2035BAKERYUNILEVERBOTTLEACTIVE1622431.56</v>
      </c>
      <c r="K2036" s="1" t="n">
        <f aca="false">COUNTIF(J:J, $J2036)</f>
        <v>1</v>
      </c>
      <c r="L2036" s="1" t="str">
        <f aca="false">IF(ISNA(VLOOKUP(tblProducts[[#This Row],[supplier_id]], tblSuppliers[], 3, FALSE())), "Invalid", "Valid")</f>
        <v>Valid</v>
      </c>
    </row>
    <row r="2037" customFormat="false" ht="15" hidden="false" customHeight="true" outlineLevel="0" collapsed="false">
      <c r="A2037" s="1" t="n">
        <v>2036</v>
      </c>
      <c r="B2037" s="1" t="s">
        <v>5148</v>
      </c>
      <c r="C2037" s="1" t="s">
        <v>5149</v>
      </c>
      <c r="D2037" s="1" t="s">
        <v>1098</v>
      </c>
      <c r="E2037" s="1" t="s">
        <v>1058</v>
      </c>
      <c r="F2037" s="1" t="n">
        <v>183</v>
      </c>
      <c r="G2037" s="1" t="s">
        <v>1078</v>
      </c>
      <c r="H2037" s="1" t="n">
        <v>1240.67</v>
      </c>
      <c r="I2037" s="1" t="s">
        <v>39</v>
      </c>
      <c r="J203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2036SKU02036PARLE PRODUCT 2036PERSONAL CAREP&amp;GBOTTLEACTIVE1831240.67</v>
      </c>
      <c r="K2037" s="1" t="n">
        <f aca="false">COUNTIF(J:J, $J2037)</f>
        <v>1</v>
      </c>
      <c r="L2037" s="1" t="str">
        <f aca="false">IF(ISNA(VLOOKUP(tblProducts[[#This Row],[supplier_id]], tblSuppliers[], 3, FALSE())), "Invalid", "Valid")</f>
        <v>Valid</v>
      </c>
    </row>
    <row r="2038" customFormat="false" ht="15" hidden="false" customHeight="true" outlineLevel="0" collapsed="false">
      <c r="A2038" s="1" t="n">
        <v>2037</v>
      </c>
      <c r="B2038" s="1" t="s">
        <v>5150</v>
      </c>
      <c r="C2038" s="1" t="s">
        <v>5151</v>
      </c>
      <c r="D2038" s="1" t="s">
        <v>1088</v>
      </c>
      <c r="E2038" s="1" t="s">
        <v>1089</v>
      </c>
      <c r="F2038" s="1" t="n">
        <v>179</v>
      </c>
      <c r="G2038" s="1" t="s">
        <v>1064</v>
      </c>
      <c r="H2038" s="1" t="n">
        <v>922.41</v>
      </c>
      <c r="I2038" s="1" t="s">
        <v>46</v>
      </c>
      <c r="J203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2037SKU02037BRITANNIA PRODUCT 2037HOUSEHOLDPARLEKGINACTIVE179922.41</v>
      </c>
      <c r="K2038" s="1" t="n">
        <f aca="false">COUNTIF(J:J, $J2038)</f>
        <v>1</v>
      </c>
      <c r="L2038" s="1" t="str">
        <f aca="false">IF(ISNA(VLOOKUP(tblProducts[[#This Row],[supplier_id]], tblSuppliers[], 3, FALSE())), "Invalid", "Valid")</f>
        <v>Valid</v>
      </c>
    </row>
    <row r="2039" customFormat="false" ht="15" hidden="false" customHeight="true" outlineLevel="0" collapsed="false">
      <c r="A2039" s="1" t="n">
        <v>2038</v>
      </c>
      <c r="B2039" s="1" t="s">
        <v>5152</v>
      </c>
      <c r="C2039" s="1" t="s">
        <v>5153</v>
      </c>
      <c r="D2039" s="1" t="s">
        <v>1143</v>
      </c>
      <c r="E2039" s="1" t="s">
        <v>1058</v>
      </c>
      <c r="F2039" s="1" t="n">
        <v>13</v>
      </c>
      <c r="G2039" s="1" t="s">
        <v>1055</v>
      </c>
      <c r="H2039" s="1" t="n">
        <v>1300.77</v>
      </c>
      <c r="I2039" s="1" t="s">
        <v>39</v>
      </c>
      <c r="J203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2038SKU02038PARLE PRODUCT 2038BEVERAGESP&amp;GPACKACTIVE131300.77</v>
      </c>
      <c r="K2039" s="1" t="n">
        <f aca="false">COUNTIF(J:J, $J2039)</f>
        <v>1</v>
      </c>
      <c r="L2039" s="1" t="str">
        <f aca="false">IF(ISNA(VLOOKUP(tblProducts[[#This Row],[supplier_id]], tblSuppliers[], 3, FALSE())), "Invalid", "Valid")</f>
        <v>Valid</v>
      </c>
    </row>
    <row r="2040" customFormat="false" ht="15" hidden="false" customHeight="true" outlineLevel="0" collapsed="false">
      <c r="A2040" s="1" t="n">
        <v>2039</v>
      </c>
      <c r="B2040" s="1" t="s">
        <v>5154</v>
      </c>
      <c r="C2040" s="1" t="s">
        <v>5155</v>
      </c>
      <c r="D2040" s="1" t="s">
        <v>1143</v>
      </c>
      <c r="E2040" s="1" t="s">
        <v>1058</v>
      </c>
      <c r="F2040" s="1" t="n">
        <v>193</v>
      </c>
      <c r="G2040" s="1" t="s">
        <v>1059</v>
      </c>
      <c r="H2040" s="1" t="n">
        <v>1061.06</v>
      </c>
      <c r="I2040" s="1" t="s">
        <v>46</v>
      </c>
      <c r="J204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2039SKU02039ITC PRODUCT 2039BEVERAGESP&amp;GLITREINACTIVE1931061.06</v>
      </c>
      <c r="K2040" s="1" t="n">
        <f aca="false">COUNTIF(J:J, $J2040)</f>
        <v>1</v>
      </c>
      <c r="L2040" s="1" t="str">
        <f aca="false">IF(ISNA(VLOOKUP(tblProducts[[#This Row],[supplier_id]], tblSuppliers[], 3, FALSE())), "Invalid", "Valid")</f>
        <v>Valid</v>
      </c>
    </row>
    <row r="2041" customFormat="false" ht="15" hidden="false" customHeight="true" outlineLevel="0" collapsed="false">
      <c r="A2041" s="1" t="n">
        <v>2040</v>
      </c>
      <c r="B2041" s="1" t="s">
        <v>5156</v>
      </c>
      <c r="C2041" s="1" t="s">
        <v>5157</v>
      </c>
      <c r="D2041" s="1" t="s">
        <v>1067</v>
      </c>
      <c r="E2041" s="1" t="s">
        <v>1058</v>
      </c>
      <c r="F2041" s="1" t="n">
        <v>171</v>
      </c>
      <c r="G2041" s="1" t="s">
        <v>1078</v>
      </c>
      <c r="H2041" s="1" t="n">
        <v>768.54</v>
      </c>
      <c r="I2041" s="1" t="s">
        <v>46</v>
      </c>
      <c r="J204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2040SKU02040DABUR PRODUCT 2040BAKERYP&amp;GBOTTLEINACTIVE171768.54</v>
      </c>
      <c r="K2041" s="1" t="n">
        <f aca="false">COUNTIF(J:J, $J2041)</f>
        <v>1</v>
      </c>
      <c r="L2041" s="1" t="str">
        <f aca="false">IF(ISNA(VLOOKUP(tblProducts[[#This Row],[supplier_id]], tblSuppliers[], 3, FALSE())), "Invalid", "Valid")</f>
        <v>Valid</v>
      </c>
    </row>
    <row r="2042" customFormat="false" ht="15" hidden="false" customHeight="true" outlineLevel="0" collapsed="false">
      <c r="A2042" s="1" t="n">
        <v>2041</v>
      </c>
      <c r="B2042" s="1" t="s">
        <v>5158</v>
      </c>
      <c r="C2042" s="1" t="s">
        <v>5159</v>
      </c>
      <c r="D2042" s="1" t="s">
        <v>1067</v>
      </c>
      <c r="E2042" s="1" t="s">
        <v>1085</v>
      </c>
      <c r="F2042" s="1" t="n">
        <v>50</v>
      </c>
      <c r="G2042" s="1" t="s">
        <v>1055</v>
      </c>
      <c r="H2042" s="1" t="n">
        <v>1956.08</v>
      </c>
      <c r="I2042" s="1" t="s">
        <v>46</v>
      </c>
      <c r="J204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2041SKU02041AMUL PRODUCT 2041BAKERYDABURPACKINACTIVE501956.08</v>
      </c>
      <c r="K2042" s="1" t="n">
        <f aca="false">COUNTIF(J:J, $J2042)</f>
        <v>1</v>
      </c>
      <c r="L2042" s="1" t="str">
        <f aca="false">IF(ISNA(VLOOKUP(tblProducts[[#This Row],[supplier_id]], tblSuppliers[], 3, FALSE())), "Invalid", "Valid")</f>
        <v>Valid</v>
      </c>
    </row>
    <row r="2043" customFormat="false" ht="15" hidden="false" customHeight="true" outlineLevel="0" collapsed="false">
      <c r="A2043" s="1" t="n">
        <v>2042</v>
      </c>
      <c r="B2043" s="1" t="s">
        <v>5160</v>
      </c>
      <c r="C2043" s="1" t="s">
        <v>5161</v>
      </c>
      <c r="D2043" s="1" t="s">
        <v>1067</v>
      </c>
      <c r="E2043" s="1" t="s">
        <v>1058</v>
      </c>
      <c r="F2043" s="1" t="n">
        <v>50</v>
      </c>
      <c r="G2043" s="1" t="s">
        <v>1059</v>
      </c>
      <c r="H2043" s="1" t="n">
        <v>531.53</v>
      </c>
      <c r="I2043" s="1" t="s">
        <v>46</v>
      </c>
      <c r="J204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2042SKU02042UNILEVER PRODUCT 2042BAKERYP&amp;GLITREINACTIVE50531.53</v>
      </c>
      <c r="K2043" s="1" t="n">
        <f aca="false">COUNTIF(J:J, $J2043)</f>
        <v>1</v>
      </c>
      <c r="L2043" s="1" t="str">
        <f aca="false">IF(ISNA(VLOOKUP(tblProducts[[#This Row],[supplier_id]], tblSuppliers[], 3, FALSE())), "Invalid", "Valid")</f>
        <v>Valid</v>
      </c>
    </row>
    <row r="2044" customFormat="false" ht="15" hidden="false" customHeight="true" outlineLevel="0" collapsed="false">
      <c r="A2044" s="1" t="n">
        <v>2043</v>
      </c>
      <c r="B2044" s="1" t="s">
        <v>5162</v>
      </c>
      <c r="C2044" s="1" t="s">
        <v>5163</v>
      </c>
      <c r="D2044" s="1" t="s">
        <v>1088</v>
      </c>
      <c r="E2044" s="1" t="s">
        <v>1082</v>
      </c>
      <c r="F2044" s="1" t="n">
        <v>185</v>
      </c>
      <c r="G2044" s="1" t="s">
        <v>1078</v>
      </c>
      <c r="H2044" s="1" t="n">
        <v>1678.39</v>
      </c>
      <c r="I2044" s="1" t="s">
        <v>46</v>
      </c>
      <c r="J204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2043SKU02043NESTLE PRODUCT 2043HOUSEHOLDNESTLEBOTTLEINACTIVE1851678.39</v>
      </c>
      <c r="K2044" s="1" t="n">
        <f aca="false">COUNTIF(J:J, $J2044)</f>
        <v>1</v>
      </c>
      <c r="L2044" s="1" t="str">
        <f aca="false">IF(ISNA(VLOOKUP(tblProducts[[#This Row],[supplier_id]], tblSuppliers[], 3, FALSE())), "Invalid", "Valid")</f>
        <v>Valid</v>
      </c>
    </row>
    <row r="2045" customFormat="false" ht="15" hidden="false" customHeight="true" outlineLevel="0" collapsed="false">
      <c r="A2045" s="1" t="n">
        <v>2044</v>
      </c>
      <c r="B2045" s="1" t="s">
        <v>5164</v>
      </c>
      <c r="C2045" s="1" t="s">
        <v>5165</v>
      </c>
      <c r="D2045" s="1" t="s">
        <v>1143</v>
      </c>
      <c r="E2045" s="1" t="s">
        <v>1071</v>
      </c>
      <c r="F2045" s="1" t="n">
        <v>151</v>
      </c>
      <c r="G2045" s="1" t="s">
        <v>1064</v>
      </c>
      <c r="H2045" s="1" t="n">
        <v>1792.27</v>
      </c>
      <c r="I2045" s="1" t="s">
        <v>39</v>
      </c>
      <c r="J204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2044SKU02044BRITANNIA PRODUCT 2044BEVERAGESITCKGACTIVE1511792.27</v>
      </c>
      <c r="K2045" s="1" t="n">
        <f aca="false">COUNTIF(J:J, $J2045)</f>
        <v>1</v>
      </c>
      <c r="L2045" s="1" t="str">
        <f aca="false">IF(ISNA(VLOOKUP(tblProducts[[#This Row],[supplier_id]], tblSuppliers[], 3, FALSE())), "Invalid", "Valid")</f>
        <v>Valid</v>
      </c>
    </row>
    <row r="2046" customFormat="false" ht="15" hidden="false" customHeight="true" outlineLevel="0" collapsed="false">
      <c r="A2046" s="1" t="n">
        <v>2045</v>
      </c>
      <c r="B2046" s="1" t="s">
        <v>5166</v>
      </c>
      <c r="C2046" s="1" t="s">
        <v>5167</v>
      </c>
      <c r="D2046" s="1" t="s">
        <v>1098</v>
      </c>
      <c r="E2046" s="1" t="s">
        <v>1054</v>
      </c>
      <c r="F2046" s="1" t="n">
        <v>105</v>
      </c>
      <c r="G2046" s="1" t="s">
        <v>1068</v>
      </c>
      <c r="H2046" s="1" t="n">
        <v>848.58</v>
      </c>
      <c r="I2046" s="1" t="s">
        <v>46</v>
      </c>
      <c r="J204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2045SKU02045AMUL PRODUCT 2045PERSONAL CAREUNILEVERPIECEINACTIVE105848.58</v>
      </c>
      <c r="K2046" s="1" t="n">
        <f aca="false">COUNTIF(J:J, $J2046)</f>
        <v>1</v>
      </c>
      <c r="L2046" s="1" t="str">
        <f aca="false">IF(ISNA(VLOOKUP(tblProducts[[#This Row],[supplier_id]], tblSuppliers[], 3, FALSE())), "Invalid", "Valid")</f>
        <v>Valid</v>
      </c>
    </row>
    <row r="2047" customFormat="false" ht="15" hidden="false" customHeight="true" outlineLevel="0" collapsed="false">
      <c r="A2047" s="1" t="n">
        <v>2046</v>
      </c>
      <c r="B2047" s="1" t="s">
        <v>5168</v>
      </c>
      <c r="C2047" s="1" t="s">
        <v>5169</v>
      </c>
      <c r="D2047" s="1" t="s">
        <v>1062</v>
      </c>
      <c r="E2047" s="1" t="s">
        <v>1082</v>
      </c>
      <c r="F2047" s="1" t="n">
        <v>98</v>
      </c>
      <c r="G2047" s="1" t="s">
        <v>1068</v>
      </c>
      <c r="H2047" s="1" t="n">
        <v>894.16</v>
      </c>
      <c r="I2047" s="1" t="s">
        <v>39</v>
      </c>
      <c r="J204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2046SKU02046BRITANNIA PRODUCT 2046DAIRYNESTLEPIECEACTIVE98894.16</v>
      </c>
      <c r="K2047" s="1" t="n">
        <f aca="false">COUNTIF(J:J, $J2047)</f>
        <v>1</v>
      </c>
      <c r="L2047" s="1" t="str">
        <f aca="false">IF(ISNA(VLOOKUP(tblProducts[[#This Row],[supplier_id]], tblSuppliers[], 3, FALSE())), "Invalid", "Valid")</f>
        <v>Valid</v>
      </c>
    </row>
    <row r="2048" customFormat="false" ht="15" hidden="false" customHeight="true" outlineLevel="0" collapsed="false">
      <c r="A2048" s="1" t="n">
        <v>2047</v>
      </c>
      <c r="B2048" s="1" t="s">
        <v>5170</v>
      </c>
      <c r="C2048" s="1" t="s">
        <v>5171</v>
      </c>
      <c r="D2048" s="1" t="s">
        <v>1053</v>
      </c>
      <c r="E2048" s="1" t="s">
        <v>1077</v>
      </c>
      <c r="F2048" s="1" t="n">
        <v>8</v>
      </c>
      <c r="G2048" s="1" t="s">
        <v>1068</v>
      </c>
      <c r="H2048" s="1" t="n">
        <v>1888.59</v>
      </c>
      <c r="I2048" s="1" t="s">
        <v>46</v>
      </c>
      <c r="J204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2047SKU02047PARLE PRODUCT 2047CLEANINGBRITANNIAPIECEINACTIVE81888.59</v>
      </c>
      <c r="K2048" s="1" t="n">
        <f aca="false">COUNTIF(J:J, $J2048)</f>
        <v>1</v>
      </c>
      <c r="L2048" s="1" t="str">
        <f aca="false">IF(ISNA(VLOOKUP(tblProducts[[#This Row],[supplier_id]], tblSuppliers[], 3, FALSE())), "Invalid", "Valid")</f>
        <v>Valid</v>
      </c>
    </row>
    <row r="2049" customFormat="false" ht="15" hidden="false" customHeight="true" outlineLevel="0" collapsed="false">
      <c r="A2049" s="1" t="n">
        <v>2048</v>
      </c>
      <c r="B2049" s="1" t="s">
        <v>5172</v>
      </c>
      <c r="C2049" s="1" t="s">
        <v>5173</v>
      </c>
      <c r="D2049" s="1" t="s">
        <v>1053</v>
      </c>
      <c r="E2049" s="1" t="s">
        <v>1077</v>
      </c>
      <c r="F2049" s="1" t="n">
        <v>125</v>
      </c>
      <c r="G2049" s="1" t="s">
        <v>1055</v>
      </c>
      <c r="H2049" s="1" t="n">
        <v>2384.05</v>
      </c>
      <c r="I2049" s="1" t="s">
        <v>39</v>
      </c>
      <c r="J204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2048SKU02048ITC PRODUCT 2048CLEANINGBRITANNIAPACKACTIVE1252384.05</v>
      </c>
      <c r="K2049" s="1" t="n">
        <f aca="false">COUNTIF(J:J, $J2049)</f>
        <v>1</v>
      </c>
      <c r="L2049" s="1" t="str">
        <f aca="false">IF(ISNA(VLOOKUP(tblProducts[[#This Row],[supplier_id]], tblSuppliers[], 3, FALSE())), "Invalid", "Valid")</f>
        <v>Valid</v>
      </c>
    </row>
    <row r="2050" customFormat="false" ht="15" hidden="false" customHeight="true" outlineLevel="0" collapsed="false">
      <c r="A2050" s="1" t="n">
        <v>2049</v>
      </c>
      <c r="B2050" s="1" t="s">
        <v>5174</v>
      </c>
      <c r="C2050" s="1" t="s">
        <v>5175</v>
      </c>
      <c r="D2050" s="1" t="s">
        <v>1076</v>
      </c>
      <c r="E2050" s="1" t="s">
        <v>1058</v>
      </c>
      <c r="F2050" s="1" t="n">
        <v>165</v>
      </c>
      <c r="G2050" s="1" t="s">
        <v>1059</v>
      </c>
      <c r="H2050" s="1" t="n">
        <v>179.2</v>
      </c>
      <c r="I2050" s="1" t="s">
        <v>46</v>
      </c>
      <c r="J205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2049SKU02049ITC PRODUCT 2049SNACKSP&amp;GLITREINACTIVE165179.2</v>
      </c>
      <c r="K2050" s="1" t="n">
        <f aca="false">COUNTIF(J:J, $J2050)</f>
        <v>1</v>
      </c>
      <c r="L2050" s="1" t="str">
        <f aca="false">IF(ISNA(VLOOKUP(tblProducts[[#This Row],[supplier_id]], tblSuppliers[], 3, FALSE())), "Invalid", "Valid")</f>
        <v>Valid</v>
      </c>
    </row>
    <row r="2051" customFormat="false" ht="15" hidden="false" customHeight="true" outlineLevel="0" collapsed="false">
      <c r="A2051" s="1" t="n">
        <v>2050</v>
      </c>
      <c r="B2051" s="1" t="s">
        <v>5176</v>
      </c>
      <c r="C2051" s="1" t="s">
        <v>5177</v>
      </c>
      <c r="D2051" s="1" t="s">
        <v>1067</v>
      </c>
      <c r="E2051" s="1" t="s">
        <v>1071</v>
      </c>
      <c r="F2051" s="1" t="n">
        <v>161</v>
      </c>
      <c r="G2051" s="1" t="s">
        <v>1078</v>
      </c>
      <c r="H2051" s="1" t="n">
        <v>2232.96</v>
      </c>
      <c r="I2051" s="1" t="s">
        <v>46</v>
      </c>
      <c r="J205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2050SKU02050ITC PRODUCT 2050BAKERYITCBOTTLEINACTIVE1612232.96</v>
      </c>
      <c r="K2051" s="1" t="n">
        <f aca="false">COUNTIF(J:J, $J2051)</f>
        <v>1</v>
      </c>
      <c r="L2051" s="1" t="str">
        <f aca="false">IF(ISNA(VLOOKUP(tblProducts[[#This Row],[supplier_id]], tblSuppliers[], 3, FALSE())), "Invalid", "Valid")</f>
        <v>Valid</v>
      </c>
    </row>
    <row r="2052" customFormat="false" ht="15" hidden="false" customHeight="true" outlineLevel="0" collapsed="false">
      <c r="A2052" s="1" t="n">
        <v>2051</v>
      </c>
      <c r="B2052" s="1" t="s">
        <v>5178</v>
      </c>
      <c r="C2052" s="1" t="s">
        <v>5179</v>
      </c>
      <c r="D2052" s="1" t="s">
        <v>1098</v>
      </c>
      <c r="E2052" s="1" t="s">
        <v>1054</v>
      </c>
      <c r="F2052" s="1" t="n">
        <v>49</v>
      </c>
      <c r="G2052" s="1" t="s">
        <v>1068</v>
      </c>
      <c r="H2052" s="1" t="n">
        <v>638.01</v>
      </c>
      <c r="I2052" s="1" t="s">
        <v>39</v>
      </c>
      <c r="J205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2051SKU02051PARLE PRODUCT 2051PERSONAL CAREUNILEVERPIECEACTIVE49638.01</v>
      </c>
      <c r="K2052" s="1" t="n">
        <f aca="false">COUNTIF(J:J, $J2052)</f>
        <v>1</v>
      </c>
      <c r="L2052" s="1" t="str">
        <f aca="false">IF(ISNA(VLOOKUP(tblProducts[[#This Row],[supplier_id]], tblSuppliers[], 3, FALSE())), "Invalid", "Valid")</f>
        <v>Valid</v>
      </c>
    </row>
    <row r="2053" customFormat="false" ht="15" hidden="false" customHeight="true" outlineLevel="0" collapsed="false">
      <c r="A2053" s="1" t="n">
        <v>2052</v>
      </c>
      <c r="B2053" s="1" t="s">
        <v>5180</v>
      </c>
      <c r="C2053" s="1" t="s">
        <v>5181</v>
      </c>
      <c r="D2053" s="1" t="s">
        <v>1143</v>
      </c>
      <c r="E2053" s="1" t="s">
        <v>1082</v>
      </c>
      <c r="F2053" s="1" t="n">
        <v>168</v>
      </c>
      <c r="G2053" s="1" t="s">
        <v>1064</v>
      </c>
      <c r="H2053" s="1" t="n">
        <v>1766.03</v>
      </c>
      <c r="I2053" s="1" t="s">
        <v>39</v>
      </c>
      <c r="J205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2052SKU02052BRITANNIA PRODUCT 2052BEVERAGESNESTLEKGACTIVE1681766.03</v>
      </c>
      <c r="K2053" s="1" t="n">
        <f aca="false">COUNTIF(J:J, $J2053)</f>
        <v>1</v>
      </c>
      <c r="L2053" s="1" t="str">
        <f aca="false">IF(ISNA(VLOOKUP(tblProducts[[#This Row],[supplier_id]], tblSuppliers[], 3, FALSE())), "Invalid", "Valid")</f>
        <v>Valid</v>
      </c>
    </row>
    <row r="2054" customFormat="false" ht="15" hidden="false" customHeight="true" outlineLevel="0" collapsed="false">
      <c r="A2054" s="1" t="n">
        <v>2053</v>
      </c>
      <c r="B2054" s="1" t="s">
        <v>5182</v>
      </c>
      <c r="C2054" s="1" t="s">
        <v>5183</v>
      </c>
      <c r="D2054" s="1" t="s">
        <v>1088</v>
      </c>
      <c r="E2054" s="1" t="s">
        <v>1063</v>
      </c>
      <c r="F2054" s="1" t="n">
        <v>136</v>
      </c>
      <c r="G2054" s="1" t="s">
        <v>1059</v>
      </c>
      <c r="H2054" s="1" t="n">
        <v>618.69</v>
      </c>
      <c r="I2054" s="1" t="s">
        <v>46</v>
      </c>
      <c r="J205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2053SKU02053ITC PRODUCT 2053HOUSEHOLDAMULLITREINACTIVE136618.69</v>
      </c>
      <c r="K2054" s="1" t="n">
        <f aca="false">COUNTIF(J:J, $J2054)</f>
        <v>1</v>
      </c>
      <c r="L2054" s="1" t="str">
        <f aca="false">IF(ISNA(VLOOKUP(tblProducts[[#This Row],[supplier_id]], tblSuppliers[], 3, FALSE())), "Invalid", "Valid")</f>
        <v>Valid</v>
      </c>
    </row>
    <row r="2055" customFormat="false" ht="15" hidden="false" customHeight="true" outlineLevel="0" collapsed="false">
      <c r="A2055" s="1" t="n">
        <v>2054</v>
      </c>
      <c r="B2055" s="1" t="s">
        <v>5184</v>
      </c>
      <c r="C2055" s="1" t="s">
        <v>5185</v>
      </c>
      <c r="D2055" s="1" t="s">
        <v>1053</v>
      </c>
      <c r="E2055" s="1" t="s">
        <v>1063</v>
      </c>
      <c r="F2055" s="1" t="n">
        <v>99</v>
      </c>
      <c r="G2055" s="1" t="s">
        <v>1059</v>
      </c>
      <c r="H2055" s="1" t="n">
        <v>1888.57</v>
      </c>
      <c r="I2055" s="1" t="s">
        <v>39</v>
      </c>
      <c r="J205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2054SKU02054UNILEVER PRODUCT 2054CLEANINGAMULLITREACTIVE991888.57</v>
      </c>
      <c r="K2055" s="1" t="n">
        <f aca="false">COUNTIF(J:J, $J2055)</f>
        <v>1</v>
      </c>
      <c r="L2055" s="1" t="str">
        <f aca="false">IF(ISNA(VLOOKUP(tblProducts[[#This Row],[supplier_id]], tblSuppliers[], 3, FALSE())), "Invalid", "Valid")</f>
        <v>Valid</v>
      </c>
    </row>
    <row r="2056" customFormat="false" ht="15" hidden="false" customHeight="true" outlineLevel="0" collapsed="false">
      <c r="A2056" s="1" t="n">
        <v>2055</v>
      </c>
      <c r="B2056" s="1" t="s">
        <v>5186</v>
      </c>
      <c r="C2056" s="1" t="s">
        <v>5187</v>
      </c>
      <c r="D2056" s="1" t="s">
        <v>1053</v>
      </c>
      <c r="E2056" s="1" t="s">
        <v>1089</v>
      </c>
      <c r="F2056" s="1" t="n">
        <v>170</v>
      </c>
      <c r="G2056" s="1" t="s">
        <v>1068</v>
      </c>
      <c r="H2056" s="1" t="n">
        <v>420.68</v>
      </c>
      <c r="I2056" s="1" t="s">
        <v>39</v>
      </c>
      <c r="J205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2055SKU02055DABUR PRODUCT 2055CLEANINGPARLEPIECEACTIVE170420.68</v>
      </c>
      <c r="K2056" s="1" t="n">
        <f aca="false">COUNTIF(J:J, $J2056)</f>
        <v>1</v>
      </c>
      <c r="L2056" s="1" t="str">
        <f aca="false">IF(ISNA(VLOOKUP(tblProducts[[#This Row],[supplier_id]], tblSuppliers[], 3, FALSE())), "Invalid", "Valid")</f>
        <v>Valid</v>
      </c>
    </row>
    <row r="2057" customFormat="false" ht="15" hidden="false" customHeight="true" outlineLevel="0" collapsed="false">
      <c r="A2057" s="1" t="n">
        <v>2056</v>
      </c>
      <c r="B2057" s="1" t="s">
        <v>5188</v>
      </c>
      <c r="C2057" s="1" t="s">
        <v>5189</v>
      </c>
      <c r="D2057" s="1" t="s">
        <v>1098</v>
      </c>
      <c r="E2057" s="1" t="s">
        <v>1089</v>
      </c>
      <c r="F2057" s="1" t="n">
        <v>16</v>
      </c>
      <c r="G2057" s="1" t="s">
        <v>1059</v>
      </c>
      <c r="H2057" s="1" t="n">
        <v>2280.24</v>
      </c>
      <c r="I2057" s="1" t="s">
        <v>39</v>
      </c>
      <c r="J205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2056SKU02056PARLE PRODUCT 2056PERSONAL CAREPARLELITREACTIVE162280.24</v>
      </c>
      <c r="K2057" s="1" t="n">
        <f aca="false">COUNTIF(J:J, $J2057)</f>
        <v>1</v>
      </c>
      <c r="L2057" s="1" t="str">
        <f aca="false">IF(ISNA(VLOOKUP(tblProducts[[#This Row],[supplier_id]], tblSuppliers[], 3, FALSE())), "Invalid", "Valid")</f>
        <v>Valid</v>
      </c>
    </row>
    <row r="2058" customFormat="false" ht="15" hidden="false" customHeight="true" outlineLevel="0" collapsed="false">
      <c r="A2058" s="1" t="n">
        <v>2057</v>
      </c>
      <c r="B2058" s="1" t="s">
        <v>5190</v>
      </c>
      <c r="C2058" s="1" t="s">
        <v>5191</v>
      </c>
      <c r="D2058" s="1" t="s">
        <v>1076</v>
      </c>
      <c r="E2058" s="1" t="s">
        <v>1082</v>
      </c>
      <c r="F2058" s="1" t="n">
        <v>118</v>
      </c>
      <c r="G2058" s="1" t="s">
        <v>1064</v>
      </c>
      <c r="H2058" s="1" t="n">
        <v>2083.51</v>
      </c>
      <c r="I2058" s="1" t="s">
        <v>39</v>
      </c>
      <c r="J205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2057SKU02057BRITANNIA PRODUCT 2057SNACKSNESTLEKGACTIVE1182083.51</v>
      </c>
      <c r="K2058" s="1" t="n">
        <f aca="false">COUNTIF(J:J, $J2058)</f>
        <v>1</v>
      </c>
      <c r="L2058" s="1" t="str">
        <f aca="false">IF(ISNA(VLOOKUP(tblProducts[[#This Row],[supplier_id]], tblSuppliers[], 3, FALSE())), "Invalid", "Valid")</f>
        <v>Valid</v>
      </c>
    </row>
    <row r="2059" customFormat="false" ht="15" hidden="false" customHeight="true" outlineLevel="0" collapsed="false">
      <c r="A2059" s="1" t="n">
        <v>2058</v>
      </c>
      <c r="B2059" s="1" t="s">
        <v>5192</v>
      </c>
      <c r="C2059" s="1" t="s">
        <v>5193</v>
      </c>
      <c r="D2059" s="1" t="s">
        <v>1143</v>
      </c>
      <c r="E2059" s="1" t="s">
        <v>1054</v>
      </c>
      <c r="F2059" s="1" t="n">
        <v>142</v>
      </c>
      <c r="G2059" s="1" t="s">
        <v>1055</v>
      </c>
      <c r="H2059" s="1" t="n">
        <v>1071.83</v>
      </c>
      <c r="I2059" s="1" t="s">
        <v>39</v>
      </c>
      <c r="J205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2058SKU02058BRITANNIA PRODUCT 2058BEVERAGESUNILEVERPACKACTIVE1421071.83</v>
      </c>
      <c r="K2059" s="1" t="n">
        <f aca="false">COUNTIF(J:J, $J2059)</f>
        <v>1</v>
      </c>
      <c r="L2059" s="1" t="str">
        <f aca="false">IF(ISNA(VLOOKUP(tblProducts[[#This Row],[supplier_id]], tblSuppliers[], 3, FALSE())), "Invalid", "Valid")</f>
        <v>Valid</v>
      </c>
    </row>
    <row r="2060" customFormat="false" ht="15" hidden="false" customHeight="true" outlineLevel="0" collapsed="false">
      <c r="A2060" s="1" t="n">
        <v>2059</v>
      </c>
      <c r="B2060" s="1" t="s">
        <v>5194</v>
      </c>
      <c r="C2060" s="1" t="s">
        <v>5195</v>
      </c>
      <c r="D2060" s="1" t="s">
        <v>1062</v>
      </c>
      <c r="E2060" s="1" t="s">
        <v>1054</v>
      </c>
      <c r="F2060" s="1" t="n">
        <v>138</v>
      </c>
      <c r="G2060" s="1" t="s">
        <v>1059</v>
      </c>
      <c r="H2060" s="1" t="n">
        <v>992.58</v>
      </c>
      <c r="I2060" s="1" t="s">
        <v>39</v>
      </c>
      <c r="J206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2059SKU02059P&amp;G PRODUCT 2059DAIRYUNILEVERLITREACTIVE138992.58</v>
      </c>
      <c r="K2060" s="1" t="n">
        <f aca="false">COUNTIF(J:J, $J2060)</f>
        <v>1</v>
      </c>
      <c r="L2060" s="1" t="str">
        <f aca="false">IF(ISNA(VLOOKUP(tblProducts[[#This Row],[supplier_id]], tblSuppliers[], 3, FALSE())), "Invalid", "Valid")</f>
        <v>Valid</v>
      </c>
    </row>
    <row r="2061" customFormat="false" ht="15" hidden="false" customHeight="true" outlineLevel="0" collapsed="false">
      <c r="A2061" s="1" t="n">
        <v>2060</v>
      </c>
      <c r="B2061" s="1" t="s">
        <v>5196</v>
      </c>
      <c r="C2061" s="1" t="s">
        <v>5197</v>
      </c>
      <c r="D2061" s="1" t="s">
        <v>1076</v>
      </c>
      <c r="E2061" s="1" t="s">
        <v>1058</v>
      </c>
      <c r="F2061" s="1" t="n">
        <v>115</v>
      </c>
      <c r="G2061" s="1" t="s">
        <v>1055</v>
      </c>
      <c r="H2061" s="1" t="n">
        <v>1654.62</v>
      </c>
      <c r="I2061" s="1" t="s">
        <v>46</v>
      </c>
      <c r="J206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2060SKU02060DABUR PRODUCT 2060SNACKSP&amp;GPACKINACTIVE1151654.62</v>
      </c>
      <c r="K2061" s="1" t="n">
        <f aca="false">COUNTIF(J:J, $J2061)</f>
        <v>1</v>
      </c>
      <c r="L2061" s="1" t="str">
        <f aca="false">IF(ISNA(VLOOKUP(tblProducts[[#This Row],[supplier_id]], tblSuppliers[], 3, FALSE())), "Invalid", "Valid")</f>
        <v>Valid</v>
      </c>
    </row>
    <row r="2062" customFormat="false" ht="15" hidden="false" customHeight="true" outlineLevel="0" collapsed="false">
      <c r="A2062" s="1" t="n">
        <v>2061</v>
      </c>
      <c r="B2062" s="1" t="s">
        <v>5198</v>
      </c>
      <c r="C2062" s="1" t="s">
        <v>5199</v>
      </c>
      <c r="D2062" s="1" t="s">
        <v>1081</v>
      </c>
      <c r="E2062" s="1" t="s">
        <v>1082</v>
      </c>
      <c r="F2062" s="1" t="n">
        <v>74</v>
      </c>
      <c r="G2062" s="1" t="s">
        <v>1055</v>
      </c>
      <c r="H2062" s="1" t="n">
        <v>1688.02</v>
      </c>
      <c r="I2062" s="1" t="s">
        <v>46</v>
      </c>
      <c r="J206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2061SKU02061P&amp;G PRODUCT 2061FROZEN FOODNESTLEPACKINACTIVE741688.02</v>
      </c>
      <c r="K2062" s="1" t="n">
        <f aca="false">COUNTIF(J:J, $J2062)</f>
        <v>1</v>
      </c>
      <c r="L2062" s="1" t="str">
        <f aca="false">IF(ISNA(VLOOKUP(tblProducts[[#This Row],[supplier_id]], tblSuppliers[], 3, FALSE())), "Invalid", "Valid")</f>
        <v>Valid</v>
      </c>
    </row>
    <row r="2063" customFormat="false" ht="15" hidden="false" customHeight="true" outlineLevel="0" collapsed="false">
      <c r="A2063" s="1" t="n">
        <v>2062</v>
      </c>
      <c r="B2063" s="1" t="s">
        <v>5200</v>
      </c>
      <c r="C2063" s="1" t="s">
        <v>5201</v>
      </c>
      <c r="D2063" s="1" t="s">
        <v>1062</v>
      </c>
      <c r="E2063" s="1" t="s">
        <v>1058</v>
      </c>
      <c r="F2063" s="1" t="n">
        <v>185</v>
      </c>
      <c r="G2063" s="1" t="s">
        <v>1055</v>
      </c>
      <c r="H2063" s="1" t="n">
        <v>1645.77</v>
      </c>
      <c r="I2063" s="1" t="s">
        <v>46</v>
      </c>
      <c r="J206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2062SKU02062DABUR PRODUCT 2062DAIRYP&amp;GPACKINACTIVE1851645.77</v>
      </c>
      <c r="K2063" s="1" t="n">
        <f aca="false">COUNTIF(J:J, $J2063)</f>
        <v>1</v>
      </c>
      <c r="L2063" s="1" t="str">
        <f aca="false">IF(ISNA(VLOOKUP(tblProducts[[#This Row],[supplier_id]], tblSuppliers[], 3, FALSE())), "Invalid", "Valid")</f>
        <v>Valid</v>
      </c>
    </row>
    <row r="2064" customFormat="false" ht="15" hidden="false" customHeight="true" outlineLevel="0" collapsed="false">
      <c r="A2064" s="1" t="n">
        <v>2063</v>
      </c>
      <c r="B2064" s="1" t="s">
        <v>5202</v>
      </c>
      <c r="C2064" s="1" t="s">
        <v>5203</v>
      </c>
      <c r="D2064" s="1" t="s">
        <v>1076</v>
      </c>
      <c r="E2064" s="1" t="s">
        <v>1058</v>
      </c>
      <c r="F2064" s="1" t="n">
        <v>176</v>
      </c>
      <c r="G2064" s="1" t="s">
        <v>1059</v>
      </c>
      <c r="H2064" s="1" t="n">
        <v>1766.1</v>
      </c>
      <c r="I2064" s="1" t="s">
        <v>39</v>
      </c>
      <c r="J206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2063SKU02063BRITANNIA PRODUCT 2063SNACKSP&amp;GLITREACTIVE1761766.1</v>
      </c>
      <c r="K2064" s="1" t="n">
        <f aca="false">COUNTIF(J:J, $J2064)</f>
        <v>1</v>
      </c>
      <c r="L2064" s="1" t="str">
        <f aca="false">IF(ISNA(VLOOKUP(tblProducts[[#This Row],[supplier_id]], tblSuppliers[], 3, FALSE())), "Invalid", "Valid")</f>
        <v>Valid</v>
      </c>
    </row>
    <row r="2065" customFormat="false" ht="15" hidden="false" customHeight="true" outlineLevel="0" collapsed="false">
      <c r="A2065" s="1" t="n">
        <v>2064</v>
      </c>
      <c r="B2065" s="1" t="s">
        <v>5204</v>
      </c>
      <c r="C2065" s="1" t="s">
        <v>5205</v>
      </c>
      <c r="D2065" s="1" t="s">
        <v>1076</v>
      </c>
      <c r="E2065" s="1" t="s">
        <v>1058</v>
      </c>
      <c r="F2065" s="1" t="n">
        <v>148</v>
      </c>
      <c r="G2065" s="1" t="s">
        <v>1078</v>
      </c>
      <c r="H2065" s="1" t="n">
        <v>1686.76</v>
      </c>
      <c r="I2065" s="1" t="s">
        <v>39</v>
      </c>
      <c r="J206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2064SKU02064NESTLE PRODUCT 2064SNACKSP&amp;GBOTTLEACTIVE1481686.76</v>
      </c>
      <c r="K2065" s="1" t="n">
        <f aca="false">COUNTIF(J:J, $J2065)</f>
        <v>1</v>
      </c>
      <c r="L2065" s="1" t="str">
        <f aca="false">IF(ISNA(VLOOKUP(tblProducts[[#This Row],[supplier_id]], tblSuppliers[], 3, FALSE())), "Invalid", "Valid")</f>
        <v>Valid</v>
      </c>
    </row>
    <row r="2066" customFormat="false" ht="15" hidden="false" customHeight="true" outlineLevel="0" collapsed="false">
      <c r="A2066" s="1" t="n">
        <v>2065</v>
      </c>
      <c r="B2066" s="1" t="s">
        <v>5206</v>
      </c>
      <c r="C2066" s="1" t="s">
        <v>5207</v>
      </c>
      <c r="D2066" s="1" t="s">
        <v>1098</v>
      </c>
      <c r="E2066" s="1" t="s">
        <v>1071</v>
      </c>
      <c r="F2066" s="1" t="n">
        <v>174</v>
      </c>
      <c r="G2066" s="1" t="s">
        <v>1064</v>
      </c>
      <c r="H2066" s="1" t="n">
        <v>942.44</v>
      </c>
      <c r="I2066" s="1" t="s">
        <v>39</v>
      </c>
      <c r="J206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2065SKU02065NESTLE PRODUCT 2065PERSONAL CAREITCKGACTIVE174942.44</v>
      </c>
      <c r="K2066" s="1" t="n">
        <f aca="false">COUNTIF(J:J, $J2066)</f>
        <v>1</v>
      </c>
      <c r="L2066" s="1" t="str">
        <f aca="false">IF(ISNA(VLOOKUP(tblProducts[[#This Row],[supplier_id]], tblSuppliers[], 3, FALSE())), "Invalid", "Valid")</f>
        <v>Valid</v>
      </c>
    </row>
    <row r="2067" customFormat="false" ht="15" hidden="false" customHeight="true" outlineLevel="0" collapsed="false">
      <c r="A2067" s="1" t="n">
        <v>2066</v>
      </c>
      <c r="B2067" s="1" t="s">
        <v>5208</v>
      </c>
      <c r="C2067" s="1" t="s">
        <v>5209</v>
      </c>
      <c r="D2067" s="1" t="s">
        <v>1081</v>
      </c>
      <c r="E2067" s="1" t="s">
        <v>1054</v>
      </c>
      <c r="F2067" s="1" t="n">
        <v>40</v>
      </c>
      <c r="G2067" s="1" t="s">
        <v>1064</v>
      </c>
      <c r="H2067" s="1" t="n">
        <v>1151.9</v>
      </c>
      <c r="I2067" s="1" t="s">
        <v>46</v>
      </c>
      <c r="J206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2066SKU02066BRITANNIA PRODUCT 2066FROZEN FOODUNILEVERKGINACTIVE401151.9</v>
      </c>
      <c r="K2067" s="1" t="n">
        <f aca="false">COUNTIF(J:J, $J2067)</f>
        <v>1</v>
      </c>
      <c r="L2067" s="1" t="str">
        <f aca="false">IF(ISNA(VLOOKUP(tblProducts[[#This Row],[supplier_id]], tblSuppliers[], 3, FALSE())), "Invalid", "Valid")</f>
        <v>Valid</v>
      </c>
    </row>
    <row r="2068" customFormat="false" ht="15" hidden="false" customHeight="true" outlineLevel="0" collapsed="false">
      <c r="A2068" s="1" t="n">
        <v>2067</v>
      </c>
      <c r="B2068" s="1" t="s">
        <v>5210</v>
      </c>
      <c r="C2068" s="1" t="s">
        <v>5211</v>
      </c>
      <c r="D2068" s="1" t="s">
        <v>1143</v>
      </c>
      <c r="E2068" s="1" t="s">
        <v>1077</v>
      </c>
      <c r="F2068" s="1" t="n">
        <v>39</v>
      </c>
      <c r="G2068" s="1" t="s">
        <v>1059</v>
      </c>
      <c r="H2068" s="1" t="n">
        <v>2442</v>
      </c>
      <c r="I2068" s="1" t="s">
        <v>46</v>
      </c>
      <c r="J206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2067SKU02067P&amp;G PRODUCT 2067BEVERAGESBRITANNIALITREINACTIVE392442</v>
      </c>
      <c r="K2068" s="1" t="n">
        <f aca="false">COUNTIF(J:J, $J2068)</f>
        <v>1</v>
      </c>
      <c r="L2068" s="1" t="str">
        <f aca="false">IF(ISNA(VLOOKUP(tblProducts[[#This Row],[supplier_id]], tblSuppliers[], 3, FALSE())), "Invalid", "Valid")</f>
        <v>Valid</v>
      </c>
    </row>
    <row r="2069" customFormat="false" ht="15" hidden="false" customHeight="true" outlineLevel="0" collapsed="false">
      <c r="A2069" s="1" t="n">
        <v>2068</v>
      </c>
      <c r="B2069" s="1" t="s">
        <v>5212</v>
      </c>
      <c r="C2069" s="1" t="s">
        <v>5213</v>
      </c>
      <c r="D2069" s="1" t="s">
        <v>1067</v>
      </c>
      <c r="E2069" s="1" t="s">
        <v>1085</v>
      </c>
      <c r="F2069" s="1" t="n">
        <v>129</v>
      </c>
      <c r="G2069" s="1" t="s">
        <v>1064</v>
      </c>
      <c r="H2069" s="1" t="n">
        <v>525.97</v>
      </c>
      <c r="I2069" s="1" t="s">
        <v>46</v>
      </c>
      <c r="J206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2068SKU02068ITC PRODUCT 2068BAKERYDABURKGINACTIVE129525.97</v>
      </c>
      <c r="K2069" s="1" t="n">
        <f aca="false">COUNTIF(J:J, $J2069)</f>
        <v>1</v>
      </c>
      <c r="L2069" s="1" t="str">
        <f aca="false">IF(ISNA(VLOOKUP(tblProducts[[#This Row],[supplier_id]], tblSuppliers[], 3, FALSE())), "Invalid", "Valid")</f>
        <v>Valid</v>
      </c>
    </row>
    <row r="2070" customFormat="false" ht="15" hidden="false" customHeight="true" outlineLevel="0" collapsed="false">
      <c r="A2070" s="1" t="n">
        <v>2069</v>
      </c>
      <c r="B2070" s="1" t="s">
        <v>5214</v>
      </c>
      <c r="C2070" s="1" t="s">
        <v>5215</v>
      </c>
      <c r="D2070" s="1" t="s">
        <v>1143</v>
      </c>
      <c r="E2070" s="1" t="s">
        <v>1058</v>
      </c>
      <c r="F2070" s="1" t="n">
        <v>100</v>
      </c>
      <c r="G2070" s="1" t="s">
        <v>1078</v>
      </c>
      <c r="H2070" s="1" t="n">
        <v>2401.59</v>
      </c>
      <c r="I2070" s="1" t="s">
        <v>39</v>
      </c>
      <c r="J207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2069SKU02069PARLE PRODUCT 2069BEVERAGESP&amp;GBOTTLEACTIVE1002401.59</v>
      </c>
      <c r="K2070" s="1" t="n">
        <f aca="false">COUNTIF(J:J, $J2070)</f>
        <v>1</v>
      </c>
      <c r="L2070" s="1" t="str">
        <f aca="false">IF(ISNA(VLOOKUP(tblProducts[[#This Row],[supplier_id]], tblSuppliers[], 3, FALSE())), "Invalid", "Valid")</f>
        <v>Valid</v>
      </c>
    </row>
    <row r="2071" customFormat="false" ht="15" hidden="false" customHeight="true" outlineLevel="0" collapsed="false">
      <c r="A2071" s="1" t="n">
        <v>2070</v>
      </c>
      <c r="B2071" s="1" t="s">
        <v>5216</v>
      </c>
      <c r="C2071" s="1" t="s">
        <v>5217</v>
      </c>
      <c r="D2071" s="1" t="s">
        <v>1062</v>
      </c>
      <c r="E2071" s="1" t="s">
        <v>1071</v>
      </c>
      <c r="F2071" s="1" t="n">
        <v>66</v>
      </c>
      <c r="G2071" s="1" t="s">
        <v>1064</v>
      </c>
      <c r="H2071" s="1" t="n">
        <v>912.11</v>
      </c>
      <c r="I2071" s="1" t="s">
        <v>46</v>
      </c>
      <c r="J207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2070SKU02070P&amp;G PRODUCT 2070DAIRYITCKGINACTIVE66912.11</v>
      </c>
      <c r="K2071" s="1" t="n">
        <f aca="false">COUNTIF(J:J, $J2071)</f>
        <v>1</v>
      </c>
      <c r="L2071" s="1" t="str">
        <f aca="false">IF(ISNA(VLOOKUP(tblProducts[[#This Row],[supplier_id]], tblSuppliers[], 3, FALSE())), "Invalid", "Valid")</f>
        <v>Valid</v>
      </c>
    </row>
    <row r="2072" customFormat="false" ht="15" hidden="false" customHeight="true" outlineLevel="0" collapsed="false">
      <c r="A2072" s="1" t="n">
        <v>2071</v>
      </c>
      <c r="B2072" s="1" t="s">
        <v>5218</v>
      </c>
      <c r="C2072" s="1" t="s">
        <v>5219</v>
      </c>
      <c r="D2072" s="1" t="s">
        <v>1143</v>
      </c>
      <c r="E2072" s="1" t="s">
        <v>1089</v>
      </c>
      <c r="F2072" s="1" t="n">
        <v>27</v>
      </c>
      <c r="G2072" s="1" t="s">
        <v>1059</v>
      </c>
      <c r="H2072" s="1" t="n">
        <v>853.39</v>
      </c>
      <c r="I2072" s="1" t="s">
        <v>46</v>
      </c>
      <c r="J207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2071SKU02071P&amp;G PRODUCT 2071BEVERAGESPARLELITREINACTIVE27853.39</v>
      </c>
      <c r="K2072" s="1" t="n">
        <f aca="false">COUNTIF(J:J, $J2072)</f>
        <v>1</v>
      </c>
      <c r="L2072" s="1" t="str">
        <f aca="false">IF(ISNA(VLOOKUP(tblProducts[[#This Row],[supplier_id]], tblSuppliers[], 3, FALSE())), "Invalid", "Valid")</f>
        <v>Valid</v>
      </c>
    </row>
    <row r="2073" customFormat="false" ht="15" hidden="false" customHeight="true" outlineLevel="0" collapsed="false">
      <c r="A2073" s="1" t="n">
        <v>2072</v>
      </c>
      <c r="B2073" s="1" t="s">
        <v>5220</v>
      </c>
      <c r="C2073" s="1" t="s">
        <v>5221</v>
      </c>
      <c r="D2073" s="1" t="s">
        <v>1098</v>
      </c>
      <c r="E2073" s="1" t="s">
        <v>1063</v>
      </c>
      <c r="F2073" s="1" t="n">
        <v>190</v>
      </c>
      <c r="G2073" s="1" t="s">
        <v>1064</v>
      </c>
      <c r="H2073" s="1" t="n">
        <v>1969.67</v>
      </c>
      <c r="I2073" s="1" t="s">
        <v>46</v>
      </c>
      <c r="J207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2072SKU02072ITC PRODUCT 2072PERSONAL CAREAMULKGINACTIVE1901969.67</v>
      </c>
      <c r="K2073" s="1" t="n">
        <f aca="false">COUNTIF(J:J, $J2073)</f>
        <v>1</v>
      </c>
      <c r="L2073" s="1" t="str">
        <f aca="false">IF(ISNA(VLOOKUP(tblProducts[[#This Row],[supplier_id]], tblSuppliers[], 3, FALSE())), "Invalid", "Valid")</f>
        <v>Valid</v>
      </c>
    </row>
    <row r="2074" customFormat="false" ht="15" hidden="false" customHeight="true" outlineLevel="0" collapsed="false">
      <c r="A2074" s="1" t="n">
        <v>2073</v>
      </c>
      <c r="B2074" s="1" t="s">
        <v>5222</v>
      </c>
      <c r="C2074" s="1" t="s">
        <v>5223</v>
      </c>
      <c r="D2074" s="1" t="s">
        <v>1067</v>
      </c>
      <c r="E2074" s="1" t="s">
        <v>1063</v>
      </c>
      <c r="F2074" s="1" t="n">
        <v>184</v>
      </c>
      <c r="G2074" s="1" t="s">
        <v>1064</v>
      </c>
      <c r="H2074" s="1" t="n">
        <v>173.31</v>
      </c>
      <c r="I2074" s="1" t="s">
        <v>46</v>
      </c>
      <c r="J207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2073SKU02073DABUR PRODUCT 2073BAKERYAMULKGINACTIVE184173.31</v>
      </c>
      <c r="K2074" s="1" t="n">
        <f aca="false">COUNTIF(J:J, $J2074)</f>
        <v>1</v>
      </c>
      <c r="L2074" s="1" t="str">
        <f aca="false">IF(ISNA(VLOOKUP(tblProducts[[#This Row],[supplier_id]], tblSuppliers[], 3, FALSE())), "Invalid", "Valid")</f>
        <v>Valid</v>
      </c>
    </row>
    <row r="2075" customFormat="false" ht="15" hidden="false" customHeight="true" outlineLevel="0" collapsed="false">
      <c r="A2075" s="1" t="n">
        <v>2074</v>
      </c>
      <c r="B2075" s="1" t="s">
        <v>5224</v>
      </c>
      <c r="C2075" s="1" t="s">
        <v>5225</v>
      </c>
      <c r="D2075" s="1" t="s">
        <v>1067</v>
      </c>
      <c r="E2075" s="1" t="s">
        <v>1071</v>
      </c>
      <c r="F2075" s="1" t="n">
        <v>182</v>
      </c>
      <c r="G2075" s="1" t="s">
        <v>1068</v>
      </c>
      <c r="H2075" s="1" t="n">
        <v>369.68</v>
      </c>
      <c r="I2075" s="1" t="s">
        <v>39</v>
      </c>
      <c r="J207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2074SKU02074DABUR PRODUCT 2074BAKERYITCPIECEACTIVE182369.68</v>
      </c>
      <c r="K2075" s="1" t="n">
        <f aca="false">COUNTIF(J:J, $J2075)</f>
        <v>1</v>
      </c>
      <c r="L2075" s="1" t="str">
        <f aca="false">IF(ISNA(VLOOKUP(tblProducts[[#This Row],[supplier_id]], tblSuppliers[], 3, FALSE())), "Invalid", "Valid")</f>
        <v>Valid</v>
      </c>
    </row>
    <row r="2076" customFormat="false" ht="15" hidden="false" customHeight="true" outlineLevel="0" collapsed="false">
      <c r="A2076" s="1" t="n">
        <v>2075</v>
      </c>
      <c r="B2076" s="1" t="s">
        <v>5226</v>
      </c>
      <c r="C2076" s="1" t="s">
        <v>5227</v>
      </c>
      <c r="D2076" s="1" t="s">
        <v>1081</v>
      </c>
      <c r="E2076" s="1" t="s">
        <v>1063</v>
      </c>
      <c r="F2076" s="1" t="n">
        <v>137</v>
      </c>
      <c r="G2076" s="1" t="s">
        <v>1059</v>
      </c>
      <c r="H2076" s="1" t="n">
        <v>1884.19</v>
      </c>
      <c r="I2076" s="1" t="s">
        <v>46</v>
      </c>
      <c r="J207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2075SKU02075DABUR PRODUCT 2075FROZEN FOODAMULLITREINACTIVE1371884.19</v>
      </c>
      <c r="K2076" s="1" t="n">
        <f aca="false">COUNTIF(J:J, $J2076)</f>
        <v>1</v>
      </c>
      <c r="L2076" s="1" t="str">
        <f aca="false">IF(ISNA(VLOOKUP(tblProducts[[#This Row],[supplier_id]], tblSuppliers[], 3, FALSE())), "Invalid", "Valid")</f>
        <v>Valid</v>
      </c>
    </row>
    <row r="2077" customFormat="false" ht="15" hidden="false" customHeight="true" outlineLevel="0" collapsed="false">
      <c r="A2077" s="1" t="n">
        <v>2076</v>
      </c>
      <c r="B2077" s="1" t="s">
        <v>5228</v>
      </c>
      <c r="C2077" s="1" t="s">
        <v>5229</v>
      </c>
      <c r="D2077" s="1" t="s">
        <v>1088</v>
      </c>
      <c r="E2077" s="1" t="s">
        <v>1089</v>
      </c>
      <c r="F2077" s="1" t="n">
        <v>86</v>
      </c>
      <c r="G2077" s="1" t="s">
        <v>1055</v>
      </c>
      <c r="H2077" s="1" t="n">
        <v>1744.59</v>
      </c>
      <c r="I2077" s="1" t="s">
        <v>46</v>
      </c>
      <c r="J207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2076SKU02076PARLE PRODUCT 2076HOUSEHOLDPARLEPACKINACTIVE861744.59</v>
      </c>
      <c r="K2077" s="1" t="n">
        <f aca="false">COUNTIF(J:J, $J2077)</f>
        <v>1</v>
      </c>
      <c r="L2077" s="1" t="str">
        <f aca="false">IF(ISNA(VLOOKUP(tblProducts[[#This Row],[supplier_id]], tblSuppliers[], 3, FALSE())), "Invalid", "Valid")</f>
        <v>Valid</v>
      </c>
    </row>
    <row r="2078" customFormat="false" ht="15" hidden="false" customHeight="true" outlineLevel="0" collapsed="false">
      <c r="A2078" s="1" t="n">
        <v>2077</v>
      </c>
      <c r="B2078" s="1" t="s">
        <v>5230</v>
      </c>
      <c r="C2078" s="1" t="s">
        <v>5231</v>
      </c>
      <c r="D2078" s="1" t="s">
        <v>1098</v>
      </c>
      <c r="E2078" s="1" t="s">
        <v>1054</v>
      </c>
      <c r="F2078" s="1" t="n">
        <v>60</v>
      </c>
      <c r="G2078" s="1" t="s">
        <v>1055</v>
      </c>
      <c r="H2078" s="1" t="n">
        <v>1482.52</v>
      </c>
      <c r="I2078" s="1" t="s">
        <v>39</v>
      </c>
      <c r="J207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2077SKU02077PARLE PRODUCT 2077PERSONAL CAREUNILEVERPACKACTIVE601482.52</v>
      </c>
      <c r="K2078" s="1" t="n">
        <f aca="false">COUNTIF(J:J, $J2078)</f>
        <v>1</v>
      </c>
      <c r="L2078" s="1" t="str">
        <f aca="false">IF(ISNA(VLOOKUP(tblProducts[[#This Row],[supplier_id]], tblSuppliers[], 3, FALSE())), "Invalid", "Valid")</f>
        <v>Valid</v>
      </c>
    </row>
    <row r="2079" customFormat="false" ht="15" hidden="false" customHeight="true" outlineLevel="0" collapsed="false">
      <c r="A2079" s="1" t="n">
        <v>2078</v>
      </c>
      <c r="B2079" s="1" t="s">
        <v>5232</v>
      </c>
      <c r="C2079" s="1" t="s">
        <v>5233</v>
      </c>
      <c r="D2079" s="1" t="s">
        <v>1081</v>
      </c>
      <c r="E2079" s="1" t="s">
        <v>1058</v>
      </c>
      <c r="F2079" s="1" t="n">
        <v>5</v>
      </c>
      <c r="G2079" s="1" t="s">
        <v>1055</v>
      </c>
      <c r="H2079" s="1" t="n">
        <v>1801.12</v>
      </c>
      <c r="I2079" s="1" t="s">
        <v>39</v>
      </c>
      <c r="J207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2078SKU02078UNILEVER PRODUCT 2078FROZEN FOODP&amp;GPACKACTIVE51801.12</v>
      </c>
      <c r="K2079" s="1" t="n">
        <f aca="false">COUNTIF(J:J, $J2079)</f>
        <v>1</v>
      </c>
      <c r="L2079" s="1" t="str">
        <f aca="false">IF(ISNA(VLOOKUP(tblProducts[[#This Row],[supplier_id]], tblSuppliers[], 3, FALSE())), "Invalid", "Valid")</f>
        <v>Valid</v>
      </c>
    </row>
    <row r="2080" customFormat="false" ht="15" hidden="false" customHeight="true" outlineLevel="0" collapsed="false">
      <c r="A2080" s="1" t="n">
        <v>2079</v>
      </c>
      <c r="B2080" s="1" t="s">
        <v>5234</v>
      </c>
      <c r="C2080" s="1" t="s">
        <v>5235</v>
      </c>
      <c r="D2080" s="1" t="s">
        <v>1076</v>
      </c>
      <c r="E2080" s="1" t="s">
        <v>1071</v>
      </c>
      <c r="F2080" s="1" t="n">
        <v>3</v>
      </c>
      <c r="G2080" s="1" t="s">
        <v>1055</v>
      </c>
      <c r="H2080" s="1" t="n">
        <v>796</v>
      </c>
      <c r="I2080" s="1" t="s">
        <v>39</v>
      </c>
      <c r="J208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2079SKU02079BRITANNIA PRODUCT 2079SNACKSITCPACKACTIVE3796</v>
      </c>
      <c r="K2080" s="1" t="n">
        <f aca="false">COUNTIF(J:J, $J2080)</f>
        <v>1</v>
      </c>
      <c r="L2080" s="1" t="str">
        <f aca="false">IF(ISNA(VLOOKUP(tblProducts[[#This Row],[supplier_id]], tblSuppliers[], 3, FALSE())), "Invalid", "Valid")</f>
        <v>Valid</v>
      </c>
    </row>
    <row r="2081" customFormat="false" ht="15" hidden="false" customHeight="true" outlineLevel="0" collapsed="false">
      <c r="A2081" s="1" t="n">
        <v>2080</v>
      </c>
      <c r="B2081" s="1" t="s">
        <v>5236</v>
      </c>
      <c r="C2081" s="1" t="s">
        <v>5237</v>
      </c>
      <c r="D2081" s="1" t="s">
        <v>1053</v>
      </c>
      <c r="E2081" s="1" t="s">
        <v>1063</v>
      </c>
      <c r="F2081" s="1" t="n">
        <v>9</v>
      </c>
      <c r="G2081" s="1" t="s">
        <v>1059</v>
      </c>
      <c r="H2081" s="1" t="n">
        <v>1896.04</v>
      </c>
      <c r="I2081" s="1" t="s">
        <v>39</v>
      </c>
      <c r="J208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2080SKU02080PARLE PRODUCT 2080CLEANINGAMULLITREACTIVE91896.04</v>
      </c>
      <c r="K2081" s="1" t="n">
        <f aca="false">COUNTIF(J:J, $J2081)</f>
        <v>1</v>
      </c>
      <c r="L2081" s="1" t="str">
        <f aca="false">IF(ISNA(VLOOKUP(tblProducts[[#This Row],[supplier_id]], tblSuppliers[], 3, FALSE())), "Invalid", "Valid")</f>
        <v>Valid</v>
      </c>
    </row>
    <row r="2082" customFormat="false" ht="15" hidden="false" customHeight="true" outlineLevel="0" collapsed="false">
      <c r="A2082" s="1" t="n">
        <v>2081</v>
      </c>
      <c r="B2082" s="1" t="s">
        <v>5238</v>
      </c>
      <c r="C2082" s="1" t="s">
        <v>5239</v>
      </c>
      <c r="D2082" s="1" t="s">
        <v>1088</v>
      </c>
      <c r="E2082" s="1" t="s">
        <v>1054</v>
      </c>
      <c r="F2082" s="1" t="n">
        <v>39</v>
      </c>
      <c r="G2082" s="1" t="s">
        <v>1059</v>
      </c>
      <c r="H2082" s="1" t="n">
        <v>559.59</v>
      </c>
      <c r="I2082" s="1" t="s">
        <v>39</v>
      </c>
      <c r="J208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2081SKU02081AMUL PRODUCT 2081HOUSEHOLDUNILEVERLITREACTIVE39559.59</v>
      </c>
      <c r="K2082" s="1" t="n">
        <f aca="false">COUNTIF(J:J, $J2082)</f>
        <v>1</v>
      </c>
      <c r="L2082" s="1" t="str">
        <f aca="false">IF(ISNA(VLOOKUP(tblProducts[[#This Row],[supplier_id]], tblSuppliers[], 3, FALSE())), "Invalid", "Valid")</f>
        <v>Valid</v>
      </c>
    </row>
    <row r="2083" customFormat="false" ht="15" hidden="false" customHeight="true" outlineLevel="0" collapsed="false">
      <c r="A2083" s="1" t="n">
        <v>2082</v>
      </c>
      <c r="B2083" s="1" t="s">
        <v>5240</v>
      </c>
      <c r="C2083" s="1" t="s">
        <v>5241</v>
      </c>
      <c r="D2083" s="1" t="s">
        <v>1143</v>
      </c>
      <c r="E2083" s="1" t="s">
        <v>1054</v>
      </c>
      <c r="F2083" s="1" t="n">
        <v>71</v>
      </c>
      <c r="G2083" s="1" t="s">
        <v>1055</v>
      </c>
      <c r="H2083" s="1" t="n">
        <v>809.52</v>
      </c>
      <c r="I2083" s="1" t="s">
        <v>46</v>
      </c>
      <c r="J208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2082SKU02082UNILEVER PRODUCT 2082BEVERAGESUNILEVERPACKINACTIVE71809.52</v>
      </c>
      <c r="K2083" s="1" t="n">
        <f aca="false">COUNTIF(J:J, $J2083)</f>
        <v>1</v>
      </c>
      <c r="L2083" s="1" t="str">
        <f aca="false">IF(ISNA(VLOOKUP(tblProducts[[#This Row],[supplier_id]], tblSuppliers[], 3, FALSE())), "Invalid", "Valid")</f>
        <v>Valid</v>
      </c>
    </row>
    <row r="2084" customFormat="false" ht="15" hidden="false" customHeight="true" outlineLevel="0" collapsed="false">
      <c r="A2084" s="1" t="n">
        <v>2083</v>
      </c>
      <c r="B2084" s="1" t="s">
        <v>5242</v>
      </c>
      <c r="C2084" s="1" t="s">
        <v>5243</v>
      </c>
      <c r="D2084" s="1" t="s">
        <v>1143</v>
      </c>
      <c r="E2084" s="1" t="s">
        <v>1054</v>
      </c>
      <c r="F2084" s="1" t="n">
        <v>176</v>
      </c>
      <c r="G2084" s="1" t="s">
        <v>1078</v>
      </c>
      <c r="H2084" s="1" t="n">
        <v>2048.95</v>
      </c>
      <c r="I2084" s="1" t="s">
        <v>46</v>
      </c>
      <c r="J208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2083SKU02083PARLE PRODUCT 2083BEVERAGESUNILEVERBOTTLEINACTIVE1762048.95</v>
      </c>
      <c r="K2084" s="1" t="n">
        <f aca="false">COUNTIF(J:J, $J2084)</f>
        <v>1</v>
      </c>
      <c r="L2084" s="1" t="str">
        <f aca="false">IF(ISNA(VLOOKUP(tblProducts[[#This Row],[supplier_id]], tblSuppliers[], 3, FALSE())), "Invalid", "Valid")</f>
        <v>Valid</v>
      </c>
    </row>
    <row r="2085" customFormat="false" ht="15" hidden="false" customHeight="true" outlineLevel="0" collapsed="false">
      <c r="A2085" s="1" t="n">
        <v>2084</v>
      </c>
      <c r="B2085" s="1" t="s">
        <v>5244</v>
      </c>
      <c r="C2085" s="1" t="s">
        <v>5245</v>
      </c>
      <c r="D2085" s="1" t="s">
        <v>1098</v>
      </c>
      <c r="E2085" s="1" t="s">
        <v>1089</v>
      </c>
      <c r="F2085" s="1" t="n">
        <v>121</v>
      </c>
      <c r="G2085" s="1" t="s">
        <v>1064</v>
      </c>
      <c r="H2085" s="1" t="n">
        <v>1277.85</v>
      </c>
      <c r="I2085" s="1" t="s">
        <v>46</v>
      </c>
      <c r="J208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2084SKU02084AMUL PRODUCT 2084PERSONAL CAREPARLEKGINACTIVE1211277.85</v>
      </c>
      <c r="K2085" s="1" t="n">
        <f aca="false">COUNTIF(J:J, $J2085)</f>
        <v>1</v>
      </c>
      <c r="L2085" s="1" t="str">
        <f aca="false">IF(ISNA(VLOOKUP(tblProducts[[#This Row],[supplier_id]], tblSuppliers[], 3, FALSE())), "Invalid", "Valid")</f>
        <v>Valid</v>
      </c>
    </row>
    <row r="2086" customFormat="false" ht="15" hidden="false" customHeight="true" outlineLevel="0" collapsed="false">
      <c r="A2086" s="1" t="n">
        <v>2085</v>
      </c>
      <c r="B2086" s="1" t="s">
        <v>5246</v>
      </c>
      <c r="C2086" s="1" t="s">
        <v>5247</v>
      </c>
      <c r="D2086" s="1" t="s">
        <v>1076</v>
      </c>
      <c r="E2086" s="1" t="s">
        <v>1063</v>
      </c>
      <c r="F2086" s="1" t="n">
        <v>8</v>
      </c>
      <c r="G2086" s="1" t="s">
        <v>1059</v>
      </c>
      <c r="H2086" s="1" t="n">
        <v>1367.77</v>
      </c>
      <c r="I2086" s="1" t="s">
        <v>39</v>
      </c>
      <c r="J208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2085SKU02085DABUR PRODUCT 2085SNACKSAMULLITREACTIVE81367.77</v>
      </c>
      <c r="K2086" s="1" t="n">
        <f aca="false">COUNTIF(J:J, $J2086)</f>
        <v>1</v>
      </c>
      <c r="L2086" s="1" t="str">
        <f aca="false">IF(ISNA(VLOOKUP(tblProducts[[#This Row],[supplier_id]], tblSuppliers[], 3, FALSE())), "Invalid", "Valid")</f>
        <v>Valid</v>
      </c>
    </row>
    <row r="2087" customFormat="false" ht="15" hidden="false" customHeight="true" outlineLevel="0" collapsed="false">
      <c r="A2087" s="1" t="n">
        <v>2086</v>
      </c>
      <c r="B2087" s="1" t="s">
        <v>5248</v>
      </c>
      <c r="C2087" s="1" t="s">
        <v>5249</v>
      </c>
      <c r="D2087" s="1" t="s">
        <v>1076</v>
      </c>
      <c r="E2087" s="1" t="s">
        <v>1085</v>
      </c>
      <c r="F2087" s="1" t="n">
        <v>76</v>
      </c>
      <c r="G2087" s="1" t="s">
        <v>1059</v>
      </c>
      <c r="H2087" s="1" t="n">
        <v>1517.64</v>
      </c>
      <c r="I2087" s="1" t="s">
        <v>39</v>
      </c>
      <c r="J208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2086SKU02086AMUL PRODUCT 2086SNACKSDABURLITREACTIVE761517.64</v>
      </c>
      <c r="K2087" s="1" t="n">
        <f aca="false">COUNTIF(J:J, $J2087)</f>
        <v>1</v>
      </c>
      <c r="L2087" s="1" t="str">
        <f aca="false">IF(ISNA(VLOOKUP(tblProducts[[#This Row],[supplier_id]], tblSuppliers[], 3, FALSE())), "Invalid", "Valid")</f>
        <v>Valid</v>
      </c>
    </row>
    <row r="2088" customFormat="false" ht="15" hidden="false" customHeight="true" outlineLevel="0" collapsed="false">
      <c r="A2088" s="1" t="n">
        <v>2087</v>
      </c>
      <c r="B2088" s="1" t="s">
        <v>5250</v>
      </c>
      <c r="C2088" s="1" t="s">
        <v>5251</v>
      </c>
      <c r="D2088" s="1" t="s">
        <v>1098</v>
      </c>
      <c r="E2088" s="1" t="s">
        <v>1063</v>
      </c>
      <c r="F2088" s="1" t="n">
        <v>18</v>
      </c>
      <c r="G2088" s="1" t="s">
        <v>1059</v>
      </c>
      <c r="H2088" s="1" t="n">
        <v>1446.2</v>
      </c>
      <c r="I2088" s="1" t="s">
        <v>46</v>
      </c>
      <c r="J208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2087SKU02087UNILEVER PRODUCT 2087PERSONAL CAREAMULLITREINACTIVE181446.2</v>
      </c>
      <c r="K2088" s="1" t="n">
        <f aca="false">COUNTIF(J:J, $J2088)</f>
        <v>1</v>
      </c>
      <c r="L2088" s="1" t="str">
        <f aca="false">IF(ISNA(VLOOKUP(tblProducts[[#This Row],[supplier_id]], tblSuppliers[], 3, FALSE())), "Invalid", "Valid")</f>
        <v>Valid</v>
      </c>
    </row>
    <row r="2089" customFormat="false" ht="15" hidden="false" customHeight="true" outlineLevel="0" collapsed="false">
      <c r="A2089" s="1" t="n">
        <v>2088</v>
      </c>
      <c r="B2089" s="1" t="s">
        <v>5252</v>
      </c>
      <c r="C2089" s="1" t="s">
        <v>5253</v>
      </c>
      <c r="D2089" s="1" t="s">
        <v>1053</v>
      </c>
      <c r="E2089" s="1" t="s">
        <v>1054</v>
      </c>
      <c r="F2089" s="1" t="n">
        <v>98</v>
      </c>
      <c r="G2089" s="1" t="s">
        <v>1064</v>
      </c>
      <c r="H2089" s="1" t="n">
        <v>437.98</v>
      </c>
      <c r="I2089" s="1" t="s">
        <v>39</v>
      </c>
      <c r="J208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2088SKU02088PARLE PRODUCT 2088CLEANINGUNILEVERKGACTIVE98437.98</v>
      </c>
      <c r="K2089" s="1" t="n">
        <f aca="false">COUNTIF(J:J, $J2089)</f>
        <v>1</v>
      </c>
      <c r="L2089" s="1" t="str">
        <f aca="false">IF(ISNA(VLOOKUP(tblProducts[[#This Row],[supplier_id]], tblSuppliers[], 3, FALSE())), "Invalid", "Valid")</f>
        <v>Valid</v>
      </c>
    </row>
    <row r="2090" customFormat="false" ht="15" hidden="false" customHeight="true" outlineLevel="0" collapsed="false">
      <c r="A2090" s="1" t="n">
        <v>2089</v>
      </c>
      <c r="B2090" s="1" t="s">
        <v>5254</v>
      </c>
      <c r="C2090" s="1" t="s">
        <v>5255</v>
      </c>
      <c r="D2090" s="1" t="s">
        <v>1076</v>
      </c>
      <c r="E2090" s="1" t="s">
        <v>1085</v>
      </c>
      <c r="F2090" s="1" t="n">
        <v>71</v>
      </c>
      <c r="G2090" s="1" t="s">
        <v>1068</v>
      </c>
      <c r="H2090" s="1" t="n">
        <v>1629.74</v>
      </c>
      <c r="I2090" s="1" t="s">
        <v>46</v>
      </c>
      <c r="J209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2089SKU02089AMUL PRODUCT 2089SNACKSDABURPIECEINACTIVE711629.74</v>
      </c>
      <c r="K2090" s="1" t="n">
        <f aca="false">COUNTIF(J:J, $J2090)</f>
        <v>1</v>
      </c>
      <c r="L2090" s="1" t="str">
        <f aca="false">IF(ISNA(VLOOKUP(tblProducts[[#This Row],[supplier_id]], tblSuppliers[], 3, FALSE())), "Invalid", "Valid")</f>
        <v>Valid</v>
      </c>
    </row>
    <row r="2091" customFormat="false" ht="15" hidden="false" customHeight="true" outlineLevel="0" collapsed="false">
      <c r="A2091" s="1" t="n">
        <v>2090</v>
      </c>
      <c r="B2091" s="1" t="s">
        <v>5256</v>
      </c>
      <c r="C2091" s="1" t="s">
        <v>5257</v>
      </c>
      <c r="D2091" s="1" t="s">
        <v>1053</v>
      </c>
      <c r="E2091" s="1" t="s">
        <v>1058</v>
      </c>
      <c r="F2091" s="1" t="n">
        <v>152</v>
      </c>
      <c r="G2091" s="1" t="s">
        <v>1068</v>
      </c>
      <c r="H2091" s="1" t="n">
        <v>1177.59</v>
      </c>
      <c r="I2091" s="1" t="s">
        <v>46</v>
      </c>
      <c r="J209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2090SKU02090ITC PRODUCT 2090CLEANINGP&amp;GPIECEINACTIVE1521177.59</v>
      </c>
      <c r="K2091" s="1" t="n">
        <f aca="false">COUNTIF(J:J, $J2091)</f>
        <v>1</v>
      </c>
      <c r="L2091" s="1" t="str">
        <f aca="false">IF(ISNA(VLOOKUP(tblProducts[[#This Row],[supplier_id]], tblSuppliers[], 3, FALSE())), "Invalid", "Valid")</f>
        <v>Valid</v>
      </c>
    </row>
    <row r="2092" customFormat="false" ht="15" hidden="false" customHeight="true" outlineLevel="0" collapsed="false">
      <c r="A2092" s="1" t="n">
        <v>2091</v>
      </c>
      <c r="B2092" s="1" t="s">
        <v>5258</v>
      </c>
      <c r="C2092" s="1" t="s">
        <v>5259</v>
      </c>
      <c r="D2092" s="1" t="s">
        <v>1067</v>
      </c>
      <c r="E2092" s="1" t="s">
        <v>1082</v>
      </c>
      <c r="F2092" s="1" t="n">
        <v>152</v>
      </c>
      <c r="G2092" s="1" t="s">
        <v>1055</v>
      </c>
      <c r="H2092" s="1" t="n">
        <v>974.61</v>
      </c>
      <c r="I2092" s="1" t="s">
        <v>39</v>
      </c>
      <c r="J209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2091SKU02091DABUR PRODUCT 2091BAKERYNESTLEPACKACTIVE152974.61</v>
      </c>
      <c r="K2092" s="1" t="n">
        <f aca="false">COUNTIF(J:J, $J2092)</f>
        <v>1</v>
      </c>
      <c r="L2092" s="1" t="str">
        <f aca="false">IF(ISNA(VLOOKUP(tblProducts[[#This Row],[supplier_id]], tblSuppliers[], 3, FALSE())), "Invalid", "Valid")</f>
        <v>Valid</v>
      </c>
    </row>
    <row r="2093" customFormat="false" ht="15" hidden="false" customHeight="true" outlineLevel="0" collapsed="false">
      <c r="A2093" s="1" t="n">
        <v>2092</v>
      </c>
      <c r="B2093" s="1" t="s">
        <v>5260</v>
      </c>
      <c r="C2093" s="1" t="s">
        <v>5261</v>
      </c>
      <c r="D2093" s="1" t="s">
        <v>1143</v>
      </c>
      <c r="E2093" s="1" t="s">
        <v>1077</v>
      </c>
      <c r="F2093" s="1" t="n">
        <v>147</v>
      </c>
      <c r="G2093" s="1" t="s">
        <v>1078</v>
      </c>
      <c r="H2093" s="1" t="n">
        <v>123.38</v>
      </c>
      <c r="I2093" s="1" t="s">
        <v>39</v>
      </c>
      <c r="J209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2092SKU02092PARLE PRODUCT 2092BEVERAGESBRITANNIABOTTLEACTIVE147123.38</v>
      </c>
      <c r="K2093" s="1" t="n">
        <f aca="false">COUNTIF(J:J, $J2093)</f>
        <v>1</v>
      </c>
      <c r="L2093" s="1" t="str">
        <f aca="false">IF(ISNA(VLOOKUP(tblProducts[[#This Row],[supplier_id]], tblSuppliers[], 3, FALSE())), "Invalid", "Valid")</f>
        <v>Valid</v>
      </c>
    </row>
    <row r="2094" customFormat="false" ht="15" hidden="false" customHeight="true" outlineLevel="0" collapsed="false">
      <c r="A2094" s="1" t="n">
        <v>2093</v>
      </c>
      <c r="B2094" s="1" t="s">
        <v>5262</v>
      </c>
      <c r="C2094" s="1" t="s">
        <v>5263</v>
      </c>
      <c r="D2094" s="1" t="s">
        <v>1062</v>
      </c>
      <c r="E2094" s="1" t="s">
        <v>1054</v>
      </c>
      <c r="F2094" s="1" t="n">
        <v>184</v>
      </c>
      <c r="G2094" s="1" t="s">
        <v>1064</v>
      </c>
      <c r="H2094" s="1" t="n">
        <v>1562.19</v>
      </c>
      <c r="I2094" s="1" t="s">
        <v>39</v>
      </c>
      <c r="J209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2093SKU02093ITC PRODUCT 2093DAIRYUNILEVERKGACTIVE1841562.19</v>
      </c>
      <c r="K2094" s="1" t="n">
        <f aca="false">COUNTIF(J:J, $J2094)</f>
        <v>1</v>
      </c>
      <c r="L2094" s="1" t="str">
        <f aca="false">IF(ISNA(VLOOKUP(tblProducts[[#This Row],[supplier_id]], tblSuppliers[], 3, FALSE())), "Invalid", "Valid")</f>
        <v>Valid</v>
      </c>
    </row>
    <row r="2095" customFormat="false" ht="15" hidden="false" customHeight="true" outlineLevel="0" collapsed="false">
      <c r="A2095" s="1" t="n">
        <v>2094</v>
      </c>
      <c r="B2095" s="1" t="s">
        <v>5264</v>
      </c>
      <c r="C2095" s="1" t="s">
        <v>5265</v>
      </c>
      <c r="D2095" s="1" t="s">
        <v>1053</v>
      </c>
      <c r="E2095" s="1" t="s">
        <v>1058</v>
      </c>
      <c r="F2095" s="1" t="n">
        <v>100</v>
      </c>
      <c r="G2095" s="1" t="s">
        <v>1078</v>
      </c>
      <c r="H2095" s="1" t="n">
        <v>1618.72</v>
      </c>
      <c r="I2095" s="1" t="s">
        <v>39</v>
      </c>
      <c r="J209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2094SKU02094ITC PRODUCT 2094CLEANINGP&amp;GBOTTLEACTIVE1001618.72</v>
      </c>
      <c r="K2095" s="1" t="n">
        <f aca="false">COUNTIF(J:J, $J2095)</f>
        <v>1</v>
      </c>
      <c r="L2095" s="1" t="str">
        <f aca="false">IF(ISNA(VLOOKUP(tblProducts[[#This Row],[supplier_id]], tblSuppliers[], 3, FALSE())), "Invalid", "Valid")</f>
        <v>Valid</v>
      </c>
    </row>
    <row r="2096" customFormat="false" ht="15" hidden="false" customHeight="true" outlineLevel="0" collapsed="false">
      <c r="A2096" s="1" t="n">
        <v>2095</v>
      </c>
      <c r="B2096" s="1" t="s">
        <v>5266</v>
      </c>
      <c r="C2096" s="1" t="s">
        <v>5267</v>
      </c>
      <c r="D2096" s="1" t="s">
        <v>1062</v>
      </c>
      <c r="E2096" s="1" t="s">
        <v>1085</v>
      </c>
      <c r="F2096" s="1" t="n">
        <v>59</v>
      </c>
      <c r="G2096" s="1" t="s">
        <v>1059</v>
      </c>
      <c r="H2096" s="1" t="n">
        <v>1911.3</v>
      </c>
      <c r="I2096" s="1" t="s">
        <v>39</v>
      </c>
      <c r="J209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2095SKU02095AMUL PRODUCT 2095DAIRYDABURLITREACTIVE591911.3</v>
      </c>
      <c r="K2096" s="1" t="n">
        <f aca="false">COUNTIF(J:J, $J2096)</f>
        <v>1</v>
      </c>
      <c r="L2096" s="1" t="str">
        <f aca="false">IF(ISNA(VLOOKUP(tblProducts[[#This Row],[supplier_id]], tblSuppliers[], 3, FALSE())), "Invalid", "Valid")</f>
        <v>Valid</v>
      </c>
    </row>
    <row r="2097" customFormat="false" ht="15" hidden="false" customHeight="true" outlineLevel="0" collapsed="false">
      <c r="A2097" s="1" t="n">
        <v>2096</v>
      </c>
      <c r="B2097" s="1" t="s">
        <v>5268</v>
      </c>
      <c r="C2097" s="1" t="s">
        <v>5269</v>
      </c>
      <c r="D2097" s="1" t="s">
        <v>1088</v>
      </c>
      <c r="E2097" s="1" t="s">
        <v>1089</v>
      </c>
      <c r="F2097" s="1" t="n">
        <v>49</v>
      </c>
      <c r="G2097" s="1" t="s">
        <v>1064</v>
      </c>
      <c r="H2097" s="1" t="n">
        <v>2210.52</v>
      </c>
      <c r="I2097" s="1" t="s">
        <v>39</v>
      </c>
      <c r="J209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2096SKU02096BRITANNIA PRODUCT 2096HOUSEHOLDPARLEKGACTIVE492210.52</v>
      </c>
      <c r="K2097" s="1" t="n">
        <f aca="false">COUNTIF(J:J, $J2097)</f>
        <v>1</v>
      </c>
      <c r="L2097" s="1" t="str">
        <f aca="false">IF(ISNA(VLOOKUP(tblProducts[[#This Row],[supplier_id]], tblSuppliers[], 3, FALSE())), "Invalid", "Valid")</f>
        <v>Valid</v>
      </c>
    </row>
    <row r="2098" customFormat="false" ht="15" hidden="false" customHeight="true" outlineLevel="0" collapsed="false">
      <c r="A2098" s="1" t="n">
        <v>2097</v>
      </c>
      <c r="B2098" s="1" t="s">
        <v>5270</v>
      </c>
      <c r="C2098" s="1" t="s">
        <v>5271</v>
      </c>
      <c r="D2098" s="1" t="s">
        <v>1081</v>
      </c>
      <c r="E2098" s="1" t="s">
        <v>1089</v>
      </c>
      <c r="F2098" s="1" t="n">
        <v>126</v>
      </c>
      <c r="G2098" s="1" t="s">
        <v>1055</v>
      </c>
      <c r="H2098" s="1" t="n">
        <v>1987.12</v>
      </c>
      <c r="I2098" s="1" t="s">
        <v>46</v>
      </c>
      <c r="J209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2097SKU02097BRITANNIA PRODUCT 2097FROZEN FOODPARLEPACKINACTIVE1261987.12</v>
      </c>
      <c r="K2098" s="1" t="n">
        <f aca="false">COUNTIF(J:J, $J2098)</f>
        <v>1</v>
      </c>
      <c r="L2098" s="1" t="str">
        <f aca="false">IF(ISNA(VLOOKUP(tblProducts[[#This Row],[supplier_id]], tblSuppliers[], 3, FALSE())), "Invalid", "Valid")</f>
        <v>Valid</v>
      </c>
    </row>
    <row r="2099" customFormat="false" ht="15" hidden="false" customHeight="true" outlineLevel="0" collapsed="false">
      <c r="A2099" s="1" t="n">
        <v>2098</v>
      </c>
      <c r="B2099" s="1" t="s">
        <v>5272</v>
      </c>
      <c r="C2099" s="1" t="s">
        <v>5273</v>
      </c>
      <c r="D2099" s="1" t="s">
        <v>1053</v>
      </c>
      <c r="E2099" s="1" t="s">
        <v>1089</v>
      </c>
      <c r="F2099" s="1" t="n">
        <v>39</v>
      </c>
      <c r="G2099" s="1" t="s">
        <v>1064</v>
      </c>
      <c r="H2099" s="1" t="n">
        <v>774.65</v>
      </c>
      <c r="I2099" s="1" t="s">
        <v>39</v>
      </c>
      <c r="J209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2098SKU02098P&amp;G PRODUCT 2098CLEANINGPARLEKGACTIVE39774.65</v>
      </c>
      <c r="K2099" s="1" t="n">
        <f aca="false">COUNTIF(J:J, $J2099)</f>
        <v>1</v>
      </c>
      <c r="L2099" s="1" t="str">
        <f aca="false">IF(ISNA(VLOOKUP(tblProducts[[#This Row],[supplier_id]], tblSuppliers[], 3, FALSE())), "Invalid", "Valid")</f>
        <v>Valid</v>
      </c>
    </row>
    <row r="2100" customFormat="false" ht="15" hidden="false" customHeight="true" outlineLevel="0" collapsed="false">
      <c r="A2100" s="1" t="n">
        <v>2099</v>
      </c>
      <c r="B2100" s="1" t="s">
        <v>5274</v>
      </c>
      <c r="C2100" s="1" t="s">
        <v>5275</v>
      </c>
      <c r="D2100" s="1" t="s">
        <v>1076</v>
      </c>
      <c r="E2100" s="1" t="s">
        <v>1063</v>
      </c>
      <c r="F2100" s="1" t="n">
        <v>99</v>
      </c>
      <c r="G2100" s="1" t="s">
        <v>1068</v>
      </c>
      <c r="H2100" s="1" t="n">
        <v>274.2</v>
      </c>
      <c r="I2100" s="1" t="s">
        <v>39</v>
      </c>
      <c r="J210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2099SKU02099BRITANNIA PRODUCT 2099SNACKSAMULPIECEACTIVE99274.2</v>
      </c>
      <c r="K2100" s="1" t="n">
        <f aca="false">COUNTIF(J:J, $J2100)</f>
        <v>1</v>
      </c>
      <c r="L2100" s="1" t="str">
        <f aca="false">IF(ISNA(VLOOKUP(tblProducts[[#This Row],[supplier_id]], tblSuppliers[], 3, FALSE())), "Invalid", "Valid")</f>
        <v>Valid</v>
      </c>
    </row>
    <row r="2101" customFormat="false" ht="15" hidden="false" customHeight="true" outlineLevel="0" collapsed="false">
      <c r="A2101" s="1" t="n">
        <v>2100</v>
      </c>
      <c r="B2101" s="1" t="s">
        <v>5276</v>
      </c>
      <c r="C2101" s="1" t="s">
        <v>5277</v>
      </c>
      <c r="D2101" s="1" t="s">
        <v>1067</v>
      </c>
      <c r="E2101" s="1" t="s">
        <v>1054</v>
      </c>
      <c r="F2101" s="1" t="n">
        <v>75</v>
      </c>
      <c r="G2101" s="1" t="s">
        <v>1068</v>
      </c>
      <c r="H2101" s="1" t="n">
        <v>1024.92</v>
      </c>
      <c r="I2101" s="1" t="s">
        <v>39</v>
      </c>
      <c r="J210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2100SKU02100ITC PRODUCT 2100BAKERYUNILEVERPIECEACTIVE751024.92</v>
      </c>
      <c r="K2101" s="1" t="n">
        <f aca="false">COUNTIF(J:J, $J2101)</f>
        <v>1</v>
      </c>
      <c r="L2101" s="1" t="str">
        <f aca="false">IF(ISNA(VLOOKUP(tblProducts[[#This Row],[supplier_id]], tblSuppliers[], 3, FALSE())), "Invalid", "Valid")</f>
        <v>Valid</v>
      </c>
    </row>
    <row r="2102" customFormat="false" ht="15" hidden="false" customHeight="true" outlineLevel="0" collapsed="false">
      <c r="A2102" s="1" t="n">
        <v>2101</v>
      </c>
      <c r="B2102" s="1" t="s">
        <v>5278</v>
      </c>
      <c r="C2102" s="1" t="s">
        <v>5279</v>
      </c>
      <c r="D2102" s="1" t="s">
        <v>1143</v>
      </c>
      <c r="E2102" s="1" t="s">
        <v>1089</v>
      </c>
      <c r="F2102" s="1" t="n">
        <v>58</v>
      </c>
      <c r="G2102" s="1" t="s">
        <v>1055</v>
      </c>
      <c r="H2102" s="1" t="n">
        <v>1050.1</v>
      </c>
      <c r="I2102" s="1" t="s">
        <v>46</v>
      </c>
      <c r="J210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2101SKU02101ITC PRODUCT 2101BEVERAGESPARLEPACKINACTIVE581050.1</v>
      </c>
      <c r="K2102" s="1" t="n">
        <f aca="false">COUNTIF(J:J, $J2102)</f>
        <v>1</v>
      </c>
      <c r="L2102" s="1" t="str">
        <f aca="false">IF(ISNA(VLOOKUP(tblProducts[[#This Row],[supplier_id]], tblSuppliers[], 3, FALSE())), "Invalid", "Valid")</f>
        <v>Valid</v>
      </c>
    </row>
    <row r="2103" customFormat="false" ht="15" hidden="false" customHeight="true" outlineLevel="0" collapsed="false">
      <c r="A2103" s="1" t="n">
        <v>2102</v>
      </c>
      <c r="B2103" s="1" t="s">
        <v>5280</v>
      </c>
      <c r="C2103" s="1" t="s">
        <v>5281</v>
      </c>
      <c r="D2103" s="1" t="s">
        <v>1143</v>
      </c>
      <c r="E2103" s="1" t="s">
        <v>1063</v>
      </c>
      <c r="F2103" s="1" t="n">
        <v>62</v>
      </c>
      <c r="G2103" s="1" t="s">
        <v>1068</v>
      </c>
      <c r="H2103" s="1" t="n">
        <v>2173.94</v>
      </c>
      <c r="I2103" s="1" t="s">
        <v>39</v>
      </c>
      <c r="J210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2102SKU02102PARLE PRODUCT 2102BEVERAGESAMULPIECEACTIVE622173.94</v>
      </c>
      <c r="K2103" s="1" t="n">
        <f aca="false">COUNTIF(J:J, $J2103)</f>
        <v>1</v>
      </c>
      <c r="L2103" s="1" t="str">
        <f aca="false">IF(ISNA(VLOOKUP(tblProducts[[#This Row],[supplier_id]], tblSuppliers[], 3, FALSE())), "Invalid", "Valid")</f>
        <v>Valid</v>
      </c>
    </row>
    <row r="2104" customFormat="false" ht="15" hidden="false" customHeight="true" outlineLevel="0" collapsed="false">
      <c r="A2104" s="1" t="n">
        <v>2103</v>
      </c>
      <c r="B2104" s="1" t="s">
        <v>5282</v>
      </c>
      <c r="C2104" s="1" t="s">
        <v>5283</v>
      </c>
      <c r="D2104" s="1" t="s">
        <v>1062</v>
      </c>
      <c r="E2104" s="1" t="s">
        <v>1058</v>
      </c>
      <c r="F2104" s="1" t="n">
        <v>104</v>
      </c>
      <c r="G2104" s="1" t="s">
        <v>1055</v>
      </c>
      <c r="H2104" s="1" t="n">
        <v>1784.79</v>
      </c>
      <c r="I2104" s="1" t="s">
        <v>39</v>
      </c>
      <c r="J210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2103SKU02103PARLE PRODUCT 2103DAIRYP&amp;GPACKACTIVE1041784.79</v>
      </c>
      <c r="K2104" s="1" t="n">
        <f aca="false">COUNTIF(J:J, $J2104)</f>
        <v>1</v>
      </c>
      <c r="L2104" s="1" t="str">
        <f aca="false">IF(ISNA(VLOOKUP(tblProducts[[#This Row],[supplier_id]], tblSuppliers[], 3, FALSE())), "Invalid", "Valid")</f>
        <v>Valid</v>
      </c>
    </row>
    <row r="2105" customFormat="false" ht="15" hidden="false" customHeight="true" outlineLevel="0" collapsed="false">
      <c r="A2105" s="1" t="n">
        <v>2104</v>
      </c>
      <c r="B2105" s="1" t="s">
        <v>5284</v>
      </c>
      <c r="C2105" s="1" t="s">
        <v>5285</v>
      </c>
      <c r="D2105" s="1" t="s">
        <v>1076</v>
      </c>
      <c r="E2105" s="1" t="s">
        <v>1071</v>
      </c>
      <c r="F2105" s="1" t="n">
        <v>101</v>
      </c>
      <c r="G2105" s="1" t="s">
        <v>1078</v>
      </c>
      <c r="H2105" s="1" t="n">
        <v>472.27</v>
      </c>
      <c r="I2105" s="1" t="s">
        <v>46</v>
      </c>
      <c r="J210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2104SKU02104ITC PRODUCT 2104SNACKSITCBOTTLEINACTIVE101472.27</v>
      </c>
      <c r="K2105" s="1" t="n">
        <f aca="false">COUNTIF(J:J, $J2105)</f>
        <v>1</v>
      </c>
      <c r="L2105" s="1" t="str">
        <f aca="false">IF(ISNA(VLOOKUP(tblProducts[[#This Row],[supplier_id]], tblSuppliers[], 3, FALSE())), "Invalid", "Valid")</f>
        <v>Valid</v>
      </c>
    </row>
    <row r="2106" customFormat="false" ht="15" hidden="false" customHeight="true" outlineLevel="0" collapsed="false">
      <c r="A2106" s="1" t="n">
        <v>2105</v>
      </c>
      <c r="B2106" s="1" t="s">
        <v>5286</v>
      </c>
      <c r="C2106" s="1" t="s">
        <v>5287</v>
      </c>
      <c r="D2106" s="1" t="s">
        <v>1076</v>
      </c>
      <c r="E2106" s="1" t="s">
        <v>1063</v>
      </c>
      <c r="F2106" s="1" t="n">
        <v>193</v>
      </c>
      <c r="G2106" s="1" t="s">
        <v>1055</v>
      </c>
      <c r="H2106" s="1" t="n">
        <v>2129.09</v>
      </c>
      <c r="I2106" s="1" t="s">
        <v>39</v>
      </c>
      <c r="J210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2105SKU02105ITC PRODUCT 2105SNACKSAMULPACKACTIVE1932129.09</v>
      </c>
      <c r="K2106" s="1" t="n">
        <f aca="false">COUNTIF(J:J, $J2106)</f>
        <v>1</v>
      </c>
      <c r="L2106" s="1" t="str">
        <f aca="false">IF(ISNA(VLOOKUP(tblProducts[[#This Row],[supplier_id]], tblSuppliers[], 3, FALSE())), "Invalid", "Valid")</f>
        <v>Valid</v>
      </c>
    </row>
    <row r="2107" customFormat="false" ht="15" hidden="false" customHeight="true" outlineLevel="0" collapsed="false">
      <c r="A2107" s="1" t="n">
        <v>2106</v>
      </c>
      <c r="B2107" s="1" t="s">
        <v>5288</v>
      </c>
      <c r="C2107" s="1" t="s">
        <v>5289</v>
      </c>
      <c r="D2107" s="1" t="s">
        <v>1088</v>
      </c>
      <c r="E2107" s="1" t="s">
        <v>1054</v>
      </c>
      <c r="F2107" s="1" t="n">
        <v>106</v>
      </c>
      <c r="G2107" s="1" t="s">
        <v>1078</v>
      </c>
      <c r="H2107" s="1" t="n">
        <v>846.62</v>
      </c>
      <c r="I2107" s="1" t="s">
        <v>46</v>
      </c>
      <c r="J210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2106SKU02106P&amp;G PRODUCT 2106HOUSEHOLDUNILEVERBOTTLEINACTIVE106846.62</v>
      </c>
      <c r="K2107" s="1" t="n">
        <f aca="false">COUNTIF(J:J, $J2107)</f>
        <v>1</v>
      </c>
      <c r="L2107" s="1" t="str">
        <f aca="false">IF(ISNA(VLOOKUP(tblProducts[[#This Row],[supplier_id]], tblSuppliers[], 3, FALSE())), "Invalid", "Valid")</f>
        <v>Valid</v>
      </c>
    </row>
    <row r="2108" customFormat="false" ht="15" hidden="false" customHeight="true" outlineLevel="0" collapsed="false">
      <c r="A2108" s="1" t="n">
        <v>2107</v>
      </c>
      <c r="B2108" s="1" t="s">
        <v>5290</v>
      </c>
      <c r="C2108" s="1" t="s">
        <v>5291</v>
      </c>
      <c r="D2108" s="1" t="s">
        <v>1098</v>
      </c>
      <c r="E2108" s="1" t="s">
        <v>1063</v>
      </c>
      <c r="F2108" s="1" t="n">
        <v>149</v>
      </c>
      <c r="G2108" s="1" t="s">
        <v>1064</v>
      </c>
      <c r="H2108" s="1" t="n">
        <v>894.3</v>
      </c>
      <c r="I2108" s="1" t="s">
        <v>39</v>
      </c>
      <c r="J210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2107SKU02107BRITANNIA PRODUCT 2107PERSONAL CAREAMULKGACTIVE149894.3</v>
      </c>
      <c r="K2108" s="1" t="n">
        <f aca="false">COUNTIF(J:J, $J2108)</f>
        <v>1</v>
      </c>
      <c r="L2108" s="1" t="str">
        <f aca="false">IF(ISNA(VLOOKUP(tblProducts[[#This Row],[supplier_id]], tblSuppliers[], 3, FALSE())), "Invalid", "Valid")</f>
        <v>Valid</v>
      </c>
    </row>
    <row r="2109" customFormat="false" ht="15" hidden="false" customHeight="true" outlineLevel="0" collapsed="false">
      <c r="A2109" s="1" t="n">
        <v>2108</v>
      </c>
      <c r="B2109" s="1" t="s">
        <v>5292</v>
      </c>
      <c r="C2109" s="1" t="s">
        <v>5293</v>
      </c>
      <c r="D2109" s="1" t="s">
        <v>1062</v>
      </c>
      <c r="E2109" s="1" t="s">
        <v>1063</v>
      </c>
      <c r="F2109" s="1" t="n">
        <v>85</v>
      </c>
      <c r="G2109" s="1" t="s">
        <v>1068</v>
      </c>
      <c r="H2109" s="1" t="n">
        <v>1448.17</v>
      </c>
      <c r="I2109" s="1" t="s">
        <v>39</v>
      </c>
      <c r="J210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2108SKU02108P&amp;G PRODUCT 2108DAIRYAMULPIECEACTIVE851448.17</v>
      </c>
      <c r="K2109" s="1" t="n">
        <f aca="false">COUNTIF(J:J, $J2109)</f>
        <v>1</v>
      </c>
      <c r="L2109" s="1" t="str">
        <f aca="false">IF(ISNA(VLOOKUP(tblProducts[[#This Row],[supplier_id]], tblSuppliers[], 3, FALSE())), "Invalid", "Valid")</f>
        <v>Valid</v>
      </c>
    </row>
    <row r="2110" customFormat="false" ht="15" hidden="false" customHeight="true" outlineLevel="0" collapsed="false">
      <c r="A2110" s="1" t="n">
        <v>2109</v>
      </c>
      <c r="B2110" s="1" t="s">
        <v>5294</v>
      </c>
      <c r="C2110" s="1" t="s">
        <v>5295</v>
      </c>
      <c r="D2110" s="1" t="s">
        <v>1088</v>
      </c>
      <c r="E2110" s="1" t="s">
        <v>1085</v>
      </c>
      <c r="F2110" s="1" t="n">
        <v>102</v>
      </c>
      <c r="G2110" s="1" t="s">
        <v>1055</v>
      </c>
      <c r="H2110" s="1" t="n">
        <v>1822.93</v>
      </c>
      <c r="I2110" s="1" t="s">
        <v>39</v>
      </c>
      <c r="J211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2109SKU02109NESTLE PRODUCT 2109HOUSEHOLDDABURPACKACTIVE1021822.93</v>
      </c>
      <c r="K2110" s="1" t="n">
        <f aca="false">COUNTIF(J:J, $J2110)</f>
        <v>1</v>
      </c>
      <c r="L2110" s="1" t="str">
        <f aca="false">IF(ISNA(VLOOKUP(tblProducts[[#This Row],[supplier_id]], tblSuppliers[], 3, FALSE())), "Invalid", "Valid")</f>
        <v>Valid</v>
      </c>
    </row>
    <row r="2111" customFormat="false" ht="15" hidden="false" customHeight="true" outlineLevel="0" collapsed="false">
      <c r="A2111" s="1" t="n">
        <v>2110</v>
      </c>
      <c r="B2111" s="1" t="s">
        <v>5296</v>
      </c>
      <c r="C2111" s="1" t="s">
        <v>5297</v>
      </c>
      <c r="D2111" s="1" t="s">
        <v>1076</v>
      </c>
      <c r="E2111" s="1" t="s">
        <v>1089</v>
      </c>
      <c r="F2111" s="1" t="n">
        <v>173</v>
      </c>
      <c r="G2111" s="1" t="s">
        <v>1078</v>
      </c>
      <c r="H2111" s="1" t="n">
        <v>1043.21</v>
      </c>
      <c r="I2111" s="1" t="s">
        <v>39</v>
      </c>
      <c r="J211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2110SKU02110ITC PRODUCT 2110SNACKSPARLEBOTTLEACTIVE1731043.21</v>
      </c>
      <c r="K2111" s="1" t="n">
        <f aca="false">COUNTIF(J:J, $J2111)</f>
        <v>1</v>
      </c>
      <c r="L2111" s="1" t="str">
        <f aca="false">IF(ISNA(VLOOKUP(tblProducts[[#This Row],[supplier_id]], tblSuppliers[], 3, FALSE())), "Invalid", "Valid")</f>
        <v>Valid</v>
      </c>
    </row>
    <row r="2112" customFormat="false" ht="15" hidden="false" customHeight="true" outlineLevel="0" collapsed="false">
      <c r="A2112" s="1" t="n">
        <v>2111</v>
      </c>
      <c r="B2112" s="1" t="s">
        <v>5298</v>
      </c>
      <c r="C2112" s="1" t="s">
        <v>5299</v>
      </c>
      <c r="D2112" s="1" t="s">
        <v>1067</v>
      </c>
      <c r="E2112" s="1" t="s">
        <v>1063</v>
      </c>
      <c r="F2112" s="1" t="n">
        <v>127</v>
      </c>
      <c r="G2112" s="1" t="s">
        <v>1078</v>
      </c>
      <c r="H2112" s="1" t="n">
        <v>576.27</v>
      </c>
      <c r="I2112" s="1" t="s">
        <v>46</v>
      </c>
      <c r="J211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2111SKU02111ITC PRODUCT 2111BAKERYAMULBOTTLEINACTIVE127576.27</v>
      </c>
      <c r="K2112" s="1" t="n">
        <f aca="false">COUNTIF(J:J, $J2112)</f>
        <v>1</v>
      </c>
      <c r="L2112" s="1" t="str">
        <f aca="false">IF(ISNA(VLOOKUP(tblProducts[[#This Row],[supplier_id]], tblSuppliers[], 3, FALSE())), "Invalid", "Valid")</f>
        <v>Valid</v>
      </c>
    </row>
    <row r="2113" customFormat="false" ht="15" hidden="false" customHeight="true" outlineLevel="0" collapsed="false">
      <c r="A2113" s="1" t="n">
        <v>2112</v>
      </c>
      <c r="B2113" s="1" t="s">
        <v>5300</v>
      </c>
      <c r="C2113" s="1" t="s">
        <v>5301</v>
      </c>
      <c r="D2113" s="1" t="s">
        <v>1143</v>
      </c>
      <c r="E2113" s="1" t="s">
        <v>1077</v>
      </c>
      <c r="F2113" s="1" t="n">
        <v>45</v>
      </c>
      <c r="G2113" s="1" t="s">
        <v>1059</v>
      </c>
      <c r="H2113" s="1" t="n">
        <v>668.65</v>
      </c>
      <c r="I2113" s="1" t="s">
        <v>46</v>
      </c>
      <c r="J211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2112SKU02112PARLE PRODUCT 2112BEVERAGESBRITANNIALITREINACTIVE45668.65</v>
      </c>
      <c r="K2113" s="1" t="n">
        <f aca="false">COUNTIF(J:J, $J2113)</f>
        <v>1</v>
      </c>
      <c r="L2113" s="1" t="str">
        <f aca="false">IF(ISNA(VLOOKUP(tblProducts[[#This Row],[supplier_id]], tblSuppliers[], 3, FALSE())), "Invalid", "Valid")</f>
        <v>Valid</v>
      </c>
    </row>
    <row r="2114" customFormat="false" ht="15" hidden="false" customHeight="true" outlineLevel="0" collapsed="false">
      <c r="A2114" s="1" t="n">
        <v>2113</v>
      </c>
      <c r="B2114" s="1" t="s">
        <v>5302</v>
      </c>
      <c r="C2114" s="1" t="s">
        <v>5303</v>
      </c>
      <c r="D2114" s="1" t="s">
        <v>1053</v>
      </c>
      <c r="E2114" s="1" t="s">
        <v>1082</v>
      </c>
      <c r="F2114" s="1" t="n">
        <v>82</v>
      </c>
      <c r="G2114" s="1" t="s">
        <v>1078</v>
      </c>
      <c r="H2114" s="1" t="n">
        <v>1555.62</v>
      </c>
      <c r="I2114" s="1" t="s">
        <v>39</v>
      </c>
      <c r="J211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2113SKU02113BRITANNIA PRODUCT 2113CLEANINGNESTLEBOTTLEACTIVE821555.62</v>
      </c>
      <c r="K2114" s="1" t="n">
        <f aca="false">COUNTIF(J:J, $J2114)</f>
        <v>1</v>
      </c>
      <c r="L2114" s="1" t="str">
        <f aca="false">IF(ISNA(VLOOKUP(tblProducts[[#This Row],[supplier_id]], tblSuppliers[], 3, FALSE())), "Invalid", "Valid")</f>
        <v>Valid</v>
      </c>
    </row>
    <row r="2115" customFormat="false" ht="15" hidden="false" customHeight="true" outlineLevel="0" collapsed="false">
      <c r="A2115" s="1" t="n">
        <v>2114</v>
      </c>
      <c r="B2115" s="1" t="s">
        <v>5304</v>
      </c>
      <c r="C2115" s="1" t="s">
        <v>5305</v>
      </c>
      <c r="D2115" s="1" t="s">
        <v>1076</v>
      </c>
      <c r="E2115" s="1" t="s">
        <v>1085</v>
      </c>
      <c r="F2115" s="1" t="n">
        <v>197</v>
      </c>
      <c r="G2115" s="1" t="s">
        <v>1078</v>
      </c>
      <c r="H2115" s="1" t="n">
        <v>1710.78</v>
      </c>
      <c r="I2115" s="1" t="s">
        <v>39</v>
      </c>
      <c r="J211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2114SKU02114PARLE PRODUCT 2114SNACKSDABURBOTTLEACTIVE1971710.78</v>
      </c>
      <c r="K2115" s="1" t="n">
        <f aca="false">COUNTIF(J:J, $J2115)</f>
        <v>1</v>
      </c>
      <c r="L2115" s="1" t="str">
        <f aca="false">IF(ISNA(VLOOKUP(tblProducts[[#This Row],[supplier_id]], tblSuppliers[], 3, FALSE())), "Invalid", "Valid")</f>
        <v>Valid</v>
      </c>
    </row>
    <row r="2116" customFormat="false" ht="15" hidden="false" customHeight="true" outlineLevel="0" collapsed="false">
      <c r="A2116" s="1" t="n">
        <v>2115</v>
      </c>
      <c r="B2116" s="1" t="s">
        <v>5306</v>
      </c>
      <c r="C2116" s="1" t="s">
        <v>5307</v>
      </c>
      <c r="D2116" s="1" t="s">
        <v>1081</v>
      </c>
      <c r="E2116" s="1" t="s">
        <v>1089</v>
      </c>
      <c r="F2116" s="1" t="n">
        <v>13</v>
      </c>
      <c r="G2116" s="1" t="s">
        <v>1064</v>
      </c>
      <c r="H2116" s="1" t="n">
        <v>1673.49</v>
      </c>
      <c r="I2116" s="1" t="s">
        <v>46</v>
      </c>
      <c r="J211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2115SKU02115AMUL PRODUCT 2115FROZEN FOODPARLEKGINACTIVE131673.49</v>
      </c>
      <c r="K2116" s="1" t="n">
        <f aca="false">COUNTIF(J:J, $J2116)</f>
        <v>1</v>
      </c>
      <c r="L2116" s="1" t="str">
        <f aca="false">IF(ISNA(VLOOKUP(tblProducts[[#This Row],[supplier_id]], tblSuppliers[], 3, FALSE())), "Invalid", "Valid")</f>
        <v>Valid</v>
      </c>
    </row>
    <row r="2117" customFormat="false" ht="15" hidden="false" customHeight="true" outlineLevel="0" collapsed="false">
      <c r="A2117" s="1" t="n">
        <v>2116</v>
      </c>
      <c r="B2117" s="1" t="s">
        <v>5308</v>
      </c>
      <c r="C2117" s="1" t="s">
        <v>5309</v>
      </c>
      <c r="D2117" s="1" t="s">
        <v>1053</v>
      </c>
      <c r="E2117" s="1" t="s">
        <v>1054</v>
      </c>
      <c r="F2117" s="1" t="n">
        <v>18</v>
      </c>
      <c r="G2117" s="1" t="s">
        <v>1068</v>
      </c>
      <c r="H2117" s="1" t="n">
        <v>1016.04</v>
      </c>
      <c r="I2117" s="1" t="s">
        <v>46</v>
      </c>
      <c r="J211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2116SKU02116DABUR PRODUCT 2116CLEANINGUNILEVERPIECEINACTIVE181016.04</v>
      </c>
      <c r="K2117" s="1" t="n">
        <f aca="false">COUNTIF(J:J, $J2117)</f>
        <v>1</v>
      </c>
      <c r="L2117" s="1" t="str">
        <f aca="false">IF(ISNA(VLOOKUP(tblProducts[[#This Row],[supplier_id]], tblSuppliers[], 3, FALSE())), "Invalid", "Valid")</f>
        <v>Valid</v>
      </c>
    </row>
    <row r="2118" customFormat="false" ht="15" hidden="false" customHeight="true" outlineLevel="0" collapsed="false">
      <c r="A2118" s="1" t="n">
        <v>2117</v>
      </c>
      <c r="B2118" s="1" t="s">
        <v>5310</v>
      </c>
      <c r="C2118" s="1" t="s">
        <v>5311</v>
      </c>
      <c r="D2118" s="1" t="s">
        <v>1053</v>
      </c>
      <c r="E2118" s="1" t="s">
        <v>1085</v>
      </c>
      <c r="F2118" s="1" t="n">
        <v>12</v>
      </c>
      <c r="G2118" s="1" t="s">
        <v>1068</v>
      </c>
      <c r="H2118" s="1" t="n">
        <v>535.83</v>
      </c>
      <c r="I2118" s="1" t="s">
        <v>39</v>
      </c>
      <c r="J211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2117SKU02117ITC PRODUCT 2117CLEANINGDABURPIECEACTIVE12535.83</v>
      </c>
      <c r="K2118" s="1" t="n">
        <f aca="false">COUNTIF(J:J, $J2118)</f>
        <v>1</v>
      </c>
      <c r="L2118" s="1" t="str">
        <f aca="false">IF(ISNA(VLOOKUP(tblProducts[[#This Row],[supplier_id]], tblSuppliers[], 3, FALSE())), "Invalid", "Valid")</f>
        <v>Valid</v>
      </c>
    </row>
    <row r="2119" customFormat="false" ht="15" hidden="false" customHeight="true" outlineLevel="0" collapsed="false">
      <c r="A2119" s="1" t="n">
        <v>2118</v>
      </c>
      <c r="B2119" s="1" t="s">
        <v>5312</v>
      </c>
      <c r="C2119" s="1" t="s">
        <v>5313</v>
      </c>
      <c r="D2119" s="1" t="s">
        <v>1076</v>
      </c>
      <c r="E2119" s="1" t="s">
        <v>1054</v>
      </c>
      <c r="F2119" s="1" t="n">
        <v>172</v>
      </c>
      <c r="G2119" s="1" t="s">
        <v>1059</v>
      </c>
      <c r="H2119" s="1" t="n">
        <v>1699.87</v>
      </c>
      <c r="I2119" s="1" t="s">
        <v>39</v>
      </c>
      <c r="J211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2118SKU02118UNILEVER PRODUCT 2118SNACKSUNILEVERLITREACTIVE1721699.87</v>
      </c>
      <c r="K2119" s="1" t="n">
        <f aca="false">COUNTIF(J:J, $J2119)</f>
        <v>1</v>
      </c>
      <c r="L2119" s="1" t="str">
        <f aca="false">IF(ISNA(VLOOKUP(tblProducts[[#This Row],[supplier_id]], tblSuppliers[], 3, FALSE())), "Invalid", "Valid")</f>
        <v>Valid</v>
      </c>
    </row>
    <row r="2120" customFormat="false" ht="15" hidden="false" customHeight="true" outlineLevel="0" collapsed="false">
      <c r="A2120" s="1" t="n">
        <v>2119</v>
      </c>
      <c r="B2120" s="1" t="s">
        <v>5314</v>
      </c>
      <c r="C2120" s="1" t="s">
        <v>5315</v>
      </c>
      <c r="D2120" s="1" t="s">
        <v>1098</v>
      </c>
      <c r="E2120" s="1" t="s">
        <v>1054</v>
      </c>
      <c r="F2120" s="1" t="n">
        <v>196</v>
      </c>
      <c r="G2120" s="1" t="s">
        <v>1059</v>
      </c>
      <c r="H2120" s="1" t="n">
        <v>1910.59</v>
      </c>
      <c r="I2120" s="1" t="s">
        <v>46</v>
      </c>
      <c r="J212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2119SKU02119DABUR PRODUCT 2119PERSONAL CAREUNILEVERLITREINACTIVE1961910.59</v>
      </c>
      <c r="K2120" s="1" t="n">
        <f aca="false">COUNTIF(J:J, $J2120)</f>
        <v>1</v>
      </c>
      <c r="L2120" s="1" t="str">
        <f aca="false">IF(ISNA(VLOOKUP(tblProducts[[#This Row],[supplier_id]], tblSuppliers[], 3, FALSE())), "Invalid", "Valid")</f>
        <v>Valid</v>
      </c>
    </row>
    <row r="2121" customFormat="false" ht="15" hidden="false" customHeight="true" outlineLevel="0" collapsed="false">
      <c r="A2121" s="1" t="n">
        <v>2120</v>
      </c>
      <c r="B2121" s="1" t="s">
        <v>5316</v>
      </c>
      <c r="C2121" s="1" t="s">
        <v>5317</v>
      </c>
      <c r="D2121" s="1" t="s">
        <v>1053</v>
      </c>
      <c r="E2121" s="1" t="s">
        <v>1082</v>
      </c>
      <c r="F2121" s="1" t="n">
        <v>86</v>
      </c>
      <c r="G2121" s="1" t="s">
        <v>1064</v>
      </c>
      <c r="H2121" s="1" t="n">
        <v>1772.78</v>
      </c>
      <c r="I2121" s="1" t="s">
        <v>39</v>
      </c>
      <c r="J212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2120SKU02120ITC PRODUCT 2120CLEANINGNESTLEKGACTIVE861772.78</v>
      </c>
      <c r="K2121" s="1" t="n">
        <f aca="false">COUNTIF(J:J, $J2121)</f>
        <v>1</v>
      </c>
      <c r="L2121" s="1" t="str">
        <f aca="false">IF(ISNA(VLOOKUP(tblProducts[[#This Row],[supplier_id]], tblSuppliers[], 3, FALSE())), "Invalid", "Valid")</f>
        <v>Valid</v>
      </c>
    </row>
    <row r="2122" customFormat="false" ht="15" hidden="false" customHeight="true" outlineLevel="0" collapsed="false">
      <c r="A2122" s="1" t="n">
        <v>2121</v>
      </c>
      <c r="B2122" s="1" t="s">
        <v>5318</v>
      </c>
      <c r="C2122" s="1" t="s">
        <v>5319</v>
      </c>
      <c r="D2122" s="1" t="s">
        <v>1076</v>
      </c>
      <c r="E2122" s="1" t="s">
        <v>1085</v>
      </c>
      <c r="F2122" s="1" t="n">
        <v>12</v>
      </c>
      <c r="G2122" s="1" t="s">
        <v>1078</v>
      </c>
      <c r="H2122" s="1" t="n">
        <v>682.19</v>
      </c>
      <c r="I2122" s="1" t="s">
        <v>39</v>
      </c>
      <c r="J212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2121SKU02121NESTLE PRODUCT 2121SNACKSDABURBOTTLEACTIVE12682.19</v>
      </c>
      <c r="K2122" s="1" t="n">
        <f aca="false">COUNTIF(J:J, $J2122)</f>
        <v>1</v>
      </c>
      <c r="L2122" s="1" t="str">
        <f aca="false">IF(ISNA(VLOOKUP(tblProducts[[#This Row],[supplier_id]], tblSuppliers[], 3, FALSE())), "Invalid", "Valid")</f>
        <v>Valid</v>
      </c>
    </row>
    <row r="2123" customFormat="false" ht="15" hidden="false" customHeight="true" outlineLevel="0" collapsed="false">
      <c r="A2123" s="1" t="n">
        <v>2122</v>
      </c>
      <c r="B2123" s="1" t="s">
        <v>5320</v>
      </c>
      <c r="C2123" s="1" t="s">
        <v>5321</v>
      </c>
      <c r="D2123" s="1" t="s">
        <v>1053</v>
      </c>
      <c r="E2123" s="1" t="s">
        <v>1071</v>
      </c>
      <c r="F2123" s="1" t="n">
        <v>183</v>
      </c>
      <c r="G2123" s="1" t="s">
        <v>1059</v>
      </c>
      <c r="H2123" s="1" t="n">
        <v>2273.16</v>
      </c>
      <c r="I2123" s="1" t="s">
        <v>46</v>
      </c>
      <c r="J212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2122SKU02122DABUR PRODUCT 2122CLEANINGITCLITREINACTIVE1832273.16</v>
      </c>
      <c r="K2123" s="1" t="n">
        <f aca="false">COUNTIF(J:J, $J2123)</f>
        <v>1</v>
      </c>
      <c r="L2123" s="1" t="str">
        <f aca="false">IF(ISNA(VLOOKUP(tblProducts[[#This Row],[supplier_id]], tblSuppliers[], 3, FALSE())), "Invalid", "Valid")</f>
        <v>Valid</v>
      </c>
    </row>
    <row r="2124" customFormat="false" ht="15" hidden="false" customHeight="true" outlineLevel="0" collapsed="false">
      <c r="A2124" s="1" t="n">
        <v>2123</v>
      </c>
      <c r="B2124" s="1" t="s">
        <v>5322</v>
      </c>
      <c r="C2124" s="1" t="s">
        <v>5323</v>
      </c>
      <c r="D2124" s="1" t="s">
        <v>1081</v>
      </c>
      <c r="E2124" s="1" t="s">
        <v>1089</v>
      </c>
      <c r="F2124" s="1" t="n">
        <v>148</v>
      </c>
      <c r="G2124" s="1" t="s">
        <v>1055</v>
      </c>
      <c r="H2124" s="1" t="n">
        <v>47.66</v>
      </c>
      <c r="I2124" s="1" t="s">
        <v>39</v>
      </c>
      <c r="J212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2123SKU02123DABUR PRODUCT 2123FROZEN FOODPARLEPACKACTIVE14847.66</v>
      </c>
      <c r="K2124" s="1" t="n">
        <f aca="false">COUNTIF(J:J, $J2124)</f>
        <v>1</v>
      </c>
      <c r="L2124" s="1" t="str">
        <f aca="false">IF(ISNA(VLOOKUP(tblProducts[[#This Row],[supplier_id]], tblSuppliers[], 3, FALSE())), "Invalid", "Valid")</f>
        <v>Valid</v>
      </c>
    </row>
    <row r="2125" customFormat="false" ht="15" hidden="false" customHeight="true" outlineLevel="0" collapsed="false">
      <c r="A2125" s="1" t="n">
        <v>2124</v>
      </c>
      <c r="B2125" s="1" t="s">
        <v>5324</v>
      </c>
      <c r="C2125" s="1" t="s">
        <v>5325</v>
      </c>
      <c r="D2125" s="1" t="s">
        <v>1067</v>
      </c>
      <c r="E2125" s="1" t="s">
        <v>1082</v>
      </c>
      <c r="F2125" s="1" t="n">
        <v>164</v>
      </c>
      <c r="G2125" s="1" t="s">
        <v>1078</v>
      </c>
      <c r="H2125" s="1" t="n">
        <v>2412.37</v>
      </c>
      <c r="I2125" s="1" t="s">
        <v>39</v>
      </c>
      <c r="J212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2124SKU02124ITC PRODUCT 2124BAKERYNESTLEBOTTLEACTIVE1642412.37</v>
      </c>
      <c r="K2125" s="1" t="n">
        <f aca="false">COUNTIF(J:J, $J2125)</f>
        <v>1</v>
      </c>
      <c r="L2125" s="1" t="str">
        <f aca="false">IF(ISNA(VLOOKUP(tblProducts[[#This Row],[supplier_id]], tblSuppliers[], 3, FALSE())), "Invalid", "Valid")</f>
        <v>Valid</v>
      </c>
    </row>
    <row r="2126" customFormat="false" ht="15" hidden="false" customHeight="true" outlineLevel="0" collapsed="false">
      <c r="A2126" s="1" t="n">
        <v>2125</v>
      </c>
      <c r="B2126" s="1" t="s">
        <v>5326</v>
      </c>
      <c r="C2126" s="1" t="s">
        <v>5327</v>
      </c>
      <c r="D2126" s="1" t="s">
        <v>1062</v>
      </c>
      <c r="E2126" s="1" t="s">
        <v>1058</v>
      </c>
      <c r="F2126" s="1" t="n">
        <v>2</v>
      </c>
      <c r="G2126" s="1" t="s">
        <v>1078</v>
      </c>
      <c r="H2126" s="1" t="n">
        <v>206.61</v>
      </c>
      <c r="I2126" s="1" t="s">
        <v>46</v>
      </c>
      <c r="J212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2125SKU02125P&amp;G PRODUCT 2125DAIRYP&amp;GBOTTLEINACTIVE2206.61</v>
      </c>
      <c r="K2126" s="1" t="n">
        <f aca="false">COUNTIF(J:J, $J2126)</f>
        <v>1</v>
      </c>
      <c r="L2126" s="1" t="str">
        <f aca="false">IF(ISNA(VLOOKUP(tblProducts[[#This Row],[supplier_id]], tblSuppliers[], 3, FALSE())), "Invalid", "Valid")</f>
        <v>Valid</v>
      </c>
    </row>
    <row r="2127" customFormat="false" ht="15" hidden="false" customHeight="true" outlineLevel="0" collapsed="false">
      <c r="A2127" s="1" t="n">
        <v>2126</v>
      </c>
      <c r="B2127" s="1" t="s">
        <v>5328</v>
      </c>
      <c r="C2127" s="1" t="s">
        <v>5329</v>
      </c>
      <c r="D2127" s="1" t="s">
        <v>1081</v>
      </c>
      <c r="E2127" s="1" t="s">
        <v>1085</v>
      </c>
      <c r="F2127" s="1" t="n">
        <v>188</v>
      </c>
      <c r="G2127" s="1" t="s">
        <v>1055</v>
      </c>
      <c r="H2127" s="1" t="n">
        <v>1439.14</v>
      </c>
      <c r="I2127" s="1" t="s">
        <v>39</v>
      </c>
      <c r="J212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2126SKU02126PARLE PRODUCT 2126FROZEN FOODDABURPACKACTIVE1881439.14</v>
      </c>
      <c r="K2127" s="1" t="n">
        <f aca="false">COUNTIF(J:J, $J2127)</f>
        <v>1</v>
      </c>
      <c r="L2127" s="1" t="str">
        <f aca="false">IF(ISNA(VLOOKUP(tblProducts[[#This Row],[supplier_id]], tblSuppliers[], 3, FALSE())), "Invalid", "Valid")</f>
        <v>Valid</v>
      </c>
    </row>
    <row r="2128" customFormat="false" ht="15" hidden="false" customHeight="true" outlineLevel="0" collapsed="false">
      <c r="A2128" s="1" t="n">
        <v>2127</v>
      </c>
      <c r="B2128" s="1" t="s">
        <v>5330</v>
      </c>
      <c r="C2128" s="1" t="s">
        <v>5331</v>
      </c>
      <c r="D2128" s="1" t="s">
        <v>1067</v>
      </c>
      <c r="E2128" s="1" t="s">
        <v>1085</v>
      </c>
      <c r="F2128" s="1" t="n">
        <v>77</v>
      </c>
      <c r="G2128" s="1" t="s">
        <v>1068</v>
      </c>
      <c r="H2128" s="1" t="n">
        <v>949.53</v>
      </c>
      <c r="I2128" s="1" t="s">
        <v>46</v>
      </c>
      <c r="J212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2127SKU02127P&amp;G PRODUCT 2127BAKERYDABURPIECEINACTIVE77949.53</v>
      </c>
      <c r="K2128" s="1" t="n">
        <f aca="false">COUNTIF(J:J, $J2128)</f>
        <v>1</v>
      </c>
      <c r="L2128" s="1" t="str">
        <f aca="false">IF(ISNA(VLOOKUP(tblProducts[[#This Row],[supplier_id]], tblSuppliers[], 3, FALSE())), "Invalid", "Valid")</f>
        <v>Valid</v>
      </c>
    </row>
    <row r="2129" customFormat="false" ht="15" hidden="false" customHeight="true" outlineLevel="0" collapsed="false">
      <c r="A2129" s="1" t="n">
        <v>2128</v>
      </c>
      <c r="B2129" s="1" t="s">
        <v>5332</v>
      </c>
      <c r="C2129" s="1" t="s">
        <v>5333</v>
      </c>
      <c r="D2129" s="1" t="s">
        <v>1098</v>
      </c>
      <c r="E2129" s="1" t="s">
        <v>1085</v>
      </c>
      <c r="F2129" s="1" t="n">
        <v>188</v>
      </c>
      <c r="G2129" s="1" t="s">
        <v>1055</v>
      </c>
      <c r="H2129" s="1" t="n">
        <v>2209.84</v>
      </c>
      <c r="I2129" s="1" t="s">
        <v>39</v>
      </c>
      <c r="J212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2128SKU02128DABUR PRODUCT 2128PERSONAL CAREDABURPACKACTIVE1882209.84</v>
      </c>
      <c r="K2129" s="1" t="n">
        <f aca="false">COUNTIF(J:J, $J2129)</f>
        <v>1</v>
      </c>
      <c r="L2129" s="1" t="str">
        <f aca="false">IF(ISNA(VLOOKUP(tblProducts[[#This Row],[supplier_id]], tblSuppliers[], 3, FALSE())), "Invalid", "Valid")</f>
        <v>Valid</v>
      </c>
    </row>
    <row r="2130" customFormat="false" ht="15" hidden="false" customHeight="true" outlineLevel="0" collapsed="false">
      <c r="A2130" s="1" t="n">
        <v>2129</v>
      </c>
      <c r="B2130" s="1" t="s">
        <v>5334</v>
      </c>
      <c r="C2130" s="1" t="s">
        <v>5335</v>
      </c>
      <c r="D2130" s="1" t="s">
        <v>1053</v>
      </c>
      <c r="E2130" s="1" t="s">
        <v>1058</v>
      </c>
      <c r="F2130" s="1" t="n">
        <v>113</v>
      </c>
      <c r="G2130" s="1" t="s">
        <v>1059</v>
      </c>
      <c r="H2130" s="1" t="n">
        <v>127.53</v>
      </c>
      <c r="I2130" s="1" t="s">
        <v>39</v>
      </c>
      <c r="J213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2129SKU02129ITC PRODUCT 2129CLEANINGP&amp;GLITREACTIVE113127.53</v>
      </c>
      <c r="K2130" s="1" t="n">
        <f aca="false">COUNTIF(J:J, $J2130)</f>
        <v>1</v>
      </c>
      <c r="L2130" s="1" t="str">
        <f aca="false">IF(ISNA(VLOOKUP(tblProducts[[#This Row],[supplier_id]], tblSuppliers[], 3, FALSE())), "Invalid", "Valid")</f>
        <v>Valid</v>
      </c>
    </row>
    <row r="2131" customFormat="false" ht="15" hidden="false" customHeight="true" outlineLevel="0" collapsed="false">
      <c r="A2131" s="1" t="n">
        <v>2130</v>
      </c>
      <c r="B2131" s="1" t="s">
        <v>5336</v>
      </c>
      <c r="C2131" s="1" t="s">
        <v>5337</v>
      </c>
      <c r="D2131" s="1" t="s">
        <v>1088</v>
      </c>
      <c r="E2131" s="1" t="s">
        <v>1058</v>
      </c>
      <c r="F2131" s="1" t="n">
        <v>76</v>
      </c>
      <c r="G2131" s="1" t="s">
        <v>1064</v>
      </c>
      <c r="H2131" s="1" t="n">
        <v>154.32</v>
      </c>
      <c r="I2131" s="1" t="s">
        <v>46</v>
      </c>
      <c r="J213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2130SKU02130DABUR PRODUCT 2130HOUSEHOLDP&amp;GKGINACTIVE76154.32</v>
      </c>
      <c r="K2131" s="1" t="n">
        <f aca="false">COUNTIF(J:J, $J2131)</f>
        <v>1</v>
      </c>
      <c r="L2131" s="1" t="str">
        <f aca="false">IF(ISNA(VLOOKUP(tblProducts[[#This Row],[supplier_id]], tblSuppliers[], 3, FALSE())), "Invalid", "Valid")</f>
        <v>Valid</v>
      </c>
    </row>
    <row r="2132" customFormat="false" ht="15" hidden="false" customHeight="true" outlineLevel="0" collapsed="false">
      <c r="A2132" s="1" t="n">
        <v>2131</v>
      </c>
      <c r="B2132" s="1" t="s">
        <v>5338</v>
      </c>
      <c r="C2132" s="1" t="s">
        <v>5339</v>
      </c>
      <c r="D2132" s="1" t="s">
        <v>1053</v>
      </c>
      <c r="E2132" s="1" t="s">
        <v>1082</v>
      </c>
      <c r="F2132" s="1" t="n">
        <v>182</v>
      </c>
      <c r="G2132" s="1" t="s">
        <v>1055</v>
      </c>
      <c r="H2132" s="1" t="n">
        <v>2486.06</v>
      </c>
      <c r="I2132" s="1" t="s">
        <v>46</v>
      </c>
      <c r="J213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2131SKU02131DABUR PRODUCT 2131CLEANINGNESTLEPACKINACTIVE1822486.06</v>
      </c>
      <c r="K2132" s="1" t="n">
        <f aca="false">COUNTIF(J:J, $J2132)</f>
        <v>1</v>
      </c>
      <c r="L2132" s="1" t="str">
        <f aca="false">IF(ISNA(VLOOKUP(tblProducts[[#This Row],[supplier_id]], tblSuppliers[], 3, FALSE())), "Invalid", "Valid")</f>
        <v>Valid</v>
      </c>
    </row>
    <row r="2133" customFormat="false" ht="15" hidden="false" customHeight="true" outlineLevel="0" collapsed="false">
      <c r="A2133" s="1" t="n">
        <v>2132</v>
      </c>
      <c r="B2133" s="1" t="s">
        <v>5340</v>
      </c>
      <c r="C2133" s="1" t="s">
        <v>5341</v>
      </c>
      <c r="D2133" s="1" t="s">
        <v>1098</v>
      </c>
      <c r="E2133" s="1" t="s">
        <v>1085</v>
      </c>
      <c r="F2133" s="1" t="n">
        <v>5</v>
      </c>
      <c r="G2133" s="1" t="s">
        <v>1055</v>
      </c>
      <c r="H2133" s="1" t="n">
        <v>1487.98</v>
      </c>
      <c r="I2133" s="1" t="s">
        <v>46</v>
      </c>
      <c r="J213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2132SKU02132UNILEVER PRODUCT 2132PERSONAL CAREDABURPACKINACTIVE51487.98</v>
      </c>
      <c r="K2133" s="1" t="n">
        <f aca="false">COUNTIF(J:J, $J2133)</f>
        <v>1</v>
      </c>
      <c r="L2133" s="1" t="str">
        <f aca="false">IF(ISNA(VLOOKUP(tblProducts[[#This Row],[supplier_id]], tblSuppliers[], 3, FALSE())), "Invalid", "Valid")</f>
        <v>Valid</v>
      </c>
    </row>
    <row r="2134" customFormat="false" ht="15" hidden="false" customHeight="true" outlineLevel="0" collapsed="false">
      <c r="A2134" s="1" t="n">
        <v>2133</v>
      </c>
      <c r="B2134" s="1" t="s">
        <v>5342</v>
      </c>
      <c r="C2134" s="1" t="s">
        <v>5343</v>
      </c>
      <c r="D2134" s="1" t="s">
        <v>1143</v>
      </c>
      <c r="E2134" s="1" t="s">
        <v>1082</v>
      </c>
      <c r="F2134" s="1" t="n">
        <v>137</v>
      </c>
      <c r="G2134" s="1" t="s">
        <v>1068</v>
      </c>
      <c r="H2134" s="1" t="n">
        <v>1837.29</v>
      </c>
      <c r="I2134" s="1" t="s">
        <v>39</v>
      </c>
      <c r="J213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2133SKU02133UNILEVER PRODUCT 2133BEVERAGESNESTLEPIECEACTIVE1371837.29</v>
      </c>
      <c r="K2134" s="1" t="n">
        <f aca="false">COUNTIF(J:J, $J2134)</f>
        <v>1</v>
      </c>
      <c r="L2134" s="1" t="str">
        <f aca="false">IF(ISNA(VLOOKUP(tblProducts[[#This Row],[supplier_id]], tblSuppliers[], 3, FALSE())), "Invalid", "Valid")</f>
        <v>Valid</v>
      </c>
    </row>
    <row r="2135" customFormat="false" ht="15" hidden="false" customHeight="true" outlineLevel="0" collapsed="false">
      <c r="A2135" s="1" t="n">
        <v>2134</v>
      </c>
      <c r="B2135" s="1" t="s">
        <v>5344</v>
      </c>
      <c r="C2135" s="1" t="s">
        <v>5345</v>
      </c>
      <c r="D2135" s="1" t="s">
        <v>1143</v>
      </c>
      <c r="E2135" s="1" t="s">
        <v>1054</v>
      </c>
      <c r="F2135" s="1" t="n">
        <v>194</v>
      </c>
      <c r="G2135" s="1" t="s">
        <v>1064</v>
      </c>
      <c r="H2135" s="1" t="n">
        <v>1843.14</v>
      </c>
      <c r="I2135" s="1" t="s">
        <v>46</v>
      </c>
      <c r="J213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2134SKU02134P&amp;G PRODUCT 2134BEVERAGESUNILEVERKGINACTIVE1941843.14</v>
      </c>
      <c r="K2135" s="1" t="n">
        <f aca="false">COUNTIF(J:J, $J2135)</f>
        <v>1</v>
      </c>
      <c r="L2135" s="1" t="str">
        <f aca="false">IF(ISNA(VLOOKUP(tblProducts[[#This Row],[supplier_id]], tblSuppliers[], 3, FALSE())), "Invalid", "Valid")</f>
        <v>Valid</v>
      </c>
    </row>
    <row r="2136" customFormat="false" ht="15" hidden="false" customHeight="true" outlineLevel="0" collapsed="false">
      <c r="A2136" s="1" t="n">
        <v>2135</v>
      </c>
      <c r="B2136" s="1" t="s">
        <v>5346</v>
      </c>
      <c r="C2136" s="1" t="s">
        <v>5347</v>
      </c>
      <c r="D2136" s="1" t="s">
        <v>1143</v>
      </c>
      <c r="E2136" s="1" t="s">
        <v>1063</v>
      </c>
      <c r="F2136" s="1" t="n">
        <v>114</v>
      </c>
      <c r="G2136" s="1" t="s">
        <v>1064</v>
      </c>
      <c r="H2136" s="1" t="n">
        <v>111.53</v>
      </c>
      <c r="I2136" s="1" t="s">
        <v>46</v>
      </c>
      <c r="J213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2135SKU02135NESTLE PRODUCT 2135BEVERAGESAMULKGINACTIVE114111.53</v>
      </c>
      <c r="K2136" s="1" t="n">
        <f aca="false">COUNTIF(J:J, $J2136)</f>
        <v>1</v>
      </c>
      <c r="L2136" s="1" t="str">
        <f aca="false">IF(ISNA(VLOOKUP(tblProducts[[#This Row],[supplier_id]], tblSuppliers[], 3, FALSE())), "Invalid", "Valid")</f>
        <v>Valid</v>
      </c>
    </row>
    <row r="2137" customFormat="false" ht="15" hidden="false" customHeight="true" outlineLevel="0" collapsed="false">
      <c r="A2137" s="1" t="n">
        <v>2136</v>
      </c>
      <c r="B2137" s="1" t="s">
        <v>5348</v>
      </c>
      <c r="C2137" s="1" t="s">
        <v>5349</v>
      </c>
      <c r="D2137" s="1" t="s">
        <v>1088</v>
      </c>
      <c r="E2137" s="1" t="s">
        <v>1077</v>
      </c>
      <c r="F2137" s="1" t="n">
        <v>8</v>
      </c>
      <c r="G2137" s="1" t="s">
        <v>1059</v>
      </c>
      <c r="H2137" s="1" t="n">
        <v>1661.13</v>
      </c>
      <c r="I2137" s="1" t="s">
        <v>46</v>
      </c>
      <c r="J213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2136SKU02136NESTLE PRODUCT 2136HOUSEHOLDBRITANNIALITREINACTIVE81661.13</v>
      </c>
      <c r="K2137" s="1" t="n">
        <f aca="false">COUNTIF(J:J, $J2137)</f>
        <v>1</v>
      </c>
      <c r="L2137" s="1" t="str">
        <f aca="false">IF(ISNA(VLOOKUP(tblProducts[[#This Row],[supplier_id]], tblSuppliers[], 3, FALSE())), "Invalid", "Valid")</f>
        <v>Valid</v>
      </c>
    </row>
    <row r="2138" customFormat="false" ht="15" hidden="false" customHeight="true" outlineLevel="0" collapsed="false">
      <c r="A2138" s="1" t="n">
        <v>2137</v>
      </c>
      <c r="B2138" s="1" t="s">
        <v>5350</v>
      </c>
      <c r="C2138" s="1" t="s">
        <v>5351</v>
      </c>
      <c r="D2138" s="1" t="s">
        <v>1081</v>
      </c>
      <c r="E2138" s="1" t="s">
        <v>1085</v>
      </c>
      <c r="F2138" s="1" t="n">
        <v>73</v>
      </c>
      <c r="G2138" s="1" t="s">
        <v>1059</v>
      </c>
      <c r="H2138" s="1" t="n">
        <v>1675.68</v>
      </c>
      <c r="I2138" s="1" t="s">
        <v>46</v>
      </c>
      <c r="J213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2137SKU02137AMUL PRODUCT 2137FROZEN FOODDABURLITREINACTIVE731675.68</v>
      </c>
      <c r="K2138" s="1" t="n">
        <f aca="false">COUNTIF(J:J, $J2138)</f>
        <v>1</v>
      </c>
      <c r="L2138" s="1" t="str">
        <f aca="false">IF(ISNA(VLOOKUP(tblProducts[[#This Row],[supplier_id]], tblSuppliers[], 3, FALSE())), "Invalid", "Valid")</f>
        <v>Valid</v>
      </c>
    </row>
    <row r="2139" customFormat="false" ht="15" hidden="false" customHeight="true" outlineLevel="0" collapsed="false">
      <c r="A2139" s="1" t="n">
        <v>2138</v>
      </c>
      <c r="B2139" s="1" t="s">
        <v>5352</v>
      </c>
      <c r="C2139" s="1" t="s">
        <v>5353</v>
      </c>
      <c r="D2139" s="1" t="s">
        <v>1076</v>
      </c>
      <c r="E2139" s="1" t="s">
        <v>1089</v>
      </c>
      <c r="F2139" s="1" t="n">
        <v>73</v>
      </c>
      <c r="G2139" s="1" t="s">
        <v>1078</v>
      </c>
      <c r="H2139" s="1" t="n">
        <v>2335.5</v>
      </c>
      <c r="I2139" s="1" t="s">
        <v>46</v>
      </c>
      <c r="J213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2138SKU02138ITC PRODUCT 2138SNACKSPARLEBOTTLEINACTIVE732335.5</v>
      </c>
      <c r="K2139" s="1" t="n">
        <f aca="false">COUNTIF(J:J, $J2139)</f>
        <v>1</v>
      </c>
      <c r="L2139" s="1" t="str">
        <f aca="false">IF(ISNA(VLOOKUP(tblProducts[[#This Row],[supplier_id]], tblSuppliers[], 3, FALSE())), "Invalid", "Valid")</f>
        <v>Valid</v>
      </c>
    </row>
    <row r="2140" customFormat="false" ht="15" hidden="false" customHeight="true" outlineLevel="0" collapsed="false">
      <c r="A2140" s="1" t="n">
        <v>2139</v>
      </c>
      <c r="B2140" s="1" t="s">
        <v>5354</v>
      </c>
      <c r="C2140" s="1" t="s">
        <v>5355</v>
      </c>
      <c r="D2140" s="1" t="s">
        <v>1081</v>
      </c>
      <c r="E2140" s="1" t="s">
        <v>1058</v>
      </c>
      <c r="F2140" s="1" t="n">
        <v>179</v>
      </c>
      <c r="G2140" s="1" t="s">
        <v>1068</v>
      </c>
      <c r="H2140" s="1" t="n">
        <v>857.39</v>
      </c>
      <c r="I2140" s="1" t="s">
        <v>39</v>
      </c>
      <c r="J214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2139SKU02139NESTLE PRODUCT 2139FROZEN FOODP&amp;GPIECEACTIVE179857.39</v>
      </c>
      <c r="K2140" s="1" t="n">
        <f aca="false">COUNTIF(J:J, $J2140)</f>
        <v>1</v>
      </c>
      <c r="L2140" s="1" t="str">
        <f aca="false">IF(ISNA(VLOOKUP(tblProducts[[#This Row],[supplier_id]], tblSuppliers[], 3, FALSE())), "Invalid", "Valid")</f>
        <v>Valid</v>
      </c>
    </row>
    <row r="2141" customFormat="false" ht="15" hidden="false" customHeight="true" outlineLevel="0" collapsed="false">
      <c r="A2141" s="1" t="n">
        <v>2140</v>
      </c>
      <c r="B2141" s="1" t="s">
        <v>5356</v>
      </c>
      <c r="C2141" s="1" t="s">
        <v>5357</v>
      </c>
      <c r="D2141" s="1" t="s">
        <v>1098</v>
      </c>
      <c r="E2141" s="1" t="s">
        <v>1058</v>
      </c>
      <c r="F2141" s="1" t="n">
        <v>144</v>
      </c>
      <c r="G2141" s="1" t="s">
        <v>1068</v>
      </c>
      <c r="H2141" s="1" t="n">
        <v>107.05</v>
      </c>
      <c r="I2141" s="1" t="s">
        <v>46</v>
      </c>
      <c r="J214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2140SKU02140BRITANNIA PRODUCT 2140PERSONAL CAREP&amp;GPIECEINACTIVE144107.05</v>
      </c>
      <c r="K2141" s="1" t="n">
        <f aca="false">COUNTIF(J:J, $J2141)</f>
        <v>1</v>
      </c>
      <c r="L2141" s="1" t="str">
        <f aca="false">IF(ISNA(VLOOKUP(tblProducts[[#This Row],[supplier_id]], tblSuppliers[], 3, FALSE())), "Invalid", "Valid")</f>
        <v>Valid</v>
      </c>
    </row>
    <row r="2142" customFormat="false" ht="15" hidden="false" customHeight="true" outlineLevel="0" collapsed="false">
      <c r="A2142" s="1" t="n">
        <v>2141</v>
      </c>
      <c r="B2142" s="1" t="s">
        <v>5358</v>
      </c>
      <c r="C2142" s="1" t="s">
        <v>5359</v>
      </c>
      <c r="D2142" s="1" t="s">
        <v>1081</v>
      </c>
      <c r="E2142" s="1" t="s">
        <v>1058</v>
      </c>
      <c r="F2142" s="1" t="n">
        <v>150</v>
      </c>
      <c r="G2142" s="1" t="s">
        <v>1068</v>
      </c>
      <c r="H2142" s="1" t="n">
        <v>710.06</v>
      </c>
      <c r="I2142" s="1" t="s">
        <v>39</v>
      </c>
      <c r="J214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2141SKU02141ITC PRODUCT 2141FROZEN FOODP&amp;GPIECEACTIVE150710.06</v>
      </c>
      <c r="K2142" s="1" t="n">
        <f aca="false">COUNTIF(J:J, $J2142)</f>
        <v>1</v>
      </c>
      <c r="L2142" s="1" t="str">
        <f aca="false">IF(ISNA(VLOOKUP(tblProducts[[#This Row],[supplier_id]], tblSuppliers[], 3, FALSE())), "Invalid", "Valid")</f>
        <v>Valid</v>
      </c>
    </row>
    <row r="2143" customFormat="false" ht="15" hidden="false" customHeight="true" outlineLevel="0" collapsed="false">
      <c r="A2143" s="1" t="n">
        <v>2142</v>
      </c>
      <c r="B2143" s="1" t="s">
        <v>5360</v>
      </c>
      <c r="C2143" s="1" t="s">
        <v>5361</v>
      </c>
      <c r="D2143" s="1" t="s">
        <v>1062</v>
      </c>
      <c r="E2143" s="1" t="s">
        <v>1089</v>
      </c>
      <c r="F2143" s="1" t="n">
        <v>11</v>
      </c>
      <c r="G2143" s="1" t="s">
        <v>1064</v>
      </c>
      <c r="H2143" s="1" t="n">
        <v>1337.3</v>
      </c>
      <c r="I2143" s="1" t="s">
        <v>46</v>
      </c>
      <c r="J214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2142SKU02142ITC PRODUCT 2142DAIRYPARLEKGINACTIVE111337.3</v>
      </c>
      <c r="K2143" s="1" t="n">
        <f aca="false">COUNTIF(J:J, $J2143)</f>
        <v>1</v>
      </c>
      <c r="L2143" s="1" t="str">
        <f aca="false">IF(ISNA(VLOOKUP(tblProducts[[#This Row],[supplier_id]], tblSuppliers[], 3, FALSE())), "Invalid", "Valid")</f>
        <v>Valid</v>
      </c>
    </row>
    <row r="2144" customFormat="false" ht="15" hidden="false" customHeight="true" outlineLevel="0" collapsed="false">
      <c r="A2144" s="1" t="n">
        <v>2143</v>
      </c>
      <c r="B2144" s="1" t="s">
        <v>5362</v>
      </c>
      <c r="C2144" s="1" t="s">
        <v>5363</v>
      </c>
      <c r="D2144" s="1" t="s">
        <v>1076</v>
      </c>
      <c r="E2144" s="1" t="s">
        <v>1089</v>
      </c>
      <c r="F2144" s="1" t="n">
        <v>115</v>
      </c>
      <c r="G2144" s="1" t="s">
        <v>1064</v>
      </c>
      <c r="H2144" s="1" t="n">
        <v>106.73</v>
      </c>
      <c r="I2144" s="1" t="s">
        <v>46</v>
      </c>
      <c r="J214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2143SKU02143ITC PRODUCT 2143SNACKSPARLEKGINACTIVE115106.73</v>
      </c>
      <c r="K2144" s="1" t="n">
        <f aca="false">COUNTIF(J:J, $J2144)</f>
        <v>1</v>
      </c>
      <c r="L2144" s="1" t="str">
        <f aca="false">IF(ISNA(VLOOKUP(tblProducts[[#This Row],[supplier_id]], tblSuppliers[], 3, FALSE())), "Invalid", "Valid")</f>
        <v>Valid</v>
      </c>
    </row>
    <row r="2145" customFormat="false" ht="15" hidden="false" customHeight="true" outlineLevel="0" collapsed="false">
      <c r="A2145" s="1" t="n">
        <v>2144</v>
      </c>
      <c r="B2145" s="1" t="s">
        <v>5364</v>
      </c>
      <c r="C2145" s="1" t="s">
        <v>5365</v>
      </c>
      <c r="D2145" s="1" t="s">
        <v>1081</v>
      </c>
      <c r="E2145" s="1" t="s">
        <v>1058</v>
      </c>
      <c r="F2145" s="1" t="n">
        <v>125</v>
      </c>
      <c r="G2145" s="1" t="s">
        <v>1059</v>
      </c>
      <c r="H2145" s="1" t="n">
        <v>920.53</v>
      </c>
      <c r="I2145" s="1" t="s">
        <v>39</v>
      </c>
      <c r="J214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2144SKU02144UNILEVER PRODUCT 2144FROZEN FOODP&amp;GLITREACTIVE125920.53</v>
      </c>
      <c r="K2145" s="1" t="n">
        <f aca="false">COUNTIF(J:J, $J2145)</f>
        <v>1</v>
      </c>
      <c r="L2145" s="1" t="str">
        <f aca="false">IF(ISNA(VLOOKUP(tblProducts[[#This Row],[supplier_id]], tblSuppliers[], 3, FALSE())), "Invalid", "Valid")</f>
        <v>Valid</v>
      </c>
    </row>
    <row r="2146" customFormat="false" ht="15" hidden="false" customHeight="true" outlineLevel="0" collapsed="false">
      <c r="A2146" s="1" t="n">
        <v>2145</v>
      </c>
      <c r="B2146" s="1" t="s">
        <v>5366</v>
      </c>
      <c r="C2146" s="1" t="s">
        <v>5367</v>
      </c>
      <c r="D2146" s="1" t="s">
        <v>1081</v>
      </c>
      <c r="E2146" s="1" t="s">
        <v>1082</v>
      </c>
      <c r="F2146" s="1" t="n">
        <v>182</v>
      </c>
      <c r="G2146" s="1" t="s">
        <v>1078</v>
      </c>
      <c r="H2146" s="1" t="n">
        <v>1428.53</v>
      </c>
      <c r="I2146" s="1" t="s">
        <v>46</v>
      </c>
      <c r="J214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2145SKU02145AMUL PRODUCT 2145FROZEN FOODNESTLEBOTTLEINACTIVE1821428.53</v>
      </c>
      <c r="K2146" s="1" t="n">
        <f aca="false">COUNTIF(J:J, $J2146)</f>
        <v>1</v>
      </c>
      <c r="L2146" s="1" t="str">
        <f aca="false">IF(ISNA(VLOOKUP(tblProducts[[#This Row],[supplier_id]], tblSuppliers[], 3, FALSE())), "Invalid", "Valid")</f>
        <v>Valid</v>
      </c>
    </row>
    <row r="2147" customFormat="false" ht="15" hidden="false" customHeight="true" outlineLevel="0" collapsed="false">
      <c r="A2147" s="1" t="n">
        <v>2146</v>
      </c>
      <c r="B2147" s="1" t="s">
        <v>5368</v>
      </c>
      <c r="C2147" s="1" t="s">
        <v>5369</v>
      </c>
      <c r="D2147" s="1" t="s">
        <v>1076</v>
      </c>
      <c r="E2147" s="1" t="s">
        <v>1077</v>
      </c>
      <c r="F2147" s="1" t="n">
        <v>6</v>
      </c>
      <c r="G2147" s="1" t="s">
        <v>1059</v>
      </c>
      <c r="H2147" s="1" t="n">
        <v>1436.46</v>
      </c>
      <c r="I2147" s="1" t="s">
        <v>46</v>
      </c>
      <c r="J214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2146SKU02146UNILEVER PRODUCT 2146SNACKSBRITANNIALITREINACTIVE61436.46</v>
      </c>
      <c r="K2147" s="1" t="n">
        <f aca="false">COUNTIF(J:J, $J2147)</f>
        <v>1</v>
      </c>
      <c r="L2147" s="1" t="str">
        <f aca="false">IF(ISNA(VLOOKUP(tblProducts[[#This Row],[supplier_id]], tblSuppliers[], 3, FALSE())), "Invalid", "Valid")</f>
        <v>Valid</v>
      </c>
    </row>
    <row r="2148" customFormat="false" ht="15" hidden="false" customHeight="true" outlineLevel="0" collapsed="false">
      <c r="A2148" s="1" t="n">
        <v>2147</v>
      </c>
      <c r="B2148" s="1" t="s">
        <v>5370</v>
      </c>
      <c r="C2148" s="1" t="s">
        <v>5371</v>
      </c>
      <c r="D2148" s="1" t="s">
        <v>1143</v>
      </c>
      <c r="E2148" s="1" t="s">
        <v>1077</v>
      </c>
      <c r="F2148" s="1" t="n">
        <v>34</v>
      </c>
      <c r="G2148" s="1" t="s">
        <v>1064</v>
      </c>
      <c r="H2148" s="1" t="n">
        <v>218.95</v>
      </c>
      <c r="I2148" s="1" t="s">
        <v>46</v>
      </c>
      <c r="J214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2147SKU02147ITC PRODUCT 2147BEVERAGESBRITANNIAKGINACTIVE34218.95</v>
      </c>
      <c r="K2148" s="1" t="n">
        <f aca="false">COUNTIF(J:J, $J2148)</f>
        <v>1</v>
      </c>
      <c r="L2148" s="1" t="str">
        <f aca="false">IF(ISNA(VLOOKUP(tblProducts[[#This Row],[supplier_id]], tblSuppliers[], 3, FALSE())), "Invalid", "Valid")</f>
        <v>Valid</v>
      </c>
    </row>
    <row r="2149" customFormat="false" ht="15" hidden="false" customHeight="true" outlineLevel="0" collapsed="false">
      <c r="A2149" s="1" t="n">
        <v>2148</v>
      </c>
      <c r="B2149" s="1" t="s">
        <v>5372</v>
      </c>
      <c r="C2149" s="1" t="s">
        <v>5373</v>
      </c>
      <c r="D2149" s="1" t="s">
        <v>1067</v>
      </c>
      <c r="E2149" s="1" t="s">
        <v>1063</v>
      </c>
      <c r="F2149" s="1" t="n">
        <v>161</v>
      </c>
      <c r="G2149" s="1" t="s">
        <v>1064</v>
      </c>
      <c r="H2149" s="1" t="n">
        <v>2361.18</v>
      </c>
      <c r="I2149" s="1" t="s">
        <v>46</v>
      </c>
      <c r="J214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2148SKU02148ITC PRODUCT 2148BAKERYAMULKGINACTIVE1612361.18</v>
      </c>
      <c r="K2149" s="1" t="n">
        <f aca="false">COUNTIF(J:J, $J2149)</f>
        <v>1</v>
      </c>
      <c r="L2149" s="1" t="str">
        <f aca="false">IF(ISNA(VLOOKUP(tblProducts[[#This Row],[supplier_id]], tblSuppliers[], 3, FALSE())), "Invalid", "Valid")</f>
        <v>Valid</v>
      </c>
    </row>
    <row r="2150" customFormat="false" ht="15" hidden="false" customHeight="true" outlineLevel="0" collapsed="false">
      <c r="A2150" s="1" t="n">
        <v>2149</v>
      </c>
      <c r="B2150" s="1" t="s">
        <v>5374</v>
      </c>
      <c r="C2150" s="1" t="s">
        <v>5375</v>
      </c>
      <c r="D2150" s="1" t="s">
        <v>1143</v>
      </c>
      <c r="E2150" s="1" t="s">
        <v>1054</v>
      </c>
      <c r="F2150" s="1" t="n">
        <v>67</v>
      </c>
      <c r="G2150" s="1" t="s">
        <v>1078</v>
      </c>
      <c r="H2150" s="1" t="n">
        <v>731.19</v>
      </c>
      <c r="I2150" s="1" t="s">
        <v>39</v>
      </c>
      <c r="J215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2149SKU02149BRITANNIA PRODUCT 2149BEVERAGESUNILEVERBOTTLEACTIVE67731.19</v>
      </c>
      <c r="K2150" s="1" t="n">
        <f aca="false">COUNTIF(J:J, $J2150)</f>
        <v>1</v>
      </c>
      <c r="L2150" s="1" t="str">
        <f aca="false">IF(ISNA(VLOOKUP(tblProducts[[#This Row],[supplier_id]], tblSuppliers[], 3, FALSE())), "Invalid", "Valid")</f>
        <v>Valid</v>
      </c>
    </row>
    <row r="2151" customFormat="false" ht="15" hidden="false" customHeight="true" outlineLevel="0" collapsed="false">
      <c r="A2151" s="1" t="n">
        <v>2150</v>
      </c>
      <c r="B2151" s="1" t="s">
        <v>5376</v>
      </c>
      <c r="C2151" s="1" t="s">
        <v>5377</v>
      </c>
      <c r="D2151" s="1" t="s">
        <v>1062</v>
      </c>
      <c r="E2151" s="1" t="s">
        <v>1063</v>
      </c>
      <c r="F2151" s="1" t="n">
        <v>67</v>
      </c>
      <c r="G2151" s="1" t="s">
        <v>1059</v>
      </c>
      <c r="H2151" s="1" t="n">
        <v>183.06</v>
      </c>
      <c r="I2151" s="1" t="s">
        <v>39</v>
      </c>
      <c r="J215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2150SKU02150PARLE PRODUCT 2150DAIRYAMULLITREACTIVE67183.06</v>
      </c>
      <c r="K2151" s="1" t="n">
        <f aca="false">COUNTIF(J:J, $J2151)</f>
        <v>1</v>
      </c>
      <c r="L2151" s="1" t="str">
        <f aca="false">IF(ISNA(VLOOKUP(tblProducts[[#This Row],[supplier_id]], tblSuppliers[], 3, FALSE())), "Invalid", "Valid")</f>
        <v>Valid</v>
      </c>
    </row>
    <row r="2152" customFormat="false" ht="15" hidden="false" customHeight="true" outlineLevel="0" collapsed="false">
      <c r="A2152" s="1" t="n">
        <v>2151</v>
      </c>
      <c r="B2152" s="1" t="s">
        <v>5378</v>
      </c>
      <c r="C2152" s="1" t="s">
        <v>5379</v>
      </c>
      <c r="D2152" s="1" t="s">
        <v>1088</v>
      </c>
      <c r="E2152" s="1" t="s">
        <v>1082</v>
      </c>
      <c r="F2152" s="1" t="n">
        <v>144</v>
      </c>
      <c r="G2152" s="1" t="s">
        <v>1064</v>
      </c>
      <c r="H2152" s="1" t="n">
        <v>856.93</v>
      </c>
      <c r="I2152" s="1" t="s">
        <v>39</v>
      </c>
      <c r="J215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2151SKU02151UNILEVER PRODUCT 2151HOUSEHOLDNESTLEKGACTIVE144856.93</v>
      </c>
      <c r="K2152" s="1" t="n">
        <f aca="false">COUNTIF(J:J, $J2152)</f>
        <v>1</v>
      </c>
      <c r="L2152" s="1" t="str">
        <f aca="false">IF(ISNA(VLOOKUP(tblProducts[[#This Row],[supplier_id]], tblSuppliers[], 3, FALSE())), "Invalid", "Valid")</f>
        <v>Valid</v>
      </c>
    </row>
    <row r="2153" customFormat="false" ht="15" hidden="false" customHeight="true" outlineLevel="0" collapsed="false">
      <c r="A2153" s="1" t="n">
        <v>2152</v>
      </c>
      <c r="B2153" s="1" t="s">
        <v>5380</v>
      </c>
      <c r="C2153" s="1" t="s">
        <v>5381</v>
      </c>
      <c r="D2153" s="1" t="s">
        <v>1088</v>
      </c>
      <c r="E2153" s="1" t="s">
        <v>1089</v>
      </c>
      <c r="F2153" s="1" t="n">
        <v>98</v>
      </c>
      <c r="G2153" s="1" t="s">
        <v>1059</v>
      </c>
      <c r="H2153" s="1" t="n">
        <v>2495.68</v>
      </c>
      <c r="I2153" s="1" t="s">
        <v>39</v>
      </c>
      <c r="J215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2152SKU02152UNILEVER PRODUCT 2152HOUSEHOLDPARLELITREACTIVE982495.68</v>
      </c>
      <c r="K2153" s="1" t="n">
        <f aca="false">COUNTIF(J:J, $J2153)</f>
        <v>1</v>
      </c>
      <c r="L2153" s="1" t="str">
        <f aca="false">IF(ISNA(VLOOKUP(tblProducts[[#This Row],[supplier_id]], tblSuppliers[], 3, FALSE())), "Invalid", "Valid")</f>
        <v>Valid</v>
      </c>
    </row>
    <row r="2154" customFormat="false" ht="15" hidden="false" customHeight="true" outlineLevel="0" collapsed="false">
      <c r="A2154" s="1" t="n">
        <v>2153</v>
      </c>
      <c r="B2154" s="1" t="s">
        <v>5382</v>
      </c>
      <c r="C2154" s="1" t="s">
        <v>5383</v>
      </c>
      <c r="D2154" s="1" t="s">
        <v>1081</v>
      </c>
      <c r="E2154" s="1" t="s">
        <v>1082</v>
      </c>
      <c r="F2154" s="1" t="n">
        <v>129</v>
      </c>
      <c r="G2154" s="1" t="s">
        <v>1055</v>
      </c>
      <c r="H2154" s="1" t="n">
        <v>2231.28</v>
      </c>
      <c r="I2154" s="1" t="s">
        <v>46</v>
      </c>
      <c r="J215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2153SKU02153P&amp;G PRODUCT 2153FROZEN FOODNESTLEPACKINACTIVE1292231.28</v>
      </c>
      <c r="K2154" s="1" t="n">
        <f aca="false">COUNTIF(J:J, $J2154)</f>
        <v>1</v>
      </c>
      <c r="L2154" s="1" t="str">
        <f aca="false">IF(ISNA(VLOOKUP(tblProducts[[#This Row],[supplier_id]], tblSuppliers[], 3, FALSE())), "Invalid", "Valid")</f>
        <v>Valid</v>
      </c>
    </row>
    <row r="2155" customFormat="false" ht="15" hidden="false" customHeight="true" outlineLevel="0" collapsed="false">
      <c r="A2155" s="1" t="n">
        <v>2154</v>
      </c>
      <c r="B2155" s="1" t="s">
        <v>5384</v>
      </c>
      <c r="C2155" s="1" t="s">
        <v>5385</v>
      </c>
      <c r="D2155" s="1" t="s">
        <v>1062</v>
      </c>
      <c r="E2155" s="1" t="s">
        <v>1063</v>
      </c>
      <c r="F2155" s="1" t="n">
        <v>41</v>
      </c>
      <c r="G2155" s="1" t="s">
        <v>1078</v>
      </c>
      <c r="H2155" s="1" t="n">
        <v>1675.69</v>
      </c>
      <c r="I2155" s="1" t="s">
        <v>39</v>
      </c>
      <c r="J215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2154SKU02154BRITANNIA PRODUCT 2154DAIRYAMULBOTTLEACTIVE411675.69</v>
      </c>
      <c r="K2155" s="1" t="n">
        <f aca="false">COUNTIF(J:J, $J2155)</f>
        <v>1</v>
      </c>
      <c r="L2155" s="1" t="str">
        <f aca="false">IF(ISNA(VLOOKUP(tblProducts[[#This Row],[supplier_id]], tblSuppliers[], 3, FALSE())), "Invalid", "Valid")</f>
        <v>Valid</v>
      </c>
    </row>
    <row r="2156" customFormat="false" ht="15" hidden="false" customHeight="true" outlineLevel="0" collapsed="false">
      <c r="A2156" s="1" t="n">
        <v>2155</v>
      </c>
      <c r="B2156" s="1" t="s">
        <v>5386</v>
      </c>
      <c r="C2156" s="1" t="s">
        <v>5387</v>
      </c>
      <c r="D2156" s="1" t="s">
        <v>1067</v>
      </c>
      <c r="E2156" s="1" t="s">
        <v>1085</v>
      </c>
      <c r="F2156" s="1" t="n">
        <v>96</v>
      </c>
      <c r="G2156" s="1" t="s">
        <v>1055</v>
      </c>
      <c r="H2156" s="1" t="n">
        <v>883.84</v>
      </c>
      <c r="I2156" s="1" t="s">
        <v>39</v>
      </c>
      <c r="J215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2155SKU02155UNILEVER PRODUCT 2155BAKERYDABURPACKACTIVE96883.84</v>
      </c>
      <c r="K2156" s="1" t="n">
        <f aca="false">COUNTIF(J:J, $J2156)</f>
        <v>1</v>
      </c>
      <c r="L2156" s="1" t="str">
        <f aca="false">IF(ISNA(VLOOKUP(tblProducts[[#This Row],[supplier_id]], tblSuppliers[], 3, FALSE())), "Invalid", "Valid")</f>
        <v>Valid</v>
      </c>
    </row>
    <row r="2157" customFormat="false" ht="15" hidden="false" customHeight="true" outlineLevel="0" collapsed="false">
      <c r="A2157" s="1" t="n">
        <v>2156</v>
      </c>
      <c r="B2157" s="1" t="s">
        <v>5388</v>
      </c>
      <c r="C2157" s="1" t="s">
        <v>5389</v>
      </c>
      <c r="D2157" s="1" t="s">
        <v>1143</v>
      </c>
      <c r="E2157" s="1" t="s">
        <v>1085</v>
      </c>
      <c r="F2157" s="1" t="n">
        <v>187</v>
      </c>
      <c r="G2157" s="1" t="s">
        <v>1078</v>
      </c>
      <c r="H2157" s="1" t="n">
        <v>1441.55</v>
      </c>
      <c r="I2157" s="1" t="s">
        <v>39</v>
      </c>
      <c r="J215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2156SKU02156ITC PRODUCT 2156BEVERAGESDABURBOTTLEACTIVE1871441.55</v>
      </c>
      <c r="K2157" s="1" t="n">
        <f aca="false">COUNTIF(J:J, $J2157)</f>
        <v>1</v>
      </c>
      <c r="L2157" s="1" t="str">
        <f aca="false">IF(ISNA(VLOOKUP(tblProducts[[#This Row],[supplier_id]], tblSuppliers[], 3, FALSE())), "Invalid", "Valid")</f>
        <v>Valid</v>
      </c>
    </row>
    <row r="2158" customFormat="false" ht="15" hidden="false" customHeight="true" outlineLevel="0" collapsed="false">
      <c r="A2158" s="1" t="n">
        <v>2157</v>
      </c>
      <c r="B2158" s="1" t="s">
        <v>5390</v>
      </c>
      <c r="C2158" s="1" t="s">
        <v>5391</v>
      </c>
      <c r="D2158" s="1" t="s">
        <v>1088</v>
      </c>
      <c r="E2158" s="1" t="s">
        <v>1082</v>
      </c>
      <c r="F2158" s="1" t="n">
        <v>141</v>
      </c>
      <c r="G2158" s="1" t="s">
        <v>1055</v>
      </c>
      <c r="H2158" s="1" t="n">
        <v>700.99</v>
      </c>
      <c r="I2158" s="1" t="s">
        <v>46</v>
      </c>
      <c r="J215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2157SKU02157PARLE PRODUCT 2157HOUSEHOLDNESTLEPACKINACTIVE141700.99</v>
      </c>
      <c r="K2158" s="1" t="n">
        <f aca="false">COUNTIF(J:J, $J2158)</f>
        <v>1</v>
      </c>
      <c r="L2158" s="1" t="str">
        <f aca="false">IF(ISNA(VLOOKUP(tblProducts[[#This Row],[supplier_id]], tblSuppliers[], 3, FALSE())), "Invalid", "Valid")</f>
        <v>Valid</v>
      </c>
    </row>
    <row r="2159" customFormat="false" ht="15" hidden="false" customHeight="true" outlineLevel="0" collapsed="false">
      <c r="A2159" s="1" t="n">
        <v>2158</v>
      </c>
      <c r="B2159" s="1" t="s">
        <v>5392</v>
      </c>
      <c r="C2159" s="1" t="s">
        <v>5393</v>
      </c>
      <c r="D2159" s="1" t="s">
        <v>1053</v>
      </c>
      <c r="E2159" s="1" t="s">
        <v>1089</v>
      </c>
      <c r="F2159" s="1" t="n">
        <v>165</v>
      </c>
      <c r="G2159" s="1" t="s">
        <v>1078</v>
      </c>
      <c r="H2159" s="1" t="n">
        <v>1491.1</v>
      </c>
      <c r="I2159" s="1" t="s">
        <v>46</v>
      </c>
      <c r="J215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2158SKU02158ITC PRODUCT 2158CLEANINGPARLEBOTTLEINACTIVE1651491.1</v>
      </c>
      <c r="K2159" s="1" t="n">
        <f aca="false">COUNTIF(J:J, $J2159)</f>
        <v>1</v>
      </c>
      <c r="L2159" s="1" t="str">
        <f aca="false">IF(ISNA(VLOOKUP(tblProducts[[#This Row],[supplier_id]], tblSuppliers[], 3, FALSE())), "Invalid", "Valid")</f>
        <v>Valid</v>
      </c>
    </row>
    <row r="2160" customFormat="false" ht="15" hidden="false" customHeight="true" outlineLevel="0" collapsed="false">
      <c r="A2160" s="1" t="n">
        <v>2159</v>
      </c>
      <c r="B2160" s="1" t="s">
        <v>5394</v>
      </c>
      <c r="C2160" s="1" t="s">
        <v>5395</v>
      </c>
      <c r="D2160" s="1" t="s">
        <v>1053</v>
      </c>
      <c r="E2160" s="1" t="s">
        <v>1085</v>
      </c>
      <c r="F2160" s="1" t="n">
        <v>51</v>
      </c>
      <c r="G2160" s="1" t="s">
        <v>1064</v>
      </c>
      <c r="H2160" s="1" t="n">
        <v>2359.32</v>
      </c>
      <c r="I2160" s="1" t="s">
        <v>46</v>
      </c>
      <c r="J216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2159SKU02159P&amp;G PRODUCT 2159CLEANINGDABURKGINACTIVE512359.32</v>
      </c>
      <c r="K2160" s="1" t="n">
        <f aca="false">COUNTIF(J:J, $J2160)</f>
        <v>1</v>
      </c>
      <c r="L2160" s="1" t="str">
        <f aca="false">IF(ISNA(VLOOKUP(tblProducts[[#This Row],[supplier_id]], tblSuppliers[], 3, FALSE())), "Invalid", "Valid")</f>
        <v>Valid</v>
      </c>
    </row>
    <row r="2161" customFormat="false" ht="15" hidden="false" customHeight="true" outlineLevel="0" collapsed="false">
      <c r="A2161" s="1" t="n">
        <v>2160</v>
      </c>
      <c r="B2161" s="1" t="s">
        <v>5396</v>
      </c>
      <c r="C2161" s="1" t="s">
        <v>5397</v>
      </c>
      <c r="D2161" s="1" t="s">
        <v>1062</v>
      </c>
      <c r="E2161" s="1" t="s">
        <v>1089</v>
      </c>
      <c r="F2161" s="1" t="n">
        <v>164</v>
      </c>
      <c r="G2161" s="1" t="s">
        <v>1055</v>
      </c>
      <c r="H2161" s="1" t="n">
        <v>96.32</v>
      </c>
      <c r="I2161" s="1" t="s">
        <v>39</v>
      </c>
      <c r="J216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2160SKU02160BRITANNIA PRODUCT 2160DAIRYPARLEPACKACTIVE16496.32</v>
      </c>
      <c r="K2161" s="1" t="n">
        <f aca="false">COUNTIF(J:J, $J2161)</f>
        <v>1</v>
      </c>
      <c r="L2161" s="1" t="str">
        <f aca="false">IF(ISNA(VLOOKUP(tblProducts[[#This Row],[supplier_id]], tblSuppliers[], 3, FALSE())), "Invalid", "Valid")</f>
        <v>Valid</v>
      </c>
    </row>
    <row r="2162" customFormat="false" ht="15" hidden="false" customHeight="true" outlineLevel="0" collapsed="false">
      <c r="A2162" s="1" t="n">
        <v>2161</v>
      </c>
      <c r="B2162" s="1" t="s">
        <v>5398</v>
      </c>
      <c r="C2162" s="1" t="s">
        <v>5399</v>
      </c>
      <c r="D2162" s="1" t="s">
        <v>1098</v>
      </c>
      <c r="E2162" s="1" t="s">
        <v>1089</v>
      </c>
      <c r="F2162" s="1" t="n">
        <v>132</v>
      </c>
      <c r="G2162" s="1" t="s">
        <v>1068</v>
      </c>
      <c r="H2162" s="1" t="n">
        <v>1350.17</v>
      </c>
      <c r="I2162" s="1" t="s">
        <v>39</v>
      </c>
      <c r="J216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2161SKU02161AMUL PRODUCT 2161PERSONAL CAREPARLEPIECEACTIVE1321350.17</v>
      </c>
      <c r="K2162" s="1" t="n">
        <f aca="false">COUNTIF(J:J, $J2162)</f>
        <v>1</v>
      </c>
      <c r="L2162" s="1" t="str">
        <f aca="false">IF(ISNA(VLOOKUP(tblProducts[[#This Row],[supplier_id]], tblSuppliers[], 3, FALSE())), "Invalid", "Valid")</f>
        <v>Valid</v>
      </c>
    </row>
    <row r="2163" customFormat="false" ht="15" hidden="false" customHeight="true" outlineLevel="0" collapsed="false">
      <c r="A2163" s="1" t="n">
        <v>2162</v>
      </c>
      <c r="B2163" s="1" t="s">
        <v>5400</v>
      </c>
      <c r="C2163" s="1" t="s">
        <v>5401</v>
      </c>
      <c r="D2163" s="1" t="s">
        <v>1076</v>
      </c>
      <c r="E2163" s="1" t="s">
        <v>1089</v>
      </c>
      <c r="F2163" s="1" t="n">
        <v>146</v>
      </c>
      <c r="G2163" s="1" t="s">
        <v>1064</v>
      </c>
      <c r="H2163" s="1" t="n">
        <v>1007.91</v>
      </c>
      <c r="I2163" s="1" t="s">
        <v>39</v>
      </c>
      <c r="J216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2162SKU02162P&amp;G PRODUCT 2162SNACKSPARLEKGACTIVE1461007.91</v>
      </c>
      <c r="K2163" s="1" t="n">
        <f aca="false">COUNTIF(J:J, $J2163)</f>
        <v>1</v>
      </c>
      <c r="L2163" s="1" t="str">
        <f aca="false">IF(ISNA(VLOOKUP(tblProducts[[#This Row],[supplier_id]], tblSuppliers[], 3, FALSE())), "Invalid", "Valid")</f>
        <v>Valid</v>
      </c>
    </row>
    <row r="2164" customFormat="false" ht="15" hidden="false" customHeight="true" outlineLevel="0" collapsed="false">
      <c r="A2164" s="1" t="n">
        <v>2163</v>
      </c>
      <c r="B2164" s="1" t="s">
        <v>5402</v>
      </c>
      <c r="C2164" s="1" t="s">
        <v>5403</v>
      </c>
      <c r="D2164" s="1" t="s">
        <v>1098</v>
      </c>
      <c r="E2164" s="1" t="s">
        <v>1058</v>
      </c>
      <c r="F2164" s="1" t="n">
        <v>6</v>
      </c>
      <c r="G2164" s="1" t="s">
        <v>1059</v>
      </c>
      <c r="H2164" s="1" t="n">
        <v>2144.14</v>
      </c>
      <c r="I2164" s="1" t="s">
        <v>46</v>
      </c>
      <c r="J216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2163SKU02163DABUR PRODUCT 2163PERSONAL CAREP&amp;GLITREINACTIVE62144.14</v>
      </c>
      <c r="K2164" s="1" t="n">
        <f aca="false">COUNTIF(J:J, $J2164)</f>
        <v>1</v>
      </c>
      <c r="L2164" s="1" t="str">
        <f aca="false">IF(ISNA(VLOOKUP(tblProducts[[#This Row],[supplier_id]], tblSuppliers[], 3, FALSE())), "Invalid", "Valid")</f>
        <v>Valid</v>
      </c>
    </row>
    <row r="2165" customFormat="false" ht="15" hidden="false" customHeight="true" outlineLevel="0" collapsed="false">
      <c r="A2165" s="1" t="n">
        <v>2164</v>
      </c>
      <c r="B2165" s="1" t="s">
        <v>5404</v>
      </c>
      <c r="C2165" s="1" t="s">
        <v>5405</v>
      </c>
      <c r="D2165" s="1" t="s">
        <v>1143</v>
      </c>
      <c r="E2165" s="1" t="s">
        <v>1063</v>
      </c>
      <c r="F2165" s="1" t="n">
        <v>67</v>
      </c>
      <c r="G2165" s="1" t="s">
        <v>1059</v>
      </c>
      <c r="H2165" s="1" t="n">
        <v>719.57</v>
      </c>
      <c r="I2165" s="1" t="s">
        <v>46</v>
      </c>
      <c r="J216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2164SKU02164P&amp;G PRODUCT 2164BEVERAGESAMULLITREINACTIVE67719.57</v>
      </c>
      <c r="K2165" s="1" t="n">
        <f aca="false">COUNTIF(J:J, $J2165)</f>
        <v>1</v>
      </c>
      <c r="L2165" s="1" t="str">
        <f aca="false">IF(ISNA(VLOOKUP(tblProducts[[#This Row],[supplier_id]], tblSuppliers[], 3, FALSE())), "Invalid", "Valid")</f>
        <v>Valid</v>
      </c>
    </row>
    <row r="2166" customFormat="false" ht="15" hidden="false" customHeight="true" outlineLevel="0" collapsed="false">
      <c r="A2166" s="1" t="n">
        <v>2165</v>
      </c>
      <c r="B2166" s="1" t="s">
        <v>5406</v>
      </c>
      <c r="C2166" s="1" t="s">
        <v>5407</v>
      </c>
      <c r="D2166" s="1" t="s">
        <v>1143</v>
      </c>
      <c r="E2166" s="1" t="s">
        <v>1054</v>
      </c>
      <c r="F2166" s="1" t="n">
        <v>37</v>
      </c>
      <c r="G2166" s="1" t="s">
        <v>1055</v>
      </c>
      <c r="H2166" s="1" t="n">
        <v>1615.1</v>
      </c>
      <c r="I2166" s="1" t="s">
        <v>39</v>
      </c>
      <c r="J216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2165SKU02165BRITANNIA PRODUCT 2165BEVERAGESUNILEVERPACKACTIVE371615.1</v>
      </c>
      <c r="K2166" s="1" t="n">
        <f aca="false">COUNTIF(J:J, $J2166)</f>
        <v>1</v>
      </c>
      <c r="L2166" s="1" t="str">
        <f aca="false">IF(ISNA(VLOOKUP(tblProducts[[#This Row],[supplier_id]], tblSuppliers[], 3, FALSE())), "Invalid", "Valid")</f>
        <v>Valid</v>
      </c>
    </row>
    <row r="2167" customFormat="false" ht="15" hidden="false" customHeight="true" outlineLevel="0" collapsed="false">
      <c r="A2167" s="1" t="n">
        <v>2166</v>
      </c>
      <c r="B2167" s="1" t="s">
        <v>5408</v>
      </c>
      <c r="C2167" s="1" t="s">
        <v>5409</v>
      </c>
      <c r="D2167" s="1" t="s">
        <v>1143</v>
      </c>
      <c r="E2167" s="1" t="s">
        <v>1077</v>
      </c>
      <c r="F2167" s="1" t="n">
        <v>105</v>
      </c>
      <c r="G2167" s="1" t="s">
        <v>1078</v>
      </c>
      <c r="H2167" s="1" t="n">
        <v>78.99</v>
      </c>
      <c r="I2167" s="1" t="s">
        <v>39</v>
      </c>
      <c r="J216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2166SKU02166PARLE PRODUCT 2166BEVERAGESBRITANNIABOTTLEACTIVE10578.99</v>
      </c>
      <c r="K2167" s="1" t="n">
        <f aca="false">COUNTIF(J:J, $J2167)</f>
        <v>1</v>
      </c>
      <c r="L2167" s="1" t="str">
        <f aca="false">IF(ISNA(VLOOKUP(tblProducts[[#This Row],[supplier_id]], tblSuppliers[], 3, FALSE())), "Invalid", "Valid")</f>
        <v>Valid</v>
      </c>
    </row>
    <row r="2168" customFormat="false" ht="15" hidden="false" customHeight="true" outlineLevel="0" collapsed="false">
      <c r="A2168" s="1" t="n">
        <v>2167</v>
      </c>
      <c r="B2168" s="1" t="s">
        <v>5410</v>
      </c>
      <c r="C2168" s="1" t="s">
        <v>5411</v>
      </c>
      <c r="D2168" s="1" t="s">
        <v>1076</v>
      </c>
      <c r="E2168" s="1" t="s">
        <v>1089</v>
      </c>
      <c r="F2168" s="1" t="n">
        <v>25</v>
      </c>
      <c r="G2168" s="1" t="s">
        <v>1059</v>
      </c>
      <c r="H2168" s="1" t="n">
        <v>1538.7</v>
      </c>
      <c r="I2168" s="1" t="s">
        <v>39</v>
      </c>
      <c r="J216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2167SKU02167P&amp;G PRODUCT 2167SNACKSPARLELITREACTIVE251538.7</v>
      </c>
      <c r="K2168" s="1" t="n">
        <f aca="false">COUNTIF(J:J, $J2168)</f>
        <v>1</v>
      </c>
      <c r="L2168" s="1" t="str">
        <f aca="false">IF(ISNA(VLOOKUP(tblProducts[[#This Row],[supplier_id]], tblSuppliers[], 3, FALSE())), "Invalid", "Valid")</f>
        <v>Valid</v>
      </c>
    </row>
    <row r="2169" customFormat="false" ht="15" hidden="false" customHeight="true" outlineLevel="0" collapsed="false">
      <c r="A2169" s="1" t="n">
        <v>2168</v>
      </c>
      <c r="B2169" s="1" t="s">
        <v>5412</v>
      </c>
      <c r="C2169" s="1" t="s">
        <v>5413</v>
      </c>
      <c r="D2169" s="1" t="s">
        <v>1143</v>
      </c>
      <c r="E2169" s="1" t="s">
        <v>1054</v>
      </c>
      <c r="F2169" s="1" t="n">
        <v>64</v>
      </c>
      <c r="G2169" s="1" t="s">
        <v>1068</v>
      </c>
      <c r="H2169" s="1" t="n">
        <v>1403.74</v>
      </c>
      <c r="I2169" s="1" t="s">
        <v>39</v>
      </c>
      <c r="J216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2168SKU02168BRITANNIA PRODUCT 2168BEVERAGESUNILEVERPIECEACTIVE641403.74</v>
      </c>
      <c r="K2169" s="1" t="n">
        <f aca="false">COUNTIF(J:J, $J2169)</f>
        <v>1</v>
      </c>
      <c r="L2169" s="1" t="str">
        <f aca="false">IF(ISNA(VLOOKUP(tblProducts[[#This Row],[supplier_id]], tblSuppliers[], 3, FALSE())), "Invalid", "Valid")</f>
        <v>Valid</v>
      </c>
    </row>
    <row r="2170" customFormat="false" ht="15" hidden="false" customHeight="true" outlineLevel="0" collapsed="false">
      <c r="A2170" s="1" t="n">
        <v>2169</v>
      </c>
      <c r="B2170" s="1" t="s">
        <v>5414</v>
      </c>
      <c r="C2170" s="1" t="s">
        <v>5415</v>
      </c>
      <c r="D2170" s="1" t="s">
        <v>1081</v>
      </c>
      <c r="E2170" s="1" t="s">
        <v>1054</v>
      </c>
      <c r="F2170" s="1" t="n">
        <v>173</v>
      </c>
      <c r="G2170" s="1" t="s">
        <v>1055</v>
      </c>
      <c r="H2170" s="1" t="n">
        <v>1138.71</v>
      </c>
      <c r="I2170" s="1" t="s">
        <v>39</v>
      </c>
      <c r="J217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2169SKU02169DABUR PRODUCT 2169FROZEN FOODUNILEVERPACKACTIVE1731138.71</v>
      </c>
      <c r="K2170" s="1" t="n">
        <f aca="false">COUNTIF(J:J, $J2170)</f>
        <v>1</v>
      </c>
      <c r="L2170" s="1" t="str">
        <f aca="false">IF(ISNA(VLOOKUP(tblProducts[[#This Row],[supplier_id]], tblSuppliers[], 3, FALSE())), "Invalid", "Valid")</f>
        <v>Valid</v>
      </c>
    </row>
    <row r="2171" customFormat="false" ht="15" hidden="false" customHeight="true" outlineLevel="0" collapsed="false">
      <c r="A2171" s="1" t="n">
        <v>2170</v>
      </c>
      <c r="B2171" s="1" t="s">
        <v>5416</v>
      </c>
      <c r="C2171" s="1" t="s">
        <v>5417</v>
      </c>
      <c r="D2171" s="1" t="s">
        <v>1053</v>
      </c>
      <c r="E2171" s="1" t="s">
        <v>1089</v>
      </c>
      <c r="F2171" s="1" t="n">
        <v>40</v>
      </c>
      <c r="G2171" s="1" t="s">
        <v>1068</v>
      </c>
      <c r="H2171" s="1" t="n">
        <v>685.1</v>
      </c>
      <c r="I2171" s="1" t="s">
        <v>39</v>
      </c>
      <c r="J217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2170SKU02170NESTLE PRODUCT 2170CLEANINGPARLEPIECEACTIVE40685.1</v>
      </c>
      <c r="K2171" s="1" t="n">
        <f aca="false">COUNTIF(J:J, $J2171)</f>
        <v>1</v>
      </c>
      <c r="L2171" s="1" t="str">
        <f aca="false">IF(ISNA(VLOOKUP(tblProducts[[#This Row],[supplier_id]], tblSuppliers[], 3, FALSE())), "Invalid", "Valid")</f>
        <v>Valid</v>
      </c>
    </row>
    <row r="2172" customFormat="false" ht="15" hidden="false" customHeight="true" outlineLevel="0" collapsed="false">
      <c r="A2172" s="1" t="n">
        <v>2171</v>
      </c>
      <c r="B2172" s="1" t="s">
        <v>5418</v>
      </c>
      <c r="C2172" s="1" t="s">
        <v>5419</v>
      </c>
      <c r="D2172" s="1" t="s">
        <v>1088</v>
      </c>
      <c r="E2172" s="1" t="s">
        <v>1077</v>
      </c>
      <c r="F2172" s="1" t="n">
        <v>132</v>
      </c>
      <c r="G2172" s="1" t="s">
        <v>1078</v>
      </c>
      <c r="H2172" s="1" t="n">
        <v>266.47</v>
      </c>
      <c r="I2172" s="1" t="s">
        <v>39</v>
      </c>
      <c r="J217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2171SKU02171ITC PRODUCT 2171HOUSEHOLDBRITANNIABOTTLEACTIVE132266.47</v>
      </c>
      <c r="K2172" s="1" t="n">
        <f aca="false">COUNTIF(J:J, $J2172)</f>
        <v>1</v>
      </c>
      <c r="L2172" s="1" t="str">
        <f aca="false">IF(ISNA(VLOOKUP(tblProducts[[#This Row],[supplier_id]], tblSuppliers[], 3, FALSE())), "Invalid", "Valid")</f>
        <v>Valid</v>
      </c>
    </row>
    <row r="2173" customFormat="false" ht="15" hidden="false" customHeight="true" outlineLevel="0" collapsed="false">
      <c r="A2173" s="1" t="n">
        <v>2172</v>
      </c>
      <c r="B2173" s="1" t="s">
        <v>5420</v>
      </c>
      <c r="C2173" s="1" t="s">
        <v>5421</v>
      </c>
      <c r="D2173" s="1" t="s">
        <v>1062</v>
      </c>
      <c r="E2173" s="1" t="s">
        <v>1071</v>
      </c>
      <c r="F2173" s="1" t="n">
        <v>199</v>
      </c>
      <c r="G2173" s="1" t="s">
        <v>1068</v>
      </c>
      <c r="H2173" s="1" t="n">
        <v>1564.02</v>
      </c>
      <c r="I2173" s="1" t="s">
        <v>46</v>
      </c>
      <c r="J217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2172SKU02172DABUR PRODUCT 2172DAIRYITCPIECEINACTIVE1991564.02</v>
      </c>
      <c r="K2173" s="1" t="n">
        <f aca="false">COUNTIF(J:J, $J2173)</f>
        <v>1</v>
      </c>
      <c r="L2173" s="1" t="str">
        <f aca="false">IF(ISNA(VLOOKUP(tblProducts[[#This Row],[supplier_id]], tblSuppliers[], 3, FALSE())), "Invalid", "Valid")</f>
        <v>Valid</v>
      </c>
    </row>
    <row r="2174" customFormat="false" ht="15" hidden="false" customHeight="true" outlineLevel="0" collapsed="false">
      <c r="A2174" s="1" t="n">
        <v>2173</v>
      </c>
      <c r="B2174" s="1" t="s">
        <v>5422</v>
      </c>
      <c r="C2174" s="1" t="s">
        <v>5423</v>
      </c>
      <c r="D2174" s="1" t="s">
        <v>1076</v>
      </c>
      <c r="E2174" s="1" t="s">
        <v>1071</v>
      </c>
      <c r="F2174" s="1" t="n">
        <v>119</v>
      </c>
      <c r="G2174" s="1" t="s">
        <v>1064</v>
      </c>
      <c r="H2174" s="1" t="n">
        <v>2295.3</v>
      </c>
      <c r="I2174" s="1" t="s">
        <v>46</v>
      </c>
      <c r="J217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2173SKU02173PARLE PRODUCT 2173SNACKSITCKGINACTIVE1192295.3</v>
      </c>
      <c r="K2174" s="1" t="n">
        <f aca="false">COUNTIF(J:J, $J2174)</f>
        <v>1</v>
      </c>
      <c r="L2174" s="1" t="str">
        <f aca="false">IF(ISNA(VLOOKUP(tblProducts[[#This Row],[supplier_id]], tblSuppliers[], 3, FALSE())), "Invalid", "Valid")</f>
        <v>Valid</v>
      </c>
    </row>
    <row r="2175" customFormat="false" ht="15" hidden="false" customHeight="true" outlineLevel="0" collapsed="false">
      <c r="A2175" s="1" t="n">
        <v>2174</v>
      </c>
      <c r="B2175" s="1" t="s">
        <v>5424</v>
      </c>
      <c r="C2175" s="1" t="s">
        <v>5425</v>
      </c>
      <c r="D2175" s="1" t="s">
        <v>1143</v>
      </c>
      <c r="E2175" s="1" t="s">
        <v>1058</v>
      </c>
      <c r="F2175" s="1" t="n">
        <v>142</v>
      </c>
      <c r="G2175" s="1" t="s">
        <v>1068</v>
      </c>
      <c r="H2175" s="1" t="n">
        <v>1051.57</v>
      </c>
      <c r="I2175" s="1" t="s">
        <v>46</v>
      </c>
      <c r="J217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2174SKU02174BRITANNIA PRODUCT 2174BEVERAGESP&amp;GPIECEINACTIVE1421051.57</v>
      </c>
      <c r="K2175" s="1" t="n">
        <f aca="false">COUNTIF(J:J, $J2175)</f>
        <v>1</v>
      </c>
      <c r="L2175" s="1" t="str">
        <f aca="false">IF(ISNA(VLOOKUP(tblProducts[[#This Row],[supplier_id]], tblSuppliers[], 3, FALSE())), "Invalid", "Valid")</f>
        <v>Valid</v>
      </c>
    </row>
    <row r="2176" customFormat="false" ht="15" hidden="false" customHeight="true" outlineLevel="0" collapsed="false">
      <c r="A2176" s="1" t="n">
        <v>2175</v>
      </c>
      <c r="B2176" s="1" t="s">
        <v>5426</v>
      </c>
      <c r="C2176" s="1" t="s">
        <v>5427</v>
      </c>
      <c r="D2176" s="1" t="s">
        <v>1081</v>
      </c>
      <c r="E2176" s="1" t="s">
        <v>1058</v>
      </c>
      <c r="F2176" s="1" t="n">
        <v>15</v>
      </c>
      <c r="G2176" s="1" t="s">
        <v>1059</v>
      </c>
      <c r="H2176" s="1" t="n">
        <v>1614.07</v>
      </c>
      <c r="I2176" s="1" t="s">
        <v>39</v>
      </c>
      <c r="J217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2175SKU02175AMUL PRODUCT 2175FROZEN FOODP&amp;GLITREACTIVE151614.07</v>
      </c>
      <c r="K2176" s="1" t="n">
        <f aca="false">COUNTIF(J:J, $J2176)</f>
        <v>1</v>
      </c>
      <c r="L2176" s="1" t="str">
        <f aca="false">IF(ISNA(VLOOKUP(tblProducts[[#This Row],[supplier_id]], tblSuppliers[], 3, FALSE())), "Invalid", "Valid")</f>
        <v>Valid</v>
      </c>
    </row>
    <row r="2177" customFormat="false" ht="15" hidden="false" customHeight="true" outlineLevel="0" collapsed="false">
      <c r="A2177" s="1" t="n">
        <v>2176</v>
      </c>
      <c r="B2177" s="1" t="s">
        <v>5428</v>
      </c>
      <c r="C2177" s="1" t="s">
        <v>5429</v>
      </c>
      <c r="D2177" s="1" t="s">
        <v>1062</v>
      </c>
      <c r="E2177" s="1" t="s">
        <v>1063</v>
      </c>
      <c r="F2177" s="1" t="n">
        <v>108</v>
      </c>
      <c r="G2177" s="1" t="s">
        <v>1059</v>
      </c>
      <c r="H2177" s="1" t="n">
        <v>654.4</v>
      </c>
      <c r="I2177" s="1" t="s">
        <v>46</v>
      </c>
      <c r="J217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2176SKU02176DABUR PRODUCT 2176DAIRYAMULLITREINACTIVE108654.4</v>
      </c>
      <c r="K2177" s="1" t="n">
        <f aca="false">COUNTIF(J:J, $J2177)</f>
        <v>1</v>
      </c>
      <c r="L2177" s="1" t="str">
        <f aca="false">IF(ISNA(VLOOKUP(tblProducts[[#This Row],[supplier_id]], tblSuppliers[], 3, FALSE())), "Invalid", "Valid")</f>
        <v>Valid</v>
      </c>
    </row>
    <row r="2178" customFormat="false" ht="15" hidden="false" customHeight="true" outlineLevel="0" collapsed="false">
      <c r="A2178" s="1" t="n">
        <v>2177</v>
      </c>
      <c r="B2178" s="1" t="s">
        <v>5430</v>
      </c>
      <c r="C2178" s="1" t="s">
        <v>5431</v>
      </c>
      <c r="D2178" s="1" t="s">
        <v>1143</v>
      </c>
      <c r="E2178" s="1" t="s">
        <v>1077</v>
      </c>
      <c r="F2178" s="1" t="n">
        <v>117</v>
      </c>
      <c r="G2178" s="1" t="s">
        <v>1059</v>
      </c>
      <c r="H2178" s="1" t="n">
        <v>1079.48</v>
      </c>
      <c r="I2178" s="1" t="s">
        <v>39</v>
      </c>
      <c r="J217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2177SKU02177DABUR PRODUCT 2177BEVERAGESBRITANNIALITREACTIVE1171079.48</v>
      </c>
      <c r="K2178" s="1" t="n">
        <f aca="false">COUNTIF(J:J, $J2178)</f>
        <v>1</v>
      </c>
      <c r="L2178" s="1" t="str">
        <f aca="false">IF(ISNA(VLOOKUP(tblProducts[[#This Row],[supplier_id]], tblSuppliers[], 3, FALSE())), "Invalid", "Valid")</f>
        <v>Valid</v>
      </c>
    </row>
    <row r="2179" customFormat="false" ht="15" hidden="false" customHeight="true" outlineLevel="0" collapsed="false">
      <c r="A2179" s="1" t="n">
        <v>2178</v>
      </c>
      <c r="B2179" s="1" t="s">
        <v>5432</v>
      </c>
      <c r="C2179" s="1" t="s">
        <v>5433</v>
      </c>
      <c r="D2179" s="1" t="s">
        <v>1088</v>
      </c>
      <c r="E2179" s="1" t="s">
        <v>1082</v>
      </c>
      <c r="F2179" s="1" t="n">
        <v>177</v>
      </c>
      <c r="G2179" s="1" t="s">
        <v>1064</v>
      </c>
      <c r="H2179" s="1" t="n">
        <v>642.82</v>
      </c>
      <c r="I2179" s="1" t="s">
        <v>46</v>
      </c>
      <c r="J217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2178SKU02178P&amp;G PRODUCT 2178HOUSEHOLDNESTLEKGINACTIVE177642.82</v>
      </c>
      <c r="K2179" s="1" t="n">
        <f aca="false">COUNTIF(J:J, $J2179)</f>
        <v>1</v>
      </c>
      <c r="L2179" s="1" t="str">
        <f aca="false">IF(ISNA(VLOOKUP(tblProducts[[#This Row],[supplier_id]], tblSuppliers[], 3, FALSE())), "Invalid", "Valid")</f>
        <v>Valid</v>
      </c>
    </row>
    <row r="2180" customFormat="false" ht="15" hidden="false" customHeight="true" outlineLevel="0" collapsed="false">
      <c r="A2180" s="1" t="n">
        <v>2179</v>
      </c>
      <c r="B2180" s="1" t="s">
        <v>5434</v>
      </c>
      <c r="C2180" s="1" t="s">
        <v>5435</v>
      </c>
      <c r="D2180" s="1" t="s">
        <v>1067</v>
      </c>
      <c r="E2180" s="1" t="s">
        <v>1063</v>
      </c>
      <c r="F2180" s="1" t="n">
        <v>196</v>
      </c>
      <c r="G2180" s="1" t="s">
        <v>1064</v>
      </c>
      <c r="H2180" s="1" t="n">
        <v>364.17</v>
      </c>
      <c r="I2180" s="1" t="s">
        <v>39</v>
      </c>
      <c r="J218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2179SKU02179BRITANNIA PRODUCT 2179BAKERYAMULKGACTIVE196364.17</v>
      </c>
      <c r="K2180" s="1" t="n">
        <f aca="false">COUNTIF(J:J, $J2180)</f>
        <v>1</v>
      </c>
      <c r="L2180" s="1" t="str">
        <f aca="false">IF(ISNA(VLOOKUP(tblProducts[[#This Row],[supplier_id]], tblSuppliers[], 3, FALSE())), "Invalid", "Valid")</f>
        <v>Valid</v>
      </c>
    </row>
    <row r="2181" customFormat="false" ht="15" hidden="false" customHeight="true" outlineLevel="0" collapsed="false">
      <c r="A2181" s="1" t="n">
        <v>2180</v>
      </c>
      <c r="B2181" s="1" t="s">
        <v>5436</v>
      </c>
      <c r="C2181" s="1" t="s">
        <v>5437</v>
      </c>
      <c r="D2181" s="1" t="s">
        <v>1081</v>
      </c>
      <c r="E2181" s="1" t="s">
        <v>1089</v>
      </c>
      <c r="F2181" s="1" t="n">
        <v>11</v>
      </c>
      <c r="G2181" s="1" t="s">
        <v>1055</v>
      </c>
      <c r="H2181" s="1" t="n">
        <v>1315.48</v>
      </c>
      <c r="I2181" s="1" t="s">
        <v>39</v>
      </c>
      <c r="J218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2180SKU02180UNILEVER PRODUCT 2180FROZEN FOODPARLEPACKACTIVE111315.48</v>
      </c>
      <c r="K2181" s="1" t="n">
        <f aca="false">COUNTIF(J:J, $J2181)</f>
        <v>1</v>
      </c>
      <c r="L2181" s="1" t="str">
        <f aca="false">IF(ISNA(VLOOKUP(tblProducts[[#This Row],[supplier_id]], tblSuppliers[], 3, FALSE())), "Invalid", "Valid")</f>
        <v>Valid</v>
      </c>
    </row>
    <row r="2182" customFormat="false" ht="15" hidden="false" customHeight="true" outlineLevel="0" collapsed="false">
      <c r="A2182" s="1" t="n">
        <v>2181</v>
      </c>
      <c r="B2182" s="1" t="s">
        <v>5438</v>
      </c>
      <c r="C2182" s="1" t="s">
        <v>5439</v>
      </c>
      <c r="D2182" s="1" t="s">
        <v>1076</v>
      </c>
      <c r="E2182" s="1" t="s">
        <v>1085</v>
      </c>
      <c r="F2182" s="1" t="n">
        <v>21</v>
      </c>
      <c r="G2182" s="1" t="s">
        <v>1064</v>
      </c>
      <c r="H2182" s="1" t="n">
        <v>949.34</v>
      </c>
      <c r="I2182" s="1" t="s">
        <v>46</v>
      </c>
      <c r="J218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2181SKU02181DABUR PRODUCT 2181SNACKSDABURKGINACTIVE21949.34</v>
      </c>
      <c r="K2182" s="1" t="n">
        <f aca="false">COUNTIF(J:J, $J2182)</f>
        <v>1</v>
      </c>
      <c r="L2182" s="1" t="str">
        <f aca="false">IF(ISNA(VLOOKUP(tblProducts[[#This Row],[supplier_id]], tblSuppliers[], 3, FALSE())), "Invalid", "Valid")</f>
        <v>Valid</v>
      </c>
    </row>
    <row r="2183" customFormat="false" ht="15" hidden="false" customHeight="true" outlineLevel="0" collapsed="false">
      <c r="A2183" s="1" t="n">
        <v>2182</v>
      </c>
      <c r="B2183" s="1" t="s">
        <v>5440</v>
      </c>
      <c r="C2183" s="1" t="s">
        <v>5441</v>
      </c>
      <c r="D2183" s="1" t="s">
        <v>1076</v>
      </c>
      <c r="E2183" s="1" t="s">
        <v>1089</v>
      </c>
      <c r="F2183" s="1" t="n">
        <v>21</v>
      </c>
      <c r="G2183" s="1" t="s">
        <v>1064</v>
      </c>
      <c r="H2183" s="1" t="n">
        <v>748.94</v>
      </c>
      <c r="I2183" s="1" t="s">
        <v>46</v>
      </c>
      <c r="J218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2182SKU02182NESTLE PRODUCT 2182SNACKSPARLEKGINACTIVE21748.94</v>
      </c>
      <c r="K2183" s="1" t="n">
        <f aca="false">COUNTIF(J:J, $J2183)</f>
        <v>1</v>
      </c>
      <c r="L2183" s="1" t="str">
        <f aca="false">IF(ISNA(VLOOKUP(tblProducts[[#This Row],[supplier_id]], tblSuppliers[], 3, FALSE())), "Invalid", "Valid")</f>
        <v>Valid</v>
      </c>
    </row>
    <row r="2184" customFormat="false" ht="15" hidden="false" customHeight="true" outlineLevel="0" collapsed="false">
      <c r="A2184" s="1" t="n">
        <v>2183</v>
      </c>
      <c r="B2184" s="1" t="s">
        <v>5442</v>
      </c>
      <c r="C2184" s="1" t="s">
        <v>5443</v>
      </c>
      <c r="D2184" s="1" t="s">
        <v>1062</v>
      </c>
      <c r="E2184" s="1" t="s">
        <v>1054</v>
      </c>
      <c r="F2184" s="1" t="n">
        <v>18</v>
      </c>
      <c r="G2184" s="1" t="s">
        <v>1068</v>
      </c>
      <c r="H2184" s="1" t="n">
        <v>505.18</v>
      </c>
      <c r="I2184" s="1" t="s">
        <v>46</v>
      </c>
      <c r="J218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2183SKU02183UNILEVER PRODUCT 2183DAIRYUNILEVERPIECEINACTIVE18505.18</v>
      </c>
      <c r="K2184" s="1" t="n">
        <f aca="false">COUNTIF(J:J, $J2184)</f>
        <v>1</v>
      </c>
      <c r="L2184" s="1" t="str">
        <f aca="false">IF(ISNA(VLOOKUP(tblProducts[[#This Row],[supplier_id]], tblSuppliers[], 3, FALSE())), "Invalid", "Valid")</f>
        <v>Valid</v>
      </c>
    </row>
    <row r="2185" customFormat="false" ht="15" hidden="false" customHeight="true" outlineLevel="0" collapsed="false">
      <c r="A2185" s="1" t="n">
        <v>2184</v>
      </c>
      <c r="B2185" s="1" t="s">
        <v>5444</v>
      </c>
      <c r="C2185" s="1" t="s">
        <v>5445</v>
      </c>
      <c r="D2185" s="1" t="s">
        <v>1143</v>
      </c>
      <c r="E2185" s="1" t="s">
        <v>1082</v>
      </c>
      <c r="F2185" s="1" t="n">
        <v>195</v>
      </c>
      <c r="G2185" s="1" t="s">
        <v>1078</v>
      </c>
      <c r="H2185" s="1" t="n">
        <v>1999.73</v>
      </c>
      <c r="I2185" s="1" t="s">
        <v>39</v>
      </c>
      <c r="J218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2184SKU02184ITC PRODUCT 2184BEVERAGESNESTLEBOTTLEACTIVE1951999.73</v>
      </c>
      <c r="K2185" s="1" t="n">
        <f aca="false">COUNTIF(J:J, $J2185)</f>
        <v>1</v>
      </c>
      <c r="L2185" s="1" t="str">
        <f aca="false">IF(ISNA(VLOOKUP(tblProducts[[#This Row],[supplier_id]], tblSuppliers[], 3, FALSE())), "Invalid", "Valid")</f>
        <v>Valid</v>
      </c>
    </row>
    <row r="2186" customFormat="false" ht="15" hidden="false" customHeight="true" outlineLevel="0" collapsed="false">
      <c r="A2186" s="1" t="n">
        <v>2185</v>
      </c>
      <c r="B2186" s="1" t="s">
        <v>5446</v>
      </c>
      <c r="C2186" s="1" t="s">
        <v>5447</v>
      </c>
      <c r="D2186" s="1" t="s">
        <v>1053</v>
      </c>
      <c r="E2186" s="1" t="s">
        <v>1054</v>
      </c>
      <c r="F2186" s="1" t="n">
        <v>189</v>
      </c>
      <c r="G2186" s="1" t="s">
        <v>1055</v>
      </c>
      <c r="H2186" s="1" t="n">
        <v>431.85</v>
      </c>
      <c r="I2186" s="1" t="s">
        <v>46</v>
      </c>
      <c r="J218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2185SKU02185P&amp;G PRODUCT 2185CLEANINGUNILEVERPACKINACTIVE189431.85</v>
      </c>
      <c r="K2186" s="1" t="n">
        <f aca="false">COUNTIF(J:J, $J2186)</f>
        <v>1</v>
      </c>
      <c r="L2186" s="1" t="str">
        <f aca="false">IF(ISNA(VLOOKUP(tblProducts[[#This Row],[supplier_id]], tblSuppliers[], 3, FALSE())), "Invalid", "Valid")</f>
        <v>Valid</v>
      </c>
    </row>
    <row r="2187" customFormat="false" ht="15" hidden="false" customHeight="true" outlineLevel="0" collapsed="false">
      <c r="A2187" s="1" t="n">
        <v>2186</v>
      </c>
      <c r="B2187" s="1" t="s">
        <v>5448</v>
      </c>
      <c r="C2187" s="1" t="s">
        <v>5449</v>
      </c>
      <c r="D2187" s="1" t="s">
        <v>1143</v>
      </c>
      <c r="E2187" s="1" t="s">
        <v>1085</v>
      </c>
      <c r="F2187" s="1" t="n">
        <v>73</v>
      </c>
      <c r="G2187" s="1" t="s">
        <v>1064</v>
      </c>
      <c r="H2187" s="1" t="n">
        <v>239.8</v>
      </c>
      <c r="I2187" s="1" t="s">
        <v>39</v>
      </c>
      <c r="J218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2186SKU02186BRITANNIA PRODUCT 2186BEVERAGESDABURKGACTIVE73239.8</v>
      </c>
      <c r="K2187" s="1" t="n">
        <f aca="false">COUNTIF(J:J, $J2187)</f>
        <v>1</v>
      </c>
      <c r="L2187" s="1" t="str">
        <f aca="false">IF(ISNA(VLOOKUP(tblProducts[[#This Row],[supplier_id]], tblSuppliers[], 3, FALSE())), "Invalid", "Valid")</f>
        <v>Valid</v>
      </c>
    </row>
    <row r="2188" customFormat="false" ht="15" hidden="false" customHeight="true" outlineLevel="0" collapsed="false">
      <c r="A2188" s="1" t="n">
        <v>2187</v>
      </c>
      <c r="B2188" s="1" t="s">
        <v>5450</v>
      </c>
      <c r="C2188" s="1" t="s">
        <v>5451</v>
      </c>
      <c r="D2188" s="1" t="s">
        <v>1088</v>
      </c>
      <c r="E2188" s="1" t="s">
        <v>1077</v>
      </c>
      <c r="F2188" s="1" t="n">
        <v>168</v>
      </c>
      <c r="G2188" s="1" t="s">
        <v>1068</v>
      </c>
      <c r="H2188" s="1" t="n">
        <v>1607.12</v>
      </c>
      <c r="I2188" s="1" t="s">
        <v>46</v>
      </c>
      <c r="J218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2187SKU02187UNILEVER PRODUCT 2187HOUSEHOLDBRITANNIAPIECEINACTIVE1681607.12</v>
      </c>
      <c r="K2188" s="1" t="n">
        <f aca="false">COUNTIF(J:J, $J2188)</f>
        <v>1</v>
      </c>
      <c r="L2188" s="1" t="str">
        <f aca="false">IF(ISNA(VLOOKUP(tblProducts[[#This Row],[supplier_id]], tblSuppliers[], 3, FALSE())), "Invalid", "Valid")</f>
        <v>Valid</v>
      </c>
    </row>
    <row r="2189" customFormat="false" ht="15" hidden="false" customHeight="true" outlineLevel="0" collapsed="false">
      <c r="A2189" s="1" t="n">
        <v>2188</v>
      </c>
      <c r="B2189" s="1" t="s">
        <v>5452</v>
      </c>
      <c r="C2189" s="1" t="s">
        <v>5453</v>
      </c>
      <c r="D2189" s="1" t="s">
        <v>1053</v>
      </c>
      <c r="E2189" s="1" t="s">
        <v>1058</v>
      </c>
      <c r="F2189" s="1" t="n">
        <v>108</v>
      </c>
      <c r="G2189" s="1" t="s">
        <v>1055</v>
      </c>
      <c r="H2189" s="1" t="n">
        <v>89.12</v>
      </c>
      <c r="I2189" s="1" t="s">
        <v>39</v>
      </c>
      <c r="J218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2188SKU02188UNILEVER PRODUCT 2188CLEANINGP&amp;GPACKACTIVE10889.12</v>
      </c>
      <c r="K2189" s="1" t="n">
        <f aca="false">COUNTIF(J:J, $J2189)</f>
        <v>1</v>
      </c>
      <c r="L2189" s="1" t="str">
        <f aca="false">IF(ISNA(VLOOKUP(tblProducts[[#This Row],[supplier_id]], tblSuppliers[], 3, FALSE())), "Invalid", "Valid")</f>
        <v>Valid</v>
      </c>
    </row>
    <row r="2190" customFormat="false" ht="15" hidden="false" customHeight="true" outlineLevel="0" collapsed="false">
      <c r="A2190" s="1" t="n">
        <v>2189</v>
      </c>
      <c r="B2190" s="1" t="s">
        <v>5454</v>
      </c>
      <c r="C2190" s="1" t="s">
        <v>5455</v>
      </c>
      <c r="D2190" s="1" t="s">
        <v>1098</v>
      </c>
      <c r="E2190" s="1" t="s">
        <v>1082</v>
      </c>
      <c r="F2190" s="1" t="n">
        <v>165</v>
      </c>
      <c r="G2190" s="1" t="s">
        <v>1055</v>
      </c>
      <c r="H2190" s="1" t="n">
        <v>1875.92</v>
      </c>
      <c r="I2190" s="1" t="s">
        <v>46</v>
      </c>
      <c r="J219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2189SKU02189P&amp;G PRODUCT 2189PERSONAL CARENESTLEPACKINACTIVE1651875.92</v>
      </c>
      <c r="K2190" s="1" t="n">
        <f aca="false">COUNTIF(J:J, $J2190)</f>
        <v>1</v>
      </c>
      <c r="L2190" s="1" t="str">
        <f aca="false">IF(ISNA(VLOOKUP(tblProducts[[#This Row],[supplier_id]], tblSuppliers[], 3, FALSE())), "Invalid", "Valid")</f>
        <v>Valid</v>
      </c>
    </row>
    <row r="2191" customFormat="false" ht="15" hidden="false" customHeight="true" outlineLevel="0" collapsed="false">
      <c r="A2191" s="1" t="n">
        <v>2190</v>
      </c>
      <c r="B2191" s="1" t="s">
        <v>5456</v>
      </c>
      <c r="C2191" s="1" t="s">
        <v>5457</v>
      </c>
      <c r="D2191" s="1" t="s">
        <v>1076</v>
      </c>
      <c r="E2191" s="1" t="s">
        <v>1089</v>
      </c>
      <c r="F2191" s="1" t="n">
        <v>175</v>
      </c>
      <c r="G2191" s="1" t="s">
        <v>1059</v>
      </c>
      <c r="H2191" s="1" t="n">
        <v>2407.88</v>
      </c>
      <c r="I2191" s="1" t="s">
        <v>39</v>
      </c>
      <c r="J219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2190SKU02190P&amp;G PRODUCT 2190SNACKSPARLELITREACTIVE1752407.88</v>
      </c>
      <c r="K2191" s="1" t="n">
        <f aca="false">COUNTIF(J:J, $J2191)</f>
        <v>1</v>
      </c>
      <c r="L2191" s="1" t="str">
        <f aca="false">IF(ISNA(VLOOKUP(tblProducts[[#This Row],[supplier_id]], tblSuppliers[], 3, FALSE())), "Invalid", "Valid")</f>
        <v>Valid</v>
      </c>
    </row>
    <row r="2192" customFormat="false" ht="15" hidden="false" customHeight="true" outlineLevel="0" collapsed="false">
      <c r="A2192" s="1" t="n">
        <v>2191</v>
      </c>
      <c r="B2192" s="1" t="s">
        <v>5458</v>
      </c>
      <c r="C2192" s="1" t="s">
        <v>5459</v>
      </c>
      <c r="D2192" s="1" t="s">
        <v>1088</v>
      </c>
      <c r="E2192" s="1" t="s">
        <v>1058</v>
      </c>
      <c r="F2192" s="1" t="n">
        <v>25</v>
      </c>
      <c r="G2192" s="1" t="s">
        <v>1078</v>
      </c>
      <c r="H2192" s="1" t="n">
        <v>1157.21</v>
      </c>
      <c r="I2192" s="1" t="s">
        <v>46</v>
      </c>
      <c r="J219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2191SKU02191DABUR PRODUCT 2191HOUSEHOLDP&amp;GBOTTLEINACTIVE251157.21</v>
      </c>
      <c r="K2192" s="1" t="n">
        <f aca="false">COUNTIF(J:J, $J2192)</f>
        <v>1</v>
      </c>
      <c r="L2192" s="1" t="str">
        <f aca="false">IF(ISNA(VLOOKUP(tblProducts[[#This Row],[supplier_id]], tblSuppliers[], 3, FALSE())), "Invalid", "Valid")</f>
        <v>Valid</v>
      </c>
    </row>
    <row r="2193" customFormat="false" ht="15" hidden="false" customHeight="true" outlineLevel="0" collapsed="false">
      <c r="A2193" s="1" t="n">
        <v>2192</v>
      </c>
      <c r="B2193" s="1" t="s">
        <v>5460</v>
      </c>
      <c r="C2193" s="1" t="s">
        <v>5461</v>
      </c>
      <c r="D2193" s="1" t="s">
        <v>1062</v>
      </c>
      <c r="E2193" s="1" t="s">
        <v>1082</v>
      </c>
      <c r="F2193" s="1" t="n">
        <v>135</v>
      </c>
      <c r="G2193" s="1" t="s">
        <v>1059</v>
      </c>
      <c r="H2193" s="1" t="n">
        <v>1778.24</v>
      </c>
      <c r="I2193" s="1" t="s">
        <v>39</v>
      </c>
      <c r="J219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2192SKU02192UNILEVER PRODUCT 2192DAIRYNESTLELITREACTIVE1351778.24</v>
      </c>
      <c r="K2193" s="1" t="n">
        <f aca="false">COUNTIF(J:J, $J2193)</f>
        <v>1</v>
      </c>
      <c r="L2193" s="1" t="str">
        <f aca="false">IF(ISNA(VLOOKUP(tblProducts[[#This Row],[supplier_id]], tblSuppliers[], 3, FALSE())), "Invalid", "Valid")</f>
        <v>Valid</v>
      </c>
    </row>
    <row r="2194" customFormat="false" ht="15" hidden="false" customHeight="true" outlineLevel="0" collapsed="false">
      <c r="A2194" s="1" t="n">
        <v>2193</v>
      </c>
      <c r="B2194" s="1" t="s">
        <v>5462</v>
      </c>
      <c r="C2194" s="1" t="s">
        <v>5463</v>
      </c>
      <c r="D2194" s="1" t="s">
        <v>1088</v>
      </c>
      <c r="E2194" s="1" t="s">
        <v>1063</v>
      </c>
      <c r="F2194" s="1" t="n">
        <v>54</v>
      </c>
      <c r="G2194" s="1" t="s">
        <v>1055</v>
      </c>
      <c r="H2194" s="1" t="n">
        <v>307.62</v>
      </c>
      <c r="I2194" s="1" t="s">
        <v>39</v>
      </c>
      <c r="J219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2193SKU02193ITC PRODUCT 2193HOUSEHOLDAMULPACKACTIVE54307.62</v>
      </c>
      <c r="K2194" s="1" t="n">
        <f aca="false">COUNTIF(J:J, $J2194)</f>
        <v>1</v>
      </c>
      <c r="L2194" s="1" t="str">
        <f aca="false">IF(ISNA(VLOOKUP(tblProducts[[#This Row],[supplier_id]], tblSuppliers[], 3, FALSE())), "Invalid", "Valid")</f>
        <v>Valid</v>
      </c>
    </row>
    <row r="2195" customFormat="false" ht="15" hidden="false" customHeight="true" outlineLevel="0" collapsed="false">
      <c r="A2195" s="1" t="n">
        <v>2194</v>
      </c>
      <c r="B2195" s="1" t="s">
        <v>5464</v>
      </c>
      <c r="C2195" s="1" t="s">
        <v>5465</v>
      </c>
      <c r="D2195" s="1" t="s">
        <v>1053</v>
      </c>
      <c r="E2195" s="1" t="s">
        <v>1089</v>
      </c>
      <c r="F2195" s="1" t="n">
        <v>173</v>
      </c>
      <c r="G2195" s="1" t="s">
        <v>1055</v>
      </c>
      <c r="H2195" s="1" t="n">
        <v>1559.38</v>
      </c>
      <c r="I2195" s="1" t="s">
        <v>46</v>
      </c>
      <c r="J219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2194SKU02194BRITANNIA PRODUCT 2194CLEANINGPARLEPACKINACTIVE1731559.38</v>
      </c>
      <c r="K2195" s="1" t="n">
        <f aca="false">COUNTIF(J:J, $J2195)</f>
        <v>1</v>
      </c>
      <c r="L2195" s="1" t="str">
        <f aca="false">IF(ISNA(VLOOKUP(tblProducts[[#This Row],[supplier_id]], tblSuppliers[], 3, FALSE())), "Invalid", "Valid")</f>
        <v>Valid</v>
      </c>
    </row>
    <row r="2196" customFormat="false" ht="15" hidden="false" customHeight="true" outlineLevel="0" collapsed="false">
      <c r="A2196" s="1" t="n">
        <v>2195</v>
      </c>
      <c r="B2196" s="1" t="s">
        <v>5466</v>
      </c>
      <c r="C2196" s="1" t="s">
        <v>5467</v>
      </c>
      <c r="D2196" s="1" t="s">
        <v>1143</v>
      </c>
      <c r="E2196" s="1" t="s">
        <v>1082</v>
      </c>
      <c r="F2196" s="1" t="n">
        <v>132</v>
      </c>
      <c r="G2196" s="1" t="s">
        <v>1078</v>
      </c>
      <c r="H2196" s="1" t="n">
        <v>2028.27</v>
      </c>
      <c r="I2196" s="1" t="s">
        <v>39</v>
      </c>
      <c r="J219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2195SKU02195AMUL PRODUCT 2195BEVERAGESNESTLEBOTTLEACTIVE1322028.27</v>
      </c>
      <c r="K2196" s="1" t="n">
        <f aca="false">COUNTIF(J:J, $J2196)</f>
        <v>1</v>
      </c>
      <c r="L2196" s="1" t="str">
        <f aca="false">IF(ISNA(VLOOKUP(tblProducts[[#This Row],[supplier_id]], tblSuppliers[], 3, FALSE())), "Invalid", "Valid")</f>
        <v>Valid</v>
      </c>
    </row>
    <row r="2197" customFormat="false" ht="15" hidden="false" customHeight="true" outlineLevel="0" collapsed="false">
      <c r="A2197" s="1" t="n">
        <v>2196</v>
      </c>
      <c r="B2197" s="1" t="s">
        <v>5468</v>
      </c>
      <c r="C2197" s="1" t="s">
        <v>5469</v>
      </c>
      <c r="D2197" s="1" t="s">
        <v>1098</v>
      </c>
      <c r="E2197" s="1" t="s">
        <v>1077</v>
      </c>
      <c r="F2197" s="1" t="n">
        <v>37</v>
      </c>
      <c r="G2197" s="1" t="s">
        <v>1078</v>
      </c>
      <c r="H2197" s="1" t="n">
        <v>2022.33</v>
      </c>
      <c r="I2197" s="1" t="s">
        <v>46</v>
      </c>
      <c r="J219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2196SKU02196AMUL PRODUCT 2196PERSONAL CAREBRITANNIABOTTLEINACTIVE372022.33</v>
      </c>
      <c r="K2197" s="1" t="n">
        <f aca="false">COUNTIF(J:J, $J2197)</f>
        <v>1</v>
      </c>
      <c r="L2197" s="1" t="str">
        <f aca="false">IF(ISNA(VLOOKUP(tblProducts[[#This Row],[supplier_id]], tblSuppliers[], 3, FALSE())), "Invalid", "Valid")</f>
        <v>Valid</v>
      </c>
    </row>
    <row r="2198" customFormat="false" ht="15" hidden="false" customHeight="true" outlineLevel="0" collapsed="false">
      <c r="A2198" s="1" t="n">
        <v>2197</v>
      </c>
      <c r="B2198" s="1" t="s">
        <v>5470</v>
      </c>
      <c r="C2198" s="1" t="s">
        <v>5471</v>
      </c>
      <c r="D2198" s="1" t="s">
        <v>1143</v>
      </c>
      <c r="E2198" s="1" t="s">
        <v>1054</v>
      </c>
      <c r="F2198" s="1" t="n">
        <v>182</v>
      </c>
      <c r="G2198" s="1" t="s">
        <v>1059</v>
      </c>
      <c r="H2198" s="1" t="n">
        <v>839.5</v>
      </c>
      <c r="I2198" s="1" t="s">
        <v>39</v>
      </c>
      <c r="J219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2197SKU02197ITC PRODUCT 2197BEVERAGESUNILEVERLITREACTIVE182839.5</v>
      </c>
      <c r="K2198" s="1" t="n">
        <f aca="false">COUNTIF(J:J, $J2198)</f>
        <v>1</v>
      </c>
      <c r="L2198" s="1" t="str">
        <f aca="false">IF(ISNA(VLOOKUP(tblProducts[[#This Row],[supplier_id]], tblSuppliers[], 3, FALSE())), "Invalid", "Valid")</f>
        <v>Valid</v>
      </c>
    </row>
    <row r="2199" customFormat="false" ht="15" hidden="false" customHeight="true" outlineLevel="0" collapsed="false">
      <c r="A2199" s="1" t="n">
        <v>2198</v>
      </c>
      <c r="B2199" s="1" t="s">
        <v>5472</v>
      </c>
      <c r="C2199" s="1" t="s">
        <v>5473</v>
      </c>
      <c r="D2199" s="1" t="s">
        <v>1098</v>
      </c>
      <c r="E2199" s="1" t="s">
        <v>1063</v>
      </c>
      <c r="F2199" s="1" t="n">
        <v>65</v>
      </c>
      <c r="G2199" s="1" t="s">
        <v>1078</v>
      </c>
      <c r="H2199" s="1" t="n">
        <v>2293.21</v>
      </c>
      <c r="I2199" s="1" t="s">
        <v>46</v>
      </c>
      <c r="J219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2198SKU02198P&amp;G PRODUCT 2198PERSONAL CAREAMULBOTTLEINACTIVE652293.21</v>
      </c>
      <c r="K2199" s="1" t="n">
        <f aca="false">COUNTIF(J:J, $J2199)</f>
        <v>1</v>
      </c>
      <c r="L2199" s="1" t="str">
        <f aca="false">IF(ISNA(VLOOKUP(tblProducts[[#This Row],[supplier_id]], tblSuppliers[], 3, FALSE())), "Invalid", "Valid")</f>
        <v>Valid</v>
      </c>
    </row>
    <row r="2200" customFormat="false" ht="15" hidden="false" customHeight="true" outlineLevel="0" collapsed="false">
      <c r="A2200" s="1" t="n">
        <v>2199</v>
      </c>
      <c r="B2200" s="1" t="s">
        <v>5474</v>
      </c>
      <c r="C2200" s="1" t="s">
        <v>5475</v>
      </c>
      <c r="D2200" s="1" t="s">
        <v>1081</v>
      </c>
      <c r="E2200" s="1" t="s">
        <v>1071</v>
      </c>
      <c r="F2200" s="1" t="n">
        <v>40</v>
      </c>
      <c r="G2200" s="1" t="s">
        <v>1059</v>
      </c>
      <c r="H2200" s="1" t="n">
        <v>2160.79</v>
      </c>
      <c r="I2200" s="1" t="s">
        <v>39</v>
      </c>
      <c r="J220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2199SKU02199BRITANNIA PRODUCT 2199FROZEN FOODITCLITREACTIVE402160.79</v>
      </c>
      <c r="K2200" s="1" t="n">
        <f aca="false">COUNTIF(J:J, $J2200)</f>
        <v>1</v>
      </c>
      <c r="L2200" s="1" t="str">
        <f aca="false">IF(ISNA(VLOOKUP(tblProducts[[#This Row],[supplier_id]], tblSuppliers[], 3, FALSE())), "Invalid", "Valid")</f>
        <v>Valid</v>
      </c>
    </row>
    <row r="2201" customFormat="false" ht="15" hidden="false" customHeight="true" outlineLevel="0" collapsed="false">
      <c r="A2201" s="1" t="n">
        <v>2200</v>
      </c>
      <c r="B2201" s="1" t="s">
        <v>5476</v>
      </c>
      <c r="C2201" s="1" t="s">
        <v>5477</v>
      </c>
      <c r="D2201" s="1" t="s">
        <v>1098</v>
      </c>
      <c r="E2201" s="1" t="s">
        <v>1058</v>
      </c>
      <c r="F2201" s="1" t="n">
        <v>116</v>
      </c>
      <c r="G2201" s="1" t="s">
        <v>1078</v>
      </c>
      <c r="H2201" s="1" t="n">
        <v>1000.31</v>
      </c>
      <c r="I2201" s="1" t="s">
        <v>39</v>
      </c>
      <c r="J220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2200SKU02200BRITANNIA PRODUCT 2200PERSONAL CAREP&amp;GBOTTLEACTIVE1161000.31</v>
      </c>
      <c r="K2201" s="1" t="n">
        <f aca="false">COUNTIF(J:J, $J2201)</f>
        <v>1</v>
      </c>
      <c r="L2201" s="1" t="str">
        <f aca="false">IF(ISNA(VLOOKUP(tblProducts[[#This Row],[supplier_id]], tblSuppliers[], 3, FALSE())), "Invalid", "Valid")</f>
        <v>Valid</v>
      </c>
    </row>
    <row r="2202" customFormat="false" ht="15" hidden="false" customHeight="true" outlineLevel="0" collapsed="false">
      <c r="A2202" s="1" t="n">
        <v>2201</v>
      </c>
      <c r="B2202" s="1" t="s">
        <v>5478</v>
      </c>
      <c r="C2202" s="1" t="s">
        <v>5479</v>
      </c>
      <c r="D2202" s="1" t="s">
        <v>1067</v>
      </c>
      <c r="E2202" s="1" t="s">
        <v>1063</v>
      </c>
      <c r="F2202" s="1" t="n">
        <v>127</v>
      </c>
      <c r="G2202" s="1" t="s">
        <v>1055</v>
      </c>
      <c r="H2202" s="1" t="n">
        <v>1082.14</v>
      </c>
      <c r="I2202" s="1" t="s">
        <v>39</v>
      </c>
      <c r="J220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2201SKU02201BRITANNIA PRODUCT 2201BAKERYAMULPACKACTIVE1271082.14</v>
      </c>
      <c r="K2202" s="1" t="n">
        <f aca="false">COUNTIF(J:J, $J2202)</f>
        <v>1</v>
      </c>
      <c r="L2202" s="1" t="str">
        <f aca="false">IF(ISNA(VLOOKUP(tblProducts[[#This Row],[supplier_id]], tblSuppliers[], 3, FALSE())), "Invalid", "Valid")</f>
        <v>Valid</v>
      </c>
    </row>
    <row r="2203" customFormat="false" ht="15" hidden="false" customHeight="true" outlineLevel="0" collapsed="false">
      <c r="A2203" s="1" t="n">
        <v>2202</v>
      </c>
      <c r="B2203" s="1" t="s">
        <v>5480</v>
      </c>
      <c r="C2203" s="1" t="s">
        <v>5481</v>
      </c>
      <c r="D2203" s="1" t="s">
        <v>1076</v>
      </c>
      <c r="E2203" s="1" t="s">
        <v>1085</v>
      </c>
      <c r="F2203" s="1" t="n">
        <v>86</v>
      </c>
      <c r="G2203" s="1" t="s">
        <v>1059</v>
      </c>
      <c r="H2203" s="1" t="n">
        <v>1386.94</v>
      </c>
      <c r="I2203" s="1" t="s">
        <v>46</v>
      </c>
      <c r="J220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2202SKU02202P&amp;G PRODUCT 2202SNACKSDABURLITREINACTIVE861386.94</v>
      </c>
      <c r="K2203" s="1" t="n">
        <f aca="false">COUNTIF(J:J, $J2203)</f>
        <v>1</v>
      </c>
      <c r="L2203" s="1" t="str">
        <f aca="false">IF(ISNA(VLOOKUP(tblProducts[[#This Row],[supplier_id]], tblSuppliers[], 3, FALSE())), "Invalid", "Valid")</f>
        <v>Valid</v>
      </c>
    </row>
    <row r="2204" customFormat="false" ht="15" hidden="false" customHeight="true" outlineLevel="0" collapsed="false">
      <c r="A2204" s="1" t="n">
        <v>2203</v>
      </c>
      <c r="B2204" s="1" t="s">
        <v>5482</v>
      </c>
      <c r="C2204" s="1" t="s">
        <v>5483</v>
      </c>
      <c r="D2204" s="1" t="s">
        <v>1053</v>
      </c>
      <c r="E2204" s="1" t="s">
        <v>1054</v>
      </c>
      <c r="F2204" s="1" t="n">
        <v>118</v>
      </c>
      <c r="G2204" s="1" t="s">
        <v>1059</v>
      </c>
      <c r="H2204" s="1" t="n">
        <v>1218.19</v>
      </c>
      <c r="I2204" s="1" t="s">
        <v>46</v>
      </c>
      <c r="J220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2203SKU02203PARLE PRODUCT 2203CLEANINGUNILEVERLITREINACTIVE1181218.19</v>
      </c>
      <c r="K2204" s="1" t="n">
        <f aca="false">COUNTIF(J:J, $J2204)</f>
        <v>1</v>
      </c>
      <c r="L2204" s="1" t="str">
        <f aca="false">IF(ISNA(VLOOKUP(tblProducts[[#This Row],[supplier_id]], tblSuppliers[], 3, FALSE())), "Invalid", "Valid")</f>
        <v>Valid</v>
      </c>
    </row>
    <row r="2205" customFormat="false" ht="15" hidden="false" customHeight="true" outlineLevel="0" collapsed="false">
      <c r="A2205" s="1" t="n">
        <v>2204</v>
      </c>
      <c r="B2205" s="1" t="s">
        <v>5484</v>
      </c>
      <c r="C2205" s="1" t="s">
        <v>5485</v>
      </c>
      <c r="D2205" s="1" t="s">
        <v>1076</v>
      </c>
      <c r="E2205" s="1" t="s">
        <v>1089</v>
      </c>
      <c r="F2205" s="1" t="n">
        <v>26</v>
      </c>
      <c r="G2205" s="1" t="s">
        <v>1068</v>
      </c>
      <c r="H2205" s="1" t="n">
        <v>2024.62</v>
      </c>
      <c r="I2205" s="1" t="s">
        <v>39</v>
      </c>
      <c r="J220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2204SKU02204BRITANNIA PRODUCT 2204SNACKSPARLEPIECEACTIVE262024.62</v>
      </c>
      <c r="K2205" s="1" t="n">
        <f aca="false">COUNTIF(J:J, $J2205)</f>
        <v>1</v>
      </c>
      <c r="L2205" s="1" t="str">
        <f aca="false">IF(ISNA(VLOOKUP(tblProducts[[#This Row],[supplier_id]], tblSuppliers[], 3, FALSE())), "Invalid", "Valid")</f>
        <v>Valid</v>
      </c>
    </row>
    <row r="2206" customFormat="false" ht="15" hidden="false" customHeight="true" outlineLevel="0" collapsed="false">
      <c r="A2206" s="1" t="n">
        <v>2205</v>
      </c>
      <c r="B2206" s="1" t="s">
        <v>5486</v>
      </c>
      <c r="C2206" s="1" t="s">
        <v>5487</v>
      </c>
      <c r="D2206" s="1" t="s">
        <v>1098</v>
      </c>
      <c r="E2206" s="1" t="s">
        <v>1063</v>
      </c>
      <c r="F2206" s="1" t="n">
        <v>179</v>
      </c>
      <c r="G2206" s="1" t="s">
        <v>1078</v>
      </c>
      <c r="H2206" s="1" t="n">
        <v>2258.57</v>
      </c>
      <c r="I2206" s="1" t="s">
        <v>39</v>
      </c>
      <c r="J220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2205SKU02205ITC PRODUCT 2205PERSONAL CAREAMULBOTTLEACTIVE1792258.57</v>
      </c>
      <c r="K2206" s="1" t="n">
        <f aca="false">COUNTIF(J:J, $J2206)</f>
        <v>1</v>
      </c>
      <c r="L2206" s="1" t="str">
        <f aca="false">IF(ISNA(VLOOKUP(tblProducts[[#This Row],[supplier_id]], tblSuppliers[], 3, FALSE())), "Invalid", "Valid")</f>
        <v>Valid</v>
      </c>
    </row>
    <row r="2207" customFormat="false" ht="15" hidden="false" customHeight="true" outlineLevel="0" collapsed="false">
      <c r="A2207" s="1" t="n">
        <v>2206</v>
      </c>
      <c r="B2207" s="1" t="s">
        <v>5488</v>
      </c>
      <c r="C2207" s="1" t="s">
        <v>5489</v>
      </c>
      <c r="D2207" s="1" t="s">
        <v>1143</v>
      </c>
      <c r="E2207" s="1" t="s">
        <v>1089</v>
      </c>
      <c r="F2207" s="1" t="n">
        <v>98</v>
      </c>
      <c r="G2207" s="1" t="s">
        <v>1064</v>
      </c>
      <c r="H2207" s="1" t="n">
        <v>2218.85</v>
      </c>
      <c r="I2207" s="1" t="s">
        <v>46</v>
      </c>
      <c r="J220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2206SKU02206P&amp;G PRODUCT 2206BEVERAGESPARLEKGINACTIVE982218.85</v>
      </c>
      <c r="K2207" s="1" t="n">
        <f aca="false">COUNTIF(J:J, $J2207)</f>
        <v>1</v>
      </c>
      <c r="L2207" s="1" t="str">
        <f aca="false">IF(ISNA(VLOOKUP(tblProducts[[#This Row],[supplier_id]], tblSuppliers[], 3, FALSE())), "Invalid", "Valid")</f>
        <v>Valid</v>
      </c>
    </row>
    <row r="2208" customFormat="false" ht="15" hidden="false" customHeight="true" outlineLevel="0" collapsed="false">
      <c r="A2208" s="1" t="n">
        <v>2207</v>
      </c>
      <c r="B2208" s="1" t="s">
        <v>5490</v>
      </c>
      <c r="C2208" s="1" t="s">
        <v>5491</v>
      </c>
      <c r="D2208" s="1" t="s">
        <v>1143</v>
      </c>
      <c r="E2208" s="1" t="s">
        <v>1089</v>
      </c>
      <c r="F2208" s="1" t="n">
        <v>131</v>
      </c>
      <c r="G2208" s="1" t="s">
        <v>1055</v>
      </c>
      <c r="H2208" s="1" t="n">
        <v>1400.05</v>
      </c>
      <c r="I2208" s="1" t="s">
        <v>39</v>
      </c>
      <c r="J220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2207SKU02207AMUL PRODUCT 2207BEVERAGESPARLEPACKACTIVE1311400.05</v>
      </c>
      <c r="K2208" s="1" t="n">
        <f aca="false">COUNTIF(J:J, $J2208)</f>
        <v>1</v>
      </c>
      <c r="L2208" s="1" t="str">
        <f aca="false">IF(ISNA(VLOOKUP(tblProducts[[#This Row],[supplier_id]], tblSuppliers[], 3, FALSE())), "Invalid", "Valid")</f>
        <v>Valid</v>
      </c>
    </row>
    <row r="2209" customFormat="false" ht="15" hidden="false" customHeight="true" outlineLevel="0" collapsed="false">
      <c r="A2209" s="1" t="n">
        <v>2208</v>
      </c>
      <c r="B2209" s="1" t="s">
        <v>5492</v>
      </c>
      <c r="C2209" s="1" t="s">
        <v>5493</v>
      </c>
      <c r="D2209" s="1" t="s">
        <v>1062</v>
      </c>
      <c r="E2209" s="1" t="s">
        <v>1077</v>
      </c>
      <c r="F2209" s="1" t="n">
        <v>20</v>
      </c>
      <c r="G2209" s="1" t="s">
        <v>1064</v>
      </c>
      <c r="H2209" s="1" t="n">
        <v>264.86</v>
      </c>
      <c r="I2209" s="1" t="s">
        <v>46</v>
      </c>
      <c r="J220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2208SKU02208ITC PRODUCT 2208DAIRYBRITANNIAKGINACTIVE20264.86</v>
      </c>
      <c r="K2209" s="1" t="n">
        <f aca="false">COUNTIF(J:J, $J2209)</f>
        <v>1</v>
      </c>
      <c r="L2209" s="1" t="str">
        <f aca="false">IF(ISNA(VLOOKUP(tblProducts[[#This Row],[supplier_id]], tblSuppliers[], 3, FALSE())), "Invalid", "Valid")</f>
        <v>Valid</v>
      </c>
    </row>
    <row r="2210" customFormat="false" ht="15" hidden="false" customHeight="true" outlineLevel="0" collapsed="false">
      <c r="A2210" s="1" t="n">
        <v>2209</v>
      </c>
      <c r="B2210" s="1" t="s">
        <v>5494</v>
      </c>
      <c r="C2210" s="1" t="s">
        <v>5495</v>
      </c>
      <c r="D2210" s="1" t="s">
        <v>1081</v>
      </c>
      <c r="E2210" s="1" t="s">
        <v>1089</v>
      </c>
      <c r="F2210" s="1" t="n">
        <v>2</v>
      </c>
      <c r="G2210" s="1" t="s">
        <v>1059</v>
      </c>
      <c r="H2210" s="1" t="n">
        <v>1486.8</v>
      </c>
      <c r="I2210" s="1" t="s">
        <v>46</v>
      </c>
      <c r="J221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2209SKU02209PARLE PRODUCT 2209FROZEN FOODPARLELITREINACTIVE21486.8</v>
      </c>
      <c r="K2210" s="1" t="n">
        <f aca="false">COUNTIF(J:J, $J2210)</f>
        <v>1</v>
      </c>
      <c r="L2210" s="1" t="str">
        <f aca="false">IF(ISNA(VLOOKUP(tblProducts[[#This Row],[supplier_id]], tblSuppliers[], 3, FALSE())), "Invalid", "Valid")</f>
        <v>Valid</v>
      </c>
    </row>
    <row r="2211" customFormat="false" ht="15" hidden="false" customHeight="true" outlineLevel="0" collapsed="false">
      <c r="A2211" s="1" t="n">
        <v>2210</v>
      </c>
      <c r="B2211" s="1" t="s">
        <v>5496</v>
      </c>
      <c r="C2211" s="1" t="s">
        <v>5497</v>
      </c>
      <c r="D2211" s="1" t="s">
        <v>1076</v>
      </c>
      <c r="E2211" s="1" t="s">
        <v>1058</v>
      </c>
      <c r="F2211" s="1" t="n">
        <v>70</v>
      </c>
      <c r="G2211" s="1" t="s">
        <v>1055</v>
      </c>
      <c r="H2211" s="1" t="n">
        <v>2221.17</v>
      </c>
      <c r="I2211" s="1" t="s">
        <v>46</v>
      </c>
      <c r="J221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2210SKU02210P&amp;G PRODUCT 2210SNACKSP&amp;GPACKINACTIVE702221.17</v>
      </c>
      <c r="K2211" s="1" t="n">
        <f aca="false">COUNTIF(J:J, $J2211)</f>
        <v>1</v>
      </c>
      <c r="L2211" s="1" t="str">
        <f aca="false">IF(ISNA(VLOOKUP(tblProducts[[#This Row],[supplier_id]], tblSuppliers[], 3, FALSE())), "Invalid", "Valid")</f>
        <v>Valid</v>
      </c>
    </row>
    <row r="2212" customFormat="false" ht="15" hidden="false" customHeight="true" outlineLevel="0" collapsed="false">
      <c r="A2212" s="1" t="n">
        <v>2211</v>
      </c>
      <c r="B2212" s="1" t="s">
        <v>5498</v>
      </c>
      <c r="C2212" s="1" t="s">
        <v>5499</v>
      </c>
      <c r="D2212" s="1" t="s">
        <v>1143</v>
      </c>
      <c r="E2212" s="1" t="s">
        <v>1054</v>
      </c>
      <c r="F2212" s="1" t="n">
        <v>191</v>
      </c>
      <c r="G2212" s="1" t="s">
        <v>1078</v>
      </c>
      <c r="H2212" s="1" t="n">
        <v>1748.79</v>
      </c>
      <c r="I2212" s="1" t="s">
        <v>39</v>
      </c>
      <c r="J221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2211SKU02211DABUR PRODUCT 2211BEVERAGESUNILEVERBOTTLEACTIVE1911748.79</v>
      </c>
      <c r="K2212" s="1" t="n">
        <f aca="false">COUNTIF(J:J, $J2212)</f>
        <v>1</v>
      </c>
      <c r="L2212" s="1" t="str">
        <f aca="false">IF(ISNA(VLOOKUP(tblProducts[[#This Row],[supplier_id]], tblSuppliers[], 3, FALSE())), "Invalid", "Valid")</f>
        <v>Valid</v>
      </c>
    </row>
    <row r="2213" customFormat="false" ht="15" hidden="false" customHeight="true" outlineLevel="0" collapsed="false">
      <c r="A2213" s="1" t="n">
        <v>2212</v>
      </c>
      <c r="B2213" s="1" t="s">
        <v>5500</v>
      </c>
      <c r="C2213" s="1" t="s">
        <v>5501</v>
      </c>
      <c r="D2213" s="1" t="s">
        <v>1076</v>
      </c>
      <c r="E2213" s="1" t="s">
        <v>1082</v>
      </c>
      <c r="F2213" s="1" t="n">
        <v>130</v>
      </c>
      <c r="G2213" s="1" t="s">
        <v>1068</v>
      </c>
      <c r="H2213" s="1" t="n">
        <v>1893.26</v>
      </c>
      <c r="I2213" s="1" t="s">
        <v>46</v>
      </c>
      <c r="J221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2212SKU02212PARLE PRODUCT 2212SNACKSNESTLEPIECEINACTIVE1301893.26</v>
      </c>
      <c r="K2213" s="1" t="n">
        <f aca="false">COUNTIF(J:J, $J2213)</f>
        <v>1</v>
      </c>
      <c r="L2213" s="1" t="str">
        <f aca="false">IF(ISNA(VLOOKUP(tblProducts[[#This Row],[supplier_id]], tblSuppliers[], 3, FALSE())), "Invalid", "Valid")</f>
        <v>Valid</v>
      </c>
    </row>
    <row r="2214" customFormat="false" ht="15" hidden="false" customHeight="true" outlineLevel="0" collapsed="false">
      <c r="A2214" s="1" t="n">
        <v>2213</v>
      </c>
      <c r="B2214" s="1" t="s">
        <v>5502</v>
      </c>
      <c r="C2214" s="1" t="s">
        <v>5503</v>
      </c>
      <c r="D2214" s="1" t="s">
        <v>1076</v>
      </c>
      <c r="E2214" s="1" t="s">
        <v>1071</v>
      </c>
      <c r="F2214" s="1" t="n">
        <v>47</v>
      </c>
      <c r="G2214" s="1" t="s">
        <v>1078</v>
      </c>
      <c r="H2214" s="1" t="n">
        <v>1468.81</v>
      </c>
      <c r="I2214" s="1" t="s">
        <v>46</v>
      </c>
      <c r="J221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2213SKU02213UNILEVER PRODUCT 2213SNACKSITCBOTTLEINACTIVE471468.81</v>
      </c>
      <c r="K2214" s="1" t="n">
        <f aca="false">COUNTIF(J:J, $J2214)</f>
        <v>1</v>
      </c>
      <c r="L2214" s="1" t="str">
        <f aca="false">IF(ISNA(VLOOKUP(tblProducts[[#This Row],[supplier_id]], tblSuppliers[], 3, FALSE())), "Invalid", "Valid")</f>
        <v>Valid</v>
      </c>
    </row>
    <row r="2215" customFormat="false" ht="15" hidden="false" customHeight="true" outlineLevel="0" collapsed="false">
      <c r="A2215" s="1" t="n">
        <v>2214</v>
      </c>
      <c r="B2215" s="1" t="s">
        <v>5504</v>
      </c>
      <c r="C2215" s="1" t="s">
        <v>5505</v>
      </c>
      <c r="D2215" s="1" t="s">
        <v>1076</v>
      </c>
      <c r="E2215" s="1" t="s">
        <v>1077</v>
      </c>
      <c r="F2215" s="1" t="n">
        <v>70</v>
      </c>
      <c r="G2215" s="1" t="s">
        <v>1055</v>
      </c>
      <c r="H2215" s="1" t="n">
        <v>636.32</v>
      </c>
      <c r="I2215" s="1" t="s">
        <v>46</v>
      </c>
      <c r="J221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2214SKU02214PARLE PRODUCT 2214SNACKSBRITANNIAPACKINACTIVE70636.32</v>
      </c>
      <c r="K2215" s="1" t="n">
        <f aca="false">COUNTIF(J:J, $J2215)</f>
        <v>1</v>
      </c>
      <c r="L2215" s="1" t="str">
        <f aca="false">IF(ISNA(VLOOKUP(tblProducts[[#This Row],[supplier_id]], tblSuppliers[], 3, FALSE())), "Invalid", "Valid")</f>
        <v>Valid</v>
      </c>
    </row>
    <row r="2216" customFormat="false" ht="15" hidden="false" customHeight="true" outlineLevel="0" collapsed="false">
      <c r="A2216" s="1" t="n">
        <v>2215</v>
      </c>
      <c r="B2216" s="1" t="s">
        <v>5506</v>
      </c>
      <c r="C2216" s="1" t="s">
        <v>5507</v>
      </c>
      <c r="D2216" s="1" t="s">
        <v>1067</v>
      </c>
      <c r="E2216" s="1" t="s">
        <v>1071</v>
      </c>
      <c r="F2216" s="1" t="n">
        <v>42</v>
      </c>
      <c r="G2216" s="1" t="s">
        <v>1068</v>
      </c>
      <c r="H2216" s="1" t="n">
        <v>1519.55</v>
      </c>
      <c r="I2216" s="1" t="s">
        <v>39</v>
      </c>
      <c r="J221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2215SKU02215BRITANNIA PRODUCT 2215BAKERYITCPIECEACTIVE421519.55</v>
      </c>
      <c r="K2216" s="1" t="n">
        <f aca="false">COUNTIF(J:J, $J2216)</f>
        <v>1</v>
      </c>
      <c r="L2216" s="1" t="str">
        <f aca="false">IF(ISNA(VLOOKUP(tblProducts[[#This Row],[supplier_id]], tblSuppliers[], 3, FALSE())), "Invalid", "Valid")</f>
        <v>Valid</v>
      </c>
    </row>
    <row r="2217" customFormat="false" ht="15" hidden="false" customHeight="true" outlineLevel="0" collapsed="false">
      <c r="A2217" s="1" t="n">
        <v>2216</v>
      </c>
      <c r="B2217" s="1" t="s">
        <v>5508</v>
      </c>
      <c r="C2217" s="1" t="s">
        <v>5509</v>
      </c>
      <c r="D2217" s="1" t="s">
        <v>1081</v>
      </c>
      <c r="E2217" s="1" t="s">
        <v>1054</v>
      </c>
      <c r="F2217" s="1" t="n">
        <v>145</v>
      </c>
      <c r="G2217" s="1" t="s">
        <v>1055</v>
      </c>
      <c r="H2217" s="1" t="n">
        <v>807.98</v>
      </c>
      <c r="I2217" s="1" t="s">
        <v>39</v>
      </c>
      <c r="J221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2216SKU02216NESTLE PRODUCT 2216FROZEN FOODUNILEVERPACKACTIVE145807.98</v>
      </c>
      <c r="K2217" s="1" t="n">
        <f aca="false">COUNTIF(J:J, $J2217)</f>
        <v>1</v>
      </c>
      <c r="L2217" s="1" t="str">
        <f aca="false">IF(ISNA(VLOOKUP(tblProducts[[#This Row],[supplier_id]], tblSuppliers[], 3, FALSE())), "Invalid", "Valid")</f>
        <v>Valid</v>
      </c>
    </row>
    <row r="2218" customFormat="false" ht="15" hidden="false" customHeight="true" outlineLevel="0" collapsed="false">
      <c r="A2218" s="1" t="n">
        <v>2217</v>
      </c>
      <c r="B2218" s="1" t="s">
        <v>5510</v>
      </c>
      <c r="C2218" s="1" t="s">
        <v>5511</v>
      </c>
      <c r="D2218" s="1" t="s">
        <v>1053</v>
      </c>
      <c r="E2218" s="1" t="s">
        <v>1089</v>
      </c>
      <c r="F2218" s="1" t="n">
        <v>173</v>
      </c>
      <c r="G2218" s="1" t="s">
        <v>1055</v>
      </c>
      <c r="H2218" s="1" t="n">
        <v>1627.24</v>
      </c>
      <c r="I2218" s="1" t="s">
        <v>39</v>
      </c>
      <c r="J221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2217SKU02217P&amp;G PRODUCT 2217CLEANINGPARLEPACKACTIVE1731627.24</v>
      </c>
      <c r="K2218" s="1" t="n">
        <f aca="false">COUNTIF(J:J, $J2218)</f>
        <v>1</v>
      </c>
      <c r="L2218" s="1" t="str">
        <f aca="false">IF(ISNA(VLOOKUP(tblProducts[[#This Row],[supplier_id]], tblSuppliers[], 3, FALSE())), "Invalid", "Valid")</f>
        <v>Valid</v>
      </c>
    </row>
    <row r="2219" customFormat="false" ht="15" hidden="false" customHeight="true" outlineLevel="0" collapsed="false">
      <c r="A2219" s="1" t="n">
        <v>2218</v>
      </c>
      <c r="B2219" s="1" t="s">
        <v>5512</v>
      </c>
      <c r="C2219" s="1" t="s">
        <v>5513</v>
      </c>
      <c r="D2219" s="1" t="s">
        <v>1143</v>
      </c>
      <c r="E2219" s="1" t="s">
        <v>1063</v>
      </c>
      <c r="F2219" s="1" t="n">
        <v>195</v>
      </c>
      <c r="G2219" s="1" t="s">
        <v>1068</v>
      </c>
      <c r="H2219" s="1" t="n">
        <v>2267.27</v>
      </c>
      <c r="I2219" s="1" t="s">
        <v>46</v>
      </c>
      <c r="J221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2218SKU02218ITC PRODUCT 2218BEVERAGESAMULPIECEINACTIVE1952267.27</v>
      </c>
      <c r="K2219" s="1" t="n">
        <f aca="false">COUNTIF(J:J, $J2219)</f>
        <v>1</v>
      </c>
      <c r="L2219" s="1" t="str">
        <f aca="false">IF(ISNA(VLOOKUP(tblProducts[[#This Row],[supplier_id]], tblSuppliers[], 3, FALSE())), "Invalid", "Valid")</f>
        <v>Valid</v>
      </c>
    </row>
    <row r="2220" customFormat="false" ht="15" hidden="false" customHeight="true" outlineLevel="0" collapsed="false">
      <c r="A2220" s="1" t="n">
        <v>2219</v>
      </c>
      <c r="B2220" s="1" t="s">
        <v>5514</v>
      </c>
      <c r="C2220" s="1" t="s">
        <v>5515</v>
      </c>
      <c r="D2220" s="1" t="s">
        <v>1081</v>
      </c>
      <c r="E2220" s="1" t="s">
        <v>1054</v>
      </c>
      <c r="F2220" s="1" t="n">
        <v>184</v>
      </c>
      <c r="G2220" s="1" t="s">
        <v>1068</v>
      </c>
      <c r="H2220" s="1" t="n">
        <v>1301.99</v>
      </c>
      <c r="I2220" s="1" t="s">
        <v>39</v>
      </c>
      <c r="J222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2219SKU02219DABUR PRODUCT 2219FROZEN FOODUNILEVERPIECEACTIVE1841301.99</v>
      </c>
      <c r="K2220" s="1" t="n">
        <f aca="false">COUNTIF(J:J, $J2220)</f>
        <v>1</v>
      </c>
      <c r="L2220" s="1" t="str">
        <f aca="false">IF(ISNA(VLOOKUP(tblProducts[[#This Row],[supplier_id]], tblSuppliers[], 3, FALSE())), "Invalid", "Valid")</f>
        <v>Valid</v>
      </c>
    </row>
    <row r="2221" customFormat="false" ht="15" hidden="false" customHeight="true" outlineLevel="0" collapsed="false">
      <c r="A2221" s="1" t="n">
        <v>2220</v>
      </c>
      <c r="B2221" s="1" t="s">
        <v>5516</v>
      </c>
      <c r="C2221" s="1" t="s">
        <v>5517</v>
      </c>
      <c r="D2221" s="1" t="s">
        <v>1053</v>
      </c>
      <c r="E2221" s="1" t="s">
        <v>1063</v>
      </c>
      <c r="F2221" s="1" t="n">
        <v>187</v>
      </c>
      <c r="G2221" s="1" t="s">
        <v>1068</v>
      </c>
      <c r="H2221" s="1" t="n">
        <v>434.04</v>
      </c>
      <c r="I2221" s="1" t="s">
        <v>39</v>
      </c>
      <c r="J222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2220SKU02220UNILEVER PRODUCT 2220CLEANINGAMULPIECEACTIVE187434.04</v>
      </c>
      <c r="K2221" s="1" t="n">
        <f aca="false">COUNTIF(J:J, $J2221)</f>
        <v>1</v>
      </c>
      <c r="L2221" s="1" t="str">
        <f aca="false">IF(ISNA(VLOOKUP(tblProducts[[#This Row],[supplier_id]], tblSuppliers[], 3, FALSE())), "Invalid", "Valid")</f>
        <v>Valid</v>
      </c>
    </row>
    <row r="2222" customFormat="false" ht="15" hidden="false" customHeight="true" outlineLevel="0" collapsed="false">
      <c r="A2222" s="1" t="n">
        <v>2221</v>
      </c>
      <c r="B2222" s="1" t="s">
        <v>5518</v>
      </c>
      <c r="C2222" s="1" t="s">
        <v>5519</v>
      </c>
      <c r="D2222" s="1" t="s">
        <v>1076</v>
      </c>
      <c r="E2222" s="1" t="s">
        <v>1054</v>
      </c>
      <c r="F2222" s="1" t="n">
        <v>49</v>
      </c>
      <c r="G2222" s="1" t="s">
        <v>1055</v>
      </c>
      <c r="H2222" s="1" t="n">
        <v>549.22</v>
      </c>
      <c r="I2222" s="1" t="s">
        <v>46</v>
      </c>
      <c r="J222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2221SKU02221PARLE PRODUCT 2221SNACKSUNILEVERPACKINACTIVE49549.22</v>
      </c>
      <c r="K2222" s="1" t="n">
        <f aca="false">COUNTIF(J:J, $J2222)</f>
        <v>1</v>
      </c>
      <c r="L2222" s="1" t="str">
        <f aca="false">IF(ISNA(VLOOKUP(tblProducts[[#This Row],[supplier_id]], tblSuppliers[], 3, FALSE())), "Invalid", "Valid")</f>
        <v>Valid</v>
      </c>
    </row>
    <row r="2223" customFormat="false" ht="15" hidden="false" customHeight="true" outlineLevel="0" collapsed="false">
      <c r="A2223" s="1" t="n">
        <v>2222</v>
      </c>
      <c r="B2223" s="1" t="s">
        <v>5520</v>
      </c>
      <c r="C2223" s="1" t="s">
        <v>5521</v>
      </c>
      <c r="D2223" s="1" t="s">
        <v>1067</v>
      </c>
      <c r="E2223" s="1" t="s">
        <v>1071</v>
      </c>
      <c r="F2223" s="1" t="n">
        <v>120</v>
      </c>
      <c r="G2223" s="1" t="s">
        <v>1078</v>
      </c>
      <c r="H2223" s="1" t="n">
        <v>1793.99</v>
      </c>
      <c r="I2223" s="1" t="s">
        <v>46</v>
      </c>
      <c r="J222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2222SKU02222BRITANNIA PRODUCT 2222BAKERYITCBOTTLEINACTIVE1201793.99</v>
      </c>
      <c r="K2223" s="1" t="n">
        <f aca="false">COUNTIF(J:J, $J2223)</f>
        <v>1</v>
      </c>
      <c r="L2223" s="1" t="str">
        <f aca="false">IF(ISNA(VLOOKUP(tblProducts[[#This Row],[supplier_id]], tblSuppliers[], 3, FALSE())), "Invalid", "Valid")</f>
        <v>Valid</v>
      </c>
    </row>
    <row r="2224" customFormat="false" ht="15" hidden="false" customHeight="true" outlineLevel="0" collapsed="false">
      <c r="A2224" s="1" t="n">
        <v>2223</v>
      </c>
      <c r="B2224" s="1" t="s">
        <v>5522</v>
      </c>
      <c r="C2224" s="1" t="s">
        <v>5523</v>
      </c>
      <c r="D2224" s="1" t="s">
        <v>1076</v>
      </c>
      <c r="E2224" s="1" t="s">
        <v>1082</v>
      </c>
      <c r="F2224" s="1" t="n">
        <v>80</v>
      </c>
      <c r="G2224" s="1" t="s">
        <v>1055</v>
      </c>
      <c r="H2224" s="1" t="n">
        <v>1643.26</v>
      </c>
      <c r="I2224" s="1" t="s">
        <v>39</v>
      </c>
      <c r="J222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2223SKU02223NESTLE PRODUCT 2223SNACKSNESTLEPACKACTIVE801643.26</v>
      </c>
      <c r="K2224" s="1" t="n">
        <f aca="false">COUNTIF(J:J, $J2224)</f>
        <v>1</v>
      </c>
      <c r="L2224" s="1" t="str">
        <f aca="false">IF(ISNA(VLOOKUP(tblProducts[[#This Row],[supplier_id]], tblSuppliers[], 3, FALSE())), "Invalid", "Valid")</f>
        <v>Valid</v>
      </c>
    </row>
    <row r="2225" customFormat="false" ht="15" hidden="false" customHeight="true" outlineLevel="0" collapsed="false">
      <c r="A2225" s="1" t="n">
        <v>2224</v>
      </c>
      <c r="B2225" s="1" t="s">
        <v>5524</v>
      </c>
      <c r="C2225" s="1" t="s">
        <v>5525</v>
      </c>
      <c r="D2225" s="1" t="s">
        <v>1076</v>
      </c>
      <c r="E2225" s="1" t="s">
        <v>1054</v>
      </c>
      <c r="F2225" s="1" t="n">
        <v>119</v>
      </c>
      <c r="G2225" s="1" t="s">
        <v>1068</v>
      </c>
      <c r="H2225" s="1" t="n">
        <v>1321.72</v>
      </c>
      <c r="I2225" s="1" t="s">
        <v>46</v>
      </c>
      <c r="J222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2224SKU02224DABUR PRODUCT 2224SNACKSUNILEVERPIECEINACTIVE1191321.72</v>
      </c>
      <c r="K2225" s="1" t="n">
        <f aca="false">COUNTIF(J:J, $J2225)</f>
        <v>1</v>
      </c>
      <c r="L2225" s="1" t="str">
        <f aca="false">IF(ISNA(VLOOKUP(tblProducts[[#This Row],[supplier_id]], tblSuppliers[], 3, FALSE())), "Invalid", "Valid")</f>
        <v>Valid</v>
      </c>
    </row>
    <row r="2226" customFormat="false" ht="15" hidden="false" customHeight="true" outlineLevel="0" collapsed="false">
      <c r="A2226" s="1" t="n">
        <v>2225</v>
      </c>
      <c r="B2226" s="1" t="s">
        <v>5526</v>
      </c>
      <c r="C2226" s="1" t="s">
        <v>5527</v>
      </c>
      <c r="D2226" s="1" t="s">
        <v>1088</v>
      </c>
      <c r="E2226" s="1" t="s">
        <v>1054</v>
      </c>
      <c r="F2226" s="1" t="n">
        <v>101</v>
      </c>
      <c r="G2226" s="1" t="s">
        <v>1078</v>
      </c>
      <c r="H2226" s="1" t="n">
        <v>1121.54</v>
      </c>
      <c r="I2226" s="1" t="s">
        <v>46</v>
      </c>
      <c r="J222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2225SKU02225PARLE PRODUCT 2225HOUSEHOLDUNILEVERBOTTLEINACTIVE1011121.54</v>
      </c>
      <c r="K2226" s="1" t="n">
        <f aca="false">COUNTIF(J:J, $J2226)</f>
        <v>1</v>
      </c>
      <c r="L2226" s="1" t="str">
        <f aca="false">IF(ISNA(VLOOKUP(tblProducts[[#This Row],[supplier_id]], tblSuppliers[], 3, FALSE())), "Invalid", "Valid")</f>
        <v>Valid</v>
      </c>
    </row>
    <row r="2227" customFormat="false" ht="15" hidden="false" customHeight="true" outlineLevel="0" collapsed="false">
      <c r="A2227" s="1" t="n">
        <v>2226</v>
      </c>
      <c r="B2227" s="1" t="s">
        <v>5528</v>
      </c>
      <c r="C2227" s="1" t="s">
        <v>5529</v>
      </c>
      <c r="D2227" s="1" t="s">
        <v>1062</v>
      </c>
      <c r="E2227" s="1" t="s">
        <v>1085</v>
      </c>
      <c r="F2227" s="1" t="n">
        <v>89</v>
      </c>
      <c r="G2227" s="1" t="s">
        <v>1055</v>
      </c>
      <c r="H2227" s="1" t="n">
        <v>364.2</v>
      </c>
      <c r="I2227" s="1" t="s">
        <v>46</v>
      </c>
      <c r="J222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2226SKU02226PARLE PRODUCT 2226DAIRYDABURPACKINACTIVE89364.2</v>
      </c>
      <c r="K2227" s="1" t="n">
        <f aca="false">COUNTIF(J:J, $J2227)</f>
        <v>1</v>
      </c>
      <c r="L2227" s="1" t="str">
        <f aca="false">IF(ISNA(VLOOKUP(tblProducts[[#This Row],[supplier_id]], tblSuppliers[], 3, FALSE())), "Invalid", "Valid")</f>
        <v>Valid</v>
      </c>
    </row>
    <row r="2228" customFormat="false" ht="15" hidden="false" customHeight="true" outlineLevel="0" collapsed="false">
      <c r="A2228" s="1" t="n">
        <v>2227</v>
      </c>
      <c r="B2228" s="1" t="s">
        <v>5530</v>
      </c>
      <c r="C2228" s="1" t="s">
        <v>5531</v>
      </c>
      <c r="D2228" s="1" t="s">
        <v>1053</v>
      </c>
      <c r="E2228" s="1" t="s">
        <v>1063</v>
      </c>
      <c r="F2228" s="1" t="n">
        <v>55</v>
      </c>
      <c r="G2228" s="1" t="s">
        <v>1055</v>
      </c>
      <c r="H2228" s="1" t="n">
        <v>989.7</v>
      </c>
      <c r="I2228" s="1" t="s">
        <v>46</v>
      </c>
      <c r="J222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2227SKU02227ITC PRODUCT 2227CLEANINGAMULPACKINACTIVE55989.7</v>
      </c>
      <c r="K2228" s="1" t="n">
        <f aca="false">COUNTIF(J:J, $J2228)</f>
        <v>1</v>
      </c>
      <c r="L2228" s="1" t="str">
        <f aca="false">IF(ISNA(VLOOKUP(tblProducts[[#This Row],[supplier_id]], tblSuppliers[], 3, FALSE())), "Invalid", "Valid")</f>
        <v>Valid</v>
      </c>
    </row>
    <row r="2229" customFormat="false" ht="15" hidden="false" customHeight="true" outlineLevel="0" collapsed="false">
      <c r="A2229" s="1" t="n">
        <v>2228</v>
      </c>
      <c r="B2229" s="1" t="s">
        <v>5532</v>
      </c>
      <c r="C2229" s="1" t="s">
        <v>5533</v>
      </c>
      <c r="D2229" s="1" t="s">
        <v>1143</v>
      </c>
      <c r="E2229" s="1" t="s">
        <v>1077</v>
      </c>
      <c r="F2229" s="1" t="n">
        <v>196</v>
      </c>
      <c r="G2229" s="1" t="s">
        <v>1059</v>
      </c>
      <c r="H2229" s="1" t="n">
        <v>1419.71</v>
      </c>
      <c r="I2229" s="1" t="s">
        <v>39</v>
      </c>
      <c r="J222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2228SKU02228UNILEVER PRODUCT 2228BEVERAGESBRITANNIALITREACTIVE1961419.71</v>
      </c>
      <c r="K2229" s="1" t="n">
        <f aca="false">COUNTIF(J:J, $J2229)</f>
        <v>1</v>
      </c>
      <c r="L2229" s="1" t="str">
        <f aca="false">IF(ISNA(VLOOKUP(tblProducts[[#This Row],[supplier_id]], tblSuppliers[], 3, FALSE())), "Invalid", "Valid")</f>
        <v>Valid</v>
      </c>
    </row>
    <row r="2230" customFormat="false" ht="15" hidden="false" customHeight="true" outlineLevel="0" collapsed="false">
      <c r="A2230" s="1" t="n">
        <v>2229</v>
      </c>
      <c r="B2230" s="1" t="s">
        <v>5534</v>
      </c>
      <c r="C2230" s="1" t="s">
        <v>5535</v>
      </c>
      <c r="D2230" s="1" t="s">
        <v>1053</v>
      </c>
      <c r="E2230" s="1" t="s">
        <v>1082</v>
      </c>
      <c r="F2230" s="1" t="n">
        <v>140</v>
      </c>
      <c r="G2230" s="1" t="s">
        <v>1068</v>
      </c>
      <c r="H2230" s="1" t="n">
        <v>1642.51</v>
      </c>
      <c r="I2230" s="1" t="s">
        <v>39</v>
      </c>
      <c r="J223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2229SKU02229BRITANNIA PRODUCT 2229CLEANINGNESTLEPIECEACTIVE1401642.51</v>
      </c>
      <c r="K2230" s="1" t="n">
        <f aca="false">COUNTIF(J:J, $J2230)</f>
        <v>1</v>
      </c>
      <c r="L2230" s="1" t="str">
        <f aca="false">IF(ISNA(VLOOKUP(tblProducts[[#This Row],[supplier_id]], tblSuppliers[], 3, FALSE())), "Invalid", "Valid")</f>
        <v>Valid</v>
      </c>
    </row>
    <row r="2231" customFormat="false" ht="15" hidden="false" customHeight="true" outlineLevel="0" collapsed="false">
      <c r="A2231" s="1" t="n">
        <v>2230</v>
      </c>
      <c r="B2231" s="1" t="s">
        <v>5536</v>
      </c>
      <c r="C2231" s="1" t="s">
        <v>5537</v>
      </c>
      <c r="D2231" s="1" t="s">
        <v>1088</v>
      </c>
      <c r="E2231" s="1" t="s">
        <v>1077</v>
      </c>
      <c r="F2231" s="1" t="n">
        <v>163</v>
      </c>
      <c r="G2231" s="1" t="s">
        <v>1068</v>
      </c>
      <c r="H2231" s="1" t="n">
        <v>614.99</v>
      </c>
      <c r="I2231" s="1" t="s">
        <v>46</v>
      </c>
      <c r="J223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2230SKU02230ITC PRODUCT 2230HOUSEHOLDBRITANNIAPIECEINACTIVE163614.99</v>
      </c>
      <c r="K2231" s="1" t="n">
        <f aca="false">COUNTIF(J:J, $J2231)</f>
        <v>1</v>
      </c>
      <c r="L2231" s="1" t="str">
        <f aca="false">IF(ISNA(VLOOKUP(tblProducts[[#This Row],[supplier_id]], tblSuppliers[], 3, FALSE())), "Invalid", "Valid")</f>
        <v>Valid</v>
      </c>
    </row>
    <row r="2232" customFormat="false" ht="15" hidden="false" customHeight="true" outlineLevel="0" collapsed="false">
      <c r="A2232" s="1" t="n">
        <v>2231</v>
      </c>
      <c r="B2232" s="1" t="s">
        <v>5538</v>
      </c>
      <c r="C2232" s="1" t="s">
        <v>5539</v>
      </c>
      <c r="D2232" s="1" t="s">
        <v>1067</v>
      </c>
      <c r="E2232" s="1" t="s">
        <v>1085</v>
      </c>
      <c r="F2232" s="1" t="n">
        <v>39</v>
      </c>
      <c r="G2232" s="1" t="s">
        <v>1078</v>
      </c>
      <c r="H2232" s="1" t="n">
        <v>361.66</v>
      </c>
      <c r="I2232" s="1" t="s">
        <v>46</v>
      </c>
      <c r="J223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2231SKU02231DABUR PRODUCT 2231BAKERYDABURBOTTLEINACTIVE39361.66</v>
      </c>
      <c r="K2232" s="1" t="n">
        <f aca="false">COUNTIF(J:J, $J2232)</f>
        <v>1</v>
      </c>
      <c r="L2232" s="1" t="str">
        <f aca="false">IF(ISNA(VLOOKUP(tblProducts[[#This Row],[supplier_id]], tblSuppliers[], 3, FALSE())), "Invalid", "Valid")</f>
        <v>Valid</v>
      </c>
    </row>
    <row r="2233" customFormat="false" ht="15" hidden="false" customHeight="true" outlineLevel="0" collapsed="false">
      <c r="A2233" s="1" t="n">
        <v>2232</v>
      </c>
      <c r="B2233" s="1" t="s">
        <v>5540</v>
      </c>
      <c r="C2233" s="1" t="s">
        <v>5541</v>
      </c>
      <c r="D2233" s="1" t="s">
        <v>1143</v>
      </c>
      <c r="E2233" s="1" t="s">
        <v>1085</v>
      </c>
      <c r="F2233" s="1" t="n">
        <v>42</v>
      </c>
      <c r="G2233" s="1" t="s">
        <v>1059</v>
      </c>
      <c r="H2233" s="1" t="n">
        <v>385.38</v>
      </c>
      <c r="I2233" s="1" t="s">
        <v>39</v>
      </c>
      <c r="J223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2232SKU02232AMUL PRODUCT 2232BEVERAGESDABURLITREACTIVE42385.38</v>
      </c>
      <c r="K2233" s="1" t="n">
        <f aca="false">COUNTIF(J:J, $J2233)</f>
        <v>1</v>
      </c>
      <c r="L2233" s="1" t="str">
        <f aca="false">IF(ISNA(VLOOKUP(tblProducts[[#This Row],[supplier_id]], tblSuppliers[], 3, FALSE())), "Invalid", "Valid")</f>
        <v>Valid</v>
      </c>
    </row>
    <row r="2234" customFormat="false" ht="15" hidden="false" customHeight="true" outlineLevel="0" collapsed="false">
      <c r="A2234" s="1" t="n">
        <v>2233</v>
      </c>
      <c r="B2234" s="1" t="s">
        <v>5542</v>
      </c>
      <c r="C2234" s="1" t="s">
        <v>5543</v>
      </c>
      <c r="D2234" s="1" t="s">
        <v>1088</v>
      </c>
      <c r="E2234" s="1" t="s">
        <v>1071</v>
      </c>
      <c r="F2234" s="1" t="n">
        <v>106</v>
      </c>
      <c r="G2234" s="1" t="s">
        <v>1064</v>
      </c>
      <c r="H2234" s="1" t="n">
        <v>2224.17</v>
      </c>
      <c r="I2234" s="1" t="s">
        <v>46</v>
      </c>
      <c r="J223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2233SKU02233P&amp;G PRODUCT 2233HOUSEHOLDITCKGINACTIVE1062224.17</v>
      </c>
      <c r="K2234" s="1" t="n">
        <f aca="false">COUNTIF(J:J, $J2234)</f>
        <v>1</v>
      </c>
      <c r="L2234" s="1" t="str">
        <f aca="false">IF(ISNA(VLOOKUP(tblProducts[[#This Row],[supplier_id]], tblSuppliers[], 3, FALSE())), "Invalid", "Valid")</f>
        <v>Valid</v>
      </c>
    </row>
    <row r="2235" customFormat="false" ht="15" hidden="false" customHeight="true" outlineLevel="0" collapsed="false">
      <c r="A2235" s="1" t="n">
        <v>2234</v>
      </c>
      <c r="B2235" s="1" t="s">
        <v>5544</v>
      </c>
      <c r="C2235" s="1" t="s">
        <v>5545</v>
      </c>
      <c r="D2235" s="1" t="s">
        <v>1076</v>
      </c>
      <c r="E2235" s="1" t="s">
        <v>1058</v>
      </c>
      <c r="F2235" s="1" t="n">
        <v>24</v>
      </c>
      <c r="G2235" s="1" t="s">
        <v>1078</v>
      </c>
      <c r="H2235" s="1" t="n">
        <v>177.45</v>
      </c>
      <c r="I2235" s="1" t="s">
        <v>39</v>
      </c>
      <c r="J223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2234SKU02234PARLE PRODUCT 2234SNACKSP&amp;GBOTTLEACTIVE24177.45</v>
      </c>
      <c r="K2235" s="1" t="n">
        <f aca="false">COUNTIF(J:J, $J2235)</f>
        <v>1</v>
      </c>
      <c r="L2235" s="1" t="str">
        <f aca="false">IF(ISNA(VLOOKUP(tblProducts[[#This Row],[supplier_id]], tblSuppliers[], 3, FALSE())), "Invalid", "Valid")</f>
        <v>Valid</v>
      </c>
    </row>
    <row r="2236" customFormat="false" ht="15" hidden="false" customHeight="true" outlineLevel="0" collapsed="false">
      <c r="A2236" s="1" t="n">
        <v>2235</v>
      </c>
      <c r="B2236" s="1" t="s">
        <v>5546</v>
      </c>
      <c r="C2236" s="1" t="s">
        <v>5547</v>
      </c>
      <c r="D2236" s="1" t="s">
        <v>1062</v>
      </c>
      <c r="E2236" s="1" t="s">
        <v>1058</v>
      </c>
      <c r="F2236" s="1" t="n">
        <v>79</v>
      </c>
      <c r="G2236" s="1" t="s">
        <v>1068</v>
      </c>
      <c r="H2236" s="1" t="n">
        <v>2389</v>
      </c>
      <c r="I2236" s="1" t="s">
        <v>39</v>
      </c>
      <c r="J223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2235SKU02235ITC PRODUCT 2235DAIRYP&amp;GPIECEACTIVE792389</v>
      </c>
      <c r="K2236" s="1" t="n">
        <f aca="false">COUNTIF(J:J, $J2236)</f>
        <v>1</v>
      </c>
      <c r="L2236" s="1" t="str">
        <f aca="false">IF(ISNA(VLOOKUP(tblProducts[[#This Row],[supplier_id]], tblSuppliers[], 3, FALSE())), "Invalid", "Valid")</f>
        <v>Valid</v>
      </c>
    </row>
    <row r="2237" customFormat="false" ht="15" hidden="false" customHeight="true" outlineLevel="0" collapsed="false">
      <c r="A2237" s="1" t="n">
        <v>2236</v>
      </c>
      <c r="B2237" s="1" t="s">
        <v>5548</v>
      </c>
      <c r="C2237" s="1" t="s">
        <v>5549</v>
      </c>
      <c r="D2237" s="1" t="s">
        <v>1076</v>
      </c>
      <c r="E2237" s="1" t="s">
        <v>1071</v>
      </c>
      <c r="F2237" s="1" t="n">
        <v>3</v>
      </c>
      <c r="G2237" s="1" t="s">
        <v>1064</v>
      </c>
      <c r="H2237" s="1" t="n">
        <v>2206.39</v>
      </c>
      <c r="I2237" s="1" t="s">
        <v>39</v>
      </c>
      <c r="J223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2236SKU02236BRITANNIA PRODUCT 2236SNACKSITCKGACTIVE32206.39</v>
      </c>
      <c r="K2237" s="1" t="n">
        <f aca="false">COUNTIF(J:J, $J2237)</f>
        <v>1</v>
      </c>
      <c r="L2237" s="1" t="str">
        <f aca="false">IF(ISNA(VLOOKUP(tblProducts[[#This Row],[supplier_id]], tblSuppliers[], 3, FALSE())), "Invalid", "Valid")</f>
        <v>Valid</v>
      </c>
    </row>
    <row r="2238" customFormat="false" ht="15" hidden="false" customHeight="true" outlineLevel="0" collapsed="false">
      <c r="A2238" s="1" t="n">
        <v>2237</v>
      </c>
      <c r="B2238" s="1" t="s">
        <v>5550</v>
      </c>
      <c r="C2238" s="1" t="s">
        <v>5551</v>
      </c>
      <c r="D2238" s="1" t="s">
        <v>1098</v>
      </c>
      <c r="E2238" s="1" t="s">
        <v>1085</v>
      </c>
      <c r="F2238" s="1" t="n">
        <v>70</v>
      </c>
      <c r="G2238" s="1" t="s">
        <v>1059</v>
      </c>
      <c r="H2238" s="1" t="n">
        <v>1135.71</v>
      </c>
      <c r="I2238" s="1" t="s">
        <v>39</v>
      </c>
      <c r="J223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2237SKU02237UNILEVER PRODUCT 2237PERSONAL CAREDABURLITREACTIVE701135.71</v>
      </c>
      <c r="K2238" s="1" t="n">
        <f aca="false">COUNTIF(J:J, $J2238)</f>
        <v>1</v>
      </c>
      <c r="L2238" s="1" t="str">
        <f aca="false">IF(ISNA(VLOOKUP(tblProducts[[#This Row],[supplier_id]], tblSuppliers[], 3, FALSE())), "Invalid", "Valid")</f>
        <v>Valid</v>
      </c>
    </row>
    <row r="2239" customFormat="false" ht="15" hidden="false" customHeight="true" outlineLevel="0" collapsed="false">
      <c r="A2239" s="1" t="n">
        <v>2238</v>
      </c>
      <c r="B2239" s="1" t="s">
        <v>5552</v>
      </c>
      <c r="C2239" s="1" t="s">
        <v>5553</v>
      </c>
      <c r="D2239" s="1" t="s">
        <v>1062</v>
      </c>
      <c r="E2239" s="1" t="s">
        <v>1071</v>
      </c>
      <c r="F2239" s="1" t="n">
        <v>21</v>
      </c>
      <c r="G2239" s="1" t="s">
        <v>1078</v>
      </c>
      <c r="H2239" s="1" t="n">
        <v>942.46</v>
      </c>
      <c r="I2239" s="1" t="s">
        <v>46</v>
      </c>
      <c r="J223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2238SKU02238AMUL PRODUCT 2238DAIRYITCBOTTLEINACTIVE21942.46</v>
      </c>
      <c r="K2239" s="1" t="n">
        <f aca="false">COUNTIF(J:J, $J2239)</f>
        <v>1</v>
      </c>
      <c r="L2239" s="1" t="str">
        <f aca="false">IF(ISNA(VLOOKUP(tblProducts[[#This Row],[supplier_id]], tblSuppliers[], 3, FALSE())), "Invalid", "Valid")</f>
        <v>Valid</v>
      </c>
    </row>
    <row r="2240" customFormat="false" ht="15" hidden="false" customHeight="true" outlineLevel="0" collapsed="false">
      <c r="A2240" s="1" t="n">
        <v>2239</v>
      </c>
      <c r="B2240" s="1" t="s">
        <v>5554</v>
      </c>
      <c r="C2240" s="1" t="s">
        <v>5555</v>
      </c>
      <c r="D2240" s="1" t="s">
        <v>1053</v>
      </c>
      <c r="E2240" s="1" t="s">
        <v>1054</v>
      </c>
      <c r="F2240" s="1" t="n">
        <v>184</v>
      </c>
      <c r="G2240" s="1" t="s">
        <v>1059</v>
      </c>
      <c r="H2240" s="1" t="n">
        <v>1399.97</v>
      </c>
      <c r="I2240" s="1" t="s">
        <v>46</v>
      </c>
      <c r="J224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2239SKU02239UNILEVER PRODUCT 2239CLEANINGUNILEVERLITREINACTIVE1841399.97</v>
      </c>
      <c r="K2240" s="1" t="n">
        <f aca="false">COUNTIF(J:J, $J2240)</f>
        <v>1</v>
      </c>
      <c r="L2240" s="1" t="str">
        <f aca="false">IF(ISNA(VLOOKUP(tblProducts[[#This Row],[supplier_id]], tblSuppliers[], 3, FALSE())), "Invalid", "Valid")</f>
        <v>Valid</v>
      </c>
    </row>
    <row r="2241" customFormat="false" ht="15" hidden="false" customHeight="true" outlineLevel="0" collapsed="false">
      <c r="A2241" s="1" t="n">
        <v>2240</v>
      </c>
      <c r="B2241" s="1" t="s">
        <v>5556</v>
      </c>
      <c r="C2241" s="1" t="s">
        <v>5557</v>
      </c>
      <c r="D2241" s="1" t="s">
        <v>1067</v>
      </c>
      <c r="E2241" s="1" t="s">
        <v>1082</v>
      </c>
      <c r="F2241" s="1" t="n">
        <v>48</v>
      </c>
      <c r="G2241" s="1" t="s">
        <v>1078</v>
      </c>
      <c r="H2241" s="1" t="n">
        <v>1696.76</v>
      </c>
      <c r="I2241" s="1" t="s">
        <v>46</v>
      </c>
      <c r="J224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2240SKU02240AMUL PRODUCT 2240BAKERYNESTLEBOTTLEINACTIVE481696.76</v>
      </c>
      <c r="K2241" s="1" t="n">
        <f aca="false">COUNTIF(J:J, $J2241)</f>
        <v>1</v>
      </c>
      <c r="L2241" s="1" t="str">
        <f aca="false">IF(ISNA(VLOOKUP(tblProducts[[#This Row],[supplier_id]], tblSuppliers[], 3, FALSE())), "Invalid", "Valid")</f>
        <v>Valid</v>
      </c>
    </row>
    <row r="2242" customFormat="false" ht="15" hidden="false" customHeight="true" outlineLevel="0" collapsed="false">
      <c r="A2242" s="1" t="n">
        <v>2241</v>
      </c>
      <c r="B2242" s="1" t="s">
        <v>5558</v>
      </c>
      <c r="C2242" s="1" t="s">
        <v>5559</v>
      </c>
      <c r="D2242" s="1" t="s">
        <v>1143</v>
      </c>
      <c r="E2242" s="1" t="s">
        <v>1085</v>
      </c>
      <c r="F2242" s="1" t="n">
        <v>105</v>
      </c>
      <c r="G2242" s="1" t="s">
        <v>1068</v>
      </c>
      <c r="H2242" s="1" t="n">
        <v>547.89</v>
      </c>
      <c r="I2242" s="1" t="s">
        <v>39</v>
      </c>
      <c r="J224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2241SKU02241ITC PRODUCT 2241BEVERAGESDABURPIECEACTIVE105547.89</v>
      </c>
      <c r="K2242" s="1" t="n">
        <f aca="false">COUNTIF(J:J, $J2242)</f>
        <v>1</v>
      </c>
      <c r="L2242" s="1" t="str">
        <f aca="false">IF(ISNA(VLOOKUP(tblProducts[[#This Row],[supplier_id]], tblSuppliers[], 3, FALSE())), "Invalid", "Valid")</f>
        <v>Valid</v>
      </c>
    </row>
    <row r="2243" customFormat="false" ht="15" hidden="false" customHeight="true" outlineLevel="0" collapsed="false">
      <c r="A2243" s="1" t="n">
        <v>2242</v>
      </c>
      <c r="B2243" s="1" t="s">
        <v>5560</v>
      </c>
      <c r="C2243" s="1" t="s">
        <v>5561</v>
      </c>
      <c r="D2243" s="1" t="s">
        <v>1076</v>
      </c>
      <c r="E2243" s="1" t="s">
        <v>1054</v>
      </c>
      <c r="F2243" s="1" t="n">
        <v>19</v>
      </c>
      <c r="G2243" s="1" t="s">
        <v>1078</v>
      </c>
      <c r="H2243" s="1" t="n">
        <v>360.3</v>
      </c>
      <c r="I2243" s="1" t="s">
        <v>39</v>
      </c>
      <c r="J224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2242SKU02242BRITANNIA PRODUCT 2242SNACKSUNILEVERBOTTLEACTIVE19360.3</v>
      </c>
      <c r="K2243" s="1" t="n">
        <f aca="false">COUNTIF(J:J, $J2243)</f>
        <v>1</v>
      </c>
      <c r="L2243" s="1" t="str">
        <f aca="false">IF(ISNA(VLOOKUP(tblProducts[[#This Row],[supplier_id]], tblSuppliers[], 3, FALSE())), "Invalid", "Valid")</f>
        <v>Valid</v>
      </c>
    </row>
    <row r="2244" customFormat="false" ht="15" hidden="false" customHeight="true" outlineLevel="0" collapsed="false">
      <c r="A2244" s="1" t="n">
        <v>2243</v>
      </c>
      <c r="B2244" s="1" t="s">
        <v>5562</v>
      </c>
      <c r="C2244" s="1" t="s">
        <v>5563</v>
      </c>
      <c r="D2244" s="1" t="s">
        <v>1076</v>
      </c>
      <c r="E2244" s="1" t="s">
        <v>1085</v>
      </c>
      <c r="F2244" s="1" t="n">
        <v>10</v>
      </c>
      <c r="G2244" s="1" t="s">
        <v>1078</v>
      </c>
      <c r="H2244" s="1" t="n">
        <v>1525.35</v>
      </c>
      <c r="I2244" s="1" t="s">
        <v>39</v>
      </c>
      <c r="J224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2243SKU02243AMUL PRODUCT 2243SNACKSDABURBOTTLEACTIVE101525.35</v>
      </c>
      <c r="K2244" s="1" t="n">
        <f aca="false">COUNTIF(J:J, $J2244)</f>
        <v>1</v>
      </c>
      <c r="L2244" s="1" t="str">
        <f aca="false">IF(ISNA(VLOOKUP(tblProducts[[#This Row],[supplier_id]], tblSuppliers[], 3, FALSE())), "Invalid", "Valid")</f>
        <v>Valid</v>
      </c>
    </row>
    <row r="2245" customFormat="false" ht="15" hidden="false" customHeight="true" outlineLevel="0" collapsed="false">
      <c r="A2245" s="1" t="n">
        <v>2244</v>
      </c>
      <c r="B2245" s="1" t="s">
        <v>5564</v>
      </c>
      <c r="C2245" s="1" t="s">
        <v>5565</v>
      </c>
      <c r="D2245" s="1" t="s">
        <v>1053</v>
      </c>
      <c r="E2245" s="1" t="s">
        <v>1077</v>
      </c>
      <c r="F2245" s="1" t="n">
        <v>141</v>
      </c>
      <c r="G2245" s="1" t="s">
        <v>1068</v>
      </c>
      <c r="H2245" s="1" t="n">
        <v>2476.12</v>
      </c>
      <c r="I2245" s="1" t="s">
        <v>39</v>
      </c>
      <c r="J224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2244SKU02244UNILEVER PRODUCT 2244CLEANINGBRITANNIAPIECEACTIVE1412476.12</v>
      </c>
      <c r="K2245" s="1" t="n">
        <f aca="false">COUNTIF(J:J, $J2245)</f>
        <v>1</v>
      </c>
      <c r="L2245" s="1" t="str">
        <f aca="false">IF(ISNA(VLOOKUP(tblProducts[[#This Row],[supplier_id]], tblSuppliers[], 3, FALSE())), "Invalid", "Valid")</f>
        <v>Valid</v>
      </c>
    </row>
    <row r="2246" customFormat="false" ht="15" hidden="false" customHeight="true" outlineLevel="0" collapsed="false">
      <c r="A2246" s="1" t="n">
        <v>2245</v>
      </c>
      <c r="B2246" s="1" t="s">
        <v>5566</v>
      </c>
      <c r="C2246" s="1" t="s">
        <v>5567</v>
      </c>
      <c r="D2246" s="1" t="s">
        <v>1143</v>
      </c>
      <c r="E2246" s="1" t="s">
        <v>1054</v>
      </c>
      <c r="F2246" s="1" t="n">
        <v>89</v>
      </c>
      <c r="G2246" s="1" t="s">
        <v>1068</v>
      </c>
      <c r="H2246" s="1" t="n">
        <v>2410.55</v>
      </c>
      <c r="I2246" s="1" t="s">
        <v>46</v>
      </c>
      <c r="J224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2245SKU02245ITC PRODUCT 2245BEVERAGESUNILEVERPIECEINACTIVE892410.55</v>
      </c>
      <c r="K2246" s="1" t="n">
        <f aca="false">COUNTIF(J:J, $J2246)</f>
        <v>1</v>
      </c>
      <c r="L2246" s="1" t="str">
        <f aca="false">IF(ISNA(VLOOKUP(tblProducts[[#This Row],[supplier_id]], tblSuppliers[], 3, FALSE())), "Invalid", "Valid")</f>
        <v>Valid</v>
      </c>
    </row>
    <row r="2247" customFormat="false" ht="15" hidden="false" customHeight="true" outlineLevel="0" collapsed="false">
      <c r="A2247" s="1" t="n">
        <v>2246</v>
      </c>
      <c r="B2247" s="1" t="s">
        <v>5568</v>
      </c>
      <c r="C2247" s="1" t="s">
        <v>5569</v>
      </c>
      <c r="D2247" s="1" t="s">
        <v>1143</v>
      </c>
      <c r="E2247" s="1" t="s">
        <v>1077</v>
      </c>
      <c r="F2247" s="1" t="n">
        <v>82</v>
      </c>
      <c r="G2247" s="1" t="s">
        <v>1068</v>
      </c>
      <c r="H2247" s="1" t="n">
        <v>2404.69</v>
      </c>
      <c r="I2247" s="1" t="s">
        <v>39</v>
      </c>
      <c r="J224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2246SKU02246ITC PRODUCT 2246BEVERAGESBRITANNIAPIECEACTIVE822404.69</v>
      </c>
      <c r="K2247" s="1" t="n">
        <f aca="false">COUNTIF(J:J, $J2247)</f>
        <v>1</v>
      </c>
      <c r="L2247" s="1" t="str">
        <f aca="false">IF(ISNA(VLOOKUP(tblProducts[[#This Row],[supplier_id]], tblSuppliers[], 3, FALSE())), "Invalid", "Valid")</f>
        <v>Valid</v>
      </c>
    </row>
    <row r="2248" customFormat="false" ht="15" hidden="false" customHeight="true" outlineLevel="0" collapsed="false">
      <c r="A2248" s="1" t="n">
        <v>2247</v>
      </c>
      <c r="B2248" s="1" t="s">
        <v>5570</v>
      </c>
      <c r="C2248" s="1" t="s">
        <v>5571</v>
      </c>
      <c r="D2248" s="1" t="s">
        <v>1143</v>
      </c>
      <c r="E2248" s="1" t="s">
        <v>1085</v>
      </c>
      <c r="F2248" s="1" t="n">
        <v>41</v>
      </c>
      <c r="G2248" s="1" t="s">
        <v>1055</v>
      </c>
      <c r="H2248" s="1" t="n">
        <v>2491.65</v>
      </c>
      <c r="I2248" s="1" t="s">
        <v>46</v>
      </c>
      <c r="J224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2247SKU02247P&amp;G PRODUCT 2247BEVERAGESDABURPACKINACTIVE412491.65</v>
      </c>
      <c r="K2248" s="1" t="n">
        <f aca="false">COUNTIF(J:J, $J2248)</f>
        <v>1</v>
      </c>
      <c r="L2248" s="1" t="str">
        <f aca="false">IF(ISNA(VLOOKUP(tblProducts[[#This Row],[supplier_id]], tblSuppliers[], 3, FALSE())), "Invalid", "Valid")</f>
        <v>Valid</v>
      </c>
    </row>
    <row r="2249" customFormat="false" ht="15" hidden="false" customHeight="true" outlineLevel="0" collapsed="false">
      <c r="A2249" s="1" t="n">
        <v>2248</v>
      </c>
      <c r="B2249" s="1" t="s">
        <v>5572</v>
      </c>
      <c r="C2249" s="1" t="s">
        <v>5573</v>
      </c>
      <c r="D2249" s="1" t="s">
        <v>1062</v>
      </c>
      <c r="E2249" s="1" t="s">
        <v>1071</v>
      </c>
      <c r="F2249" s="1" t="n">
        <v>123</v>
      </c>
      <c r="G2249" s="1" t="s">
        <v>1055</v>
      </c>
      <c r="H2249" s="1" t="n">
        <v>2124.03</v>
      </c>
      <c r="I2249" s="1" t="s">
        <v>46</v>
      </c>
      <c r="J224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2248SKU02248NESTLE PRODUCT 2248DAIRYITCPACKINACTIVE1232124.03</v>
      </c>
      <c r="K2249" s="1" t="n">
        <f aca="false">COUNTIF(J:J, $J2249)</f>
        <v>1</v>
      </c>
      <c r="L2249" s="1" t="str">
        <f aca="false">IF(ISNA(VLOOKUP(tblProducts[[#This Row],[supplier_id]], tblSuppliers[], 3, FALSE())), "Invalid", "Valid")</f>
        <v>Valid</v>
      </c>
    </row>
    <row r="2250" customFormat="false" ht="15" hidden="false" customHeight="true" outlineLevel="0" collapsed="false">
      <c r="A2250" s="1" t="n">
        <v>2249</v>
      </c>
      <c r="B2250" s="1" t="s">
        <v>5574</v>
      </c>
      <c r="C2250" s="1" t="s">
        <v>5575</v>
      </c>
      <c r="D2250" s="1" t="s">
        <v>1088</v>
      </c>
      <c r="E2250" s="1" t="s">
        <v>1071</v>
      </c>
      <c r="F2250" s="1" t="n">
        <v>186</v>
      </c>
      <c r="G2250" s="1" t="s">
        <v>1078</v>
      </c>
      <c r="H2250" s="1" t="n">
        <v>1803.02</v>
      </c>
      <c r="I2250" s="1" t="s">
        <v>39</v>
      </c>
      <c r="J225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2249SKU02249DABUR PRODUCT 2249HOUSEHOLDITCBOTTLEACTIVE1861803.02</v>
      </c>
      <c r="K2250" s="1" t="n">
        <f aca="false">COUNTIF(J:J, $J2250)</f>
        <v>1</v>
      </c>
      <c r="L2250" s="1" t="str">
        <f aca="false">IF(ISNA(VLOOKUP(tblProducts[[#This Row],[supplier_id]], tblSuppliers[], 3, FALSE())), "Invalid", "Valid")</f>
        <v>Valid</v>
      </c>
    </row>
    <row r="2251" customFormat="false" ht="15" hidden="false" customHeight="true" outlineLevel="0" collapsed="false">
      <c r="A2251" s="1" t="n">
        <v>2250</v>
      </c>
      <c r="B2251" s="1" t="s">
        <v>5576</v>
      </c>
      <c r="C2251" s="1" t="s">
        <v>5577</v>
      </c>
      <c r="D2251" s="1" t="s">
        <v>1062</v>
      </c>
      <c r="E2251" s="1" t="s">
        <v>1063</v>
      </c>
      <c r="F2251" s="1" t="n">
        <v>187</v>
      </c>
      <c r="G2251" s="1" t="s">
        <v>1078</v>
      </c>
      <c r="H2251" s="1" t="n">
        <v>2029.91</v>
      </c>
      <c r="I2251" s="1" t="s">
        <v>46</v>
      </c>
      <c r="J225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2250SKU02250P&amp;G PRODUCT 2250DAIRYAMULBOTTLEINACTIVE1872029.91</v>
      </c>
      <c r="K2251" s="1" t="n">
        <f aca="false">COUNTIF(J:J, $J2251)</f>
        <v>1</v>
      </c>
      <c r="L2251" s="1" t="str">
        <f aca="false">IF(ISNA(VLOOKUP(tblProducts[[#This Row],[supplier_id]], tblSuppliers[], 3, FALSE())), "Invalid", "Valid")</f>
        <v>Valid</v>
      </c>
    </row>
    <row r="2252" customFormat="false" ht="15" hidden="false" customHeight="true" outlineLevel="0" collapsed="false">
      <c r="A2252" s="1" t="n">
        <v>2251</v>
      </c>
      <c r="B2252" s="1" t="s">
        <v>5578</v>
      </c>
      <c r="C2252" s="1" t="s">
        <v>5579</v>
      </c>
      <c r="D2252" s="1" t="s">
        <v>1062</v>
      </c>
      <c r="E2252" s="1" t="s">
        <v>1082</v>
      </c>
      <c r="F2252" s="1" t="n">
        <v>82</v>
      </c>
      <c r="G2252" s="1" t="s">
        <v>1059</v>
      </c>
      <c r="H2252" s="1" t="n">
        <v>1737.12</v>
      </c>
      <c r="I2252" s="1" t="s">
        <v>46</v>
      </c>
      <c r="J225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2251SKU02251PARLE PRODUCT 2251DAIRYNESTLELITREINACTIVE821737.12</v>
      </c>
      <c r="K2252" s="1" t="n">
        <f aca="false">COUNTIF(J:J, $J2252)</f>
        <v>1</v>
      </c>
      <c r="L2252" s="1" t="str">
        <f aca="false">IF(ISNA(VLOOKUP(tblProducts[[#This Row],[supplier_id]], tblSuppliers[], 3, FALSE())), "Invalid", "Valid")</f>
        <v>Valid</v>
      </c>
    </row>
    <row r="2253" customFormat="false" ht="15" hidden="false" customHeight="true" outlineLevel="0" collapsed="false">
      <c r="A2253" s="1" t="n">
        <v>2252</v>
      </c>
      <c r="B2253" s="1" t="s">
        <v>5580</v>
      </c>
      <c r="C2253" s="1" t="s">
        <v>5581</v>
      </c>
      <c r="D2253" s="1" t="s">
        <v>1062</v>
      </c>
      <c r="E2253" s="1" t="s">
        <v>1085</v>
      </c>
      <c r="F2253" s="1" t="n">
        <v>157</v>
      </c>
      <c r="G2253" s="1" t="s">
        <v>1059</v>
      </c>
      <c r="H2253" s="1" t="n">
        <v>1073.64</v>
      </c>
      <c r="I2253" s="1" t="s">
        <v>46</v>
      </c>
      <c r="J225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2252SKU02252BRITANNIA PRODUCT 2252DAIRYDABURLITREINACTIVE1571073.64</v>
      </c>
      <c r="K2253" s="1" t="n">
        <f aca="false">COUNTIF(J:J, $J2253)</f>
        <v>1</v>
      </c>
      <c r="L2253" s="1" t="str">
        <f aca="false">IF(ISNA(VLOOKUP(tblProducts[[#This Row],[supplier_id]], tblSuppliers[], 3, FALSE())), "Invalid", "Valid")</f>
        <v>Valid</v>
      </c>
    </row>
    <row r="2254" customFormat="false" ht="15" hidden="false" customHeight="true" outlineLevel="0" collapsed="false">
      <c r="A2254" s="1" t="n">
        <v>2253</v>
      </c>
      <c r="B2254" s="1" t="s">
        <v>5582</v>
      </c>
      <c r="C2254" s="1" t="s">
        <v>5583</v>
      </c>
      <c r="D2254" s="1" t="s">
        <v>1062</v>
      </c>
      <c r="E2254" s="1" t="s">
        <v>1085</v>
      </c>
      <c r="F2254" s="1" t="n">
        <v>120</v>
      </c>
      <c r="G2254" s="1" t="s">
        <v>1078</v>
      </c>
      <c r="H2254" s="1" t="n">
        <v>871.23</v>
      </c>
      <c r="I2254" s="1" t="s">
        <v>46</v>
      </c>
      <c r="J225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2253SKU02253ITC PRODUCT 2253DAIRYDABURBOTTLEINACTIVE120871.23</v>
      </c>
      <c r="K2254" s="1" t="n">
        <f aca="false">COUNTIF(J:J, $J2254)</f>
        <v>1</v>
      </c>
      <c r="L2254" s="1" t="str">
        <f aca="false">IF(ISNA(VLOOKUP(tblProducts[[#This Row],[supplier_id]], tblSuppliers[], 3, FALSE())), "Invalid", "Valid")</f>
        <v>Valid</v>
      </c>
    </row>
    <row r="2255" customFormat="false" ht="15" hidden="false" customHeight="true" outlineLevel="0" collapsed="false">
      <c r="A2255" s="1" t="n">
        <v>2254</v>
      </c>
      <c r="B2255" s="1" t="s">
        <v>5584</v>
      </c>
      <c r="C2255" s="1" t="s">
        <v>5585</v>
      </c>
      <c r="D2255" s="1" t="s">
        <v>1062</v>
      </c>
      <c r="E2255" s="1" t="s">
        <v>1077</v>
      </c>
      <c r="F2255" s="1" t="n">
        <v>7</v>
      </c>
      <c r="G2255" s="1" t="s">
        <v>1064</v>
      </c>
      <c r="H2255" s="1" t="n">
        <v>475.95</v>
      </c>
      <c r="I2255" s="1" t="s">
        <v>46</v>
      </c>
      <c r="J225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2254SKU02254BRITANNIA PRODUCT 2254DAIRYBRITANNIAKGINACTIVE7475.95</v>
      </c>
      <c r="K2255" s="1" t="n">
        <f aca="false">COUNTIF(J:J, $J2255)</f>
        <v>1</v>
      </c>
      <c r="L2255" s="1" t="str">
        <f aca="false">IF(ISNA(VLOOKUP(tblProducts[[#This Row],[supplier_id]], tblSuppliers[], 3, FALSE())), "Invalid", "Valid")</f>
        <v>Valid</v>
      </c>
    </row>
    <row r="2256" customFormat="false" ht="15" hidden="false" customHeight="true" outlineLevel="0" collapsed="false">
      <c r="A2256" s="1" t="n">
        <v>2255</v>
      </c>
      <c r="B2256" s="1" t="s">
        <v>5586</v>
      </c>
      <c r="C2256" s="1" t="s">
        <v>5587</v>
      </c>
      <c r="D2256" s="1" t="s">
        <v>1067</v>
      </c>
      <c r="E2256" s="1" t="s">
        <v>1089</v>
      </c>
      <c r="F2256" s="1" t="n">
        <v>26</v>
      </c>
      <c r="G2256" s="1" t="s">
        <v>1078</v>
      </c>
      <c r="H2256" s="1" t="n">
        <v>1606.86</v>
      </c>
      <c r="I2256" s="1" t="s">
        <v>46</v>
      </c>
      <c r="J225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2255SKU02255P&amp;G PRODUCT 2255BAKERYPARLEBOTTLEINACTIVE261606.86</v>
      </c>
      <c r="K2256" s="1" t="n">
        <f aca="false">COUNTIF(J:J, $J2256)</f>
        <v>1</v>
      </c>
      <c r="L2256" s="1" t="str">
        <f aca="false">IF(ISNA(VLOOKUP(tblProducts[[#This Row],[supplier_id]], tblSuppliers[], 3, FALSE())), "Invalid", "Valid")</f>
        <v>Valid</v>
      </c>
    </row>
    <row r="2257" customFormat="false" ht="15" hidden="false" customHeight="true" outlineLevel="0" collapsed="false">
      <c r="A2257" s="1" t="n">
        <v>2256</v>
      </c>
      <c r="B2257" s="1" t="s">
        <v>5588</v>
      </c>
      <c r="C2257" s="1" t="s">
        <v>5589</v>
      </c>
      <c r="D2257" s="1" t="s">
        <v>1081</v>
      </c>
      <c r="E2257" s="1" t="s">
        <v>1089</v>
      </c>
      <c r="F2257" s="1" t="n">
        <v>77</v>
      </c>
      <c r="G2257" s="1" t="s">
        <v>1078</v>
      </c>
      <c r="H2257" s="1" t="n">
        <v>563.82</v>
      </c>
      <c r="I2257" s="1" t="s">
        <v>46</v>
      </c>
      <c r="J225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2256SKU02256PARLE PRODUCT 2256FROZEN FOODPARLEBOTTLEINACTIVE77563.82</v>
      </c>
      <c r="K2257" s="1" t="n">
        <f aca="false">COUNTIF(J:J, $J2257)</f>
        <v>1</v>
      </c>
      <c r="L2257" s="1" t="str">
        <f aca="false">IF(ISNA(VLOOKUP(tblProducts[[#This Row],[supplier_id]], tblSuppliers[], 3, FALSE())), "Invalid", "Valid")</f>
        <v>Valid</v>
      </c>
    </row>
    <row r="2258" customFormat="false" ht="15" hidden="false" customHeight="true" outlineLevel="0" collapsed="false">
      <c r="A2258" s="1" t="n">
        <v>2257</v>
      </c>
      <c r="B2258" s="1" t="s">
        <v>5590</v>
      </c>
      <c r="C2258" s="1" t="s">
        <v>5591</v>
      </c>
      <c r="D2258" s="1" t="s">
        <v>1076</v>
      </c>
      <c r="E2258" s="1" t="s">
        <v>1089</v>
      </c>
      <c r="F2258" s="1" t="n">
        <v>59</v>
      </c>
      <c r="G2258" s="1" t="s">
        <v>1078</v>
      </c>
      <c r="H2258" s="1" t="n">
        <v>1105.31</v>
      </c>
      <c r="I2258" s="1" t="s">
        <v>39</v>
      </c>
      <c r="J225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2257SKU02257PARLE PRODUCT 2257SNACKSPARLEBOTTLEACTIVE591105.31</v>
      </c>
      <c r="K2258" s="1" t="n">
        <f aca="false">COUNTIF(J:J, $J2258)</f>
        <v>1</v>
      </c>
      <c r="L2258" s="1" t="str">
        <f aca="false">IF(ISNA(VLOOKUP(tblProducts[[#This Row],[supplier_id]], tblSuppliers[], 3, FALSE())), "Invalid", "Valid")</f>
        <v>Valid</v>
      </c>
    </row>
    <row r="2259" customFormat="false" ht="15" hidden="false" customHeight="true" outlineLevel="0" collapsed="false">
      <c r="A2259" s="1" t="n">
        <v>2258</v>
      </c>
      <c r="B2259" s="1" t="s">
        <v>5592</v>
      </c>
      <c r="C2259" s="1" t="s">
        <v>5593</v>
      </c>
      <c r="D2259" s="1" t="s">
        <v>1067</v>
      </c>
      <c r="E2259" s="1" t="s">
        <v>1077</v>
      </c>
      <c r="F2259" s="1" t="n">
        <v>176</v>
      </c>
      <c r="G2259" s="1" t="s">
        <v>1055</v>
      </c>
      <c r="H2259" s="1" t="n">
        <v>156.48</v>
      </c>
      <c r="I2259" s="1" t="s">
        <v>46</v>
      </c>
      <c r="J225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2258SKU02258BRITANNIA PRODUCT 2258BAKERYBRITANNIAPACKINACTIVE176156.48</v>
      </c>
      <c r="K2259" s="1" t="n">
        <f aca="false">COUNTIF(J:J, $J2259)</f>
        <v>1</v>
      </c>
      <c r="L2259" s="1" t="str">
        <f aca="false">IF(ISNA(VLOOKUP(tblProducts[[#This Row],[supplier_id]], tblSuppliers[], 3, FALSE())), "Invalid", "Valid")</f>
        <v>Valid</v>
      </c>
    </row>
    <row r="2260" customFormat="false" ht="15" hidden="false" customHeight="true" outlineLevel="0" collapsed="false">
      <c r="A2260" s="1" t="n">
        <v>2259</v>
      </c>
      <c r="B2260" s="1" t="s">
        <v>5594</v>
      </c>
      <c r="C2260" s="1" t="s">
        <v>5595</v>
      </c>
      <c r="D2260" s="1" t="s">
        <v>1088</v>
      </c>
      <c r="E2260" s="1" t="s">
        <v>1089</v>
      </c>
      <c r="F2260" s="1" t="n">
        <v>180</v>
      </c>
      <c r="G2260" s="1" t="s">
        <v>1055</v>
      </c>
      <c r="H2260" s="1" t="n">
        <v>2219.49</v>
      </c>
      <c r="I2260" s="1" t="s">
        <v>39</v>
      </c>
      <c r="J226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2259SKU02259UNILEVER PRODUCT 2259HOUSEHOLDPARLEPACKACTIVE1802219.49</v>
      </c>
      <c r="K2260" s="1" t="n">
        <f aca="false">COUNTIF(J:J, $J2260)</f>
        <v>1</v>
      </c>
      <c r="L2260" s="1" t="str">
        <f aca="false">IF(ISNA(VLOOKUP(tblProducts[[#This Row],[supplier_id]], tblSuppliers[], 3, FALSE())), "Invalid", "Valid")</f>
        <v>Valid</v>
      </c>
    </row>
    <row r="2261" customFormat="false" ht="15" hidden="false" customHeight="true" outlineLevel="0" collapsed="false">
      <c r="A2261" s="1" t="n">
        <v>2260</v>
      </c>
      <c r="B2261" s="1" t="s">
        <v>5596</v>
      </c>
      <c r="C2261" s="1" t="s">
        <v>5597</v>
      </c>
      <c r="D2261" s="1" t="s">
        <v>1143</v>
      </c>
      <c r="E2261" s="1" t="s">
        <v>1054</v>
      </c>
      <c r="F2261" s="1" t="n">
        <v>11</v>
      </c>
      <c r="G2261" s="1" t="s">
        <v>1059</v>
      </c>
      <c r="H2261" s="1" t="n">
        <v>129.29</v>
      </c>
      <c r="I2261" s="1" t="s">
        <v>46</v>
      </c>
      <c r="J226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2260SKU02260BRITANNIA PRODUCT 2260BEVERAGESUNILEVERLITREINACTIVE11129.29</v>
      </c>
      <c r="K2261" s="1" t="n">
        <f aca="false">COUNTIF(J:J, $J2261)</f>
        <v>1</v>
      </c>
      <c r="L2261" s="1" t="str">
        <f aca="false">IF(ISNA(VLOOKUP(tblProducts[[#This Row],[supplier_id]], tblSuppliers[], 3, FALSE())), "Invalid", "Valid")</f>
        <v>Valid</v>
      </c>
    </row>
    <row r="2262" customFormat="false" ht="15" hidden="false" customHeight="true" outlineLevel="0" collapsed="false">
      <c r="A2262" s="1" t="n">
        <v>2261</v>
      </c>
      <c r="B2262" s="1" t="s">
        <v>5598</v>
      </c>
      <c r="C2262" s="1" t="s">
        <v>5599</v>
      </c>
      <c r="D2262" s="1" t="s">
        <v>1081</v>
      </c>
      <c r="E2262" s="1" t="s">
        <v>1058</v>
      </c>
      <c r="F2262" s="1" t="n">
        <v>50</v>
      </c>
      <c r="G2262" s="1" t="s">
        <v>1078</v>
      </c>
      <c r="H2262" s="1" t="n">
        <v>2382.99</v>
      </c>
      <c r="I2262" s="1" t="s">
        <v>39</v>
      </c>
      <c r="J226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2261SKU02261ITC PRODUCT 2261FROZEN FOODP&amp;GBOTTLEACTIVE502382.99</v>
      </c>
      <c r="K2262" s="1" t="n">
        <f aca="false">COUNTIF(J:J, $J2262)</f>
        <v>1</v>
      </c>
      <c r="L2262" s="1" t="str">
        <f aca="false">IF(ISNA(VLOOKUP(tblProducts[[#This Row],[supplier_id]], tblSuppliers[], 3, FALSE())), "Invalid", "Valid")</f>
        <v>Valid</v>
      </c>
    </row>
    <row r="2263" customFormat="false" ht="15" hidden="false" customHeight="true" outlineLevel="0" collapsed="false">
      <c r="A2263" s="1" t="n">
        <v>2262</v>
      </c>
      <c r="B2263" s="1" t="s">
        <v>5600</v>
      </c>
      <c r="C2263" s="1" t="s">
        <v>5601</v>
      </c>
      <c r="D2263" s="1" t="s">
        <v>1088</v>
      </c>
      <c r="E2263" s="1" t="s">
        <v>1082</v>
      </c>
      <c r="F2263" s="1" t="n">
        <v>43</v>
      </c>
      <c r="G2263" s="1" t="s">
        <v>1055</v>
      </c>
      <c r="H2263" s="1" t="n">
        <v>282</v>
      </c>
      <c r="I2263" s="1" t="s">
        <v>46</v>
      </c>
      <c r="J226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2262SKU02262PARLE PRODUCT 2262HOUSEHOLDNESTLEPACKINACTIVE43282</v>
      </c>
      <c r="K2263" s="1" t="n">
        <f aca="false">COUNTIF(J:J, $J2263)</f>
        <v>1</v>
      </c>
      <c r="L2263" s="1" t="str">
        <f aca="false">IF(ISNA(VLOOKUP(tblProducts[[#This Row],[supplier_id]], tblSuppliers[], 3, FALSE())), "Invalid", "Valid")</f>
        <v>Valid</v>
      </c>
    </row>
    <row r="2264" customFormat="false" ht="15" hidden="false" customHeight="true" outlineLevel="0" collapsed="false">
      <c r="A2264" s="1" t="n">
        <v>2263</v>
      </c>
      <c r="B2264" s="1" t="s">
        <v>5602</v>
      </c>
      <c r="C2264" s="1" t="s">
        <v>5603</v>
      </c>
      <c r="D2264" s="1" t="s">
        <v>1081</v>
      </c>
      <c r="E2264" s="1" t="s">
        <v>1054</v>
      </c>
      <c r="F2264" s="1" t="n">
        <v>111</v>
      </c>
      <c r="G2264" s="1" t="s">
        <v>1064</v>
      </c>
      <c r="H2264" s="1" t="n">
        <v>582.61</v>
      </c>
      <c r="I2264" s="1" t="s">
        <v>39</v>
      </c>
      <c r="J226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2263SKU02263PARLE PRODUCT 2263FROZEN FOODUNILEVERKGACTIVE111582.61</v>
      </c>
      <c r="K2264" s="1" t="n">
        <f aca="false">COUNTIF(J:J, $J2264)</f>
        <v>1</v>
      </c>
      <c r="L2264" s="1" t="str">
        <f aca="false">IF(ISNA(VLOOKUP(tblProducts[[#This Row],[supplier_id]], tblSuppliers[], 3, FALSE())), "Invalid", "Valid")</f>
        <v>Valid</v>
      </c>
    </row>
    <row r="2265" customFormat="false" ht="15" hidden="false" customHeight="true" outlineLevel="0" collapsed="false">
      <c r="A2265" s="1" t="n">
        <v>2264</v>
      </c>
      <c r="B2265" s="1" t="s">
        <v>5604</v>
      </c>
      <c r="C2265" s="1" t="s">
        <v>5605</v>
      </c>
      <c r="D2265" s="1" t="s">
        <v>1143</v>
      </c>
      <c r="E2265" s="1" t="s">
        <v>1058</v>
      </c>
      <c r="F2265" s="1" t="n">
        <v>44</v>
      </c>
      <c r="G2265" s="1" t="s">
        <v>1055</v>
      </c>
      <c r="H2265" s="1" t="n">
        <v>1295.56</v>
      </c>
      <c r="I2265" s="1" t="s">
        <v>39</v>
      </c>
      <c r="J226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2264SKU02264AMUL PRODUCT 2264BEVERAGESP&amp;GPACKACTIVE441295.56</v>
      </c>
      <c r="K2265" s="1" t="n">
        <f aca="false">COUNTIF(J:J, $J2265)</f>
        <v>1</v>
      </c>
      <c r="L2265" s="1" t="str">
        <f aca="false">IF(ISNA(VLOOKUP(tblProducts[[#This Row],[supplier_id]], tblSuppliers[], 3, FALSE())), "Invalid", "Valid")</f>
        <v>Valid</v>
      </c>
    </row>
    <row r="2266" customFormat="false" ht="15" hidden="false" customHeight="true" outlineLevel="0" collapsed="false">
      <c r="A2266" s="1" t="n">
        <v>2265</v>
      </c>
      <c r="B2266" s="1" t="s">
        <v>5606</v>
      </c>
      <c r="C2266" s="1" t="s">
        <v>5607</v>
      </c>
      <c r="D2266" s="1" t="s">
        <v>1143</v>
      </c>
      <c r="E2266" s="1" t="s">
        <v>1085</v>
      </c>
      <c r="F2266" s="1" t="n">
        <v>171</v>
      </c>
      <c r="G2266" s="1" t="s">
        <v>1064</v>
      </c>
      <c r="H2266" s="1" t="n">
        <v>1116.52</v>
      </c>
      <c r="I2266" s="1" t="s">
        <v>46</v>
      </c>
      <c r="J226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2265SKU02265DABUR PRODUCT 2265BEVERAGESDABURKGINACTIVE1711116.52</v>
      </c>
      <c r="K2266" s="1" t="n">
        <f aca="false">COUNTIF(J:J, $J2266)</f>
        <v>1</v>
      </c>
      <c r="L2266" s="1" t="str">
        <f aca="false">IF(ISNA(VLOOKUP(tblProducts[[#This Row],[supplier_id]], tblSuppliers[], 3, FALSE())), "Invalid", "Valid")</f>
        <v>Valid</v>
      </c>
    </row>
    <row r="2267" customFormat="false" ht="15" hidden="false" customHeight="true" outlineLevel="0" collapsed="false">
      <c r="A2267" s="1" t="n">
        <v>2266</v>
      </c>
      <c r="B2267" s="1" t="s">
        <v>5608</v>
      </c>
      <c r="C2267" s="1" t="s">
        <v>5609</v>
      </c>
      <c r="D2267" s="1" t="s">
        <v>1067</v>
      </c>
      <c r="E2267" s="1" t="s">
        <v>1071</v>
      </c>
      <c r="F2267" s="1" t="n">
        <v>59</v>
      </c>
      <c r="G2267" s="1" t="s">
        <v>1055</v>
      </c>
      <c r="H2267" s="1" t="n">
        <v>75.89</v>
      </c>
      <c r="I2267" s="1" t="s">
        <v>46</v>
      </c>
      <c r="J226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2266SKU02266BRITANNIA PRODUCT 2266BAKERYITCPACKINACTIVE5975.89</v>
      </c>
      <c r="K2267" s="1" t="n">
        <f aca="false">COUNTIF(J:J, $J2267)</f>
        <v>1</v>
      </c>
      <c r="L2267" s="1" t="str">
        <f aca="false">IF(ISNA(VLOOKUP(tblProducts[[#This Row],[supplier_id]], tblSuppliers[], 3, FALSE())), "Invalid", "Valid")</f>
        <v>Valid</v>
      </c>
    </row>
    <row r="2268" customFormat="false" ht="15" hidden="false" customHeight="true" outlineLevel="0" collapsed="false">
      <c r="A2268" s="1" t="n">
        <v>2267</v>
      </c>
      <c r="B2268" s="1" t="s">
        <v>5610</v>
      </c>
      <c r="C2268" s="1" t="s">
        <v>5611</v>
      </c>
      <c r="D2268" s="1" t="s">
        <v>1053</v>
      </c>
      <c r="E2268" s="1" t="s">
        <v>1089</v>
      </c>
      <c r="F2268" s="1" t="n">
        <v>52</v>
      </c>
      <c r="G2268" s="1" t="s">
        <v>1064</v>
      </c>
      <c r="H2268" s="1" t="n">
        <v>460.37</v>
      </c>
      <c r="I2268" s="1" t="s">
        <v>46</v>
      </c>
      <c r="J226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2267SKU02267NESTLE PRODUCT 2267CLEANINGPARLEKGINACTIVE52460.37</v>
      </c>
      <c r="K2268" s="1" t="n">
        <f aca="false">COUNTIF(J:J, $J2268)</f>
        <v>1</v>
      </c>
      <c r="L2268" s="1" t="str">
        <f aca="false">IF(ISNA(VLOOKUP(tblProducts[[#This Row],[supplier_id]], tblSuppliers[], 3, FALSE())), "Invalid", "Valid")</f>
        <v>Valid</v>
      </c>
    </row>
    <row r="2269" customFormat="false" ht="15" hidden="false" customHeight="true" outlineLevel="0" collapsed="false">
      <c r="A2269" s="1" t="n">
        <v>2268</v>
      </c>
      <c r="B2269" s="1" t="s">
        <v>5612</v>
      </c>
      <c r="C2269" s="1" t="s">
        <v>5613</v>
      </c>
      <c r="D2269" s="1" t="s">
        <v>1053</v>
      </c>
      <c r="E2269" s="1" t="s">
        <v>1077</v>
      </c>
      <c r="F2269" s="1" t="n">
        <v>42</v>
      </c>
      <c r="G2269" s="1" t="s">
        <v>1055</v>
      </c>
      <c r="H2269" s="1" t="n">
        <v>1371.13</v>
      </c>
      <c r="I2269" s="1" t="s">
        <v>39</v>
      </c>
      <c r="J226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2268SKU02268UNILEVER PRODUCT 2268CLEANINGBRITANNIAPACKACTIVE421371.13</v>
      </c>
      <c r="K2269" s="1" t="n">
        <f aca="false">COUNTIF(J:J, $J2269)</f>
        <v>1</v>
      </c>
      <c r="L2269" s="1" t="str">
        <f aca="false">IF(ISNA(VLOOKUP(tblProducts[[#This Row],[supplier_id]], tblSuppliers[], 3, FALSE())), "Invalid", "Valid")</f>
        <v>Valid</v>
      </c>
    </row>
    <row r="2270" customFormat="false" ht="15" hidden="false" customHeight="true" outlineLevel="0" collapsed="false">
      <c r="A2270" s="1" t="n">
        <v>2269</v>
      </c>
      <c r="B2270" s="1" t="s">
        <v>5614</v>
      </c>
      <c r="C2270" s="1" t="s">
        <v>5615</v>
      </c>
      <c r="D2270" s="1" t="s">
        <v>1143</v>
      </c>
      <c r="E2270" s="1" t="s">
        <v>1071</v>
      </c>
      <c r="F2270" s="1" t="n">
        <v>54</v>
      </c>
      <c r="G2270" s="1" t="s">
        <v>1055</v>
      </c>
      <c r="H2270" s="1" t="n">
        <v>346.12</v>
      </c>
      <c r="I2270" s="1" t="s">
        <v>46</v>
      </c>
      <c r="J227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2269SKU02269BRITANNIA PRODUCT 2269BEVERAGESITCPACKINACTIVE54346.12</v>
      </c>
      <c r="K2270" s="1" t="n">
        <f aca="false">COUNTIF(J:J, $J2270)</f>
        <v>1</v>
      </c>
      <c r="L2270" s="1" t="str">
        <f aca="false">IF(ISNA(VLOOKUP(tblProducts[[#This Row],[supplier_id]], tblSuppliers[], 3, FALSE())), "Invalid", "Valid")</f>
        <v>Valid</v>
      </c>
    </row>
    <row r="2271" customFormat="false" ht="15" hidden="false" customHeight="true" outlineLevel="0" collapsed="false">
      <c r="A2271" s="1" t="n">
        <v>2270</v>
      </c>
      <c r="B2271" s="1" t="s">
        <v>5616</v>
      </c>
      <c r="C2271" s="1" t="s">
        <v>5617</v>
      </c>
      <c r="D2271" s="1" t="s">
        <v>1067</v>
      </c>
      <c r="E2271" s="1" t="s">
        <v>1071</v>
      </c>
      <c r="F2271" s="1" t="n">
        <v>167</v>
      </c>
      <c r="G2271" s="1" t="s">
        <v>1078</v>
      </c>
      <c r="H2271" s="1" t="n">
        <v>2216.09</v>
      </c>
      <c r="I2271" s="1" t="s">
        <v>46</v>
      </c>
      <c r="J227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2270SKU02270UNILEVER PRODUCT 2270BAKERYITCBOTTLEINACTIVE1672216.09</v>
      </c>
      <c r="K2271" s="1" t="n">
        <f aca="false">COUNTIF(J:J, $J2271)</f>
        <v>1</v>
      </c>
      <c r="L2271" s="1" t="str">
        <f aca="false">IF(ISNA(VLOOKUP(tblProducts[[#This Row],[supplier_id]], tblSuppliers[], 3, FALSE())), "Invalid", "Valid")</f>
        <v>Valid</v>
      </c>
    </row>
    <row r="2272" customFormat="false" ht="15" hidden="false" customHeight="true" outlineLevel="0" collapsed="false">
      <c r="A2272" s="1" t="n">
        <v>2271</v>
      </c>
      <c r="B2272" s="1" t="s">
        <v>5618</v>
      </c>
      <c r="C2272" s="1" t="s">
        <v>5619</v>
      </c>
      <c r="D2272" s="1" t="s">
        <v>1098</v>
      </c>
      <c r="E2272" s="1" t="s">
        <v>1054</v>
      </c>
      <c r="F2272" s="1" t="n">
        <v>142</v>
      </c>
      <c r="G2272" s="1" t="s">
        <v>1059</v>
      </c>
      <c r="H2272" s="1" t="n">
        <v>889.7</v>
      </c>
      <c r="I2272" s="1" t="s">
        <v>46</v>
      </c>
      <c r="J227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2271SKU02271AMUL PRODUCT 2271PERSONAL CAREUNILEVERLITREINACTIVE142889.7</v>
      </c>
      <c r="K2272" s="1" t="n">
        <f aca="false">COUNTIF(J:J, $J2272)</f>
        <v>1</v>
      </c>
      <c r="L2272" s="1" t="str">
        <f aca="false">IF(ISNA(VLOOKUP(tblProducts[[#This Row],[supplier_id]], tblSuppliers[], 3, FALSE())), "Invalid", "Valid")</f>
        <v>Valid</v>
      </c>
    </row>
    <row r="2273" customFormat="false" ht="15" hidden="false" customHeight="true" outlineLevel="0" collapsed="false">
      <c r="A2273" s="1" t="n">
        <v>2272</v>
      </c>
      <c r="B2273" s="1" t="s">
        <v>5620</v>
      </c>
      <c r="C2273" s="1" t="s">
        <v>5621</v>
      </c>
      <c r="D2273" s="1" t="s">
        <v>1062</v>
      </c>
      <c r="E2273" s="1" t="s">
        <v>1058</v>
      </c>
      <c r="F2273" s="1" t="n">
        <v>7</v>
      </c>
      <c r="G2273" s="1" t="s">
        <v>1078</v>
      </c>
      <c r="H2273" s="1" t="n">
        <v>1141.89</v>
      </c>
      <c r="I2273" s="1" t="s">
        <v>39</v>
      </c>
      <c r="J227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2272SKU02272UNILEVER PRODUCT 2272DAIRYP&amp;GBOTTLEACTIVE71141.89</v>
      </c>
      <c r="K2273" s="1" t="n">
        <f aca="false">COUNTIF(J:J, $J2273)</f>
        <v>1</v>
      </c>
      <c r="L2273" s="1" t="str">
        <f aca="false">IF(ISNA(VLOOKUP(tblProducts[[#This Row],[supplier_id]], tblSuppliers[], 3, FALSE())), "Invalid", "Valid")</f>
        <v>Valid</v>
      </c>
    </row>
    <row r="2274" customFormat="false" ht="15" hidden="false" customHeight="true" outlineLevel="0" collapsed="false">
      <c r="A2274" s="1" t="n">
        <v>2273</v>
      </c>
      <c r="B2274" s="1" t="s">
        <v>5622</v>
      </c>
      <c r="C2274" s="1" t="s">
        <v>5623</v>
      </c>
      <c r="D2274" s="1" t="s">
        <v>1076</v>
      </c>
      <c r="E2274" s="1" t="s">
        <v>1085</v>
      </c>
      <c r="F2274" s="1" t="n">
        <v>140</v>
      </c>
      <c r="G2274" s="1" t="s">
        <v>1059</v>
      </c>
      <c r="H2274" s="1" t="n">
        <v>300.06</v>
      </c>
      <c r="I2274" s="1" t="s">
        <v>39</v>
      </c>
      <c r="J227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2273SKU02273UNILEVER PRODUCT 2273SNACKSDABURLITREACTIVE140300.06</v>
      </c>
      <c r="K2274" s="1" t="n">
        <f aca="false">COUNTIF(J:J, $J2274)</f>
        <v>1</v>
      </c>
      <c r="L2274" s="1" t="str">
        <f aca="false">IF(ISNA(VLOOKUP(tblProducts[[#This Row],[supplier_id]], tblSuppliers[], 3, FALSE())), "Invalid", "Valid")</f>
        <v>Valid</v>
      </c>
    </row>
    <row r="2275" customFormat="false" ht="15" hidden="false" customHeight="true" outlineLevel="0" collapsed="false">
      <c r="A2275" s="1" t="n">
        <v>2274</v>
      </c>
      <c r="B2275" s="1" t="s">
        <v>5624</v>
      </c>
      <c r="C2275" s="1" t="s">
        <v>5625</v>
      </c>
      <c r="D2275" s="1" t="s">
        <v>1062</v>
      </c>
      <c r="E2275" s="1" t="s">
        <v>1071</v>
      </c>
      <c r="F2275" s="1" t="n">
        <v>39</v>
      </c>
      <c r="G2275" s="1" t="s">
        <v>1064</v>
      </c>
      <c r="H2275" s="1" t="n">
        <v>869.54</v>
      </c>
      <c r="I2275" s="1" t="s">
        <v>39</v>
      </c>
      <c r="J227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2274SKU02274PARLE PRODUCT 2274DAIRYITCKGACTIVE39869.54</v>
      </c>
      <c r="K2275" s="1" t="n">
        <f aca="false">COUNTIF(J:J, $J2275)</f>
        <v>1</v>
      </c>
      <c r="L2275" s="1" t="str">
        <f aca="false">IF(ISNA(VLOOKUP(tblProducts[[#This Row],[supplier_id]], tblSuppliers[], 3, FALSE())), "Invalid", "Valid")</f>
        <v>Valid</v>
      </c>
    </row>
    <row r="2276" customFormat="false" ht="15" hidden="false" customHeight="true" outlineLevel="0" collapsed="false">
      <c r="A2276" s="1" t="n">
        <v>2275</v>
      </c>
      <c r="B2276" s="1" t="s">
        <v>5626</v>
      </c>
      <c r="C2276" s="1" t="s">
        <v>5627</v>
      </c>
      <c r="D2276" s="1" t="s">
        <v>1053</v>
      </c>
      <c r="E2276" s="1" t="s">
        <v>1071</v>
      </c>
      <c r="F2276" s="1" t="n">
        <v>65</v>
      </c>
      <c r="G2276" s="1" t="s">
        <v>1068</v>
      </c>
      <c r="H2276" s="1" t="n">
        <v>316.03</v>
      </c>
      <c r="I2276" s="1" t="s">
        <v>39</v>
      </c>
      <c r="J227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2275SKU02275PARLE PRODUCT 2275CLEANINGITCPIECEACTIVE65316.03</v>
      </c>
      <c r="K2276" s="1" t="n">
        <f aca="false">COUNTIF(J:J, $J2276)</f>
        <v>1</v>
      </c>
      <c r="L2276" s="1" t="str">
        <f aca="false">IF(ISNA(VLOOKUP(tblProducts[[#This Row],[supplier_id]], tblSuppliers[], 3, FALSE())), "Invalid", "Valid")</f>
        <v>Valid</v>
      </c>
    </row>
    <row r="2277" customFormat="false" ht="15" hidden="false" customHeight="true" outlineLevel="0" collapsed="false">
      <c r="A2277" s="1" t="n">
        <v>2276</v>
      </c>
      <c r="B2277" s="1" t="s">
        <v>5628</v>
      </c>
      <c r="C2277" s="1" t="s">
        <v>5629</v>
      </c>
      <c r="D2277" s="1" t="s">
        <v>1067</v>
      </c>
      <c r="E2277" s="1" t="s">
        <v>1058</v>
      </c>
      <c r="F2277" s="1" t="n">
        <v>141</v>
      </c>
      <c r="G2277" s="1" t="s">
        <v>1068</v>
      </c>
      <c r="H2277" s="1" t="n">
        <v>198.17</v>
      </c>
      <c r="I2277" s="1" t="s">
        <v>39</v>
      </c>
      <c r="J227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2276SKU02276DABUR PRODUCT 2276BAKERYP&amp;GPIECEACTIVE141198.17</v>
      </c>
      <c r="K2277" s="1" t="n">
        <f aca="false">COUNTIF(J:J, $J2277)</f>
        <v>1</v>
      </c>
      <c r="L2277" s="1" t="str">
        <f aca="false">IF(ISNA(VLOOKUP(tblProducts[[#This Row],[supplier_id]], tblSuppliers[], 3, FALSE())), "Invalid", "Valid")</f>
        <v>Valid</v>
      </c>
    </row>
    <row r="2278" customFormat="false" ht="15" hidden="false" customHeight="true" outlineLevel="0" collapsed="false">
      <c r="A2278" s="1" t="n">
        <v>2277</v>
      </c>
      <c r="B2278" s="1" t="s">
        <v>5630</v>
      </c>
      <c r="C2278" s="1" t="s">
        <v>5631</v>
      </c>
      <c r="D2278" s="1" t="s">
        <v>1067</v>
      </c>
      <c r="E2278" s="1" t="s">
        <v>1071</v>
      </c>
      <c r="F2278" s="1" t="n">
        <v>50</v>
      </c>
      <c r="G2278" s="1" t="s">
        <v>1078</v>
      </c>
      <c r="H2278" s="1" t="n">
        <v>2383.58</v>
      </c>
      <c r="I2278" s="1" t="s">
        <v>39</v>
      </c>
      <c r="J227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2277SKU02277P&amp;G PRODUCT 2277BAKERYITCBOTTLEACTIVE502383.58</v>
      </c>
      <c r="K2278" s="1" t="n">
        <f aca="false">COUNTIF(J:J, $J2278)</f>
        <v>1</v>
      </c>
      <c r="L2278" s="1" t="str">
        <f aca="false">IF(ISNA(VLOOKUP(tblProducts[[#This Row],[supplier_id]], tblSuppliers[], 3, FALSE())), "Invalid", "Valid")</f>
        <v>Valid</v>
      </c>
    </row>
    <row r="2279" customFormat="false" ht="15" hidden="false" customHeight="true" outlineLevel="0" collapsed="false">
      <c r="A2279" s="1" t="n">
        <v>2278</v>
      </c>
      <c r="B2279" s="1" t="s">
        <v>5632</v>
      </c>
      <c r="C2279" s="1" t="s">
        <v>5633</v>
      </c>
      <c r="D2279" s="1" t="s">
        <v>1081</v>
      </c>
      <c r="E2279" s="1" t="s">
        <v>1082</v>
      </c>
      <c r="F2279" s="1" t="n">
        <v>79</v>
      </c>
      <c r="G2279" s="1" t="s">
        <v>1059</v>
      </c>
      <c r="H2279" s="1" t="n">
        <v>1477.84</v>
      </c>
      <c r="I2279" s="1" t="s">
        <v>46</v>
      </c>
      <c r="J227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2278SKU02278AMUL PRODUCT 2278FROZEN FOODNESTLELITREINACTIVE791477.84</v>
      </c>
      <c r="K2279" s="1" t="n">
        <f aca="false">COUNTIF(J:J, $J2279)</f>
        <v>1</v>
      </c>
      <c r="L2279" s="1" t="str">
        <f aca="false">IF(ISNA(VLOOKUP(tblProducts[[#This Row],[supplier_id]], tblSuppliers[], 3, FALSE())), "Invalid", "Valid")</f>
        <v>Valid</v>
      </c>
    </row>
    <row r="2280" customFormat="false" ht="15" hidden="false" customHeight="true" outlineLevel="0" collapsed="false">
      <c r="A2280" s="1" t="n">
        <v>2279</v>
      </c>
      <c r="B2280" s="1" t="s">
        <v>5634</v>
      </c>
      <c r="C2280" s="1" t="s">
        <v>5635</v>
      </c>
      <c r="D2280" s="1" t="s">
        <v>1067</v>
      </c>
      <c r="E2280" s="1" t="s">
        <v>1085</v>
      </c>
      <c r="F2280" s="1" t="n">
        <v>198</v>
      </c>
      <c r="G2280" s="1" t="s">
        <v>1068</v>
      </c>
      <c r="H2280" s="1" t="n">
        <v>977.85</v>
      </c>
      <c r="I2280" s="1" t="s">
        <v>39</v>
      </c>
      <c r="J228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2279SKU02279DABUR PRODUCT 2279BAKERYDABURPIECEACTIVE198977.85</v>
      </c>
      <c r="K2280" s="1" t="n">
        <f aca="false">COUNTIF(J:J, $J2280)</f>
        <v>1</v>
      </c>
      <c r="L2280" s="1" t="str">
        <f aca="false">IF(ISNA(VLOOKUP(tblProducts[[#This Row],[supplier_id]], tblSuppliers[], 3, FALSE())), "Invalid", "Valid")</f>
        <v>Valid</v>
      </c>
    </row>
    <row r="2281" customFormat="false" ht="15" hidden="false" customHeight="true" outlineLevel="0" collapsed="false">
      <c r="A2281" s="1" t="n">
        <v>2280</v>
      </c>
      <c r="B2281" s="1" t="s">
        <v>5636</v>
      </c>
      <c r="C2281" s="1" t="s">
        <v>5637</v>
      </c>
      <c r="D2281" s="1" t="s">
        <v>1098</v>
      </c>
      <c r="E2281" s="1" t="s">
        <v>1063</v>
      </c>
      <c r="F2281" s="1" t="n">
        <v>117</v>
      </c>
      <c r="G2281" s="1" t="s">
        <v>1064</v>
      </c>
      <c r="H2281" s="1" t="n">
        <v>1933.24</v>
      </c>
      <c r="I2281" s="1" t="s">
        <v>46</v>
      </c>
      <c r="J228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2280SKU02280UNILEVER PRODUCT 2280PERSONAL CAREAMULKGINACTIVE1171933.24</v>
      </c>
      <c r="K2281" s="1" t="n">
        <f aca="false">COUNTIF(J:J, $J2281)</f>
        <v>1</v>
      </c>
      <c r="L2281" s="1" t="str">
        <f aca="false">IF(ISNA(VLOOKUP(tblProducts[[#This Row],[supplier_id]], tblSuppliers[], 3, FALSE())), "Invalid", "Valid")</f>
        <v>Valid</v>
      </c>
    </row>
    <row r="2282" customFormat="false" ht="15" hidden="false" customHeight="true" outlineLevel="0" collapsed="false">
      <c r="A2282" s="1" t="n">
        <v>2281</v>
      </c>
      <c r="B2282" s="1" t="s">
        <v>5638</v>
      </c>
      <c r="C2282" s="1" t="s">
        <v>5639</v>
      </c>
      <c r="D2282" s="1" t="s">
        <v>1098</v>
      </c>
      <c r="E2282" s="1" t="s">
        <v>1082</v>
      </c>
      <c r="F2282" s="1" t="n">
        <v>181</v>
      </c>
      <c r="G2282" s="1" t="s">
        <v>1068</v>
      </c>
      <c r="H2282" s="1" t="n">
        <v>1354.2</v>
      </c>
      <c r="I2282" s="1" t="s">
        <v>39</v>
      </c>
      <c r="J228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2281SKU02281UNILEVER PRODUCT 2281PERSONAL CARENESTLEPIECEACTIVE1811354.2</v>
      </c>
      <c r="K2282" s="1" t="n">
        <f aca="false">COUNTIF(J:J, $J2282)</f>
        <v>1</v>
      </c>
      <c r="L2282" s="1" t="str">
        <f aca="false">IF(ISNA(VLOOKUP(tblProducts[[#This Row],[supplier_id]], tblSuppliers[], 3, FALSE())), "Invalid", "Valid")</f>
        <v>Valid</v>
      </c>
    </row>
    <row r="2283" customFormat="false" ht="15" hidden="false" customHeight="true" outlineLevel="0" collapsed="false">
      <c r="A2283" s="1" t="n">
        <v>2282</v>
      </c>
      <c r="B2283" s="1" t="s">
        <v>5640</v>
      </c>
      <c r="C2283" s="1" t="s">
        <v>5641</v>
      </c>
      <c r="D2283" s="1" t="s">
        <v>1088</v>
      </c>
      <c r="E2283" s="1" t="s">
        <v>1054</v>
      </c>
      <c r="F2283" s="1" t="n">
        <v>90</v>
      </c>
      <c r="G2283" s="1" t="s">
        <v>1055</v>
      </c>
      <c r="H2283" s="1" t="n">
        <v>2128.88</v>
      </c>
      <c r="I2283" s="1" t="s">
        <v>39</v>
      </c>
      <c r="J228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2282SKU02282DABUR PRODUCT 2282HOUSEHOLDUNILEVERPACKACTIVE902128.88</v>
      </c>
      <c r="K2283" s="1" t="n">
        <f aca="false">COUNTIF(J:J, $J2283)</f>
        <v>1</v>
      </c>
      <c r="L2283" s="1" t="str">
        <f aca="false">IF(ISNA(VLOOKUP(tblProducts[[#This Row],[supplier_id]], tblSuppliers[], 3, FALSE())), "Invalid", "Valid")</f>
        <v>Valid</v>
      </c>
    </row>
    <row r="2284" customFormat="false" ht="15" hidden="false" customHeight="true" outlineLevel="0" collapsed="false">
      <c r="A2284" s="1" t="n">
        <v>2283</v>
      </c>
      <c r="B2284" s="1" t="s">
        <v>5642</v>
      </c>
      <c r="C2284" s="1" t="s">
        <v>5643</v>
      </c>
      <c r="D2284" s="1" t="s">
        <v>1053</v>
      </c>
      <c r="E2284" s="1" t="s">
        <v>1071</v>
      </c>
      <c r="F2284" s="1" t="n">
        <v>156</v>
      </c>
      <c r="G2284" s="1" t="s">
        <v>1078</v>
      </c>
      <c r="H2284" s="1" t="n">
        <v>769.4</v>
      </c>
      <c r="I2284" s="1" t="s">
        <v>46</v>
      </c>
      <c r="J228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2283SKU02283ITC PRODUCT 2283CLEANINGITCBOTTLEINACTIVE156769.4</v>
      </c>
      <c r="K2284" s="1" t="n">
        <f aca="false">COUNTIF(J:J, $J2284)</f>
        <v>1</v>
      </c>
      <c r="L2284" s="1" t="str">
        <f aca="false">IF(ISNA(VLOOKUP(tblProducts[[#This Row],[supplier_id]], tblSuppliers[], 3, FALSE())), "Invalid", "Valid")</f>
        <v>Valid</v>
      </c>
    </row>
    <row r="2285" customFormat="false" ht="15" hidden="false" customHeight="true" outlineLevel="0" collapsed="false">
      <c r="A2285" s="1" t="n">
        <v>2284</v>
      </c>
      <c r="B2285" s="1" t="s">
        <v>5644</v>
      </c>
      <c r="C2285" s="1" t="s">
        <v>5645</v>
      </c>
      <c r="D2285" s="1" t="s">
        <v>1081</v>
      </c>
      <c r="E2285" s="1" t="s">
        <v>1058</v>
      </c>
      <c r="F2285" s="1" t="n">
        <v>2</v>
      </c>
      <c r="G2285" s="1" t="s">
        <v>1055</v>
      </c>
      <c r="H2285" s="1" t="n">
        <v>1470.3</v>
      </c>
      <c r="I2285" s="1" t="s">
        <v>46</v>
      </c>
      <c r="J228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2284SKU02284P&amp;G PRODUCT 2284FROZEN FOODP&amp;GPACKINACTIVE21470.3</v>
      </c>
      <c r="K2285" s="1" t="n">
        <f aca="false">COUNTIF(J:J, $J2285)</f>
        <v>1</v>
      </c>
      <c r="L2285" s="1" t="str">
        <f aca="false">IF(ISNA(VLOOKUP(tblProducts[[#This Row],[supplier_id]], tblSuppliers[], 3, FALSE())), "Invalid", "Valid")</f>
        <v>Valid</v>
      </c>
    </row>
    <row r="2286" customFormat="false" ht="15" hidden="false" customHeight="true" outlineLevel="0" collapsed="false">
      <c r="A2286" s="1" t="n">
        <v>2285</v>
      </c>
      <c r="B2286" s="1" t="s">
        <v>5646</v>
      </c>
      <c r="C2286" s="1" t="s">
        <v>5647</v>
      </c>
      <c r="D2286" s="1" t="s">
        <v>1143</v>
      </c>
      <c r="E2286" s="1" t="s">
        <v>1089</v>
      </c>
      <c r="F2286" s="1" t="n">
        <v>7</v>
      </c>
      <c r="G2286" s="1" t="s">
        <v>1055</v>
      </c>
      <c r="H2286" s="1" t="n">
        <v>539.25</v>
      </c>
      <c r="I2286" s="1" t="s">
        <v>39</v>
      </c>
      <c r="J228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2285SKU02285NESTLE PRODUCT 2285BEVERAGESPARLEPACKACTIVE7539.25</v>
      </c>
      <c r="K2286" s="1" t="n">
        <f aca="false">COUNTIF(J:J, $J2286)</f>
        <v>1</v>
      </c>
      <c r="L2286" s="1" t="str">
        <f aca="false">IF(ISNA(VLOOKUP(tblProducts[[#This Row],[supplier_id]], tblSuppliers[], 3, FALSE())), "Invalid", "Valid")</f>
        <v>Valid</v>
      </c>
    </row>
    <row r="2287" customFormat="false" ht="15" hidden="false" customHeight="true" outlineLevel="0" collapsed="false">
      <c r="A2287" s="1" t="n">
        <v>2286</v>
      </c>
      <c r="B2287" s="1" t="s">
        <v>5648</v>
      </c>
      <c r="C2287" s="1" t="s">
        <v>5649</v>
      </c>
      <c r="D2287" s="1" t="s">
        <v>1081</v>
      </c>
      <c r="E2287" s="1" t="s">
        <v>1082</v>
      </c>
      <c r="F2287" s="1" t="n">
        <v>81</v>
      </c>
      <c r="G2287" s="1" t="s">
        <v>1059</v>
      </c>
      <c r="H2287" s="1" t="n">
        <v>165.74</v>
      </c>
      <c r="I2287" s="1" t="s">
        <v>46</v>
      </c>
      <c r="J228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2286SKU02286P&amp;G PRODUCT 2286FROZEN FOODNESTLELITREINACTIVE81165.74</v>
      </c>
      <c r="K2287" s="1" t="n">
        <f aca="false">COUNTIF(J:J, $J2287)</f>
        <v>1</v>
      </c>
      <c r="L2287" s="1" t="str">
        <f aca="false">IF(ISNA(VLOOKUP(tblProducts[[#This Row],[supplier_id]], tblSuppliers[], 3, FALSE())), "Invalid", "Valid")</f>
        <v>Valid</v>
      </c>
    </row>
    <row r="2288" customFormat="false" ht="15" hidden="false" customHeight="true" outlineLevel="0" collapsed="false">
      <c r="A2288" s="1" t="n">
        <v>2287</v>
      </c>
      <c r="B2288" s="1" t="s">
        <v>5650</v>
      </c>
      <c r="C2288" s="1" t="s">
        <v>5651</v>
      </c>
      <c r="D2288" s="1" t="s">
        <v>1062</v>
      </c>
      <c r="E2288" s="1" t="s">
        <v>1054</v>
      </c>
      <c r="F2288" s="1" t="n">
        <v>112</v>
      </c>
      <c r="G2288" s="1" t="s">
        <v>1055</v>
      </c>
      <c r="H2288" s="1" t="n">
        <v>919.3</v>
      </c>
      <c r="I2288" s="1" t="s">
        <v>46</v>
      </c>
      <c r="J228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2287SKU02287BRITANNIA PRODUCT 2287DAIRYUNILEVERPACKINACTIVE112919.3</v>
      </c>
      <c r="K2288" s="1" t="n">
        <f aca="false">COUNTIF(J:J, $J2288)</f>
        <v>1</v>
      </c>
      <c r="L2288" s="1" t="str">
        <f aca="false">IF(ISNA(VLOOKUP(tblProducts[[#This Row],[supplier_id]], tblSuppliers[], 3, FALSE())), "Invalid", "Valid")</f>
        <v>Valid</v>
      </c>
    </row>
    <row r="2289" customFormat="false" ht="15" hidden="false" customHeight="true" outlineLevel="0" collapsed="false">
      <c r="A2289" s="1" t="n">
        <v>2288</v>
      </c>
      <c r="B2289" s="1" t="s">
        <v>5652</v>
      </c>
      <c r="C2289" s="1" t="s">
        <v>5653</v>
      </c>
      <c r="D2289" s="1" t="s">
        <v>1062</v>
      </c>
      <c r="E2289" s="1" t="s">
        <v>1082</v>
      </c>
      <c r="F2289" s="1" t="n">
        <v>51</v>
      </c>
      <c r="G2289" s="1" t="s">
        <v>1059</v>
      </c>
      <c r="H2289" s="1" t="n">
        <v>1490.37</v>
      </c>
      <c r="I2289" s="1" t="s">
        <v>39</v>
      </c>
      <c r="J228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2288SKU02288NESTLE PRODUCT 2288DAIRYNESTLELITREACTIVE511490.37</v>
      </c>
      <c r="K2289" s="1" t="n">
        <f aca="false">COUNTIF(J:J, $J2289)</f>
        <v>1</v>
      </c>
      <c r="L2289" s="1" t="str">
        <f aca="false">IF(ISNA(VLOOKUP(tblProducts[[#This Row],[supplier_id]], tblSuppliers[], 3, FALSE())), "Invalid", "Valid")</f>
        <v>Valid</v>
      </c>
    </row>
    <row r="2290" customFormat="false" ht="15" hidden="false" customHeight="true" outlineLevel="0" collapsed="false">
      <c r="A2290" s="1" t="n">
        <v>2289</v>
      </c>
      <c r="B2290" s="1" t="s">
        <v>5654</v>
      </c>
      <c r="C2290" s="1" t="s">
        <v>5655</v>
      </c>
      <c r="D2290" s="1" t="s">
        <v>1088</v>
      </c>
      <c r="E2290" s="1" t="s">
        <v>1089</v>
      </c>
      <c r="F2290" s="1" t="n">
        <v>183</v>
      </c>
      <c r="G2290" s="1" t="s">
        <v>1068</v>
      </c>
      <c r="H2290" s="1" t="n">
        <v>1061.3</v>
      </c>
      <c r="I2290" s="1" t="s">
        <v>46</v>
      </c>
      <c r="J229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2289SKU02289NESTLE PRODUCT 2289HOUSEHOLDPARLEPIECEINACTIVE1831061.3</v>
      </c>
      <c r="K2290" s="1" t="n">
        <f aca="false">COUNTIF(J:J, $J2290)</f>
        <v>1</v>
      </c>
      <c r="L2290" s="1" t="str">
        <f aca="false">IF(ISNA(VLOOKUP(tblProducts[[#This Row],[supplier_id]], tblSuppliers[], 3, FALSE())), "Invalid", "Valid")</f>
        <v>Valid</v>
      </c>
    </row>
    <row r="2291" customFormat="false" ht="15" hidden="false" customHeight="true" outlineLevel="0" collapsed="false">
      <c r="A2291" s="1" t="n">
        <v>2290</v>
      </c>
      <c r="B2291" s="1" t="s">
        <v>5656</v>
      </c>
      <c r="C2291" s="1" t="s">
        <v>5657</v>
      </c>
      <c r="D2291" s="1" t="s">
        <v>1081</v>
      </c>
      <c r="E2291" s="1" t="s">
        <v>1082</v>
      </c>
      <c r="F2291" s="1" t="n">
        <v>26</v>
      </c>
      <c r="G2291" s="1" t="s">
        <v>1068</v>
      </c>
      <c r="H2291" s="1" t="n">
        <v>676.01</v>
      </c>
      <c r="I2291" s="1" t="s">
        <v>46</v>
      </c>
      <c r="J229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2290SKU02290PARLE PRODUCT 2290FROZEN FOODNESTLEPIECEINACTIVE26676.01</v>
      </c>
      <c r="K2291" s="1" t="n">
        <f aca="false">COUNTIF(J:J, $J2291)</f>
        <v>1</v>
      </c>
      <c r="L2291" s="1" t="str">
        <f aca="false">IF(ISNA(VLOOKUP(tblProducts[[#This Row],[supplier_id]], tblSuppliers[], 3, FALSE())), "Invalid", "Valid")</f>
        <v>Valid</v>
      </c>
    </row>
    <row r="2292" customFormat="false" ht="15" hidden="false" customHeight="true" outlineLevel="0" collapsed="false">
      <c r="A2292" s="1" t="n">
        <v>2291</v>
      </c>
      <c r="B2292" s="1" t="s">
        <v>5658</v>
      </c>
      <c r="C2292" s="1" t="s">
        <v>5659</v>
      </c>
      <c r="D2292" s="1" t="s">
        <v>1062</v>
      </c>
      <c r="E2292" s="1" t="s">
        <v>1063</v>
      </c>
      <c r="F2292" s="1" t="n">
        <v>50</v>
      </c>
      <c r="G2292" s="1" t="s">
        <v>1064</v>
      </c>
      <c r="H2292" s="1" t="n">
        <v>960.99</v>
      </c>
      <c r="I2292" s="1" t="s">
        <v>39</v>
      </c>
      <c r="J229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2291SKU02291UNILEVER PRODUCT 2291DAIRYAMULKGACTIVE50960.99</v>
      </c>
      <c r="K2292" s="1" t="n">
        <f aca="false">COUNTIF(J:J, $J2292)</f>
        <v>1</v>
      </c>
      <c r="L2292" s="1" t="str">
        <f aca="false">IF(ISNA(VLOOKUP(tblProducts[[#This Row],[supplier_id]], tblSuppliers[], 3, FALSE())), "Invalid", "Valid")</f>
        <v>Valid</v>
      </c>
    </row>
    <row r="2293" customFormat="false" ht="15" hidden="false" customHeight="true" outlineLevel="0" collapsed="false">
      <c r="A2293" s="1" t="n">
        <v>2292</v>
      </c>
      <c r="B2293" s="1" t="s">
        <v>5660</v>
      </c>
      <c r="C2293" s="1" t="s">
        <v>5661</v>
      </c>
      <c r="D2293" s="1" t="s">
        <v>1143</v>
      </c>
      <c r="E2293" s="1" t="s">
        <v>1085</v>
      </c>
      <c r="F2293" s="1" t="n">
        <v>91</v>
      </c>
      <c r="G2293" s="1" t="s">
        <v>1055</v>
      </c>
      <c r="H2293" s="1" t="n">
        <v>437.74</v>
      </c>
      <c r="I2293" s="1" t="s">
        <v>46</v>
      </c>
      <c r="J229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2292SKU02292UNILEVER PRODUCT 2292BEVERAGESDABURPACKINACTIVE91437.74</v>
      </c>
      <c r="K2293" s="1" t="n">
        <f aca="false">COUNTIF(J:J, $J2293)</f>
        <v>1</v>
      </c>
      <c r="L2293" s="1" t="str">
        <f aca="false">IF(ISNA(VLOOKUP(tblProducts[[#This Row],[supplier_id]], tblSuppliers[], 3, FALSE())), "Invalid", "Valid")</f>
        <v>Valid</v>
      </c>
    </row>
    <row r="2294" customFormat="false" ht="15" hidden="false" customHeight="true" outlineLevel="0" collapsed="false">
      <c r="A2294" s="1" t="n">
        <v>2293</v>
      </c>
      <c r="B2294" s="1" t="s">
        <v>5662</v>
      </c>
      <c r="C2294" s="1" t="s">
        <v>5663</v>
      </c>
      <c r="D2294" s="1" t="s">
        <v>1076</v>
      </c>
      <c r="E2294" s="1" t="s">
        <v>1063</v>
      </c>
      <c r="F2294" s="1" t="n">
        <v>102</v>
      </c>
      <c r="G2294" s="1" t="s">
        <v>1078</v>
      </c>
      <c r="H2294" s="1" t="n">
        <v>83.34</v>
      </c>
      <c r="I2294" s="1" t="s">
        <v>46</v>
      </c>
      <c r="J229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2293SKU02293UNILEVER PRODUCT 2293SNACKSAMULBOTTLEINACTIVE10283.34</v>
      </c>
      <c r="K2294" s="1" t="n">
        <f aca="false">COUNTIF(J:J, $J2294)</f>
        <v>1</v>
      </c>
      <c r="L2294" s="1" t="str">
        <f aca="false">IF(ISNA(VLOOKUP(tblProducts[[#This Row],[supplier_id]], tblSuppliers[], 3, FALSE())), "Invalid", "Valid")</f>
        <v>Valid</v>
      </c>
    </row>
    <row r="2295" customFormat="false" ht="15" hidden="false" customHeight="true" outlineLevel="0" collapsed="false">
      <c r="A2295" s="1" t="n">
        <v>2294</v>
      </c>
      <c r="B2295" s="1" t="s">
        <v>5664</v>
      </c>
      <c r="C2295" s="1" t="s">
        <v>5665</v>
      </c>
      <c r="D2295" s="1" t="s">
        <v>1143</v>
      </c>
      <c r="E2295" s="1" t="s">
        <v>1058</v>
      </c>
      <c r="F2295" s="1" t="n">
        <v>42</v>
      </c>
      <c r="G2295" s="1" t="s">
        <v>1078</v>
      </c>
      <c r="H2295" s="1" t="n">
        <v>1146.57</v>
      </c>
      <c r="I2295" s="1" t="s">
        <v>46</v>
      </c>
      <c r="J229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2294SKU02294BRITANNIA PRODUCT 2294BEVERAGESP&amp;GBOTTLEINACTIVE421146.57</v>
      </c>
      <c r="K2295" s="1" t="n">
        <f aca="false">COUNTIF(J:J, $J2295)</f>
        <v>1</v>
      </c>
      <c r="L2295" s="1" t="str">
        <f aca="false">IF(ISNA(VLOOKUP(tblProducts[[#This Row],[supplier_id]], tblSuppliers[], 3, FALSE())), "Invalid", "Valid")</f>
        <v>Valid</v>
      </c>
    </row>
    <row r="2296" customFormat="false" ht="15" hidden="false" customHeight="true" outlineLevel="0" collapsed="false">
      <c r="A2296" s="1" t="n">
        <v>2295</v>
      </c>
      <c r="B2296" s="1" t="s">
        <v>5666</v>
      </c>
      <c r="C2296" s="1" t="s">
        <v>5667</v>
      </c>
      <c r="D2296" s="1" t="s">
        <v>1053</v>
      </c>
      <c r="E2296" s="1" t="s">
        <v>1058</v>
      </c>
      <c r="F2296" s="1" t="n">
        <v>197</v>
      </c>
      <c r="G2296" s="1" t="s">
        <v>1064</v>
      </c>
      <c r="H2296" s="1" t="n">
        <v>1309.45</v>
      </c>
      <c r="I2296" s="1" t="s">
        <v>39</v>
      </c>
      <c r="J229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2295SKU02295NESTLE PRODUCT 2295CLEANINGP&amp;GKGACTIVE1971309.45</v>
      </c>
      <c r="K2296" s="1" t="n">
        <f aca="false">COUNTIF(J:J, $J2296)</f>
        <v>1</v>
      </c>
      <c r="L2296" s="1" t="str">
        <f aca="false">IF(ISNA(VLOOKUP(tblProducts[[#This Row],[supplier_id]], tblSuppliers[], 3, FALSE())), "Invalid", "Valid")</f>
        <v>Valid</v>
      </c>
    </row>
    <row r="2297" customFormat="false" ht="15" hidden="false" customHeight="true" outlineLevel="0" collapsed="false">
      <c r="A2297" s="1" t="n">
        <v>2296</v>
      </c>
      <c r="B2297" s="1" t="s">
        <v>5668</v>
      </c>
      <c r="C2297" s="1" t="s">
        <v>5669</v>
      </c>
      <c r="D2297" s="1" t="s">
        <v>1076</v>
      </c>
      <c r="E2297" s="1" t="s">
        <v>1063</v>
      </c>
      <c r="F2297" s="1" t="n">
        <v>87</v>
      </c>
      <c r="G2297" s="1" t="s">
        <v>1078</v>
      </c>
      <c r="H2297" s="1" t="n">
        <v>2234.64</v>
      </c>
      <c r="I2297" s="1" t="s">
        <v>46</v>
      </c>
      <c r="J229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2296SKU02296PARLE PRODUCT 2296SNACKSAMULBOTTLEINACTIVE872234.64</v>
      </c>
      <c r="K2297" s="1" t="n">
        <f aca="false">COUNTIF(J:J, $J2297)</f>
        <v>1</v>
      </c>
      <c r="L2297" s="1" t="str">
        <f aca="false">IF(ISNA(VLOOKUP(tblProducts[[#This Row],[supplier_id]], tblSuppliers[], 3, FALSE())), "Invalid", "Valid")</f>
        <v>Valid</v>
      </c>
    </row>
    <row r="2298" customFormat="false" ht="15" hidden="false" customHeight="true" outlineLevel="0" collapsed="false">
      <c r="A2298" s="1" t="n">
        <v>2297</v>
      </c>
      <c r="B2298" s="1" t="s">
        <v>5670</v>
      </c>
      <c r="C2298" s="1" t="s">
        <v>5671</v>
      </c>
      <c r="D2298" s="1" t="s">
        <v>1088</v>
      </c>
      <c r="E2298" s="1" t="s">
        <v>1063</v>
      </c>
      <c r="F2298" s="1" t="n">
        <v>51</v>
      </c>
      <c r="G2298" s="1" t="s">
        <v>1055</v>
      </c>
      <c r="H2298" s="1" t="n">
        <v>681.52</v>
      </c>
      <c r="I2298" s="1" t="s">
        <v>46</v>
      </c>
      <c r="J229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2297SKU02297PARLE PRODUCT 2297HOUSEHOLDAMULPACKINACTIVE51681.52</v>
      </c>
      <c r="K2298" s="1" t="n">
        <f aca="false">COUNTIF(J:J, $J2298)</f>
        <v>1</v>
      </c>
      <c r="L2298" s="1" t="str">
        <f aca="false">IF(ISNA(VLOOKUP(tblProducts[[#This Row],[supplier_id]], tblSuppliers[], 3, FALSE())), "Invalid", "Valid")</f>
        <v>Valid</v>
      </c>
    </row>
    <row r="2299" customFormat="false" ht="15" hidden="false" customHeight="true" outlineLevel="0" collapsed="false">
      <c r="A2299" s="1" t="n">
        <v>2298</v>
      </c>
      <c r="B2299" s="1" t="s">
        <v>5672</v>
      </c>
      <c r="C2299" s="1" t="s">
        <v>5673</v>
      </c>
      <c r="D2299" s="1" t="s">
        <v>1081</v>
      </c>
      <c r="E2299" s="1" t="s">
        <v>1082</v>
      </c>
      <c r="F2299" s="1" t="n">
        <v>86</v>
      </c>
      <c r="G2299" s="1" t="s">
        <v>1055</v>
      </c>
      <c r="H2299" s="1" t="n">
        <v>781.91</v>
      </c>
      <c r="I2299" s="1" t="s">
        <v>39</v>
      </c>
      <c r="J229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2298SKU02298DABUR PRODUCT 2298FROZEN FOODNESTLEPACKACTIVE86781.91</v>
      </c>
      <c r="K2299" s="1" t="n">
        <f aca="false">COUNTIF(J:J, $J2299)</f>
        <v>1</v>
      </c>
      <c r="L2299" s="1" t="str">
        <f aca="false">IF(ISNA(VLOOKUP(tblProducts[[#This Row],[supplier_id]], tblSuppliers[], 3, FALSE())), "Invalid", "Valid")</f>
        <v>Valid</v>
      </c>
    </row>
    <row r="2300" customFormat="false" ht="15" hidden="false" customHeight="true" outlineLevel="0" collapsed="false">
      <c r="A2300" s="1" t="n">
        <v>2299</v>
      </c>
      <c r="B2300" s="1" t="s">
        <v>5674</v>
      </c>
      <c r="C2300" s="1" t="s">
        <v>5675</v>
      </c>
      <c r="D2300" s="1" t="s">
        <v>1053</v>
      </c>
      <c r="E2300" s="1" t="s">
        <v>1082</v>
      </c>
      <c r="F2300" s="1" t="n">
        <v>31</v>
      </c>
      <c r="G2300" s="1" t="s">
        <v>1059</v>
      </c>
      <c r="H2300" s="1" t="n">
        <v>1104.69</v>
      </c>
      <c r="I2300" s="1" t="s">
        <v>46</v>
      </c>
      <c r="J230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2299SKU02299DABUR PRODUCT 2299CLEANINGNESTLELITREINACTIVE311104.69</v>
      </c>
      <c r="K2300" s="1" t="n">
        <f aca="false">COUNTIF(J:J, $J2300)</f>
        <v>1</v>
      </c>
      <c r="L2300" s="1" t="str">
        <f aca="false">IF(ISNA(VLOOKUP(tblProducts[[#This Row],[supplier_id]], tblSuppliers[], 3, FALSE())), "Invalid", "Valid")</f>
        <v>Valid</v>
      </c>
    </row>
    <row r="2301" customFormat="false" ht="15" hidden="false" customHeight="true" outlineLevel="0" collapsed="false">
      <c r="A2301" s="1" t="n">
        <v>2300</v>
      </c>
      <c r="B2301" s="1" t="s">
        <v>5676</v>
      </c>
      <c r="C2301" s="1" t="s">
        <v>5677</v>
      </c>
      <c r="D2301" s="1" t="s">
        <v>1081</v>
      </c>
      <c r="E2301" s="1" t="s">
        <v>1082</v>
      </c>
      <c r="F2301" s="1" t="n">
        <v>51</v>
      </c>
      <c r="G2301" s="1" t="s">
        <v>1078</v>
      </c>
      <c r="H2301" s="1" t="n">
        <v>931.39</v>
      </c>
      <c r="I2301" s="1" t="s">
        <v>46</v>
      </c>
      <c r="J230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2300SKU02300AMUL PRODUCT 2300FROZEN FOODNESTLEBOTTLEINACTIVE51931.39</v>
      </c>
      <c r="K2301" s="1" t="n">
        <f aca="false">COUNTIF(J:J, $J2301)</f>
        <v>1</v>
      </c>
      <c r="L2301" s="1" t="str">
        <f aca="false">IF(ISNA(VLOOKUP(tblProducts[[#This Row],[supplier_id]], tblSuppliers[], 3, FALSE())), "Invalid", "Valid")</f>
        <v>Valid</v>
      </c>
    </row>
    <row r="2302" customFormat="false" ht="15" hidden="false" customHeight="true" outlineLevel="0" collapsed="false">
      <c r="A2302" s="1" t="n">
        <v>2301</v>
      </c>
      <c r="B2302" s="1" t="s">
        <v>5678</v>
      </c>
      <c r="C2302" s="1" t="s">
        <v>5679</v>
      </c>
      <c r="D2302" s="1" t="s">
        <v>1067</v>
      </c>
      <c r="E2302" s="1" t="s">
        <v>1082</v>
      </c>
      <c r="F2302" s="1" t="n">
        <v>158</v>
      </c>
      <c r="G2302" s="1" t="s">
        <v>1068</v>
      </c>
      <c r="H2302" s="1" t="n">
        <v>1846.52</v>
      </c>
      <c r="I2302" s="1" t="s">
        <v>46</v>
      </c>
      <c r="J230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2301SKU02301UNILEVER PRODUCT 2301BAKERYNESTLEPIECEINACTIVE1581846.52</v>
      </c>
      <c r="K2302" s="1" t="n">
        <f aca="false">COUNTIF(J:J, $J2302)</f>
        <v>1</v>
      </c>
      <c r="L2302" s="1" t="str">
        <f aca="false">IF(ISNA(VLOOKUP(tblProducts[[#This Row],[supplier_id]], tblSuppliers[], 3, FALSE())), "Invalid", "Valid")</f>
        <v>Valid</v>
      </c>
    </row>
    <row r="2303" customFormat="false" ht="15" hidden="false" customHeight="true" outlineLevel="0" collapsed="false">
      <c r="A2303" s="1" t="n">
        <v>2302</v>
      </c>
      <c r="B2303" s="1" t="s">
        <v>5680</v>
      </c>
      <c r="C2303" s="1" t="s">
        <v>5681</v>
      </c>
      <c r="D2303" s="1" t="s">
        <v>1067</v>
      </c>
      <c r="E2303" s="1" t="s">
        <v>1089</v>
      </c>
      <c r="F2303" s="1" t="n">
        <v>151</v>
      </c>
      <c r="G2303" s="1" t="s">
        <v>1078</v>
      </c>
      <c r="H2303" s="1" t="n">
        <v>1015.66</v>
      </c>
      <c r="I2303" s="1" t="s">
        <v>39</v>
      </c>
      <c r="J230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2302SKU02302UNILEVER PRODUCT 2302BAKERYPARLEBOTTLEACTIVE1511015.66</v>
      </c>
      <c r="K2303" s="1" t="n">
        <f aca="false">COUNTIF(J:J, $J2303)</f>
        <v>1</v>
      </c>
      <c r="L2303" s="1" t="str">
        <f aca="false">IF(ISNA(VLOOKUP(tblProducts[[#This Row],[supplier_id]], tblSuppliers[], 3, FALSE())), "Invalid", "Valid")</f>
        <v>Valid</v>
      </c>
    </row>
    <row r="2304" customFormat="false" ht="15" hidden="false" customHeight="true" outlineLevel="0" collapsed="false">
      <c r="A2304" s="1" t="n">
        <v>2303</v>
      </c>
      <c r="B2304" s="1" t="s">
        <v>5682</v>
      </c>
      <c r="C2304" s="1" t="s">
        <v>5683</v>
      </c>
      <c r="D2304" s="1" t="s">
        <v>1088</v>
      </c>
      <c r="E2304" s="1" t="s">
        <v>1085</v>
      </c>
      <c r="F2304" s="1" t="n">
        <v>5</v>
      </c>
      <c r="G2304" s="1" t="s">
        <v>1059</v>
      </c>
      <c r="H2304" s="1" t="n">
        <v>1723.79</v>
      </c>
      <c r="I2304" s="1" t="s">
        <v>39</v>
      </c>
      <c r="J230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2303SKU02303P&amp;G PRODUCT 2303HOUSEHOLDDABURLITREACTIVE51723.79</v>
      </c>
      <c r="K2304" s="1" t="n">
        <f aca="false">COUNTIF(J:J, $J2304)</f>
        <v>1</v>
      </c>
      <c r="L2304" s="1" t="str">
        <f aca="false">IF(ISNA(VLOOKUP(tblProducts[[#This Row],[supplier_id]], tblSuppliers[], 3, FALSE())), "Invalid", "Valid")</f>
        <v>Valid</v>
      </c>
    </row>
    <row r="2305" customFormat="false" ht="15" hidden="false" customHeight="true" outlineLevel="0" collapsed="false">
      <c r="A2305" s="1" t="n">
        <v>2304</v>
      </c>
      <c r="B2305" s="1" t="s">
        <v>5684</v>
      </c>
      <c r="C2305" s="1" t="s">
        <v>5685</v>
      </c>
      <c r="D2305" s="1" t="s">
        <v>1053</v>
      </c>
      <c r="E2305" s="1" t="s">
        <v>1089</v>
      </c>
      <c r="F2305" s="1" t="n">
        <v>85</v>
      </c>
      <c r="G2305" s="1" t="s">
        <v>1078</v>
      </c>
      <c r="H2305" s="1" t="n">
        <v>188.21</v>
      </c>
      <c r="I2305" s="1" t="s">
        <v>39</v>
      </c>
      <c r="J230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2304SKU02304AMUL PRODUCT 2304CLEANINGPARLEBOTTLEACTIVE85188.21</v>
      </c>
      <c r="K2305" s="1" t="n">
        <f aca="false">COUNTIF(J:J, $J2305)</f>
        <v>1</v>
      </c>
      <c r="L2305" s="1" t="str">
        <f aca="false">IF(ISNA(VLOOKUP(tblProducts[[#This Row],[supplier_id]], tblSuppliers[], 3, FALSE())), "Invalid", "Valid")</f>
        <v>Valid</v>
      </c>
    </row>
    <row r="2306" customFormat="false" ht="15" hidden="false" customHeight="true" outlineLevel="0" collapsed="false">
      <c r="A2306" s="1" t="n">
        <v>2305</v>
      </c>
      <c r="B2306" s="1" t="s">
        <v>5686</v>
      </c>
      <c r="C2306" s="1" t="s">
        <v>5687</v>
      </c>
      <c r="D2306" s="1" t="s">
        <v>1143</v>
      </c>
      <c r="E2306" s="1" t="s">
        <v>1077</v>
      </c>
      <c r="F2306" s="1" t="n">
        <v>159</v>
      </c>
      <c r="G2306" s="1" t="s">
        <v>1078</v>
      </c>
      <c r="H2306" s="1" t="n">
        <v>1131.55</v>
      </c>
      <c r="I2306" s="1" t="s">
        <v>46</v>
      </c>
      <c r="J230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2305SKU02305PARLE PRODUCT 2305BEVERAGESBRITANNIABOTTLEINACTIVE1591131.55</v>
      </c>
      <c r="K2306" s="1" t="n">
        <f aca="false">COUNTIF(J:J, $J2306)</f>
        <v>1</v>
      </c>
      <c r="L2306" s="1" t="str">
        <f aca="false">IF(ISNA(VLOOKUP(tblProducts[[#This Row],[supplier_id]], tblSuppliers[], 3, FALSE())), "Invalid", "Valid")</f>
        <v>Valid</v>
      </c>
    </row>
    <row r="2307" customFormat="false" ht="15" hidden="false" customHeight="true" outlineLevel="0" collapsed="false">
      <c r="A2307" s="1" t="n">
        <v>2306</v>
      </c>
      <c r="B2307" s="1" t="s">
        <v>5688</v>
      </c>
      <c r="C2307" s="1" t="s">
        <v>5689</v>
      </c>
      <c r="D2307" s="1" t="s">
        <v>1143</v>
      </c>
      <c r="E2307" s="1" t="s">
        <v>1054</v>
      </c>
      <c r="F2307" s="1" t="n">
        <v>128</v>
      </c>
      <c r="G2307" s="1" t="s">
        <v>1059</v>
      </c>
      <c r="H2307" s="1" t="n">
        <v>813.45</v>
      </c>
      <c r="I2307" s="1" t="s">
        <v>39</v>
      </c>
      <c r="J230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2306SKU02306NESTLE PRODUCT 2306BEVERAGESUNILEVERLITREACTIVE128813.45</v>
      </c>
      <c r="K2307" s="1" t="n">
        <f aca="false">COUNTIF(J:J, $J2307)</f>
        <v>1</v>
      </c>
      <c r="L2307" s="1" t="str">
        <f aca="false">IF(ISNA(VLOOKUP(tblProducts[[#This Row],[supplier_id]], tblSuppliers[], 3, FALSE())), "Invalid", "Valid")</f>
        <v>Valid</v>
      </c>
    </row>
    <row r="2308" customFormat="false" ht="15" hidden="false" customHeight="true" outlineLevel="0" collapsed="false">
      <c r="A2308" s="1" t="n">
        <v>2307</v>
      </c>
      <c r="B2308" s="1" t="s">
        <v>5690</v>
      </c>
      <c r="C2308" s="1" t="s">
        <v>5691</v>
      </c>
      <c r="D2308" s="1" t="s">
        <v>1076</v>
      </c>
      <c r="E2308" s="1" t="s">
        <v>1058</v>
      </c>
      <c r="F2308" s="1" t="n">
        <v>57</v>
      </c>
      <c r="G2308" s="1" t="s">
        <v>1064</v>
      </c>
      <c r="H2308" s="1" t="n">
        <v>929</v>
      </c>
      <c r="I2308" s="1" t="s">
        <v>46</v>
      </c>
      <c r="J230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2307SKU02307PARLE PRODUCT 2307SNACKSP&amp;GKGINACTIVE57929</v>
      </c>
      <c r="K2308" s="1" t="n">
        <f aca="false">COUNTIF(J:J, $J2308)</f>
        <v>1</v>
      </c>
      <c r="L2308" s="1" t="str">
        <f aca="false">IF(ISNA(VLOOKUP(tblProducts[[#This Row],[supplier_id]], tblSuppliers[], 3, FALSE())), "Invalid", "Valid")</f>
        <v>Valid</v>
      </c>
    </row>
    <row r="2309" customFormat="false" ht="15" hidden="false" customHeight="true" outlineLevel="0" collapsed="false">
      <c r="A2309" s="1" t="n">
        <v>2308</v>
      </c>
      <c r="B2309" s="1" t="s">
        <v>5692</v>
      </c>
      <c r="C2309" s="1" t="s">
        <v>5693</v>
      </c>
      <c r="D2309" s="1" t="s">
        <v>1081</v>
      </c>
      <c r="E2309" s="1" t="s">
        <v>1089</v>
      </c>
      <c r="F2309" s="1" t="n">
        <v>92</v>
      </c>
      <c r="G2309" s="1" t="s">
        <v>1064</v>
      </c>
      <c r="H2309" s="1" t="n">
        <v>569.55</v>
      </c>
      <c r="I2309" s="1" t="s">
        <v>46</v>
      </c>
      <c r="J230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2308SKU02308ITC PRODUCT 2308FROZEN FOODPARLEKGINACTIVE92569.55</v>
      </c>
      <c r="K2309" s="1" t="n">
        <f aca="false">COUNTIF(J:J, $J2309)</f>
        <v>1</v>
      </c>
      <c r="L2309" s="1" t="str">
        <f aca="false">IF(ISNA(VLOOKUP(tblProducts[[#This Row],[supplier_id]], tblSuppliers[], 3, FALSE())), "Invalid", "Valid")</f>
        <v>Valid</v>
      </c>
    </row>
    <row r="2310" customFormat="false" ht="15" hidden="false" customHeight="true" outlineLevel="0" collapsed="false">
      <c r="A2310" s="1" t="n">
        <v>2309</v>
      </c>
      <c r="B2310" s="1" t="s">
        <v>5694</v>
      </c>
      <c r="C2310" s="1" t="s">
        <v>5695</v>
      </c>
      <c r="D2310" s="1" t="s">
        <v>1062</v>
      </c>
      <c r="E2310" s="1" t="s">
        <v>1054</v>
      </c>
      <c r="F2310" s="1" t="n">
        <v>69</v>
      </c>
      <c r="G2310" s="1" t="s">
        <v>1078</v>
      </c>
      <c r="H2310" s="1" t="n">
        <v>1270.51</v>
      </c>
      <c r="I2310" s="1" t="s">
        <v>46</v>
      </c>
      <c r="J231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2309SKU02309NESTLE PRODUCT 2309DAIRYUNILEVERBOTTLEINACTIVE691270.51</v>
      </c>
      <c r="K2310" s="1" t="n">
        <f aca="false">COUNTIF(J:J, $J2310)</f>
        <v>1</v>
      </c>
      <c r="L2310" s="1" t="str">
        <f aca="false">IF(ISNA(VLOOKUP(tblProducts[[#This Row],[supplier_id]], tblSuppliers[], 3, FALSE())), "Invalid", "Valid")</f>
        <v>Valid</v>
      </c>
    </row>
    <row r="2311" customFormat="false" ht="15" hidden="false" customHeight="true" outlineLevel="0" collapsed="false">
      <c r="A2311" s="1" t="n">
        <v>2310</v>
      </c>
      <c r="B2311" s="1" t="s">
        <v>5696</v>
      </c>
      <c r="C2311" s="1" t="s">
        <v>5697</v>
      </c>
      <c r="D2311" s="1" t="s">
        <v>1088</v>
      </c>
      <c r="E2311" s="1" t="s">
        <v>1089</v>
      </c>
      <c r="F2311" s="1" t="n">
        <v>5</v>
      </c>
      <c r="G2311" s="1" t="s">
        <v>1055</v>
      </c>
      <c r="H2311" s="1" t="n">
        <v>1947.87</v>
      </c>
      <c r="I2311" s="1" t="s">
        <v>39</v>
      </c>
      <c r="J231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2310SKU02310DABUR PRODUCT 2310HOUSEHOLDPARLEPACKACTIVE51947.87</v>
      </c>
      <c r="K2311" s="1" t="n">
        <f aca="false">COUNTIF(J:J, $J2311)</f>
        <v>1</v>
      </c>
      <c r="L2311" s="1" t="str">
        <f aca="false">IF(ISNA(VLOOKUP(tblProducts[[#This Row],[supplier_id]], tblSuppliers[], 3, FALSE())), "Invalid", "Valid")</f>
        <v>Valid</v>
      </c>
    </row>
    <row r="2312" customFormat="false" ht="15" hidden="false" customHeight="true" outlineLevel="0" collapsed="false">
      <c r="A2312" s="1" t="n">
        <v>2311</v>
      </c>
      <c r="B2312" s="1" t="s">
        <v>5698</v>
      </c>
      <c r="C2312" s="1" t="s">
        <v>5699</v>
      </c>
      <c r="D2312" s="1" t="s">
        <v>1081</v>
      </c>
      <c r="E2312" s="1" t="s">
        <v>1089</v>
      </c>
      <c r="F2312" s="1" t="n">
        <v>168</v>
      </c>
      <c r="G2312" s="1" t="s">
        <v>1064</v>
      </c>
      <c r="H2312" s="1" t="n">
        <v>1278.17</v>
      </c>
      <c r="I2312" s="1" t="s">
        <v>46</v>
      </c>
      <c r="J231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2311SKU02311UNILEVER PRODUCT 2311FROZEN FOODPARLEKGINACTIVE1681278.17</v>
      </c>
      <c r="K2312" s="1" t="n">
        <f aca="false">COUNTIF(J:J, $J2312)</f>
        <v>1</v>
      </c>
      <c r="L2312" s="1" t="str">
        <f aca="false">IF(ISNA(VLOOKUP(tblProducts[[#This Row],[supplier_id]], tblSuppliers[], 3, FALSE())), "Invalid", "Valid")</f>
        <v>Valid</v>
      </c>
    </row>
    <row r="2313" customFormat="false" ht="15" hidden="false" customHeight="true" outlineLevel="0" collapsed="false">
      <c r="A2313" s="1" t="n">
        <v>2312</v>
      </c>
      <c r="B2313" s="1" t="s">
        <v>5700</v>
      </c>
      <c r="C2313" s="1" t="s">
        <v>5701</v>
      </c>
      <c r="D2313" s="1" t="s">
        <v>1067</v>
      </c>
      <c r="E2313" s="1" t="s">
        <v>1058</v>
      </c>
      <c r="F2313" s="1" t="n">
        <v>35</v>
      </c>
      <c r="G2313" s="1" t="s">
        <v>1064</v>
      </c>
      <c r="H2313" s="1" t="n">
        <v>1495.29</v>
      </c>
      <c r="I2313" s="1" t="s">
        <v>39</v>
      </c>
      <c r="J231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2312SKU02312ITC PRODUCT 2312BAKERYP&amp;GKGACTIVE351495.29</v>
      </c>
      <c r="K2313" s="1" t="n">
        <f aca="false">COUNTIF(J:J, $J2313)</f>
        <v>1</v>
      </c>
      <c r="L2313" s="1" t="str">
        <f aca="false">IF(ISNA(VLOOKUP(tblProducts[[#This Row],[supplier_id]], tblSuppliers[], 3, FALSE())), "Invalid", "Valid")</f>
        <v>Valid</v>
      </c>
    </row>
    <row r="2314" customFormat="false" ht="15" hidden="false" customHeight="true" outlineLevel="0" collapsed="false">
      <c r="A2314" s="1" t="n">
        <v>2313</v>
      </c>
      <c r="B2314" s="1" t="s">
        <v>5702</v>
      </c>
      <c r="C2314" s="1" t="s">
        <v>5703</v>
      </c>
      <c r="D2314" s="1" t="s">
        <v>1076</v>
      </c>
      <c r="E2314" s="1" t="s">
        <v>1063</v>
      </c>
      <c r="F2314" s="1" t="n">
        <v>43</v>
      </c>
      <c r="G2314" s="1" t="s">
        <v>1064</v>
      </c>
      <c r="H2314" s="1" t="n">
        <v>619.56</v>
      </c>
      <c r="I2314" s="1" t="s">
        <v>46</v>
      </c>
      <c r="J231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2313SKU02313PARLE PRODUCT 2313SNACKSAMULKGINACTIVE43619.56</v>
      </c>
      <c r="K2314" s="1" t="n">
        <f aca="false">COUNTIF(J:J, $J2314)</f>
        <v>1</v>
      </c>
      <c r="L2314" s="1" t="str">
        <f aca="false">IF(ISNA(VLOOKUP(tblProducts[[#This Row],[supplier_id]], tblSuppliers[], 3, FALSE())), "Invalid", "Valid")</f>
        <v>Valid</v>
      </c>
    </row>
    <row r="2315" customFormat="false" ht="15" hidden="false" customHeight="true" outlineLevel="0" collapsed="false">
      <c r="A2315" s="1" t="n">
        <v>2314</v>
      </c>
      <c r="B2315" s="1" t="s">
        <v>5704</v>
      </c>
      <c r="C2315" s="1" t="s">
        <v>5705</v>
      </c>
      <c r="D2315" s="1" t="s">
        <v>1088</v>
      </c>
      <c r="E2315" s="1" t="s">
        <v>1089</v>
      </c>
      <c r="F2315" s="1" t="n">
        <v>116</v>
      </c>
      <c r="G2315" s="1" t="s">
        <v>1059</v>
      </c>
      <c r="H2315" s="1" t="n">
        <v>59.93</v>
      </c>
      <c r="I2315" s="1" t="s">
        <v>39</v>
      </c>
      <c r="J231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2314SKU02314UNILEVER PRODUCT 2314HOUSEHOLDPARLELITREACTIVE11659.93</v>
      </c>
      <c r="K2315" s="1" t="n">
        <f aca="false">COUNTIF(J:J, $J2315)</f>
        <v>1</v>
      </c>
      <c r="L2315" s="1" t="str">
        <f aca="false">IF(ISNA(VLOOKUP(tblProducts[[#This Row],[supplier_id]], tblSuppliers[], 3, FALSE())), "Invalid", "Valid")</f>
        <v>Valid</v>
      </c>
    </row>
    <row r="2316" customFormat="false" ht="15" hidden="false" customHeight="true" outlineLevel="0" collapsed="false">
      <c r="A2316" s="1" t="n">
        <v>2315</v>
      </c>
      <c r="B2316" s="1" t="s">
        <v>5706</v>
      </c>
      <c r="C2316" s="1" t="s">
        <v>5707</v>
      </c>
      <c r="D2316" s="1" t="s">
        <v>1067</v>
      </c>
      <c r="E2316" s="1" t="s">
        <v>1054</v>
      </c>
      <c r="F2316" s="1" t="n">
        <v>157</v>
      </c>
      <c r="G2316" s="1" t="s">
        <v>1055</v>
      </c>
      <c r="H2316" s="1" t="n">
        <v>2174.62</v>
      </c>
      <c r="I2316" s="1" t="s">
        <v>39</v>
      </c>
      <c r="J231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2315SKU02315NESTLE PRODUCT 2315BAKERYUNILEVERPACKACTIVE1572174.62</v>
      </c>
      <c r="K2316" s="1" t="n">
        <f aca="false">COUNTIF(J:J, $J2316)</f>
        <v>1</v>
      </c>
      <c r="L2316" s="1" t="str">
        <f aca="false">IF(ISNA(VLOOKUP(tblProducts[[#This Row],[supplier_id]], tblSuppliers[], 3, FALSE())), "Invalid", "Valid")</f>
        <v>Valid</v>
      </c>
    </row>
    <row r="2317" customFormat="false" ht="15" hidden="false" customHeight="true" outlineLevel="0" collapsed="false">
      <c r="A2317" s="1" t="n">
        <v>2316</v>
      </c>
      <c r="B2317" s="1" t="s">
        <v>5708</v>
      </c>
      <c r="C2317" s="1" t="s">
        <v>5709</v>
      </c>
      <c r="D2317" s="1" t="s">
        <v>1053</v>
      </c>
      <c r="E2317" s="1" t="s">
        <v>1071</v>
      </c>
      <c r="F2317" s="1" t="n">
        <v>51</v>
      </c>
      <c r="G2317" s="1" t="s">
        <v>1078</v>
      </c>
      <c r="H2317" s="1" t="n">
        <v>896.02</v>
      </c>
      <c r="I2317" s="1" t="s">
        <v>46</v>
      </c>
      <c r="J231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2316SKU02316ITC PRODUCT 2316CLEANINGITCBOTTLEINACTIVE51896.02</v>
      </c>
      <c r="K2317" s="1" t="n">
        <f aca="false">COUNTIF(J:J, $J2317)</f>
        <v>1</v>
      </c>
      <c r="L2317" s="1" t="str">
        <f aca="false">IF(ISNA(VLOOKUP(tblProducts[[#This Row],[supplier_id]], tblSuppliers[], 3, FALSE())), "Invalid", "Valid")</f>
        <v>Valid</v>
      </c>
    </row>
    <row r="2318" customFormat="false" ht="15" hidden="false" customHeight="true" outlineLevel="0" collapsed="false">
      <c r="A2318" s="1" t="n">
        <v>2317</v>
      </c>
      <c r="B2318" s="1" t="s">
        <v>5710</v>
      </c>
      <c r="C2318" s="1" t="s">
        <v>5711</v>
      </c>
      <c r="D2318" s="1" t="s">
        <v>1067</v>
      </c>
      <c r="E2318" s="1" t="s">
        <v>1071</v>
      </c>
      <c r="F2318" s="1" t="n">
        <v>87</v>
      </c>
      <c r="G2318" s="1" t="s">
        <v>1055</v>
      </c>
      <c r="H2318" s="1" t="n">
        <v>213.8</v>
      </c>
      <c r="I2318" s="1" t="s">
        <v>39</v>
      </c>
      <c r="J231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2317SKU02317UNILEVER PRODUCT 2317BAKERYITCPACKACTIVE87213.8</v>
      </c>
      <c r="K2318" s="1" t="n">
        <f aca="false">COUNTIF(J:J, $J2318)</f>
        <v>1</v>
      </c>
      <c r="L2318" s="1" t="str">
        <f aca="false">IF(ISNA(VLOOKUP(tblProducts[[#This Row],[supplier_id]], tblSuppliers[], 3, FALSE())), "Invalid", "Valid")</f>
        <v>Valid</v>
      </c>
    </row>
    <row r="2319" customFormat="false" ht="15" hidden="false" customHeight="true" outlineLevel="0" collapsed="false">
      <c r="A2319" s="1" t="n">
        <v>2318</v>
      </c>
      <c r="B2319" s="1" t="s">
        <v>5712</v>
      </c>
      <c r="C2319" s="1" t="s">
        <v>5713</v>
      </c>
      <c r="D2319" s="1" t="s">
        <v>1143</v>
      </c>
      <c r="E2319" s="1" t="s">
        <v>1077</v>
      </c>
      <c r="F2319" s="1" t="n">
        <v>86</v>
      </c>
      <c r="G2319" s="1" t="s">
        <v>1078</v>
      </c>
      <c r="H2319" s="1" t="n">
        <v>1138.54</v>
      </c>
      <c r="I2319" s="1" t="s">
        <v>46</v>
      </c>
      <c r="J231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2318SKU02318AMUL PRODUCT 2318BEVERAGESBRITANNIABOTTLEINACTIVE861138.54</v>
      </c>
      <c r="K2319" s="1" t="n">
        <f aca="false">COUNTIF(J:J, $J2319)</f>
        <v>1</v>
      </c>
      <c r="L2319" s="1" t="str">
        <f aca="false">IF(ISNA(VLOOKUP(tblProducts[[#This Row],[supplier_id]], tblSuppliers[], 3, FALSE())), "Invalid", "Valid")</f>
        <v>Valid</v>
      </c>
    </row>
    <row r="2320" customFormat="false" ht="15" hidden="false" customHeight="true" outlineLevel="0" collapsed="false">
      <c r="A2320" s="1" t="n">
        <v>2319</v>
      </c>
      <c r="B2320" s="1" t="s">
        <v>5714</v>
      </c>
      <c r="C2320" s="1" t="s">
        <v>5715</v>
      </c>
      <c r="D2320" s="1" t="s">
        <v>1143</v>
      </c>
      <c r="E2320" s="1" t="s">
        <v>1077</v>
      </c>
      <c r="F2320" s="1" t="n">
        <v>157</v>
      </c>
      <c r="G2320" s="1" t="s">
        <v>1068</v>
      </c>
      <c r="H2320" s="1" t="n">
        <v>708.38</v>
      </c>
      <c r="I2320" s="1" t="s">
        <v>46</v>
      </c>
      <c r="J232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2319SKU02319NESTLE PRODUCT 2319BEVERAGESBRITANNIAPIECEINACTIVE157708.38</v>
      </c>
      <c r="K2320" s="1" t="n">
        <f aca="false">COUNTIF(J:J, $J2320)</f>
        <v>1</v>
      </c>
      <c r="L2320" s="1" t="str">
        <f aca="false">IF(ISNA(VLOOKUP(tblProducts[[#This Row],[supplier_id]], tblSuppliers[], 3, FALSE())), "Invalid", "Valid")</f>
        <v>Valid</v>
      </c>
    </row>
    <row r="2321" customFormat="false" ht="15" hidden="false" customHeight="true" outlineLevel="0" collapsed="false">
      <c r="A2321" s="1" t="n">
        <v>2320</v>
      </c>
      <c r="B2321" s="1" t="s">
        <v>5716</v>
      </c>
      <c r="C2321" s="1" t="s">
        <v>5717</v>
      </c>
      <c r="D2321" s="1" t="s">
        <v>1098</v>
      </c>
      <c r="E2321" s="1" t="s">
        <v>1071</v>
      </c>
      <c r="F2321" s="1" t="n">
        <v>145</v>
      </c>
      <c r="G2321" s="1" t="s">
        <v>1059</v>
      </c>
      <c r="H2321" s="1" t="n">
        <v>1419.54</v>
      </c>
      <c r="I2321" s="1" t="s">
        <v>39</v>
      </c>
      <c r="J232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2320SKU02320DABUR PRODUCT 2320PERSONAL CAREITCLITREACTIVE1451419.54</v>
      </c>
      <c r="K2321" s="1" t="n">
        <f aca="false">COUNTIF(J:J, $J2321)</f>
        <v>1</v>
      </c>
      <c r="L2321" s="1" t="str">
        <f aca="false">IF(ISNA(VLOOKUP(tblProducts[[#This Row],[supplier_id]], tblSuppliers[], 3, FALSE())), "Invalid", "Valid")</f>
        <v>Valid</v>
      </c>
    </row>
    <row r="2322" customFormat="false" ht="15" hidden="false" customHeight="true" outlineLevel="0" collapsed="false">
      <c r="A2322" s="1" t="n">
        <v>2321</v>
      </c>
      <c r="B2322" s="1" t="s">
        <v>5718</v>
      </c>
      <c r="C2322" s="1" t="s">
        <v>5719</v>
      </c>
      <c r="D2322" s="1" t="s">
        <v>1143</v>
      </c>
      <c r="E2322" s="1" t="s">
        <v>1063</v>
      </c>
      <c r="F2322" s="1" t="n">
        <v>99</v>
      </c>
      <c r="G2322" s="1" t="s">
        <v>1064</v>
      </c>
      <c r="H2322" s="1" t="n">
        <v>1968.96</v>
      </c>
      <c r="I2322" s="1" t="s">
        <v>39</v>
      </c>
      <c r="J232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2321SKU02321P&amp;G PRODUCT 2321BEVERAGESAMULKGACTIVE991968.96</v>
      </c>
      <c r="K2322" s="1" t="n">
        <f aca="false">COUNTIF(J:J, $J2322)</f>
        <v>1</v>
      </c>
      <c r="L2322" s="1" t="str">
        <f aca="false">IF(ISNA(VLOOKUP(tblProducts[[#This Row],[supplier_id]], tblSuppliers[], 3, FALSE())), "Invalid", "Valid")</f>
        <v>Valid</v>
      </c>
    </row>
    <row r="2323" customFormat="false" ht="15" hidden="false" customHeight="true" outlineLevel="0" collapsed="false">
      <c r="A2323" s="1" t="n">
        <v>2322</v>
      </c>
      <c r="B2323" s="1" t="s">
        <v>5720</v>
      </c>
      <c r="C2323" s="1" t="s">
        <v>5721</v>
      </c>
      <c r="D2323" s="1" t="s">
        <v>1143</v>
      </c>
      <c r="E2323" s="1" t="s">
        <v>1077</v>
      </c>
      <c r="F2323" s="1" t="n">
        <v>138</v>
      </c>
      <c r="G2323" s="1" t="s">
        <v>1055</v>
      </c>
      <c r="H2323" s="1" t="n">
        <v>1373.36</v>
      </c>
      <c r="I2323" s="1" t="s">
        <v>46</v>
      </c>
      <c r="J232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2322SKU02322P&amp;G PRODUCT 2322BEVERAGESBRITANNIAPACKINACTIVE1381373.36</v>
      </c>
      <c r="K2323" s="1" t="n">
        <f aca="false">COUNTIF(J:J, $J2323)</f>
        <v>1</v>
      </c>
      <c r="L2323" s="1" t="str">
        <f aca="false">IF(ISNA(VLOOKUP(tblProducts[[#This Row],[supplier_id]], tblSuppliers[], 3, FALSE())), "Invalid", "Valid")</f>
        <v>Valid</v>
      </c>
    </row>
    <row r="2324" customFormat="false" ht="15" hidden="false" customHeight="true" outlineLevel="0" collapsed="false">
      <c r="A2324" s="1" t="n">
        <v>2323</v>
      </c>
      <c r="B2324" s="1" t="s">
        <v>5722</v>
      </c>
      <c r="C2324" s="1" t="s">
        <v>5723</v>
      </c>
      <c r="D2324" s="1" t="s">
        <v>1088</v>
      </c>
      <c r="E2324" s="1" t="s">
        <v>1071</v>
      </c>
      <c r="F2324" s="1" t="n">
        <v>185</v>
      </c>
      <c r="G2324" s="1" t="s">
        <v>1078</v>
      </c>
      <c r="H2324" s="1" t="n">
        <v>2322.27</v>
      </c>
      <c r="I2324" s="1" t="s">
        <v>46</v>
      </c>
      <c r="J232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2323SKU02323DABUR PRODUCT 2323HOUSEHOLDITCBOTTLEINACTIVE1852322.27</v>
      </c>
      <c r="K2324" s="1" t="n">
        <f aca="false">COUNTIF(J:J, $J2324)</f>
        <v>1</v>
      </c>
      <c r="L2324" s="1" t="str">
        <f aca="false">IF(ISNA(VLOOKUP(tblProducts[[#This Row],[supplier_id]], tblSuppliers[], 3, FALSE())), "Invalid", "Valid")</f>
        <v>Valid</v>
      </c>
    </row>
    <row r="2325" customFormat="false" ht="15" hidden="false" customHeight="true" outlineLevel="0" collapsed="false">
      <c r="A2325" s="1" t="n">
        <v>2324</v>
      </c>
      <c r="B2325" s="1" t="s">
        <v>5724</v>
      </c>
      <c r="C2325" s="1" t="s">
        <v>5725</v>
      </c>
      <c r="D2325" s="1" t="s">
        <v>1098</v>
      </c>
      <c r="E2325" s="1" t="s">
        <v>1089</v>
      </c>
      <c r="F2325" s="1" t="n">
        <v>158</v>
      </c>
      <c r="G2325" s="1" t="s">
        <v>1068</v>
      </c>
      <c r="H2325" s="1" t="n">
        <v>636.46</v>
      </c>
      <c r="I2325" s="1" t="s">
        <v>39</v>
      </c>
      <c r="J232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2324SKU02324P&amp;G PRODUCT 2324PERSONAL CAREPARLEPIECEACTIVE158636.46</v>
      </c>
      <c r="K2325" s="1" t="n">
        <f aca="false">COUNTIF(J:J, $J2325)</f>
        <v>1</v>
      </c>
      <c r="L2325" s="1" t="str">
        <f aca="false">IF(ISNA(VLOOKUP(tblProducts[[#This Row],[supplier_id]], tblSuppliers[], 3, FALSE())), "Invalid", "Valid")</f>
        <v>Valid</v>
      </c>
    </row>
    <row r="2326" customFormat="false" ht="15" hidden="false" customHeight="true" outlineLevel="0" collapsed="false">
      <c r="A2326" s="1" t="n">
        <v>2325</v>
      </c>
      <c r="B2326" s="1" t="s">
        <v>5726</v>
      </c>
      <c r="C2326" s="1" t="s">
        <v>5727</v>
      </c>
      <c r="D2326" s="1" t="s">
        <v>1076</v>
      </c>
      <c r="E2326" s="1" t="s">
        <v>1058</v>
      </c>
      <c r="F2326" s="1" t="n">
        <v>97</v>
      </c>
      <c r="G2326" s="1" t="s">
        <v>1055</v>
      </c>
      <c r="H2326" s="1" t="n">
        <v>1444.86</v>
      </c>
      <c r="I2326" s="1" t="s">
        <v>39</v>
      </c>
      <c r="J232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2325SKU02325P&amp;G PRODUCT 2325SNACKSP&amp;GPACKACTIVE971444.86</v>
      </c>
      <c r="K2326" s="1" t="n">
        <f aca="false">COUNTIF(J:J, $J2326)</f>
        <v>1</v>
      </c>
      <c r="L2326" s="1" t="str">
        <f aca="false">IF(ISNA(VLOOKUP(tblProducts[[#This Row],[supplier_id]], tblSuppliers[], 3, FALSE())), "Invalid", "Valid")</f>
        <v>Valid</v>
      </c>
    </row>
    <row r="2327" customFormat="false" ht="15" hidden="false" customHeight="true" outlineLevel="0" collapsed="false">
      <c r="A2327" s="1" t="n">
        <v>2326</v>
      </c>
      <c r="B2327" s="1" t="s">
        <v>5728</v>
      </c>
      <c r="C2327" s="1" t="s">
        <v>5729</v>
      </c>
      <c r="D2327" s="1" t="s">
        <v>1067</v>
      </c>
      <c r="E2327" s="1" t="s">
        <v>1085</v>
      </c>
      <c r="F2327" s="1" t="n">
        <v>108</v>
      </c>
      <c r="G2327" s="1" t="s">
        <v>1078</v>
      </c>
      <c r="H2327" s="1" t="n">
        <v>2261.51</v>
      </c>
      <c r="I2327" s="1" t="s">
        <v>46</v>
      </c>
      <c r="J232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2326SKU02326BRITANNIA PRODUCT 2326BAKERYDABURBOTTLEINACTIVE1082261.51</v>
      </c>
      <c r="K2327" s="1" t="n">
        <f aca="false">COUNTIF(J:J, $J2327)</f>
        <v>1</v>
      </c>
      <c r="L2327" s="1" t="str">
        <f aca="false">IF(ISNA(VLOOKUP(tblProducts[[#This Row],[supplier_id]], tblSuppliers[], 3, FALSE())), "Invalid", "Valid")</f>
        <v>Valid</v>
      </c>
    </row>
    <row r="2328" customFormat="false" ht="15" hidden="false" customHeight="true" outlineLevel="0" collapsed="false">
      <c r="A2328" s="1" t="n">
        <v>2327</v>
      </c>
      <c r="B2328" s="1" t="s">
        <v>5730</v>
      </c>
      <c r="C2328" s="1" t="s">
        <v>5731</v>
      </c>
      <c r="D2328" s="1" t="s">
        <v>1098</v>
      </c>
      <c r="E2328" s="1" t="s">
        <v>1082</v>
      </c>
      <c r="F2328" s="1" t="n">
        <v>65</v>
      </c>
      <c r="G2328" s="1" t="s">
        <v>1059</v>
      </c>
      <c r="H2328" s="1" t="n">
        <v>2226.9</v>
      </c>
      <c r="I2328" s="1" t="s">
        <v>46</v>
      </c>
      <c r="J232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2327SKU02327BRITANNIA PRODUCT 2327PERSONAL CARENESTLELITREINACTIVE652226.9</v>
      </c>
      <c r="K2328" s="1" t="n">
        <f aca="false">COUNTIF(J:J, $J2328)</f>
        <v>1</v>
      </c>
      <c r="L2328" s="1" t="str">
        <f aca="false">IF(ISNA(VLOOKUP(tblProducts[[#This Row],[supplier_id]], tblSuppliers[], 3, FALSE())), "Invalid", "Valid")</f>
        <v>Valid</v>
      </c>
    </row>
    <row r="2329" customFormat="false" ht="15" hidden="false" customHeight="true" outlineLevel="0" collapsed="false">
      <c r="A2329" s="1" t="n">
        <v>2328</v>
      </c>
      <c r="B2329" s="1" t="s">
        <v>5732</v>
      </c>
      <c r="C2329" s="1" t="s">
        <v>5733</v>
      </c>
      <c r="D2329" s="1" t="s">
        <v>1053</v>
      </c>
      <c r="E2329" s="1" t="s">
        <v>1077</v>
      </c>
      <c r="F2329" s="1" t="n">
        <v>118</v>
      </c>
      <c r="G2329" s="1" t="s">
        <v>1059</v>
      </c>
      <c r="H2329" s="1" t="n">
        <v>1305.56</v>
      </c>
      <c r="I2329" s="1" t="s">
        <v>39</v>
      </c>
      <c r="J232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2328SKU02328AMUL PRODUCT 2328CLEANINGBRITANNIALITREACTIVE1181305.56</v>
      </c>
      <c r="K2329" s="1" t="n">
        <f aca="false">COUNTIF(J:J, $J2329)</f>
        <v>1</v>
      </c>
      <c r="L2329" s="1" t="str">
        <f aca="false">IF(ISNA(VLOOKUP(tblProducts[[#This Row],[supplier_id]], tblSuppliers[], 3, FALSE())), "Invalid", "Valid")</f>
        <v>Valid</v>
      </c>
    </row>
    <row r="2330" customFormat="false" ht="15" hidden="false" customHeight="true" outlineLevel="0" collapsed="false">
      <c r="A2330" s="1" t="n">
        <v>2329</v>
      </c>
      <c r="B2330" s="1" t="s">
        <v>5734</v>
      </c>
      <c r="C2330" s="1" t="s">
        <v>5735</v>
      </c>
      <c r="D2330" s="1" t="s">
        <v>1062</v>
      </c>
      <c r="E2330" s="1" t="s">
        <v>1054</v>
      </c>
      <c r="F2330" s="1" t="n">
        <v>197</v>
      </c>
      <c r="G2330" s="1" t="s">
        <v>1055</v>
      </c>
      <c r="H2330" s="1" t="n">
        <v>812.21</v>
      </c>
      <c r="I2330" s="1" t="s">
        <v>46</v>
      </c>
      <c r="J233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2329SKU02329ITC PRODUCT 2329DAIRYUNILEVERPACKINACTIVE197812.21</v>
      </c>
      <c r="K2330" s="1" t="n">
        <f aca="false">COUNTIF(J:J, $J2330)</f>
        <v>1</v>
      </c>
      <c r="L2330" s="1" t="str">
        <f aca="false">IF(ISNA(VLOOKUP(tblProducts[[#This Row],[supplier_id]], tblSuppliers[], 3, FALSE())), "Invalid", "Valid")</f>
        <v>Valid</v>
      </c>
    </row>
    <row r="2331" customFormat="false" ht="15" hidden="false" customHeight="true" outlineLevel="0" collapsed="false">
      <c r="A2331" s="1" t="n">
        <v>2330</v>
      </c>
      <c r="B2331" s="1" t="s">
        <v>5736</v>
      </c>
      <c r="C2331" s="1" t="s">
        <v>5737</v>
      </c>
      <c r="D2331" s="1" t="s">
        <v>1062</v>
      </c>
      <c r="E2331" s="1" t="s">
        <v>1054</v>
      </c>
      <c r="F2331" s="1" t="n">
        <v>159</v>
      </c>
      <c r="G2331" s="1" t="s">
        <v>1078</v>
      </c>
      <c r="H2331" s="1" t="n">
        <v>965.29</v>
      </c>
      <c r="I2331" s="1" t="s">
        <v>39</v>
      </c>
      <c r="J233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2330SKU02330PARLE PRODUCT 2330DAIRYUNILEVERBOTTLEACTIVE159965.29</v>
      </c>
      <c r="K2331" s="1" t="n">
        <f aca="false">COUNTIF(J:J, $J2331)</f>
        <v>1</v>
      </c>
      <c r="L2331" s="1" t="str">
        <f aca="false">IF(ISNA(VLOOKUP(tblProducts[[#This Row],[supplier_id]], tblSuppliers[], 3, FALSE())), "Invalid", "Valid")</f>
        <v>Valid</v>
      </c>
    </row>
    <row r="2332" customFormat="false" ht="15" hidden="false" customHeight="true" outlineLevel="0" collapsed="false">
      <c r="A2332" s="1" t="n">
        <v>2331</v>
      </c>
      <c r="B2332" s="1" t="s">
        <v>5738</v>
      </c>
      <c r="C2332" s="1" t="s">
        <v>5739</v>
      </c>
      <c r="D2332" s="1" t="s">
        <v>1088</v>
      </c>
      <c r="E2332" s="1" t="s">
        <v>1058</v>
      </c>
      <c r="F2332" s="1" t="n">
        <v>97</v>
      </c>
      <c r="G2332" s="1" t="s">
        <v>1068</v>
      </c>
      <c r="H2332" s="1" t="n">
        <v>1878.45</v>
      </c>
      <c r="I2332" s="1" t="s">
        <v>39</v>
      </c>
      <c r="J233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2331SKU02331DABUR PRODUCT 2331HOUSEHOLDP&amp;GPIECEACTIVE971878.45</v>
      </c>
      <c r="K2332" s="1" t="n">
        <f aca="false">COUNTIF(J:J, $J2332)</f>
        <v>1</v>
      </c>
      <c r="L2332" s="1" t="str">
        <f aca="false">IF(ISNA(VLOOKUP(tblProducts[[#This Row],[supplier_id]], tblSuppliers[], 3, FALSE())), "Invalid", "Valid")</f>
        <v>Valid</v>
      </c>
    </row>
    <row r="2333" customFormat="false" ht="15" hidden="false" customHeight="true" outlineLevel="0" collapsed="false">
      <c r="A2333" s="1" t="n">
        <v>2332</v>
      </c>
      <c r="B2333" s="1" t="s">
        <v>5740</v>
      </c>
      <c r="C2333" s="1" t="s">
        <v>5741</v>
      </c>
      <c r="D2333" s="1" t="s">
        <v>1053</v>
      </c>
      <c r="E2333" s="1" t="s">
        <v>1054</v>
      </c>
      <c r="F2333" s="1" t="n">
        <v>137</v>
      </c>
      <c r="G2333" s="1" t="s">
        <v>1068</v>
      </c>
      <c r="H2333" s="1" t="n">
        <v>2375.65</v>
      </c>
      <c r="I2333" s="1" t="s">
        <v>39</v>
      </c>
      <c r="J233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2332SKU02332UNILEVER PRODUCT 2332CLEANINGUNILEVERPIECEACTIVE1372375.65</v>
      </c>
      <c r="K2333" s="1" t="n">
        <f aca="false">COUNTIF(J:J, $J2333)</f>
        <v>1</v>
      </c>
      <c r="L2333" s="1" t="str">
        <f aca="false">IF(ISNA(VLOOKUP(tblProducts[[#This Row],[supplier_id]], tblSuppliers[], 3, FALSE())), "Invalid", "Valid")</f>
        <v>Valid</v>
      </c>
    </row>
    <row r="2334" customFormat="false" ht="15" hidden="false" customHeight="true" outlineLevel="0" collapsed="false">
      <c r="A2334" s="1" t="n">
        <v>2333</v>
      </c>
      <c r="B2334" s="1" t="s">
        <v>5742</v>
      </c>
      <c r="C2334" s="1" t="s">
        <v>5743</v>
      </c>
      <c r="D2334" s="1" t="s">
        <v>1143</v>
      </c>
      <c r="E2334" s="1" t="s">
        <v>1054</v>
      </c>
      <c r="F2334" s="1" t="n">
        <v>68</v>
      </c>
      <c r="G2334" s="1" t="s">
        <v>1068</v>
      </c>
      <c r="H2334" s="1" t="n">
        <v>410.15</v>
      </c>
      <c r="I2334" s="1" t="s">
        <v>39</v>
      </c>
      <c r="J233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2333SKU02333ITC PRODUCT 2333BEVERAGESUNILEVERPIECEACTIVE68410.15</v>
      </c>
      <c r="K2334" s="1" t="n">
        <f aca="false">COUNTIF(J:J, $J2334)</f>
        <v>1</v>
      </c>
      <c r="L2334" s="1" t="str">
        <f aca="false">IF(ISNA(VLOOKUP(tblProducts[[#This Row],[supplier_id]], tblSuppliers[], 3, FALSE())), "Invalid", "Valid")</f>
        <v>Valid</v>
      </c>
    </row>
    <row r="2335" customFormat="false" ht="15" hidden="false" customHeight="true" outlineLevel="0" collapsed="false">
      <c r="A2335" s="1" t="n">
        <v>2334</v>
      </c>
      <c r="B2335" s="1" t="s">
        <v>5744</v>
      </c>
      <c r="C2335" s="1" t="s">
        <v>5745</v>
      </c>
      <c r="D2335" s="1" t="s">
        <v>1081</v>
      </c>
      <c r="E2335" s="1" t="s">
        <v>1085</v>
      </c>
      <c r="F2335" s="1" t="n">
        <v>63</v>
      </c>
      <c r="G2335" s="1" t="s">
        <v>1055</v>
      </c>
      <c r="H2335" s="1" t="n">
        <v>1747.14</v>
      </c>
      <c r="I2335" s="1" t="s">
        <v>39</v>
      </c>
      <c r="J233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2334SKU02334PARLE PRODUCT 2334FROZEN FOODDABURPACKACTIVE631747.14</v>
      </c>
      <c r="K2335" s="1" t="n">
        <f aca="false">COUNTIF(J:J, $J2335)</f>
        <v>1</v>
      </c>
      <c r="L2335" s="1" t="str">
        <f aca="false">IF(ISNA(VLOOKUP(tblProducts[[#This Row],[supplier_id]], tblSuppliers[], 3, FALSE())), "Invalid", "Valid")</f>
        <v>Valid</v>
      </c>
    </row>
    <row r="2336" customFormat="false" ht="15" hidden="false" customHeight="true" outlineLevel="0" collapsed="false">
      <c r="A2336" s="1" t="n">
        <v>2335</v>
      </c>
      <c r="B2336" s="1" t="s">
        <v>5746</v>
      </c>
      <c r="C2336" s="1" t="s">
        <v>5747</v>
      </c>
      <c r="D2336" s="1" t="s">
        <v>1067</v>
      </c>
      <c r="E2336" s="1" t="s">
        <v>1063</v>
      </c>
      <c r="F2336" s="1" t="n">
        <v>157</v>
      </c>
      <c r="G2336" s="1" t="s">
        <v>1064</v>
      </c>
      <c r="H2336" s="1" t="n">
        <v>573.95</v>
      </c>
      <c r="I2336" s="1" t="s">
        <v>46</v>
      </c>
      <c r="J233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2335SKU02335BRITANNIA PRODUCT 2335BAKERYAMULKGINACTIVE157573.95</v>
      </c>
      <c r="K2336" s="1" t="n">
        <f aca="false">COUNTIF(J:J, $J2336)</f>
        <v>1</v>
      </c>
      <c r="L2336" s="1" t="str">
        <f aca="false">IF(ISNA(VLOOKUP(tblProducts[[#This Row],[supplier_id]], tblSuppliers[], 3, FALSE())), "Invalid", "Valid")</f>
        <v>Valid</v>
      </c>
    </row>
    <row r="2337" customFormat="false" ht="15" hidden="false" customHeight="true" outlineLevel="0" collapsed="false">
      <c r="A2337" s="1" t="n">
        <v>2336</v>
      </c>
      <c r="B2337" s="1" t="s">
        <v>5748</v>
      </c>
      <c r="C2337" s="1" t="s">
        <v>5749</v>
      </c>
      <c r="D2337" s="1" t="s">
        <v>1076</v>
      </c>
      <c r="E2337" s="1" t="s">
        <v>1085</v>
      </c>
      <c r="F2337" s="1" t="n">
        <v>44</v>
      </c>
      <c r="G2337" s="1" t="s">
        <v>1059</v>
      </c>
      <c r="H2337" s="1" t="n">
        <v>914.41</v>
      </c>
      <c r="I2337" s="1" t="s">
        <v>39</v>
      </c>
      <c r="J233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2336SKU02336PARLE PRODUCT 2336SNACKSDABURLITREACTIVE44914.41</v>
      </c>
      <c r="K2337" s="1" t="n">
        <f aca="false">COUNTIF(J:J, $J2337)</f>
        <v>1</v>
      </c>
      <c r="L2337" s="1" t="str">
        <f aca="false">IF(ISNA(VLOOKUP(tblProducts[[#This Row],[supplier_id]], tblSuppliers[], 3, FALSE())), "Invalid", "Valid")</f>
        <v>Valid</v>
      </c>
    </row>
    <row r="2338" customFormat="false" ht="15" hidden="false" customHeight="true" outlineLevel="0" collapsed="false">
      <c r="A2338" s="1" t="n">
        <v>2337</v>
      </c>
      <c r="B2338" s="1" t="s">
        <v>5750</v>
      </c>
      <c r="C2338" s="1" t="s">
        <v>5751</v>
      </c>
      <c r="D2338" s="1" t="s">
        <v>1053</v>
      </c>
      <c r="E2338" s="1" t="s">
        <v>1071</v>
      </c>
      <c r="F2338" s="1" t="n">
        <v>144</v>
      </c>
      <c r="G2338" s="1" t="s">
        <v>1068</v>
      </c>
      <c r="H2338" s="1" t="n">
        <v>421.92</v>
      </c>
      <c r="I2338" s="1" t="s">
        <v>46</v>
      </c>
      <c r="J233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2337SKU02337BRITANNIA PRODUCT 2337CLEANINGITCPIECEINACTIVE144421.92</v>
      </c>
      <c r="K2338" s="1" t="n">
        <f aca="false">COUNTIF(J:J, $J2338)</f>
        <v>1</v>
      </c>
      <c r="L2338" s="1" t="str">
        <f aca="false">IF(ISNA(VLOOKUP(tblProducts[[#This Row],[supplier_id]], tblSuppliers[], 3, FALSE())), "Invalid", "Valid")</f>
        <v>Valid</v>
      </c>
    </row>
    <row r="2339" customFormat="false" ht="15" hidden="false" customHeight="true" outlineLevel="0" collapsed="false">
      <c r="A2339" s="1" t="n">
        <v>2338</v>
      </c>
      <c r="B2339" s="1" t="s">
        <v>5752</v>
      </c>
      <c r="C2339" s="1" t="s">
        <v>5753</v>
      </c>
      <c r="D2339" s="1" t="s">
        <v>1053</v>
      </c>
      <c r="E2339" s="1" t="s">
        <v>1077</v>
      </c>
      <c r="F2339" s="1" t="n">
        <v>178</v>
      </c>
      <c r="G2339" s="1" t="s">
        <v>1059</v>
      </c>
      <c r="H2339" s="1" t="n">
        <v>943.89</v>
      </c>
      <c r="I2339" s="1" t="s">
        <v>39</v>
      </c>
      <c r="J233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2338SKU02338NESTLE PRODUCT 2338CLEANINGBRITANNIALITREACTIVE178943.89</v>
      </c>
      <c r="K2339" s="1" t="n">
        <f aca="false">COUNTIF(J:J, $J2339)</f>
        <v>1</v>
      </c>
      <c r="L2339" s="1" t="str">
        <f aca="false">IF(ISNA(VLOOKUP(tblProducts[[#This Row],[supplier_id]], tblSuppliers[], 3, FALSE())), "Invalid", "Valid")</f>
        <v>Valid</v>
      </c>
    </row>
    <row r="2340" customFormat="false" ht="15" hidden="false" customHeight="true" outlineLevel="0" collapsed="false">
      <c r="A2340" s="1" t="n">
        <v>2339</v>
      </c>
      <c r="B2340" s="1" t="s">
        <v>5754</v>
      </c>
      <c r="C2340" s="1" t="s">
        <v>5755</v>
      </c>
      <c r="D2340" s="1" t="s">
        <v>1067</v>
      </c>
      <c r="E2340" s="1" t="s">
        <v>1082</v>
      </c>
      <c r="F2340" s="1" t="n">
        <v>145</v>
      </c>
      <c r="G2340" s="1" t="s">
        <v>1055</v>
      </c>
      <c r="H2340" s="1" t="n">
        <v>654.66</v>
      </c>
      <c r="I2340" s="1" t="s">
        <v>46</v>
      </c>
      <c r="J234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2339SKU02339DABUR PRODUCT 2339BAKERYNESTLEPACKINACTIVE145654.66</v>
      </c>
      <c r="K2340" s="1" t="n">
        <f aca="false">COUNTIF(J:J, $J2340)</f>
        <v>1</v>
      </c>
      <c r="L2340" s="1" t="str">
        <f aca="false">IF(ISNA(VLOOKUP(tblProducts[[#This Row],[supplier_id]], tblSuppliers[], 3, FALSE())), "Invalid", "Valid")</f>
        <v>Valid</v>
      </c>
    </row>
    <row r="2341" customFormat="false" ht="15" hidden="false" customHeight="true" outlineLevel="0" collapsed="false">
      <c r="A2341" s="1" t="n">
        <v>2340</v>
      </c>
      <c r="B2341" s="1" t="s">
        <v>5756</v>
      </c>
      <c r="C2341" s="1" t="s">
        <v>5757</v>
      </c>
      <c r="D2341" s="1" t="s">
        <v>1143</v>
      </c>
      <c r="E2341" s="1" t="s">
        <v>1071</v>
      </c>
      <c r="F2341" s="1" t="n">
        <v>62</v>
      </c>
      <c r="G2341" s="1" t="s">
        <v>1078</v>
      </c>
      <c r="H2341" s="1" t="n">
        <v>50.88</v>
      </c>
      <c r="I2341" s="1" t="s">
        <v>39</v>
      </c>
      <c r="J234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2340SKU02340P&amp;G PRODUCT 2340BEVERAGESITCBOTTLEACTIVE6250.88</v>
      </c>
      <c r="K2341" s="1" t="n">
        <f aca="false">COUNTIF(J:J, $J2341)</f>
        <v>1</v>
      </c>
      <c r="L2341" s="1" t="str">
        <f aca="false">IF(ISNA(VLOOKUP(tblProducts[[#This Row],[supplier_id]], tblSuppliers[], 3, FALSE())), "Invalid", "Valid")</f>
        <v>Valid</v>
      </c>
    </row>
    <row r="2342" customFormat="false" ht="15" hidden="false" customHeight="true" outlineLevel="0" collapsed="false">
      <c r="A2342" s="1" t="n">
        <v>2341</v>
      </c>
      <c r="B2342" s="1" t="s">
        <v>5758</v>
      </c>
      <c r="C2342" s="1" t="s">
        <v>5759</v>
      </c>
      <c r="D2342" s="1" t="s">
        <v>1088</v>
      </c>
      <c r="E2342" s="1" t="s">
        <v>1063</v>
      </c>
      <c r="F2342" s="1" t="n">
        <v>132</v>
      </c>
      <c r="G2342" s="1" t="s">
        <v>1064</v>
      </c>
      <c r="H2342" s="1" t="n">
        <v>2041.82</v>
      </c>
      <c r="I2342" s="1" t="s">
        <v>39</v>
      </c>
      <c r="J234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2341SKU02341UNILEVER PRODUCT 2341HOUSEHOLDAMULKGACTIVE1322041.82</v>
      </c>
      <c r="K2342" s="1" t="n">
        <f aca="false">COUNTIF(J:J, $J2342)</f>
        <v>1</v>
      </c>
      <c r="L2342" s="1" t="str">
        <f aca="false">IF(ISNA(VLOOKUP(tblProducts[[#This Row],[supplier_id]], tblSuppliers[], 3, FALSE())), "Invalid", "Valid")</f>
        <v>Valid</v>
      </c>
    </row>
    <row r="2343" customFormat="false" ht="15" hidden="false" customHeight="true" outlineLevel="0" collapsed="false">
      <c r="A2343" s="1" t="n">
        <v>2342</v>
      </c>
      <c r="B2343" s="1" t="s">
        <v>5760</v>
      </c>
      <c r="C2343" s="1" t="s">
        <v>5761</v>
      </c>
      <c r="D2343" s="1" t="s">
        <v>1143</v>
      </c>
      <c r="E2343" s="1" t="s">
        <v>1077</v>
      </c>
      <c r="F2343" s="1" t="n">
        <v>78</v>
      </c>
      <c r="G2343" s="1" t="s">
        <v>1068</v>
      </c>
      <c r="H2343" s="1" t="n">
        <v>2168.43</v>
      </c>
      <c r="I2343" s="1" t="s">
        <v>39</v>
      </c>
      <c r="J234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2342SKU02342ITC PRODUCT 2342BEVERAGESBRITANNIAPIECEACTIVE782168.43</v>
      </c>
      <c r="K2343" s="1" t="n">
        <f aca="false">COUNTIF(J:J, $J2343)</f>
        <v>1</v>
      </c>
      <c r="L2343" s="1" t="str">
        <f aca="false">IF(ISNA(VLOOKUP(tblProducts[[#This Row],[supplier_id]], tblSuppliers[], 3, FALSE())), "Invalid", "Valid")</f>
        <v>Valid</v>
      </c>
    </row>
    <row r="2344" customFormat="false" ht="15" hidden="false" customHeight="true" outlineLevel="0" collapsed="false">
      <c r="A2344" s="1" t="n">
        <v>2343</v>
      </c>
      <c r="B2344" s="1" t="s">
        <v>5762</v>
      </c>
      <c r="C2344" s="1" t="s">
        <v>5763</v>
      </c>
      <c r="D2344" s="1" t="s">
        <v>1098</v>
      </c>
      <c r="E2344" s="1" t="s">
        <v>1058</v>
      </c>
      <c r="F2344" s="1" t="n">
        <v>140</v>
      </c>
      <c r="G2344" s="1" t="s">
        <v>1064</v>
      </c>
      <c r="H2344" s="1" t="n">
        <v>1989.02</v>
      </c>
      <c r="I2344" s="1" t="s">
        <v>46</v>
      </c>
      <c r="J234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2343SKU02343AMUL PRODUCT 2343PERSONAL CAREP&amp;GKGINACTIVE1401989.02</v>
      </c>
      <c r="K2344" s="1" t="n">
        <f aca="false">COUNTIF(J:J, $J2344)</f>
        <v>1</v>
      </c>
      <c r="L2344" s="1" t="str">
        <f aca="false">IF(ISNA(VLOOKUP(tblProducts[[#This Row],[supplier_id]], tblSuppliers[], 3, FALSE())), "Invalid", "Valid")</f>
        <v>Valid</v>
      </c>
    </row>
    <row r="2345" customFormat="false" ht="15" hidden="false" customHeight="true" outlineLevel="0" collapsed="false">
      <c r="A2345" s="1" t="n">
        <v>2344</v>
      </c>
      <c r="B2345" s="1" t="s">
        <v>5764</v>
      </c>
      <c r="C2345" s="1" t="s">
        <v>5765</v>
      </c>
      <c r="D2345" s="1" t="s">
        <v>1143</v>
      </c>
      <c r="E2345" s="1" t="s">
        <v>1054</v>
      </c>
      <c r="F2345" s="1" t="n">
        <v>158</v>
      </c>
      <c r="G2345" s="1" t="s">
        <v>1059</v>
      </c>
      <c r="H2345" s="1" t="n">
        <v>711.19</v>
      </c>
      <c r="I2345" s="1" t="s">
        <v>39</v>
      </c>
      <c r="J234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2344SKU02344AMUL PRODUCT 2344BEVERAGESUNILEVERLITREACTIVE158711.19</v>
      </c>
      <c r="K2345" s="1" t="n">
        <f aca="false">COUNTIF(J:J, $J2345)</f>
        <v>1</v>
      </c>
      <c r="L2345" s="1" t="str">
        <f aca="false">IF(ISNA(VLOOKUP(tblProducts[[#This Row],[supplier_id]], tblSuppliers[], 3, FALSE())), "Invalid", "Valid")</f>
        <v>Valid</v>
      </c>
    </row>
    <row r="2346" customFormat="false" ht="15" hidden="false" customHeight="true" outlineLevel="0" collapsed="false">
      <c r="A2346" s="1" t="n">
        <v>2345</v>
      </c>
      <c r="B2346" s="1" t="s">
        <v>5766</v>
      </c>
      <c r="C2346" s="1" t="s">
        <v>5767</v>
      </c>
      <c r="D2346" s="1" t="s">
        <v>1098</v>
      </c>
      <c r="E2346" s="1" t="s">
        <v>1089</v>
      </c>
      <c r="F2346" s="1" t="n">
        <v>176</v>
      </c>
      <c r="G2346" s="1" t="s">
        <v>1055</v>
      </c>
      <c r="H2346" s="1" t="n">
        <v>2477.83</v>
      </c>
      <c r="I2346" s="1" t="s">
        <v>39</v>
      </c>
      <c r="J234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2345SKU02345P&amp;G PRODUCT 2345PERSONAL CAREPARLEPACKACTIVE1762477.83</v>
      </c>
      <c r="K2346" s="1" t="n">
        <f aca="false">COUNTIF(J:J, $J2346)</f>
        <v>1</v>
      </c>
      <c r="L2346" s="1" t="str">
        <f aca="false">IF(ISNA(VLOOKUP(tblProducts[[#This Row],[supplier_id]], tblSuppliers[], 3, FALSE())), "Invalid", "Valid")</f>
        <v>Valid</v>
      </c>
    </row>
    <row r="2347" customFormat="false" ht="15" hidden="false" customHeight="true" outlineLevel="0" collapsed="false">
      <c r="A2347" s="1" t="n">
        <v>2346</v>
      </c>
      <c r="B2347" s="1" t="s">
        <v>5768</v>
      </c>
      <c r="C2347" s="1" t="s">
        <v>5769</v>
      </c>
      <c r="D2347" s="1" t="s">
        <v>1062</v>
      </c>
      <c r="E2347" s="1" t="s">
        <v>1089</v>
      </c>
      <c r="F2347" s="1" t="n">
        <v>125</v>
      </c>
      <c r="G2347" s="1" t="s">
        <v>1068</v>
      </c>
      <c r="H2347" s="1" t="n">
        <v>1984.26</v>
      </c>
      <c r="I2347" s="1" t="s">
        <v>46</v>
      </c>
      <c r="J234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2346SKU02346DABUR PRODUCT 2346DAIRYPARLEPIECEINACTIVE1251984.26</v>
      </c>
      <c r="K2347" s="1" t="n">
        <f aca="false">COUNTIF(J:J, $J2347)</f>
        <v>1</v>
      </c>
      <c r="L2347" s="1" t="str">
        <f aca="false">IF(ISNA(VLOOKUP(tblProducts[[#This Row],[supplier_id]], tblSuppliers[], 3, FALSE())), "Invalid", "Valid")</f>
        <v>Valid</v>
      </c>
    </row>
    <row r="2348" customFormat="false" ht="15" hidden="false" customHeight="true" outlineLevel="0" collapsed="false">
      <c r="A2348" s="1" t="n">
        <v>2347</v>
      </c>
      <c r="B2348" s="1" t="s">
        <v>5770</v>
      </c>
      <c r="C2348" s="1" t="s">
        <v>5771</v>
      </c>
      <c r="D2348" s="1" t="s">
        <v>1098</v>
      </c>
      <c r="E2348" s="1" t="s">
        <v>1085</v>
      </c>
      <c r="F2348" s="1" t="n">
        <v>98</v>
      </c>
      <c r="G2348" s="1" t="s">
        <v>1059</v>
      </c>
      <c r="H2348" s="1" t="n">
        <v>1828.97</v>
      </c>
      <c r="I2348" s="1" t="s">
        <v>39</v>
      </c>
      <c r="J234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2347SKU02347P&amp;G PRODUCT 2347PERSONAL CAREDABURLITREACTIVE981828.97</v>
      </c>
      <c r="K2348" s="1" t="n">
        <f aca="false">COUNTIF(J:J, $J2348)</f>
        <v>1</v>
      </c>
      <c r="L2348" s="1" t="str">
        <f aca="false">IF(ISNA(VLOOKUP(tblProducts[[#This Row],[supplier_id]], tblSuppliers[], 3, FALSE())), "Invalid", "Valid")</f>
        <v>Valid</v>
      </c>
    </row>
    <row r="2349" customFormat="false" ht="15" hidden="false" customHeight="true" outlineLevel="0" collapsed="false">
      <c r="A2349" s="1" t="n">
        <v>2348</v>
      </c>
      <c r="B2349" s="1" t="s">
        <v>5772</v>
      </c>
      <c r="C2349" s="1" t="s">
        <v>5773</v>
      </c>
      <c r="D2349" s="1" t="s">
        <v>1067</v>
      </c>
      <c r="E2349" s="1" t="s">
        <v>1058</v>
      </c>
      <c r="F2349" s="1" t="n">
        <v>36</v>
      </c>
      <c r="G2349" s="1" t="s">
        <v>1068</v>
      </c>
      <c r="H2349" s="1" t="n">
        <v>1961.82</v>
      </c>
      <c r="I2349" s="1" t="s">
        <v>46</v>
      </c>
      <c r="J234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2348SKU02348DABUR PRODUCT 2348BAKERYP&amp;GPIECEINACTIVE361961.82</v>
      </c>
      <c r="K2349" s="1" t="n">
        <f aca="false">COUNTIF(J:J, $J2349)</f>
        <v>1</v>
      </c>
      <c r="L2349" s="1" t="str">
        <f aca="false">IF(ISNA(VLOOKUP(tblProducts[[#This Row],[supplier_id]], tblSuppliers[], 3, FALSE())), "Invalid", "Valid")</f>
        <v>Valid</v>
      </c>
    </row>
    <row r="2350" customFormat="false" ht="15" hidden="false" customHeight="true" outlineLevel="0" collapsed="false">
      <c r="A2350" s="1" t="n">
        <v>2349</v>
      </c>
      <c r="B2350" s="1" t="s">
        <v>5774</v>
      </c>
      <c r="C2350" s="1" t="s">
        <v>5775</v>
      </c>
      <c r="D2350" s="1" t="s">
        <v>1143</v>
      </c>
      <c r="E2350" s="1" t="s">
        <v>1054</v>
      </c>
      <c r="F2350" s="1" t="n">
        <v>37</v>
      </c>
      <c r="G2350" s="1" t="s">
        <v>1055</v>
      </c>
      <c r="H2350" s="1" t="n">
        <v>959.09</v>
      </c>
      <c r="I2350" s="1" t="s">
        <v>39</v>
      </c>
      <c r="J235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2349SKU02349BRITANNIA PRODUCT 2349BEVERAGESUNILEVERPACKACTIVE37959.09</v>
      </c>
      <c r="K2350" s="1" t="n">
        <f aca="false">COUNTIF(J:J, $J2350)</f>
        <v>1</v>
      </c>
      <c r="L2350" s="1" t="str">
        <f aca="false">IF(ISNA(VLOOKUP(tblProducts[[#This Row],[supplier_id]], tblSuppliers[], 3, FALSE())), "Invalid", "Valid")</f>
        <v>Valid</v>
      </c>
    </row>
    <row r="2351" customFormat="false" ht="15" hidden="false" customHeight="true" outlineLevel="0" collapsed="false">
      <c r="A2351" s="1" t="n">
        <v>2350</v>
      </c>
      <c r="B2351" s="1" t="s">
        <v>5776</v>
      </c>
      <c r="C2351" s="1" t="s">
        <v>5777</v>
      </c>
      <c r="D2351" s="1" t="s">
        <v>1143</v>
      </c>
      <c r="E2351" s="1" t="s">
        <v>1082</v>
      </c>
      <c r="F2351" s="1" t="n">
        <v>189</v>
      </c>
      <c r="G2351" s="1" t="s">
        <v>1059</v>
      </c>
      <c r="H2351" s="1" t="n">
        <v>1508.23</v>
      </c>
      <c r="I2351" s="1" t="s">
        <v>39</v>
      </c>
      <c r="J235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2350SKU02350BRITANNIA PRODUCT 2350BEVERAGESNESTLELITREACTIVE1891508.23</v>
      </c>
      <c r="K2351" s="1" t="n">
        <f aca="false">COUNTIF(J:J, $J2351)</f>
        <v>1</v>
      </c>
      <c r="L2351" s="1" t="str">
        <f aca="false">IF(ISNA(VLOOKUP(tblProducts[[#This Row],[supplier_id]], tblSuppliers[], 3, FALSE())), "Invalid", "Valid")</f>
        <v>Valid</v>
      </c>
    </row>
    <row r="2352" customFormat="false" ht="15" hidden="false" customHeight="true" outlineLevel="0" collapsed="false">
      <c r="A2352" s="1" t="n">
        <v>2351</v>
      </c>
      <c r="B2352" s="1" t="s">
        <v>5778</v>
      </c>
      <c r="C2352" s="1" t="s">
        <v>5779</v>
      </c>
      <c r="D2352" s="1" t="s">
        <v>1053</v>
      </c>
      <c r="E2352" s="1" t="s">
        <v>1063</v>
      </c>
      <c r="F2352" s="1" t="n">
        <v>156</v>
      </c>
      <c r="G2352" s="1" t="s">
        <v>1059</v>
      </c>
      <c r="H2352" s="1" t="n">
        <v>2043.54</v>
      </c>
      <c r="I2352" s="1" t="s">
        <v>46</v>
      </c>
      <c r="J235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2351SKU02351DABUR PRODUCT 2351CLEANINGAMULLITREINACTIVE1562043.54</v>
      </c>
      <c r="K2352" s="1" t="n">
        <f aca="false">COUNTIF(J:J, $J2352)</f>
        <v>1</v>
      </c>
      <c r="L2352" s="1" t="str">
        <f aca="false">IF(ISNA(VLOOKUP(tblProducts[[#This Row],[supplier_id]], tblSuppliers[], 3, FALSE())), "Invalid", "Valid")</f>
        <v>Valid</v>
      </c>
    </row>
    <row r="2353" customFormat="false" ht="15" hidden="false" customHeight="true" outlineLevel="0" collapsed="false">
      <c r="A2353" s="1" t="n">
        <v>2352</v>
      </c>
      <c r="B2353" s="1" t="s">
        <v>5780</v>
      </c>
      <c r="C2353" s="1" t="s">
        <v>5781</v>
      </c>
      <c r="D2353" s="1" t="s">
        <v>1067</v>
      </c>
      <c r="E2353" s="1" t="s">
        <v>1054</v>
      </c>
      <c r="F2353" s="1" t="n">
        <v>146</v>
      </c>
      <c r="G2353" s="1" t="s">
        <v>1064</v>
      </c>
      <c r="H2353" s="1" t="n">
        <v>1947.3</v>
      </c>
      <c r="I2353" s="1" t="s">
        <v>39</v>
      </c>
      <c r="J235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2352SKU02352BRITANNIA PRODUCT 2352BAKERYUNILEVERKGACTIVE1461947.3</v>
      </c>
      <c r="K2353" s="1" t="n">
        <f aca="false">COUNTIF(J:J, $J2353)</f>
        <v>1</v>
      </c>
      <c r="L2353" s="1" t="str">
        <f aca="false">IF(ISNA(VLOOKUP(tblProducts[[#This Row],[supplier_id]], tblSuppliers[], 3, FALSE())), "Invalid", "Valid")</f>
        <v>Valid</v>
      </c>
    </row>
    <row r="2354" customFormat="false" ht="15" hidden="false" customHeight="true" outlineLevel="0" collapsed="false">
      <c r="A2354" s="1" t="n">
        <v>2353</v>
      </c>
      <c r="B2354" s="1" t="s">
        <v>5782</v>
      </c>
      <c r="C2354" s="1" t="s">
        <v>5783</v>
      </c>
      <c r="D2354" s="1" t="s">
        <v>1062</v>
      </c>
      <c r="E2354" s="1" t="s">
        <v>1082</v>
      </c>
      <c r="F2354" s="1" t="n">
        <v>98</v>
      </c>
      <c r="G2354" s="1" t="s">
        <v>1059</v>
      </c>
      <c r="H2354" s="1" t="n">
        <v>1268.41</v>
      </c>
      <c r="I2354" s="1" t="s">
        <v>39</v>
      </c>
      <c r="J235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2353SKU02353AMUL PRODUCT 2353DAIRYNESTLELITREACTIVE981268.41</v>
      </c>
      <c r="K2354" s="1" t="n">
        <f aca="false">COUNTIF(J:J, $J2354)</f>
        <v>1</v>
      </c>
      <c r="L2354" s="1" t="str">
        <f aca="false">IF(ISNA(VLOOKUP(tblProducts[[#This Row],[supplier_id]], tblSuppliers[], 3, FALSE())), "Invalid", "Valid")</f>
        <v>Valid</v>
      </c>
    </row>
    <row r="2355" customFormat="false" ht="15" hidden="false" customHeight="true" outlineLevel="0" collapsed="false">
      <c r="A2355" s="1" t="n">
        <v>2354</v>
      </c>
      <c r="B2355" s="1" t="s">
        <v>5784</v>
      </c>
      <c r="C2355" s="1" t="s">
        <v>5785</v>
      </c>
      <c r="D2355" s="1" t="s">
        <v>1053</v>
      </c>
      <c r="E2355" s="1" t="s">
        <v>1058</v>
      </c>
      <c r="F2355" s="1" t="n">
        <v>67</v>
      </c>
      <c r="G2355" s="1" t="s">
        <v>1068</v>
      </c>
      <c r="H2355" s="1" t="n">
        <v>2011.16</v>
      </c>
      <c r="I2355" s="1" t="s">
        <v>46</v>
      </c>
      <c r="J235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2354SKU02354PARLE PRODUCT 2354CLEANINGP&amp;GPIECEINACTIVE672011.16</v>
      </c>
      <c r="K2355" s="1" t="n">
        <f aca="false">COUNTIF(J:J, $J2355)</f>
        <v>1</v>
      </c>
      <c r="L2355" s="1" t="str">
        <f aca="false">IF(ISNA(VLOOKUP(tblProducts[[#This Row],[supplier_id]], tblSuppliers[], 3, FALSE())), "Invalid", "Valid")</f>
        <v>Valid</v>
      </c>
    </row>
    <row r="2356" customFormat="false" ht="15" hidden="false" customHeight="true" outlineLevel="0" collapsed="false">
      <c r="A2356" s="1" t="n">
        <v>2355</v>
      </c>
      <c r="B2356" s="1" t="s">
        <v>5786</v>
      </c>
      <c r="C2356" s="1" t="s">
        <v>5787</v>
      </c>
      <c r="D2356" s="1" t="s">
        <v>1143</v>
      </c>
      <c r="E2356" s="1" t="s">
        <v>1077</v>
      </c>
      <c r="F2356" s="1" t="n">
        <v>195</v>
      </c>
      <c r="G2356" s="1" t="s">
        <v>1064</v>
      </c>
      <c r="H2356" s="1" t="n">
        <v>136.93</v>
      </c>
      <c r="I2356" s="1" t="s">
        <v>46</v>
      </c>
      <c r="J235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2355SKU02355UNILEVER PRODUCT 2355BEVERAGESBRITANNIAKGINACTIVE195136.93</v>
      </c>
      <c r="K2356" s="1" t="n">
        <f aca="false">COUNTIF(J:J, $J2356)</f>
        <v>1</v>
      </c>
      <c r="L2356" s="1" t="str">
        <f aca="false">IF(ISNA(VLOOKUP(tblProducts[[#This Row],[supplier_id]], tblSuppliers[], 3, FALSE())), "Invalid", "Valid")</f>
        <v>Valid</v>
      </c>
    </row>
    <row r="2357" customFormat="false" ht="15" hidden="false" customHeight="true" outlineLevel="0" collapsed="false">
      <c r="A2357" s="1" t="n">
        <v>2356</v>
      </c>
      <c r="B2357" s="1" t="s">
        <v>5788</v>
      </c>
      <c r="C2357" s="1" t="s">
        <v>5789</v>
      </c>
      <c r="D2357" s="1" t="s">
        <v>1076</v>
      </c>
      <c r="E2357" s="1" t="s">
        <v>1082</v>
      </c>
      <c r="F2357" s="1" t="n">
        <v>107</v>
      </c>
      <c r="G2357" s="1" t="s">
        <v>1068</v>
      </c>
      <c r="H2357" s="1" t="n">
        <v>69.61</v>
      </c>
      <c r="I2357" s="1" t="s">
        <v>46</v>
      </c>
      <c r="J235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2356SKU02356PARLE PRODUCT 2356SNACKSNESTLEPIECEINACTIVE10769.61</v>
      </c>
      <c r="K2357" s="1" t="n">
        <f aca="false">COUNTIF(J:J, $J2357)</f>
        <v>1</v>
      </c>
      <c r="L2357" s="1" t="str">
        <f aca="false">IF(ISNA(VLOOKUP(tblProducts[[#This Row],[supplier_id]], tblSuppliers[], 3, FALSE())), "Invalid", "Valid")</f>
        <v>Valid</v>
      </c>
    </row>
    <row r="2358" customFormat="false" ht="15" hidden="false" customHeight="true" outlineLevel="0" collapsed="false">
      <c r="A2358" s="1" t="n">
        <v>2357</v>
      </c>
      <c r="B2358" s="1" t="s">
        <v>5790</v>
      </c>
      <c r="C2358" s="1" t="s">
        <v>5791</v>
      </c>
      <c r="D2358" s="1" t="s">
        <v>1053</v>
      </c>
      <c r="E2358" s="1" t="s">
        <v>1085</v>
      </c>
      <c r="F2358" s="1" t="n">
        <v>132</v>
      </c>
      <c r="G2358" s="1" t="s">
        <v>1064</v>
      </c>
      <c r="H2358" s="1" t="n">
        <v>259.44</v>
      </c>
      <c r="I2358" s="1" t="s">
        <v>39</v>
      </c>
      <c r="J235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2357SKU02357BRITANNIA PRODUCT 2357CLEANINGDABURKGACTIVE132259.44</v>
      </c>
      <c r="K2358" s="1" t="n">
        <f aca="false">COUNTIF(J:J, $J2358)</f>
        <v>1</v>
      </c>
      <c r="L2358" s="1" t="str">
        <f aca="false">IF(ISNA(VLOOKUP(tblProducts[[#This Row],[supplier_id]], tblSuppliers[], 3, FALSE())), "Invalid", "Valid")</f>
        <v>Valid</v>
      </c>
    </row>
    <row r="2359" customFormat="false" ht="15" hidden="false" customHeight="true" outlineLevel="0" collapsed="false">
      <c r="A2359" s="1" t="n">
        <v>2358</v>
      </c>
      <c r="B2359" s="1" t="s">
        <v>5792</v>
      </c>
      <c r="C2359" s="1" t="s">
        <v>5793</v>
      </c>
      <c r="D2359" s="1" t="s">
        <v>1053</v>
      </c>
      <c r="E2359" s="1" t="s">
        <v>1082</v>
      </c>
      <c r="F2359" s="1" t="n">
        <v>137</v>
      </c>
      <c r="G2359" s="1" t="s">
        <v>1059</v>
      </c>
      <c r="H2359" s="1" t="n">
        <v>1826.65</v>
      </c>
      <c r="I2359" s="1" t="s">
        <v>46</v>
      </c>
      <c r="J235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2358SKU02358NESTLE PRODUCT 2358CLEANINGNESTLELITREINACTIVE1371826.65</v>
      </c>
      <c r="K2359" s="1" t="n">
        <f aca="false">COUNTIF(J:J, $J2359)</f>
        <v>1</v>
      </c>
      <c r="L2359" s="1" t="str">
        <f aca="false">IF(ISNA(VLOOKUP(tblProducts[[#This Row],[supplier_id]], tblSuppliers[], 3, FALSE())), "Invalid", "Valid")</f>
        <v>Valid</v>
      </c>
    </row>
    <row r="2360" customFormat="false" ht="15" hidden="false" customHeight="true" outlineLevel="0" collapsed="false">
      <c r="A2360" s="1" t="n">
        <v>2359</v>
      </c>
      <c r="B2360" s="1" t="s">
        <v>5794</v>
      </c>
      <c r="C2360" s="1" t="s">
        <v>5795</v>
      </c>
      <c r="D2360" s="1" t="s">
        <v>1067</v>
      </c>
      <c r="E2360" s="1" t="s">
        <v>1082</v>
      </c>
      <c r="F2360" s="1" t="n">
        <v>84</v>
      </c>
      <c r="G2360" s="1" t="s">
        <v>1064</v>
      </c>
      <c r="H2360" s="1" t="n">
        <v>1231.06</v>
      </c>
      <c r="I2360" s="1" t="s">
        <v>46</v>
      </c>
      <c r="J236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2359SKU02359DABUR PRODUCT 2359BAKERYNESTLEKGINACTIVE841231.06</v>
      </c>
      <c r="K2360" s="1" t="n">
        <f aca="false">COUNTIF(J:J, $J2360)</f>
        <v>1</v>
      </c>
      <c r="L2360" s="1" t="str">
        <f aca="false">IF(ISNA(VLOOKUP(tblProducts[[#This Row],[supplier_id]], tblSuppliers[], 3, FALSE())), "Invalid", "Valid")</f>
        <v>Valid</v>
      </c>
    </row>
    <row r="2361" customFormat="false" ht="15" hidden="false" customHeight="true" outlineLevel="0" collapsed="false">
      <c r="A2361" s="1" t="n">
        <v>2360</v>
      </c>
      <c r="B2361" s="1" t="s">
        <v>5796</v>
      </c>
      <c r="C2361" s="1" t="s">
        <v>5797</v>
      </c>
      <c r="D2361" s="1" t="s">
        <v>1067</v>
      </c>
      <c r="E2361" s="1" t="s">
        <v>1058</v>
      </c>
      <c r="F2361" s="1" t="n">
        <v>85</v>
      </c>
      <c r="G2361" s="1" t="s">
        <v>1068</v>
      </c>
      <c r="H2361" s="1" t="n">
        <v>810.2</v>
      </c>
      <c r="I2361" s="1" t="s">
        <v>46</v>
      </c>
      <c r="J236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2360SKU02360NESTLE PRODUCT 2360BAKERYP&amp;GPIECEINACTIVE85810.2</v>
      </c>
      <c r="K2361" s="1" t="n">
        <f aca="false">COUNTIF(J:J, $J2361)</f>
        <v>1</v>
      </c>
      <c r="L2361" s="1" t="str">
        <f aca="false">IF(ISNA(VLOOKUP(tblProducts[[#This Row],[supplier_id]], tblSuppliers[], 3, FALSE())), "Invalid", "Valid")</f>
        <v>Valid</v>
      </c>
    </row>
    <row r="2362" customFormat="false" ht="15" hidden="false" customHeight="true" outlineLevel="0" collapsed="false">
      <c r="A2362" s="1" t="n">
        <v>2361</v>
      </c>
      <c r="B2362" s="1" t="s">
        <v>5798</v>
      </c>
      <c r="C2362" s="1" t="s">
        <v>5799</v>
      </c>
      <c r="D2362" s="1" t="s">
        <v>1088</v>
      </c>
      <c r="E2362" s="1" t="s">
        <v>1058</v>
      </c>
      <c r="F2362" s="1" t="n">
        <v>15</v>
      </c>
      <c r="G2362" s="1" t="s">
        <v>1078</v>
      </c>
      <c r="H2362" s="1" t="n">
        <v>1111.16</v>
      </c>
      <c r="I2362" s="1" t="s">
        <v>46</v>
      </c>
      <c r="J236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2361SKU02361P&amp;G PRODUCT 2361HOUSEHOLDP&amp;GBOTTLEINACTIVE151111.16</v>
      </c>
      <c r="K2362" s="1" t="n">
        <f aca="false">COUNTIF(J:J, $J2362)</f>
        <v>1</v>
      </c>
      <c r="L2362" s="1" t="str">
        <f aca="false">IF(ISNA(VLOOKUP(tblProducts[[#This Row],[supplier_id]], tblSuppliers[], 3, FALSE())), "Invalid", "Valid")</f>
        <v>Valid</v>
      </c>
    </row>
    <row r="2363" customFormat="false" ht="15" hidden="false" customHeight="true" outlineLevel="0" collapsed="false">
      <c r="A2363" s="1" t="n">
        <v>2362</v>
      </c>
      <c r="B2363" s="1" t="s">
        <v>5800</v>
      </c>
      <c r="C2363" s="1" t="s">
        <v>5801</v>
      </c>
      <c r="D2363" s="1" t="s">
        <v>1062</v>
      </c>
      <c r="E2363" s="1" t="s">
        <v>1058</v>
      </c>
      <c r="F2363" s="1" t="n">
        <v>173</v>
      </c>
      <c r="G2363" s="1" t="s">
        <v>1059</v>
      </c>
      <c r="H2363" s="1" t="n">
        <v>270.66</v>
      </c>
      <c r="I2363" s="1" t="s">
        <v>39</v>
      </c>
      <c r="J236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2362SKU02362P&amp;G PRODUCT 2362DAIRYP&amp;GLITREACTIVE173270.66</v>
      </c>
      <c r="K2363" s="1" t="n">
        <f aca="false">COUNTIF(J:J, $J2363)</f>
        <v>1</v>
      </c>
      <c r="L2363" s="1" t="str">
        <f aca="false">IF(ISNA(VLOOKUP(tblProducts[[#This Row],[supplier_id]], tblSuppliers[], 3, FALSE())), "Invalid", "Valid")</f>
        <v>Valid</v>
      </c>
    </row>
    <row r="2364" customFormat="false" ht="15" hidden="false" customHeight="true" outlineLevel="0" collapsed="false">
      <c r="A2364" s="1" t="n">
        <v>2363</v>
      </c>
      <c r="B2364" s="1" t="s">
        <v>5802</v>
      </c>
      <c r="C2364" s="1" t="s">
        <v>5803</v>
      </c>
      <c r="D2364" s="1" t="s">
        <v>1062</v>
      </c>
      <c r="E2364" s="1" t="s">
        <v>1077</v>
      </c>
      <c r="F2364" s="1" t="n">
        <v>34</v>
      </c>
      <c r="G2364" s="1" t="s">
        <v>1064</v>
      </c>
      <c r="H2364" s="1" t="n">
        <v>199.45</v>
      </c>
      <c r="I2364" s="1" t="s">
        <v>39</v>
      </c>
      <c r="J236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2363SKU02363DABUR PRODUCT 2363DAIRYBRITANNIAKGACTIVE34199.45</v>
      </c>
      <c r="K2364" s="1" t="n">
        <f aca="false">COUNTIF(J:J, $J2364)</f>
        <v>1</v>
      </c>
      <c r="L2364" s="1" t="str">
        <f aca="false">IF(ISNA(VLOOKUP(tblProducts[[#This Row],[supplier_id]], tblSuppliers[], 3, FALSE())), "Invalid", "Valid")</f>
        <v>Valid</v>
      </c>
    </row>
    <row r="2365" customFormat="false" ht="15" hidden="false" customHeight="true" outlineLevel="0" collapsed="false">
      <c r="A2365" s="1" t="n">
        <v>2364</v>
      </c>
      <c r="B2365" s="1" t="s">
        <v>5804</v>
      </c>
      <c r="C2365" s="1" t="s">
        <v>5805</v>
      </c>
      <c r="D2365" s="1" t="s">
        <v>1067</v>
      </c>
      <c r="E2365" s="1" t="s">
        <v>1089</v>
      </c>
      <c r="F2365" s="1" t="n">
        <v>161</v>
      </c>
      <c r="G2365" s="1" t="s">
        <v>1059</v>
      </c>
      <c r="H2365" s="1" t="n">
        <v>1784.59</v>
      </c>
      <c r="I2365" s="1" t="s">
        <v>46</v>
      </c>
      <c r="J236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2364SKU02364AMUL PRODUCT 2364BAKERYPARLELITREINACTIVE1611784.59</v>
      </c>
      <c r="K2365" s="1" t="n">
        <f aca="false">COUNTIF(J:J, $J2365)</f>
        <v>1</v>
      </c>
      <c r="L2365" s="1" t="str">
        <f aca="false">IF(ISNA(VLOOKUP(tblProducts[[#This Row],[supplier_id]], tblSuppliers[], 3, FALSE())), "Invalid", "Valid")</f>
        <v>Valid</v>
      </c>
    </row>
    <row r="2366" customFormat="false" ht="15" hidden="false" customHeight="true" outlineLevel="0" collapsed="false">
      <c r="A2366" s="1" t="n">
        <v>2365</v>
      </c>
      <c r="B2366" s="1" t="s">
        <v>5806</v>
      </c>
      <c r="C2366" s="1" t="s">
        <v>5807</v>
      </c>
      <c r="D2366" s="1" t="s">
        <v>1053</v>
      </c>
      <c r="E2366" s="1" t="s">
        <v>1054</v>
      </c>
      <c r="F2366" s="1" t="n">
        <v>160</v>
      </c>
      <c r="G2366" s="1" t="s">
        <v>1055</v>
      </c>
      <c r="H2366" s="1" t="n">
        <v>2046.36</v>
      </c>
      <c r="I2366" s="1" t="s">
        <v>39</v>
      </c>
      <c r="J236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2365SKU02365DABUR PRODUCT 2365CLEANINGUNILEVERPACKACTIVE1602046.36</v>
      </c>
      <c r="K2366" s="1" t="n">
        <f aca="false">COUNTIF(J:J, $J2366)</f>
        <v>1</v>
      </c>
      <c r="L2366" s="1" t="str">
        <f aca="false">IF(ISNA(VLOOKUP(tblProducts[[#This Row],[supplier_id]], tblSuppliers[], 3, FALSE())), "Invalid", "Valid")</f>
        <v>Valid</v>
      </c>
    </row>
    <row r="2367" customFormat="false" ht="15" hidden="false" customHeight="true" outlineLevel="0" collapsed="false">
      <c r="A2367" s="1" t="n">
        <v>2366</v>
      </c>
      <c r="B2367" s="1" t="s">
        <v>5808</v>
      </c>
      <c r="C2367" s="1" t="s">
        <v>5809</v>
      </c>
      <c r="D2367" s="1" t="s">
        <v>1076</v>
      </c>
      <c r="E2367" s="1" t="s">
        <v>1082</v>
      </c>
      <c r="F2367" s="1" t="n">
        <v>180</v>
      </c>
      <c r="G2367" s="1" t="s">
        <v>1055</v>
      </c>
      <c r="H2367" s="1" t="n">
        <v>1536.4</v>
      </c>
      <c r="I2367" s="1" t="s">
        <v>46</v>
      </c>
      <c r="J236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2366SKU02366BRITANNIA PRODUCT 2366SNACKSNESTLEPACKINACTIVE1801536.4</v>
      </c>
      <c r="K2367" s="1" t="n">
        <f aca="false">COUNTIF(J:J, $J2367)</f>
        <v>1</v>
      </c>
      <c r="L2367" s="1" t="str">
        <f aca="false">IF(ISNA(VLOOKUP(tblProducts[[#This Row],[supplier_id]], tblSuppliers[], 3, FALSE())), "Invalid", "Valid")</f>
        <v>Valid</v>
      </c>
    </row>
    <row r="2368" customFormat="false" ht="15" hidden="false" customHeight="true" outlineLevel="0" collapsed="false">
      <c r="A2368" s="1" t="n">
        <v>2367</v>
      </c>
      <c r="B2368" s="1" t="s">
        <v>5810</v>
      </c>
      <c r="C2368" s="1" t="s">
        <v>5811</v>
      </c>
      <c r="D2368" s="1" t="s">
        <v>1067</v>
      </c>
      <c r="E2368" s="1" t="s">
        <v>1085</v>
      </c>
      <c r="F2368" s="1" t="n">
        <v>57</v>
      </c>
      <c r="G2368" s="1" t="s">
        <v>1068</v>
      </c>
      <c r="H2368" s="1" t="n">
        <v>1798.28</v>
      </c>
      <c r="I2368" s="1" t="s">
        <v>46</v>
      </c>
      <c r="J236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2367SKU02367BRITANNIA PRODUCT 2367BAKERYDABURPIECEINACTIVE571798.28</v>
      </c>
      <c r="K2368" s="1" t="n">
        <f aca="false">COUNTIF(J:J, $J2368)</f>
        <v>1</v>
      </c>
      <c r="L2368" s="1" t="str">
        <f aca="false">IF(ISNA(VLOOKUP(tblProducts[[#This Row],[supplier_id]], tblSuppliers[], 3, FALSE())), "Invalid", "Valid")</f>
        <v>Valid</v>
      </c>
    </row>
    <row r="2369" customFormat="false" ht="15" hidden="false" customHeight="true" outlineLevel="0" collapsed="false">
      <c r="A2369" s="1" t="n">
        <v>2368</v>
      </c>
      <c r="B2369" s="1" t="s">
        <v>5812</v>
      </c>
      <c r="C2369" s="1" t="s">
        <v>5813</v>
      </c>
      <c r="D2369" s="1" t="s">
        <v>1053</v>
      </c>
      <c r="E2369" s="1" t="s">
        <v>1085</v>
      </c>
      <c r="F2369" s="1" t="n">
        <v>81</v>
      </c>
      <c r="G2369" s="1" t="s">
        <v>1064</v>
      </c>
      <c r="H2369" s="1" t="n">
        <v>1526.41</v>
      </c>
      <c r="I2369" s="1" t="s">
        <v>39</v>
      </c>
      <c r="J236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2368SKU02368AMUL PRODUCT 2368CLEANINGDABURKGACTIVE811526.41</v>
      </c>
      <c r="K2369" s="1" t="n">
        <f aca="false">COUNTIF(J:J, $J2369)</f>
        <v>1</v>
      </c>
      <c r="L2369" s="1" t="str">
        <f aca="false">IF(ISNA(VLOOKUP(tblProducts[[#This Row],[supplier_id]], tblSuppliers[], 3, FALSE())), "Invalid", "Valid")</f>
        <v>Valid</v>
      </c>
    </row>
    <row r="2370" customFormat="false" ht="15" hidden="false" customHeight="true" outlineLevel="0" collapsed="false">
      <c r="A2370" s="1" t="n">
        <v>2369</v>
      </c>
      <c r="B2370" s="1" t="s">
        <v>5814</v>
      </c>
      <c r="C2370" s="1" t="s">
        <v>5815</v>
      </c>
      <c r="D2370" s="1" t="s">
        <v>1081</v>
      </c>
      <c r="E2370" s="1" t="s">
        <v>1082</v>
      </c>
      <c r="F2370" s="1" t="n">
        <v>3</v>
      </c>
      <c r="G2370" s="1" t="s">
        <v>1078</v>
      </c>
      <c r="H2370" s="1" t="n">
        <v>508.44</v>
      </c>
      <c r="I2370" s="1" t="s">
        <v>39</v>
      </c>
      <c r="J237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2369SKU02369P&amp;G PRODUCT 2369FROZEN FOODNESTLEBOTTLEACTIVE3508.44</v>
      </c>
      <c r="K2370" s="1" t="n">
        <f aca="false">COUNTIF(J:J, $J2370)</f>
        <v>1</v>
      </c>
      <c r="L2370" s="1" t="str">
        <f aca="false">IF(ISNA(VLOOKUP(tblProducts[[#This Row],[supplier_id]], tblSuppliers[], 3, FALSE())), "Invalid", "Valid")</f>
        <v>Valid</v>
      </c>
    </row>
    <row r="2371" customFormat="false" ht="15" hidden="false" customHeight="true" outlineLevel="0" collapsed="false">
      <c r="A2371" s="1" t="n">
        <v>2370</v>
      </c>
      <c r="B2371" s="1" t="s">
        <v>5816</v>
      </c>
      <c r="C2371" s="1" t="s">
        <v>5817</v>
      </c>
      <c r="D2371" s="1" t="s">
        <v>1143</v>
      </c>
      <c r="E2371" s="1" t="s">
        <v>1082</v>
      </c>
      <c r="F2371" s="1" t="n">
        <v>118</v>
      </c>
      <c r="G2371" s="1" t="s">
        <v>1059</v>
      </c>
      <c r="H2371" s="1" t="n">
        <v>457.38</v>
      </c>
      <c r="I2371" s="1" t="s">
        <v>39</v>
      </c>
      <c r="J237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2370SKU02370UNILEVER PRODUCT 2370BEVERAGESNESTLELITREACTIVE118457.38</v>
      </c>
      <c r="K2371" s="1" t="n">
        <f aca="false">COUNTIF(J:J, $J2371)</f>
        <v>1</v>
      </c>
      <c r="L2371" s="1" t="str">
        <f aca="false">IF(ISNA(VLOOKUP(tblProducts[[#This Row],[supplier_id]], tblSuppliers[], 3, FALSE())), "Invalid", "Valid")</f>
        <v>Valid</v>
      </c>
    </row>
    <row r="2372" customFormat="false" ht="15" hidden="false" customHeight="true" outlineLevel="0" collapsed="false">
      <c r="A2372" s="1" t="n">
        <v>2371</v>
      </c>
      <c r="B2372" s="1" t="s">
        <v>5818</v>
      </c>
      <c r="C2372" s="1" t="s">
        <v>5819</v>
      </c>
      <c r="D2372" s="1" t="s">
        <v>1098</v>
      </c>
      <c r="E2372" s="1" t="s">
        <v>1054</v>
      </c>
      <c r="F2372" s="1" t="n">
        <v>169</v>
      </c>
      <c r="G2372" s="1" t="s">
        <v>1078</v>
      </c>
      <c r="H2372" s="1" t="n">
        <v>2070.39</v>
      </c>
      <c r="I2372" s="1" t="s">
        <v>39</v>
      </c>
      <c r="J237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2371SKU02371AMUL PRODUCT 2371PERSONAL CAREUNILEVERBOTTLEACTIVE1692070.39</v>
      </c>
      <c r="K2372" s="1" t="n">
        <f aca="false">COUNTIF(J:J, $J2372)</f>
        <v>1</v>
      </c>
      <c r="L2372" s="1" t="str">
        <f aca="false">IF(ISNA(VLOOKUP(tblProducts[[#This Row],[supplier_id]], tblSuppliers[], 3, FALSE())), "Invalid", "Valid")</f>
        <v>Valid</v>
      </c>
    </row>
    <row r="2373" customFormat="false" ht="15" hidden="false" customHeight="true" outlineLevel="0" collapsed="false">
      <c r="A2373" s="1" t="n">
        <v>2372</v>
      </c>
      <c r="B2373" s="1" t="s">
        <v>5820</v>
      </c>
      <c r="C2373" s="1" t="s">
        <v>5821</v>
      </c>
      <c r="D2373" s="1" t="s">
        <v>1053</v>
      </c>
      <c r="E2373" s="1" t="s">
        <v>1089</v>
      </c>
      <c r="F2373" s="1" t="n">
        <v>139</v>
      </c>
      <c r="G2373" s="1" t="s">
        <v>1068</v>
      </c>
      <c r="H2373" s="1" t="n">
        <v>435.78</v>
      </c>
      <c r="I2373" s="1" t="s">
        <v>39</v>
      </c>
      <c r="J237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2372SKU02372PARLE PRODUCT 2372CLEANINGPARLEPIECEACTIVE139435.78</v>
      </c>
      <c r="K2373" s="1" t="n">
        <f aca="false">COUNTIF(J:J, $J2373)</f>
        <v>1</v>
      </c>
      <c r="L2373" s="1" t="str">
        <f aca="false">IF(ISNA(VLOOKUP(tblProducts[[#This Row],[supplier_id]], tblSuppliers[], 3, FALSE())), "Invalid", "Valid")</f>
        <v>Valid</v>
      </c>
    </row>
    <row r="2374" customFormat="false" ht="15" hidden="false" customHeight="true" outlineLevel="0" collapsed="false">
      <c r="A2374" s="1" t="n">
        <v>2373</v>
      </c>
      <c r="B2374" s="1" t="s">
        <v>5822</v>
      </c>
      <c r="C2374" s="1" t="s">
        <v>5823</v>
      </c>
      <c r="D2374" s="1" t="s">
        <v>1098</v>
      </c>
      <c r="E2374" s="1" t="s">
        <v>1058</v>
      </c>
      <c r="F2374" s="1" t="n">
        <v>158</v>
      </c>
      <c r="G2374" s="1" t="s">
        <v>1078</v>
      </c>
      <c r="H2374" s="1" t="n">
        <v>1016.23</v>
      </c>
      <c r="I2374" s="1" t="s">
        <v>39</v>
      </c>
      <c r="J237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2373SKU02373NESTLE PRODUCT 2373PERSONAL CAREP&amp;GBOTTLEACTIVE1581016.23</v>
      </c>
      <c r="K2374" s="1" t="n">
        <f aca="false">COUNTIF(J:J, $J2374)</f>
        <v>1</v>
      </c>
      <c r="L2374" s="1" t="str">
        <f aca="false">IF(ISNA(VLOOKUP(tblProducts[[#This Row],[supplier_id]], tblSuppliers[], 3, FALSE())), "Invalid", "Valid")</f>
        <v>Valid</v>
      </c>
    </row>
    <row r="2375" customFormat="false" ht="15" hidden="false" customHeight="true" outlineLevel="0" collapsed="false">
      <c r="A2375" s="1" t="n">
        <v>2374</v>
      </c>
      <c r="B2375" s="1" t="s">
        <v>5824</v>
      </c>
      <c r="C2375" s="1" t="s">
        <v>5825</v>
      </c>
      <c r="D2375" s="1" t="s">
        <v>1081</v>
      </c>
      <c r="E2375" s="1" t="s">
        <v>1054</v>
      </c>
      <c r="F2375" s="1" t="n">
        <v>146</v>
      </c>
      <c r="G2375" s="1" t="s">
        <v>1055</v>
      </c>
      <c r="H2375" s="1" t="n">
        <v>1330.32</v>
      </c>
      <c r="I2375" s="1" t="s">
        <v>39</v>
      </c>
      <c r="J237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2374SKU02374BRITANNIA PRODUCT 2374FROZEN FOODUNILEVERPACKACTIVE1461330.32</v>
      </c>
      <c r="K2375" s="1" t="n">
        <f aca="false">COUNTIF(J:J, $J2375)</f>
        <v>1</v>
      </c>
      <c r="L2375" s="1" t="str">
        <f aca="false">IF(ISNA(VLOOKUP(tblProducts[[#This Row],[supplier_id]], tblSuppliers[], 3, FALSE())), "Invalid", "Valid")</f>
        <v>Valid</v>
      </c>
    </row>
    <row r="2376" customFormat="false" ht="15" hidden="false" customHeight="true" outlineLevel="0" collapsed="false">
      <c r="A2376" s="1" t="n">
        <v>2375</v>
      </c>
      <c r="B2376" s="1" t="s">
        <v>5826</v>
      </c>
      <c r="C2376" s="1" t="s">
        <v>5827</v>
      </c>
      <c r="D2376" s="1" t="s">
        <v>1098</v>
      </c>
      <c r="E2376" s="1" t="s">
        <v>1085</v>
      </c>
      <c r="F2376" s="1" t="n">
        <v>36</v>
      </c>
      <c r="G2376" s="1" t="s">
        <v>1055</v>
      </c>
      <c r="H2376" s="1" t="n">
        <v>1065.24</v>
      </c>
      <c r="I2376" s="1" t="s">
        <v>46</v>
      </c>
      <c r="J237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2375SKU02375NESTLE PRODUCT 2375PERSONAL CAREDABURPACKINACTIVE361065.24</v>
      </c>
      <c r="K2376" s="1" t="n">
        <f aca="false">COUNTIF(J:J, $J2376)</f>
        <v>1</v>
      </c>
      <c r="L2376" s="1" t="str">
        <f aca="false">IF(ISNA(VLOOKUP(tblProducts[[#This Row],[supplier_id]], tblSuppliers[], 3, FALSE())), "Invalid", "Valid")</f>
        <v>Valid</v>
      </c>
    </row>
    <row r="2377" customFormat="false" ht="15" hidden="false" customHeight="true" outlineLevel="0" collapsed="false">
      <c r="A2377" s="1" t="n">
        <v>2376</v>
      </c>
      <c r="B2377" s="1" t="s">
        <v>5828</v>
      </c>
      <c r="C2377" s="1" t="s">
        <v>5829</v>
      </c>
      <c r="D2377" s="1" t="s">
        <v>1076</v>
      </c>
      <c r="E2377" s="1" t="s">
        <v>1077</v>
      </c>
      <c r="F2377" s="1" t="n">
        <v>67</v>
      </c>
      <c r="G2377" s="1" t="s">
        <v>1068</v>
      </c>
      <c r="H2377" s="1" t="n">
        <v>1267.93</v>
      </c>
      <c r="I2377" s="1" t="s">
        <v>39</v>
      </c>
      <c r="J237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2376SKU02376UNILEVER PRODUCT 2376SNACKSBRITANNIAPIECEACTIVE671267.93</v>
      </c>
      <c r="K2377" s="1" t="n">
        <f aca="false">COUNTIF(J:J, $J2377)</f>
        <v>1</v>
      </c>
      <c r="L2377" s="1" t="str">
        <f aca="false">IF(ISNA(VLOOKUP(tblProducts[[#This Row],[supplier_id]], tblSuppliers[], 3, FALSE())), "Invalid", "Valid")</f>
        <v>Valid</v>
      </c>
    </row>
    <row r="2378" customFormat="false" ht="15" hidden="false" customHeight="true" outlineLevel="0" collapsed="false">
      <c r="A2378" s="1" t="n">
        <v>2377</v>
      </c>
      <c r="B2378" s="1" t="s">
        <v>5830</v>
      </c>
      <c r="C2378" s="1" t="s">
        <v>5831</v>
      </c>
      <c r="D2378" s="1" t="s">
        <v>1081</v>
      </c>
      <c r="E2378" s="1" t="s">
        <v>1063</v>
      </c>
      <c r="F2378" s="1" t="n">
        <v>66</v>
      </c>
      <c r="G2378" s="1" t="s">
        <v>1064</v>
      </c>
      <c r="H2378" s="1" t="n">
        <v>1996.57</v>
      </c>
      <c r="I2378" s="1" t="s">
        <v>39</v>
      </c>
      <c r="J237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2377SKU02377P&amp;G PRODUCT 2377FROZEN FOODAMULKGACTIVE661996.57</v>
      </c>
      <c r="K2378" s="1" t="n">
        <f aca="false">COUNTIF(J:J, $J2378)</f>
        <v>1</v>
      </c>
      <c r="L2378" s="1" t="str">
        <f aca="false">IF(ISNA(VLOOKUP(tblProducts[[#This Row],[supplier_id]], tblSuppliers[], 3, FALSE())), "Invalid", "Valid")</f>
        <v>Valid</v>
      </c>
    </row>
    <row r="2379" customFormat="false" ht="15" hidden="false" customHeight="true" outlineLevel="0" collapsed="false">
      <c r="A2379" s="1" t="n">
        <v>2378</v>
      </c>
      <c r="B2379" s="1" t="s">
        <v>5832</v>
      </c>
      <c r="C2379" s="1" t="s">
        <v>5833</v>
      </c>
      <c r="D2379" s="1" t="s">
        <v>1053</v>
      </c>
      <c r="E2379" s="1" t="s">
        <v>1077</v>
      </c>
      <c r="F2379" s="1" t="n">
        <v>92</v>
      </c>
      <c r="G2379" s="1" t="s">
        <v>1059</v>
      </c>
      <c r="H2379" s="1" t="n">
        <v>789.6</v>
      </c>
      <c r="I2379" s="1" t="s">
        <v>46</v>
      </c>
      <c r="J237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2378SKU02378BRITANNIA PRODUCT 2378CLEANINGBRITANNIALITREINACTIVE92789.6</v>
      </c>
      <c r="K2379" s="1" t="n">
        <f aca="false">COUNTIF(J:J, $J2379)</f>
        <v>1</v>
      </c>
      <c r="L2379" s="1" t="str">
        <f aca="false">IF(ISNA(VLOOKUP(tblProducts[[#This Row],[supplier_id]], tblSuppliers[], 3, FALSE())), "Invalid", "Valid")</f>
        <v>Valid</v>
      </c>
    </row>
    <row r="2380" customFormat="false" ht="15" hidden="false" customHeight="true" outlineLevel="0" collapsed="false">
      <c r="A2380" s="1" t="n">
        <v>2379</v>
      </c>
      <c r="B2380" s="1" t="s">
        <v>5834</v>
      </c>
      <c r="C2380" s="1" t="s">
        <v>5835</v>
      </c>
      <c r="D2380" s="1" t="s">
        <v>1067</v>
      </c>
      <c r="E2380" s="1" t="s">
        <v>1082</v>
      </c>
      <c r="F2380" s="1" t="n">
        <v>10</v>
      </c>
      <c r="G2380" s="1" t="s">
        <v>1055</v>
      </c>
      <c r="H2380" s="1" t="n">
        <v>1424.19</v>
      </c>
      <c r="I2380" s="1" t="s">
        <v>39</v>
      </c>
      <c r="J238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2379SKU02379UNILEVER PRODUCT 2379BAKERYNESTLEPACKACTIVE101424.19</v>
      </c>
      <c r="K2380" s="1" t="n">
        <f aca="false">COUNTIF(J:J, $J2380)</f>
        <v>1</v>
      </c>
      <c r="L2380" s="1" t="str">
        <f aca="false">IF(ISNA(VLOOKUP(tblProducts[[#This Row],[supplier_id]], tblSuppliers[], 3, FALSE())), "Invalid", "Valid")</f>
        <v>Valid</v>
      </c>
    </row>
    <row r="2381" customFormat="false" ht="15" hidden="false" customHeight="true" outlineLevel="0" collapsed="false">
      <c r="A2381" s="1" t="n">
        <v>2380</v>
      </c>
      <c r="B2381" s="1" t="s">
        <v>5836</v>
      </c>
      <c r="C2381" s="1" t="s">
        <v>5837</v>
      </c>
      <c r="D2381" s="1" t="s">
        <v>1053</v>
      </c>
      <c r="E2381" s="1" t="s">
        <v>1085</v>
      </c>
      <c r="F2381" s="1" t="n">
        <v>193</v>
      </c>
      <c r="G2381" s="1" t="s">
        <v>1064</v>
      </c>
      <c r="H2381" s="1" t="n">
        <v>908.72</v>
      </c>
      <c r="I2381" s="1" t="s">
        <v>46</v>
      </c>
      <c r="J238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2380SKU02380BRITANNIA PRODUCT 2380CLEANINGDABURKGINACTIVE193908.72</v>
      </c>
      <c r="K2381" s="1" t="n">
        <f aca="false">COUNTIF(J:J, $J2381)</f>
        <v>1</v>
      </c>
      <c r="L2381" s="1" t="str">
        <f aca="false">IF(ISNA(VLOOKUP(tblProducts[[#This Row],[supplier_id]], tblSuppliers[], 3, FALSE())), "Invalid", "Valid")</f>
        <v>Valid</v>
      </c>
    </row>
    <row r="2382" customFormat="false" ht="15" hidden="false" customHeight="true" outlineLevel="0" collapsed="false">
      <c r="A2382" s="1" t="n">
        <v>2381</v>
      </c>
      <c r="B2382" s="1" t="s">
        <v>5838</v>
      </c>
      <c r="C2382" s="1" t="s">
        <v>5839</v>
      </c>
      <c r="D2382" s="1" t="s">
        <v>1081</v>
      </c>
      <c r="E2382" s="1" t="s">
        <v>1089</v>
      </c>
      <c r="F2382" s="1" t="n">
        <v>159</v>
      </c>
      <c r="G2382" s="1" t="s">
        <v>1055</v>
      </c>
      <c r="H2382" s="1" t="n">
        <v>1353.28</v>
      </c>
      <c r="I2382" s="1" t="s">
        <v>46</v>
      </c>
      <c r="J238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2381SKU02381NESTLE PRODUCT 2381FROZEN FOODPARLEPACKINACTIVE1591353.28</v>
      </c>
      <c r="K2382" s="1" t="n">
        <f aca="false">COUNTIF(J:J, $J2382)</f>
        <v>1</v>
      </c>
      <c r="L2382" s="1" t="str">
        <f aca="false">IF(ISNA(VLOOKUP(tblProducts[[#This Row],[supplier_id]], tblSuppliers[], 3, FALSE())), "Invalid", "Valid")</f>
        <v>Valid</v>
      </c>
    </row>
    <row r="2383" customFormat="false" ht="15" hidden="false" customHeight="true" outlineLevel="0" collapsed="false">
      <c r="A2383" s="1" t="n">
        <v>2382</v>
      </c>
      <c r="B2383" s="1" t="s">
        <v>5840</v>
      </c>
      <c r="C2383" s="1" t="s">
        <v>5841</v>
      </c>
      <c r="D2383" s="1" t="s">
        <v>1067</v>
      </c>
      <c r="E2383" s="1" t="s">
        <v>1085</v>
      </c>
      <c r="F2383" s="1" t="n">
        <v>22</v>
      </c>
      <c r="G2383" s="1" t="s">
        <v>1064</v>
      </c>
      <c r="H2383" s="1" t="n">
        <v>627.55</v>
      </c>
      <c r="I2383" s="1" t="s">
        <v>39</v>
      </c>
      <c r="J238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2382SKU02382P&amp;G PRODUCT 2382BAKERYDABURKGACTIVE22627.55</v>
      </c>
      <c r="K2383" s="1" t="n">
        <f aca="false">COUNTIF(J:J, $J2383)</f>
        <v>1</v>
      </c>
      <c r="L2383" s="1" t="str">
        <f aca="false">IF(ISNA(VLOOKUP(tblProducts[[#This Row],[supplier_id]], tblSuppliers[], 3, FALSE())), "Invalid", "Valid")</f>
        <v>Valid</v>
      </c>
    </row>
    <row r="2384" customFormat="false" ht="15" hidden="false" customHeight="true" outlineLevel="0" collapsed="false">
      <c r="A2384" s="1" t="n">
        <v>2383</v>
      </c>
      <c r="B2384" s="1" t="s">
        <v>5842</v>
      </c>
      <c r="C2384" s="1" t="s">
        <v>5843</v>
      </c>
      <c r="D2384" s="1" t="s">
        <v>1053</v>
      </c>
      <c r="E2384" s="1" t="s">
        <v>1082</v>
      </c>
      <c r="F2384" s="1" t="n">
        <v>118</v>
      </c>
      <c r="G2384" s="1" t="s">
        <v>1059</v>
      </c>
      <c r="H2384" s="1" t="n">
        <v>2318.02</v>
      </c>
      <c r="I2384" s="1" t="s">
        <v>46</v>
      </c>
      <c r="J238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2383SKU02383P&amp;G PRODUCT 2383CLEANINGNESTLELITREINACTIVE1182318.02</v>
      </c>
      <c r="K2384" s="1" t="n">
        <f aca="false">COUNTIF(J:J, $J2384)</f>
        <v>1</v>
      </c>
      <c r="L2384" s="1" t="str">
        <f aca="false">IF(ISNA(VLOOKUP(tblProducts[[#This Row],[supplier_id]], tblSuppliers[], 3, FALSE())), "Invalid", "Valid")</f>
        <v>Valid</v>
      </c>
    </row>
    <row r="2385" customFormat="false" ht="15" hidden="false" customHeight="true" outlineLevel="0" collapsed="false">
      <c r="A2385" s="1" t="n">
        <v>2384</v>
      </c>
      <c r="B2385" s="1" t="s">
        <v>5844</v>
      </c>
      <c r="C2385" s="1" t="s">
        <v>5845</v>
      </c>
      <c r="D2385" s="1" t="s">
        <v>1053</v>
      </c>
      <c r="E2385" s="1" t="s">
        <v>1058</v>
      </c>
      <c r="F2385" s="1" t="n">
        <v>10</v>
      </c>
      <c r="G2385" s="1" t="s">
        <v>1068</v>
      </c>
      <c r="H2385" s="1" t="n">
        <v>1140.6</v>
      </c>
      <c r="I2385" s="1" t="s">
        <v>39</v>
      </c>
      <c r="J238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2384SKU02384UNILEVER PRODUCT 2384CLEANINGP&amp;GPIECEACTIVE101140.6</v>
      </c>
      <c r="K2385" s="1" t="n">
        <f aca="false">COUNTIF(J:J, $J2385)</f>
        <v>1</v>
      </c>
      <c r="L2385" s="1" t="str">
        <f aca="false">IF(ISNA(VLOOKUP(tblProducts[[#This Row],[supplier_id]], tblSuppliers[], 3, FALSE())), "Invalid", "Valid")</f>
        <v>Valid</v>
      </c>
    </row>
    <row r="2386" customFormat="false" ht="15" hidden="false" customHeight="true" outlineLevel="0" collapsed="false">
      <c r="A2386" s="1" t="n">
        <v>2385</v>
      </c>
      <c r="B2386" s="1" t="s">
        <v>5846</v>
      </c>
      <c r="C2386" s="1" t="s">
        <v>5847</v>
      </c>
      <c r="D2386" s="1" t="s">
        <v>1076</v>
      </c>
      <c r="E2386" s="1" t="s">
        <v>1054</v>
      </c>
      <c r="F2386" s="1" t="n">
        <v>140</v>
      </c>
      <c r="G2386" s="1" t="s">
        <v>1068</v>
      </c>
      <c r="H2386" s="1" t="n">
        <v>2119.68</v>
      </c>
      <c r="I2386" s="1" t="s">
        <v>39</v>
      </c>
      <c r="J238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2385SKU02385AMUL PRODUCT 2385SNACKSUNILEVERPIECEACTIVE1402119.68</v>
      </c>
      <c r="K2386" s="1" t="n">
        <f aca="false">COUNTIF(J:J, $J2386)</f>
        <v>1</v>
      </c>
      <c r="L2386" s="1" t="str">
        <f aca="false">IF(ISNA(VLOOKUP(tblProducts[[#This Row],[supplier_id]], tblSuppliers[], 3, FALSE())), "Invalid", "Valid")</f>
        <v>Valid</v>
      </c>
    </row>
    <row r="2387" customFormat="false" ht="15" hidden="false" customHeight="true" outlineLevel="0" collapsed="false">
      <c r="A2387" s="1" t="n">
        <v>2386</v>
      </c>
      <c r="B2387" s="1" t="s">
        <v>5848</v>
      </c>
      <c r="C2387" s="1" t="s">
        <v>5849</v>
      </c>
      <c r="D2387" s="1" t="s">
        <v>1062</v>
      </c>
      <c r="E2387" s="1" t="s">
        <v>1085</v>
      </c>
      <c r="F2387" s="1" t="n">
        <v>17</v>
      </c>
      <c r="G2387" s="1" t="s">
        <v>1078</v>
      </c>
      <c r="H2387" s="1" t="n">
        <v>814.55</v>
      </c>
      <c r="I2387" s="1" t="s">
        <v>39</v>
      </c>
      <c r="J238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2386SKU02386UNILEVER PRODUCT 2386DAIRYDABURBOTTLEACTIVE17814.55</v>
      </c>
      <c r="K2387" s="1" t="n">
        <f aca="false">COUNTIF(J:J, $J2387)</f>
        <v>1</v>
      </c>
      <c r="L2387" s="1" t="str">
        <f aca="false">IF(ISNA(VLOOKUP(tblProducts[[#This Row],[supplier_id]], tblSuppliers[], 3, FALSE())), "Invalid", "Valid")</f>
        <v>Valid</v>
      </c>
    </row>
    <row r="2388" customFormat="false" ht="15" hidden="false" customHeight="true" outlineLevel="0" collapsed="false">
      <c r="A2388" s="1" t="n">
        <v>2387</v>
      </c>
      <c r="B2388" s="1" t="s">
        <v>5850</v>
      </c>
      <c r="C2388" s="1" t="s">
        <v>5851</v>
      </c>
      <c r="D2388" s="1" t="s">
        <v>1053</v>
      </c>
      <c r="E2388" s="1" t="s">
        <v>1085</v>
      </c>
      <c r="F2388" s="1" t="n">
        <v>99</v>
      </c>
      <c r="G2388" s="1" t="s">
        <v>1055</v>
      </c>
      <c r="H2388" s="1" t="n">
        <v>614.74</v>
      </c>
      <c r="I2388" s="1" t="s">
        <v>39</v>
      </c>
      <c r="J238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2387SKU02387DABUR PRODUCT 2387CLEANINGDABURPACKACTIVE99614.74</v>
      </c>
      <c r="K2388" s="1" t="n">
        <f aca="false">COUNTIF(J:J, $J2388)</f>
        <v>1</v>
      </c>
      <c r="L2388" s="1" t="str">
        <f aca="false">IF(ISNA(VLOOKUP(tblProducts[[#This Row],[supplier_id]], tblSuppliers[], 3, FALSE())), "Invalid", "Valid")</f>
        <v>Valid</v>
      </c>
    </row>
    <row r="2389" customFormat="false" ht="15" hidden="false" customHeight="true" outlineLevel="0" collapsed="false">
      <c r="A2389" s="1" t="n">
        <v>2388</v>
      </c>
      <c r="B2389" s="1" t="s">
        <v>5852</v>
      </c>
      <c r="C2389" s="1" t="s">
        <v>5853</v>
      </c>
      <c r="D2389" s="1" t="s">
        <v>1067</v>
      </c>
      <c r="E2389" s="1" t="s">
        <v>1063</v>
      </c>
      <c r="F2389" s="1" t="n">
        <v>11</v>
      </c>
      <c r="G2389" s="1" t="s">
        <v>1078</v>
      </c>
      <c r="H2389" s="1" t="n">
        <v>1544.81</v>
      </c>
      <c r="I2389" s="1" t="s">
        <v>46</v>
      </c>
      <c r="J238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2388SKU02388ITC PRODUCT 2388BAKERYAMULBOTTLEINACTIVE111544.81</v>
      </c>
      <c r="K2389" s="1" t="n">
        <f aca="false">COUNTIF(J:J, $J2389)</f>
        <v>1</v>
      </c>
      <c r="L2389" s="1" t="str">
        <f aca="false">IF(ISNA(VLOOKUP(tblProducts[[#This Row],[supplier_id]], tblSuppliers[], 3, FALSE())), "Invalid", "Valid")</f>
        <v>Valid</v>
      </c>
    </row>
    <row r="2390" customFormat="false" ht="15" hidden="false" customHeight="true" outlineLevel="0" collapsed="false">
      <c r="A2390" s="1" t="n">
        <v>2389</v>
      </c>
      <c r="B2390" s="1" t="s">
        <v>5854</v>
      </c>
      <c r="C2390" s="1" t="s">
        <v>5855</v>
      </c>
      <c r="D2390" s="1" t="s">
        <v>1067</v>
      </c>
      <c r="E2390" s="1" t="s">
        <v>1077</v>
      </c>
      <c r="F2390" s="1" t="n">
        <v>107</v>
      </c>
      <c r="G2390" s="1" t="s">
        <v>1068</v>
      </c>
      <c r="H2390" s="1" t="n">
        <v>1988.32</v>
      </c>
      <c r="I2390" s="1" t="s">
        <v>46</v>
      </c>
      <c r="J239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2389SKU02389AMUL PRODUCT 2389BAKERYBRITANNIAPIECEINACTIVE1071988.32</v>
      </c>
      <c r="K2390" s="1" t="n">
        <f aca="false">COUNTIF(J:J, $J2390)</f>
        <v>1</v>
      </c>
      <c r="L2390" s="1" t="str">
        <f aca="false">IF(ISNA(VLOOKUP(tblProducts[[#This Row],[supplier_id]], tblSuppliers[], 3, FALSE())), "Invalid", "Valid")</f>
        <v>Valid</v>
      </c>
    </row>
    <row r="2391" customFormat="false" ht="15" hidden="false" customHeight="true" outlineLevel="0" collapsed="false">
      <c r="A2391" s="1" t="n">
        <v>2390</v>
      </c>
      <c r="B2391" s="1" t="s">
        <v>5856</v>
      </c>
      <c r="C2391" s="1" t="s">
        <v>5857</v>
      </c>
      <c r="D2391" s="1" t="s">
        <v>1067</v>
      </c>
      <c r="E2391" s="1" t="s">
        <v>1082</v>
      </c>
      <c r="F2391" s="1" t="n">
        <v>189</v>
      </c>
      <c r="G2391" s="1" t="s">
        <v>1078</v>
      </c>
      <c r="H2391" s="1" t="n">
        <v>2397.92</v>
      </c>
      <c r="I2391" s="1" t="s">
        <v>46</v>
      </c>
      <c r="J239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2390SKU02390PARLE PRODUCT 2390BAKERYNESTLEBOTTLEINACTIVE1892397.92</v>
      </c>
      <c r="K2391" s="1" t="n">
        <f aca="false">COUNTIF(J:J, $J2391)</f>
        <v>1</v>
      </c>
      <c r="L2391" s="1" t="str">
        <f aca="false">IF(ISNA(VLOOKUP(tblProducts[[#This Row],[supplier_id]], tblSuppliers[], 3, FALSE())), "Invalid", "Valid")</f>
        <v>Valid</v>
      </c>
    </row>
    <row r="2392" customFormat="false" ht="15" hidden="false" customHeight="true" outlineLevel="0" collapsed="false">
      <c r="A2392" s="1" t="n">
        <v>2391</v>
      </c>
      <c r="B2392" s="1" t="s">
        <v>5858</v>
      </c>
      <c r="C2392" s="1" t="s">
        <v>5859</v>
      </c>
      <c r="D2392" s="1" t="s">
        <v>1098</v>
      </c>
      <c r="E2392" s="1" t="s">
        <v>1089</v>
      </c>
      <c r="F2392" s="1" t="n">
        <v>6</v>
      </c>
      <c r="G2392" s="1" t="s">
        <v>1078</v>
      </c>
      <c r="H2392" s="1" t="n">
        <v>2395.38</v>
      </c>
      <c r="I2392" s="1" t="s">
        <v>39</v>
      </c>
      <c r="J239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2391SKU02391P&amp;G PRODUCT 2391PERSONAL CAREPARLEBOTTLEACTIVE62395.38</v>
      </c>
      <c r="K2392" s="1" t="n">
        <f aca="false">COUNTIF(J:J, $J2392)</f>
        <v>1</v>
      </c>
      <c r="L2392" s="1" t="str">
        <f aca="false">IF(ISNA(VLOOKUP(tblProducts[[#This Row],[supplier_id]], tblSuppliers[], 3, FALSE())), "Invalid", "Valid")</f>
        <v>Valid</v>
      </c>
    </row>
    <row r="2393" customFormat="false" ht="15" hidden="false" customHeight="true" outlineLevel="0" collapsed="false">
      <c r="A2393" s="1" t="n">
        <v>2392</v>
      </c>
      <c r="B2393" s="1" t="s">
        <v>5860</v>
      </c>
      <c r="C2393" s="1" t="s">
        <v>5861</v>
      </c>
      <c r="D2393" s="1" t="s">
        <v>1053</v>
      </c>
      <c r="E2393" s="1" t="s">
        <v>1085</v>
      </c>
      <c r="F2393" s="1" t="n">
        <v>134</v>
      </c>
      <c r="G2393" s="1" t="s">
        <v>1078</v>
      </c>
      <c r="H2393" s="1" t="n">
        <v>1708.29</v>
      </c>
      <c r="I2393" s="1" t="s">
        <v>46</v>
      </c>
      <c r="J239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2392SKU02392DABUR PRODUCT 2392CLEANINGDABURBOTTLEINACTIVE1341708.29</v>
      </c>
      <c r="K2393" s="1" t="n">
        <f aca="false">COUNTIF(J:J, $J2393)</f>
        <v>1</v>
      </c>
      <c r="L2393" s="1" t="str">
        <f aca="false">IF(ISNA(VLOOKUP(tblProducts[[#This Row],[supplier_id]], tblSuppliers[], 3, FALSE())), "Invalid", "Valid")</f>
        <v>Valid</v>
      </c>
    </row>
    <row r="2394" customFormat="false" ht="15" hidden="false" customHeight="true" outlineLevel="0" collapsed="false">
      <c r="A2394" s="1" t="n">
        <v>2393</v>
      </c>
      <c r="B2394" s="1" t="s">
        <v>5862</v>
      </c>
      <c r="C2394" s="1" t="s">
        <v>5863</v>
      </c>
      <c r="D2394" s="1" t="s">
        <v>1062</v>
      </c>
      <c r="E2394" s="1" t="s">
        <v>1085</v>
      </c>
      <c r="F2394" s="1" t="n">
        <v>63</v>
      </c>
      <c r="G2394" s="1" t="s">
        <v>1068</v>
      </c>
      <c r="H2394" s="1" t="n">
        <v>1912.66</v>
      </c>
      <c r="I2394" s="1" t="s">
        <v>39</v>
      </c>
      <c r="J239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2393SKU02393P&amp;G PRODUCT 2393DAIRYDABURPIECEACTIVE631912.66</v>
      </c>
      <c r="K2394" s="1" t="n">
        <f aca="false">COUNTIF(J:J, $J2394)</f>
        <v>1</v>
      </c>
      <c r="L2394" s="1" t="str">
        <f aca="false">IF(ISNA(VLOOKUP(tblProducts[[#This Row],[supplier_id]], tblSuppliers[], 3, FALSE())), "Invalid", "Valid")</f>
        <v>Valid</v>
      </c>
    </row>
    <row r="2395" customFormat="false" ht="15" hidden="false" customHeight="true" outlineLevel="0" collapsed="false">
      <c r="A2395" s="1" t="n">
        <v>2394</v>
      </c>
      <c r="B2395" s="1" t="s">
        <v>5864</v>
      </c>
      <c r="C2395" s="1" t="s">
        <v>5865</v>
      </c>
      <c r="D2395" s="1" t="s">
        <v>1081</v>
      </c>
      <c r="E2395" s="1" t="s">
        <v>1082</v>
      </c>
      <c r="F2395" s="1" t="n">
        <v>40</v>
      </c>
      <c r="G2395" s="1" t="s">
        <v>1078</v>
      </c>
      <c r="H2395" s="1" t="n">
        <v>1240.63</v>
      </c>
      <c r="I2395" s="1" t="s">
        <v>39</v>
      </c>
      <c r="J239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2394SKU02394P&amp;G PRODUCT 2394FROZEN FOODNESTLEBOTTLEACTIVE401240.63</v>
      </c>
      <c r="K2395" s="1" t="n">
        <f aca="false">COUNTIF(J:J, $J2395)</f>
        <v>1</v>
      </c>
      <c r="L2395" s="1" t="str">
        <f aca="false">IF(ISNA(VLOOKUP(tblProducts[[#This Row],[supplier_id]], tblSuppliers[], 3, FALSE())), "Invalid", "Valid")</f>
        <v>Valid</v>
      </c>
    </row>
    <row r="2396" customFormat="false" ht="15" hidden="false" customHeight="true" outlineLevel="0" collapsed="false">
      <c r="A2396" s="1" t="n">
        <v>2395</v>
      </c>
      <c r="B2396" s="1" t="s">
        <v>5866</v>
      </c>
      <c r="C2396" s="1" t="s">
        <v>5867</v>
      </c>
      <c r="D2396" s="1" t="s">
        <v>1053</v>
      </c>
      <c r="E2396" s="1" t="s">
        <v>1089</v>
      </c>
      <c r="F2396" s="1" t="n">
        <v>181</v>
      </c>
      <c r="G2396" s="1" t="s">
        <v>1064</v>
      </c>
      <c r="H2396" s="1" t="n">
        <v>171.51</v>
      </c>
      <c r="I2396" s="1" t="s">
        <v>46</v>
      </c>
      <c r="J239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2395SKU02395BRITANNIA PRODUCT 2395CLEANINGPARLEKGINACTIVE181171.51</v>
      </c>
      <c r="K2396" s="1" t="n">
        <f aca="false">COUNTIF(J:J, $J2396)</f>
        <v>1</v>
      </c>
      <c r="L2396" s="1" t="str">
        <f aca="false">IF(ISNA(VLOOKUP(tblProducts[[#This Row],[supplier_id]], tblSuppliers[], 3, FALSE())), "Invalid", "Valid")</f>
        <v>Valid</v>
      </c>
    </row>
    <row r="2397" customFormat="false" ht="15" hidden="false" customHeight="true" outlineLevel="0" collapsed="false">
      <c r="A2397" s="1" t="n">
        <v>2396</v>
      </c>
      <c r="B2397" s="1" t="s">
        <v>5868</v>
      </c>
      <c r="C2397" s="1" t="s">
        <v>5869</v>
      </c>
      <c r="D2397" s="1" t="s">
        <v>1088</v>
      </c>
      <c r="E2397" s="1" t="s">
        <v>1082</v>
      </c>
      <c r="F2397" s="1" t="n">
        <v>173</v>
      </c>
      <c r="G2397" s="1" t="s">
        <v>1068</v>
      </c>
      <c r="H2397" s="1" t="n">
        <v>212.56</v>
      </c>
      <c r="I2397" s="1" t="s">
        <v>46</v>
      </c>
      <c r="J239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2396SKU02396UNILEVER PRODUCT 2396HOUSEHOLDNESTLEPIECEINACTIVE173212.56</v>
      </c>
      <c r="K2397" s="1" t="n">
        <f aca="false">COUNTIF(J:J, $J2397)</f>
        <v>1</v>
      </c>
      <c r="L2397" s="1" t="str">
        <f aca="false">IF(ISNA(VLOOKUP(tblProducts[[#This Row],[supplier_id]], tblSuppliers[], 3, FALSE())), "Invalid", "Valid")</f>
        <v>Valid</v>
      </c>
    </row>
    <row r="2398" customFormat="false" ht="15" hidden="false" customHeight="true" outlineLevel="0" collapsed="false">
      <c r="A2398" s="1" t="n">
        <v>2397</v>
      </c>
      <c r="B2398" s="1" t="s">
        <v>5870</v>
      </c>
      <c r="C2398" s="1" t="s">
        <v>5871</v>
      </c>
      <c r="D2398" s="1" t="s">
        <v>1062</v>
      </c>
      <c r="E2398" s="1" t="s">
        <v>1077</v>
      </c>
      <c r="F2398" s="1" t="n">
        <v>85</v>
      </c>
      <c r="G2398" s="1" t="s">
        <v>1068</v>
      </c>
      <c r="H2398" s="1" t="n">
        <v>2084.49</v>
      </c>
      <c r="I2398" s="1" t="s">
        <v>39</v>
      </c>
      <c r="J239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2397SKU02397DABUR PRODUCT 2397DAIRYBRITANNIAPIECEACTIVE852084.49</v>
      </c>
      <c r="K2398" s="1" t="n">
        <f aca="false">COUNTIF(J:J, $J2398)</f>
        <v>1</v>
      </c>
      <c r="L2398" s="1" t="str">
        <f aca="false">IF(ISNA(VLOOKUP(tblProducts[[#This Row],[supplier_id]], tblSuppliers[], 3, FALSE())), "Invalid", "Valid")</f>
        <v>Valid</v>
      </c>
    </row>
    <row r="2399" customFormat="false" ht="15" hidden="false" customHeight="true" outlineLevel="0" collapsed="false">
      <c r="A2399" s="1" t="n">
        <v>2398</v>
      </c>
      <c r="B2399" s="1" t="s">
        <v>5872</v>
      </c>
      <c r="C2399" s="1" t="s">
        <v>5873</v>
      </c>
      <c r="D2399" s="1" t="s">
        <v>1081</v>
      </c>
      <c r="E2399" s="1" t="s">
        <v>1085</v>
      </c>
      <c r="F2399" s="1" t="n">
        <v>152</v>
      </c>
      <c r="G2399" s="1" t="s">
        <v>1068</v>
      </c>
      <c r="H2399" s="1" t="n">
        <v>1323.9</v>
      </c>
      <c r="I2399" s="1" t="s">
        <v>46</v>
      </c>
      <c r="J239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2398SKU02398ITC PRODUCT 2398FROZEN FOODDABURPIECEINACTIVE1521323.9</v>
      </c>
      <c r="K2399" s="1" t="n">
        <f aca="false">COUNTIF(J:J, $J2399)</f>
        <v>1</v>
      </c>
      <c r="L2399" s="1" t="str">
        <f aca="false">IF(ISNA(VLOOKUP(tblProducts[[#This Row],[supplier_id]], tblSuppliers[], 3, FALSE())), "Invalid", "Valid")</f>
        <v>Valid</v>
      </c>
    </row>
    <row r="2400" customFormat="false" ht="15" hidden="false" customHeight="true" outlineLevel="0" collapsed="false">
      <c r="A2400" s="1" t="n">
        <v>2399</v>
      </c>
      <c r="B2400" s="1" t="s">
        <v>5874</v>
      </c>
      <c r="C2400" s="1" t="s">
        <v>5875</v>
      </c>
      <c r="D2400" s="1" t="s">
        <v>1053</v>
      </c>
      <c r="E2400" s="1" t="s">
        <v>1085</v>
      </c>
      <c r="F2400" s="1" t="n">
        <v>104</v>
      </c>
      <c r="G2400" s="1" t="s">
        <v>1068</v>
      </c>
      <c r="H2400" s="1" t="n">
        <v>1483.57</v>
      </c>
      <c r="I2400" s="1" t="s">
        <v>46</v>
      </c>
      <c r="J240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2399SKU02399P&amp;G PRODUCT 2399CLEANINGDABURPIECEINACTIVE1041483.57</v>
      </c>
      <c r="K2400" s="1" t="n">
        <f aca="false">COUNTIF(J:J, $J2400)</f>
        <v>1</v>
      </c>
      <c r="L2400" s="1" t="str">
        <f aca="false">IF(ISNA(VLOOKUP(tblProducts[[#This Row],[supplier_id]], tblSuppliers[], 3, FALSE())), "Invalid", "Valid")</f>
        <v>Valid</v>
      </c>
    </row>
    <row r="2401" customFormat="false" ht="15" hidden="false" customHeight="true" outlineLevel="0" collapsed="false">
      <c r="A2401" s="1" t="n">
        <v>2400</v>
      </c>
      <c r="B2401" s="1" t="s">
        <v>5876</v>
      </c>
      <c r="C2401" s="1" t="s">
        <v>5877</v>
      </c>
      <c r="D2401" s="1" t="s">
        <v>1088</v>
      </c>
      <c r="E2401" s="1" t="s">
        <v>1054</v>
      </c>
      <c r="F2401" s="1" t="n">
        <v>21</v>
      </c>
      <c r="G2401" s="1" t="s">
        <v>1078</v>
      </c>
      <c r="H2401" s="1" t="n">
        <v>188.66</v>
      </c>
      <c r="I2401" s="1" t="s">
        <v>39</v>
      </c>
      <c r="J240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2400SKU02400UNILEVER PRODUCT 2400HOUSEHOLDUNILEVERBOTTLEACTIVE21188.66</v>
      </c>
      <c r="K2401" s="1" t="n">
        <f aca="false">COUNTIF(J:J, $J2401)</f>
        <v>1</v>
      </c>
      <c r="L2401" s="1" t="str">
        <f aca="false">IF(ISNA(VLOOKUP(tblProducts[[#This Row],[supplier_id]], tblSuppliers[], 3, FALSE())), "Invalid", "Valid")</f>
        <v>Valid</v>
      </c>
    </row>
    <row r="2402" customFormat="false" ht="15" hidden="false" customHeight="true" outlineLevel="0" collapsed="false">
      <c r="A2402" s="1" t="n">
        <v>2401</v>
      </c>
      <c r="B2402" s="1" t="s">
        <v>5878</v>
      </c>
      <c r="C2402" s="1" t="s">
        <v>5879</v>
      </c>
      <c r="D2402" s="1" t="s">
        <v>1053</v>
      </c>
      <c r="E2402" s="1" t="s">
        <v>1082</v>
      </c>
      <c r="F2402" s="1" t="n">
        <v>115</v>
      </c>
      <c r="G2402" s="1" t="s">
        <v>1055</v>
      </c>
      <c r="H2402" s="1" t="n">
        <v>964.89</v>
      </c>
      <c r="I2402" s="1" t="s">
        <v>39</v>
      </c>
      <c r="J240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2401SKU02401DABUR PRODUCT 2401CLEANINGNESTLEPACKACTIVE115964.89</v>
      </c>
      <c r="K2402" s="1" t="n">
        <f aca="false">COUNTIF(J:J, $J2402)</f>
        <v>1</v>
      </c>
      <c r="L2402" s="1" t="str">
        <f aca="false">IF(ISNA(VLOOKUP(tblProducts[[#This Row],[supplier_id]], tblSuppliers[], 3, FALSE())), "Invalid", "Valid")</f>
        <v>Valid</v>
      </c>
    </row>
    <row r="2403" customFormat="false" ht="15" hidden="false" customHeight="true" outlineLevel="0" collapsed="false">
      <c r="A2403" s="1" t="n">
        <v>2402</v>
      </c>
      <c r="B2403" s="1" t="s">
        <v>5880</v>
      </c>
      <c r="C2403" s="1" t="s">
        <v>5881</v>
      </c>
      <c r="D2403" s="1" t="s">
        <v>1088</v>
      </c>
      <c r="E2403" s="1" t="s">
        <v>1054</v>
      </c>
      <c r="F2403" s="1" t="n">
        <v>26</v>
      </c>
      <c r="G2403" s="1" t="s">
        <v>1064</v>
      </c>
      <c r="H2403" s="1" t="n">
        <v>2459.33</v>
      </c>
      <c r="I2403" s="1" t="s">
        <v>46</v>
      </c>
      <c r="J240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2402SKU02402DABUR PRODUCT 2402HOUSEHOLDUNILEVERKGINACTIVE262459.33</v>
      </c>
      <c r="K2403" s="1" t="n">
        <f aca="false">COUNTIF(J:J, $J2403)</f>
        <v>1</v>
      </c>
      <c r="L2403" s="1" t="str">
        <f aca="false">IF(ISNA(VLOOKUP(tblProducts[[#This Row],[supplier_id]], tblSuppliers[], 3, FALSE())), "Invalid", "Valid")</f>
        <v>Valid</v>
      </c>
    </row>
    <row r="2404" customFormat="false" ht="15" hidden="false" customHeight="true" outlineLevel="0" collapsed="false">
      <c r="A2404" s="1" t="n">
        <v>2403</v>
      </c>
      <c r="B2404" s="1" t="s">
        <v>5882</v>
      </c>
      <c r="C2404" s="1" t="s">
        <v>5883</v>
      </c>
      <c r="D2404" s="1" t="s">
        <v>1067</v>
      </c>
      <c r="E2404" s="1" t="s">
        <v>1063</v>
      </c>
      <c r="F2404" s="1" t="n">
        <v>73</v>
      </c>
      <c r="G2404" s="1" t="s">
        <v>1055</v>
      </c>
      <c r="H2404" s="1" t="n">
        <v>1831.74</v>
      </c>
      <c r="I2404" s="1" t="s">
        <v>46</v>
      </c>
      <c r="J240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2403SKU02403BRITANNIA PRODUCT 2403BAKERYAMULPACKINACTIVE731831.74</v>
      </c>
      <c r="K2404" s="1" t="n">
        <f aca="false">COUNTIF(J:J, $J2404)</f>
        <v>1</v>
      </c>
      <c r="L2404" s="1" t="str">
        <f aca="false">IF(ISNA(VLOOKUP(tblProducts[[#This Row],[supplier_id]], tblSuppliers[], 3, FALSE())), "Invalid", "Valid")</f>
        <v>Valid</v>
      </c>
    </row>
    <row r="2405" customFormat="false" ht="15" hidden="false" customHeight="true" outlineLevel="0" collapsed="false">
      <c r="A2405" s="1" t="n">
        <v>2404</v>
      </c>
      <c r="B2405" s="1" t="s">
        <v>5884</v>
      </c>
      <c r="C2405" s="1" t="s">
        <v>5885</v>
      </c>
      <c r="D2405" s="1" t="s">
        <v>1081</v>
      </c>
      <c r="E2405" s="1" t="s">
        <v>1089</v>
      </c>
      <c r="F2405" s="1" t="n">
        <v>111</v>
      </c>
      <c r="G2405" s="1" t="s">
        <v>1078</v>
      </c>
      <c r="H2405" s="1" t="n">
        <v>1122.5</v>
      </c>
      <c r="I2405" s="1" t="s">
        <v>46</v>
      </c>
      <c r="J240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2404SKU02404AMUL PRODUCT 2404FROZEN FOODPARLEBOTTLEINACTIVE1111122.5</v>
      </c>
      <c r="K2405" s="1" t="n">
        <f aca="false">COUNTIF(J:J, $J2405)</f>
        <v>1</v>
      </c>
      <c r="L2405" s="1" t="str">
        <f aca="false">IF(ISNA(VLOOKUP(tblProducts[[#This Row],[supplier_id]], tblSuppliers[], 3, FALSE())), "Invalid", "Valid")</f>
        <v>Valid</v>
      </c>
    </row>
    <row r="2406" customFormat="false" ht="15" hidden="false" customHeight="true" outlineLevel="0" collapsed="false">
      <c r="A2406" s="1" t="n">
        <v>2405</v>
      </c>
      <c r="B2406" s="1" t="s">
        <v>5886</v>
      </c>
      <c r="C2406" s="1" t="s">
        <v>5887</v>
      </c>
      <c r="D2406" s="1" t="s">
        <v>1067</v>
      </c>
      <c r="E2406" s="1" t="s">
        <v>1082</v>
      </c>
      <c r="F2406" s="1" t="n">
        <v>87</v>
      </c>
      <c r="G2406" s="1" t="s">
        <v>1064</v>
      </c>
      <c r="H2406" s="1" t="n">
        <v>2174.16</v>
      </c>
      <c r="I2406" s="1" t="s">
        <v>46</v>
      </c>
      <c r="J240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2405SKU02405P&amp;G PRODUCT 2405BAKERYNESTLEKGINACTIVE872174.16</v>
      </c>
      <c r="K2406" s="1" t="n">
        <f aca="false">COUNTIF(J:J, $J2406)</f>
        <v>1</v>
      </c>
      <c r="L2406" s="1" t="str">
        <f aca="false">IF(ISNA(VLOOKUP(tblProducts[[#This Row],[supplier_id]], tblSuppliers[], 3, FALSE())), "Invalid", "Valid")</f>
        <v>Valid</v>
      </c>
    </row>
    <row r="2407" customFormat="false" ht="15" hidden="false" customHeight="true" outlineLevel="0" collapsed="false">
      <c r="A2407" s="1" t="n">
        <v>2406</v>
      </c>
      <c r="B2407" s="1" t="s">
        <v>5888</v>
      </c>
      <c r="C2407" s="1" t="s">
        <v>5889</v>
      </c>
      <c r="D2407" s="1" t="s">
        <v>1076</v>
      </c>
      <c r="E2407" s="1" t="s">
        <v>1077</v>
      </c>
      <c r="F2407" s="1" t="n">
        <v>106</v>
      </c>
      <c r="G2407" s="1" t="s">
        <v>1064</v>
      </c>
      <c r="H2407" s="1" t="n">
        <v>162.13</v>
      </c>
      <c r="I2407" s="1" t="s">
        <v>46</v>
      </c>
      <c r="J240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2406SKU02406DABUR PRODUCT 2406SNACKSBRITANNIAKGINACTIVE106162.13</v>
      </c>
      <c r="K2407" s="1" t="n">
        <f aca="false">COUNTIF(J:J, $J2407)</f>
        <v>1</v>
      </c>
      <c r="L2407" s="1" t="str">
        <f aca="false">IF(ISNA(VLOOKUP(tblProducts[[#This Row],[supplier_id]], tblSuppliers[], 3, FALSE())), "Invalid", "Valid")</f>
        <v>Valid</v>
      </c>
    </row>
    <row r="2408" customFormat="false" ht="15" hidden="false" customHeight="true" outlineLevel="0" collapsed="false">
      <c r="A2408" s="1" t="n">
        <v>2407</v>
      </c>
      <c r="B2408" s="1" t="s">
        <v>5890</v>
      </c>
      <c r="C2408" s="1" t="s">
        <v>5891</v>
      </c>
      <c r="D2408" s="1" t="s">
        <v>1098</v>
      </c>
      <c r="E2408" s="1" t="s">
        <v>1063</v>
      </c>
      <c r="F2408" s="1" t="n">
        <v>42</v>
      </c>
      <c r="G2408" s="1" t="s">
        <v>1059</v>
      </c>
      <c r="H2408" s="1" t="n">
        <v>1676.46</v>
      </c>
      <c r="I2408" s="1" t="s">
        <v>39</v>
      </c>
      <c r="J240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2407SKU02407DABUR PRODUCT 2407PERSONAL CAREAMULLITREACTIVE421676.46</v>
      </c>
      <c r="K2408" s="1" t="n">
        <f aca="false">COUNTIF(J:J, $J2408)</f>
        <v>1</v>
      </c>
      <c r="L2408" s="1" t="str">
        <f aca="false">IF(ISNA(VLOOKUP(tblProducts[[#This Row],[supplier_id]], tblSuppliers[], 3, FALSE())), "Invalid", "Valid")</f>
        <v>Valid</v>
      </c>
    </row>
    <row r="2409" customFormat="false" ht="15" hidden="false" customHeight="true" outlineLevel="0" collapsed="false">
      <c r="A2409" s="1" t="n">
        <v>2408</v>
      </c>
      <c r="B2409" s="1" t="s">
        <v>5892</v>
      </c>
      <c r="C2409" s="1" t="s">
        <v>5893</v>
      </c>
      <c r="D2409" s="1" t="s">
        <v>1062</v>
      </c>
      <c r="E2409" s="1" t="s">
        <v>1089</v>
      </c>
      <c r="F2409" s="1" t="n">
        <v>77</v>
      </c>
      <c r="G2409" s="1" t="s">
        <v>1055</v>
      </c>
      <c r="H2409" s="1" t="n">
        <v>439.79</v>
      </c>
      <c r="I2409" s="1" t="s">
        <v>39</v>
      </c>
      <c r="J240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2408SKU02408BRITANNIA PRODUCT 2408DAIRYPARLEPACKACTIVE77439.79</v>
      </c>
      <c r="K2409" s="1" t="n">
        <f aca="false">COUNTIF(J:J, $J2409)</f>
        <v>1</v>
      </c>
      <c r="L2409" s="1" t="str">
        <f aca="false">IF(ISNA(VLOOKUP(tblProducts[[#This Row],[supplier_id]], tblSuppliers[], 3, FALSE())), "Invalid", "Valid")</f>
        <v>Valid</v>
      </c>
    </row>
    <row r="2410" customFormat="false" ht="15" hidden="false" customHeight="true" outlineLevel="0" collapsed="false">
      <c r="A2410" s="1" t="n">
        <v>2409</v>
      </c>
      <c r="B2410" s="1" t="s">
        <v>5894</v>
      </c>
      <c r="C2410" s="1" t="s">
        <v>5895</v>
      </c>
      <c r="D2410" s="1" t="s">
        <v>1098</v>
      </c>
      <c r="E2410" s="1" t="s">
        <v>1054</v>
      </c>
      <c r="F2410" s="1" t="n">
        <v>163</v>
      </c>
      <c r="G2410" s="1" t="s">
        <v>1068</v>
      </c>
      <c r="H2410" s="1" t="n">
        <v>950.87</v>
      </c>
      <c r="I2410" s="1" t="s">
        <v>39</v>
      </c>
      <c r="J241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2409SKU02409P&amp;G PRODUCT 2409PERSONAL CAREUNILEVERPIECEACTIVE163950.87</v>
      </c>
      <c r="K2410" s="1" t="n">
        <f aca="false">COUNTIF(J:J, $J2410)</f>
        <v>1</v>
      </c>
      <c r="L2410" s="1" t="str">
        <f aca="false">IF(ISNA(VLOOKUP(tblProducts[[#This Row],[supplier_id]], tblSuppliers[], 3, FALSE())), "Invalid", "Valid")</f>
        <v>Valid</v>
      </c>
    </row>
    <row r="2411" customFormat="false" ht="15" hidden="false" customHeight="true" outlineLevel="0" collapsed="false">
      <c r="A2411" s="1" t="n">
        <v>2410</v>
      </c>
      <c r="B2411" s="1" t="s">
        <v>5896</v>
      </c>
      <c r="C2411" s="1" t="s">
        <v>5897</v>
      </c>
      <c r="D2411" s="1" t="s">
        <v>1067</v>
      </c>
      <c r="E2411" s="1" t="s">
        <v>1063</v>
      </c>
      <c r="F2411" s="1" t="n">
        <v>116</v>
      </c>
      <c r="G2411" s="1" t="s">
        <v>1059</v>
      </c>
      <c r="H2411" s="1" t="n">
        <v>451.77</v>
      </c>
      <c r="I2411" s="1" t="s">
        <v>39</v>
      </c>
      <c r="J241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2410SKU02410DABUR PRODUCT 2410BAKERYAMULLITREACTIVE116451.77</v>
      </c>
      <c r="K2411" s="1" t="n">
        <f aca="false">COUNTIF(J:J, $J2411)</f>
        <v>1</v>
      </c>
      <c r="L2411" s="1" t="str">
        <f aca="false">IF(ISNA(VLOOKUP(tblProducts[[#This Row],[supplier_id]], tblSuppliers[], 3, FALSE())), "Invalid", "Valid")</f>
        <v>Valid</v>
      </c>
    </row>
    <row r="2412" customFormat="false" ht="15" hidden="false" customHeight="true" outlineLevel="0" collapsed="false">
      <c r="A2412" s="1" t="n">
        <v>2411</v>
      </c>
      <c r="B2412" s="1" t="s">
        <v>5898</v>
      </c>
      <c r="C2412" s="1" t="s">
        <v>5899</v>
      </c>
      <c r="D2412" s="1" t="s">
        <v>1098</v>
      </c>
      <c r="E2412" s="1" t="s">
        <v>1077</v>
      </c>
      <c r="F2412" s="1" t="n">
        <v>164</v>
      </c>
      <c r="G2412" s="1" t="s">
        <v>1059</v>
      </c>
      <c r="H2412" s="1" t="n">
        <v>2041.46</v>
      </c>
      <c r="I2412" s="1" t="s">
        <v>39</v>
      </c>
      <c r="J241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2411SKU02411AMUL PRODUCT 2411PERSONAL CAREBRITANNIALITREACTIVE1642041.46</v>
      </c>
      <c r="K2412" s="1" t="n">
        <f aca="false">COUNTIF(J:J, $J2412)</f>
        <v>1</v>
      </c>
      <c r="L2412" s="1" t="str">
        <f aca="false">IF(ISNA(VLOOKUP(tblProducts[[#This Row],[supplier_id]], tblSuppliers[], 3, FALSE())), "Invalid", "Valid")</f>
        <v>Valid</v>
      </c>
    </row>
    <row r="2413" customFormat="false" ht="15" hidden="false" customHeight="true" outlineLevel="0" collapsed="false">
      <c r="A2413" s="1" t="n">
        <v>2412</v>
      </c>
      <c r="B2413" s="1" t="s">
        <v>5900</v>
      </c>
      <c r="C2413" s="1" t="s">
        <v>5901</v>
      </c>
      <c r="D2413" s="1" t="s">
        <v>1088</v>
      </c>
      <c r="E2413" s="1" t="s">
        <v>1077</v>
      </c>
      <c r="F2413" s="1" t="n">
        <v>117</v>
      </c>
      <c r="G2413" s="1" t="s">
        <v>1059</v>
      </c>
      <c r="H2413" s="1" t="n">
        <v>1691.29</v>
      </c>
      <c r="I2413" s="1" t="s">
        <v>46</v>
      </c>
      <c r="J241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2412SKU02412BRITANNIA PRODUCT 2412HOUSEHOLDBRITANNIALITREINACTIVE1171691.29</v>
      </c>
      <c r="K2413" s="1" t="n">
        <f aca="false">COUNTIF(J:J, $J2413)</f>
        <v>1</v>
      </c>
      <c r="L2413" s="1" t="str">
        <f aca="false">IF(ISNA(VLOOKUP(tblProducts[[#This Row],[supplier_id]], tblSuppliers[], 3, FALSE())), "Invalid", "Valid")</f>
        <v>Valid</v>
      </c>
    </row>
    <row r="2414" customFormat="false" ht="15" hidden="false" customHeight="true" outlineLevel="0" collapsed="false">
      <c r="A2414" s="1" t="n">
        <v>2413</v>
      </c>
      <c r="B2414" s="1" t="s">
        <v>5902</v>
      </c>
      <c r="C2414" s="1" t="s">
        <v>5903</v>
      </c>
      <c r="D2414" s="1" t="s">
        <v>1053</v>
      </c>
      <c r="E2414" s="1" t="s">
        <v>1054</v>
      </c>
      <c r="F2414" s="1" t="n">
        <v>160</v>
      </c>
      <c r="G2414" s="1" t="s">
        <v>1055</v>
      </c>
      <c r="H2414" s="1" t="n">
        <v>836.47</v>
      </c>
      <c r="I2414" s="1" t="s">
        <v>46</v>
      </c>
      <c r="J241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2413SKU02413UNILEVER PRODUCT 2413CLEANINGUNILEVERPACKINACTIVE160836.47</v>
      </c>
      <c r="K2414" s="1" t="n">
        <f aca="false">COUNTIF(J:J, $J2414)</f>
        <v>1</v>
      </c>
      <c r="L2414" s="1" t="str">
        <f aca="false">IF(ISNA(VLOOKUP(tblProducts[[#This Row],[supplier_id]], tblSuppliers[], 3, FALSE())), "Invalid", "Valid")</f>
        <v>Valid</v>
      </c>
    </row>
    <row r="2415" customFormat="false" ht="15" hidden="false" customHeight="true" outlineLevel="0" collapsed="false">
      <c r="A2415" s="1" t="n">
        <v>2414</v>
      </c>
      <c r="B2415" s="1" t="s">
        <v>5904</v>
      </c>
      <c r="C2415" s="1" t="s">
        <v>5905</v>
      </c>
      <c r="D2415" s="1" t="s">
        <v>1062</v>
      </c>
      <c r="E2415" s="1" t="s">
        <v>1077</v>
      </c>
      <c r="F2415" s="1" t="n">
        <v>68</v>
      </c>
      <c r="G2415" s="1" t="s">
        <v>1055</v>
      </c>
      <c r="H2415" s="1" t="n">
        <v>797.55</v>
      </c>
      <c r="I2415" s="1" t="s">
        <v>39</v>
      </c>
      <c r="J241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2414SKU02414NESTLE PRODUCT 2414DAIRYBRITANNIAPACKACTIVE68797.55</v>
      </c>
      <c r="K2415" s="1" t="n">
        <f aca="false">COUNTIF(J:J, $J2415)</f>
        <v>1</v>
      </c>
      <c r="L2415" s="1" t="str">
        <f aca="false">IF(ISNA(VLOOKUP(tblProducts[[#This Row],[supplier_id]], tblSuppliers[], 3, FALSE())), "Invalid", "Valid")</f>
        <v>Valid</v>
      </c>
    </row>
    <row r="2416" customFormat="false" ht="15" hidden="false" customHeight="true" outlineLevel="0" collapsed="false">
      <c r="A2416" s="1" t="n">
        <v>2415</v>
      </c>
      <c r="B2416" s="1" t="s">
        <v>5906</v>
      </c>
      <c r="C2416" s="1" t="s">
        <v>5907</v>
      </c>
      <c r="D2416" s="1" t="s">
        <v>1143</v>
      </c>
      <c r="E2416" s="1" t="s">
        <v>1063</v>
      </c>
      <c r="F2416" s="1" t="n">
        <v>13</v>
      </c>
      <c r="G2416" s="1" t="s">
        <v>1068</v>
      </c>
      <c r="H2416" s="1" t="n">
        <v>1031.92</v>
      </c>
      <c r="I2416" s="1" t="s">
        <v>39</v>
      </c>
      <c r="J241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2415SKU02415NESTLE PRODUCT 2415BEVERAGESAMULPIECEACTIVE131031.92</v>
      </c>
      <c r="K2416" s="1" t="n">
        <f aca="false">COUNTIF(J:J, $J2416)</f>
        <v>1</v>
      </c>
      <c r="L2416" s="1" t="str">
        <f aca="false">IF(ISNA(VLOOKUP(tblProducts[[#This Row],[supplier_id]], tblSuppliers[], 3, FALSE())), "Invalid", "Valid")</f>
        <v>Valid</v>
      </c>
    </row>
    <row r="2417" customFormat="false" ht="15" hidden="false" customHeight="true" outlineLevel="0" collapsed="false">
      <c r="A2417" s="1" t="n">
        <v>2416</v>
      </c>
      <c r="B2417" s="1" t="s">
        <v>5908</v>
      </c>
      <c r="C2417" s="1" t="s">
        <v>5909</v>
      </c>
      <c r="D2417" s="1" t="s">
        <v>1062</v>
      </c>
      <c r="E2417" s="1" t="s">
        <v>1058</v>
      </c>
      <c r="F2417" s="1" t="n">
        <v>57</v>
      </c>
      <c r="G2417" s="1" t="s">
        <v>1068</v>
      </c>
      <c r="H2417" s="1" t="n">
        <v>2376.02</v>
      </c>
      <c r="I2417" s="1" t="s">
        <v>39</v>
      </c>
      <c r="J241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2416SKU02416UNILEVER PRODUCT 2416DAIRYP&amp;GPIECEACTIVE572376.02</v>
      </c>
      <c r="K2417" s="1" t="n">
        <f aca="false">COUNTIF(J:J, $J2417)</f>
        <v>1</v>
      </c>
      <c r="L2417" s="1" t="str">
        <f aca="false">IF(ISNA(VLOOKUP(tblProducts[[#This Row],[supplier_id]], tblSuppliers[], 3, FALSE())), "Invalid", "Valid")</f>
        <v>Valid</v>
      </c>
    </row>
    <row r="2418" customFormat="false" ht="15" hidden="false" customHeight="true" outlineLevel="0" collapsed="false">
      <c r="A2418" s="1" t="n">
        <v>2417</v>
      </c>
      <c r="B2418" s="1" t="s">
        <v>5910</v>
      </c>
      <c r="C2418" s="1" t="s">
        <v>5911</v>
      </c>
      <c r="D2418" s="1" t="s">
        <v>1076</v>
      </c>
      <c r="E2418" s="1" t="s">
        <v>1089</v>
      </c>
      <c r="F2418" s="1" t="n">
        <v>127</v>
      </c>
      <c r="G2418" s="1" t="s">
        <v>1064</v>
      </c>
      <c r="H2418" s="1" t="n">
        <v>2372.97</v>
      </c>
      <c r="I2418" s="1" t="s">
        <v>39</v>
      </c>
      <c r="J241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2417SKU02417PARLE PRODUCT 2417SNACKSPARLEKGACTIVE1272372.97</v>
      </c>
      <c r="K2418" s="1" t="n">
        <f aca="false">COUNTIF(J:J, $J2418)</f>
        <v>1</v>
      </c>
      <c r="L2418" s="1" t="str">
        <f aca="false">IF(ISNA(VLOOKUP(tblProducts[[#This Row],[supplier_id]], tblSuppliers[], 3, FALSE())), "Invalid", "Valid")</f>
        <v>Valid</v>
      </c>
    </row>
    <row r="2419" customFormat="false" ht="15" hidden="false" customHeight="true" outlineLevel="0" collapsed="false">
      <c r="A2419" s="1" t="n">
        <v>2418</v>
      </c>
      <c r="B2419" s="1" t="s">
        <v>5912</v>
      </c>
      <c r="C2419" s="1" t="s">
        <v>5913</v>
      </c>
      <c r="D2419" s="1" t="s">
        <v>1143</v>
      </c>
      <c r="E2419" s="1" t="s">
        <v>1058</v>
      </c>
      <c r="F2419" s="1" t="n">
        <v>26</v>
      </c>
      <c r="G2419" s="1" t="s">
        <v>1068</v>
      </c>
      <c r="H2419" s="1" t="n">
        <v>280.02</v>
      </c>
      <c r="I2419" s="1" t="s">
        <v>39</v>
      </c>
      <c r="J241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2418SKU02418UNILEVER PRODUCT 2418BEVERAGESP&amp;GPIECEACTIVE26280.02</v>
      </c>
      <c r="K2419" s="1" t="n">
        <f aca="false">COUNTIF(J:J, $J2419)</f>
        <v>1</v>
      </c>
      <c r="L2419" s="1" t="str">
        <f aca="false">IF(ISNA(VLOOKUP(tblProducts[[#This Row],[supplier_id]], tblSuppliers[], 3, FALSE())), "Invalid", "Valid")</f>
        <v>Valid</v>
      </c>
    </row>
    <row r="2420" customFormat="false" ht="15" hidden="false" customHeight="true" outlineLevel="0" collapsed="false">
      <c r="A2420" s="1" t="n">
        <v>2419</v>
      </c>
      <c r="B2420" s="1" t="s">
        <v>5914</v>
      </c>
      <c r="C2420" s="1" t="s">
        <v>5915</v>
      </c>
      <c r="D2420" s="1" t="s">
        <v>1088</v>
      </c>
      <c r="E2420" s="1" t="s">
        <v>1054</v>
      </c>
      <c r="F2420" s="1" t="n">
        <v>109</v>
      </c>
      <c r="G2420" s="1" t="s">
        <v>1068</v>
      </c>
      <c r="H2420" s="1" t="n">
        <v>2240.14</v>
      </c>
      <c r="I2420" s="1" t="s">
        <v>46</v>
      </c>
      <c r="J242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2419SKU02419AMUL PRODUCT 2419HOUSEHOLDUNILEVERPIECEINACTIVE1092240.14</v>
      </c>
      <c r="K2420" s="1" t="n">
        <f aca="false">COUNTIF(J:J, $J2420)</f>
        <v>1</v>
      </c>
      <c r="L2420" s="1" t="str">
        <f aca="false">IF(ISNA(VLOOKUP(tblProducts[[#This Row],[supplier_id]], tblSuppliers[], 3, FALSE())), "Invalid", "Valid")</f>
        <v>Valid</v>
      </c>
    </row>
    <row r="2421" customFormat="false" ht="15" hidden="false" customHeight="true" outlineLevel="0" collapsed="false">
      <c r="A2421" s="1" t="n">
        <v>2420</v>
      </c>
      <c r="B2421" s="1" t="s">
        <v>5916</v>
      </c>
      <c r="C2421" s="1" t="s">
        <v>5917</v>
      </c>
      <c r="D2421" s="1" t="s">
        <v>1053</v>
      </c>
      <c r="E2421" s="1" t="s">
        <v>1071</v>
      </c>
      <c r="F2421" s="1" t="n">
        <v>42</v>
      </c>
      <c r="G2421" s="1" t="s">
        <v>1059</v>
      </c>
      <c r="H2421" s="1" t="n">
        <v>68.07</v>
      </c>
      <c r="I2421" s="1" t="s">
        <v>39</v>
      </c>
      <c r="J242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2420SKU02420PARLE PRODUCT 2420CLEANINGITCLITREACTIVE4268.07</v>
      </c>
      <c r="K2421" s="1" t="n">
        <f aca="false">COUNTIF(J:J, $J2421)</f>
        <v>1</v>
      </c>
      <c r="L2421" s="1" t="str">
        <f aca="false">IF(ISNA(VLOOKUP(tblProducts[[#This Row],[supplier_id]], tblSuppliers[], 3, FALSE())), "Invalid", "Valid")</f>
        <v>Valid</v>
      </c>
    </row>
    <row r="2422" customFormat="false" ht="15" hidden="false" customHeight="true" outlineLevel="0" collapsed="false">
      <c r="A2422" s="1" t="n">
        <v>2421</v>
      </c>
      <c r="B2422" s="1" t="s">
        <v>5918</v>
      </c>
      <c r="C2422" s="1" t="s">
        <v>5919</v>
      </c>
      <c r="D2422" s="1" t="s">
        <v>1053</v>
      </c>
      <c r="E2422" s="1" t="s">
        <v>1077</v>
      </c>
      <c r="F2422" s="1" t="n">
        <v>75</v>
      </c>
      <c r="G2422" s="1" t="s">
        <v>1078</v>
      </c>
      <c r="H2422" s="1" t="n">
        <v>1839.64</v>
      </c>
      <c r="I2422" s="1" t="s">
        <v>46</v>
      </c>
      <c r="J242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2421SKU02421DABUR PRODUCT 2421CLEANINGBRITANNIABOTTLEINACTIVE751839.64</v>
      </c>
      <c r="K2422" s="1" t="n">
        <f aca="false">COUNTIF(J:J, $J2422)</f>
        <v>1</v>
      </c>
      <c r="L2422" s="1" t="str">
        <f aca="false">IF(ISNA(VLOOKUP(tblProducts[[#This Row],[supplier_id]], tblSuppliers[], 3, FALSE())), "Invalid", "Valid")</f>
        <v>Valid</v>
      </c>
    </row>
    <row r="2423" customFormat="false" ht="15" hidden="false" customHeight="true" outlineLevel="0" collapsed="false">
      <c r="A2423" s="1" t="n">
        <v>2422</v>
      </c>
      <c r="B2423" s="1" t="s">
        <v>5920</v>
      </c>
      <c r="C2423" s="1" t="s">
        <v>5921</v>
      </c>
      <c r="D2423" s="1" t="s">
        <v>1081</v>
      </c>
      <c r="E2423" s="1" t="s">
        <v>1077</v>
      </c>
      <c r="F2423" s="1" t="n">
        <v>69</v>
      </c>
      <c r="G2423" s="1" t="s">
        <v>1078</v>
      </c>
      <c r="H2423" s="1" t="n">
        <v>1698.79</v>
      </c>
      <c r="I2423" s="1" t="s">
        <v>39</v>
      </c>
      <c r="J242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2422SKU02422AMUL PRODUCT 2422FROZEN FOODBRITANNIABOTTLEACTIVE691698.79</v>
      </c>
      <c r="K2423" s="1" t="n">
        <f aca="false">COUNTIF(J:J, $J2423)</f>
        <v>1</v>
      </c>
      <c r="L2423" s="1" t="str">
        <f aca="false">IF(ISNA(VLOOKUP(tblProducts[[#This Row],[supplier_id]], tblSuppliers[], 3, FALSE())), "Invalid", "Valid")</f>
        <v>Valid</v>
      </c>
    </row>
    <row r="2424" customFormat="false" ht="15" hidden="false" customHeight="true" outlineLevel="0" collapsed="false">
      <c r="A2424" s="1" t="n">
        <v>2423</v>
      </c>
      <c r="B2424" s="1" t="s">
        <v>5922</v>
      </c>
      <c r="C2424" s="1" t="s">
        <v>5923</v>
      </c>
      <c r="D2424" s="1" t="s">
        <v>1098</v>
      </c>
      <c r="E2424" s="1" t="s">
        <v>1085</v>
      </c>
      <c r="F2424" s="1" t="n">
        <v>54</v>
      </c>
      <c r="G2424" s="1" t="s">
        <v>1059</v>
      </c>
      <c r="H2424" s="1" t="n">
        <v>1607.4</v>
      </c>
      <c r="I2424" s="1" t="s">
        <v>46</v>
      </c>
      <c r="J242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2423SKU02423BRITANNIA PRODUCT 2423PERSONAL CAREDABURLITREINACTIVE541607.4</v>
      </c>
      <c r="K2424" s="1" t="n">
        <f aca="false">COUNTIF(J:J, $J2424)</f>
        <v>1</v>
      </c>
      <c r="L2424" s="1" t="str">
        <f aca="false">IF(ISNA(VLOOKUP(tblProducts[[#This Row],[supplier_id]], tblSuppliers[], 3, FALSE())), "Invalid", "Valid")</f>
        <v>Valid</v>
      </c>
    </row>
    <row r="2425" customFormat="false" ht="15" hidden="false" customHeight="true" outlineLevel="0" collapsed="false">
      <c r="A2425" s="1" t="n">
        <v>2424</v>
      </c>
      <c r="B2425" s="1" t="s">
        <v>5924</v>
      </c>
      <c r="C2425" s="1" t="s">
        <v>5925</v>
      </c>
      <c r="D2425" s="1" t="s">
        <v>1053</v>
      </c>
      <c r="E2425" s="1" t="s">
        <v>1063</v>
      </c>
      <c r="F2425" s="1" t="n">
        <v>86</v>
      </c>
      <c r="G2425" s="1" t="s">
        <v>1055</v>
      </c>
      <c r="H2425" s="1" t="n">
        <v>2400.18</v>
      </c>
      <c r="I2425" s="1" t="s">
        <v>39</v>
      </c>
      <c r="J242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2424SKU02424ITC PRODUCT 2424CLEANINGAMULPACKACTIVE862400.18</v>
      </c>
      <c r="K2425" s="1" t="n">
        <f aca="false">COUNTIF(J:J, $J2425)</f>
        <v>1</v>
      </c>
      <c r="L2425" s="1" t="str">
        <f aca="false">IF(ISNA(VLOOKUP(tblProducts[[#This Row],[supplier_id]], tblSuppliers[], 3, FALSE())), "Invalid", "Valid")</f>
        <v>Valid</v>
      </c>
    </row>
    <row r="2426" customFormat="false" ht="15" hidden="false" customHeight="true" outlineLevel="0" collapsed="false">
      <c r="A2426" s="1" t="n">
        <v>2425</v>
      </c>
      <c r="B2426" s="1" t="s">
        <v>5926</v>
      </c>
      <c r="C2426" s="1" t="s">
        <v>5927</v>
      </c>
      <c r="D2426" s="1" t="s">
        <v>1081</v>
      </c>
      <c r="E2426" s="1" t="s">
        <v>1085</v>
      </c>
      <c r="F2426" s="1" t="n">
        <v>83</v>
      </c>
      <c r="G2426" s="1" t="s">
        <v>1064</v>
      </c>
      <c r="H2426" s="1" t="n">
        <v>586.82</v>
      </c>
      <c r="I2426" s="1" t="s">
        <v>46</v>
      </c>
      <c r="J242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2425SKU02425AMUL PRODUCT 2425FROZEN FOODDABURKGINACTIVE83586.82</v>
      </c>
      <c r="K2426" s="1" t="n">
        <f aca="false">COUNTIF(J:J, $J2426)</f>
        <v>1</v>
      </c>
      <c r="L2426" s="1" t="str">
        <f aca="false">IF(ISNA(VLOOKUP(tblProducts[[#This Row],[supplier_id]], tblSuppliers[], 3, FALSE())), "Invalid", "Valid")</f>
        <v>Valid</v>
      </c>
    </row>
    <row r="2427" customFormat="false" ht="15" hidden="false" customHeight="true" outlineLevel="0" collapsed="false">
      <c r="A2427" s="1" t="n">
        <v>2426</v>
      </c>
      <c r="B2427" s="1" t="s">
        <v>5928</v>
      </c>
      <c r="C2427" s="1" t="s">
        <v>5929</v>
      </c>
      <c r="D2427" s="1" t="s">
        <v>1053</v>
      </c>
      <c r="E2427" s="1" t="s">
        <v>1058</v>
      </c>
      <c r="F2427" s="1" t="n">
        <v>54</v>
      </c>
      <c r="G2427" s="1" t="s">
        <v>1055</v>
      </c>
      <c r="H2427" s="1" t="n">
        <v>912.89</v>
      </c>
      <c r="I2427" s="1" t="s">
        <v>39</v>
      </c>
      <c r="J242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2426SKU02426ITC PRODUCT 2426CLEANINGP&amp;GPACKACTIVE54912.89</v>
      </c>
      <c r="K2427" s="1" t="n">
        <f aca="false">COUNTIF(J:J, $J2427)</f>
        <v>1</v>
      </c>
      <c r="L2427" s="1" t="str">
        <f aca="false">IF(ISNA(VLOOKUP(tblProducts[[#This Row],[supplier_id]], tblSuppliers[], 3, FALSE())), "Invalid", "Valid")</f>
        <v>Valid</v>
      </c>
    </row>
    <row r="2428" customFormat="false" ht="15" hidden="false" customHeight="true" outlineLevel="0" collapsed="false">
      <c r="A2428" s="1" t="n">
        <v>2427</v>
      </c>
      <c r="B2428" s="1" t="s">
        <v>5930</v>
      </c>
      <c r="C2428" s="1" t="s">
        <v>5931</v>
      </c>
      <c r="D2428" s="1" t="s">
        <v>1143</v>
      </c>
      <c r="E2428" s="1" t="s">
        <v>1082</v>
      </c>
      <c r="F2428" s="1" t="n">
        <v>159</v>
      </c>
      <c r="G2428" s="1" t="s">
        <v>1059</v>
      </c>
      <c r="H2428" s="1" t="n">
        <v>2324.88</v>
      </c>
      <c r="I2428" s="1" t="s">
        <v>46</v>
      </c>
      <c r="J242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2427SKU02427UNILEVER PRODUCT 2427BEVERAGESNESTLELITREINACTIVE1592324.88</v>
      </c>
      <c r="K2428" s="1" t="n">
        <f aca="false">COUNTIF(J:J, $J2428)</f>
        <v>1</v>
      </c>
      <c r="L2428" s="1" t="str">
        <f aca="false">IF(ISNA(VLOOKUP(tblProducts[[#This Row],[supplier_id]], tblSuppliers[], 3, FALSE())), "Invalid", "Valid")</f>
        <v>Valid</v>
      </c>
    </row>
    <row r="2429" customFormat="false" ht="15" hidden="false" customHeight="true" outlineLevel="0" collapsed="false">
      <c r="A2429" s="1" t="n">
        <v>2428</v>
      </c>
      <c r="B2429" s="1" t="s">
        <v>5932</v>
      </c>
      <c r="C2429" s="1" t="s">
        <v>5933</v>
      </c>
      <c r="D2429" s="1" t="s">
        <v>1143</v>
      </c>
      <c r="E2429" s="1" t="s">
        <v>1089</v>
      </c>
      <c r="F2429" s="1" t="n">
        <v>59</v>
      </c>
      <c r="G2429" s="1" t="s">
        <v>1078</v>
      </c>
      <c r="H2429" s="1" t="n">
        <v>595.4</v>
      </c>
      <c r="I2429" s="1" t="s">
        <v>46</v>
      </c>
      <c r="J242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2428SKU02428PARLE PRODUCT 2428BEVERAGESPARLEBOTTLEINACTIVE59595.4</v>
      </c>
      <c r="K2429" s="1" t="n">
        <f aca="false">COUNTIF(J:J, $J2429)</f>
        <v>1</v>
      </c>
      <c r="L2429" s="1" t="str">
        <f aca="false">IF(ISNA(VLOOKUP(tblProducts[[#This Row],[supplier_id]], tblSuppliers[], 3, FALSE())), "Invalid", "Valid")</f>
        <v>Valid</v>
      </c>
    </row>
    <row r="2430" customFormat="false" ht="15" hidden="false" customHeight="true" outlineLevel="0" collapsed="false">
      <c r="A2430" s="1" t="n">
        <v>2429</v>
      </c>
      <c r="B2430" s="1" t="s">
        <v>5934</v>
      </c>
      <c r="C2430" s="1" t="s">
        <v>5935</v>
      </c>
      <c r="D2430" s="1" t="s">
        <v>1088</v>
      </c>
      <c r="E2430" s="1" t="s">
        <v>1054</v>
      </c>
      <c r="F2430" s="1" t="n">
        <v>29</v>
      </c>
      <c r="G2430" s="1" t="s">
        <v>1059</v>
      </c>
      <c r="H2430" s="1" t="n">
        <v>2396.4</v>
      </c>
      <c r="I2430" s="1" t="s">
        <v>46</v>
      </c>
      <c r="J243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2429SKU02429PARLE PRODUCT 2429HOUSEHOLDUNILEVERLITREINACTIVE292396.4</v>
      </c>
      <c r="K2430" s="1" t="n">
        <f aca="false">COUNTIF(J:J, $J2430)</f>
        <v>1</v>
      </c>
      <c r="L2430" s="1" t="str">
        <f aca="false">IF(ISNA(VLOOKUP(tblProducts[[#This Row],[supplier_id]], tblSuppliers[], 3, FALSE())), "Invalid", "Valid")</f>
        <v>Valid</v>
      </c>
    </row>
    <row r="2431" customFormat="false" ht="15" hidden="false" customHeight="true" outlineLevel="0" collapsed="false">
      <c r="A2431" s="1" t="n">
        <v>2430</v>
      </c>
      <c r="B2431" s="1" t="s">
        <v>5936</v>
      </c>
      <c r="C2431" s="1" t="s">
        <v>5937</v>
      </c>
      <c r="D2431" s="1" t="s">
        <v>1098</v>
      </c>
      <c r="E2431" s="1" t="s">
        <v>1085</v>
      </c>
      <c r="F2431" s="1" t="n">
        <v>83</v>
      </c>
      <c r="G2431" s="1" t="s">
        <v>1055</v>
      </c>
      <c r="H2431" s="1" t="n">
        <v>745.55</v>
      </c>
      <c r="I2431" s="1" t="s">
        <v>39</v>
      </c>
      <c r="J243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2430SKU02430UNILEVER PRODUCT 2430PERSONAL CAREDABURPACKACTIVE83745.55</v>
      </c>
      <c r="K2431" s="1" t="n">
        <f aca="false">COUNTIF(J:J, $J2431)</f>
        <v>1</v>
      </c>
      <c r="L2431" s="1" t="str">
        <f aca="false">IF(ISNA(VLOOKUP(tblProducts[[#This Row],[supplier_id]], tblSuppliers[], 3, FALSE())), "Invalid", "Valid")</f>
        <v>Valid</v>
      </c>
    </row>
    <row r="2432" customFormat="false" ht="15" hidden="false" customHeight="true" outlineLevel="0" collapsed="false">
      <c r="A2432" s="1" t="n">
        <v>2431</v>
      </c>
      <c r="B2432" s="1" t="s">
        <v>5938</v>
      </c>
      <c r="C2432" s="1" t="s">
        <v>5939</v>
      </c>
      <c r="D2432" s="1" t="s">
        <v>1143</v>
      </c>
      <c r="E2432" s="1" t="s">
        <v>1085</v>
      </c>
      <c r="F2432" s="1" t="n">
        <v>54</v>
      </c>
      <c r="G2432" s="1" t="s">
        <v>1078</v>
      </c>
      <c r="H2432" s="1" t="n">
        <v>2045.96</v>
      </c>
      <c r="I2432" s="1" t="s">
        <v>46</v>
      </c>
      <c r="J243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2431SKU02431BRITANNIA PRODUCT 2431BEVERAGESDABURBOTTLEINACTIVE542045.96</v>
      </c>
      <c r="K2432" s="1" t="n">
        <f aca="false">COUNTIF(J:J, $J2432)</f>
        <v>1</v>
      </c>
      <c r="L2432" s="1" t="str">
        <f aca="false">IF(ISNA(VLOOKUP(tblProducts[[#This Row],[supplier_id]], tblSuppliers[], 3, FALSE())), "Invalid", "Valid")</f>
        <v>Valid</v>
      </c>
    </row>
    <row r="2433" customFormat="false" ht="15" hidden="false" customHeight="true" outlineLevel="0" collapsed="false">
      <c r="A2433" s="1" t="n">
        <v>2432</v>
      </c>
      <c r="B2433" s="1" t="s">
        <v>5940</v>
      </c>
      <c r="C2433" s="1" t="s">
        <v>5941</v>
      </c>
      <c r="D2433" s="1" t="s">
        <v>1062</v>
      </c>
      <c r="E2433" s="1" t="s">
        <v>1063</v>
      </c>
      <c r="F2433" s="1" t="n">
        <v>183</v>
      </c>
      <c r="G2433" s="1" t="s">
        <v>1055</v>
      </c>
      <c r="H2433" s="1" t="n">
        <v>508.14</v>
      </c>
      <c r="I2433" s="1" t="s">
        <v>39</v>
      </c>
      <c r="J243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2432SKU02432AMUL PRODUCT 2432DAIRYAMULPACKACTIVE183508.14</v>
      </c>
      <c r="K2433" s="1" t="n">
        <f aca="false">COUNTIF(J:J, $J2433)</f>
        <v>1</v>
      </c>
      <c r="L2433" s="1" t="str">
        <f aca="false">IF(ISNA(VLOOKUP(tblProducts[[#This Row],[supplier_id]], tblSuppliers[], 3, FALSE())), "Invalid", "Valid")</f>
        <v>Valid</v>
      </c>
    </row>
    <row r="2434" customFormat="false" ht="15" hidden="false" customHeight="true" outlineLevel="0" collapsed="false">
      <c r="A2434" s="1" t="n">
        <v>2433</v>
      </c>
      <c r="B2434" s="1" t="s">
        <v>5942</v>
      </c>
      <c r="C2434" s="1" t="s">
        <v>5943</v>
      </c>
      <c r="D2434" s="1" t="s">
        <v>1098</v>
      </c>
      <c r="E2434" s="1" t="s">
        <v>1058</v>
      </c>
      <c r="F2434" s="1" t="n">
        <v>177</v>
      </c>
      <c r="G2434" s="1" t="s">
        <v>1055</v>
      </c>
      <c r="H2434" s="1" t="n">
        <v>331.35</v>
      </c>
      <c r="I2434" s="1" t="s">
        <v>46</v>
      </c>
      <c r="J243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2433SKU02433UNILEVER PRODUCT 2433PERSONAL CAREP&amp;GPACKINACTIVE177331.35</v>
      </c>
      <c r="K2434" s="1" t="n">
        <f aca="false">COUNTIF(J:J, $J2434)</f>
        <v>1</v>
      </c>
      <c r="L2434" s="1" t="str">
        <f aca="false">IF(ISNA(VLOOKUP(tblProducts[[#This Row],[supplier_id]], tblSuppliers[], 3, FALSE())), "Invalid", "Valid")</f>
        <v>Valid</v>
      </c>
    </row>
    <row r="2435" customFormat="false" ht="15" hidden="false" customHeight="true" outlineLevel="0" collapsed="false">
      <c r="A2435" s="1" t="n">
        <v>2434</v>
      </c>
      <c r="B2435" s="1" t="s">
        <v>5944</v>
      </c>
      <c r="C2435" s="1" t="s">
        <v>5945</v>
      </c>
      <c r="D2435" s="1" t="s">
        <v>1062</v>
      </c>
      <c r="E2435" s="1" t="s">
        <v>1071</v>
      </c>
      <c r="F2435" s="1" t="n">
        <v>153</v>
      </c>
      <c r="G2435" s="1" t="s">
        <v>1078</v>
      </c>
      <c r="H2435" s="1" t="n">
        <v>2227.7</v>
      </c>
      <c r="I2435" s="1" t="s">
        <v>46</v>
      </c>
      <c r="J243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2434SKU02434PARLE PRODUCT 2434DAIRYITCBOTTLEINACTIVE1532227.7</v>
      </c>
      <c r="K2435" s="1" t="n">
        <f aca="false">COUNTIF(J:J, $J2435)</f>
        <v>1</v>
      </c>
      <c r="L2435" s="1" t="str">
        <f aca="false">IF(ISNA(VLOOKUP(tblProducts[[#This Row],[supplier_id]], tblSuppliers[], 3, FALSE())), "Invalid", "Valid")</f>
        <v>Valid</v>
      </c>
    </row>
    <row r="2436" customFormat="false" ht="15" hidden="false" customHeight="true" outlineLevel="0" collapsed="false">
      <c r="A2436" s="1" t="n">
        <v>2435</v>
      </c>
      <c r="B2436" s="1" t="s">
        <v>5946</v>
      </c>
      <c r="C2436" s="1" t="s">
        <v>5947</v>
      </c>
      <c r="D2436" s="1" t="s">
        <v>1143</v>
      </c>
      <c r="E2436" s="1" t="s">
        <v>1063</v>
      </c>
      <c r="F2436" s="1" t="n">
        <v>148</v>
      </c>
      <c r="G2436" s="1" t="s">
        <v>1078</v>
      </c>
      <c r="H2436" s="1" t="n">
        <v>528.44</v>
      </c>
      <c r="I2436" s="1" t="s">
        <v>39</v>
      </c>
      <c r="J243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2435SKU02435NESTLE PRODUCT 2435BEVERAGESAMULBOTTLEACTIVE148528.44</v>
      </c>
      <c r="K2436" s="1" t="n">
        <f aca="false">COUNTIF(J:J, $J2436)</f>
        <v>1</v>
      </c>
      <c r="L2436" s="1" t="str">
        <f aca="false">IF(ISNA(VLOOKUP(tblProducts[[#This Row],[supplier_id]], tblSuppliers[], 3, FALSE())), "Invalid", "Valid")</f>
        <v>Valid</v>
      </c>
    </row>
    <row r="2437" customFormat="false" ht="15" hidden="false" customHeight="true" outlineLevel="0" collapsed="false">
      <c r="A2437" s="1" t="n">
        <v>2436</v>
      </c>
      <c r="B2437" s="1" t="s">
        <v>5948</v>
      </c>
      <c r="C2437" s="1" t="s">
        <v>5949</v>
      </c>
      <c r="D2437" s="1" t="s">
        <v>1053</v>
      </c>
      <c r="E2437" s="1" t="s">
        <v>1054</v>
      </c>
      <c r="F2437" s="1" t="n">
        <v>165</v>
      </c>
      <c r="G2437" s="1" t="s">
        <v>1064</v>
      </c>
      <c r="H2437" s="1" t="n">
        <v>1101.29</v>
      </c>
      <c r="I2437" s="1" t="s">
        <v>46</v>
      </c>
      <c r="J243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2436SKU02436DABUR PRODUCT 2436CLEANINGUNILEVERKGINACTIVE1651101.29</v>
      </c>
      <c r="K2437" s="1" t="n">
        <f aca="false">COUNTIF(J:J, $J2437)</f>
        <v>1</v>
      </c>
      <c r="L2437" s="1" t="str">
        <f aca="false">IF(ISNA(VLOOKUP(tblProducts[[#This Row],[supplier_id]], tblSuppliers[], 3, FALSE())), "Invalid", "Valid")</f>
        <v>Valid</v>
      </c>
    </row>
    <row r="2438" customFormat="false" ht="15" hidden="false" customHeight="true" outlineLevel="0" collapsed="false">
      <c r="A2438" s="1" t="n">
        <v>2437</v>
      </c>
      <c r="B2438" s="1" t="s">
        <v>5950</v>
      </c>
      <c r="C2438" s="1" t="s">
        <v>5951</v>
      </c>
      <c r="D2438" s="1" t="s">
        <v>1098</v>
      </c>
      <c r="E2438" s="1" t="s">
        <v>1058</v>
      </c>
      <c r="F2438" s="1" t="n">
        <v>200</v>
      </c>
      <c r="G2438" s="1" t="s">
        <v>1055</v>
      </c>
      <c r="H2438" s="1" t="n">
        <v>1137.82</v>
      </c>
      <c r="I2438" s="1" t="s">
        <v>39</v>
      </c>
      <c r="J243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2437SKU02437ITC PRODUCT 2437PERSONAL CAREP&amp;GPACKACTIVE2001137.82</v>
      </c>
      <c r="K2438" s="1" t="n">
        <f aca="false">COUNTIF(J:J, $J2438)</f>
        <v>1</v>
      </c>
      <c r="L2438" s="1" t="str">
        <f aca="false">IF(ISNA(VLOOKUP(tblProducts[[#This Row],[supplier_id]], tblSuppliers[], 3, FALSE())), "Invalid", "Valid")</f>
        <v>Valid</v>
      </c>
    </row>
    <row r="2439" customFormat="false" ht="15" hidden="false" customHeight="true" outlineLevel="0" collapsed="false">
      <c r="A2439" s="1" t="n">
        <v>2438</v>
      </c>
      <c r="B2439" s="1" t="s">
        <v>5952</v>
      </c>
      <c r="C2439" s="1" t="s">
        <v>5953</v>
      </c>
      <c r="D2439" s="1" t="s">
        <v>1053</v>
      </c>
      <c r="E2439" s="1" t="s">
        <v>1071</v>
      </c>
      <c r="F2439" s="1" t="n">
        <v>60</v>
      </c>
      <c r="G2439" s="1" t="s">
        <v>1068</v>
      </c>
      <c r="H2439" s="1" t="n">
        <v>2328.09</v>
      </c>
      <c r="I2439" s="1" t="s">
        <v>46</v>
      </c>
      <c r="J243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2438SKU02438PARLE PRODUCT 2438CLEANINGITCPIECEINACTIVE602328.09</v>
      </c>
      <c r="K2439" s="1" t="n">
        <f aca="false">COUNTIF(J:J, $J2439)</f>
        <v>1</v>
      </c>
      <c r="L2439" s="1" t="str">
        <f aca="false">IF(ISNA(VLOOKUP(tblProducts[[#This Row],[supplier_id]], tblSuppliers[], 3, FALSE())), "Invalid", "Valid")</f>
        <v>Valid</v>
      </c>
    </row>
    <row r="2440" customFormat="false" ht="15" hidden="false" customHeight="true" outlineLevel="0" collapsed="false">
      <c r="A2440" s="1" t="n">
        <v>2439</v>
      </c>
      <c r="B2440" s="1" t="s">
        <v>5954</v>
      </c>
      <c r="C2440" s="1" t="s">
        <v>5955</v>
      </c>
      <c r="D2440" s="1" t="s">
        <v>1088</v>
      </c>
      <c r="E2440" s="1" t="s">
        <v>1071</v>
      </c>
      <c r="F2440" s="1" t="n">
        <v>8</v>
      </c>
      <c r="G2440" s="1" t="s">
        <v>1078</v>
      </c>
      <c r="H2440" s="1" t="n">
        <v>884.54</v>
      </c>
      <c r="I2440" s="1" t="s">
        <v>46</v>
      </c>
      <c r="J244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2439SKU02439AMUL PRODUCT 2439HOUSEHOLDITCBOTTLEINACTIVE8884.54</v>
      </c>
      <c r="K2440" s="1" t="n">
        <f aca="false">COUNTIF(J:J, $J2440)</f>
        <v>1</v>
      </c>
      <c r="L2440" s="1" t="str">
        <f aca="false">IF(ISNA(VLOOKUP(tblProducts[[#This Row],[supplier_id]], tblSuppliers[], 3, FALSE())), "Invalid", "Valid")</f>
        <v>Valid</v>
      </c>
    </row>
    <row r="2441" customFormat="false" ht="15" hidden="false" customHeight="true" outlineLevel="0" collapsed="false">
      <c r="A2441" s="1" t="n">
        <v>2440</v>
      </c>
      <c r="B2441" s="1" t="s">
        <v>5956</v>
      </c>
      <c r="C2441" s="1" t="s">
        <v>5957</v>
      </c>
      <c r="D2441" s="1" t="s">
        <v>1081</v>
      </c>
      <c r="E2441" s="1" t="s">
        <v>1077</v>
      </c>
      <c r="F2441" s="1" t="n">
        <v>179</v>
      </c>
      <c r="G2441" s="1" t="s">
        <v>1064</v>
      </c>
      <c r="H2441" s="1" t="n">
        <v>1841.07</v>
      </c>
      <c r="I2441" s="1" t="s">
        <v>39</v>
      </c>
      <c r="J244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2440SKU02440PARLE PRODUCT 2440FROZEN FOODBRITANNIAKGACTIVE1791841.07</v>
      </c>
      <c r="K2441" s="1" t="n">
        <f aca="false">COUNTIF(J:J, $J2441)</f>
        <v>1</v>
      </c>
      <c r="L2441" s="1" t="str">
        <f aca="false">IF(ISNA(VLOOKUP(tblProducts[[#This Row],[supplier_id]], tblSuppliers[], 3, FALSE())), "Invalid", "Valid")</f>
        <v>Valid</v>
      </c>
    </row>
    <row r="2442" customFormat="false" ht="15" hidden="false" customHeight="true" outlineLevel="0" collapsed="false">
      <c r="A2442" s="1" t="n">
        <v>2441</v>
      </c>
      <c r="B2442" s="1" t="s">
        <v>5958</v>
      </c>
      <c r="C2442" s="1" t="s">
        <v>5959</v>
      </c>
      <c r="D2442" s="1" t="s">
        <v>1067</v>
      </c>
      <c r="E2442" s="1" t="s">
        <v>1058</v>
      </c>
      <c r="F2442" s="1" t="n">
        <v>181</v>
      </c>
      <c r="G2442" s="1" t="s">
        <v>1078</v>
      </c>
      <c r="H2442" s="1" t="n">
        <v>1272.62</v>
      </c>
      <c r="I2442" s="1" t="s">
        <v>39</v>
      </c>
      <c r="J244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2441SKU02441DABUR PRODUCT 2441BAKERYP&amp;GBOTTLEACTIVE1811272.62</v>
      </c>
      <c r="K2442" s="1" t="n">
        <f aca="false">COUNTIF(J:J, $J2442)</f>
        <v>1</v>
      </c>
      <c r="L2442" s="1" t="str">
        <f aca="false">IF(ISNA(VLOOKUP(tblProducts[[#This Row],[supplier_id]], tblSuppliers[], 3, FALSE())), "Invalid", "Valid")</f>
        <v>Valid</v>
      </c>
    </row>
    <row r="2443" customFormat="false" ht="15" hidden="false" customHeight="true" outlineLevel="0" collapsed="false">
      <c r="A2443" s="1" t="n">
        <v>2442</v>
      </c>
      <c r="B2443" s="1" t="s">
        <v>5960</v>
      </c>
      <c r="C2443" s="1" t="s">
        <v>5961</v>
      </c>
      <c r="D2443" s="1" t="s">
        <v>1081</v>
      </c>
      <c r="E2443" s="1" t="s">
        <v>1085</v>
      </c>
      <c r="F2443" s="1" t="n">
        <v>140</v>
      </c>
      <c r="G2443" s="1" t="s">
        <v>1055</v>
      </c>
      <c r="H2443" s="1" t="n">
        <v>2276.2</v>
      </c>
      <c r="I2443" s="1" t="s">
        <v>46</v>
      </c>
      <c r="J244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2442SKU02442NESTLE PRODUCT 2442FROZEN FOODDABURPACKINACTIVE1402276.2</v>
      </c>
      <c r="K2443" s="1" t="n">
        <f aca="false">COUNTIF(J:J, $J2443)</f>
        <v>1</v>
      </c>
      <c r="L2443" s="1" t="str">
        <f aca="false">IF(ISNA(VLOOKUP(tblProducts[[#This Row],[supplier_id]], tblSuppliers[], 3, FALSE())), "Invalid", "Valid")</f>
        <v>Valid</v>
      </c>
    </row>
    <row r="2444" customFormat="false" ht="15" hidden="false" customHeight="true" outlineLevel="0" collapsed="false">
      <c r="A2444" s="1" t="n">
        <v>2443</v>
      </c>
      <c r="B2444" s="1" t="s">
        <v>5962</v>
      </c>
      <c r="C2444" s="1" t="s">
        <v>5963</v>
      </c>
      <c r="D2444" s="1" t="s">
        <v>1143</v>
      </c>
      <c r="E2444" s="1" t="s">
        <v>1063</v>
      </c>
      <c r="F2444" s="1" t="n">
        <v>44</v>
      </c>
      <c r="G2444" s="1" t="s">
        <v>1078</v>
      </c>
      <c r="H2444" s="1" t="n">
        <v>555.36</v>
      </c>
      <c r="I2444" s="1" t="s">
        <v>46</v>
      </c>
      <c r="J244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2443SKU02443AMUL PRODUCT 2443BEVERAGESAMULBOTTLEINACTIVE44555.36</v>
      </c>
      <c r="K2444" s="1" t="n">
        <f aca="false">COUNTIF(J:J, $J2444)</f>
        <v>1</v>
      </c>
      <c r="L2444" s="1" t="str">
        <f aca="false">IF(ISNA(VLOOKUP(tblProducts[[#This Row],[supplier_id]], tblSuppliers[], 3, FALSE())), "Invalid", "Valid")</f>
        <v>Valid</v>
      </c>
    </row>
    <row r="2445" customFormat="false" ht="15" hidden="false" customHeight="true" outlineLevel="0" collapsed="false">
      <c r="A2445" s="1" t="n">
        <v>2444</v>
      </c>
      <c r="B2445" s="1" t="s">
        <v>5964</v>
      </c>
      <c r="C2445" s="1" t="s">
        <v>5965</v>
      </c>
      <c r="D2445" s="1" t="s">
        <v>1088</v>
      </c>
      <c r="E2445" s="1" t="s">
        <v>1089</v>
      </c>
      <c r="F2445" s="1" t="n">
        <v>152</v>
      </c>
      <c r="G2445" s="1" t="s">
        <v>1055</v>
      </c>
      <c r="H2445" s="1" t="n">
        <v>979.01</v>
      </c>
      <c r="I2445" s="1" t="s">
        <v>39</v>
      </c>
      <c r="J244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2444SKU02444ITC PRODUCT 2444HOUSEHOLDPARLEPACKACTIVE152979.01</v>
      </c>
      <c r="K2445" s="1" t="n">
        <f aca="false">COUNTIF(J:J, $J2445)</f>
        <v>1</v>
      </c>
      <c r="L2445" s="1" t="str">
        <f aca="false">IF(ISNA(VLOOKUP(tblProducts[[#This Row],[supplier_id]], tblSuppliers[], 3, FALSE())), "Invalid", "Valid")</f>
        <v>Valid</v>
      </c>
    </row>
    <row r="2446" customFormat="false" ht="15" hidden="false" customHeight="true" outlineLevel="0" collapsed="false">
      <c r="A2446" s="1" t="n">
        <v>2445</v>
      </c>
      <c r="B2446" s="1" t="s">
        <v>5966</v>
      </c>
      <c r="C2446" s="1" t="s">
        <v>5967</v>
      </c>
      <c r="D2446" s="1" t="s">
        <v>1062</v>
      </c>
      <c r="E2446" s="1" t="s">
        <v>1082</v>
      </c>
      <c r="F2446" s="1" t="n">
        <v>19</v>
      </c>
      <c r="G2446" s="1" t="s">
        <v>1059</v>
      </c>
      <c r="H2446" s="1" t="n">
        <v>1661.27</v>
      </c>
      <c r="I2446" s="1" t="s">
        <v>39</v>
      </c>
      <c r="J244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2445SKU02445ITC PRODUCT 2445DAIRYNESTLELITREACTIVE191661.27</v>
      </c>
      <c r="K2446" s="1" t="n">
        <f aca="false">COUNTIF(J:J, $J2446)</f>
        <v>1</v>
      </c>
      <c r="L2446" s="1" t="str">
        <f aca="false">IF(ISNA(VLOOKUP(tblProducts[[#This Row],[supplier_id]], tblSuppliers[], 3, FALSE())), "Invalid", "Valid")</f>
        <v>Valid</v>
      </c>
    </row>
    <row r="2447" customFormat="false" ht="15" hidden="false" customHeight="true" outlineLevel="0" collapsed="false">
      <c r="A2447" s="1" t="n">
        <v>2446</v>
      </c>
      <c r="B2447" s="1" t="s">
        <v>5968</v>
      </c>
      <c r="C2447" s="1" t="s">
        <v>5969</v>
      </c>
      <c r="D2447" s="1" t="s">
        <v>1088</v>
      </c>
      <c r="E2447" s="1" t="s">
        <v>1054</v>
      </c>
      <c r="F2447" s="1" t="n">
        <v>16</v>
      </c>
      <c r="G2447" s="1" t="s">
        <v>1064</v>
      </c>
      <c r="H2447" s="1" t="n">
        <v>614.64</v>
      </c>
      <c r="I2447" s="1" t="s">
        <v>39</v>
      </c>
      <c r="J244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2446SKU02446PARLE PRODUCT 2446HOUSEHOLDUNILEVERKGACTIVE16614.64</v>
      </c>
      <c r="K2447" s="1" t="n">
        <f aca="false">COUNTIF(J:J, $J2447)</f>
        <v>1</v>
      </c>
      <c r="L2447" s="1" t="str">
        <f aca="false">IF(ISNA(VLOOKUP(tblProducts[[#This Row],[supplier_id]], tblSuppliers[], 3, FALSE())), "Invalid", "Valid")</f>
        <v>Valid</v>
      </c>
    </row>
    <row r="2448" customFormat="false" ht="15" hidden="false" customHeight="true" outlineLevel="0" collapsed="false">
      <c r="A2448" s="1" t="n">
        <v>2447</v>
      </c>
      <c r="B2448" s="1" t="s">
        <v>5970</v>
      </c>
      <c r="C2448" s="1" t="s">
        <v>5971</v>
      </c>
      <c r="D2448" s="1" t="s">
        <v>1081</v>
      </c>
      <c r="E2448" s="1" t="s">
        <v>1085</v>
      </c>
      <c r="F2448" s="1" t="n">
        <v>34</v>
      </c>
      <c r="G2448" s="1" t="s">
        <v>1059</v>
      </c>
      <c r="H2448" s="1" t="n">
        <v>2351.58</v>
      </c>
      <c r="I2448" s="1" t="s">
        <v>39</v>
      </c>
      <c r="J244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2447SKU02447P&amp;G PRODUCT 2447FROZEN FOODDABURLITREACTIVE342351.58</v>
      </c>
      <c r="K2448" s="1" t="n">
        <f aca="false">COUNTIF(J:J, $J2448)</f>
        <v>1</v>
      </c>
      <c r="L2448" s="1" t="str">
        <f aca="false">IF(ISNA(VLOOKUP(tblProducts[[#This Row],[supplier_id]], tblSuppliers[], 3, FALSE())), "Invalid", "Valid")</f>
        <v>Valid</v>
      </c>
    </row>
    <row r="2449" customFormat="false" ht="15" hidden="false" customHeight="true" outlineLevel="0" collapsed="false">
      <c r="A2449" s="1" t="n">
        <v>2448</v>
      </c>
      <c r="B2449" s="1" t="s">
        <v>5972</v>
      </c>
      <c r="C2449" s="1" t="s">
        <v>5973</v>
      </c>
      <c r="D2449" s="1" t="s">
        <v>1143</v>
      </c>
      <c r="E2449" s="1" t="s">
        <v>1082</v>
      </c>
      <c r="F2449" s="1" t="n">
        <v>72</v>
      </c>
      <c r="G2449" s="1" t="s">
        <v>1055</v>
      </c>
      <c r="H2449" s="1" t="n">
        <v>373.92</v>
      </c>
      <c r="I2449" s="1" t="s">
        <v>39</v>
      </c>
      <c r="J244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2448SKU02448PARLE PRODUCT 2448BEVERAGESNESTLEPACKACTIVE72373.92</v>
      </c>
      <c r="K2449" s="1" t="n">
        <f aca="false">COUNTIF(J:J, $J2449)</f>
        <v>1</v>
      </c>
      <c r="L2449" s="1" t="str">
        <f aca="false">IF(ISNA(VLOOKUP(tblProducts[[#This Row],[supplier_id]], tblSuppliers[], 3, FALSE())), "Invalid", "Valid")</f>
        <v>Valid</v>
      </c>
    </row>
    <row r="2450" customFormat="false" ht="15" hidden="false" customHeight="true" outlineLevel="0" collapsed="false">
      <c r="A2450" s="1" t="n">
        <v>2449</v>
      </c>
      <c r="B2450" s="1" t="s">
        <v>5974</v>
      </c>
      <c r="C2450" s="1" t="s">
        <v>5975</v>
      </c>
      <c r="D2450" s="1" t="s">
        <v>1143</v>
      </c>
      <c r="E2450" s="1" t="s">
        <v>1063</v>
      </c>
      <c r="F2450" s="1" t="n">
        <v>22</v>
      </c>
      <c r="G2450" s="1" t="s">
        <v>1068</v>
      </c>
      <c r="H2450" s="1" t="n">
        <v>18.42</v>
      </c>
      <c r="I2450" s="1" t="s">
        <v>39</v>
      </c>
      <c r="J245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2449SKU02449DABUR PRODUCT 2449BEVERAGESAMULPIECEACTIVE2218.42</v>
      </c>
      <c r="K2450" s="1" t="n">
        <f aca="false">COUNTIF(J:J, $J2450)</f>
        <v>1</v>
      </c>
      <c r="L2450" s="1" t="str">
        <f aca="false">IF(ISNA(VLOOKUP(tblProducts[[#This Row],[supplier_id]], tblSuppliers[], 3, FALSE())), "Invalid", "Valid")</f>
        <v>Valid</v>
      </c>
    </row>
    <row r="2451" customFormat="false" ht="15" hidden="false" customHeight="true" outlineLevel="0" collapsed="false">
      <c r="A2451" s="1" t="n">
        <v>2450</v>
      </c>
      <c r="B2451" s="1" t="s">
        <v>5976</v>
      </c>
      <c r="C2451" s="1" t="s">
        <v>5977</v>
      </c>
      <c r="D2451" s="1" t="s">
        <v>1098</v>
      </c>
      <c r="E2451" s="1" t="s">
        <v>1071</v>
      </c>
      <c r="F2451" s="1" t="n">
        <v>26</v>
      </c>
      <c r="G2451" s="1" t="s">
        <v>1055</v>
      </c>
      <c r="H2451" s="1" t="n">
        <v>707.16</v>
      </c>
      <c r="I2451" s="1" t="s">
        <v>39</v>
      </c>
      <c r="J245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2450SKU02450P&amp;G PRODUCT 2450PERSONAL CAREITCPACKACTIVE26707.16</v>
      </c>
      <c r="K2451" s="1" t="n">
        <f aca="false">COUNTIF(J:J, $J2451)</f>
        <v>1</v>
      </c>
      <c r="L2451" s="1" t="str">
        <f aca="false">IF(ISNA(VLOOKUP(tblProducts[[#This Row],[supplier_id]], tblSuppliers[], 3, FALSE())), "Invalid", "Valid")</f>
        <v>Valid</v>
      </c>
    </row>
    <row r="2452" customFormat="false" ht="15" hidden="false" customHeight="true" outlineLevel="0" collapsed="false">
      <c r="A2452" s="1" t="n">
        <v>2451</v>
      </c>
      <c r="B2452" s="1" t="s">
        <v>5978</v>
      </c>
      <c r="C2452" s="1" t="s">
        <v>5979</v>
      </c>
      <c r="D2452" s="1" t="s">
        <v>1098</v>
      </c>
      <c r="E2452" s="1" t="s">
        <v>1082</v>
      </c>
      <c r="F2452" s="1" t="n">
        <v>93</v>
      </c>
      <c r="G2452" s="1" t="s">
        <v>1064</v>
      </c>
      <c r="H2452" s="1" t="n">
        <v>2338.69</v>
      </c>
      <c r="I2452" s="1" t="s">
        <v>39</v>
      </c>
      <c r="J245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2451SKU02451NESTLE PRODUCT 2451PERSONAL CARENESTLEKGACTIVE932338.69</v>
      </c>
      <c r="K2452" s="1" t="n">
        <f aca="false">COUNTIF(J:J, $J2452)</f>
        <v>1</v>
      </c>
      <c r="L2452" s="1" t="str">
        <f aca="false">IF(ISNA(VLOOKUP(tblProducts[[#This Row],[supplier_id]], tblSuppliers[], 3, FALSE())), "Invalid", "Valid")</f>
        <v>Valid</v>
      </c>
    </row>
    <row r="2453" customFormat="false" ht="15" hidden="false" customHeight="true" outlineLevel="0" collapsed="false">
      <c r="A2453" s="1" t="n">
        <v>2452</v>
      </c>
      <c r="B2453" s="1" t="s">
        <v>5980</v>
      </c>
      <c r="C2453" s="1" t="s">
        <v>5981</v>
      </c>
      <c r="D2453" s="1" t="s">
        <v>1067</v>
      </c>
      <c r="E2453" s="1" t="s">
        <v>1082</v>
      </c>
      <c r="F2453" s="1" t="n">
        <v>170</v>
      </c>
      <c r="G2453" s="1" t="s">
        <v>1055</v>
      </c>
      <c r="H2453" s="1" t="n">
        <v>1044.64</v>
      </c>
      <c r="I2453" s="1" t="s">
        <v>46</v>
      </c>
      <c r="J245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2452SKU02452P&amp;G PRODUCT 2452BAKERYNESTLEPACKINACTIVE1701044.64</v>
      </c>
      <c r="K2453" s="1" t="n">
        <f aca="false">COUNTIF(J:J, $J2453)</f>
        <v>1</v>
      </c>
      <c r="L2453" s="1" t="str">
        <f aca="false">IF(ISNA(VLOOKUP(tblProducts[[#This Row],[supplier_id]], tblSuppliers[], 3, FALSE())), "Invalid", "Valid")</f>
        <v>Valid</v>
      </c>
    </row>
    <row r="2454" customFormat="false" ht="15" hidden="false" customHeight="true" outlineLevel="0" collapsed="false">
      <c r="A2454" s="1" t="n">
        <v>2453</v>
      </c>
      <c r="B2454" s="1" t="s">
        <v>5982</v>
      </c>
      <c r="C2454" s="1" t="s">
        <v>5983</v>
      </c>
      <c r="D2454" s="1" t="s">
        <v>1067</v>
      </c>
      <c r="E2454" s="1" t="s">
        <v>1089</v>
      </c>
      <c r="F2454" s="1" t="n">
        <v>145</v>
      </c>
      <c r="G2454" s="1" t="s">
        <v>1059</v>
      </c>
      <c r="H2454" s="1" t="n">
        <v>1532.74</v>
      </c>
      <c r="I2454" s="1" t="s">
        <v>39</v>
      </c>
      <c r="J245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2453SKU02453P&amp;G PRODUCT 2453BAKERYPARLELITREACTIVE1451532.74</v>
      </c>
      <c r="K2454" s="1" t="n">
        <f aca="false">COUNTIF(J:J, $J2454)</f>
        <v>1</v>
      </c>
      <c r="L2454" s="1" t="str">
        <f aca="false">IF(ISNA(VLOOKUP(tblProducts[[#This Row],[supplier_id]], tblSuppliers[], 3, FALSE())), "Invalid", "Valid")</f>
        <v>Valid</v>
      </c>
    </row>
    <row r="2455" customFormat="false" ht="15" hidden="false" customHeight="true" outlineLevel="0" collapsed="false">
      <c r="A2455" s="1" t="n">
        <v>2454</v>
      </c>
      <c r="B2455" s="1" t="s">
        <v>5984</v>
      </c>
      <c r="C2455" s="1" t="s">
        <v>5985</v>
      </c>
      <c r="D2455" s="1" t="s">
        <v>1081</v>
      </c>
      <c r="E2455" s="1" t="s">
        <v>1071</v>
      </c>
      <c r="F2455" s="1" t="n">
        <v>73</v>
      </c>
      <c r="G2455" s="1" t="s">
        <v>1068</v>
      </c>
      <c r="H2455" s="1" t="n">
        <v>1009.47</v>
      </c>
      <c r="I2455" s="1" t="s">
        <v>46</v>
      </c>
      <c r="J245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2454SKU02454AMUL PRODUCT 2454FROZEN FOODITCPIECEINACTIVE731009.47</v>
      </c>
      <c r="K2455" s="1" t="n">
        <f aca="false">COUNTIF(J:J, $J2455)</f>
        <v>1</v>
      </c>
      <c r="L2455" s="1" t="str">
        <f aca="false">IF(ISNA(VLOOKUP(tblProducts[[#This Row],[supplier_id]], tblSuppliers[], 3, FALSE())), "Invalid", "Valid")</f>
        <v>Valid</v>
      </c>
    </row>
    <row r="2456" customFormat="false" ht="15" hidden="false" customHeight="true" outlineLevel="0" collapsed="false">
      <c r="A2456" s="1" t="n">
        <v>2455</v>
      </c>
      <c r="B2456" s="1" t="s">
        <v>5986</v>
      </c>
      <c r="C2456" s="1" t="s">
        <v>5987</v>
      </c>
      <c r="D2456" s="1" t="s">
        <v>1067</v>
      </c>
      <c r="E2456" s="1" t="s">
        <v>1085</v>
      </c>
      <c r="F2456" s="1" t="n">
        <v>147</v>
      </c>
      <c r="G2456" s="1" t="s">
        <v>1064</v>
      </c>
      <c r="H2456" s="1" t="n">
        <v>238.22</v>
      </c>
      <c r="I2456" s="1" t="s">
        <v>39</v>
      </c>
      <c r="J245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2455SKU02455P&amp;G PRODUCT 2455BAKERYDABURKGACTIVE147238.22</v>
      </c>
      <c r="K2456" s="1" t="n">
        <f aca="false">COUNTIF(J:J, $J2456)</f>
        <v>1</v>
      </c>
      <c r="L2456" s="1" t="str">
        <f aca="false">IF(ISNA(VLOOKUP(tblProducts[[#This Row],[supplier_id]], tblSuppliers[], 3, FALSE())), "Invalid", "Valid")</f>
        <v>Valid</v>
      </c>
    </row>
    <row r="2457" customFormat="false" ht="15" hidden="false" customHeight="true" outlineLevel="0" collapsed="false">
      <c r="A2457" s="1" t="n">
        <v>2456</v>
      </c>
      <c r="B2457" s="1" t="s">
        <v>5988</v>
      </c>
      <c r="C2457" s="1" t="s">
        <v>5989</v>
      </c>
      <c r="D2457" s="1" t="s">
        <v>1062</v>
      </c>
      <c r="E2457" s="1" t="s">
        <v>1089</v>
      </c>
      <c r="F2457" s="1" t="n">
        <v>33</v>
      </c>
      <c r="G2457" s="1" t="s">
        <v>1078</v>
      </c>
      <c r="H2457" s="1" t="n">
        <v>2342.56</v>
      </c>
      <c r="I2457" s="1" t="s">
        <v>46</v>
      </c>
      <c r="J245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2456SKU02456BRITANNIA PRODUCT 2456DAIRYPARLEBOTTLEINACTIVE332342.56</v>
      </c>
      <c r="K2457" s="1" t="n">
        <f aca="false">COUNTIF(J:J, $J2457)</f>
        <v>1</v>
      </c>
      <c r="L2457" s="1" t="str">
        <f aca="false">IF(ISNA(VLOOKUP(tblProducts[[#This Row],[supplier_id]], tblSuppliers[], 3, FALSE())), "Invalid", "Valid")</f>
        <v>Valid</v>
      </c>
    </row>
    <row r="2458" customFormat="false" ht="15" hidden="false" customHeight="true" outlineLevel="0" collapsed="false">
      <c r="A2458" s="1" t="n">
        <v>2457</v>
      </c>
      <c r="B2458" s="1" t="s">
        <v>5990</v>
      </c>
      <c r="C2458" s="1" t="s">
        <v>5991</v>
      </c>
      <c r="D2458" s="1" t="s">
        <v>1098</v>
      </c>
      <c r="E2458" s="1" t="s">
        <v>1077</v>
      </c>
      <c r="F2458" s="1" t="n">
        <v>135</v>
      </c>
      <c r="G2458" s="1" t="s">
        <v>1064</v>
      </c>
      <c r="H2458" s="1" t="n">
        <v>91.53</v>
      </c>
      <c r="I2458" s="1" t="s">
        <v>39</v>
      </c>
      <c r="J245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2457SKU02457P&amp;G PRODUCT 2457PERSONAL CAREBRITANNIAKGACTIVE13591.53</v>
      </c>
      <c r="K2458" s="1" t="n">
        <f aca="false">COUNTIF(J:J, $J2458)</f>
        <v>1</v>
      </c>
      <c r="L2458" s="1" t="str">
        <f aca="false">IF(ISNA(VLOOKUP(tblProducts[[#This Row],[supplier_id]], tblSuppliers[], 3, FALSE())), "Invalid", "Valid")</f>
        <v>Valid</v>
      </c>
    </row>
    <row r="2459" customFormat="false" ht="15" hidden="false" customHeight="true" outlineLevel="0" collapsed="false">
      <c r="A2459" s="1" t="n">
        <v>2458</v>
      </c>
      <c r="B2459" s="1" t="s">
        <v>5992</v>
      </c>
      <c r="C2459" s="1" t="s">
        <v>5993</v>
      </c>
      <c r="D2459" s="1" t="s">
        <v>1143</v>
      </c>
      <c r="E2459" s="1" t="s">
        <v>1054</v>
      </c>
      <c r="F2459" s="1" t="n">
        <v>198</v>
      </c>
      <c r="G2459" s="1" t="s">
        <v>1064</v>
      </c>
      <c r="H2459" s="1" t="n">
        <v>481.82</v>
      </c>
      <c r="I2459" s="1" t="s">
        <v>39</v>
      </c>
      <c r="J245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2458SKU02458P&amp;G PRODUCT 2458BEVERAGESUNILEVERKGACTIVE198481.82</v>
      </c>
      <c r="K2459" s="1" t="n">
        <f aca="false">COUNTIF(J:J, $J2459)</f>
        <v>1</v>
      </c>
      <c r="L2459" s="1" t="str">
        <f aca="false">IF(ISNA(VLOOKUP(tblProducts[[#This Row],[supplier_id]], tblSuppliers[], 3, FALSE())), "Invalid", "Valid")</f>
        <v>Valid</v>
      </c>
    </row>
    <row r="2460" customFormat="false" ht="15" hidden="false" customHeight="true" outlineLevel="0" collapsed="false">
      <c r="A2460" s="1" t="n">
        <v>2459</v>
      </c>
      <c r="B2460" s="1" t="s">
        <v>5994</v>
      </c>
      <c r="C2460" s="1" t="s">
        <v>5995</v>
      </c>
      <c r="D2460" s="1" t="s">
        <v>1067</v>
      </c>
      <c r="E2460" s="1" t="s">
        <v>1054</v>
      </c>
      <c r="F2460" s="1" t="n">
        <v>23</v>
      </c>
      <c r="G2460" s="1" t="s">
        <v>1055</v>
      </c>
      <c r="H2460" s="1" t="n">
        <v>550.75</v>
      </c>
      <c r="I2460" s="1" t="s">
        <v>39</v>
      </c>
      <c r="J246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2459SKU02459P&amp;G PRODUCT 2459BAKERYUNILEVERPACKACTIVE23550.75</v>
      </c>
      <c r="K2460" s="1" t="n">
        <f aca="false">COUNTIF(J:J, $J2460)</f>
        <v>1</v>
      </c>
      <c r="L2460" s="1" t="str">
        <f aca="false">IF(ISNA(VLOOKUP(tblProducts[[#This Row],[supplier_id]], tblSuppliers[], 3, FALSE())), "Invalid", "Valid")</f>
        <v>Valid</v>
      </c>
    </row>
    <row r="2461" customFormat="false" ht="15" hidden="false" customHeight="true" outlineLevel="0" collapsed="false">
      <c r="A2461" s="1" t="n">
        <v>2460</v>
      </c>
      <c r="B2461" s="1" t="s">
        <v>5996</v>
      </c>
      <c r="C2461" s="1" t="s">
        <v>5997</v>
      </c>
      <c r="D2461" s="1" t="s">
        <v>1062</v>
      </c>
      <c r="E2461" s="1" t="s">
        <v>1054</v>
      </c>
      <c r="F2461" s="1" t="n">
        <v>47</v>
      </c>
      <c r="G2461" s="1" t="s">
        <v>1064</v>
      </c>
      <c r="H2461" s="1" t="n">
        <v>624.91</v>
      </c>
      <c r="I2461" s="1" t="s">
        <v>39</v>
      </c>
      <c r="J246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2460SKU02460P&amp;G PRODUCT 2460DAIRYUNILEVERKGACTIVE47624.91</v>
      </c>
      <c r="K2461" s="1" t="n">
        <f aca="false">COUNTIF(J:J, $J2461)</f>
        <v>1</v>
      </c>
      <c r="L2461" s="1" t="str">
        <f aca="false">IF(ISNA(VLOOKUP(tblProducts[[#This Row],[supplier_id]], tblSuppliers[], 3, FALSE())), "Invalid", "Valid")</f>
        <v>Valid</v>
      </c>
    </row>
    <row r="2462" customFormat="false" ht="15" hidden="false" customHeight="true" outlineLevel="0" collapsed="false">
      <c r="A2462" s="1" t="n">
        <v>2461</v>
      </c>
      <c r="B2462" s="1" t="s">
        <v>5998</v>
      </c>
      <c r="C2462" s="1" t="s">
        <v>5999</v>
      </c>
      <c r="D2462" s="1" t="s">
        <v>1088</v>
      </c>
      <c r="E2462" s="1" t="s">
        <v>1077</v>
      </c>
      <c r="F2462" s="1" t="n">
        <v>2</v>
      </c>
      <c r="G2462" s="1" t="s">
        <v>1059</v>
      </c>
      <c r="H2462" s="1" t="n">
        <v>2146.36</v>
      </c>
      <c r="I2462" s="1" t="s">
        <v>39</v>
      </c>
      <c r="J246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2461SKU02461ITC PRODUCT 2461HOUSEHOLDBRITANNIALITREACTIVE22146.36</v>
      </c>
      <c r="K2462" s="1" t="n">
        <f aca="false">COUNTIF(J:J, $J2462)</f>
        <v>1</v>
      </c>
      <c r="L2462" s="1" t="str">
        <f aca="false">IF(ISNA(VLOOKUP(tblProducts[[#This Row],[supplier_id]], tblSuppliers[], 3, FALSE())), "Invalid", "Valid")</f>
        <v>Valid</v>
      </c>
    </row>
    <row r="2463" customFormat="false" ht="15" hidden="false" customHeight="true" outlineLevel="0" collapsed="false">
      <c r="A2463" s="1" t="n">
        <v>2462</v>
      </c>
      <c r="B2463" s="1" t="s">
        <v>6000</v>
      </c>
      <c r="C2463" s="1" t="s">
        <v>6001</v>
      </c>
      <c r="D2463" s="1" t="s">
        <v>1062</v>
      </c>
      <c r="E2463" s="1" t="s">
        <v>1058</v>
      </c>
      <c r="F2463" s="1" t="n">
        <v>124</v>
      </c>
      <c r="G2463" s="1" t="s">
        <v>1064</v>
      </c>
      <c r="H2463" s="1" t="n">
        <v>1892.97</v>
      </c>
      <c r="I2463" s="1" t="s">
        <v>46</v>
      </c>
      <c r="J246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2462SKU02462P&amp;G PRODUCT 2462DAIRYP&amp;GKGINACTIVE1241892.97</v>
      </c>
      <c r="K2463" s="1" t="n">
        <f aca="false">COUNTIF(J:J, $J2463)</f>
        <v>1</v>
      </c>
      <c r="L2463" s="1" t="str">
        <f aca="false">IF(ISNA(VLOOKUP(tblProducts[[#This Row],[supplier_id]], tblSuppliers[], 3, FALSE())), "Invalid", "Valid")</f>
        <v>Valid</v>
      </c>
    </row>
    <row r="2464" customFormat="false" ht="15" hidden="false" customHeight="true" outlineLevel="0" collapsed="false">
      <c r="A2464" s="1" t="n">
        <v>2463</v>
      </c>
      <c r="B2464" s="1" t="s">
        <v>6002</v>
      </c>
      <c r="C2464" s="1" t="s">
        <v>6003</v>
      </c>
      <c r="D2464" s="1" t="s">
        <v>1076</v>
      </c>
      <c r="E2464" s="1" t="s">
        <v>1063</v>
      </c>
      <c r="F2464" s="1" t="n">
        <v>154</v>
      </c>
      <c r="G2464" s="1" t="s">
        <v>1059</v>
      </c>
      <c r="H2464" s="1" t="n">
        <v>1183.89</v>
      </c>
      <c r="I2464" s="1" t="s">
        <v>39</v>
      </c>
      <c r="J246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2463SKU02463P&amp;G PRODUCT 2463SNACKSAMULLITREACTIVE1541183.89</v>
      </c>
      <c r="K2464" s="1" t="n">
        <f aca="false">COUNTIF(J:J, $J2464)</f>
        <v>1</v>
      </c>
      <c r="L2464" s="1" t="str">
        <f aca="false">IF(ISNA(VLOOKUP(tblProducts[[#This Row],[supplier_id]], tblSuppliers[], 3, FALSE())), "Invalid", "Valid")</f>
        <v>Valid</v>
      </c>
    </row>
    <row r="2465" customFormat="false" ht="15" hidden="false" customHeight="true" outlineLevel="0" collapsed="false">
      <c r="A2465" s="1" t="n">
        <v>2464</v>
      </c>
      <c r="B2465" s="1" t="s">
        <v>6004</v>
      </c>
      <c r="C2465" s="1" t="s">
        <v>6005</v>
      </c>
      <c r="D2465" s="1" t="s">
        <v>1062</v>
      </c>
      <c r="E2465" s="1" t="s">
        <v>1089</v>
      </c>
      <c r="F2465" s="1" t="n">
        <v>116</v>
      </c>
      <c r="G2465" s="1" t="s">
        <v>1064</v>
      </c>
      <c r="H2465" s="1" t="n">
        <v>1730.6</v>
      </c>
      <c r="I2465" s="1" t="s">
        <v>39</v>
      </c>
      <c r="J246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2464SKU02464AMUL PRODUCT 2464DAIRYPARLEKGACTIVE1161730.6</v>
      </c>
      <c r="K2465" s="1" t="n">
        <f aca="false">COUNTIF(J:J, $J2465)</f>
        <v>1</v>
      </c>
      <c r="L2465" s="1" t="str">
        <f aca="false">IF(ISNA(VLOOKUP(tblProducts[[#This Row],[supplier_id]], tblSuppliers[], 3, FALSE())), "Invalid", "Valid")</f>
        <v>Valid</v>
      </c>
    </row>
    <row r="2466" customFormat="false" ht="15" hidden="false" customHeight="true" outlineLevel="0" collapsed="false">
      <c r="A2466" s="1" t="n">
        <v>2465</v>
      </c>
      <c r="B2466" s="1" t="s">
        <v>6006</v>
      </c>
      <c r="C2466" s="1" t="s">
        <v>6007</v>
      </c>
      <c r="D2466" s="1" t="s">
        <v>1081</v>
      </c>
      <c r="E2466" s="1" t="s">
        <v>1063</v>
      </c>
      <c r="F2466" s="1" t="n">
        <v>57</v>
      </c>
      <c r="G2466" s="1" t="s">
        <v>1064</v>
      </c>
      <c r="H2466" s="1" t="n">
        <v>1434.63</v>
      </c>
      <c r="I2466" s="1" t="s">
        <v>46</v>
      </c>
      <c r="J246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2465SKU02465DABUR PRODUCT 2465FROZEN FOODAMULKGINACTIVE571434.63</v>
      </c>
      <c r="K2466" s="1" t="n">
        <f aca="false">COUNTIF(J:J, $J2466)</f>
        <v>1</v>
      </c>
      <c r="L2466" s="1" t="str">
        <f aca="false">IF(ISNA(VLOOKUP(tblProducts[[#This Row],[supplier_id]], tblSuppliers[], 3, FALSE())), "Invalid", "Valid")</f>
        <v>Valid</v>
      </c>
    </row>
    <row r="2467" customFormat="false" ht="15" hidden="false" customHeight="true" outlineLevel="0" collapsed="false">
      <c r="A2467" s="1" t="n">
        <v>2466</v>
      </c>
      <c r="B2467" s="1" t="s">
        <v>6008</v>
      </c>
      <c r="C2467" s="1" t="s">
        <v>6009</v>
      </c>
      <c r="D2467" s="1" t="s">
        <v>1062</v>
      </c>
      <c r="E2467" s="1" t="s">
        <v>1082</v>
      </c>
      <c r="F2467" s="1" t="n">
        <v>138</v>
      </c>
      <c r="G2467" s="1" t="s">
        <v>1064</v>
      </c>
      <c r="H2467" s="1" t="n">
        <v>34.07</v>
      </c>
      <c r="I2467" s="1" t="s">
        <v>39</v>
      </c>
      <c r="J246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2466SKU02466BRITANNIA PRODUCT 2466DAIRYNESTLEKGACTIVE13834.07</v>
      </c>
      <c r="K2467" s="1" t="n">
        <f aca="false">COUNTIF(J:J, $J2467)</f>
        <v>1</v>
      </c>
      <c r="L2467" s="1" t="str">
        <f aca="false">IF(ISNA(VLOOKUP(tblProducts[[#This Row],[supplier_id]], tblSuppliers[], 3, FALSE())), "Invalid", "Valid")</f>
        <v>Valid</v>
      </c>
    </row>
    <row r="2468" customFormat="false" ht="15" hidden="false" customHeight="true" outlineLevel="0" collapsed="false">
      <c r="A2468" s="1" t="n">
        <v>2467</v>
      </c>
      <c r="B2468" s="1" t="s">
        <v>6010</v>
      </c>
      <c r="C2468" s="1" t="s">
        <v>6011</v>
      </c>
      <c r="D2468" s="1" t="s">
        <v>1098</v>
      </c>
      <c r="E2468" s="1" t="s">
        <v>1082</v>
      </c>
      <c r="F2468" s="1" t="n">
        <v>60</v>
      </c>
      <c r="G2468" s="1" t="s">
        <v>1059</v>
      </c>
      <c r="H2468" s="1" t="n">
        <v>1072.48</v>
      </c>
      <c r="I2468" s="1" t="s">
        <v>46</v>
      </c>
      <c r="J246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2467SKU02467DABUR PRODUCT 2467PERSONAL CARENESTLELITREINACTIVE601072.48</v>
      </c>
      <c r="K2468" s="1" t="n">
        <f aca="false">COUNTIF(J:J, $J2468)</f>
        <v>1</v>
      </c>
      <c r="L2468" s="1" t="str">
        <f aca="false">IF(ISNA(VLOOKUP(tblProducts[[#This Row],[supplier_id]], tblSuppliers[], 3, FALSE())), "Invalid", "Valid")</f>
        <v>Valid</v>
      </c>
    </row>
    <row r="2469" customFormat="false" ht="15" hidden="false" customHeight="true" outlineLevel="0" collapsed="false">
      <c r="A2469" s="1" t="n">
        <v>2468</v>
      </c>
      <c r="B2469" s="1" t="s">
        <v>6012</v>
      </c>
      <c r="C2469" s="1" t="s">
        <v>6013</v>
      </c>
      <c r="D2469" s="1" t="s">
        <v>1081</v>
      </c>
      <c r="E2469" s="1" t="s">
        <v>1063</v>
      </c>
      <c r="F2469" s="1" t="n">
        <v>84</v>
      </c>
      <c r="G2469" s="1" t="s">
        <v>1068</v>
      </c>
      <c r="H2469" s="1" t="n">
        <v>1844.12</v>
      </c>
      <c r="I2469" s="1" t="s">
        <v>39</v>
      </c>
      <c r="J246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2468SKU02468PARLE PRODUCT 2468FROZEN FOODAMULPIECEACTIVE841844.12</v>
      </c>
      <c r="K2469" s="1" t="n">
        <f aca="false">COUNTIF(J:J, $J2469)</f>
        <v>1</v>
      </c>
      <c r="L2469" s="1" t="str">
        <f aca="false">IF(ISNA(VLOOKUP(tblProducts[[#This Row],[supplier_id]], tblSuppliers[], 3, FALSE())), "Invalid", "Valid")</f>
        <v>Valid</v>
      </c>
    </row>
    <row r="2470" customFormat="false" ht="15" hidden="false" customHeight="true" outlineLevel="0" collapsed="false">
      <c r="A2470" s="1" t="n">
        <v>2469</v>
      </c>
      <c r="B2470" s="1" t="s">
        <v>6014</v>
      </c>
      <c r="C2470" s="1" t="s">
        <v>6015</v>
      </c>
      <c r="D2470" s="1" t="s">
        <v>1088</v>
      </c>
      <c r="E2470" s="1" t="s">
        <v>1085</v>
      </c>
      <c r="F2470" s="1" t="n">
        <v>104</v>
      </c>
      <c r="G2470" s="1" t="s">
        <v>1078</v>
      </c>
      <c r="H2470" s="1" t="n">
        <v>1867.92</v>
      </c>
      <c r="I2470" s="1" t="s">
        <v>46</v>
      </c>
      <c r="J247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2469SKU02469P&amp;G PRODUCT 2469HOUSEHOLDDABURBOTTLEINACTIVE1041867.92</v>
      </c>
      <c r="K2470" s="1" t="n">
        <f aca="false">COUNTIF(J:J, $J2470)</f>
        <v>1</v>
      </c>
      <c r="L2470" s="1" t="str">
        <f aca="false">IF(ISNA(VLOOKUP(tblProducts[[#This Row],[supplier_id]], tblSuppliers[], 3, FALSE())), "Invalid", "Valid")</f>
        <v>Valid</v>
      </c>
    </row>
    <row r="2471" customFormat="false" ht="15" hidden="false" customHeight="true" outlineLevel="0" collapsed="false">
      <c r="A2471" s="1" t="n">
        <v>2470</v>
      </c>
      <c r="B2471" s="1" t="s">
        <v>6016</v>
      </c>
      <c r="C2471" s="1" t="s">
        <v>6017</v>
      </c>
      <c r="D2471" s="1" t="s">
        <v>1067</v>
      </c>
      <c r="E2471" s="1" t="s">
        <v>1089</v>
      </c>
      <c r="F2471" s="1" t="n">
        <v>106</v>
      </c>
      <c r="G2471" s="1" t="s">
        <v>1059</v>
      </c>
      <c r="H2471" s="1" t="n">
        <v>2363.9</v>
      </c>
      <c r="I2471" s="1" t="s">
        <v>46</v>
      </c>
      <c r="J247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2470SKU02470P&amp;G PRODUCT 2470BAKERYPARLELITREINACTIVE1062363.9</v>
      </c>
      <c r="K2471" s="1" t="n">
        <f aca="false">COUNTIF(J:J, $J2471)</f>
        <v>1</v>
      </c>
      <c r="L2471" s="1" t="str">
        <f aca="false">IF(ISNA(VLOOKUP(tblProducts[[#This Row],[supplier_id]], tblSuppliers[], 3, FALSE())), "Invalid", "Valid")</f>
        <v>Valid</v>
      </c>
    </row>
    <row r="2472" customFormat="false" ht="15" hidden="false" customHeight="true" outlineLevel="0" collapsed="false">
      <c r="A2472" s="1" t="n">
        <v>2471</v>
      </c>
      <c r="B2472" s="1" t="s">
        <v>6018</v>
      </c>
      <c r="C2472" s="1" t="s">
        <v>6019</v>
      </c>
      <c r="D2472" s="1" t="s">
        <v>1053</v>
      </c>
      <c r="E2472" s="1" t="s">
        <v>1082</v>
      </c>
      <c r="F2472" s="1" t="n">
        <v>67</v>
      </c>
      <c r="G2472" s="1" t="s">
        <v>1059</v>
      </c>
      <c r="H2472" s="1" t="n">
        <v>1713.09</v>
      </c>
      <c r="I2472" s="1" t="s">
        <v>39</v>
      </c>
      <c r="J247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2471SKU02471UNILEVER PRODUCT 2471CLEANINGNESTLELITREACTIVE671713.09</v>
      </c>
      <c r="K2472" s="1" t="n">
        <f aca="false">COUNTIF(J:J, $J2472)</f>
        <v>1</v>
      </c>
      <c r="L2472" s="1" t="str">
        <f aca="false">IF(ISNA(VLOOKUP(tblProducts[[#This Row],[supplier_id]], tblSuppliers[], 3, FALSE())), "Invalid", "Valid")</f>
        <v>Valid</v>
      </c>
    </row>
    <row r="2473" customFormat="false" ht="15" hidden="false" customHeight="true" outlineLevel="0" collapsed="false">
      <c r="A2473" s="1" t="n">
        <v>2472</v>
      </c>
      <c r="B2473" s="1" t="s">
        <v>6020</v>
      </c>
      <c r="C2473" s="1" t="s">
        <v>6021</v>
      </c>
      <c r="D2473" s="1" t="s">
        <v>1081</v>
      </c>
      <c r="E2473" s="1" t="s">
        <v>1082</v>
      </c>
      <c r="F2473" s="1" t="n">
        <v>50</v>
      </c>
      <c r="G2473" s="1" t="s">
        <v>1064</v>
      </c>
      <c r="H2473" s="1" t="n">
        <v>1027.77</v>
      </c>
      <c r="I2473" s="1" t="s">
        <v>46</v>
      </c>
      <c r="J247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2472SKU02472ITC PRODUCT 2472FROZEN FOODNESTLEKGINACTIVE501027.77</v>
      </c>
      <c r="K2473" s="1" t="n">
        <f aca="false">COUNTIF(J:J, $J2473)</f>
        <v>1</v>
      </c>
      <c r="L2473" s="1" t="str">
        <f aca="false">IF(ISNA(VLOOKUP(tblProducts[[#This Row],[supplier_id]], tblSuppliers[], 3, FALSE())), "Invalid", "Valid")</f>
        <v>Valid</v>
      </c>
    </row>
    <row r="2474" customFormat="false" ht="15" hidden="false" customHeight="true" outlineLevel="0" collapsed="false">
      <c r="A2474" s="1" t="n">
        <v>2473</v>
      </c>
      <c r="B2474" s="1" t="s">
        <v>6022</v>
      </c>
      <c r="C2474" s="1" t="s">
        <v>6023</v>
      </c>
      <c r="D2474" s="1" t="s">
        <v>1081</v>
      </c>
      <c r="E2474" s="1" t="s">
        <v>1085</v>
      </c>
      <c r="F2474" s="1" t="n">
        <v>176</v>
      </c>
      <c r="G2474" s="1" t="s">
        <v>1064</v>
      </c>
      <c r="H2474" s="1" t="n">
        <v>2028.23</v>
      </c>
      <c r="I2474" s="1" t="s">
        <v>39</v>
      </c>
      <c r="J247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2473SKU02473DABUR PRODUCT 2473FROZEN FOODDABURKGACTIVE1762028.23</v>
      </c>
      <c r="K2474" s="1" t="n">
        <f aca="false">COUNTIF(J:J, $J2474)</f>
        <v>1</v>
      </c>
      <c r="L2474" s="1" t="str">
        <f aca="false">IF(ISNA(VLOOKUP(tblProducts[[#This Row],[supplier_id]], tblSuppliers[], 3, FALSE())), "Invalid", "Valid")</f>
        <v>Valid</v>
      </c>
    </row>
    <row r="2475" customFormat="false" ht="15" hidden="false" customHeight="true" outlineLevel="0" collapsed="false">
      <c r="A2475" s="1" t="n">
        <v>2474</v>
      </c>
      <c r="B2475" s="1" t="s">
        <v>6024</v>
      </c>
      <c r="C2475" s="1" t="s">
        <v>6025</v>
      </c>
      <c r="D2475" s="1" t="s">
        <v>1081</v>
      </c>
      <c r="E2475" s="1" t="s">
        <v>1085</v>
      </c>
      <c r="F2475" s="1" t="n">
        <v>8</v>
      </c>
      <c r="G2475" s="1" t="s">
        <v>1059</v>
      </c>
      <c r="H2475" s="1" t="n">
        <v>2431.54</v>
      </c>
      <c r="I2475" s="1" t="s">
        <v>39</v>
      </c>
      <c r="J247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2474SKU02474ITC PRODUCT 2474FROZEN FOODDABURLITREACTIVE82431.54</v>
      </c>
      <c r="K2475" s="1" t="n">
        <f aca="false">COUNTIF(J:J, $J2475)</f>
        <v>1</v>
      </c>
      <c r="L2475" s="1" t="str">
        <f aca="false">IF(ISNA(VLOOKUP(tblProducts[[#This Row],[supplier_id]], tblSuppliers[], 3, FALSE())), "Invalid", "Valid")</f>
        <v>Valid</v>
      </c>
    </row>
    <row r="2476" customFormat="false" ht="15" hidden="false" customHeight="true" outlineLevel="0" collapsed="false">
      <c r="A2476" s="1" t="n">
        <v>2475</v>
      </c>
      <c r="B2476" s="1" t="s">
        <v>6026</v>
      </c>
      <c r="C2476" s="1" t="s">
        <v>6027</v>
      </c>
      <c r="D2476" s="1" t="s">
        <v>1098</v>
      </c>
      <c r="E2476" s="1" t="s">
        <v>1071</v>
      </c>
      <c r="F2476" s="1" t="n">
        <v>28</v>
      </c>
      <c r="G2476" s="1" t="s">
        <v>1068</v>
      </c>
      <c r="H2476" s="1" t="n">
        <v>117.14</v>
      </c>
      <c r="I2476" s="1" t="s">
        <v>46</v>
      </c>
      <c r="J247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2475SKU02475NESTLE PRODUCT 2475PERSONAL CAREITCPIECEINACTIVE28117.14</v>
      </c>
      <c r="K2476" s="1" t="n">
        <f aca="false">COUNTIF(J:J, $J2476)</f>
        <v>1</v>
      </c>
      <c r="L2476" s="1" t="str">
        <f aca="false">IF(ISNA(VLOOKUP(tblProducts[[#This Row],[supplier_id]], tblSuppliers[], 3, FALSE())), "Invalid", "Valid")</f>
        <v>Valid</v>
      </c>
    </row>
    <row r="2477" customFormat="false" ht="15" hidden="false" customHeight="true" outlineLevel="0" collapsed="false">
      <c r="A2477" s="1" t="n">
        <v>2476</v>
      </c>
      <c r="B2477" s="1" t="s">
        <v>6028</v>
      </c>
      <c r="C2477" s="1" t="s">
        <v>6029</v>
      </c>
      <c r="D2477" s="1" t="s">
        <v>1062</v>
      </c>
      <c r="E2477" s="1" t="s">
        <v>1058</v>
      </c>
      <c r="F2477" s="1" t="n">
        <v>80</v>
      </c>
      <c r="G2477" s="1" t="s">
        <v>1059</v>
      </c>
      <c r="H2477" s="1" t="n">
        <v>112.81</v>
      </c>
      <c r="I2477" s="1" t="s">
        <v>39</v>
      </c>
      <c r="J247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2476SKU02476PARLE PRODUCT 2476DAIRYP&amp;GLITREACTIVE80112.81</v>
      </c>
      <c r="K2477" s="1" t="n">
        <f aca="false">COUNTIF(J:J, $J2477)</f>
        <v>1</v>
      </c>
      <c r="L2477" s="1" t="str">
        <f aca="false">IF(ISNA(VLOOKUP(tblProducts[[#This Row],[supplier_id]], tblSuppliers[], 3, FALSE())), "Invalid", "Valid")</f>
        <v>Valid</v>
      </c>
    </row>
    <row r="2478" customFormat="false" ht="15" hidden="false" customHeight="true" outlineLevel="0" collapsed="false">
      <c r="A2478" s="1" t="n">
        <v>2477</v>
      </c>
      <c r="B2478" s="1" t="s">
        <v>6030</v>
      </c>
      <c r="C2478" s="1" t="s">
        <v>6031</v>
      </c>
      <c r="D2478" s="1" t="s">
        <v>1143</v>
      </c>
      <c r="E2478" s="1" t="s">
        <v>1085</v>
      </c>
      <c r="F2478" s="1" t="n">
        <v>45</v>
      </c>
      <c r="G2478" s="1" t="s">
        <v>1055</v>
      </c>
      <c r="H2478" s="1" t="n">
        <v>450.26</v>
      </c>
      <c r="I2478" s="1" t="s">
        <v>46</v>
      </c>
      <c r="J247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2477SKU02477ITC PRODUCT 2477BEVERAGESDABURPACKINACTIVE45450.26</v>
      </c>
      <c r="K2478" s="1" t="n">
        <f aca="false">COUNTIF(J:J, $J2478)</f>
        <v>1</v>
      </c>
      <c r="L2478" s="1" t="str">
        <f aca="false">IF(ISNA(VLOOKUP(tblProducts[[#This Row],[supplier_id]], tblSuppliers[], 3, FALSE())), "Invalid", "Valid")</f>
        <v>Valid</v>
      </c>
    </row>
    <row r="2479" customFormat="false" ht="15" hidden="false" customHeight="true" outlineLevel="0" collapsed="false">
      <c r="A2479" s="1" t="n">
        <v>2478</v>
      </c>
      <c r="B2479" s="1" t="s">
        <v>6032</v>
      </c>
      <c r="C2479" s="1" t="s">
        <v>6033</v>
      </c>
      <c r="D2479" s="1" t="s">
        <v>1088</v>
      </c>
      <c r="E2479" s="1" t="s">
        <v>1058</v>
      </c>
      <c r="F2479" s="1" t="n">
        <v>3</v>
      </c>
      <c r="G2479" s="1" t="s">
        <v>1064</v>
      </c>
      <c r="H2479" s="1" t="n">
        <v>1223.11</v>
      </c>
      <c r="I2479" s="1" t="s">
        <v>39</v>
      </c>
      <c r="J247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2478SKU02478PARLE PRODUCT 2478HOUSEHOLDP&amp;GKGACTIVE31223.11</v>
      </c>
      <c r="K2479" s="1" t="n">
        <f aca="false">COUNTIF(J:J, $J2479)</f>
        <v>1</v>
      </c>
      <c r="L2479" s="1" t="str">
        <f aca="false">IF(ISNA(VLOOKUP(tblProducts[[#This Row],[supplier_id]], tblSuppliers[], 3, FALSE())), "Invalid", "Valid")</f>
        <v>Valid</v>
      </c>
    </row>
    <row r="2480" customFormat="false" ht="15" hidden="false" customHeight="true" outlineLevel="0" collapsed="false">
      <c r="A2480" s="1" t="n">
        <v>2479</v>
      </c>
      <c r="B2480" s="1" t="s">
        <v>6034</v>
      </c>
      <c r="C2480" s="1" t="s">
        <v>6035</v>
      </c>
      <c r="D2480" s="1" t="s">
        <v>1088</v>
      </c>
      <c r="E2480" s="1" t="s">
        <v>1071</v>
      </c>
      <c r="F2480" s="1" t="n">
        <v>186</v>
      </c>
      <c r="G2480" s="1" t="s">
        <v>1064</v>
      </c>
      <c r="H2480" s="1" t="n">
        <v>366.14</v>
      </c>
      <c r="I2480" s="1" t="s">
        <v>39</v>
      </c>
      <c r="J248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2479SKU02479P&amp;G PRODUCT 2479HOUSEHOLDITCKGACTIVE186366.14</v>
      </c>
      <c r="K2480" s="1" t="n">
        <f aca="false">COUNTIF(J:J, $J2480)</f>
        <v>1</v>
      </c>
      <c r="L2480" s="1" t="str">
        <f aca="false">IF(ISNA(VLOOKUP(tblProducts[[#This Row],[supplier_id]], tblSuppliers[], 3, FALSE())), "Invalid", "Valid")</f>
        <v>Valid</v>
      </c>
    </row>
    <row r="2481" customFormat="false" ht="15" hidden="false" customHeight="true" outlineLevel="0" collapsed="false">
      <c r="A2481" s="1" t="n">
        <v>2480</v>
      </c>
      <c r="B2481" s="1" t="s">
        <v>6036</v>
      </c>
      <c r="C2481" s="1" t="s">
        <v>6037</v>
      </c>
      <c r="D2481" s="1" t="s">
        <v>1143</v>
      </c>
      <c r="E2481" s="1" t="s">
        <v>1058</v>
      </c>
      <c r="F2481" s="1" t="n">
        <v>162</v>
      </c>
      <c r="G2481" s="1" t="s">
        <v>1059</v>
      </c>
      <c r="H2481" s="1" t="n">
        <v>1627.42</v>
      </c>
      <c r="I2481" s="1" t="s">
        <v>46</v>
      </c>
      <c r="J248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2480SKU02480P&amp;G PRODUCT 2480BEVERAGESP&amp;GLITREINACTIVE1621627.42</v>
      </c>
      <c r="K2481" s="1" t="n">
        <f aca="false">COUNTIF(J:J, $J2481)</f>
        <v>1</v>
      </c>
      <c r="L2481" s="1" t="str">
        <f aca="false">IF(ISNA(VLOOKUP(tblProducts[[#This Row],[supplier_id]], tblSuppliers[], 3, FALSE())), "Invalid", "Valid")</f>
        <v>Valid</v>
      </c>
    </row>
    <row r="2482" customFormat="false" ht="15" hidden="false" customHeight="true" outlineLevel="0" collapsed="false">
      <c r="A2482" s="1" t="n">
        <v>2481</v>
      </c>
      <c r="B2482" s="1" t="s">
        <v>6038</v>
      </c>
      <c r="C2482" s="1" t="s">
        <v>6039</v>
      </c>
      <c r="D2482" s="1" t="s">
        <v>1081</v>
      </c>
      <c r="E2482" s="1" t="s">
        <v>1058</v>
      </c>
      <c r="F2482" s="1" t="n">
        <v>40</v>
      </c>
      <c r="G2482" s="1" t="s">
        <v>1055</v>
      </c>
      <c r="H2482" s="1" t="n">
        <v>2459.76</v>
      </c>
      <c r="I2482" s="1" t="s">
        <v>39</v>
      </c>
      <c r="J248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2481SKU02481PARLE PRODUCT 2481FROZEN FOODP&amp;GPACKACTIVE402459.76</v>
      </c>
      <c r="K2482" s="1" t="n">
        <f aca="false">COUNTIF(J:J, $J2482)</f>
        <v>1</v>
      </c>
      <c r="L2482" s="1" t="str">
        <f aca="false">IF(ISNA(VLOOKUP(tblProducts[[#This Row],[supplier_id]], tblSuppliers[], 3, FALSE())), "Invalid", "Valid")</f>
        <v>Valid</v>
      </c>
    </row>
    <row r="2483" customFormat="false" ht="15" hidden="false" customHeight="true" outlineLevel="0" collapsed="false">
      <c r="A2483" s="1" t="n">
        <v>2482</v>
      </c>
      <c r="B2483" s="1" t="s">
        <v>6040</v>
      </c>
      <c r="C2483" s="1" t="s">
        <v>6041</v>
      </c>
      <c r="D2483" s="1" t="s">
        <v>1081</v>
      </c>
      <c r="E2483" s="1" t="s">
        <v>1071</v>
      </c>
      <c r="F2483" s="1" t="n">
        <v>115</v>
      </c>
      <c r="G2483" s="1" t="s">
        <v>1055</v>
      </c>
      <c r="H2483" s="1" t="n">
        <v>2376.07</v>
      </c>
      <c r="I2483" s="1" t="s">
        <v>46</v>
      </c>
      <c r="J248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2482SKU02482AMUL PRODUCT 2482FROZEN FOODITCPACKINACTIVE1152376.07</v>
      </c>
      <c r="K2483" s="1" t="n">
        <f aca="false">COUNTIF(J:J, $J2483)</f>
        <v>1</v>
      </c>
      <c r="L2483" s="1" t="str">
        <f aca="false">IF(ISNA(VLOOKUP(tblProducts[[#This Row],[supplier_id]], tblSuppliers[], 3, FALSE())), "Invalid", "Valid")</f>
        <v>Valid</v>
      </c>
    </row>
    <row r="2484" customFormat="false" ht="15" hidden="false" customHeight="true" outlineLevel="0" collapsed="false">
      <c r="A2484" s="1" t="n">
        <v>2483</v>
      </c>
      <c r="B2484" s="1" t="s">
        <v>6042</v>
      </c>
      <c r="C2484" s="1" t="s">
        <v>6043</v>
      </c>
      <c r="D2484" s="1" t="s">
        <v>1053</v>
      </c>
      <c r="E2484" s="1" t="s">
        <v>1058</v>
      </c>
      <c r="F2484" s="1" t="n">
        <v>13</v>
      </c>
      <c r="G2484" s="1" t="s">
        <v>1078</v>
      </c>
      <c r="H2484" s="1" t="n">
        <v>505.57</v>
      </c>
      <c r="I2484" s="1" t="s">
        <v>46</v>
      </c>
      <c r="J248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2483SKU02483AMUL PRODUCT 2483CLEANINGP&amp;GBOTTLEINACTIVE13505.57</v>
      </c>
      <c r="K2484" s="1" t="n">
        <f aca="false">COUNTIF(J:J, $J2484)</f>
        <v>1</v>
      </c>
      <c r="L2484" s="1" t="str">
        <f aca="false">IF(ISNA(VLOOKUP(tblProducts[[#This Row],[supplier_id]], tblSuppliers[], 3, FALSE())), "Invalid", "Valid")</f>
        <v>Valid</v>
      </c>
    </row>
    <row r="2485" customFormat="false" ht="15" hidden="false" customHeight="true" outlineLevel="0" collapsed="false">
      <c r="A2485" s="1" t="n">
        <v>2484</v>
      </c>
      <c r="B2485" s="1" t="s">
        <v>6044</v>
      </c>
      <c r="C2485" s="1" t="s">
        <v>6045</v>
      </c>
      <c r="D2485" s="1" t="s">
        <v>1098</v>
      </c>
      <c r="E2485" s="1" t="s">
        <v>1089</v>
      </c>
      <c r="F2485" s="1" t="n">
        <v>68</v>
      </c>
      <c r="G2485" s="1" t="s">
        <v>1078</v>
      </c>
      <c r="H2485" s="1" t="n">
        <v>558.98</v>
      </c>
      <c r="I2485" s="1" t="s">
        <v>46</v>
      </c>
      <c r="J248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2484SKU02484PARLE PRODUCT 2484PERSONAL CAREPARLEBOTTLEINACTIVE68558.98</v>
      </c>
      <c r="K2485" s="1" t="n">
        <f aca="false">COUNTIF(J:J, $J2485)</f>
        <v>1</v>
      </c>
      <c r="L2485" s="1" t="str">
        <f aca="false">IF(ISNA(VLOOKUP(tblProducts[[#This Row],[supplier_id]], tblSuppliers[], 3, FALSE())), "Invalid", "Valid")</f>
        <v>Valid</v>
      </c>
    </row>
    <row r="2486" customFormat="false" ht="15" hidden="false" customHeight="true" outlineLevel="0" collapsed="false">
      <c r="A2486" s="1" t="n">
        <v>2485</v>
      </c>
      <c r="B2486" s="1" t="s">
        <v>6046</v>
      </c>
      <c r="C2486" s="1" t="s">
        <v>6047</v>
      </c>
      <c r="D2486" s="1" t="s">
        <v>1062</v>
      </c>
      <c r="E2486" s="1" t="s">
        <v>1071</v>
      </c>
      <c r="F2486" s="1" t="n">
        <v>50</v>
      </c>
      <c r="G2486" s="1" t="s">
        <v>1064</v>
      </c>
      <c r="H2486" s="1" t="n">
        <v>2299.87</v>
      </c>
      <c r="I2486" s="1" t="s">
        <v>39</v>
      </c>
      <c r="J248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2485SKU02485DABUR PRODUCT 2485DAIRYITCKGACTIVE502299.87</v>
      </c>
      <c r="K2486" s="1" t="n">
        <f aca="false">COUNTIF(J:J, $J2486)</f>
        <v>1</v>
      </c>
      <c r="L2486" s="1" t="str">
        <f aca="false">IF(ISNA(VLOOKUP(tblProducts[[#This Row],[supplier_id]], tblSuppliers[], 3, FALSE())), "Invalid", "Valid")</f>
        <v>Valid</v>
      </c>
    </row>
    <row r="2487" customFormat="false" ht="15" hidden="false" customHeight="true" outlineLevel="0" collapsed="false">
      <c r="A2487" s="1" t="n">
        <v>2486</v>
      </c>
      <c r="B2487" s="1" t="s">
        <v>6048</v>
      </c>
      <c r="C2487" s="1" t="s">
        <v>6049</v>
      </c>
      <c r="D2487" s="1" t="s">
        <v>1076</v>
      </c>
      <c r="E2487" s="1" t="s">
        <v>1085</v>
      </c>
      <c r="F2487" s="1" t="n">
        <v>177</v>
      </c>
      <c r="G2487" s="1" t="s">
        <v>1059</v>
      </c>
      <c r="H2487" s="1" t="n">
        <v>1138.66</v>
      </c>
      <c r="I2487" s="1" t="s">
        <v>46</v>
      </c>
      <c r="J248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2486SKU02486NESTLE PRODUCT 2486SNACKSDABURLITREINACTIVE1771138.66</v>
      </c>
      <c r="K2487" s="1" t="n">
        <f aca="false">COUNTIF(J:J, $J2487)</f>
        <v>1</v>
      </c>
      <c r="L2487" s="1" t="str">
        <f aca="false">IF(ISNA(VLOOKUP(tblProducts[[#This Row],[supplier_id]], tblSuppliers[], 3, FALSE())), "Invalid", "Valid")</f>
        <v>Valid</v>
      </c>
    </row>
    <row r="2488" customFormat="false" ht="15" hidden="false" customHeight="true" outlineLevel="0" collapsed="false">
      <c r="A2488" s="1" t="n">
        <v>2487</v>
      </c>
      <c r="B2488" s="1" t="s">
        <v>6050</v>
      </c>
      <c r="C2488" s="1" t="s">
        <v>6051</v>
      </c>
      <c r="D2488" s="1" t="s">
        <v>1062</v>
      </c>
      <c r="E2488" s="1" t="s">
        <v>1082</v>
      </c>
      <c r="F2488" s="1" t="n">
        <v>35</v>
      </c>
      <c r="G2488" s="1" t="s">
        <v>1064</v>
      </c>
      <c r="H2488" s="1" t="n">
        <v>1199.76</v>
      </c>
      <c r="I2488" s="1" t="s">
        <v>39</v>
      </c>
      <c r="J248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2487SKU02487BRITANNIA PRODUCT 2487DAIRYNESTLEKGACTIVE351199.76</v>
      </c>
      <c r="K2488" s="1" t="n">
        <f aca="false">COUNTIF(J:J, $J2488)</f>
        <v>1</v>
      </c>
      <c r="L2488" s="1" t="str">
        <f aca="false">IF(ISNA(VLOOKUP(tblProducts[[#This Row],[supplier_id]], tblSuppliers[], 3, FALSE())), "Invalid", "Valid")</f>
        <v>Valid</v>
      </c>
    </row>
    <row r="2489" customFormat="false" ht="15" hidden="false" customHeight="true" outlineLevel="0" collapsed="false">
      <c r="A2489" s="1" t="n">
        <v>2488</v>
      </c>
      <c r="B2489" s="1" t="s">
        <v>6052</v>
      </c>
      <c r="C2489" s="1" t="s">
        <v>6053</v>
      </c>
      <c r="D2489" s="1" t="s">
        <v>1062</v>
      </c>
      <c r="E2489" s="1" t="s">
        <v>1058</v>
      </c>
      <c r="F2489" s="1" t="n">
        <v>20</v>
      </c>
      <c r="G2489" s="1" t="s">
        <v>1064</v>
      </c>
      <c r="H2489" s="1" t="n">
        <v>1963.43</v>
      </c>
      <c r="I2489" s="1" t="s">
        <v>39</v>
      </c>
      <c r="J248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2488SKU02488DABUR PRODUCT 2488DAIRYP&amp;GKGACTIVE201963.43</v>
      </c>
      <c r="K2489" s="1" t="n">
        <f aca="false">COUNTIF(J:J, $J2489)</f>
        <v>1</v>
      </c>
      <c r="L2489" s="1" t="str">
        <f aca="false">IF(ISNA(VLOOKUP(tblProducts[[#This Row],[supplier_id]], tblSuppliers[], 3, FALSE())), "Invalid", "Valid")</f>
        <v>Valid</v>
      </c>
    </row>
    <row r="2490" customFormat="false" ht="15" hidden="false" customHeight="true" outlineLevel="0" collapsed="false">
      <c r="A2490" s="1" t="n">
        <v>2489</v>
      </c>
      <c r="B2490" s="1" t="s">
        <v>6054</v>
      </c>
      <c r="C2490" s="1" t="s">
        <v>6055</v>
      </c>
      <c r="D2490" s="1" t="s">
        <v>1088</v>
      </c>
      <c r="E2490" s="1" t="s">
        <v>1058</v>
      </c>
      <c r="F2490" s="1" t="n">
        <v>200</v>
      </c>
      <c r="G2490" s="1" t="s">
        <v>1064</v>
      </c>
      <c r="H2490" s="1" t="n">
        <v>2478.09</v>
      </c>
      <c r="I2490" s="1" t="s">
        <v>46</v>
      </c>
      <c r="J249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2489SKU02489PARLE PRODUCT 2489HOUSEHOLDP&amp;GKGINACTIVE2002478.09</v>
      </c>
      <c r="K2490" s="1" t="n">
        <f aca="false">COUNTIF(J:J, $J2490)</f>
        <v>1</v>
      </c>
      <c r="L2490" s="1" t="str">
        <f aca="false">IF(ISNA(VLOOKUP(tblProducts[[#This Row],[supplier_id]], tblSuppliers[], 3, FALSE())), "Invalid", "Valid")</f>
        <v>Valid</v>
      </c>
    </row>
    <row r="2491" customFormat="false" ht="15" hidden="false" customHeight="true" outlineLevel="0" collapsed="false">
      <c r="A2491" s="1" t="n">
        <v>2490</v>
      </c>
      <c r="B2491" s="1" t="s">
        <v>6056</v>
      </c>
      <c r="C2491" s="1" t="s">
        <v>6057</v>
      </c>
      <c r="D2491" s="1" t="s">
        <v>1067</v>
      </c>
      <c r="E2491" s="1" t="s">
        <v>1077</v>
      </c>
      <c r="F2491" s="1" t="n">
        <v>110</v>
      </c>
      <c r="G2491" s="1" t="s">
        <v>1059</v>
      </c>
      <c r="H2491" s="1" t="n">
        <v>2051.22</v>
      </c>
      <c r="I2491" s="1" t="s">
        <v>39</v>
      </c>
      <c r="J249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2490SKU02490AMUL PRODUCT 2490BAKERYBRITANNIALITREACTIVE1102051.22</v>
      </c>
      <c r="K2491" s="1" t="n">
        <f aca="false">COUNTIF(J:J, $J2491)</f>
        <v>1</v>
      </c>
      <c r="L2491" s="1" t="str">
        <f aca="false">IF(ISNA(VLOOKUP(tblProducts[[#This Row],[supplier_id]], tblSuppliers[], 3, FALSE())), "Invalid", "Valid")</f>
        <v>Valid</v>
      </c>
    </row>
    <row r="2492" customFormat="false" ht="15" hidden="false" customHeight="true" outlineLevel="0" collapsed="false">
      <c r="A2492" s="1" t="n">
        <v>2491</v>
      </c>
      <c r="B2492" s="1" t="s">
        <v>6058</v>
      </c>
      <c r="C2492" s="1" t="s">
        <v>6059</v>
      </c>
      <c r="D2492" s="1" t="s">
        <v>1076</v>
      </c>
      <c r="E2492" s="1" t="s">
        <v>1063</v>
      </c>
      <c r="F2492" s="1" t="n">
        <v>188</v>
      </c>
      <c r="G2492" s="1" t="s">
        <v>1064</v>
      </c>
      <c r="H2492" s="1" t="n">
        <v>1565.19</v>
      </c>
      <c r="I2492" s="1" t="s">
        <v>39</v>
      </c>
      <c r="J249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2491SKU02491BRITANNIA PRODUCT 2491SNACKSAMULKGACTIVE1881565.19</v>
      </c>
      <c r="K2492" s="1" t="n">
        <f aca="false">COUNTIF(J:J, $J2492)</f>
        <v>1</v>
      </c>
      <c r="L2492" s="1" t="str">
        <f aca="false">IF(ISNA(VLOOKUP(tblProducts[[#This Row],[supplier_id]], tblSuppliers[], 3, FALSE())), "Invalid", "Valid")</f>
        <v>Valid</v>
      </c>
    </row>
    <row r="2493" customFormat="false" ht="15" hidden="false" customHeight="true" outlineLevel="0" collapsed="false">
      <c r="A2493" s="1" t="n">
        <v>2492</v>
      </c>
      <c r="B2493" s="1" t="s">
        <v>6060</v>
      </c>
      <c r="C2493" s="1" t="s">
        <v>6061</v>
      </c>
      <c r="D2493" s="1" t="s">
        <v>1062</v>
      </c>
      <c r="E2493" s="1" t="s">
        <v>1058</v>
      </c>
      <c r="F2493" s="1" t="n">
        <v>89</v>
      </c>
      <c r="G2493" s="1" t="s">
        <v>1068</v>
      </c>
      <c r="H2493" s="1" t="n">
        <v>2197.63</v>
      </c>
      <c r="I2493" s="1" t="s">
        <v>46</v>
      </c>
      <c r="J249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2492SKU02492DABUR PRODUCT 2492DAIRYP&amp;GPIECEINACTIVE892197.63</v>
      </c>
      <c r="K2493" s="1" t="n">
        <f aca="false">COUNTIF(J:J, $J2493)</f>
        <v>1</v>
      </c>
      <c r="L2493" s="1" t="str">
        <f aca="false">IF(ISNA(VLOOKUP(tblProducts[[#This Row],[supplier_id]], tblSuppliers[], 3, FALSE())), "Invalid", "Valid")</f>
        <v>Valid</v>
      </c>
    </row>
    <row r="2494" customFormat="false" ht="15" hidden="false" customHeight="true" outlineLevel="0" collapsed="false">
      <c r="A2494" s="1" t="n">
        <v>2493</v>
      </c>
      <c r="B2494" s="1" t="s">
        <v>6062</v>
      </c>
      <c r="C2494" s="1" t="s">
        <v>6063</v>
      </c>
      <c r="D2494" s="1" t="s">
        <v>1053</v>
      </c>
      <c r="E2494" s="1" t="s">
        <v>1063</v>
      </c>
      <c r="F2494" s="1" t="n">
        <v>124</v>
      </c>
      <c r="G2494" s="1" t="s">
        <v>1055</v>
      </c>
      <c r="H2494" s="1" t="n">
        <v>2299.82</v>
      </c>
      <c r="I2494" s="1" t="s">
        <v>39</v>
      </c>
      <c r="J249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2493SKU02493AMUL PRODUCT 2493CLEANINGAMULPACKACTIVE1242299.82</v>
      </c>
      <c r="K2494" s="1" t="n">
        <f aca="false">COUNTIF(J:J, $J2494)</f>
        <v>1</v>
      </c>
      <c r="L2494" s="1" t="str">
        <f aca="false">IF(ISNA(VLOOKUP(tblProducts[[#This Row],[supplier_id]], tblSuppliers[], 3, FALSE())), "Invalid", "Valid")</f>
        <v>Valid</v>
      </c>
    </row>
    <row r="2495" customFormat="false" ht="15" hidden="false" customHeight="true" outlineLevel="0" collapsed="false">
      <c r="A2495" s="1" t="n">
        <v>2494</v>
      </c>
      <c r="B2495" s="1" t="s">
        <v>6064</v>
      </c>
      <c r="C2495" s="1" t="s">
        <v>6065</v>
      </c>
      <c r="D2495" s="1" t="s">
        <v>1098</v>
      </c>
      <c r="E2495" s="1" t="s">
        <v>1082</v>
      </c>
      <c r="F2495" s="1" t="n">
        <v>40</v>
      </c>
      <c r="G2495" s="1" t="s">
        <v>1064</v>
      </c>
      <c r="H2495" s="1" t="n">
        <v>681.47</v>
      </c>
      <c r="I2495" s="1" t="s">
        <v>46</v>
      </c>
      <c r="J249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2494SKU02494ITC PRODUCT 2494PERSONAL CARENESTLEKGINACTIVE40681.47</v>
      </c>
      <c r="K2495" s="1" t="n">
        <f aca="false">COUNTIF(J:J, $J2495)</f>
        <v>1</v>
      </c>
      <c r="L2495" s="1" t="str">
        <f aca="false">IF(ISNA(VLOOKUP(tblProducts[[#This Row],[supplier_id]], tblSuppliers[], 3, FALSE())), "Invalid", "Valid")</f>
        <v>Valid</v>
      </c>
    </row>
    <row r="2496" customFormat="false" ht="15" hidden="false" customHeight="true" outlineLevel="0" collapsed="false">
      <c r="A2496" s="1" t="n">
        <v>2495</v>
      </c>
      <c r="B2496" s="1" t="s">
        <v>6066</v>
      </c>
      <c r="C2496" s="1" t="s">
        <v>6067</v>
      </c>
      <c r="D2496" s="1" t="s">
        <v>1081</v>
      </c>
      <c r="E2496" s="1" t="s">
        <v>1082</v>
      </c>
      <c r="F2496" s="1" t="n">
        <v>51</v>
      </c>
      <c r="G2496" s="1" t="s">
        <v>1068</v>
      </c>
      <c r="H2496" s="1" t="n">
        <v>78.59</v>
      </c>
      <c r="I2496" s="1" t="s">
        <v>39</v>
      </c>
      <c r="J249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2495SKU02495AMUL PRODUCT 2495FROZEN FOODNESTLEPIECEACTIVE5178.59</v>
      </c>
      <c r="K2496" s="1" t="n">
        <f aca="false">COUNTIF(J:J, $J2496)</f>
        <v>1</v>
      </c>
      <c r="L2496" s="1" t="str">
        <f aca="false">IF(ISNA(VLOOKUP(tblProducts[[#This Row],[supplier_id]], tblSuppliers[], 3, FALSE())), "Invalid", "Valid")</f>
        <v>Valid</v>
      </c>
    </row>
    <row r="2497" customFormat="false" ht="15" hidden="false" customHeight="true" outlineLevel="0" collapsed="false">
      <c r="A2497" s="1" t="n">
        <v>2496</v>
      </c>
      <c r="B2497" s="1" t="s">
        <v>6068</v>
      </c>
      <c r="C2497" s="1" t="s">
        <v>6069</v>
      </c>
      <c r="D2497" s="1" t="s">
        <v>1098</v>
      </c>
      <c r="E2497" s="1" t="s">
        <v>1089</v>
      </c>
      <c r="F2497" s="1" t="n">
        <v>21</v>
      </c>
      <c r="G2497" s="1" t="s">
        <v>1078</v>
      </c>
      <c r="H2497" s="1" t="n">
        <v>583.69</v>
      </c>
      <c r="I2497" s="1" t="s">
        <v>39</v>
      </c>
      <c r="J249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2496SKU02496PARLE PRODUCT 2496PERSONAL CAREPARLEBOTTLEACTIVE21583.69</v>
      </c>
      <c r="K2497" s="1" t="n">
        <f aca="false">COUNTIF(J:J, $J2497)</f>
        <v>1</v>
      </c>
      <c r="L2497" s="1" t="str">
        <f aca="false">IF(ISNA(VLOOKUP(tblProducts[[#This Row],[supplier_id]], tblSuppliers[], 3, FALSE())), "Invalid", "Valid")</f>
        <v>Valid</v>
      </c>
    </row>
    <row r="2498" customFormat="false" ht="15" hidden="false" customHeight="true" outlineLevel="0" collapsed="false">
      <c r="A2498" s="1" t="n">
        <v>2497</v>
      </c>
      <c r="B2498" s="1" t="s">
        <v>6070</v>
      </c>
      <c r="C2498" s="1" t="s">
        <v>6071</v>
      </c>
      <c r="D2498" s="1" t="s">
        <v>1067</v>
      </c>
      <c r="E2498" s="1" t="s">
        <v>1077</v>
      </c>
      <c r="F2498" s="1" t="n">
        <v>15</v>
      </c>
      <c r="G2498" s="1" t="s">
        <v>1059</v>
      </c>
      <c r="H2498" s="1" t="n">
        <v>769.91</v>
      </c>
      <c r="I2498" s="1" t="s">
        <v>39</v>
      </c>
      <c r="J249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2497SKU02497NESTLE PRODUCT 2497BAKERYBRITANNIALITREACTIVE15769.91</v>
      </c>
      <c r="K2498" s="1" t="n">
        <f aca="false">COUNTIF(J:J, $J2498)</f>
        <v>1</v>
      </c>
      <c r="L2498" s="1" t="str">
        <f aca="false">IF(ISNA(VLOOKUP(tblProducts[[#This Row],[supplier_id]], tblSuppliers[], 3, FALSE())), "Invalid", "Valid")</f>
        <v>Valid</v>
      </c>
    </row>
    <row r="2499" customFormat="false" ht="15" hidden="false" customHeight="true" outlineLevel="0" collapsed="false">
      <c r="A2499" s="1" t="n">
        <v>2498</v>
      </c>
      <c r="B2499" s="1" t="s">
        <v>6072</v>
      </c>
      <c r="C2499" s="1" t="s">
        <v>6073</v>
      </c>
      <c r="D2499" s="1" t="s">
        <v>1088</v>
      </c>
      <c r="E2499" s="1" t="s">
        <v>1077</v>
      </c>
      <c r="F2499" s="1" t="n">
        <v>39</v>
      </c>
      <c r="G2499" s="1" t="s">
        <v>1059</v>
      </c>
      <c r="H2499" s="1" t="n">
        <v>742.18</v>
      </c>
      <c r="I2499" s="1" t="s">
        <v>46</v>
      </c>
      <c r="J249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2498SKU02498PARLE PRODUCT 2498HOUSEHOLDBRITANNIALITREINACTIVE39742.18</v>
      </c>
      <c r="K2499" s="1" t="n">
        <f aca="false">COUNTIF(J:J, $J2499)</f>
        <v>1</v>
      </c>
      <c r="L2499" s="1" t="str">
        <f aca="false">IF(ISNA(VLOOKUP(tblProducts[[#This Row],[supplier_id]], tblSuppliers[], 3, FALSE())), "Invalid", "Valid")</f>
        <v>Valid</v>
      </c>
    </row>
    <row r="2500" customFormat="false" ht="15" hidden="false" customHeight="true" outlineLevel="0" collapsed="false">
      <c r="A2500" s="1" t="n">
        <v>2499</v>
      </c>
      <c r="B2500" s="1" t="s">
        <v>6074</v>
      </c>
      <c r="C2500" s="1" t="s">
        <v>6075</v>
      </c>
      <c r="D2500" s="1" t="s">
        <v>1088</v>
      </c>
      <c r="E2500" s="1" t="s">
        <v>1089</v>
      </c>
      <c r="F2500" s="1" t="n">
        <v>56</v>
      </c>
      <c r="G2500" s="1" t="s">
        <v>1064</v>
      </c>
      <c r="H2500" s="1" t="n">
        <v>2173.61</v>
      </c>
      <c r="I2500" s="1" t="s">
        <v>39</v>
      </c>
      <c r="J250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2499SKU02499UNILEVER PRODUCT 2499HOUSEHOLDPARLEKGACTIVE562173.61</v>
      </c>
      <c r="K2500" s="1" t="n">
        <f aca="false">COUNTIF(J:J, $J2500)</f>
        <v>1</v>
      </c>
      <c r="L2500" s="1" t="str">
        <f aca="false">IF(ISNA(VLOOKUP(tblProducts[[#This Row],[supplier_id]], tblSuppliers[], 3, FALSE())), "Invalid", "Valid")</f>
        <v>Valid</v>
      </c>
    </row>
    <row r="2501" customFormat="false" ht="15" hidden="false" customHeight="true" outlineLevel="0" collapsed="false">
      <c r="A2501" s="1" t="n">
        <v>2500</v>
      </c>
      <c r="B2501" s="1" t="s">
        <v>6076</v>
      </c>
      <c r="C2501" s="1" t="s">
        <v>6077</v>
      </c>
      <c r="D2501" s="1" t="s">
        <v>1098</v>
      </c>
      <c r="E2501" s="1" t="s">
        <v>1054</v>
      </c>
      <c r="F2501" s="1" t="n">
        <v>82</v>
      </c>
      <c r="G2501" s="1" t="s">
        <v>1055</v>
      </c>
      <c r="H2501" s="1" t="n">
        <v>2324.52</v>
      </c>
      <c r="I2501" s="1" t="s">
        <v>46</v>
      </c>
      <c r="J250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2500SKU02500NESTLE PRODUCT 2500PERSONAL CAREUNILEVERPACKINACTIVE822324.52</v>
      </c>
      <c r="K2501" s="1" t="n">
        <f aca="false">COUNTIF(J:J, $J2501)</f>
        <v>1</v>
      </c>
      <c r="L2501" s="1" t="str">
        <f aca="false">IF(ISNA(VLOOKUP(tblProducts[[#This Row],[supplier_id]], tblSuppliers[], 3, FALSE())), "Invalid", "Valid")</f>
        <v>Valid</v>
      </c>
    </row>
    <row r="2502" customFormat="false" ht="15" hidden="false" customHeight="true" outlineLevel="0" collapsed="false">
      <c r="A2502" s="1" t="n">
        <v>2501</v>
      </c>
      <c r="B2502" s="1" t="s">
        <v>6078</v>
      </c>
      <c r="C2502" s="1" t="s">
        <v>6079</v>
      </c>
      <c r="D2502" s="1" t="s">
        <v>1081</v>
      </c>
      <c r="E2502" s="1" t="s">
        <v>1063</v>
      </c>
      <c r="F2502" s="1" t="n">
        <v>140</v>
      </c>
      <c r="G2502" s="1" t="s">
        <v>1059</v>
      </c>
      <c r="H2502" s="1" t="n">
        <v>2399.66</v>
      </c>
      <c r="I2502" s="1" t="s">
        <v>39</v>
      </c>
      <c r="J250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2501SKU02501ITC PRODUCT 2501FROZEN FOODAMULLITREACTIVE1402399.66</v>
      </c>
      <c r="K2502" s="1" t="n">
        <f aca="false">COUNTIF(J:J, $J2502)</f>
        <v>1</v>
      </c>
      <c r="L2502" s="1" t="str">
        <f aca="false">IF(ISNA(VLOOKUP(tblProducts[[#This Row],[supplier_id]], tblSuppliers[], 3, FALSE())), "Invalid", "Valid")</f>
        <v>Valid</v>
      </c>
    </row>
    <row r="2503" customFormat="false" ht="15" hidden="false" customHeight="true" outlineLevel="0" collapsed="false">
      <c r="A2503" s="1" t="n">
        <v>2502</v>
      </c>
      <c r="B2503" s="1" t="s">
        <v>6080</v>
      </c>
      <c r="C2503" s="1" t="s">
        <v>6081</v>
      </c>
      <c r="D2503" s="1" t="s">
        <v>1143</v>
      </c>
      <c r="E2503" s="1" t="s">
        <v>1054</v>
      </c>
      <c r="F2503" s="1" t="n">
        <v>87</v>
      </c>
      <c r="G2503" s="1" t="s">
        <v>1055</v>
      </c>
      <c r="H2503" s="1" t="n">
        <v>2329.52</v>
      </c>
      <c r="I2503" s="1" t="s">
        <v>46</v>
      </c>
      <c r="J250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2502SKU02502ITC PRODUCT 2502BEVERAGESUNILEVERPACKINACTIVE872329.52</v>
      </c>
      <c r="K2503" s="1" t="n">
        <f aca="false">COUNTIF(J:J, $J2503)</f>
        <v>1</v>
      </c>
      <c r="L2503" s="1" t="str">
        <f aca="false">IF(ISNA(VLOOKUP(tblProducts[[#This Row],[supplier_id]], tblSuppliers[], 3, FALSE())), "Invalid", "Valid")</f>
        <v>Valid</v>
      </c>
    </row>
    <row r="2504" customFormat="false" ht="15" hidden="false" customHeight="true" outlineLevel="0" collapsed="false">
      <c r="A2504" s="1" t="n">
        <v>2503</v>
      </c>
      <c r="B2504" s="1" t="s">
        <v>6082</v>
      </c>
      <c r="C2504" s="1" t="s">
        <v>6083</v>
      </c>
      <c r="D2504" s="1" t="s">
        <v>1067</v>
      </c>
      <c r="E2504" s="1" t="s">
        <v>1058</v>
      </c>
      <c r="F2504" s="1" t="n">
        <v>42</v>
      </c>
      <c r="G2504" s="1" t="s">
        <v>1055</v>
      </c>
      <c r="H2504" s="1" t="n">
        <v>1576.04</v>
      </c>
      <c r="I2504" s="1" t="s">
        <v>39</v>
      </c>
      <c r="J250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2503SKU02503UNILEVER PRODUCT 2503BAKERYP&amp;GPACKACTIVE421576.04</v>
      </c>
      <c r="K2504" s="1" t="n">
        <f aca="false">COUNTIF(J:J, $J2504)</f>
        <v>1</v>
      </c>
      <c r="L2504" s="1" t="str">
        <f aca="false">IF(ISNA(VLOOKUP(tblProducts[[#This Row],[supplier_id]], tblSuppliers[], 3, FALSE())), "Invalid", "Valid")</f>
        <v>Valid</v>
      </c>
    </row>
    <row r="2505" customFormat="false" ht="15" hidden="false" customHeight="true" outlineLevel="0" collapsed="false">
      <c r="A2505" s="1" t="n">
        <v>2504</v>
      </c>
      <c r="B2505" s="1" t="s">
        <v>6084</v>
      </c>
      <c r="C2505" s="1" t="s">
        <v>6085</v>
      </c>
      <c r="D2505" s="1" t="s">
        <v>1098</v>
      </c>
      <c r="E2505" s="1" t="s">
        <v>1063</v>
      </c>
      <c r="F2505" s="1" t="n">
        <v>155</v>
      </c>
      <c r="G2505" s="1" t="s">
        <v>1064</v>
      </c>
      <c r="H2505" s="1" t="n">
        <v>1704.66</v>
      </c>
      <c r="I2505" s="1" t="s">
        <v>46</v>
      </c>
      <c r="J250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2504SKU02504ITC PRODUCT 2504PERSONAL CAREAMULKGINACTIVE1551704.66</v>
      </c>
      <c r="K2505" s="1" t="n">
        <f aca="false">COUNTIF(J:J, $J2505)</f>
        <v>1</v>
      </c>
      <c r="L2505" s="1" t="str">
        <f aca="false">IF(ISNA(VLOOKUP(tblProducts[[#This Row],[supplier_id]], tblSuppliers[], 3, FALSE())), "Invalid", "Valid")</f>
        <v>Valid</v>
      </c>
    </row>
    <row r="2506" customFormat="false" ht="15" hidden="false" customHeight="true" outlineLevel="0" collapsed="false">
      <c r="A2506" s="1" t="n">
        <v>2505</v>
      </c>
      <c r="B2506" s="1" t="s">
        <v>6086</v>
      </c>
      <c r="C2506" s="1" t="s">
        <v>6087</v>
      </c>
      <c r="D2506" s="1" t="s">
        <v>1067</v>
      </c>
      <c r="E2506" s="1" t="s">
        <v>1071</v>
      </c>
      <c r="F2506" s="1" t="n">
        <v>43</v>
      </c>
      <c r="G2506" s="1" t="s">
        <v>1064</v>
      </c>
      <c r="H2506" s="1" t="n">
        <v>1622.73</v>
      </c>
      <c r="I2506" s="1" t="s">
        <v>46</v>
      </c>
      <c r="J250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2505SKU02505UNILEVER PRODUCT 2505BAKERYITCKGINACTIVE431622.73</v>
      </c>
      <c r="K2506" s="1" t="n">
        <f aca="false">COUNTIF(J:J, $J2506)</f>
        <v>1</v>
      </c>
      <c r="L2506" s="1" t="str">
        <f aca="false">IF(ISNA(VLOOKUP(tblProducts[[#This Row],[supplier_id]], tblSuppliers[], 3, FALSE())), "Invalid", "Valid")</f>
        <v>Valid</v>
      </c>
    </row>
    <row r="2507" customFormat="false" ht="15" hidden="false" customHeight="true" outlineLevel="0" collapsed="false">
      <c r="A2507" s="1" t="n">
        <v>2506</v>
      </c>
      <c r="B2507" s="1" t="s">
        <v>6088</v>
      </c>
      <c r="C2507" s="1" t="s">
        <v>6089</v>
      </c>
      <c r="D2507" s="1" t="s">
        <v>1098</v>
      </c>
      <c r="E2507" s="1" t="s">
        <v>1058</v>
      </c>
      <c r="F2507" s="1" t="n">
        <v>138</v>
      </c>
      <c r="G2507" s="1" t="s">
        <v>1078</v>
      </c>
      <c r="H2507" s="1" t="n">
        <v>1007.23</v>
      </c>
      <c r="I2507" s="1" t="s">
        <v>39</v>
      </c>
      <c r="J250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2506SKU02506PARLE PRODUCT 2506PERSONAL CAREP&amp;GBOTTLEACTIVE1381007.23</v>
      </c>
      <c r="K2507" s="1" t="n">
        <f aca="false">COUNTIF(J:J, $J2507)</f>
        <v>1</v>
      </c>
      <c r="L2507" s="1" t="str">
        <f aca="false">IF(ISNA(VLOOKUP(tblProducts[[#This Row],[supplier_id]], tblSuppliers[], 3, FALSE())), "Invalid", "Valid")</f>
        <v>Valid</v>
      </c>
    </row>
    <row r="2508" customFormat="false" ht="15" hidden="false" customHeight="true" outlineLevel="0" collapsed="false">
      <c r="A2508" s="1" t="n">
        <v>2507</v>
      </c>
      <c r="B2508" s="1" t="s">
        <v>6090</v>
      </c>
      <c r="C2508" s="1" t="s">
        <v>6091</v>
      </c>
      <c r="D2508" s="1" t="s">
        <v>1067</v>
      </c>
      <c r="E2508" s="1" t="s">
        <v>1089</v>
      </c>
      <c r="F2508" s="1" t="n">
        <v>31</v>
      </c>
      <c r="G2508" s="1" t="s">
        <v>1078</v>
      </c>
      <c r="H2508" s="1" t="n">
        <v>1728.86</v>
      </c>
      <c r="I2508" s="1" t="s">
        <v>46</v>
      </c>
      <c r="J250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2507SKU02507ITC PRODUCT 2507BAKERYPARLEBOTTLEINACTIVE311728.86</v>
      </c>
      <c r="K2508" s="1" t="n">
        <f aca="false">COUNTIF(J:J, $J2508)</f>
        <v>1</v>
      </c>
      <c r="L2508" s="1" t="str">
        <f aca="false">IF(ISNA(VLOOKUP(tblProducts[[#This Row],[supplier_id]], tblSuppliers[], 3, FALSE())), "Invalid", "Valid")</f>
        <v>Valid</v>
      </c>
    </row>
    <row r="2509" customFormat="false" ht="15" hidden="false" customHeight="true" outlineLevel="0" collapsed="false">
      <c r="A2509" s="1" t="n">
        <v>2508</v>
      </c>
      <c r="B2509" s="1" t="s">
        <v>6092</v>
      </c>
      <c r="C2509" s="1" t="s">
        <v>6093</v>
      </c>
      <c r="D2509" s="1" t="s">
        <v>1081</v>
      </c>
      <c r="E2509" s="1" t="s">
        <v>1058</v>
      </c>
      <c r="F2509" s="1" t="n">
        <v>193</v>
      </c>
      <c r="G2509" s="1" t="s">
        <v>1059</v>
      </c>
      <c r="H2509" s="1" t="n">
        <v>134.21</v>
      </c>
      <c r="I2509" s="1" t="s">
        <v>39</v>
      </c>
      <c r="J250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2508SKU02508PARLE PRODUCT 2508FROZEN FOODP&amp;GLITREACTIVE193134.21</v>
      </c>
      <c r="K2509" s="1" t="n">
        <f aca="false">COUNTIF(J:J, $J2509)</f>
        <v>1</v>
      </c>
      <c r="L2509" s="1" t="str">
        <f aca="false">IF(ISNA(VLOOKUP(tblProducts[[#This Row],[supplier_id]], tblSuppliers[], 3, FALSE())), "Invalid", "Valid")</f>
        <v>Valid</v>
      </c>
    </row>
    <row r="2510" customFormat="false" ht="15" hidden="false" customHeight="true" outlineLevel="0" collapsed="false">
      <c r="A2510" s="1" t="n">
        <v>2509</v>
      </c>
      <c r="B2510" s="1" t="s">
        <v>6094</v>
      </c>
      <c r="C2510" s="1" t="s">
        <v>6095</v>
      </c>
      <c r="D2510" s="1" t="s">
        <v>1067</v>
      </c>
      <c r="E2510" s="1" t="s">
        <v>1089</v>
      </c>
      <c r="F2510" s="1" t="n">
        <v>13</v>
      </c>
      <c r="G2510" s="1" t="s">
        <v>1059</v>
      </c>
      <c r="H2510" s="1" t="n">
        <v>2277.95</v>
      </c>
      <c r="I2510" s="1" t="s">
        <v>39</v>
      </c>
      <c r="J251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2509SKU02509PARLE PRODUCT 2509BAKERYPARLELITREACTIVE132277.95</v>
      </c>
      <c r="K2510" s="1" t="n">
        <f aca="false">COUNTIF(J:J, $J2510)</f>
        <v>1</v>
      </c>
      <c r="L2510" s="1" t="str">
        <f aca="false">IF(ISNA(VLOOKUP(tblProducts[[#This Row],[supplier_id]], tblSuppliers[], 3, FALSE())), "Invalid", "Valid")</f>
        <v>Valid</v>
      </c>
    </row>
    <row r="2511" customFormat="false" ht="15" hidden="false" customHeight="true" outlineLevel="0" collapsed="false">
      <c r="A2511" s="1" t="n">
        <v>2510</v>
      </c>
      <c r="B2511" s="1" t="s">
        <v>6096</v>
      </c>
      <c r="C2511" s="1" t="s">
        <v>6097</v>
      </c>
      <c r="D2511" s="1" t="s">
        <v>1076</v>
      </c>
      <c r="E2511" s="1" t="s">
        <v>1082</v>
      </c>
      <c r="F2511" s="1" t="n">
        <v>179</v>
      </c>
      <c r="G2511" s="1" t="s">
        <v>1055</v>
      </c>
      <c r="H2511" s="1" t="n">
        <v>1536.51</v>
      </c>
      <c r="I2511" s="1" t="s">
        <v>46</v>
      </c>
      <c r="J251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2510SKU02510ITC PRODUCT 2510SNACKSNESTLEPACKINACTIVE1791536.51</v>
      </c>
      <c r="K2511" s="1" t="n">
        <f aca="false">COUNTIF(J:J, $J2511)</f>
        <v>1</v>
      </c>
      <c r="L2511" s="1" t="str">
        <f aca="false">IF(ISNA(VLOOKUP(tblProducts[[#This Row],[supplier_id]], tblSuppliers[], 3, FALSE())), "Invalid", "Valid")</f>
        <v>Valid</v>
      </c>
    </row>
    <row r="2512" customFormat="false" ht="15" hidden="false" customHeight="true" outlineLevel="0" collapsed="false">
      <c r="A2512" s="1" t="n">
        <v>2511</v>
      </c>
      <c r="B2512" s="1" t="s">
        <v>6098</v>
      </c>
      <c r="C2512" s="1" t="s">
        <v>6099</v>
      </c>
      <c r="D2512" s="1" t="s">
        <v>1053</v>
      </c>
      <c r="E2512" s="1" t="s">
        <v>1077</v>
      </c>
      <c r="F2512" s="1" t="n">
        <v>192</v>
      </c>
      <c r="G2512" s="1" t="s">
        <v>1064</v>
      </c>
      <c r="H2512" s="1" t="n">
        <v>636.82</v>
      </c>
      <c r="I2512" s="1" t="s">
        <v>39</v>
      </c>
      <c r="J251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2511SKU02511ITC PRODUCT 2511CLEANINGBRITANNIAKGACTIVE192636.82</v>
      </c>
      <c r="K2512" s="1" t="n">
        <f aca="false">COUNTIF(J:J, $J2512)</f>
        <v>1</v>
      </c>
      <c r="L2512" s="1" t="str">
        <f aca="false">IF(ISNA(VLOOKUP(tblProducts[[#This Row],[supplier_id]], tblSuppliers[], 3, FALSE())), "Invalid", "Valid")</f>
        <v>Valid</v>
      </c>
    </row>
    <row r="2513" customFormat="false" ht="15" hidden="false" customHeight="true" outlineLevel="0" collapsed="false">
      <c r="A2513" s="1" t="n">
        <v>2512</v>
      </c>
      <c r="B2513" s="1" t="s">
        <v>6100</v>
      </c>
      <c r="C2513" s="1" t="s">
        <v>6101</v>
      </c>
      <c r="D2513" s="1" t="s">
        <v>1067</v>
      </c>
      <c r="E2513" s="1" t="s">
        <v>1089</v>
      </c>
      <c r="F2513" s="1" t="n">
        <v>60</v>
      </c>
      <c r="G2513" s="1" t="s">
        <v>1064</v>
      </c>
      <c r="H2513" s="1" t="n">
        <v>825.69</v>
      </c>
      <c r="I2513" s="1" t="s">
        <v>46</v>
      </c>
      <c r="J251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2512SKU02512NESTLE PRODUCT 2512BAKERYPARLEKGINACTIVE60825.69</v>
      </c>
      <c r="K2513" s="1" t="n">
        <f aca="false">COUNTIF(J:J, $J2513)</f>
        <v>1</v>
      </c>
      <c r="L2513" s="1" t="str">
        <f aca="false">IF(ISNA(VLOOKUP(tblProducts[[#This Row],[supplier_id]], tblSuppliers[], 3, FALSE())), "Invalid", "Valid")</f>
        <v>Valid</v>
      </c>
    </row>
    <row r="2514" customFormat="false" ht="15" hidden="false" customHeight="true" outlineLevel="0" collapsed="false">
      <c r="A2514" s="1" t="n">
        <v>2513</v>
      </c>
      <c r="B2514" s="1" t="s">
        <v>6102</v>
      </c>
      <c r="C2514" s="1" t="s">
        <v>6103</v>
      </c>
      <c r="D2514" s="1" t="s">
        <v>1098</v>
      </c>
      <c r="E2514" s="1" t="s">
        <v>1082</v>
      </c>
      <c r="F2514" s="1" t="n">
        <v>158</v>
      </c>
      <c r="G2514" s="1" t="s">
        <v>1055</v>
      </c>
      <c r="H2514" s="1" t="n">
        <v>1353.53</v>
      </c>
      <c r="I2514" s="1" t="s">
        <v>39</v>
      </c>
      <c r="J251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2513SKU02513UNILEVER PRODUCT 2513PERSONAL CARENESTLEPACKACTIVE1581353.53</v>
      </c>
      <c r="K2514" s="1" t="n">
        <f aca="false">COUNTIF(J:J, $J2514)</f>
        <v>1</v>
      </c>
      <c r="L2514" s="1" t="str">
        <f aca="false">IF(ISNA(VLOOKUP(tblProducts[[#This Row],[supplier_id]], tblSuppliers[], 3, FALSE())), "Invalid", "Valid")</f>
        <v>Valid</v>
      </c>
    </row>
    <row r="2515" customFormat="false" ht="15" hidden="false" customHeight="true" outlineLevel="0" collapsed="false">
      <c r="A2515" s="1" t="n">
        <v>2514</v>
      </c>
      <c r="B2515" s="1" t="s">
        <v>6104</v>
      </c>
      <c r="C2515" s="1" t="s">
        <v>6105</v>
      </c>
      <c r="D2515" s="1" t="s">
        <v>1098</v>
      </c>
      <c r="E2515" s="1" t="s">
        <v>1077</v>
      </c>
      <c r="F2515" s="1" t="n">
        <v>116</v>
      </c>
      <c r="G2515" s="1" t="s">
        <v>1068</v>
      </c>
      <c r="H2515" s="1" t="n">
        <v>198.67</v>
      </c>
      <c r="I2515" s="1" t="s">
        <v>46</v>
      </c>
      <c r="J251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2514SKU02514BRITANNIA PRODUCT 2514PERSONAL CAREBRITANNIAPIECEINACTIVE116198.67</v>
      </c>
      <c r="K2515" s="1" t="n">
        <f aca="false">COUNTIF(J:J, $J2515)</f>
        <v>1</v>
      </c>
      <c r="L2515" s="1" t="str">
        <f aca="false">IF(ISNA(VLOOKUP(tblProducts[[#This Row],[supplier_id]], tblSuppliers[], 3, FALSE())), "Invalid", "Valid")</f>
        <v>Valid</v>
      </c>
    </row>
    <row r="2516" customFormat="false" ht="15" hidden="false" customHeight="true" outlineLevel="0" collapsed="false">
      <c r="A2516" s="1" t="n">
        <v>2515</v>
      </c>
      <c r="B2516" s="1" t="s">
        <v>6106</v>
      </c>
      <c r="C2516" s="1" t="s">
        <v>6107</v>
      </c>
      <c r="D2516" s="1" t="s">
        <v>1081</v>
      </c>
      <c r="E2516" s="1" t="s">
        <v>1085</v>
      </c>
      <c r="F2516" s="1" t="n">
        <v>94</v>
      </c>
      <c r="G2516" s="1" t="s">
        <v>1055</v>
      </c>
      <c r="H2516" s="1" t="n">
        <v>443.31</v>
      </c>
      <c r="I2516" s="1" t="s">
        <v>39</v>
      </c>
      <c r="J251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2515SKU02515BRITANNIA PRODUCT 2515FROZEN FOODDABURPACKACTIVE94443.31</v>
      </c>
      <c r="K2516" s="1" t="n">
        <f aca="false">COUNTIF(J:J, $J2516)</f>
        <v>1</v>
      </c>
      <c r="L2516" s="1" t="str">
        <f aca="false">IF(ISNA(VLOOKUP(tblProducts[[#This Row],[supplier_id]], tblSuppliers[], 3, FALSE())), "Invalid", "Valid")</f>
        <v>Valid</v>
      </c>
    </row>
    <row r="2517" customFormat="false" ht="15" hidden="false" customHeight="true" outlineLevel="0" collapsed="false">
      <c r="A2517" s="1" t="n">
        <v>2516</v>
      </c>
      <c r="B2517" s="1" t="s">
        <v>6108</v>
      </c>
      <c r="C2517" s="1" t="s">
        <v>6109</v>
      </c>
      <c r="D2517" s="1" t="s">
        <v>1098</v>
      </c>
      <c r="E2517" s="1" t="s">
        <v>1058</v>
      </c>
      <c r="F2517" s="1" t="n">
        <v>175</v>
      </c>
      <c r="G2517" s="1" t="s">
        <v>1064</v>
      </c>
      <c r="H2517" s="1" t="n">
        <v>93.84</v>
      </c>
      <c r="I2517" s="1" t="s">
        <v>46</v>
      </c>
      <c r="J251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2516SKU02516BRITANNIA PRODUCT 2516PERSONAL CAREP&amp;GKGINACTIVE17593.84</v>
      </c>
      <c r="K2517" s="1" t="n">
        <f aca="false">COUNTIF(J:J, $J2517)</f>
        <v>1</v>
      </c>
      <c r="L2517" s="1" t="str">
        <f aca="false">IF(ISNA(VLOOKUP(tblProducts[[#This Row],[supplier_id]], tblSuppliers[], 3, FALSE())), "Invalid", "Valid")</f>
        <v>Valid</v>
      </c>
    </row>
    <row r="2518" customFormat="false" ht="15" hidden="false" customHeight="true" outlineLevel="0" collapsed="false">
      <c r="A2518" s="1" t="n">
        <v>2517</v>
      </c>
      <c r="B2518" s="1" t="s">
        <v>6110</v>
      </c>
      <c r="C2518" s="1" t="s">
        <v>6111</v>
      </c>
      <c r="D2518" s="1" t="s">
        <v>1143</v>
      </c>
      <c r="E2518" s="1" t="s">
        <v>1085</v>
      </c>
      <c r="F2518" s="1" t="n">
        <v>92</v>
      </c>
      <c r="G2518" s="1" t="s">
        <v>1064</v>
      </c>
      <c r="H2518" s="1" t="n">
        <v>568.86</v>
      </c>
      <c r="I2518" s="1" t="s">
        <v>46</v>
      </c>
      <c r="J251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2517SKU02517DABUR PRODUCT 2517BEVERAGESDABURKGINACTIVE92568.86</v>
      </c>
      <c r="K2518" s="1" t="n">
        <f aca="false">COUNTIF(J:J, $J2518)</f>
        <v>1</v>
      </c>
      <c r="L2518" s="1" t="str">
        <f aca="false">IF(ISNA(VLOOKUP(tblProducts[[#This Row],[supplier_id]], tblSuppliers[], 3, FALSE())), "Invalid", "Valid")</f>
        <v>Valid</v>
      </c>
    </row>
    <row r="2519" customFormat="false" ht="15" hidden="false" customHeight="true" outlineLevel="0" collapsed="false">
      <c r="A2519" s="1" t="n">
        <v>2518</v>
      </c>
      <c r="B2519" s="1" t="s">
        <v>6112</v>
      </c>
      <c r="C2519" s="1" t="s">
        <v>6113</v>
      </c>
      <c r="D2519" s="1" t="s">
        <v>1088</v>
      </c>
      <c r="E2519" s="1" t="s">
        <v>1063</v>
      </c>
      <c r="F2519" s="1" t="n">
        <v>189</v>
      </c>
      <c r="G2519" s="1" t="s">
        <v>1064</v>
      </c>
      <c r="H2519" s="1" t="n">
        <v>1754.18</v>
      </c>
      <c r="I2519" s="1" t="s">
        <v>39</v>
      </c>
      <c r="J251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2518SKU02518ITC PRODUCT 2518HOUSEHOLDAMULKGACTIVE1891754.18</v>
      </c>
      <c r="K2519" s="1" t="n">
        <f aca="false">COUNTIF(J:J, $J2519)</f>
        <v>1</v>
      </c>
      <c r="L2519" s="1" t="str">
        <f aca="false">IF(ISNA(VLOOKUP(tblProducts[[#This Row],[supplier_id]], tblSuppliers[], 3, FALSE())), "Invalid", "Valid")</f>
        <v>Valid</v>
      </c>
    </row>
    <row r="2520" customFormat="false" ht="15" hidden="false" customHeight="true" outlineLevel="0" collapsed="false">
      <c r="A2520" s="1" t="n">
        <v>2519</v>
      </c>
      <c r="B2520" s="1" t="s">
        <v>6114</v>
      </c>
      <c r="C2520" s="1" t="s">
        <v>6115</v>
      </c>
      <c r="D2520" s="1" t="s">
        <v>1088</v>
      </c>
      <c r="E2520" s="1" t="s">
        <v>1077</v>
      </c>
      <c r="F2520" s="1" t="n">
        <v>176</v>
      </c>
      <c r="G2520" s="1" t="s">
        <v>1055</v>
      </c>
      <c r="H2520" s="1" t="n">
        <v>1558.12</v>
      </c>
      <c r="I2520" s="1" t="s">
        <v>39</v>
      </c>
      <c r="J252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2519SKU02519PARLE PRODUCT 2519HOUSEHOLDBRITANNIAPACKACTIVE1761558.12</v>
      </c>
      <c r="K2520" s="1" t="n">
        <f aca="false">COUNTIF(J:J, $J2520)</f>
        <v>1</v>
      </c>
      <c r="L2520" s="1" t="str">
        <f aca="false">IF(ISNA(VLOOKUP(tblProducts[[#This Row],[supplier_id]], tblSuppliers[], 3, FALSE())), "Invalid", "Valid")</f>
        <v>Valid</v>
      </c>
    </row>
    <row r="2521" customFormat="false" ht="15" hidden="false" customHeight="true" outlineLevel="0" collapsed="false">
      <c r="A2521" s="1" t="n">
        <v>2520</v>
      </c>
      <c r="B2521" s="1" t="s">
        <v>6116</v>
      </c>
      <c r="C2521" s="1" t="s">
        <v>6117</v>
      </c>
      <c r="D2521" s="1" t="s">
        <v>1098</v>
      </c>
      <c r="E2521" s="1" t="s">
        <v>1089</v>
      </c>
      <c r="F2521" s="1" t="n">
        <v>22</v>
      </c>
      <c r="G2521" s="1" t="s">
        <v>1064</v>
      </c>
      <c r="H2521" s="1" t="n">
        <v>1547.6</v>
      </c>
      <c r="I2521" s="1" t="s">
        <v>46</v>
      </c>
      <c r="J252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2520SKU02520DABUR PRODUCT 2520PERSONAL CAREPARLEKGINACTIVE221547.6</v>
      </c>
      <c r="K2521" s="1" t="n">
        <f aca="false">COUNTIF(J:J, $J2521)</f>
        <v>1</v>
      </c>
      <c r="L2521" s="1" t="str">
        <f aca="false">IF(ISNA(VLOOKUP(tblProducts[[#This Row],[supplier_id]], tblSuppliers[], 3, FALSE())), "Invalid", "Valid")</f>
        <v>Valid</v>
      </c>
    </row>
    <row r="2522" customFormat="false" ht="15" hidden="false" customHeight="true" outlineLevel="0" collapsed="false">
      <c r="A2522" s="1" t="n">
        <v>2521</v>
      </c>
      <c r="B2522" s="1" t="s">
        <v>6118</v>
      </c>
      <c r="C2522" s="1" t="s">
        <v>6119</v>
      </c>
      <c r="D2522" s="1" t="s">
        <v>1088</v>
      </c>
      <c r="E2522" s="1" t="s">
        <v>1054</v>
      </c>
      <c r="F2522" s="1" t="n">
        <v>131</v>
      </c>
      <c r="G2522" s="1" t="s">
        <v>1059</v>
      </c>
      <c r="H2522" s="1" t="n">
        <v>2290.29</v>
      </c>
      <c r="I2522" s="1" t="s">
        <v>39</v>
      </c>
      <c r="J252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2521SKU02521BRITANNIA PRODUCT 2521HOUSEHOLDUNILEVERLITREACTIVE1312290.29</v>
      </c>
      <c r="K2522" s="1" t="n">
        <f aca="false">COUNTIF(J:J, $J2522)</f>
        <v>1</v>
      </c>
      <c r="L2522" s="1" t="str">
        <f aca="false">IF(ISNA(VLOOKUP(tblProducts[[#This Row],[supplier_id]], tblSuppliers[], 3, FALSE())), "Invalid", "Valid")</f>
        <v>Valid</v>
      </c>
    </row>
    <row r="2523" customFormat="false" ht="15" hidden="false" customHeight="true" outlineLevel="0" collapsed="false">
      <c r="A2523" s="1" t="n">
        <v>2522</v>
      </c>
      <c r="B2523" s="1" t="s">
        <v>6120</v>
      </c>
      <c r="C2523" s="1" t="s">
        <v>6121</v>
      </c>
      <c r="D2523" s="1" t="s">
        <v>1067</v>
      </c>
      <c r="E2523" s="1" t="s">
        <v>1054</v>
      </c>
      <c r="F2523" s="1" t="n">
        <v>29</v>
      </c>
      <c r="G2523" s="1" t="s">
        <v>1068</v>
      </c>
      <c r="H2523" s="1" t="n">
        <v>2168.99</v>
      </c>
      <c r="I2523" s="1" t="s">
        <v>39</v>
      </c>
      <c r="J252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2522SKU02522UNILEVER PRODUCT 2522BAKERYUNILEVERPIECEACTIVE292168.99</v>
      </c>
      <c r="K2523" s="1" t="n">
        <f aca="false">COUNTIF(J:J, $J2523)</f>
        <v>1</v>
      </c>
      <c r="L2523" s="1" t="str">
        <f aca="false">IF(ISNA(VLOOKUP(tblProducts[[#This Row],[supplier_id]], tblSuppliers[], 3, FALSE())), "Invalid", "Valid")</f>
        <v>Valid</v>
      </c>
    </row>
    <row r="2524" customFormat="false" ht="15" hidden="false" customHeight="true" outlineLevel="0" collapsed="false">
      <c r="A2524" s="1" t="n">
        <v>2523</v>
      </c>
      <c r="B2524" s="1" t="s">
        <v>6122</v>
      </c>
      <c r="C2524" s="1" t="s">
        <v>6123</v>
      </c>
      <c r="D2524" s="1" t="s">
        <v>1143</v>
      </c>
      <c r="E2524" s="1" t="s">
        <v>1063</v>
      </c>
      <c r="F2524" s="1" t="n">
        <v>62</v>
      </c>
      <c r="G2524" s="1" t="s">
        <v>1078</v>
      </c>
      <c r="H2524" s="1" t="n">
        <v>422.33</v>
      </c>
      <c r="I2524" s="1" t="s">
        <v>39</v>
      </c>
      <c r="J252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2523SKU02523P&amp;G PRODUCT 2523BEVERAGESAMULBOTTLEACTIVE62422.33</v>
      </c>
      <c r="K2524" s="1" t="n">
        <f aca="false">COUNTIF(J:J, $J2524)</f>
        <v>1</v>
      </c>
      <c r="L2524" s="1" t="str">
        <f aca="false">IF(ISNA(VLOOKUP(tblProducts[[#This Row],[supplier_id]], tblSuppliers[], 3, FALSE())), "Invalid", "Valid")</f>
        <v>Valid</v>
      </c>
    </row>
    <row r="2525" customFormat="false" ht="15" hidden="false" customHeight="true" outlineLevel="0" collapsed="false">
      <c r="A2525" s="1" t="n">
        <v>2524</v>
      </c>
      <c r="B2525" s="1" t="s">
        <v>6124</v>
      </c>
      <c r="C2525" s="1" t="s">
        <v>6125</v>
      </c>
      <c r="D2525" s="1" t="s">
        <v>1081</v>
      </c>
      <c r="E2525" s="1" t="s">
        <v>1054</v>
      </c>
      <c r="F2525" s="1" t="n">
        <v>176</v>
      </c>
      <c r="G2525" s="1" t="s">
        <v>1068</v>
      </c>
      <c r="H2525" s="1" t="n">
        <v>841.84</v>
      </c>
      <c r="I2525" s="1" t="s">
        <v>39</v>
      </c>
      <c r="J252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2524SKU02524AMUL PRODUCT 2524FROZEN FOODUNILEVERPIECEACTIVE176841.84</v>
      </c>
      <c r="K2525" s="1" t="n">
        <f aca="false">COUNTIF(J:J, $J2525)</f>
        <v>1</v>
      </c>
      <c r="L2525" s="1" t="str">
        <f aca="false">IF(ISNA(VLOOKUP(tblProducts[[#This Row],[supplier_id]], tblSuppliers[], 3, FALSE())), "Invalid", "Valid")</f>
        <v>Valid</v>
      </c>
    </row>
    <row r="2526" customFormat="false" ht="15" hidden="false" customHeight="true" outlineLevel="0" collapsed="false">
      <c r="A2526" s="1" t="n">
        <v>2525</v>
      </c>
      <c r="B2526" s="1" t="s">
        <v>6126</v>
      </c>
      <c r="C2526" s="1" t="s">
        <v>6127</v>
      </c>
      <c r="D2526" s="1" t="s">
        <v>1143</v>
      </c>
      <c r="E2526" s="1" t="s">
        <v>1077</v>
      </c>
      <c r="F2526" s="1" t="n">
        <v>48</v>
      </c>
      <c r="G2526" s="1" t="s">
        <v>1078</v>
      </c>
      <c r="H2526" s="1" t="n">
        <v>1506.55</v>
      </c>
      <c r="I2526" s="1" t="s">
        <v>39</v>
      </c>
      <c r="J252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2525SKU02525AMUL PRODUCT 2525BEVERAGESBRITANNIABOTTLEACTIVE481506.55</v>
      </c>
      <c r="K2526" s="1" t="n">
        <f aca="false">COUNTIF(J:J, $J2526)</f>
        <v>1</v>
      </c>
      <c r="L2526" s="1" t="str">
        <f aca="false">IF(ISNA(VLOOKUP(tblProducts[[#This Row],[supplier_id]], tblSuppliers[], 3, FALSE())), "Invalid", "Valid")</f>
        <v>Valid</v>
      </c>
    </row>
    <row r="2527" customFormat="false" ht="15" hidden="false" customHeight="true" outlineLevel="0" collapsed="false">
      <c r="A2527" s="1" t="n">
        <v>2526</v>
      </c>
      <c r="B2527" s="1" t="s">
        <v>6128</v>
      </c>
      <c r="C2527" s="1" t="s">
        <v>6129</v>
      </c>
      <c r="D2527" s="1" t="s">
        <v>1067</v>
      </c>
      <c r="E2527" s="1" t="s">
        <v>1082</v>
      </c>
      <c r="F2527" s="1" t="n">
        <v>114</v>
      </c>
      <c r="G2527" s="1" t="s">
        <v>1078</v>
      </c>
      <c r="H2527" s="1" t="n">
        <v>1941.89</v>
      </c>
      <c r="I2527" s="1" t="s">
        <v>39</v>
      </c>
      <c r="J252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2526SKU02526PARLE PRODUCT 2526BAKERYNESTLEBOTTLEACTIVE1141941.89</v>
      </c>
      <c r="K2527" s="1" t="n">
        <f aca="false">COUNTIF(J:J, $J2527)</f>
        <v>1</v>
      </c>
      <c r="L2527" s="1" t="str">
        <f aca="false">IF(ISNA(VLOOKUP(tblProducts[[#This Row],[supplier_id]], tblSuppliers[], 3, FALSE())), "Invalid", "Valid")</f>
        <v>Valid</v>
      </c>
    </row>
    <row r="2528" customFormat="false" ht="15" hidden="false" customHeight="true" outlineLevel="0" collapsed="false">
      <c r="A2528" s="1" t="n">
        <v>2527</v>
      </c>
      <c r="B2528" s="1" t="s">
        <v>6130</v>
      </c>
      <c r="C2528" s="1" t="s">
        <v>6131</v>
      </c>
      <c r="D2528" s="1" t="s">
        <v>1067</v>
      </c>
      <c r="E2528" s="1" t="s">
        <v>1089</v>
      </c>
      <c r="F2528" s="1" t="n">
        <v>140</v>
      </c>
      <c r="G2528" s="1" t="s">
        <v>1078</v>
      </c>
      <c r="H2528" s="1" t="n">
        <v>1389.39</v>
      </c>
      <c r="I2528" s="1" t="s">
        <v>46</v>
      </c>
      <c r="J252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2527SKU02527DABUR PRODUCT 2527BAKERYPARLEBOTTLEINACTIVE1401389.39</v>
      </c>
      <c r="K2528" s="1" t="n">
        <f aca="false">COUNTIF(J:J, $J2528)</f>
        <v>1</v>
      </c>
      <c r="L2528" s="1" t="str">
        <f aca="false">IF(ISNA(VLOOKUP(tblProducts[[#This Row],[supplier_id]], tblSuppliers[], 3, FALSE())), "Invalid", "Valid")</f>
        <v>Valid</v>
      </c>
    </row>
    <row r="2529" customFormat="false" ht="15" hidden="false" customHeight="true" outlineLevel="0" collapsed="false">
      <c r="A2529" s="1" t="n">
        <v>2528</v>
      </c>
      <c r="B2529" s="1" t="s">
        <v>6132</v>
      </c>
      <c r="C2529" s="1" t="s">
        <v>6133</v>
      </c>
      <c r="D2529" s="1" t="s">
        <v>1081</v>
      </c>
      <c r="E2529" s="1" t="s">
        <v>1063</v>
      </c>
      <c r="F2529" s="1" t="n">
        <v>5</v>
      </c>
      <c r="G2529" s="1" t="s">
        <v>1055</v>
      </c>
      <c r="H2529" s="1" t="n">
        <v>1419.65</v>
      </c>
      <c r="I2529" s="1" t="s">
        <v>39</v>
      </c>
      <c r="J252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2528SKU02528NESTLE PRODUCT 2528FROZEN FOODAMULPACKACTIVE51419.65</v>
      </c>
      <c r="K2529" s="1" t="n">
        <f aca="false">COUNTIF(J:J, $J2529)</f>
        <v>1</v>
      </c>
      <c r="L2529" s="1" t="str">
        <f aca="false">IF(ISNA(VLOOKUP(tblProducts[[#This Row],[supplier_id]], tblSuppliers[], 3, FALSE())), "Invalid", "Valid")</f>
        <v>Valid</v>
      </c>
    </row>
    <row r="2530" customFormat="false" ht="15" hidden="false" customHeight="true" outlineLevel="0" collapsed="false">
      <c r="A2530" s="1" t="n">
        <v>2529</v>
      </c>
      <c r="B2530" s="1" t="s">
        <v>6134</v>
      </c>
      <c r="C2530" s="1" t="s">
        <v>6135</v>
      </c>
      <c r="D2530" s="1" t="s">
        <v>1062</v>
      </c>
      <c r="E2530" s="1" t="s">
        <v>1077</v>
      </c>
      <c r="F2530" s="1" t="n">
        <v>78</v>
      </c>
      <c r="G2530" s="1" t="s">
        <v>1059</v>
      </c>
      <c r="H2530" s="1" t="n">
        <v>641.28</v>
      </c>
      <c r="I2530" s="1" t="s">
        <v>46</v>
      </c>
      <c r="J253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2529SKU02529PARLE PRODUCT 2529DAIRYBRITANNIALITREINACTIVE78641.28</v>
      </c>
      <c r="K2530" s="1" t="n">
        <f aca="false">COUNTIF(J:J, $J2530)</f>
        <v>1</v>
      </c>
      <c r="L2530" s="1" t="str">
        <f aca="false">IF(ISNA(VLOOKUP(tblProducts[[#This Row],[supplier_id]], tblSuppliers[], 3, FALSE())), "Invalid", "Valid")</f>
        <v>Valid</v>
      </c>
    </row>
    <row r="2531" customFormat="false" ht="15" hidden="false" customHeight="true" outlineLevel="0" collapsed="false">
      <c r="A2531" s="1" t="n">
        <v>2530</v>
      </c>
      <c r="B2531" s="1" t="s">
        <v>6136</v>
      </c>
      <c r="C2531" s="1" t="s">
        <v>6137</v>
      </c>
      <c r="D2531" s="1" t="s">
        <v>1143</v>
      </c>
      <c r="E2531" s="1" t="s">
        <v>1082</v>
      </c>
      <c r="F2531" s="1" t="n">
        <v>122</v>
      </c>
      <c r="G2531" s="1" t="s">
        <v>1068</v>
      </c>
      <c r="H2531" s="1" t="n">
        <v>325.09</v>
      </c>
      <c r="I2531" s="1" t="s">
        <v>46</v>
      </c>
      <c r="J253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2530SKU02530ITC PRODUCT 2530BEVERAGESNESTLEPIECEINACTIVE122325.09</v>
      </c>
      <c r="K2531" s="1" t="n">
        <f aca="false">COUNTIF(J:J, $J2531)</f>
        <v>1</v>
      </c>
      <c r="L2531" s="1" t="str">
        <f aca="false">IF(ISNA(VLOOKUP(tblProducts[[#This Row],[supplier_id]], tblSuppliers[], 3, FALSE())), "Invalid", "Valid")</f>
        <v>Valid</v>
      </c>
    </row>
    <row r="2532" customFormat="false" ht="15" hidden="false" customHeight="true" outlineLevel="0" collapsed="false">
      <c r="A2532" s="1" t="n">
        <v>2531</v>
      </c>
      <c r="B2532" s="1" t="s">
        <v>6138</v>
      </c>
      <c r="C2532" s="1" t="s">
        <v>6139</v>
      </c>
      <c r="D2532" s="1" t="s">
        <v>1062</v>
      </c>
      <c r="E2532" s="1" t="s">
        <v>1058</v>
      </c>
      <c r="F2532" s="1" t="n">
        <v>41</v>
      </c>
      <c r="G2532" s="1" t="s">
        <v>1059</v>
      </c>
      <c r="H2532" s="1" t="n">
        <v>38.11</v>
      </c>
      <c r="I2532" s="1" t="s">
        <v>39</v>
      </c>
      <c r="J253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2531SKU02531DABUR PRODUCT 2531DAIRYP&amp;GLITREACTIVE4138.11</v>
      </c>
      <c r="K2532" s="1" t="n">
        <f aca="false">COUNTIF(J:J, $J2532)</f>
        <v>1</v>
      </c>
      <c r="L2532" s="1" t="str">
        <f aca="false">IF(ISNA(VLOOKUP(tblProducts[[#This Row],[supplier_id]], tblSuppliers[], 3, FALSE())), "Invalid", "Valid")</f>
        <v>Valid</v>
      </c>
    </row>
    <row r="2533" customFormat="false" ht="15" hidden="false" customHeight="true" outlineLevel="0" collapsed="false">
      <c r="A2533" s="1" t="n">
        <v>2532</v>
      </c>
      <c r="B2533" s="1" t="s">
        <v>6140</v>
      </c>
      <c r="C2533" s="1" t="s">
        <v>6141</v>
      </c>
      <c r="D2533" s="1" t="s">
        <v>1076</v>
      </c>
      <c r="E2533" s="1" t="s">
        <v>1063</v>
      </c>
      <c r="F2533" s="1" t="n">
        <v>30</v>
      </c>
      <c r="G2533" s="1" t="s">
        <v>1078</v>
      </c>
      <c r="H2533" s="1" t="n">
        <v>2211.39</v>
      </c>
      <c r="I2533" s="1" t="s">
        <v>46</v>
      </c>
      <c r="J253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2532SKU02532AMUL PRODUCT 2532SNACKSAMULBOTTLEINACTIVE302211.39</v>
      </c>
      <c r="K2533" s="1" t="n">
        <f aca="false">COUNTIF(J:J, $J2533)</f>
        <v>1</v>
      </c>
      <c r="L2533" s="1" t="str">
        <f aca="false">IF(ISNA(VLOOKUP(tblProducts[[#This Row],[supplier_id]], tblSuppliers[], 3, FALSE())), "Invalid", "Valid")</f>
        <v>Valid</v>
      </c>
    </row>
    <row r="2534" customFormat="false" ht="15" hidden="false" customHeight="true" outlineLevel="0" collapsed="false">
      <c r="A2534" s="1" t="n">
        <v>2533</v>
      </c>
      <c r="B2534" s="1" t="s">
        <v>6142</v>
      </c>
      <c r="C2534" s="1" t="s">
        <v>6143</v>
      </c>
      <c r="D2534" s="1" t="s">
        <v>1081</v>
      </c>
      <c r="E2534" s="1" t="s">
        <v>1071</v>
      </c>
      <c r="F2534" s="1" t="n">
        <v>75</v>
      </c>
      <c r="G2534" s="1" t="s">
        <v>1068</v>
      </c>
      <c r="H2534" s="1" t="n">
        <v>408.42</v>
      </c>
      <c r="I2534" s="1" t="s">
        <v>46</v>
      </c>
      <c r="J253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2533SKU02533NESTLE PRODUCT 2533FROZEN FOODITCPIECEINACTIVE75408.42</v>
      </c>
      <c r="K2534" s="1" t="n">
        <f aca="false">COUNTIF(J:J, $J2534)</f>
        <v>1</v>
      </c>
      <c r="L2534" s="1" t="str">
        <f aca="false">IF(ISNA(VLOOKUP(tblProducts[[#This Row],[supplier_id]], tblSuppliers[], 3, FALSE())), "Invalid", "Valid")</f>
        <v>Valid</v>
      </c>
    </row>
    <row r="2535" customFormat="false" ht="15" hidden="false" customHeight="true" outlineLevel="0" collapsed="false">
      <c r="A2535" s="1" t="n">
        <v>2534</v>
      </c>
      <c r="B2535" s="1" t="s">
        <v>6144</v>
      </c>
      <c r="C2535" s="1" t="s">
        <v>6145</v>
      </c>
      <c r="D2535" s="1" t="s">
        <v>1081</v>
      </c>
      <c r="E2535" s="1" t="s">
        <v>1058</v>
      </c>
      <c r="F2535" s="1" t="n">
        <v>124</v>
      </c>
      <c r="G2535" s="1" t="s">
        <v>1064</v>
      </c>
      <c r="H2535" s="1" t="n">
        <v>2430.61</v>
      </c>
      <c r="I2535" s="1" t="s">
        <v>39</v>
      </c>
      <c r="J253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2534SKU02534AMUL PRODUCT 2534FROZEN FOODP&amp;GKGACTIVE1242430.61</v>
      </c>
      <c r="K2535" s="1" t="n">
        <f aca="false">COUNTIF(J:J, $J2535)</f>
        <v>1</v>
      </c>
      <c r="L2535" s="1" t="str">
        <f aca="false">IF(ISNA(VLOOKUP(tblProducts[[#This Row],[supplier_id]], tblSuppliers[], 3, FALSE())), "Invalid", "Valid")</f>
        <v>Valid</v>
      </c>
    </row>
    <row r="2536" customFormat="false" ht="15" hidden="false" customHeight="true" outlineLevel="0" collapsed="false">
      <c r="A2536" s="1" t="n">
        <v>2535</v>
      </c>
      <c r="B2536" s="1" t="s">
        <v>6146</v>
      </c>
      <c r="C2536" s="1" t="s">
        <v>6147</v>
      </c>
      <c r="D2536" s="1" t="s">
        <v>1081</v>
      </c>
      <c r="E2536" s="1" t="s">
        <v>1089</v>
      </c>
      <c r="F2536" s="1" t="n">
        <v>91</v>
      </c>
      <c r="G2536" s="1" t="s">
        <v>1068</v>
      </c>
      <c r="H2536" s="1" t="n">
        <v>2040.62</v>
      </c>
      <c r="I2536" s="1" t="s">
        <v>46</v>
      </c>
      <c r="J253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2535SKU02535BRITANNIA PRODUCT 2535FROZEN FOODPARLEPIECEINACTIVE912040.62</v>
      </c>
      <c r="K2536" s="1" t="n">
        <f aca="false">COUNTIF(J:J, $J2536)</f>
        <v>1</v>
      </c>
      <c r="L2536" s="1" t="str">
        <f aca="false">IF(ISNA(VLOOKUP(tblProducts[[#This Row],[supplier_id]], tblSuppliers[], 3, FALSE())), "Invalid", "Valid")</f>
        <v>Valid</v>
      </c>
    </row>
    <row r="2537" customFormat="false" ht="15" hidden="false" customHeight="true" outlineLevel="0" collapsed="false">
      <c r="A2537" s="1" t="n">
        <v>2536</v>
      </c>
      <c r="B2537" s="1" t="s">
        <v>6148</v>
      </c>
      <c r="C2537" s="1" t="s">
        <v>6149</v>
      </c>
      <c r="D2537" s="1" t="s">
        <v>1067</v>
      </c>
      <c r="E2537" s="1" t="s">
        <v>1082</v>
      </c>
      <c r="F2537" s="1" t="n">
        <v>121</v>
      </c>
      <c r="G2537" s="1" t="s">
        <v>1068</v>
      </c>
      <c r="H2537" s="1" t="n">
        <v>700.46</v>
      </c>
      <c r="I2537" s="1" t="s">
        <v>46</v>
      </c>
      <c r="J253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2536SKU02536PARLE PRODUCT 2536BAKERYNESTLEPIECEINACTIVE121700.46</v>
      </c>
      <c r="K2537" s="1" t="n">
        <f aca="false">COUNTIF(J:J, $J2537)</f>
        <v>1</v>
      </c>
      <c r="L2537" s="1" t="str">
        <f aca="false">IF(ISNA(VLOOKUP(tblProducts[[#This Row],[supplier_id]], tblSuppliers[], 3, FALSE())), "Invalid", "Valid")</f>
        <v>Valid</v>
      </c>
    </row>
    <row r="2538" customFormat="false" ht="15" hidden="false" customHeight="true" outlineLevel="0" collapsed="false">
      <c r="A2538" s="1" t="n">
        <v>2537</v>
      </c>
      <c r="B2538" s="1" t="s">
        <v>6150</v>
      </c>
      <c r="C2538" s="1" t="s">
        <v>6151</v>
      </c>
      <c r="D2538" s="1" t="s">
        <v>1067</v>
      </c>
      <c r="E2538" s="1" t="s">
        <v>1077</v>
      </c>
      <c r="F2538" s="1" t="n">
        <v>48</v>
      </c>
      <c r="G2538" s="1" t="s">
        <v>1078</v>
      </c>
      <c r="H2538" s="1" t="n">
        <v>1994.55</v>
      </c>
      <c r="I2538" s="1" t="s">
        <v>39</v>
      </c>
      <c r="J253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2537SKU02537AMUL PRODUCT 2537BAKERYBRITANNIABOTTLEACTIVE481994.55</v>
      </c>
      <c r="K2538" s="1" t="n">
        <f aca="false">COUNTIF(J:J, $J2538)</f>
        <v>1</v>
      </c>
      <c r="L2538" s="1" t="str">
        <f aca="false">IF(ISNA(VLOOKUP(tblProducts[[#This Row],[supplier_id]], tblSuppliers[], 3, FALSE())), "Invalid", "Valid")</f>
        <v>Valid</v>
      </c>
    </row>
    <row r="2539" customFormat="false" ht="15" hidden="false" customHeight="true" outlineLevel="0" collapsed="false">
      <c r="A2539" s="1" t="n">
        <v>2538</v>
      </c>
      <c r="B2539" s="1" t="s">
        <v>6152</v>
      </c>
      <c r="C2539" s="1" t="s">
        <v>6153</v>
      </c>
      <c r="D2539" s="1" t="s">
        <v>1053</v>
      </c>
      <c r="E2539" s="1" t="s">
        <v>1082</v>
      </c>
      <c r="F2539" s="1" t="n">
        <v>191</v>
      </c>
      <c r="G2539" s="1" t="s">
        <v>1055</v>
      </c>
      <c r="H2539" s="1" t="n">
        <v>512.75</v>
      </c>
      <c r="I2539" s="1" t="s">
        <v>39</v>
      </c>
      <c r="J253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2538SKU02538UNILEVER PRODUCT 2538CLEANINGNESTLEPACKACTIVE191512.75</v>
      </c>
      <c r="K2539" s="1" t="n">
        <f aca="false">COUNTIF(J:J, $J2539)</f>
        <v>1</v>
      </c>
      <c r="L2539" s="1" t="str">
        <f aca="false">IF(ISNA(VLOOKUP(tblProducts[[#This Row],[supplier_id]], tblSuppliers[], 3, FALSE())), "Invalid", "Valid")</f>
        <v>Valid</v>
      </c>
    </row>
    <row r="2540" customFormat="false" ht="15" hidden="false" customHeight="true" outlineLevel="0" collapsed="false">
      <c r="A2540" s="1" t="n">
        <v>2539</v>
      </c>
      <c r="B2540" s="1" t="s">
        <v>6154</v>
      </c>
      <c r="C2540" s="1" t="s">
        <v>6155</v>
      </c>
      <c r="D2540" s="1" t="s">
        <v>1143</v>
      </c>
      <c r="E2540" s="1" t="s">
        <v>1089</v>
      </c>
      <c r="F2540" s="1" t="n">
        <v>37</v>
      </c>
      <c r="G2540" s="1" t="s">
        <v>1059</v>
      </c>
      <c r="H2540" s="1" t="n">
        <v>2045.81</v>
      </c>
      <c r="I2540" s="1" t="s">
        <v>46</v>
      </c>
      <c r="J254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2539SKU02539AMUL PRODUCT 2539BEVERAGESPARLELITREINACTIVE372045.81</v>
      </c>
      <c r="K2540" s="1" t="n">
        <f aca="false">COUNTIF(J:J, $J2540)</f>
        <v>1</v>
      </c>
      <c r="L2540" s="1" t="str">
        <f aca="false">IF(ISNA(VLOOKUP(tblProducts[[#This Row],[supplier_id]], tblSuppliers[], 3, FALSE())), "Invalid", "Valid")</f>
        <v>Valid</v>
      </c>
    </row>
    <row r="2541" customFormat="false" ht="15" hidden="false" customHeight="true" outlineLevel="0" collapsed="false">
      <c r="A2541" s="1" t="n">
        <v>2540</v>
      </c>
      <c r="B2541" s="1" t="s">
        <v>6156</v>
      </c>
      <c r="C2541" s="1" t="s">
        <v>6157</v>
      </c>
      <c r="D2541" s="1" t="s">
        <v>1067</v>
      </c>
      <c r="E2541" s="1" t="s">
        <v>1085</v>
      </c>
      <c r="F2541" s="1" t="n">
        <v>49</v>
      </c>
      <c r="G2541" s="1" t="s">
        <v>1059</v>
      </c>
      <c r="H2541" s="1" t="n">
        <v>722.77</v>
      </c>
      <c r="I2541" s="1" t="s">
        <v>39</v>
      </c>
      <c r="J254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2540SKU02540UNILEVER PRODUCT 2540BAKERYDABURLITREACTIVE49722.77</v>
      </c>
      <c r="K2541" s="1" t="n">
        <f aca="false">COUNTIF(J:J, $J2541)</f>
        <v>1</v>
      </c>
      <c r="L2541" s="1" t="str">
        <f aca="false">IF(ISNA(VLOOKUP(tblProducts[[#This Row],[supplier_id]], tblSuppliers[], 3, FALSE())), "Invalid", "Valid")</f>
        <v>Valid</v>
      </c>
    </row>
    <row r="2542" customFormat="false" ht="15" hidden="false" customHeight="true" outlineLevel="0" collapsed="false">
      <c r="A2542" s="1" t="n">
        <v>2541</v>
      </c>
      <c r="B2542" s="1" t="s">
        <v>6158</v>
      </c>
      <c r="C2542" s="1" t="s">
        <v>6159</v>
      </c>
      <c r="D2542" s="1" t="s">
        <v>1076</v>
      </c>
      <c r="E2542" s="1" t="s">
        <v>1063</v>
      </c>
      <c r="F2542" s="1" t="n">
        <v>177</v>
      </c>
      <c r="G2542" s="1" t="s">
        <v>1064</v>
      </c>
      <c r="H2542" s="1" t="n">
        <v>2425.49</v>
      </c>
      <c r="I2542" s="1" t="s">
        <v>46</v>
      </c>
      <c r="J254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2541SKU02541ITC PRODUCT 2541SNACKSAMULKGINACTIVE1772425.49</v>
      </c>
      <c r="K2542" s="1" t="n">
        <f aca="false">COUNTIF(J:J, $J2542)</f>
        <v>1</v>
      </c>
      <c r="L2542" s="1" t="str">
        <f aca="false">IF(ISNA(VLOOKUP(tblProducts[[#This Row],[supplier_id]], tblSuppliers[], 3, FALSE())), "Invalid", "Valid")</f>
        <v>Valid</v>
      </c>
    </row>
    <row r="2543" customFormat="false" ht="15" hidden="false" customHeight="true" outlineLevel="0" collapsed="false">
      <c r="A2543" s="1" t="n">
        <v>2542</v>
      </c>
      <c r="B2543" s="1" t="s">
        <v>6160</v>
      </c>
      <c r="C2543" s="1" t="s">
        <v>6161</v>
      </c>
      <c r="D2543" s="1" t="s">
        <v>1098</v>
      </c>
      <c r="E2543" s="1" t="s">
        <v>1077</v>
      </c>
      <c r="F2543" s="1" t="n">
        <v>44</v>
      </c>
      <c r="G2543" s="1" t="s">
        <v>1064</v>
      </c>
      <c r="H2543" s="1" t="n">
        <v>1253.05</v>
      </c>
      <c r="I2543" s="1" t="s">
        <v>46</v>
      </c>
      <c r="J254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2542SKU02542BRITANNIA PRODUCT 2542PERSONAL CAREBRITANNIAKGINACTIVE441253.05</v>
      </c>
      <c r="K2543" s="1" t="n">
        <f aca="false">COUNTIF(J:J, $J2543)</f>
        <v>1</v>
      </c>
      <c r="L2543" s="1" t="str">
        <f aca="false">IF(ISNA(VLOOKUP(tblProducts[[#This Row],[supplier_id]], tblSuppliers[], 3, FALSE())), "Invalid", "Valid")</f>
        <v>Valid</v>
      </c>
    </row>
    <row r="2544" customFormat="false" ht="15" hidden="false" customHeight="true" outlineLevel="0" collapsed="false">
      <c r="A2544" s="1" t="n">
        <v>2543</v>
      </c>
      <c r="B2544" s="1" t="s">
        <v>6162</v>
      </c>
      <c r="C2544" s="1" t="s">
        <v>6163</v>
      </c>
      <c r="D2544" s="1" t="s">
        <v>1088</v>
      </c>
      <c r="E2544" s="1" t="s">
        <v>1058</v>
      </c>
      <c r="F2544" s="1" t="n">
        <v>80</v>
      </c>
      <c r="G2544" s="1" t="s">
        <v>1068</v>
      </c>
      <c r="H2544" s="1" t="n">
        <v>2265.2</v>
      </c>
      <c r="I2544" s="1" t="s">
        <v>46</v>
      </c>
      <c r="J254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2543SKU02543BRITANNIA PRODUCT 2543HOUSEHOLDP&amp;GPIECEINACTIVE802265.2</v>
      </c>
      <c r="K2544" s="1" t="n">
        <f aca="false">COUNTIF(J:J, $J2544)</f>
        <v>1</v>
      </c>
      <c r="L2544" s="1" t="str">
        <f aca="false">IF(ISNA(VLOOKUP(tblProducts[[#This Row],[supplier_id]], tblSuppliers[], 3, FALSE())), "Invalid", "Valid")</f>
        <v>Valid</v>
      </c>
    </row>
    <row r="2545" customFormat="false" ht="15" hidden="false" customHeight="true" outlineLevel="0" collapsed="false">
      <c r="A2545" s="1" t="n">
        <v>2544</v>
      </c>
      <c r="B2545" s="1" t="s">
        <v>6164</v>
      </c>
      <c r="C2545" s="1" t="s">
        <v>6165</v>
      </c>
      <c r="D2545" s="1" t="s">
        <v>1062</v>
      </c>
      <c r="E2545" s="1" t="s">
        <v>1085</v>
      </c>
      <c r="F2545" s="1" t="n">
        <v>144</v>
      </c>
      <c r="G2545" s="1" t="s">
        <v>1064</v>
      </c>
      <c r="H2545" s="1" t="n">
        <v>344.01</v>
      </c>
      <c r="I2545" s="1" t="s">
        <v>46</v>
      </c>
      <c r="J254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2544SKU02544UNILEVER PRODUCT 2544DAIRYDABURKGINACTIVE144344.01</v>
      </c>
      <c r="K2545" s="1" t="n">
        <f aca="false">COUNTIF(J:J, $J2545)</f>
        <v>1</v>
      </c>
      <c r="L2545" s="1" t="str">
        <f aca="false">IF(ISNA(VLOOKUP(tblProducts[[#This Row],[supplier_id]], tblSuppliers[], 3, FALSE())), "Invalid", "Valid")</f>
        <v>Valid</v>
      </c>
    </row>
    <row r="2546" customFormat="false" ht="15" hidden="false" customHeight="true" outlineLevel="0" collapsed="false">
      <c r="A2546" s="1" t="n">
        <v>2545</v>
      </c>
      <c r="B2546" s="1" t="s">
        <v>6166</v>
      </c>
      <c r="C2546" s="1" t="s">
        <v>6167</v>
      </c>
      <c r="D2546" s="1" t="s">
        <v>1076</v>
      </c>
      <c r="E2546" s="1" t="s">
        <v>1058</v>
      </c>
      <c r="F2546" s="1" t="n">
        <v>175</v>
      </c>
      <c r="G2546" s="1" t="s">
        <v>1064</v>
      </c>
      <c r="H2546" s="1" t="n">
        <v>2223.08</v>
      </c>
      <c r="I2546" s="1" t="s">
        <v>46</v>
      </c>
      <c r="J254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2545SKU02545BRITANNIA PRODUCT 2545SNACKSP&amp;GKGINACTIVE1752223.08</v>
      </c>
      <c r="K2546" s="1" t="n">
        <f aca="false">COUNTIF(J:J, $J2546)</f>
        <v>1</v>
      </c>
      <c r="L2546" s="1" t="str">
        <f aca="false">IF(ISNA(VLOOKUP(tblProducts[[#This Row],[supplier_id]], tblSuppliers[], 3, FALSE())), "Invalid", "Valid")</f>
        <v>Valid</v>
      </c>
    </row>
    <row r="2547" customFormat="false" ht="15" hidden="false" customHeight="true" outlineLevel="0" collapsed="false">
      <c r="A2547" s="1" t="n">
        <v>2546</v>
      </c>
      <c r="B2547" s="1" t="s">
        <v>6168</v>
      </c>
      <c r="C2547" s="1" t="s">
        <v>6169</v>
      </c>
      <c r="D2547" s="1" t="s">
        <v>1081</v>
      </c>
      <c r="E2547" s="1" t="s">
        <v>1089</v>
      </c>
      <c r="F2547" s="1" t="n">
        <v>187</v>
      </c>
      <c r="G2547" s="1" t="s">
        <v>1064</v>
      </c>
      <c r="H2547" s="1" t="n">
        <v>262.02</v>
      </c>
      <c r="I2547" s="1" t="s">
        <v>39</v>
      </c>
      <c r="J254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2546SKU02546P&amp;G PRODUCT 2546FROZEN FOODPARLEKGACTIVE187262.02</v>
      </c>
      <c r="K2547" s="1" t="n">
        <f aca="false">COUNTIF(J:J, $J2547)</f>
        <v>1</v>
      </c>
      <c r="L2547" s="1" t="str">
        <f aca="false">IF(ISNA(VLOOKUP(tblProducts[[#This Row],[supplier_id]], tblSuppliers[], 3, FALSE())), "Invalid", "Valid")</f>
        <v>Valid</v>
      </c>
    </row>
    <row r="2548" customFormat="false" ht="15" hidden="false" customHeight="true" outlineLevel="0" collapsed="false">
      <c r="A2548" s="1" t="n">
        <v>2547</v>
      </c>
      <c r="B2548" s="1" t="s">
        <v>6170</v>
      </c>
      <c r="C2548" s="1" t="s">
        <v>6171</v>
      </c>
      <c r="D2548" s="1" t="s">
        <v>1067</v>
      </c>
      <c r="E2548" s="1" t="s">
        <v>1089</v>
      </c>
      <c r="F2548" s="1" t="n">
        <v>125</v>
      </c>
      <c r="G2548" s="1" t="s">
        <v>1055</v>
      </c>
      <c r="H2548" s="1" t="n">
        <v>1260.83</v>
      </c>
      <c r="I2548" s="1" t="s">
        <v>39</v>
      </c>
      <c r="J254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2547SKU02547NESTLE PRODUCT 2547BAKERYPARLEPACKACTIVE1251260.83</v>
      </c>
      <c r="K2548" s="1" t="n">
        <f aca="false">COUNTIF(J:J, $J2548)</f>
        <v>1</v>
      </c>
      <c r="L2548" s="1" t="str">
        <f aca="false">IF(ISNA(VLOOKUP(tblProducts[[#This Row],[supplier_id]], tblSuppliers[], 3, FALSE())), "Invalid", "Valid")</f>
        <v>Valid</v>
      </c>
    </row>
    <row r="2549" customFormat="false" ht="15" hidden="false" customHeight="true" outlineLevel="0" collapsed="false">
      <c r="A2549" s="1" t="n">
        <v>2548</v>
      </c>
      <c r="B2549" s="1" t="s">
        <v>6172</v>
      </c>
      <c r="C2549" s="1" t="s">
        <v>6173</v>
      </c>
      <c r="D2549" s="1" t="s">
        <v>1143</v>
      </c>
      <c r="E2549" s="1" t="s">
        <v>1058</v>
      </c>
      <c r="F2549" s="1" t="n">
        <v>163</v>
      </c>
      <c r="G2549" s="1" t="s">
        <v>1055</v>
      </c>
      <c r="H2549" s="1" t="n">
        <v>2132.08</v>
      </c>
      <c r="I2549" s="1" t="s">
        <v>46</v>
      </c>
      <c r="J254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2548SKU02548PARLE PRODUCT 2548BEVERAGESP&amp;GPACKINACTIVE1632132.08</v>
      </c>
      <c r="K2549" s="1" t="n">
        <f aca="false">COUNTIF(J:J, $J2549)</f>
        <v>1</v>
      </c>
      <c r="L2549" s="1" t="str">
        <f aca="false">IF(ISNA(VLOOKUP(tblProducts[[#This Row],[supplier_id]], tblSuppliers[], 3, FALSE())), "Invalid", "Valid")</f>
        <v>Valid</v>
      </c>
    </row>
    <row r="2550" customFormat="false" ht="15" hidden="false" customHeight="true" outlineLevel="0" collapsed="false">
      <c r="A2550" s="1" t="n">
        <v>2549</v>
      </c>
      <c r="B2550" s="1" t="s">
        <v>6174</v>
      </c>
      <c r="C2550" s="1" t="s">
        <v>6175</v>
      </c>
      <c r="D2550" s="1" t="s">
        <v>1053</v>
      </c>
      <c r="E2550" s="1" t="s">
        <v>1085</v>
      </c>
      <c r="F2550" s="1" t="n">
        <v>48</v>
      </c>
      <c r="G2550" s="1" t="s">
        <v>1064</v>
      </c>
      <c r="H2550" s="1" t="n">
        <v>219.33</v>
      </c>
      <c r="I2550" s="1" t="s">
        <v>39</v>
      </c>
      <c r="J255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2549SKU02549AMUL PRODUCT 2549CLEANINGDABURKGACTIVE48219.33</v>
      </c>
      <c r="K2550" s="1" t="n">
        <f aca="false">COUNTIF(J:J, $J2550)</f>
        <v>1</v>
      </c>
      <c r="L2550" s="1" t="str">
        <f aca="false">IF(ISNA(VLOOKUP(tblProducts[[#This Row],[supplier_id]], tblSuppliers[], 3, FALSE())), "Invalid", "Valid")</f>
        <v>Valid</v>
      </c>
    </row>
    <row r="2551" customFormat="false" ht="15" hidden="false" customHeight="true" outlineLevel="0" collapsed="false">
      <c r="A2551" s="1" t="n">
        <v>2550</v>
      </c>
      <c r="B2551" s="1" t="s">
        <v>6176</v>
      </c>
      <c r="C2551" s="1" t="s">
        <v>6177</v>
      </c>
      <c r="D2551" s="1" t="s">
        <v>1088</v>
      </c>
      <c r="E2551" s="1" t="s">
        <v>1071</v>
      </c>
      <c r="F2551" s="1" t="n">
        <v>106</v>
      </c>
      <c r="G2551" s="1" t="s">
        <v>1078</v>
      </c>
      <c r="H2551" s="1" t="n">
        <v>1589.8</v>
      </c>
      <c r="I2551" s="1" t="s">
        <v>46</v>
      </c>
      <c r="J255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2550SKU02550BRITANNIA PRODUCT 2550HOUSEHOLDITCBOTTLEINACTIVE1061589.8</v>
      </c>
      <c r="K2551" s="1" t="n">
        <f aca="false">COUNTIF(J:J, $J2551)</f>
        <v>1</v>
      </c>
      <c r="L2551" s="1" t="str">
        <f aca="false">IF(ISNA(VLOOKUP(tblProducts[[#This Row],[supplier_id]], tblSuppliers[], 3, FALSE())), "Invalid", "Valid")</f>
        <v>Valid</v>
      </c>
    </row>
    <row r="2552" customFormat="false" ht="15" hidden="false" customHeight="true" outlineLevel="0" collapsed="false">
      <c r="A2552" s="1" t="n">
        <v>2551</v>
      </c>
      <c r="B2552" s="1" t="s">
        <v>6178</v>
      </c>
      <c r="C2552" s="1" t="s">
        <v>6179</v>
      </c>
      <c r="D2552" s="1" t="s">
        <v>1062</v>
      </c>
      <c r="E2552" s="1" t="s">
        <v>1071</v>
      </c>
      <c r="F2552" s="1" t="n">
        <v>11</v>
      </c>
      <c r="G2552" s="1" t="s">
        <v>1059</v>
      </c>
      <c r="H2552" s="1" t="n">
        <v>2241.61</v>
      </c>
      <c r="I2552" s="1" t="s">
        <v>46</v>
      </c>
      <c r="J255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2551SKU02551AMUL PRODUCT 2551DAIRYITCLITREINACTIVE112241.61</v>
      </c>
      <c r="K2552" s="1" t="n">
        <f aca="false">COUNTIF(J:J, $J2552)</f>
        <v>1</v>
      </c>
      <c r="L2552" s="1" t="str">
        <f aca="false">IF(ISNA(VLOOKUP(tblProducts[[#This Row],[supplier_id]], tblSuppliers[], 3, FALSE())), "Invalid", "Valid")</f>
        <v>Valid</v>
      </c>
    </row>
    <row r="2553" customFormat="false" ht="15" hidden="false" customHeight="true" outlineLevel="0" collapsed="false">
      <c r="A2553" s="1" t="n">
        <v>2552</v>
      </c>
      <c r="B2553" s="1" t="s">
        <v>6180</v>
      </c>
      <c r="C2553" s="1" t="s">
        <v>6181</v>
      </c>
      <c r="D2553" s="1" t="s">
        <v>1053</v>
      </c>
      <c r="E2553" s="1" t="s">
        <v>1058</v>
      </c>
      <c r="F2553" s="1" t="n">
        <v>176</v>
      </c>
      <c r="G2553" s="1" t="s">
        <v>1078</v>
      </c>
      <c r="H2553" s="1" t="n">
        <v>2100.73</v>
      </c>
      <c r="I2553" s="1" t="s">
        <v>46</v>
      </c>
      <c r="J255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2552SKU02552ITC PRODUCT 2552CLEANINGP&amp;GBOTTLEINACTIVE1762100.73</v>
      </c>
      <c r="K2553" s="1" t="n">
        <f aca="false">COUNTIF(J:J, $J2553)</f>
        <v>1</v>
      </c>
      <c r="L2553" s="1" t="str">
        <f aca="false">IF(ISNA(VLOOKUP(tblProducts[[#This Row],[supplier_id]], tblSuppliers[], 3, FALSE())), "Invalid", "Valid")</f>
        <v>Valid</v>
      </c>
    </row>
    <row r="2554" customFormat="false" ht="15" hidden="false" customHeight="true" outlineLevel="0" collapsed="false">
      <c r="A2554" s="1" t="n">
        <v>2553</v>
      </c>
      <c r="B2554" s="1" t="s">
        <v>6182</v>
      </c>
      <c r="C2554" s="1" t="s">
        <v>6183</v>
      </c>
      <c r="D2554" s="1" t="s">
        <v>1081</v>
      </c>
      <c r="E2554" s="1" t="s">
        <v>1054</v>
      </c>
      <c r="F2554" s="1" t="n">
        <v>145</v>
      </c>
      <c r="G2554" s="1" t="s">
        <v>1068</v>
      </c>
      <c r="H2554" s="1" t="n">
        <v>323.86</v>
      </c>
      <c r="I2554" s="1" t="s">
        <v>39</v>
      </c>
      <c r="J255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2553SKU02553AMUL PRODUCT 2553FROZEN FOODUNILEVERPIECEACTIVE145323.86</v>
      </c>
      <c r="K2554" s="1" t="n">
        <f aca="false">COUNTIF(J:J, $J2554)</f>
        <v>1</v>
      </c>
      <c r="L2554" s="1" t="str">
        <f aca="false">IF(ISNA(VLOOKUP(tblProducts[[#This Row],[supplier_id]], tblSuppliers[], 3, FALSE())), "Invalid", "Valid")</f>
        <v>Valid</v>
      </c>
    </row>
    <row r="2555" customFormat="false" ht="15" hidden="false" customHeight="true" outlineLevel="0" collapsed="false">
      <c r="A2555" s="1" t="n">
        <v>2554</v>
      </c>
      <c r="B2555" s="1" t="s">
        <v>6184</v>
      </c>
      <c r="C2555" s="1" t="s">
        <v>6185</v>
      </c>
      <c r="D2555" s="1" t="s">
        <v>1062</v>
      </c>
      <c r="E2555" s="1" t="s">
        <v>1089</v>
      </c>
      <c r="F2555" s="1" t="n">
        <v>147</v>
      </c>
      <c r="G2555" s="1" t="s">
        <v>1064</v>
      </c>
      <c r="H2555" s="1" t="n">
        <v>1519.97</v>
      </c>
      <c r="I2555" s="1" t="s">
        <v>39</v>
      </c>
      <c r="J255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2554SKU02554NESTLE PRODUCT 2554DAIRYPARLEKGACTIVE1471519.97</v>
      </c>
      <c r="K2555" s="1" t="n">
        <f aca="false">COUNTIF(J:J, $J2555)</f>
        <v>1</v>
      </c>
      <c r="L2555" s="1" t="str">
        <f aca="false">IF(ISNA(VLOOKUP(tblProducts[[#This Row],[supplier_id]], tblSuppliers[], 3, FALSE())), "Invalid", "Valid")</f>
        <v>Valid</v>
      </c>
    </row>
    <row r="2556" customFormat="false" ht="15" hidden="false" customHeight="true" outlineLevel="0" collapsed="false">
      <c r="A2556" s="1" t="n">
        <v>2555</v>
      </c>
      <c r="B2556" s="1" t="s">
        <v>6186</v>
      </c>
      <c r="C2556" s="1" t="s">
        <v>6187</v>
      </c>
      <c r="D2556" s="1" t="s">
        <v>1143</v>
      </c>
      <c r="E2556" s="1" t="s">
        <v>1071</v>
      </c>
      <c r="F2556" s="1" t="n">
        <v>47</v>
      </c>
      <c r="G2556" s="1" t="s">
        <v>1078</v>
      </c>
      <c r="H2556" s="1" t="n">
        <v>2337.72</v>
      </c>
      <c r="I2556" s="1" t="s">
        <v>39</v>
      </c>
      <c r="J255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2555SKU02555PARLE PRODUCT 2555BEVERAGESITCBOTTLEACTIVE472337.72</v>
      </c>
      <c r="K2556" s="1" t="n">
        <f aca="false">COUNTIF(J:J, $J2556)</f>
        <v>1</v>
      </c>
      <c r="L2556" s="1" t="str">
        <f aca="false">IF(ISNA(VLOOKUP(tblProducts[[#This Row],[supplier_id]], tblSuppliers[], 3, FALSE())), "Invalid", "Valid")</f>
        <v>Valid</v>
      </c>
    </row>
    <row r="2557" customFormat="false" ht="15" hidden="false" customHeight="true" outlineLevel="0" collapsed="false">
      <c r="A2557" s="1" t="n">
        <v>2556</v>
      </c>
      <c r="B2557" s="1" t="s">
        <v>6188</v>
      </c>
      <c r="C2557" s="1" t="s">
        <v>6189</v>
      </c>
      <c r="D2557" s="1" t="s">
        <v>1076</v>
      </c>
      <c r="E2557" s="1" t="s">
        <v>1082</v>
      </c>
      <c r="F2557" s="1" t="n">
        <v>2</v>
      </c>
      <c r="G2557" s="1" t="s">
        <v>1078</v>
      </c>
      <c r="H2557" s="1" t="n">
        <v>327.63</v>
      </c>
      <c r="I2557" s="1" t="s">
        <v>39</v>
      </c>
      <c r="J255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2556SKU02556P&amp;G PRODUCT 2556SNACKSNESTLEBOTTLEACTIVE2327.63</v>
      </c>
      <c r="K2557" s="1" t="n">
        <f aca="false">COUNTIF(J:J, $J2557)</f>
        <v>1</v>
      </c>
      <c r="L2557" s="1" t="str">
        <f aca="false">IF(ISNA(VLOOKUP(tblProducts[[#This Row],[supplier_id]], tblSuppliers[], 3, FALSE())), "Invalid", "Valid")</f>
        <v>Valid</v>
      </c>
    </row>
    <row r="2558" customFormat="false" ht="15" hidden="false" customHeight="true" outlineLevel="0" collapsed="false">
      <c r="A2558" s="1" t="n">
        <v>2557</v>
      </c>
      <c r="B2558" s="1" t="s">
        <v>6190</v>
      </c>
      <c r="C2558" s="1" t="s">
        <v>6191</v>
      </c>
      <c r="D2558" s="1" t="s">
        <v>1076</v>
      </c>
      <c r="E2558" s="1" t="s">
        <v>1071</v>
      </c>
      <c r="F2558" s="1" t="n">
        <v>20</v>
      </c>
      <c r="G2558" s="1" t="s">
        <v>1059</v>
      </c>
      <c r="H2558" s="1" t="n">
        <v>562.95</v>
      </c>
      <c r="I2558" s="1" t="s">
        <v>46</v>
      </c>
      <c r="J255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2557SKU02557DABUR PRODUCT 2557SNACKSITCLITREINACTIVE20562.95</v>
      </c>
      <c r="K2558" s="1" t="n">
        <f aca="false">COUNTIF(J:J, $J2558)</f>
        <v>1</v>
      </c>
      <c r="L2558" s="1" t="str">
        <f aca="false">IF(ISNA(VLOOKUP(tblProducts[[#This Row],[supplier_id]], tblSuppliers[], 3, FALSE())), "Invalid", "Valid")</f>
        <v>Valid</v>
      </c>
    </row>
    <row r="2559" customFormat="false" ht="15" hidden="false" customHeight="true" outlineLevel="0" collapsed="false">
      <c r="A2559" s="1" t="n">
        <v>2558</v>
      </c>
      <c r="B2559" s="1" t="s">
        <v>6192</v>
      </c>
      <c r="C2559" s="1" t="s">
        <v>6193</v>
      </c>
      <c r="D2559" s="1" t="s">
        <v>1062</v>
      </c>
      <c r="E2559" s="1" t="s">
        <v>1085</v>
      </c>
      <c r="F2559" s="1" t="n">
        <v>158</v>
      </c>
      <c r="G2559" s="1" t="s">
        <v>1055</v>
      </c>
      <c r="H2559" s="1" t="n">
        <v>1973.39</v>
      </c>
      <c r="I2559" s="1" t="s">
        <v>46</v>
      </c>
      <c r="J255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2558SKU02558AMUL PRODUCT 2558DAIRYDABURPACKINACTIVE1581973.39</v>
      </c>
      <c r="K2559" s="1" t="n">
        <f aca="false">COUNTIF(J:J, $J2559)</f>
        <v>1</v>
      </c>
      <c r="L2559" s="1" t="str">
        <f aca="false">IF(ISNA(VLOOKUP(tblProducts[[#This Row],[supplier_id]], tblSuppliers[], 3, FALSE())), "Invalid", "Valid")</f>
        <v>Valid</v>
      </c>
    </row>
    <row r="2560" customFormat="false" ht="15" hidden="false" customHeight="true" outlineLevel="0" collapsed="false">
      <c r="A2560" s="1" t="n">
        <v>2559</v>
      </c>
      <c r="B2560" s="1" t="s">
        <v>6194</v>
      </c>
      <c r="C2560" s="1" t="s">
        <v>6195</v>
      </c>
      <c r="D2560" s="1" t="s">
        <v>1053</v>
      </c>
      <c r="E2560" s="1" t="s">
        <v>1054</v>
      </c>
      <c r="F2560" s="1" t="n">
        <v>83</v>
      </c>
      <c r="G2560" s="1" t="s">
        <v>1078</v>
      </c>
      <c r="H2560" s="1" t="n">
        <v>219.17</v>
      </c>
      <c r="I2560" s="1" t="s">
        <v>46</v>
      </c>
      <c r="J256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2559SKU02559NESTLE PRODUCT 2559CLEANINGUNILEVERBOTTLEINACTIVE83219.17</v>
      </c>
      <c r="K2560" s="1" t="n">
        <f aca="false">COUNTIF(J:J, $J2560)</f>
        <v>1</v>
      </c>
      <c r="L2560" s="1" t="str">
        <f aca="false">IF(ISNA(VLOOKUP(tblProducts[[#This Row],[supplier_id]], tblSuppliers[], 3, FALSE())), "Invalid", "Valid")</f>
        <v>Valid</v>
      </c>
    </row>
    <row r="2561" customFormat="false" ht="15" hidden="false" customHeight="true" outlineLevel="0" collapsed="false">
      <c r="A2561" s="1" t="n">
        <v>2560</v>
      </c>
      <c r="B2561" s="1" t="s">
        <v>6196</v>
      </c>
      <c r="C2561" s="1" t="s">
        <v>6197</v>
      </c>
      <c r="D2561" s="1" t="s">
        <v>1067</v>
      </c>
      <c r="E2561" s="1" t="s">
        <v>1063</v>
      </c>
      <c r="F2561" s="1" t="n">
        <v>128</v>
      </c>
      <c r="G2561" s="1" t="s">
        <v>1055</v>
      </c>
      <c r="H2561" s="1" t="n">
        <v>595.53</v>
      </c>
      <c r="I2561" s="1" t="s">
        <v>46</v>
      </c>
      <c r="J256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2560SKU02560BRITANNIA PRODUCT 2560BAKERYAMULPACKINACTIVE128595.53</v>
      </c>
      <c r="K2561" s="1" t="n">
        <f aca="false">COUNTIF(J:J, $J2561)</f>
        <v>1</v>
      </c>
      <c r="L2561" s="1" t="str">
        <f aca="false">IF(ISNA(VLOOKUP(tblProducts[[#This Row],[supplier_id]], tblSuppliers[], 3, FALSE())), "Invalid", "Valid")</f>
        <v>Valid</v>
      </c>
    </row>
    <row r="2562" customFormat="false" ht="15" hidden="false" customHeight="true" outlineLevel="0" collapsed="false">
      <c r="A2562" s="1" t="n">
        <v>2561</v>
      </c>
      <c r="B2562" s="1" t="s">
        <v>6198</v>
      </c>
      <c r="C2562" s="1" t="s">
        <v>6199</v>
      </c>
      <c r="D2562" s="1" t="s">
        <v>1098</v>
      </c>
      <c r="E2562" s="1" t="s">
        <v>1077</v>
      </c>
      <c r="F2562" s="1" t="n">
        <v>49</v>
      </c>
      <c r="G2562" s="1" t="s">
        <v>1064</v>
      </c>
      <c r="H2562" s="1" t="n">
        <v>1698.64</v>
      </c>
      <c r="I2562" s="1" t="s">
        <v>46</v>
      </c>
      <c r="J256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2561SKU02561DABUR PRODUCT 2561PERSONAL CAREBRITANNIAKGINACTIVE491698.64</v>
      </c>
      <c r="K2562" s="1" t="n">
        <f aca="false">COUNTIF(J:J, $J2562)</f>
        <v>1</v>
      </c>
      <c r="L2562" s="1" t="str">
        <f aca="false">IF(ISNA(VLOOKUP(tblProducts[[#This Row],[supplier_id]], tblSuppliers[], 3, FALSE())), "Invalid", "Valid")</f>
        <v>Valid</v>
      </c>
    </row>
    <row r="2563" customFormat="false" ht="15" hidden="false" customHeight="true" outlineLevel="0" collapsed="false">
      <c r="A2563" s="1" t="n">
        <v>2562</v>
      </c>
      <c r="B2563" s="1" t="s">
        <v>6200</v>
      </c>
      <c r="C2563" s="1" t="s">
        <v>6201</v>
      </c>
      <c r="D2563" s="1" t="s">
        <v>1081</v>
      </c>
      <c r="E2563" s="1" t="s">
        <v>1082</v>
      </c>
      <c r="F2563" s="1" t="n">
        <v>18</v>
      </c>
      <c r="G2563" s="1" t="s">
        <v>1059</v>
      </c>
      <c r="H2563" s="1" t="n">
        <v>553.49</v>
      </c>
      <c r="I2563" s="1" t="s">
        <v>39</v>
      </c>
      <c r="J256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2562SKU02562NESTLE PRODUCT 2562FROZEN FOODNESTLELITREACTIVE18553.49</v>
      </c>
      <c r="K2563" s="1" t="n">
        <f aca="false">COUNTIF(J:J, $J2563)</f>
        <v>1</v>
      </c>
      <c r="L2563" s="1" t="str">
        <f aca="false">IF(ISNA(VLOOKUP(tblProducts[[#This Row],[supplier_id]], tblSuppliers[], 3, FALSE())), "Invalid", "Valid")</f>
        <v>Valid</v>
      </c>
    </row>
    <row r="2564" customFormat="false" ht="15" hidden="false" customHeight="true" outlineLevel="0" collapsed="false">
      <c r="A2564" s="1" t="n">
        <v>2563</v>
      </c>
      <c r="B2564" s="1" t="s">
        <v>6202</v>
      </c>
      <c r="C2564" s="1" t="s">
        <v>6203</v>
      </c>
      <c r="D2564" s="1" t="s">
        <v>1081</v>
      </c>
      <c r="E2564" s="1" t="s">
        <v>1063</v>
      </c>
      <c r="F2564" s="1" t="n">
        <v>181</v>
      </c>
      <c r="G2564" s="1" t="s">
        <v>1068</v>
      </c>
      <c r="H2564" s="1" t="n">
        <v>1005.65</v>
      </c>
      <c r="I2564" s="1" t="s">
        <v>46</v>
      </c>
      <c r="J256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2563SKU02563UNILEVER PRODUCT 2563FROZEN FOODAMULPIECEINACTIVE1811005.65</v>
      </c>
      <c r="K2564" s="1" t="n">
        <f aca="false">COUNTIF(J:J, $J2564)</f>
        <v>1</v>
      </c>
      <c r="L2564" s="1" t="str">
        <f aca="false">IF(ISNA(VLOOKUP(tblProducts[[#This Row],[supplier_id]], tblSuppliers[], 3, FALSE())), "Invalid", "Valid")</f>
        <v>Valid</v>
      </c>
    </row>
    <row r="2565" customFormat="false" ht="15" hidden="false" customHeight="true" outlineLevel="0" collapsed="false">
      <c r="A2565" s="1" t="n">
        <v>2564</v>
      </c>
      <c r="B2565" s="1" t="s">
        <v>6204</v>
      </c>
      <c r="C2565" s="1" t="s">
        <v>6205</v>
      </c>
      <c r="D2565" s="1" t="s">
        <v>1062</v>
      </c>
      <c r="E2565" s="1" t="s">
        <v>1085</v>
      </c>
      <c r="F2565" s="1" t="n">
        <v>55</v>
      </c>
      <c r="G2565" s="1" t="s">
        <v>1078</v>
      </c>
      <c r="H2565" s="1" t="n">
        <v>1096</v>
      </c>
      <c r="I2565" s="1" t="s">
        <v>46</v>
      </c>
      <c r="J256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2564SKU02564NESTLE PRODUCT 2564DAIRYDABURBOTTLEINACTIVE551096</v>
      </c>
      <c r="K2565" s="1" t="n">
        <f aca="false">COUNTIF(J:J, $J2565)</f>
        <v>1</v>
      </c>
      <c r="L2565" s="1" t="str">
        <f aca="false">IF(ISNA(VLOOKUP(tblProducts[[#This Row],[supplier_id]], tblSuppliers[], 3, FALSE())), "Invalid", "Valid")</f>
        <v>Valid</v>
      </c>
    </row>
    <row r="2566" customFormat="false" ht="15" hidden="false" customHeight="true" outlineLevel="0" collapsed="false">
      <c r="A2566" s="1" t="n">
        <v>2565</v>
      </c>
      <c r="B2566" s="1" t="s">
        <v>6206</v>
      </c>
      <c r="C2566" s="1" t="s">
        <v>6207</v>
      </c>
      <c r="D2566" s="1" t="s">
        <v>1098</v>
      </c>
      <c r="E2566" s="1" t="s">
        <v>1077</v>
      </c>
      <c r="F2566" s="1" t="n">
        <v>30</v>
      </c>
      <c r="G2566" s="1" t="s">
        <v>1055</v>
      </c>
      <c r="H2566" s="1" t="n">
        <v>590.13</v>
      </c>
      <c r="I2566" s="1" t="s">
        <v>39</v>
      </c>
      <c r="J256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2565SKU02565UNILEVER PRODUCT 2565PERSONAL CAREBRITANNIAPACKACTIVE30590.13</v>
      </c>
      <c r="K2566" s="1" t="n">
        <f aca="false">COUNTIF(J:J, $J2566)</f>
        <v>1</v>
      </c>
      <c r="L2566" s="1" t="str">
        <f aca="false">IF(ISNA(VLOOKUP(tblProducts[[#This Row],[supplier_id]], tblSuppliers[], 3, FALSE())), "Invalid", "Valid")</f>
        <v>Valid</v>
      </c>
    </row>
    <row r="2567" customFormat="false" ht="15" hidden="false" customHeight="true" outlineLevel="0" collapsed="false">
      <c r="A2567" s="1" t="n">
        <v>2566</v>
      </c>
      <c r="B2567" s="1" t="s">
        <v>6208</v>
      </c>
      <c r="C2567" s="1" t="s">
        <v>6209</v>
      </c>
      <c r="D2567" s="1" t="s">
        <v>1062</v>
      </c>
      <c r="E2567" s="1" t="s">
        <v>1082</v>
      </c>
      <c r="F2567" s="1" t="n">
        <v>97</v>
      </c>
      <c r="G2567" s="1" t="s">
        <v>1064</v>
      </c>
      <c r="H2567" s="1" t="n">
        <v>903.84</v>
      </c>
      <c r="I2567" s="1" t="s">
        <v>39</v>
      </c>
      <c r="J256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2566SKU02566ITC PRODUCT 2566DAIRYNESTLEKGACTIVE97903.84</v>
      </c>
      <c r="K2567" s="1" t="n">
        <f aca="false">COUNTIF(J:J, $J2567)</f>
        <v>1</v>
      </c>
      <c r="L2567" s="1" t="str">
        <f aca="false">IF(ISNA(VLOOKUP(tblProducts[[#This Row],[supplier_id]], tblSuppliers[], 3, FALSE())), "Invalid", "Valid")</f>
        <v>Valid</v>
      </c>
    </row>
    <row r="2568" customFormat="false" ht="15" hidden="false" customHeight="true" outlineLevel="0" collapsed="false">
      <c r="A2568" s="1" t="n">
        <v>2567</v>
      </c>
      <c r="B2568" s="1" t="s">
        <v>6210</v>
      </c>
      <c r="C2568" s="1" t="s">
        <v>6211</v>
      </c>
      <c r="D2568" s="1" t="s">
        <v>1143</v>
      </c>
      <c r="E2568" s="1" t="s">
        <v>1077</v>
      </c>
      <c r="F2568" s="1" t="n">
        <v>157</v>
      </c>
      <c r="G2568" s="1" t="s">
        <v>1059</v>
      </c>
      <c r="H2568" s="1" t="n">
        <v>1315.28</v>
      </c>
      <c r="I2568" s="1" t="s">
        <v>39</v>
      </c>
      <c r="J256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2567SKU02567NESTLE PRODUCT 2567BEVERAGESBRITANNIALITREACTIVE1571315.28</v>
      </c>
      <c r="K2568" s="1" t="n">
        <f aca="false">COUNTIF(J:J, $J2568)</f>
        <v>1</v>
      </c>
      <c r="L2568" s="1" t="str">
        <f aca="false">IF(ISNA(VLOOKUP(tblProducts[[#This Row],[supplier_id]], tblSuppliers[], 3, FALSE())), "Invalid", "Valid")</f>
        <v>Valid</v>
      </c>
    </row>
    <row r="2569" customFormat="false" ht="15" hidden="false" customHeight="true" outlineLevel="0" collapsed="false">
      <c r="A2569" s="1" t="n">
        <v>2568</v>
      </c>
      <c r="B2569" s="1" t="s">
        <v>6212</v>
      </c>
      <c r="C2569" s="1" t="s">
        <v>6213</v>
      </c>
      <c r="D2569" s="1" t="s">
        <v>1076</v>
      </c>
      <c r="E2569" s="1" t="s">
        <v>1077</v>
      </c>
      <c r="F2569" s="1" t="n">
        <v>75</v>
      </c>
      <c r="G2569" s="1" t="s">
        <v>1068</v>
      </c>
      <c r="H2569" s="1" t="n">
        <v>1891.82</v>
      </c>
      <c r="I2569" s="1" t="s">
        <v>39</v>
      </c>
      <c r="J256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2568SKU02568NESTLE PRODUCT 2568SNACKSBRITANNIAPIECEACTIVE751891.82</v>
      </c>
      <c r="K2569" s="1" t="n">
        <f aca="false">COUNTIF(J:J, $J2569)</f>
        <v>1</v>
      </c>
      <c r="L2569" s="1" t="str">
        <f aca="false">IF(ISNA(VLOOKUP(tblProducts[[#This Row],[supplier_id]], tblSuppliers[], 3, FALSE())), "Invalid", "Valid")</f>
        <v>Valid</v>
      </c>
    </row>
    <row r="2570" customFormat="false" ht="15" hidden="false" customHeight="true" outlineLevel="0" collapsed="false">
      <c r="A2570" s="1" t="n">
        <v>2569</v>
      </c>
      <c r="B2570" s="1" t="s">
        <v>6214</v>
      </c>
      <c r="C2570" s="1" t="s">
        <v>6215</v>
      </c>
      <c r="D2570" s="1" t="s">
        <v>1067</v>
      </c>
      <c r="E2570" s="1" t="s">
        <v>1077</v>
      </c>
      <c r="F2570" s="1" t="n">
        <v>123</v>
      </c>
      <c r="G2570" s="1" t="s">
        <v>1078</v>
      </c>
      <c r="H2570" s="1" t="n">
        <v>110.15</v>
      </c>
      <c r="I2570" s="1" t="s">
        <v>39</v>
      </c>
      <c r="J257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2569SKU02569AMUL PRODUCT 2569BAKERYBRITANNIABOTTLEACTIVE123110.15</v>
      </c>
      <c r="K2570" s="1" t="n">
        <f aca="false">COUNTIF(J:J, $J2570)</f>
        <v>1</v>
      </c>
      <c r="L2570" s="1" t="str">
        <f aca="false">IF(ISNA(VLOOKUP(tblProducts[[#This Row],[supplier_id]], tblSuppliers[], 3, FALSE())), "Invalid", "Valid")</f>
        <v>Valid</v>
      </c>
    </row>
    <row r="2571" customFormat="false" ht="15" hidden="false" customHeight="true" outlineLevel="0" collapsed="false">
      <c r="A2571" s="1" t="n">
        <v>2570</v>
      </c>
      <c r="B2571" s="1" t="s">
        <v>6216</v>
      </c>
      <c r="C2571" s="1" t="s">
        <v>6217</v>
      </c>
      <c r="D2571" s="1" t="s">
        <v>1143</v>
      </c>
      <c r="E2571" s="1" t="s">
        <v>1082</v>
      </c>
      <c r="F2571" s="1" t="n">
        <v>171</v>
      </c>
      <c r="G2571" s="1" t="s">
        <v>1064</v>
      </c>
      <c r="H2571" s="1" t="n">
        <v>740.37</v>
      </c>
      <c r="I2571" s="1" t="s">
        <v>39</v>
      </c>
      <c r="J257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2570SKU02570ITC PRODUCT 2570BEVERAGESNESTLEKGACTIVE171740.37</v>
      </c>
      <c r="K2571" s="1" t="n">
        <f aca="false">COUNTIF(J:J, $J2571)</f>
        <v>1</v>
      </c>
      <c r="L2571" s="1" t="str">
        <f aca="false">IF(ISNA(VLOOKUP(tblProducts[[#This Row],[supplier_id]], tblSuppliers[], 3, FALSE())), "Invalid", "Valid")</f>
        <v>Valid</v>
      </c>
    </row>
    <row r="2572" customFormat="false" ht="15" hidden="false" customHeight="true" outlineLevel="0" collapsed="false">
      <c r="A2572" s="1" t="n">
        <v>2571</v>
      </c>
      <c r="B2572" s="1" t="s">
        <v>6218</v>
      </c>
      <c r="C2572" s="1" t="s">
        <v>6219</v>
      </c>
      <c r="D2572" s="1" t="s">
        <v>1076</v>
      </c>
      <c r="E2572" s="1" t="s">
        <v>1058</v>
      </c>
      <c r="F2572" s="1" t="n">
        <v>168</v>
      </c>
      <c r="G2572" s="1" t="s">
        <v>1068</v>
      </c>
      <c r="H2572" s="1" t="n">
        <v>253.59</v>
      </c>
      <c r="I2572" s="1" t="s">
        <v>39</v>
      </c>
      <c r="J257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2571SKU02571UNILEVER PRODUCT 2571SNACKSP&amp;GPIECEACTIVE168253.59</v>
      </c>
      <c r="K2572" s="1" t="n">
        <f aca="false">COUNTIF(J:J, $J2572)</f>
        <v>1</v>
      </c>
      <c r="L2572" s="1" t="str">
        <f aca="false">IF(ISNA(VLOOKUP(tblProducts[[#This Row],[supplier_id]], tblSuppliers[], 3, FALSE())), "Invalid", "Valid")</f>
        <v>Valid</v>
      </c>
    </row>
    <row r="2573" customFormat="false" ht="15" hidden="false" customHeight="true" outlineLevel="0" collapsed="false">
      <c r="A2573" s="1" t="n">
        <v>2572</v>
      </c>
      <c r="B2573" s="1" t="s">
        <v>6220</v>
      </c>
      <c r="C2573" s="1" t="s">
        <v>6221</v>
      </c>
      <c r="D2573" s="1" t="s">
        <v>1062</v>
      </c>
      <c r="E2573" s="1" t="s">
        <v>1085</v>
      </c>
      <c r="F2573" s="1" t="n">
        <v>28</v>
      </c>
      <c r="G2573" s="1" t="s">
        <v>1059</v>
      </c>
      <c r="H2573" s="1" t="n">
        <v>1481.56</v>
      </c>
      <c r="I2573" s="1" t="s">
        <v>46</v>
      </c>
      <c r="J257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2572SKU02572DABUR PRODUCT 2572DAIRYDABURLITREINACTIVE281481.56</v>
      </c>
      <c r="K2573" s="1" t="n">
        <f aca="false">COUNTIF(J:J, $J2573)</f>
        <v>1</v>
      </c>
      <c r="L2573" s="1" t="str">
        <f aca="false">IF(ISNA(VLOOKUP(tblProducts[[#This Row],[supplier_id]], tblSuppliers[], 3, FALSE())), "Invalid", "Valid")</f>
        <v>Valid</v>
      </c>
    </row>
    <row r="2574" customFormat="false" ht="15" hidden="false" customHeight="true" outlineLevel="0" collapsed="false">
      <c r="A2574" s="1" t="n">
        <v>2573</v>
      </c>
      <c r="B2574" s="1" t="s">
        <v>6222</v>
      </c>
      <c r="C2574" s="1" t="s">
        <v>6223</v>
      </c>
      <c r="D2574" s="1" t="s">
        <v>1053</v>
      </c>
      <c r="E2574" s="1" t="s">
        <v>1085</v>
      </c>
      <c r="F2574" s="1" t="n">
        <v>59</v>
      </c>
      <c r="G2574" s="1" t="s">
        <v>1059</v>
      </c>
      <c r="H2574" s="1" t="n">
        <v>229.34</v>
      </c>
      <c r="I2574" s="1" t="s">
        <v>46</v>
      </c>
      <c r="J257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2573SKU02573UNILEVER PRODUCT 2573CLEANINGDABURLITREINACTIVE59229.34</v>
      </c>
      <c r="K2574" s="1" t="n">
        <f aca="false">COUNTIF(J:J, $J2574)</f>
        <v>1</v>
      </c>
      <c r="L2574" s="1" t="str">
        <f aca="false">IF(ISNA(VLOOKUP(tblProducts[[#This Row],[supplier_id]], tblSuppliers[], 3, FALSE())), "Invalid", "Valid")</f>
        <v>Valid</v>
      </c>
    </row>
    <row r="2575" customFormat="false" ht="15" hidden="false" customHeight="true" outlineLevel="0" collapsed="false">
      <c r="A2575" s="1" t="n">
        <v>2574</v>
      </c>
      <c r="B2575" s="1" t="s">
        <v>6224</v>
      </c>
      <c r="C2575" s="1" t="s">
        <v>6225</v>
      </c>
      <c r="D2575" s="1" t="s">
        <v>1053</v>
      </c>
      <c r="E2575" s="1" t="s">
        <v>1082</v>
      </c>
      <c r="F2575" s="1" t="n">
        <v>141</v>
      </c>
      <c r="G2575" s="1" t="s">
        <v>1055</v>
      </c>
      <c r="H2575" s="1" t="n">
        <v>598.32</v>
      </c>
      <c r="I2575" s="1" t="s">
        <v>46</v>
      </c>
      <c r="J257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2574SKU02574AMUL PRODUCT 2574CLEANINGNESTLEPACKINACTIVE141598.32</v>
      </c>
      <c r="K2575" s="1" t="n">
        <f aca="false">COUNTIF(J:J, $J2575)</f>
        <v>1</v>
      </c>
      <c r="L2575" s="1" t="str">
        <f aca="false">IF(ISNA(VLOOKUP(tblProducts[[#This Row],[supplier_id]], tblSuppliers[], 3, FALSE())), "Invalid", "Valid")</f>
        <v>Valid</v>
      </c>
    </row>
    <row r="2576" customFormat="false" ht="15" hidden="false" customHeight="true" outlineLevel="0" collapsed="false">
      <c r="A2576" s="1" t="n">
        <v>2575</v>
      </c>
      <c r="B2576" s="1" t="s">
        <v>6226</v>
      </c>
      <c r="C2576" s="1" t="s">
        <v>6227</v>
      </c>
      <c r="D2576" s="1" t="s">
        <v>1098</v>
      </c>
      <c r="E2576" s="1" t="s">
        <v>1082</v>
      </c>
      <c r="F2576" s="1" t="n">
        <v>39</v>
      </c>
      <c r="G2576" s="1" t="s">
        <v>1068</v>
      </c>
      <c r="H2576" s="1" t="n">
        <v>1271.67</v>
      </c>
      <c r="I2576" s="1" t="s">
        <v>39</v>
      </c>
      <c r="J257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2575SKU02575UNILEVER PRODUCT 2575PERSONAL CARENESTLEPIECEACTIVE391271.67</v>
      </c>
      <c r="K2576" s="1" t="n">
        <f aca="false">COUNTIF(J:J, $J2576)</f>
        <v>1</v>
      </c>
      <c r="L2576" s="1" t="str">
        <f aca="false">IF(ISNA(VLOOKUP(tblProducts[[#This Row],[supplier_id]], tblSuppliers[], 3, FALSE())), "Invalid", "Valid")</f>
        <v>Valid</v>
      </c>
    </row>
    <row r="2577" customFormat="false" ht="15" hidden="false" customHeight="true" outlineLevel="0" collapsed="false">
      <c r="A2577" s="1" t="n">
        <v>2576</v>
      </c>
      <c r="B2577" s="1" t="s">
        <v>6228</v>
      </c>
      <c r="C2577" s="1" t="s">
        <v>6229</v>
      </c>
      <c r="D2577" s="1" t="s">
        <v>1143</v>
      </c>
      <c r="E2577" s="1" t="s">
        <v>1085</v>
      </c>
      <c r="F2577" s="1" t="n">
        <v>110</v>
      </c>
      <c r="G2577" s="1" t="s">
        <v>1064</v>
      </c>
      <c r="H2577" s="1" t="n">
        <v>784.7</v>
      </c>
      <c r="I2577" s="1" t="s">
        <v>39</v>
      </c>
      <c r="J257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2576SKU02576BRITANNIA PRODUCT 2576BEVERAGESDABURKGACTIVE110784.7</v>
      </c>
      <c r="K2577" s="1" t="n">
        <f aca="false">COUNTIF(J:J, $J2577)</f>
        <v>1</v>
      </c>
      <c r="L2577" s="1" t="str">
        <f aca="false">IF(ISNA(VLOOKUP(tblProducts[[#This Row],[supplier_id]], tblSuppliers[], 3, FALSE())), "Invalid", "Valid")</f>
        <v>Valid</v>
      </c>
    </row>
    <row r="2578" customFormat="false" ht="15" hidden="false" customHeight="true" outlineLevel="0" collapsed="false">
      <c r="A2578" s="1" t="n">
        <v>2577</v>
      </c>
      <c r="B2578" s="1" t="s">
        <v>6230</v>
      </c>
      <c r="C2578" s="1" t="s">
        <v>6231</v>
      </c>
      <c r="D2578" s="1" t="s">
        <v>1067</v>
      </c>
      <c r="E2578" s="1" t="s">
        <v>1054</v>
      </c>
      <c r="F2578" s="1" t="n">
        <v>42</v>
      </c>
      <c r="G2578" s="1" t="s">
        <v>1059</v>
      </c>
      <c r="H2578" s="1" t="n">
        <v>1286.88</v>
      </c>
      <c r="I2578" s="1" t="s">
        <v>39</v>
      </c>
      <c r="J257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2577SKU02577NESTLE PRODUCT 2577BAKERYUNILEVERLITREACTIVE421286.88</v>
      </c>
      <c r="K2578" s="1" t="n">
        <f aca="false">COUNTIF(J:J, $J2578)</f>
        <v>1</v>
      </c>
      <c r="L2578" s="1" t="str">
        <f aca="false">IF(ISNA(VLOOKUP(tblProducts[[#This Row],[supplier_id]], tblSuppliers[], 3, FALSE())), "Invalid", "Valid")</f>
        <v>Valid</v>
      </c>
    </row>
    <row r="2579" customFormat="false" ht="15" hidden="false" customHeight="true" outlineLevel="0" collapsed="false">
      <c r="A2579" s="1" t="n">
        <v>2578</v>
      </c>
      <c r="B2579" s="1" t="s">
        <v>6232</v>
      </c>
      <c r="C2579" s="1" t="s">
        <v>6233</v>
      </c>
      <c r="D2579" s="1" t="s">
        <v>1088</v>
      </c>
      <c r="E2579" s="1" t="s">
        <v>1054</v>
      </c>
      <c r="F2579" s="1" t="n">
        <v>79</v>
      </c>
      <c r="G2579" s="1" t="s">
        <v>1055</v>
      </c>
      <c r="H2579" s="1" t="n">
        <v>973.93</v>
      </c>
      <c r="I2579" s="1" t="s">
        <v>39</v>
      </c>
      <c r="J257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2578SKU02578UNILEVER PRODUCT 2578HOUSEHOLDUNILEVERPACKACTIVE79973.93</v>
      </c>
      <c r="K2579" s="1" t="n">
        <f aca="false">COUNTIF(J:J, $J2579)</f>
        <v>1</v>
      </c>
      <c r="L2579" s="1" t="str">
        <f aca="false">IF(ISNA(VLOOKUP(tblProducts[[#This Row],[supplier_id]], tblSuppliers[], 3, FALSE())), "Invalid", "Valid")</f>
        <v>Valid</v>
      </c>
    </row>
    <row r="2580" customFormat="false" ht="15" hidden="false" customHeight="true" outlineLevel="0" collapsed="false">
      <c r="A2580" s="1" t="n">
        <v>2579</v>
      </c>
      <c r="B2580" s="1" t="s">
        <v>6234</v>
      </c>
      <c r="C2580" s="1" t="s">
        <v>6235</v>
      </c>
      <c r="D2580" s="1" t="s">
        <v>1067</v>
      </c>
      <c r="E2580" s="1" t="s">
        <v>1077</v>
      </c>
      <c r="F2580" s="1" t="n">
        <v>107</v>
      </c>
      <c r="G2580" s="1" t="s">
        <v>1059</v>
      </c>
      <c r="H2580" s="1" t="n">
        <v>1530.52</v>
      </c>
      <c r="I2580" s="1" t="s">
        <v>39</v>
      </c>
      <c r="J258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2579SKU02579ITC PRODUCT 2579BAKERYBRITANNIALITREACTIVE1071530.52</v>
      </c>
      <c r="K2580" s="1" t="n">
        <f aca="false">COUNTIF(J:J, $J2580)</f>
        <v>1</v>
      </c>
      <c r="L2580" s="1" t="str">
        <f aca="false">IF(ISNA(VLOOKUP(tblProducts[[#This Row],[supplier_id]], tblSuppliers[], 3, FALSE())), "Invalid", "Valid")</f>
        <v>Valid</v>
      </c>
    </row>
    <row r="2581" customFormat="false" ht="15" hidden="false" customHeight="true" outlineLevel="0" collapsed="false">
      <c r="A2581" s="1" t="n">
        <v>2580</v>
      </c>
      <c r="B2581" s="1" t="s">
        <v>6236</v>
      </c>
      <c r="C2581" s="1" t="s">
        <v>6237</v>
      </c>
      <c r="D2581" s="1" t="s">
        <v>1062</v>
      </c>
      <c r="E2581" s="1" t="s">
        <v>1077</v>
      </c>
      <c r="F2581" s="1" t="n">
        <v>22</v>
      </c>
      <c r="G2581" s="1" t="s">
        <v>1059</v>
      </c>
      <c r="H2581" s="1" t="n">
        <v>941.17</v>
      </c>
      <c r="I2581" s="1" t="s">
        <v>46</v>
      </c>
      <c r="J258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2580SKU02580ITC PRODUCT 2580DAIRYBRITANNIALITREINACTIVE22941.17</v>
      </c>
      <c r="K2581" s="1" t="n">
        <f aca="false">COUNTIF(J:J, $J2581)</f>
        <v>1</v>
      </c>
      <c r="L2581" s="1" t="str">
        <f aca="false">IF(ISNA(VLOOKUP(tblProducts[[#This Row],[supplier_id]], tblSuppliers[], 3, FALSE())), "Invalid", "Valid")</f>
        <v>Valid</v>
      </c>
    </row>
    <row r="2582" customFormat="false" ht="15" hidden="false" customHeight="true" outlineLevel="0" collapsed="false">
      <c r="A2582" s="1" t="n">
        <v>2581</v>
      </c>
      <c r="B2582" s="1" t="s">
        <v>6238</v>
      </c>
      <c r="C2582" s="1" t="s">
        <v>6239</v>
      </c>
      <c r="D2582" s="1" t="s">
        <v>1098</v>
      </c>
      <c r="E2582" s="1" t="s">
        <v>1089</v>
      </c>
      <c r="F2582" s="1" t="n">
        <v>76</v>
      </c>
      <c r="G2582" s="1" t="s">
        <v>1078</v>
      </c>
      <c r="H2582" s="1" t="n">
        <v>1303.62</v>
      </c>
      <c r="I2582" s="1" t="s">
        <v>46</v>
      </c>
      <c r="J258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2581SKU02581NESTLE PRODUCT 2581PERSONAL CAREPARLEBOTTLEINACTIVE761303.62</v>
      </c>
      <c r="K2582" s="1" t="n">
        <f aca="false">COUNTIF(J:J, $J2582)</f>
        <v>1</v>
      </c>
      <c r="L2582" s="1" t="str">
        <f aca="false">IF(ISNA(VLOOKUP(tblProducts[[#This Row],[supplier_id]], tblSuppliers[], 3, FALSE())), "Invalid", "Valid")</f>
        <v>Valid</v>
      </c>
    </row>
    <row r="2583" customFormat="false" ht="15" hidden="false" customHeight="true" outlineLevel="0" collapsed="false">
      <c r="A2583" s="1" t="n">
        <v>2582</v>
      </c>
      <c r="B2583" s="1" t="s">
        <v>6240</v>
      </c>
      <c r="C2583" s="1" t="s">
        <v>6241</v>
      </c>
      <c r="D2583" s="1" t="s">
        <v>1053</v>
      </c>
      <c r="E2583" s="1" t="s">
        <v>1063</v>
      </c>
      <c r="F2583" s="1" t="n">
        <v>168</v>
      </c>
      <c r="G2583" s="1" t="s">
        <v>1068</v>
      </c>
      <c r="H2583" s="1" t="n">
        <v>933.82</v>
      </c>
      <c r="I2583" s="1" t="s">
        <v>46</v>
      </c>
      <c r="J258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2582SKU02582AMUL PRODUCT 2582CLEANINGAMULPIECEINACTIVE168933.82</v>
      </c>
      <c r="K2583" s="1" t="n">
        <f aca="false">COUNTIF(J:J, $J2583)</f>
        <v>1</v>
      </c>
      <c r="L2583" s="1" t="str">
        <f aca="false">IF(ISNA(VLOOKUP(tblProducts[[#This Row],[supplier_id]], tblSuppliers[], 3, FALSE())), "Invalid", "Valid")</f>
        <v>Valid</v>
      </c>
    </row>
    <row r="2584" customFormat="false" ht="15" hidden="false" customHeight="true" outlineLevel="0" collapsed="false">
      <c r="A2584" s="1" t="n">
        <v>2583</v>
      </c>
      <c r="B2584" s="1" t="s">
        <v>6242</v>
      </c>
      <c r="C2584" s="1" t="s">
        <v>6243</v>
      </c>
      <c r="D2584" s="1" t="s">
        <v>1088</v>
      </c>
      <c r="E2584" s="1" t="s">
        <v>1063</v>
      </c>
      <c r="F2584" s="1" t="n">
        <v>124</v>
      </c>
      <c r="G2584" s="1" t="s">
        <v>1055</v>
      </c>
      <c r="H2584" s="1" t="n">
        <v>2455.05</v>
      </c>
      <c r="I2584" s="1" t="s">
        <v>46</v>
      </c>
      <c r="J258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2583SKU02583PARLE PRODUCT 2583HOUSEHOLDAMULPACKINACTIVE1242455.05</v>
      </c>
      <c r="K2584" s="1" t="n">
        <f aca="false">COUNTIF(J:J, $J2584)</f>
        <v>1</v>
      </c>
      <c r="L2584" s="1" t="str">
        <f aca="false">IF(ISNA(VLOOKUP(tblProducts[[#This Row],[supplier_id]], tblSuppliers[], 3, FALSE())), "Invalid", "Valid")</f>
        <v>Valid</v>
      </c>
    </row>
    <row r="2585" customFormat="false" ht="15" hidden="false" customHeight="true" outlineLevel="0" collapsed="false">
      <c r="A2585" s="1" t="n">
        <v>2584</v>
      </c>
      <c r="B2585" s="1" t="s">
        <v>6244</v>
      </c>
      <c r="C2585" s="1" t="s">
        <v>6245</v>
      </c>
      <c r="D2585" s="1" t="s">
        <v>1081</v>
      </c>
      <c r="E2585" s="1" t="s">
        <v>1082</v>
      </c>
      <c r="F2585" s="1" t="n">
        <v>7</v>
      </c>
      <c r="G2585" s="1" t="s">
        <v>1059</v>
      </c>
      <c r="H2585" s="1" t="n">
        <v>131.93</v>
      </c>
      <c r="I2585" s="1" t="s">
        <v>39</v>
      </c>
      <c r="J258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2584SKU02584DABUR PRODUCT 2584FROZEN FOODNESTLELITREACTIVE7131.93</v>
      </c>
      <c r="K2585" s="1" t="n">
        <f aca="false">COUNTIF(J:J, $J2585)</f>
        <v>1</v>
      </c>
      <c r="L2585" s="1" t="str">
        <f aca="false">IF(ISNA(VLOOKUP(tblProducts[[#This Row],[supplier_id]], tblSuppliers[], 3, FALSE())), "Invalid", "Valid")</f>
        <v>Valid</v>
      </c>
    </row>
    <row r="2586" customFormat="false" ht="15" hidden="false" customHeight="true" outlineLevel="0" collapsed="false">
      <c r="A2586" s="1" t="n">
        <v>2585</v>
      </c>
      <c r="B2586" s="1" t="s">
        <v>6246</v>
      </c>
      <c r="C2586" s="1" t="s">
        <v>6247</v>
      </c>
      <c r="D2586" s="1" t="s">
        <v>1062</v>
      </c>
      <c r="E2586" s="1" t="s">
        <v>1054</v>
      </c>
      <c r="F2586" s="1" t="n">
        <v>62</v>
      </c>
      <c r="G2586" s="1" t="s">
        <v>1059</v>
      </c>
      <c r="H2586" s="1" t="n">
        <v>2156.66</v>
      </c>
      <c r="I2586" s="1" t="s">
        <v>46</v>
      </c>
      <c r="J258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2585SKU02585UNILEVER PRODUCT 2585DAIRYUNILEVERLITREINACTIVE622156.66</v>
      </c>
      <c r="K2586" s="1" t="n">
        <f aca="false">COUNTIF(J:J, $J2586)</f>
        <v>1</v>
      </c>
      <c r="L2586" s="1" t="str">
        <f aca="false">IF(ISNA(VLOOKUP(tblProducts[[#This Row],[supplier_id]], tblSuppliers[], 3, FALSE())), "Invalid", "Valid")</f>
        <v>Valid</v>
      </c>
    </row>
    <row r="2587" customFormat="false" ht="15" hidden="false" customHeight="true" outlineLevel="0" collapsed="false">
      <c r="A2587" s="1" t="n">
        <v>2586</v>
      </c>
      <c r="B2587" s="1" t="s">
        <v>6248</v>
      </c>
      <c r="C2587" s="1" t="s">
        <v>6249</v>
      </c>
      <c r="D2587" s="1" t="s">
        <v>1067</v>
      </c>
      <c r="E2587" s="1" t="s">
        <v>1058</v>
      </c>
      <c r="F2587" s="1" t="n">
        <v>159</v>
      </c>
      <c r="G2587" s="1" t="s">
        <v>1064</v>
      </c>
      <c r="H2587" s="1" t="n">
        <v>1381.35</v>
      </c>
      <c r="I2587" s="1" t="s">
        <v>39</v>
      </c>
      <c r="J258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2586SKU02586UNILEVER PRODUCT 2586BAKERYP&amp;GKGACTIVE1591381.35</v>
      </c>
      <c r="K2587" s="1" t="n">
        <f aca="false">COUNTIF(J:J, $J2587)</f>
        <v>1</v>
      </c>
      <c r="L2587" s="1" t="str">
        <f aca="false">IF(ISNA(VLOOKUP(tblProducts[[#This Row],[supplier_id]], tblSuppliers[], 3, FALSE())), "Invalid", "Valid")</f>
        <v>Valid</v>
      </c>
    </row>
    <row r="2588" customFormat="false" ht="15" hidden="false" customHeight="true" outlineLevel="0" collapsed="false">
      <c r="A2588" s="1" t="n">
        <v>2587</v>
      </c>
      <c r="B2588" s="1" t="s">
        <v>6250</v>
      </c>
      <c r="C2588" s="1" t="s">
        <v>6251</v>
      </c>
      <c r="D2588" s="1" t="s">
        <v>1098</v>
      </c>
      <c r="E2588" s="1" t="s">
        <v>1071</v>
      </c>
      <c r="F2588" s="1" t="n">
        <v>158</v>
      </c>
      <c r="G2588" s="1" t="s">
        <v>1068</v>
      </c>
      <c r="H2588" s="1" t="n">
        <v>2439</v>
      </c>
      <c r="I2588" s="1" t="s">
        <v>46</v>
      </c>
      <c r="J258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2587SKU02587ITC PRODUCT 2587PERSONAL CAREITCPIECEINACTIVE1582439</v>
      </c>
      <c r="K2588" s="1" t="n">
        <f aca="false">COUNTIF(J:J, $J2588)</f>
        <v>1</v>
      </c>
      <c r="L2588" s="1" t="str">
        <f aca="false">IF(ISNA(VLOOKUP(tblProducts[[#This Row],[supplier_id]], tblSuppliers[], 3, FALSE())), "Invalid", "Valid")</f>
        <v>Valid</v>
      </c>
    </row>
    <row r="2589" customFormat="false" ht="15" hidden="false" customHeight="true" outlineLevel="0" collapsed="false">
      <c r="A2589" s="1" t="n">
        <v>2588</v>
      </c>
      <c r="B2589" s="1" t="s">
        <v>6252</v>
      </c>
      <c r="C2589" s="1" t="s">
        <v>6253</v>
      </c>
      <c r="D2589" s="1" t="s">
        <v>1067</v>
      </c>
      <c r="E2589" s="1" t="s">
        <v>1089</v>
      </c>
      <c r="F2589" s="1" t="n">
        <v>8</v>
      </c>
      <c r="G2589" s="1" t="s">
        <v>1078</v>
      </c>
      <c r="H2589" s="1" t="n">
        <v>1114.53</v>
      </c>
      <c r="I2589" s="1" t="s">
        <v>46</v>
      </c>
      <c r="J258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2588SKU02588AMUL PRODUCT 2588BAKERYPARLEBOTTLEINACTIVE81114.53</v>
      </c>
      <c r="K2589" s="1" t="n">
        <f aca="false">COUNTIF(J:J, $J2589)</f>
        <v>1</v>
      </c>
      <c r="L2589" s="1" t="str">
        <f aca="false">IF(ISNA(VLOOKUP(tblProducts[[#This Row],[supplier_id]], tblSuppliers[], 3, FALSE())), "Invalid", "Valid")</f>
        <v>Valid</v>
      </c>
    </row>
    <row r="2590" customFormat="false" ht="15" hidden="false" customHeight="true" outlineLevel="0" collapsed="false">
      <c r="A2590" s="1" t="n">
        <v>2589</v>
      </c>
      <c r="B2590" s="1" t="s">
        <v>6254</v>
      </c>
      <c r="C2590" s="1" t="s">
        <v>6255</v>
      </c>
      <c r="D2590" s="1" t="s">
        <v>1143</v>
      </c>
      <c r="E2590" s="1" t="s">
        <v>1054</v>
      </c>
      <c r="F2590" s="1" t="n">
        <v>113</v>
      </c>
      <c r="G2590" s="1" t="s">
        <v>1078</v>
      </c>
      <c r="H2590" s="1" t="n">
        <v>1325.28</v>
      </c>
      <c r="I2590" s="1" t="s">
        <v>39</v>
      </c>
      <c r="J259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2589SKU02589DABUR PRODUCT 2589BEVERAGESUNILEVERBOTTLEACTIVE1131325.28</v>
      </c>
      <c r="K2590" s="1" t="n">
        <f aca="false">COUNTIF(J:J, $J2590)</f>
        <v>1</v>
      </c>
      <c r="L2590" s="1" t="str">
        <f aca="false">IF(ISNA(VLOOKUP(tblProducts[[#This Row],[supplier_id]], tblSuppliers[], 3, FALSE())), "Invalid", "Valid")</f>
        <v>Valid</v>
      </c>
    </row>
    <row r="2591" customFormat="false" ht="15" hidden="false" customHeight="true" outlineLevel="0" collapsed="false">
      <c r="A2591" s="1" t="n">
        <v>2590</v>
      </c>
      <c r="B2591" s="1" t="s">
        <v>6256</v>
      </c>
      <c r="C2591" s="1" t="s">
        <v>6257</v>
      </c>
      <c r="D2591" s="1" t="s">
        <v>1076</v>
      </c>
      <c r="E2591" s="1" t="s">
        <v>1054</v>
      </c>
      <c r="F2591" s="1" t="n">
        <v>156</v>
      </c>
      <c r="G2591" s="1" t="s">
        <v>1059</v>
      </c>
      <c r="H2591" s="1" t="n">
        <v>107.35</v>
      </c>
      <c r="I2591" s="1" t="s">
        <v>46</v>
      </c>
      <c r="J259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2590SKU02590DABUR PRODUCT 2590SNACKSUNILEVERLITREINACTIVE156107.35</v>
      </c>
      <c r="K2591" s="1" t="n">
        <f aca="false">COUNTIF(J:J, $J2591)</f>
        <v>1</v>
      </c>
      <c r="L2591" s="1" t="str">
        <f aca="false">IF(ISNA(VLOOKUP(tblProducts[[#This Row],[supplier_id]], tblSuppliers[], 3, FALSE())), "Invalid", "Valid")</f>
        <v>Valid</v>
      </c>
    </row>
    <row r="2592" customFormat="false" ht="15" hidden="false" customHeight="true" outlineLevel="0" collapsed="false">
      <c r="A2592" s="1" t="n">
        <v>2591</v>
      </c>
      <c r="B2592" s="1" t="s">
        <v>6258</v>
      </c>
      <c r="C2592" s="1" t="s">
        <v>6259</v>
      </c>
      <c r="D2592" s="1" t="s">
        <v>1076</v>
      </c>
      <c r="E2592" s="1" t="s">
        <v>1058</v>
      </c>
      <c r="F2592" s="1" t="n">
        <v>73</v>
      </c>
      <c r="G2592" s="1" t="s">
        <v>1078</v>
      </c>
      <c r="H2592" s="1" t="n">
        <v>331.7</v>
      </c>
      <c r="I2592" s="1" t="s">
        <v>46</v>
      </c>
      <c r="J259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2591SKU02591DABUR PRODUCT 2591SNACKSP&amp;GBOTTLEINACTIVE73331.7</v>
      </c>
      <c r="K2592" s="1" t="n">
        <f aca="false">COUNTIF(J:J, $J2592)</f>
        <v>1</v>
      </c>
      <c r="L2592" s="1" t="str">
        <f aca="false">IF(ISNA(VLOOKUP(tblProducts[[#This Row],[supplier_id]], tblSuppliers[], 3, FALSE())), "Invalid", "Valid")</f>
        <v>Valid</v>
      </c>
    </row>
    <row r="2593" customFormat="false" ht="15" hidden="false" customHeight="true" outlineLevel="0" collapsed="false">
      <c r="A2593" s="1" t="n">
        <v>2592</v>
      </c>
      <c r="B2593" s="1" t="s">
        <v>6260</v>
      </c>
      <c r="C2593" s="1" t="s">
        <v>6261</v>
      </c>
      <c r="D2593" s="1" t="s">
        <v>1081</v>
      </c>
      <c r="E2593" s="1" t="s">
        <v>1077</v>
      </c>
      <c r="F2593" s="1" t="n">
        <v>117</v>
      </c>
      <c r="G2593" s="1" t="s">
        <v>1064</v>
      </c>
      <c r="H2593" s="1" t="n">
        <v>1808.1</v>
      </c>
      <c r="I2593" s="1" t="s">
        <v>39</v>
      </c>
      <c r="J259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2592SKU02592NESTLE PRODUCT 2592FROZEN FOODBRITANNIAKGACTIVE1171808.1</v>
      </c>
      <c r="K2593" s="1" t="n">
        <f aca="false">COUNTIF(J:J, $J2593)</f>
        <v>1</v>
      </c>
      <c r="L2593" s="1" t="str">
        <f aca="false">IF(ISNA(VLOOKUP(tblProducts[[#This Row],[supplier_id]], tblSuppliers[], 3, FALSE())), "Invalid", "Valid")</f>
        <v>Valid</v>
      </c>
    </row>
    <row r="2594" customFormat="false" ht="15" hidden="false" customHeight="true" outlineLevel="0" collapsed="false">
      <c r="A2594" s="1" t="n">
        <v>2593</v>
      </c>
      <c r="B2594" s="1" t="s">
        <v>6262</v>
      </c>
      <c r="C2594" s="1" t="s">
        <v>6263</v>
      </c>
      <c r="D2594" s="1" t="s">
        <v>1098</v>
      </c>
      <c r="E2594" s="1" t="s">
        <v>1082</v>
      </c>
      <c r="F2594" s="1" t="n">
        <v>168</v>
      </c>
      <c r="G2594" s="1" t="s">
        <v>1055</v>
      </c>
      <c r="H2594" s="1" t="n">
        <v>2033.83</v>
      </c>
      <c r="I2594" s="1" t="s">
        <v>39</v>
      </c>
      <c r="J259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2593SKU02593PARLE PRODUCT 2593PERSONAL CARENESTLEPACKACTIVE1682033.83</v>
      </c>
      <c r="K2594" s="1" t="n">
        <f aca="false">COUNTIF(J:J, $J2594)</f>
        <v>1</v>
      </c>
      <c r="L2594" s="1" t="str">
        <f aca="false">IF(ISNA(VLOOKUP(tblProducts[[#This Row],[supplier_id]], tblSuppliers[], 3, FALSE())), "Invalid", "Valid")</f>
        <v>Valid</v>
      </c>
    </row>
    <row r="2595" customFormat="false" ht="15" hidden="false" customHeight="true" outlineLevel="0" collapsed="false">
      <c r="A2595" s="1" t="n">
        <v>2594</v>
      </c>
      <c r="B2595" s="1" t="s">
        <v>6264</v>
      </c>
      <c r="C2595" s="1" t="s">
        <v>6265</v>
      </c>
      <c r="D2595" s="1" t="s">
        <v>1067</v>
      </c>
      <c r="E2595" s="1" t="s">
        <v>1054</v>
      </c>
      <c r="F2595" s="1" t="n">
        <v>54</v>
      </c>
      <c r="G2595" s="1" t="s">
        <v>1064</v>
      </c>
      <c r="H2595" s="1" t="n">
        <v>514.85</v>
      </c>
      <c r="I2595" s="1" t="s">
        <v>46</v>
      </c>
      <c r="J259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2594SKU02594BRITANNIA PRODUCT 2594BAKERYUNILEVERKGINACTIVE54514.85</v>
      </c>
      <c r="K2595" s="1" t="n">
        <f aca="false">COUNTIF(J:J, $J2595)</f>
        <v>1</v>
      </c>
      <c r="L2595" s="1" t="str">
        <f aca="false">IF(ISNA(VLOOKUP(tblProducts[[#This Row],[supplier_id]], tblSuppliers[], 3, FALSE())), "Invalid", "Valid")</f>
        <v>Valid</v>
      </c>
    </row>
    <row r="2596" customFormat="false" ht="15" hidden="false" customHeight="true" outlineLevel="0" collapsed="false">
      <c r="A2596" s="1" t="n">
        <v>2595</v>
      </c>
      <c r="B2596" s="1" t="s">
        <v>6266</v>
      </c>
      <c r="C2596" s="1" t="s">
        <v>6267</v>
      </c>
      <c r="D2596" s="1" t="s">
        <v>1143</v>
      </c>
      <c r="E2596" s="1" t="s">
        <v>1054</v>
      </c>
      <c r="F2596" s="1" t="n">
        <v>23</v>
      </c>
      <c r="G2596" s="1" t="s">
        <v>1059</v>
      </c>
      <c r="H2596" s="1" t="n">
        <v>500.44</v>
      </c>
      <c r="I2596" s="1" t="s">
        <v>46</v>
      </c>
      <c r="J259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2595SKU02595BRITANNIA PRODUCT 2595BEVERAGESUNILEVERLITREINACTIVE23500.44</v>
      </c>
      <c r="K2596" s="1" t="n">
        <f aca="false">COUNTIF(J:J, $J2596)</f>
        <v>1</v>
      </c>
      <c r="L2596" s="1" t="str">
        <f aca="false">IF(ISNA(VLOOKUP(tblProducts[[#This Row],[supplier_id]], tblSuppliers[], 3, FALSE())), "Invalid", "Valid")</f>
        <v>Valid</v>
      </c>
    </row>
    <row r="2597" customFormat="false" ht="15" hidden="false" customHeight="true" outlineLevel="0" collapsed="false">
      <c r="A2597" s="1" t="n">
        <v>2596</v>
      </c>
      <c r="B2597" s="1" t="s">
        <v>6268</v>
      </c>
      <c r="C2597" s="1" t="s">
        <v>6269</v>
      </c>
      <c r="D2597" s="1" t="s">
        <v>1143</v>
      </c>
      <c r="E2597" s="1" t="s">
        <v>1071</v>
      </c>
      <c r="F2597" s="1" t="n">
        <v>27</v>
      </c>
      <c r="G2597" s="1" t="s">
        <v>1059</v>
      </c>
      <c r="H2597" s="1" t="n">
        <v>1379.78</v>
      </c>
      <c r="I2597" s="1" t="s">
        <v>39</v>
      </c>
      <c r="J259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2596SKU02596DABUR PRODUCT 2596BEVERAGESITCLITREACTIVE271379.78</v>
      </c>
      <c r="K2597" s="1" t="n">
        <f aca="false">COUNTIF(J:J, $J2597)</f>
        <v>1</v>
      </c>
      <c r="L2597" s="1" t="str">
        <f aca="false">IF(ISNA(VLOOKUP(tblProducts[[#This Row],[supplier_id]], tblSuppliers[], 3, FALSE())), "Invalid", "Valid")</f>
        <v>Valid</v>
      </c>
    </row>
    <row r="2598" customFormat="false" ht="15" hidden="false" customHeight="true" outlineLevel="0" collapsed="false">
      <c r="A2598" s="1" t="n">
        <v>2597</v>
      </c>
      <c r="B2598" s="1" t="s">
        <v>6270</v>
      </c>
      <c r="C2598" s="1" t="s">
        <v>6271</v>
      </c>
      <c r="D2598" s="1" t="s">
        <v>1143</v>
      </c>
      <c r="E2598" s="1" t="s">
        <v>1085</v>
      </c>
      <c r="F2598" s="1" t="n">
        <v>174</v>
      </c>
      <c r="G2598" s="1" t="s">
        <v>1059</v>
      </c>
      <c r="H2598" s="1" t="n">
        <v>2478.17</v>
      </c>
      <c r="I2598" s="1" t="s">
        <v>39</v>
      </c>
      <c r="J259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2597SKU02597P&amp;G PRODUCT 2597BEVERAGESDABURLITREACTIVE1742478.17</v>
      </c>
      <c r="K2598" s="1" t="n">
        <f aca="false">COUNTIF(J:J, $J2598)</f>
        <v>1</v>
      </c>
      <c r="L2598" s="1" t="str">
        <f aca="false">IF(ISNA(VLOOKUP(tblProducts[[#This Row],[supplier_id]], tblSuppliers[], 3, FALSE())), "Invalid", "Valid")</f>
        <v>Valid</v>
      </c>
    </row>
    <row r="2599" customFormat="false" ht="15" hidden="false" customHeight="true" outlineLevel="0" collapsed="false">
      <c r="A2599" s="1" t="n">
        <v>2598</v>
      </c>
      <c r="B2599" s="1" t="s">
        <v>6272</v>
      </c>
      <c r="C2599" s="1" t="s">
        <v>6273</v>
      </c>
      <c r="D2599" s="1" t="s">
        <v>1062</v>
      </c>
      <c r="E2599" s="1" t="s">
        <v>1077</v>
      </c>
      <c r="F2599" s="1" t="n">
        <v>54</v>
      </c>
      <c r="G2599" s="1" t="s">
        <v>1055</v>
      </c>
      <c r="H2599" s="1" t="n">
        <v>1889.02</v>
      </c>
      <c r="I2599" s="1" t="s">
        <v>46</v>
      </c>
      <c r="J259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2598SKU02598ITC PRODUCT 2598DAIRYBRITANNIAPACKINACTIVE541889.02</v>
      </c>
      <c r="K2599" s="1" t="n">
        <f aca="false">COUNTIF(J:J, $J2599)</f>
        <v>1</v>
      </c>
      <c r="L2599" s="1" t="str">
        <f aca="false">IF(ISNA(VLOOKUP(tblProducts[[#This Row],[supplier_id]], tblSuppliers[], 3, FALSE())), "Invalid", "Valid")</f>
        <v>Valid</v>
      </c>
    </row>
    <row r="2600" customFormat="false" ht="15" hidden="false" customHeight="true" outlineLevel="0" collapsed="false">
      <c r="A2600" s="1" t="n">
        <v>2599</v>
      </c>
      <c r="B2600" s="1" t="s">
        <v>6274</v>
      </c>
      <c r="C2600" s="1" t="s">
        <v>6275</v>
      </c>
      <c r="D2600" s="1" t="s">
        <v>1081</v>
      </c>
      <c r="E2600" s="1" t="s">
        <v>1077</v>
      </c>
      <c r="F2600" s="1" t="n">
        <v>7</v>
      </c>
      <c r="G2600" s="1" t="s">
        <v>1068</v>
      </c>
      <c r="H2600" s="1" t="n">
        <v>2015.4</v>
      </c>
      <c r="I2600" s="1" t="s">
        <v>39</v>
      </c>
      <c r="J260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2599SKU02599DABUR PRODUCT 2599FROZEN FOODBRITANNIAPIECEACTIVE72015.4</v>
      </c>
      <c r="K2600" s="1" t="n">
        <f aca="false">COUNTIF(J:J, $J2600)</f>
        <v>1</v>
      </c>
      <c r="L2600" s="1" t="str">
        <f aca="false">IF(ISNA(VLOOKUP(tblProducts[[#This Row],[supplier_id]], tblSuppliers[], 3, FALSE())), "Invalid", "Valid")</f>
        <v>Valid</v>
      </c>
    </row>
    <row r="2601" customFormat="false" ht="15" hidden="false" customHeight="true" outlineLevel="0" collapsed="false">
      <c r="A2601" s="1" t="n">
        <v>2600</v>
      </c>
      <c r="B2601" s="1" t="s">
        <v>6276</v>
      </c>
      <c r="C2601" s="1" t="s">
        <v>6277</v>
      </c>
      <c r="D2601" s="1" t="s">
        <v>1062</v>
      </c>
      <c r="E2601" s="1" t="s">
        <v>1063</v>
      </c>
      <c r="F2601" s="1" t="n">
        <v>81</v>
      </c>
      <c r="G2601" s="1" t="s">
        <v>1078</v>
      </c>
      <c r="H2601" s="1" t="n">
        <v>2395.96</v>
      </c>
      <c r="I2601" s="1" t="s">
        <v>46</v>
      </c>
      <c r="J260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2600SKU02600PARLE PRODUCT 2600DAIRYAMULBOTTLEINACTIVE812395.96</v>
      </c>
      <c r="K2601" s="1" t="n">
        <f aca="false">COUNTIF(J:J, $J2601)</f>
        <v>1</v>
      </c>
      <c r="L2601" s="1" t="str">
        <f aca="false">IF(ISNA(VLOOKUP(tblProducts[[#This Row],[supplier_id]], tblSuppliers[], 3, FALSE())), "Invalid", "Valid")</f>
        <v>Valid</v>
      </c>
    </row>
    <row r="2602" customFormat="false" ht="15" hidden="false" customHeight="true" outlineLevel="0" collapsed="false">
      <c r="A2602" s="1" t="n">
        <v>2601</v>
      </c>
      <c r="B2602" s="1" t="s">
        <v>6278</v>
      </c>
      <c r="C2602" s="1" t="s">
        <v>6279</v>
      </c>
      <c r="D2602" s="1" t="s">
        <v>1076</v>
      </c>
      <c r="E2602" s="1" t="s">
        <v>1077</v>
      </c>
      <c r="F2602" s="1" t="n">
        <v>108</v>
      </c>
      <c r="G2602" s="1" t="s">
        <v>1055</v>
      </c>
      <c r="H2602" s="1" t="n">
        <v>2155.33</v>
      </c>
      <c r="I2602" s="1" t="s">
        <v>46</v>
      </c>
      <c r="J260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2601SKU02601UNILEVER PRODUCT 2601SNACKSBRITANNIAPACKINACTIVE1082155.33</v>
      </c>
      <c r="K2602" s="1" t="n">
        <f aca="false">COUNTIF(J:J, $J2602)</f>
        <v>1</v>
      </c>
      <c r="L2602" s="1" t="str">
        <f aca="false">IF(ISNA(VLOOKUP(tblProducts[[#This Row],[supplier_id]], tblSuppliers[], 3, FALSE())), "Invalid", "Valid")</f>
        <v>Valid</v>
      </c>
    </row>
    <row r="2603" customFormat="false" ht="15" hidden="false" customHeight="true" outlineLevel="0" collapsed="false">
      <c r="A2603" s="1" t="n">
        <v>2602</v>
      </c>
      <c r="B2603" s="1" t="s">
        <v>6280</v>
      </c>
      <c r="C2603" s="1" t="s">
        <v>6281</v>
      </c>
      <c r="D2603" s="1" t="s">
        <v>1053</v>
      </c>
      <c r="E2603" s="1" t="s">
        <v>1085</v>
      </c>
      <c r="F2603" s="1" t="n">
        <v>116</v>
      </c>
      <c r="G2603" s="1" t="s">
        <v>1064</v>
      </c>
      <c r="H2603" s="1" t="n">
        <v>932.06</v>
      </c>
      <c r="I2603" s="1" t="s">
        <v>39</v>
      </c>
      <c r="J260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2602SKU02602AMUL PRODUCT 2602CLEANINGDABURKGACTIVE116932.06</v>
      </c>
      <c r="K2603" s="1" t="n">
        <f aca="false">COUNTIF(J:J, $J2603)</f>
        <v>1</v>
      </c>
      <c r="L2603" s="1" t="str">
        <f aca="false">IF(ISNA(VLOOKUP(tblProducts[[#This Row],[supplier_id]], tblSuppliers[], 3, FALSE())), "Invalid", "Valid")</f>
        <v>Valid</v>
      </c>
    </row>
    <row r="2604" customFormat="false" ht="15" hidden="false" customHeight="true" outlineLevel="0" collapsed="false">
      <c r="A2604" s="1" t="n">
        <v>2603</v>
      </c>
      <c r="B2604" s="1" t="s">
        <v>6282</v>
      </c>
      <c r="C2604" s="1" t="s">
        <v>6283</v>
      </c>
      <c r="D2604" s="1" t="s">
        <v>1067</v>
      </c>
      <c r="E2604" s="1" t="s">
        <v>1063</v>
      </c>
      <c r="F2604" s="1" t="n">
        <v>75</v>
      </c>
      <c r="G2604" s="1" t="s">
        <v>1068</v>
      </c>
      <c r="H2604" s="1" t="n">
        <v>2438.83</v>
      </c>
      <c r="I2604" s="1" t="s">
        <v>39</v>
      </c>
      <c r="J260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2603SKU02603BRITANNIA PRODUCT 2603BAKERYAMULPIECEACTIVE752438.83</v>
      </c>
      <c r="K2604" s="1" t="n">
        <f aca="false">COUNTIF(J:J, $J2604)</f>
        <v>1</v>
      </c>
      <c r="L2604" s="1" t="str">
        <f aca="false">IF(ISNA(VLOOKUP(tblProducts[[#This Row],[supplier_id]], tblSuppliers[], 3, FALSE())), "Invalid", "Valid")</f>
        <v>Valid</v>
      </c>
    </row>
    <row r="2605" customFormat="false" ht="15" hidden="false" customHeight="true" outlineLevel="0" collapsed="false">
      <c r="A2605" s="1" t="n">
        <v>2604</v>
      </c>
      <c r="B2605" s="1" t="s">
        <v>6284</v>
      </c>
      <c r="C2605" s="1" t="s">
        <v>6285</v>
      </c>
      <c r="D2605" s="1" t="s">
        <v>1053</v>
      </c>
      <c r="E2605" s="1" t="s">
        <v>1054</v>
      </c>
      <c r="F2605" s="1" t="n">
        <v>57</v>
      </c>
      <c r="G2605" s="1" t="s">
        <v>1064</v>
      </c>
      <c r="H2605" s="1" t="n">
        <v>1464.78</v>
      </c>
      <c r="I2605" s="1" t="s">
        <v>46</v>
      </c>
      <c r="J260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2604SKU02604NESTLE PRODUCT 2604CLEANINGUNILEVERKGINACTIVE571464.78</v>
      </c>
      <c r="K2605" s="1" t="n">
        <f aca="false">COUNTIF(J:J, $J2605)</f>
        <v>1</v>
      </c>
      <c r="L2605" s="1" t="str">
        <f aca="false">IF(ISNA(VLOOKUP(tblProducts[[#This Row],[supplier_id]], tblSuppliers[], 3, FALSE())), "Invalid", "Valid")</f>
        <v>Valid</v>
      </c>
    </row>
    <row r="2606" customFormat="false" ht="15" hidden="false" customHeight="true" outlineLevel="0" collapsed="false">
      <c r="A2606" s="1" t="n">
        <v>2605</v>
      </c>
      <c r="B2606" s="1" t="s">
        <v>6286</v>
      </c>
      <c r="C2606" s="1" t="s">
        <v>6287</v>
      </c>
      <c r="D2606" s="1" t="s">
        <v>1062</v>
      </c>
      <c r="E2606" s="1" t="s">
        <v>1071</v>
      </c>
      <c r="F2606" s="1" t="n">
        <v>125</v>
      </c>
      <c r="G2606" s="1" t="s">
        <v>1078</v>
      </c>
      <c r="H2606" s="1" t="n">
        <v>421.7</v>
      </c>
      <c r="I2606" s="1" t="s">
        <v>46</v>
      </c>
      <c r="J260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2605SKU02605DABUR PRODUCT 2605DAIRYITCBOTTLEINACTIVE125421.7</v>
      </c>
      <c r="K2606" s="1" t="n">
        <f aca="false">COUNTIF(J:J, $J2606)</f>
        <v>1</v>
      </c>
      <c r="L2606" s="1" t="str">
        <f aca="false">IF(ISNA(VLOOKUP(tblProducts[[#This Row],[supplier_id]], tblSuppliers[], 3, FALSE())), "Invalid", "Valid")</f>
        <v>Valid</v>
      </c>
    </row>
    <row r="2607" customFormat="false" ht="15" hidden="false" customHeight="true" outlineLevel="0" collapsed="false">
      <c r="A2607" s="1" t="n">
        <v>2606</v>
      </c>
      <c r="B2607" s="1" t="s">
        <v>6288</v>
      </c>
      <c r="C2607" s="1" t="s">
        <v>6289</v>
      </c>
      <c r="D2607" s="1" t="s">
        <v>1098</v>
      </c>
      <c r="E2607" s="1" t="s">
        <v>1085</v>
      </c>
      <c r="F2607" s="1" t="n">
        <v>58</v>
      </c>
      <c r="G2607" s="1" t="s">
        <v>1059</v>
      </c>
      <c r="H2607" s="1" t="n">
        <v>1821.1</v>
      </c>
      <c r="I2607" s="1" t="s">
        <v>46</v>
      </c>
      <c r="J260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2606SKU02606PARLE PRODUCT 2606PERSONAL CAREDABURLITREINACTIVE581821.1</v>
      </c>
      <c r="K2607" s="1" t="n">
        <f aca="false">COUNTIF(J:J, $J2607)</f>
        <v>1</v>
      </c>
      <c r="L2607" s="1" t="str">
        <f aca="false">IF(ISNA(VLOOKUP(tblProducts[[#This Row],[supplier_id]], tblSuppliers[], 3, FALSE())), "Invalid", "Valid")</f>
        <v>Valid</v>
      </c>
    </row>
    <row r="2608" customFormat="false" ht="15" hidden="false" customHeight="true" outlineLevel="0" collapsed="false">
      <c r="A2608" s="1" t="n">
        <v>2607</v>
      </c>
      <c r="B2608" s="1" t="s">
        <v>6290</v>
      </c>
      <c r="C2608" s="1" t="s">
        <v>6291</v>
      </c>
      <c r="D2608" s="1" t="s">
        <v>1143</v>
      </c>
      <c r="E2608" s="1" t="s">
        <v>1077</v>
      </c>
      <c r="F2608" s="1" t="n">
        <v>61</v>
      </c>
      <c r="G2608" s="1" t="s">
        <v>1055</v>
      </c>
      <c r="H2608" s="1" t="n">
        <v>345.48</v>
      </c>
      <c r="I2608" s="1" t="s">
        <v>39</v>
      </c>
      <c r="J260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2607SKU02607ITC PRODUCT 2607BEVERAGESBRITANNIAPACKACTIVE61345.48</v>
      </c>
      <c r="K2608" s="1" t="n">
        <f aca="false">COUNTIF(J:J, $J2608)</f>
        <v>1</v>
      </c>
      <c r="L2608" s="1" t="str">
        <f aca="false">IF(ISNA(VLOOKUP(tblProducts[[#This Row],[supplier_id]], tblSuppliers[], 3, FALSE())), "Invalid", "Valid")</f>
        <v>Valid</v>
      </c>
    </row>
    <row r="2609" customFormat="false" ht="15" hidden="false" customHeight="true" outlineLevel="0" collapsed="false">
      <c r="A2609" s="1" t="n">
        <v>2608</v>
      </c>
      <c r="B2609" s="1" t="s">
        <v>6292</v>
      </c>
      <c r="C2609" s="1" t="s">
        <v>6293</v>
      </c>
      <c r="D2609" s="1" t="s">
        <v>1067</v>
      </c>
      <c r="E2609" s="1" t="s">
        <v>1085</v>
      </c>
      <c r="F2609" s="1" t="n">
        <v>93</v>
      </c>
      <c r="G2609" s="1" t="s">
        <v>1064</v>
      </c>
      <c r="H2609" s="1" t="n">
        <v>1443.43</v>
      </c>
      <c r="I2609" s="1" t="s">
        <v>39</v>
      </c>
      <c r="J260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2608SKU02608ITC PRODUCT 2608BAKERYDABURKGACTIVE931443.43</v>
      </c>
      <c r="K2609" s="1" t="n">
        <f aca="false">COUNTIF(J:J, $J2609)</f>
        <v>1</v>
      </c>
      <c r="L2609" s="1" t="str">
        <f aca="false">IF(ISNA(VLOOKUP(tblProducts[[#This Row],[supplier_id]], tblSuppliers[], 3, FALSE())), "Invalid", "Valid")</f>
        <v>Valid</v>
      </c>
    </row>
    <row r="2610" customFormat="false" ht="15" hidden="false" customHeight="true" outlineLevel="0" collapsed="false">
      <c r="A2610" s="1" t="n">
        <v>2609</v>
      </c>
      <c r="B2610" s="1" t="s">
        <v>6294</v>
      </c>
      <c r="C2610" s="1" t="s">
        <v>6295</v>
      </c>
      <c r="D2610" s="1" t="s">
        <v>1098</v>
      </c>
      <c r="E2610" s="1" t="s">
        <v>1071</v>
      </c>
      <c r="F2610" s="1" t="n">
        <v>100</v>
      </c>
      <c r="G2610" s="1" t="s">
        <v>1059</v>
      </c>
      <c r="H2610" s="1" t="n">
        <v>1493.44</v>
      </c>
      <c r="I2610" s="1" t="s">
        <v>46</v>
      </c>
      <c r="J261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2609SKU02609PARLE PRODUCT 2609PERSONAL CAREITCLITREINACTIVE1001493.44</v>
      </c>
      <c r="K2610" s="1" t="n">
        <f aca="false">COUNTIF(J:J, $J2610)</f>
        <v>1</v>
      </c>
      <c r="L2610" s="1" t="str">
        <f aca="false">IF(ISNA(VLOOKUP(tblProducts[[#This Row],[supplier_id]], tblSuppliers[], 3, FALSE())), "Invalid", "Valid")</f>
        <v>Valid</v>
      </c>
    </row>
    <row r="2611" customFormat="false" ht="15" hidden="false" customHeight="true" outlineLevel="0" collapsed="false">
      <c r="A2611" s="1" t="n">
        <v>2610</v>
      </c>
      <c r="B2611" s="1" t="s">
        <v>6296</v>
      </c>
      <c r="C2611" s="1" t="s">
        <v>6297</v>
      </c>
      <c r="D2611" s="1" t="s">
        <v>1081</v>
      </c>
      <c r="E2611" s="1" t="s">
        <v>1058</v>
      </c>
      <c r="F2611" s="1" t="n">
        <v>28</v>
      </c>
      <c r="G2611" s="1" t="s">
        <v>1055</v>
      </c>
      <c r="H2611" s="1" t="n">
        <v>2171</v>
      </c>
      <c r="I2611" s="1" t="s">
        <v>46</v>
      </c>
      <c r="J261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2610SKU02610NESTLE PRODUCT 2610FROZEN FOODP&amp;GPACKINACTIVE282171</v>
      </c>
      <c r="K2611" s="1" t="n">
        <f aca="false">COUNTIF(J:J, $J2611)</f>
        <v>1</v>
      </c>
      <c r="L2611" s="1" t="str">
        <f aca="false">IF(ISNA(VLOOKUP(tblProducts[[#This Row],[supplier_id]], tblSuppliers[], 3, FALSE())), "Invalid", "Valid")</f>
        <v>Valid</v>
      </c>
    </row>
    <row r="2612" customFormat="false" ht="15" hidden="false" customHeight="true" outlineLevel="0" collapsed="false">
      <c r="A2612" s="1" t="n">
        <v>2611</v>
      </c>
      <c r="B2612" s="1" t="s">
        <v>6298</v>
      </c>
      <c r="C2612" s="1" t="s">
        <v>6299</v>
      </c>
      <c r="D2612" s="1" t="s">
        <v>1076</v>
      </c>
      <c r="E2612" s="1" t="s">
        <v>1082</v>
      </c>
      <c r="F2612" s="1" t="n">
        <v>72</v>
      </c>
      <c r="G2612" s="1" t="s">
        <v>1068</v>
      </c>
      <c r="H2612" s="1" t="n">
        <v>276.01</v>
      </c>
      <c r="I2612" s="1" t="s">
        <v>46</v>
      </c>
      <c r="J261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2611SKU02611DABUR PRODUCT 2611SNACKSNESTLEPIECEINACTIVE72276.01</v>
      </c>
      <c r="K2612" s="1" t="n">
        <f aca="false">COUNTIF(J:J, $J2612)</f>
        <v>1</v>
      </c>
      <c r="L2612" s="1" t="str">
        <f aca="false">IF(ISNA(VLOOKUP(tblProducts[[#This Row],[supplier_id]], tblSuppliers[], 3, FALSE())), "Invalid", "Valid")</f>
        <v>Valid</v>
      </c>
    </row>
    <row r="2613" customFormat="false" ht="15" hidden="false" customHeight="true" outlineLevel="0" collapsed="false">
      <c r="A2613" s="1" t="n">
        <v>2612</v>
      </c>
      <c r="B2613" s="1" t="s">
        <v>6300</v>
      </c>
      <c r="C2613" s="1" t="s">
        <v>6301</v>
      </c>
      <c r="D2613" s="1" t="s">
        <v>1143</v>
      </c>
      <c r="E2613" s="1" t="s">
        <v>1089</v>
      </c>
      <c r="F2613" s="1" t="n">
        <v>3</v>
      </c>
      <c r="G2613" s="1" t="s">
        <v>1064</v>
      </c>
      <c r="H2613" s="1" t="n">
        <v>712.7</v>
      </c>
      <c r="I2613" s="1" t="s">
        <v>39</v>
      </c>
      <c r="J261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2612SKU02612PARLE PRODUCT 2612BEVERAGESPARLEKGACTIVE3712.7</v>
      </c>
      <c r="K2613" s="1" t="n">
        <f aca="false">COUNTIF(J:J, $J2613)</f>
        <v>1</v>
      </c>
      <c r="L2613" s="1" t="str">
        <f aca="false">IF(ISNA(VLOOKUP(tblProducts[[#This Row],[supplier_id]], tblSuppliers[], 3, FALSE())), "Invalid", "Valid")</f>
        <v>Valid</v>
      </c>
    </row>
    <row r="2614" customFormat="false" ht="15" hidden="false" customHeight="true" outlineLevel="0" collapsed="false">
      <c r="A2614" s="1" t="n">
        <v>2613</v>
      </c>
      <c r="B2614" s="1" t="s">
        <v>6302</v>
      </c>
      <c r="C2614" s="1" t="s">
        <v>6303</v>
      </c>
      <c r="D2614" s="1" t="s">
        <v>1076</v>
      </c>
      <c r="E2614" s="1" t="s">
        <v>1077</v>
      </c>
      <c r="F2614" s="1" t="n">
        <v>123</v>
      </c>
      <c r="G2614" s="1" t="s">
        <v>1068</v>
      </c>
      <c r="H2614" s="1" t="n">
        <v>1948.98</v>
      </c>
      <c r="I2614" s="1" t="s">
        <v>39</v>
      </c>
      <c r="J261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2613SKU02613ITC PRODUCT 2613SNACKSBRITANNIAPIECEACTIVE1231948.98</v>
      </c>
      <c r="K2614" s="1" t="n">
        <f aca="false">COUNTIF(J:J, $J2614)</f>
        <v>1</v>
      </c>
      <c r="L2614" s="1" t="str">
        <f aca="false">IF(ISNA(VLOOKUP(tblProducts[[#This Row],[supplier_id]], tblSuppliers[], 3, FALSE())), "Invalid", "Valid")</f>
        <v>Valid</v>
      </c>
    </row>
    <row r="2615" customFormat="false" ht="15" hidden="false" customHeight="true" outlineLevel="0" collapsed="false">
      <c r="A2615" s="1" t="n">
        <v>2614</v>
      </c>
      <c r="B2615" s="1" t="s">
        <v>6304</v>
      </c>
      <c r="C2615" s="1" t="s">
        <v>6305</v>
      </c>
      <c r="D2615" s="1" t="s">
        <v>1143</v>
      </c>
      <c r="E2615" s="1" t="s">
        <v>1089</v>
      </c>
      <c r="F2615" s="1" t="n">
        <v>139</v>
      </c>
      <c r="G2615" s="1" t="s">
        <v>1068</v>
      </c>
      <c r="H2615" s="1" t="n">
        <v>410.91</v>
      </c>
      <c r="I2615" s="1" t="s">
        <v>46</v>
      </c>
      <c r="J261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2614SKU02614BRITANNIA PRODUCT 2614BEVERAGESPARLEPIECEINACTIVE139410.91</v>
      </c>
      <c r="K2615" s="1" t="n">
        <f aca="false">COUNTIF(J:J, $J2615)</f>
        <v>1</v>
      </c>
      <c r="L2615" s="1" t="str">
        <f aca="false">IF(ISNA(VLOOKUP(tblProducts[[#This Row],[supplier_id]], tblSuppliers[], 3, FALSE())), "Invalid", "Valid")</f>
        <v>Valid</v>
      </c>
    </row>
    <row r="2616" customFormat="false" ht="15" hidden="false" customHeight="true" outlineLevel="0" collapsed="false">
      <c r="A2616" s="1" t="n">
        <v>2615</v>
      </c>
      <c r="B2616" s="1" t="s">
        <v>6306</v>
      </c>
      <c r="C2616" s="1" t="s">
        <v>6307</v>
      </c>
      <c r="D2616" s="1" t="s">
        <v>1143</v>
      </c>
      <c r="E2616" s="1" t="s">
        <v>1058</v>
      </c>
      <c r="F2616" s="1" t="n">
        <v>56</v>
      </c>
      <c r="G2616" s="1" t="s">
        <v>1059</v>
      </c>
      <c r="H2616" s="1" t="n">
        <v>1309.15</v>
      </c>
      <c r="I2616" s="1" t="s">
        <v>39</v>
      </c>
      <c r="J261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2615SKU02615PARLE PRODUCT 2615BEVERAGESP&amp;GLITREACTIVE561309.15</v>
      </c>
      <c r="K2616" s="1" t="n">
        <f aca="false">COUNTIF(J:J, $J2616)</f>
        <v>1</v>
      </c>
      <c r="L2616" s="1" t="str">
        <f aca="false">IF(ISNA(VLOOKUP(tblProducts[[#This Row],[supplier_id]], tblSuppliers[], 3, FALSE())), "Invalid", "Valid")</f>
        <v>Valid</v>
      </c>
    </row>
    <row r="2617" customFormat="false" ht="15" hidden="false" customHeight="true" outlineLevel="0" collapsed="false">
      <c r="A2617" s="1" t="n">
        <v>2616</v>
      </c>
      <c r="B2617" s="1" t="s">
        <v>6308</v>
      </c>
      <c r="C2617" s="1" t="s">
        <v>6309</v>
      </c>
      <c r="D2617" s="1" t="s">
        <v>1081</v>
      </c>
      <c r="E2617" s="1" t="s">
        <v>1082</v>
      </c>
      <c r="F2617" s="1" t="n">
        <v>194</v>
      </c>
      <c r="G2617" s="1" t="s">
        <v>1078</v>
      </c>
      <c r="H2617" s="1" t="n">
        <v>1082.56</v>
      </c>
      <c r="I2617" s="1" t="s">
        <v>39</v>
      </c>
      <c r="J261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2616SKU02616AMUL PRODUCT 2616FROZEN FOODNESTLEBOTTLEACTIVE1941082.56</v>
      </c>
      <c r="K2617" s="1" t="n">
        <f aca="false">COUNTIF(J:J, $J2617)</f>
        <v>1</v>
      </c>
      <c r="L2617" s="1" t="str">
        <f aca="false">IF(ISNA(VLOOKUP(tblProducts[[#This Row],[supplier_id]], tblSuppliers[], 3, FALSE())), "Invalid", "Valid")</f>
        <v>Valid</v>
      </c>
    </row>
    <row r="2618" customFormat="false" ht="15" hidden="false" customHeight="true" outlineLevel="0" collapsed="false">
      <c r="A2618" s="1" t="n">
        <v>2617</v>
      </c>
      <c r="B2618" s="1" t="s">
        <v>6310</v>
      </c>
      <c r="C2618" s="1" t="s">
        <v>6311</v>
      </c>
      <c r="D2618" s="1" t="s">
        <v>1076</v>
      </c>
      <c r="E2618" s="1" t="s">
        <v>1089</v>
      </c>
      <c r="F2618" s="1" t="n">
        <v>161</v>
      </c>
      <c r="G2618" s="1" t="s">
        <v>1068</v>
      </c>
      <c r="H2618" s="1" t="n">
        <v>1370.4</v>
      </c>
      <c r="I2618" s="1" t="s">
        <v>46</v>
      </c>
      <c r="J261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2617SKU02617AMUL PRODUCT 2617SNACKSPARLEPIECEINACTIVE1611370.4</v>
      </c>
      <c r="K2618" s="1" t="n">
        <f aca="false">COUNTIF(J:J, $J2618)</f>
        <v>1</v>
      </c>
      <c r="L2618" s="1" t="str">
        <f aca="false">IF(ISNA(VLOOKUP(tblProducts[[#This Row],[supplier_id]], tblSuppliers[], 3, FALSE())), "Invalid", "Valid")</f>
        <v>Valid</v>
      </c>
    </row>
    <row r="2619" customFormat="false" ht="15" hidden="false" customHeight="true" outlineLevel="0" collapsed="false">
      <c r="A2619" s="1" t="n">
        <v>2618</v>
      </c>
      <c r="B2619" s="1" t="s">
        <v>6312</v>
      </c>
      <c r="C2619" s="1" t="s">
        <v>6313</v>
      </c>
      <c r="D2619" s="1" t="s">
        <v>1088</v>
      </c>
      <c r="E2619" s="1" t="s">
        <v>1058</v>
      </c>
      <c r="F2619" s="1" t="n">
        <v>41</v>
      </c>
      <c r="G2619" s="1" t="s">
        <v>1055</v>
      </c>
      <c r="H2619" s="1" t="n">
        <v>555.36</v>
      </c>
      <c r="I2619" s="1" t="s">
        <v>39</v>
      </c>
      <c r="J261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2618SKU02618UNILEVER PRODUCT 2618HOUSEHOLDP&amp;GPACKACTIVE41555.36</v>
      </c>
      <c r="K2619" s="1" t="n">
        <f aca="false">COUNTIF(J:J, $J2619)</f>
        <v>1</v>
      </c>
      <c r="L2619" s="1" t="str">
        <f aca="false">IF(ISNA(VLOOKUP(tblProducts[[#This Row],[supplier_id]], tblSuppliers[], 3, FALSE())), "Invalid", "Valid")</f>
        <v>Valid</v>
      </c>
    </row>
    <row r="2620" customFormat="false" ht="15" hidden="false" customHeight="true" outlineLevel="0" collapsed="false">
      <c r="A2620" s="1" t="n">
        <v>2619</v>
      </c>
      <c r="B2620" s="1" t="s">
        <v>6314</v>
      </c>
      <c r="C2620" s="1" t="s">
        <v>6315</v>
      </c>
      <c r="D2620" s="1" t="s">
        <v>1076</v>
      </c>
      <c r="E2620" s="1" t="s">
        <v>1058</v>
      </c>
      <c r="F2620" s="1" t="n">
        <v>178</v>
      </c>
      <c r="G2620" s="1" t="s">
        <v>1078</v>
      </c>
      <c r="H2620" s="1" t="n">
        <v>799.02</v>
      </c>
      <c r="I2620" s="1" t="s">
        <v>46</v>
      </c>
      <c r="J262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2619SKU02619PARLE PRODUCT 2619SNACKSP&amp;GBOTTLEINACTIVE178799.02</v>
      </c>
      <c r="K2620" s="1" t="n">
        <f aca="false">COUNTIF(J:J, $J2620)</f>
        <v>1</v>
      </c>
      <c r="L2620" s="1" t="str">
        <f aca="false">IF(ISNA(VLOOKUP(tblProducts[[#This Row],[supplier_id]], tblSuppliers[], 3, FALSE())), "Invalid", "Valid")</f>
        <v>Valid</v>
      </c>
    </row>
    <row r="2621" customFormat="false" ht="15" hidden="false" customHeight="true" outlineLevel="0" collapsed="false">
      <c r="A2621" s="1" t="n">
        <v>2620</v>
      </c>
      <c r="B2621" s="1" t="s">
        <v>6316</v>
      </c>
      <c r="C2621" s="1" t="s">
        <v>6317</v>
      </c>
      <c r="D2621" s="1" t="s">
        <v>1062</v>
      </c>
      <c r="E2621" s="1" t="s">
        <v>1085</v>
      </c>
      <c r="F2621" s="1" t="n">
        <v>40</v>
      </c>
      <c r="G2621" s="1" t="s">
        <v>1059</v>
      </c>
      <c r="H2621" s="1" t="n">
        <v>1077.76</v>
      </c>
      <c r="I2621" s="1" t="s">
        <v>46</v>
      </c>
      <c r="J262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2620SKU02620ITC PRODUCT 2620DAIRYDABURLITREINACTIVE401077.76</v>
      </c>
      <c r="K2621" s="1" t="n">
        <f aca="false">COUNTIF(J:J, $J2621)</f>
        <v>1</v>
      </c>
      <c r="L2621" s="1" t="str">
        <f aca="false">IF(ISNA(VLOOKUP(tblProducts[[#This Row],[supplier_id]], tblSuppliers[], 3, FALSE())), "Invalid", "Valid")</f>
        <v>Valid</v>
      </c>
    </row>
    <row r="2622" customFormat="false" ht="15" hidden="false" customHeight="true" outlineLevel="0" collapsed="false">
      <c r="A2622" s="1" t="n">
        <v>2621</v>
      </c>
      <c r="B2622" s="1" t="s">
        <v>6318</v>
      </c>
      <c r="C2622" s="1" t="s">
        <v>6319</v>
      </c>
      <c r="D2622" s="1" t="s">
        <v>1076</v>
      </c>
      <c r="E2622" s="1" t="s">
        <v>1058</v>
      </c>
      <c r="F2622" s="1" t="n">
        <v>3</v>
      </c>
      <c r="G2622" s="1" t="s">
        <v>1059</v>
      </c>
      <c r="H2622" s="1" t="n">
        <v>593.69</v>
      </c>
      <c r="I2622" s="1" t="s">
        <v>39</v>
      </c>
      <c r="J262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2621SKU02621DABUR PRODUCT 2621SNACKSP&amp;GLITREACTIVE3593.69</v>
      </c>
      <c r="K2622" s="1" t="n">
        <f aca="false">COUNTIF(J:J, $J2622)</f>
        <v>1</v>
      </c>
      <c r="L2622" s="1" t="str">
        <f aca="false">IF(ISNA(VLOOKUP(tblProducts[[#This Row],[supplier_id]], tblSuppliers[], 3, FALSE())), "Invalid", "Valid")</f>
        <v>Valid</v>
      </c>
    </row>
    <row r="2623" customFormat="false" ht="15" hidden="false" customHeight="true" outlineLevel="0" collapsed="false">
      <c r="A2623" s="1" t="n">
        <v>2622</v>
      </c>
      <c r="B2623" s="1" t="s">
        <v>6320</v>
      </c>
      <c r="C2623" s="1" t="s">
        <v>6321</v>
      </c>
      <c r="D2623" s="1" t="s">
        <v>1062</v>
      </c>
      <c r="E2623" s="1" t="s">
        <v>1054</v>
      </c>
      <c r="F2623" s="1" t="n">
        <v>90</v>
      </c>
      <c r="G2623" s="1" t="s">
        <v>1064</v>
      </c>
      <c r="H2623" s="1" t="n">
        <v>1683.62</v>
      </c>
      <c r="I2623" s="1" t="s">
        <v>39</v>
      </c>
      <c r="J262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2622SKU02622NESTLE PRODUCT 2622DAIRYUNILEVERKGACTIVE901683.62</v>
      </c>
      <c r="K2623" s="1" t="n">
        <f aca="false">COUNTIF(J:J, $J2623)</f>
        <v>1</v>
      </c>
      <c r="L2623" s="1" t="str">
        <f aca="false">IF(ISNA(VLOOKUP(tblProducts[[#This Row],[supplier_id]], tblSuppliers[], 3, FALSE())), "Invalid", "Valid")</f>
        <v>Valid</v>
      </c>
    </row>
    <row r="2624" customFormat="false" ht="15" hidden="false" customHeight="true" outlineLevel="0" collapsed="false">
      <c r="A2624" s="1" t="n">
        <v>2623</v>
      </c>
      <c r="B2624" s="1" t="s">
        <v>6322</v>
      </c>
      <c r="C2624" s="1" t="s">
        <v>6323</v>
      </c>
      <c r="D2624" s="1" t="s">
        <v>1081</v>
      </c>
      <c r="E2624" s="1" t="s">
        <v>1089</v>
      </c>
      <c r="F2624" s="1" t="n">
        <v>62</v>
      </c>
      <c r="G2624" s="1" t="s">
        <v>1059</v>
      </c>
      <c r="H2624" s="1" t="n">
        <v>2221</v>
      </c>
      <c r="I2624" s="1" t="s">
        <v>39</v>
      </c>
      <c r="J262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2623SKU02623UNILEVER PRODUCT 2623FROZEN FOODPARLELITREACTIVE622221</v>
      </c>
      <c r="K2624" s="1" t="n">
        <f aca="false">COUNTIF(J:J, $J2624)</f>
        <v>1</v>
      </c>
      <c r="L2624" s="1" t="str">
        <f aca="false">IF(ISNA(VLOOKUP(tblProducts[[#This Row],[supplier_id]], tblSuppliers[], 3, FALSE())), "Invalid", "Valid")</f>
        <v>Valid</v>
      </c>
    </row>
    <row r="2625" customFormat="false" ht="15" hidden="false" customHeight="true" outlineLevel="0" collapsed="false">
      <c r="A2625" s="1" t="n">
        <v>2624</v>
      </c>
      <c r="B2625" s="1" t="s">
        <v>6324</v>
      </c>
      <c r="C2625" s="1" t="s">
        <v>6325</v>
      </c>
      <c r="D2625" s="1" t="s">
        <v>1076</v>
      </c>
      <c r="E2625" s="1" t="s">
        <v>1089</v>
      </c>
      <c r="F2625" s="1" t="n">
        <v>174</v>
      </c>
      <c r="G2625" s="1" t="s">
        <v>1078</v>
      </c>
      <c r="H2625" s="1" t="n">
        <v>1597.93</v>
      </c>
      <c r="I2625" s="1" t="s">
        <v>39</v>
      </c>
      <c r="J262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2624SKU02624BRITANNIA PRODUCT 2624SNACKSPARLEBOTTLEACTIVE1741597.93</v>
      </c>
      <c r="K2625" s="1" t="n">
        <f aca="false">COUNTIF(J:J, $J2625)</f>
        <v>1</v>
      </c>
      <c r="L2625" s="1" t="str">
        <f aca="false">IF(ISNA(VLOOKUP(tblProducts[[#This Row],[supplier_id]], tblSuppliers[], 3, FALSE())), "Invalid", "Valid")</f>
        <v>Valid</v>
      </c>
    </row>
    <row r="2626" customFormat="false" ht="15" hidden="false" customHeight="true" outlineLevel="0" collapsed="false">
      <c r="A2626" s="1" t="n">
        <v>2625</v>
      </c>
      <c r="B2626" s="1" t="s">
        <v>6326</v>
      </c>
      <c r="C2626" s="1" t="s">
        <v>6327</v>
      </c>
      <c r="D2626" s="1" t="s">
        <v>1053</v>
      </c>
      <c r="E2626" s="1" t="s">
        <v>1082</v>
      </c>
      <c r="F2626" s="1" t="n">
        <v>88</v>
      </c>
      <c r="G2626" s="1" t="s">
        <v>1078</v>
      </c>
      <c r="H2626" s="1" t="n">
        <v>547.55</v>
      </c>
      <c r="I2626" s="1" t="s">
        <v>46</v>
      </c>
      <c r="J262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2625SKU02625AMUL PRODUCT 2625CLEANINGNESTLEBOTTLEINACTIVE88547.55</v>
      </c>
      <c r="K2626" s="1" t="n">
        <f aca="false">COUNTIF(J:J, $J2626)</f>
        <v>1</v>
      </c>
      <c r="L2626" s="1" t="str">
        <f aca="false">IF(ISNA(VLOOKUP(tblProducts[[#This Row],[supplier_id]], tblSuppliers[], 3, FALSE())), "Invalid", "Valid")</f>
        <v>Valid</v>
      </c>
    </row>
    <row r="2627" customFormat="false" ht="15" hidden="false" customHeight="true" outlineLevel="0" collapsed="false">
      <c r="A2627" s="1" t="n">
        <v>2626</v>
      </c>
      <c r="B2627" s="1" t="s">
        <v>6328</v>
      </c>
      <c r="C2627" s="1" t="s">
        <v>6329</v>
      </c>
      <c r="D2627" s="1" t="s">
        <v>1081</v>
      </c>
      <c r="E2627" s="1" t="s">
        <v>1063</v>
      </c>
      <c r="F2627" s="1" t="n">
        <v>57</v>
      </c>
      <c r="G2627" s="1" t="s">
        <v>1078</v>
      </c>
      <c r="H2627" s="1" t="n">
        <v>993.48</v>
      </c>
      <c r="I2627" s="1" t="s">
        <v>46</v>
      </c>
      <c r="J262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2626SKU02626UNILEVER PRODUCT 2626FROZEN FOODAMULBOTTLEINACTIVE57993.48</v>
      </c>
      <c r="K2627" s="1" t="n">
        <f aca="false">COUNTIF(J:J, $J2627)</f>
        <v>1</v>
      </c>
      <c r="L2627" s="1" t="str">
        <f aca="false">IF(ISNA(VLOOKUP(tblProducts[[#This Row],[supplier_id]], tblSuppliers[], 3, FALSE())), "Invalid", "Valid")</f>
        <v>Valid</v>
      </c>
    </row>
    <row r="2628" customFormat="false" ht="15" hidden="false" customHeight="true" outlineLevel="0" collapsed="false">
      <c r="A2628" s="1" t="n">
        <v>2627</v>
      </c>
      <c r="B2628" s="1" t="s">
        <v>6330</v>
      </c>
      <c r="C2628" s="1" t="s">
        <v>6331</v>
      </c>
      <c r="D2628" s="1" t="s">
        <v>1098</v>
      </c>
      <c r="E2628" s="1" t="s">
        <v>1058</v>
      </c>
      <c r="F2628" s="1" t="n">
        <v>81</v>
      </c>
      <c r="G2628" s="1" t="s">
        <v>1064</v>
      </c>
      <c r="H2628" s="1" t="n">
        <v>1912.08</v>
      </c>
      <c r="I2628" s="1" t="s">
        <v>46</v>
      </c>
      <c r="J262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2627SKU02627BRITANNIA PRODUCT 2627PERSONAL CAREP&amp;GKGINACTIVE811912.08</v>
      </c>
      <c r="K2628" s="1" t="n">
        <f aca="false">COUNTIF(J:J, $J2628)</f>
        <v>1</v>
      </c>
      <c r="L2628" s="1" t="str">
        <f aca="false">IF(ISNA(VLOOKUP(tblProducts[[#This Row],[supplier_id]], tblSuppliers[], 3, FALSE())), "Invalid", "Valid")</f>
        <v>Valid</v>
      </c>
    </row>
    <row r="2629" customFormat="false" ht="15" hidden="false" customHeight="true" outlineLevel="0" collapsed="false">
      <c r="A2629" s="1" t="n">
        <v>2628</v>
      </c>
      <c r="B2629" s="1" t="s">
        <v>6332</v>
      </c>
      <c r="C2629" s="1" t="s">
        <v>6333</v>
      </c>
      <c r="D2629" s="1" t="s">
        <v>1067</v>
      </c>
      <c r="E2629" s="1" t="s">
        <v>1089</v>
      </c>
      <c r="F2629" s="1" t="n">
        <v>42</v>
      </c>
      <c r="G2629" s="1" t="s">
        <v>1059</v>
      </c>
      <c r="H2629" s="1" t="n">
        <v>708.05</v>
      </c>
      <c r="I2629" s="1" t="s">
        <v>39</v>
      </c>
      <c r="J262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2628SKU02628AMUL PRODUCT 2628BAKERYPARLELITREACTIVE42708.05</v>
      </c>
      <c r="K2629" s="1" t="n">
        <f aca="false">COUNTIF(J:J, $J2629)</f>
        <v>1</v>
      </c>
      <c r="L2629" s="1" t="str">
        <f aca="false">IF(ISNA(VLOOKUP(tblProducts[[#This Row],[supplier_id]], tblSuppliers[], 3, FALSE())), "Invalid", "Valid")</f>
        <v>Valid</v>
      </c>
    </row>
    <row r="2630" customFormat="false" ht="15" hidden="false" customHeight="true" outlineLevel="0" collapsed="false">
      <c r="A2630" s="1" t="n">
        <v>2629</v>
      </c>
      <c r="B2630" s="1" t="s">
        <v>6334</v>
      </c>
      <c r="C2630" s="1" t="s">
        <v>6335</v>
      </c>
      <c r="D2630" s="1" t="s">
        <v>1098</v>
      </c>
      <c r="E2630" s="1" t="s">
        <v>1058</v>
      </c>
      <c r="F2630" s="1" t="n">
        <v>154</v>
      </c>
      <c r="G2630" s="1" t="s">
        <v>1059</v>
      </c>
      <c r="H2630" s="1" t="n">
        <v>92.95</v>
      </c>
      <c r="I2630" s="1" t="s">
        <v>46</v>
      </c>
      <c r="J263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2629SKU02629ITC PRODUCT 2629PERSONAL CAREP&amp;GLITREINACTIVE15492.95</v>
      </c>
      <c r="K2630" s="1" t="n">
        <f aca="false">COUNTIF(J:J, $J2630)</f>
        <v>1</v>
      </c>
      <c r="L2630" s="1" t="str">
        <f aca="false">IF(ISNA(VLOOKUP(tblProducts[[#This Row],[supplier_id]], tblSuppliers[], 3, FALSE())), "Invalid", "Valid")</f>
        <v>Valid</v>
      </c>
    </row>
    <row r="2631" customFormat="false" ht="15" hidden="false" customHeight="true" outlineLevel="0" collapsed="false">
      <c r="A2631" s="1" t="n">
        <v>2630</v>
      </c>
      <c r="B2631" s="1" t="s">
        <v>6336</v>
      </c>
      <c r="C2631" s="1" t="s">
        <v>6337</v>
      </c>
      <c r="D2631" s="1" t="s">
        <v>1067</v>
      </c>
      <c r="E2631" s="1" t="s">
        <v>1082</v>
      </c>
      <c r="F2631" s="1" t="n">
        <v>117</v>
      </c>
      <c r="G2631" s="1" t="s">
        <v>1059</v>
      </c>
      <c r="H2631" s="1" t="n">
        <v>1200.37</v>
      </c>
      <c r="I2631" s="1" t="s">
        <v>39</v>
      </c>
      <c r="J263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2630SKU02630ITC PRODUCT 2630BAKERYNESTLELITREACTIVE1171200.37</v>
      </c>
      <c r="K2631" s="1" t="n">
        <f aca="false">COUNTIF(J:J, $J2631)</f>
        <v>1</v>
      </c>
      <c r="L2631" s="1" t="str">
        <f aca="false">IF(ISNA(VLOOKUP(tblProducts[[#This Row],[supplier_id]], tblSuppliers[], 3, FALSE())), "Invalid", "Valid")</f>
        <v>Valid</v>
      </c>
    </row>
    <row r="2632" customFormat="false" ht="15" hidden="false" customHeight="true" outlineLevel="0" collapsed="false">
      <c r="A2632" s="1" t="n">
        <v>2631</v>
      </c>
      <c r="B2632" s="1" t="s">
        <v>6338</v>
      </c>
      <c r="C2632" s="1" t="s">
        <v>6339</v>
      </c>
      <c r="D2632" s="1" t="s">
        <v>1053</v>
      </c>
      <c r="E2632" s="1" t="s">
        <v>1089</v>
      </c>
      <c r="F2632" s="1" t="n">
        <v>156</v>
      </c>
      <c r="G2632" s="1" t="s">
        <v>1059</v>
      </c>
      <c r="H2632" s="1" t="n">
        <v>1423.8</v>
      </c>
      <c r="I2632" s="1" t="s">
        <v>46</v>
      </c>
      <c r="J263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2631SKU02631DABUR PRODUCT 2631CLEANINGPARLELITREINACTIVE1561423.8</v>
      </c>
      <c r="K2632" s="1" t="n">
        <f aca="false">COUNTIF(J:J, $J2632)</f>
        <v>1</v>
      </c>
      <c r="L2632" s="1" t="str">
        <f aca="false">IF(ISNA(VLOOKUP(tblProducts[[#This Row],[supplier_id]], tblSuppliers[], 3, FALSE())), "Invalid", "Valid")</f>
        <v>Valid</v>
      </c>
    </row>
    <row r="2633" customFormat="false" ht="15" hidden="false" customHeight="true" outlineLevel="0" collapsed="false">
      <c r="A2633" s="1" t="n">
        <v>2632</v>
      </c>
      <c r="B2633" s="1" t="s">
        <v>6340</v>
      </c>
      <c r="C2633" s="1" t="s">
        <v>6341</v>
      </c>
      <c r="D2633" s="1" t="s">
        <v>1088</v>
      </c>
      <c r="E2633" s="1" t="s">
        <v>1082</v>
      </c>
      <c r="F2633" s="1" t="n">
        <v>97</v>
      </c>
      <c r="G2633" s="1" t="s">
        <v>1078</v>
      </c>
      <c r="H2633" s="1" t="n">
        <v>583.92</v>
      </c>
      <c r="I2633" s="1" t="s">
        <v>46</v>
      </c>
      <c r="J263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2632SKU02632ITC PRODUCT 2632HOUSEHOLDNESTLEBOTTLEINACTIVE97583.92</v>
      </c>
      <c r="K2633" s="1" t="n">
        <f aca="false">COUNTIF(J:J, $J2633)</f>
        <v>1</v>
      </c>
      <c r="L2633" s="1" t="str">
        <f aca="false">IF(ISNA(VLOOKUP(tblProducts[[#This Row],[supplier_id]], tblSuppliers[], 3, FALSE())), "Invalid", "Valid")</f>
        <v>Valid</v>
      </c>
    </row>
    <row r="2634" customFormat="false" ht="15" hidden="false" customHeight="true" outlineLevel="0" collapsed="false">
      <c r="A2634" s="1" t="n">
        <v>2633</v>
      </c>
      <c r="B2634" s="1" t="s">
        <v>6342</v>
      </c>
      <c r="C2634" s="1" t="s">
        <v>6343</v>
      </c>
      <c r="D2634" s="1" t="s">
        <v>1067</v>
      </c>
      <c r="E2634" s="1" t="s">
        <v>1071</v>
      </c>
      <c r="F2634" s="1" t="n">
        <v>169</v>
      </c>
      <c r="G2634" s="1" t="s">
        <v>1068</v>
      </c>
      <c r="H2634" s="1" t="n">
        <v>541.36</v>
      </c>
      <c r="I2634" s="1" t="s">
        <v>46</v>
      </c>
      <c r="J263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2633SKU02633AMUL PRODUCT 2633BAKERYITCPIECEINACTIVE169541.36</v>
      </c>
      <c r="K2634" s="1" t="n">
        <f aca="false">COUNTIF(J:J, $J2634)</f>
        <v>1</v>
      </c>
      <c r="L2634" s="1" t="str">
        <f aca="false">IF(ISNA(VLOOKUP(tblProducts[[#This Row],[supplier_id]], tblSuppliers[], 3, FALSE())), "Invalid", "Valid")</f>
        <v>Valid</v>
      </c>
    </row>
    <row r="2635" customFormat="false" ht="15" hidden="false" customHeight="true" outlineLevel="0" collapsed="false">
      <c r="A2635" s="1" t="n">
        <v>2634</v>
      </c>
      <c r="B2635" s="1" t="s">
        <v>6344</v>
      </c>
      <c r="C2635" s="1" t="s">
        <v>6345</v>
      </c>
      <c r="D2635" s="1" t="s">
        <v>1062</v>
      </c>
      <c r="E2635" s="1" t="s">
        <v>1058</v>
      </c>
      <c r="F2635" s="1" t="n">
        <v>4</v>
      </c>
      <c r="G2635" s="1" t="s">
        <v>1078</v>
      </c>
      <c r="H2635" s="1" t="n">
        <v>1427.4</v>
      </c>
      <c r="I2635" s="1" t="s">
        <v>39</v>
      </c>
      <c r="J263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2634SKU02634UNILEVER PRODUCT 2634DAIRYP&amp;GBOTTLEACTIVE41427.4</v>
      </c>
      <c r="K2635" s="1" t="n">
        <f aca="false">COUNTIF(J:J, $J2635)</f>
        <v>1</v>
      </c>
      <c r="L2635" s="1" t="str">
        <f aca="false">IF(ISNA(VLOOKUP(tblProducts[[#This Row],[supplier_id]], tblSuppliers[], 3, FALSE())), "Invalid", "Valid")</f>
        <v>Valid</v>
      </c>
    </row>
    <row r="2636" customFormat="false" ht="15" hidden="false" customHeight="true" outlineLevel="0" collapsed="false">
      <c r="A2636" s="1" t="n">
        <v>2635</v>
      </c>
      <c r="B2636" s="1" t="s">
        <v>6346</v>
      </c>
      <c r="C2636" s="1" t="s">
        <v>6347</v>
      </c>
      <c r="D2636" s="1" t="s">
        <v>1088</v>
      </c>
      <c r="E2636" s="1" t="s">
        <v>1054</v>
      </c>
      <c r="F2636" s="1" t="n">
        <v>124</v>
      </c>
      <c r="G2636" s="1" t="s">
        <v>1059</v>
      </c>
      <c r="H2636" s="1" t="n">
        <v>545.53</v>
      </c>
      <c r="I2636" s="1" t="s">
        <v>46</v>
      </c>
      <c r="J263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2635SKU02635DABUR PRODUCT 2635HOUSEHOLDUNILEVERLITREINACTIVE124545.53</v>
      </c>
      <c r="K2636" s="1" t="n">
        <f aca="false">COUNTIF(J:J, $J2636)</f>
        <v>1</v>
      </c>
      <c r="L2636" s="1" t="str">
        <f aca="false">IF(ISNA(VLOOKUP(tblProducts[[#This Row],[supplier_id]], tblSuppliers[], 3, FALSE())), "Invalid", "Valid")</f>
        <v>Valid</v>
      </c>
    </row>
    <row r="2637" customFormat="false" ht="15" hidden="false" customHeight="true" outlineLevel="0" collapsed="false">
      <c r="A2637" s="1" t="n">
        <v>2636</v>
      </c>
      <c r="B2637" s="1" t="s">
        <v>6348</v>
      </c>
      <c r="C2637" s="1" t="s">
        <v>6349</v>
      </c>
      <c r="D2637" s="1" t="s">
        <v>1053</v>
      </c>
      <c r="E2637" s="1" t="s">
        <v>1054</v>
      </c>
      <c r="F2637" s="1" t="n">
        <v>145</v>
      </c>
      <c r="G2637" s="1" t="s">
        <v>1059</v>
      </c>
      <c r="H2637" s="1" t="n">
        <v>1280.94</v>
      </c>
      <c r="I2637" s="1" t="s">
        <v>39</v>
      </c>
      <c r="J263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2636SKU02636NESTLE PRODUCT 2636CLEANINGUNILEVERLITREACTIVE1451280.94</v>
      </c>
      <c r="K2637" s="1" t="n">
        <f aca="false">COUNTIF(J:J, $J2637)</f>
        <v>1</v>
      </c>
      <c r="L2637" s="1" t="str">
        <f aca="false">IF(ISNA(VLOOKUP(tblProducts[[#This Row],[supplier_id]], tblSuppliers[], 3, FALSE())), "Invalid", "Valid")</f>
        <v>Valid</v>
      </c>
    </row>
    <row r="2638" customFormat="false" ht="15" hidden="false" customHeight="true" outlineLevel="0" collapsed="false">
      <c r="A2638" s="1" t="n">
        <v>2637</v>
      </c>
      <c r="B2638" s="1" t="s">
        <v>6350</v>
      </c>
      <c r="C2638" s="1" t="s">
        <v>6351</v>
      </c>
      <c r="D2638" s="1" t="s">
        <v>1088</v>
      </c>
      <c r="E2638" s="1" t="s">
        <v>1058</v>
      </c>
      <c r="F2638" s="1" t="n">
        <v>27</v>
      </c>
      <c r="G2638" s="1" t="s">
        <v>1078</v>
      </c>
      <c r="H2638" s="1" t="n">
        <v>2444.43</v>
      </c>
      <c r="I2638" s="1" t="s">
        <v>39</v>
      </c>
      <c r="J263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2637SKU02637AMUL PRODUCT 2637HOUSEHOLDP&amp;GBOTTLEACTIVE272444.43</v>
      </c>
      <c r="K2638" s="1" t="n">
        <f aca="false">COUNTIF(J:J, $J2638)</f>
        <v>1</v>
      </c>
      <c r="L2638" s="1" t="str">
        <f aca="false">IF(ISNA(VLOOKUP(tblProducts[[#This Row],[supplier_id]], tblSuppliers[], 3, FALSE())), "Invalid", "Valid")</f>
        <v>Valid</v>
      </c>
    </row>
    <row r="2639" customFormat="false" ht="15" hidden="false" customHeight="true" outlineLevel="0" collapsed="false">
      <c r="A2639" s="1" t="n">
        <v>2638</v>
      </c>
      <c r="B2639" s="1" t="s">
        <v>6352</v>
      </c>
      <c r="C2639" s="1" t="s">
        <v>6353</v>
      </c>
      <c r="D2639" s="1" t="s">
        <v>1098</v>
      </c>
      <c r="E2639" s="1" t="s">
        <v>1082</v>
      </c>
      <c r="F2639" s="1" t="n">
        <v>150</v>
      </c>
      <c r="G2639" s="1" t="s">
        <v>1055</v>
      </c>
      <c r="H2639" s="1" t="n">
        <v>773.38</v>
      </c>
      <c r="I2639" s="1" t="s">
        <v>46</v>
      </c>
      <c r="J263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2638SKU02638PARLE PRODUCT 2638PERSONAL CARENESTLEPACKINACTIVE150773.38</v>
      </c>
      <c r="K2639" s="1" t="n">
        <f aca="false">COUNTIF(J:J, $J2639)</f>
        <v>1</v>
      </c>
      <c r="L2639" s="1" t="str">
        <f aca="false">IF(ISNA(VLOOKUP(tblProducts[[#This Row],[supplier_id]], tblSuppliers[], 3, FALSE())), "Invalid", "Valid")</f>
        <v>Valid</v>
      </c>
    </row>
    <row r="2640" customFormat="false" ht="15" hidden="false" customHeight="true" outlineLevel="0" collapsed="false">
      <c r="A2640" s="1" t="n">
        <v>2639</v>
      </c>
      <c r="B2640" s="1" t="s">
        <v>6354</v>
      </c>
      <c r="C2640" s="1" t="s">
        <v>6355</v>
      </c>
      <c r="D2640" s="1" t="s">
        <v>1143</v>
      </c>
      <c r="E2640" s="1" t="s">
        <v>1085</v>
      </c>
      <c r="F2640" s="1" t="n">
        <v>175</v>
      </c>
      <c r="G2640" s="1" t="s">
        <v>1059</v>
      </c>
      <c r="H2640" s="1" t="n">
        <v>1583.4</v>
      </c>
      <c r="I2640" s="1" t="s">
        <v>46</v>
      </c>
      <c r="J264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2639SKU02639UNILEVER PRODUCT 2639BEVERAGESDABURLITREINACTIVE1751583.4</v>
      </c>
      <c r="K2640" s="1" t="n">
        <f aca="false">COUNTIF(J:J, $J2640)</f>
        <v>1</v>
      </c>
      <c r="L2640" s="1" t="str">
        <f aca="false">IF(ISNA(VLOOKUP(tblProducts[[#This Row],[supplier_id]], tblSuppliers[], 3, FALSE())), "Invalid", "Valid")</f>
        <v>Valid</v>
      </c>
    </row>
    <row r="2641" customFormat="false" ht="15" hidden="false" customHeight="true" outlineLevel="0" collapsed="false">
      <c r="A2641" s="1" t="n">
        <v>2640</v>
      </c>
      <c r="B2641" s="1" t="s">
        <v>6356</v>
      </c>
      <c r="C2641" s="1" t="s">
        <v>6357</v>
      </c>
      <c r="D2641" s="1" t="s">
        <v>1053</v>
      </c>
      <c r="E2641" s="1" t="s">
        <v>1058</v>
      </c>
      <c r="F2641" s="1" t="n">
        <v>14</v>
      </c>
      <c r="G2641" s="1" t="s">
        <v>1055</v>
      </c>
      <c r="H2641" s="1" t="n">
        <v>2130.77</v>
      </c>
      <c r="I2641" s="1" t="s">
        <v>46</v>
      </c>
      <c r="J264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2640SKU02640PARLE PRODUCT 2640CLEANINGP&amp;GPACKINACTIVE142130.77</v>
      </c>
      <c r="K2641" s="1" t="n">
        <f aca="false">COUNTIF(J:J, $J2641)</f>
        <v>1</v>
      </c>
      <c r="L2641" s="1" t="str">
        <f aca="false">IF(ISNA(VLOOKUP(tblProducts[[#This Row],[supplier_id]], tblSuppliers[], 3, FALSE())), "Invalid", "Valid")</f>
        <v>Valid</v>
      </c>
    </row>
    <row r="2642" customFormat="false" ht="15" hidden="false" customHeight="true" outlineLevel="0" collapsed="false">
      <c r="A2642" s="1" t="n">
        <v>2641</v>
      </c>
      <c r="B2642" s="1" t="s">
        <v>6358</v>
      </c>
      <c r="C2642" s="1" t="s">
        <v>6359</v>
      </c>
      <c r="D2642" s="1" t="s">
        <v>1088</v>
      </c>
      <c r="E2642" s="1" t="s">
        <v>1058</v>
      </c>
      <c r="F2642" s="1" t="n">
        <v>35</v>
      </c>
      <c r="G2642" s="1" t="s">
        <v>1055</v>
      </c>
      <c r="H2642" s="1" t="n">
        <v>2452.55</v>
      </c>
      <c r="I2642" s="1" t="s">
        <v>39</v>
      </c>
      <c r="J264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2641SKU02641PARLE PRODUCT 2641HOUSEHOLDP&amp;GPACKACTIVE352452.55</v>
      </c>
      <c r="K2642" s="1" t="n">
        <f aca="false">COUNTIF(J:J, $J2642)</f>
        <v>1</v>
      </c>
      <c r="L2642" s="1" t="str">
        <f aca="false">IF(ISNA(VLOOKUP(tblProducts[[#This Row],[supplier_id]], tblSuppliers[], 3, FALSE())), "Invalid", "Valid")</f>
        <v>Valid</v>
      </c>
    </row>
    <row r="2643" customFormat="false" ht="15" hidden="false" customHeight="true" outlineLevel="0" collapsed="false">
      <c r="A2643" s="1" t="n">
        <v>2642</v>
      </c>
      <c r="B2643" s="1" t="s">
        <v>6360</v>
      </c>
      <c r="C2643" s="1" t="s">
        <v>6361</v>
      </c>
      <c r="D2643" s="1" t="s">
        <v>1088</v>
      </c>
      <c r="E2643" s="1" t="s">
        <v>1082</v>
      </c>
      <c r="F2643" s="1" t="n">
        <v>160</v>
      </c>
      <c r="G2643" s="1" t="s">
        <v>1078</v>
      </c>
      <c r="H2643" s="1" t="n">
        <v>2274.5</v>
      </c>
      <c r="I2643" s="1" t="s">
        <v>46</v>
      </c>
      <c r="J264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2642SKU02642AMUL PRODUCT 2642HOUSEHOLDNESTLEBOTTLEINACTIVE1602274.5</v>
      </c>
      <c r="K2643" s="1" t="n">
        <f aca="false">COUNTIF(J:J, $J2643)</f>
        <v>1</v>
      </c>
      <c r="L2643" s="1" t="str">
        <f aca="false">IF(ISNA(VLOOKUP(tblProducts[[#This Row],[supplier_id]], tblSuppliers[], 3, FALSE())), "Invalid", "Valid")</f>
        <v>Valid</v>
      </c>
    </row>
    <row r="2644" customFormat="false" ht="15" hidden="false" customHeight="true" outlineLevel="0" collapsed="false">
      <c r="A2644" s="1" t="n">
        <v>2643</v>
      </c>
      <c r="B2644" s="1" t="s">
        <v>6362</v>
      </c>
      <c r="C2644" s="1" t="s">
        <v>6363</v>
      </c>
      <c r="D2644" s="1" t="s">
        <v>1053</v>
      </c>
      <c r="E2644" s="1" t="s">
        <v>1058</v>
      </c>
      <c r="F2644" s="1" t="n">
        <v>77</v>
      </c>
      <c r="G2644" s="1" t="s">
        <v>1064</v>
      </c>
      <c r="H2644" s="1" t="n">
        <v>1017.62</v>
      </c>
      <c r="I2644" s="1" t="s">
        <v>46</v>
      </c>
      <c r="J264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2643SKU02643AMUL PRODUCT 2643CLEANINGP&amp;GKGINACTIVE771017.62</v>
      </c>
      <c r="K2644" s="1" t="n">
        <f aca="false">COUNTIF(J:J, $J2644)</f>
        <v>1</v>
      </c>
      <c r="L2644" s="1" t="str">
        <f aca="false">IF(ISNA(VLOOKUP(tblProducts[[#This Row],[supplier_id]], tblSuppliers[], 3, FALSE())), "Invalid", "Valid")</f>
        <v>Valid</v>
      </c>
    </row>
    <row r="2645" customFormat="false" ht="15" hidden="false" customHeight="true" outlineLevel="0" collapsed="false">
      <c r="A2645" s="1" t="n">
        <v>2644</v>
      </c>
      <c r="B2645" s="1" t="s">
        <v>6364</v>
      </c>
      <c r="C2645" s="1" t="s">
        <v>6365</v>
      </c>
      <c r="D2645" s="1" t="s">
        <v>1076</v>
      </c>
      <c r="E2645" s="1" t="s">
        <v>1082</v>
      </c>
      <c r="F2645" s="1" t="n">
        <v>133</v>
      </c>
      <c r="G2645" s="1" t="s">
        <v>1068</v>
      </c>
      <c r="H2645" s="1" t="n">
        <v>1738.91</v>
      </c>
      <c r="I2645" s="1" t="s">
        <v>39</v>
      </c>
      <c r="J264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2644SKU02644AMUL PRODUCT 2644SNACKSNESTLEPIECEACTIVE1331738.91</v>
      </c>
      <c r="K2645" s="1" t="n">
        <f aca="false">COUNTIF(J:J, $J2645)</f>
        <v>1</v>
      </c>
      <c r="L2645" s="1" t="str">
        <f aca="false">IF(ISNA(VLOOKUP(tblProducts[[#This Row],[supplier_id]], tblSuppliers[], 3, FALSE())), "Invalid", "Valid")</f>
        <v>Valid</v>
      </c>
    </row>
    <row r="2646" customFormat="false" ht="15" hidden="false" customHeight="true" outlineLevel="0" collapsed="false">
      <c r="A2646" s="1" t="n">
        <v>2645</v>
      </c>
      <c r="B2646" s="1" t="s">
        <v>6366</v>
      </c>
      <c r="C2646" s="1" t="s">
        <v>6367</v>
      </c>
      <c r="D2646" s="1" t="s">
        <v>1098</v>
      </c>
      <c r="E2646" s="1" t="s">
        <v>1071</v>
      </c>
      <c r="F2646" s="1" t="n">
        <v>8</v>
      </c>
      <c r="G2646" s="1" t="s">
        <v>1068</v>
      </c>
      <c r="H2646" s="1" t="n">
        <v>654.87</v>
      </c>
      <c r="I2646" s="1" t="s">
        <v>39</v>
      </c>
      <c r="J264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2645SKU02645PARLE PRODUCT 2645PERSONAL CAREITCPIECEACTIVE8654.87</v>
      </c>
      <c r="K2646" s="1" t="n">
        <f aca="false">COUNTIF(J:J, $J2646)</f>
        <v>1</v>
      </c>
      <c r="L2646" s="1" t="str">
        <f aca="false">IF(ISNA(VLOOKUP(tblProducts[[#This Row],[supplier_id]], tblSuppliers[], 3, FALSE())), "Invalid", "Valid")</f>
        <v>Valid</v>
      </c>
    </row>
    <row r="2647" customFormat="false" ht="15" hidden="false" customHeight="true" outlineLevel="0" collapsed="false">
      <c r="A2647" s="1" t="n">
        <v>2646</v>
      </c>
      <c r="B2647" s="1" t="s">
        <v>6368</v>
      </c>
      <c r="C2647" s="1" t="s">
        <v>6369</v>
      </c>
      <c r="D2647" s="1" t="s">
        <v>1081</v>
      </c>
      <c r="E2647" s="1" t="s">
        <v>1077</v>
      </c>
      <c r="F2647" s="1" t="n">
        <v>91</v>
      </c>
      <c r="G2647" s="1" t="s">
        <v>1078</v>
      </c>
      <c r="H2647" s="1" t="n">
        <v>1264.92</v>
      </c>
      <c r="I2647" s="1" t="s">
        <v>39</v>
      </c>
      <c r="J264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2646SKU02646NESTLE PRODUCT 2646FROZEN FOODBRITANNIABOTTLEACTIVE911264.92</v>
      </c>
      <c r="K2647" s="1" t="n">
        <f aca="false">COUNTIF(J:J, $J2647)</f>
        <v>1</v>
      </c>
      <c r="L2647" s="1" t="str">
        <f aca="false">IF(ISNA(VLOOKUP(tblProducts[[#This Row],[supplier_id]], tblSuppliers[], 3, FALSE())), "Invalid", "Valid")</f>
        <v>Valid</v>
      </c>
    </row>
    <row r="2648" customFormat="false" ht="15" hidden="false" customHeight="true" outlineLevel="0" collapsed="false">
      <c r="A2648" s="1" t="n">
        <v>2647</v>
      </c>
      <c r="B2648" s="1" t="s">
        <v>6370</v>
      </c>
      <c r="C2648" s="1" t="s">
        <v>6371</v>
      </c>
      <c r="D2648" s="1" t="s">
        <v>1053</v>
      </c>
      <c r="E2648" s="1" t="s">
        <v>1085</v>
      </c>
      <c r="F2648" s="1" t="n">
        <v>25</v>
      </c>
      <c r="G2648" s="1" t="s">
        <v>1068</v>
      </c>
      <c r="H2648" s="1" t="n">
        <v>658.93</v>
      </c>
      <c r="I2648" s="1" t="s">
        <v>39</v>
      </c>
      <c r="J264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2647SKU02647BRITANNIA PRODUCT 2647CLEANINGDABURPIECEACTIVE25658.93</v>
      </c>
      <c r="K2648" s="1" t="n">
        <f aca="false">COUNTIF(J:J, $J2648)</f>
        <v>1</v>
      </c>
      <c r="L2648" s="1" t="str">
        <f aca="false">IF(ISNA(VLOOKUP(tblProducts[[#This Row],[supplier_id]], tblSuppliers[], 3, FALSE())), "Invalid", "Valid")</f>
        <v>Valid</v>
      </c>
    </row>
    <row r="2649" customFormat="false" ht="15" hidden="false" customHeight="true" outlineLevel="0" collapsed="false">
      <c r="A2649" s="1" t="n">
        <v>2648</v>
      </c>
      <c r="B2649" s="1" t="s">
        <v>6372</v>
      </c>
      <c r="C2649" s="1" t="s">
        <v>6373</v>
      </c>
      <c r="D2649" s="1" t="s">
        <v>1062</v>
      </c>
      <c r="E2649" s="1" t="s">
        <v>1089</v>
      </c>
      <c r="F2649" s="1" t="n">
        <v>44</v>
      </c>
      <c r="G2649" s="1" t="s">
        <v>1064</v>
      </c>
      <c r="H2649" s="1" t="n">
        <v>1149.25</v>
      </c>
      <c r="I2649" s="1" t="s">
        <v>39</v>
      </c>
      <c r="J264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2648SKU02648UNILEVER PRODUCT 2648DAIRYPARLEKGACTIVE441149.25</v>
      </c>
      <c r="K2649" s="1" t="n">
        <f aca="false">COUNTIF(J:J, $J2649)</f>
        <v>1</v>
      </c>
      <c r="L2649" s="1" t="str">
        <f aca="false">IF(ISNA(VLOOKUP(tblProducts[[#This Row],[supplier_id]], tblSuppliers[], 3, FALSE())), "Invalid", "Valid")</f>
        <v>Valid</v>
      </c>
    </row>
    <row r="2650" customFormat="false" ht="15" hidden="false" customHeight="true" outlineLevel="0" collapsed="false">
      <c r="A2650" s="1" t="n">
        <v>2649</v>
      </c>
      <c r="B2650" s="1" t="s">
        <v>6374</v>
      </c>
      <c r="C2650" s="1" t="s">
        <v>6375</v>
      </c>
      <c r="D2650" s="1" t="s">
        <v>1088</v>
      </c>
      <c r="E2650" s="1" t="s">
        <v>1077</v>
      </c>
      <c r="F2650" s="1" t="n">
        <v>126</v>
      </c>
      <c r="G2650" s="1" t="s">
        <v>1064</v>
      </c>
      <c r="H2650" s="1" t="n">
        <v>1160.85</v>
      </c>
      <c r="I2650" s="1" t="s">
        <v>39</v>
      </c>
      <c r="J265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2649SKU02649NESTLE PRODUCT 2649HOUSEHOLDBRITANNIAKGACTIVE1261160.85</v>
      </c>
      <c r="K2650" s="1" t="n">
        <f aca="false">COUNTIF(J:J, $J2650)</f>
        <v>1</v>
      </c>
      <c r="L2650" s="1" t="str">
        <f aca="false">IF(ISNA(VLOOKUP(tblProducts[[#This Row],[supplier_id]], tblSuppliers[], 3, FALSE())), "Invalid", "Valid")</f>
        <v>Valid</v>
      </c>
    </row>
    <row r="2651" customFormat="false" ht="15" hidden="false" customHeight="true" outlineLevel="0" collapsed="false">
      <c r="A2651" s="1" t="n">
        <v>2650</v>
      </c>
      <c r="B2651" s="1" t="s">
        <v>6376</v>
      </c>
      <c r="C2651" s="1" t="s">
        <v>6377</v>
      </c>
      <c r="D2651" s="1" t="s">
        <v>1076</v>
      </c>
      <c r="E2651" s="1" t="s">
        <v>1089</v>
      </c>
      <c r="F2651" s="1" t="n">
        <v>128</v>
      </c>
      <c r="G2651" s="1" t="s">
        <v>1068</v>
      </c>
      <c r="H2651" s="1" t="n">
        <v>280.31</v>
      </c>
      <c r="I2651" s="1" t="s">
        <v>46</v>
      </c>
      <c r="J265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2650SKU02650BRITANNIA PRODUCT 2650SNACKSPARLEPIECEINACTIVE128280.31</v>
      </c>
      <c r="K2651" s="1" t="n">
        <f aca="false">COUNTIF(J:J, $J2651)</f>
        <v>1</v>
      </c>
      <c r="L2651" s="1" t="str">
        <f aca="false">IF(ISNA(VLOOKUP(tblProducts[[#This Row],[supplier_id]], tblSuppliers[], 3, FALSE())), "Invalid", "Valid")</f>
        <v>Valid</v>
      </c>
    </row>
    <row r="2652" customFormat="false" ht="15" hidden="false" customHeight="true" outlineLevel="0" collapsed="false">
      <c r="A2652" s="1" t="n">
        <v>2651</v>
      </c>
      <c r="B2652" s="1" t="s">
        <v>6378</v>
      </c>
      <c r="C2652" s="1" t="s">
        <v>6379</v>
      </c>
      <c r="D2652" s="1" t="s">
        <v>1067</v>
      </c>
      <c r="E2652" s="1" t="s">
        <v>1071</v>
      </c>
      <c r="F2652" s="1" t="n">
        <v>7</v>
      </c>
      <c r="G2652" s="1" t="s">
        <v>1068</v>
      </c>
      <c r="H2652" s="1" t="n">
        <v>1519.86</v>
      </c>
      <c r="I2652" s="1" t="s">
        <v>46</v>
      </c>
      <c r="J265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2651SKU02651DABUR PRODUCT 2651BAKERYITCPIECEINACTIVE71519.86</v>
      </c>
      <c r="K2652" s="1" t="n">
        <f aca="false">COUNTIF(J:J, $J2652)</f>
        <v>1</v>
      </c>
      <c r="L2652" s="1" t="str">
        <f aca="false">IF(ISNA(VLOOKUP(tblProducts[[#This Row],[supplier_id]], tblSuppliers[], 3, FALSE())), "Invalid", "Valid")</f>
        <v>Valid</v>
      </c>
    </row>
    <row r="2653" customFormat="false" ht="15" hidden="false" customHeight="true" outlineLevel="0" collapsed="false">
      <c r="A2653" s="1" t="n">
        <v>2652</v>
      </c>
      <c r="B2653" s="1" t="s">
        <v>6380</v>
      </c>
      <c r="C2653" s="1" t="s">
        <v>6381</v>
      </c>
      <c r="D2653" s="1" t="s">
        <v>1098</v>
      </c>
      <c r="E2653" s="1" t="s">
        <v>1082</v>
      </c>
      <c r="F2653" s="1" t="n">
        <v>157</v>
      </c>
      <c r="G2653" s="1" t="s">
        <v>1064</v>
      </c>
      <c r="H2653" s="1" t="n">
        <v>1594.59</v>
      </c>
      <c r="I2653" s="1" t="s">
        <v>46</v>
      </c>
      <c r="J265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2652SKU02652P&amp;G PRODUCT 2652PERSONAL CARENESTLEKGINACTIVE1571594.59</v>
      </c>
      <c r="K2653" s="1" t="n">
        <f aca="false">COUNTIF(J:J, $J2653)</f>
        <v>1</v>
      </c>
      <c r="L2653" s="1" t="str">
        <f aca="false">IF(ISNA(VLOOKUP(tblProducts[[#This Row],[supplier_id]], tblSuppliers[], 3, FALSE())), "Invalid", "Valid")</f>
        <v>Valid</v>
      </c>
    </row>
    <row r="2654" customFormat="false" ht="15" hidden="false" customHeight="true" outlineLevel="0" collapsed="false">
      <c r="A2654" s="1" t="n">
        <v>2653</v>
      </c>
      <c r="B2654" s="1" t="s">
        <v>6382</v>
      </c>
      <c r="C2654" s="1" t="s">
        <v>6383</v>
      </c>
      <c r="D2654" s="1" t="s">
        <v>1053</v>
      </c>
      <c r="E2654" s="1" t="s">
        <v>1082</v>
      </c>
      <c r="F2654" s="1" t="n">
        <v>15</v>
      </c>
      <c r="G2654" s="1" t="s">
        <v>1055</v>
      </c>
      <c r="H2654" s="1" t="n">
        <v>2342.59</v>
      </c>
      <c r="I2654" s="1" t="s">
        <v>46</v>
      </c>
      <c r="J265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2653SKU02653AMUL PRODUCT 2653CLEANINGNESTLEPACKINACTIVE152342.59</v>
      </c>
      <c r="K2654" s="1" t="n">
        <f aca="false">COUNTIF(J:J, $J2654)</f>
        <v>1</v>
      </c>
      <c r="L2654" s="1" t="str">
        <f aca="false">IF(ISNA(VLOOKUP(tblProducts[[#This Row],[supplier_id]], tblSuppliers[], 3, FALSE())), "Invalid", "Valid")</f>
        <v>Valid</v>
      </c>
    </row>
    <row r="2655" customFormat="false" ht="15" hidden="false" customHeight="true" outlineLevel="0" collapsed="false">
      <c r="A2655" s="1" t="n">
        <v>2654</v>
      </c>
      <c r="B2655" s="1" t="s">
        <v>6384</v>
      </c>
      <c r="C2655" s="1" t="s">
        <v>6385</v>
      </c>
      <c r="D2655" s="1" t="s">
        <v>1088</v>
      </c>
      <c r="E2655" s="1" t="s">
        <v>1054</v>
      </c>
      <c r="F2655" s="1" t="n">
        <v>98</v>
      </c>
      <c r="G2655" s="1" t="s">
        <v>1059</v>
      </c>
      <c r="H2655" s="1" t="n">
        <v>1357.32</v>
      </c>
      <c r="I2655" s="1" t="s">
        <v>46</v>
      </c>
      <c r="J265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2654SKU02654PARLE PRODUCT 2654HOUSEHOLDUNILEVERLITREINACTIVE981357.32</v>
      </c>
      <c r="K2655" s="1" t="n">
        <f aca="false">COUNTIF(J:J, $J2655)</f>
        <v>1</v>
      </c>
      <c r="L2655" s="1" t="str">
        <f aca="false">IF(ISNA(VLOOKUP(tblProducts[[#This Row],[supplier_id]], tblSuppliers[], 3, FALSE())), "Invalid", "Valid")</f>
        <v>Valid</v>
      </c>
    </row>
    <row r="2656" customFormat="false" ht="15" hidden="false" customHeight="true" outlineLevel="0" collapsed="false">
      <c r="A2656" s="1" t="n">
        <v>2655</v>
      </c>
      <c r="B2656" s="1" t="s">
        <v>6386</v>
      </c>
      <c r="C2656" s="1" t="s">
        <v>6387</v>
      </c>
      <c r="D2656" s="1" t="s">
        <v>1076</v>
      </c>
      <c r="E2656" s="1" t="s">
        <v>1082</v>
      </c>
      <c r="F2656" s="1" t="n">
        <v>24</v>
      </c>
      <c r="G2656" s="1" t="s">
        <v>1064</v>
      </c>
      <c r="H2656" s="1" t="n">
        <v>1006.46</v>
      </c>
      <c r="I2656" s="1" t="s">
        <v>46</v>
      </c>
      <c r="J265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2655SKU02655ITC PRODUCT 2655SNACKSNESTLEKGINACTIVE241006.46</v>
      </c>
      <c r="K2656" s="1" t="n">
        <f aca="false">COUNTIF(J:J, $J2656)</f>
        <v>1</v>
      </c>
      <c r="L2656" s="1" t="str">
        <f aca="false">IF(ISNA(VLOOKUP(tblProducts[[#This Row],[supplier_id]], tblSuppliers[], 3, FALSE())), "Invalid", "Valid")</f>
        <v>Valid</v>
      </c>
    </row>
    <row r="2657" customFormat="false" ht="15" hidden="false" customHeight="true" outlineLevel="0" collapsed="false">
      <c r="A2657" s="1" t="n">
        <v>2656</v>
      </c>
      <c r="B2657" s="1" t="s">
        <v>6388</v>
      </c>
      <c r="C2657" s="1" t="s">
        <v>6389</v>
      </c>
      <c r="D2657" s="1" t="s">
        <v>1081</v>
      </c>
      <c r="E2657" s="1" t="s">
        <v>1054</v>
      </c>
      <c r="F2657" s="1" t="n">
        <v>112</v>
      </c>
      <c r="G2657" s="1" t="s">
        <v>1078</v>
      </c>
      <c r="H2657" s="1" t="n">
        <v>1967.84</v>
      </c>
      <c r="I2657" s="1" t="s">
        <v>39</v>
      </c>
      <c r="J265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2656SKU02656AMUL PRODUCT 2656FROZEN FOODUNILEVERBOTTLEACTIVE1121967.84</v>
      </c>
      <c r="K2657" s="1" t="n">
        <f aca="false">COUNTIF(J:J, $J2657)</f>
        <v>1</v>
      </c>
      <c r="L2657" s="1" t="str">
        <f aca="false">IF(ISNA(VLOOKUP(tblProducts[[#This Row],[supplier_id]], tblSuppliers[], 3, FALSE())), "Invalid", "Valid")</f>
        <v>Valid</v>
      </c>
    </row>
    <row r="2658" customFormat="false" ht="15" hidden="false" customHeight="true" outlineLevel="0" collapsed="false">
      <c r="A2658" s="1" t="n">
        <v>2657</v>
      </c>
      <c r="B2658" s="1" t="s">
        <v>6390</v>
      </c>
      <c r="C2658" s="1" t="s">
        <v>6391</v>
      </c>
      <c r="D2658" s="1" t="s">
        <v>1062</v>
      </c>
      <c r="E2658" s="1" t="s">
        <v>1077</v>
      </c>
      <c r="F2658" s="1" t="n">
        <v>31</v>
      </c>
      <c r="G2658" s="1" t="s">
        <v>1059</v>
      </c>
      <c r="H2658" s="1" t="n">
        <v>2303.45</v>
      </c>
      <c r="I2658" s="1" t="s">
        <v>46</v>
      </c>
      <c r="J265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2657SKU02657AMUL PRODUCT 2657DAIRYBRITANNIALITREINACTIVE312303.45</v>
      </c>
      <c r="K2658" s="1" t="n">
        <f aca="false">COUNTIF(J:J, $J2658)</f>
        <v>1</v>
      </c>
      <c r="L2658" s="1" t="str">
        <f aca="false">IF(ISNA(VLOOKUP(tblProducts[[#This Row],[supplier_id]], tblSuppliers[], 3, FALSE())), "Invalid", "Valid")</f>
        <v>Valid</v>
      </c>
    </row>
    <row r="2659" customFormat="false" ht="15" hidden="false" customHeight="true" outlineLevel="0" collapsed="false">
      <c r="A2659" s="1" t="n">
        <v>2658</v>
      </c>
      <c r="B2659" s="1" t="s">
        <v>6392</v>
      </c>
      <c r="C2659" s="1" t="s">
        <v>6393</v>
      </c>
      <c r="D2659" s="1" t="s">
        <v>1081</v>
      </c>
      <c r="E2659" s="1" t="s">
        <v>1058</v>
      </c>
      <c r="F2659" s="1" t="n">
        <v>84</v>
      </c>
      <c r="G2659" s="1" t="s">
        <v>1055</v>
      </c>
      <c r="H2659" s="1" t="n">
        <v>822.19</v>
      </c>
      <c r="I2659" s="1" t="s">
        <v>46</v>
      </c>
      <c r="J265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2658SKU02658ITC PRODUCT 2658FROZEN FOODP&amp;GPACKINACTIVE84822.19</v>
      </c>
      <c r="K2659" s="1" t="n">
        <f aca="false">COUNTIF(J:J, $J2659)</f>
        <v>1</v>
      </c>
      <c r="L2659" s="1" t="str">
        <f aca="false">IF(ISNA(VLOOKUP(tblProducts[[#This Row],[supplier_id]], tblSuppliers[], 3, FALSE())), "Invalid", "Valid")</f>
        <v>Valid</v>
      </c>
    </row>
    <row r="2660" customFormat="false" ht="15" hidden="false" customHeight="true" outlineLevel="0" collapsed="false">
      <c r="A2660" s="1" t="n">
        <v>2659</v>
      </c>
      <c r="B2660" s="1" t="s">
        <v>6394</v>
      </c>
      <c r="C2660" s="1" t="s">
        <v>6395</v>
      </c>
      <c r="D2660" s="1" t="s">
        <v>1053</v>
      </c>
      <c r="E2660" s="1" t="s">
        <v>1054</v>
      </c>
      <c r="F2660" s="1" t="n">
        <v>152</v>
      </c>
      <c r="G2660" s="1" t="s">
        <v>1059</v>
      </c>
      <c r="H2660" s="1" t="n">
        <v>921.42</v>
      </c>
      <c r="I2660" s="1" t="s">
        <v>39</v>
      </c>
      <c r="J266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2659SKU02659DABUR PRODUCT 2659CLEANINGUNILEVERLITREACTIVE152921.42</v>
      </c>
      <c r="K2660" s="1" t="n">
        <f aca="false">COUNTIF(J:J, $J2660)</f>
        <v>1</v>
      </c>
      <c r="L2660" s="1" t="str">
        <f aca="false">IF(ISNA(VLOOKUP(tblProducts[[#This Row],[supplier_id]], tblSuppliers[], 3, FALSE())), "Invalid", "Valid")</f>
        <v>Valid</v>
      </c>
    </row>
    <row r="2661" customFormat="false" ht="15" hidden="false" customHeight="true" outlineLevel="0" collapsed="false">
      <c r="A2661" s="1" t="n">
        <v>2660</v>
      </c>
      <c r="B2661" s="1" t="s">
        <v>6396</v>
      </c>
      <c r="C2661" s="1" t="s">
        <v>6397</v>
      </c>
      <c r="D2661" s="1" t="s">
        <v>1088</v>
      </c>
      <c r="E2661" s="1" t="s">
        <v>1085</v>
      </c>
      <c r="F2661" s="1" t="n">
        <v>52</v>
      </c>
      <c r="G2661" s="1" t="s">
        <v>1068</v>
      </c>
      <c r="H2661" s="1" t="n">
        <v>545.23</v>
      </c>
      <c r="I2661" s="1" t="s">
        <v>46</v>
      </c>
      <c r="J266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2660SKU02660DABUR PRODUCT 2660HOUSEHOLDDABURPIECEINACTIVE52545.23</v>
      </c>
      <c r="K2661" s="1" t="n">
        <f aca="false">COUNTIF(J:J, $J2661)</f>
        <v>1</v>
      </c>
      <c r="L2661" s="1" t="str">
        <f aca="false">IF(ISNA(VLOOKUP(tblProducts[[#This Row],[supplier_id]], tblSuppliers[], 3, FALSE())), "Invalid", "Valid")</f>
        <v>Valid</v>
      </c>
    </row>
    <row r="2662" customFormat="false" ht="15" hidden="false" customHeight="true" outlineLevel="0" collapsed="false">
      <c r="A2662" s="1" t="n">
        <v>2661</v>
      </c>
      <c r="B2662" s="1" t="s">
        <v>6398</v>
      </c>
      <c r="C2662" s="1" t="s">
        <v>6399</v>
      </c>
      <c r="D2662" s="1" t="s">
        <v>1088</v>
      </c>
      <c r="E2662" s="1" t="s">
        <v>1071</v>
      </c>
      <c r="F2662" s="1" t="n">
        <v>49</v>
      </c>
      <c r="G2662" s="1" t="s">
        <v>1064</v>
      </c>
      <c r="H2662" s="1" t="n">
        <v>2338.8</v>
      </c>
      <c r="I2662" s="1" t="s">
        <v>39</v>
      </c>
      <c r="J266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2661SKU02661PARLE PRODUCT 2661HOUSEHOLDITCKGACTIVE492338.8</v>
      </c>
      <c r="K2662" s="1" t="n">
        <f aca="false">COUNTIF(J:J, $J2662)</f>
        <v>1</v>
      </c>
      <c r="L2662" s="1" t="str">
        <f aca="false">IF(ISNA(VLOOKUP(tblProducts[[#This Row],[supplier_id]], tblSuppliers[], 3, FALSE())), "Invalid", "Valid")</f>
        <v>Valid</v>
      </c>
    </row>
    <row r="2663" customFormat="false" ht="15" hidden="false" customHeight="true" outlineLevel="0" collapsed="false">
      <c r="A2663" s="1" t="n">
        <v>2662</v>
      </c>
      <c r="B2663" s="1" t="s">
        <v>6400</v>
      </c>
      <c r="C2663" s="1" t="s">
        <v>6401</v>
      </c>
      <c r="D2663" s="1" t="s">
        <v>1053</v>
      </c>
      <c r="E2663" s="1" t="s">
        <v>1082</v>
      </c>
      <c r="F2663" s="1" t="n">
        <v>38</v>
      </c>
      <c r="G2663" s="1" t="s">
        <v>1078</v>
      </c>
      <c r="H2663" s="1" t="n">
        <v>629.58</v>
      </c>
      <c r="I2663" s="1" t="s">
        <v>39</v>
      </c>
      <c r="J266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2662SKU02662ITC PRODUCT 2662CLEANINGNESTLEBOTTLEACTIVE38629.58</v>
      </c>
      <c r="K2663" s="1" t="n">
        <f aca="false">COUNTIF(J:J, $J2663)</f>
        <v>1</v>
      </c>
      <c r="L2663" s="1" t="str">
        <f aca="false">IF(ISNA(VLOOKUP(tblProducts[[#This Row],[supplier_id]], tblSuppliers[], 3, FALSE())), "Invalid", "Valid")</f>
        <v>Valid</v>
      </c>
    </row>
    <row r="2664" customFormat="false" ht="15" hidden="false" customHeight="true" outlineLevel="0" collapsed="false">
      <c r="A2664" s="1" t="n">
        <v>2663</v>
      </c>
      <c r="B2664" s="1" t="s">
        <v>6402</v>
      </c>
      <c r="C2664" s="1" t="s">
        <v>6403</v>
      </c>
      <c r="D2664" s="1" t="s">
        <v>1053</v>
      </c>
      <c r="E2664" s="1" t="s">
        <v>1077</v>
      </c>
      <c r="F2664" s="1" t="n">
        <v>99</v>
      </c>
      <c r="G2664" s="1" t="s">
        <v>1068</v>
      </c>
      <c r="H2664" s="1" t="n">
        <v>654.36</v>
      </c>
      <c r="I2664" s="1" t="s">
        <v>39</v>
      </c>
      <c r="J266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2663SKU02663BRITANNIA PRODUCT 2663CLEANINGBRITANNIAPIECEACTIVE99654.36</v>
      </c>
      <c r="K2664" s="1" t="n">
        <f aca="false">COUNTIF(J:J, $J2664)</f>
        <v>1</v>
      </c>
      <c r="L2664" s="1" t="str">
        <f aca="false">IF(ISNA(VLOOKUP(tblProducts[[#This Row],[supplier_id]], tblSuppliers[], 3, FALSE())), "Invalid", "Valid")</f>
        <v>Valid</v>
      </c>
    </row>
    <row r="2665" customFormat="false" ht="15" hidden="false" customHeight="true" outlineLevel="0" collapsed="false">
      <c r="A2665" s="1" t="n">
        <v>2664</v>
      </c>
      <c r="B2665" s="1" t="s">
        <v>6404</v>
      </c>
      <c r="C2665" s="1" t="s">
        <v>6405</v>
      </c>
      <c r="D2665" s="1" t="s">
        <v>1062</v>
      </c>
      <c r="E2665" s="1" t="s">
        <v>1082</v>
      </c>
      <c r="F2665" s="1" t="n">
        <v>115</v>
      </c>
      <c r="G2665" s="1" t="s">
        <v>1064</v>
      </c>
      <c r="H2665" s="1" t="n">
        <v>217.42</v>
      </c>
      <c r="I2665" s="1" t="s">
        <v>46</v>
      </c>
      <c r="J266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2664SKU02664AMUL PRODUCT 2664DAIRYNESTLEKGINACTIVE115217.42</v>
      </c>
      <c r="K2665" s="1" t="n">
        <f aca="false">COUNTIF(J:J, $J2665)</f>
        <v>1</v>
      </c>
      <c r="L2665" s="1" t="str">
        <f aca="false">IF(ISNA(VLOOKUP(tblProducts[[#This Row],[supplier_id]], tblSuppliers[], 3, FALSE())), "Invalid", "Valid")</f>
        <v>Valid</v>
      </c>
    </row>
    <row r="2666" customFormat="false" ht="15" hidden="false" customHeight="true" outlineLevel="0" collapsed="false">
      <c r="A2666" s="1" t="n">
        <v>2665</v>
      </c>
      <c r="B2666" s="1" t="s">
        <v>6406</v>
      </c>
      <c r="C2666" s="1" t="s">
        <v>6407</v>
      </c>
      <c r="D2666" s="1" t="s">
        <v>1143</v>
      </c>
      <c r="E2666" s="1" t="s">
        <v>1071</v>
      </c>
      <c r="F2666" s="1" t="n">
        <v>150</v>
      </c>
      <c r="G2666" s="1" t="s">
        <v>1055</v>
      </c>
      <c r="H2666" s="1" t="n">
        <v>2444.93</v>
      </c>
      <c r="I2666" s="1" t="s">
        <v>46</v>
      </c>
      <c r="J266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2665SKU02665BRITANNIA PRODUCT 2665BEVERAGESITCPACKINACTIVE1502444.93</v>
      </c>
      <c r="K2666" s="1" t="n">
        <f aca="false">COUNTIF(J:J, $J2666)</f>
        <v>1</v>
      </c>
      <c r="L2666" s="1" t="str">
        <f aca="false">IF(ISNA(VLOOKUP(tblProducts[[#This Row],[supplier_id]], tblSuppliers[], 3, FALSE())), "Invalid", "Valid")</f>
        <v>Valid</v>
      </c>
    </row>
    <row r="2667" customFormat="false" ht="15" hidden="false" customHeight="true" outlineLevel="0" collapsed="false">
      <c r="A2667" s="1" t="n">
        <v>2666</v>
      </c>
      <c r="B2667" s="1" t="s">
        <v>6408</v>
      </c>
      <c r="C2667" s="1" t="s">
        <v>6409</v>
      </c>
      <c r="D2667" s="1" t="s">
        <v>1081</v>
      </c>
      <c r="E2667" s="1" t="s">
        <v>1058</v>
      </c>
      <c r="F2667" s="1" t="n">
        <v>3</v>
      </c>
      <c r="G2667" s="1" t="s">
        <v>1055</v>
      </c>
      <c r="H2667" s="1" t="n">
        <v>238.87</v>
      </c>
      <c r="I2667" s="1" t="s">
        <v>46</v>
      </c>
      <c r="J266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2666SKU02666BRITANNIA PRODUCT 2666FROZEN FOODP&amp;GPACKINACTIVE3238.87</v>
      </c>
      <c r="K2667" s="1" t="n">
        <f aca="false">COUNTIF(J:J, $J2667)</f>
        <v>1</v>
      </c>
      <c r="L2667" s="1" t="str">
        <f aca="false">IF(ISNA(VLOOKUP(tblProducts[[#This Row],[supplier_id]], tblSuppliers[], 3, FALSE())), "Invalid", "Valid")</f>
        <v>Valid</v>
      </c>
    </row>
    <row r="2668" customFormat="false" ht="15" hidden="false" customHeight="true" outlineLevel="0" collapsed="false">
      <c r="A2668" s="1" t="n">
        <v>2667</v>
      </c>
      <c r="B2668" s="1" t="s">
        <v>6410</v>
      </c>
      <c r="C2668" s="1" t="s">
        <v>6411</v>
      </c>
      <c r="D2668" s="1" t="s">
        <v>1081</v>
      </c>
      <c r="E2668" s="1" t="s">
        <v>1089</v>
      </c>
      <c r="F2668" s="1" t="n">
        <v>99</v>
      </c>
      <c r="G2668" s="1" t="s">
        <v>1055</v>
      </c>
      <c r="H2668" s="1" t="n">
        <v>1849.99</v>
      </c>
      <c r="I2668" s="1" t="s">
        <v>46</v>
      </c>
      <c r="J266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2667SKU02667BRITANNIA PRODUCT 2667FROZEN FOODPARLEPACKINACTIVE991849.99</v>
      </c>
      <c r="K2668" s="1" t="n">
        <f aca="false">COUNTIF(J:J, $J2668)</f>
        <v>1</v>
      </c>
      <c r="L2668" s="1" t="str">
        <f aca="false">IF(ISNA(VLOOKUP(tblProducts[[#This Row],[supplier_id]], tblSuppliers[], 3, FALSE())), "Invalid", "Valid")</f>
        <v>Valid</v>
      </c>
    </row>
    <row r="2669" customFormat="false" ht="15" hidden="false" customHeight="true" outlineLevel="0" collapsed="false">
      <c r="A2669" s="1" t="n">
        <v>2668</v>
      </c>
      <c r="B2669" s="1" t="s">
        <v>6412</v>
      </c>
      <c r="C2669" s="1" t="s">
        <v>6413</v>
      </c>
      <c r="D2669" s="1" t="s">
        <v>1076</v>
      </c>
      <c r="E2669" s="1" t="s">
        <v>1054</v>
      </c>
      <c r="F2669" s="1" t="n">
        <v>89</v>
      </c>
      <c r="G2669" s="1" t="s">
        <v>1059</v>
      </c>
      <c r="H2669" s="1" t="n">
        <v>708.82</v>
      </c>
      <c r="I2669" s="1" t="s">
        <v>46</v>
      </c>
      <c r="J266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2668SKU02668P&amp;G PRODUCT 2668SNACKSUNILEVERLITREINACTIVE89708.82</v>
      </c>
      <c r="K2669" s="1" t="n">
        <f aca="false">COUNTIF(J:J, $J2669)</f>
        <v>1</v>
      </c>
      <c r="L2669" s="1" t="str">
        <f aca="false">IF(ISNA(VLOOKUP(tblProducts[[#This Row],[supplier_id]], tblSuppliers[], 3, FALSE())), "Invalid", "Valid")</f>
        <v>Valid</v>
      </c>
    </row>
    <row r="2670" customFormat="false" ht="15" hidden="false" customHeight="true" outlineLevel="0" collapsed="false">
      <c r="A2670" s="1" t="n">
        <v>2669</v>
      </c>
      <c r="B2670" s="1" t="s">
        <v>6414</v>
      </c>
      <c r="C2670" s="1" t="s">
        <v>6415</v>
      </c>
      <c r="D2670" s="1" t="s">
        <v>1053</v>
      </c>
      <c r="E2670" s="1" t="s">
        <v>1058</v>
      </c>
      <c r="F2670" s="1" t="n">
        <v>96</v>
      </c>
      <c r="G2670" s="1" t="s">
        <v>1064</v>
      </c>
      <c r="H2670" s="1" t="n">
        <v>1923.33</v>
      </c>
      <c r="I2670" s="1" t="s">
        <v>46</v>
      </c>
      <c r="J267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2669SKU02669UNILEVER PRODUCT 2669CLEANINGP&amp;GKGINACTIVE961923.33</v>
      </c>
      <c r="K2670" s="1" t="n">
        <f aca="false">COUNTIF(J:J, $J2670)</f>
        <v>1</v>
      </c>
      <c r="L2670" s="1" t="str">
        <f aca="false">IF(ISNA(VLOOKUP(tblProducts[[#This Row],[supplier_id]], tblSuppliers[], 3, FALSE())), "Invalid", "Valid")</f>
        <v>Valid</v>
      </c>
    </row>
    <row r="2671" customFormat="false" ht="15" hidden="false" customHeight="true" outlineLevel="0" collapsed="false">
      <c r="A2671" s="1" t="n">
        <v>2670</v>
      </c>
      <c r="B2671" s="1" t="s">
        <v>6416</v>
      </c>
      <c r="C2671" s="1" t="s">
        <v>6417</v>
      </c>
      <c r="D2671" s="1" t="s">
        <v>1067</v>
      </c>
      <c r="E2671" s="1" t="s">
        <v>1071</v>
      </c>
      <c r="F2671" s="1" t="n">
        <v>129</v>
      </c>
      <c r="G2671" s="1" t="s">
        <v>1059</v>
      </c>
      <c r="H2671" s="1" t="n">
        <v>1875.77</v>
      </c>
      <c r="I2671" s="1" t="s">
        <v>46</v>
      </c>
      <c r="J267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2670SKU02670DABUR PRODUCT 2670BAKERYITCLITREINACTIVE1291875.77</v>
      </c>
      <c r="K2671" s="1" t="n">
        <f aca="false">COUNTIF(J:J, $J2671)</f>
        <v>1</v>
      </c>
      <c r="L2671" s="1" t="str">
        <f aca="false">IF(ISNA(VLOOKUP(tblProducts[[#This Row],[supplier_id]], tblSuppliers[], 3, FALSE())), "Invalid", "Valid")</f>
        <v>Valid</v>
      </c>
    </row>
    <row r="2672" customFormat="false" ht="15" hidden="false" customHeight="true" outlineLevel="0" collapsed="false">
      <c r="A2672" s="1" t="n">
        <v>2671</v>
      </c>
      <c r="B2672" s="1" t="s">
        <v>6418</v>
      </c>
      <c r="C2672" s="1" t="s">
        <v>6419</v>
      </c>
      <c r="D2672" s="1" t="s">
        <v>1088</v>
      </c>
      <c r="E2672" s="1" t="s">
        <v>1077</v>
      </c>
      <c r="F2672" s="1" t="n">
        <v>166</v>
      </c>
      <c r="G2672" s="1" t="s">
        <v>1064</v>
      </c>
      <c r="H2672" s="1" t="n">
        <v>684.21</v>
      </c>
      <c r="I2672" s="1" t="s">
        <v>46</v>
      </c>
      <c r="J267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2671SKU02671P&amp;G PRODUCT 2671HOUSEHOLDBRITANNIAKGINACTIVE166684.21</v>
      </c>
      <c r="K2672" s="1" t="n">
        <f aca="false">COUNTIF(J:J, $J2672)</f>
        <v>1</v>
      </c>
      <c r="L2672" s="1" t="str">
        <f aca="false">IF(ISNA(VLOOKUP(tblProducts[[#This Row],[supplier_id]], tblSuppliers[], 3, FALSE())), "Invalid", "Valid")</f>
        <v>Valid</v>
      </c>
    </row>
    <row r="2673" customFormat="false" ht="15" hidden="false" customHeight="true" outlineLevel="0" collapsed="false">
      <c r="A2673" s="1" t="n">
        <v>2672</v>
      </c>
      <c r="B2673" s="1" t="s">
        <v>6420</v>
      </c>
      <c r="C2673" s="1" t="s">
        <v>6421</v>
      </c>
      <c r="D2673" s="1" t="s">
        <v>1053</v>
      </c>
      <c r="E2673" s="1" t="s">
        <v>1054</v>
      </c>
      <c r="F2673" s="1" t="n">
        <v>191</v>
      </c>
      <c r="G2673" s="1" t="s">
        <v>1055</v>
      </c>
      <c r="H2673" s="1" t="n">
        <v>2194.16</v>
      </c>
      <c r="I2673" s="1" t="s">
        <v>39</v>
      </c>
      <c r="J267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2672SKU02672NESTLE PRODUCT 2672CLEANINGUNILEVERPACKACTIVE1912194.16</v>
      </c>
      <c r="K2673" s="1" t="n">
        <f aca="false">COUNTIF(J:J, $J2673)</f>
        <v>1</v>
      </c>
      <c r="L2673" s="1" t="str">
        <f aca="false">IF(ISNA(VLOOKUP(tblProducts[[#This Row],[supplier_id]], tblSuppliers[], 3, FALSE())), "Invalid", "Valid")</f>
        <v>Valid</v>
      </c>
    </row>
    <row r="2674" customFormat="false" ht="15" hidden="false" customHeight="true" outlineLevel="0" collapsed="false">
      <c r="A2674" s="1" t="n">
        <v>2673</v>
      </c>
      <c r="B2674" s="1" t="s">
        <v>6422</v>
      </c>
      <c r="C2674" s="1" t="s">
        <v>6423</v>
      </c>
      <c r="D2674" s="1" t="s">
        <v>1088</v>
      </c>
      <c r="E2674" s="1" t="s">
        <v>1082</v>
      </c>
      <c r="F2674" s="1" t="n">
        <v>29</v>
      </c>
      <c r="G2674" s="1" t="s">
        <v>1064</v>
      </c>
      <c r="H2674" s="1" t="n">
        <v>1582.99</v>
      </c>
      <c r="I2674" s="1" t="s">
        <v>46</v>
      </c>
      <c r="J267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2673SKU02673ITC PRODUCT 2673HOUSEHOLDNESTLEKGINACTIVE291582.99</v>
      </c>
      <c r="K2674" s="1" t="n">
        <f aca="false">COUNTIF(J:J, $J2674)</f>
        <v>1</v>
      </c>
      <c r="L2674" s="1" t="str">
        <f aca="false">IF(ISNA(VLOOKUP(tblProducts[[#This Row],[supplier_id]], tblSuppliers[], 3, FALSE())), "Invalid", "Valid")</f>
        <v>Valid</v>
      </c>
    </row>
    <row r="2675" customFormat="false" ht="15" hidden="false" customHeight="true" outlineLevel="0" collapsed="false">
      <c r="A2675" s="1" t="n">
        <v>2674</v>
      </c>
      <c r="B2675" s="1" t="s">
        <v>6424</v>
      </c>
      <c r="C2675" s="1" t="s">
        <v>6425</v>
      </c>
      <c r="D2675" s="1" t="s">
        <v>1067</v>
      </c>
      <c r="E2675" s="1" t="s">
        <v>1071</v>
      </c>
      <c r="F2675" s="1" t="n">
        <v>146</v>
      </c>
      <c r="G2675" s="1" t="s">
        <v>1064</v>
      </c>
      <c r="H2675" s="1" t="n">
        <v>2391.83</v>
      </c>
      <c r="I2675" s="1" t="s">
        <v>46</v>
      </c>
      <c r="J267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2674SKU02674NESTLE PRODUCT 2674BAKERYITCKGINACTIVE1462391.83</v>
      </c>
      <c r="K2675" s="1" t="n">
        <f aca="false">COUNTIF(J:J, $J2675)</f>
        <v>1</v>
      </c>
      <c r="L2675" s="1" t="str">
        <f aca="false">IF(ISNA(VLOOKUP(tblProducts[[#This Row],[supplier_id]], tblSuppliers[], 3, FALSE())), "Invalid", "Valid")</f>
        <v>Valid</v>
      </c>
    </row>
    <row r="2676" customFormat="false" ht="15" hidden="false" customHeight="true" outlineLevel="0" collapsed="false">
      <c r="A2676" s="1" t="n">
        <v>2675</v>
      </c>
      <c r="B2676" s="1" t="s">
        <v>6426</v>
      </c>
      <c r="C2676" s="1" t="s">
        <v>6427</v>
      </c>
      <c r="D2676" s="1" t="s">
        <v>1053</v>
      </c>
      <c r="E2676" s="1" t="s">
        <v>1085</v>
      </c>
      <c r="F2676" s="1" t="n">
        <v>197</v>
      </c>
      <c r="G2676" s="1" t="s">
        <v>1068</v>
      </c>
      <c r="H2676" s="1" t="n">
        <v>2449.96</v>
      </c>
      <c r="I2676" s="1" t="s">
        <v>46</v>
      </c>
      <c r="J267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2675SKU02675BRITANNIA PRODUCT 2675CLEANINGDABURPIECEINACTIVE1972449.96</v>
      </c>
      <c r="K2676" s="1" t="n">
        <f aca="false">COUNTIF(J:J, $J2676)</f>
        <v>1</v>
      </c>
      <c r="L2676" s="1" t="str">
        <f aca="false">IF(ISNA(VLOOKUP(tblProducts[[#This Row],[supplier_id]], tblSuppliers[], 3, FALSE())), "Invalid", "Valid")</f>
        <v>Valid</v>
      </c>
    </row>
    <row r="2677" customFormat="false" ht="15" hidden="false" customHeight="true" outlineLevel="0" collapsed="false">
      <c r="A2677" s="1" t="n">
        <v>2676</v>
      </c>
      <c r="B2677" s="1" t="s">
        <v>6428</v>
      </c>
      <c r="C2677" s="1" t="s">
        <v>6429</v>
      </c>
      <c r="D2677" s="1" t="s">
        <v>1067</v>
      </c>
      <c r="E2677" s="1" t="s">
        <v>1054</v>
      </c>
      <c r="F2677" s="1" t="n">
        <v>108</v>
      </c>
      <c r="G2677" s="1" t="s">
        <v>1055</v>
      </c>
      <c r="H2677" s="1" t="n">
        <v>1008.04</v>
      </c>
      <c r="I2677" s="1" t="s">
        <v>39</v>
      </c>
      <c r="J267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2676SKU02676ITC PRODUCT 2676BAKERYUNILEVERPACKACTIVE1081008.04</v>
      </c>
      <c r="K2677" s="1" t="n">
        <f aca="false">COUNTIF(J:J, $J2677)</f>
        <v>1</v>
      </c>
      <c r="L2677" s="1" t="str">
        <f aca="false">IF(ISNA(VLOOKUP(tblProducts[[#This Row],[supplier_id]], tblSuppliers[], 3, FALSE())), "Invalid", "Valid")</f>
        <v>Valid</v>
      </c>
    </row>
    <row r="2678" customFormat="false" ht="15" hidden="false" customHeight="true" outlineLevel="0" collapsed="false">
      <c r="A2678" s="1" t="n">
        <v>2677</v>
      </c>
      <c r="B2678" s="1" t="s">
        <v>6430</v>
      </c>
      <c r="C2678" s="1" t="s">
        <v>6431</v>
      </c>
      <c r="D2678" s="1" t="s">
        <v>1098</v>
      </c>
      <c r="E2678" s="1" t="s">
        <v>1085</v>
      </c>
      <c r="F2678" s="1" t="n">
        <v>125</v>
      </c>
      <c r="G2678" s="1" t="s">
        <v>1064</v>
      </c>
      <c r="H2678" s="1" t="n">
        <v>2098.38</v>
      </c>
      <c r="I2678" s="1" t="s">
        <v>39</v>
      </c>
      <c r="J267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2677SKU02677ITC PRODUCT 2677PERSONAL CAREDABURKGACTIVE1252098.38</v>
      </c>
      <c r="K2678" s="1" t="n">
        <f aca="false">COUNTIF(J:J, $J2678)</f>
        <v>1</v>
      </c>
      <c r="L2678" s="1" t="str">
        <f aca="false">IF(ISNA(VLOOKUP(tblProducts[[#This Row],[supplier_id]], tblSuppliers[], 3, FALSE())), "Invalid", "Valid")</f>
        <v>Valid</v>
      </c>
    </row>
    <row r="2679" customFormat="false" ht="15" hidden="false" customHeight="true" outlineLevel="0" collapsed="false">
      <c r="A2679" s="1" t="n">
        <v>2678</v>
      </c>
      <c r="B2679" s="1" t="s">
        <v>6432</v>
      </c>
      <c r="C2679" s="1" t="s">
        <v>6433</v>
      </c>
      <c r="D2679" s="1" t="s">
        <v>1062</v>
      </c>
      <c r="E2679" s="1" t="s">
        <v>1085</v>
      </c>
      <c r="F2679" s="1" t="n">
        <v>125</v>
      </c>
      <c r="G2679" s="1" t="s">
        <v>1059</v>
      </c>
      <c r="H2679" s="1" t="n">
        <v>530.67</v>
      </c>
      <c r="I2679" s="1" t="s">
        <v>46</v>
      </c>
      <c r="J267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2678SKU02678P&amp;G PRODUCT 2678DAIRYDABURLITREINACTIVE125530.67</v>
      </c>
      <c r="K2679" s="1" t="n">
        <f aca="false">COUNTIF(J:J, $J2679)</f>
        <v>1</v>
      </c>
      <c r="L2679" s="1" t="str">
        <f aca="false">IF(ISNA(VLOOKUP(tblProducts[[#This Row],[supplier_id]], tblSuppliers[], 3, FALSE())), "Invalid", "Valid")</f>
        <v>Valid</v>
      </c>
    </row>
    <row r="2680" customFormat="false" ht="15" hidden="false" customHeight="true" outlineLevel="0" collapsed="false">
      <c r="A2680" s="1" t="n">
        <v>2679</v>
      </c>
      <c r="B2680" s="1" t="s">
        <v>6434</v>
      </c>
      <c r="C2680" s="1" t="s">
        <v>6435</v>
      </c>
      <c r="D2680" s="1" t="s">
        <v>1067</v>
      </c>
      <c r="E2680" s="1" t="s">
        <v>1071</v>
      </c>
      <c r="F2680" s="1" t="n">
        <v>107</v>
      </c>
      <c r="G2680" s="1" t="s">
        <v>1064</v>
      </c>
      <c r="H2680" s="1" t="n">
        <v>1398.19</v>
      </c>
      <c r="I2680" s="1" t="s">
        <v>39</v>
      </c>
      <c r="J268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2679SKU02679PARLE PRODUCT 2679BAKERYITCKGACTIVE1071398.19</v>
      </c>
      <c r="K2680" s="1" t="n">
        <f aca="false">COUNTIF(J:J, $J2680)</f>
        <v>1</v>
      </c>
      <c r="L2680" s="1" t="str">
        <f aca="false">IF(ISNA(VLOOKUP(tblProducts[[#This Row],[supplier_id]], tblSuppliers[], 3, FALSE())), "Invalid", "Valid")</f>
        <v>Valid</v>
      </c>
    </row>
    <row r="2681" customFormat="false" ht="15" hidden="false" customHeight="true" outlineLevel="0" collapsed="false">
      <c r="A2681" s="1" t="n">
        <v>2680</v>
      </c>
      <c r="B2681" s="1" t="s">
        <v>6436</v>
      </c>
      <c r="C2681" s="1" t="s">
        <v>6437</v>
      </c>
      <c r="D2681" s="1" t="s">
        <v>1081</v>
      </c>
      <c r="E2681" s="1" t="s">
        <v>1063</v>
      </c>
      <c r="F2681" s="1" t="n">
        <v>140</v>
      </c>
      <c r="G2681" s="1" t="s">
        <v>1068</v>
      </c>
      <c r="H2681" s="1" t="n">
        <v>1538.06</v>
      </c>
      <c r="I2681" s="1" t="s">
        <v>46</v>
      </c>
      <c r="J268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2680SKU02680PARLE PRODUCT 2680FROZEN FOODAMULPIECEINACTIVE1401538.06</v>
      </c>
      <c r="K2681" s="1" t="n">
        <f aca="false">COUNTIF(J:J, $J2681)</f>
        <v>1</v>
      </c>
      <c r="L2681" s="1" t="str">
        <f aca="false">IF(ISNA(VLOOKUP(tblProducts[[#This Row],[supplier_id]], tblSuppliers[], 3, FALSE())), "Invalid", "Valid")</f>
        <v>Valid</v>
      </c>
    </row>
    <row r="2682" customFormat="false" ht="15" hidden="false" customHeight="true" outlineLevel="0" collapsed="false">
      <c r="A2682" s="1" t="n">
        <v>2681</v>
      </c>
      <c r="B2682" s="1" t="s">
        <v>6438</v>
      </c>
      <c r="C2682" s="1" t="s">
        <v>6439</v>
      </c>
      <c r="D2682" s="1" t="s">
        <v>1076</v>
      </c>
      <c r="E2682" s="1" t="s">
        <v>1058</v>
      </c>
      <c r="F2682" s="1" t="n">
        <v>86</v>
      </c>
      <c r="G2682" s="1" t="s">
        <v>1059</v>
      </c>
      <c r="H2682" s="1" t="n">
        <v>1692.96</v>
      </c>
      <c r="I2682" s="1" t="s">
        <v>46</v>
      </c>
      <c r="J268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2681SKU02681P&amp;G PRODUCT 2681SNACKSP&amp;GLITREINACTIVE861692.96</v>
      </c>
      <c r="K2682" s="1" t="n">
        <f aca="false">COUNTIF(J:J, $J2682)</f>
        <v>1</v>
      </c>
      <c r="L2682" s="1" t="str">
        <f aca="false">IF(ISNA(VLOOKUP(tblProducts[[#This Row],[supplier_id]], tblSuppliers[], 3, FALSE())), "Invalid", "Valid")</f>
        <v>Valid</v>
      </c>
    </row>
    <row r="2683" customFormat="false" ht="15" hidden="false" customHeight="true" outlineLevel="0" collapsed="false">
      <c r="A2683" s="1" t="n">
        <v>2682</v>
      </c>
      <c r="B2683" s="1" t="s">
        <v>6440</v>
      </c>
      <c r="C2683" s="1" t="s">
        <v>6441</v>
      </c>
      <c r="D2683" s="1" t="s">
        <v>1081</v>
      </c>
      <c r="E2683" s="1" t="s">
        <v>1058</v>
      </c>
      <c r="F2683" s="1" t="n">
        <v>91</v>
      </c>
      <c r="G2683" s="1" t="s">
        <v>1064</v>
      </c>
      <c r="H2683" s="1" t="n">
        <v>297.28</v>
      </c>
      <c r="I2683" s="1" t="s">
        <v>39</v>
      </c>
      <c r="J268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2682SKU02682DABUR PRODUCT 2682FROZEN FOODP&amp;GKGACTIVE91297.28</v>
      </c>
      <c r="K2683" s="1" t="n">
        <f aca="false">COUNTIF(J:J, $J2683)</f>
        <v>1</v>
      </c>
      <c r="L2683" s="1" t="str">
        <f aca="false">IF(ISNA(VLOOKUP(tblProducts[[#This Row],[supplier_id]], tblSuppliers[], 3, FALSE())), "Invalid", "Valid")</f>
        <v>Valid</v>
      </c>
    </row>
    <row r="2684" customFormat="false" ht="15" hidden="false" customHeight="true" outlineLevel="0" collapsed="false">
      <c r="A2684" s="1" t="n">
        <v>2683</v>
      </c>
      <c r="B2684" s="1" t="s">
        <v>6442</v>
      </c>
      <c r="C2684" s="1" t="s">
        <v>6443</v>
      </c>
      <c r="D2684" s="1" t="s">
        <v>1098</v>
      </c>
      <c r="E2684" s="1" t="s">
        <v>1058</v>
      </c>
      <c r="F2684" s="1" t="n">
        <v>45</v>
      </c>
      <c r="G2684" s="1" t="s">
        <v>1055</v>
      </c>
      <c r="H2684" s="1" t="n">
        <v>1503.27</v>
      </c>
      <c r="I2684" s="1" t="s">
        <v>46</v>
      </c>
      <c r="J268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2683SKU02683BRITANNIA PRODUCT 2683PERSONAL CAREP&amp;GPACKINACTIVE451503.27</v>
      </c>
      <c r="K2684" s="1" t="n">
        <f aca="false">COUNTIF(J:J, $J2684)</f>
        <v>1</v>
      </c>
      <c r="L2684" s="1" t="str">
        <f aca="false">IF(ISNA(VLOOKUP(tblProducts[[#This Row],[supplier_id]], tblSuppliers[], 3, FALSE())), "Invalid", "Valid")</f>
        <v>Valid</v>
      </c>
    </row>
    <row r="2685" customFormat="false" ht="15" hidden="false" customHeight="true" outlineLevel="0" collapsed="false">
      <c r="A2685" s="1" t="n">
        <v>2684</v>
      </c>
      <c r="B2685" s="1" t="s">
        <v>6444</v>
      </c>
      <c r="C2685" s="1" t="s">
        <v>6445</v>
      </c>
      <c r="D2685" s="1" t="s">
        <v>1088</v>
      </c>
      <c r="E2685" s="1" t="s">
        <v>1085</v>
      </c>
      <c r="F2685" s="1" t="n">
        <v>197</v>
      </c>
      <c r="G2685" s="1" t="s">
        <v>1078</v>
      </c>
      <c r="H2685" s="1" t="n">
        <v>957.82</v>
      </c>
      <c r="I2685" s="1" t="s">
        <v>39</v>
      </c>
      <c r="J268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2684SKU02684BRITANNIA PRODUCT 2684HOUSEHOLDDABURBOTTLEACTIVE197957.82</v>
      </c>
      <c r="K2685" s="1" t="n">
        <f aca="false">COUNTIF(J:J, $J2685)</f>
        <v>1</v>
      </c>
      <c r="L2685" s="1" t="str">
        <f aca="false">IF(ISNA(VLOOKUP(tblProducts[[#This Row],[supplier_id]], tblSuppliers[], 3, FALSE())), "Invalid", "Valid")</f>
        <v>Valid</v>
      </c>
    </row>
    <row r="2686" customFormat="false" ht="15" hidden="false" customHeight="true" outlineLevel="0" collapsed="false">
      <c r="A2686" s="1" t="n">
        <v>2685</v>
      </c>
      <c r="B2686" s="1" t="s">
        <v>6446</v>
      </c>
      <c r="C2686" s="1" t="s">
        <v>6447</v>
      </c>
      <c r="D2686" s="1" t="s">
        <v>1098</v>
      </c>
      <c r="E2686" s="1" t="s">
        <v>1085</v>
      </c>
      <c r="F2686" s="1" t="n">
        <v>21</v>
      </c>
      <c r="G2686" s="1" t="s">
        <v>1064</v>
      </c>
      <c r="H2686" s="1" t="n">
        <v>787.16</v>
      </c>
      <c r="I2686" s="1" t="s">
        <v>39</v>
      </c>
      <c r="J268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2685SKU02685DABUR PRODUCT 2685PERSONAL CAREDABURKGACTIVE21787.16</v>
      </c>
      <c r="K2686" s="1" t="n">
        <f aca="false">COUNTIF(J:J, $J2686)</f>
        <v>1</v>
      </c>
      <c r="L2686" s="1" t="str">
        <f aca="false">IF(ISNA(VLOOKUP(tblProducts[[#This Row],[supplier_id]], tblSuppliers[], 3, FALSE())), "Invalid", "Valid")</f>
        <v>Valid</v>
      </c>
    </row>
    <row r="2687" customFormat="false" ht="15" hidden="false" customHeight="true" outlineLevel="0" collapsed="false">
      <c r="A2687" s="1" t="n">
        <v>2686</v>
      </c>
      <c r="B2687" s="1" t="s">
        <v>6448</v>
      </c>
      <c r="C2687" s="1" t="s">
        <v>6449</v>
      </c>
      <c r="D2687" s="1" t="s">
        <v>1143</v>
      </c>
      <c r="E2687" s="1" t="s">
        <v>1071</v>
      </c>
      <c r="F2687" s="1" t="n">
        <v>72</v>
      </c>
      <c r="G2687" s="1" t="s">
        <v>1059</v>
      </c>
      <c r="H2687" s="1" t="n">
        <v>974.89</v>
      </c>
      <c r="I2687" s="1" t="s">
        <v>46</v>
      </c>
      <c r="J268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2686SKU02686DABUR PRODUCT 2686BEVERAGESITCLITREINACTIVE72974.89</v>
      </c>
      <c r="K2687" s="1" t="n">
        <f aca="false">COUNTIF(J:J, $J2687)</f>
        <v>1</v>
      </c>
      <c r="L2687" s="1" t="str">
        <f aca="false">IF(ISNA(VLOOKUP(tblProducts[[#This Row],[supplier_id]], tblSuppliers[], 3, FALSE())), "Invalid", "Valid")</f>
        <v>Valid</v>
      </c>
    </row>
    <row r="2688" customFormat="false" ht="15" hidden="false" customHeight="true" outlineLevel="0" collapsed="false">
      <c r="A2688" s="1" t="n">
        <v>2687</v>
      </c>
      <c r="B2688" s="1" t="s">
        <v>6450</v>
      </c>
      <c r="C2688" s="1" t="s">
        <v>6451</v>
      </c>
      <c r="D2688" s="1" t="s">
        <v>1143</v>
      </c>
      <c r="E2688" s="1" t="s">
        <v>1082</v>
      </c>
      <c r="F2688" s="1" t="n">
        <v>92</v>
      </c>
      <c r="G2688" s="1" t="s">
        <v>1078</v>
      </c>
      <c r="H2688" s="1" t="n">
        <v>253.97</v>
      </c>
      <c r="I2688" s="1" t="s">
        <v>46</v>
      </c>
      <c r="J268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2687SKU02687PARLE PRODUCT 2687BEVERAGESNESTLEBOTTLEINACTIVE92253.97</v>
      </c>
      <c r="K2688" s="1" t="n">
        <f aca="false">COUNTIF(J:J, $J2688)</f>
        <v>1</v>
      </c>
      <c r="L2688" s="1" t="str">
        <f aca="false">IF(ISNA(VLOOKUP(tblProducts[[#This Row],[supplier_id]], tblSuppliers[], 3, FALSE())), "Invalid", "Valid")</f>
        <v>Valid</v>
      </c>
    </row>
    <row r="2689" customFormat="false" ht="15" hidden="false" customHeight="true" outlineLevel="0" collapsed="false">
      <c r="A2689" s="1" t="n">
        <v>2688</v>
      </c>
      <c r="B2689" s="1" t="s">
        <v>6452</v>
      </c>
      <c r="C2689" s="1" t="s">
        <v>6453</v>
      </c>
      <c r="D2689" s="1" t="s">
        <v>1098</v>
      </c>
      <c r="E2689" s="1" t="s">
        <v>1063</v>
      </c>
      <c r="F2689" s="1" t="n">
        <v>54</v>
      </c>
      <c r="G2689" s="1" t="s">
        <v>1068</v>
      </c>
      <c r="H2689" s="1" t="n">
        <v>199.42</v>
      </c>
      <c r="I2689" s="1" t="s">
        <v>46</v>
      </c>
      <c r="J268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2688SKU02688PARLE PRODUCT 2688PERSONAL CAREAMULPIECEINACTIVE54199.42</v>
      </c>
      <c r="K2689" s="1" t="n">
        <f aca="false">COUNTIF(J:J, $J2689)</f>
        <v>1</v>
      </c>
      <c r="L2689" s="1" t="str">
        <f aca="false">IF(ISNA(VLOOKUP(tblProducts[[#This Row],[supplier_id]], tblSuppliers[], 3, FALSE())), "Invalid", "Valid")</f>
        <v>Valid</v>
      </c>
    </row>
    <row r="2690" customFormat="false" ht="15" hidden="false" customHeight="true" outlineLevel="0" collapsed="false">
      <c r="A2690" s="1" t="n">
        <v>2689</v>
      </c>
      <c r="B2690" s="1" t="s">
        <v>6454</v>
      </c>
      <c r="C2690" s="1" t="s">
        <v>6455</v>
      </c>
      <c r="D2690" s="1" t="s">
        <v>1067</v>
      </c>
      <c r="E2690" s="1" t="s">
        <v>1071</v>
      </c>
      <c r="F2690" s="1" t="n">
        <v>151</v>
      </c>
      <c r="G2690" s="1" t="s">
        <v>1059</v>
      </c>
      <c r="H2690" s="1" t="n">
        <v>937.46</v>
      </c>
      <c r="I2690" s="1" t="s">
        <v>39</v>
      </c>
      <c r="J269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2689SKU02689ITC PRODUCT 2689BAKERYITCLITREACTIVE151937.46</v>
      </c>
      <c r="K2690" s="1" t="n">
        <f aca="false">COUNTIF(J:J, $J2690)</f>
        <v>1</v>
      </c>
      <c r="L2690" s="1" t="str">
        <f aca="false">IF(ISNA(VLOOKUP(tblProducts[[#This Row],[supplier_id]], tblSuppliers[], 3, FALSE())), "Invalid", "Valid")</f>
        <v>Valid</v>
      </c>
    </row>
    <row r="2691" customFormat="false" ht="15" hidden="false" customHeight="true" outlineLevel="0" collapsed="false">
      <c r="A2691" s="1" t="n">
        <v>2690</v>
      </c>
      <c r="B2691" s="1" t="s">
        <v>6456</v>
      </c>
      <c r="C2691" s="1" t="s">
        <v>6457</v>
      </c>
      <c r="D2691" s="1" t="s">
        <v>1062</v>
      </c>
      <c r="E2691" s="1" t="s">
        <v>1058</v>
      </c>
      <c r="F2691" s="1" t="n">
        <v>185</v>
      </c>
      <c r="G2691" s="1" t="s">
        <v>1064</v>
      </c>
      <c r="H2691" s="1" t="n">
        <v>64.17</v>
      </c>
      <c r="I2691" s="1" t="s">
        <v>46</v>
      </c>
      <c r="J269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2690SKU02690BRITANNIA PRODUCT 2690DAIRYP&amp;GKGINACTIVE18564.17</v>
      </c>
      <c r="K2691" s="1" t="n">
        <f aca="false">COUNTIF(J:J, $J2691)</f>
        <v>1</v>
      </c>
      <c r="L2691" s="1" t="str">
        <f aca="false">IF(ISNA(VLOOKUP(tblProducts[[#This Row],[supplier_id]], tblSuppliers[], 3, FALSE())), "Invalid", "Valid")</f>
        <v>Valid</v>
      </c>
    </row>
    <row r="2692" customFormat="false" ht="15" hidden="false" customHeight="true" outlineLevel="0" collapsed="false">
      <c r="A2692" s="1" t="n">
        <v>2691</v>
      </c>
      <c r="B2692" s="1" t="s">
        <v>6458</v>
      </c>
      <c r="C2692" s="1" t="s">
        <v>6459</v>
      </c>
      <c r="D2692" s="1" t="s">
        <v>1053</v>
      </c>
      <c r="E2692" s="1" t="s">
        <v>1058</v>
      </c>
      <c r="F2692" s="1" t="n">
        <v>44</v>
      </c>
      <c r="G2692" s="1" t="s">
        <v>1064</v>
      </c>
      <c r="H2692" s="1" t="n">
        <v>23.97</v>
      </c>
      <c r="I2692" s="1" t="s">
        <v>39</v>
      </c>
      <c r="J269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2691SKU02691NESTLE PRODUCT 2691CLEANINGP&amp;GKGACTIVE4423.97</v>
      </c>
      <c r="K2692" s="1" t="n">
        <f aca="false">COUNTIF(J:J, $J2692)</f>
        <v>1</v>
      </c>
      <c r="L2692" s="1" t="str">
        <f aca="false">IF(ISNA(VLOOKUP(tblProducts[[#This Row],[supplier_id]], tblSuppliers[], 3, FALSE())), "Invalid", "Valid")</f>
        <v>Valid</v>
      </c>
    </row>
    <row r="2693" customFormat="false" ht="15" hidden="false" customHeight="true" outlineLevel="0" collapsed="false">
      <c r="A2693" s="1" t="n">
        <v>2692</v>
      </c>
      <c r="B2693" s="1" t="s">
        <v>6460</v>
      </c>
      <c r="C2693" s="1" t="s">
        <v>6461</v>
      </c>
      <c r="D2693" s="1" t="s">
        <v>1088</v>
      </c>
      <c r="E2693" s="1" t="s">
        <v>1085</v>
      </c>
      <c r="F2693" s="1" t="n">
        <v>67</v>
      </c>
      <c r="G2693" s="1" t="s">
        <v>1068</v>
      </c>
      <c r="H2693" s="1" t="n">
        <v>1048.13</v>
      </c>
      <c r="I2693" s="1" t="s">
        <v>39</v>
      </c>
      <c r="J269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2692SKU02692UNILEVER PRODUCT 2692HOUSEHOLDDABURPIECEACTIVE671048.13</v>
      </c>
      <c r="K2693" s="1" t="n">
        <f aca="false">COUNTIF(J:J, $J2693)</f>
        <v>1</v>
      </c>
      <c r="L2693" s="1" t="str">
        <f aca="false">IF(ISNA(VLOOKUP(tblProducts[[#This Row],[supplier_id]], tblSuppliers[], 3, FALSE())), "Invalid", "Valid")</f>
        <v>Valid</v>
      </c>
    </row>
    <row r="2694" customFormat="false" ht="15" hidden="false" customHeight="true" outlineLevel="0" collapsed="false">
      <c r="A2694" s="1" t="n">
        <v>2693</v>
      </c>
      <c r="B2694" s="1" t="s">
        <v>6462</v>
      </c>
      <c r="C2694" s="1" t="s">
        <v>6463</v>
      </c>
      <c r="D2694" s="1" t="s">
        <v>1067</v>
      </c>
      <c r="E2694" s="1" t="s">
        <v>1063</v>
      </c>
      <c r="F2694" s="1" t="n">
        <v>174</v>
      </c>
      <c r="G2694" s="1" t="s">
        <v>1055</v>
      </c>
      <c r="H2694" s="1" t="n">
        <v>955.01</v>
      </c>
      <c r="I2694" s="1" t="s">
        <v>46</v>
      </c>
      <c r="J269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2693SKU02693P&amp;G PRODUCT 2693BAKERYAMULPACKINACTIVE174955.01</v>
      </c>
      <c r="K2694" s="1" t="n">
        <f aca="false">COUNTIF(J:J, $J2694)</f>
        <v>1</v>
      </c>
      <c r="L2694" s="1" t="str">
        <f aca="false">IF(ISNA(VLOOKUP(tblProducts[[#This Row],[supplier_id]], tblSuppliers[], 3, FALSE())), "Invalid", "Valid")</f>
        <v>Valid</v>
      </c>
    </row>
    <row r="2695" customFormat="false" ht="15" hidden="false" customHeight="true" outlineLevel="0" collapsed="false">
      <c r="A2695" s="1" t="n">
        <v>2694</v>
      </c>
      <c r="B2695" s="1" t="s">
        <v>6464</v>
      </c>
      <c r="C2695" s="1" t="s">
        <v>6465</v>
      </c>
      <c r="D2695" s="1" t="s">
        <v>1081</v>
      </c>
      <c r="E2695" s="1" t="s">
        <v>1054</v>
      </c>
      <c r="F2695" s="1" t="n">
        <v>165</v>
      </c>
      <c r="G2695" s="1" t="s">
        <v>1064</v>
      </c>
      <c r="H2695" s="1" t="n">
        <v>280.8</v>
      </c>
      <c r="I2695" s="1" t="s">
        <v>39</v>
      </c>
      <c r="J269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2694SKU02694BRITANNIA PRODUCT 2694FROZEN FOODUNILEVERKGACTIVE165280.8</v>
      </c>
      <c r="K2695" s="1" t="n">
        <f aca="false">COUNTIF(J:J, $J2695)</f>
        <v>1</v>
      </c>
      <c r="L2695" s="1" t="str">
        <f aca="false">IF(ISNA(VLOOKUP(tblProducts[[#This Row],[supplier_id]], tblSuppliers[], 3, FALSE())), "Invalid", "Valid")</f>
        <v>Valid</v>
      </c>
    </row>
    <row r="2696" customFormat="false" ht="15" hidden="false" customHeight="true" outlineLevel="0" collapsed="false">
      <c r="A2696" s="1" t="n">
        <v>2695</v>
      </c>
      <c r="B2696" s="1" t="s">
        <v>6466</v>
      </c>
      <c r="C2696" s="1" t="s">
        <v>6467</v>
      </c>
      <c r="D2696" s="1" t="s">
        <v>1053</v>
      </c>
      <c r="E2696" s="1" t="s">
        <v>1077</v>
      </c>
      <c r="F2696" s="1" t="n">
        <v>174</v>
      </c>
      <c r="G2696" s="1" t="s">
        <v>1064</v>
      </c>
      <c r="H2696" s="1" t="n">
        <v>1257.65</v>
      </c>
      <c r="I2696" s="1" t="s">
        <v>39</v>
      </c>
      <c r="J269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2695SKU02695NESTLE PRODUCT 2695CLEANINGBRITANNIAKGACTIVE1741257.65</v>
      </c>
      <c r="K2696" s="1" t="n">
        <f aca="false">COUNTIF(J:J, $J2696)</f>
        <v>1</v>
      </c>
      <c r="L2696" s="1" t="str">
        <f aca="false">IF(ISNA(VLOOKUP(tblProducts[[#This Row],[supplier_id]], tblSuppliers[], 3, FALSE())), "Invalid", "Valid")</f>
        <v>Valid</v>
      </c>
    </row>
    <row r="2697" customFormat="false" ht="15" hidden="false" customHeight="true" outlineLevel="0" collapsed="false">
      <c r="A2697" s="1" t="n">
        <v>2696</v>
      </c>
      <c r="B2697" s="1" t="s">
        <v>6468</v>
      </c>
      <c r="C2697" s="1" t="s">
        <v>6469</v>
      </c>
      <c r="D2697" s="1" t="s">
        <v>1143</v>
      </c>
      <c r="E2697" s="1" t="s">
        <v>1058</v>
      </c>
      <c r="F2697" s="1" t="n">
        <v>63</v>
      </c>
      <c r="G2697" s="1" t="s">
        <v>1055</v>
      </c>
      <c r="H2697" s="1" t="n">
        <v>2292.55</v>
      </c>
      <c r="I2697" s="1" t="s">
        <v>46</v>
      </c>
      <c r="J269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2696SKU02696ITC PRODUCT 2696BEVERAGESP&amp;GPACKINACTIVE632292.55</v>
      </c>
      <c r="K2697" s="1" t="n">
        <f aca="false">COUNTIF(J:J, $J2697)</f>
        <v>1</v>
      </c>
      <c r="L2697" s="1" t="str">
        <f aca="false">IF(ISNA(VLOOKUP(tblProducts[[#This Row],[supplier_id]], tblSuppliers[], 3, FALSE())), "Invalid", "Valid")</f>
        <v>Valid</v>
      </c>
    </row>
    <row r="2698" customFormat="false" ht="15" hidden="false" customHeight="true" outlineLevel="0" collapsed="false">
      <c r="A2698" s="1" t="n">
        <v>2697</v>
      </c>
      <c r="B2698" s="1" t="s">
        <v>6470</v>
      </c>
      <c r="C2698" s="1" t="s">
        <v>6471</v>
      </c>
      <c r="D2698" s="1" t="s">
        <v>1076</v>
      </c>
      <c r="E2698" s="1" t="s">
        <v>1063</v>
      </c>
      <c r="F2698" s="1" t="n">
        <v>186</v>
      </c>
      <c r="G2698" s="1" t="s">
        <v>1055</v>
      </c>
      <c r="H2698" s="1" t="n">
        <v>1584.9</v>
      </c>
      <c r="I2698" s="1" t="s">
        <v>46</v>
      </c>
      <c r="J269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2697SKU02697P&amp;G PRODUCT 2697SNACKSAMULPACKINACTIVE1861584.9</v>
      </c>
      <c r="K2698" s="1" t="n">
        <f aca="false">COUNTIF(J:J, $J2698)</f>
        <v>1</v>
      </c>
      <c r="L2698" s="1" t="str">
        <f aca="false">IF(ISNA(VLOOKUP(tblProducts[[#This Row],[supplier_id]], tblSuppliers[], 3, FALSE())), "Invalid", "Valid")</f>
        <v>Valid</v>
      </c>
    </row>
    <row r="2699" customFormat="false" ht="15" hidden="false" customHeight="true" outlineLevel="0" collapsed="false">
      <c r="A2699" s="1" t="n">
        <v>2698</v>
      </c>
      <c r="B2699" s="1" t="s">
        <v>6472</v>
      </c>
      <c r="C2699" s="1" t="s">
        <v>6473</v>
      </c>
      <c r="D2699" s="1" t="s">
        <v>1076</v>
      </c>
      <c r="E2699" s="1" t="s">
        <v>1058</v>
      </c>
      <c r="F2699" s="1" t="n">
        <v>144</v>
      </c>
      <c r="G2699" s="1" t="s">
        <v>1064</v>
      </c>
      <c r="H2699" s="1" t="n">
        <v>1409.86</v>
      </c>
      <c r="I2699" s="1" t="s">
        <v>46</v>
      </c>
      <c r="J269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2698SKU02698UNILEVER PRODUCT 2698SNACKSP&amp;GKGINACTIVE1441409.86</v>
      </c>
      <c r="K2699" s="1" t="n">
        <f aca="false">COUNTIF(J:J, $J2699)</f>
        <v>1</v>
      </c>
      <c r="L2699" s="1" t="str">
        <f aca="false">IF(ISNA(VLOOKUP(tblProducts[[#This Row],[supplier_id]], tblSuppliers[], 3, FALSE())), "Invalid", "Valid")</f>
        <v>Valid</v>
      </c>
    </row>
    <row r="2700" customFormat="false" ht="15" hidden="false" customHeight="true" outlineLevel="0" collapsed="false">
      <c r="A2700" s="1" t="n">
        <v>2699</v>
      </c>
      <c r="B2700" s="1" t="s">
        <v>6474</v>
      </c>
      <c r="C2700" s="1" t="s">
        <v>6475</v>
      </c>
      <c r="D2700" s="1" t="s">
        <v>1088</v>
      </c>
      <c r="E2700" s="1" t="s">
        <v>1058</v>
      </c>
      <c r="F2700" s="1" t="n">
        <v>150</v>
      </c>
      <c r="G2700" s="1" t="s">
        <v>1055</v>
      </c>
      <c r="H2700" s="1" t="n">
        <v>752.38</v>
      </c>
      <c r="I2700" s="1" t="s">
        <v>39</v>
      </c>
      <c r="J270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2699SKU02699BRITANNIA PRODUCT 2699HOUSEHOLDP&amp;GPACKACTIVE150752.38</v>
      </c>
      <c r="K2700" s="1" t="n">
        <f aca="false">COUNTIF(J:J, $J2700)</f>
        <v>1</v>
      </c>
      <c r="L2700" s="1" t="str">
        <f aca="false">IF(ISNA(VLOOKUP(tblProducts[[#This Row],[supplier_id]], tblSuppliers[], 3, FALSE())), "Invalid", "Valid")</f>
        <v>Valid</v>
      </c>
    </row>
    <row r="2701" customFormat="false" ht="15" hidden="false" customHeight="true" outlineLevel="0" collapsed="false">
      <c r="A2701" s="1" t="n">
        <v>2700</v>
      </c>
      <c r="B2701" s="1" t="s">
        <v>6476</v>
      </c>
      <c r="C2701" s="1" t="s">
        <v>6477</v>
      </c>
      <c r="D2701" s="1" t="s">
        <v>1143</v>
      </c>
      <c r="E2701" s="1" t="s">
        <v>1058</v>
      </c>
      <c r="F2701" s="1" t="n">
        <v>146</v>
      </c>
      <c r="G2701" s="1" t="s">
        <v>1055</v>
      </c>
      <c r="H2701" s="1" t="n">
        <v>1214.17</v>
      </c>
      <c r="I2701" s="1" t="s">
        <v>39</v>
      </c>
      <c r="J270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2700SKU02700NESTLE PRODUCT 2700BEVERAGESP&amp;GPACKACTIVE1461214.17</v>
      </c>
      <c r="K2701" s="1" t="n">
        <f aca="false">COUNTIF(J:J, $J2701)</f>
        <v>1</v>
      </c>
      <c r="L2701" s="1" t="str">
        <f aca="false">IF(ISNA(VLOOKUP(tblProducts[[#This Row],[supplier_id]], tblSuppliers[], 3, FALSE())), "Invalid", "Valid")</f>
        <v>Valid</v>
      </c>
    </row>
    <row r="2702" customFormat="false" ht="15" hidden="false" customHeight="true" outlineLevel="0" collapsed="false">
      <c r="A2702" s="1" t="n">
        <v>2701</v>
      </c>
      <c r="B2702" s="1" t="s">
        <v>6478</v>
      </c>
      <c r="C2702" s="1" t="s">
        <v>6479</v>
      </c>
      <c r="D2702" s="1" t="s">
        <v>1143</v>
      </c>
      <c r="E2702" s="1" t="s">
        <v>1071</v>
      </c>
      <c r="F2702" s="1" t="n">
        <v>53</v>
      </c>
      <c r="G2702" s="1" t="s">
        <v>1068</v>
      </c>
      <c r="H2702" s="1" t="n">
        <v>635.39</v>
      </c>
      <c r="I2702" s="1" t="s">
        <v>46</v>
      </c>
      <c r="J270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2701SKU02701BRITANNIA PRODUCT 2701BEVERAGESITCPIECEINACTIVE53635.39</v>
      </c>
      <c r="K2702" s="1" t="n">
        <f aca="false">COUNTIF(J:J, $J2702)</f>
        <v>1</v>
      </c>
      <c r="L2702" s="1" t="str">
        <f aca="false">IF(ISNA(VLOOKUP(tblProducts[[#This Row],[supplier_id]], tblSuppliers[], 3, FALSE())), "Invalid", "Valid")</f>
        <v>Valid</v>
      </c>
    </row>
    <row r="2703" customFormat="false" ht="15" hidden="false" customHeight="true" outlineLevel="0" collapsed="false">
      <c r="A2703" s="1" t="n">
        <v>2702</v>
      </c>
      <c r="B2703" s="1" t="s">
        <v>6480</v>
      </c>
      <c r="C2703" s="1" t="s">
        <v>6481</v>
      </c>
      <c r="D2703" s="1" t="s">
        <v>1081</v>
      </c>
      <c r="E2703" s="1" t="s">
        <v>1071</v>
      </c>
      <c r="F2703" s="1" t="n">
        <v>67</v>
      </c>
      <c r="G2703" s="1" t="s">
        <v>1078</v>
      </c>
      <c r="H2703" s="1" t="n">
        <v>1818.81</v>
      </c>
      <c r="I2703" s="1" t="s">
        <v>39</v>
      </c>
      <c r="J270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2702SKU02702DABUR PRODUCT 2702FROZEN FOODITCBOTTLEACTIVE671818.81</v>
      </c>
      <c r="K2703" s="1" t="n">
        <f aca="false">COUNTIF(J:J, $J2703)</f>
        <v>1</v>
      </c>
      <c r="L2703" s="1" t="str">
        <f aca="false">IF(ISNA(VLOOKUP(tblProducts[[#This Row],[supplier_id]], tblSuppliers[], 3, FALSE())), "Invalid", "Valid")</f>
        <v>Valid</v>
      </c>
    </row>
    <row r="2704" customFormat="false" ht="15" hidden="false" customHeight="true" outlineLevel="0" collapsed="false">
      <c r="A2704" s="1" t="n">
        <v>2703</v>
      </c>
      <c r="B2704" s="1" t="s">
        <v>6482</v>
      </c>
      <c r="C2704" s="1" t="s">
        <v>6483</v>
      </c>
      <c r="D2704" s="1" t="s">
        <v>1067</v>
      </c>
      <c r="E2704" s="1" t="s">
        <v>1077</v>
      </c>
      <c r="F2704" s="1" t="n">
        <v>151</v>
      </c>
      <c r="G2704" s="1" t="s">
        <v>1064</v>
      </c>
      <c r="H2704" s="1" t="n">
        <v>1471.69</v>
      </c>
      <c r="I2704" s="1" t="s">
        <v>39</v>
      </c>
      <c r="J270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2703SKU02703P&amp;G PRODUCT 2703BAKERYBRITANNIAKGACTIVE1511471.69</v>
      </c>
      <c r="K2704" s="1" t="n">
        <f aca="false">COUNTIF(J:J, $J2704)</f>
        <v>1</v>
      </c>
      <c r="L2704" s="1" t="str">
        <f aca="false">IF(ISNA(VLOOKUP(tblProducts[[#This Row],[supplier_id]], tblSuppliers[], 3, FALSE())), "Invalid", "Valid")</f>
        <v>Valid</v>
      </c>
    </row>
    <row r="2705" customFormat="false" ht="15" hidden="false" customHeight="true" outlineLevel="0" collapsed="false">
      <c r="A2705" s="1" t="n">
        <v>2704</v>
      </c>
      <c r="B2705" s="1" t="s">
        <v>6484</v>
      </c>
      <c r="C2705" s="1" t="s">
        <v>6485</v>
      </c>
      <c r="D2705" s="1" t="s">
        <v>1098</v>
      </c>
      <c r="E2705" s="1" t="s">
        <v>1054</v>
      </c>
      <c r="F2705" s="1" t="n">
        <v>29</v>
      </c>
      <c r="G2705" s="1" t="s">
        <v>1068</v>
      </c>
      <c r="H2705" s="1" t="n">
        <v>837.79</v>
      </c>
      <c r="I2705" s="1" t="s">
        <v>46</v>
      </c>
      <c r="J270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2704SKU02704PARLE PRODUCT 2704PERSONAL CAREUNILEVERPIECEINACTIVE29837.79</v>
      </c>
      <c r="K2705" s="1" t="n">
        <f aca="false">COUNTIF(J:J, $J2705)</f>
        <v>1</v>
      </c>
      <c r="L2705" s="1" t="str">
        <f aca="false">IF(ISNA(VLOOKUP(tblProducts[[#This Row],[supplier_id]], tblSuppliers[], 3, FALSE())), "Invalid", "Valid")</f>
        <v>Valid</v>
      </c>
    </row>
    <row r="2706" customFormat="false" ht="15" hidden="false" customHeight="true" outlineLevel="0" collapsed="false">
      <c r="A2706" s="1" t="n">
        <v>2705</v>
      </c>
      <c r="B2706" s="1" t="s">
        <v>6486</v>
      </c>
      <c r="C2706" s="1" t="s">
        <v>6487</v>
      </c>
      <c r="D2706" s="1" t="s">
        <v>1076</v>
      </c>
      <c r="E2706" s="1" t="s">
        <v>1058</v>
      </c>
      <c r="F2706" s="1" t="n">
        <v>145</v>
      </c>
      <c r="G2706" s="1" t="s">
        <v>1068</v>
      </c>
      <c r="H2706" s="1" t="n">
        <v>1419.42</v>
      </c>
      <c r="I2706" s="1" t="s">
        <v>39</v>
      </c>
      <c r="J270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2705SKU02705P&amp;G PRODUCT 2705SNACKSP&amp;GPIECEACTIVE1451419.42</v>
      </c>
      <c r="K2706" s="1" t="n">
        <f aca="false">COUNTIF(J:J, $J2706)</f>
        <v>1</v>
      </c>
      <c r="L2706" s="1" t="str">
        <f aca="false">IF(ISNA(VLOOKUP(tblProducts[[#This Row],[supplier_id]], tblSuppliers[], 3, FALSE())), "Invalid", "Valid")</f>
        <v>Valid</v>
      </c>
    </row>
    <row r="2707" customFormat="false" ht="15" hidden="false" customHeight="true" outlineLevel="0" collapsed="false">
      <c r="A2707" s="1" t="n">
        <v>2706</v>
      </c>
      <c r="B2707" s="1" t="s">
        <v>6488</v>
      </c>
      <c r="C2707" s="1" t="s">
        <v>6489</v>
      </c>
      <c r="D2707" s="1" t="s">
        <v>1053</v>
      </c>
      <c r="E2707" s="1" t="s">
        <v>1058</v>
      </c>
      <c r="F2707" s="1" t="n">
        <v>20</v>
      </c>
      <c r="G2707" s="1" t="s">
        <v>1078</v>
      </c>
      <c r="H2707" s="1" t="n">
        <v>759.08</v>
      </c>
      <c r="I2707" s="1" t="s">
        <v>46</v>
      </c>
      <c r="J270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2706SKU02706AMUL PRODUCT 2706CLEANINGP&amp;GBOTTLEINACTIVE20759.08</v>
      </c>
      <c r="K2707" s="1" t="n">
        <f aca="false">COUNTIF(J:J, $J2707)</f>
        <v>1</v>
      </c>
      <c r="L2707" s="1" t="str">
        <f aca="false">IF(ISNA(VLOOKUP(tblProducts[[#This Row],[supplier_id]], tblSuppliers[], 3, FALSE())), "Invalid", "Valid")</f>
        <v>Valid</v>
      </c>
    </row>
    <row r="2708" customFormat="false" ht="15" hidden="false" customHeight="true" outlineLevel="0" collapsed="false">
      <c r="A2708" s="1" t="n">
        <v>2707</v>
      </c>
      <c r="B2708" s="1" t="s">
        <v>6490</v>
      </c>
      <c r="C2708" s="1" t="s">
        <v>6491</v>
      </c>
      <c r="D2708" s="1" t="s">
        <v>1053</v>
      </c>
      <c r="E2708" s="1" t="s">
        <v>1071</v>
      </c>
      <c r="F2708" s="1" t="n">
        <v>93</v>
      </c>
      <c r="G2708" s="1" t="s">
        <v>1055</v>
      </c>
      <c r="H2708" s="1" t="n">
        <v>462.25</v>
      </c>
      <c r="I2708" s="1" t="s">
        <v>46</v>
      </c>
      <c r="J270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2707SKU02707NESTLE PRODUCT 2707CLEANINGITCPACKINACTIVE93462.25</v>
      </c>
      <c r="K2708" s="1" t="n">
        <f aca="false">COUNTIF(J:J, $J2708)</f>
        <v>1</v>
      </c>
      <c r="L2708" s="1" t="str">
        <f aca="false">IF(ISNA(VLOOKUP(tblProducts[[#This Row],[supplier_id]], tblSuppliers[], 3, FALSE())), "Invalid", "Valid")</f>
        <v>Valid</v>
      </c>
    </row>
    <row r="2709" customFormat="false" ht="15" hidden="false" customHeight="true" outlineLevel="0" collapsed="false">
      <c r="A2709" s="1" t="n">
        <v>2708</v>
      </c>
      <c r="B2709" s="1" t="s">
        <v>6492</v>
      </c>
      <c r="C2709" s="1" t="s">
        <v>6493</v>
      </c>
      <c r="D2709" s="1" t="s">
        <v>1053</v>
      </c>
      <c r="E2709" s="1" t="s">
        <v>1085</v>
      </c>
      <c r="F2709" s="1" t="n">
        <v>76</v>
      </c>
      <c r="G2709" s="1" t="s">
        <v>1055</v>
      </c>
      <c r="H2709" s="1" t="n">
        <v>540.35</v>
      </c>
      <c r="I2709" s="1" t="s">
        <v>46</v>
      </c>
      <c r="J270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2708SKU02708DABUR PRODUCT 2708CLEANINGDABURPACKINACTIVE76540.35</v>
      </c>
      <c r="K2709" s="1" t="n">
        <f aca="false">COUNTIF(J:J, $J2709)</f>
        <v>1</v>
      </c>
      <c r="L2709" s="1" t="str">
        <f aca="false">IF(ISNA(VLOOKUP(tblProducts[[#This Row],[supplier_id]], tblSuppliers[], 3, FALSE())), "Invalid", "Valid")</f>
        <v>Valid</v>
      </c>
    </row>
    <row r="2710" customFormat="false" ht="15" hidden="false" customHeight="true" outlineLevel="0" collapsed="false">
      <c r="A2710" s="1" t="n">
        <v>2709</v>
      </c>
      <c r="B2710" s="1" t="s">
        <v>6494</v>
      </c>
      <c r="C2710" s="1" t="s">
        <v>6495</v>
      </c>
      <c r="D2710" s="1" t="s">
        <v>1098</v>
      </c>
      <c r="E2710" s="1" t="s">
        <v>1054</v>
      </c>
      <c r="F2710" s="1" t="n">
        <v>128</v>
      </c>
      <c r="G2710" s="1" t="s">
        <v>1059</v>
      </c>
      <c r="H2710" s="1" t="n">
        <v>2015.34</v>
      </c>
      <c r="I2710" s="1" t="s">
        <v>46</v>
      </c>
      <c r="J271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2709SKU02709NESTLE PRODUCT 2709PERSONAL CAREUNILEVERLITREINACTIVE1282015.34</v>
      </c>
      <c r="K2710" s="1" t="n">
        <f aca="false">COUNTIF(J:J, $J2710)</f>
        <v>1</v>
      </c>
      <c r="L2710" s="1" t="str">
        <f aca="false">IF(ISNA(VLOOKUP(tblProducts[[#This Row],[supplier_id]], tblSuppliers[], 3, FALSE())), "Invalid", "Valid")</f>
        <v>Valid</v>
      </c>
    </row>
    <row r="2711" customFormat="false" ht="15" hidden="false" customHeight="true" outlineLevel="0" collapsed="false">
      <c r="A2711" s="1" t="n">
        <v>2710</v>
      </c>
      <c r="B2711" s="1" t="s">
        <v>6496</v>
      </c>
      <c r="C2711" s="1" t="s">
        <v>6497</v>
      </c>
      <c r="D2711" s="1" t="s">
        <v>1053</v>
      </c>
      <c r="E2711" s="1" t="s">
        <v>1071</v>
      </c>
      <c r="F2711" s="1" t="n">
        <v>98</v>
      </c>
      <c r="G2711" s="1" t="s">
        <v>1078</v>
      </c>
      <c r="H2711" s="1" t="n">
        <v>571.99</v>
      </c>
      <c r="I2711" s="1" t="s">
        <v>39</v>
      </c>
      <c r="J271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2710SKU02710NESTLE PRODUCT 2710CLEANINGITCBOTTLEACTIVE98571.99</v>
      </c>
      <c r="K2711" s="1" t="n">
        <f aca="false">COUNTIF(J:J, $J2711)</f>
        <v>1</v>
      </c>
      <c r="L2711" s="1" t="str">
        <f aca="false">IF(ISNA(VLOOKUP(tblProducts[[#This Row],[supplier_id]], tblSuppliers[], 3, FALSE())), "Invalid", "Valid")</f>
        <v>Valid</v>
      </c>
    </row>
    <row r="2712" customFormat="false" ht="15" hidden="false" customHeight="true" outlineLevel="0" collapsed="false">
      <c r="A2712" s="1" t="n">
        <v>2711</v>
      </c>
      <c r="B2712" s="1" t="s">
        <v>6498</v>
      </c>
      <c r="C2712" s="1" t="s">
        <v>6499</v>
      </c>
      <c r="D2712" s="1" t="s">
        <v>1081</v>
      </c>
      <c r="E2712" s="1" t="s">
        <v>1058</v>
      </c>
      <c r="F2712" s="1" t="n">
        <v>102</v>
      </c>
      <c r="G2712" s="1" t="s">
        <v>1068</v>
      </c>
      <c r="H2712" s="1" t="n">
        <v>834.63</v>
      </c>
      <c r="I2712" s="1" t="s">
        <v>46</v>
      </c>
      <c r="J271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2711SKU02711AMUL PRODUCT 2711FROZEN FOODP&amp;GPIECEINACTIVE102834.63</v>
      </c>
      <c r="K2712" s="1" t="n">
        <f aca="false">COUNTIF(J:J, $J2712)</f>
        <v>1</v>
      </c>
      <c r="L2712" s="1" t="str">
        <f aca="false">IF(ISNA(VLOOKUP(tblProducts[[#This Row],[supplier_id]], tblSuppliers[], 3, FALSE())), "Invalid", "Valid")</f>
        <v>Valid</v>
      </c>
    </row>
    <row r="2713" customFormat="false" ht="15" hidden="false" customHeight="true" outlineLevel="0" collapsed="false">
      <c r="A2713" s="1" t="n">
        <v>2712</v>
      </c>
      <c r="B2713" s="1" t="s">
        <v>6500</v>
      </c>
      <c r="C2713" s="1" t="s">
        <v>6501</v>
      </c>
      <c r="D2713" s="1" t="s">
        <v>1081</v>
      </c>
      <c r="E2713" s="1" t="s">
        <v>1082</v>
      </c>
      <c r="F2713" s="1" t="n">
        <v>37</v>
      </c>
      <c r="G2713" s="1" t="s">
        <v>1055</v>
      </c>
      <c r="H2713" s="1" t="n">
        <v>2050.71</v>
      </c>
      <c r="I2713" s="1" t="s">
        <v>46</v>
      </c>
      <c r="J271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2712SKU02712BRITANNIA PRODUCT 2712FROZEN FOODNESTLEPACKINACTIVE372050.71</v>
      </c>
      <c r="K2713" s="1" t="n">
        <f aca="false">COUNTIF(J:J, $J2713)</f>
        <v>1</v>
      </c>
      <c r="L2713" s="1" t="str">
        <f aca="false">IF(ISNA(VLOOKUP(tblProducts[[#This Row],[supplier_id]], tblSuppliers[], 3, FALSE())), "Invalid", "Valid")</f>
        <v>Valid</v>
      </c>
    </row>
    <row r="2714" customFormat="false" ht="15" hidden="false" customHeight="true" outlineLevel="0" collapsed="false">
      <c r="A2714" s="1" t="n">
        <v>2713</v>
      </c>
      <c r="B2714" s="1" t="s">
        <v>6502</v>
      </c>
      <c r="C2714" s="1" t="s">
        <v>6503</v>
      </c>
      <c r="D2714" s="1" t="s">
        <v>1076</v>
      </c>
      <c r="E2714" s="1" t="s">
        <v>1054</v>
      </c>
      <c r="F2714" s="1" t="n">
        <v>15</v>
      </c>
      <c r="G2714" s="1" t="s">
        <v>1064</v>
      </c>
      <c r="H2714" s="1" t="n">
        <v>473.01</v>
      </c>
      <c r="I2714" s="1" t="s">
        <v>46</v>
      </c>
      <c r="J271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2713SKU02713AMUL PRODUCT 2713SNACKSUNILEVERKGINACTIVE15473.01</v>
      </c>
      <c r="K2714" s="1" t="n">
        <f aca="false">COUNTIF(J:J, $J2714)</f>
        <v>1</v>
      </c>
      <c r="L2714" s="1" t="str">
        <f aca="false">IF(ISNA(VLOOKUP(tblProducts[[#This Row],[supplier_id]], tblSuppliers[], 3, FALSE())), "Invalid", "Valid")</f>
        <v>Valid</v>
      </c>
    </row>
    <row r="2715" customFormat="false" ht="15" hidden="false" customHeight="true" outlineLevel="0" collapsed="false">
      <c r="A2715" s="1" t="n">
        <v>2714</v>
      </c>
      <c r="B2715" s="1" t="s">
        <v>6504</v>
      </c>
      <c r="C2715" s="1" t="s">
        <v>6505</v>
      </c>
      <c r="D2715" s="1" t="s">
        <v>1076</v>
      </c>
      <c r="E2715" s="1" t="s">
        <v>1071</v>
      </c>
      <c r="F2715" s="1" t="n">
        <v>86</v>
      </c>
      <c r="G2715" s="1" t="s">
        <v>1064</v>
      </c>
      <c r="H2715" s="1" t="n">
        <v>1081.21</v>
      </c>
      <c r="I2715" s="1" t="s">
        <v>46</v>
      </c>
      <c r="J271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2714SKU02714PARLE PRODUCT 2714SNACKSITCKGINACTIVE861081.21</v>
      </c>
      <c r="K2715" s="1" t="n">
        <f aca="false">COUNTIF(J:J, $J2715)</f>
        <v>1</v>
      </c>
      <c r="L2715" s="1" t="str">
        <f aca="false">IF(ISNA(VLOOKUP(tblProducts[[#This Row],[supplier_id]], tblSuppliers[], 3, FALSE())), "Invalid", "Valid")</f>
        <v>Valid</v>
      </c>
    </row>
    <row r="2716" customFormat="false" ht="15" hidden="false" customHeight="true" outlineLevel="0" collapsed="false">
      <c r="A2716" s="1" t="n">
        <v>2715</v>
      </c>
      <c r="B2716" s="1" t="s">
        <v>6506</v>
      </c>
      <c r="C2716" s="1" t="s">
        <v>6507</v>
      </c>
      <c r="D2716" s="1" t="s">
        <v>1143</v>
      </c>
      <c r="E2716" s="1" t="s">
        <v>1077</v>
      </c>
      <c r="F2716" s="1" t="n">
        <v>107</v>
      </c>
      <c r="G2716" s="1" t="s">
        <v>1068</v>
      </c>
      <c r="H2716" s="1" t="n">
        <v>2105.18</v>
      </c>
      <c r="I2716" s="1" t="s">
        <v>39</v>
      </c>
      <c r="J271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2715SKU02715ITC PRODUCT 2715BEVERAGESBRITANNIAPIECEACTIVE1072105.18</v>
      </c>
      <c r="K2716" s="1" t="n">
        <f aca="false">COUNTIF(J:J, $J2716)</f>
        <v>1</v>
      </c>
      <c r="L2716" s="1" t="str">
        <f aca="false">IF(ISNA(VLOOKUP(tblProducts[[#This Row],[supplier_id]], tblSuppliers[], 3, FALSE())), "Invalid", "Valid")</f>
        <v>Valid</v>
      </c>
    </row>
    <row r="2717" customFormat="false" ht="15" hidden="false" customHeight="true" outlineLevel="0" collapsed="false">
      <c r="A2717" s="1" t="n">
        <v>2716</v>
      </c>
      <c r="B2717" s="1" t="s">
        <v>6508</v>
      </c>
      <c r="C2717" s="1" t="s">
        <v>6509</v>
      </c>
      <c r="D2717" s="1" t="s">
        <v>1067</v>
      </c>
      <c r="E2717" s="1" t="s">
        <v>1082</v>
      </c>
      <c r="F2717" s="1" t="n">
        <v>9</v>
      </c>
      <c r="G2717" s="1" t="s">
        <v>1064</v>
      </c>
      <c r="H2717" s="1" t="n">
        <v>2022.48</v>
      </c>
      <c r="I2717" s="1" t="s">
        <v>39</v>
      </c>
      <c r="J271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2716SKU02716NESTLE PRODUCT 2716BAKERYNESTLEKGACTIVE92022.48</v>
      </c>
      <c r="K2717" s="1" t="n">
        <f aca="false">COUNTIF(J:J, $J2717)</f>
        <v>1</v>
      </c>
      <c r="L2717" s="1" t="str">
        <f aca="false">IF(ISNA(VLOOKUP(tblProducts[[#This Row],[supplier_id]], tblSuppliers[], 3, FALSE())), "Invalid", "Valid")</f>
        <v>Valid</v>
      </c>
    </row>
    <row r="2718" customFormat="false" ht="15" hidden="false" customHeight="true" outlineLevel="0" collapsed="false">
      <c r="A2718" s="1" t="n">
        <v>2717</v>
      </c>
      <c r="B2718" s="1" t="s">
        <v>6510</v>
      </c>
      <c r="C2718" s="1" t="s">
        <v>6511</v>
      </c>
      <c r="D2718" s="1" t="s">
        <v>1062</v>
      </c>
      <c r="E2718" s="1" t="s">
        <v>1054</v>
      </c>
      <c r="F2718" s="1" t="n">
        <v>96</v>
      </c>
      <c r="G2718" s="1" t="s">
        <v>1064</v>
      </c>
      <c r="H2718" s="1" t="n">
        <v>191.31</v>
      </c>
      <c r="I2718" s="1" t="s">
        <v>39</v>
      </c>
      <c r="J271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2717SKU02717AMUL PRODUCT 2717DAIRYUNILEVERKGACTIVE96191.31</v>
      </c>
      <c r="K2718" s="1" t="n">
        <f aca="false">COUNTIF(J:J, $J2718)</f>
        <v>1</v>
      </c>
      <c r="L2718" s="1" t="str">
        <f aca="false">IF(ISNA(VLOOKUP(tblProducts[[#This Row],[supplier_id]], tblSuppliers[], 3, FALSE())), "Invalid", "Valid")</f>
        <v>Valid</v>
      </c>
    </row>
    <row r="2719" customFormat="false" ht="15" hidden="false" customHeight="true" outlineLevel="0" collapsed="false">
      <c r="A2719" s="1" t="n">
        <v>2718</v>
      </c>
      <c r="B2719" s="1" t="s">
        <v>6512</v>
      </c>
      <c r="C2719" s="1" t="s">
        <v>6513</v>
      </c>
      <c r="D2719" s="1" t="s">
        <v>1081</v>
      </c>
      <c r="E2719" s="1" t="s">
        <v>1089</v>
      </c>
      <c r="F2719" s="1" t="n">
        <v>73</v>
      </c>
      <c r="G2719" s="1" t="s">
        <v>1059</v>
      </c>
      <c r="H2719" s="1" t="n">
        <v>107.7</v>
      </c>
      <c r="I2719" s="1" t="s">
        <v>39</v>
      </c>
      <c r="J271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2718SKU02718AMUL PRODUCT 2718FROZEN FOODPARLELITREACTIVE73107.7</v>
      </c>
      <c r="K2719" s="1" t="n">
        <f aca="false">COUNTIF(J:J, $J2719)</f>
        <v>1</v>
      </c>
      <c r="L2719" s="1" t="str">
        <f aca="false">IF(ISNA(VLOOKUP(tblProducts[[#This Row],[supplier_id]], tblSuppliers[], 3, FALSE())), "Invalid", "Valid")</f>
        <v>Valid</v>
      </c>
    </row>
    <row r="2720" customFormat="false" ht="15" hidden="false" customHeight="true" outlineLevel="0" collapsed="false">
      <c r="A2720" s="1" t="n">
        <v>2719</v>
      </c>
      <c r="B2720" s="1" t="s">
        <v>6514</v>
      </c>
      <c r="C2720" s="1" t="s">
        <v>6515</v>
      </c>
      <c r="D2720" s="1" t="s">
        <v>1143</v>
      </c>
      <c r="E2720" s="1" t="s">
        <v>1082</v>
      </c>
      <c r="F2720" s="1" t="n">
        <v>183</v>
      </c>
      <c r="G2720" s="1" t="s">
        <v>1064</v>
      </c>
      <c r="H2720" s="1" t="n">
        <v>995.47</v>
      </c>
      <c r="I2720" s="1" t="s">
        <v>39</v>
      </c>
      <c r="J272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2719SKU02719AMUL PRODUCT 2719BEVERAGESNESTLEKGACTIVE183995.47</v>
      </c>
      <c r="K2720" s="1" t="n">
        <f aca="false">COUNTIF(J:J, $J2720)</f>
        <v>1</v>
      </c>
      <c r="L2720" s="1" t="str">
        <f aca="false">IF(ISNA(VLOOKUP(tblProducts[[#This Row],[supplier_id]], tblSuppliers[], 3, FALSE())), "Invalid", "Valid")</f>
        <v>Valid</v>
      </c>
    </row>
    <row r="2721" customFormat="false" ht="15" hidden="false" customHeight="true" outlineLevel="0" collapsed="false">
      <c r="A2721" s="1" t="n">
        <v>2720</v>
      </c>
      <c r="B2721" s="1" t="s">
        <v>6516</v>
      </c>
      <c r="C2721" s="1" t="s">
        <v>6517</v>
      </c>
      <c r="D2721" s="1" t="s">
        <v>1067</v>
      </c>
      <c r="E2721" s="1" t="s">
        <v>1063</v>
      </c>
      <c r="F2721" s="1" t="n">
        <v>99</v>
      </c>
      <c r="G2721" s="1" t="s">
        <v>1068</v>
      </c>
      <c r="H2721" s="1" t="n">
        <v>958.03</v>
      </c>
      <c r="I2721" s="1" t="s">
        <v>46</v>
      </c>
      <c r="J272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2720SKU02720P&amp;G PRODUCT 2720BAKERYAMULPIECEINACTIVE99958.03</v>
      </c>
      <c r="K2721" s="1" t="n">
        <f aca="false">COUNTIF(J:J, $J2721)</f>
        <v>1</v>
      </c>
      <c r="L2721" s="1" t="str">
        <f aca="false">IF(ISNA(VLOOKUP(tblProducts[[#This Row],[supplier_id]], tblSuppliers[], 3, FALSE())), "Invalid", "Valid")</f>
        <v>Valid</v>
      </c>
    </row>
    <row r="2722" customFormat="false" ht="15" hidden="false" customHeight="true" outlineLevel="0" collapsed="false">
      <c r="A2722" s="1" t="n">
        <v>2721</v>
      </c>
      <c r="B2722" s="1" t="s">
        <v>6518</v>
      </c>
      <c r="C2722" s="1" t="s">
        <v>6519</v>
      </c>
      <c r="D2722" s="1" t="s">
        <v>1062</v>
      </c>
      <c r="E2722" s="1" t="s">
        <v>1082</v>
      </c>
      <c r="F2722" s="1" t="n">
        <v>174</v>
      </c>
      <c r="G2722" s="1" t="s">
        <v>1078</v>
      </c>
      <c r="H2722" s="1" t="n">
        <v>1767.71</v>
      </c>
      <c r="I2722" s="1" t="s">
        <v>39</v>
      </c>
      <c r="J272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2721SKU02721P&amp;G PRODUCT 2721DAIRYNESTLEBOTTLEACTIVE1741767.71</v>
      </c>
      <c r="K2722" s="1" t="n">
        <f aca="false">COUNTIF(J:J, $J2722)</f>
        <v>1</v>
      </c>
      <c r="L2722" s="1" t="str">
        <f aca="false">IF(ISNA(VLOOKUP(tblProducts[[#This Row],[supplier_id]], tblSuppliers[], 3, FALSE())), "Invalid", "Valid")</f>
        <v>Valid</v>
      </c>
    </row>
    <row r="2723" customFormat="false" ht="15" hidden="false" customHeight="true" outlineLevel="0" collapsed="false">
      <c r="A2723" s="1" t="n">
        <v>2722</v>
      </c>
      <c r="B2723" s="1" t="s">
        <v>6520</v>
      </c>
      <c r="C2723" s="1" t="s">
        <v>6521</v>
      </c>
      <c r="D2723" s="1" t="s">
        <v>1053</v>
      </c>
      <c r="E2723" s="1" t="s">
        <v>1071</v>
      </c>
      <c r="F2723" s="1" t="n">
        <v>138</v>
      </c>
      <c r="G2723" s="1" t="s">
        <v>1055</v>
      </c>
      <c r="H2723" s="1" t="n">
        <v>211.88</v>
      </c>
      <c r="I2723" s="1" t="s">
        <v>39</v>
      </c>
      <c r="J272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2722SKU02722AMUL PRODUCT 2722CLEANINGITCPACKACTIVE138211.88</v>
      </c>
      <c r="K2723" s="1" t="n">
        <f aca="false">COUNTIF(J:J, $J2723)</f>
        <v>1</v>
      </c>
      <c r="L2723" s="1" t="str">
        <f aca="false">IF(ISNA(VLOOKUP(tblProducts[[#This Row],[supplier_id]], tblSuppliers[], 3, FALSE())), "Invalid", "Valid")</f>
        <v>Valid</v>
      </c>
    </row>
    <row r="2724" customFormat="false" ht="15" hidden="false" customHeight="true" outlineLevel="0" collapsed="false">
      <c r="A2724" s="1" t="n">
        <v>2723</v>
      </c>
      <c r="B2724" s="1" t="s">
        <v>6522</v>
      </c>
      <c r="C2724" s="1" t="s">
        <v>6523</v>
      </c>
      <c r="D2724" s="1" t="s">
        <v>1098</v>
      </c>
      <c r="E2724" s="1" t="s">
        <v>1082</v>
      </c>
      <c r="F2724" s="1" t="n">
        <v>152</v>
      </c>
      <c r="G2724" s="1" t="s">
        <v>1068</v>
      </c>
      <c r="H2724" s="1" t="n">
        <v>192.41</v>
      </c>
      <c r="I2724" s="1" t="s">
        <v>46</v>
      </c>
      <c r="J272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2723SKU02723BRITANNIA PRODUCT 2723PERSONAL CARENESTLEPIECEINACTIVE152192.41</v>
      </c>
      <c r="K2724" s="1" t="n">
        <f aca="false">COUNTIF(J:J, $J2724)</f>
        <v>1</v>
      </c>
      <c r="L2724" s="1" t="str">
        <f aca="false">IF(ISNA(VLOOKUP(tblProducts[[#This Row],[supplier_id]], tblSuppliers[], 3, FALSE())), "Invalid", "Valid")</f>
        <v>Valid</v>
      </c>
    </row>
    <row r="2725" customFormat="false" ht="15" hidden="false" customHeight="true" outlineLevel="0" collapsed="false">
      <c r="A2725" s="1" t="n">
        <v>2724</v>
      </c>
      <c r="B2725" s="1" t="s">
        <v>6524</v>
      </c>
      <c r="C2725" s="1" t="s">
        <v>6525</v>
      </c>
      <c r="D2725" s="1" t="s">
        <v>1081</v>
      </c>
      <c r="E2725" s="1" t="s">
        <v>1054</v>
      </c>
      <c r="F2725" s="1" t="n">
        <v>200</v>
      </c>
      <c r="G2725" s="1" t="s">
        <v>1078</v>
      </c>
      <c r="H2725" s="1" t="n">
        <v>2050.24</v>
      </c>
      <c r="I2725" s="1" t="s">
        <v>39</v>
      </c>
      <c r="J272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2724SKU02724P&amp;G PRODUCT 2724FROZEN FOODUNILEVERBOTTLEACTIVE2002050.24</v>
      </c>
      <c r="K2725" s="1" t="n">
        <f aca="false">COUNTIF(J:J, $J2725)</f>
        <v>1</v>
      </c>
      <c r="L2725" s="1" t="str">
        <f aca="false">IF(ISNA(VLOOKUP(tblProducts[[#This Row],[supplier_id]], tblSuppliers[], 3, FALSE())), "Invalid", "Valid")</f>
        <v>Valid</v>
      </c>
    </row>
    <row r="2726" customFormat="false" ht="15" hidden="false" customHeight="true" outlineLevel="0" collapsed="false">
      <c r="A2726" s="1" t="n">
        <v>2725</v>
      </c>
      <c r="B2726" s="1" t="s">
        <v>6526</v>
      </c>
      <c r="C2726" s="1" t="s">
        <v>6527</v>
      </c>
      <c r="D2726" s="1" t="s">
        <v>1076</v>
      </c>
      <c r="E2726" s="1" t="s">
        <v>1085</v>
      </c>
      <c r="F2726" s="1" t="n">
        <v>13</v>
      </c>
      <c r="G2726" s="1" t="s">
        <v>1068</v>
      </c>
      <c r="H2726" s="1" t="n">
        <v>645.92</v>
      </c>
      <c r="I2726" s="1" t="s">
        <v>46</v>
      </c>
      <c r="J272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2725SKU02725DABUR PRODUCT 2725SNACKSDABURPIECEINACTIVE13645.92</v>
      </c>
      <c r="K2726" s="1" t="n">
        <f aca="false">COUNTIF(J:J, $J2726)</f>
        <v>1</v>
      </c>
      <c r="L2726" s="1" t="str">
        <f aca="false">IF(ISNA(VLOOKUP(tblProducts[[#This Row],[supplier_id]], tblSuppliers[], 3, FALSE())), "Invalid", "Valid")</f>
        <v>Valid</v>
      </c>
    </row>
    <row r="2727" customFormat="false" ht="15" hidden="false" customHeight="true" outlineLevel="0" collapsed="false">
      <c r="A2727" s="1" t="n">
        <v>2726</v>
      </c>
      <c r="B2727" s="1" t="s">
        <v>6528</v>
      </c>
      <c r="C2727" s="1" t="s">
        <v>6529</v>
      </c>
      <c r="D2727" s="1" t="s">
        <v>1088</v>
      </c>
      <c r="E2727" s="1" t="s">
        <v>1089</v>
      </c>
      <c r="F2727" s="1" t="n">
        <v>196</v>
      </c>
      <c r="G2727" s="1" t="s">
        <v>1068</v>
      </c>
      <c r="H2727" s="1" t="n">
        <v>1030.31</v>
      </c>
      <c r="I2727" s="1" t="s">
        <v>46</v>
      </c>
      <c r="J272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2726SKU02726NESTLE PRODUCT 2726HOUSEHOLDPARLEPIECEINACTIVE1961030.31</v>
      </c>
      <c r="K2727" s="1" t="n">
        <f aca="false">COUNTIF(J:J, $J2727)</f>
        <v>1</v>
      </c>
      <c r="L2727" s="1" t="str">
        <f aca="false">IF(ISNA(VLOOKUP(tblProducts[[#This Row],[supplier_id]], tblSuppliers[], 3, FALSE())), "Invalid", "Valid")</f>
        <v>Valid</v>
      </c>
    </row>
    <row r="2728" customFormat="false" ht="15" hidden="false" customHeight="true" outlineLevel="0" collapsed="false">
      <c r="A2728" s="1" t="n">
        <v>2727</v>
      </c>
      <c r="B2728" s="1" t="s">
        <v>6530</v>
      </c>
      <c r="C2728" s="1" t="s">
        <v>6531</v>
      </c>
      <c r="D2728" s="1" t="s">
        <v>1076</v>
      </c>
      <c r="E2728" s="1" t="s">
        <v>1071</v>
      </c>
      <c r="F2728" s="1" t="n">
        <v>7</v>
      </c>
      <c r="G2728" s="1" t="s">
        <v>1078</v>
      </c>
      <c r="H2728" s="1" t="n">
        <v>991.29</v>
      </c>
      <c r="I2728" s="1" t="s">
        <v>39</v>
      </c>
      <c r="J272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2727SKU02727BRITANNIA PRODUCT 2727SNACKSITCBOTTLEACTIVE7991.29</v>
      </c>
      <c r="K2728" s="1" t="n">
        <f aca="false">COUNTIF(J:J, $J2728)</f>
        <v>1</v>
      </c>
      <c r="L2728" s="1" t="str">
        <f aca="false">IF(ISNA(VLOOKUP(tblProducts[[#This Row],[supplier_id]], tblSuppliers[], 3, FALSE())), "Invalid", "Valid")</f>
        <v>Valid</v>
      </c>
    </row>
    <row r="2729" customFormat="false" ht="15" hidden="false" customHeight="true" outlineLevel="0" collapsed="false">
      <c r="A2729" s="1" t="n">
        <v>2728</v>
      </c>
      <c r="B2729" s="1" t="s">
        <v>6532</v>
      </c>
      <c r="C2729" s="1" t="s">
        <v>6533</v>
      </c>
      <c r="D2729" s="1" t="s">
        <v>1062</v>
      </c>
      <c r="E2729" s="1" t="s">
        <v>1071</v>
      </c>
      <c r="F2729" s="1" t="n">
        <v>15</v>
      </c>
      <c r="G2729" s="1" t="s">
        <v>1078</v>
      </c>
      <c r="H2729" s="1" t="n">
        <v>1102.22</v>
      </c>
      <c r="I2729" s="1" t="s">
        <v>39</v>
      </c>
      <c r="J272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2728SKU02728DABUR PRODUCT 2728DAIRYITCBOTTLEACTIVE151102.22</v>
      </c>
      <c r="K2729" s="1" t="n">
        <f aca="false">COUNTIF(J:J, $J2729)</f>
        <v>1</v>
      </c>
      <c r="L2729" s="1" t="str">
        <f aca="false">IF(ISNA(VLOOKUP(tblProducts[[#This Row],[supplier_id]], tblSuppliers[], 3, FALSE())), "Invalid", "Valid")</f>
        <v>Valid</v>
      </c>
    </row>
    <row r="2730" customFormat="false" ht="15" hidden="false" customHeight="true" outlineLevel="0" collapsed="false">
      <c r="A2730" s="1" t="n">
        <v>2729</v>
      </c>
      <c r="B2730" s="1" t="s">
        <v>6534</v>
      </c>
      <c r="C2730" s="1" t="s">
        <v>6535</v>
      </c>
      <c r="D2730" s="1" t="s">
        <v>1067</v>
      </c>
      <c r="E2730" s="1" t="s">
        <v>1071</v>
      </c>
      <c r="F2730" s="1" t="n">
        <v>183</v>
      </c>
      <c r="G2730" s="1" t="s">
        <v>1059</v>
      </c>
      <c r="H2730" s="1" t="n">
        <v>306.8</v>
      </c>
      <c r="I2730" s="1" t="s">
        <v>39</v>
      </c>
      <c r="J273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2729SKU02729UNILEVER PRODUCT 2729BAKERYITCLITREACTIVE183306.8</v>
      </c>
      <c r="K2730" s="1" t="n">
        <f aca="false">COUNTIF(J:J, $J2730)</f>
        <v>1</v>
      </c>
      <c r="L2730" s="1" t="str">
        <f aca="false">IF(ISNA(VLOOKUP(tblProducts[[#This Row],[supplier_id]], tblSuppliers[], 3, FALSE())), "Invalid", "Valid")</f>
        <v>Valid</v>
      </c>
    </row>
    <row r="2731" customFormat="false" ht="15" hidden="false" customHeight="true" outlineLevel="0" collapsed="false">
      <c r="A2731" s="1" t="n">
        <v>2730</v>
      </c>
      <c r="B2731" s="1" t="s">
        <v>6536</v>
      </c>
      <c r="C2731" s="1" t="s">
        <v>6537</v>
      </c>
      <c r="D2731" s="1" t="s">
        <v>1098</v>
      </c>
      <c r="E2731" s="1" t="s">
        <v>1082</v>
      </c>
      <c r="F2731" s="1" t="n">
        <v>144</v>
      </c>
      <c r="G2731" s="1" t="s">
        <v>1068</v>
      </c>
      <c r="H2731" s="1" t="n">
        <v>473.07</v>
      </c>
      <c r="I2731" s="1" t="s">
        <v>46</v>
      </c>
      <c r="J273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2730SKU02730BRITANNIA PRODUCT 2730PERSONAL CARENESTLEPIECEINACTIVE144473.07</v>
      </c>
      <c r="K2731" s="1" t="n">
        <f aca="false">COUNTIF(J:J, $J2731)</f>
        <v>1</v>
      </c>
      <c r="L2731" s="1" t="str">
        <f aca="false">IF(ISNA(VLOOKUP(tblProducts[[#This Row],[supplier_id]], tblSuppliers[], 3, FALSE())), "Invalid", "Valid")</f>
        <v>Valid</v>
      </c>
    </row>
    <row r="2732" customFormat="false" ht="15" hidden="false" customHeight="true" outlineLevel="0" collapsed="false">
      <c r="A2732" s="1" t="n">
        <v>2731</v>
      </c>
      <c r="B2732" s="1" t="s">
        <v>6538</v>
      </c>
      <c r="C2732" s="1" t="s">
        <v>6539</v>
      </c>
      <c r="D2732" s="1" t="s">
        <v>1053</v>
      </c>
      <c r="E2732" s="1" t="s">
        <v>1089</v>
      </c>
      <c r="F2732" s="1" t="n">
        <v>122</v>
      </c>
      <c r="G2732" s="1" t="s">
        <v>1078</v>
      </c>
      <c r="H2732" s="1" t="n">
        <v>1402.74</v>
      </c>
      <c r="I2732" s="1" t="s">
        <v>46</v>
      </c>
      <c r="J273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2731SKU02731BRITANNIA PRODUCT 2731CLEANINGPARLEBOTTLEINACTIVE1221402.74</v>
      </c>
      <c r="K2732" s="1" t="n">
        <f aca="false">COUNTIF(J:J, $J2732)</f>
        <v>1</v>
      </c>
      <c r="L2732" s="1" t="str">
        <f aca="false">IF(ISNA(VLOOKUP(tblProducts[[#This Row],[supplier_id]], tblSuppliers[], 3, FALSE())), "Invalid", "Valid")</f>
        <v>Valid</v>
      </c>
    </row>
    <row r="2733" customFormat="false" ht="15" hidden="false" customHeight="true" outlineLevel="0" collapsed="false">
      <c r="A2733" s="1" t="n">
        <v>2732</v>
      </c>
      <c r="B2733" s="1" t="s">
        <v>6540</v>
      </c>
      <c r="C2733" s="1" t="s">
        <v>6541</v>
      </c>
      <c r="D2733" s="1" t="s">
        <v>1062</v>
      </c>
      <c r="E2733" s="1" t="s">
        <v>1089</v>
      </c>
      <c r="F2733" s="1" t="n">
        <v>81</v>
      </c>
      <c r="G2733" s="1" t="s">
        <v>1059</v>
      </c>
      <c r="H2733" s="1" t="n">
        <v>567.07</v>
      </c>
      <c r="I2733" s="1" t="s">
        <v>46</v>
      </c>
      <c r="J273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2732SKU02732NESTLE PRODUCT 2732DAIRYPARLELITREINACTIVE81567.07</v>
      </c>
      <c r="K2733" s="1" t="n">
        <f aca="false">COUNTIF(J:J, $J2733)</f>
        <v>1</v>
      </c>
      <c r="L2733" s="1" t="str">
        <f aca="false">IF(ISNA(VLOOKUP(tblProducts[[#This Row],[supplier_id]], tblSuppliers[], 3, FALSE())), "Invalid", "Valid")</f>
        <v>Valid</v>
      </c>
    </row>
    <row r="2734" customFormat="false" ht="15" hidden="false" customHeight="true" outlineLevel="0" collapsed="false">
      <c r="A2734" s="1" t="n">
        <v>2733</v>
      </c>
      <c r="B2734" s="1" t="s">
        <v>6542</v>
      </c>
      <c r="C2734" s="1" t="s">
        <v>6543</v>
      </c>
      <c r="D2734" s="1" t="s">
        <v>1076</v>
      </c>
      <c r="E2734" s="1" t="s">
        <v>1085</v>
      </c>
      <c r="F2734" s="1" t="n">
        <v>45</v>
      </c>
      <c r="G2734" s="1" t="s">
        <v>1055</v>
      </c>
      <c r="H2734" s="1" t="n">
        <v>394.07</v>
      </c>
      <c r="I2734" s="1" t="s">
        <v>46</v>
      </c>
      <c r="J273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2733SKU02733AMUL PRODUCT 2733SNACKSDABURPACKINACTIVE45394.07</v>
      </c>
      <c r="K2734" s="1" t="n">
        <f aca="false">COUNTIF(J:J, $J2734)</f>
        <v>1</v>
      </c>
      <c r="L2734" s="1" t="str">
        <f aca="false">IF(ISNA(VLOOKUP(tblProducts[[#This Row],[supplier_id]], tblSuppliers[], 3, FALSE())), "Invalid", "Valid")</f>
        <v>Valid</v>
      </c>
    </row>
    <row r="2735" customFormat="false" ht="15" hidden="false" customHeight="true" outlineLevel="0" collapsed="false">
      <c r="A2735" s="1" t="n">
        <v>2734</v>
      </c>
      <c r="B2735" s="1" t="s">
        <v>6544</v>
      </c>
      <c r="C2735" s="1" t="s">
        <v>6545</v>
      </c>
      <c r="D2735" s="1" t="s">
        <v>1076</v>
      </c>
      <c r="E2735" s="1" t="s">
        <v>1054</v>
      </c>
      <c r="F2735" s="1" t="n">
        <v>113</v>
      </c>
      <c r="G2735" s="1" t="s">
        <v>1055</v>
      </c>
      <c r="H2735" s="1" t="n">
        <v>289.81</v>
      </c>
      <c r="I2735" s="1" t="s">
        <v>39</v>
      </c>
      <c r="J273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2734SKU02734PARLE PRODUCT 2734SNACKSUNILEVERPACKACTIVE113289.81</v>
      </c>
      <c r="K2735" s="1" t="n">
        <f aca="false">COUNTIF(J:J, $J2735)</f>
        <v>1</v>
      </c>
      <c r="L2735" s="1" t="str">
        <f aca="false">IF(ISNA(VLOOKUP(tblProducts[[#This Row],[supplier_id]], tblSuppliers[], 3, FALSE())), "Invalid", "Valid")</f>
        <v>Valid</v>
      </c>
    </row>
    <row r="2736" customFormat="false" ht="15" hidden="false" customHeight="true" outlineLevel="0" collapsed="false">
      <c r="A2736" s="1" t="n">
        <v>2735</v>
      </c>
      <c r="B2736" s="1" t="s">
        <v>6546</v>
      </c>
      <c r="C2736" s="1" t="s">
        <v>6547</v>
      </c>
      <c r="D2736" s="1" t="s">
        <v>1143</v>
      </c>
      <c r="E2736" s="1" t="s">
        <v>1089</v>
      </c>
      <c r="F2736" s="1" t="n">
        <v>154</v>
      </c>
      <c r="G2736" s="1" t="s">
        <v>1059</v>
      </c>
      <c r="H2736" s="1" t="n">
        <v>753.34</v>
      </c>
      <c r="I2736" s="1" t="s">
        <v>46</v>
      </c>
      <c r="J273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2735SKU02735P&amp;G PRODUCT 2735BEVERAGESPARLELITREINACTIVE154753.34</v>
      </c>
      <c r="K2736" s="1" t="n">
        <f aca="false">COUNTIF(J:J, $J2736)</f>
        <v>1</v>
      </c>
      <c r="L2736" s="1" t="str">
        <f aca="false">IF(ISNA(VLOOKUP(tblProducts[[#This Row],[supplier_id]], tblSuppliers[], 3, FALSE())), "Invalid", "Valid")</f>
        <v>Valid</v>
      </c>
    </row>
    <row r="2737" customFormat="false" ht="15" hidden="false" customHeight="true" outlineLevel="0" collapsed="false">
      <c r="A2737" s="1" t="n">
        <v>2736</v>
      </c>
      <c r="B2737" s="1" t="s">
        <v>6548</v>
      </c>
      <c r="C2737" s="1" t="s">
        <v>6549</v>
      </c>
      <c r="D2737" s="1" t="s">
        <v>1081</v>
      </c>
      <c r="E2737" s="1" t="s">
        <v>1082</v>
      </c>
      <c r="F2737" s="1" t="n">
        <v>57</v>
      </c>
      <c r="G2737" s="1" t="s">
        <v>1059</v>
      </c>
      <c r="H2737" s="1" t="n">
        <v>235.29</v>
      </c>
      <c r="I2737" s="1" t="s">
        <v>46</v>
      </c>
      <c r="J273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2736SKU02736PARLE PRODUCT 2736FROZEN FOODNESTLELITREINACTIVE57235.29</v>
      </c>
      <c r="K2737" s="1" t="n">
        <f aca="false">COUNTIF(J:J, $J2737)</f>
        <v>1</v>
      </c>
      <c r="L2737" s="1" t="str">
        <f aca="false">IF(ISNA(VLOOKUP(tblProducts[[#This Row],[supplier_id]], tblSuppliers[], 3, FALSE())), "Invalid", "Valid")</f>
        <v>Valid</v>
      </c>
    </row>
    <row r="2738" customFormat="false" ht="15" hidden="false" customHeight="true" outlineLevel="0" collapsed="false">
      <c r="A2738" s="1" t="n">
        <v>2737</v>
      </c>
      <c r="B2738" s="1" t="s">
        <v>6550</v>
      </c>
      <c r="C2738" s="1" t="s">
        <v>6551</v>
      </c>
      <c r="D2738" s="1" t="s">
        <v>1067</v>
      </c>
      <c r="E2738" s="1" t="s">
        <v>1063</v>
      </c>
      <c r="F2738" s="1" t="n">
        <v>130</v>
      </c>
      <c r="G2738" s="1" t="s">
        <v>1055</v>
      </c>
      <c r="H2738" s="1" t="n">
        <v>1827.83</v>
      </c>
      <c r="I2738" s="1" t="s">
        <v>39</v>
      </c>
      <c r="J273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2737SKU02737NESTLE PRODUCT 2737BAKERYAMULPACKACTIVE1301827.83</v>
      </c>
      <c r="K2738" s="1" t="n">
        <f aca="false">COUNTIF(J:J, $J2738)</f>
        <v>1</v>
      </c>
      <c r="L2738" s="1" t="str">
        <f aca="false">IF(ISNA(VLOOKUP(tblProducts[[#This Row],[supplier_id]], tblSuppliers[], 3, FALSE())), "Invalid", "Valid")</f>
        <v>Valid</v>
      </c>
    </row>
    <row r="2739" customFormat="false" ht="15" hidden="false" customHeight="true" outlineLevel="0" collapsed="false">
      <c r="A2739" s="1" t="n">
        <v>2738</v>
      </c>
      <c r="B2739" s="1" t="s">
        <v>6552</v>
      </c>
      <c r="C2739" s="1" t="s">
        <v>6553</v>
      </c>
      <c r="D2739" s="1" t="s">
        <v>1067</v>
      </c>
      <c r="E2739" s="1" t="s">
        <v>1071</v>
      </c>
      <c r="F2739" s="1" t="n">
        <v>200</v>
      </c>
      <c r="G2739" s="1" t="s">
        <v>1055</v>
      </c>
      <c r="H2739" s="1" t="n">
        <v>1403.67</v>
      </c>
      <c r="I2739" s="1" t="s">
        <v>46</v>
      </c>
      <c r="J273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2738SKU02738ITC PRODUCT 2738BAKERYITCPACKINACTIVE2001403.67</v>
      </c>
      <c r="K2739" s="1" t="n">
        <f aca="false">COUNTIF(J:J, $J2739)</f>
        <v>1</v>
      </c>
      <c r="L2739" s="1" t="str">
        <f aca="false">IF(ISNA(VLOOKUP(tblProducts[[#This Row],[supplier_id]], tblSuppliers[], 3, FALSE())), "Invalid", "Valid")</f>
        <v>Valid</v>
      </c>
    </row>
    <row r="2740" customFormat="false" ht="15" hidden="false" customHeight="true" outlineLevel="0" collapsed="false">
      <c r="A2740" s="1" t="n">
        <v>2739</v>
      </c>
      <c r="B2740" s="1" t="s">
        <v>6554</v>
      </c>
      <c r="C2740" s="1" t="s">
        <v>6555</v>
      </c>
      <c r="D2740" s="1" t="s">
        <v>1098</v>
      </c>
      <c r="E2740" s="1" t="s">
        <v>1058</v>
      </c>
      <c r="F2740" s="1" t="n">
        <v>108</v>
      </c>
      <c r="G2740" s="1" t="s">
        <v>1068</v>
      </c>
      <c r="H2740" s="1" t="n">
        <v>1608.21</v>
      </c>
      <c r="I2740" s="1" t="s">
        <v>39</v>
      </c>
      <c r="J274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2739SKU02739ITC PRODUCT 2739PERSONAL CAREP&amp;GPIECEACTIVE1081608.21</v>
      </c>
      <c r="K2740" s="1" t="n">
        <f aca="false">COUNTIF(J:J, $J2740)</f>
        <v>1</v>
      </c>
      <c r="L2740" s="1" t="str">
        <f aca="false">IF(ISNA(VLOOKUP(tblProducts[[#This Row],[supplier_id]], tblSuppliers[], 3, FALSE())), "Invalid", "Valid")</f>
        <v>Valid</v>
      </c>
    </row>
    <row r="2741" customFormat="false" ht="15" hidden="false" customHeight="true" outlineLevel="0" collapsed="false">
      <c r="A2741" s="1" t="n">
        <v>2740</v>
      </c>
      <c r="B2741" s="1" t="s">
        <v>6556</v>
      </c>
      <c r="C2741" s="1" t="s">
        <v>6557</v>
      </c>
      <c r="D2741" s="1" t="s">
        <v>1062</v>
      </c>
      <c r="E2741" s="1" t="s">
        <v>1054</v>
      </c>
      <c r="F2741" s="1" t="n">
        <v>169</v>
      </c>
      <c r="G2741" s="1" t="s">
        <v>1064</v>
      </c>
      <c r="H2741" s="1" t="n">
        <v>2464.5</v>
      </c>
      <c r="I2741" s="1" t="s">
        <v>39</v>
      </c>
      <c r="J274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2740SKU02740NESTLE PRODUCT 2740DAIRYUNILEVERKGACTIVE1692464.5</v>
      </c>
      <c r="K2741" s="1" t="n">
        <f aca="false">COUNTIF(J:J, $J2741)</f>
        <v>1</v>
      </c>
      <c r="L2741" s="1" t="str">
        <f aca="false">IF(ISNA(VLOOKUP(tblProducts[[#This Row],[supplier_id]], tblSuppliers[], 3, FALSE())), "Invalid", "Valid")</f>
        <v>Valid</v>
      </c>
    </row>
    <row r="2742" customFormat="false" ht="15" hidden="false" customHeight="true" outlineLevel="0" collapsed="false">
      <c r="A2742" s="1" t="n">
        <v>2741</v>
      </c>
      <c r="B2742" s="1" t="s">
        <v>6558</v>
      </c>
      <c r="C2742" s="1" t="s">
        <v>6559</v>
      </c>
      <c r="D2742" s="1" t="s">
        <v>1053</v>
      </c>
      <c r="E2742" s="1" t="s">
        <v>1077</v>
      </c>
      <c r="F2742" s="1" t="n">
        <v>127</v>
      </c>
      <c r="G2742" s="1" t="s">
        <v>1078</v>
      </c>
      <c r="H2742" s="1" t="n">
        <v>1448.15</v>
      </c>
      <c r="I2742" s="1" t="s">
        <v>46</v>
      </c>
      <c r="J274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2741SKU02741BRITANNIA PRODUCT 2741CLEANINGBRITANNIABOTTLEINACTIVE1271448.15</v>
      </c>
      <c r="K2742" s="1" t="n">
        <f aca="false">COUNTIF(J:J, $J2742)</f>
        <v>1</v>
      </c>
      <c r="L2742" s="1" t="str">
        <f aca="false">IF(ISNA(VLOOKUP(tblProducts[[#This Row],[supplier_id]], tblSuppliers[], 3, FALSE())), "Invalid", "Valid")</f>
        <v>Valid</v>
      </c>
    </row>
    <row r="2743" customFormat="false" ht="15" hidden="false" customHeight="true" outlineLevel="0" collapsed="false">
      <c r="A2743" s="1" t="n">
        <v>2742</v>
      </c>
      <c r="B2743" s="1" t="s">
        <v>6560</v>
      </c>
      <c r="C2743" s="1" t="s">
        <v>6561</v>
      </c>
      <c r="D2743" s="1" t="s">
        <v>1088</v>
      </c>
      <c r="E2743" s="1" t="s">
        <v>1054</v>
      </c>
      <c r="F2743" s="1" t="n">
        <v>42</v>
      </c>
      <c r="G2743" s="1" t="s">
        <v>1059</v>
      </c>
      <c r="H2743" s="1" t="n">
        <v>1204.45</v>
      </c>
      <c r="I2743" s="1" t="s">
        <v>39</v>
      </c>
      <c r="J274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2742SKU02742P&amp;G PRODUCT 2742HOUSEHOLDUNILEVERLITREACTIVE421204.45</v>
      </c>
      <c r="K2743" s="1" t="n">
        <f aca="false">COUNTIF(J:J, $J2743)</f>
        <v>1</v>
      </c>
      <c r="L2743" s="1" t="str">
        <f aca="false">IF(ISNA(VLOOKUP(tblProducts[[#This Row],[supplier_id]], tblSuppliers[], 3, FALSE())), "Invalid", "Valid")</f>
        <v>Valid</v>
      </c>
    </row>
    <row r="2744" customFormat="false" ht="15" hidden="false" customHeight="true" outlineLevel="0" collapsed="false">
      <c r="A2744" s="1" t="n">
        <v>2743</v>
      </c>
      <c r="B2744" s="1" t="s">
        <v>6562</v>
      </c>
      <c r="C2744" s="1" t="s">
        <v>6563</v>
      </c>
      <c r="D2744" s="1" t="s">
        <v>1053</v>
      </c>
      <c r="E2744" s="1" t="s">
        <v>1077</v>
      </c>
      <c r="F2744" s="1" t="n">
        <v>107</v>
      </c>
      <c r="G2744" s="1" t="s">
        <v>1078</v>
      </c>
      <c r="H2744" s="1" t="n">
        <v>1789.24</v>
      </c>
      <c r="I2744" s="1" t="s">
        <v>39</v>
      </c>
      <c r="J274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2743SKU02743NESTLE PRODUCT 2743CLEANINGBRITANNIABOTTLEACTIVE1071789.24</v>
      </c>
      <c r="K2744" s="1" t="n">
        <f aca="false">COUNTIF(J:J, $J2744)</f>
        <v>1</v>
      </c>
      <c r="L2744" s="1" t="str">
        <f aca="false">IF(ISNA(VLOOKUP(tblProducts[[#This Row],[supplier_id]], tblSuppliers[], 3, FALSE())), "Invalid", "Valid")</f>
        <v>Valid</v>
      </c>
    </row>
    <row r="2745" customFormat="false" ht="15" hidden="false" customHeight="true" outlineLevel="0" collapsed="false">
      <c r="A2745" s="1" t="n">
        <v>2744</v>
      </c>
      <c r="B2745" s="1" t="s">
        <v>6564</v>
      </c>
      <c r="C2745" s="1" t="s">
        <v>6565</v>
      </c>
      <c r="D2745" s="1" t="s">
        <v>1143</v>
      </c>
      <c r="E2745" s="1" t="s">
        <v>1058</v>
      </c>
      <c r="F2745" s="1" t="n">
        <v>84</v>
      </c>
      <c r="G2745" s="1" t="s">
        <v>1078</v>
      </c>
      <c r="H2745" s="1" t="n">
        <v>964.59</v>
      </c>
      <c r="I2745" s="1" t="s">
        <v>46</v>
      </c>
      <c r="J274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2744SKU02744BRITANNIA PRODUCT 2744BEVERAGESP&amp;GBOTTLEINACTIVE84964.59</v>
      </c>
      <c r="K2745" s="1" t="n">
        <f aca="false">COUNTIF(J:J, $J2745)</f>
        <v>1</v>
      </c>
      <c r="L2745" s="1" t="str">
        <f aca="false">IF(ISNA(VLOOKUP(tblProducts[[#This Row],[supplier_id]], tblSuppliers[], 3, FALSE())), "Invalid", "Valid")</f>
        <v>Valid</v>
      </c>
    </row>
    <row r="2746" customFormat="false" ht="15" hidden="false" customHeight="true" outlineLevel="0" collapsed="false">
      <c r="A2746" s="1" t="n">
        <v>2745</v>
      </c>
      <c r="B2746" s="1" t="s">
        <v>6566</v>
      </c>
      <c r="C2746" s="1" t="s">
        <v>6567</v>
      </c>
      <c r="D2746" s="1" t="s">
        <v>1053</v>
      </c>
      <c r="E2746" s="1" t="s">
        <v>1054</v>
      </c>
      <c r="F2746" s="1" t="n">
        <v>183</v>
      </c>
      <c r="G2746" s="1" t="s">
        <v>1078</v>
      </c>
      <c r="H2746" s="1" t="n">
        <v>1542.41</v>
      </c>
      <c r="I2746" s="1" t="s">
        <v>46</v>
      </c>
      <c r="J274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2745SKU02745P&amp;G PRODUCT 2745CLEANINGUNILEVERBOTTLEINACTIVE1831542.41</v>
      </c>
      <c r="K2746" s="1" t="n">
        <f aca="false">COUNTIF(J:J, $J2746)</f>
        <v>1</v>
      </c>
      <c r="L2746" s="1" t="str">
        <f aca="false">IF(ISNA(VLOOKUP(tblProducts[[#This Row],[supplier_id]], tblSuppliers[], 3, FALSE())), "Invalid", "Valid")</f>
        <v>Valid</v>
      </c>
    </row>
    <row r="2747" customFormat="false" ht="15" hidden="false" customHeight="true" outlineLevel="0" collapsed="false">
      <c r="A2747" s="1" t="n">
        <v>2746</v>
      </c>
      <c r="B2747" s="1" t="s">
        <v>6568</v>
      </c>
      <c r="C2747" s="1" t="s">
        <v>6569</v>
      </c>
      <c r="D2747" s="1" t="s">
        <v>1076</v>
      </c>
      <c r="E2747" s="1" t="s">
        <v>1054</v>
      </c>
      <c r="F2747" s="1" t="n">
        <v>4</v>
      </c>
      <c r="G2747" s="1" t="s">
        <v>1059</v>
      </c>
      <c r="H2747" s="1" t="n">
        <v>1861.8</v>
      </c>
      <c r="I2747" s="1" t="s">
        <v>46</v>
      </c>
      <c r="J274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2746SKU02746P&amp;G PRODUCT 2746SNACKSUNILEVERLITREINACTIVE41861.8</v>
      </c>
      <c r="K2747" s="1" t="n">
        <f aca="false">COUNTIF(J:J, $J2747)</f>
        <v>1</v>
      </c>
      <c r="L2747" s="1" t="str">
        <f aca="false">IF(ISNA(VLOOKUP(tblProducts[[#This Row],[supplier_id]], tblSuppliers[], 3, FALSE())), "Invalid", "Valid")</f>
        <v>Valid</v>
      </c>
    </row>
    <row r="2748" customFormat="false" ht="15" hidden="false" customHeight="true" outlineLevel="0" collapsed="false">
      <c r="A2748" s="1" t="n">
        <v>2747</v>
      </c>
      <c r="B2748" s="1" t="s">
        <v>6570</v>
      </c>
      <c r="C2748" s="1" t="s">
        <v>6571</v>
      </c>
      <c r="D2748" s="1" t="s">
        <v>1088</v>
      </c>
      <c r="E2748" s="1" t="s">
        <v>1058</v>
      </c>
      <c r="F2748" s="1" t="n">
        <v>16</v>
      </c>
      <c r="G2748" s="1" t="s">
        <v>1064</v>
      </c>
      <c r="H2748" s="1" t="n">
        <v>642.91</v>
      </c>
      <c r="I2748" s="1" t="s">
        <v>46</v>
      </c>
      <c r="J274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2747SKU02747DABUR PRODUCT 2747HOUSEHOLDP&amp;GKGINACTIVE16642.91</v>
      </c>
      <c r="K2748" s="1" t="n">
        <f aca="false">COUNTIF(J:J, $J2748)</f>
        <v>1</v>
      </c>
      <c r="L2748" s="1" t="str">
        <f aca="false">IF(ISNA(VLOOKUP(tblProducts[[#This Row],[supplier_id]], tblSuppliers[], 3, FALSE())), "Invalid", "Valid")</f>
        <v>Valid</v>
      </c>
    </row>
    <row r="2749" customFormat="false" ht="15" hidden="false" customHeight="true" outlineLevel="0" collapsed="false">
      <c r="A2749" s="1" t="n">
        <v>2748</v>
      </c>
      <c r="B2749" s="1" t="s">
        <v>6572</v>
      </c>
      <c r="C2749" s="1" t="s">
        <v>6573</v>
      </c>
      <c r="D2749" s="1" t="s">
        <v>1053</v>
      </c>
      <c r="E2749" s="1" t="s">
        <v>1077</v>
      </c>
      <c r="F2749" s="1" t="n">
        <v>84</v>
      </c>
      <c r="G2749" s="1" t="s">
        <v>1078</v>
      </c>
      <c r="H2749" s="1" t="n">
        <v>694.79</v>
      </c>
      <c r="I2749" s="1" t="s">
        <v>46</v>
      </c>
      <c r="J274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2748SKU02748PARLE PRODUCT 2748CLEANINGBRITANNIABOTTLEINACTIVE84694.79</v>
      </c>
      <c r="K2749" s="1" t="n">
        <f aca="false">COUNTIF(J:J, $J2749)</f>
        <v>1</v>
      </c>
      <c r="L2749" s="1" t="str">
        <f aca="false">IF(ISNA(VLOOKUP(tblProducts[[#This Row],[supplier_id]], tblSuppliers[], 3, FALSE())), "Invalid", "Valid")</f>
        <v>Valid</v>
      </c>
    </row>
    <row r="2750" customFormat="false" ht="15" hidden="false" customHeight="true" outlineLevel="0" collapsed="false">
      <c r="A2750" s="1" t="n">
        <v>2749</v>
      </c>
      <c r="B2750" s="1" t="s">
        <v>6574</v>
      </c>
      <c r="C2750" s="1" t="s">
        <v>6575</v>
      </c>
      <c r="D2750" s="1" t="s">
        <v>1098</v>
      </c>
      <c r="E2750" s="1" t="s">
        <v>1085</v>
      </c>
      <c r="F2750" s="1" t="n">
        <v>138</v>
      </c>
      <c r="G2750" s="1" t="s">
        <v>1059</v>
      </c>
      <c r="H2750" s="1" t="n">
        <v>272.37</v>
      </c>
      <c r="I2750" s="1" t="s">
        <v>46</v>
      </c>
      <c r="J275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2749SKU02749UNILEVER PRODUCT 2749PERSONAL CAREDABURLITREINACTIVE138272.37</v>
      </c>
      <c r="K2750" s="1" t="n">
        <f aca="false">COUNTIF(J:J, $J2750)</f>
        <v>1</v>
      </c>
      <c r="L2750" s="1" t="str">
        <f aca="false">IF(ISNA(VLOOKUP(tblProducts[[#This Row],[supplier_id]], tblSuppliers[], 3, FALSE())), "Invalid", "Valid")</f>
        <v>Valid</v>
      </c>
    </row>
    <row r="2751" customFormat="false" ht="15" hidden="false" customHeight="true" outlineLevel="0" collapsed="false">
      <c r="A2751" s="1" t="n">
        <v>2750</v>
      </c>
      <c r="B2751" s="1" t="s">
        <v>6576</v>
      </c>
      <c r="C2751" s="1" t="s">
        <v>6577</v>
      </c>
      <c r="D2751" s="1" t="s">
        <v>1067</v>
      </c>
      <c r="E2751" s="1" t="s">
        <v>1071</v>
      </c>
      <c r="F2751" s="1" t="n">
        <v>49</v>
      </c>
      <c r="G2751" s="1" t="s">
        <v>1064</v>
      </c>
      <c r="H2751" s="1" t="n">
        <v>1373.32</v>
      </c>
      <c r="I2751" s="1" t="s">
        <v>46</v>
      </c>
      <c r="J275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2750SKU02750P&amp;G PRODUCT 2750BAKERYITCKGINACTIVE491373.32</v>
      </c>
      <c r="K2751" s="1" t="n">
        <f aca="false">COUNTIF(J:J, $J2751)</f>
        <v>1</v>
      </c>
      <c r="L2751" s="1" t="str">
        <f aca="false">IF(ISNA(VLOOKUP(tblProducts[[#This Row],[supplier_id]], tblSuppliers[], 3, FALSE())), "Invalid", "Valid")</f>
        <v>Valid</v>
      </c>
    </row>
    <row r="2752" customFormat="false" ht="15" hidden="false" customHeight="true" outlineLevel="0" collapsed="false">
      <c r="A2752" s="1" t="n">
        <v>2751</v>
      </c>
      <c r="B2752" s="1" t="s">
        <v>6578</v>
      </c>
      <c r="C2752" s="1" t="s">
        <v>6579</v>
      </c>
      <c r="D2752" s="1" t="s">
        <v>1067</v>
      </c>
      <c r="E2752" s="1" t="s">
        <v>1089</v>
      </c>
      <c r="F2752" s="1" t="n">
        <v>39</v>
      </c>
      <c r="G2752" s="1" t="s">
        <v>1078</v>
      </c>
      <c r="H2752" s="1" t="n">
        <v>74.19</v>
      </c>
      <c r="I2752" s="1" t="s">
        <v>46</v>
      </c>
      <c r="J275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2751SKU02751AMUL PRODUCT 2751BAKERYPARLEBOTTLEINACTIVE3974.19</v>
      </c>
      <c r="K2752" s="1" t="n">
        <f aca="false">COUNTIF(J:J, $J2752)</f>
        <v>1</v>
      </c>
      <c r="L2752" s="1" t="str">
        <f aca="false">IF(ISNA(VLOOKUP(tblProducts[[#This Row],[supplier_id]], tblSuppliers[], 3, FALSE())), "Invalid", "Valid")</f>
        <v>Valid</v>
      </c>
    </row>
    <row r="2753" customFormat="false" ht="15" hidden="false" customHeight="true" outlineLevel="0" collapsed="false">
      <c r="A2753" s="1" t="n">
        <v>2752</v>
      </c>
      <c r="B2753" s="1" t="s">
        <v>6580</v>
      </c>
      <c r="C2753" s="1" t="s">
        <v>6581</v>
      </c>
      <c r="D2753" s="1" t="s">
        <v>1143</v>
      </c>
      <c r="E2753" s="1" t="s">
        <v>1077</v>
      </c>
      <c r="F2753" s="1" t="n">
        <v>143</v>
      </c>
      <c r="G2753" s="1" t="s">
        <v>1078</v>
      </c>
      <c r="H2753" s="1" t="n">
        <v>2475.5</v>
      </c>
      <c r="I2753" s="1" t="s">
        <v>46</v>
      </c>
      <c r="J275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2752SKU02752DABUR PRODUCT 2752BEVERAGESBRITANNIABOTTLEINACTIVE1432475.5</v>
      </c>
      <c r="K2753" s="1" t="n">
        <f aca="false">COUNTIF(J:J, $J2753)</f>
        <v>1</v>
      </c>
      <c r="L2753" s="1" t="str">
        <f aca="false">IF(ISNA(VLOOKUP(tblProducts[[#This Row],[supplier_id]], tblSuppliers[], 3, FALSE())), "Invalid", "Valid")</f>
        <v>Valid</v>
      </c>
    </row>
    <row r="2754" customFormat="false" ht="15" hidden="false" customHeight="true" outlineLevel="0" collapsed="false">
      <c r="A2754" s="1" t="n">
        <v>2753</v>
      </c>
      <c r="B2754" s="1" t="s">
        <v>6582</v>
      </c>
      <c r="C2754" s="1" t="s">
        <v>6583</v>
      </c>
      <c r="D2754" s="1" t="s">
        <v>1098</v>
      </c>
      <c r="E2754" s="1" t="s">
        <v>1089</v>
      </c>
      <c r="F2754" s="1" t="n">
        <v>165</v>
      </c>
      <c r="G2754" s="1" t="s">
        <v>1064</v>
      </c>
      <c r="H2754" s="1" t="n">
        <v>591.6</v>
      </c>
      <c r="I2754" s="1" t="s">
        <v>46</v>
      </c>
      <c r="J275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2753SKU02753DABUR PRODUCT 2753PERSONAL CAREPARLEKGINACTIVE165591.6</v>
      </c>
      <c r="K2754" s="1" t="n">
        <f aca="false">COUNTIF(J:J, $J2754)</f>
        <v>1</v>
      </c>
      <c r="L2754" s="1" t="str">
        <f aca="false">IF(ISNA(VLOOKUP(tblProducts[[#This Row],[supplier_id]], tblSuppliers[], 3, FALSE())), "Invalid", "Valid")</f>
        <v>Valid</v>
      </c>
    </row>
    <row r="2755" customFormat="false" ht="15" hidden="false" customHeight="true" outlineLevel="0" collapsed="false">
      <c r="A2755" s="1" t="n">
        <v>2754</v>
      </c>
      <c r="B2755" s="1" t="s">
        <v>6584</v>
      </c>
      <c r="C2755" s="1" t="s">
        <v>6585</v>
      </c>
      <c r="D2755" s="1" t="s">
        <v>1081</v>
      </c>
      <c r="E2755" s="1" t="s">
        <v>1089</v>
      </c>
      <c r="F2755" s="1" t="n">
        <v>62</v>
      </c>
      <c r="G2755" s="1" t="s">
        <v>1078</v>
      </c>
      <c r="H2755" s="1" t="n">
        <v>1699.25</v>
      </c>
      <c r="I2755" s="1" t="s">
        <v>39</v>
      </c>
      <c r="J275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2754SKU02754BRITANNIA PRODUCT 2754FROZEN FOODPARLEBOTTLEACTIVE621699.25</v>
      </c>
      <c r="K2755" s="1" t="n">
        <f aca="false">COUNTIF(J:J, $J2755)</f>
        <v>1</v>
      </c>
      <c r="L2755" s="1" t="str">
        <f aca="false">IF(ISNA(VLOOKUP(tblProducts[[#This Row],[supplier_id]], tblSuppliers[], 3, FALSE())), "Invalid", "Valid")</f>
        <v>Valid</v>
      </c>
    </row>
    <row r="2756" customFormat="false" ht="15" hidden="false" customHeight="true" outlineLevel="0" collapsed="false">
      <c r="A2756" s="1" t="n">
        <v>2755</v>
      </c>
      <c r="B2756" s="1" t="s">
        <v>6586</v>
      </c>
      <c r="C2756" s="1" t="s">
        <v>6587</v>
      </c>
      <c r="D2756" s="1" t="s">
        <v>1053</v>
      </c>
      <c r="E2756" s="1" t="s">
        <v>1085</v>
      </c>
      <c r="F2756" s="1" t="n">
        <v>165</v>
      </c>
      <c r="G2756" s="1" t="s">
        <v>1064</v>
      </c>
      <c r="H2756" s="1" t="n">
        <v>521.02</v>
      </c>
      <c r="I2756" s="1" t="s">
        <v>39</v>
      </c>
      <c r="J275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2755SKU02755PARLE PRODUCT 2755CLEANINGDABURKGACTIVE165521.02</v>
      </c>
      <c r="K2756" s="1" t="n">
        <f aca="false">COUNTIF(J:J, $J2756)</f>
        <v>1</v>
      </c>
      <c r="L2756" s="1" t="str">
        <f aca="false">IF(ISNA(VLOOKUP(tblProducts[[#This Row],[supplier_id]], tblSuppliers[], 3, FALSE())), "Invalid", "Valid")</f>
        <v>Valid</v>
      </c>
    </row>
    <row r="2757" customFormat="false" ht="15" hidden="false" customHeight="true" outlineLevel="0" collapsed="false">
      <c r="A2757" s="1" t="n">
        <v>2756</v>
      </c>
      <c r="B2757" s="1" t="s">
        <v>6588</v>
      </c>
      <c r="C2757" s="1" t="s">
        <v>6589</v>
      </c>
      <c r="D2757" s="1" t="s">
        <v>1098</v>
      </c>
      <c r="E2757" s="1" t="s">
        <v>1089</v>
      </c>
      <c r="F2757" s="1" t="n">
        <v>171</v>
      </c>
      <c r="G2757" s="1" t="s">
        <v>1068</v>
      </c>
      <c r="H2757" s="1" t="n">
        <v>758.81</v>
      </c>
      <c r="I2757" s="1" t="s">
        <v>39</v>
      </c>
      <c r="J275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2756SKU02756NESTLE PRODUCT 2756PERSONAL CAREPARLEPIECEACTIVE171758.81</v>
      </c>
      <c r="K2757" s="1" t="n">
        <f aca="false">COUNTIF(J:J, $J2757)</f>
        <v>1</v>
      </c>
      <c r="L2757" s="1" t="str">
        <f aca="false">IF(ISNA(VLOOKUP(tblProducts[[#This Row],[supplier_id]], tblSuppliers[], 3, FALSE())), "Invalid", "Valid")</f>
        <v>Valid</v>
      </c>
    </row>
    <row r="2758" customFormat="false" ht="15" hidden="false" customHeight="true" outlineLevel="0" collapsed="false">
      <c r="A2758" s="1" t="n">
        <v>2757</v>
      </c>
      <c r="B2758" s="1" t="s">
        <v>6590</v>
      </c>
      <c r="C2758" s="1" t="s">
        <v>6591</v>
      </c>
      <c r="D2758" s="1" t="s">
        <v>1076</v>
      </c>
      <c r="E2758" s="1" t="s">
        <v>1085</v>
      </c>
      <c r="F2758" s="1" t="n">
        <v>64</v>
      </c>
      <c r="G2758" s="1" t="s">
        <v>1064</v>
      </c>
      <c r="H2758" s="1" t="n">
        <v>1563.96</v>
      </c>
      <c r="I2758" s="1" t="s">
        <v>39</v>
      </c>
      <c r="J275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2757SKU02757PARLE PRODUCT 2757SNACKSDABURKGACTIVE641563.96</v>
      </c>
      <c r="K2758" s="1" t="n">
        <f aca="false">COUNTIF(J:J, $J2758)</f>
        <v>1</v>
      </c>
      <c r="L2758" s="1" t="str">
        <f aca="false">IF(ISNA(VLOOKUP(tblProducts[[#This Row],[supplier_id]], tblSuppliers[], 3, FALSE())), "Invalid", "Valid")</f>
        <v>Valid</v>
      </c>
    </row>
    <row r="2759" customFormat="false" ht="15" hidden="false" customHeight="true" outlineLevel="0" collapsed="false">
      <c r="A2759" s="1" t="n">
        <v>2758</v>
      </c>
      <c r="B2759" s="1" t="s">
        <v>6592</v>
      </c>
      <c r="C2759" s="1" t="s">
        <v>6593</v>
      </c>
      <c r="D2759" s="1" t="s">
        <v>1076</v>
      </c>
      <c r="E2759" s="1" t="s">
        <v>1054</v>
      </c>
      <c r="F2759" s="1" t="n">
        <v>145</v>
      </c>
      <c r="G2759" s="1" t="s">
        <v>1078</v>
      </c>
      <c r="H2759" s="1" t="n">
        <v>650.63</v>
      </c>
      <c r="I2759" s="1" t="s">
        <v>39</v>
      </c>
      <c r="J275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2758SKU02758AMUL PRODUCT 2758SNACKSUNILEVERBOTTLEACTIVE145650.63</v>
      </c>
      <c r="K2759" s="1" t="n">
        <f aca="false">COUNTIF(J:J, $J2759)</f>
        <v>1</v>
      </c>
      <c r="L2759" s="1" t="str">
        <f aca="false">IF(ISNA(VLOOKUP(tblProducts[[#This Row],[supplier_id]], tblSuppliers[], 3, FALSE())), "Invalid", "Valid")</f>
        <v>Valid</v>
      </c>
    </row>
    <row r="2760" customFormat="false" ht="15" hidden="false" customHeight="true" outlineLevel="0" collapsed="false">
      <c r="A2760" s="1" t="n">
        <v>2759</v>
      </c>
      <c r="B2760" s="1" t="s">
        <v>6594</v>
      </c>
      <c r="C2760" s="1" t="s">
        <v>6595</v>
      </c>
      <c r="D2760" s="1" t="s">
        <v>1062</v>
      </c>
      <c r="E2760" s="1" t="s">
        <v>1089</v>
      </c>
      <c r="F2760" s="1" t="n">
        <v>177</v>
      </c>
      <c r="G2760" s="1" t="s">
        <v>1064</v>
      </c>
      <c r="H2760" s="1" t="n">
        <v>1398.42</v>
      </c>
      <c r="I2760" s="1" t="s">
        <v>39</v>
      </c>
      <c r="J276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2759SKU02759NESTLE PRODUCT 2759DAIRYPARLEKGACTIVE1771398.42</v>
      </c>
      <c r="K2760" s="1" t="n">
        <f aca="false">COUNTIF(J:J, $J2760)</f>
        <v>1</v>
      </c>
      <c r="L2760" s="1" t="str">
        <f aca="false">IF(ISNA(VLOOKUP(tblProducts[[#This Row],[supplier_id]], tblSuppliers[], 3, FALSE())), "Invalid", "Valid")</f>
        <v>Valid</v>
      </c>
    </row>
    <row r="2761" customFormat="false" ht="15" hidden="false" customHeight="true" outlineLevel="0" collapsed="false">
      <c r="A2761" s="1" t="n">
        <v>2760</v>
      </c>
      <c r="B2761" s="1" t="s">
        <v>6596</v>
      </c>
      <c r="C2761" s="1" t="s">
        <v>6597</v>
      </c>
      <c r="D2761" s="1" t="s">
        <v>1062</v>
      </c>
      <c r="E2761" s="1" t="s">
        <v>1054</v>
      </c>
      <c r="F2761" s="1" t="n">
        <v>7</v>
      </c>
      <c r="G2761" s="1" t="s">
        <v>1068</v>
      </c>
      <c r="H2761" s="1" t="n">
        <v>2219.02</v>
      </c>
      <c r="I2761" s="1" t="s">
        <v>46</v>
      </c>
      <c r="J276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2760SKU02760DABUR PRODUCT 2760DAIRYUNILEVERPIECEINACTIVE72219.02</v>
      </c>
      <c r="K2761" s="1" t="n">
        <f aca="false">COUNTIF(J:J, $J2761)</f>
        <v>1</v>
      </c>
      <c r="L2761" s="1" t="str">
        <f aca="false">IF(ISNA(VLOOKUP(tblProducts[[#This Row],[supplier_id]], tblSuppliers[], 3, FALSE())), "Invalid", "Valid")</f>
        <v>Valid</v>
      </c>
    </row>
    <row r="2762" customFormat="false" ht="15" hidden="false" customHeight="true" outlineLevel="0" collapsed="false">
      <c r="A2762" s="1" t="n">
        <v>2761</v>
      </c>
      <c r="B2762" s="1" t="s">
        <v>6598</v>
      </c>
      <c r="C2762" s="1" t="s">
        <v>6599</v>
      </c>
      <c r="D2762" s="1" t="s">
        <v>1088</v>
      </c>
      <c r="E2762" s="1" t="s">
        <v>1071</v>
      </c>
      <c r="F2762" s="1" t="n">
        <v>184</v>
      </c>
      <c r="G2762" s="1" t="s">
        <v>1064</v>
      </c>
      <c r="H2762" s="1" t="n">
        <v>2157.76</v>
      </c>
      <c r="I2762" s="1" t="s">
        <v>46</v>
      </c>
      <c r="J276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2761SKU02761DABUR PRODUCT 2761HOUSEHOLDITCKGINACTIVE1842157.76</v>
      </c>
      <c r="K2762" s="1" t="n">
        <f aca="false">COUNTIF(J:J, $J2762)</f>
        <v>1</v>
      </c>
      <c r="L2762" s="1" t="str">
        <f aca="false">IF(ISNA(VLOOKUP(tblProducts[[#This Row],[supplier_id]], tblSuppliers[], 3, FALSE())), "Invalid", "Valid")</f>
        <v>Valid</v>
      </c>
    </row>
    <row r="2763" customFormat="false" ht="15" hidden="false" customHeight="true" outlineLevel="0" collapsed="false">
      <c r="A2763" s="1" t="n">
        <v>2762</v>
      </c>
      <c r="B2763" s="1" t="s">
        <v>6600</v>
      </c>
      <c r="C2763" s="1" t="s">
        <v>6601</v>
      </c>
      <c r="D2763" s="1" t="s">
        <v>1076</v>
      </c>
      <c r="E2763" s="1" t="s">
        <v>1082</v>
      </c>
      <c r="F2763" s="1" t="n">
        <v>62</v>
      </c>
      <c r="G2763" s="1" t="s">
        <v>1064</v>
      </c>
      <c r="H2763" s="1" t="n">
        <v>2396.52</v>
      </c>
      <c r="I2763" s="1" t="s">
        <v>46</v>
      </c>
      <c r="J276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2762SKU02762ITC PRODUCT 2762SNACKSNESTLEKGINACTIVE622396.52</v>
      </c>
      <c r="K2763" s="1" t="n">
        <f aca="false">COUNTIF(J:J, $J2763)</f>
        <v>1</v>
      </c>
      <c r="L2763" s="1" t="str">
        <f aca="false">IF(ISNA(VLOOKUP(tblProducts[[#This Row],[supplier_id]], tblSuppliers[], 3, FALSE())), "Invalid", "Valid")</f>
        <v>Valid</v>
      </c>
    </row>
    <row r="2764" customFormat="false" ht="15" hidden="false" customHeight="true" outlineLevel="0" collapsed="false">
      <c r="A2764" s="1" t="n">
        <v>2763</v>
      </c>
      <c r="B2764" s="1" t="s">
        <v>6602</v>
      </c>
      <c r="C2764" s="1" t="s">
        <v>6603</v>
      </c>
      <c r="D2764" s="1" t="s">
        <v>1081</v>
      </c>
      <c r="E2764" s="1" t="s">
        <v>1054</v>
      </c>
      <c r="F2764" s="1" t="n">
        <v>186</v>
      </c>
      <c r="G2764" s="1" t="s">
        <v>1078</v>
      </c>
      <c r="H2764" s="1" t="n">
        <v>802.6</v>
      </c>
      <c r="I2764" s="1" t="s">
        <v>46</v>
      </c>
      <c r="J276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2763SKU02763P&amp;G PRODUCT 2763FROZEN FOODUNILEVERBOTTLEINACTIVE186802.6</v>
      </c>
      <c r="K2764" s="1" t="n">
        <f aca="false">COUNTIF(J:J, $J2764)</f>
        <v>1</v>
      </c>
      <c r="L2764" s="1" t="str">
        <f aca="false">IF(ISNA(VLOOKUP(tblProducts[[#This Row],[supplier_id]], tblSuppliers[], 3, FALSE())), "Invalid", "Valid")</f>
        <v>Valid</v>
      </c>
    </row>
    <row r="2765" customFormat="false" ht="15" hidden="false" customHeight="true" outlineLevel="0" collapsed="false">
      <c r="A2765" s="1" t="n">
        <v>2764</v>
      </c>
      <c r="B2765" s="1" t="s">
        <v>6604</v>
      </c>
      <c r="C2765" s="1" t="s">
        <v>6605</v>
      </c>
      <c r="D2765" s="1" t="s">
        <v>1076</v>
      </c>
      <c r="E2765" s="1" t="s">
        <v>1063</v>
      </c>
      <c r="F2765" s="1" t="n">
        <v>138</v>
      </c>
      <c r="G2765" s="1" t="s">
        <v>1078</v>
      </c>
      <c r="H2765" s="1" t="n">
        <v>2389.98</v>
      </c>
      <c r="I2765" s="1" t="s">
        <v>46</v>
      </c>
      <c r="J276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2764SKU02764BRITANNIA PRODUCT 2764SNACKSAMULBOTTLEINACTIVE1382389.98</v>
      </c>
      <c r="K2765" s="1" t="n">
        <f aca="false">COUNTIF(J:J, $J2765)</f>
        <v>1</v>
      </c>
      <c r="L2765" s="1" t="str">
        <f aca="false">IF(ISNA(VLOOKUP(tblProducts[[#This Row],[supplier_id]], tblSuppliers[], 3, FALSE())), "Invalid", "Valid")</f>
        <v>Valid</v>
      </c>
    </row>
    <row r="2766" customFormat="false" ht="15" hidden="false" customHeight="true" outlineLevel="0" collapsed="false">
      <c r="A2766" s="1" t="n">
        <v>2765</v>
      </c>
      <c r="B2766" s="1" t="s">
        <v>6606</v>
      </c>
      <c r="C2766" s="1" t="s">
        <v>6607</v>
      </c>
      <c r="D2766" s="1" t="s">
        <v>1053</v>
      </c>
      <c r="E2766" s="1" t="s">
        <v>1077</v>
      </c>
      <c r="F2766" s="1" t="n">
        <v>56</v>
      </c>
      <c r="G2766" s="1" t="s">
        <v>1059</v>
      </c>
      <c r="H2766" s="1" t="n">
        <v>1553.78</v>
      </c>
      <c r="I2766" s="1" t="s">
        <v>46</v>
      </c>
      <c r="J276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2765SKU02765DABUR PRODUCT 2765CLEANINGBRITANNIALITREINACTIVE561553.78</v>
      </c>
      <c r="K2766" s="1" t="n">
        <f aca="false">COUNTIF(J:J, $J2766)</f>
        <v>1</v>
      </c>
      <c r="L2766" s="1" t="str">
        <f aca="false">IF(ISNA(VLOOKUP(tblProducts[[#This Row],[supplier_id]], tblSuppliers[], 3, FALSE())), "Invalid", "Valid")</f>
        <v>Valid</v>
      </c>
    </row>
    <row r="2767" customFormat="false" ht="15" hidden="false" customHeight="true" outlineLevel="0" collapsed="false">
      <c r="A2767" s="1" t="n">
        <v>2766</v>
      </c>
      <c r="B2767" s="1" t="s">
        <v>6608</v>
      </c>
      <c r="C2767" s="1" t="s">
        <v>6609</v>
      </c>
      <c r="D2767" s="1" t="s">
        <v>1062</v>
      </c>
      <c r="E2767" s="1" t="s">
        <v>1085</v>
      </c>
      <c r="F2767" s="1" t="n">
        <v>147</v>
      </c>
      <c r="G2767" s="1" t="s">
        <v>1055</v>
      </c>
      <c r="H2767" s="1" t="n">
        <v>1410.95</v>
      </c>
      <c r="I2767" s="1" t="s">
        <v>46</v>
      </c>
      <c r="J276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2766SKU02766PARLE PRODUCT 2766DAIRYDABURPACKINACTIVE1471410.95</v>
      </c>
      <c r="K2767" s="1" t="n">
        <f aca="false">COUNTIF(J:J, $J2767)</f>
        <v>1</v>
      </c>
      <c r="L2767" s="1" t="str">
        <f aca="false">IF(ISNA(VLOOKUP(tblProducts[[#This Row],[supplier_id]], tblSuppliers[], 3, FALSE())), "Invalid", "Valid")</f>
        <v>Valid</v>
      </c>
    </row>
    <row r="2768" customFormat="false" ht="15" hidden="false" customHeight="true" outlineLevel="0" collapsed="false">
      <c r="A2768" s="1" t="n">
        <v>2767</v>
      </c>
      <c r="B2768" s="1" t="s">
        <v>6610</v>
      </c>
      <c r="C2768" s="1" t="s">
        <v>6611</v>
      </c>
      <c r="D2768" s="1" t="s">
        <v>1076</v>
      </c>
      <c r="E2768" s="1" t="s">
        <v>1058</v>
      </c>
      <c r="F2768" s="1" t="n">
        <v>170</v>
      </c>
      <c r="G2768" s="1" t="s">
        <v>1078</v>
      </c>
      <c r="H2768" s="1" t="n">
        <v>636.74</v>
      </c>
      <c r="I2768" s="1" t="s">
        <v>39</v>
      </c>
      <c r="J276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2767SKU02767NESTLE PRODUCT 2767SNACKSP&amp;GBOTTLEACTIVE170636.74</v>
      </c>
      <c r="K2768" s="1" t="n">
        <f aca="false">COUNTIF(J:J, $J2768)</f>
        <v>1</v>
      </c>
      <c r="L2768" s="1" t="str">
        <f aca="false">IF(ISNA(VLOOKUP(tblProducts[[#This Row],[supplier_id]], tblSuppliers[], 3, FALSE())), "Invalid", "Valid")</f>
        <v>Valid</v>
      </c>
    </row>
    <row r="2769" customFormat="false" ht="15" hidden="false" customHeight="true" outlineLevel="0" collapsed="false">
      <c r="A2769" s="1" t="n">
        <v>2768</v>
      </c>
      <c r="B2769" s="1" t="s">
        <v>6612</v>
      </c>
      <c r="C2769" s="1" t="s">
        <v>6613</v>
      </c>
      <c r="D2769" s="1" t="s">
        <v>1088</v>
      </c>
      <c r="E2769" s="1" t="s">
        <v>1063</v>
      </c>
      <c r="F2769" s="1" t="n">
        <v>39</v>
      </c>
      <c r="G2769" s="1" t="s">
        <v>1055</v>
      </c>
      <c r="H2769" s="1" t="n">
        <v>51.31</v>
      </c>
      <c r="I2769" s="1" t="s">
        <v>39</v>
      </c>
      <c r="J276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2768SKU02768ITC PRODUCT 2768HOUSEHOLDAMULPACKACTIVE3951.31</v>
      </c>
      <c r="K2769" s="1" t="n">
        <f aca="false">COUNTIF(J:J, $J2769)</f>
        <v>1</v>
      </c>
      <c r="L2769" s="1" t="str">
        <f aca="false">IF(ISNA(VLOOKUP(tblProducts[[#This Row],[supplier_id]], tblSuppliers[], 3, FALSE())), "Invalid", "Valid")</f>
        <v>Valid</v>
      </c>
    </row>
    <row r="2770" customFormat="false" ht="15" hidden="false" customHeight="true" outlineLevel="0" collapsed="false">
      <c r="A2770" s="1" t="n">
        <v>2769</v>
      </c>
      <c r="B2770" s="1" t="s">
        <v>6614</v>
      </c>
      <c r="C2770" s="1" t="s">
        <v>6615</v>
      </c>
      <c r="D2770" s="1" t="s">
        <v>1062</v>
      </c>
      <c r="E2770" s="1" t="s">
        <v>1058</v>
      </c>
      <c r="F2770" s="1" t="n">
        <v>184</v>
      </c>
      <c r="G2770" s="1" t="s">
        <v>1068</v>
      </c>
      <c r="H2770" s="1" t="n">
        <v>1964.9</v>
      </c>
      <c r="I2770" s="1" t="s">
        <v>46</v>
      </c>
      <c r="J277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2769SKU02769UNILEVER PRODUCT 2769DAIRYP&amp;GPIECEINACTIVE1841964.9</v>
      </c>
      <c r="K2770" s="1" t="n">
        <f aca="false">COUNTIF(J:J, $J2770)</f>
        <v>1</v>
      </c>
      <c r="L2770" s="1" t="str">
        <f aca="false">IF(ISNA(VLOOKUP(tblProducts[[#This Row],[supplier_id]], tblSuppliers[], 3, FALSE())), "Invalid", "Valid")</f>
        <v>Valid</v>
      </c>
    </row>
    <row r="2771" customFormat="false" ht="15" hidden="false" customHeight="true" outlineLevel="0" collapsed="false">
      <c r="A2771" s="1" t="n">
        <v>2770</v>
      </c>
      <c r="B2771" s="1" t="s">
        <v>6616</v>
      </c>
      <c r="C2771" s="1" t="s">
        <v>6617</v>
      </c>
      <c r="D2771" s="1" t="s">
        <v>1062</v>
      </c>
      <c r="E2771" s="1" t="s">
        <v>1089</v>
      </c>
      <c r="F2771" s="1" t="n">
        <v>131</v>
      </c>
      <c r="G2771" s="1" t="s">
        <v>1068</v>
      </c>
      <c r="H2771" s="1" t="n">
        <v>1649.87</v>
      </c>
      <c r="I2771" s="1" t="s">
        <v>39</v>
      </c>
      <c r="J277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2770SKU02770NESTLE PRODUCT 2770DAIRYPARLEPIECEACTIVE1311649.87</v>
      </c>
      <c r="K2771" s="1" t="n">
        <f aca="false">COUNTIF(J:J, $J2771)</f>
        <v>1</v>
      </c>
      <c r="L2771" s="1" t="str">
        <f aca="false">IF(ISNA(VLOOKUP(tblProducts[[#This Row],[supplier_id]], tblSuppliers[], 3, FALSE())), "Invalid", "Valid")</f>
        <v>Valid</v>
      </c>
    </row>
    <row r="2772" customFormat="false" ht="15" hidden="false" customHeight="true" outlineLevel="0" collapsed="false">
      <c r="A2772" s="1" t="n">
        <v>2771</v>
      </c>
      <c r="B2772" s="1" t="s">
        <v>6618</v>
      </c>
      <c r="C2772" s="1" t="s">
        <v>6619</v>
      </c>
      <c r="D2772" s="1" t="s">
        <v>1053</v>
      </c>
      <c r="E2772" s="1" t="s">
        <v>1077</v>
      </c>
      <c r="F2772" s="1" t="n">
        <v>118</v>
      </c>
      <c r="G2772" s="1" t="s">
        <v>1055</v>
      </c>
      <c r="H2772" s="1" t="n">
        <v>1633.92</v>
      </c>
      <c r="I2772" s="1" t="s">
        <v>46</v>
      </c>
      <c r="J277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2771SKU02771AMUL PRODUCT 2771CLEANINGBRITANNIAPACKINACTIVE1181633.92</v>
      </c>
      <c r="K2772" s="1" t="n">
        <f aca="false">COUNTIF(J:J, $J2772)</f>
        <v>1</v>
      </c>
      <c r="L2772" s="1" t="str">
        <f aca="false">IF(ISNA(VLOOKUP(tblProducts[[#This Row],[supplier_id]], tblSuppliers[], 3, FALSE())), "Invalid", "Valid")</f>
        <v>Valid</v>
      </c>
    </row>
    <row r="2773" customFormat="false" ht="15" hidden="false" customHeight="true" outlineLevel="0" collapsed="false">
      <c r="A2773" s="1" t="n">
        <v>2772</v>
      </c>
      <c r="B2773" s="1" t="s">
        <v>6620</v>
      </c>
      <c r="C2773" s="1" t="s">
        <v>6621</v>
      </c>
      <c r="D2773" s="1" t="s">
        <v>1098</v>
      </c>
      <c r="E2773" s="1" t="s">
        <v>1085</v>
      </c>
      <c r="F2773" s="1" t="n">
        <v>112</v>
      </c>
      <c r="G2773" s="1" t="s">
        <v>1078</v>
      </c>
      <c r="H2773" s="1" t="n">
        <v>621.22</v>
      </c>
      <c r="I2773" s="1" t="s">
        <v>39</v>
      </c>
      <c r="J277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2772SKU02772P&amp;G PRODUCT 2772PERSONAL CAREDABURBOTTLEACTIVE112621.22</v>
      </c>
      <c r="K2773" s="1" t="n">
        <f aca="false">COUNTIF(J:J, $J2773)</f>
        <v>1</v>
      </c>
      <c r="L2773" s="1" t="str">
        <f aca="false">IF(ISNA(VLOOKUP(tblProducts[[#This Row],[supplier_id]], tblSuppliers[], 3, FALSE())), "Invalid", "Valid")</f>
        <v>Valid</v>
      </c>
    </row>
    <row r="2774" customFormat="false" ht="15" hidden="false" customHeight="true" outlineLevel="0" collapsed="false">
      <c r="A2774" s="1" t="n">
        <v>2773</v>
      </c>
      <c r="B2774" s="1" t="s">
        <v>6622</v>
      </c>
      <c r="C2774" s="1" t="s">
        <v>6623</v>
      </c>
      <c r="D2774" s="1" t="s">
        <v>1053</v>
      </c>
      <c r="E2774" s="1" t="s">
        <v>1071</v>
      </c>
      <c r="F2774" s="1" t="n">
        <v>133</v>
      </c>
      <c r="G2774" s="1" t="s">
        <v>1055</v>
      </c>
      <c r="H2774" s="1" t="n">
        <v>235.12</v>
      </c>
      <c r="I2774" s="1" t="s">
        <v>39</v>
      </c>
      <c r="J277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2773SKU02773BRITANNIA PRODUCT 2773CLEANINGITCPACKACTIVE133235.12</v>
      </c>
      <c r="K2774" s="1" t="n">
        <f aca="false">COUNTIF(J:J, $J2774)</f>
        <v>1</v>
      </c>
      <c r="L2774" s="1" t="str">
        <f aca="false">IF(ISNA(VLOOKUP(tblProducts[[#This Row],[supplier_id]], tblSuppliers[], 3, FALSE())), "Invalid", "Valid")</f>
        <v>Valid</v>
      </c>
    </row>
    <row r="2775" customFormat="false" ht="15" hidden="false" customHeight="true" outlineLevel="0" collapsed="false">
      <c r="A2775" s="1" t="n">
        <v>2774</v>
      </c>
      <c r="B2775" s="1" t="s">
        <v>6624</v>
      </c>
      <c r="C2775" s="1" t="s">
        <v>6625</v>
      </c>
      <c r="D2775" s="1" t="s">
        <v>1067</v>
      </c>
      <c r="E2775" s="1" t="s">
        <v>1071</v>
      </c>
      <c r="F2775" s="1" t="n">
        <v>51</v>
      </c>
      <c r="G2775" s="1" t="s">
        <v>1078</v>
      </c>
      <c r="H2775" s="1" t="n">
        <v>229.7</v>
      </c>
      <c r="I2775" s="1" t="s">
        <v>46</v>
      </c>
      <c r="J277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2774SKU02774NESTLE PRODUCT 2774BAKERYITCBOTTLEINACTIVE51229.7</v>
      </c>
      <c r="K2775" s="1" t="n">
        <f aca="false">COUNTIF(J:J, $J2775)</f>
        <v>1</v>
      </c>
      <c r="L2775" s="1" t="str">
        <f aca="false">IF(ISNA(VLOOKUP(tblProducts[[#This Row],[supplier_id]], tblSuppliers[], 3, FALSE())), "Invalid", "Valid")</f>
        <v>Valid</v>
      </c>
    </row>
    <row r="2776" customFormat="false" ht="15" hidden="false" customHeight="true" outlineLevel="0" collapsed="false">
      <c r="A2776" s="1" t="n">
        <v>2775</v>
      </c>
      <c r="B2776" s="1" t="s">
        <v>6626</v>
      </c>
      <c r="C2776" s="1" t="s">
        <v>6627</v>
      </c>
      <c r="D2776" s="1" t="s">
        <v>1067</v>
      </c>
      <c r="E2776" s="1" t="s">
        <v>1054</v>
      </c>
      <c r="F2776" s="1" t="n">
        <v>88</v>
      </c>
      <c r="G2776" s="1" t="s">
        <v>1068</v>
      </c>
      <c r="H2776" s="1" t="n">
        <v>1458.26</v>
      </c>
      <c r="I2776" s="1" t="s">
        <v>46</v>
      </c>
      <c r="J277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2775SKU02775BRITANNIA PRODUCT 2775BAKERYUNILEVERPIECEINACTIVE881458.26</v>
      </c>
      <c r="K2776" s="1" t="n">
        <f aca="false">COUNTIF(J:J, $J2776)</f>
        <v>1</v>
      </c>
      <c r="L2776" s="1" t="str">
        <f aca="false">IF(ISNA(VLOOKUP(tblProducts[[#This Row],[supplier_id]], tblSuppliers[], 3, FALSE())), "Invalid", "Valid")</f>
        <v>Valid</v>
      </c>
    </row>
    <row r="2777" customFormat="false" ht="15" hidden="false" customHeight="true" outlineLevel="0" collapsed="false">
      <c r="A2777" s="1" t="n">
        <v>2776</v>
      </c>
      <c r="B2777" s="1" t="s">
        <v>6628</v>
      </c>
      <c r="C2777" s="1" t="s">
        <v>6629</v>
      </c>
      <c r="D2777" s="1" t="s">
        <v>1143</v>
      </c>
      <c r="E2777" s="1" t="s">
        <v>1089</v>
      </c>
      <c r="F2777" s="1" t="n">
        <v>110</v>
      </c>
      <c r="G2777" s="1" t="s">
        <v>1068</v>
      </c>
      <c r="H2777" s="1" t="n">
        <v>222.52</v>
      </c>
      <c r="I2777" s="1" t="s">
        <v>39</v>
      </c>
      <c r="J277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2776SKU02776P&amp;G PRODUCT 2776BEVERAGESPARLEPIECEACTIVE110222.52</v>
      </c>
      <c r="K2777" s="1" t="n">
        <f aca="false">COUNTIF(J:J, $J2777)</f>
        <v>1</v>
      </c>
      <c r="L2777" s="1" t="str">
        <f aca="false">IF(ISNA(VLOOKUP(tblProducts[[#This Row],[supplier_id]], tblSuppliers[], 3, FALSE())), "Invalid", "Valid")</f>
        <v>Valid</v>
      </c>
    </row>
    <row r="2778" customFormat="false" ht="15" hidden="false" customHeight="true" outlineLevel="0" collapsed="false">
      <c r="A2778" s="1" t="n">
        <v>2777</v>
      </c>
      <c r="B2778" s="1" t="s">
        <v>6630</v>
      </c>
      <c r="C2778" s="1" t="s">
        <v>6631</v>
      </c>
      <c r="D2778" s="1" t="s">
        <v>1053</v>
      </c>
      <c r="E2778" s="1" t="s">
        <v>1082</v>
      </c>
      <c r="F2778" s="1" t="n">
        <v>190</v>
      </c>
      <c r="G2778" s="1" t="s">
        <v>1068</v>
      </c>
      <c r="H2778" s="1" t="n">
        <v>1686.47</v>
      </c>
      <c r="I2778" s="1" t="s">
        <v>39</v>
      </c>
      <c r="J277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2777SKU02777P&amp;G PRODUCT 2777CLEANINGNESTLEPIECEACTIVE1901686.47</v>
      </c>
      <c r="K2778" s="1" t="n">
        <f aca="false">COUNTIF(J:J, $J2778)</f>
        <v>1</v>
      </c>
      <c r="L2778" s="1" t="str">
        <f aca="false">IF(ISNA(VLOOKUP(tblProducts[[#This Row],[supplier_id]], tblSuppliers[], 3, FALSE())), "Invalid", "Valid")</f>
        <v>Valid</v>
      </c>
    </row>
    <row r="2779" customFormat="false" ht="15" hidden="false" customHeight="true" outlineLevel="0" collapsed="false">
      <c r="A2779" s="1" t="n">
        <v>2778</v>
      </c>
      <c r="B2779" s="1" t="s">
        <v>6632</v>
      </c>
      <c r="C2779" s="1" t="s">
        <v>6633</v>
      </c>
      <c r="D2779" s="1" t="s">
        <v>1081</v>
      </c>
      <c r="E2779" s="1" t="s">
        <v>1063</v>
      </c>
      <c r="F2779" s="1" t="n">
        <v>67</v>
      </c>
      <c r="G2779" s="1" t="s">
        <v>1055</v>
      </c>
      <c r="H2779" s="1" t="n">
        <v>1122.53</v>
      </c>
      <c r="I2779" s="1" t="s">
        <v>39</v>
      </c>
      <c r="J277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2778SKU02778NESTLE PRODUCT 2778FROZEN FOODAMULPACKACTIVE671122.53</v>
      </c>
      <c r="K2779" s="1" t="n">
        <f aca="false">COUNTIF(J:J, $J2779)</f>
        <v>1</v>
      </c>
      <c r="L2779" s="1" t="str">
        <f aca="false">IF(ISNA(VLOOKUP(tblProducts[[#This Row],[supplier_id]], tblSuppliers[], 3, FALSE())), "Invalid", "Valid")</f>
        <v>Valid</v>
      </c>
    </row>
    <row r="2780" customFormat="false" ht="15" hidden="false" customHeight="true" outlineLevel="0" collapsed="false">
      <c r="A2780" s="1" t="n">
        <v>2779</v>
      </c>
      <c r="B2780" s="1" t="s">
        <v>6634</v>
      </c>
      <c r="C2780" s="1" t="s">
        <v>6635</v>
      </c>
      <c r="D2780" s="1" t="s">
        <v>1067</v>
      </c>
      <c r="E2780" s="1" t="s">
        <v>1085</v>
      </c>
      <c r="F2780" s="1" t="n">
        <v>147</v>
      </c>
      <c r="G2780" s="1" t="s">
        <v>1055</v>
      </c>
      <c r="H2780" s="1" t="n">
        <v>1271.63</v>
      </c>
      <c r="I2780" s="1" t="s">
        <v>46</v>
      </c>
      <c r="J278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2779SKU02779DABUR PRODUCT 2779BAKERYDABURPACKINACTIVE1471271.63</v>
      </c>
      <c r="K2780" s="1" t="n">
        <f aca="false">COUNTIF(J:J, $J2780)</f>
        <v>1</v>
      </c>
      <c r="L2780" s="1" t="str">
        <f aca="false">IF(ISNA(VLOOKUP(tblProducts[[#This Row],[supplier_id]], tblSuppliers[], 3, FALSE())), "Invalid", "Valid")</f>
        <v>Valid</v>
      </c>
    </row>
    <row r="2781" customFormat="false" ht="15" hidden="false" customHeight="true" outlineLevel="0" collapsed="false">
      <c r="A2781" s="1" t="n">
        <v>2780</v>
      </c>
      <c r="B2781" s="1" t="s">
        <v>6636</v>
      </c>
      <c r="C2781" s="1" t="s">
        <v>6637</v>
      </c>
      <c r="D2781" s="1" t="s">
        <v>1053</v>
      </c>
      <c r="E2781" s="1" t="s">
        <v>1071</v>
      </c>
      <c r="F2781" s="1" t="n">
        <v>147</v>
      </c>
      <c r="G2781" s="1" t="s">
        <v>1068</v>
      </c>
      <c r="H2781" s="1" t="n">
        <v>1835.66</v>
      </c>
      <c r="I2781" s="1" t="s">
        <v>39</v>
      </c>
      <c r="J278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2780SKU02780DABUR PRODUCT 2780CLEANINGITCPIECEACTIVE1471835.66</v>
      </c>
      <c r="K2781" s="1" t="n">
        <f aca="false">COUNTIF(J:J, $J2781)</f>
        <v>1</v>
      </c>
      <c r="L2781" s="1" t="str">
        <f aca="false">IF(ISNA(VLOOKUP(tblProducts[[#This Row],[supplier_id]], tblSuppliers[], 3, FALSE())), "Invalid", "Valid")</f>
        <v>Valid</v>
      </c>
    </row>
    <row r="2782" customFormat="false" ht="15" hidden="false" customHeight="true" outlineLevel="0" collapsed="false">
      <c r="A2782" s="1" t="n">
        <v>2781</v>
      </c>
      <c r="B2782" s="1" t="s">
        <v>6638</v>
      </c>
      <c r="C2782" s="1" t="s">
        <v>6639</v>
      </c>
      <c r="D2782" s="1" t="s">
        <v>1053</v>
      </c>
      <c r="E2782" s="1" t="s">
        <v>1077</v>
      </c>
      <c r="F2782" s="1" t="n">
        <v>93</v>
      </c>
      <c r="G2782" s="1" t="s">
        <v>1078</v>
      </c>
      <c r="H2782" s="1" t="n">
        <v>2413.57</v>
      </c>
      <c r="I2782" s="1" t="s">
        <v>39</v>
      </c>
      <c r="J278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2781SKU02781P&amp;G PRODUCT 2781CLEANINGBRITANNIABOTTLEACTIVE932413.57</v>
      </c>
      <c r="K2782" s="1" t="n">
        <f aca="false">COUNTIF(J:J, $J2782)</f>
        <v>1</v>
      </c>
      <c r="L2782" s="1" t="str">
        <f aca="false">IF(ISNA(VLOOKUP(tblProducts[[#This Row],[supplier_id]], tblSuppliers[], 3, FALSE())), "Invalid", "Valid")</f>
        <v>Valid</v>
      </c>
    </row>
    <row r="2783" customFormat="false" ht="15" hidden="false" customHeight="true" outlineLevel="0" collapsed="false">
      <c r="A2783" s="1" t="n">
        <v>2782</v>
      </c>
      <c r="B2783" s="1" t="s">
        <v>6640</v>
      </c>
      <c r="C2783" s="1" t="s">
        <v>6641</v>
      </c>
      <c r="D2783" s="1" t="s">
        <v>1076</v>
      </c>
      <c r="E2783" s="1" t="s">
        <v>1063</v>
      </c>
      <c r="F2783" s="1" t="n">
        <v>99</v>
      </c>
      <c r="G2783" s="1" t="s">
        <v>1064</v>
      </c>
      <c r="H2783" s="1" t="n">
        <v>1789.22</v>
      </c>
      <c r="I2783" s="1" t="s">
        <v>39</v>
      </c>
      <c r="J278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2782SKU02782NESTLE PRODUCT 2782SNACKSAMULKGACTIVE991789.22</v>
      </c>
      <c r="K2783" s="1" t="n">
        <f aca="false">COUNTIF(J:J, $J2783)</f>
        <v>1</v>
      </c>
      <c r="L2783" s="1" t="str">
        <f aca="false">IF(ISNA(VLOOKUP(tblProducts[[#This Row],[supplier_id]], tblSuppliers[], 3, FALSE())), "Invalid", "Valid")</f>
        <v>Valid</v>
      </c>
    </row>
    <row r="2784" customFormat="false" ht="15" hidden="false" customHeight="true" outlineLevel="0" collapsed="false">
      <c r="A2784" s="1" t="n">
        <v>2783</v>
      </c>
      <c r="B2784" s="1" t="s">
        <v>6642</v>
      </c>
      <c r="C2784" s="1" t="s">
        <v>6643</v>
      </c>
      <c r="D2784" s="1" t="s">
        <v>1143</v>
      </c>
      <c r="E2784" s="1" t="s">
        <v>1089</v>
      </c>
      <c r="F2784" s="1" t="n">
        <v>183</v>
      </c>
      <c r="G2784" s="1" t="s">
        <v>1068</v>
      </c>
      <c r="H2784" s="1" t="n">
        <v>635.1</v>
      </c>
      <c r="I2784" s="1" t="s">
        <v>46</v>
      </c>
      <c r="J278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2783SKU02783UNILEVER PRODUCT 2783BEVERAGESPARLEPIECEINACTIVE183635.1</v>
      </c>
      <c r="K2784" s="1" t="n">
        <f aca="false">COUNTIF(J:J, $J2784)</f>
        <v>1</v>
      </c>
      <c r="L2784" s="1" t="str">
        <f aca="false">IF(ISNA(VLOOKUP(tblProducts[[#This Row],[supplier_id]], tblSuppliers[], 3, FALSE())), "Invalid", "Valid")</f>
        <v>Valid</v>
      </c>
    </row>
    <row r="2785" customFormat="false" ht="15" hidden="false" customHeight="true" outlineLevel="0" collapsed="false">
      <c r="A2785" s="1" t="n">
        <v>2784</v>
      </c>
      <c r="B2785" s="1" t="s">
        <v>6644</v>
      </c>
      <c r="C2785" s="1" t="s">
        <v>6645</v>
      </c>
      <c r="D2785" s="1" t="s">
        <v>1081</v>
      </c>
      <c r="E2785" s="1" t="s">
        <v>1063</v>
      </c>
      <c r="F2785" s="1" t="n">
        <v>145</v>
      </c>
      <c r="G2785" s="1" t="s">
        <v>1064</v>
      </c>
      <c r="H2785" s="1" t="n">
        <v>1400.95</v>
      </c>
      <c r="I2785" s="1" t="s">
        <v>39</v>
      </c>
      <c r="J278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2784SKU02784AMUL PRODUCT 2784FROZEN FOODAMULKGACTIVE1451400.95</v>
      </c>
      <c r="K2785" s="1" t="n">
        <f aca="false">COUNTIF(J:J, $J2785)</f>
        <v>1</v>
      </c>
      <c r="L2785" s="1" t="str">
        <f aca="false">IF(ISNA(VLOOKUP(tblProducts[[#This Row],[supplier_id]], tblSuppliers[], 3, FALSE())), "Invalid", "Valid")</f>
        <v>Valid</v>
      </c>
    </row>
    <row r="2786" customFormat="false" ht="15" hidden="false" customHeight="true" outlineLevel="0" collapsed="false">
      <c r="A2786" s="1" t="n">
        <v>2785</v>
      </c>
      <c r="B2786" s="1" t="s">
        <v>6646</v>
      </c>
      <c r="C2786" s="1" t="s">
        <v>6647</v>
      </c>
      <c r="D2786" s="1" t="s">
        <v>1143</v>
      </c>
      <c r="E2786" s="1" t="s">
        <v>1077</v>
      </c>
      <c r="F2786" s="1" t="n">
        <v>72</v>
      </c>
      <c r="G2786" s="1" t="s">
        <v>1068</v>
      </c>
      <c r="H2786" s="1" t="n">
        <v>1331.52</v>
      </c>
      <c r="I2786" s="1" t="s">
        <v>46</v>
      </c>
      <c r="J278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2785SKU02785NESTLE PRODUCT 2785BEVERAGESBRITANNIAPIECEINACTIVE721331.52</v>
      </c>
      <c r="K2786" s="1" t="n">
        <f aca="false">COUNTIF(J:J, $J2786)</f>
        <v>1</v>
      </c>
      <c r="L2786" s="1" t="str">
        <f aca="false">IF(ISNA(VLOOKUP(tblProducts[[#This Row],[supplier_id]], tblSuppliers[], 3, FALSE())), "Invalid", "Valid")</f>
        <v>Valid</v>
      </c>
    </row>
    <row r="2787" customFormat="false" ht="15" hidden="false" customHeight="true" outlineLevel="0" collapsed="false">
      <c r="A2787" s="1" t="n">
        <v>2786</v>
      </c>
      <c r="B2787" s="1" t="s">
        <v>6648</v>
      </c>
      <c r="C2787" s="1" t="s">
        <v>6649</v>
      </c>
      <c r="D2787" s="1" t="s">
        <v>1081</v>
      </c>
      <c r="E2787" s="1" t="s">
        <v>1058</v>
      </c>
      <c r="F2787" s="1" t="n">
        <v>142</v>
      </c>
      <c r="G2787" s="1" t="s">
        <v>1055</v>
      </c>
      <c r="H2787" s="1" t="n">
        <v>1255.4</v>
      </c>
      <c r="I2787" s="1" t="s">
        <v>39</v>
      </c>
      <c r="J278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2786SKU02786AMUL PRODUCT 2786FROZEN FOODP&amp;GPACKACTIVE1421255.4</v>
      </c>
      <c r="K2787" s="1" t="n">
        <f aca="false">COUNTIF(J:J, $J2787)</f>
        <v>1</v>
      </c>
      <c r="L2787" s="1" t="str">
        <f aca="false">IF(ISNA(VLOOKUP(tblProducts[[#This Row],[supplier_id]], tblSuppliers[], 3, FALSE())), "Invalid", "Valid")</f>
        <v>Valid</v>
      </c>
    </row>
    <row r="2788" customFormat="false" ht="15" hidden="false" customHeight="true" outlineLevel="0" collapsed="false">
      <c r="A2788" s="1" t="n">
        <v>2787</v>
      </c>
      <c r="B2788" s="1" t="s">
        <v>6650</v>
      </c>
      <c r="C2788" s="1" t="s">
        <v>6651</v>
      </c>
      <c r="D2788" s="1" t="s">
        <v>1062</v>
      </c>
      <c r="E2788" s="1" t="s">
        <v>1077</v>
      </c>
      <c r="F2788" s="1" t="n">
        <v>136</v>
      </c>
      <c r="G2788" s="1" t="s">
        <v>1055</v>
      </c>
      <c r="H2788" s="1" t="n">
        <v>1336.33</v>
      </c>
      <c r="I2788" s="1" t="s">
        <v>46</v>
      </c>
      <c r="J278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2787SKU02787AMUL PRODUCT 2787DAIRYBRITANNIAPACKINACTIVE1361336.33</v>
      </c>
      <c r="K2788" s="1" t="n">
        <f aca="false">COUNTIF(J:J, $J2788)</f>
        <v>1</v>
      </c>
      <c r="L2788" s="1" t="str">
        <f aca="false">IF(ISNA(VLOOKUP(tblProducts[[#This Row],[supplier_id]], tblSuppliers[], 3, FALSE())), "Invalid", "Valid")</f>
        <v>Valid</v>
      </c>
    </row>
    <row r="2789" customFormat="false" ht="15" hidden="false" customHeight="true" outlineLevel="0" collapsed="false">
      <c r="A2789" s="1" t="n">
        <v>2788</v>
      </c>
      <c r="B2789" s="1" t="s">
        <v>6652</v>
      </c>
      <c r="C2789" s="1" t="s">
        <v>6653</v>
      </c>
      <c r="D2789" s="1" t="s">
        <v>1067</v>
      </c>
      <c r="E2789" s="1" t="s">
        <v>1071</v>
      </c>
      <c r="F2789" s="1" t="n">
        <v>9</v>
      </c>
      <c r="G2789" s="1" t="s">
        <v>1078</v>
      </c>
      <c r="H2789" s="1" t="n">
        <v>1836.82</v>
      </c>
      <c r="I2789" s="1" t="s">
        <v>39</v>
      </c>
      <c r="J278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2788SKU02788BRITANNIA PRODUCT 2788BAKERYITCBOTTLEACTIVE91836.82</v>
      </c>
      <c r="K2789" s="1" t="n">
        <f aca="false">COUNTIF(J:J, $J2789)</f>
        <v>1</v>
      </c>
      <c r="L2789" s="1" t="str">
        <f aca="false">IF(ISNA(VLOOKUP(tblProducts[[#This Row],[supplier_id]], tblSuppliers[], 3, FALSE())), "Invalid", "Valid")</f>
        <v>Valid</v>
      </c>
    </row>
    <row r="2790" customFormat="false" ht="15" hidden="false" customHeight="true" outlineLevel="0" collapsed="false">
      <c r="A2790" s="1" t="n">
        <v>2789</v>
      </c>
      <c r="B2790" s="1" t="s">
        <v>6654</v>
      </c>
      <c r="C2790" s="1" t="s">
        <v>6655</v>
      </c>
      <c r="D2790" s="1" t="s">
        <v>1062</v>
      </c>
      <c r="E2790" s="1" t="s">
        <v>1054</v>
      </c>
      <c r="F2790" s="1" t="n">
        <v>102</v>
      </c>
      <c r="G2790" s="1" t="s">
        <v>1078</v>
      </c>
      <c r="H2790" s="1" t="n">
        <v>1717.68</v>
      </c>
      <c r="I2790" s="1" t="s">
        <v>39</v>
      </c>
      <c r="J279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2789SKU02789AMUL PRODUCT 2789DAIRYUNILEVERBOTTLEACTIVE1021717.68</v>
      </c>
      <c r="K2790" s="1" t="n">
        <f aca="false">COUNTIF(J:J, $J2790)</f>
        <v>1</v>
      </c>
      <c r="L2790" s="1" t="str">
        <f aca="false">IF(ISNA(VLOOKUP(tblProducts[[#This Row],[supplier_id]], tblSuppliers[], 3, FALSE())), "Invalid", "Valid")</f>
        <v>Valid</v>
      </c>
    </row>
    <row r="2791" customFormat="false" ht="15" hidden="false" customHeight="true" outlineLevel="0" collapsed="false">
      <c r="A2791" s="1" t="n">
        <v>2790</v>
      </c>
      <c r="B2791" s="1" t="s">
        <v>6656</v>
      </c>
      <c r="C2791" s="1" t="s">
        <v>6657</v>
      </c>
      <c r="D2791" s="1" t="s">
        <v>1053</v>
      </c>
      <c r="E2791" s="1" t="s">
        <v>1058</v>
      </c>
      <c r="F2791" s="1" t="n">
        <v>138</v>
      </c>
      <c r="G2791" s="1" t="s">
        <v>1068</v>
      </c>
      <c r="H2791" s="1" t="n">
        <v>2175.86</v>
      </c>
      <c r="I2791" s="1" t="s">
        <v>39</v>
      </c>
      <c r="J279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2790SKU02790PARLE PRODUCT 2790CLEANINGP&amp;GPIECEACTIVE1382175.86</v>
      </c>
      <c r="K2791" s="1" t="n">
        <f aca="false">COUNTIF(J:J, $J2791)</f>
        <v>1</v>
      </c>
      <c r="L2791" s="1" t="str">
        <f aca="false">IF(ISNA(VLOOKUP(tblProducts[[#This Row],[supplier_id]], tblSuppliers[], 3, FALSE())), "Invalid", "Valid")</f>
        <v>Valid</v>
      </c>
    </row>
    <row r="2792" customFormat="false" ht="15" hidden="false" customHeight="true" outlineLevel="0" collapsed="false">
      <c r="A2792" s="1" t="n">
        <v>2791</v>
      </c>
      <c r="B2792" s="1" t="s">
        <v>6658</v>
      </c>
      <c r="C2792" s="1" t="s">
        <v>6659</v>
      </c>
      <c r="D2792" s="1" t="s">
        <v>1088</v>
      </c>
      <c r="E2792" s="1" t="s">
        <v>1085</v>
      </c>
      <c r="F2792" s="1" t="n">
        <v>125</v>
      </c>
      <c r="G2792" s="1" t="s">
        <v>1059</v>
      </c>
      <c r="H2792" s="1" t="n">
        <v>728.58</v>
      </c>
      <c r="I2792" s="1" t="s">
        <v>46</v>
      </c>
      <c r="J279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2791SKU02791UNILEVER PRODUCT 2791HOUSEHOLDDABURLITREINACTIVE125728.58</v>
      </c>
      <c r="K2792" s="1" t="n">
        <f aca="false">COUNTIF(J:J, $J2792)</f>
        <v>1</v>
      </c>
      <c r="L2792" s="1" t="str">
        <f aca="false">IF(ISNA(VLOOKUP(tblProducts[[#This Row],[supplier_id]], tblSuppliers[], 3, FALSE())), "Invalid", "Valid")</f>
        <v>Valid</v>
      </c>
    </row>
    <row r="2793" customFormat="false" ht="15" hidden="false" customHeight="true" outlineLevel="0" collapsed="false">
      <c r="A2793" s="1" t="n">
        <v>2792</v>
      </c>
      <c r="B2793" s="1" t="s">
        <v>6660</v>
      </c>
      <c r="C2793" s="1" t="s">
        <v>6661</v>
      </c>
      <c r="D2793" s="1" t="s">
        <v>1062</v>
      </c>
      <c r="E2793" s="1" t="s">
        <v>1063</v>
      </c>
      <c r="F2793" s="1" t="n">
        <v>68</v>
      </c>
      <c r="G2793" s="1" t="s">
        <v>1059</v>
      </c>
      <c r="H2793" s="1" t="n">
        <v>1846.1</v>
      </c>
      <c r="I2793" s="1" t="s">
        <v>46</v>
      </c>
      <c r="J279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2792SKU02792ITC PRODUCT 2792DAIRYAMULLITREINACTIVE681846.1</v>
      </c>
      <c r="K2793" s="1" t="n">
        <f aca="false">COUNTIF(J:J, $J2793)</f>
        <v>1</v>
      </c>
      <c r="L2793" s="1" t="str">
        <f aca="false">IF(ISNA(VLOOKUP(tblProducts[[#This Row],[supplier_id]], tblSuppliers[], 3, FALSE())), "Invalid", "Valid")</f>
        <v>Valid</v>
      </c>
    </row>
    <row r="2794" customFormat="false" ht="15" hidden="false" customHeight="true" outlineLevel="0" collapsed="false">
      <c r="A2794" s="1" t="n">
        <v>2793</v>
      </c>
      <c r="B2794" s="1" t="s">
        <v>6662</v>
      </c>
      <c r="C2794" s="1" t="s">
        <v>6663</v>
      </c>
      <c r="D2794" s="1" t="s">
        <v>1143</v>
      </c>
      <c r="E2794" s="1" t="s">
        <v>1071</v>
      </c>
      <c r="F2794" s="1" t="n">
        <v>51</v>
      </c>
      <c r="G2794" s="1" t="s">
        <v>1059</v>
      </c>
      <c r="H2794" s="1" t="n">
        <v>1902.19</v>
      </c>
      <c r="I2794" s="1" t="s">
        <v>46</v>
      </c>
      <c r="J279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2793SKU02793AMUL PRODUCT 2793BEVERAGESITCLITREINACTIVE511902.19</v>
      </c>
      <c r="K2794" s="1" t="n">
        <f aca="false">COUNTIF(J:J, $J2794)</f>
        <v>1</v>
      </c>
      <c r="L2794" s="1" t="str">
        <f aca="false">IF(ISNA(VLOOKUP(tblProducts[[#This Row],[supplier_id]], tblSuppliers[], 3, FALSE())), "Invalid", "Valid")</f>
        <v>Valid</v>
      </c>
    </row>
    <row r="2795" customFormat="false" ht="15" hidden="false" customHeight="true" outlineLevel="0" collapsed="false">
      <c r="A2795" s="1" t="n">
        <v>2794</v>
      </c>
      <c r="B2795" s="1" t="s">
        <v>6664</v>
      </c>
      <c r="C2795" s="1" t="s">
        <v>6665</v>
      </c>
      <c r="D2795" s="1" t="s">
        <v>1067</v>
      </c>
      <c r="E2795" s="1" t="s">
        <v>1085</v>
      </c>
      <c r="F2795" s="1" t="n">
        <v>24</v>
      </c>
      <c r="G2795" s="1" t="s">
        <v>1055</v>
      </c>
      <c r="H2795" s="1" t="n">
        <v>503.69</v>
      </c>
      <c r="I2795" s="1" t="s">
        <v>39</v>
      </c>
      <c r="J279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2794SKU02794NESTLE PRODUCT 2794BAKERYDABURPACKACTIVE24503.69</v>
      </c>
      <c r="K2795" s="1" t="n">
        <f aca="false">COUNTIF(J:J, $J2795)</f>
        <v>1</v>
      </c>
      <c r="L2795" s="1" t="str">
        <f aca="false">IF(ISNA(VLOOKUP(tblProducts[[#This Row],[supplier_id]], tblSuppliers[], 3, FALSE())), "Invalid", "Valid")</f>
        <v>Valid</v>
      </c>
    </row>
    <row r="2796" customFormat="false" ht="15" hidden="false" customHeight="true" outlineLevel="0" collapsed="false">
      <c r="A2796" s="1" t="n">
        <v>2795</v>
      </c>
      <c r="B2796" s="1" t="s">
        <v>6666</v>
      </c>
      <c r="C2796" s="1" t="s">
        <v>6667</v>
      </c>
      <c r="D2796" s="1" t="s">
        <v>1088</v>
      </c>
      <c r="E2796" s="1" t="s">
        <v>1077</v>
      </c>
      <c r="F2796" s="1" t="n">
        <v>18</v>
      </c>
      <c r="G2796" s="1" t="s">
        <v>1068</v>
      </c>
      <c r="H2796" s="1" t="n">
        <v>734.47</v>
      </c>
      <c r="I2796" s="1" t="s">
        <v>46</v>
      </c>
      <c r="J279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2795SKU02795P&amp;G PRODUCT 2795HOUSEHOLDBRITANNIAPIECEINACTIVE18734.47</v>
      </c>
      <c r="K2796" s="1" t="n">
        <f aca="false">COUNTIF(J:J, $J2796)</f>
        <v>1</v>
      </c>
      <c r="L2796" s="1" t="str">
        <f aca="false">IF(ISNA(VLOOKUP(tblProducts[[#This Row],[supplier_id]], tblSuppliers[], 3, FALSE())), "Invalid", "Valid")</f>
        <v>Valid</v>
      </c>
    </row>
    <row r="2797" customFormat="false" ht="15" hidden="false" customHeight="true" outlineLevel="0" collapsed="false">
      <c r="A2797" s="1" t="n">
        <v>2796</v>
      </c>
      <c r="B2797" s="1" t="s">
        <v>6668</v>
      </c>
      <c r="C2797" s="1" t="s">
        <v>6669</v>
      </c>
      <c r="D2797" s="1" t="s">
        <v>1143</v>
      </c>
      <c r="E2797" s="1" t="s">
        <v>1085</v>
      </c>
      <c r="F2797" s="1" t="n">
        <v>125</v>
      </c>
      <c r="G2797" s="1" t="s">
        <v>1068</v>
      </c>
      <c r="H2797" s="1" t="n">
        <v>1726.18</v>
      </c>
      <c r="I2797" s="1" t="s">
        <v>39</v>
      </c>
      <c r="J279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2796SKU02796P&amp;G PRODUCT 2796BEVERAGESDABURPIECEACTIVE1251726.18</v>
      </c>
      <c r="K2797" s="1" t="n">
        <f aca="false">COUNTIF(J:J, $J2797)</f>
        <v>1</v>
      </c>
      <c r="L2797" s="1" t="str">
        <f aca="false">IF(ISNA(VLOOKUP(tblProducts[[#This Row],[supplier_id]], tblSuppliers[], 3, FALSE())), "Invalid", "Valid")</f>
        <v>Valid</v>
      </c>
    </row>
    <row r="2798" customFormat="false" ht="15" hidden="false" customHeight="true" outlineLevel="0" collapsed="false">
      <c r="A2798" s="1" t="n">
        <v>2797</v>
      </c>
      <c r="B2798" s="1" t="s">
        <v>6670</v>
      </c>
      <c r="C2798" s="1" t="s">
        <v>6671</v>
      </c>
      <c r="D2798" s="1" t="s">
        <v>1088</v>
      </c>
      <c r="E2798" s="1" t="s">
        <v>1077</v>
      </c>
      <c r="F2798" s="1" t="n">
        <v>117</v>
      </c>
      <c r="G2798" s="1" t="s">
        <v>1064</v>
      </c>
      <c r="H2798" s="1" t="n">
        <v>2473.29</v>
      </c>
      <c r="I2798" s="1" t="s">
        <v>39</v>
      </c>
      <c r="J279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2797SKU02797PARLE PRODUCT 2797HOUSEHOLDBRITANNIAKGACTIVE1172473.29</v>
      </c>
      <c r="K2798" s="1" t="n">
        <f aca="false">COUNTIF(J:J, $J2798)</f>
        <v>1</v>
      </c>
      <c r="L2798" s="1" t="str">
        <f aca="false">IF(ISNA(VLOOKUP(tblProducts[[#This Row],[supplier_id]], tblSuppliers[], 3, FALSE())), "Invalid", "Valid")</f>
        <v>Valid</v>
      </c>
    </row>
    <row r="2799" customFormat="false" ht="15" hidden="false" customHeight="true" outlineLevel="0" collapsed="false">
      <c r="A2799" s="1" t="n">
        <v>2798</v>
      </c>
      <c r="B2799" s="1" t="s">
        <v>6672</v>
      </c>
      <c r="C2799" s="1" t="s">
        <v>6673</v>
      </c>
      <c r="D2799" s="1" t="s">
        <v>1081</v>
      </c>
      <c r="E2799" s="1" t="s">
        <v>1089</v>
      </c>
      <c r="F2799" s="1" t="n">
        <v>137</v>
      </c>
      <c r="G2799" s="1" t="s">
        <v>1068</v>
      </c>
      <c r="H2799" s="1" t="n">
        <v>2442.12</v>
      </c>
      <c r="I2799" s="1" t="s">
        <v>46</v>
      </c>
      <c r="J279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2798SKU02798ITC PRODUCT 2798FROZEN FOODPARLEPIECEINACTIVE1372442.12</v>
      </c>
      <c r="K2799" s="1" t="n">
        <f aca="false">COUNTIF(J:J, $J2799)</f>
        <v>1</v>
      </c>
      <c r="L2799" s="1" t="str">
        <f aca="false">IF(ISNA(VLOOKUP(tblProducts[[#This Row],[supplier_id]], tblSuppliers[], 3, FALSE())), "Invalid", "Valid")</f>
        <v>Valid</v>
      </c>
    </row>
    <row r="2800" customFormat="false" ht="15" hidden="false" customHeight="true" outlineLevel="0" collapsed="false">
      <c r="A2800" s="1" t="n">
        <v>2799</v>
      </c>
      <c r="B2800" s="1" t="s">
        <v>6674</v>
      </c>
      <c r="C2800" s="1" t="s">
        <v>6675</v>
      </c>
      <c r="D2800" s="1" t="s">
        <v>1067</v>
      </c>
      <c r="E2800" s="1" t="s">
        <v>1089</v>
      </c>
      <c r="F2800" s="1" t="n">
        <v>98</v>
      </c>
      <c r="G2800" s="1" t="s">
        <v>1055</v>
      </c>
      <c r="H2800" s="1" t="n">
        <v>2204.82</v>
      </c>
      <c r="I2800" s="1" t="s">
        <v>46</v>
      </c>
      <c r="J280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2799SKU02799P&amp;G PRODUCT 2799BAKERYPARLEPACKINACTIVE982204.82</v>
      </c>
      <c r="K2800" s="1" t="n">
        <f aca="false">COUNTIF(J:J, $J2800)</f>
        <v>1</v>
      </c>
      <c r="L2800" s="1" t="str">
        <f aca="false">IF(ISNA(VLOOKUP(tblProducts[[#This Row],[supplier_id]], tblSuppliers[], 3, FALSE())), "Invalid", "Valid")</f>
        <v>Valid</v>
      </c>
    </row>
    <row r="2801" customFormat="false" ht="15" hidden="false" customHeight="true" outlineLevel="0" collapsed="false">
      <c r="A2801" s="1" t="n">
        <v>2800</v>
      </c>
      <c r="B2801" s="1" t="s">
        <v>6676</v>
      </c>
      <c r="C2801" s="1" t="s">
        <v>6677</v>
      </c>
      <c r="D2801" s="1" t="s">
        <v>1098</v>
      </c>
      <c r="E2801" s="1" t="s">
        <v>1063</v>
      </c>
      <c r="F2801" s="1" t="n">
        <v>53</v>
      </c>
      <c r="G2801" s="1" t="s">
        <v>1064</v>
      </c>
      <c r="H2801" s="1" t="n">
        <v>1608.29</v>
      </c>
      <c r="I2801" s="1" t="s">
        <v>39</v>
      </c>
      <c r="J280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2800SKU02800ITC PRODUCT 2800PERSONAL CAREAMULKGACTIVE531608.29</v>
      </c>
      <c r="K2801" s="1" t="n">
        <f aca="false">COUNTIF(J:J, $J2801)</f>
        <v>1</v>
      </c>
      <c r="L2801" s="1" t="str">
        <f aca="false">IF(ISNA(VLOOKUP(tblProducts[[#This Row],[supplier_id]], tblSuppliers[], 3, FALSE())), "Invalid", "Valid")</f>
        <v>Valid</v>
      </c>
    </row>
    <row r="2802" customFormat="false" ht="15" hidden="false" customHeight="true" outlineLevel="0" collapsed="false">
      <c r="A2802" s="1" t="n">
        <v>2801</v>
      </c>
      <c r="B2802" s="1" t="s">
        <v>6678</v>
      </c>
      <c r="C2802" s="1" t="s">
        <v>6679</v>
      </c>
      <c r="D2802" s="1" t="s">
        <v>1098</v>
      </c>
      <c r="E2802" s="1" t="s">
        <v>1082</v>
      </c>
      <c r="F2802" s="1" t="n">
        <v>22</v>
      </c>
      <c r="G2802" s="1" t="s">
        <v>1068</v>
      </c>
      <c r="H2802" s="1" t="n">
        <v>2060.18</v>
      </c>
      <c r="I2802" s="1" t="s">
        <v>46</v>
      </c>
      <c r="J280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2801SKU02801DABUR PRODUCT 2801PERSONAL CARENESTLEPIECEINACTIVE222060.18</v>
      </c>
      <c r="K2802" s="1" t="n">
        <f aca="false">COUNTIF(J:J, $J2802)</f>
        <v>1</v>
      </c>
      <c r="L2802" s="1" t="str">
        <f aca="false">IF(ISNA(VLOOKUP(tblProducts[[#This Row],[supplier_id]], tblSuppliers[], 3, FALSE())), "Invalid", "Valid")</f>
        <v>Valid</v>
      </c>
    </row>
    <row r="2803" customFormat="false" ht="15" hidden="false" customHeight="true" outlineLevel="0" collapsed="false">
      <c r="A2803" s="1" t="n">
        <v>2802</v>
      </c>
      <c r="B2803" s="1" t="s">
        <v>6680</v>
      </c>
      <c r="C2803" s="1" t="s">
        <v>6681</v>
      </c>
      <c r="D2803" s="1" t="s">
        <v>1098</v>
      </c>
      <c r="E2803" s="1" t="s">
        <v>1071</v>
      </c>
      <c r="F2803" s="1" t="n">
        <v>164</v>
      </c>
      <c r="G2803" s="1" t="s">
        <v>1068</v>
      </c>
      <c r="H2803" s="1" t="n">
        <v>1923.23</v>
      </c>
      <c r="I2803" s="1" t="s">
        <v>39</v>
      </c>
      <c r="J280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2802SKU02802P&amp;G PRODUCT 2802PERSONAL CAREITCPIECEACTIVE1641923.23</v>
      </c>
      <c r="K2803" s="1" t="n">
        <f aca="false">COUNTIF(J:J, $J2803)</f>
        <v>1</v>
      </c>
      <c r="L2803" s="1" t="str">
        <f aca="false">IF(ISNA(VLOOKUP(tblProducts[[#This Row],[supplier_id]], tblSuppliers[], 3, FALSE())), "Invalid", "Valid")</f>
        <v>Valid</v>
      </c>
    </row>
    <row r="2804" customFormat="false" ht="15" hidden="false" customHeight="true" outlineLevel="0" collapsed="false">
      <c r="A2804" s="1" t="n">
        <v>2803</v>
      </c>
      <c r="B2804" s="1" t="s">
        <v>6682</v>
      </c>
      <c r="C2804" s="1" t="s">
        <v>6683</v>
      </c>
      <c r="D2804" s="1" t="s">
        <v>1067</v>
      </c>
      <c r="E2804" s="1" t="s">
        <v>1082</v>
      </c>
      <c r="F2804" s="1" t="n">
        <v>89</v>
      </c>
      <c r="G2804" s="1" t="s">
        <v>1078</v>
      </c>
      <c r="H2804" s="1" t="n">
        <v>573.23</v>
      </c>
      <c r="I2804" s="1" t="s">
        <v>39</v>
      </c>
      <c r="J280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2803SKU02803BRITANNIA PRODUCT 2803BAKERYNESTLEBOTTLEACTIVE89573.23</v>
      </c>
      <c r="K2804" s="1" t="n">
        <f aca="false">COUNTIF(J:J, $J2804)</f>
        <v>1</v>
      </c>
      <c r="L2804" s="1" t="str">
        <f aca="false">IF(ISNA(VLOOKUP(tblProducts[[#This Row],[supplier_id]], tblSuppliers[], 3, FALSE())), "Invalid", "Valid")</f>
        <v>Valid</v>
      </c>
    </row>
    <row r="2805" customFormat="false" ht="15" hidden="false" customHeight="true" outlineLevel="0" collapsed="false">
      <c r="A2805" s="1" t="n">
        <v>2804</v>
      </c>
      <c r="B2805" s="1" t="s">
        <v>6684</v>
      </c>
      <c r="C2805" s="1" t="s">
        <v>6685</v>
      </c>
      <c r="D2805" s="1" t="s">
        <v>1098</v>
      </c>
      <c r="E2805" s="1" t="s">
        <v>1071</v>
      </c>
      <c r="F2805" s="1" t="n">
        <v>104</v>
      </c>
      <c r="G2805" s="1" t="s">
        <v>1055</v>
      </c>
      <c r="H2805" s="1" t="n">
        <v>1982</v>
      </c>
      <c r="I2805" s="1" t="s">
        <v>46</v>
      </c>
      <c r="J280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2804SKU02804DABUR PRODUCT 2804PERSONAL CAREITCPACKINACTIVE1041982</v>
      </c>
      <c r="K2805" s="1" t="n">
        <f aca="false">COUNTIF(J:J, $J2805)</f>
        <v>1</v>
      </c>
      <c r="L2805" s="1" t="str">
        <f aca="false">IF(ISNA(VLOOKUP(tblProducts[[#This Row],[supplier_id]], tblSuppliers[], 3, FALSE())), "Invalid", "Valid")</f>
        <v>Valid</v>
      </c>
    </row>
    <row r="2806" customFormat="false" ht="15" hidden="false" customHeight="true" outlineLevel="0" collapsed="false">
      <c r="A2806" s="1" t="n">
        <v>2805</v>
      </c>
      <c r="B2806" s="1" t="s">
        <v>6686</v>
      </c>
      <c r="C2806" s="1" t="s">
        <v>6687</v>
      </c>
      <c r="D2806" s="1" t="s">
        <v>1076</v>
      </c>
      <c r="E2806" s="1" t="s">
        <v>1077</v>
      </c>
      <c r="F2806" s="1" t="n">
        <v>180</v>
      </c>
      <c r="G2806" s="1" t="s">
        <v>1055</v>
      </c>
      <c r="H2806" s="1" t="n">
        <v>2367.21</v>
      </c>
      <c r="I2806" s="1" t="s">
        <v>39</v>
      </c>
      <c r="J280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2805SKU02805P&amp;G PRODUCT 2805SNACKSBRITANNIAPACKACTIVE1802367.21</v>
      </c>
      <c r="K2806" s="1" t="n">
        <f aca="false">COUNTIF(J:J, $J2806)</f>
        <v>1</v>
      </c>
      <c r="L2806" s="1" t="str">
        <f aca="false">IF(ISNA(VLOOKUP(tblProducts[[#This Row],[supplier_id]], tblSuppliers[], 3, FALSE())), "Invalid", "Valid")</f>
        <v>Valid</v>
      </c>
    </row>
    <row r="2807" customFormat="false" ht="15" hidden="false" customHeight="true" outlineLevel="0" collapsed="false">
      <c r="A2807" s="1" t="n">
        <v>2806</v>
      </c>
      <c r="B2807" s="1" t="s">
        <v>6688</v>
      </c>
      <c r="C2807" s="1" t="s">
        <v>6689</v>
      </c>
      <c r="D2807" s="1" t="s">
        <v>1081</v>
      </c>
      <c r="E2807" s="1" t="s">
        <v>1058</v>
      </c>
      <c r="F2807" s="1" t="n">
        <v>39</v>
      </c>
      <c r="G2807" s="1" t="s">
        <v>1068</v>
      </c>
      <c r="H2807" s="1" t="n">
        <v>859.08</v>
      </c>
      <c r="I2807" s="1" t="s">
        <v>39</v>
      </c>
      <c r="J280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2806SKU02806NESTLE PRODUCT 2806FROZEN FOODP&amp;GPIECEACTIVE39859.08</v>
      </c>
      <c r="K2807" s="1" t="n">
        <f aca="false">COUNTIF(J:J, $J2807)</f>
        <v>1</v>
      </c>
      <c r="L2807" s="1" t="str">
        <f aca="false">IF(ISNA(VLOOKUP(tblProducts[[#This Row],[supplier_id]], tblSuppliers[], 3, FALSE())), "Invalid", "Valid")</f>
        <v>Valid</v>
      </c>
    </row>
    <row r="2808" customFormat="false" ht="15" hidden="false" customHeight="true" outlineLevel="0" collapsed="false">
      <c r="A2808" s="1" t="n">
        <v>2807</v>
      </c>
      <c r="B2808" s="1" t="s">
        <v>6690</v>
      </c>
      <c r="C2808" s="1" t="s">
        <v>6691</v>
      </c>
      <c r="D2808" s="1" t="s">
        <v>1088</v>
      </c>
      <c r="E2808" s="1" t="s">
        <v>1058</v>
      </c>
      <c r="F2808" s="1" t="n">
        <v>101</v>
      </c>
      <c r="G2808" s="1" t="s">
        <v>1078</v>
      </c>
      <c r="H2808" s="1" t="n">
        <v>329.01</v>
      </c>
      <c r="I2808" s="1" t="s">
        <v>46</v>
      </c>
      <c r="J280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2807SKU02807ITC PRODUCT 2807HOUSEHOLDP&amp;GBOTTLEINACTIVE101329.01</v>
      </c>
      <c r="K2808" s="1" t="n">
        <f aca="false">COUNTIF(J:J, $J2808)</f>
        <v>1</v>
      </c>
      <c r="L2808" s="1" t="str">
        <f aca="false">IF(ISNA(VLOOKUP(tblProducts[[#This Row],[supplier_id]], tblSuppliers[], 3, FALSE())), "Invalid", "Valid")</f>
        <v>Valid</v>
      </c>
    </row>
    <row r="2809" customFormat="false" ht="15" hidden="false" customHeight="true" outlineLevel="0" collapsed="false">
      <c r="A2809" s="1" t="n">
        <v>2808</v>
      </c>
      <c r="B2809" s="1" t="s">
        <v>6692</v>
      </c>
      <c r="C2809" s="1" t="s">
        <v>6693</v>
      </c>
      <c r="D2809" s="1" t="s">
        <v>1053</v>
      </c>
      <c r="E2809" s="1" t="s">
        <v>1071</v>
      </c>
      <c r="F2809" s="1" t="n">
        <v>154</v>
      </c>
      <c r="G2809" s="1" t="s">
        <v>1064</v>
      </c>
      <c r="H2809" s="1" t="n">
        <v>2032.31</v>
      </c>
      <c r="I2809" s="1" t="s">
        <v>39</v>
      </c>
      <c r="J280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2808SKU02808DABUR PRODUCT 2808CLEANINGITCKGACTIVE1542032.31</v>
      </c>
      <c r="K2809" s="1" t="n">
        <f aca="false">COUNTIF(J:J, $J2809)</f>
        <v>1</v>
      </c>
      <c r="L2809" s="1" t="str">
        <f aca="false">IF(ISNA(VLOOKUP(tblProducts[[#This Row],[supplier_id]], tblSuppliers[], 3, FALSE())), "Invalid", "Valid")</f>
        <v>Valid</v>
      </c>
    </row>
    <row r="2810" customFormat="false" ht="15" hidden="false" customHeight="true" outlineLevel="0" collapsed="false">
      <c r="A2810" s="1" t="n">
        <v>2809</v>
      </c>
      <c r="B2810" s="1" t="s">
        <v>6694</v>
      </c>
      <c r="C2810" s="1" t="s">
        <v>6695</v>
      </c>
      <c r="D2810" s="1" t="s">
        <v>1088</v>
      </c>
      <c r="E2810" s="1" t="s">
        <v>1085</v>
      </c>
      <c r="F2810" s="1" t="n">
        <v>175</v>
      </c>
      <c r="G2810" s="1" t="s">
        <v>1078</v>
      </c>
      <c r="H2810" s="1" t="n">
        <v>2160.89</v>
      </c>
      <c r="I2810" s="1" t="s">
        <v>46</v>
      </c>
      <c r="J281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2809SKU02809AMUL PRODUCT 2809HOUSEHOLDDABURBOTTLEINACTIVE1752160.89</v>
      </c>
      <c r="K2810" s="1" t="n">
        <f aca="false">COUNTIF(J:J, $J2810)</f>
        <v>1</v>
      </c>
      <c r="L2810" s="1" t="str">
        <f aca="false">IF(ISNA(VLOOKUP(tblProducts[[#This Row],[supplier_id]], tblSuppliers[], 3, FALSE())), "Invalid", "Valid")</f>
        <v>Valid</v>
      </c>
    </row>
    <row r="2811" customFormat="false" ht="15" hidden="false" customHeight="true" outlineLevel="0" collapsed="false">
      <c r="A2811" s="1" t="n">
        <v>2810</v>
      </c>
      <c r="B2811" s="1" t="s">
        <v>6696</v>
      </c>
      <c r="C2811" s="1" t="s">
        <v>6697</v>
      </c>
      <c r="D2811" s="1" t="s">
        <v>1098</v>
      </c>
      <c r="E2811" s="1" t="s">
        <v>1085</v>
      </c>
      <c r="F2811" s="1" t="n">
        <v>52</v>
      </c>
      <c r="G2811" s="1" t="s">
        <v>1078</v>
      </c>
      <c r="H2811" s="1" t="n">
        <v>2059.95</v>
      </c>
      <c r="I2811" s="1" t="s">
        <v>46</v>
      </c>
      <c r="J281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2810SKU02810BRITANNIA PRODUCT 2810PERSONAL CAREDABURBOTTLEINACTIVE522059.95</v>
      </c>
      <c r="K2811" s="1" t="n">
        <f aca="false">COUNTIF(J:J, $J2811)</f>
        <v>1</v>
      </c>
      <c r="L2811" s="1" t="str">
        <f aca="false">IF(ISNA(VLOOKUP(tblProducts[[#This Row],[supplier_id]], tblSuppliers[], 3, FALSE())), "Invalid", "Valid")</f>
        <v>Valid</v>
      </c>
    </row>
    <row r="2812" customFormat="false" ht="15" hidden="false" customHeight="true" outlineLevel="0" collapsed="false">
      <c r="A2812" s="1" t="n">
        <v>2811</v>
      </c>
      <c r="B2812" s="1" t="s">
        <v>6698</v>
      </c>
      <c r="C2812" s="1" t="s">
        <v>6699</v>
      </c>
      <c r="D2812" s="1" t="s">
        <v>1088</v>
      </c>
      <c r="E2812" s="1" t="s">
        <v>1063</v>
      </c>
      <c r="F2812" s="1" t="n">
        <v>30</v>
      </c>
      <c r="G2812" s="1" t="s">
        <v>1078</v>
      </c>
      <c r="H2812" s="1" t="n">
        <v>1453.33</v>
      </c>
      <c r="I2812" s="1" t="s">
        <v>46</v>
      </c>
      <c r="J281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2811SKU02811PARLE PRODUCT 2811HOUSEHOLDAMULBOTTLEINACTIVE301453.33</v>
      </c>
      <c r="K2812" s="1" t="n">
        <f aca="false">COUNTIF(J:J, $J2812)</f>
        <v>1</v>
      </c>
      <c r="L2812" s="1" t="str">
        <f aca="false">IF(ISNA(VLOOKUP(tblProducts[[#This Row],[supplier_id]], tblSuppliers[], 3, FALSE())), "Invalid", "Valid")</f>
        <v>Valid</v>
      </c>
    </row>
    <row r="2813" customFormat="false" ht="15" hidden="false" customHeight="true" outlineLevel="0" collapsed="false">
      <c r="A2813" s="1" t="n">
        <v>2812</v>
      </c>
      <c r="B2813" s="1" t="s">
        <v>6700</v>
      </c>
      <c r="C2813" s="1" t="s">
        <v>6701</v>
      </c>
      <c r="D2813" s="1" t="s">
        <v>1098</v>
      </c>
      <c r="E2813" s="1" t="s">
        <v>1082</v>
      </c>
      <c r="F2813" s="1" t="n">
        <v>124</v>
      </c>
      <c r="G2813" s="1" t="s">
        <v>1068</v>
      </c>
      <c r="H2813" s="1" t="n">
        <v>1537.2</v>
      </c>
      <c r="I2813" s="1" t="s">
        <v>39</v>
      </c>
      <c r="J281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2812SKU02812PARLE PRODUCT 2812PERSONAL CARENESTLEPIECEACTIVE1241537.2</v>
      </c>
      <c r="K2813" s="1" t="n">
        <f aca="false">COUNTIF(J:J, $J2813)</f>
        <v>1</v>
      </c>
      <c r="L2813" s="1" t="str">
        <f aca="false">IF(ISNA(VLOOKUP(tblProducts[[#This Row],[supplier_id]], tblSuppliers[], 3, FALSE())), "Invalid", "Valid")</f>
        <v>Valid</v>
      </c>
    </row>
    <row r="2814" customFormat="false" ht="15" hidden="false" customHeight="true" outlineLevel="0" collapsed="false">
      <c r="A2814" s="1" t="n">
        <v>2813</v>
      </c>
      <c r="B2814" s="1" t="s">
        <v>6702</v>
      </c>
      <c r="C2814" s="1" t="s">
        <v>6703</v>
      </c>
      <c r="D2814" s="1" t="s">
        <v>1143</v>
      </c>
      <c r="E2814" s="1" t="s">
        <v>1085</v>
      </c>
      <c r="F2814" s="1" t="n">
        <v>140</v>
      </c>
      <c r="G2814" s="1" t="s">
        <v>1064</v>
      </c>
      <c r="H2814" s="1" t="n">
        <v>110.1</v>
      </c>
      <c r="I2814" s="1" t="s">
        <v>39</v>
      </c>
      <c r="J281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2813SKU02813ITC PRODUCT 2813BEVERAGESDABURKGACTIVE140110.1</v>
      </c>
      <c r="K2814" s="1" t="n">
        <f aca="false">COUNTIF(J:J, $J2814)</f>
        <v>1</v>
      </c>
      <c r="L2814" s="1" t="str">
        <f aca="false">IF(ISNA(VLOOKUP(tblProducts[[#This Row],[supplier_id]], tblSuppliers[], 3, FALSE())), "Invalid", "Valid")</f>
        <v>Valid</v>
      </c>
    </row>
    <row r="2815" customFormat="false" ht="15" hidden="false" customHeight="true" outlineLevel="0" collapsed="false">
      <c r="A2815" s="1" t="n">
        <v>2814</v>
      </c>
      <c r="B2815" s="1" t="s">
        <v>6704</v>
      </c>
      <c r="C2815" s="1" t="s">
        <v>6705</v>
      </c>
      <c r="D2815" s="1" t="s">
        <v>1062</v>
      </c>
      <c r="E2815" s="1" t="s">
        <v>1082</v>
      </c>
      <c r="F2815" s="1" t="n">
        <v>33</v>
      </c>
      <c r="G2815" s="1" t="s">
        <v>1078</v>
      </c>
      <c r="H2815" s="1" t="n">
        <v>1688.39</v>
      </c>
      <c r="I2815" s="1" t="s">
        <v>39</v>
      </c>
      <c r="J281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2814SKU02814DABUR PRODUCT 2814DAIRYNESTLEBOTTLEACTIVE331688.39</v>
      </c>
      <c r="K2815" s="1" t="n">
        <f aca="false">COUNTIF(J:J, $J2815)</f>
        <v>1</v>
      </c>
      <c r="L2815" s="1" t="str">
        <f aca="false">IF(ISNA(VLOOKUP(tblProducts[[#This Row],[supplier_id]], tblSuppliers[], 3, FALSE())), "Invalid", "Valid")</f>
        <v>Valid</v>
      </c>
    </row>
    <row r="2816" customFormat="false" ht="15" hidden="false" customHeight="true" outlineLevel="0" collapsed="false">
      <c r="A2816" s="1" t="n">
        <v>2815</v>
      </c>
      <c r="B2816" s="1" t="s">
        <v>6706</v>
      </c>
      <c r="C2816" s="1" t="s">
        <v>6707</v>
      </c>
      <c r="D2816" s="1" t="s">
        <v>1076</v>
      </c>
      <c r="E2816" s="1" t="s">
        <v>1054</v>
      </c>
      <c r="F2816" s="1" t="n">
        <v>176</v>
      </c>
      <c r="G2816" s="1" t="s">
        <v>1055</v>
      </c>
      <c r="H2816" s="1" t="n">
        <v>230.38</v>
      </c>
      <c r="I2816" s="1" t="s">
        <v>46</v>
      </c>
      <c r="J281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2815SKU02815ITC PRODUCT 2815SNACKSUNILEVERPACKINACTIVE176230.38</v>
      </c>
      <c r="K2816" s="1" t="n">
        <f aca="false">COUNTIF(J:J, $J2816)</f>
        <v>1</v>
      </c>
      <c r="L2816" s="1" t="str">
        <f aca="false">IF(ISNA(VLOOKUP(tblProducts[[#This Row],[supplier_id]], tblSuppliers[], 3, FALSE())), "Invalid", "Valid")</f>
        <v>Valid</v>
      </c>
    </row>
    <row r="2817" customFormat="false" ht="15" hidden="false" customHeight="true" outlineLevel="0" collapsed="false">
      <c r="A2817" s="1" t="n">
        <v>2816</v>
      </c>
      <c r="B2817" s="1" t="s">
        <v>6708</v>
      </c>
      <c r="C2817" s="1" t="s">
        <v>6709</v>
      </c>
      <c r="D2817" s="1" t="s">
        <v>1053</v>
      </c>
      <c r="E2817" s="1" t="s">
        <v>1077</v>
      </c>
      <c r="F2817" s="1" t="n">
        <v>137</v>
      </c>
      <c r="G2817" s="1" t="s">
        <v>1068</v>
      </c>
      <c r="H2817" s="1" t="n">
        <v>1656.89</v>
      </c>
      <c r="I2817" s="1" t="s">
        <v>39</v>
      </c>
      <c r="J281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2816SKU02816ITC PRODUCT 2816CLEANINGBRITANNIAPIECEACTIVE1371656.89</v>
      </c>
      <c r="K2817" s="1" t="n">
        <f aca="false">COUNTIF(J:J, $J2817)</f>
        <v>1</v>
      </c>
      <c r="L2817" s="1" t="str">
        <f aca="false">IF(ISNA(VLOOKUP(tblProducts[[#This Row],[supplier_id]], tblSuppliers[], 3, FALSE())), "Invalid", "Valid")</f>
        <v>Valid</v>
      </c>
    </row>
    <row r="2818" customFormat="false" ht="15" hidden="false" customHeight="true" outlineLevel="0" collapsed="false">
      <c r="A2818" s="1" t="n">
        <v>2817</v>
      </c>
      <c r="B2818" s="1" t="s">
        <v>6710</v>
      </c>
      <c r="C2818" s="1" t="s">
        <v>6711</v>
      </c>
      <c r="D2818" s="1" t="s">
        <v>1076</v>
      </c>
      <c r="E2818" s="1" t="s">
        <v>1054</v>
      </c>
      <c r="F2818" s="1" t="n">
        <v>39</v>
      </c>
      <c r="G2818" s="1" t="s">
        <v>1068</v>
      </c>
      <c r="H2818" s="1" t="n">
        <v>947.42</v>
      </c>
      <c r="I2818" s="1" t="s">
        <v>39</v>
      </c>
      <c r="J281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2817SKU02817ITC PRODUCT 2817SNACKSUNILEVERPIECEACTIVE39947.42</v>
      </c>
      <c r="K2818" s="1" t="n">
        <f aca="false">COUNTIF(J:J, $J2818)</f>
        <v>1</v>
      </c>
      <c r="L2818" s="1" t="str">
        <f aca="false">IF(ISNA(VLOOKUP(tblProducts[[#This Row],[supplier_id]], tblSuppliers[], 3, FALSE())), "Invalid", "Valid")</f>
        <v>Valid</v>
      </c>
    </row>
    <row r="2819" customFormat="false" ht="15" hidden="false" customHeight="true" outlineLevel="0" collapsed="false">
      <c r="A2819" s="1" t="n">
        <v>2818</v>
      </c>
      <c r="B2819" s="1" t="s">
        <v>6712</v>
      </c>
      <c r="C2819" s="1" t="s">
        <v>6713</v>
      </c>
      <c r="D2819" s="1" t="s">
        <v>1053</v>
      </c>
      <c r="E2819" s="1" t="s">
        <v>1082</v>
      </c>
      <c r="F2819" s="1" t="n">
        <v>134</v>
      </c>
      <c r="G2819" s="1" t="s">
        <v>1068</v>
      </c>
      <c r="H2819" s="1" t="n">
        <v>319.25</v>
      </c>
      <c r="I2819" s="1" t="s">
        <v>39</v>
      </c>
      <c r="J281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2818SKU02818PARLE PRODUCT 2818CLEANINGNESTLEPIECEACTIVE134319.25</v>
      </c>
      <c r="K2819" s="1" t="n">
        <f aca="false">COUNTIF(J:J, $J2819)</f>
        <v>1</v>
      </c>
      <c r="L2819" s="1" t="str">
        <f aca="false">IF(ISNA(VLOOKUP(tblProducts[[#This Row],[supplier_id]], tblSuppliers[], 3, FALSE())), "Invalid", "Valid")</f>
        <v>Valid</v>
      </c>
    </row>
    <row r="2820" customFormat="false" ht="15" hidden="false" customHeight="true" outlineLevel="0" collapsed="false">
      <c r="A2820" s="1" t="n">
        <v>2819</v>
      </c>
      <c r="B2820" s="1" t="s">
        <v>6714</v>
      </c>
      <c r="C2820" s="1" t="s">
        <v>6715</v>
      </c>
      <c r="D2820" s="1" t="s">
        <v>1062</v>
      </c>
      <c r="E2820" s="1" t="s">
        <v>1077</v>
      </c>
      <c r="F2820" s="1" t="n">
        <v>105</v>
      </c>
      <c r="G2820" s="1" t="s">
        <v>1068</v>
      </c>
      <c r="H2820" s="1" t="n">
        <v>1089.79</v>
      </c>
      <c r="I2820" s="1" t="s">
        <v>46</v>
      </c>
      <c r="J282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2819SKU02819PARLE PRODUCT 2819DAIRYBRITANNIAPIECEINACTIVE1051089.79</v>
      </c>
      <c r="K2820" s="1" t="n">
        <f aca="false">COUNTIF(J:J, $J2820)</f>
        <v>1</v>
      </c>
      <c r="L2820" s="1" t="str">
        <f aca="false">IF(ISNA(VLOOKUP(tblProducts[[#This Row],[supplier_id]], tblSuppliers[], 3, FALSE())), "Invalid", "Valid")</f>
        <v>Valid</v>
      </c>
    </row>
    <row r="2821" customFormat="false" ht="15" hidden="false" customHeight="true" outlineLevel="0" collapsed="false">
      <c r="A2821" s="1" t="n">
        <v>2820</v>
      </c>
      <c r="B2821" s="1" t="s">
        <v>6716</v>
      </c>
      <c r="C2821" s="1" t="s">
        <v>6717</v>
      </c>
      <c r="D2821" s="1" t="s">
        <v>1143</v>
      </c>
      <c r="E2821" s="1" t="s">
        <v>1058</v>
      </c>
      <c r="F2821" s="1" t="n">
        <v>111</v>
      </c>
      <c r="G2821" s="1" t="s">
        <v>1068</v>
      </c>
      <c r="H2821" s="1" t="n">
        <v>1170.69</v>
      </c>
      <c r="I2821" s="1" t="s">
        <v>39</v>
      </c>
      <c r="J282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2820SKU02820ITC PRODUCT 2820BEVERAGESP&amp;GPIECEACTIVE1111170.69</v>
      </c>
      <c r="K2821" s="1" t="n">
        <f aca="false">COUNTIF(J:J, $J2821)</f>
        <v>1</v>
      </c>
      <c r="L2821" s="1" t="str">
        <f aca="false">IF(ISNA(VLOOKUP(tblProducts[[#This Row],[supplier_id]], tblSuppliers[], 3, FALSE())), "Invalid", "Valid")</f>
        <v>Valid</v>
      </c>
    </row>
    <row r="2822" customFormat="false" ht="15" hidden="false" customHeight="true" outlineLevel="0" collapsed="false">
      <c r="A2822" s="1" t="n">
        <v>2821</v>
      </c>
      <c r="B2822" s="1" t="s">
        <v>6718</v>
      </c>
      <c r="C2822" s="1" t="s">
        <v>6719</v>
      </c>
      <c r="D2822" s="1" t="s">
        <v>1088</v>
      </c>
      <c r="E2822" s="1" t="s">
        <v>1063</v>
      </c>
      <c r="F2822" s="1" t="n">
        <v>156</v>
      </c>
      <c r="G2822" s="1" t="s">
        <v>1059</v>
      </c>
      <c r="H2822" s="1" t="n">
        <v>762.34</v>
      </c>
      <c r="I2822" s="1" t="s">
        <v>39</v>
      </c>
      <c r="J282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2821SKU02821DABUR PRODUCT 2821HOUSEHOLDAMULLITREACTIVE156762.34</v>
      </c>
      <c r="K2822" s="1" t="n">
        <f aca="false">COUNTIF(J:J, $J2822)</f>
        <v>1</v>
      </c>
      <c r="L2822" s="1" t="str">
        <f aca="false">IF(ISNA(VLOOKUP(tblProducts[[#This Row],[supplier_id]], tblSuppliers[], 3, FALSE())), "Invalid", "Valid")</f>
        <v>Valid</v>
      </c>
    </row>
    <row r="2823" customFormat="false" ht="15" hidden="false" customHeight="true" outlineLevel="0" collapsed="false">
      <c r="A2823" s="1" t="n">
        <v>2822</v>
      </c>
      <c r="B2823" s="1" t="s">
        <v>6720</v>
      </c>
      <c r="C2823" s="1" t="s">
        <v>6721</v>
      </c>
      <c r="D2823" s="1" t="s">
        <v>1076</v>
      </c>
      <c r="E2823" s="1" t="s">
        <v>1085</v>
      </c>
      <c r="F2823" s="1" t="n">
        <v>53</v>
      </c>
      <c r="G2823" s="1" t="s">
        <v>1055</v>
      </c>
      <c r="H2823" s="1" t="n">
        <v>2353.63</v>
      </c>
      <c r="I2823" s="1" t="s">
        <v>39</v>
      </c>
      <c r="J282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2822SKU02822P&amp;G PRODUCT 2822SNACKSDABURPACKACTIVE532353.63</v>
      </c>
      <c r="K2823" s="1" t="n">
        <f aca="false">COUNTIF(J:J, $J2823)</f>
        <v>1</v>
      </c>
      <c r="L2823" s="1" t="str">
        <f aca="false">IF(ISNA(VLOOKUP(tblProducts[[#This Row],[supplier_id]], tblSuppliers[], 3, FALSE())), "Invalid", "Valid")</f>
        <v>Valid</v>
      </c>
    </row>
    <row r="2824" customFormat="false" ht="15" hidden="false" customHeight="true" outlineLevel="0" collapsed="false">
      <c r="A2824" s="1" t="n">
        <v>2823</v>
      </c>
      <c r="B2824" s="1" t="s">
        <v>6722</v>
      </c>
      <c r="C2824" s="1" t="s">
        <v>6723</v>
      </c>
      <c r="D2824" s="1" t="s">
        <v>1062</v>
      </c>
      <c r="E2824" s="1" t="s">
        <v>1058</v>
      </c>
      <c r="F2824" s="1" t="n">
        <v>189</v>
      </c>
      <c r="G2824" s="1" t="s">
        <v>1068</v>
      </c>
      <c r="H2824" s="1" t="n">
        <v>2322.06</v>
      </c>
      <c r="I2824" s="1" t="s">
        <v>46</v>
      </c>
      <c r="J282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2823SKU02823P&amp;G PRODUCT 2823DAIRYP&amp;GPIECEINACTIVE1892322.06</v>
      </c>
      <c r="K2824" s="1" t="n">
        <f aca="false">COUNTIF(J:J, $J2824)</f>
        <v>1</v>
      </c>
      <c r="L2824" s="1" t="str">
        <f aca="false">IF(ISNA(VLOOKUP(tblProducts[[#This Row],[supplier_id]], tblSuppliers[], 3, FALSE())), "Invalid", "Valid")</f>
        <v>Valid</v>
      </c>
    </row>
    <row r="2825" customFormat="false" ht="15" hidden="false" customHeight="true" outlineLevel="0" collapsed="false">
      <c r="A2825" s="1" t="n">
        <v>2824</v>
      </c>
      <c r="B2825" s="1" t="s">
        <v>6724</v>
      </c>
      <c r="C2825" s="1" t="s">
        <v>6725</v>
      </c>
      <c r="D2825" s="1" t="s">
        <v>1143</v>
      </c>
      <c r="E2825" s="1" t="s">
        <v>1077</v>
      </c>
      <c r="F2825" s="1" t="n">
        <v>138</v>
      </c>
      <c r="G2825" s="1" t="s">
        <v>1055</v>
      </c>
      <c r="H2825" s="1" t="n">
        <v>1726.62</v>
      </c>
      <c r="I2825" s="1" t="s">
        <v>46</v>
      </c>
      <c r="J282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2824SKU02824BRITANNIA PRODUCT 2824BEVERAGESBRITANNIAPACKINACTIVE1381726.62</v>
      </c>
      <c r="K2825" s="1" t="n">
        <f aca="false">COUNTIF(J:J, $J2825)</f>
        <v>1</v>
      </c>
      <c r="L2825" s="1" t="str">
        <f aca="false">IF(ISNA(VLOOKUP(tblProducts[[#This Row],[supplier_id]], tblSuppliers[], 3, FALSE())), "Invalid", "Valid")</f>
        <v>Valid</v>
      </c>
    </row>
    <row r="2826" customFormat="false" ht="15" hidden="false" customHeight="true" outlineLevel="0" collapsed="false">
      <c r="A2826" s="1" t="n">
        <v>2825</v>
      </c>
      <c r="B2826" s="1" t="s">
        <v>6726</v>
      </c>
      <c r="C2826" s="1" t="s">
        <v>6727</v>
      </c>
      <c r="D2826" s="1" t="s">
        <v>1081</v>
      </c>
      <c r="E2826" s="1" t="s">
        <v>1089</v>
      </c>
      <c r="F2826" s="1" t="n">
        <v>71</v>
      </c>
      <c r="G2826" s="1" t="s">
        <v>1059</v>
      </c>
      <c r="H2826" s="1" t="n">
        <v>120.38</v>
      </c>
      <c r="I2826" s="1" t="s">
        <v>39</v>
      </c>
      <c r="J282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2825SKU02825DABUR PRODUCT 2825FROZEN FOODPARLELITREACTIVE71120.38</v>
      </c>
      <c r="K2826" s="1" t="n">
        <f aca="false">COUNTIF(J:J, $J2826)</f>
        <v>1</v>
      </c>
      <c r="L2826" s="1" t="str">
        <f aca="false">IF(ISNA(VLOOKUP(tblProducts[[#This Row],[supplier_id]], tblSuppliers[], 3, FALSE())), "Invalid", "Valid")</f>
        <v>Valid</v>
      </c>
    </row>
    <row r="2827" customFormat="false" ht="15" hidden="false" customHeight="true" outlineLevel="0" collapsed="false">
      <c r="A2827" s="1" t="n">
        <v>2826</v>
      </c>
      <c r="B2827" s="1" t="s">
        <v>6728</v>
      </c>
      <c r="C2827" s="1" t="s">
        <v>6729</v>
      </c>
      <c r="D2827" s="1" t="s">
        <v>1062</v>
      </c>
      <c r="E2827" s="1" t="s">
        <v>1071</v>
      </c>
      <c r="F2827" s="1" t="n">
        <v>173</v>
      </c>
      <c r="G2827" s="1" t="s">
        <v>1064</v>
      </c>
      <c r="H2827" s="1" t="n">
        <v>148.72</v>
      </c>
      <c r="I2827" s="1" t="s">
        <v>39</v>
      </c>
      <c r="J282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2826SKU02826PARLE PRODUCT 2826DAIRYITCKGACTIVE173148.72</v>
      </c>
      <c r="K2827" s="1" t="n">
        <f aca="false">COUNTIF(J:J, $J2827)</f>
        <v>1</v>
      </c>
      <c r="L2827" s="1" t="str">
        <f aca="false">IF(ISNA(VLOOKUP(tblProducts[[#This Row],[supplier_id]], tblSuppliers[], 3, FALSE())), "Invalid", "Valid")</f>
        <v>Valid</v>
      </c>
    </row>
    <row r="2828" customFormat="false" ht="15" hidden="false" customHeight="true" outlineLevel="0" collapsed="false">
      <c r="A2828" s="1" t="n">
        <v>2827</v>
      </c>
      <c r="B2828" s="1" t="s">
        <v>6730</v>
      </c>
      <c r="C2828" s="1" t="s">
        <v>6731</v>
      </c>
      <c r="D2828" s="1" t="s">
        <v>1081</v>
      </c>
      <c r="E2828" s="1" t="s">
        <v>1063</v>
      </c>
      <c r="F2828" s="1" t="n">
        <v>183</v>
      </c>
      <c r="G2828" s="1" t="s">
        <v>1059</v>
      </c>
      <c r="H2828" s="1" t="n">
        <v>314.54</v>
      </c>
      <c r="I2828" s="1" t="s">
        <v>39</v>
      </c>
      <c r="J282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2827SKU02827AMUL PRODUCT 2827FROZEN FOODAMULLITREACTIVE183314.54</v>
      </c>
      <c r="K2828" s="1" t="n">
        <f aca="false">COUNTIF(J:J, $J2828)</f>
        <v>1</v>
      </c>
      <c r="L2828" s="1" t="str">
        <f aca="false">IF(ISNA(VLOOKUP(tblProducts[[#This Row],[supplier_id]], tblSuppliers[], 3, FALSE())), "Invalid", "Valid")</f>
        <v>Valid</v>
      </c>
    </row>
    <row r="2829" customFormat="false" ht="15" hidden="false" customHeight="true" outlineLevel="0" collapsed="false">
      <c r="A2829" s="1" t="n">
        <v>2828</v>
      </c>
      <c r="B2829" s="1" t="s">
        <v>6732</v>
      </c>
      <c r="C2829" s="1" t="s">
        <v>6733</v>
      </c>
      <c r="D2829" s="1" t="s">
        <v>1053</v>
      </c>
      <c r="E2829" s="1" t="s">
        <v>1063</v>
      </c>
      <c r="F2829" s="1" t="n">
        <v>117</v>
      </c>
      <c r="G2829" s="1" t="s">
        <v>1055</v>
      </c>
      <c r="H2829" s="1" t="n">
        <v>2217.48</v>
      </c>
      <c r="I2829" s="1" t="s">
        <v>39</v>
      </c>
      <c r="J282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2828SKU02828PARLE PRODUCT 2828CLEANINGAMULPACKACTIVE1172217.48</v>
      </c>
      <c r="K2829" s="1" t="n">
        <f aca="false">COUNTIF(J:J, $J2829)</f>
        <v>1</v>
      </c>
      <c r="L2829" s="1" t="str">
        <f aca="false">IF(ISNA(VLOOKUP(tblProducts[[#This Row],[supplier_id]], tblSuppliers[], 3, FALSE())), "Invalid", "Valid")</f>
        <v>Valid</v>
      </c>
    </row>
    <row r="2830" customFormat="false" ht="15" hidden="false" customHeight="true" outlineLevel="0" collapsed="false">
      <c r="A2830" s="1" t="n">
        <v>2829</v>
      </c>
      <c r="B2830" s="1" t="s">
        <v>6734</v>
      </c>
      <c r="C2830" s="1" t="s">
        <v>6735</v>
      </c>
      <c r="D2830" s="1" t="s">
        <v>1098</v>
      </c>
      <c r="E2830" s="1" t="s">
        <v>1063</v>
      </c>
      <c r="F2830" s="1" t="n">
        <v>154</v>
      </c>
      <c r="G2830" s="1" t="s">
        <v>1078</v>
      </c>
      <c r="H2830" s="1" t="n">
        <v>2047.82</v>
      </c>
      <c r="I2830" s="1" t="s">
        <v>39</v>
      </c>
      <c r="J283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2829SKU02829AMUL PRODUCT 2829PERSONAL CAREAMULBOTTLEACTIVE1542047.82</v>
      </c>
      <c r="K2830" s="1" t="n">
        <f aca="false">COUNTIF(J:J, $J2830)</f>
        <v>1</v>
      </c>
      <c r="L2830" s="1" t="str">
        <f aca="false">IF(ISNA(VLOOKUP(tblProducts[[#This Row],[supplier_id]], tblSuppliers[], 3, FALSE())), "Invalid", "Valid")</f>
        <v>Valid</v>
      </c>
    </row>
    <row r="2831" customFormat="false" ht="15" hidden="false" customHeight="true" outlineLevel="0" collapsed="false">
      <c r="A2831" s="1" t="n">
        <v>2830</v>
      </c>
      <c r="B2831" s="1" t="s">
        <v>6736</v>
      </c>
      <c r="C2831" s="1" t="s">
        <v>6737</v>
      </c>
      <c r="D2831" s="1" t="s">
        <v>1062</v>
      </c>
      <c r="E2831" s="1" t="s">
        <v>1089</v>
      </c>
      <c r="F2831" s="1" t="n">
        <v>106</v>
      </c>
      <c r="G2831" s="1" t="s">
        <v>1078</v>
      </c>
      <c r="H2831" s="1" t="n">
        <v>2328.29</v>
      </c>
      <c r="I2831" s="1" t="s">
        <v>46</v>
      </c>
      <c r="J283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2830SKU02830ITC PRODUCT 2830DAIRYPARLEBOTTLEINACTIVE1062328.29</v>
      </c>
      <c r="K2831" s="1" t="n">
        <f aca="false">COUNTIF(J:J, $J2831)</f>
        <v>1</v>
      </c>
      <c r="L2831" s="1" t="str">
        <f aca="false">IF(ISNA(VLOOKUP(tblProducts[[#This Row],[supplier_id]], tblSuppliers[], 3, FALSE())), "Invalid", "Valid")</f>
        <v>Valid</v>
      </c>
    </row>
    <row r="2832" customFormat="false" ht="15" hidden="false" customHeight="true" outlineLevel="0" collapsed="false">
      <c r="A2832" s="1" t="n">
        <v>2831</v>
      </c>
      <c r="B2832" s="1" t="s">
        <v>6738</v>
      </c>
      <c r="C2832" s="1" t="s">
        <v>6739</v>
      </c>
      <c r="D2832" s="1" t="s">
        <v>1081</v>
      </c>
      <c r="E2832" s="1" t="s">
        <v>1089</v>
      </c>
      <c r="F2832" s="1" t="n">
        <v>180</v>
      </c>
      <c r="G2832" s="1" t="s">
        <v>1068</v>
      </c>
      <c r="H2832" s="1" t="n">
        <v>400.24</v>
      </c>
      <c r="I2832" s="1" t="s">
        <v>39</v>
      </c>
      <c r="J283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2831SKU02831UNILEVER PRODUCT 2831FROZEN FOODPARLEPIECEACTIVE180400.24</v>
      </c>
      <c r="K2832" s="1" t="n">
        <f aca="false">COUNTIF(J:J, $J2832)</f>
        <v>1</v>
      </c>
      <c r="L2832" s="1" t="str">
        <f aca="false">IF(ISNA(VLOOKUP(tblProducts[[#This Row],[supplier_id]], tblSuppliers[], 3, FALSE())), "Invalid", "Valid")</f>
        <v>Valid</v>
      </c>
    </row>
    <row r="2833" customFormat="false" ht="15" hidden="false" customHeight="true" outlineLevel="0" collapsed="false">
      <c r="A2833" s="1" t="n">
        <v>2832</v>
      </c>
      <c r="B2833" s="1" t="s">
        <v>6740</v>
      </c>
      <c r="C2833" s="1" t="s">
        <v>6741</v>
      </c>
      <c r="D2833" s="1" t="s">
        <v>1098</v>
      </c>
      <c r="E2833" s="1" t="s">
        <v>1058</v>
      </c>
      <c r="F2833" s="1" t="n">
        <v>108</v>
      </c>
      <c r="G2833" s="1" t="s">
        <v>1064</v>
      </c>
      <c r="H2833" s="1" t="n">
        <v>39.82</v>
      </c>
      <c r="I2833" s="1" t="s">
        <v>39</v>
      </c>
      <c r="J283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2832SKU02832UNILEVER PRODUCT 2832PERSONAL CAREP&amp;GKGACTIVE10839.82</v>
      </c>
      <c r="K2833" s="1" t="n">
        <f aca="false">COUNTIF(J:J, $J2833)</f>
        <v>1</v>
      </c>
      <c r="L2833" s="1" t="str">
        <f aca="false">IF(ISNA(VLOOKUP(tblProducts[[#This Row],[supplier_id]], tblSuppliers[], 3, FALSE())), "Invalid", "Valid")</f>
        <v>Valid</v>
      </c>
    </row>
    <row r="2834" customFormat="false" ht="15" hidden="false" customHeight="true" outlineLevel="0" collapsed="false">
      <c r="A2834" s="1" t="n">
        <v>2833</v>
      </c>
      <c r="B2834" s="1" t="s">
        <v>6742</v>
      </c>
      <c r="C2834" s="1" t="s">
        <v>6743</v>
      </c>
      <c r="D2834" s="1" t="s">
        <v>1067</v>
      </c>
      <c r="E2834" s="1" t="s">
        <v>1085</v>
      </c>
      <c r="F2834" s="1" t="n">
        <v>110</v>
      </c>
      <c r="G2834" s="1" t="s">
        <v>1064</v>
      </c>
      <c r="H2834" s="1" t="n">
        <v>2295.07</v>
      </c>
      <c r="I2834" s="1" t="s">
        <v>46</v>
      </c>
      <c r="J283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2833SKU02833ITC PRODUCT 2833BAKERYDABURKGINACTIVE1102295.07</v>
      </c>
      <c r="K2834" s="1" t="n">
        <f aca="false">COUNTIF(J:J, $J2834)</f>
        <v>1</v>
      </c>
      <c r="L2834" s="1" t="str">
        <f aca="false">IF(ISNA(VLOOKUP(tblProducts[[#This Row],[supplier_id]], tblSuppliers[], 3, FALSE())), "Invalid", "Valid")</f>
        <v>Valid</v>
      </c>
    </row>
    <row r="2835" customFormat="false" ht="15" hidden="false" customHeight="true" outlineLevel="0" collapsed="false">
      <c r="A2835" s="1" t="n">
        <v>2834</v>
      </c>
      <c r="B2835" s="1" t="s">
        <v>6744</v>
      </c>
      <c r="C2835" s="1" t="s">
        <v>6745</v>
      </c>
      <c r="D2835" s="1" t="s">
        <v>1088</v>
      </c>
      <c r="E2835" s="1" t="s">
        <v>1054</v>
      </c>
      <c r="F2835" s="1" t="n">
        <v>141</v>
      </c>
      <c r="G2835" s="1" t="s">
        <v>1059</v>
      </c>
      <c r="H2835" s="1" t="n">
        <v>145.98</v>
      </c>
      <c r="I2835" s="1" t="s">
        <v>46</v>
      </c>
      <c r="J283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2834SKU02834P&amp;G PRODUCT 2834HOUSEHOLDUNILEVERLITREINACTIVE141145.98</v>
      </c>
      <c r="K2835" s="1" t="n">
        <f aca="false">COUNTIF(J:J, $J2835)</f>
        <v>1</v>
      </c>
      <c r="L2835" s="1" t="str">
        <f aca="false">IF(ISNA(VLOOKUP(tblProducts[[#This Row],[supplier_id]], tblSuppliers[], 3, FALSE())), "Invalid", "Valid")</f>
        <v>Valid</v>
      </c>
    </row>
    <row r="2836" customFormat="false" ht="15" hidden="false" customHeight="true" outlineLevel="0" collapsed="false">
      <c r="A2836" s="1" t="n">
        <v>2835</v>
      </c>
      <c r="B2836" s="1" t="s">
        <v>6746</v>
      </c>
      <c r="C2836" s="1" t="s">
        <v>6747</v>
      </c>
      <c r="D2836" s="1" t="s">
        <v>1062</v>
      </c>
      <c r="E2836" s="1" t="s">
        <v>1089</v>
      </c>
      <c r="F2836" s="1" t="n">
        <v>190</v>
      </c>
      <c r="G2836" s="1" t="s">
        <v>1078</v>
      </c>
      <c r="H2836" s="1" t="n">
        <v>66.29</v>
      </c>
      <c r="I2836" s="1" t="s">
        <v>46</v>
      </c>
      <c r="J283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2835SKU02835NESTLE PRODUCT 2835DAIRYPARLEBOTTLEINACTIVE19066.29</v>
      </c>
      <c r="K2836" s="1" t="n">
        <f aca="false">COUNTIF(J:J, $J2836)</f>
        <v>1</v>
      </c>
      <c r="L2836" s="1" t="str">
        <f aca="false">IF(ISNA(VLOOKUP(tblProducts[[#This Row],[supplier_id]], tblSuppliers[], 3, FALSE())), "Invalid", "Valid")</f>
        <v>Valid</v>
      </c>
    </row>
    <row r="2837" customFormat="false" ht="15" hidden="false" customHeight="true" outlineLevel="0" collapsed="false">
      <c r="A2837" s="1" t="n">
        <v>2836</v>
      </c>
      <c r="B2837" s="1" t="s">
        <v>6748</v>
      </c>
      <c r="C2837" s="1" t="s">
        <v>6749</v>
      </c>
      <c r="D2837" s="1" t="s">
        <v>1053</v>
      </c>
      <c r="E2837" s="1" t="s">
        <v>1071</v>
      </c>
      <c r="F2837" s="1" t="n">
        <v>147</v>
      </c>
      <c r="G2837" s="1" t="s">
        <v>1055</v>
      </c>
      <c r="H2837" s="1" t="n">
        <v>2288.56</v>
      </c>
      <c r="I2837" s="1" t="s">
        <v>46</v>
      </c>
      <c r="J283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2836SKU02836AMUL PRODUCT 2836CLEANINGITCPACKINACTIVE1472288.56</v>
      </c>
      <c r="K2837" s="1" t="n">
        <f aca="false">COUNTIF(J:J, $J2837)</f>
        <v>1</v>
      </c>
      <c r="L2837" s="1" t="str">
        <f aca="false">IF(ISNA(VLOOKUP(tblProducts[[#This Row],[supplier_id]], tblSuppliers[], 3, FALSE())), "Invalid", "Valid")</f>
        <v>Valid</v>
      </c>
    </row>
    <row r="2838" customFormat="false" ht="15" hidden="false" customHeight="true" outlineLevel="0" collapsed="false">
      <c r="A2838" s="1" t="n">
        <v>2837</v>
      </c>
      <c r="B2838" s="1" t="s">
        <v>6750</v>
      </c>
      <c r="C2838" s="1" t="s">
        <v>6751</v>
      </c>
      <c r="D2838" s="1" t="s">
        <v>1098</v>
      </c>
      <c r="E2838" s="1" t="s">
        <v>1058</v>
      </c>
      <c r="F2838" s="1" t="n">
        <v>59</v>
      </c>
      <c r="G2838" s="1" t="s">
        <v>1068</v>
      </c>
      <c r="H2838" s="1" t="n">
        <v>887.2</v>
      </c>
      <c r="I2838" s="1" t="s">
        <v>46</v>
      </c>
      <c r="J283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2837SKU02837BRITANNIA PRODUCT 2837PERSONAL CAREP&amp;GPIECEINACTIVE59887.2</v>
      </c>
      <c r="K2838" s="1" t="n">
        <f aca="false">COUNTIF(J:J, $J2838)</f>
        <v>1</v>
      </c>
      <c r="L2838" s="1" t="str">
        <f aca="false">IF(ISNA(VLOOKUP(tblProducts[[#This Row],[supplier_id]], tblSuppliers[], 3, FALSE())), "Invalid", "Valid")</f>
        <v>Valid</v>
      </c>
    </row>
    <row r="2839" customFormat="false" ht="15" hidden="false" customHeight="true" outlineLevel="0" collapsed="false">
      <c r="A2839" s="1" t="n">
        <v>2838</v>
      </c>
      <c r="B2839" s="1" t="s">
        <v>6752</v>
      </c>
      <c r="C2839" s="1" t="s">
        <v>6753</v>
      </c>
      <c r="D2839" s="1" t="s">
        <v>1062</v>
      </c>
      <c r="E2839" s="1" t="s">
        <v>1063</v>
      </c>
      <c r="F2839" s="1" t="n">
        <v>7</v>
      </c>
      <c r="G2839" s="1" t="s">
        <v>1055</v>
      </c>
      <c r="H2839" s="1" t="n">
        <v>1520.12</v>
      </c>
      <c r="I2839" s="1" t="s">
        <v>39</v>
      </c>
      <c r="J283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2838SKU02838BRITANNIA PRODUCT 2838DAIRYAMULPACKACTIVE71520.12</v>
      </c>
      <c r="K2839" s="1" t="n">
        <f aca="false">COUNTIF(J:J, $J2839)</f>
        <v>1</v>
      </c>
      <c r="L2839" s="1" t="str">
        <f aca="false">IF(ISNA(VLOOKUP(tblProducts[[#This Row],[supplier_id]], tblSuppliers[], 3, FALSE())), "Invalid", "Valid")</f>
        <v>Valid</v>
      </c>
    </row>
    <row r="2840" customFormat="false" ht="15" hidden="false" customHeight="true" outlineLevel="0" collapsed="false">
      <c r="A2840" s="1" t="n">
        <v>2839</v>
      </c>
      <c r="B2840" s="1" t="s">
        <v>6754</v>
      </c>
      <c r="C2840" s="1" t="s">
        <v>6755</v>
      </c>
      <c r="D2840" s="1" t="s">
        <v>1098</v>
      </c>
      <c r="E2840" s="1" t="s">
        <v>1058</v>
      </c>
      <c r="F2840" s="1" t="n">
        <v>108</v>
      </c>
      <c r="G2840" s="1" t="s">
        <v>1059</v>
      </c>
      <c r="H2840" s="1" t="n">
        <v>808.65</v>
      </c>
      <c r="I2840" s="1" t="s">
        <v>39</v>
      </c>
      <c r="J284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2839SKU02839NESTLE PRODUCT 2839PERSONAL CAREP&amp;GLITREACTIVE108808.65</v>
      </c>
      <c r="K2840" s="1" t="n">
        <f aca="false">COUNTIF(J:J, $J2840)</f>
        <v>1</v>
      </c>
      <c r="L2840" s="1" t="str">
        <f aca="false">IF(ISNA(VLOOKUP(tblProducts[[#This Row],[supplier_id]], tblSuppliers[], 3, FALSE())), "Invalid", "Valid")</f>
        <v>Valid</v>
      </c>
    </row>
    <row r="2841" customFormat="false" ht="15" hidden="false" customHeight="true" outlineLevel="0" collapsed="false">
      <c r="A2841" s="1" t="n">
        <v>2840</v>
      </c>
      <c r="B2841" s="1" t="s">
        <v>6756</v>
      </c>
      <c r="C2841" s="1" t="s">
        <v>6757</v>
      </c>
      <c r="D2841" s="1" t="s">
        <v>1081</v>
      </c>
      <c r="E2841" s="1" t="s">
        <v>1077</v>
      </c>
      <c r="F2841" s="1" t="n">
        <v>36</v>
      </c>
      <c r="G2841" s="1" t="s">
        <v>1055</v>
      </c>
      <c r="H2841" s="1" t="n">
        <v>722.78</v>
      </c>
      <c r="I2841" s="1" t="s">
        <v>39</v>
      </c>
      <c r="J284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2840SKU02840ITC PRODUCT 2840FROZEN FOODBRITANNIAPACKACTIVE36722.78</v>
      </c>
      <c r="K2841" s="1" t="n">
        <f aca="false">COUNTIF(J:J, $J2841)</f>
        <v>1</v>
      </c>
      <c r="L2841" s="1" t="str">
        <f aca="false">IF(ISNA(VLOOKUP(tblProducts[[#This Row],[supplier_id]], tblSuppliers[], 3, FALSE())), "Invalid", "Valid")</f>
        <v>Valid</v>
      </c>
    </row>
    <row r="2842" customFormat="false" ht="15" hidden="false" customHeight="true" outlineLevel="0" collapsed="false">
      <c r="A2842" s="1" t="n">
        <v>2841</v>
      </c>
      <c r="B2842" s="1" t="s">
        <v>6758</v>
      </c>
      <c r="C2842" s="1" t="s">
        <v>6759</v>
      </c>
      <c r="D2842" s="1" t="s">
        <v>1053</v>
      </c>
      <c r="E2842" s="1" t="s">
        <v>1054</v>
      </c>
      <c r="F2842" s="1" t="n">
        <v>143</v>
      </c>
      <c r="G2842" s="1" t="s">
        <v>1055</v>
      </c>
      <c r="H2842" s="1" t="n">
        <v>659.09</v>
      </c>
      <c r="I2842" s="1" t="s">
        <v>46</v>
      </c>
      <c r="J284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2841SKU02841P&amp;G PRODUCT 2841CLEANINGUNILEVERPACKINACTIVE143659.09</v>
      </c>
      <c r="K2842" s="1" t="n">
        <f aca="false">COUNTIF(J:J, $J2842)</f>
        <v>1</v>
      </c>
      <c r="L2842" s="1" t="str">
        <f aca="false">IF(ISNA(VLOOKUP(tblProducts[[#This Row],[supplier_id]], tblSuppliers[], 3, FALSE())), "Invalid", "Valid")</f>
        <v>Valid</v>
      </c>
    </row>
    <row r="2843" customFormat="false" ht="15" hidden="false" customHeight="true" outlineLevel="0" collapsed="false">
      <c r="A2843" s="1" t="n">
        <v>2842</v>
      </c>
      <c r="B2843" s="1" t="s">
        <v>6760</v>
      </c>
      <c r="C2843" s="1" t="s">
        <v>6761</v>
      </c>
      <c r="D2843" s="1" t="s">
        <v>1076</v>
      </c>
      <c r="E2843" s="1" t="s">
        <v>1058</v>
      </c>
      <c r="F2843" s="1" t="n">
        <v>122</v>
      </c>
      <c r="G2843" s="1" t="s">
        <v>1059</v>
      </c>
      <c r="H2843" s="1" t="n">
        <v>708.51</v>
      </c>
      <c r="I2843" s="1" t="s">
        <v>46</v>
      </c>
      <c r="J284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2842SKU02842BRITANNIA PRODUCT 2842SNACKSP&amp;GLITREINACTIVE122708.51</v>
      </c>
      <c r="K2843" s="1" t="n">
        <f aca="false">COUNTIF(J:J, $J2843)</f>
        <v>1</v>
      </c>
      <c r="L2843" s="1" t="str">
        <f aca="false">IF(ISNA(VLOOKUP(tblProducts[[#This Row],[supplier_id]], tblSuppliers[], 3, FALSE())), "Invalid", "Valid")</f>
        <v>Valid</v>
      </c>
    </row>
    <row r="2844" customFormat="false" ht="15" hidden="false" customHeight="true" outlineLevel="0" collapsed="false">
      <c r="A2844" s="1" t="n">
        <v>2843</v>
      </c>
      <c r="B2844" s="1" t="s">
        <v>6762</v>
      </c>
      <c r="C2844" s="1" t="s">
        <v>6763</v>
      </c>
      <c r="D2844" s="1" t="s">
        <v>1088</v>
      </c>
      <c r="E2844" s="1" t="s">
        <v>1089</v>
      </c>
      <c r="F2844" s="1" t="n">
        <v>41</v>
      </c>
      <c r="G2844" s="1" t="s">
        <v>1064</v>
      </c>
      <c r="H2844" s="1" t="n">
        <v>1646.19</v>
      </c>
      <c r="I2844" s="1" t="s">
        <v>46</v>
      </c>
      <c r="J284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2843SKU02843P&amp;G PRODUCT 2843HOUSEHOLDPARLEKGINACTIVE411646.19</v>
      </c>
      <c r="K2844" s="1" t="n">
        <f aca="false">COUNTIF(J:J, $J2844)</f>
        <v>1</v>
      </c>
      <c r="L2844" s="1" t="str">
        <f aca="false">IF(ISNA(VLOOKUP(tblProducts[[#This Row],[supplier_id]], tblSuppliers[], 3, FALSE())), "Invalid", "Valid")</f>
        <v>Valid</v>
      </c>
    </row>
    <row r="2845" customFormat="false" ht="15" hidden="false" customHeight="true" outlineLevel="0" collapsed="false">
      <c r="A2845" s="1" t="n">
        <v>2844</v>
      </c>
      <c r="B2845" s="1" t="s">
        <v>6764</v>
      </c>
      <c r="C2845" s="1" t="s">
        <v>6765</v>
      </c>
      <c r="D2845" s="1" t="s">
        <v>1098</v>
      </c>
      <c r="E2845" s="1" t="s">
        <v>1058</v>
      </c>
      <c r="F2845" s="1" t="n">
        <v>111</v>
      </c>
      <c r="G2845" s="1" t="s">
        <v>1068</v>
      </c>
      <c r="H2845" s="1" t="n">
        <v>1962.95</v>
      </c>
      <c r="I2845" s="1" t="s">
        <v>46</v>
      </c>
      <c r="J284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2844SKU02844BRITANNIA PRODUCT 2844PERSONAL CAREP&amp;GPIECEINACTIVE1111962.95</v>
      </c>
      <c r="K2845" s="1" t="n">
        <f aca="false">COUNTIF(J:J, $J2845)</f>
        <v>1</v>
      </c>
      <c r="L2845" s="1" t="str">
        <f aca="false">IF(ISNA(VLOOKUP(tblProducts[[#This Row],[supplier_id]], tblSuppliers[], 3, FALSE())), "Invalid", "Valid")</f>
        <v>Valid</v>
      </c>
    </row>
    <row r="2846" customFormat="false" ht="15" hidden="false" customHeight="true" outlineLevel="0" collapsed="false">
      <c r="A2846" s="1" t="n">
        <v>2845</v>
      </c>
      <c r="B2846" s="1" t="s">
        <v>6766</v>
      </c>
      <c r="C2846" s="1" t="s">
        <v>6767</v>
      </c>
      <c r="D2846" s="1" t="s">
        <v>1143</v>
      </c>
      <c r="E2846" s="1" t="s">
        <v>1082</v>
      </c>
      <c r="F2846" s="1" t="n">
        <v>136</v>
      </c>
      <c r="G2846" s="1" t="s">
        <v>1064</v>
      </c>
      <c r="H2846" s="1" t="n">
        <v>1460.6</v>
      </c>
      <c r="I2846" s="1" t="s">
        <v>39</v>
      </c>
      <c r="J284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2845SKU02845P&amp;G PRODUCT 2845BEVERAGESNESTLEKGACTIVE1361460.6</v>
      </c>
      <c r="K2846" s="1" t="n">
        <f aca="false">COUNTIF(J:J, $J2846)</f>
        <v>1</v>
      </c>
      <c r="L2846" s="1" t="str">
        <f aca="false">IF(ISNA(VLOOKUP(tblProducts[[#This Row],[supplier_id]], tblSuppliers[], 3, FALSE())), "Invalid", "Valid")</f>
        <v>Valid</v>
      </c>
    </row>
    <row r="2847" customFormat="false" ht="15" hidden="false" customHeight="true" outlineLevel="0" collapsed="false">
      <c r="A2847" s="1" t="n">
        <v>2846</v>
      </c>
      <c r="B2847" s="1" t="s">
        <v>6768</v>
      </c>
      <c r="C2847" s="1" t="s">
        <v>6769</v>
      </c>
      <c r="D2847" s="1" t="s">
        <v>1098</v>
      </c>
      <c r="E2847" s="1" t="s">
        <v>1082</v>
      </c>
      <c r="F2847" s="1" t="n">
        <v>187</v>
      </c>
      <c r="G2847" s="1" t="s">
        <v>1068</v>
      </c>
      <c r="H2847" s="1" t="n">
        <v>1157.17</v>
      </c>
      <c r="I2847" s="1" t="s">
        <v>46</v>
      </c>
      <c r="J284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2846SKU02846PARLE PRODUCT 2846PERSONAL CARENESTLEPIECEINACTIVE1871157.17</v>
      </c>
      <c r="K2847" s="1" t="n">
        <f aca="false">COUNTIF(J:J, $J2847)</f>
        <v>1</v>
      </c>
      <c r="L2847" s="1" t="str">
        <f aca="false">IF(ISNA(VLOOKUP(tblProducts[[#This Row],[supplier_id]], tblSuppliers[], 3, FALSE())), "Invalid", "Valid")</f>
        <v>Valid</v>
      </c>
    </row>
    <row r="2848" customFormat="false" ht="15" hidden="false" customHeight="true" outlineLevel="0" collapsed="false">
      <c r="A2848" s="1" t="n">
        <v>2847</v>
      </c>
      <c r="B2848" s="1" t="s">
        <v>6770</v>
      </c>
      <c r="C2848" s="1" t="s">
        <v>6771</v>
      </c>
      <c r="D2848" s="1" t="s">
        <v>1088</v>
      </c>
      <c r="E2848" s="1" t="s">
        <v>1063</v>
      </c>
      <c r="F2848" s="1" t="n">
        <v>13</v>
      </c>
      <c r="G2848" s="1" t="s">
        <v>1068</v>
      </c>
      <c r="H2848" s="1" t="n">
        <v>698.37</v>
      </c>
      <c r="I2848" s="1" t="s">
        <v>46</v>
      </c>
      <c r="J284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2847SKU02847DABUR PRODUCT 2847HOUSEHOLDAMULPIECEINACTIVE13698.37</v>
      </c>
      <c r="K2848" s="1" t="n">
        <f aca="false">COUNTIF(J:J, $J2848)</f>
        <v>1</v>
      </c>
      <c r="L2848" s="1" t="str">
        <f aca="false">IF(ISNA(VLOOKUP(tblProducts[[#This Row],[supplier_id]], tblSuppliers[], 3, FALSE())), "Invalid", "Valid")</f>
        <v>Valid</v>
      </c>
    </row>
    <row r="2849" customFormat="false" ht="15" hidden="false" customHeight="true" outlineLevel="0" collapsed="false">
      <c r="A2849" s="1" t="n">
        <v>2848</v>
      </c>
      <c r="B2849" s="1" t="s">
        <v>6772</v>
      </c>
      <c r="C2849" s="1" t="s">
        <v>6773</v>
      </c>
      <c r="D2849" s="1" t="s">
        <v>1143</v>
      </c>
      <c r="E2849" s="1" t="s">
        <v>1077</v>
      </c>
      <c r="F2849" s="1" t="n">
        <v>172</v>
      </c>
      <c r="G2849" s="1" t="s">
        <v>1059</v>
      </c>
      <c r="H2849" s="1" t="n">
        <v>1567.8</v>
      </c>
      <c r="I2849" s="1" t="s">
        <v>39</v>
      </c>
      <c r="J284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2848SKU02848PARLE PRODUCT 2848BEVERAGESBRITANNIALITREACTIVE1721567.8</v>
      </c>
      <c r="K2849" s="1" t="n">
        <f aca="false">COUNTIF(J:J, $J2849)</f>
        <v>1</v>
      </c>
      <c r="L2849" s="1" t="str">
        <f aca="false">IF(ISNA(VLOOKUP(tblProducts[[#This Row],[supplier_id]], tblSuppliers[], 3, FALSE())), "Invalid", "Valid")</f>
        <v>Valid</v>
      </c>
    </row>
    <row r="2850" customFormat="false" ht="15" hidden="false" customHeight="true" outlineLevel="0" collapsed="false">
      <c r="A2850" s="1" t="n">
        <v>2849</v>
      </c>
      <c r="B2850" s="1" t="s">
        <v>6774</v>
      </c>
      <c r="C2850" s="1" t="s">
        <v>6775</v>
      </c>
      <c r="D2850" s="1" t="s">
        <v>1062</v>
      </c>
      <c r="E2850" s="1" t="s">
        <v>1063</v>
      </c>
      <c r="F2850" s="1" t="n">
        <v>114</v>
      </c>
      <c r="G2850" s="1" t="s">
        <v>1078</v>
      </c>
      <c r="H2850" s="1" t="n">
        <v>782.81</v>
      </c>
      <c r="I2850" s="1" t="s">
        <v>46</v>
      </c>
      <c r="J285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2849SKU02849NESTLE PRODUCT 2849DAIRYAMULBOTTLEINACTIVE114782.81</v>
      </c>
      <c r="K2850" s="1" t="n">
        <f aca="false">COUNTIF(J:J, $J2850)</f>
        <v>1</v>
      </c>
      <c r="L2850" s="1" t="str">
        <f aca="false">IF(ISNA(VLOOKUP(tblProducts[[#This Row],[supplier_id]], tblSuppliers[], 3, FALSE())), "Invalid", "Valid")</f>
        <v>Valid</v>
      </c>
    </row>
    <row r="2851" customFormat="false" ht="15" hidden="false" customHeight="true" outlineLevel="0" collapsed="false">
      <c r="A2851" s="1" t="n">
        <v>2850</v>
      </c>
      <c r="B2851" s="1" t="s">
        <v>6776</v>
      </c>
      <c r="C2851" s="1" t="s">
        <v>6777</v>
      </c>
      <c r="D2851" s="1" t="s">
        <v>1098</v>
      </c>
      <c r="E2851" s="1" t="s">
        <v>1082</v>
      </c>
      <c r="F2851" s="1" t="n">
        <v>98</v>
      </c>
      <c r="G2851" s="1" t="s">
        <v>1055</v>
      </c>
      <c r="H2851" s="1" t="n">
        <v>2083.21</v>
      </c>
      <c r="I2851" s="1" t="s">
        <v>46</v>
      </c>
      <c r="J285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2850SKU02850BRITANNIA PRODUCT 2850PERSONAL CARENESTLEPACKINACTIVE982083.21</v>
      </c>
      <c r="K2851" s="1" t="n">
        <f aca="false">COUNTIF(J:J, $J2851)</f>
        <v>1</v>
      </c>
      <c r="L2851" s="1" t="str">
        <f aca="false">IF(ISNA(VLOOKUP(tblProducts[[#This Row],[supplier_id]], tblSuppliers[], 3, FALSE())), "Invalid", "Valid")</f>
        <v>Valid</v>
      </c>
    </row>
    <row r="2852" customFormat="false" ht="15" hidden="false" customHeight="true" outlineLevel="0" collapsed="false">
      <c r="A2852" s="1" t="n">
        <v>2851</v>
      </c>
      <c r="B2852" s="1" t="s">
        <v>6778</v>
      </c>
      <c r="C2852" s="1" t="s">
        <v>6779</v>
      </c>
      <c r="D2852" s="1" t="s">
        <v>1143</v>
      </c>
      <c r="E2852" s="1" t="s">
        <v>1063</v>
      </c>
      <c r="F2852" s="1" t="n">
        <v>171</v>
      </c>
      <c r="G2852" s="1" t="s">
        <v>1055</v>
      </c>
      <c r="H2852" s="1" t="n">
        <v>2419.46</v>
      </c>
      <c r="I2852" s="1" t="s">
        <v>39</v>
      </c>
      <c r="J285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2851SKU02851BRITANNIA PRODUCT 2851BEVERAGESAMULPACKACTIVE1712419.46</v>
      </c>
      <c r="K2852" s="1" t="n">
        <f aca="false">COUNTIF(J:J, $J2852)</f>
        <v>1</v>
      </c>
      <c r="L2852" s="1" t="str">
        <f aca="false">IF(ISNA(VLOOKUP(tblProducts[[#This Row],[supplier_id]], tblSuppliers[], 3, FALSE())), "Invalid", "Valid")</f>
        <v>Valid</v>
      </c>
    </row>
    <row r="2853" customFormat="false" ht="15" hidden="false" customHeight="true" outlineLevel="0" collapsed="false">
      <c r="A2853" s="1" t="n">
        <v>2852</v>
      </c>
      <c r="B2853" s="1" t="s">
        <v>6780</v>
      </c>
      <c r="C2853" s="1" t="s">
        <v>6781</v>
      </c>
      <c r="D2853" s="1" t="s">
        <v>1076</v>
      </c>
      <c r="E2853" s="1" t="s">
        <v>1085</v>
      </c>
      <c r="F2853" s="1" t="n">
        <v>65</v>
      </c>
      <c r="G2853" s="1" t="s">
        <v>1055</v>
      </c>
      <c r="H2853" s="1" t="n">
        <v>1966.44</v>
      </c>
      <c r="I2853" s="1" t="s">
        <v>39</v>
      </c>
      <c r="J285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2852SKU02852UNILEVER PRODUCT 2852SNACKSDABURPACKACTIVE651966.44</v>
      </c>
      <c r="K2853" s="1" t="n">
        <f aca="false">COUNTIF(J:J, $J2853)</f>
        <v>1</v>
      </c>
      <c r="L2853" s="1" t="str">
        <f aca="false">IF(ISNA(VLOOKUP(tblProducts[[#This Row],[supplier_id]], tblSuppliers[], 3, FALSE())), "Invalid", "Valid")</f>
        <v>Valid</v>
      </c>
    </row>
    <row r="2854" customFormat="false" ht="15" hidden="false" customHeight="true" outlineLevel="0" collapsed="false">
      <c r="A2854" s="1" t="n">
        <v>2853</v>
      </c>
      <c r="B2854" s="1" t="s">
        <v>6782</v>
      </c>
      <c r="C2854" s="1" t="s">
        <v>6783</v>
      </c>
      <c r="D2854" s="1" t="s">
        <v>1143</v>
      </c>
      <c r="E2854" s="1" t="s">
        <v>1063</v>
      </c>
      <c r="F2854" s="1" t="n">
        <v>173</v>
      </c>
      <c r="G2854" s="1" t="s">
        <v>1064</v>
      </c>
      <c r="H2854" s="1" t="n">
        <v>77.16</v>
      </c>
      <c r="I2854" s="1" t="s">
        <v>46</v>
      </c>
      <c r="J285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2853SKU02853NESTLE PRODUCT 2853BEVERAGESAMULKGINACTIVE17377.16</v>
      </c>
      <c r="K2854" s="1" t="n">
        <f aca="false">COUNTIF(J:J, $J2854)</f>
        <v>1</v>
      </c>
      <c r="L2854" s="1" t="str">
        <f aca="false">IF(ISNA(VLOOKUP(tblProducts[[#This Row],[supplier_id]], tblSuppliers[], 3, FALSE())), "Invalid", "Valid")</f>
        <v>Valid</v>
      </c>
    </row>
    <row r="2855" customFormat="false" ht="15" hidden="false" customHeight="true" outlineLevel="0" collapsed="false">
      <c r="A2855" s="1" t="n">
        <v>2854</v>
      </c>
      <c r="B2855" s="1" t="s">
        <v>6784</v>
      </c>
      <c r="C2855" s="1" t="s">
        <v>6785</v>
      </c>
      <c r="D2855" s="1" t="s">
        <v>1143</v>
      </c>
      <c r="E2855" s="1" t="s">
        <v>1058</v>
      </c>
      <c r="F2855" s="1" t="n">
        <v>183</v>
      </c>
      <c r="G2855" s="1" t="s">
        <v>1055</v>
      </c>
      <c r="H2855" s="1" t="n">
        <v>2456.01</v>
      </c>
      <c r="I2855" s="1" t="s">
        <v>46</v>
      </c>
      <c r="J285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2854SKU02854AMUL PRODUCT 2854BEVERAGESP&amp;GPACKINACTIVE1832456.01</v>
      </c>
      <c r="K2855" s="1" t="n">
        <f aca="false">COUNTIF(J:J, $J2855)</f>
        <v>1</v>
      </c>
      <c r="L2855" s="1" t="str">
        <f aca="false">IF(ISNA(VLOOKUP(tblProducts[[#This Row],[supplier_id]], tblSuppliers[], 3, FALSE())), "Invalid", "Valid")</f>
        <v>Valid</v>
      </c>
    </row>
    <row r="2856" customFormat="false" ht="15" hidden="false" customHeight="true" outlineLevel="0" collapsed="false">
      <c r="A2856" s="1" t="n">
        <v>2855</v>
      </c>
      <c r="B2856" s="1" t="s">
        <v>6786</v>
      </c>
      <c r="C2856" s="1" t="s">
        <v>6787</v>
      </c>
      <c r="D2856" s="1" t="s">
        <v>1076</v>
      </c>
      <c r="E2856" s="1" t="s">
        <v>1058</v>
      </c>
      <c r="F2856" s="1" t="n">
        <v>34</v>
      </c>
      <c r="G2856" s="1" t="s">
        <v>1059</v>
      </c>
      <c r="H2856" s="1" t="n">
        <v>343.01</v>
      </c>
      <c r="I2856" s="1" t="s">
        <v>39</v>
      </c>
      <c r="J285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2855SKU02855ITC PRODUCT 2855SNACKSP&amp;GLITREACTIVE34343.01</v>
      </c>
      <c r="K2856" s="1" t="n">
        <f aca="false">COUNTIF(J:J, $J2856)</f>
        <v>1</v>
      </c>
      <c r="L2856" s="1" t="str">
        <f aca="false">IF(ISNA(VLOOKUP(tblProducts[[#This Row],[supplier_id]], tblSuppliers[], 3, FALSE())), "Invalid", "Valid")</f>
        <v>Valid</v>
      </c>
    </row>
    <row r="2857" customFormat="false" ht="15" hidden="false" customHeight="true" outlineLevel="0" collapsed="false">
      <c r="A2857" s="1" t="n">
        <v>2856</v>
      </c>
      <c r="B2857" s="1" t="s">
        <v>6788</v>
      </c>
      <c r="C2857" s="1" t="s">
        <v>6789</v>
      </c>
      <c r="D2857" s="1" t="s">
        <v>1053</v>
      </c>
      <c r="E2857" s="1" t="s">
        <v>1071</v>
      </c>
      <c r="F2857" s="1" t="n">
        <v>116</v>
      </c>
      <c r="G2857" s="1" t="s">
        <v>1055</v>
      </c>
      <c r="H2857" s="1" t="n">
        <v>1897.09</v>
      </c>
      <c r="I2857" s="1" t="s">
        <v>46</v>
      </c>
      <c r="J285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2856SKU02856PARLE PRODUCT 2856CLEANINGITCPACKINACTIVE1161897.09</v>
      </c>
      <c r="K2857" s="1" t="n">
        <f aca="false">COUNTIF(J:J, $J2857)</f>
        <v>1</v>
      </c>
      <c r="L2857" s="1" t="str">
        <f aca="false">IF(ISNA(VLOOKUP(tblProducts[[#This Row],[supplier_id]], tblSuppliers[], 3, FALSE())), "Invalid", "Valid")</f>
        <v>Valid</v>
      </c>
    </row>
    <row r="2858" customFormat="false" ht="15" hidden="false" customHeight="true" outlineLevel="0" collapsed="false">
      <c r="A2858" s="1" t="n">
        <v>2857</v>
      </c>
      <c r="B2858" s="1" t="s">
        <v>6790</v>
      </c>
      <c r="C2858" s="1" t="s">
        <v>6791</v>
      </c>
      <c r="D2858" s="1" t="s">
        <v>1088</v>
      </c>
      <c r="E2858" s="1" t="s">
        <v>1085</v>
      </c>
      <c r="F2858" s="1" t="n">
        <v>50</v>
      </c>
      <c r="G2858" s="1" t="s">
        <v>1078</v>
      </c>
      <c r="H2858" s="1" t="n">
        <v>1411.27</v>
      </c>
      <c r="I2858" s="1" t="s">
        <v>46</v>
      </c>
      <c r="J285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2857SKU02857DABUR PRODUCT 2857HOUSEHOLDDABURBOTTLEINACTIVE501411.27</v>
      </c>
      <c r="K2858" s="1" t="n">
        <f aca="false">COUNTIF(J:J, $J2858)</f>
        <v>1</v>
      </c>
      <c r="L2858" s="1" t="str">
        <f aca="false">IF(ISNA(VLOOKUP(tblProducts[[#This Row],[supplier_id]], tblSuppliers[], 3, FALSE())), "Invalid", "Valid")</f>
        <v>Valid</v>
      </c>
    </row>
    <row r="2859" customFormat="false" ht="15" hidden="false" customHeight="true" outlineLevel="0" collapsed="false">
      <c r="A2859" s="1" t="n">
        <v>2858</v>
      </c>
      <c r="B2859" s="1" t="s">
        <v>6792</v>
      </c>
      <c r="C2859" s="1" t="s">
        <v>6793</v>
      </c>
      <c r="D2859" s="1" t="s">
        <v>1053</v>
      </c>
      <c r="E2859" s="1" t="s">
        <v>1089</v>
      </c>
      <c r="F2859" s="1" t="n">
        <v>168</v>
      </c>
      <c r="G2859" s="1" t="s">
        <v>1064</v>
      </c>
      <c r="H2859" s="1" t="n">
        <v>864.72</v>
      </c>
      <c r="I2859" s="1" t="s">
        <v>39</v>
      </c>
      <c r="J285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2858SKU02858P&amp;G PRODUCT 2858CLEANINGPARLEKGACTIVE168864.72</v>
      </c>
      <c r="K2859" s="1" t="n">
        <f aca="false">COUNTIF(J:J, $J2859)</f>
        <v>1</v>
      </c>
      <c r="L2859" s="1" t="str">
        <f aca="false">IF(ISNA(VLOOKUP(tblProducts[[#This Row],[supplier_id]], tblSuppliers[], 3, FALSE())), "Invalid", "Valid")</f>
        <v>Valid</v>
      </c>
    </row>
    <row r="2860" customFormat="false" ht="15" hidden="false" customHeight="true" outlineLevel="0" collapsed="false">
      <c r="A2860" s="1" t="n">
        <v>2859</v>
      </c>
      <c r="B2860" s="1" t="s">
        <v>6794</v>
      </c>
      <c r="C2860" s="1" t="s">
        <v>6795</v>
      </c>
      <c r="D2860" s="1" t="s">
        <v>1067</v>
      </c>
      <c r="E2860" s="1" t="s">
        <v>1077</v>
      </c>
      <c r="F2860" s="1" t="n">
        <v>53</v>
      </c>
      <c r="G2860" s="1" t="s">
        <v>1068</v>
      </c>
      <c r="H2860" s="1" t="n">
        <v>1506.72</v>
      </c>
      <c r="I2860" s="1" t="s">
        <v>46</v>
      </c>
      <c r="J286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2859SKU02859UNILEVER PRODUCT 2859BAKERYBRITANNIAPIECEINACTIVE531506.72</v>
      </c>
      <c r="K2860" s="1" t="n">
        <f aca="false">COUNTIF(J:J, $J2860)</f>
        <v>1</v>
      </c>
      <c r="L2860" s="1" t="str">
        <f aca="false">IF(ISNA(VLOOKUP(tblProducts[[#This Row],[supplier_id]], tblSuppliers[], 3, FALSE())), "Invalid", "Valid")</f>
        <v>Valid</v>
      </c>
    </row>
    <row r="2861" customFormat="false" ht="15" hidden="false" customHeight="true" outlineLevel="0" collapsed="false">
      <c r="A2861" s="1" t="n">
        <v>2860</v>
      </c>
      <c r="B2861" s="1" t="s">
        <v>6796</v>
      </c>
      <c r="C2861" s="1" t="s">
        <v>6797</v>
      </c>
      <c r="D2861" s="1" t="s">
        <v>1053</v>
      </c>
      <c r="E2861" s="1" t="s">
        <v>1089</v>
      </c>
      <c r="F2861" s="1" t="n">
        <v>71</v>
      </c>
      <c r="G2861" s="1" t="s">
        <v>1068</v>
      </c>
      <c r="H2861" s="1" t="n">
        <v>717.98</v>
      </c>
      <c r="I2861" s="1" t="s">
        <v>39</v>
      </c>
      <c r="J286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2860SKU02860NESTLE PRODUCT 2860CLEANINGPARLEPIECEACTIVE71717.98</v>
      </c>
      <c r="K2861" s="1" t="n">
        <f aca="false">COUNTIF(J:J, $J2861)</f>
        <v>1</v>
      </c>
      <c r="L2861" s="1" t="str">
        <f aca="false">IF(ISNA(VLOOKUP(tblProducts[[#This Row],[supplier_id]], tblSuppliers[], 3, FALSE())), "Invalid", "Valid")</f>
        <v>Valid</v>
      </c>
    </row>
    <row r="2862" customFormat="false" ht="15" hidden="false" customHeight="true" outlineLevel="0" collapsed="false">
      <c r="A2862" s="1" t="n">
        <v>2861</v>
      </c>
      <c r="B2862" s="1" t="s">
        <v>6798</v>
      </c>
      <c r="C2862" s="1" t="s">
        <v>6799</v>
      </c>
      <c r="D2862" s="1" t="s">
        <v>1062</v>
      </c>
      <c r="E2862" s="1" t="s">
        <v>1082</v>
      </c>
      <c r="F2862" s="1" t="n">
        <v>42</v>
      </c>
      <c r="G2862" s="1" t="s">
        <v>1059</v>
      </c>
      <c r="H2862" s="1" t="n">
        <v>2358.35</v>
      </c>
      <c r="I2862" s="1" t="s">
        <v>39</v>
      </c>
      <c r="J286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2861SKU02861NESTLE PRODUCT 2861DAIRYNESTLELITREACTIVE422358.35</v>
      </c>
      <c r="K2862" s="1" t="n">
        <f aca="false">COUNTIF(J:J, $J2862)</f>
        <v>1</v>
      </c>
      <c r="L2862" s="1" t="str">
        <f aca="false">IF(ISNA(VLOOKUP(tblProducts[[#This Row],[supplier_id]], tblSuppliers[], 3, FALSE())), "Invalid", "Valid")</f>
        <v>Valid</v>
      </c>
    </row>
    <row r="2863" customFormat="false" ht="15" hidden="false" customHeight="true" outlineLevel="0" collapsed="false">
      <c r="A2863" s="1" t="n">
        <v>2862</v>
      </c>
      <c r="B2863" s="1" t="s">
        <v>6800</v>
      </c>
      <c r="C2863" s="1" t="s">
        <v>6801</v>
      </c>
      <c r="D2863" s="1" t="s">
        <v>1053</v>
      </c>
      <c r="E2863" s="1" t="s">
        <v>1089</v>
      </c>
      <c r="F2863" s="1" t="n">
        <v>54</v>
      </c>
      <c r="G2863" s="1" t="s">
        <v>1064</v>
      </c>
      <c r="H2863" s="1" t="n">
        <v>2123.44</v>
      </c>
      <c r="I2863" s="1" t="s">
        <v>39</v>
      </c>
      <c r="J286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2862SKU02862AMUL PRODUCT 2862CLEANINGPARLEKGACTIVE542123.44</v>
      </c>
      <c r="K2863" s="1" t="n">
        <f aca="false">COUNTIF(J:J, $J2863)</f>
        <v>1</v>
      </c>
      <c r="L2863" s="1" t="str">
        <f aca="false">IF(ISNA(VLOOKUP(tblProducts[[#This Row],[supplier_id]], tblSuppliers[], 3, FALSE())), "Invalid", "Valid")</f>
        <v>Valid</v>
      </c>
    </row>
    <row r="2864" customFormat="false" ht="15" hidden="false" customHeight="true" outlineLevel="0" collapsed="false">
      <c r="A2864" s="1" t="n">
        <v>2863</v>
      </c>
      <c r="B2864" s="1" t="s">
        <v>6802</v>
      </c>
      <c r="C2864" s="1" t="s">
        <v>6803</v>
      </c>
      <c r="D2864" s="1" t="s">
        <v>1098</v>
      </c>
      <c r="E2864" s="1" t="s">
        <v>1058</v>
      </c>
      <c r="F2864" s="1" t="n">
        <v>36</v>
      </c>
      <c r="G2864" s="1" t="s">
        <v>1068</v>
      </c>
      <c r="H2864" s="1" t="n">
        <v>163.45</v>
      </c>
      <c r="I2864" s="1" t="s">
        <v>46</v>
      </c>
      <c r="J286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2863SKU02863ITC PRODUCT 2863PERSONAL CAREP&amp;GPIECEINACTIVE36163.45</v>
      </c>
      <c r="K2864" s="1" t="n">
        <f aca="false">COUNTIF(J:J, $J2864)</f>
        <v>1</v>
      </c>
      <c r="L2864" s="1" t="str">
        <f aca="false">IF(ISNA(VLOOKUP(tblProducts[[#This Row],[supplier_id]], tblSuppliers[], 3, FALSE())), "Invalid", "Valid")</f>
        <v>Valid</v>
      </c>
    </row>
    <row r="2865" customFormat="false" ht="15" hidden="false" customHeight="true" outlineLevel="0" collapsed="false">
      <c r="A2865" s="1" t="n">
        <v>2864</v>
      </c>
      <c r="B2865" s="1" t="s">
        <v>6804</v>
      </c>
      <c r="C2865" s="1" t="s">
        <v>6805</v>
      </c>
      <c r="D2865" s="1" t="s">
        <v>1076</v>
      </c>
      <c r="E2865" s="1" t="s">
        <v>1085</v>
      </c>
      <c r="F2865" s="1" t="n">
        <v>92</v>
      </c>
      <c r="G2865" s="1" t="s">
        <v>1055</v>
      </c>
      <c r="H2865" s="1" t="n">
        <v>2014.78</v>
      </c>
      <c r="I2865" s="1" t="s">
        <v>39</v>
      </c>
      <c r="J286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2864SKU02864NESTLE PRODUCT 2864SNACKSDABURPACKACTIVE922014.78</v>
      </c>
      <c r="K2865" s="1" t="n">
        <f aca="false">COUNTIF(J:J, $J2865)</f>
        <v>1</v>
      </c>
      <c r="L2865" s="1" t="str">
        <f aca="false">IF(ISNA(VLOOKUP(tblProducts[[#This Row],[supplier_id]], tblSuppliers[], 3, FALSE())), "Invalid", "Valid")</f>
        <v>Valid</v>
      </c>
    </row>
    <row r="2866" customFormat="false" ht="15" hidden="false" customHeight="true" outlineLevel="0" collapsed="false">
      <c r="A2866" s="1" t="n">
        <v>2865</v>
      </c>
      <c r="B2866" s="1" t="s">
        <v>6806</v>
      </c>
      <c r="C2866" s="1" t="s">
        <v>6807</v>
      </c>
      <c r="D2866" s="1" t="s">
        <v>1053</v>
      </c>
      <c r="E2866" s="1" t="s">
        <v>1071</v>
      </c>
      <c r="F2866" s="1" t="n">
        <v>33</v>
      </c>
      <c r="G2866" s="1" t="s">
        <v>1059</v>
      </c>
      <c r="H2866" s="1" t="n">
        <v>562.96</v>
      </c>
      <c r="I2866" s="1" t="s">
        <v>46</v>
      </c>
      <c r="J286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2865SKU02865PARLE PRODUCT 2865CLEANINGITCLITREINACTIVE33562.96</v>
      </c>
      <c r="K2866" s="1" t="n">
        <f aca="false">COUNTIF(J:J, $J2866)</f>
        <v>1</v>
      </c>
      <c r="L2866" s="1" t="str">
        <f aca="false">IF(ISNA(VLOOKUP(tblProducts[[#This Row],[supplier_id]], tblSuppliers[], 3, FALSE())), "Invalid", "Valid")</f>
        <v>Valid</v>
      </c>
    </row>
    <row r="2867" customFormat="false" ht="15" hidden="false" customHeight="true" outlineLevel="0" collapsed="false">
      <c r="A2867" s="1" t="n">
        <v>2866</v>
      </c>
      <c r="B2867" s="1" t="s">
        <v>6808</v>
      </c>
      <c r="C2867" s="1" t="s">
        <v>6809</v>
      </c>
      <c r="D2867" s="1" t="s">
        <v>1081</v>
      </c>
      <c r="E2867" s="1" t="s">
        <v>1089</v>
      </c>
      <c r="F2867" s="1" t="n">
        <v>26</v>
      </c>
      <c r="G2867" s="1" t="s">
        <v>1055</v>
      </c>
      <c r="H2867" s="1" t="n">
        <v>807.95</v>
      </c>
      <c r="I2867" s="1" t="s">
        <v>39</v>
      </c>
      <c r="J286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2866SKU02866AMUL PRODUCT 2866FROZEN FOODPARLEPACKACTIVE26807.95</v>
      </c>
      <c r="K2867" s="1" t="n">
        <f aca="false">COUNTIF(J:J, $J2867)</f>
        <v>1</v>
      </c>
      <c r="L2867" s="1" t="str">
        <f aca="false">IF(ISNA(VLOOKUP(tblProducts[[#This Row],[supplier_id]], tblSuppliers[], 3, FALSE())), "Invalid", "Valid")</f>
        <v>Valid</v>
      </c>
    </row>
    <row r="2868" customFormat="false" ht="15" hidden="false" customHeight="true" outlineLevel="0" collapsed="false">
      <c r="A2868" s="1" t="n">
        <v>2867</v>
      </c>
      <c r="B2868" s="1" t="s">
        <v>6810</v>
      </c>
      <c r="C2868" s="1" t="s">
        <v>6811</v>
      </c>
      <c r="D2868" s="1" t="s">
        <v>1081</v>
      </c>
      <c r="E2868" s="1" t="s">
        <v>1077</v>
      </c>
      <c r="F2868" s="1" t="n">
        <v>21</v>
      </c>
      <c r="G2868" s="1" t="s">
        <v>1059</v>
      </c>
      <c r="H2868" s="1" t="n">
        <v>214.44</v>
      </c>
      <c r="I2868" s="1" t="s">
        <v>46</v>
      </c>
      <c r="J286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2867SKU02867PARLE PRODUCT 2867FROZEN FOODBRITANNIALITREINACTIVE21214.44</v>
      </c>
      <c r="K2868" s="1" t="n">
        <f aca="false">COUNTIF(J:J, $J2868)</f>
        <v>1</v>
      </c>
      <c r="L2868" s="1" t="str">
        <f aca="false">IF(ISNA(VLOOKUP(tblProducts[[#This Row],[supplier_id]], tblSuppliers[], 3, FALSE())), "Invalid", "Valid")</f>
        <v>Valid</v>
      </c>
    </row>
    <row r="2869" customFormat="false" ht="15" hidden="false" customHeight="true" outlineLevel="0" collapsed="false">
      <c r="A2869" s="1" t="n">
        <v>2868</v>
      </c>
      <c r="B2869" s="1" t="s">
        <v>6812</v>
      </c>
      <c r="C2869" s="1" t="s">
        <v>6813</v>
      </c>
      <c r="D2869" s="1" t="s">
        <v>1143</v>
      </c>
      <c r="E2869" s="1" t="s">
        <v>1054</v>
      </c>
      <c r="F2869" s="1" t="n">
        <v>54</v>
      </c>
      <c r="G2869" s="1" t="s">
        <v>1068</v>
      </c>
      <c r="H2869" s="1" t="n">
        <v>445.58</v>
      </c>
      <c r="I2869" s="1" t="s">
        <v>39</v>
      </c>
      <c r="J286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2868SKU02868P&amp;G PRODUCT 2868BEVERAGESUNILEVERPIECEACTIVE54445.58</v>
      </c>
      <c r="K2869" s="1" t="n">
        <f aca="false">COUNTIF(J:J, $J2869)</f>
        <v>1</v>
      </c>
      <c r="L2869" s="1" t="str">
        <f aca="false">IF(ISNA(VLOOKUP(tblProducts[[#This Row],[supplier_id]], tblSuppliers[], 3, FALSE())), "Invalid", "Valid")</f>
        <v>Valid</v>
      </c>
    </row>
    <row r="2870" customFormat="false" ht="15" hidden="false" customHeight="true" outlineLevel="0" collapsed="false">
      <c r="A2870" s="1" t="n">
        <v>2869</v>
      </c>
      <c r="B2870" s="1" t="s">
        <v>6814</v>
      </c>
      <c r="C2870" s="1" t="s">
        <v>6815</v>
      </c>
      <c r="D2870" s="1" t="s">
        <v>1143</v>
      </c>
      <c r="E2870" s="1" t="s">
        <v>1085</v>
      </c>
      <c r="F2870" s="1" t="n">
        <v>37</v>
      </c>
      <c r="G2870" s="1" t="s">
        <v>1078</v>
      </c>
      <c r="H2870" s="1" t="n">
        <v>319.95</v>
      </c>
      <c r="I2870" s="1" t="s">
        <v>46</v>
      </c>
      <c r="J287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2869SKU02869ITC PRODUCT 2869BEVERAGESDABURBOTTLEINACTIVE37319.95</v>
      </c>
      <c r="K2870" s="1" t="n">
        <f aca="false">COUNTIF(J:J, $J2870)</f>
        <v>1</v>
      </c>
      <c r="L2870" s="1" t="str">
        <f aca="false">IF(ISNA(VLOOKUP(tblProducts[[#This Row],[supplier_id]], tblSuppliers[], 3, FALSE())), "Invalid", "Valid")</f>
        <v>Valid</v>
      </c>
    </row>
    <row r="2871" customFormat="false" ht="15" hidden="false" customHeight="true" outlineLevel="0" collapsed="false">
      <c r="A2871" s="1" t="n">
        <v>2870</v>
      </c>
      <c r="B2871" s="1" t="s">
        <v>6816</v>
      </c>
      <c r="C2871" s="1" t="s">
        <v>6817</v>
      </c>
      <c r="D2871" s="1" t="s">
        <v>1088</v>
      </c>
      <c r="E2871" s="1" t="s">
        <v>1082</v>
      </c>
      <c r="F2871" s="1" t="n">
        <v>134</v>
      </c>
      <c r="G2871" s="1" t="s">
        <v>1068</v>
      </c>
      <c r="H2871" s="1" t="n">
        <v>922.83</v>
      </c>
      <c r="I2871" s="1" t="s">
        <v>46</v>
      </c>
      <c r="J287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2870SKU02870UNILEVER PRODUCT 2870HOUSEHOLDNESTLEPIECEINACTIVE134922.83</v>
      </c>
      <c r="K2871" s="1" t="n">
        <f aca="false">COUNTIF(J:J, $J2871)</f>
        <v>1</v>
      </c>
      <c r="L2871" s="1" t="str">
        <f aca="false">IF(ISNA(VLOOKUP(tblProducts[[#This Row],[supplier_id]], tblSuppliers[], 3, FALSE())), "Invalid", "Valid")</f>
        <v>Valid</v>
      </c>
    </row>
    <row r="2872" customFormat="false" ht="15" hidden="false" customHeight="true" outlineLevel="0" collapsed="false">
      <c r="A2872" s="1" t="n">
        <v>2871</v>
      </c>
      <c r="B2872" s="1" t="s">
        <v>6818</v>
      </c>
      <c r="C2872" s="1" t="s">
        <v>6819</v>
      </c>
      <c r="D2872" s="1" t="s">
        <v>1053</v>
      </c>
      <c r="E2872" s="1" t="s">
        <v>1085</v>
      </c>
      <c r="F2872" s="1" t="n">
        <v>121</v>
      </c>
      <c r="G2872" s="1" t="s">
        <v>1059</v>
      </c>
      <c r="H2872" s="1" t="n">
        <v>278.26</v>
      </c>
      <c r="I2872" s="1" t="s">
        <v>46</v>
      </c>
      <c r="J287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2871SKU02871UNILEVER PRODUCT 2871CLEANINGDABURLITREINACTIVE121278.26</v>
      </c>
      <c r="K2872" s="1" t="n">
        <f aca="false">COUNTIF(J:J, $J2872)</f>
        <v>1</v>
      </c>
      <c r="L2872" s="1" t="str">
        <f aca="false">IF(ISNA(VLOOKUP(tblProducts[[#This Row],[supplier_id]], tblSuppliers[], 3, FALSE())), "Invalid", "Valid")</f>
        <v>Valid</v>
      </c>
    </row>
    <row r="2873" customFormat="false" ht="15" hidden="false" customHeight="true" outlineLevel="0" collapsed="false">
      <c r="A2873" s="1" t="n">
        <v>2872</v>
      </c>
      <c r="B2873" s="1" t="s">
        <v>6820</v>
      </c>
      <c r="C2873" s="1" t="s">
        <v>6821</v>
      </c>
      <c r="D2873" s="1" t="s">
        <v>1053</v>
      </c>
      <c r="E2873" s="1" t="s">
        <v>1071</v>
      </c>
      <c r="F2873" s="1" t="n">
        <v>68</v>
      </c>
      <c r="G2873" s="1" t="s">
        <v>1064</v>
      </c>
      <c r="H2873" s="1" t="n">
        <v>1169.86</v>
      </c>
      <c r="I2873" s="1" t="s">
        <v>39</v>
      </c>
      <c r="J287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2872SKU02872P&amp;G PRODUCT 2872CLEANINGITCKGACTIVE681169.86</v>
      </c>
      <c r="K2873" s="1" t="n">
        <f aca="false">COUNTIF(J:J, $J2873)</f>
        <v>1</v>
      </c>
      <c r="L2873" s="1" t="str">
        <f aca="false">IF(ISNA(VLOOKUP(tblProducts[[#This Row],[supplier_id]], tblSuppliers[], 3, FALSE())), "Invalid", "Valid")</f>
        <v>Valid</v>
      </c>
    </row>
    <row r="2874" customFormat="false" ht="15" hidden="false" customHeight="true" outlineLevel="0" collapsed="false">
      <c r="A2874" s="1" t="n">
        <v>2873</v>
      </c>
      <c r="B2874" s="1" t="s">
        <v>6822</v>
      </c>
      <c r="C2874" s="1" t="s">
        <v>6823</v>
      </c>
      <c r="D2874" s="1" t="s">
        <v>1067</v>
      </c>
      <c r="E2874" s="1" t="s">
        <v>1082</v>
      </c>
      <c r="F2874" s="1" t="n">
        <v>148</v>
      </c>
      <c r="G2874" s="1" t="s">
        <v>1068</v>
      </c>
      <c r="H2874" s="1" t="n">
        <v>1425.38</v>
      </c>
      <c r="I2874" s="1" t="s">
        <v>39</v>
      </c>
      <c r="J287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2873SKU02873AMUL PRODUCT 2873BAKERYNESTLEPIECEACTIVE1481425.38</v>
      </c>
      <c r="K2874" s="1" t="n">
        <f aca="false">COUNTIF(J:J, $J2874)</f>
        <v>1</v>
      </c>
      <c r="L2874" s="1" t="str">
        <f aca="false">IF(ISNA(VLOOKUP(tblProducts[[#This Row],[supplier_id]], tblSuppliers[], 3, FALSE())), "Invalid", "Valid")</f>
        <v>Valid</v>
      </c>
    </row>
    <row r="2875" customFormat="false" ht="15" hidden="false" customHeight="true" outlineLevel="0" collapsed="false">
      <c r="A2875" s="1" t="n">
        <v>2874</v>
      </c>
      <c r="B2875" s="1" t="s">
        <v>6824</v>
      </c>
      <c r="C2875" s="1" t="s">
        <v>6825</v>
      </c>
      <c r="D2875" s="1" t="s">
        <v>1098</v>
      </c>
      <c r="E2875" s="1" t="s">
        <v>1077</v>
      </c>
      <c r="F2875" s="1" t="n">
        <v>28</v>
      </c>
      <c r="G2875" s="1" t="s">
        <v>1068</v>
      </c>
      <c r="H2875" s="1" t="n">
        <v>1163.88</v>
      </c>
      <c r="I2875" s="1" t="s">
        <v>39</v>
      </c>
      <c r="J287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2874SKU02874NESTLE PRODUCT 2874PERSONAL CAREBRITANNIAPIECEACTIVE281163.88</v>
      </c>
      <c r="K2875" s="1" t="n">
        <f aca="false">COUNTIF(J:J, $J2875)</f>
        <v>1</v>
      </c>
      <c r="L2875" s="1" t="str">
        <f aca="false">IF(ISNA(VLOOKUP(tblProducts[[#This Row],[supplier_id]], tblSuppliers[], 3, FALSE())), "Invalid", "Valid")</f>
        <v>Valid</v>
      </c>
    </row>
    <row r="2876" customFormat="false" ht="15" hidden="false" customHeight="true" outlineLevel="0" collapsed="false">
      <c r="A2876" s="1" t="n">
        <v>2875</v>
      </c>
      <c r="B2876" s="1" t="s">
        <v>6826</v>
      </c>
      <c r="C2876" s="1" t="s">
        <v>6827</v>
      </c>
      <c r="D2876" s="1" t="s">
        <v>1053</v>
      </c>
      <c r="E2876" s="1" t="s">
        <v>1058</v>
      </c>
      <c r="F2876" s="1" t="n">
        <v>60</v>
      </c>
      <c r="G2876" s="1" t="s">
        <v>1059</v>
      </c>
      <c r="H2876" s="1" t="n">
        <v>1965.75</v>
      </c>
      <c r="I2876" s="1" t="s">
        <v>39</v>
      </c>
      <c r="J287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2875SKU02875DABUR PRODUCT 2875CLEANINGP&amp;GLITREACTIVE601965.75</v>
      </c>
      <c r="K2876" s="1" t="n">
        <f aca="false">COUNTIF(J:J, $J2876)</f>
        <v>1</v>
      </c>
      <c r="L2876" s="1" t="str">
        <f aca="false">IF(ISNA(VLOOKUP(tblProducts[[#This Row],[supplier_id]], tblSuppliers[], 3, FALSE())), "Invalid", "Valid")</f>
        <v>Valid</v>
      </c>
    </row>
    <row r="2877" customFormat="false" ht="15" hidden="false" customHeight="true" outlineLevel="0" collapsed="false">
      <c r="A2877" s="1" t="n">
        <v>2876</v>
      </c>
      <c r="B2877" s="1" t="s">
        <v>6828</v>
      </c>
      <c r="C2877" s="1" t="s">
        <v>6829</v>
      </c>
      <c r="D2877" s="1" t="s">
        <v>1143</v>
      </c>
      <c r="E2877" s="1" t="s">
        <v>1063</v>
      </c>
      <c r="F2877" s="1" t="n">
        <v>169</v>
      </c>
      <c r="G2877" s="1" t="s">
        <v>1059</v>
      </c>
      <c r="H2877" s="1" t="n">
        <v>887.93</v>
      </c>
      <c r="I2877" s="1" t="s">
        <v>46</v>
      </c>
      <c r="J287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2876SKU02876NESTLE PRODUCT 2876BEVERAGESAMULLITREINACTIVE169887.93</v>
      </c>
      <c r="K2877" s="1" t="n">
        <f aca="false">COUNTIF(J:J, $J2877)</f>
        <v>1</v>
      </c>
      <c r="L2877" s="1" t="str">
        <f aca="false">IF(ISNA(VLOOKUP(tblProducts[[#This Row],[supplier_id]], tblSuppliers[], 3, FALSE())), "Invalid", "Valid")</f>
        <v>Valid</v>
      </c>
    </row>
    <row r="2878" customFormat="false" ht="15" hidden="false" customHeight="true" outlineLevel="0" collapsed="false">
      <c r="A2878" s="1" t="n">
        <v>2877</v>
      </c>
      <c r="B2878" s="1" t="s">
        <v>6830</v>
      </c>
      <c r="C2878" s="1" t="s">
        <v>6831</v>
      </c>
      <c r="D2878" s="1" t="s">
        <v>1088</v>
      </c>
      <c r="E2878" s="1" t="s">
        <v>1063</v>
      </c>
      <c r="F2878" s="1" t="n">
        <v>169</v>
      </c>
      <c r="G2878" s="1" t="s">
        <v>1078</v>
      </c>
      <c r="H2878" s="1" t="n">
        <v>524.26</v>
      </c>
      <c r="I2878" s="1" t="s">
        <v>46</v>
      </c>
      <c r="J287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2877SKU02877DABUR PRODUCT 2877HOUSEHOLDAMULBOTTLEINACTIVE169524.26</v>
      </c>
      <c r="K2878" s="1" t="n">
        <f aca="false">COUNTIF(J:J, $J2878)</f>
        <v>1</v>
      </c>
      <c r="L2878" s="1" t="str">
        <f aca="false">IF(ISNA(VLOOKUP(tblProducts[[#This Row],[supplier_id]], tblSuppliers[], 3, FALSE())), "Invalid", "Valid")</f>
        <v>Valid</v>
      </c>
    </row>
    <row r="2879" customFormat="false" ht="15" hidden="false" customHeight="true" outlineLevel="0" collapsed="false">
      <c r="A2879" s="1" t="n">
        <v>2878</v>
      </c>
      <c r="B2879" s="1" t="s">
        <v>6832</v>
      </c>
      <c r="C2879" s="1" t="s">
        <v>6833</v>
      </c>
      <c r="D2879" s="1" t="s">
        <v>1067</v>
      </c>
      <c r="E2879" s="1" t="s">
        <v>1058</v>
      </c>
      <c r="F2879" s="1" t="n">
        <v>171</v>
      </c>
      <c r="G2879" s="1" t="s">
        <v>1059</v>
      </c>
      <c r="H2879" s="1" t="n">
        <v>2092.44</v>
      </c>
      <c r="I2879" s="1" t="s">
        <v>46</v>
      </c>
      <c r="J287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2878SKU02878AMUL PRODUCT 2878BAKERYP&amp;GLITREINACTIVE1712092.44</v>
      </c>
      <c r="K2879" s="1" t="n">
        <f aca="false">COUNTIF(J:J, $J2879)</f>
        <v>1</v>
      </c>
      <c r="L2879" s="1" t="str">
        <f aca="false">IF(ISNA(VLOOKUP(tblProducts[[#This Row],[supplier_id]], tblSuppliers[], 3, FALSE())), "Invalid", "Valid")</f>
        <v>Valid</v>
      </c>
    </row>
    <row r="2880" customFormat="false" ht="15" hidden="false" customHeight="true" outlineLevel="0" collapsed="false">
      <c r="A2880" s="1" t="n">
        <v>2879</v>
      </c>
      <c r="B2880" s="1" t="s">
        <v>6834</v>
      </c>
      <c r="C2880" s="1" t="s">
        <v>6835</v>
      </c>
      <c r="D2880" s="1" t="s">
        <v>1067</v>
      </c>
      <c r="E2880" s="1" t="s">
        <v>1089</v>
      </c>
      <c r="F2880" s="1" t="n">
        <v>126</v>
      </c>
      <c r="G2880" s="1" t="s">
        <v>1068</v>
      </c>
      <c r="H2880" s="1" t="n">
        <v>2304.96</v>
      </c>
      <c r="I2880" s="1" t="s">
        <v>46</v>
      </c>
      <c r="J288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2879SKU02879ITC PRODUCT 2879BAKERYPARLEPIECEINACTIVE1262304.96</v>
      </c>
      <c r="K2880" s="1" t="n">
        <f aca="false">COUNTIF(J:J, $J2880)</f>
        <v>1</v>
      </c>
      <c r="L2880" s="1" t="str">
        <f aca="false">IF(ISNA(VLOOKUP(tblProducts[[#This Row],[supplier_id]], tblSuppliers[], 3, FALSE())), "Invalid", "Valid")</f>
        <v>Valid</v>
      </c>
    </row>
    <row r="2881" customFormat="false" ht="15" hidden="false" customHeight="true" outlineLevel="0" collapsed="false">
      <c r="A2881" s="1" t="n">
        <v>2880</v>
      </c>
      <c r="B2881" s="1" t="s">
        <v>6836</v>
      </c>
      <c r="C2881" s="1" t="s">
        <v>6837</v>
      </c>
      <c r="D2881" s="1" t="s">
        <v>1098</v>
      </c>
      <c r="E2881" s="1" t="s">
        <v>1063</v>
      </c>
      <c r="F2881" s="1" t="n">
        <v>25</v>
      </c>
      <c r="G2881" s="1" t="s">
        <v>1055</v>
      </c>
      <c r="H2881" s="1" t="n">
        <v>510.5</v>
      </c>
      <c r="I2881" s="1" t="s">
        <v>39</v>
      </c>
      <c r="J288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2880SKU02880PARLE PRODUCT 2880PERSONAL CAREAMULPACKACTIVE25510.5</v>
      </c>
      <c r="K2881" s="1" t="n">
        <f aca="false">COUNTIF(J:J, $J2881)</f>
        <v>1</v>
      </c>
      <c r="L2881" s="1" t="str">
        <f aca="false">IF(ISNA(VLOOKUP(tblProducts[[#This Row],[supplier_id]], tblSuppliers[], 3, FALSE())), "Invalid", "Valid")</f>
        <v>Valid</v>
      </c>
    </row>
    <row r="2882" customFormat="false" ht="15" hidden="false" customHeight="true" outlineLevel="0" collapsed="false">
      <c r="A2882" s="1" t="n">
        <v>2881</v>
      </c>
      <c r="B2882" s="1" t="s">
        <v>6838</v>
      </c>
      <c r="C2882" s="1" t="s">
        <v>6839</v>
      </c>
      <c r="D2882" s="1" t="s">
        <v>1053</v>
      </c>
      <c r="E2882" s="1" t="s">
        <v>1085</v>
      </c>
      <c r="F2882" s="1" t="n">
        <v>37</v>
      </c>
      <c r="G2882" s="1" t="s">
        <v>1059</v>
      </c>
      <c r="H2882" s="1" t="n">
        <v>1980.94</v>
      </c>
      <c r="I2882" s="1" t="s">
        <v>39</v>
      </c>
      <c r="J288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2881SKU02881BRITANNIA PRODUCT 2881CLEANINGDABURLITREACTIVE371980.94</v>
      </c>
      <c r="K2882" s="1" t="n">
        <f aca="false">COUNTIF(J:J, $J2882)</f>
        <v>1</v>
      </c>
      <c r="L2882" s="1" t="str">
        <f aca="false">IF(ISNA(VLOOKUP(tblProducts[[#This Row],[supplier_id]], tblSuppliers[], 3, FALSE())), "Invalid", "Valid")</f>
        <v>Valid</v>
      </c>
    </row>
    <row r="2883" customFormat="false" ht="15" hidden="false" customHeight="true" outlineLevel="0" collapsed="false">
      <c r="A2883" s="1" t="n">
        <v>2882</v>
      </c>
      <c r="B2883" s="1" t="s">
        <v>6840</v>
      </c>
      <c r="C2883" s="1" t="s">
        <v>6841</v>
      </c>
      <c r="D2883" s="1" t="s">
        <v>1053</v>
      </c>
      <c r="E2883" s="1" t="s">
        <v>1089</v>
      </c>
      <c r="F2883" s="1" t="n">
        <v>55</v>
      </c>
      <c r="G2883" s="1" t="s">
        <v>1068</v>
      </c>
      <c r="H2883" s="1" t="n">
        <v>269.11</v>
      </c>
      <c r="I2883" s="1" t="s">
        <v>46</v>
      </c>
      <c r="J288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2882SKU02882AMUL PRODUCT 2882CLEANINGPARLEPIECEINACTIVE55269.11</v>
      </c>
      <c r="K2883" s="1" t="n">
        <f aca="false">COUNTIF(J:J, $J2883)</f>
        <v>1</v>
      </c>
      <c r="L2883" s="1" t="str">
        <f aca="false">IF(ISNA(VLOOKUP(tblProducts[[#This Row],[supplier_id]], tblSuppliers[], 3, FALSE())), "Invalid", "Valid")</f>
        <v>Valid</v>
      </c>
    </row>
    <row r="2884" customFormat="false" ht="15" hidden="false" customHeight="true" outlineLevel="0" collapsed="false">
      <c r="A2884" s="1" t="n">
        <v>2883</v>
      </c>
      <c r="B2884" s="1" t="s">
        <v>6842</v>
      </c>
      <c r="C2884" s="1" t="s">
        <v>6843</v>
      </c>
      <c r="D2884" s="1" t="s">
        <v>1081</v>
      </c>
      <c r="E2884" s="1" t="s">
        <v>1089</v>
      </c>
      <c r="F2884" s="1" t="n">
        <v>27</v>
      </c>
      <c r="G2884" s="1" t="s">
        <v>1078</v>
      </c>
      <c r="H2884" s="1" t="n">
        <v>1728.02</v>
      </c>
      <c r="I2884" s="1" t="s">
        <v>46</v>
      </c>
      <c r="J288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2883SKU02883BRITANNIA PRODUCT 2883FROZEN FOODPARLEBOTTLEINACTIVE271728.02</v>
      </c>
      <c r="K2884" s="1" t="n">
        <f aca="false">COUNTIF(J:J, $J2884)</f>
        <v>1</v>
      </c>
      <c r="L2884" s="1" t="str">
        <f aca="false">IF(ISNA(VLOOKUP(tblProducts[[#This Row],[supplier_id]], tblSuppliers[], 3, FALSE())), "Invalid", "Valid")</f>
        <v>Valid</v>
      </c>
    </row>
    <row r="2885" customFormat="false" ht="15" hidden="false" customHeight="true" outlineLevel="0" collapsed="false">
      <c r="A2885" s="1" t="n">
        <v>2884</v>
      </c>
      <c r="B2885" s="1" t="s">
        <v>6844</v>
      </c>
      <c r="C2885" s="1" t="s">
        <v>6845</v>
      </c>
      <c r="D2885" s="1" t="s">
        <v>1088</v>
      </c>
      <c r="E2885" s="1" t="s">
        <v>1054</v>
      </c>
      <c r="F2885" s="1" t="n">
        <v>176</v>
      </c>
      <c r="G2885" s="1" t="s">
        <v>1078</v>
      </c>
      <c r="H2885" s="1" t="n">
        <v>73.66</v>
      </c>
      <c r="I2885" s="1" t="s">
        <v>46</v>
      </c>
      <c r="J288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2884SKU02884P&amp;G PRODUCT 2884HOUSEHOLDUNILEVERBOTTLEINACTIVE17673.66</v>
      </c>
      <c r="K2885" s="1" t="n">
        <f aca="false">COUNTIF(J:J, $J2885)</f>
        <v>1</v>
      </c>
      <c r="L2885" s="1" t="str">
        <f aca="false">IF(ISNA(VLOOKUP(tblProducts[[#This Row],[supplier_id]], tblSuppliers[], 3, FALSE())), "Invalid", "Valid")</f>
        <v>Valid</v>
      </c>
    </row>
    <row r="2886" customFormat="false" ht="15" hidden="false" customHeight="true" outlineLevel="0" collapsed="false">
      <c r="A2886" s="1" t="n">
        <v>2885</v>
      </c>
      <c r="B2886" s="1" t="s">
        <v>6846</v>
      </c>
      <c r="C2886" s="1" t="s">
        <v>6847</v>
      </c>
      <c r="D2886" s="1" t="s">
        <v>1098</v>
      </c>
      <c r="E2886" s="1" t="s">
        <v>1058</v>
      </c>
      <c r="F2886" s="1" t="n">
        <v>82</v>
      </c>
      <c r="G2886" s="1" t="s">
        <v>1059</v>
      </c>
      <c r="H2886" s="1" t="n">
        <v>196.73</v>
      </c>
      <c r="I2886" s="1" t="s">
        <v>46</v>
      </c>
      <c r="J288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2885SKU02885PARLE PRODUCT 2885PERSONAL CAREP&amp;GLITREINACTIVE82196.73</v>
      </c>
      <c r="K2886" s="1" t="n">
        <f aca="false">COUNTIF(J:J, $J2886)</f>
        <v>1</v>
      </c>
      <c r="L2886" s="1" t="str">
        <f aca="false">IF(ISNA(VLOOKUP(tblProducts[[#This Row],[supplier_id]], tblSuppliers[], 3, FALSE())), "Invalid", "Valid")</f>
        <v>Valid</v>
      </c>
    </row>
    <row r="2887" customFormat="false" ht="15" hidden="false" customHeight="true" outlineLevel="0" collapsed="false">
      <c r="A2887" s="1" t="n">
        <v>2886</v>
      </c>
      <c r="B2887" s="1" t="s">
        <v>6848</v>
      </c>
      <c r="C2887" s="1" t="s">
        <v>6849</v>
      </c>
      <c r="D2887" s="1" t="s">
        <v>1143</v>
      </c>
      <c r="E2887" s="1" t="s">
        <v>1089</v>
      </c>
      <c r="F2887" s="1" t="n">
        <v>148</v>
      </c>
      <c r="G2887" s="1" t="s">
        <v>1078</v>
      </c>
      <c r="H2887" s="1" t="n">
        <v>1388.56</v>
      </c>
      <c r="I2887" s="1" t="s">
        <v>39</v>
      </c>
      <c r="J288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2886SKU02886DABUR PRODUCT 2886BEVERAGESPARLEBOTTLEACTIVE1481388.56</v>
      </c>
      <c r="K2887" s="1" t="n">
        <f aca="false">COUNTIF(J:J, $J2887)</f>
        <v>1</v>
      </c>
      <c r="L2887" s="1" t="str">
        <f aca="false">IF(ISNA(VLOOKUP(tblProducts[[#This Row],[supplier_id]], tblSuppliers[], 3, FALSE())), "Invalid", "Valid")</f>
        <v>Valid</v>
      </c>
    </row>
    <row r="2888" customFormat="false" ht="15" hidden="false" customHeight="true" outlineLevel="0" collapsed="false">
      <c r="A2888" s="1" t="n">
        <v>2887</v>
      </c>
      <c r="B2888" s="1" t="s">
        <v>6850</v>
      </c>
      <c r="C2888" s="1" t="s">
        <v>6851</v>
      </c>
      <c r="D2888" s="1" t="s">
        <v>1098</v>
      </c>
      <c r="E2888" s="1" t="s">
        <v>1058</v>
      </c>
      <c r="F2888" s="1" t="n">
        <v>17</v>
      </c>
      <c r="G2888" s="1" t="s">
        <v>1064</v>
      </c>
      <c r="H2888" s="1" t="n">
        <v>1305.37</v>
      </c>
      <c r="I2888" s="1" t="s">
        <v>39</v>
      </c>
      <c r="J288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2887SKU02887ITC PRODUCT 2887PERSONAL CAREP&amp;GKGACTIVE171305.37</v>
      </c>
      <c r="K2888" s="1" t="n">
        <f aca="false">COUNTIF(J:J, $J2888)</f>
        <v>1</v>
      </c>
      <c r="L2888" s="1" t="str">
        <f aca="false">IF(ISNA(VLOOKUP(tblProducts[[#This Row],[supplier_id]], tblSuppliers[], 3, FALSE())), "Invalid", "Valid")</f>
        <v>Valid</v>
      </c>
    </row>
    <row r="2889" customFormat="false" ht="15" hidden="false" customHeight="true" outlineLevel="0" collapsed="false">
      <c r="A2889" s="1" t="n">
        <v>2888</v>
      </c>
      <c r="B2889" s="1" t="s">
        <v>6852</v>
      </c>
      <c r="C2889" s="1" t="s">
        <v>6853</v>
      </c>
      <c r="D2889" s="1" t="s">
        <v>1076</v>
      </c>
      <c r="E2889" s="1" t="s">
        <v>1082</v>
      </c>
      <c r="F2889" s="1" t="n">
        <v>13</v>
      </c>
      <c r="G2889" s="1" t="s">
        <v>1055</v>
      </c>
      <c r="H2889" s="1" t="n">
        <v>70.93</v>
      </c>
      <c r="I2889" s="1" t="s">
        <v>46</v>
      </c>
      <c r="J288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2888SKU02888BRITANNIA PRODUCT 2888SNACKSNESTLEPACKINACTIVE1370.93</v>
      </c>
      <c r="K2889" s="1" t="n">
        <f aca="false">COUNTIF(J:J, $J2889)</f>
        <v>1</v>
      </c>
      <c r="L2889" s="1" t="str">
        <f aca="false">IF(ISNA(VLOOKUP(tblProducts[[#This Row],[supplier_id]], tblSuppliers[], 3, FALSE())), "Invalid", "Valid")</f>
        <v>Valid</v>
      </c>
    </row>
    <row r="2890" customFormat="false" ht="15" hidden="false" customHeight="true" outlineLevel="0" collapsed="false">
      <c r="A2890" s="1" t="n">
        <v>2889</v>
      </c>
      <c r="B2890" s="1" t="s">
        <v>6854</v>
      </c>
      <c r="C2890" s="1" t="s">
        <v>6855</v>
      </c>
      <c r="D2890" s="1" t="s">
        <v>1088</v>
      </c>
      <c r="E2890" s="1" t="s">
        <v>1082</v>
      </c>
      <c r="F2890" s="1" t="n">
        <v>142</v>
      </c>
      <c r="G2890" s="1" t="s">
        <v>1064</v>
      </c>
      <c r="H2890" s="1" t="n">
        <v>1891.13</v>
      </c>
      <c r="I2890" s="1" t="s">
        <v>39</v>
      </c>
      <c r="J289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2889SKU02889P&amp;G PRODUCT 2889HOUSEHOLDNESTLEKGACTIVE1421891.13</v>
      </c>
      <c r="K2890" s="1" t="n">
        <f aca="false">COUNTIF(J:J, $J2890)</f>
        <v>1</v>
      </c>
      <c r="L2890" s="1" t="str">
        <f aca="false">IF(ISNA(VLOOKUP(tblProducts[[#This Row],[supplier_id]], tblSuppliers[], 3, FALSE())), "Invalid", "Valid")</f>
        <v>Valid</v>
      </c>
    </row>
    <row r="2891" customFormat="false" ht="15" hidden="false" customHeight="true" outlineLevel="0" collapsed="false">
      <c r="A2891" s="1" t="n">
        <v>2890</v>
      </c>
      <c r="B2891" s="1" t="s">
        <v>6856</v>
      </c>
      <c r="C2891" s="1" t="s">
        <v>6857</v>
      </c>
      <c r="D2891" s="1" t="s">
        <v>1053</v>
      </c>
      <c r="E2891" s="1" t="s">
        <v>1077</v>
      </c>
      <c r="F2891" s="1" t="n">
        <v>189</v>
      </c>
      <c r="G2891" s="1" t="s">
        <v>1059</v>
      </c>
      <c r="H2891" s="1" t="n">
        <v>1617.81</v>
      </c>
      <c r="I2891" s="1" t="s">
        <v>46</v>
      </c>
      <c r="J289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2890SKU02890AMUL PRODUCT 2890CLEANINGBRITANNIALITREINACTIVE1891617.81</v>
      </c>
      <c r="K2891" s="1" t="n">
        <f aca="false">COUNTIF(J:J, $J2891)</f>
        <v>1</v>
      </c>
      <c r="L2891" s="1" t="str">
        <f aca="false">IF(ISNA(VLOOKUP(tblProducts[[#This Row],[supplier_id]], tblSuppliers[], 3, FALSE())), "Invalid", "Valid")</f>
        <v>Valid</v>
      </c>
    </row>
    <row r="2892" customFormat="false" ht="15" hidden="false" customHeight="true" outlineLevel="0" collapsed="false">
      <c r="A2892" s="1" t="n">
        <v>2891</v>
      </c>
      <c r="B2892" s="1" t="s">
        <v>6858</v>
      </c>
      <c r="C2892" s="1" t="s">
        <v>6859</v>
      </c>
      <c r="D2892" s="1" t="s">
        <v>1053</v>
      </c>
      <c r="E2892" s="1" t="s">
        <v>1071</v>
      </c>
      <c r="F2892" s="1" t="n">
        <v>34</v>
      </c>
      <c r="G2892" s="1" t="s">
        <v>1064</v>
      </c>
      <c r="H2892" s="1" t="n">
        <v>678.51</v>
      </c>
      <c r="I2892" s="1" t="s">
        <v>46</v>
      </c>
      <c r="J289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2891SKU02891NESTLE PRODUCT 2891CLEANINGITCKGINACTIVE34678.51</v>
      </c>
      <c r="K2892" s="1" t="n">
        <f aca="false">COUNTIF(J:J, $J2892)</f>
        <v>1</v>
      </c>
      <c r="L2892" s="1" t="str">
        <f aca="false">IF(ISNA(VLOOKUP(tblProducts[[#This Row],[supplier_id]], tblSuppliers[], 3, FALSE())), "Invalid", "Valid")</f>
        <v>Valid</v>
      </c>
    </row>
    <row r="2893" customFormat="false" ht="15" hidden="false" customHeight="true" outlineLevel="0" collapsed="false">
      <c r="A2893" s="1" t="n">
        <v>2892</v>
      </c>
      <c r="B2893" s="1" t="s">
        <v>6860</v>
      </c>
      <c r="C2893" s="1" t="s">
        <v>6861</v>
      </c>
      <c r="D2893" s="1" t="s">
        <v>1062</v>
      </c>
      <c r="E2893" s="1" t="s">
        <v>1077</v>
      </c>
      <c r="F2893" s="1" t="n">
        <v>161</v>
      </c>
      <c r="G2893" s="1" t="s">
        <v>1055</v>
      </c>
      <c r="H2893" s="1" t="n">
        <v>1553.99</v>
      </c>
      <c r="I2893" s="1" t="s">
        <v>39</v>
      </c>
      <c r="J289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2892SKU02892AMUL PRODUCT 2892DAIRYBRITANNIAPACKACTIVE1611553.99</v>
      </c>
      <c r="K2893" s="1" t="n">
        <f aca="false">COUNTIF(J:J, $J2893)</f>
        <v>1</v>
      </c>
      <c r="L2893" s="1" t="str">
        <f aca="false">IF(ISNA(VLOOKUP(tblProducts[[#This Row],[supplier_id]], tblSuppliers[], 3, FALSE())), "Invalid", "Valid")</f>
        <v>Valid</v>
      </c>
    </row>
    <row r="2894" customFormat="false" ht="15" hidden="false" customHeight="true" outlineLevel="0" collapsed="false">
      <c r="A2894" s="1" t="n">
        <v>2893</v>
      </c>
      <c r="B2894" s="1" t="s">
        <v>6862</v>
      </c>
      <c r="C2894" s="1" t="s">
        <v>6863</v>
      </c>
      <c r="D2894" s="1" t="s">
        <v>1081</v>
      </c>
      <c r="E2894" s="1" t="s">
        <v>1071</v>
      </c>
      <c r="F2894" s="1" t="n">
        <v>160</v>
      </c>
      <c r="G2894" s="1" t="s">
        <v>1055</v>
      </c>
      <c r="H2894" s="1" t="n">
        <v>1887.2</v>
      </c>
      <c r="I2894" s="1" t="s">
        <v>39</v>
      </c>
      <c r="J289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2893SKU02893NESTLE PRODUCT 2893FROZEN FOODITCPACKACTIVE1601887.2</v>
      </c>
      <c r="K2894" s="1" t="n">
        <f aca="false">COUNTIF(J:J, $J2894)</f>
        <v>1</v>
      </c>
      <c r="L2894" s="1" t="str">
        <f aca="false">IF(ISNA(VLOOKUP(tblProducts[[#This Row],[supplier_id]], tblSuppliers[], 3, FALSE())), "Invalid", "Valid")</f>
        <v>Valid</v>
      </c>
    </row>
    <row r="2895" customFormat="false" ht="15" hidden="false" customHeight="true" outlineLevel="0" collapsed="false">
      <c r="A2895" s="1" t="n">
        <v>2894</v>
      </c>
      <c r="B2895" s="1" t="s">
        <v>6864</v>
      </c>
      <c r="C2895" s="1" t="s">
        <v>6865</v>
      </c>
      <c r="D2895" s="1" t="s">
        <v>1076</v>
      </c>
      <c r="E2895" s="1" t="s">
        <v>1082</v>
      </c>
      <c r="F2895" s="1" t="n">
        <v>200</v>
      </c>
      <c r="G2895" s="1" t="s">
        <v>1078</v>
      </c>
      <c r="H2895" s="1" t="n">
        <v>2261.97</v>
      </c>
      <c r="I2895" s="1" t="s">
        <v>39</v>
      </c>
      <c r="J289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2894SKU02894P&amp;G PRODUCT 2894SNACKSNESTLEBOTTLEACTIVE2002261.97</v>
      </c>
      <c r="K2895" s="1" t="n">
        <f aca="false">COUNTIF(J:J, $J2895)</f>
        <v>1</v>
      </c>
      <c r="L2895" s="1" t="str">
        <f aca="false">IF(ISNA(VLOOKUP(tblProducts[[#This Row],[supplier_id]], tblSuppliers[], 3, FALSE())), "Invalid", "Valid")</f>
        <v>Valid</v>
      </c>
    </row>
    <row r="2896" customFormat="false" ht="15" hidden="false" customHeight="true" outlineLevel="0" collapsed="false">
      <c r="A2896" s="1" t="n">
        <v>2895</v>
      </c>
      <c r="B2896" s="1" t="s">
        <v>6866</v>
      </c>
      <c r="C2896" s="1" t="s">
        <v>6867</v>
      </c>
      <c r="D2896" s="1" t="s">
        <v>1053</v>
      </c>
      <c r="E2896" s="1" t="s">
        <v>1063</v>
      </c>
      <c r="F2896" s="1" t="n">
        <v>107</v>
      </c>
      <c r="G2896" s="1" t="s">
        <v>1064</v>
      </c>
      <c r="H2896" s="1" t="n">
        <v>1212.89</v>
      </c>
      <c r="I2896" s="1" t="s">
        <v>39</v>
      </c>
      <c r="J289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2895SKU02895P&amp;G PRODUCT 2895CLEANINGAMULKGACTIVE1071212.89</v>
      </c>
      <c r="K2896" s="1" t="n">
        <f aca="false">COUNTIF(J:J, $J2896)</f>
        <v>1</v>
      </c>
      <c r="L2896" s="1" t="str">
        <f aca="false">IF(ISNA(VLOOKUP(tblProducts[[#This Row],[supplier_id]], tblSuppliers[], 3, FALSE())), "Invalid", "Valid")</f>
        <v>Valid</v>
      </c>
    </row>
    <row r="2897" customFormat="false" ht="15" hidden="false" customHeight="true" outlineLevel="0" collapsed="false">
      <c r="A2897" s="1" t="n">
        <v>2896</v>
      </c>
      <c r="B2897" s="1" t="s">
        <v>6868</v>
      </c>
      <c r="C2897" s="1" t="s">
        <v>6869</v>
      </c>
      <c r="D2897" s="1" t="s">
        <v>1067</v>
      </c>
      <c r="E2897" s="1" t="s">
        <v>1071</v>
      </c>
      <c r="F2897" s="1" t="n">
        <v>184</v>
      </c>
      <c r="G2897" s="1" t="s">
        <v>1064</v>
      </c>
      <c r="H2897" s="1" t="n">
        <v>1506.7</v>
      </c>
      <c r="I2897" s="1" t="s">
        <v>39</v>
      </c>
      <c r="J289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2896SKU02896DABUR PRODUCT 2896BAKERYITCKGACTIVE1841506.7</v>
      </c>
      <c r="K2897" s="1" t="n">
        <f aca="false">COUNTIF(J:J, $J2897)</f>
        <v>1</v>
      </c>
      <c r="L2897" s="1" t="str">
        <f aca="false">IF(ISNA(VLOOKUP(tblProducts[[#This Row],[supplier_id]], tblSuppliers[], 3, FALSE())), "Invalid", "Valid")</f>
        <v>Valid</v>
      </c>
    </row>
    <row r="2898" customFormat="false" ht="15" hidden="false" customHeight="true" outlineLevel="0" collapsed="false">
      <c r="A2898" s="1" t="n">
        <v>2897</v>
      </c>
      <c r="B2898" s="1" t="s">
        <v>6870</v>
      </c>
      <c r="C2898" s="1" t="s">
        <v>6871</v>
      </c>
      <c r="D2898" s="1" t="s">
        <v>1088</v>
      </c>
      <c r="E2898" s="1" t="s">
        <v>1085</v>
      </c>
      <c r="F2898" s="1" t="n">
        <v>70</v>
      </c>
      <c r="G2898" s="1" t="s">
        <v>1059</v>
      </c>
      <c r="H2898" s="1" t="n">
        <v>1488.22</v>
      </c>
      <c r="I2898" s="1" t="s">
        <v>46</v>
      </c>
      <c r="J289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2897SKU02897NESTLE PRODUCT 2897HOUSEHOLDDABURLITREINACTIVE701488.22</v>
      </c>
      <c r="K2898" s="1" t="n">
        <f aca="false">COUNTIF(J:J, $J2898)</f>
        <v>1</v>
      </c>
      <c r="L2898" s="1" t="str">
        <f aca="false">IF(ISNA(VLOOKUP(tblProducts[[#This Row],[supplier_id]], tblSuppliers[], 3, FALSE())), "Invalid", "Valid")</f>
        <v>Valid</v>
      </c>
    </row>
    <row r="2899" customFormat="false" ht="15" hidden="false" customHeight="true" outlineLevel="0" collapsed="false">
      <c r="A2899" s="1" t="n">
        <v>2898</v>
      </c>
      <c r="B2899" s="1" t="s">
        <v>6872</v>
      </c>
      <c r="C2899" s="1" t="s">
        <v>6873</v>
      </c>
      <c r="D2899" s="1" t="s">
        <v>1067</v>
      </c>
      <c r="E2899" s="1" t="s">
        <v>1077</v>
      </c>
      <c r="F2899" s="1" t="n">
        <v>167</v>
      </c>
      <c r="G2899" s="1" t="s">
        <v>1055</v>
      </c>
      <c r="H2899" s="1" t="n">
        <v>631.44</v>
      </c>
      <c r="I2899" s="1" t="s">
        <v>46</v>
      </c>
      <c r="J289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2898SKU02898PARLE PRODUCT 2898BAKERYBRITANNIAPACKINACTIVE167631.44</v>
      </c>
      <c r="K2899" s="1" t="n">
        <f aca="false">COUNTIF(J:J, $J2899)</f>
        <v>1</v>
      </c>
      <c r="L2899" s="1" t="str">
        <f aca="false">IF(ISNA(VLOOKUP(tblProducts[[#This Row],[supplier_id]], tblSuppliers[], 3, FALSE())), "Invalid", "Valid")</f>
        <v>Valid</v>
      </c>
    </row>
    <row r="2900" customFormat="false" ht="15" hidden="false" customHeight="true" outlineLevel="0" collapsed="false">
      <c r="A2900" s="1" t="n">
        <v>2899</v>
      </c>
      <c r="B2900" s="1" t="s">
        <v>6874</v>
      </c>
      <c r="C2900" s="1" t="s">
        <v>6875</v>
      </c>
      <c r="D2900" s="1" t="s">
        <v>1098</v>
      </c>
      <c r="E2900" s="1" t="s">
        <v>1063</v>
      </c>
      <c r="F2900" s="1" t="n">
        <v>178</v>
      </c>
      <c r="G2900" s="1" t="s">
        <v>1059</v>
      </c>
      <c r="H2900" s="1" t="n">
        <v>1719.57</v>
      </c>
      <c r="I2900" s="1" t="s">
        <v>46</v>
      </c>
      <c r="J290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2899SKU02899AMUL PRODUCT 2899PERSONAL CAREAMULLITREINACTIVE1781719.57</v>
      </c>
      <c r="K2900" s="1" t="n">
        <f aca="false">COUNTIF(J:J, $J2900)</f>
        <v>1</v>
      </c>
      <c r="L2900" s="1" t="str">
        <f aca="false">IF(ISNA(VLOOKUP(tblProducts[[#This Row],[supplier_id]], tblSuppliers[], 3, FALSE())), "Invalid", "Valid")</f>
        <v>Valid</v>
      </c>
    </row>
    <row r="2901" customFormat="false" ht="15" hidden="false" customHeight="true" outlineLevel="0" collapsed="false">
      <c r="A2901" s="1" t="n">
        <v>2900</v>
      </c>
      <c r="B2901" s="1" t="s">
        <v>6876</v>
      </c>
      <c r="C2901" s="1" t="s">
        <v>6877</v>
      </c>
      <c r="D2901" s="1" t="s">
        <v>1053</v>
      </c>
      <c r="E2901" s="1" t="s">
        <v>1085</v>
      </c>
      <c r="F2901" s="1" t="n">
        <v>51</v>
      </c>
      <c r="G2901" s="1" t="s">
        <v>1068</v>
      </c>
      <c r="H2901" s="1" t="n">
        <v>1725.54</v>
      </c>
      <c r="I2901" s="1" t="s">
        <v>46</v>
      </c>
      <c r="J290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2900SKU02900UNILEVER PRODUCT 2900CLEANINGDABURPIECEINACTIVE511725.54</v>
      </c>
      <c r="K2901" s="1" t="n">
        <f aca="false">COUNTIF(J:J, $J2901)</f>
        <v>1</v>
      </c>
      <c r="L2901" s="1" t="str">
        <f aca="false">IF(ISNA(VLOOKUP(tblProducts[[#This Row],[supplier_id]], tblSuppliers[], 3, FALSE())), "Invalid", "Valid")</f>
        <v>Valid</v>
      </c>
    </row>
    <row r="2902" customFormat="false" ht="15" hidden="false" customHeight="true" outlineLevel="0" collapsed="false">
      <c r="A2902" s="1" t="n">
        <v>2901</v>
      </c>
      <c r="B2902" s="1" t="s">
        <v>6878</v>
      </c>
      <c r="C2902" s="1" t="s">
        <v>6879</v>
      </c>
      <c r="D2902" s="1" t="s">
        <v>1088</v>
      </c>
      <c r="E2902" s="1" t="s">
        <v>1071</v>
      </c>
      <c r="F2902" s="1" t="n">
        <v>29</v>
      </c>
      <c r="G2902" s="1" t="s">
        <v>1064</v>
      </c>
      <c r="H2902" s="1" t="n">
        <v>92.45</v>
      </c>
      <c r="I2902" s="1" t="s">
        <v>46</v>
      </c>
      <c r="J290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2901SKU02901AMUL PRODUCT 2901HOUSEHOLDITCKGINACTIVE2992.45</v>
      </c>
      <c r="K2902" s="1" t="n">
        <f aca="false">COUNTIF(J:J, $J2902)</f>
        <v>1</v>
      </c>
      <c r="L2902" s="1" t="str">
        <f aca="false">IF(ISNA(VLOOKUP(tblProducts[[#This Row],[supplier_id]], tblSuppliers[], 3, FALSE())), "Invalid", "Valid")</f>
        <v>Valid</v>
      </c>
    </row>
    <row r="2903" customFormat="false" ht="15" hidden="false" customHeight="true" outlineLevel="0" collapsed="false">
      <c r="A2903" s="1" t="n">
        <v>2902</v>
      </c>
      <c r="B2903" s="1" t="s">
        <v>6880</v>
      </c>
      <c r="C2903" s="1" t="s">
        <v>6881</v>
      </c>
      <c r="D2903" s="1" t="s">
        <v>1053</v>
      </c>
      <c r="E2903" s="1" t="s">
        <v>1054</v>
      </c>
      <c r="F2903" s="1" t="n">
        <v>114</v>
      </c>
      <c r="G2903" s="1" t="s">
        <v>1055</v>
      </c>
      <c r="H2903" s="1" t="n">
        <v>1896.79</v>
      </c>
      <c r="I2903" s="1" t="s">
        <v>39</v>
      </c>
      <c r="J290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2902SKU02902AMUL PRODUCT 2902CLEANINGUNILEVERPACKACTIVE1141896.79</v>
      </c>
      <c r="K2903" s="1" t="n">
        <f aca="false">COUNTIF(J:J, $J2903)</f>
        <v>1</v>
      </c>
      <c r="L2903" s="1" t="str">
        <f aca="false">IF(ISNA(VLOOKUP(tblProducts[[#This Row],[supplier_id]], tblSuppliers[], 3, FALSE())), "Invalid", "Valid")</f>
        <v>Valid</v>
      </c>
    </row>
    <row r="2904" customFormat="false" ht="15" hidden="false" customHeight="true" outlineLevel="0" collapsed="false">
      <c r="A2904" s="1" t="n">
        <v>2903</v>
      </c>
      <c r="B2904" s="1" t="s">
        <v>6882</v>
      </c>
      <c r="C2904" s="1" t="s">
        <v>6883</v>
      </c>
      <c r="D2904" s="1" t="s">
        <v>1143</v>
      </c>
      <c r="E2904" s="1" t="s">
        <v>1082</v>
      </c>
      <c r="F2904" s="1" t="n">
        <v>20</v>
      </c>
      <c r="G2904" s="1" t="s">
        <v>1055</v>
      </c>
      <c r="H2904" s="1" t="n">
        <v>1374.63</v>
      </c>
      <c r="I2904" s="1" t="s">
        <v>46</v>
      </c>
      <c r="J290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2903SKU02903BRITANNIA PRODUCT 2903BEVERAGESNESTLEPACKINACTIVE201374.63</v>
      </c>
      <c r="K2904" s="1" t="n">
        <f aca="false">COUNTIF(J:J, $J2904)</f>
        <v>1</v>
      </c>
      <c r="L2904" s="1" t="str">
        <f aca="false">IF(ISNA(VLOOKUP(tblProducts[[#This Row],[supplier_id]], tblSuppliers[], 3, FALSE())), "Invalid", "Valid")</f>
        <v>Valid</v>
      </c>
    </row>
    <row r="2905" customFormat="false" ht="15" hidden="false" customHeight="true" outlineLevel="0" collapsed="false">
      <c r="A2905" s="1" t="n">
        <v>2904</v>
      </c>
      <c r="B2905" s="1" t="s">
        <v>6884</v>
      </c>
      <c r="C2905" s="1" t="s">
        <v>6885</v>
      </c>
      <c r="D2905" s="1" t="s">
        <v>1098</v>
      </c>
      <c r="E2905" s="1" t="s">
        <v>1077</v>
      </c>
      <c r="F2905" s="1" t="n">
        <v>167</v>
      </c>
      <c r="G2905" s="1" t="s">
        <v>1064</v>
      </c>
      <c r="H2905" s="1" t="n">
        <v>2209.54</v>
      </c>
      <c r="I2905" s="1" t="s">
        <v>46</v>
      </c>
      <c r="J290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2904SKU02904PARLE PRODUCT 2904PERSONAL CAREBRITANNIAKGINACTIVE1672209.54</v>
      </c>
      <c r="K2905" s="1" t="n">
        <f aca="false">COUNTIF(J:J, $J2905)</f>
        <v>1</v>
      </c>
      <c r="L2905" s="1" t="str">
        <f aca="false">IF(ISNA(VLOOKUP(tblProducts[[#This Row],[supplier_id]], tblSuppliers[], 3, FALSE())), "Invalid", "Valid")</f>
        <v>Valid</v>
      </c>
    </row>
    <row r="2906" customFormat="false" ht="15" hidden="false" customHeight="true" outlineLevel="0" collapsed="false">
      <c r="A2906" s="1" t="n">
        <v>2905</v>
      </c>
      <c r="B2906" s="1" t="s">
        <v>6886</v>
      </c>
      <c r="C2906" s="1" t="s">
        <v>6887</v>
      </c>
      <c r="D2906" s="1" t="s">
        <v>1098</v>
      </c>
      <c r="E2906" s="1" t="s">
        <v>1058</v>
      </c>
      <c r="F2906" s="1" t="n">
        <v>21</v>
      </c>
      <c r="G2906" s="1" t="s">
        <v>1078</v>
      </c>
      <c r="H2906" s="1" t="n">
        <v>1122.57</v>
      </c>
      <c r="I2906" s="1" t="s">
        <v>46</v>
      </c>
      <c r="J290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2905SKU02905P&amp;G PRODUCT 2905PERSONAL CAREP&amp;GBOTTLEINACTIVE211122.57</v>
      </c>
      <c r="K2906" s="1" t="n">
        <f aca="false">COUNTIF(J:J, $J2906)</f>
        <v>1</v>
      </c>
      <c r="L2906" s="1" t="str">
        <f aca="false">IF(ISNA(VLOOKUP(tblProducts[[#This Row],[supplier_id]], tblSuppliers[], 3, FALSE())), "Invalid", "Valid")</f>
        <v>Valid</v>
      </c>
    </row>
    <row r="2907" customFormat="false" ht="15" hidden="false" customHeight="true" outlineLevel="0" collapsed="false">
      <c r="A2907" s="1" t="n">
        <v>2906</v>
      </c>
      <c r="B2907" s="1" t="s">
        <v>6888</v>
      </c>
      <c r="C2907" s="1" t="s">
        <v>6889</v>
      </c>
      <c r="D2907" s="1" t="s">
        <v>1088</v>
      </c>
      <c r="E2907" s="1" t="s">
        <v>1082</v>
      </c>
      <c r="F2907" s="1" t="n">
        <v>160</v>
      </c>
      <c r="G2907" s="1" t="s">
        <v>1064</v>
      </c>
      <c r="H2907" s="1" t="n">
        <v>551.05</v>
      </c>
      <c r="I2907" s="1" t="s">
        <v>39</v>
      </c>
      <c r="J290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2906SKU02906BRITANNIA PRODUCT 2906HOUSEHOLDNESTLEKGACTIVE160551.05</v>
      </c>
      <c r="K2907" s="1" t="n">
        <f aca="false">COUNTIF(J:J, $J2907)</f>
        <v>1</v>
      </c>
      <c r="L2907" s="1" t="str">
        <f aca="false">IF(ISNA(VLOOKUP(tblProducts[[#This Row],[supplier_id]], tblSuppliers[], 3, FALSE())), "Invalid", "Valid")</f>
        <v>Valid</v>
      </c>
    </row>
    <row r="2908" customFormat="false" ht="15" hidden="false" customHeight="true" outlineLevel="0" collapsed="false">
      <c r="A2908" s="1" t="n">
        <v>2907</v>
      </c>
      <c r="B2908" s="1" t="s">
        <v>6890</v>
      </c>
      <c r="C2908" s="1" t="s">
        <v>6891</v>
      </c>
      <c r="D2908" s="1" t="s">
        <v>1081</v>
      </c>
      <c r="E2908" s="1" t="s">
        <v>1071</v>
      </c>
      <c r="F2908" s="1" t="n">
        <v>100</v>
      </c>
      <c r="G2908" s="1" t="s">
        <v>1064</v>
      </c>
      <c r="H2908" s="1" t="n">
        <v>113.31</v>
      </c>
      <c r="I2908" s="1" t="s">
        <v>39</v>
      </c>
      <c r="J290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2907SKU02907P&amp;G PRODUCT 2907FROZEN FOODITCKGACTIVE100113.31</v>
      </c>
      <c r="K2908" s="1" t="n">
        <f aca="false">COUNTIF(J:J, $J2908)</f>
        <v>1</v>
      </c>
      <c r="L2908" s="1" t="str">
        <f aca="false">IF(ISNA(VLOOKUP(tblProducts[[#This Row],[supplier_id]], tblSuppliers[], 3, FALSE())), "Invalid", "Valid")</f>
        <v>Valid</v>
      </c>
    </row>
    <row r="2909" customFormat="false" ht="15" hidden="false" customHeight="true" outlineLevel="0" collapsed="false">
      <c r="A2909" s="1" t="n">
        <v>2908</v>
      </c>
      <c r="B2909" s="1" t="s">
        <v>6892</v>
      </c>
      <c r="C2909" s="1" t="s">
        <v>6893</v>
      </c>
      <c r="D2909" s="1" t="s">
        <v>1098</v>
      </c>
      <c r="E2909" s="1" t="s">
        <v>1085</v>
      </c>
      <c r="F2909" s="1" t="n">
        <v>85</v>
      </c>
      <c r="G2909" s="1" t="s">
        <v>1055</v>
      </c>
      <c r="H2909" s="1" t="n">
        <v>1184.04</v>
      </c>
      <c r="I2909" s="1" t="s">
        <v>46</v>
      </c>
      <c r="J290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2908SKU02908BRITANNIA PRODUCT 2908PERSONAL CAREDABURPACKINACTIVE851184.04</v>
      </c>
      <c r="K2909" s="1" t="n">
        <f aca="false">COUNTIF(J:J, $J2909)</f>
        <v>1</v>
      </c>
      <c r="L2909" s="1" t="str">
        <f aca="false">IF(ISNA(VLOOKUP(tblProducts[[#This Row],[supplier_id]], tblSuppliers[], 3, FALSE())), "Invalid", "Valid")</f>
        <v>Valid</v>
      </c>
    </row>
    <row r="2910" customFormat="false" ht="15" hidden="false" customHeight="true" outlineLevel="0" collapsed="false">
      <c r="A2910" s="1" t="n">
        <v>2909</v>
      </c>
      <c r="B2910" s="1" t="s">
        <v>6894</v>
      </c>
      <c r="C2910" s="1" t="s">
        <v>6895</v>
      </c>
      <c r="D2910" s="1" t="s">
        <v>1053</v>
      </c>
      <c r="E2910" s="1" t="s">
        <v>1082</v>
      </c>
      <c r="F2910" s="1" t="n">
        <v>200</v>
      </c>
      <c r="G2910" s="1" t="s">
        <v>1068</v>
      </c>
      <c r="H2910" s="1" t="n">
        <v>1415.06</v>
      </c>
      <c r="I2910" s="1" t="s">
        <v>46</v>
      </c>
      <c r="J291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2909SKU02909PARLE PRODUCT 2909CLEANINGNESTLEPIECEINACTIVE2001415.06</v>
      </c>
      <c r="K2910" s="1" t="n">
        <f aca="false">COUNTIF(J:J, $J2910)</f>
        <v>1</v>
      </c>
      <c r="L2910" s="1" t="str">
        <f aca="false">IF(ISNA(VLOOKUP(tblProducts[[#This Row],[supplier_id]], tblSuppliers[], 3, FALSE())), "Invalid", "Valid")</f>
        <v>Valid</v>
      </c>
    </row>
    <row r="2911" customFormat="false" ht="15" hidden="false" customHeight="true" outlineLevel="0" collapsed="false">
      <c r="A2911" s="1" t="n">
        <v>2910</v>
      </c>
      <c r="B2911" s="1" t="s">
        <v>6896</v>
      </c>
      <c r="C2911" s="1" t="s">
        <v>6897</v>
      </c>
      <c r="D2911" s="1" t="s">
        <v>1067</v>
      </c>
      <c r="E2911" s="1" t="s">
        <v>1089</v>
      </c>
      <c r="F2911" s="1" t="n">
        <v>20</v>
      </c>
      <c r="G2911" s="1" t="s">
        <v>1059</v>
      </c>
      <c r="H2911" s="1" t="n">
        <v>1527.75</v>
      </c>
      <c r="I2911" s="1" t="s">
        <v>39</v>
      </c>
      <c r="J291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2910SKU02910NESTLE PRODUCT 2910BAKERYPARLELITREACTIVE201527.75</v>
      </c>
      <c r="K2911" s="1" t="n">
        <f aca="false">COUNTIF(J:J, $J2911)</f>
        <v>1</v>
      </c>
      <c r="L2911" s="1" t="str">
        <f aca="false">IF(ISNA(VLOOKUP(tblProducts[[#This Row],[supplier_id]], tblSuppliers[], 3, FALSE())), "Invalid", "Valid")</f>
        <v>Valid</v>
      </c>
    </row>
    <row r="2912" customFormat="false" ht="15" hidden="false" customHeight="true" outlineLevel="0" collapsed="false">
      <c r="A2912" s="1" t="n">
        <v>2911</v>
      </c>
      <c r="B2912" s="1" t="s">
        <v>6898</v>
      </c>
      <c r="C2912" s="1" t="s">
        <v>6899</v>
      </c>
      <c r="D2912" s="1" t="s">
        <v>1053</v>
      </c>
      <c r="E2912" s="1" t="s">
        <v>1054</v>
      </c>
      <c r="F2912" s="1" t="n">
        <v>175</v>
      </c>
      <c r="G2912" s="1" t="s">
        <v>1055</v>
      </c>
      <c r="H2912" s="1" t="n">
        <v>1938.75</v>
      </c>
      <c r="I2912" s="1" t="s">
        <v>46</v>
      </c>
      <c r="J291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2911SKU02911BRITANNIA PRODUCT 2911CLEANINGUNILEVERPACKINACTIVE1751938.75</v>
      </c>
      <c r="K2912" s="1" t="n">
        <f aca="false">COUNTIF(J:J, $J2912)</f>
        <v>1</v>
      </c>
      <c r="L2912" s="1" t="str">
        <f aca="false">IF(ISNA(VLOOKUP(tblProducts[[#This Row],[supplier_id]], tblSuppliers[], 3, FALSE())), "Invalid", "Valid")</f>
        <v>Valid</v>
      </c>
    </row>
    <row r="2913" customFormat="false" ht="15" hidden="false" customHeight="true" outlineLevel="0" collapsed="false">
      <c r="A2913" s="1" t="n">
        <v>2912</v>
      </c>
      <c r="B2913" s="1" t="s">
        <v>6900</v>
      </c>
      <c r="C2913" s="1" t="s">
        <v>6901</v>
      </c>
      <c r="D2913" s="1" t="s">
        <v>1081</v>
      </c>
      <c r="E2913" s="1" t="s">
        <v>1089</v>
      </c>
      <c r="F2913" s="1" t="n">
        <v>18</v>
      </c>
      <c r="G2913" s="1" t="s">
        <v>1064</v>
      </c>
      <c r="H2913" s="1" t="n">
        <v>413.47</v>
      </c>
      <c r="I2913" s="1" t="s">
        <v>39</v>
      </c>
      <c r="J291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2912SKU02912NESTLE PRODUCT 2912FROZEN FOODPARLEKGACTIVE18413.47</v>
      </c>
      <c r="K2913" s="1" t="n">
        <f aca="false">COUNTIF(J:J, $J2913)</f>
        <v>1</v>
      </c>
      <c r="L2913" s="1" t="str">
        <f aca="false">IF(ISNA(VLOOKUP(tblProducts[[#This Row],[supplier_id]], tblSuppliers[], 3, FALSE())), "Invalid", "Valid")</f>
        <v>Valid</v>
      </c>
    </row>
    <row r="2914" customFormat="false" ht="15" hidden="false" customHeight="true" outlineLevel="0" collapsed="false">
      <c r="A2914" s="1" t="n">
        <v>2913</v>
      </c>
      <c r="B2914" s="1" t="s">
        <v>6902</v>
      </c>
      <c r="C2914" s="1" t="s">
        <v>6903</v>
      </c>
      <c r="D2914" s="1" t="s">
        <v>1098</v>
      </c>
      <c r="E2914" s="1" t="s">
        <v>1063</v>
      </c>
      <c r="F2914" s="1" t="n">
        <v>121</v>
      </c>
      <c r="G2914" s="1" t="s">
        <v>1055</v>
      </c>
      <c r="H2914" s="1" t="n">
        <v>1860.88</v>
      </c>
      <c r="I2914" s="1" t="s">
        <v>39</v>
      </c>
      <c r="J291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2913SKU02913ITC PRODUCT 2913PERSONAL CAREAMULPACKACTIVE1211860.88</v>
      </c>
      <c r="K2914" s="1" t="n">
        <f aca="false">COUNTIF(J:J, $J2914)</f>
        <v>1</v>
      </c>
      <c r="L2914" s="1" t="str">
        <f aca="false">IF(ISNA(VLOOKUP(tblProducts[[#This Row],[supplier_id]], tblSuppliers[], 3, FALSE())), "Invalid", "Valid")</f>
        <v>Valid</v>
      </c>
    </row>
    <row r="2915" customFormat="false" ht="15" hidden="false" customHeight="true" outlineLevel="0" collapsed="false">
      <c r="A2915" s="1" t="n">
        <v>2914</v>
      </c>
      <c r="B2915" s="1" t="s">
        <v>6904</v>
      </c>
      <c r="C2915" s="1" t="s">
        <v>6905</v>
      </c>
      <c r="D2915" s="1" t="s">
        <v>1067</v>
      </c>
      <c r="E2915" s="1" t="s">
        <v>1058</v>
      </c>
      <c r="F2915" s="1" t="n">
        <v>78</v>
      </c>
      <c r="G2915" s="1" t="s">
        <v>1078</v>
      </c>
      <c r="H2915" s="1" t="n">
        <v>1158.63</v>
      </c>
      <c r="I2915" s="1" t="s">
        <v>39</v>
      </c>
      <c r="J291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2914SKU02914P&amp;G PRODUCT 2914BAKERYP&amp;GBOTTLEACTIVE781158.63</v>
      </c>
      <c r="K2915" s="1" t="n">
        <f aca="false">COUNTIF(J:J, $J2915)</f>
        <v>1</v>
      </c>
      <c r="L2915" s="1" t="str">
        <f aca="false">IF(ISNA(VLOOKUP(tblProducts[[#This Row],[supplier_id]], tblSuppliers[], 3, FALSE())), "Invalid", "Valid")</f>
        <v>Valid</v>
      </c>
    </row>
    <row r="2916" customFormat="false" ht="15" hidden="false" customHeight="true" outlineLevel="0" collapsed="false">
      <c r="A2916" s="1" t="n">
        <v>2915</v>
      </c>
      <c r="B2916" s="1" t="s">
        <v>6906</v>
      </c>
      <c r="C2916" s="1" t="s">
        <v>6907</v>
      </c>
      <c r="D2916" s="1" t="s">
        <v>1076</v>
      </c>
      <c r="E2916" s="1" t="s">
        <v>1058</v>
      </c>
      <c r="F2916" s="1" t="n">
        <v>186</v>
      </c>
      <c r="G2916" s="1" t="s">
        <v>1059</v>
      </c>
      <c r="H2916" s="1" t="n">
        <v>346.17</v>
      </c>
      <c r="I2916" s="1" t="s">
        <v>46</v>
      </c>
      <c r="J291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2915SKU02915P&amp;G PRODUCT 2915SNACKSP&amp;GLITREINACTIVE186346.17</v>
      </c>
      <c r="K2916" s="1" t="n">
        <f aca="false">COUNTIF(J:J, $J2916)</f>
        <v>1</v>
      </c>
      <c r="L2916" s="1" t="str">
        <f aca="false">IF(ISNA(VLOOKUP(tblProducts[[#This Row],[supplier_id]], tblSuppliers[], 3, FALSE())), "Invalid", "Valid")</f>
        <v>Valid</v>
      </c>
    </row>
    <row r="2917" customFormat="false" ht="15" hidden="false" customHeight="true" outlineLevel="0" collapsed="false">
      <c r="A2917" s="1" t="n">
        <v>2916</v>
      </c>
      <c r="B2917" s="1" t="s">
        <v>6908</v>
      </c>
      <c r="C2917" s="1" t="s">
        <v>6909</v>
      </c>
      <c r="D2917" s="1" t="s">
        <v>1062</v>
      </c>
      <c r="E2917" s="1" t="s">
        <v>1071</v>
      </c>
      <c r="F2917" s="1" t="n">
        <v>77</v>
      </c>
      <c r="G2917" s="1" t="s">
        <v>1078</v>
      </c>
      <c r="H2917" s="1" t="n">
        <v>726.58</v>
      </c>
      <c r="I2917" s="1" t="s">
        <v>39</v>
      </c>
      <c r="J291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2916SKU02916DABUR PRODUCT 2916DAIRYITCBOTTLEACTIVE77726.58</v>
      </c>
      <c r="K2917" s="1" t="n">
        <f aca="false">COUNTIF(J:J, $J2917)</f>
        <v>1</v>
      </c>
      <c r="L2917" s="1" t="str">
        <f aca="false">IF(ISNA(VLOOKUP(tblProducts[[#This Row],[supplier_id]], tblSuppliers[], 3, FALSE())), "Invalid", "Valid")</f>
        <v>Valid</v>
      </c>
    </row>
    <row r="2918" customFormat="false" ht="15" hidden="false" customHeight="true" outlineLevel="0" collapsed="false">
      <c r="A2918" s="1" t="n">
        <v>2917</v>
      </c>
      <c r="B2918" s="1" t="s">
        <v>6910</v>
      </c>
      <c r="C2918" s="1" t="s">
        <v>6911</v>
      </c>
      <c r="D2918" s="1" t="s">
        <v>1076</v>
      </c>
      <c r="E2918" s="1" t="s">
        <v>1054</v>
      </c>
      <c r="F2918" s="1" t="n">
        <v>77</v>
      </c>
      <c r="G2918" s="1" t="s">
        <v>1064</v>
      </c>
      <c r="H2918" s="1" t="n">
        <v>972</v>
      </c>
      <c r="I2918" s="1" t="s">
        <v>39</v>
      </c>
      <c r="J291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2917SKU02917ITC PRODUCT 2917SNACKSUNILEVERKGACTIVE77972</v>
      </c>
      <c r="K2918" s="1" t="n">
        <f aca="false">COUNTIF(J:J, $J2918)</f>
        <v>1</v>
      </c>
      <c r="L2918" s="1" t="str">
        <f aca="false">IF(ISNA(VLOOKUP(tblProducts[[#This Row],[supplier_id]], tblSuppliers[], 3, FALSE())), "Invalid", "Valid")</f>
        <v>Valid</v>
      </c>
    </row>
    <row r="2919" customFormat="false" ht="15" hidden="false" customHeight="true" outlineLevel="0" collapsed="false">
      <c r="A2919" s="1" t="n">
        <v>2918</v>
      </c>
      <c r="B2919" s="1" t="s">
        <v>6912</v>
      </c>
      <c r="C2919" s="1" t="s">
        <v>6913</v>
      </c>
      <c r="D2919" s="1" t="s">
        <v>1088</v>
      </c>
      <c r="E2919" s="1" t="s">
        <v>1089</v>
      </c>
      <c r="F2919" s="1" t="n">
        <v>65</v>
      </c>
      <c r="G2919" s="1" t="s">
        <v>1059</v>
      </c>
      <c r="H2919" s="1" t="n">
        <v>137.19</v>
      </c>
      <c r="I2919" s="1" t="s">
        <v>39</v>
      </c>
      <c r="J291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2918SKU02918AMUL PRODUCT 2918HOUSEHOLDPARLELITREACTIVE65137.19</v>
      </c>
      <c r="K2919" s="1" t="n">
        <f aca="false">COUNTIF(J:J, $J2919)</f>
        <v>1</v>
      </c>
      <c r="L2919" s="1" t="str">
        <f aca="false">IF(ISNA(VLOOKUP(tblProducts[[#This Row],[supplier_id]], tblSuppliers[], 3, FALSE())), "Invalid", "Valid")</f>
        <v>Valid</v>
      </c>
    </row>
    <row r="2920" customFormat="false" ht="15" hidden="false" customHeight="true" outlineLevel="0" collapsed="false">
      <c r="A2920" s="1" t="n">
        <v>2919</v>
      </c>
      <c r="B2920" s="1" t="s">
        <v>6914</v>
      </c>
      <c r="C2920" s="1" t="s">
        <v>6915</v>
      </c>
      <c r="D2920" s="1" t="s">
        <v>1067</v>
      </c>
      <c r="E2920" s="1" t="s">
        <v>1089</v>
      </c>
      <c r="F2920" s="1" t="n">
        <v>71</v>
      </c>
      <c r="G2920" s="1" t="s">
        <v>1055</v>
      </c>
      <c r="H2920" s="1" t="n">
        <v>986.21</v>
      </c>
      <c r="I2920" s="1" t="s">
        <v>39</v>
      </c>
      <c r="J292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2919SKU02919BRITANNIA PRODUCT 2919BAKERYPARLEPACKACTIVE71986.21</v>
      </c>
      <c r="K2920" s="1" t="n">
        <f aca="false">COUNTIF(J:J, $J2920)</f>
        <v>1</v>
      </c>
      <c r="L2920" s="1" t="str">
        <f aca="false">IF(ISNA(VLOOKUP(tblProducts[[#This Row],[supplier_id]], tblSuppliers[], 3, FALSE())), "Invalid", "Valid")</f>
        <v>Valid</v>
      </c>
    </row>
    <row r="2921" customFormat="false" ht="15" hidden="false" customHeight="true" outlineLevel="0" collapsed="false">
      <c r="A2921" s="1" t="n">
        <v>2920</v>
      </c>
      <c r="B2921" s="1" t="s">
        <v>6916</v>
      </c>
      <c r="C2921" s="1" t="s">
        <v>6917</v>
      </c>
      <c r="D2921" s="1" t="s">
        <v>1098</v>
      </c>
      <c r="E2921" s="1" t="s">
        <v>1089</v>
      </c>
      <c r="F2921" s="1" t="n">
        <v>145</v>
      </c>
      <c r="G2921" s="1" t="s">
        <v>1059</v>
      </c>
      <c r="H2921" s="1" t="n">
        <v>556.17</v>
      </c>
      <c r="I2921" s="1" t="s">
        <v>39</v>
      </c>
      <c r="J292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2920SKU02920NESTLE PRODUCT 2920PERSONAL CAREPARLELITREACTIVE145556.17</v>
      </c>
      <c r="K2921" s="1" t="n">
        <f aca="false">COUNTIF(J:J, $J2921)</f>
        <v>1</v>
      </c>
      <c r="L2921" s="1" t="str">
        <f aca="false">IF(ISNA(VLOOKUP(tblProducts[[#This Row],[supplier_id]], tblSuppliers[], 3, FALSE())), "Invalid", "Valid")</f>
        <v>Valid</v>
      </c>
    </row>
    <row r="2922" customFormat="false" ht="15" hidden="false" customHeight="true" outlineLevel="0" collapsed="false">
      <c r="A2922" s="1" t="n">
        <v>2921</v>
      </c>
      <c r="B2922" s="1" t="s">
        <v>6918</v>
      </c>
      <c r="C2922" s="1" t="s">
        <v>6919</v>
      </c>
      <c r="D2922" s="1" t="s">
        <v>1062</v>
      </c>
      <c r="E2922" s="1" t="s">
        <v>1054</v>
      </c>
      <c r="F2922" s="1" t="n">
        <v>75</v>
      </c>
      <c r="G2922" s="1" t="s">
        <v>1078</v>
      </c>
      <c r="H2922" s="1" t="n">
        <v>703.75</v>
      </c>
      <c r="I2922" s="1" t="s">
        <v>46</v>
      </c>
      <c r="J292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2921SKU02921PARLE PRODUCT 2921DAIRYUNILEVERBOTTLEINACTIVE75703.75</v>
      </c>
      <c r="K2922" s="1" t="n">
        <f aca="false">COUNTIF(J:J, $J2922)</f>
        <v>1</v>
      </c>
      <c r="L2922" s="1" t="str">
        <f aca="false">IF(ISNA(VLOOKUP(tblProducts[[#This Row],[supplier_id]], tblSuppliers[], 3, FALSE())), "Invalid", "Valid")</f>
        <v>Valid</v>
      </c>
    </row>
    <row r="2923" customFormat="false" ht="15" hidden="false" customHeight="true" outlineLevel="0" collapsed="false">
      <c r="A2923" s="1" t="n">
        <v>2922</v>
      </c>
      <c r="B2923" s="1" t="s">
        <v>6920</v>
      </c>
      <c r="C2923" s="1" t="s">
        <v>6921</v>
      </c>
      <c r="D2923" s="1" t="s">
        <v>1067</v>
      </c>
      <c r="E2923" s="1" t="s">
        <v>1089</v>
      </c>
      <c r="F2923" s="1" t="n">
        <v>58</v>
      </c>
      <c r="G2923" s="1" t="s">
        <v>1064</v>
      </c>
      <c r="H2923" s="1" t="n">
        <v>240.04</v>
      </c>
      <c r="I2923" s="1" t="s">
        <v>39</v>
      </c>
      <c r="J292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2922SKU02922PARLE PRODUCT 2922BAKERYPARLEKGACTIVE58240.04</v>
      </c>
      <c r="K2923" s="1" t="n">
        <f aca="false">COUNTIF(J:J, $J2923)</f>
        <v>1</v>
      </c>
      <c r="L2923" s="1" t="str">
        <f aca="false">IF(ISNA(VLOOKUP(tblProducts[[#This Row],[supplier_id]], tblSuppliers[], 3, FALSE())), "Invalid", "Valid")</f>
        <v>Valid</v>
      </c>
    </row>
    <row r="2924" customFormat="false" ht="15" hidden="false" customHeight="true" outlineLevel="0" collapsed="false">
      <c r="A2924" s="1" t="n">
        <v>2923</v>
      </c>
      <c r="B2924" s="1" t="s">
        <v>6922</v>
      </c>
      <c r="C2924" s="1" t="s">
        <v>6923</v>
      </c>
      <c r="D2924" s="1" t="s">
        <v>1143</v>
      </c>
      <c r="E2924" s="1" t="s">
        <v>1089</v>
      </c>
      <c r="F2924" s="1" t="n">
        <v>123</v>
      </c>
      <c r="G2924" s="1" t="s">
        <v>1064</v>
      </c>
      <c r="H2924" s="1" t="n">
        <v>2044.75</v>
      </c>
      <c r="I2924" s="1" t="s">
        <v>39</v>
      </c>
      <c r="J292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2923SKU02923P&amp;G PRODUCT 2923BEVERAGESPARLEKGACTIVE1232044.75</v>
      </c>
      <c r="K2924" s="1" t="n">
        <f aca="false">COUNTIF(J:J, $J2924)</f>
        <v>1</v>
      </c>
      <c r="L2924" s="1" t="str">
        <f aca="false">IF(ISNA(VLOOKUP(tblProducts[[#This Row],[supplier_id]], tblSuppliers[], 3, FALSE())), "Invalid", "Valid")</f>
        <v>Valid</v>
      </c>
    </row>
    <row r="2925" customFormat="false" ht="15" hidden="false" customHeight="true" outlineLevel="0" collapsed="false">
      <c r="A2925" s="1" t="n">
        <v>2924</v>
      </c>
      <c r="B2925" s="1" t="s">
        <v>6924</v>
      </c>
      <c r="C2925" s="1" t="s">
        <v>6925</v>
      </c>
      <c r="D2925" s="1" t="s">
        <v>1067</v>
      </c>
      <c r="E2925" s="1" t="s">
        <v>1089</v>
      </c>
      <c r="F2925" s="1" t="n">
        <v>6</v>
      </c>
      <c r="G2925" s="1" t="s">
        <v>1078</v>
      </c>
      <c r="H2925" s="1" t="n">
        <v>1384.03</v>
      </c>
      <c r="I2925" s="1" t="s">
        <v>46</v>
      </c>
      <c r="J292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2924SKU02924PARLE PRODUCT 2924BAKERYPARLEBOTTLEINACTIVE61384.03</v>
      </c>
      <c r="K2925" s="1" t="n">
        <f aca="false">COUNTIF(J:J, $J2925)</f>
        <v>1</v>
      </c>
      <c r="L2925" s="1" t="str">
        <f aca="false">IF(ISNA(VLOOKUP(tblProducts[[#This Row],[supplier_id]], tblSuppliers[], 3, FALSE())), "Invalid", "Valid")</f>
        <v>Valid</v>
      </c>
    </row>
    <row r="2926" customFormat="false" ht="15" hidden="false" customHeight="true" outlineLevel="0" collapsed="false">
      <c r="A2926" s="1" t="n">
        <v>2925</v>
      </c>
      <c r="B2926" s="1" t="s">
        <v>6926</v>
      </c>
      <c r="C2926" s="1" t="s">
        <v>6927</v>
      </c>
      <c r="D2926" s="1" t="s">
        <v>1053</v>
      </c>
      <c r="E2926" s="1" t="s">
        <v>1063</v>
      </c>
      <c r="F2926" s="1" t="n">
        <v>155</v>
      </c>
      <c r="G2926" s="1" t="s">
        <v>1064</v>
      </c>
      <c r="H2926" s="1" t="n">
        <v>490.85</v>
      </c>
      <c r="I2926" s="1" t="s">
        <v>46</v>
      </c>
      <c r="J292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2925SKU02925AMUL PRODUCT 2925CLEANINGAMULKGINACTIVE155490.85</v>
      </c>
      <c r="K2926" s="1" t="n">
        <f aca="false">COUNTIF(J:J, $J2926)</f>
        <v>1</v>
      </c>
      <c r="L2926" s="1" t="str">
        <f aca="false">IF(ISNA(VLOOKUP(tblProducts[[#This Row],[supplier_id]], tblSuppliers[], 3, FALSE())), "Invalid", "Valid")</f>
        <v>Valid</v>
      </c>
    </row>
    <row r="2927" customFormat="false" ht="15" hidden="false" customHeight="true" outlineLevel="0" collapsed="false">
      <c r="A2927" s="1" t="n">
        <v>2926</v>
      </c>
      <c r="B2927" s="1" t="s">
        <v>6928</v>
      </c>
      <c r="C2927" s="1" t="s">
        <v>6929</v>
      </c>
      <c r="D2927" s="1" t="s">
        <v>1062</v>
      </c>
      <c r="E2927" s="1" t="s">
        <v>1071</v>
      </c>
      <c r="F2927" s="1" t="n">
        <v>186</v>
      </c>
      <c r="G2927" s="1" t="s">
        <v>1055</v>
      </c>
      <c r="H2927" s="1" t="n">
        <v>2046.4</v>
      </c>
      <c r="I2927" s="1" t="s">
        <v>39</v>
      </c>
      <c r="J292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2926SKU02926BRITANNIA PRODUCT 2926DAIRYITCPACKACTIVE1862046.4</v>
      </c>
      <c r="K2927" s="1" t="n">
        <f aca="false">COUNTIF(J:J, $J2927)</f>
        <v>1</v>
      </c>
      <c r="L2927" s="1" t="str">
        <f aca="false">IF(ISNA(VLOOKUP(tblProducts[[#This Row],[supplier_id]], tblSuppliers[], 3, FALSE())), "Invalid", "Valid")</f>
        <v>Valid</v>
      </c>
    </row>
    <row r="2928" customFormat="false" ht="15" hidden="false" customHeight="true" outlineLevel="0" collapsed="false">
      <c r="A2928" s="1" t="n">
        <v>2927</v>
      </c>
      <c r="B2928" s="1" t="s">
        <v>6930</v>
      </c>
      <c r="C2928" s="1" t="s">
        <v>6931</v>
      </c>
      <c r="D2928" s="1" t="s">
        <v>1143</v>
      </c>
      <c r="E2928" s="1" t="s">
        <v>1071</v>
      </c>
      <c r="F2928" s="1" t="n">
        <v>68</v>
      </c>
      <c r="G2928" s="1" t="s">
        <v>1055</v>
      </c>
      <c r="H2928" s="1" t="n">
        <v>2465.28</v>
      </c>
      <c r="I2928" s="1" t="s">
        <v>39</v>
      </c>
      <c r="J292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2927SKU02927NESTLE PRODUCT 2927BEVERAGESITCPACKACTIVE682465.28</v>
      </c>
      <c r="K2928" s="1" t="n">
        <f aca="false">COUNTIF(J:J, $J2928)</f>
        <v>1</v>
      </c>
      <c r="L2928" s="1" t="str">
        <f aca="false">IF(ISNA(VLOOKUP(tblProducts[[#This Row],[supplier_id]], tblSuppliers[], 3, FALSE())), "Invalid", "Valid")</f>
        <v>Valid</v>
      </c>
    </row>
    <row r="2929" customFormat="false" ht="15" hidden="false" customHeight="true" outlineLevel="0" collapsed="false">
      <c r="A2929" s="1" t="n">
        <v>2928</v>
      </c>
      <c r="B2929" s="1" t="s">
        <v>6932</v>
      </c>
      <c r="C2929" s="1" t="s">
        <v>6933</v>
      </c>
      <c r="D2929" s="1" t="s">
        <v>1143</v>
      </c>
      <c r="E2929" s="1" t="s">
        <v>1089</v>
      </c>
      <c r="F2929" s="1" t="n">
        <v>110</v>
      </c>
      <c r="G2929" s="1" t="s">
        <v>1059</v>
      </c>
      <c r="H2929" s="1" t="n">
        <v>606.81</v>
      </c>
      <c r="I2929" s="1" t="s">
        <v>39</v>
      </c>
      <c r="J292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2928SKU02928P&amp;G PRODUCT 2928BEVERAGESPARLELITREACTIVE110606.81</v>
      </c>
      <c r="K2929" s="1" t="n">
        <f aca="false">COUNTIF(J:J, $J2929)</f>
        <v>1</v>
      </c>
      <c r="L2929" s="1" t="str">
        <f aca="false">IF(ISNA(VLOOKUP(tblProducts[[#This Row],[supplier_id]], tblSuppliers[], 3, FALSE())), "Invalid", "Valid")</f>
        <v>Valid</v>
      </c>
    </row>
    <row r="2930" customFormat="false" ht="15" hidden="false" customHeight="true" outlineLevel="0" collapsed="false">
      <c r="A2930" s="1" t="n">
        <v>2929</v>
      </c>
      <c r="B2930" s="1" t="s">
        <v>6934</v>
      </c>
      <c r="C2930" s="1" t="s">
        <v>6935</v>
      </c>
      <c r="D2930" s="1" t="s">
        <v>1076</v>
      </c>
      <c r="E2930" s="1" t="s">
        <v>1063</v>
      </c>
      <c r="F2930" s="1" t="n">
        <v>60</v>
      </c>
      <c r="G2930" s="1" t="s">
        <v>1064</v>
      </c>
      <c r="H2930" s="1" t="n">
        <v>1416.25</v>
      </c>
      <c r="I2930" s="1" t="s">
        <v>39</v>
      </c>
      <c r="J293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2929SKU02929ITC PRODUCT 2929SNACKSAMULKGACTIVE601416.25</v>
      </c>
      <c r="K2930" s="1" t="n">
        <f aca="false">COUNTIF(J:J, $J2930)</f>
        <v>1</v>
      </c>
      <c r="L2930" s="1" t="str">
        <f aca="false">IF(ISNA(VLOOKUP(tblProducts[[#This Row],[supplier_id]], tblSuppliers[], 3, FALSE())), "Invalid", "Valid")</f>
        <v>Valid</v>
      </c>
    </row>
    <row r="2931" customFormat="false" ht="15" hidden="false" customHeight="true" outlineLevel="0" collapsed="false">
      <c r="A2931" s="1" t="n">
        <v>2930</v>
      </c>
      <c r="B2931" s="1" t="s">
        <v>6936</v>
      </c>
      <c r="C2931" s="1" t="s">
        <v>6937</v>
      </c>
      <c r="D2931" s="1" t="s">
        <v>1076</v>
      </c>
      <c r="E2931" s="1" t="s">
        <v>1082</v>
      </c>
      <c r="F2931" s="1" t="n">
        <v>16</v>
      </c>
      <c r="G2931" s="1" t="s">
        <v>1055</v>
      </c>
      <c r="H2931" s="1" t="n">
        <v>2091.86</v>
      </c>
      <c r="I2931" s="1" t="s">
        <v>46</v>
      </c>
      <c r="J293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2930SKU02930DABUR PRODUCT 2930SNACKSNESTLEPACKINACTIVE162091.86</v>
      </c>
      <c r="K2931" s="1" t="n">
        <f aca="false">COUNTIF(J:J, $J2931)</f>
        <v>1</v>
      </c>
      <c r="L2931" s="1" t="str">
        <f aca="false">IF(ISNA(VLOOKUP(tblProducts[[#This Row],[supplier_id]], tblSuppliers[], 3, FALSE())), "Invalid", "Valid")</f>
        <v>Valid</v>
      </c>
    </row>
    <row r="2932" customFormat="false" ht="15" hidden="false" customHeight="true" outlineLevel="0" collapsed="false">
      <c r="A2932" s="1" t="n">
        <v>2931</v>
      </c>
      <c r="B2932" s="1" t="s">
        <v>6938</v>
      </c>
      <c r="C2932" s="1" t="s">
        <v>6939</v>
      </c>
      <c r="D2932" s="1" t="s">
        <v>1067</v>
      </c>
      <c r="E2932" s="1" t="s">
        <v>1054</v>
      </c>
      <c r="F2932" s="1" t="n">
        <v>77</v>
      </c>
      <c r="G2932" s="1" t="s">
        <v>1055</v>
      </c>
      <c r="H2932" s="1" t="n">
        <v>615.73</v>
      </c>
      <c r="I2932" s="1" t="s">
        <v>39</v>
      </c>
      <c r="J293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2931SKU02931BRITANNIA PRODUCT 2931BAKERYUNILEVERPACKACTIVE77615.73</v>
      </c>
      <c r="K2932" s="1" t="n">
        <f aca="false">COUNTIF(J:J, $J2932)</f>
        <v>1</v>
      </c>
      <c r="L2932" s="1" t="str">
        <f aca="false">IF(ISNA(VLOOKUP(tblProducts[[#This Row],[supplier_id]], tblSuppliers[], 3, FALSE())), "Invalid", "Valid")</f>
        <v>Valid</v>
      </c>
    </row>
    <row r="2933" customFormat="false" ht="15" hidden="false" customHeight="true" outlineLevel="0" collapsed="false">
      <c r="A2933" s="1" t="n">
        <v>2932</v>
      </c>
      <c r="B2933" s="1" t="s">
        <v>6940</v>
      </c>
      <c r="C2933" s="1" t="s">
        <v>6941</v>
      </c>
      <c r="D2933" s="1" t="s">
        <v>1053</v>
      </c>
      <c r="E2933" s="1" t="s">
        <v>1089</v>
      </c>
      <c r="F2933" s="1" t="n">
        <v>74</v>
      </c>
      <c r="G2933" s="1" t="s">
        <v>1059</v>
      </c>
      <c r="H2933" s="1" t="n">
        <v>557.66</v>
      </c>
      <c r="I2933" s="1" t="s">
        <v>46</v>
      </c>
      <c r="J293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2932SKU02932PARLE PRODUCT 2932CLEANINGPARLELITREINACTIVE74557.66</v>
      </c>
      <c r="K2933" s="1" t="n">
        <f aca="false">COUNTIF(J:J, $J2933)</f>
        <v>1</v>
      </c>
      <c r="L2933" s="1" t="str">
        <f aca="false">IF(ISNA(VLOOKUP(tblProducts[[#This Row],[supplier_id]], tblSuppliers[], 3, FALSE())), "Invalid", "Valid")</f>
        <v>Valid</v>
      </c>
    </row>
    <row r="2934" customFormat="false" ht="15" hidden="false" customHeight="true" outlineLevel="0" collapsed="false">
      <c r="A2934" s="1" t="n">
        <v>2933</v>
      </c>
      <c r="B2934" s="1" t="s">
        <v>6942</v>
      </c>
      <c r="C2934" s="1" t="s">
        <v>6943</v>
      </c>
      <c r="D2934" s="1" t="s">
        <v>1143</v>
      </c>
      <c r="E2934" s="1" t="s">
        <v>1077</v>
      </c>
      <c r="F2934" s="1" t="n">
        <v>76</v>
      </c>
      <c r="G2934" s="1" t="s">
        <v>1059</v>
      </c>
      <c r="H2934" s="1" t="n">
        <v>860.3</v>
      </c>
      <c r="I2934" s="1" t="s">
        <v>46</v>
      </c>
      <c r="J293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2933SKU02933PARLE PRODUCT 2933BEVERAGESBRITANNIALITREINACTIVE76860.3</v>
      </c>
      <c r="K2934" s="1" t="n">
        <f aca="false">COUNTIF(J:J, $J2934)</f>
        <v>1</v>
      </c>
      <c r="L2934" s="1" t="str">
        <f aca="false">IF(ISNA(VLOOKUP(tblProducts[[#This Row],[supplier_id]], tblSuppliers[], 3, FALSE())), "Invalid", "Valid")</f>
        <v>Valid</v>
      </c>
    </row>
    <row r="2935" customFormat="false" ht="15" hidden="false" customHeight="true" outlineLevel="0" collapsed="false">
      <c r="A2935" s="1" t="n">
        <v>2934</v>
      </c>
      <c r="B2935" s="1" t="s">
        <v>6944</v>
      </c>
      <c r="C2935" s="1" t="s">
        <v>6945</v>
      </c>
      <c r="D2935" s="1" t="s">
        <v>1067</v>
      </c>
      <c r="E2935" s="1" t="s">
        <v>1071</v>
      </c>
      <c r="F2935" s="1" t="n">
        <v>173</v>
      </c>
      <c r="G2935" s="1" t="s">
        <v>1055</v>
      </c>
      <c r="H2935" s="1" t="n">
        <v>2377.84</v>
      </c>
      <c r="I2935" s="1" t="s">
        <v>39</v>
      </c>
      <c r="J293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2934SKU02934P&amp;G PRODUCT 2934BAKERYITCPACKACTIVE1732377.84</v>
      </c>
      <c r="K2935" s="1" t="n">
        <f aca="false">COUNTIF(J:J, $J2935)</f>
        <v>1</v>
      </c>
      <c r="L2935" s="1" t="str">
        <f aca="false">IF(ISNA(VLOOKUP(tblProducts[[#This Row],[supplier_id]], tblSuppliers[], 3, FALSE())), "Invalid", "Valid")</f>
        <v>Valid</v>
      </c>
    </row>
    <row r="2936" customFormat="false" ht="15" hidden="false" customHeight="true" outlineLevel="0" collapsed="false">
      <c r="A2936" s="1" t="n">
        <v>2935</v>
      </c>
      <c r="B2936" s="1" t="s">
        <v>6946</v>
      </c>
      <c r="C2936" s="1" t="s">
        <v>6947</v>
      </c>
      <c r="D2936" s="1" t="s">
        <v>1098</v>
      </c>
      <c r="E2936" s="1" t="s">
        <v>1058</v>
      </c>
      <c r="F2936" s="1" t="n">
        <v>146</v>
      </c>
      <c r="G2936" s="1" t="s">
        <v>1055</v>
      </c>
      <c r="H2936" s="1" t="n">
        <v>2311.8</v>
      </c>
      <c r="I2936" s="1" t="s">
        <v>39</v>
      </c>
      <c r="J293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2935SKU02935ITC PRODUCT 2935PERSONAL CAREP&amp;GPACKACTIVE1462311.8</v>
      </c>
      <c r="K2936" s="1" t="n">
        <f aca="false">COUNTIF(J:J, $J2936)</f>
        <v>1</v>
      </c>
      <c r="L2936" s="1" t="str">
        <f aca="false">IF(ISNA(VLOOKUP(tblProducts[[#This Row],[supplier_id]], tblSuppliers[], 3, FALSE())), "Invalid", "Valid")</f>
        <v>Valid</v>
      </c>
    </row>
    <row r="2937" customFormat="false" ht="15" hidden="false" customHeight="true" outlineLevel="0" collapsed="false">
      <c r="A2937" s="1" t="n">
        <v>2936</v>
      </c>
      <c r="B2937" s="1" t="s">
        <v>6948</v>
      </c>
      <c r="C2937" s="1" t="s">
        <v>6949</v>
      </c>
      <c r="D2937" s="1" t="s">
        <v>1062</v>
      </c>
      <c r="E2937" s="1" t="s">
        <v>1089</v>
      </c>
      <c r="F2937" s="1" t="n">
        <v>23</v>
      </c>
      <c r="G2937" s="1" t="s">
        <v>1078</v>
      </c>
      <c r="H2937" s="1" t="n">
        <v>670.72</v>
      </c>
      <c r="I2937" s="1" t="s">
        <v>46</v>
      </c>
      <c r="J293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2936SKU02936AMUL PRODUCT 2936DAIRYPARLEBOTTLEINACTIVE23670.72</v>
      </c>
      <c r="K2937" s="1" t="n">
        <f aca="false">COUNTIF(J:J, $J2937)</f>
        <v>1</v>
      </c>
      <c r="L2937" s="1" t="str">
        <f aca="false">IF(ISNA(VLOOKUP(tblProducts[[#This Row],[supplier_id]], tblSuppliers[], 3, FALSE())), "Invalid", "Valid")</f>
        <v>Valid</v>
      </c>
    </row>
    <row r="2938" customFormat="false" ht="15" hidden="false" customHeight="true" outlineLevel="0" collapsed="false">
      <c r="A2938" s="1" t="n">
        <v>2937</v>
      </c>
      <c r="B2938" s="1" t="s">
        <v>6950</v>
      </c>
      <c r="C2938" s="1" t="s">
        <v>6951</v>
      </c>
      <c r="D2938" s="1" t="s">
        <v>1062</v>
      </c>
      <c r="E2938" s="1" t="s">
        <v>1077</v>
      </c>
      <c r="F2938" s="1" t="n">
        <v>58</v>
      </c>
      <c r="G2938" s="1" t="s">
        <v>1068</v>
      </c>
      <c r="H2938" s="1" t="n">
        <v>1450.71</v>
      </c>
      <c r="I2938" s="1" t="s">
        <v>46</v>
      </c>
      <c r="J293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2937SKU02937ITC PRODUCT 2937DAIRYBRITANNIAPIECEINACTIVE581450.71</v>
      </c>
      <c r="K2938" s="1" t="n">
        <f aca="false">COUNTIF(J:J, $J2938)</f>
        <v>1</v>
      </c>
      <c r="L2938" s="1" t="str">
        <f aca="false">IF(ISNA(VLOOKUP(tblProducts[[#This Row],[supplier_id]], tblSuppliers[], 3, FALSE())), "Invalid", "Valid")</f>
        <v>Valid</v>
      </c>
    </row>
    <row r="2939" customFormat="false" ht="15" hidden="false" customHeight="true" outlineLevel="0" collapsed="false">
      <c r="A2939" s="1" t="n">
        <v>2938</v>
      </c>
      <c r="B2939" s="1" t="s">
        <v>6952</v>
      </c>
      <c r="C2939" s="1" t="s">
        <v>6953</v>
      </c>
      <c r="D2939" s="1" t="s">
        <v>1062</v>
      </c>
      <c r="E2939" s="1" t="s">
        <v>1058</v>
      </c>
      <c r="F2939" s="1" t="n">
        <v>193</v>
      </c>
      <c r="G2939" s="1" t="s">
        <v>1064</v>
      </c>
      <c r="H2939" s="1" t="n">
        <v>1144.04</v>
      </c>
      <c r="I2939" s="1" t="s">
        <v>46</v>
      </c>
      <c r="J293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2938SKU02938BRITANNIA PRODUCT 2938DAIRYP&amp;GKGINACTIVE1931144.04</v>
      </c>
      <c r="K2939" s="1" t="n">
        <f aca="false">COUNTIF(J:J, $J2939)</f>
        <v>1</v>
      </c>
      <c r="L2939" s="1" t="str">
        <f aca="false">IF(ISNA(VLOOKUP(tblProducts[[#This Row],[supplier_id]], tblSuppliers[], 3, FALSE())), "Invalid", "Valid")</f>
        <v>Valid</v>
      </c>
    </row>
    <row r="2940" customFormat="false" ht="15" hidden="false" customHeight="true" outlineLevel="0" collapsed="false">
      <c r="A2940" s="1" t="n">
        <v>2939</v>
      </c>
      <c r="B2940" s="1" t="s">
        <v>6954</v>
      </c>
      <c r="C2940" s="1" t="s">
        <v>6955</v>
      </c>
      <c r="D2940" s="1" t="s">
        <v>1062</v>
      </c>
      <c r="E2940" s="1" t="s">
        <v>1085</v>
      </c>
      <c r="F2940" s="1" t="n">
        <v>86</v>
      </c>
      <c r="G2940" s="1" t="s">
        <v>1068</v>
      </c>
      <c r="H2940" s="1" t="n">
        <v>402.95</v>
      </c>
      <c r="I2940" s="1" t="s">
        <v>39</v>
      </c>
      <c r="J294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2939SKU02939ITC PRODUCT 2939DAIRYDABURPIECEACTIVE86402.95</v>
      </c>
      <c r="K2940" s="1" t="n">
        <f aca="false">COUNTIF(J:J, $J2940)</f>
        <v>1</v>
      </c>
      <c r="L2940" s="1" t="str">
        <f aca="false">IF(ISNA(VLOOKUP(tblProducts[[#This Row],[supplier_id]], tblSuppliers[], 3, FALSE())), "Invalid", "Valid")</f>
        <v>Valid</v>
      </c>
    </row>
    <row r="2941" customFormat="false" ht="15" hidden="false" customHeight="true" outlineLevel="0" collapsed="false">
      <c r="A2941" s="1" t="n">
        <v>2940</v>
      </c>
      <c r="B2941" s="1" t="s">
        <v>6956</v>
      </c>
      <c r="C2941" s="1" t="s">
        <v>6957</v>
      </c>
      <c r="D2941" s="1" t="s">
        <v>1062</v>
      </c>
      <c r="E2941" s="1" t="s">
        <v>1058</v>
      </c>
      <c r="F2941" s="1" t="n">
        <v>1</v>
      </c>
      <c r="G2941" s="1" t="s">
        <v>1068</v>
      </c>
      <c r="H2941" s="1" t="n">
        <v>2259.48</v>
      </c>
      <c r="I2941" s="1" t="s">
        <v>39</v>
      </c>
      <c r="J294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2940SKU02940BRITANNIA PRODUCT 2940DAIRYP&amp;GPIECEACTIVE12259.48</v>
      </c>
      <c r="K2941" s="1" t="n">
        <f aca="false">COUNTIF(J:J, $J2941)</f>
        <v>1</v>
      </c>
      <c r="L2941" s="1" t="str">
        <f aca="false">IF(ISNA(VLOOKUP(tblProducts[[#This Row],[supplier_id]], tblSuppliers[], 3, FALSE())), "Invalid", "Valid")</f>
        <v>Valid</v>
      </c>
    </row>
    <row r="2942" customFormat="false" ht="15" hidden="false" customHeight="true" outlineLevel="0" collapsed="false">
      <c r="A2942" s="1" t="n">
        <v>2941</v>
      </c>
      <c r="B2942" s="1" t="s">
        <v>6958</v>
      </c>
      <c r="C2942" s="1" t="s">
        <v>6959</v>
      </c>
      <c r="D2942" s="1" t="s">
        <v>1143</v>
      </c>
      <c r="E2942" s="1" t="s">
        <v>1085</v>
      </c>
      <c r="F2942" s="1" t="n">
        <v>56</v>
      </c>
      <c r="G2942" s="1" t="s">
        <v>1068</v>
      </c>
      <c r="H2942" s="1" t="n">
        <v>933.61</v>
      </c>
      <c r="I2942" s="1" t="s">
        <v>46</v>
      </c>
      <c r="J294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2941SKU02941BRITANNIA PRODUCT 2941BEVERAGESDABURPIECEINACTIVE56933.61</v>
      </c>
      <c r="K2942" s="1" t="n">
        <f aca="false">COUNTIF(J:J, $J2942)</f>
        <v>1</v>
      </c>
      <c r="L2942" s="1" t="str">
        <f aca="false">IF(ISNA(VLOOKUP(tblProducts[[#This Row],[supplier_id]], tblSuppliers[], 3, FALSE())), "Invalid", "Valid")</f>
        <v>Valid</v>
      </c>
    </row>
    <row r="2943" customFormat="false" ht="15" hidden="false" customHeight="true" outlineLevel="0" collapsed="false">
      <c r="A2943" s="1" t="n">
        <v>2942</v>
      </c>
      <c r="B2943" s="1" t="s">
        <v>6960</v>
      </c>
      <c r="C2943" s="1" t="s">
        <v>6961</v>
      </c>
      <c r="D2943" s="1" t="s">
        <v>1081</v>
      </c>
      <c r="E2943" s="1" t="s">
        <v>1071</v>
      </c>
      <c r="F2943" s="1" t="n">
        <v>49</v>
      </c>
      <c r="G2943" s="1" t="s">
        <v>1078</v>
      </c>
      <c r="H2943" s="1" t="n">
        <v>980.82</v>
      </c>
      <c r="I2943" s="1" t="s">
        <v>39</v>
      </c>
      <c r="J294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2942SKU02942ITC PRODUCT 2942FROZEN FOODITCBOTTLEACTIVE49980.82</v>
      </c>
      <c r="K2943" s="1" t="n">
        <f aca="false">COUNTIF(J:J, $J2943)</f>
        <v>1</v>
      </c>
      <c r="L2943" s="1" t="str">
        <f aca="false">IF(ISNA(VLOOKUP(tblProducts[[#This Row],[supplier_id]], tblSuppliers[], 3, FALSE())), "Invalid", "Valid")</f>
        <v>Valid</v>
      </c>
    </row>
    <row r="2944" customFormat="false" ht="15" hidden="false" customHeight="true" outlineLevel="0" collapsed="false">
      <c r="A2944" s="1" t="n">
        <v>2943</v>
      </c>
      <c r="B2944" s="1" t="s">
        <v>6962</v>
      </c>
      <c r="C2944" s="1" t="s">
        <v>6963</v>
      </c>
      <c r="D2944" s="1" t="s">
        <v>1088</v>
      </c>
      <c r="E2944" s="1" t="s">
        <v>1077</v>
      </c>
      <c r="F2944" s="1" t="n">
        <v>74</v>
      </c>
      <c r="G2944" s="1" t="s">
        <v>1059</v>
      </c>
      <c r="H2944" s="1" t="n">
        <v>480.55</v>
      </c>
      <c r="I2944" s="1" t="s">
        <v>39</v>
      </c>
      <c r="J294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2943SKU02943NESTLE PRODUCT 2943HOUSEHOLDBRITANNIALITREACTIVE74480.55</v>
      </c>
      <c r="K2944" s="1" t="n">
        <f aca="false">COUNTIF(J:J, $J2944)</f>
        <v>1</v>
      </c>
      <c r="L2944" s="1" t="str">
        <f aca="false">IF(ISNA(VLOOKUP(tblProducts[[#This Row],[supplier_id]], tblSuppliers[], 3, FALSE())), "Invalid", "Valid")</f>
        <v>Valid</v>
      </c>
    </row>
    <row r="2945" customFormat="false" ht="15" hidden="false" customHeight="true" outlineLevel="0" collapsed="false">
      <c r="A2945" s="1" t="n">
        <v>2944</v>
      </c>
      <c r="B2945" s="1" t="s">
        <v>6964</v>
      </c>
      <c r="C2945" s="1" t="s">
        <v>6965</v>
      </c>
      <c r="D2945" s="1" t="s">
        <v>1081</v>
      </c>
      <c r="E2945" s="1" t="s">
        <v>1077</v>
      </c>
      <c r="F2945" s="1" t="n">
        <v>160</v>
      </c>
      <c r="G2945" s="1" t="s">
        <v>1068</v>
      </c>
      <c r="H2945" s="1" t="n">
        <v>130.64</v>
      </c>
      <c r="I2945" s="1" t="s">
        <v>39</v>
      </c>
      <c r="J294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2944SKU02944AMUL PRODUCT 2944FROZEN FOODBRITANNIAPIECEACTIVE160130.64</v>
      </c>
      <c r="K2945" s="1" t="n">
        <f aca="false">COUNTIF(J:J, $J2945)</f>
        <v>1</v>
      </c>
      <c r="L2945" s="1" t="str">
        <f aca="false">IF(ISNA(VLOOKUP(tblProducts[[#This Row],[supplier_id]], tblSuppliers[], 3, FALSE())), "Invalid", "Valid")</f>
        <v>Valid</v>
      </c>
    </row>
    <row r="2946" customFormat="false" ht="15" hidden="false" customHeight="true" outlineLevel="0" collapsed="false">
      <c r="A2946" s="1" t="n">
        <v>2945</v>
      </c>
      <c r="B2946" s="1" t="s">
        <v>6966</v>
      </c>
      <c r="C2946" s="1" t="s">
        <v>6967</v>
      </c>
      <c r="D2946" s="1" t="s">
        <v>1076</v>
      </c>
      <c r="E2946" s="1" t="s">
        <v>1071</v>
      </c>
      <c r="F2946" s="1" t="n">
        <v>164</v>
      </c>
      <c r="G2946" s="1" t="s">
        <v>1055</v>
      </c>
      <c r="H2946" s="1" t="n">
        <v>734.29</v>
      </c>
      <c r="I2946" s="1" t="s">
        <v>46</v>
      </c>
      <c r="J294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2945SKU02945NESTLE PRODUCT 2945SNACKSITCPACKINACTIVE164734.29</v>
      </c>
      <c r="K2946" s="1" t="n">
        <f aca="false">COUNTIF(J:J, $J2946)</f>
        <v>1</v>
      </c>
      <c r="L2946" s="1" t="str">
        <f aca="false">IF(ISNA(VLOOKUP(tblProducts[[#This Row],[supplier_id]], tblSuppliers[], 3, FALSE())), "Invalid", "Valid")</f>
        <v>Valid</v>
      </c>
    </row>
    <row r="2947" customFormat="false" ht="15" hidden="false" customHeight="true" outlineLevel="0" collapsed="false">
      <c r="A2947" s="1" t="n">
        <v>2946</v>
      </c>
      <c r="B2947" s="1" t="s">
        <v>6968</v>
      </c>
      <c r="C2947" s="1" t="s">
        <v>6969</v>
      </c>
      <c r="D2947" s="1" t="s">
        <v>1062</v>
      </c>
      <c r="E2947" s="1" t="s">
        <v>1082</v>
      </c>
      <c r="F2947" s="1" t="n">
        <v>178</v>
      </c>
      <c r="G2947" s="1" t="s">
        <v>1055</v>
      </c>
      <c r="H2947" s="1" t="n">
        <v>880.36</v>
      </c>
      <c r="I2947" s="1" t="s">
        <v>46</v>
      </c>
      <c r="J294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2946SKU02946PARLE PRODUCT 2946DAIRYNESTLEPACKINACTIVE178880.36</v>
      </c>
      <c r="K2947" s="1" t="n">
        <f aca="false">COUNTIF(J:J, $J2947)</f>
        <v>1</v>
      </c>
      <c r="L2947" s="1" t="str">
        <f aca="false">IF(ISNA(VLOOKUP(tblProducts[[#This Row],[supplier_id]], tblSuppliers[], 3, FALSE())), "Invalid", "Valid")</f>
        <v>Valid</v>
      </c>
    </row>
    <row r="2948" customFormat="false" ht="15" hidden="false" customHeight="true" outlineLevel="0" collapsed="false">
      <c r="A2948" s="1" t="n">
        <v>2947</v>
      </c>
      <c r="B2948" s="1" t="s">
        <v>6970</v>
      </c>
      <c r="C2948" s="1" t="s">
        <v>6971</v>
      </c>
      <c r="D2948" s="1" t="s">
        <v>1143</v>
      </c>
      <c r="E2948" s="1" t="s">
        <v>1082</v>
      </c>
      <c r="F2948" s="1" t="n">
        <v>32</v>
      </c>
      <c r="G2948" s="1" t="s">
        <v>1055</v>
      </c>
      <c r="H2948" s="1" t="n">
        <v>2321.54</v>
      </c>
      <c r="I2948" s="1" t="s">
        <v>39</v>
      </c>
      <c r="J294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2947SKU02947PARLE PRODUCT 2947BEVERAGESNESTLEPACKACTIVE322321.54</v>
      </c>
      <c r="K2948" s="1" t="n">
        <f aca="false">COUNTIF(J:J, $J2948)</f>
        <v>1</v>
      </c>
      <c r="L2948" s="1" t="str">
        <f aca="false">IF(ISNA(VLOOKUP(tblProducts[[#This Row],[supplier_id]], tblSuppliers[], 3, FALSE())), "Invalid", "Valid")</f>
        <v>Valid</v>
      </c>
    </row>
    <row r="2949" customFormat="false" ht="15" hidden="false" customHeight="true" outlineLevel="0" collapsed="false">
      <c r="A2949" s="1" t="n">
        <v>2948</v>
      </c>
      <c r="B2949" s="1" t="s">
        <v>6972</v>
      </c>
      <c r="C2949" s="1" t="s">
        <v>6973</v>
      </c>
      <c r="D2949" s="1" t="s">
        <v>1076</v>
      </c>
      <c r="E2949" s="1" t="s">
        <v>1077</v>
      </c>
      <c r="F2949" s="1" t="n">
        <v>107</v>
      </c>
      <c r="G2949" s="1" t="s">
        <v>1055</v>
      </c>
      <c r="H2949" s="1" t="n">
        <v>1886.51</v>
      </c>
      <c r="I2949" s="1" t="s">
        <v>46</v>
      </c>
      <c r="J294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2948SKU02948P&amp;G PRODUCT 2948SNACKSBRITANNIAPACKINACTIVE1071886.51</v>
      </c>
      <c r="K2949" s="1" t="n">
        <f aca="false">COUNTIF(J:J, $J2949)</f>
        <v>1</v>
      </c>
      <c r="L2949" s="1" t="str">
        <f aca="false">IF(ISNA(VLOOKUP(tblProducts[[#This Row],[supplier_id]], tblSuppliers[], 3, FALSE())), "Invalid", "Valid")</f>
        <v>Valid</v>
      </c>
    </row>
    <row r="2950" customFormat="false" ht="15" hidden="false" customHeight="true" outlineLevel="0" collapsed="false">
      <c r="A2950" s="1" t="n">
        <v>2949</v>
      </c>
      <c r="B2950" s="1" t="s">
        <v>6974</v>
      </c>
      <c r="C2950" s="1" t="s">
        <v>6975</v>
      </c>
      <c r="D2950" s="1" t="s">
        <v>1067</v>
      </c>
      <c r="E2950" s="1" t="s">
        <v>1089</v>
      </c>
      <c r="F2950" s="1" t="n">
        <v>24</v>
      </c>
      <c r="G2950" s="1" t="s">
        <v>1055</v>
      </c>
      <c r="H2950" s="1" t="n">
        <v>1191.96</v>
      </c>
      <c r="I2950" s="1" t="s">
        <v>39</v>
      </c>
      <c r="J295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2949SKU02949ITC PRODUCT 2949BAKERYPARLEPACKACTIVE241191.96</v>
      </c>
      <c r="K2950" s="1" t="n">
        <f aca="false">COUNTIF(J:J, $J2950)</f>
        <v>1</v>
      </c>
      <c r="L2950" s="1" t="str">
        <f aca="false">IF(ISNA(VLOOKUP(tblProducts[[#This Row],[supplier_id]], tblSuppliers[], 3, FALSE())), "Invalid", "Valid")</f>
        <v>Valid</v>
      </c>
    </row>
    <row r="2951" customFormat="false" ht="15" hidden="false" customHeight="true" outlineLevel="0" collapsed="false">
      <c r="A2951" s="1" t="n">
        <v>2950</v>
      </c>
      <c r="B2951" s="1" t="s">
        <v>6976</v>
      </c>
      <c r="C2951" s="1" t="s">
        <v>6977</v>
      </c>
      <c r="D2951" s="1" t="s">
        <v>1053</v>
      </c>
      <c r="E2951" s="1" t="s">
        <v>1085</v>
      </c>
      <c r="F2951" s="1" t="n">
        <v>161</v>
      </c>
      <c r="G2951" s="1" t="s">
        <v>1055</v>
      </c>
      <c r="H2951" s="1" t="n">
        <v>1525.51</v>
      </c>
      <c r="I2951" s="1" t="s">
        <v>46</v>
      </c>
      <c r="J295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2950SKU02950UNILEVER PRODUCT 2950CLEANINGDABURPACKINACTIVE1611525.51</v>
      </c>
      <c r="K2951" s="1" t="n">
        <f aca="false">COUNTIF(J:J, $J2951)</f>
        <v>1</v>
      </c>
      <c r="L2951" s="1" t="str">
        <f aca="false">IF(ISNA(VLOOKUP(tblProducts[[#This Row],[supplier_id]], tblSuppliers[], 3, FALSE())), "Invalid", "Valid")</f>
        <v>Valid</v>
      </c>
    </row>
    <row r="2952" customFormat="false" ht="15" hidden="false" customHeight="true" outlineLevel="0" collapsed="false">
      <c r="A2952" s="1" t="n">
        <v>2951</v>
      </c>
      <c r="B2952" s="1" t="s">
        <v>6978</v>
      </c>
      <c r="C2952" s="1" t="s">
        <v>6979</v>
      </c>
      <c r="D2952" s="1" t="s">
        <v>1062</v>
      </c>
      <c r="E2952" s="1" t="s">
        <v>1071</v>
      </c>
      <c r="F2952" s="1" t="n">
        <v>63</v>
      </c>
      <c r="G2952" s="1" t="s">
        <v>1068</v>
      </c>
      <c r="H2952" s="1" t="n">
        <v>956.88</v>
      </c>
      <c r="I2952" s="1" t="s">
        <v>46</v>
      </c>
      <c r="J295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2951SKU02951PARLE PRODUCT 2951DAIRYITCPIECEINACTIVE63956.88</v>
      </c>
      <c r="K2952" s="1" t="n">
        <f aca="false">COUNTIF(J:J, $J2952)</f>
        <v>1</v>
      </c>
      <c r="L2952" s="1" t="str">
        <f aca="false">IF(ISNA(VLOOKUP(tblProducts[[#This Row],[supplier_id]], tblSuppliers[], 3, FALSE())), "Invalid", "Valid")</f>
        <v>Valid</v>
      </c>
    </row>
    <row r="2953" customFormat="false" ht="15" hidden="false" customHeight="true" outlineLevel="0" collapsed="false">
      <c r="A2953" s="1" t="n">
        <v>2952</v>
      </c>
      <c r="B2953" s="1" t="s">
        <v>6980</v>
      </c>
      <c r="C2953" s="1" t="s">
        <v>6981</v>
      </c>
      <c r="D2953" s="1" t="s">
        <v>1143</v>
      </c>
      <c r="E2953" s="1" t="s">
        <v>1089</v>
      </c>
      <c r="F2953" s="1" t="n">
        <v>57</v>
      </c>
      <c r="G2953" s="1" t="s">
        <v>1078</v>
      </c>
      <c r="H2953" s="1" t="n">
        <v>1686.42</v>
      </c>
      <c r="I2953" s="1" t="s">
        <v>39</v>
      </c>
      <c r="J295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2952SKU02952BRITANNIA PRODUCT 2952BEVERAGESPARLEBOTTLEACTIVE571686.42</v>
      </c>
      <c r="K2953" s="1" t="n">
        <f aca="false">COUNTIF(J:J, $J2953)</f>
        <v>1</v>
      </c>
      <c r="L2953" s="1" t="str">
        <f aca="false">IF(ISNA(VLOOKUP(tblProducts[[#This Row],[supplier_id]], tblSuppliers[], 3, FALSE())), "Invalid", "Valid")</f>
        <v>Valid</v>
      </c>
    </row>
    <row r="2954" customFormat="false" ht="15" hidden="false" customHeight="true" outlineLevel="0" collapsed="false">
      <c r="A2954" s="1" t="n">
        <v>2953</v>
      </c>
      <c r="B2954" s="1" t="s">
        <v>6982</v>
      </c>
      <c r="C2954" s="1" t="s">
        <v>6983</v>
      </c>
      <c r="D2954" s="1" t="s">
        <v>1081</v>
      </c>
      <c r="E2954" s="1" t="s">
        <v>1054</v>
      </c>
      <c r="F2954" s="1" t="n">
        <v>154</v>
      </c>
      <c r="G2954" s="1" t="s">
        <v>1059</v>
      </c>
      <c r="H2954" s="1" t="n">
        <v>2039.86</v>
      </c>
      <c r="I2954" s="1" t="s">
        <v>39</v>
      </c>
      <c r="J295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2953SKU02953NESTLE PRODUCT 2953FROZEN FOODUNILEVERLITREACTIVE1542039.86</v>
      </c>
      <c r="K2954" s="1" t="n">
        <f aca="false">COUNTIF(J:J, $J2954)</f>
        <v>1</v>
      </c>
      <c r="L2954" s="1" t="str">
        <f aca="false">IF(ISNA(VLOOKUP(tblProducts[[#This Row],[supplier_id]], tblSuppliers[], 3, FALSE())), "Invalid", "Valid")</f>
        <v>Valid</v>
      </c>
    </row>
    <row r="2955" customFormat="false" ht="15" hidden="false" customHeight="true" outlineLevel="0" collapsed="false">
      <c r="A2955" s="1" t="n">
        <v>2954</v>
      </c>
      <c r="B2955" s="1" t="s">
        <v>6984</v>
      </c>
      <c r="C2955" s="1" t="s">
        <v>6985</v>
      </c>
      <c r="D2955" s="1" t="s">
        <v>1076</v>
      </c>
      <c r="E2955" s="1" t="s">
        <v>1071</v>
      </c>
      <c r="F2955" s="1" t="n">
        <v>18</v>
      </c>
      <c r="G2955" s="1" t="s">
        <v>1055</v>
      </c>
      <c r="H2955" s="1" t="n">
        <v>1355.33</v>
      </c>
      <c r="I2955" s="1" t="s">
        <v>46</v>
      </c>
      <c r="J295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2954SKU02954UNILEVER PRODUCT 2954SNACKSITCPACKINACTIVE181355.33</v>
      </c>
      <c r="K2955" s="1" t="n">
        <f aca="false">COUNTIF(J:J, $J2955)</f>
        <v>1</v>
      </c>
      <c r="L2955" s="1" t="str">
        <f aca="false">IF(ISNA(VLOOKUP(tblProducts[[#This Row],[supplier_id]], tblSuppliers[], 3, FALSE())), "Invalid", "Valid")</f>
        <v>Valid</v>
      </c>
    </row>
    <row r="2956" customFormat="false" ht="15" hidden="false" customHeight="true" outlineLevel="0" collapsed="false">
      <c r="A2956" s="1" t="n">
        <v>2955</v>
      </c>
      <c r="B2956" s="1" t="s">
        <v>6986</v>
      </c>
      <c r="C2956" s="1" t="s">
        <v>6987</v>
      </c>
      <c r="D2956" s="1" t="s">
        <v>1067</v>
      </c>
      <c r="E2956" s="1" t="s">
        <v>1071</v>
      </c>
      <c r="F2956" s="1" t="n">
        <v>22</v>
      </c>
      <c r="G2956" s="1" t="s">
        <v>1059</v>
      </c>
      <c r="H2956" s="1" t="n">
        <v>1240.21</v>
      </c>
      <c r="I2956" s="1" t="s">
        <v>46</v>
      </c>
      <c r="J295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2955SKU02955UNILEVER PRODUCT 2955BAKERYITCLITREINACTIVE221240.21</v>
      </c>
      <c r="K2956" s="1" t="n">
        <f aca="false">COUNTIF(J:J, $J2956)</f>
        <v>1</v>
      </c>
      <c r="L2956" s="1" t="str">
        <f aca="false">IF(ISNA(VLOOKUP(tblProducts[[#This Row],[supplier_id]], tblSuppliers[], 3, FALSE())), "Invalid", "Valid")</f>
        <v>Valid</v>
      </c>
    </row>
    <row r="2957" customFormat="false" ht="15" hidden="false" customHeight="true" outlineLevel="0" collapsed="false">
      <c r="A2957" s="1" t="n">
        <v>2956</v>
      </c>
      <c r="B2957" s="1" t="s">
        <v>6988</v>
      </c>
      <c r="C2957" s="1" t="s">
        <v>6989</v>
      </c>
      <c r="D2957" s="1" t="s">
        <v>1143</v>
      </c>
      <c r="E2957" s="1" t="s">
        <v>1063</v>
      </c>
      <c r="F2957" s="1" t="n">
        <v>112</v>
      </c>
      <c r="G2957" s="1" t="s">
        <v>1059</v>
      </c>
      <c r="H2957" s="1" t="n">
        <v>1738.29</v>
      </c>
      <c r="I2957" s="1" t="s">
        <v>39</v>
      </c>
      <c r="J295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2956SKU02956BRITANNIA PRODUCT 2956BEVERAGESAMULLITREACTIVE1121738.29</v>
      </c>
      <c r="K2957" s="1" t="n">
        <f aca="false">COUNTIF(J:J, $J2957)</f>
        <v>1</v>
      </c>
      <c r="L2957" s="1" t="str">
        <f aca="false">IF(ISNA(VLOOKUP(tblProducts[[#This Row],[supplier_id]], tblSuppliers[], 3, FALSE())), "Invalid", "Valid")</f>
        <v>Valid</v>
      </c>
    </row>
    <row r="2958" customFormat="false" ht="15" hidden="false" customHeight="true" outlineLevel="0" collapsed="false">
      <c r="A2958" s="1" t="n">
        <v>2957</v>
      </c>
      <c r="B2958" s="1" t="s">
        <v>6990</v>
      </c>
      <c r="C2958" s="1" t="s">
        <v>6991</v>
      </c>
      <c r="D2958" s="1" t="s">
        <v>1143</v>
      </c>
      <c r="E2958" s="1" t="s">
        <v>1085</v>
      </c>
      <c r="F2958" s="1" t="n">
        <v>35</v>
      </c>
      <c r="G2958" s="1" t="s">
        <v>1059</v>
      </c>
      <c r="H2958" s="1" t="n">
        <v>869.14</v>
      </c>
      <c r="I2958" s="1" t="s">
        <v>39</v>
      </c>
      <c r="J295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2957SKU02957AMUL PRODUCT 2957BEVERAGESDABURLITREACTIVE35869.14</v>
      </c>
      <c r="K2958" s="1" t="n">
        <f aca="false">COUNTIF(J:J, $J2958)</f>
        <v>1</v>
      </c>
      <c r="L2958" s="1" t="str">
        <f aca="false">IF(ISNA(VLOOKUP(tblProducts[[#This Row],[supplier_id]], tblSuppliers[], 3, FALSE())), "Invalid", "Valid")</f>
        <v>Valid</v>
      </c>
    </row>
    <row r="2959" customFormat="false" ht="15" hidden="false" customHeight="true" outlineLevel="0" collapsed="false">
      <c r="A2959" s="1" t="n">
        <v>2958</v>
      </c>
      <c r="B2959" s="1" t="s">
        <v>6992</v>
      </c>
      <c r="C2959" s="1" t="s">
        <v>6993</v>
      </c>
      <c r="D2959" s="1" t="s">
        <v>1081</v>
      </c>
      <c r="E2959" s="1" t="s">
        <v>1077</v>
      </c>
      <c r="F2959" s="1" t="n">
        <v>144</v>
      </c>
      <c r="G2959" s="1" t="s">
        <v>1059</v>
      </c>
      <c r="H2959" s="1" t="n">
        <v>1886.58</v>
      </c>
      <c r="I2959" s="1" t="s">
        <v>46</v>
      </c>
      <c r="J295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2958SKU02958DABUR PRODUCT 2958FROZEN FOODBRITANNIALITREINACTIVE1441886.58</v>
      </c>
      <c r="K2959" s="1" t="n">
        <f aca="false">COUNTIF(J:J, $J2959)</f>
        <v>1</v>
      </c>
      <c r="L2959" s="1" t="str">
        <f aca="false">IF(ISNA(VLOOKUP(tblProducts[[#This Row],[supplier_id]], tblSuppliers[], 3, FALSE())), "Invalid", "Valid")</f>
        <v>Valid</v>
      </c>
    </row>
    <row r="2960" customFormat="false" ht="15" hidden="false" customHeight="true" outlineLevel="0" collapsed="false">
      <c r="A2960" s="1" t="n">
        <v>2959</v>
      </c>
      <c r="B2960" s="1" t="s">
        <v>6994</v>
      </c>
      <c r="C2960" s="1" t="s">
        <v>6995</v>
      </c>
      <c r="D2960" s="1" t="s">
        <v>1088</v>
      </c>
      <c r="E2960" s="1" t="s">
        <v>1077</v>
      </c>
      <c r="F2960" s="1" t="n">
        <v>156</v>
      </c>
      <c r="G2960" s="1" t="s">
        <v>1078</v>
      </c>
      <c r="H2960" s="1" t="n">
        <v>1006.84</v>
      </c>
      <c r="I2960" s="1" t="s">
        <v>39</v>
      </c>
      <c r="J296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2959SKU02959BRITANNIA PRODUCT 2959HOUSEHOLDBRITANNIABOTTLEACTIVE1561006.84</v>
      </c>
      <c r="K2960" s="1" t="n">
        <f aca="false">COUNTIF(J:J, $J2960)</f>
        <v>1</v>
      </c>
      <c r="L2960" s="1" t="str">
        <f aca="false">IF(ISNA(VLOOKUP(tblProducts[[#This Row],[supplier_id]], tblSuppliers[], 3, FALSE())), "Invalid", "Valid")</f>
        <v>Valid</v>
      </c>
    </row>
    <row r="2961" customFormat="false" ht="15" hidden="false" customHeight="true" outlineLevel="0" collapsed="false">
      <c r="A2961" s="1" t="n">
        <v>2960</v>
      </c>
      <c r="B2961" s="1" t="s">
        <v>6996</v>
      </c>
      <c r="C2961" s="1" t="s">
        <v>6997</v>
      </c>
      <c r="D2961" s="1" t="s">
        <v>1143</v>
      </c>
      <c r="E2961" s="1" t="s">
        <v>1085</v>
      </c>
      <c r="F2961" s="1" t="n">
        <v>59</v>
      </c>
      <c r="G2961" s="1" t="s">
        <v>1055</v>
      </c>
      <c r="H2961" s="1" t="n">
        <v>1882.67</v>
      </c>
      <c r="I2961" s="1" t="s">
        <v>39</v>
      </c>
      <c r="J296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2960SKU02960DABUR PRODUCT 2960BEVERAGESDABURPACKACTIVE591882.67</v>
      </c>
      <c r="K2961" s="1" t="n">
        <f aca="false">COUNTIF(J:J, $J2961)</f>
        <v>1</v>
      </c>
      <c r="L2961" s="1" t="str">
        <f aca="false">IF(ISNA(VLOOKUP(tblProducts[[#This Row],[supplier_id]], tblSuppliers[], 3, FALSE())), "Invalid", "Valid")</f>
        <v>Valid</v>
      </c>
    </row>
    <row r="2962" customFormat="false" ht="15" hidden="false" customHeight="true" outlineLevel="0" collapsed="false">
      <c r="A2962" s="1" t="n">
        <v>2961</v>
      </c>
      <c r="B2962" s="1" t="s">
        <v>6998</v>
      </c>
      <c r="C2962" s="1" t="s">
        <v>6999</v>
      </c>
      <c r="D2962" s="1" t="s">
        <v>1088</v>
      </c>
      <c r="E2962" s="1" t="s">
        <v>1082</v>
      </c>
      <c r="F2962" s="1" t="n">
        <v>171</v>
      </c>
      <c r="G2962" s="1" t="s">
        <v>1059</v>
      </c>
      <c r="H2962" s="1" t="n">
        <v>1862</v>
      </c>
      <c r="I2962" s="1" t="s">
        <v>39</v>
      </c>
      <c r="J296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2961SKU02961NESTLE PRODUCT 2961HOUSEHOLDNESTLELITREACTIVE1711862</v>
      </c>
      <c r="K2962" s="1" t="n">
        <f aca="false">COUNTIF(J:J, $J2962)</f>
        <v>1</v>
      </c>
      <c r="L2962" s="1" t="str">
        <f aca="false">IF(ISNA(VLOOKUP(tblProducts[[#This Row],[supplier_id]], tblSuppliers[], 3, FALSE())), "Invalid", "Valid")</f>
        <v>Valid</v>
      </c>
    </row>
    <row r="2963" customFormat="false" ht="15" hidden="false" customHeight="true" outlineLevel="0" collapsed="false">
      <c r="A2963" s="1" t="n">
        <v>2962</v>
      </c>
      <c r="B2963" s="1" t="s">
        <v>7000</v>
      </c>
      <c r="C2963" s="1" t="s">
        <v>7001</v>
      </c>
      <c r="D2963" s="1" t="s">
        <v>1067</v>
      </c>
      <c r="E2963" s="1" t="s">
        <v>1085</v>
      </c>
      <c r="F2963" s="1" t="n">
        <v>76</v>
      </c>
      <c r="G2963" s="1" t="s">
        <v>1078</v>
      </c>
      <c r="H2963" s="1" t="n">
        <v>365.95</v>
      </c>
      <c r="I2963" s="1" t="s">
        <v>39</v>
      </c>
      <c r="J296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2962SKU02962UNILEVER PRODUCT 2962BAKERYDABURBOTTLEACTIVE76365.95</v>
      </c>
      <c r="K2963" s="1" t="n">
        <f aca="false">COUNTIF(J:J, $J2963)</f>
        <v>1</v>
      </c>
      <c r="L2963" s="1" t="str">
        <f aca="false">IF(ISNA(VLOOKUP(tblProducts[[#This Row],[supplier_id]], tblSuppliers[], 3, FALSE())), "Invalid", "Valid")</f>
        <v>Valid</v>
      </c>
    </row>
    <row r="2964" customFormat="false" ht="15" hidden="false" customHeight="true" outlineLevel="0" collapsed="false">
      <c r="A2964" s="1" t="n">
        <v>2963</v>
      </c>
      <c r="B2964" s="1" t="s">
        <v>7002</v>
      </c>
      <c r="C2964" s="1" t="s">
        <v>7003</v>
      </c>
      <c r="D2964" s="1" t="s">
        <v>1076</v>
      </c>
      <c r="E2964" s="1" t="s">
        <v>1085</v>
      </c>
      <c r="F2964" s="1" t="n">
        <v>104</v>
      </c>
      <c r="G2964" s="1" t="s">
        <v>1055</v>
      </c>
      <c r="H2964" s="1" t="n">
        <v>1530.48</v>
      </c>
      <c r="I2964" s="1" t="s">
        <v>39</v>
      </c>
      <c r="J296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2963SKU02963DABUR PRODUCT 2963SNACKSDABURPACKACTIVE1041530.48</v>
      </c>
      <c r="K2964" s="1" t="n">
        <f aca="false">COUNTIF(J:J, $J2964)</f>
        <v>1</v>
      </c>
      <c r="L2964" s="1" t="str">
        <f aca="false">IF(ISNA(VLOOKUP(tblProducts[[#This Row],[supplier_id]], tblSuppliers[], 3, FALSE())), "Invalid", "Valid")</f>
        <v>Valid</v>
      </c>
    </row>
    <row r="2965" customFormat="false" ht="15" hidden="false" customHeight="true" outlineLevel="0" collapsed="false">
      <c r="A2965" s="1" t="n">
        <v>2964</v>
      </c>
      <c r="B2965" s="1" t="s">
        <v>7004</v>
      </c>
      <c r="C2965" s="1" t="s">
        <v>7005</v>
      </c>
      <c r="D2965" s="1" t="s">
        <v>1076</v>
      </c>
      <c r="E2965" s="1" t="s">
        <v>1089</v>
      </c>
      <c r="F2965" s="1" t="n">
        <v>134</v>
      </c>
      <c r="G2965" s="1" t="s">
        <v>1078</v>
      </c>
      <c r="H2965" s="1" t="n">
        <v>350.13</v>
      </c>
      <c r="I2965" s="1" t="s">
        <v>46</v>
      </c>
      <c r="J296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2964SKU02964P&amp;G PRODUCT 2964SNACKSPARLEBOTTLEINACTIVE134350.13</v>
      </c>
      <c r="K2965" s="1" t="n">
        <f aca="false">COUNTIF(J:J, $J2965)</f>
        <v>1</v>
      </c>
      <c r="L2965" s="1" t="str">
        <f aca="false">IF(ISNA(VLOOKUP(tblProducts[[#This Row],[supplier_id]], tblSuppliers[], 3, FALSE())), "Invalid", "Valid")</f>
        <v>Valid</v>
      </c>
    </row>
    <row r="2966" customFormat="false" ht="15" hidden="false" customHeight="true" outlineLevel="0" collapsed="false">
      <c r="A2966" s="1" t="n">
        <v>2965</v>
      </c>
      <c r="B2966" s="1" t="s">
        <v>7006</v>
      </c>
      <c r="C2966" s="1" t="s">
        <v>7007</v>
      </c>
      <c r="D2966" s="1" t="s">
        <v>1053</v>
      </c>
      <c r="E2966" s="1" t="s">
        <v>1077</v>
      </c>
      <c r="F2966" s="1" t="n">
        <v>169</v>
      </c>
      <c r="G2966" s="1" t="s">
        <v>1068</v>
      </c>
      <c r="H2966" s="1" t="n">
        <v>1038.45</v>
      </c>
      <c r="I2966" s="1" t="s">
        <v>46</v>
      </c>
      <c r="J296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2965SKU02965PARLE PRODUCT 2965CLEANINGBRITANNIAPIECEINACTIVE1691038.45</v>
      </c>
      <c r="K2966" s="1" t="n">
        <f aca="false">COUNTIF(J:J, $J2966)</f>
        <v>1</v>
      </c>
      <c r="L2966" s="1" t="str">
        <f aca="false">IF(ISNA(VLOOKUP(tblProducts[[#This Row],[supplier_id]], tblSuppliers[], 3, FALSE())), "Invalid", "Valid")</f>
        <v>Valid</v>
      </c>
    </row>
    <row r="2967" customFormat="false" ht="15" hidden="false" customHeight="true" outlineLevel="0" collapsed="false">
      <c r="A2967" s="1" t="n">
        <v>2966</v>
      </c>
      <c r="B2967" s="1" t="s">
        <v>7008</v>
      </c>
      <c r="C2967" s="1" t="s">
        <v>7009</v>
      </c>
      <c r="D2967" s="1" t="s">
        <v>1062</v>
      </c>
      <c r="E2967" s="1" t="s">
        <v>1071</v>
      </c>
      <c r="F2967" s="1" t="n">
        <v>138</v>
      </c>
      <c r="G2967" s="1" t="s">
        <v>1064</v>
      </c>
      <c r="H2967" s="1" t="n">
        <v>1514.67</v>
      </c>
      <c r="I2967" s="1" t="s">
        <v>46</v>
      </c>
      <c r="J296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2966SKU02966DABUR PRODUCT 2966DAIRYITCKGINACTIVE1381514.67</v>
      </c>
      <c r="K2967" s="1" t="n">
        <f aca="false">COUNTIF(J:J, $J2967)</f>
        <v>1</v>
      </c>
      <c r="L2967" s="1" t="str">
        <f aca="false">IF(ISNA(VLOOKUP(tblProducts[[#This Row],[supplier_id]], tblSuppliers[], 3, FALSE())), "Invalid", "Valid")</f>
        <v>Valid</v>
      </c>
    </row>
    <row r="2968" customFormat="false" ht="15" hidden="false" customHeight="true" outlineLevel="0" collapsed="false">
      <c r="A2968" s="1" t="n">
        <v>2967</v>
      </c>
      <c r="B2968" s="1" t="s">
        <v>7010</v>
      </c>
      <c r="C2968" s="1" t="s">
        <v>7011</v>
      </c>
      <c r="D2968" s="1" t="s">
        <v>1062</v>
      </c>
      <c r="E2968" s="1" t="s">
        <v>1089</v>
      </c>
      <c r="F2968" s="1" t="n">
        <v>29</v>
      </c>
      <c r="G2968" s="1" t="s">
        <v>1055</v>
      </c>
      <c r="H2968" s="1" t="n">
        <v>1208.64</v>
      </c>
      <c r="I2968" s="1" t="s">
        <v>39</v>
      </c>
      <c r="J296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2967SKU02967P&amp;G PRODUCT 2967DAIRYPARLEPACKACTIVE291208.64</v>
      </c>
      <c r="K2968" s="1" t="n">
        <f aca="false">COUNTIF(J:J, $J2968)</f>
        <v>1</v>
      </c>
      <c r="L2968" s="1" t="str">
        <f aca="false">IF(ISNA(VLOOKUP(tblProducts[[#This Row],[supplier_id]], tblSuppliers[], 3, FALSE())), "Invalid", "Valid")</f>
        <v>Valid</v>
      </c>
    </row>
    <row r="2969" customFormat="false" ht="15" hidden="false" customHeight="true" outlineLevel="0" collapsed="false">
      <c r="A2969" s="1" t="n">
        <v>2968</v>
      </c>
      <c r="B2969" s="1" t="s">
        <v>7012</v>
      </c>
      <c r="C2969" s="1" t="s">
        <v>7013</v>
      </c>
      <c r="D2969" s="1" t="s">
        <v>1088</v>
      </c>
      <c r="E2969" s="1" t="s">
        <v>1089</v>
      </c>
      <c r="F2969" s="1" t="n">
        <v>6</v>
      </c>
      <c r="G2969" s="1" t="s">
        <v>1068</v>
      </c>
      <c r="H2969" s="1" t="n">
        <v>1596.85</v>
      </c>
      <c r="I2969" s="1" t="s">
        <v>46</v>
      </c>
      <c r="J296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2968SKU02968NESTLE PRODUCT 2968HOUSEHOLDPARLEPIECEINACTIVE61596.85</v>
      </c>
      <c r="K2969" s="1" t="n">
        <f aca="false">COUNTIF(J:J, $J2969)</f>
        <v>1</v>
      </c>
      <c r="L2969" s="1" t="str">
        <f aca="false">IF(ISNA(VLOOKUP(tblProducts[[#This Row],[supplier_id]], tblSuppliers[], 3, FALSE())), "Invalid", "Valid")</f>
        <v>Valid</v>
      </c>
    </row>
    <row r="2970" customFormat="false" ht="15" hidden="false" customHeight="true" outlineLevel="0" collapsed="false">
      <c r="A2970" s="1" t="n">
        <v>2969</v>
      </c>
      <c r="B2970" s="1" t="s">
        <v>7014</v>
      </c>
      <c r="C2970" s="1" t="s">
        <v>7015</v>
      </c>
      <c r="D2970" s="1" t="s">
        <v>1098</v>
      </c>
      <c r="E2970" s="1" t="s">
        <v>1089</v>
      </c>
      <c r="F2970" s="1" t="n">
        <v>178</v>
      </c>
      <c r="G2970" s="1" t="s">
        <v>1064</v>
      </c>
      <c r="H2970" s="1" t="n">
        <v>1234</v>
      </c>
      <c r="I2970" s="1" t="s">
        <v>46</v>
      </c>
      <c r="J297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2969SKU02969AMUL PRODUCT 2969PERSONAL CAREPARLEKGINACTIVE1781234</v>
      </c>
      <c r="K2970" s="1" t="n">
        <f aca="false">COUNTIF(J:J, $J2970)</f>
        <v>1</v>
      </c>
      <c r="L2970" s="1" t="str">
        <f aca="false">IF(ISNA(VLOOKUP(tblProducts[[#This Row],[supplier_id]], tblSuppliers[], 3, FALSE())), "Invalid", "Valid")</f>
        <v>Valid</v>
      </c>
    </row>
    <row r="2971" customFormat="false" ht="15" hidden="false" customHeight="true" outlineLevel="0" collapsed="false">
      <c r="A2971" s="1" t="n">
        <v>2970</v>
      </c>
      <c r="B2971" s="1" t="s">
        <v>7016</v>
      </c>
      <c r="C2971" s="1" t="s">
        <v>7017</v>
      </c>
      <c r="D2971" s="1" t="s">
        <v>1098</v>
      </c>
      <c r="E2971" s="1" t="s">
        <v>1085</v>
      </c>
      <c r="F2971" s="1" t="n">
        <v>102</v>
      </c>
      <c r="G2971" s="1" t="s">
        <v>1068</v>
      </c>
      <c r="H2971" s="1" t="n">
        <v>2097.01</v>
      </c>
      <c r="I2971" s="1" t="s">
        <v>39</v>
      </c>
      <c r="J297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2970SKU02970UNILEVER PRODUCT 2970PERSONAL CAREDABURPIECEACTIVE1022097.01</v>
      </c>
      <c r="K2971" s="1" t="n">
        <f aca="false">COUNTIF(J:J, $J2971)</f>
        <v>1</v>
      </c>
      <c r="L2971" s="1" t="str">
        <f aca="false">IF(ISNA(VLOOKUP(tblProducts[[#This Row],[supplier_id]], tblSuppliers[], 3, FALSE())), "Invalid", "Valid")</f>
        <v>Valid</v>
      </c>
    </row>
    <row r="2972" customFormat="false" ht="15" hidden="false" customHeight="true" outlineLevel="0" collapsed="false">
      <c r="A2972" s="1" t="n">
        <v>2971</v>
      </c>
      <c r="B2972" s="1" t="s">
        <v>7018</v>
      </c>
      <c r="C2972" s="1" t="s">
        <v>7019</v>
      </c>
      <c r="D2972" s="1" t="s">
        <v>1081</v>
      </c>
      <c r="E2972" s="1" t="s">
        <v>1085</v>
      </c>
      <c r="F2972" s="1" t="n">
        <v>49</v>
      </c>
      <c r="G2972" s="1" t="s">
        <v>1055</v>
      </c>
      <c r="H2972" s="1" t="n">
        <v>392.7</v>
      </c>
      <c r="I2972" s="1" t="s">
        <v>46</v>
      </c>
      <c r="J297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2971SKU02971BRITANNIA PRODUCT 2971FROZEN FOODDABURPACKINACTIVE49392.7</v>
      </c>
      <c r="K2972" s="1" t="n">
        <f aca="false">COUNTIF(J:J, $J2972)</f>
        <v>1</v>
      </c>
      <c r="L2972" s="1" t="str">
        <f aca="false">IF(ISNA(VLOOKUP(tblProducts[[#This Row],[supplier_id]], tblSuppliers[], 3, FALSE())), "Invalid", "Valid")</f>
        <v>Valid</v>
      </c>
    </row>
    <row r="2973" customFormat="false" ht="15" hidden="false" customHeight="true" outlineLevel="0" collapsed="false">
      <c r="A2973" s="1" t="n">
        <v>2972</v>
      </c>
      <c r="B2973" s="1" t="s">
        <v>7020</v>
      </c>
      <c r="C2973" s="1" t="s">
        <v>7021</v>
      </c>
      <c r="D2973" s="1" t="s">
        <v>1053</v>
      </c>
      <c r="E2973" s="1" t="s">
        <v>1077</v>
      </c>
      <c r="F2973" s="1" t="n">
        <v>168</v>
      </c>
      <c r="G2973" s="1" t="s">
        <v>1055</v>
      </c>
      <c r="H2973" s="1" t="n">
        <v>2236.96</v>
      </c>
      <c r="I2973" s="1" t="s">
        <v>46</v>
      </c>
      <c r="J297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2972SKU02972UNILEVER PRODUCT 2972CLEANINGBRITANNIAPACKINACTIVE1682236.96</v>
      </c>
      <c r="K2973" s="1" t="n">
        <f aca="false">COUNTIF(J:J, $J2973)</f>
        <v>1</v>
      </c>
      <c r="L2973" s="1" t="str">
        <f aca="false">IF(ISNA(VLOOKUP(tblProducts[[#This Row],[supplier_id]], tblSuppliers[], 3, FALSE())), "Invalid", "Valid")</f>
        <v>Valid</v>
      </c>
    </row>
    <row r="2974" customFormat="false" ht="15" hidden="false" customHeight="true" outlineLevel="0" collapsed="false">
      <c r="A2974" s="1" t="n">
        <v>2973</v>
      </c>
      <c r="B2974" s="1" t="s">
        <v>7022</v>
      </c>
      <c r="C2974" s="1" t="s">
        <v>7023</v>
      </c>
      <c r="D2974" s="1" t="s">
        <v>1098</v>
      </c>
      <c r="E2974" s="1" t="s">
        <v>1063</v>
      </c>
      <c r="F2974" s="1" t="n">
        <v>195</v>
      </c>
      <c r="G2974" s="1" t="s">
        <v>1078</v>
      </c>
      <c r="H2974" s="1" t="n">
        <v>653.94</v>
      </c>
      <c r="I2974" s="1" t="s">
        <v>39</v>
      </c>
      <c r="J297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2973SKU02973P&amp;G PRODUCT 2973PERSONAL CAREAMULBOTTLEACTIVE195653.94</v>
      </c>
      <c r="K2974" s="1" t="n">
        <f aca="false">COUNTIF(J:J, $J2974)</f>
        <v>1</v>
      </c>
      <c r="L2974" s="1" t="str">
        <f aca="false">IF(ISNA(VLOOKUP(tblProducts[[#This Row],[supplier_id]], tblSuppliers[], 3, FALSE())), "Invalid", "Valid")</f>
        <v>Valid</v>
      </c>
    </row>
    <row r="2975" customFormat="false" ht="15" hidden="false" customHeight="true" outlineLevel="0" collapsed="false">
      <c r="A2975" s="1" t="n">
        <v>2974</v>
      </c>
      <c r="B2975" s="1" t="s">
        <v>7024</v>
      </c>
      <c r="C2975" s="1" t="s">
        <v>7025</v>
      </c>
      <c r="D2975" s="1" t="s">
        <v>1098</v>
      </c>
      <c r="E2975" s="1" t="s">
        <v>1085</v>
      </c>
      <c r="F2975" s="1" t="n">
        <v>66</v>
      </c>
      <c r="G2975" s="1" t="s">
        <v>1055</v>
      </c>
      <c r="H2975" s="1" t="n">
        <v>248.82</v>
      </c>
      <c r="I2975" s="1" t="s">
        <v>46</v>
      </c>
      <c r="J297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2974SKU02974NESTLE PRODUCT 2974PERSONAL CAREDABURPACKINACTIVE66248.82</v>
      </c>
      <c r="K2975" s="1" t="n">
        <f aca="false">COUNTIF(J:J, $J2975)</f>
        <v>1</v>
      </c>
      <c r="L2975" s="1" t="str">
        <f aca="false">IF(ISNA(VLOOKUP(tblProducts[[#This Row],[supplier_id]], tblSuppliers[], 3, FALSE())), "Invalid", "Valid")</f>
        <v>Valid</v>
      </c>
    </row>
    <row r="2976" customFormat="false" ht="15" hidden="false" customHeight="true" outlineLevel="0" collapsed="false">
      <c r="A2976" s="1" t="n">
        <v>2975</v>
      </c>
      <c r="B2976" s="1" t="s">
        <v>7026</v>
      </c>
      <c r="C2976" s="1" t="s">
        <v>7027</v>
      </c>
      <c r="D2976" s="1" t="s">
        <v>1053</v>
      </c>
      <c r="E2976" s="1" t="s">
        <v>1054</v>
      </c>
      <c r="F2976" s="1" t="n">
        <v>127</v>
      </c>
      <c r="G2976" s="1" t="s">
        <v>1068</v>
      </c>
      <c r="H2976" s="1" t="n">
        <v>234.43</v>
      </c>
      <c r="I2976" s="1" t="s">
        <v>46</v>
      </c>
      <c r="J297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2975SKU02975AMUL PRODUCT 2975CLEANINGUNILEVERPIECEINACTIVE127234.43</v>
      </c>
      <c r="K2976" s="1" t="n">
        <f aca="false">COUNTIF(J:J, $J2976)</f>
        <v>1</v>
      </c>
      <c r="L2976" s="1" t="str">
        <f aca="false">IF(ISNA(VLOOKUP(tblProducts[[#This Row],[supplier_id]], tblSuppliers[], 3, FALSE())), "Invalid", "Valid")</f>
        <v>Valid</v>
      </c>
    </row>
    <row r="2977" customFormat="false" ht="15" hidden="false" customHeight="true" outlineLevel="0" collapsed="false">
      <c r="A2977" s="1" t="n">
        <v>2976</v>
      </c>
      <c r="B2977" s="1" t="s">
        <v>7028</v>
      </c>
      <c r="C2977" s="1" t="s">
        <v>7029</v>
      </c>
      <c r="D2977" s="1" t="s">
        <v>1062</v>
      </c>
      <c r="E2977" s="1" t="s">
        <v>1077</v>
      </c>
      <c r="F2977" s="1" t="n">
        <v>140</v>
      </c>
      <c r="G2977" s="1" t="s">
        <v>1059</v>
      </c>
      <c r="H2977" s="1" t="n">
        <v>204.8</v>
      </c>
      <c r="I2977" s="1" t="s">
        <v>46</v>
      </c>
      <c r="J297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2976SKU02976UNILEVER PRODUCT 2976DAIRYBRITANNIALITREINACTIVE140204.8</v>
      </c>
      <c r="K2977" s="1" t="n">
        <f aca="false">COUNTIF(J:J, $J2977)</f>
        <v>1</v>
      </c>
      <c r="L2977" s="1" t="str">
        <f aca="false">IF(ISNA(VLOOKUP(tblProducts[[#This Row],[supplier_id]], tblSuppliers[], 3, FALSE())), "Invalid", "Valid")</f>
        <v>Valid</v>
      </c>
    </row>
    <row r="2978" customFormat="false" ht="15" hidden="false" customHeight="true" outlineLevel="0" collapsed="false">
      <c r="A2978" s="1" t="n">
        <v>2977</v>
      </c>
      <c r="B2978" s="1" t="s">
        <v>7030</v>
      </c>
      <c r="C2978" s="1" t="s">
        <v>7031</v>
      </c>
      <c r="D2978" s="1" t="s">
        <v>1088</v>
      </c>
      <c r="E2978" s="1" t="s">
        <v>1082</v>
      </c>
      <c r="F2978" s="1" t="n">
        <v>54</v>
      </c>
      <c r="G2978" s="1" t="s">
        <v>1055</v>
      </c>
      <c r="H2978" s="1" t="n">
        <v>2437.01</v>
      </c>
      <c r="I2978" s="1" t="s">
        <v>46</v>
      </c>
      <c r="J297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2977SKU02977DABUR PRODUCT 2977HOUSEHOLDNESTLEPACKINACTIVE542437.01</v>
      </c>
      <c r="K2978" s="1" t="n">
        <f aca="false">COUNTIF(J:J, $J2978)</f>
        <v>1</v>
      </c>
      <c r="L2978" s="1" t="str">
        <f aca="false">IF(ISNA(VLOOKUP(tblProducts[[#This Row],[supplier_id]], tblSuppliers[], 3, FALSE())), "Invalid", "Valid")</f>
        <v>Valid</v>
      </c>
    </row>
    <row r="2979" customFormat="false" ht="15" hidden="false" customHeight="true" outlineLevel="0" collapsed="false">
      <c r="A2979" s="1" t="n">
        <v>2978</v>
      </c>
      <c r="B2979" s="1" t="s">
        <v>7032</v>
      </c>
      <c r="C2979" s="1" t="s">
        <v>7033</v>
      </c>
      <c r="D2979" s="1" t="s">
        <v>1067</v>
      </c>
      <c r="E2979" s="1" t="s">
        <v>1089</v>
      </c>
      <c r="F2979" s="1" t="n">
        <v>174</v>
      </c>
      <c r="G2979" s="1" t="s">
        <v>1064</v>
      </c>
      <c r="H2979" s="1" t="n">
        <v>152.16</v>
      </c>
      <c r="I2979" s="1" t="s">
        <v>39</v>
      </c>
      <c r="J297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2978SKU02978PARLE PRODUCT 2978BAKERYPARLEKGACTIVE174152.16</v>
      </c>
      <c r="K2979" s="1" t="n">
        <f aca="false">COUNTIF(J:J, $J2979)</f>
        <v>1</v>
      </c>
      <c r="L2979" s="1" t="str">
        <f aca="false">IF(ISNA(VLOOKUP(tblProducts[[#This Row],[supplier_id]], tblSuppliers[], 3, FALSE())), "Invalid", "Valid")</f>
        <v>Valid</v>
      </c>
    </row>
    <row r="2980" customFormat="false" ht="15" hidden="false" customHeight="true" outlineLevel="0" collapsed="false">
      <c r="A2980" s="1" t="n">
        <v>2979</v>
      </c>
      <c r="B2980" s="1" t="s">
        <v>7034</v>
      </c>
      <c r="C2980" s="1" t="s">
        <v>7035</v>
      </c>
      <c r="D2980" s="1" t="s">
        <v>1053</v>
      </c>
      <c r="E2980" s="1" t="s">
        <v>1077</v>
      </c>
      <c r="F2980" s="1" t="n">
        <v>55</v>
      </c>
      <c r="G2980" s="1" t="s">
        <v>1068</v>
      </c>
      <c r="H2980" s="1" t="n">
        <v>1794.23</v>
      </c>
      <c r="I2980" s="1" t="s">
        <v>39</v>
      </c>
      <c r="J298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2979SKU02979ITC PRODUCT 2979CLEANINGBRITANNIAPIECEACTIVE551794.23</v>
      </c>
      <c r="K2980" s="1" t="n">
        <f aca="false">COUNTIF(J:J, $J2980)</f>
        <v>1</v>
      </c>
      <c r="L2980" s="1" t="str">
        <f aca="false">IF(ISNA(VLOOKUP(tblProducts[[#This Row],[supplier_id]], tblSuppliers[], 3, FALSE())), "Invalid", "Valid")</f>
        <v>Valid</v>
      </c>
    </row>
    <row r="2981" customFormat="false" ht="15" hidden="false" customHeight="true" outlineLevel="0" collapsed="false">
      <c r="A2981" s="1" t="n">
        <v>2980</v>
      </c>
      <c r="B2981" s="1" t="s">
        <v>7036</v>
      </c>
      <c r="C2981" s="1" t="s">
        <v>7037</v>
      </c>
      <c r="D2981" s="1" t="s">
        <v>1143</v>
      </c>
      <c r="E2981" s="1" t="s">
        <v>1089</v>
      </c>
      <c r="F2981" s="1" t="n">
        <v>165</v>
      </c>
      <c r="G2981" s="1" t="s">
        <v>1055</v>
      </c>
      <c r="H2981" s="1" t="n">
        <v>1668.46</v>
      </c>
      <c r="I2981" s="1" t="s">
        <v>39</v>
      </c>
      <c r="J298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2980SKU02980UNILEVER PRODUCT 2980BEVERAGESPARLEPACKACTIVE1651668.46</v>
      </c>
      <c r="K2981" s="1" t="n">
        <f aca="false">COUNTIF(J:J, $J2981)</f>
        <v>1</v>
      </c>
      <c r="L2981" s="1" t="str">
        <f aca="false">IF(ISNA(VLOOKUP(tblProducts[[#This Row],[supplier_id]], tblSuppliers[], 3, FALSE())), "Invalid", "Valid")</f>
        <v>Valid</v>
      </c>
    </row>
    <row r="2982" customFormat="false" ht="15" hidden="false" customHeight="true" outlineLevel="0" collapsed="false">
      <c r="A2982" s="1" t="n">
        <v>2981</v>
      </c>
      <c r="B2982" s="1" t="s">
        <v>7038</v>
      </c>
      <c r="C2982" s="1" t="s">
        <v>7039</v>
      </c>
      <c r="D2982" s="1" t="s">
        <v>1062</v>
      </c>
      <c r="E2982" s="1" t="s">
        <v>1071</v>
      </c>
      <c r="F2982" s="1" t="n">
        <v>104</v>
      </c>
      <c r="G2982" s="1" t="s">
        <v>1064</v>
      </c>
      <c r="H2982" s="1" t="n">
        <v>1153.7</v>
      </c>
      <c r="I2982" s="1" t="s">
        <v>46</v>
      </c>
      <c r="J298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2981SKU02981BRITANNIA PRODUCT 2981DAIRYITCKGINACTIVE1041153.7</v>
      </c>
      <c r="K2982" s="1" t="n">
        <f aca="false">COUNTIF(J:J, $J2982)</f>
        <v>1</v>
      </c>
      <c r="L2982" s="1" t="str">
        <f aca="false">IF(ISNA(VLOOKUP(tblProducts[[#This Row],[supplier_id]], tblSuppliers[], 3, FALSE())), "Invalid", "Valid")</f>
        <v>Valid</v>
      </c>
    </row>
    <row r="2983" customFormat="false" ht="15" hidden="false" customHeight="true" outlineLevel="0" collapsed="false">
      <c r="A2983" s="1" t="n">
        <v>2982</v>
      </c>
      <c r="B2983" s="1" t="s">
        <v>7040</v>
      </c>
      <c r="C2983" s="1" t="s">
        <v>7041</v>
      </c>
      <c r="D2983" s="1" t="s">
        <v>1067</v>
      </c>
      <c r="E2983" s="1" t="s">
        <v>1058</v>
      </c>
      <c r="F2983" s="1" t="n">
        <v>86</v>
      </c>
      <c r="G2983" s="1" t="s">
        <v>1064</v>
      </c>
      <c r="H2983" s="1" t="n">
        <v>1378.69</v>
      </c>
      <c r="I2983" s="1" t="s">
        <v>39</v>
      </c>
      <c r="J298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2982SKU02982DABUR PRODUCT 2982BAKERYP&amp;GKGACTIVE861378.69</v>
      </c>
      <c r="K2983" s="1" t="n">
        <f aca="false">COUNTIF(J:J, $J2983)</f>
        <v>1</v>
      </c>
      <c r="L2983" s="1" t="str">
        <f aca="false">IF(ISNA(VLOOKUP(tblProducts[[#This Row],[supplier_id]], tblSuppliers[], 3, FALSE())), "Invalid", "Valid")</f>
        <v>Valid</v>
      </c>
    </row>
    <row r="2984" customFormat="false" ht="15" hidden="false" customHeight="true" outlineLevel="0" collapsed="false">
      <c r="A2984" s="1" t="n">
        <v>2983</v>
      </c>
      <c r="B2984" s="1" t="s">
        <v>7042</v>
      </c>
      <c r="C2984" s="1" t="s">
        <v>7043</v>
      </c>
      <c r="D2984" s="1" t="s">
        <v>1053</v>
      </c>
      <c r="E2984" s="1" t="s">
        <v>1077</v>
      </c>
      <c r="F2984" s="1" t="n">
        <v>14</v>
      </c>
      <c r="G2984" s="1" t="s">
        <v>1068</v>
      </c>
      <c r="H2984" s="1" t="n">
        <v>2465.91</v>
      </c>
      <c r="I2984" s="1" t="s">
        <v>46</v>
      </c>
      <c r="J298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2983SKU02983P&amp;G PRODUCT 2983CLEANINGBRITANNIAPIECEINACTIVE142465.91</v>
      </c>
      <c r="K2984" s="1" t="n">
        <f aca="false">COUNTIF(J:J, $J2984)</f>
        <v>1</v>
      </c>
      <c r="L2984" s="1" t="str">
        <f aca="false">IF(ISNA(VLOOKUP(tblProducts[[#This Row],[supplier_id]], tblSuppliers[], 3, FALSE())), "Invalid", "Valid")</f>
        <v>Valid</v>
      </c>
    </row>
    <row r="2985" customFormat="false" ht="15" hidden="false" customHeight="true" outlineLevel="0" collapsed="false">
      <c r="A2985" s="1" t="n">
        <v>2984</v>
      </c>
      <c r="B2985" s="1" t="s">
        <v>7044</v>
      </c>
      <c r="C2985" s="1" t="s">
        <v>7045</v>
      </c>
      <c r="D2985" s="1" t="s">
        <v>1081</v>
      </c>
      <c r="E2985" s="1" t="s">
        <v>1063</v>
      </c>
      <c r="F2985" s="1" t="n">
        <v>184</v>
      </c>
      <c r="G2985" s="1" t="s">
        <v>1064</v>
      </c>
      <c r="H2985" s="1" t="n">
        <v>719.33</v>
      </c>
      <c r="I2985" s="1" t="s">
        <v>39</v>
      </c>
      <c r="J298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2984SKU02984DABUR PRODUCT 2984FROZEN FOODAMULKGACTIVE184719.33</v>
      </c>
      <c r="K2985" s="1" t="n">
        <f aca="false">COUNTIF(J:J, $J2985)</f>
        <v>1</v>
      </c>
      <c r="L2985" s="1" t="str">
        <f aca="false">IF(ISNA(VLOOKUP(tblProducts[[#This Row],[supplier_id]], tblSuppliers[], 3, FALSE())), "Invalid", "Valid")</f>
        <v>Valid</v>
      </c>
    </row>
    <row r="2986" customFormat="false" ht="15" hidden="false" customHeight="true" outlineLevel="0" collapsed="false">
      <c r="A2986" s="1" t="n">
        <v>2985</v>
      </c>
      <c r="B2986" s="1" t="s">
        <v>7046</v>
      </c>
      <c r="C2986" s="1" t="s">
        <v>7047</v>
      </c>
      <c r="D2986" s="1" t="s">
        <v>1088</v>
      </c>
      <c r="E2986" s="1" t="s">
        <v>1058</v>
      </c>
      <c r="F2986" s="1" t="n">
        <v>195</v>
      </c>
      <c r="G2986" s="1" t="s">
        <v>1064</v>
      </c>
      <c r="H2986" s="1" t="n">
        <v>1644.67</v>
      </c>
      <c r="I2986" s="1" t="s">
        <v>46</v>
      </c>
      <c r="J298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2985SKU02985DABUR PRODUCT 2985HOUSEHOLDP&amp;GKGINACTIVE1951644.67</v>
      </c>
      <c r="K2986" s="1" t="n">
        <f aca="false">COUNTIF(J:J, $J2986)</f>
        <v>1</v>
      </c>
      <c r="L2986" s="1" t="str">
        <f aca="false">IF(ISNA(VLOOKUP(tblProducts[[#This Row],[supplier_id]], tblSuppliers[], 3, FALSE())), "Invalid", "Valid")</f>
        <v>Valid</v>
      </c>
    </row>
    <row r="2987" customFormat="false" ht="15" hidden="false" customHeight="true" outlineLevel="0" collapsed="false">
      <c r="A2987" s="1" t="n">
        <v>2986</v>
      </c>
      <c r="B2987" s="1" t="s">
        <v>7048</v>
      </c>
      <c r="C2987" s="1" t="s">
        <v>7049</v>
      </c>
      <c r="D2987" s="1" t="s">
        <v>1088</v>
      </c>
      <c r="E2987" s="1" t="s">
        <v>1082</v>
      </c>
      <c r="F2987" s="1" t="n">
        <v>15</v>
      </c>
      <c r="G2987" s="1" t="s">
        <v>1078</v>
      </c>
      <c r="H2987" s="1" t="n">
        <v>1716.25</v>
      </c>
      <c r="I2987" s="1" t="s">
        <v>46</v>
      </c>
      <c r="J298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2986SKU02986AMUL PRODUCT 2986HOUSEHOLDNESTLEBOTTLEINACTIVE151716.25</v>
      </c>
      <c r="K2987" s="1" t="n">
        <f aca="false">COUNTIF(J:J, $J2987)</f>
        <v>1</v>
      </c>
      <c r="L2987" s="1" t="str">
        <f aca="false">IF(ISNA(VLOOKUP(tblProducts[[#This Row],[supplier_id]], tblSuppliers[], 3, FALSE())), "Invalid", "Valid")</f>
        <v>Valid</v>
      </c>
    </row>
    <row r="2988" customFormat="false" ht="15" hidden="false" customHeight="true" outlineLevel="0" collapsed="false">
      <c r="A2988" s="1" t="n">
        <v>2987</v>
      </c>
      <c r="B2988" s="1" t="s">
        <v>7050</v>
      </c>
      <c r="C2988" s="1" t="s">
        <v>7051</v>
      </c>
      <c r="D2988" s="1" t="s">
        <v>1143</v>
      </c>
      <c r="E2988" s="1" t="s">
        <v>1063</v>
      </c>
      <c r="F2988" s="1" t="n">
        <v>41</v>
      </c>
      <c r="G2988" s="1" t="s">
        <v>1068</v>
      </c>
      <c r="H2988" s="1" t="n">
        <v>2471.71</v>
      </c>
      <c r="I2988" s="1" t="s">
        <v>39</v>
      </c>
      <c r="J298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2987SKU02987PARLE PRODUCT 2987BEVERAGESAMULPIECEACTIVE412471.71</v>
      </c>
      <c r="K2988" s="1" t="n">
        <f aca="false">COUNTIF(J:J, $J2988)</f>
        <v>1</v>
      </c>
      <c r="L2988" s="1" t="str">
        <f aca="false">IF(ISNA(VLOOKUP(tblProducts[[#This Row],[supplier_id]], tblSuppliers[], 3, FALSE())), "Invalid", "Valid")</f>
        <v>Valid</v>
      </c>
    </row>
    <row r="2989" customFormat="false" ht="15" hidden="false" customHeight="true" outlineLevel="0" collapsed="false">
      <c r="A2989" s="1" t="n">
        <v>2988</v>
      </c>
      <c r="B2989" s="1" t="s">
        <v>7052</v>
      </c>
      <c r="C2989" s="1" t="s">
        <v>7053</v>
      </c>
      <c r="D2989" s="1" t="s">
        <v>1143</v>
      </c>
      <c r="E2989" s="1" t="s">
        <v>1082</v>
      </c>
      <c r="F2989" s="1" t="n">
        <v>57</v>
      </c>
      <c r="G2989" s="1" t="s">
        <v>1064</v>
      </c>
      <c r="H2989" s="1" t="n">
        <v>430.12</v>
      </c>
      <c r="I2989" s="1" t="s">
        <v>39</v>
      </c>
      <c r="J298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2988SKU02988NESTLE PRODUCT 2988BEVERAGESNESTLEKGACTIVE57430.12</v>
      </c>
      <c r="K2989" s="1" t="n">
        <f aca="false">COUNTIF(J:J, $J2989)</f>
        <v>1</v>
      </c>
      <c r="L2989" s="1" t="str">
        <f aca="false">IF(ISNA(VLOOKUP(tblProducts[[#This Row],[supplier_id]], tblSuppliers[], 3, FALSE())), "Invalid", "Valid")</f>
        <v>Valid</v>
      </c>
    </row>
    <row r="2990" customFormat="false" ht="15" hidden="false" customHeight="true" outlineLevel="0" collapsed="false">
      <c r="A2990" s="1" t="n">
        <v>2989</v>
      </c>
      <c r="B2990" s="1" t="s">
        <v>7054</v>
      </c>
      <c r="C2990" s="1" t="s">
        <v>7055</v>
      </c>
      <c r="D2990" s="1" t="s">
        <v>1098</v>
      </c>
      <c r="E2990" s="1" t="s">
        <v>1058</v>
      </c>
      <c r="F2990" s="1" t="n">
        <v>172</v>
      </c>
      <c r="G2990" s="1" t="s">
        <v>1059</v>
      </c>
      <c r="H2990" s="1" t="n">
        <v>856.9</v>
      </c>
      <c r="I2990" s="1" t="s">
        <v>46</v>
      </c>
      <c r="J299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2989SKU02989BRITANNIA PRODUCT 2989PERSONAL CAREP&amp;GLITREINACTIVE172856.9</v>
      </c>
      <c r="K2990" s="1" t="n">
        <f aca="false">COUNTIF(J:J, $J2990)</f>
        <v>1</v>
      </c>
      <c r="L2990" s="1" t="str">
        <f aca="false">IF(ISNA(VLOOKUP(tblProducts[[#This Row],[supplier_id]], tblSuppliers[], 3, FALSE())), "Invalid", "Valid")</f>
        <v>Valid</v>
      </c>
    </row>
    <row r="2991" customFormat="false" ht="15" hidden="false" customHeight="true" outlineLevel="0" collapsed="false">
      <c r="A2991" s="1" t="n">
        <v>2990</v>
      </c>
      <c r="B2991" s="1" t="s">
        <v>7056</v>
      </c>
      <c r="C2991" s="1" t="s">
        <v>7057</v>
      </c>
      <c r="D2991" s="1" t="s">
        <v>1076</v>
      </c>
      <c r="E2991" s="1" t="s">
        <v>1063</v>
      </c>
      <c r="F2991" s="1" t="n">
        <v>43</v>
      </c>
      <c r="G2991" s="1" t="s">
        <v>1068</v>
      </c>
      <c r="H2991" s="1" t="n">
        <v>628.57</v>
      </c>
      <c r="I2991" s="1" t="s">
        <v>46</v>
      </c>
      <c r="J299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2990SKU02990PARLE PRODUCT 2990SNACKSAMULPIECEINACTIVE43628.57</v>
      </c>
      <c r="K2991" s="1" t="n">
        <f aca="false">COUNTIF(J:J, $J2991)</f>
        <v>1</v>
      </c>
      <c r="L2991" s="1" t="str">
        <f aca="false">IF(ISNA(VLOOKUP(tblProducts[[#This Row],[supplier_id]], tblSuppliers[], 3, FALSE())), "Invalid", "Valid")</f>
        <v>Valid</v>
      </c>
    </row>
    <row r="2992" customFormat="false" ht="15" hidden="false" customHeight="true" outlineLevel="0" collapsed="false">
      <c r="A2992" s="1" t="n">
        <v>2991</v>
      </c>
      <c r="B2992" s="1" t="s">
        <v>7058</v>
      </c>
      <c r="C2992" s="1" t="s">
        <v>7059</v>
      </c>
      <c r="D2992" s="1" t="s">
        <v>1067</v>
      </c>
      <c r="E2992" s="1" t="s">
        <v>1082</v>
      </c>
      <c r="F2992" s="1" t="n">
        <v>82</v>
      </c>
      <c r="G2992" s="1" t="s">
        <v>1059</v>
      </c>
      <c r="H2992" s="1" t="n">
        <v>1962.38</v>
      </c>
      <c r="I2992" s="1" t="s">
        <v>46</v>
      </c>
      <c r="J2992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2991SKU02991ITC PRODUCT 2991BAKERYNESTLELITREINACTIVE821962.38</v>
      </c>
      <c r="K2992" s="1" t="n">
        <f aca="false">COUNTIF(J:J, $J2992)</f>
        <v>1</v>
      </c>
      <c r="L2992" s="1" t="str">
        <f aca="false">IF(ISNA(VLOOKUP(tblProducts[[#This Row],[supplier_id]], tblSuppliers[], 3, FALSE())), "Invalid", "Valid")</f>
        <v>Valid</v>
      </c>
    </row>
    <row r="2993" customFormat="false" ht="15" hidden="false" customHeight="true" outlineLevel="0" collapsed="false">
      <c r="A2993" s="1" t="n">
        <v>2992</v>
      </c>
      <c r="B2993" s="1" t="s">
        <v>7060</v>
      </c>
      <c r="C2993" s="1" t="s">
        <v>7061</v>
      </c>
      <c r="D2993" s="1" t="s">
        <v>1062</v>
      </c>
      <c r="E2993" s="1" t="s">
        <v>1082</v>
      </c>
      <c r="F2993" s="1" t="n">
        <v>77</v>
      </c>
      <c r="G2993" s="1" t="s">
        <v>1068</v>
      </c>
      <c r="H2993" s="1" t="n">
        <v>195.69</v>
      </c>
      <c r="I2993" s="1" t="s">
        <v>46</v>
      </c>
      <c r="J2993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2992SKU02992NESTLE PRODUCT 2992DAIRYNESTLEPIECEINACTIVE77195.69</v>
      </c>
      <c r="K2993" s="1" t="n">
        <f aca="false">COUNTIF(J:J, $J2993)</f>
        <v>1</v>
      </c>
      <c r="L2993" s="1" t="str">
        <f aca="false">IF(ISNA(VLOOKUP(tblProducts[[#This Row],[supplier_id]], tblSuppliers[], 3, FALSE())), "Invalid", "Valid")</f>
        <v>Valid</v>
      </c>
    </row>
    <row r="2994" customFormat="false" ht="15" hidden="false" customHeight="true" outlineLevel="0" collapsed="false">
      <c r="A2994" s="1" t="n">
        <v>2993</v>
      </c>
      <c r="B2994" s="1" t="s">
        <v>7062</v>
      </c>
      <c r="C2994" s="1" t="s">
        <v>7063</v>
      </c>
      <c r="D2994" s="1" t="s">
        <v>1098</v>
      </c>
      <c r="E2994" s="1" t="s">
        <v>1071</v>
      </c>
      <c r="F2994" s="1" t="n">
        <v>200</v>
      </c>
      <c r="G2994" s="1" t="s">
        <v>1068</v>
      </c>
      <c r="H2994" s="1" t="n">
        <v>2248.81</v>
      </c>
      <c r="I2994" s="1" t="s">
        <v>46</v>
      </c>
      <c r="J2994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2993SKU02993NESTLE PRODUCT 2993PERSONAL CAREITCPIECEINACTIVE2002248.81</v>
      </c>
      <c r="K2994" s="1" t="n">
        <f aca="false">COUNTIF(J:J, $J2994)</f>
        <v>1</v>
      </c>
      <c r="L2994" s="1" t="str">
        <f aca="false">IF(ISNA(VLOOKUP(tblProducts[[#This Row],[supplier_id]], tblSuppliers[], 3, FALSE())), "Invalid", "Valid")</f>
        <v>Valid</v>
      </c>
    </row>
    <row r="2995" customFormat="false" ht="15" hidden="false" customHeight="true" outlineLevel="0" collapsed="false">
      <c r="A2995" s="1" t="n">
        <v>2994</v>
      </c>
      <c r="B2995" s="1" t="s">
        <v>7064</v>
      </c>
      <c r="C2995" s="1" t="s">
        <v>7065</v>
      </c>
      <c r="D2995" s="1" t="s">
        <v>1053</v>
      </c>
      <c r="E2995" s="1" t="s">
        <v>1058</v>
      </c>
      <c r="F2995" s="1" t="n">
        <v>61</v>
      </c>
      <c r="G2995" s="1" t="s">
        <v>1059</v>
      </c>
      <c r="H2995" s="1" t="n">
        <v>801.95</v>
      </c>
      <c r="I2995" s="1" t="s">
        <v>46</v>
      </c>
      <c r="J2995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2994SKU02994NESTLE PRODUCT 2994CLEANINGP&amp;GLITREINACTIVE61801.95</v>
      </c>
      <c r="K2995" s="1" t="n">
        <f aca="false">COUNTIF(J:J, $J2995)</f>
        <v>1</v>
      </c>
      <c r="L2995" s="1" t="str">
        <f aca="false">IF(ISNA(VLOOKUP(tblProducts[[#This Row],[supplier_id]], tblSuppliers[], 3, FALSE())), "Invalid", "Valid")</f>
        <v>Valid</v>
      </c>
    </row>
    <row r="2996" customFormat="false" ht="15" hidden="false" customHeight="true" outlineLevel="0" collapsed="false">
      <c r="A2996" s="1" t="n">
        <v>2995</v>
      </c>
      <c r="B2996" s="1" t="s">
        <v>7066</v>
      </c>
      <c r="C2996" s="1" t="s">
        <v>7067</v>
      </c>
      <c r="D2996" s="1" t="s">
        <v>1098</v>
      </c>
      <c r="E2996" s="1" t="s">
        <v>1054</v>
      </c>
      <c r="F2996" s="1" t="n">
        <v>134</v>
      </c>
      <c r="G2996" s="1" t="s">
        <v>1059</v>
      </c>
      <c r="H2996" s="1" t="n">
        <v>76.12</v>
      </c>
      <c r="I2996" s="1" t="s">
        <v>46</v>
      </c>
      <c r="J2996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2995SKU02995AMUL PRODUCT 2995PERSONAL CAREUNILEVERLITREINACTIVE13476.12</v>
      </c>
      <c r="K2996" s="1" t="n">
        <f aca="false">COUNTIF(J:J, $J2996)</f>
        <v>1</v>
      </c>
      <c r="L2996" s="1" t="str">
        <f aca="false">IF(ISNA(VLOOKUP(tblProducts[[#This Row],[supplier_id]], tblSuppliers[], 3, FALSE())), "Invalid", "Valid")</f>
        <v>Valid</v>
      </c>
    </row>
    <row r="2997" customFormat="false" ht="15" hidden="false" customHeight="true" outlineLevel="0" collapsed="false">
      <c r="A2997" s="1" t="n">
        <v>2996</v>
      </c>
      <c r="B2997" s="1" t="s">
        <v>7068</v>
      </c>
      <c r="C2997" s="1" t="s">
        <v>7069</v>
      </c>
      <c r="D2997" s="1" t="s">
        <v>1081</v>
      </c>
      <c r="E2997" s="1" t="s">
        <v>1077</v>
      </c>
      <c r="F2997" s="1" t="n">
        <v>135</v>
      </c>
      <c r="G2997" s="1" t="s">
        <v>1055</v>
      </c>
      <c r="H2997" s="1" t="n">
        <v>2341.16</v>
      </c>
      <c r="I2997" s="1" t="s">
        <v>39</v>
      </c>
      <c r="J2997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2996SKU02996NESTLE PRODUCT 2996FROZEN FOODBRITANNIAPACKACTIVE1352341.16</v>
      </c>
      <c r="K2997" s="1" t="n">
        <f aca="false">COUNTIF(J:J, $J2997)</f>
        <v>1</v>
      </c>
      <c r="L2997" s="1" t="str">
        <f aca="false">IF(ISNA(VLOOKUP(tblProducts[[#This Row],[supplier_id]], tblSuppliers[], 3, FALSE())), "Invalid", "Valid")</f>
        <v>Valid</v>
      </c>
    </row>
    <row r="2998" customFormat="false" ht="15" hidden="false" customHeight="true" outlineLevel="0" collapsed="false">
      <c r="A2998" s="1" t="n">
        <v>2997</v>
      </c>
      <c r="B2998" s="1" t="s">
        <v>7070</v>
      </c>
      <c r="C2998" s="1" t="s">
        <v>7071</v>
      </c>
      <c r="D2998" s="1" t="s">
        <v>1062</v>
      </c>
      <c r="E2998" s="1" t="s">
        <v>1082</v>
      </c>
      <c r="F2998" s="1" t="n">
        <v>14</v>
      </c>
      <c r="G2998" s="1" t="s">
        <v>1068</v>
      </c>
      <c r="H2998" s="1" t="n">
        <v>170.01</v>
      </c>
      <c r="I2998" s="1" t="s">
        <v>39</v>
      </c>
      <c r="J2998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2997SKU02997P&amp;G PRODUCT 2997DAIRYNESTLEPIECEACTIVE14170.01</v>
      </c>
      <c r="K2998" s="1" t="n">
        <f aca="false">COUNTIF(J:J, $J2998)</f>
        <v>1</v>
      </c>
      <c r="L2998" s="1" t="str">
        <f aca="false">IF(ISNA(VLOOKUP(tblProducts[[#This Row],[supplier_id]], tblSuppliers[], 3, FALSE())), "Invalid", "Valid")</f>
        <v>Valid</v>
      </c>
    </row>
    <row r="2999" customFormat="false" ht="15" hidden="false" customHeight="true" outlineLevel="0" collapsed="false">
      <c r="A2999" s="1" t="n">
        <v>2998</v>
      </c>
      <c r="B2999" s="1" t="s">
        <v>7072</v>
      </c>
      <c r="C2999" s="1" t="s">
        <v>7073</v>
      </c>
      <c r="D2999" s="1" t="s">
        <v>1067</v>
      </c>
      <c r="E2999" s="1" t="s">
        <v>1071</v>
      </c>
      <c r="F2999" s="1" t="n">
        <v>196</v>
      </c>
      <c r="G2999" s="1" t="s">
        <v>1078</v>
      </c>
      <c r="H2999" s="1" t="n">
        <v>1820.4</v>
      </c>
      <c r="I2999" s="1" t="s">
        <v>39</v>
      </c>
      <c r="J2999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2998SKU02998DABUR PRODUCT 2998BAKERYITCBOTTLEACTIVE1961820.4</v>
      </c>
      <c r="K2999" s="1" t="n">
        <f aca="false">COUNTIF(J:J, $J2999)</f>
        <v>1</v>
      </c>
      <c r="L2999" s="1" t="str">
        <f aca="false">IF(ISNA(VLOOKUP(tblProducts[[#This Row],[supplier_id]], tblSuppliers[], 3, FALSE())), "Invalid", "Valid")</f>
        <v>Valid</v>
      </c>
    </row>
    <row r="3000" customFormat="false" ht="15" hidden="false" customHeight="true" outlineLevel="0" collapsed="false">
      <c r="A3000" s="1" t="n">
        <v>2999</v>
      </c>
      <c r="B3000" s="1" t="s">
        <v>7074</v>
      </c>
      <c r="C3000" s="1" t="s">
        <v>7075</v>
      </c>
      <c r="D3000" s="1" t="s">
        <v>1098</v>
      </c>
      <c r="E3000" s="1" t="s">
        <v>1085</v>
      </c>
      <c r="F3000" s="1" t="n">
        <v>163</v>
      </c>
      <c r="G3000" s="1" t="s">
        <v>1059</v>
      </c>
      <c r="H3000" s="1" t="n">
        <v>2495.27</v>
      </c>
      <c r="I3000" s="1" t="s">
        <v>39</v>
      </c>
      <c r="J3000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2999SKU02999PARLE PRODUCT 2999PERSONAL CAREDABURLITREACTIVE1632495.27</v>
      </c>
      <c r="K3000" s="1" t="n">
        <f aca="false">COUNTIF(J:J, $J3000)</f>
        <v>1</v>
      </c>
      <c r="L3000" s="1" t="str">
        <f aca="false">IF(ISNA(VLOOKUP(tblProducts[[#This Row],[supplier_id]], tblSuppliers[], 3, FALSE())), "Invalid", "Valid")</f>
        <v>Valid</v>
      </c>
    </row>
    <row r="3001" customFormat="false" ht="15" hidden="false" customHeight="true" outlineLevel="0" collapsed="false">
      <c r="A3001" s="1" t="n">
        <v>3000</v>
      </c>
      <c r="B3001" s="1" t="s">
        <v>7076</v>
      </c>
      <c r="C3001" s="1" t="s">
        <v>7077</v>
      </c>
      <c r="D3001" s="1" t="s">
        <v>1053</v>
      </c>
      <c r="E3001" s="1" t="s">
        <v>1077</v>
      </c>
      <c r="F3001" s="1" t="n">
        <v>174</v>
      </c>
      <c r="G3001" s="1" t="s">
        <v>1068</v>
      </c>
      <c r="H3001" s="1" t="n">
        <v>1509.12</v>
      </c>
      <c r="I3001" s="1" t="s">
        <v>46</v>
      </c>
      <c r="J3001" s="1" t="str">
        <f aca="false">UPPER(CLEAN(TRIM(tblProducts[product_id])))&amp;UPPER(CLEAN(TRIM(tblProducts[sku])))&amp;UPPER(CLEAN(TRIM(tblProducts[product_name])))&amp;UPPER(CLEAN(TRIM(tblProducts[category])))&amp;UPPER(CLEAN(TRIM(tblProducts[brand])))&amp;UPPER(CLEAN(TRIM(tblProducts[unit])))&amp;UPPER(CLEAN(TRIM(tblProducts[status])))&amp;tblProducts[supplier_id]&amp;tblProducts[unit_price]</f>
        <v>3000SKU03000ITC PRODUCT 3000CLEANINGBRITANNIAPIECEINACTIVE1741509.12</v>
      </c>
      <c r="K3001" s="1" t="n">
        <f aca="false">COUNTIF(J:J, $J3001)</f>
        <v>1</v>
      </c>
      <c r="L3001" s="1" t="str">
        <f aca="false">IF(ISNA(VLOOKUP(tblProducts[[#This Row],[supplier_id]], tblSuppliers[], 3, FALSE())), "Invalid", "Valid")</f>
        <v>Valid</v>
      </c>
    </row>
    <row r="3002" customFormat="false" ht="15" hidden="false" customHeight="true" outlineLevel="0" collapsed="false">
      <c r="A3002" s="1" t="n">
        <f aca="false">COUNTBLANK(A2:A3001)</f>
        <v>0</v>
      </c>
      <c r="B3002" s="1" t="n">
        <f aca="false">COUNTBLANK(B2:B3001)</f>
        <v>0</v>
      </c>
      <c r="C3002" s="1" t="n">
        <f aca="false">COUNTBLANK(C2:C3001)</f>
        <v>2</v>
      </c>
      <c r="D3002" s="1" t="n">
        <f aca="false">COUNTBLANK(D2:D3001)</f>
        <v>0</v>
      </c>
      <c r="E3002" s="1" t="n">
        <f aca="false">COUNTBLANK(E2:E3001)</f>
        <v>0</v>
      </c>
      <c r="F3002" s="1" t="n">
        <f aca="false">COUNTBLANK(F2:F3001)</f>
        <v>1</v>
      </c>
      <c r="G3002" s="1" t="n">
        <f aca="false">COUNTBLANK(G2:G3001)</f>
        <v>0</v>
      </c>
      <c r="H3002" s="1" t="n">
        <f aca="false">COUNTBLANK(H2:H3001)</f>
        <v>0</v>
      </c>
      <c r="I3002" s="1" t="n">
        <f aca="false">COUNTBLANK(I2:I3001)</f>
        <v>0</v>
      </c>
      <c r="J3002" s="1" t="n">
        <f aca="false">COUNTBLANK(J2:J3001)</f>
        <v>0</v>
      </c>
      <c r="K3002" s="1" t="n">
        <f aca="false">COUNTBLANK(K2:K3001)</f>
        <v>0</v>
      </c>
      <c r="L3002" s="1"/>
    </row>
    <row r="3004" customFormat="false" ht="15" hidden="false" customHeight="true" outlineLevel="0" collapsed="false">
      <c r="A3004" s="3" t="s">
        <v>7078</v>
      </c>
    </row>
    <row r="3005" customFormat="false" ht="15" hidden="false" customHeight="true" outlineLevel="0" collapsed="false">
      <c r="A3005" s="1" t="n">
        <f aca="false">SUM(tblProducts[#Totals])</f>
        <v>3</v>
      </c>
    </row>
    <row r="3006" customFormat="false" ht="15" hidden="false" customHeight="true" outlineLevel="0" collapsed="false">
      <c r="A3006" s="3" t="s">
        <v>7079</v>
      </c>
    </row>
    <row r="3007" customFormat="false" ht="15" hidden="false" customHeight="true" outlineLevel="0" collapsed="false">
      <c r="A3007" s="1" t="n">
        <f aca="false">COUNTIF(K:K, "&gt;1")</f>
        <v>0</v>
      </c>
    </row>
    <row r="3008" customFormat="false" ht="15" hidden="false" customHeight="true" outlineLevel="0" collapsed="false">
      <c r="A3008" s="3" t="s">
        <v>7080</v>
      </c>
    </row>
    <row r="3009" customFormat="false" ht="15" hidden="false" customHeight="true" outlineLevel="0" collapsed="false">
      <c r="A3009" s="1" t="n">
        <f aca="false">COUNTIF(L:L, "Invalid")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011"/>
  <sheetViews>
    <sheetView showFormulas="false" showGridLines="true" showRowColHeaders="true" showZeros="true" rightToLeft="false" tabSelected="false" showOutlineSymbols="true" defaultGridColor="true" view="normal" topLeftCell="A11990" colorId="64" zoomScale="100" zoomScaleNormal="100" zoomScalePageLayoutView="100" workbookViewId="0">
      <selection pane="topLeft" activeCell="A12012" activeCellId="0" sqref="A12012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14.42"/>
    <col collapsed="false" customWidth="true" hidden="false" outlineLevel="0" max="2" min="2" style="1" width="15.71"/>
    <col collapsed="false" customWidth="true" hidden="false" outlineLevel="0" max="3" min="3" style="1" width="12.71"/>
    <col collapsed="false" customWidth="true" hidden="false" outlineLevel="0" max="4" min="4" style="1" width="16"/>
    <col collapsed="false" customWidth="true" hidden="false" outlineLevel="0" max="5" min="5" style="0" width="10.57"/>
    <col collapsed="false" customWidth="true" hidden="false" outlineLevel="0" max="6" min="6" style="1" width="15.29"/>
    <col collapsed="false" customWidth="true" hidden="false" outlineLevel="0" max="7" min="7" style="1" width="11.29"/>
    <col collapsed="false" customWidth="true" hidden="false" outlineLevel="0" max="8" min="8" style="1" width="20"/>
  </cols>
  <sheetData>
    <row r="1" customFormat="false" ht="15" hidden="false" customHeight="true" outlineLevel="0" collapsed="false">
      <c r="A1" s="2" t="s">
        <v>7081</v>
      </c>
      <c r="B1" s="2" t="s">
        <v>0</v>
      </c>
      <c r="C1" s="2" t="s">
        <v>1043</v>
      </c>
      <c r="D1" s="2" t="s">
        <v>7082</v>
      </c>
      <c r="E1" s="2" t="s">
        <v>7083</v>
      </c>
      <c r="F1" s="2" t="s">
        <v>7084</v>
      </c>
      <c r="G1" s="2" t="s">
        <v>7085</v>
      </c>
      <c r="H1" s="2" t="s">
        <v>7086</v>
      </c>
      <c r="I1" s="2" t="s">
        <v>6</v>
      </c>
      <c r="J1" s="2" t="s">
        <v>7</v>
      </c>
      <c r="K1" s="2" t="s">
        <v>7087</v>
      </c>
      <c r="L1" s="2" t="s">
        <v>7088</v>
      </c>
    </row>
    <row r="2" customFormat="false" ht="15" hidden="false" customHeight="true" outlineLevel="0" collapsed="false">
      <c r="A2" s="1" t="n">
        <v>1</v>
      </c>
      <c r="B2" s="1" t="n">
        <v>2</v>
      </c>
      <c r="C2" s="1" t="n">
        <v>1536</v>
      </c>
      <c r="D2" s="1" t="s">
        <v>7089</v>
      </c>
      <c r="E2" s="1" t="n">
        <v>135</v>
      </c>
      <c r="F2" s="1" t="n">
        <v>57</v>
      </c>
      <c r="G2" s="1" t="n">
        <v>1268.15</v>
      </c>
      <c r="H2" s="4" t="n">
        <v>46121.6009364352</v>
      </c>
      <c r="I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1BT28544421536135571268.1546121.6009364352</v>
      </c>
      <c r="J2" s="1" t="n">
        <f aca="false">COUNTIF(I:I, $I2)</f>
        <v>1</v>
      </c>
      <c r="K2" s="1" t="str">
        <f aca="false">IF(ISNA(VLOOKUP(Table4[product_id], tblProducts[], tblProducts[product_name],FALSE() )), "Invalid", "Valid")</f>
        <v>Valid</v>
      </c>
      <c r="L2" s="5" t="str">
        <f aca="false">IF(ISNA(VLOOKUP(Table4[[#This Row],[warehouse_id]], tblwhouse[], tblwhouse[warehouse_name],FALSE() )), "Invalid", "Valid")</f>
        <v>Valid</v>
      </c>
    </row>
    <row r="3" customFormat="false" ht="15" hidden="false" customHeight="true" outlineLevel="0" collapsed="false">
      <c r="A3" s="1" t="n">
        <v>2</v>
      </c>
      <c r="B3" s="1" t="n">
        <v>2</v>
      </c>
      <c r="C3" s="1" t="n">
        <v>2809</v>
      </c>
      <c r="D3" s="1" t="s">
        <v>7090</v>
      </c>
      <c r="E3" s="1" t="n">
        <v>80</v>
      </c>
      <c r="F3" s="1" t="n">
        <v>66</v>
      </c>
      <c r="G3" s="1" t="n">
        <v>184.42</v>
      </c>
      <c r="H3" s="4" t="n">
        <v>46202.6009364352</v>
      </c>
      <c r="I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2BT424531228098066184.4246202.6009364352</v>
      </c>
      <c r="J3" s="1" t="n">
        <f aca="false">COUNTIF(I:I, $I3)</f>
        <v>1</v>
      </c>
      <c r="K3" s="1" t="str">
        <f aca="false">IF(ISNA(VLOOKUP(Table4[product_id], tblProducts[], tblProducts[product_name],FALSE() )), "Invalid", "Valid")</f>
        <v>Valid</v>
      </c>
      <c r="L3" s="5" t="str">
        <f aca="false">IF(ISNA(VLOOKUP(Table4[[#This Row],[warehouse_id]], tblwhouse[], tblwhouse[warehouse_name],FALSE() )), "Invalid", "Valid")</f>
        <v>Valid</v>
      </c>
    </row>
    <row r="4" customFormat="false" ht="15" hidden="false" customHeight="true" outlineLevel="0" collapsed="false">
      <c r="A4" s="1" t="n">
        <v>3</v>
      </c>
      <c r="B4" s="1" t="n">
        <v>2</v>
      </c>
      <c r="C4" s="1" t="n">
        <v>2781</v>
      </c>
      <c r="D4" s="1" t="s">
        <v>7091</v>
      </c>
      <c r="E4" s="1" t="n">
        <v>113</v>
      </c>
      <c r="F4" s="1" t="n">
        <v>33</v>
      </c>
      <c r="G4" s="1" t="n">
        <v>547.58</v>
      </c>
      <c r="H4" s="4" t="n">
        <v>46018.6009364352</v>
      </c>
      <c r="I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3BT6857252278111333547.5846018.6009364352</v>
      </c>
      <c r="J4" s="1" t="n">
        <f aca="false">COUNTIF(I:I, $I4)</f>
        <v>1</v>
      </c>
      <c r="K4" s="1" t="str">
        <f aca="false">IF(ISNA(VLOOKUP(Table4[product_id], tblProducts[], tblProducts[product_name],FALSE() )), "Invalid", "Valid")</f>
        <v>Valid</v>
      </c>
      <c r="L4" s="5" t="str">
        <f aca="false">IF(ISNA(VLOOKUP(Table4[[#This Row],[warehouse_id]], tblwhouse[], tblwhouse[warehouse_name],FALSE() )), "Invalid", "Valid")</f>
        <v>Valid</v>
      </c>
    </row>
    <row r="5" customFormat="false" ht="15" hidden="false" customHeight="true" outlineLevel="0" collapsed="false">
      <c r="A5" s="1" t="n">
        <v>4</v>
      </c>
      <c r="B5" s="1" t="n">
        <v>4</v>
      </c>
      <c r="C5" s="1" t="n">
        <v>1309</v>
      </c>
      <c r="D5" s="1" t="s">
        <v>7092</v>
      </c>
      <c r="E5" s="1" t="n">
        <v>385</v>
      </c>
      <c r="F5" s="1" t="n">
        <v>35</v>
      </c>
      <c r="G5" s="1" t="n">
        <v>712.07</v>
      </c>
      <c r="H5" s="4" t="n">
        <v>45878.6009364468</v>
      </c>
      <c r="I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4BT6066894130938535712.0745878.6009364468</v>
      </c>
      <c r="J5" s="1" t="n">
        <f aca="false">COUNTIF(I:I, $I5)</f>
        <v>1</v>
      </c>
      <c r="K5" s="1" t="str">
        <f aca="false">IF(ISNA(VLOOKUP(Table4[product_id], tblProducts[], tblProducts[product_name],FALSE() )), "Invalid", "Valid")</f>
        <v>Valid</v>
      </c>
      <c r="L5" s="5" t="str">
        <f aca="false">IF(ISNA(VLOOKUP(Table4[[#This Row],[warehouse_id]], tblwhouse[], tblwhouse[warehouse_name],FALSE() )), "Invalid", "Valid")</f>
        <v>Valid</v>
      </c>
    </row>
    <row r="6" customFormat="false" ht="15" hidden="false" customHeight="true" outlineLevel="0" collapsed="false">
      <c r="A6" s="1" t="n">
        <v>5</v>
      </c>
      <c r="B6" s="1" t="n">
        <v>1</v>
      </c>
      <c r="C6" s="1" t="n">
        <v>757</v>
      </c>
      <c r="D6" s="1" t="s">
        <v>7093</v>
      </c>
      <c r="E6" s="1" t="n">
        <v>33</v>
      </c>
      <c r="F6" s="1" t="n">
        <v>72</v>
      </c>
      <c r="G6" s="1" t="n">
        <v>559.44</v>
      </c>
      <c r="H6" s="4" t="n">
        <v>45941.6009364468</v>
      </c>
      <c r="I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5BT48166817573372559.4445941.6009364468</v>
      </c>
      <c r="J6" s="1" t="n">
        <f aca="false">COUNTIF(I:I, $I6)</f>
        <v>1</v>
      </c>
      <c r="K6" s="1" t="str">
        <f aca="false">IF(ISNA(VLOOKUP(Table4[product_id], tblProducts[], tblProducts[product_name],FALSE() )), "Invalid", "Valid")</f>
        <v>Valid</v>
      </c>
      <c r="L6" s="5" t="str">
        <f aca="false">IF(ISNA(VLOOKUP(Table4[[#This Row],[warehouse_id]], tblwhouse[], tblwhouse[warehouse_name],FALSE() )), "Invalid", "Valid")</f>
        <v>Valid</v>
      </c>
    </row>
    <row r="7" customFormat="false" ht="15" hidden="false" customHeight="true" outlineLevel="0" collapsed="false">
      <c r="A7" s="1" t="n">
        <v>6</v>
      </c>
      <c r="B7" s="1" t="n">
        <v>4</v>
      </c>
      <c r="C7" s="1" t="n">
        <v>1617</v>
      </c>
      <c r="D7" s="1" t="s">
        <v>7094</v>
      </c>
      <c r="E7" s="1" t="n">
        <v>339</v>
      </c>
      <c r="F7" s="1" t="n">
        <v>65</v>
      </c>
      <c r="G7" s="1" t="n">
        <v>620.47</v>
      </c>
      <c r="H7" s="4" t="n">
        <v>45890.6009364468</v>
      </c>
      <c r="I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6BT4227284161733965620.4745890.6009364468</v>
      </c>
      <c r="J7" s="1" t="n">
        <f aca="false">COUNTIF(I:I, $I7)</f>
        <v>1</v>
      </c>
      <c r="K7" s="1" t="str">
        <f aca="false">IF(ISNA(VLOOKUP(Table4[product_id], tblProducts[], tblProducts[product_name],FALSE() )), "Invalid", "Valid")</f>
        <v>Valid</v>
      </c>
      <c r="L7" s="5" t="str">
        <f aca="false">IF(ISNA(VLOOKUP(Table4[[#This Row],[warehouse_id]], tblwhouse[], tblwhouse[warehouse_name],FALSE() )), "Invalid", "Valid")</f>
        <v>Valid</v>
      </c>
    </row>
    <row r="8" customFormat="false" ht="15" hidden="false" customHeight="true" outlineLevel="0" collapsed="false">
      <c r="A8" s="1" t="n">
        <v>7</v>
      </c>
      <c r="B8" s="1" t="n">
        <v>3</v>
      </c>
      <c r="C8" s="1" t="n">
        <v>2744</v>
      </c>
      <c r="D8" s="1" t="s">
        <v>7095</v>
      </c>
      <c r="E8" s="1" t="n">
        <v>35</v>
      </c>
      <c r="F8" s="1" t="n">
        <v>32</v>
      </c>
      <c r="G8" s="1" t="n">
        <v>790.42</v>
      </c>
      <c r="H8" s="4" t="n">
        <v>46142.6009364468</v>
      </c>
      <c r="I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7BT207899327443532790.4246142.6009364468</v>
      </c>
      <c r="J8" s="1" t="n">
        <f aca="false">COUNTIF(I:I, $I8)</f>
        <v>1</v>
      </c>
      <c r="K8" s="1" t="str">
        <f aca="false">IF(ISNA(VLOOKUP(Table4[product_id], tblProducts[], tblProducts[product_name],FALSE() )), "Invalid", "Valid")</f>
        <v>Valid</v>
      </c>
      <c r="L8" s="5" t="str">
        <f aca="false">IF(ISNA(VLOOKUP(Table4[[#This Row],[warehouse_id]], tblwhouse[], tblwhouse[warehouse_name],FALSE() )), "Invalid", "Valid")</f>
        <v>Valid</v>
      </c>
    </row>
    <row r="9" customFormat="false" ht="15" hidden="false" customHeight="true" outlineLevel="0" collapsed="false">
      <c r="A9" s="1" t="n">
        <v>8</v>
      </c>
      <c r="B9" s="1" t="n">
        <v>2</v>
      </c>
      <c r="C9" s="1" t="n">
        <v>644</v>
      </c>
      <c r="D9" s="1" t="s">
        <v>7096</v>
      </c>
      <c r="E9" s="1" t="n">
        <v>428</v>
      </c>
      <c r="F9" s="1" t="n">
        <v>67</v>
      </c>
      <c r="G9" s="1" t="n">
        <v>876.22</v>
      </c>
      <c r="H9" s="4" t="n">
        <v>45931.6009364468</v>
      </c>
      <c r="I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8BT407532264442867876.2245931.6009364468</v>
      </c>
      <c r="J9" s="1" t="n">
        <f aca="false">COUNTIF(I:I, $I9)</f>
        <v>1</v>
      </c>
      <c r="K9" s="1" t="str">
        <f aca="false">IF(ISNA(VLOOKUP(Table4[product_id], tblProducts[], tblProducts[product_name],FALSE() )), "Invalid", "Valid")</f>
        <v>Valid</v>
      </c>
      <c r="L9" s="5" t="str">
        <f aca="false">IF(ISNA(VLOOKUP(Table4[[#This Row],[warehouse_id]], tblwhouse[], tblwhouse[warehouse_name],FALSE() )), "Invalid", "Valid")</f>
        <v>Valid</v>
      </c>
    </row>
    <row r="10" customFormat="false" ht="15" hidden="false" customHeight="true" outlineLevel="0" collapsed="false">
      <c r="A10" s="1" t="n">
        <v>9</v>
      </c>
      <c r="B10" s="1" t="n">
        <v>4</v>
      </c>
      <c r="C10" s="1" t="n">
        <v>900</v>
      </c>
      <c r="D10" s="1" t="s">
        <v>7097</v>
      </c>
      <c r="E10" s="1" t="n">
        <v>469</v>
      </c>
      <c r="F10" s="1" t="n">
        <v>63</v>
      </c>
      <c r="G10" s="1" t="n">
        <v>1007.1</v>
      </c>
      <c r="H10" s="4" t="n">
        <v>46155.6009364468</v>
      </c>
      <c r="I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9BT9521854900469631007.146155.6009364468</v>
      </c>
      <c r="J10" s="1" t="n">
        <f aca="false">COUNTIF(I:I, $I10)</f>
        <v>1</v>
      </c>
      <c r="K10" s="1" t="str">
        <f aca="false">IF(ISNA(VLOOKUP(Table4[product_id], tblProducts[], tblProducts[product_name],FALSE() )), "Invalid", "Valid")</f>
        <v>Valid</v>
      </c>
      <c r="L10" s="5" t="str">
        <f aca="false">IF(ISNA(VLOOKUP(Table4[[#This Row],[warehouse_id]], tblwhouse[], tblwhouse[warehouse_name],FALSE() )), "Invalid", "Valid")</f>
        <v>Valid</v>
      </c>
    </row>
    <row r="11" customFormat="false" ht="15" hidden="false" customHeight="true" outlineLevel="0" collapsed="false">
      <c r="A11" s="1" t="n">
        <v>10</v>
      </c>
      <c r="B11" s="1" t="n">
        <v>2</v>
      </c>
      <c r="C11" s="1" t="n">
        <v>2119</v>
      </c>
      <c r="D11" s="1" t="s">
        <v>7098</v>
      </c>
      <c r="E11" s="1" t="n">
        <v>44</v>
      </c>
      <c r="F11" s="1" t="n">
        <v>62</v>
      </c>
      <c r="G11" s="1" t="n">
        <v>127.11</v>
      </c>
      <c r="H11" s="4" t="n">
        <v>46126.6009364468</v>
      </c>
      <c r="I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10BT675665221194462127.1146126.6009364468</v>
      </c>
      <c r="J11" s="1" t="n">
        <f aca="false">COUNTIF(I:I, $I11)</f>
        <v>1</v>
      </c>
      <c r="K11" s="1" t="str">
        <f aca="false">IF(ISNA(VLOOKUP(Table4[product_id], tblProducts[], tblProducts[product_name],FALSE() )), "Invalid", "Valid")</f>
        <v>Valid</v>
      </c>
      <c r="L11" s="5" t="str">
        <f aca="false">IF(ISNA(VLOOKUP(Table4[[#This Row],[warehouse_id]], tblwhouse[], tblwhouse[warehouse_name],FALSE() )), "Invalid", "Valid")</f>
        <v>Valid</v>
      </c>
    </row>
    <row r="12" customFormat="false" ht="15" hidden="false" customHeight="true" outlineLevel="0" collapsed="false">
      <c r="A12" s="1" t="n">
        <v>11</v>
      </c>
      <c r="B12" s="1" t="n">
        <v>4</v>
      </c>
      <c r="C12" s="1" t="n">
        <v>2557</v>
      </c>
      <c r="D12" s="1" t="s">
        <v>7099</v>
      </c>
      <c r="E12" s="1" t="n">
        <v>364</v>
      </c>
      <c r="F12" s="1" t="n">
        <v>77</v>
      </c>
      <c r="G12" s="1" t="n">
        <v>1459.33</v>
      </c>
      <c r="H12" s="4" t="n">
        <v>45936.6009364468</v>
      </c>
      <c r="I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11BT51840442557364771459.3345936.6009364468</v>
      </c>
      <c r="J12" s="1" t="n">
        <f aca="false">COUNTIF(I:I, $I12)</f>
        <v>1</v>
      </c>
      <c r="K12" s="1" t="str">
        <f aca="false">IF(ISNA(VLOOKUP(Table4[product_id], tblProducts[], tblProducts[product_name],FALSE() )), "Invalid", "Valid")</f>
        <v>Valid</v>
      </c>
      <c r="L12" s="5" t="str">
        <f aca="false">IF(ISNA(VLOOKUP(Table4[[#This Row],[warehouse_id]], tblwhouse[], tblwhouse[warehouse_name],FALSE() )), "Invalid", "Valid")</f>
        <v>Valid</v>
      </c>
    </row>
    <row r="13" customFormat="false" ht="15" hidden="false" customHeight="true" outlineLevel="0" collapsed="false">
      <c r="A13" s="1" t="n">
        <v>12</v>
      </c>
      <c r="B13" s="1" t="n">
        <v>4</v>
      </c>
      <c r="C13" s="1" t="n">
        <v>587</v>
      </c>
      <c r="D13" s="1" t="s">
        <v>7100</v>
      </c>
      <c r="E13" s="1" t="n">
        <v>56</v>
      </c>
      <c r="F13" s="1" t="n">
        <v>25</v>
      </c>
      <c r="G13" s="1" t="n">
        <v>1333.64</v>
      </c>
      <c r="H13" s="4" t="n">
        <v>45977.6009364468</v>
      </c>
      <c r="I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12BT832957458756251333.6445977.6009364468</v>
      </c>
      <c r="J13" s="1" t="n">
        <f aca="false">COUNTIF(I:I, $I13)</f>
        <v>1</v>
      </c>
      <c r="K13" s="1" t="str">
        <f aca="false">IF(ISNA(VLOOKUP(Table4[product_id], tblProducts[], tblProducts[product_name],FALSE() )), "Invalid", "Valid")</f>
        <v>Valid</v>
      </c>
      <c r="L13" s="5" t="str">
        <f aca="false">IF(ISNA(VLOOKUP(Table4[[#This Row],[warehouse_id]], tblwhouse[], tblwhouse[warehouse_name],FALSE() )), "Invalid", "Valid")</f>
        <v>Valid</v>
      </c>
    </row>
    <row r="14" customFormat="false" ht="15" hidden="false" customHeight="true" outlineLevel="0" collapsed="false">
      <c r="A14" s="1" t="n">
        <v>13</v>
      </c>
      <c r="B14" s="1" t="n">
        <v>2</v>
      </c>
      <c r="C14" s="1" t="n">
        <v>2923</v>
      </c>
      <c r="D14" s="1" t="s">
        <v>7101</v>
      </c>
      <c r="E14" s="1" t="n">
        <v>55</v>
      </c>
      <c r="F14" s="1" t="n">
        <v>44</v>
      </c>
      <c r="G14" s="1" t="n">
        <v>1122.22</v>
      </c>
      <c r="H14" s="4" t="n">
        <v>45995.6009364468</v>
      </c>
      <c r="I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13BT1384332292355441122.2245995.6009364468</v>
      </c>
      <c r="J14" s="1" t="n">
        <f aca="false">COUNTIF(I:I, $I14)</f>
        <v>1</v>
      </c>
      <c r="K14" s="1" t="str">
        <f aca="false">IF(ISNA(VLOOKUP(Table4[product_id], tblProducts[], tblProducts[product_name],FALSE() )), "Invalid", "Valid")</f>
        <v>Valid</v>
      </c>
      <c r="L14" s="5" t="str">
        <f aca="false">IF(ISNA(VLOOKUP(Table4[[#This Row],[warehouse_id]], tblwhouse[], tblwhouse[warehouse_name],FALSE() )), "Invalid", "Valid")</f>
        <v>Valid</v>
      </c>
    </row>
    <row r="15" customFormat="false" ht="15" hidden="false" customHeight="true" outlineLevel="0" collapsed="false">
      <c r="A15" s="1" t="n">
        <v>14</v>
      </c>
      <c r="B15" s="1" t="n">
        <v>2</v>
      </c>
      <c r="C15" s="1" t="n">
        <v>344</v>
      </c>
      <c r="D15" s="1" t="s">
        <v>7102</v>
      </c>
      <c r="E15" s="1" t="n">
        <v>5</v>
      </c>
      <c r="F15" s="1" t="n">
        <v>38</v>
      </c>
      <c r="G15" s="1" t="n">
        <v>1274.49</v>
      </c>
      <c r="H15" s="4" t="n">
        <v>46019.6009364468</v>
      </c>
      <c r="I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14BT65662423445381274.4946019.6009364468</v>
      </c>
      <c r="J15" s="1" t="n">
        <f aca="false">COUNTIF(I:I, $I15)</f>
        <v>1</v>
      </c>
      <c r="K15" s="1" t="str">
        <f aca="false">IF(ISNA(VLOOKUP(Table4[product_id], tblProducts[], tblProducts[product_name],FALSE() )), "Invalid", "Valid")</f>
        <v>Valid</v>
      </c>
      <c r="L15" s="5" t="str">
        <f aca="false">IF(ISNA(VLOOKUP(Table4[[#This Row],[warehouse_id]], tblwhouse[], tblwhouse[warehouse_name],FALSE() )), "Invalid", "Valid")</f>
        <v>Valid</v>
      </c>
    </row>
    <row r="16" customFormat="false" ht="15" hidden="false" customHeight="true" outlineLevel="0" collapsed="false">
      <c r="A16" s="1" t="n">
        <v>15</v>
      </c>
      <c r="B16" s="1" t="n">
        <v>1</v>
      </c>
      <c r="C16" s="1" t="n">
        <v>2334</v>
      </c>
      <c r="D16" s="1" t="s">
        <v>7103</v>
      </c>
      <c r="E16" s="1" t="n">
        <v>167</v>
      </c>
      <c r="F16" s="1" t="n">
        <v>27</v>
      </c>
      <c r="G16" s="1" t="n">
        <v>1279.93</v>
      </c>
      <c r="H16" s="4" t="n">
        <v>46021.6009364468</v>
      </c>
      <c r="I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15BT19759612334167271279.9346021.6009364468</v>
      </c>
      <c r="J16" s="1" t="n">
        <f aca="false">COUNTIF(I:I, $I16)</f>
        <v>1</v>
      </c>
      <c r="K16" s="1" t="str">
        <f aca="false">IF(ISNA(VLOOKUP(Table4[product_id], tblProducts[], tblProducts[product_name],FALSE() )), "Invalid", "Valid")</f>
        <v>Valid</v>
      </c>
      <c r="L16" s="5" t="str">
        <f aca="false">IF(ISNA(VLOOKUP(Table4[[#This Row],[warehouse_id]], tblwhouse[], tblwhouse[warehouse_name],FALSE() )), "Invalid", "Valid")</f>
        <v>Valid</v>
      </c>
    </row>
    <row r="17" customFormat="false" ht="15" hidden="false" customHeight="true" outlineLevel="0" collapsed="false">
      <c r="A17" s="1" t="n">
        <v>16</v>
      </c>
      <c r="B17" s="1" t="n">
        <v>3</v>
      </c>
      <c r="C17" s="1" t="n">
        <v>2090</v>
      </c>
      <c r="D17" s="1" t="s">
        <v>7104</v>
      </c>
      <c r="E17" s="1" t="n">
        <v>71</v>
      </c>
      <c r="F17" s="1" t="n">
        <v>56</v>
      </c>
      <c r="G17" s="1" t="n">
        <v>1061.82</v>
      </c>
      <c r="H17" s="4" t="n">
        <v>45870.6009364468</v>
      </c>
      <c r="I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16BT1403133209071561061.8245870.6009364468</v>
      </c>
      <c r="J17" s="1" t="n">
        <f aca="false">COUNTIF(I:I, $I17)</f>
        <v>1</v>
      </c>
      <c r="K17" s="1" t="str">
        <f aca="false">IF(ISNA(VLOOKUP(Table4[product_id], tblProducts[], tblProducts[product_name],FALSE() )), "Invalid", "Valid")</f>
        <v>Valid</v>
      </c>
      <c r="L17" s="5" t="str">
        <f aca="false">IF(ISNA(VLOOKUP(Table4[[#This Row],[warehouse_id]], tblwhouse[], tblwhouse[warehouse_name],FALSE() )), "Invalid", "Valid")</f>
        <v>Valid</v>
      </c>
    </row>
    <row r="18" customFormat="false" ht="15" hidden="false" customHeight="true" outlineLevel="0" collapsed="false">
      <c r="A18" s="1" t="n">
        <v>17</v>
      </c>
      <c r="B18" s="1" t="n">
        <v>1</v>
      </c>
      <c r="C18" s="1" t="n">
        <v>2165</v>
      </c>
      <c r="D18" s="1" t="s">
        <v>7105</v>
      </c>
      <c r="E18" s="1" t="n">
        <v>396</v>
      </c>
      <c r="F18" s="1" t="n">
        <v>80</v>
      </c>
      <c r="G18" s="1" t="n">
        <v>930.56</v>
      </c>
      <c r="H18" s="4" t="n">
        <v>46113.6009364468</v>
      </c>
      <c r="I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17BT6401691216539680930.5646113.6009364468</v>
      </c>
      <c r="J18" s="1" t="n">
        <f aca="false">COUNTIF(I:I, $I18)</f>
        <v>1</v>
      </c>
      <c r="K18" s="1" t="str">
        <f aca="false">IF(ISNA(VLOOKUP(Table4[product_id], tblProducts[], tblProducts[product_name],FALSE() )), "Invalid", "Valid")</f>
        <v>Valid</v>
      </c>
      <c r="L18" s="5" t="str">
        <f aca="false">IF(ISNA(VLOOKUP(Table4[[#This Row],[warehouse_id]], tblwhouse[], tblwhouse[warehouse_name],FALSE() )), "Invalid", "Valid")</f>
        <v>Valid</v>
      </c>
    </row>
    <row r="19" customFormat="false" ht="15" hidden="false" customHeight="true" outlineLevel="0" collapsed="false">
      <c r="A19" s="1" t="n">
        <v>18</v>
      </c>
      <c r="B19" s="1" t="n">
        <v>1</v>
      </c>
      <c r="C19" s="1" t="n">
        <v>2504</v>
      </c>
      <c r="D19" s="1" t="s">
        <v>7106</v>
      </c>
      <c r="E19" s="1" t="n">
        <v>202</v>
      </c>
      <c r="F19" s="1" t="n">
        <v>48</v>
      </c>
      <c r="G19" s="1" t="n">
        <v>522.62</v>
      </c>
      <c r="H19" s="4" t="n">
        <v>45863.6009364468</v>
      </c>
      <c r="I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18BT3356361250420248522.6245863.6009364468</v>
      </c>
      <c r="J19" s="1" t="n">
        <f aca="false">COUNTIF(I:I, $I19)</f>
        <v>1</v>
      </c>
      <c r="K19" s="1" t="str">
        <f aca="false">IF(ISNA(VLOOKUP(Table4[product_id], tblProducts[], tblProducts[product_name],FALSE() )), "Invalid", "Valid")</f>
        <v>Valid</v>
      </c>
      <c r="L19" s="5" t="str">
        <f aca="false">IF(ISNA(VLOOKUP(Table4[[#This Row],[warehouse_id]], tblwhouse[], tblwhouse[warehouse_name],FALSE() )), "Invalid", "Valid")</f>
        <v>Valid</v>
      </c>
    </row>
    <row r="20" customFormat="false" ht="15" hidden="false" customHeight="true" outlineLevel="0" collapsed="false">
      <c r="A20" s="1" t="n">
        <v>19</v>
      </c>
      <c r="B20" s="1" t="n">
        <v>4</v>
      </c>
      <c r="C20" s="1" t="n">
        <v>338</v>
      </c>
      <c r="D20" s="1" t="s">
        <v>7107</v>
      </c>
      <c r="E20" s="1" t="n">
        <v>247</v>
      </c>
      <c r="F20" s="1" t="n">
        <v>51</v>
      </c>
      <c r="G20" s="1" t="n">
        <v>1311.32</v>
      </c>
      <c r="H20" s="4" t="n">
        <v>45975.6009364468</v>
      </c>
      <c r="I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19BT8544134338247511311.3245975.6009364468</v>
      </c>
      <c r="J20" s="1" t="n">
        <f aca="false">COUNTIF(I:I, $I20)</f>
        <v>1</v>
      </c>
      <c r="K20" s="1" t="str">
        <f aca="false">IF(ISNA(VLOOKUP(Table4[product_id], tblProducts[], tblProducts[product_name],FALSE() )), "Invalid", "Valid")</f>
        <v>Valid</v>
      </c>
      <c r="L20" s="5" t="str">
        <f aca="false">IF(ISNA(VLOOKUP(Table4[[#This Row],[warehouse_id]], tblwhouse[], tblwhouse[warehouse_name],FALSE() )), "Invalid", "Valid")</f>
        <v>Valid</v>
      </c>
    </row>
    <row r="21" customFormat="false" ht="15" hidden="false" customHeight="true" outlineLevel="0" collapsed="false">
      <c r="A21" s="1" t="n">
        <v>20</v>
      </c>
      <c r="B21" s="1" t="n">
        <v>2</v>
      </c>
      <c r="C21" s="1" t="n">
        <v>1097</v>
      </c>
      <c r="D21" s="1" t="s">
        <v>7108</v>
      </c>
      <c r="E21" s="1" t="n">
        <v>327</v>
      </c>
      <c r="F21" s="1" t="n">
        <v>48</v>
      </c>
      <c r="G21" s="1" t="n">
        <v>1104.78</v>
      </c>
      <c r="H21" s="4" t="n">
        <v>46211.6009364468</v>
      </c>
      <c r="I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20BT78200121097327481104.7846211.6009364468</v>
      </c>
      <c r="J21" s="1" t="n">
        <f aca="false">COUNTIF(I:I, $I21)</f>
        <v>1</v>
      </c>
      <c r="K21" s="1" t="str">
        <f aca="false">IF(ISNA(VLOOKUP(Table4[product_id], tblProducts[], tblProducts[product_name],FALSE() )), "Invalid", "Valid")</f>
        <v>Valid</v>
      </c>
      <c r="L21" s="5" t="str">
        <f aca="false">IF(ISNA(VLOOKUP(Table4[[#This Row],[warehouse_id]], tblwhouse[], tblwhouse[warehouse_name],FALSE() )), "Invalid", "Valid")</f>
        <v>Valid</v>
      </c>
    </row>
    <row r="22" customFormat="false" ht="15" hidden="false" customHeight="true" outlineLevel="0" collapsed="false">
      <c r="A22" s="1" t="n">
        <v>21</v>
      </c>
      <c r="B22" s="1" t="n">
        <v>3</v>
      </c>
      <c r="C22" s="1" t="n">
        <v>1686</v>
      </c>
      <c r="D22" s="1" t="s">
        <v>7109</v>
      </c>
      <c r="E22" s="1" t="n">
        <v>201</v>
      </c>
      <c r="F22" s="1" t="n">
        <v>40</v>
      </c>
      <c r="G22" s="1" t="n">
        <v>1111.57</v>
      </c>
      <c r="H22" s="4" t="n">
        <v>46159.6009364468</v>
      </c>
      <c r="I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21BT72875531686201401111.5746159.6009364468</v>
      </c>
      <c r="J22" s="1" t="n">
        <f aca="false">COUNTIF(I:I, $I22)</f>
        <v>1</v>
      </c>
      <c r="K22" s="1" t="str">
        <f aca="false">IF(ISNA(VLOOKUP(Table4[product_id], tblProducts[], tblProducts[product_name],FALSE() )), "Invalid", "Valid")</f>
        <v>Valid</v>
      </c>
      <c r="L22" s="5" t="str">
        <f aca="false">IF(ISNA(VLOOKUP(Table4[[#This Row],[warehouse_id]], tblwhouse[], tblwhouse[warehouse_name],FALSE() )), "Invalid", "Valid")</f>
        <v>Valid</v>
      </c>
    </row>
    <row r="23" customFormat="false" ht="15" hidden="false" customHeight="true" outlineLevel="0" collapsed="false">
      <c r="A23" s="1" t="n">
        <v>22</v>
      </c>
      <c r="B23" s="1" t="n">
        <v>4</v>
      </c>
      <c r="C23" s="1" t="n">
        <v>1304</v>
      </c>
      <c r="D23" s="1" t="s">
        <v>7110</v>
      </c>
      <c r="E23" s="1" t="n">
        <v>334</v>
      </c>
      <c r="F23" s="1" t="n">
        <v>41</v>
      </c>
      <c r="G23" s="1" t="n">
        <v>789.27</v>
      </c>
      <c r="H23" s="4" t="n">
        <v>46220.6009364468</v>
      </c>
      <c r="I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22BT2717874130433441789.2746220.6009364468</v>
      </c>
      <c r="J23" s="1" t="n">
        <f aca="false">COUNTIF(I:I, $I23)</f>
        <v>1</v>
      </c>
      <c r="K23" s="1" t="str">
        <f aca="false">IF(ISNA(VLOOKUP(Table4[product_id], tblProducts[], tblProducts[product_name],FALSE() )), "Invalid", "Valid")</f>
        <v>Valid</v>
      </c>
      <c r="L23" s="5" t="str">
        <f aca="false">IF(ISNA(VLOOKUP(Table4[[#This Row],[warehouse_id]], tblwhouse[], tblwhouse[warehouse_name],FALSE() )), "Invalid", "Valid")</f>
        <v>Valid</v>
      </c>
    </row>
    <row r="24" customFormat="false" ht="15" hidden="false" customHeight="true" outlineLevel="0" collapsed="false">
      <c r="A24" s="1" t="n">
        <v>23</v>
      </c>
      <c r="B24" s="1" t="n">
        <v>4</v>
      </c>
      <c r="C24" s="1" t="n">
        <v>336</v>
      </c>
      <c r="D24" s="1" t="s">
        <v>7111</v>
      </c>
      <c r="E24" s="1" t="n">
        <v>456</v>
      </c>
      <c r="F24" s="1" t="n">
        <v>26</v>
      </c>
      <c r="G24" s="1" t="n">
        <v>680.27</v>
      </c>
      <c r="H24" s="4" t="n">
        <v>45914.6009364468</v>
      </c>
      <c r="I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23BT640884433645626680.2745914.6009364468</v>
      </c>
      <c r="J24" s="1" t="n">
        <f aca="false">COUNTIF(I:I, $I24)</f>
        <v>1</v>
      </c>
      <c r="K24" s="1" t="str">
        <f aca="false">IF(ISNA(VLOOKUP(Table4[product_id], tblProducts[], tblProducts[product_name],FALSE() )), "Invalid", "Valid")</f>
        <v>Valid</v>
      </c>
      <c r="L24" s="5" t="str">
        <f aca="false">IF(ISNA(VLOOKUP(Table4[[#This Row],[warehouse_id]], tblwhouse[], tblwhouse[warehouse_name],FALSE() )), "Invalid", "Valid")</f>
        <v>Valid</v>
      </c>
    </row>
    <row r="25" customFormat="false" ht="15" hidden="false" customHeight="true" outlineLevel="0" collapsed="false">
      <c r="A25" s="1" t="n">
        <v>24</v>
      </c>
      <c r="B25" s="1" t="n">
        <v>2</v>
      </c>
      <c r="C25" s="1" t="n">
        <v>1634</v>
      </c>
      <c r="D25" s="1" t="s">
        <v>7112</v>
      </c>
      <c r="E25" s="1" t="n">
        <v>254</v>
      </c>
      <c r="F25" s="1" t="n">
        <v>44</v>
      </c>
      <c r="G25" s="1" t="n">
        <v>1179.33</v>
      </c>
      <c r="H25" s="4" t="n">
        <v>45875.6009364468</v>
      </c>
      <c r="I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24BT75994321634254441179.3345875.6009364468</v>
      </c>
      <c r="J25" s="1" t="n">
        <f aca="false">COUNTIF(I:I, $I25)</f>
        <v>1</v>
      </c>
      <c r="K25" s="1" t="str">
        <f aca="false">IF(ISNA(VLOOKUP(Table4[product_id], tblProducts[], tblProducts[product_name],FALSE() )), "Invalid", "Valid")</f>
        <v>Valid</v>
      </c>
      <c r="L25" s="5" t="str">
        <f aca="false">IF(ISNA(VLOOKUP(Table4[[#This Row],[warehouse_id]], tblwhouse[], tblwhouse[warehouse_name],FALSE() )), "Invalid", "Valid")</f>
        <v>Valid</v>
      </c>
    </row>
    <row r="26" customFormat="false" ht="15" hidden="false" customHeight="true" outlineLevel="0" collapsed="false">
      <c r="A26" s="1" t="n">
        <v>25</v>
      </c>
      <c r="B26" s="1" t="n">
        <v>1</v>
      </c>
      <c r="C26" s="1" t="n">
        <v>422</v>
      </c>
      <c r="D26" s="1" t="s">
        <v>7113</v>
      </c>
      <c r="E26" s="1" t="n">
        <v>144</v>
      </c>
      <c r="F26" s="1" t="n">
        <v>79</v>
      </c>
      <c r="G26" s="1" t="n">
        <v>1270.92</v>
      </c>
      <c r="H26" s="4" t="n">
        <v>46168.6009364468</v>
      </c>
      <c r="I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25BT8021261422144791270.9246168.6009364468</v>
      </c>
      <c r="J26" s="1" t="n">
        <f aca="false">COUNTIF(I:I, $I26)</f>
        <v>1</v>
      </c>
      <c r="K26" s="1" t="str">
        <f aca="false">IF(ISNA(VLOOKUP(Table4[product_id], tblProducts[], tblProducts[product_name],FALSE() )), "Invalid", "Valid")</f>
        <v>Valid</v>
      </c>
      <c r="L26" s="5" t="str">
        <f aca="false">IF(ISNA(VLOOKUP(Table4[[#This Row],[warehouse_id]], tblwhouse[], tblwhouse[warehouse_name],FALSE() )), "Invalid", "Valid")</f>
        <v>Valid</v>
      </c>
    </row>
    <row r="27" customFormat="false" ht="15" hidden="false" customHeight="true" outlineLevel="0" collapsed="false">
      <c r="A27" s="1" t="n">
        <v>26</v>
      </c>
      <c r="B27" s="1" t="n">
        <v>2</v>
      </c>
      <c r="C27" s="1" t="n">
        <v>1152</v>
      </c>
      <c r="D27" s="1" t="s">
        <v>7114</v>
      </c>
      <c r="E27" s="1" t="n">
        <v>466</v>
      </c>
      <c r="F27" s="1" t="n">
        <v>74</v>
      </c>
      <c r="G27" s="1" t="n">
        <v>1339.63</v>
      </c>
      <c r="H27" s="4" t="n">
        <v>46217.6009364468</v>
      </c>
      <c r="I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26BT26696721152466741339.6346217.6009364468</v>
      </c>
      <c r="J27" s="1" t="n">
        <f aca="false">COUNTIF(I:I, $I27)</f>
        <v>1</v>
      </c>
      <c r="K27" s="1" t="str">
        <f aca="false">IF(ISNA(VLOOKUP(Table4[product_id], tblProducts[], tblProducts[product_name],FALSE() )), "Invalid", "Valid")</f>
        <v>Valid</v>
      </c>
      <c r="L27" s="5" t="str">
        <f aca="false">IF(ISNA(VLOOKUP(Table4[[#This Row],[warehouse_id]], tblwhouse[], tblwhouse[warehouse_name],FALSE() )), "Invalid", "Valid")</f>
        <v>Valid</v>
      </c>
    </row>
    <row r="28" customFormat="false" ht="15" hidden="false" customHeight="true" outlineLevel="0" collapsed="false">
      <c r="A28" s="1" t="n">
        <v>27</v>
      </c>
      <c r="B28" s="1" t="n">
        <v>1</v>
      </c>
      <c r="C28" s="1" t="n">
        <v>2010</v>
      </c>
      <c r="D28" s="1" t="s">
        <v>7115</v>
      </c>
      <c r="E28" s="1" t="n">
        <v>207</v>
      </c>
      <c r="F28" s="1" t="n">
        <v>34</v>
      </c>
      <c r="G28" s="1" t="n">
        <v>389.45</v>
      </c>
      <c r="H28" s="4" t="n">
        <v>45977.6009364468</v>
      </c>
      <c r="I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27BT4252831201020734389.4545977.6009364468</v>
      </c>
      <c r="J28" s="1" t="n">
        <f aca="false">COUNTIF(I:I, $I28)</f>
        <v>1</v>
      </c>
      <c r="K28" s="1" t="str">
        <f aca="false">IF(ISNA(VLOOKUP(Table4[product_id], tblProducts[], tblProducts[product_name],FALSE() )), "Invalid", "Valid")</f>
        <v>Valid</v>
      </c>
      <c r="L28" s="5" t="str">
        <f aca="false">IF(ISNA(VLOOKUP(Table4[[#This Row],[warehouse_id]], tblwhouse[], tblwhouse[warehouse_name],FALSE() )), "Invalid", "Valid")</f>
        <v>Valid</v>
      </c>
    </row>
    <row r="29" customFormat="false" ht="15" hidden="false" customHeight="true" outlineLevel="0" collapsed="false">
      <c r="A29" s="1" t="n">
        <v>28</v>
      </c>
      <c r="B29" s="1" t="n">
        <v>4</v>
      </c>
      <c r="C29" s="1" t="n">
        <v>1832</v>
      </c>
      <c r="D29" s="1" t="s">
        <v>7116</v>
      </c>
      <c r="E29" s="1" t="n">
        <v>344</v>
      </c>
      <c r="F29" s="1" t="n">
        <v>54</v>
      </c>
      <c r="G29" s="1" t="n">
        <v>1163.9</v>
      </c>
      <c r="H29" s="4" t="n">
        <v>46105.6009364468</v>
      </c>
      <c r="I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28BT35440241832344541163.946105.6009364468</v>
      </c>
      <c r="J29" s="1" t="n">
        <f aca="false">COUNTIF(I:I, $I29)</f>
        <v>1</v>
      </c>
      <c r="K29" s="1" t="str">
        <f aca="false">IF(ISNA(VLOOKUP(Table4[product_id], tblProducts[], tblProducts[product_name],FALSE() )), "Invalid", "Valid")</f>
        <v>Valid</v>
      </c>
      <c r="L29" s="5" t="str">
        <f aca="false">IF(ISNA(VLOOKUP(Table4[[#This Row],[warehouse_id]], tblwhouse[], tblwhouse[warehouse_name],FALSE() )), "Invalid", "Valid")</f>
        <v>Valid</v>
      </c>
    </row>
    <row r="30" customFormat="false" ht="15" hidden="false" customHeight="true" outlineLevel="0" collapsed="false">
      <c r="A30" s="1" t="n">
        <v>29</v>
      </c>
      <c r="B30" s="1" t="n">
        <v>1</v>
      </c>
      <c r="C30" s="1" t="n">
        <v>2780</v>
      </c>
      <c r="D30" s="1" t="s">
        <v>7117</v>
      </c>
      <c r="E30" s="1" t="n">
        <v>493</v>
      </c>
      <c r="F30" s="1" t="n">
        <v>58</v>
      </c>
      <c r="G30" s="1" t="n">
        <v>1280.99</v>
      </c>
      <c r="H30" s="4" t="n">
        <v>45911.6009364468</v>
      </c>
      <c r="I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29BT51543412780493581280.9945911.6009364468</v>
      </c>
      <c r="J30" s="1" t="n">
        <f aca="false">COUNTIF(I:I, $I30)</f>
        <v>1</v>
      </c>
      <c r="K30" s="1" t="str">
        <f aca="false">IF(ISNA(VLOOKUP(Table4[product_id], tblProducts[], tblProducts[product_name],FALSE() )), "Invalid", "Valid")</f>
        <v>Valid</v>
      </c>
      <c r="L30" s="5" t="str">
        <f aca="false">IF(ISNA(VLOOKUP(Table4[[#This Row],[warehouse_id]], tblwhouse[], tblwhouse[warehouse_name],FALSE() )), "Invalid", "Valid")</f>
        <v>Valid</v>
      </c>
    </row>
    <row r="31" customFormat="false" ht="15" hidden="false" customHeight="true" outlineLevel="0" collapsed="false">
      <c r="A31" s="1" t="n">
        <v>30</v>
      </c>
      <c r="B31" s="1" t="n">
        <v>3</v>
      </c>
      <c r="C31" s="1" t="n">
        <v>1001</v>
      </c>
      <c r="D31" s="1" t="s">
        <v>7118</v>
      </c>
      <c r="E31" s="1" t="n">
        <v>88</v>
      </c>
      <c r="F31" s="1" t="n">
        <v>41</v>
      </c>
      <c r="G31" s="1" t="n">
        <v>1277.88</v>
      </c>
      <c r="H31" s="4" t="n">
        <v>46170.6009364468</v>
      </c>
      <c r="I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30BT3930873100188411277.8846170.6009364468</v>
      </c>
      <c r="J31" s="1" t="n">
        <f aca="false">COUNTIF(I:I, $I31)</f>
        <v>1</v>
      </c>
      <c r="K31" s="1" t="str">
        <f aca="false">IF(ISNA(VLOOKUP(Table4[product_id], tblProducts[], tblProducts[product_name],FALSE() )), "Invalid", "Valid")</f>
        <v>Valid</v>
      </c>
      <c r="L31" s="5" t="str">
        <f aca="false">IF(ISNA(VLOOKUP(Table4[[#This Row],[warehouse_id]], tblwhouse[], tblwhouse[warehouse_name],FALSE() )), "Invalid", "Valid")</f>
        <v>Valid</v>
      </c>
    </row>
    <row r="32" customFormat="false" ht="15" hidden="false" customHeight="true" outlineLevel="0" collapsed="false">
      <c r="A32" s="1" t="n">
        <v>31</v>
      </c>
      <c r="B32" s="1" t="n">
        <v>3</v>
      </c>
      <c r="C32" s="1" t="n">
        <v>99</v>
      </c>
      <c r="D32" s="1" t="s">
        <v>7119</v>
      </c>
      <c r="E32" s="1" t="n">
        <v>72</v>
      </c>
      <c r="F32" s="1" t="n">
        <v>78</v>
      </c>
      <c r="G32" s="1" t="n">
        <v>1235.58</v>
      </c>
      <c r="H32" s="4" t="n">
        <v>46101.6009364468</v>
      </c>
      <c r="I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31BT93591539972781235.5846101.6009364468</v>
      </c>
      <c r="J32" s="1" t="n">
        <f aca="false">COUNTIF(I:I, $I32)</f>
        <v>1</v>
      </c>
      <c r="K32" s="1" t="str">
        <f aca="false">IF(ISNA(VLOOKUP(Table4[product_id], tblProducts[], tblProducts[product_name],FALSE() )), "Invalid", "Valid")</f>
        <v>Valid</v>
      </c>
      <c r="L32" s="5" t="str">
        <f aca="false">IF(ISNA(VLOOKUP(Table4[[#This Row],[warehouse_id]], tblwhouse[], tblwhouse[warehouse_name],FALSE() )), "Invalid", "Valid")</f>
        <v>Valid</v>
      </c>
    </row>
    <row r="33" customFormat="false" ht="15" hidden="false" customHeight="true" outlineLevel="0" collapsed="false">
      <c r="A33" s="1" t="n">
        <v>32</v>
      </c>
      <c r="B33" s="1" t="n">
        <v>2</v>
      </c>
      <c r="C33" s="1" t="n">
        <v>2146</v>
      </c>
      <c r="D33" s="1" t="s">
        <v>7120</v>
      </c>
      <c r="E33" s="1" t="n">
        <v>78</v>
      </c>
      <c r="F33" s="1" t="n">
        <v>29</v>
      </c>
      <c r="G33" s="1" t="n">
        <v>895.54</v>
      </c>
      <c r="H33" s="4" t="n">
        <v>46069.6009364468</v>
      </c>
      <c r="I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32BT546853221467829895.5446069.6009364468</v>
      </c>
      <c r="J33" s="1" t="n">
        <f aca="false">COUNTIF(I:I, $I33)</f>
        <v>1</v>
      </c>
      <c r="K33" s="1" t="str">
        <f aca="false">IF(ISNA(VLOOKUP(Table4[product_id], tblProducts[], tblProducts[product_name],FALSE() )), "Invalid", "Valid")</f>
        <v>Valid</v>
      </c>
      <c r="L33" s="5" t="str">
        <f aca="false">IF(ISNA(VLOOKUP(Table4[[#This Row],[warehouse_id]], tblwhouse[], tblwhouse[warehouse_name],FALSE() )), "Invalid", "Valid")</f>
        <v>Valid</v>
      </c>
    </row>
    <row r="34" customFormat="false" ht="15" hidden="false" customHeight="true" outlineLevel="0" collapsed="false">
      <c r="A34" s="1" t="n">
        <v>33</v>
      </c>
      <c r="B34" s="1" t="n">
        <v>3</v>
      </c>
      <c r="C34" s="1" t="n">
        <v>1395</v>
      </c>
      <c r="D34" s="1" t="s">
        <v>7121</v>
      </c>
      <c r="E34" s="1" t="n">
        <v>411</v>
      </c>
      <c r="F34" s="1" t="n">
        <v>53</v>
      </c>
      <c r="G34" s="1" t="n">
        <v>694.2</v>
      </c>
      <c r="H34" s="4" t="n">
        <v>46204.6009364468</v>
      </c>
      <c r="I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33BT1534593139541153694.246204.6009364468</v>
      </c>
      <c r="J34" s="1" t="n">
        <f aca="false">COUNTIF(I:I, $I34)</f>
        <v>1</v>
      </c>
      <c r="K34" s="1" t="str">
        <f aca="false">IF(ISNA(VLOOKUP(Table4[product_id], tblProducts[], tblProducts[product_name],FALSE() )), "Invalid", "Valid")</f>
        <v>Valid</v>
      </c>
      <c r="L34" s="5" t="str">
        <f aca="false">IF(ISNA(VLOOKUP(Table4[[#This Row],[warehouse_id]], tblwhouse[], tblwhouse[warehouse_name],FALSE() )), "Invalid", "Valid")</f>
        <v>Valid</v>
      </c>
    </row>
    <row r="35" customFormat="false" ht="15" hidden="false" customHeight="true" outlineLevel="0" collapsed="false">
      <c r="A35" s="1" t="n">
        <v>34</v>
      </c>
      <c r="B35" s="1" t="n">
        <v>2</v>
      </c>
      <c r="C35" s="1" t="n">
        <v>1944</v>
      </c>
      <c r="D35" s="1" t="s">
        <v>7122</v>
      </c>
      <c r="E35" s="1" t="n">
        <v>260</v>
      </c>
      <c r="F35" s="1" t="n">
        <v>20</v>
      </c>
      <c r="G35" s="1" t="n">
        <v>214.1</v>
      </c>
      <c r="H35" s="4" t="n">
        <v>46152.6009364468</v>
      </c>
      <c r="I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34BT7417452194426020214.146152.6009364468</v>
      </c>
      <c r="J35" s="1" t="n">
        <f aca="false">COUNTIF(I:I, $I35)</f>
        <v>1</v>
      </c>
      <c r="K35" s="1" t="str">
        <f aca="false">IF(ISNA(VLOOKUP(Table4[product_id], tblProducts[], tblProducts[product_name],FALSE() )), "Invalid", "Valid")</f>
        <v>Valid</v>
      </c>
      <c r="L35" s="5" t="str">
        <f aca="false">IF(ISNA(VLOOKUP(Table4[[#This Row],[warehouse_id]], tblwhouse[], tblwhouse[warehouse_name],FALSE() )), "Invalid", "Valid")</f>
        <v>Valid</v>
      </c>
    </row>
    <row r="36" customFormat="false" ht="15" hidden="false" customHeight="true" outlineLevel="0" collapsed="false">
      <c r="A36" s="1" t="n">
        <v>35</v>
      </c>
      <c r="B36" s="1" t="n">
        <v>2</v>
      </c>
      <c r="C36" s="1" t="n">
        <v>206</v>
      </c>
      <c r="D36" s="1" t="s">
        <v>7123</v>
      </c>
      <c r="E36" s="1" t="n">
        <v>406</v>
      </c>
      <c r="F36" s="1" t="n">
        <v>70</v>
      </c>
      <c r="G36" s="1" t="n">
        <v>1333.06</v>
      </c>
      <c r="H36" s="4" t="n">
        <v>45874.6009364468</v>
      </c>
      <c r="I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35BT6947262206406701333.0645874.6009364468</v>
      </c>
      <c r="J36" s="1" t="n">
        <f aca="false">COUNTIF(I:I, $I36)</f>
        <v>1</v>
      </c>
      <c r="K36" s="1" t="str">
        <f aca="false">IF(ISNA(VLOOKUP(Table4[product_id], tblProducts[], tblProducts[product_name],FALSE() )), "Invalid", "Valid")</f>
        <v>Valid</v>
      </c>
      <c r="L36" s="5" t="str">
        <f aca="false">IF(ISNA(VLOOKUP(Table4[[#This Row],[warehouse_id]], tblwhouse[], tblwhouse[warehouse_name],FALSE() )), "Invalid", "Valid")</f>
        <v>Valid</v>
      </c>
    </row>
    <row r="37" customFormat="false" ht="15" hidden="false" customHeight="true" outlineLevel="0" collapsed="false">
      <c r="A37" s="1" t="n">
        <v>36</v>
      </c>
      <c r="B37" s="1" t="n">
        <v>3</v>
      </c>
      <c r="C37" s="1" t="n">
        <v>189</v>
      </c>
      <c r="D37" s="1" t="s">
        <v>7124</v>
      </c>
      <c r="E37" s="1" t="n">
        <v>197</v>
      </c>
      <c r="F37" s="1" t="n">
        <v>64</v>
      </c>
      <c r="G37" s="1" t="n">
        <v>1240.44</v>
      </c>
      <c r="H37" s="4" t="n">
        <v>46191.6009364468</v>
      </c>
      <c r="I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36BT3249673189197641240.4446191.6009364468</v>
      </c>
      <c r="J37" s="1" t="n">
        <f aca="false">COUNTIF(I:I, $I37)</f>
        <v>1</v>
      </c>
      <c r="K37" s="1" t="str">
        <f aca="false">IF(ISNA(VLOOKUP(Table4[product_id], tblProducts[], tblProducts[product_name],FALSE() )), "Invalid", "Valid")</f>
        <v>Valid</v>
      </c>
      <c r="L37" s="5" t="str">
        <f aca="false">IF(ISNA(VLOOKUP(Table4[[#This Row],[warehouse_id]], tblwhouse[], tblwhouse[warehouse_name],FALSE() )), "Invalid", "Valid")</f>
        <v>Valid</v>
      </c>
    </row>
    <row r="38" customFormat="false" ht="15" hidden="false" customHeight="true" outlineLevel="0" collapsed="false">
      <c r="A38" s="1" t="n">
        <v>37</v>
      </c>
      <c r="B38" s="1" t="n">
        <v>4</v>
      </c>
      <c r="C38" s="1" t="n">
        <v>1917</v>
      </c>
      <c r="D38" s="1" t="s">
        <v>7125</v>
      </c>
      <c r="E38" s="1" t="n">
        <v>97</v>
      </c>
      <c r="F38" s="1" t="n">
        <v>72</v>
      </c>
      <c r="G38" s="1" t="n">
        <v>855.49</v>
      </c>
      <c r="H38" s="4" t="n">
        <v>46093.6009364468</v>
      </c>
      <c r="I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37BT281915419179772855.4946093.6009364468</v>
      </c>
      <c r="J38" s="1" t="n">
        <f aca="false">COUNTIF(I:I, $I38)</f>
        <v>1</v>
      </c>
      <c r="K38" s="1" t="str">
        <f aca="false">IF(ISNA(VLOOKUP(Table4[product_id], tblProducts[], tblProducts[product_name],FALSE() )), "Invalid", "Valid")</f>
        <v>Valid</v>
      </c>
      <c r="L38" s="5" t="str">
        <f aca="false">IF(ISNA(VLOOKUP(Table4[[#This Row],[warehouse_id]], tblwhouse[], tblwhouse[warehouse_name],FALSE() )), "Invalid", "Valid")</f>
        <v>Valid</v>
      </c>
    </row>
    <row r="39" customFormat="false" ht="15" hidden="false" customHeight="true" outlineLevel="0" collapsed="false">
      <c r="A39" s="1" t="n">
        <v>38</v>
      </c>
      <c r="B39" s="1" t="n">
        <v>2</v>
      </c>
      <c r="C39" s="1" t="n">
        <v>159</v>
      </c>
      <c r="D39" s="1" t="s">
        <v>7126</v>
      </c>
      <c r="E39" s="1" t="n">
        <v>494</v>
      </c>
      <c r="F39" s="1" t="n">
        <v>54</v>
      </c>
      <c r="G39" s="1" t="n">
        <v>15.36</v>
      </c>
      <c r="H39" s="4" t="n">
        <v>46220.6009364468</v>
      </c>
      <c r="I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38BT14658021594945415.3646220.6009364468</v>
      </c>
      <c r="J39" s="1" t="n">
        <f aca="false">COUNTIF(I:I, $I39)</f>
        <v>1</v>
      </c>
      <c r="K39" s="1" t="str">
        <f aca="false">IF(ISNA(VLOOKUP(Table4[product_id], tblProducts[], tblProducts[product_name],FALSE() )), "Invalid", "Valid")</f>
        <v>Valid</v>
      </c>
      <c r="L39" s="5" t="str">
        <f aca="false">IF(ISNA(VLOOKUP(Table4[[#This Row],[warehouse_id]], tblwhouse[], tblwhouse[warehouse_name],FALSE() )), "Invalid", "Valid")</f>
        <v>Valid</v>
      </c>
    </row>
    <row r="40" customFormat="false" ht="15" hidden="false" customHeight="true" outlineLevel="0" collapsed="false">
      <c r="A40" s="1" t="n">
        <v>39</v>
      </c>
      <c r="B40" s="1" t="n">
        <v>2</v>
      </c>
      <c r="C40" s="1" t="n">
        <v>1373</v>
      </c>
      <c r="D40" s="1" t="s">
        <v>7127</v>
      </c>
      <c r="E40" s="1" t="n">
        <v>494</v>
      </c>
      <c r="F40" s="1" t="n">
        <v>68</v>
      </c>
      <c r="G40" s="1" t="n">
        <v>274.63</v>
      </c>
      <c r="H40" s="4" t="n">
        <v>46197.6009364468</v>
      </c>
      <c r="I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39BT5407222137349468274.6346197.6009364468</v>
      </c>
      <c r="J40" s="1" t="n">
        <f aca="false">COUNTIF(I:I, $I40)</f>
        <v>1</v>
      </c>
      <c r="K40" s="1" t="str">
        <f aca="false">IF(ISNA(VLOOKUP(Table4[product_id], tblProducts[], tblProducts[product_name],FALSE() )), "Invalid", "Valid")</f>
        <v>Valid</v>
      </c>
      <c r="L40" s="5" t="str">
        <f aca="false">IF(ISNA(VLOOKUP(Table4[[#This Row],[warehouse_id]], tblwhouse[], tblwhouse[warehouse_name],FALSE() )), "Invalid", "Valid")</f>
        <v>Valid</v>
      </c>
    </row>
    <row r="41" customFormat="false" ht="15" hidden="false" customHeight="true" outlineLevel="0" collapsed="false">
      <c r="A41" s="1" t="n">
        <v>40</v>
      </c>
      <c r="B41" s="1" t="n">
        <v>4</v>
      </c>
      <c r="C41" s="1" t="n">
        <v>986</v>
      </c>
      <c r="D41" s="1" t="s">
        <v>7128</v>
      </c>
      <c r="E41" s="1" t="n">
        <v>148</v>
      </c>
      <c r="F41" s="1" t="n">
        <v>46</v>
      </c>
      <c r="G41" s="1" t="n">
        <v>802.78</v>
      </c>
      <c r="H41" s="4" t="n">
        <v>45916.6009364468</v>
      </c>
      <c r="I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40BT935825498614846802.7845916.6009364468</v>
      </c>
      <c r="J41" s="1" t="n">
        <f aca="false">COUNTIF(I:I, $I41)</f>
        <v>1</v>
      </c>
      <c r="K41" s="1" t="str">
        <f aca="false">IF(ISNA(VLOOKUP(Table4[product_id], tblProducts[], tblProducts[product_name],FALSE() )), "Invalid", "Valid")</f>
        <v>Valid</v>
      </c>
      <c r="L41" s="5" t="str">
        <f aca="false">IF(ISNA(VLOOKUP(Table4[[#This Row],[warehouse_id]], tblwhouse[], tblwhouse[warehouse_name],FALSE() )), "Invalid", "Valid")</f>
        <v>Valid</v>
      </c>
    </row>
    <row r="42" customFormat="false" ht="15" hidden="false" customHeight="true" outlineLevel="0" collapsed="false">
      <c r="A42" s="1" t="n">
        <v>41</v>
      </c>
      <c r="B42" s="1" t="n">
        <v>3</v>
      </c>
      <c r="C42" s="1" t="n">
        <v>801</v>
      </c>
      <c r="D42" s="1" t="s">
        <v>7129</v>
      </c>
      <c r="E42" s="1" t="n">
        <v>237</v>
      </c>
      <c r="F42" s="1" t="n">
        <v>20</v>
      </c>
      <c r="G42" s="1" t="n">
        <v>1413.86</v>
      </c>
      <c r="H42" s="4" t="n">
        <v>46004.6009364468</v>
      </c>
      <c r="I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41BT7255373801237201413.8646004.6009364468</v>
      </c>
      <c r="J42" s="1" t="n">
        <f aca="false">COUNTIF(I:I, $I42)</f>
        <v>1</v>
      </c>
      <c r="K42" s="1" t="str">
        <f aca="false">IF(ISNA(VLOOKUP(Table4[product_id], tblProducts[], tblProducts[product_name],FALSE() )), "Invalid", "Valid")</f>
        <v>Valid</v>
      </c>
      <c r="L42" s="5" t="str">
        <f aca="false">IF(ISNA(VLOOKUP(Table4[[#This Row],[warehouse_id]], tblwhouse[], tblwhouse[warehouse_name],FALSE() )), "Invalid", "Valid")</f>
        <v>Valid</v>
      </c>
    </row>
    <row r="43" customFormat="false" ht="15" hidden="false" customHeight="true" outlineLevel="0" collapsed="false">
      <c r="A43" s="1" t="n">
        <v>42</v>
      </c>
      <c r="B43" s="1" t="n">
        <v>4</v>
      </c>
      <c r="C43" s="1" t="n">
        <v>1423</v>
      </c>
      <c r="D43" s="1" t="s">
        <v>7130</v>
      </c>
      <c r="E43" s="1" t="n">
        <v>250</v>
      </c>
      <c r="F43" s="1" t="n">
        <v>40</v>
      </c>
      <c r="G43" s="1" t="n">
        <v>626.19</v>
      </c>
      <c r="H43" s="4" t="n">
        <v>46093.6009364468</v>
      </c>
      <c r="I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42BT5603764142325040626.1946093.6009364468</v>
      </c>
      <c r="J43" s="1" t="n">
        <f aca="false">COUNTIF(I:I, $I43)</f>
        <v>1</v>
      </c>
      <c r="K43" s="1" t="str">
        <f aca="false">IF(ISNA(VLOOKUP(Table4[product_id], tblProducts[], tblProducts[product_name],FALSE() )), "Invalid", "Valid")</f>
        <v>Valid</v>
      </c>
      <c r="L43" s="5" t="str">
        <f aca="false">IF(ISNA(VLOOKUP(Table4[[#This Row],[warehouse_id]], tblwhouse[], tblwhouse[warehouse_name],FALSE() )), "Invalid", "Valid")</f>
        <v>Valid</v>
      </c>
    </row>
    <row r="44" customFormat="false" ht="15" hidden="false" customHeight="true" outlineLevel="0" collapsed="false">
      <c r="A44" s="1" t="n">
        <v>43</v>
      </c>
      <c r="B44" s="1" t="n">
        <v>2</v>
      </c>
      <c r="C44" s="1" t="n">
        <v>859</v>
      </c>
      <c r="D44" s="1" t="s">
        <v>7131</v>
      </c>
      <c r="E44" s="1" t="n">
        <v>6</v>
      </c>
      <c r="F44" s="1" t="n">
        <v>50</v>
      </c>
      <c r="G44" s="1" t="n">
        <v>822.38</v>
      </c>
      <c r="H44" s="4" t="n">
        <v>46210.6009364468</v>
      </c>
      <c r="I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43BT5954472859650822.3846210.6009364468</v>
      </c>
      <c r="J44" s="1" t="n">
        <f aca="false">COUNTIF(I:I, $I44)</f>
        <v>1</v>
      </c>
      <c r="K44" s="1" t="str">
        <f aca="false">IF(ISNA(VLOOKUP(Table4[product_id], tblProducts[], tblProducts[product_name],FALSE() )), "Invalid", "Valid")</f>
        <v>Valid</v>
      </c>
      <c r="L44" s="5" t="str">
        <f aca="false">IF(ISNA(VLOOKUP(Table4[[#This Row],[warehouse_id]], tblwhouse[], tblwhouse[warehouse_name],FALSE() )), "Invalid", "Valid")</f>
        <v>Valid</v>
      </c>
    </row>
    <row r="45" customFormat="false" ht="15" hidden="false" customHeight="true" outlineLevel="0" collapsed="false">
      <c r="A45" s="1" t="n">
        <v>44</v>
      </c>
      <c r="B45" s="1" t="n">
        <v>4</v>
      </c>
      <c r="C45" s="1" t="n">
        <v>2497</v>
      </c>
      <c r="D45" s="1" t="s">
        <v>7132</v>
      </c>
      <c r="E45" s="1" t="n">
        <v>109</v>
      </c>
      <c r="F45" s="1" t="n">
        <v>37</v>
      </c>
      <c r="G45" s="1" t="n">
        <v>469.17</v>
      </c>
      <c r="H45" s="4" t="n">
        <v>46152.6009364583</v>
      </c>
      <c r="I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44BT3202574249710937469.1746152.6009364583</v>
      </c>
      <c r="J45" s="1" t="n">
        <f aca="false">COUNTIF(I:I, $I45)</f>
        <v>1</v>
      </c>
      <c r="K45" s="1" t="str">
        <f aca="false">IF(ISNA(VLOOKUP(Table4[product_id], tblProducts[], tblProducts[product_name],FALSE() )), "Invalid", "Valid")</f>
        <v>Valid</v>
      </c>
      <c r="L45" s="5" t="str">
        <f aca="false">IF(ISNA(VLOOKUP(Table4[[#This Row],[warehouse_id]], tblwhouse[], tblwhouse[warehouse_name],FALSE() )), "Invalid", "Valid")</f>
        <v>Valid</v>
      </c>
    </row>
    <row r="46" customFormat="false" ht="15" hidden="false" customHeight="true" outlineLevel="0" collapsed="false">
      <c r="A46" s="1" t="n">
        <v>45</v>
      </c>
      <c r="B46" s="1" t="n">
        <v>4</v>
      </c>
      <c r="C46" s="1" t="n">
        <v>721</v>
      </c>
      <c r="D46" s="1" t="s">
        <v>7133</v>
      </c>
      <c r="E46" s="1" t="n">
        <v>411</v>
      </c>
      <c r="F46" s="1" t="n">
        <v>66</v>
      </c>
      <c r="G46" s="1" t="n">
        <v>158.47</v>
      </c>
      <c r="H46" s="4" t="n">
        <v>46205.6009364583</v>
      </c>
      <c r="I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45BT462970472141166158.4746205.6009364583</v>
      </c>
      <c r="J46" s="1" t="n">
        <f aca="false">COUNTIF(I:I, $I46)</f>
        <v>1</v>
      </c>
      <c r="K46" s="1" t="str">
        <f aca="false">IF(ISNA(VLOOKUP(Table4[product_id], tblProducts[], tblProducts[product_name],FALSE() )), "Invalid", "Valid")</f>
        <v>Valid</v>
      </c>
      <c r="L46" s="5" t="str">
        <f aca="false">IF(ISNA(VLOOKUP(Table4[[#This Row],[warehouse_id]], tblwhouse[], tblwhouse[warehouse_name],FALSE() )), "Invalid", "Valid")</f>
        <v>Valid</v>
      </c>
    </row>
    <row r="47" customFormat="false" ht="15" hidden="false" customHeight="true" outlineLevel="0" collapsed="false">
      <c r="A47" s="1" t="n">
        <v>46</v>
      </c>
      <c r="B47" s="1" t="n">
        <v>3</v>
      </c>
      <c r="C47" s="1" t="n">
        <v>181</v>
      </c>
      <c r="D47" s="1" t="s">
        <v>7134</v>
      </c>
      <c r="E47" s="1" t="n">
        <v>354</v>
      </c>
      <c r="F47" s="1" t="n">
        <v>63</v>
      </c>
      <c r="G47" s="1" t="n">
        <v>458.87</v>
      </c>
      <c r="H47" s="4" t="n">
        <v>46175.6009364583</v>
      </c>
      <c r="I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46BT561328318135463458.8746175.6009364583</v>
      </c>
      <c r="J47" s="1" t="n">
        <f aca="false">COUNTIF(I:I, $I47)</f>
        <v>1</v>
      </c>
      <c r="K47" s="1" t="str">
        <f aca="false">IF(ISNA(VLOOKUP(Table4[product_id], tblProducts[], tblProducts[product_name],FALSE() )), "Invalid", "Valid")</f>
        <v>Valid</v>
      </c>
      <c r="L47" s="5" t="str">
        <f aca="false">IF(ISNA(VLOOKUP(Table4[[#This Row],[warehouse_id]], tblwhouse[], tblwhouse[warehouse_name],FALSE() )), "Invalid", "Valid")</f>
        <v>Valid</v>
      </c>
    </row>
    <row r="48" customFormat="false" ht="15" hidden="false" customHeight="true" outlineLevel="0" collapsed="false">
      <c r="A48" s="1" t="n">
        <v>47</v>
      </c>
      <c r="B48" s="1" t="n">
        <v>3</v>
      </c>
      <c r="C48" s="1" t="n">
        <v>2568</v>
      </c>
      <c r="D48" s="1" t="s">
        <v>7135</v>
      </c>
      <c r="E48" s="1" t="n">
        <v>474</v>
      </c>
      <c r="F48" s="1" t="n">
        <v>28</v>
      </c>
      <c r="G48" s="1" t="n">
        <v>1358.37</v>
      </c>
      <c r="H48" s="4" t="n">
        <v>46093.6009364583</v>
      </c>
      <c r="I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47BT93965732568474281358.3746093.6009364583</v>
      </c>
      <c r="J48" s="1" t="n">
        <f aca="false">COUNTIF(I:I, $I48)</f>
        <v>1</v>
      </c>
      <c r="K48" s="1" t="str">
        <f aca="false">IF(ISNA(VLOOKUP(Table4[product_id], tblProducts[], tblProducts[product_name],FALSE() )), "Invalid", "Valid")</f>
        <v>Valid</v>
      </c>
      <c r="L48" s="5" t="str">
        <f aca="false">IF(ISNA(VLOOKUP(Table4[[#This Row],[warehouse_id]], tblwhouse[], tblwhouse[warehouse_name],FALSE() )), "Invalid", "Valid")</f>
        <v>Valid</v>
      </c>
    </row>
    <row r="49" customFormat="false" ht="15" hidden="false" customHeight="true" outlineLevel="0" collapsed="false">
      <c r="A49" s="1" t="n">
        <v>48</v>
      </c>
      <c r="B49" s="1" t="n">
        <v>2</v>
      </c>
      <c r="C49" s="1" t="n">
        <v>491</v>
      </c>
      <c r="D49" s="1" t="s">
        <v>7136</v>
      </c>
      <c r="E49" s="1" t="n">
        <v>342</v>
      </c>
      <c r="F49" s="1" t="n">
        <v>77</v>
      </c>
      <c r="G49" s="1" t="n">
        <v>1262.31</v>
      </c>
      <c r="H49" s="4" t="n">
        <v>45930.6009364583</v>
      </c>
      <c r="I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48BT5752472491342771262.3145930.6009364583</v>
      </c>
      <c r="J49" s="1" t="n">
        <f aca="false">COUNTIF(I:I, $I49)</f>
        <v>1</v>
      </c>
      <c r="K49" s="1" t="str">
        <f aca="false">IF(ISNA(VLOOKUP(Table4[product_id], tblProducts[], tblProducts[product_name],FALSE() )), "Invalid", "Valid")</f>
        <v>Valid</v>
      </c>
      <c r="L49" s="5" t="str">
        <f aca="false">IF(ISNA(VLOOKUP(Table4[[#This Row],[warehouse_id]], tblwhouse[], tblwhouse[warehouse_name],FALSE() )), "Invalid", "Valid")</f>
        <v>Valid</v>
      </c>
    </row>
    <row r="50" customFormat="false" ht="15" hidden="false" customHeight="true" outlineLevel="0" collapsed="false">
      <c r="A50" s="1" t="n">
        <v>49</v>
      </c>
      <c r="B50" s="1" t="n">
        <v>2</v>
      </c>
      <c r="C50" s="1" t="n">
        <v>781</v>
      </c>
      <c r="D50" s="1" t="s">
        <v>7137</v>
      </c>
      <c r="E50" s="1" t="n">
        <v>45</v>
      </c>
      <c r="F50" s="1" t="n">
        <v>26</v>
      </c>
      <c r="G50" s="1" t="n">
        <v>458.68</v>
      </c>
      <c r="H50" s="4" t="n">
        <v>45857.6009364583</v>
      </c>
      <c r="I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49BT45510827814526458.6845857.6009364583</v>
      </c>
      <c r="J50" s="1" t="n">
        <f aca="false">COUNTIF(I:I, $I50)</f>
        <v>1</v>
      </c>
      <c r="K50" s="1" t="str">
        <f aca="false">IF(ISNA(VLOOKUP(Table4[product_id], tblProducts[], tblProducts[product_name],FALSE() )), "Invalid", "Valid")</f>
        <v>Valid</v>
      </c>
      <c r="L50" s="5" t="str">
        <f aca="false">IF(ISNA(VLOOKUP(Table4[[#This Row],[warehouse_id]], tblwhouse[], tblwhouse[warehouse_name],FALSE() )), "Invalid", "Valid")</f>
        <v>Valid</v>
      </c>
    </row>
    <row r="51" customFormat="false" ht="15" hidden="false" customHeight="true" outlineLevel="0" collapsed="false">
      <c r="A51" s="1" t="n">
        <v>50</v>
      </c>
      <c r="B51" s="1" t="n">
        <v>1</v>
      </c>
      <c r="C51" s="1" t="n">
        <v>184</v>
      </c>
      <c r="D51" s="1" t="s">
        <v>7138</v>
      </c>
      <c r="E51" s="1" t="n">
        <v>360</v>
      </c>
      <c r="F51" s="1" t="n">
        <v>31</v>
      </c>
      <c r="G51" s="1" t="n">
        <v>761.85</v>
      </c>
      <c r="H51" s="4" t="n">
        <v>45997.6009364583</v>
      </c>
      <c r="I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50BT307982118436031761.8545997.6009364583</v>
      </c>
      <c r="J51" s="1" t="n">
        <f aca="false">COUNTIF(I:I, $I51)</f>
        <v>1</v>
      </c>
      <c r="K51" s="1" t="str">
        <f aca="false">IF(ISNA(VLOOKUP(Table4[product_id], tblProducts[], tblProducts[product_name],FALSE() )), "Invalid", "Valid")</f>
        <v>Valid</v>
      </c>
      <c r="L51" s="5" t="str">
        <f aca="false">IF(ISNA(VLOOKUP(Table4[[#This Row],[warehouse_id]], tblwhouse[], tblwhouse[warehouse_name],FALSE() )), "Invalid", "Valid")</f>
        <v>Valid</v>
      </c>
    </row>
    <row r="52" customFormat="false" ht="15" hidden="false" customHeight="true" outlineLevel="0" collapsed="false">
      <c r="A52" s="1" t="n">
        <v>51</v>
      </c>
      <c r="B52" s="1" t="n">
        <v>1</v>
      </c>
      <c r="C52" s="1" t="n">
        <v>817</v>
      </c>
      <c r="D52" s="1" t="s">
        <v>7139</v>
      </c>
      <c r="E52" s="1" t="n">
        <v>477</v>
      </c>
      <c r="F52" s="1" t="n">
        <v>24</v>
      </c>
      <c r="G52" s="1" t="n">
        <v>1193.25</v>
      </c>
      <c r="H52" s="4" t="n">
        <v>45890.6009364583</v>
      </c>
      <c r="I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51BT9907921817477241193.2545890.6009364583</v>
      </c>
      <c r="J52" s="1" t="n">
        <f aca="false">COUNTIF(I:I, $I52)</f>
        <v>1</v>
      </c>
      <c r="K52" s="1" t="str">
        <f aca="false">IF(ISNA(VLOOKUP(Table4[product_id], tblProducts[], tblProducts[product_name],FALSE() )), "Invalid", "Valid")</f>
        <v>Valid</v>
      </c>
      <c r="L52" s="5" t="str">
        <f aca="false">IF(ISNA(VLOOKUP(Table4[[#This Row],[warehouse_id]], tblwhouse[], tblwhouse[warehouse_name],FALSE() )), "Invalid", "Valid")</f>
        <v>Valid</v>
      </c>
    </row>
    <row r="53" customFormat="false" ht="15" hidden="false" customHeight="true" outlineLevel="0" collapsed="false">
      <c r="A53" s="1" t="n">
        <v>52</v>
      </c>
      <c r="B53" s="1" t="n">
        <v>1</v>
      </c>
      <c r="C53" s="1" t="n">
        <v>569</v>
      </c>
      <c r="D53" s="1" t="s">
        <v>7140</v>
      </c>
      <c r="E53" s="1" t="n">
        <v>217</v>
      </c>
      <c r="F53" s="1" t="n">
        <v>22</v>
      </c>
      <c r="G53" s="1" t="n">
        <v>1323.97</v>
      </c>
      <c r="H53" s="4" t="n">
        <v>45917.6009364583</v>
      </c>
      <c r="I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52BT4266961569217221323.9745917.6009364583</v>
      </c>
      <c r="J53" s="1" t="n">
        <f aca="false">COUNTIF(I:I, $I53)</f>
        <v>1</v>
      </c>
      <c r="K53" s="1" t="str">
        <f aca="false">IF(ISNA(VLOOKUP(Table4[product_id], tblProducts[], tblProducts[product_name],FALSE() )), "Invalid", "Valid")</f>
        <v>Valid</v>
      </c>
      <c r="L53" s="5" t="str">
        <f aca="false">IF(ISNA(VLOOKUP(Table4[[#This Row],[warehouse_id]], tblwhouse[], tblwhouse[warehouse_name],FALSE() )), "Invalid", "Valid")</f>
        <v>Valid</v>
      </c>
    </row>
    <row r="54" customFormat="false" ht="15" hidden="false" customHeight="true" outlineLevel="0" collapsed="false">
      <c r="A54" s="1" t="n">
        <v>53</v>
      </c>
      <c r="B54" s="1" t="n">
        <v>3</v>
      </c>
      <c r="C54" s="1" t="n">
        <v>2682</v>
      </c>
      <c r="D54" s="1" t="s">
        <v>7141</v>
      </c>
      <c r="E54" s="1" t="n">
        <v>199</v>
      </c>
      <c r="F54" s="1" t="n">
        <v>61</v>
      </c>
      <c r="G54" s="1" t="n">
        <v>690.87</v>
      </c>
      <c r="H54" s="4" t="n">
        <v>46214.6009364583</v>
      </c>
      <c r="I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53BT6011963268219961690.8746214.6009364583</v>
      </c>
      <c r="J54" s="1" t="n">
        <f aca="false">COUNTIF(I:I, $I54)</f>
        <v>1</v>
      </c>
      <c r="K54" s="1" t="str">
        <f aca="false">IF(ISNA(VLOOKUP(Table4[product_id], tblProducts[], tblProducts[product_name],FALSE() )), "Invalid", "Valid")</f>
        <v>Valid</v>
      </c>
      <c r="L54" s="5" t="str">
        <f aca="false">IF(ISNA(VLOOKUP(Table4[[#This Row],[warehouse_id]], tblwhouse[], tblwhouse[warehouse_name],FALSE() )), "Invalid", "Valid")</f>
        <v>Valid</v>
      </c>
    </row>
    <row r="55" customFormat="false" ht="15" hidden="false" customHeight="true" outlineLevel="0" collapsed="false">
      <c r="A55" s="1" t="n">
        <v>54</v>
      </c>
      <c r="B55" s="1" t="n">
        <v>4</v>
      </c>
      <c r="C55" s="1" t="n">
        <v>2993</v>
      </c>
      <c r="D55" s="1" t="s">
        <v>7142</v>
      </c>
      <c r="E55" s="1" t="n">
        <v>68</v>
      </c>
      <c r="F55" s="1" t="n">
        <v>68</v>
      </c>
      <c r="G55" s="1" t="n">
        <v>585.78</v>
      </c>
      <c r="H55" s="4" t="n">
        <v>46093.6009364583</v>
      </c>
      <c r="I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54BT453647429936868585.7846093.6009364583</v>
      </c>
      <c r="J55" s="1" t="n">
        <f aca="false">COUNTIF(I:I, $I55)</f>
        <v>1</v>
      </c>
      <c r="K55" s="1" t="str">
        <f aca="false">IF(ISNA(VLOOKUP(Table4[product_id], tblProducts[], tblProducts[product_name],FALSE() )), "Invalid", "Valid")</f>
        <v>Valid</v>
      </c>
      <c r="L55" s="5" t="str">
        <f aca="false">IF(ISNA(VLOOKUP(Table4[[#This Row],[warehouse_id]], tblwhouse[], tblwhouse[warehouse_name],FALSE() )), "Invalid", "Valid")</f>
        <v>Valid</v>
      </c>
    </row>
    <row r="56" customFormat="false" ht="15" hidden="false" customHeight="true" outlineLevel="0" collapsed="false">
      <c r="A56" s="1" t="n">
        <v>55</v>
      </c>
      <c r="B56" s="1" t="n">
        <v>2</v>
      </c>
      <c r="C56" s="1" t="n">
        <v>1914</v>
      </c>
      <c r="D56" s="1" t="s">
        <v>7143</v>
      </c>
      <c r="E56" s="1" t="n">
        <v>371</v>
      </c>
      <c r="F56" s="1" t="n">
        <v>23</v>
      </c>
      <c r="G56" s="1" t="n">
        <v>241.13</v>
      </c>
      <c r="H56" s="4" t="n">
        <v>46154.6009364583</v>
      </c>
      <c r="I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55BT1469622191437123241.1346154.6009364583</v>
      </c>
      <c r="J56" s="1" t="n">
        <f aca="false">COUNTIF(I:I, $I56)</f>
        <v>1</v>
      </c>
      <c r="K56" s="1" t="str">
        <f aca="false">IF(ISNA(VLOOKUP(Table4[product_id], tblProducts[], tblProducts[product_name],FALSE() )), "Invalid", "Valid")</f>
        <v>Valid</v>
      </c>
      <c r="L56" s="5" t="str">
        <f aca="false">IF(ISNA(VLOOKUP(Table4[[#This Row],[warehouse_id]], tblwhouse[], tblwhouse[warehouse_name],FALSE() )), "Invalid", "Valid")</f>
        <v>Valid</v>
      </c>
    </row>
    <row r="57" customFormat="false" ht="15" hidden="false" customHeight="true" outlineLevel="0" collapsed="false">
      <c r="A57" s="1" t="n">
        <v>56</v>
      </c>
      <c r="B57" s="1" t="n">
        <v>3</v>
      </c>
      <c r="C57" s="1" t="n">
        <v>1991</v>
      </c>
      <c r="D57" s="1" t="s">
        <v>7144</v>
      </c>
      <c r="E57" s="1" t="n">
        <v>34</v>
      </c>
      <c r="F57" s="1" t="n">
        <v>79</v>
      </c>
      <c r="G57" s="1" t="n">
        <v>1031.73</v>
      </c>
      <c r="H57" s="4" t="n">
        <v>46078.6009364583</v>
      </c>
      <c r="I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56BT7841003199134791031.7346078.6009364583</v>
      </c>
      <c r="J57" s="1" t="n">
        <f aca="false">COUNTIF(I:I, $I57)</f>
        <v>1</v>
      </c>
      <c r="K57" s="1" t="str">
        <f aca="false">IF(ISNA(VLOOKUP(Table4[product_id], tblProducts[], tblProducts[product_name],FALSE() )), "Invalid", "Valid")</f>
        <v>Valid</v>
      </c>
      <c r="L57" s="5" t="str">
        <f aca="false">IF(ISNA(VLOOKUP(Table4[[#This Row],[warehouse_id]], tblwhouse[], tblwhouse[warehouse_name],FALSE() )), "Invalid", "Valid")</f>
        <v>Valid</v>
      </c>
    </row>
    <row r="58" customFormat="false" ht="15" hidden="false" customHeight="true" outlineLevel="0" collapsed="false">
      <c r="A58" s="1" t="n">
        <v>57</v>
      </c>
      <c r="B58" s="1" t="n">
        <v>2</v>
      </c>
      <c r="C58" s="1" t="n">
        <v>2380</v>
      </c>
      <c r="D58" s="1" t="s">
        <v>7145</v>
      </c>
      <c r="E58" s="1" t="n">
        <v>261</v>
      </c>
      <c r="F58" s="1" t="n">
        <v>67</v>
      </c>
      <c r="G58" s="1" t="n">
        <v>143.69</v>
      </c>
      <c r="H58" s="4" t="n">
        <v>46050.6009364583</v>
      </c>
      <c r="I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57BT2921872238026167143.6946050.6009364583</v>
      </c>
      <c r="J58" s="1" t="n">
        <f aca="false">COUNTIF(I:I, $I58)</f>
        <v>1</v>
      </c>
      <c r="K58" s="1" t="str">
        <f aca="false">IF(ISNA(VLOOKUP(Table4[product_id], tblProducts[], tblProducts[product_name],FALSE() )), "Invalid", "Valid")</f>
        <v>Valid</v>
      </c>
      <c r="L58" s="5" t="str">
        <f aca="false">IF(ISNA(VLOOKUP(Table4[[#This Row],[warehouse_id]], tblwhouse[], tblwhouse[warehouse_name],FALSE() )), "Invalid", "Valid")</f>
        <v>Valid</v>
      </c>
    </row>
    <row r="59" customFormat="false" ht="15" hidden="false" customHeight="true" outlineLevel="0" collapsed="false">
      <c r="A59" s="1" t="n">
        <v>58</v>
      </c>
      <c r="B59" s="1" t="n">
        <v>2</v>
      </c>
      <c r="C59" s="1" t="n">
        <v>2497</v>
      </c>
      <c r="D59" s="1" t="s">
        <v>7146</v>
      </c>
      <c r="E59" s="1" t="n">
        <v>90</v>
      </c>
      <c r="F59" s="1" t="n">
        <v>74</v>
      </c>
      <c r="G59" s="1" t="n">
        <v>247.85</v>
      </c>
      <c r="H59" s="4" t="n">
        <v>46120.6009364583</v>
      </c>
      <c r="I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58BT889346224979074247.8546120.6009364583</v>
      </c>
      <c r="J59" s="1" t="n">
        <f aca="false">COUNTIF(I:I, $I59)</f>
        <v>1</v>
      </c>
      <c r="K59" s="1" t="str">
        <f aca="false">IF(ISNA(VLOOKUP(Table4[product_id], tblProducts[], tblProducts[product_name],FALSE() )), "Invalid", "Valid")</f>
        <v>Valid</v>
      </c>
      <c r="L59" s="5" t="str">
        <f aca="false">IF(ISNA(VLOOKUP(Table4[[#This Row],[warehouse_id]], tblwhouse[], tblwhouse[warehouse_name],FALSE() )), "Invalid", "Valid")</f>
        <v>Valid</v>
      </c>
    </row>
    <row r="60" customFormat="false" ht="15" hidden="false" customHeight="true" outlineLevel="0" collapsed="false">
      <c r="A60" s="1" t="n">
        <v>59</v>
      </c>
      <c r="B60" s="1" t="n">
        <v>4</v>
      </c>
      <c r="C60" s="1" t="n">
        <v>2979</v>
      </c>
      <c r="D60" s="1" t="s">
        <v>7147</v>
      </c>
      <c r="E60" s="1" t="n">
        <v>490</v>
      </c>
      <c r="F60" s="1" t="n">
        <v>48</v>
      </c>
      <c r="G60" s="1" t="n">
        <v>454.74</v>
      </c>
      <c r="H60" s="4" t="n">
        <v>46002.6009364583</v>
      </c>
      <c r="I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59BT9090224297949048454.7446002.6009364583</v>
      </c>
      <c r="J60" s="1" t="n">
        <f aca="false">COUNTIF(I:I, $I60)</f>
        <v>1</v>
      </c>
      <c r="K60" s="1" t="str">
        <f aca="false">IF(ISNA(VLOOKUP(Table4[product_id], tblProducts[], tblProducts[product_name],FALSE() )), "Invalid", "Valid")</f>
        <v>Valid</v>
      </c>
      <c r="L60" s="5" t="str">
        <f aca="false">IF(ISNA(VLOOKUP(Table4[[#This Row],[warehouse_id]], tblwhouse[], tblwhouse[warehouse_name],FALSE() )), "Invalid", "Valid")</f>
        <v>Valid</v>
      </c>
    </row>
    <row r="61" customFormat="false" ht="15" hidden="false" customHeight="true" outlineLevel="0" collapsed="false">
      <c r="A61" s="1" t="n">
        <v>60</v>
      </c>
      <c r="B61" s="1" t="n">
        <v>4</v>
      </c>
      <c r="C61" s="1" t="n">
        <v>1169</v>
      </c>
      <c r="D61" s="1" t="s">
        <v>7148</v>
      </c>
      <c r="E61" s="1" t="n">
        <v>144</v>
      </c>
      <c r="F61" s="1" t="n">
        <v>31</v>
      </c>
      <c r="G61" s="1" t="n">
        <v>378.99</v>
      </c>
      <c r="H61" s="4" t="n">
        <v>46131.6009364583</v>
      </c>
      <c r="I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60BT7188954116914431378.9946131.6009364583</v>
      </c>
      <c r="J61" s="1" t="n">
        <f aca="false">COUNTIF(I:I, $I61)</f>
        <v>1</v>
      </c>
      <c r="K61" s="1" t="str">
        <f aca="false">IF(ISNA(VLOOKUP(Table4[product_id], tblProducts[], tblProducts[product_name],FALSE() )), "Invalid", "Valid")</f>
        <v>Valid</v>
      </c>
      <c r="L61" s="5" t="str">
        <f aca="false">IF(ISNA(VLOOKUP(Table4[[#This Row],[warehouse_id]], tblwhouse[], tblwhouse[warehouse_name],FALSE() )), "Invalid", "Valid")</f>
        <v>Valid</v>
      </c>
    </row>
    <row r="62" customFormat="false" ht="15" hidden="false" customHeight="true" outlineLevel="0" collapsed="false">
      <c r="A62" s="1" t="n">
        <v>61</v>
      </c>
      <c r="B62" s="1" t="n">
        <v>4</v>
      </c>
      <c r="C62" s="1" t="n">
        <v>1305</v>
      </c>
      <c r="D62" s="1" t="s">
        <v>7149</v>
      </c>
      <c r="E62" s="1" t="n">
        <v>184</v>
      </c>
      <c r="F62" s="1" t="n">
        <v>38</v>
      </c>
      <c r="G62" s="1" t="n">
        <v>774.02</v>
      </c>
      <c r="H62" s="4" t="n">
        <v>46096.6009364583</v>
      </c>
      <c r="I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61BT6358454130518438774.0246096.6009364583</v>
      </c>
      <c r="J62" s="1" t="n">
        <f aca="false">COUNTIF(I:I, $I62)</f>
        <v>1</v>
      </c>
      <c r="K62" s="1" t="str">
        <f aca="false">IF(ISNA(VLOOKUP(Table4[product_id], tblProducts[], tblProducts[product_name],FALSE() )), "Invalid", "Valid")</f>
        <v>Valid</v>
      </c>
      <c r="L62" s="5" t="str">
        <f aca="false">IF(ISNA(VLOOKUP(Table4[[#This Row],[warehouse_id]], tblwhouse[], tblwhouse[warehouse_name],FALSE() )), "Invalid", "Valid")</f>
        <v>Valid</v>
      </c>
    </row>
    <row r="63" customFormat="false" ht="15" hidden="false" customHeight="true" outlineLevel="0" collapsed="false">
      <c r="A63" s="1" t="n">
        <v>62</v>
      </c>
      <c r="B63" s="1" t="n">
        <v>1</v>
      </c>
      <c r="C63" s="1" t="n">
        <v>2240</v>
      </c>
      <c r="D63" s="1" t="s">
        <v>7150</v>
      </c>
      <c r="E63" s="1" t="n">
        <v>284</v>
      </c>
      <c r="F63" s="1" t="n">
        <v>68</v>
      </c>
      <c r="G63" s="1" t="n">
        <v>458.6</v>
      </c>
      <c r="H63" s="4" t="n">
        <v>46205.6009364583</v>
      </c>
      <c r="I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62BT4517801224028468458.646205.6009364583</v>
      </c>
      <c r="J63" s="1" t="n">
        <f aca="false">COUNTIF(I:I, $I63)</f>
        <v>1</v>
      </c>
      <c r="K63" s="1" t="str">
        <f aca="false">IF(ISNA(VLOOKUP(Table4[product_id], tblProducts[], tblProducts[product_name],FALSE() )), "Invalid", "Valid")</f>
        <v>Valid</v>
      </c>
      <c r="L63" s="5" t="str">
        <f aca="false">IF(ISNA(VLOOKUP(Table4[[#This Row],[warehouse_id]], tblwhouse[], tblwhouse[warehouse_name],FALSE() )), "Invalid", "Valid")</f>
        <v>Valid</v>
      </c>
    </row>
    <row r="64" customFormat="false" ht="15" hidden="false" customHeight="true" outlineLevel="0" collapsed="false">
      <c r="A64" s="1" t="n">
        <v>63</v>
      </c>
      <c r="B64" s="1" t="n">
        <v>3</v>
      </c>
      <c r="C64" s="1" t="n">
        <v>961</v>
      </c>
      <c r="D64" s="1" t="s">
        <v>7151</v>
      </c>
      <c r="E64" s="1" t="n">
        <v>346</v>
      </c>
      <c r="F64" s="1" t="n">
        <v>41</v>
      </c>
      <c r="G64" s="1" t="n">
        <v>1127.34</v>
      </c>
      <c r="H64" s="4" t="n">
        <v>46187.6009364583</v>
      </c>
      <c r="I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63BT3808243961346411127.3446187.6009364583</v>
      </c>
      <c r="J64" s="1" t="n">
        <f aca="false">COUNTIF(I:I, $I64)</f>
        <v>1</v>
      </c>
      <c r="K64" s="1" t="str">
        <f aca="false">IF(ISNA(VLOOKUP(Table4[product_id], tblProducts[], tblProducts[product_name],FALSE() )), "Invalid", "Valid")</f>
        <v>Valid</v>
      </c>
      <c r="L64" s="5" t="str">
        <f aca="false">IF(ISNA(VLOOKUP(Table4[[#This Row],[warehouse_id]], tblwhouse[], tblwhouse[warehouse_name],FALSE() )), "Invalid", "Valid")</f>
        <v>Valid</v>
      </c>
    </row>
    <row r="65" customFormat="false" ht="15" hidden="false" customHeight="true" outlineLevel="0" collapsed="false">
      <c r="A65" s="1" t="n">
        <v>64</v>
      </c>
      <c r="B65" s="1" t="n">
        <v>1</v>
      </c>
      <c r="C65" s="1" t="n">
        <v>1664</v>
      </c>
      <c r="D65" s="1" t="s">
        <v>7152</v>
      </c>
      <c r="E65" s="1" t="n">
        <v>82</v>
      </c>
      <c r="F65" s="1" t="n">
        <v>33</v>
      </c>
      <c r="G65" s="1" t="n">
        <v>1137.06</v>
      </c>
      <c r="H65" s="4" t="n">
        <v>45989.6009364583</v>
      </c>
      <c r="I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64BT3900321166482331137.0645989.6009364583</v>
      </c>
      <c r="J65" s="1" t="n">
        <f aca="false">COUNTIF(I:I, $I65)</f>
        <v>1</v>
      </c>
      <c r="K65" s="1" t="str">
        <f aca="false">IF(ISNA(VLOOKUP(Table4[product_id], tblProducts[], tblProducts[product_name],FALSE() )), "Invalid", "Valid")</f>
        <v>Valid</v>
      </c>
      <c r="L65" s="5" t="str">
        <f aca="false">IF(ISNA(VLOOKUP(Table4[[#This Row],[warehouse_id]], tblwhouse[], tblwhouse[warehouse_name],FALSE() )), "Invalid", "Valid")</f>
        <v>Valid</v>
      </c>
    </row>
    <row r="66" customFormat="false" ht="15" hidden="false" customHeight="true" outlineLevel="0" collapsed="false">
      <c r="A66" s="1" t="n">
        <v>65</v>
      </c>
      <c r="B66" s="1" t="n">
        <v>4</v>
      </c>
      <c r="C66" s="1" t="n">
        <v>2669</v>
      </c>
      <c r="D66" s="1" t="s">
        <v>7153</v>
      </c>
      <c r="E66" s="1" t="n">
        <v>17</v>
      </c>
      <c r="F66" s="1" t="n">
        <v>80</v>
      </c>
      <c r="G66" s="1" t="n">
        <v>1012.43</v>
      </c>
      <c r="H66" s="4" t="n">
        <v>46026.6009364583</v>
      </c>
      <c r="I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65BT7871514266917801012.4346026.6009364583</v>
      </c>
      <c r="J66" s="1" t="n">
        <f aca="false">COUNTIF(I:I, $I66)</f>
        <v>1</v>
      </c>
      <c r="K66" s="1" t="str">
        <f aca="false">IF(ISNA(VLOOKUP(Table4[product_id], tblProducts[], tblProducts[product_name],FALSE() )), "Invalid", "Valid")</f>
        <v>Valid</v>
      </c>
      <c r="L66" s="5" t="str">
        <f aca="false">IF(ISNA(VLOOKUP(Table4[[#This Row],[warehouse_id]], tblwhouse[], tblwhouse[warehouse_name],FALSE() )), "Invalid", "Valid")</f>
        <v>Valid</v>
      </c>
    </row>
    <row r="67" customFormat="false" ht="15" hidden="false" customHeight="true" outlineLevel="0" collapsed="false">
      <c r="A67" s="1" t="n">
        <v>66</v>
      </c>
      <c r="B67" s="1" t="n">
        <v>4</v>
      </c>
      <c r="C67" s="1" t="n">
        <v>223</v>
      </c>
      <c r="D67" s="1" t="s">
        <v>7154</v>
      </c>
      <c r="E67" s="1" t="n">
        <v>364</v>
      </c>
      <c r="F67" s="1" t="n">
        <v>77</v>
      </c>
      <c r="G67" s="1" t="n">
        <v>883.39</v>
      </c>
      <c r="H67" s="4" t="n">
        <v>46039.6009364583</v>
      </c>
      <c r="I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66BT570630422336477883.3946039.6009364583</v>
      </c>
      <c r="J67" s="1" t="n">
        <f aca="false">COUNTIF(I:I, $I67)</f>
        <v>1</v>
      </c>
      <c r="K67" s="1" t="str">
        <f aca="false">IF(ISNA(VLOOKUP(Table4[product_id], tblProducts[], tblProducts[product_name],FALSE() )), "Invalid", "Valid")</f>
        <v>Valid</v>
      </c>
      <c r="L67" s="5" t="str">
        <f aca="false">IF(ISNA(VLOOKUP(Table4[[#This Row],[warehouse_id]], tblwhouse[], tblwhouse[warehouse_name],FALSE() )), "Invalid", "Valid")</f>
        <v>Valid</v>
      </c>
    </row>
    <row r="68" customFormat="false" ht="15" hidden="false" customHeight="true" outlineLevel="0" collapsed="false">
      <c r="A68" s="1" t="n">
        <v>67</v>
      </c>
      <c r="B68" s="1" t="n">
        <v>1</v>
      </c>
      <c r="C68" s="1" t="n">
        <v>1350</v>
      </c>
      <c r="D68" s="1" t="s">
        <v>7155</v>
      </c>
      <c r="E68" s="1" t="n">
        <v>121</v>
      </c>
      <c r="F68" s="1" t="n">
        <v>28</v>
      </c>
      <c r="G68" s="1" t="n">
        <v>435.37</v>
      </c>
      <c r="H68" s="4" t="n">
        <v>46136.6009364583</v>
      </c>
      <c r="I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67BT2676091135012128435.3746136.6009364583</v>
      </c>
      <c r="J68" s="1" t="n">
        <f aca="false">COUNTIF(I:I, $I68)</f>
        <v>1</v>
      </c>
      <c r="K68" s="1" t="str">
        <f aca="false">IF(ISNA(VLOOKUP(Table4[product_id], tblProducts[], tblProducts[product_name],FALSE() )), "Invalid", "Valid")</f>
        <v>Valid</v>
      </c>
      <c r="L68" s="5" t="str">
        <f aca="false">IF(ISNA(VLOOKUP(Table4[[#This Row],[warehouse_id]], tblwhouse[], tblwhouse[warehouse_name],FALSE() )), "Invalid", "Valid")</f>
        <v>Valid</v>
      </c>
    </row>
    <row r="69" customFormat="false" ht="15" hidden="false" customHeight="true" outlineLevel="0" collapsed="false">
      <c r="A69" s="1" t="n">
        <v>68</v>
      </c>
      <c r="B69" s="1" t="n">
        <v>4</v>
      </c>
      <c r="C69" s="1" t="n">
        <v>2192</v>
      </c>
      <c r="D69" s="1" t="s">
        <v>7156</v>
      </c>
      <c r="E69" s="1" t="n">
        <v>470</v>
      </c>
      <c r="F69" s="1" t="n">
        <v>62</v>
      </c>
      <c r="G69" s="1" t="n">
        <v>1326.6</v>
      </c>
      <c r="H69" s="4" t="n">
        <v>46079.6009364583</v>
      </c>
      <c r="I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68BT49538242192470621326.646079.6009364583</v>
      </c>
      <c r="J69" s="1" t="n">
        <f aca="false">COUNTIF(I:I, $I69)</f>
        <v>1</v>
      </c>
      <c r="K69" s="1" t="str">
        <f aca="false">IF(ISNA(VLOOKUP(Table4[product_id], tblProducts[], tblProducts[product_name],FALSE() )), "Invalid", "Valid")</f>
        <v>Valid</v>
      </c>
      <c r="L69" s="5" t="str">
        <f aca="false">IF(ISNA(VLOOKUP(Table4[[#This Row],[warehouse_id]], tblwhouse[], tblwhouse[warehouse_name],FALSE() )), "Invalid", "Valid")</f>
        <v>Valid</v>
      </c>
    </row>
    <row r="70" customFormat="false" ht="15" hidden="false" customHeight="true" outlineLevel="0" collapsed="false">
      <c r="A70" s="1" t="n">
        <v>69</v>
      </c>
      <c r="B70" s="1" t="n">
        <v>3</v>
      </c>
      <c r="C70" s="1" t="n">
        <v>2096</v>
      </c>
      <c r="D70" s="1" t="s">
        <v>7157</v>
      </c>
      <c r="E70" s="1" t="n">
        <v>308</v>
      </c>
      <c r="F70" s="1" t="n">
        <v>72</v>
      </c>
      <c r="G70" s="1" t="n">
        <v>1476.55</v>
      </c>
      <c r="H70" s="4" t="n">
        <v>45864.6009364583</v>
      </c>
      <c r="I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69BT90925132096308721476.5545864.6009364583</v>
      </c>
      <c r="J70" s="1" t="n">
        <f aca="false">COUNTIF(I:I, $I70)</f>
        <v>1</v>
      </c>
      <c r="K70" s="1" t="str">
        <f aca="false">IF(ISNA(VLOOKUP(Table4[product_id], tblProducts[], tblProducts[product_name],FALSE() )), "Invalid", "Valid")</f>
        <v>Valid</v>
      </c>
      <c r="L70" s="5" t="str">
        <f aca="false">IF(ISNA(VLOOKUP(Table4[[#This Row],[warehouse_id]], tblwhouse[], tblwhouse[warehouse_name],FALSE() )), "Invalid", "Valid")</f>
        <v>Valid</v>
      </c>
    </row>
    <row r="71" customFormat="false" ht="15" hidden="false" customHeight="true" outlineLevel="0" collapsed="false">
      <c r="A71" s="1" t="n">
        <v>70</v>
      </c>
      <c r="B71" s="1" t="n">
        <v>3</v>
      </c>
      <c r="C71" s="1" t="n">
        <v>1298</v>
      </c>
      <c r="D71" s="1" t="s">
        <v>7158</v>
      </c>
      <c r="E71" s="1" t="n">
        <v>3</v>
      </c>
      <c r="F71" s="1" t="n">
        <v>71</v>
      </c>
      <c r="G71" s="1" t="n">
        <v>1074.99</v>
      </c>
      <c r="H71" s="4" t="n">
        <v>45946.6009364583</v>
      </c>
      <c r="I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70BT818122312983711074.9945946.6009364583</v>
      </c>
      <c r="J71" s="1" t="n">
        <f aca="false">COUNTIF(I:I, $I71)</f>
        <v>1</v>
      </c>
      <c r="K71" s="1" t="str">
        <f aca="false">IF(ISNA(VLOOKUP(Table4[product_id], tblProducts[], tblProducts[product_name],FALSE() )), "Invalid", "Valid")</f>
        <v>Valid</v>
      </c>
      <c r="L71" s="5" t="str">
        <f aca="false">IF(ISNA(VLOOKUP(Table4[[#This Row],[warehouse_id]], tblwhouse[], tblwhouse[warehouse_name],FALSE() )), "Invalid", "Valid")</f>
        <v>Valid</v>
      </c>
    </row>
    <row r="72" customFormat="false" ht="15" hidden="false" customHeight="true" outlineLevel="0" collapsed="false">
      <c r="A72" s="1" t="n">
        <v>71</v>
      </c>
      <c r="B72" s="1" t="n">
        <v>4</v>
      </c>
      <c r="C72" s="1" t="n">
        <v>2149</v>
      </c>
      <c r="D72" s="1" t="s">
        <v>7159</v>
      </c>
      <c r="E72" s="1" t="n">
        <v>254</v>
      </c>
      <c r="F72" s="1" t="n">
        <v>52</v>
      </c>
      <c r="G72" s="1" t="n">
        <v>1390.74</v>
      </c>
      <c r="H72" s="4" t="n">
        <v>45990.6009364583</v>
      </c>
      <c r="I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71BT96707942149254521390.7445990.6009364583</v>
      </c>
      <c r="J72" s="1" t="n">
        <f aca="false">COUNTIF(I:I, $I72)</f>
        <v>1</v>
      </c>
      <c r="K72" s="1" t="str">
        <f aca="false">IF(ISNA(VLOOKUP(Table4[product_id], tblProducts[], tblProducts[product_name],FALSE() )), "Invalid", "Valid")</f>
        <v>Valid</v>
      </c>
      <c r="L72" s="5" t="str">
        <f aca="false">IF(ISNA(VLOOKUP(Table4[[#This Row],[warehouse_id]], tblwhouse[], tblwhouse[warehouse_name],FALSE() )), "Invalid", "Valid")</f>
        <v>Valid</v>
      </c>
    </row>
    <row r="73" customFormat="false" ht="15" hidden="false" customHeight="true" outlineLevel="0" collapsed="false">
      <c r="A73" s="1" t="n">
        <v>72</v>
      </c>
      <c r="B73" s="1" t="n">
        <v>1</v>
      </c>
      <c r="C73" s="1" t="n">
        <v>1916</v>
      </c>
      <c r="D73" s="1" t="s">
        <v>7160</v>
      </c>
      <c r="E73" s="1" t="n">
        <v>442</v>
      </c>
      <c r="F73" s="1" t="n">
        <v>56</v>
      </c>
      <c r="G73" s="1" t="n">
        <v>528.28</v>
      </c>
      <c r="H73" s="4" t="n">
        <v>45897.6009364583</v>
      </c>
      <c r="I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72BT6085051191644256528.2845897.6009364583</v>
      </c>
      <c r="J73" s="1" t="n">
        <f aca="false">COUNTIF(I:I, $I73)</f>
        <v>1</v>
      </c>
      <c r="K73" s="1" t="str">
        <f aca="false">IF(ISNA(VLOOKUP(Table4[product_id], tblProducts[], tblProducts[product_name],FALSE() )), "Invalid", "Valid")</f>
        <v>Valid</v>
      </c>
      <c r="L73" s="5" t="str">
        <f aca="false">IF(ISNA(VLOOKUP(Table4[[#This Row],[warehouse_id]], tblwhouse[], tblwhouse[warehouse_name],FALSE() )), "Invalid", "Valid")</f>
        <v>Valid</v>
      </c>
    </row>
    <row r="74" customFormat="false" ht="15" hidden="false" customHeight="true" outlineLevel="0" collapsed="false">
      <c r="A74" s="1" t="n">
        <v>73</v>
      </c>
      <c r="B74" s="1" t="n">
        <v>3</v>
      </c>
      <c r="C74" s="1" t="n">
        <v>1260</v>
      </c>
      <c r="D74" s="1" t="s">
        <v>7161</v>
      </c>
      <c r="E74" s="1" t="n">
        <v>376</v>
      </c>
      <c r="F74" s="1" t="n">
        <v>30</v>
      </c>
      <c r="G74" s="1" t="n">
        <v>646.67</v>
      </c>
      <c r="H74" s="4" t="n">
        <v>46208.6009364583</v>
      </c>
      <c r="I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73BT7183343126037630646.6746208.6009364583</v>
      </c>
      <c r="J74" s="1" t="n">
        <f aca="false">COUNTIF(I:I, $I74)</f>
        <v>1</v>
      </c>
      <c r="K74" s="1" t="str">
        <f aca="false">IF(ISNA(VLOOKUP(Table4[product_id], tblProducts[], tblProducts[product_name],FALSE() )), "Invalid", "Valid")</f>
        <v>Valid</v>
      </c>
      <c r="L74" s="5" t="str">
        <f aca="false">IF(ISNA(VLOOKUP(Table4[[#This Row],[warehouse_id]], tblwhouse[], tblwhouse[warehouse_name],FALSE() )), "Invalid", "Valid")</f>
        <v>Valid</v>
      </c>
    </row>
    <row r="75" customFormat="false" ht="15" hidden="false" customHeight="true" outlineLevel="0" collapsed="false">
      <c r="A75" s="1" t="n">
        <v>74</v>
      </c>
      <c r="B75" s="1" t="n">
        <v>1</v>
      </c>
      <c r="C75" s="1" t="n">
        <v>2711</v>
      </c>
      <c r="D75" s="1" t="s">
        <v>7162</v>
      </c>
      <c r="E75" s="1" t="n">
        <v>126</v>
      </c>
      <c r="F75" s="1" t="n">
        <v>76</v>
      </c>
      <c r="G75" s="1" t="n">
        <v>908.18</v>
      </c>
      <c r="H75" s="4" t="n">
        <v>45950.6009364583</v>
      </c>
      <c r="I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74BT2287851271112676908.1845950.6009364583</v>
      </c>
      <c r="J75" s="1" t="n">
        <f aca="false">COUNTIF(I:I, $I75)</f>
        <v>1</v>
      </c>
      <c r="K75" s="1" t="str">
        <f aca="false">IF(ISNA(VLOOKUP(Table4[product_id], tblProducts[], tblProducts[product_name],FALSE() )), "Invalid", "Valid")</f>
        <v>Valid</v>
      </c>
      <c r="L75" s="5" t="str">
        <f aca="false">IF(ISNA(VLOOKUP(Table4[[#This Row],[warehouse_id]], tblwhouse[], tblwhouse[warehouse_name],FALSE() )), "Invalid", "Valid")</f>
        <v>Valid</v>
      </c>
    </row>
    <row r="76" customFormat="false" ht="15" hidden="false" customHeight="true" outlineLevel="0" collapsed="false">
      <c r="A76" s="1" t="n">
        <v>75</v>
      </c>
      <c r="B76" s="1" t="n">
        <v>4</v>
      </c>
      <c r="C76" s="1" t="n">
        <v>2751</v>
      </c>
      <c r="D76" s="1" t="s">
        <v>7163</v>
      </c>
      <c r="E76" s="1" t="n">
        <v>360</v>
      </c>
      <c r="F76" s="1" t="n">
        <v>26</v>
      </c>
      <c r="G76" s="1" t="n">
        <v>821.83</v>
      </c>
      <c r="H76" s="4" t="n">
        <v>45881.6009364583</v>
      </c>
      <c r="I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75BT5282974275136026821.8345881.6009364583</v>
      </c>
      <c r="J76" s="1" t="n">
        <f aca="false">COUNTIF(I:I, $I76)</f>
        <v>1</v>
      </c>
      <c r="K76" s="1" t="str">
        <f aca="false">IF(ISNA(VLOOKUP(Table4[product_id], tblProducts[], tblProducts[product_name],FALSE() )), "Invalid", "Valid")</f>
        <v>Valid</v>
      </c>
      <c r="L76" s="5" t="str">
        <f aca="false">IF(ISNA(VLOOKUP(Table4[[#This Row],[warehouse_id]], tblwhouse[], tblwhouse[warehouse_name],FALSE() )), "Invalid", "Valid")</f>
        <v>Valid</v>
      </c>
    </row>
    <row r="77" customFormat="false" ht="15" hidden="false" customHeight="true" outlineLevel="0" collapsed="false">
      <c r="A77" s="1" t="n">
        <v>76</v>
      </c>
      <c r="B77" s="1" t="n">
        <v>1</v>
      </c>
      <c r="C77" s="1" t="n">
        <v>2563</v>
      </c>
      <c r="D77" s="1" t="s">
        <v>7164</v>
      </c>
      <c r="E77" s="1" t="n">
        <v>109</v>
      </c>
      <c r="F77" s="1" t="n">
        <v>77</v>
      </c>
      <c r="G77" s="1" t="n">
        <v>312.25</v>
      </c>
      <c r="H77" s="4" t="n">
        <v>46095.6009364583</v>
      </c>
      <c r="I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76BT1200741256310977312.2546095.6009364583</v>
      </c>
      <c r="J77" s="1" t="n">
        <f aca="false">COUNTIF(I:I, $I77)</f>
        <v>1</v>
      </c>
      <c r="K77" s="1" t="str">
        <f aca="false">IF(ISNA(VLOOKUP(Table4[product_id], tblProducts[], tblProducts[product_name],FALSE() )), "Invalid", "Valid")</f>
        <v>Valid</v>
      </c>
      <c r="L77" s="5" t="str">
        <f aca="false">IF(ISNA(VLOOKUP(Table4[[#This Row],[warehouse_id]], tblwhouse[], tblwhouse[warehouse_name],FALSE() )), "Invalid", "Valid")</f>
        <v>Valid</v>
      </c>
    </row>
    <row r="78" customFormat="false" ht="15" hidden="false" customHeight="true" outlineLevel="0" collapsed="false">
      <c r="A78" s="1" t="n">
        <v>77</v>
      </c>
      <c r="B78" s="1" t="n">
        <v>2</v>
      </c>
      <c r="C78" s="1" t="n">
        <v>2424</v>
      </c>
      <c r="D78" s="1" t="s">
        <v>7165</v>
      </c>
      <c r="E78" s="1" t="n">
        <v>450</v>
      </c>
      <c r="F78" s="1" t="n">
        <v>34</v>
      </c>
      <c r="G78" s="1" t="n">
        <v>956.62</v>
      </c>
      <c r="H78" s="4" t="n">
        <v>45928.6009364583</v>
      </c>
      <c r="I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77BT3469942242445034956.6245928.6009364583</v>
      </c>
      <c r="J78" s="1" t="n">
        <f aca="false">COUNTIF(I:I, $I78)</f>
        <v>1</v>
      </c>
      <c r="K78" s="1" t="str">
        <f aca="false">IF(ISNA(VLOOKUP(Table4[product_id], tblProducts[], tblProducts[product_name],FALSE() )), "Invalid", "Valid")</f>
        <v>Valid</v>
      </c>
      <c r="L78" s="5" t="str">
        <f aca="false">IF(ISNA(VLOOKUP(Table4[[#This Row],[warehouse_id]], tblwhouse[], tblwhouse[warehouse_name],FALSE() )), "Invalid", "Valid")</f>
        <v>Valid</v>
      </c>
    </row>
    <row r="79" customFormat="false" ht="15" hidden="false" customHeight="true" outlineLevel="0" collapsed="false">
      <c r="A79" s="1" t="n">
        <v>78</v>
      </c>
      <c r="B79" s="1" t="n">
        <v>2</v>
      </c>
      <c r="C79" s="1" t="n">
        <v>1959</v>
      </c>
      <c r="D79" s="1" t="s">
        <v>7166</v>
      </c>
      <c r="E79" s="1" t="n">
        <v>51</v>
      </c>
      <c r="F79" s="1" t="n">
        <v>24</v>
      </c>
      <c r="G79" s="1" t="n">
        <v>949.14</v>
      </c>
      <c r="H79" s="4" t="n">
        <v>45859.6009364583</v>
      </c>
      <c r="I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78BT726007219595124949.1445859.6009364583</v>
      </c>
      <c r="J79" s="1" t="n">
        <f aca="false">COUNTIF(I:I, $I79)</f>
        <v>1</v>
      </c>
      <c r="K79" s="1" t="str">
        <f aca="false">IF(ISNA(VLOOKUP(Table4[product_id], tblProducts[], tblProducts[product_name],FALSE() )), "Invalid", "Valid")</f>
        <v>Valid</v>
      </c>
      <c r="L79" s="5" t="str">
        <f aca="false">IF(ISNA(VLOOKUP(Table4[[#This Row],[warehouse_id]], tblwhouse[], tblwhouse[warehouse_name],FALSE() )), "Invalid", "Valid")</f>
        <v>Valid</v>
      </c>
    </row>
    <row r="80" customFormat="false" ht="15" hidden="false" customHeight="true" outlineLevel="0" collapsed="false">
      <c r="A80" s="1" t="n">
        <v>79</v>
      </c>
      <c r="B80" s="1" t="n">
        <v>3</v>
      </c>
      <c r="C80" s="1" t="n">
        <v>890</v>
      </c>
      <c r="D80" s="1" t="s">
        <v>7167</v>
      </c>
      <c r="E80" s="1" t="n">
        <v>157</v>
      </c>
      <c r="F80" s="1" t="n">
        <v>51</v>
      </c>
      <c r="G80" s="1" t="n">
        <v>596.02</v>
      </c>
      <c r="H80" s="4" t="n">
        <v>46070.6009364583</v>
      </c>
      <c r="I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79BT924883389015751596.0246070.6009364583</v>
      </c>
      <c r="J80" s="1" t="n">
        <f aca="false">COUNTIF(I:I, $I80)</f>
        <v>1</v>
      </c>
      <c r="K80" s="1" t="str">
        <f aca="false">IF(ISNA(VLOOKUP(Table4[product_id], tblProducts[], tblProducts[product_name],FALSE() )), "Invalid", "Valid")</f>
        <v>Valid</v>
      </c>
      <c r="L80" s="5" t="str">
        <f aca="false">IF(ISNA(VLOOKUP(Table4[[#This Row],[warehouse_id]], tblwhouse[], tblwhouse[warehouse_name],FALSE() )), "Invalid", "Valid")</f>
        <v>Valid</v>
      </c>
    </row>
    <row r="81" customFormat="false" ht="15" hidden="false" customHeight="true" outlineLevel="0" collapsed="false">
      <c r="A81" s="1" t="n">
        <v>80</v>
      </c>
      <c r="B81" s="1" t="n">
        <v>3</v>
      </c>
      <c r="C81" s="1" t="n">
        <v>1251</v>
      </c>
      <c r="D81" s="1" t="s">
        <v>7168</v>
      </c>
      <c r="E81" s="1" t="n">
        <v>121</v>
      </c>
      <c r="F81" s="1" t="n">
        <v>79</v>
      </c>
      <c r="G81" s="1" t="n">
        <v>992.3</v>
      </c>
      <c r="H81" s="4" t="n">
        <v>45905.6009364583</v>
      </c>
      <c r="I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80BT3523453125112179992.345905.6009364583</v>
      </c>
      <c r="J81" s="1" t="n">
        <f aca="false">COUNTIF(I:I, $I81)</f>
        <v>1</v>
      </c>
      <c r="K81" s="1" t="str">
        <f aca="false">IF(ISNA(VLOOKUP(Table4[product_id], tblProducts[], tblProducts[product_name],FALSE() )), "Invalid", "Valid")</f>
        <v>Valid</v>
      </c>
      <c r="L81" s="5" t="str">
        <f aca="false">IF(ISNA(VLOOKUP(Table4[[#This Row],[warehouse_id]], tblwhouse[], tblwhouse[warehouse_name],FALSE() )), "Invalid", "Valid")</f>
        <v>Valid</v>
      </c>
    </row>
    <row r="82" customFormat="false" ht="15" hidden="false" customHeight="true" outlineLevel="0" collapsed="false">
      <c r="A82" s="1" t="n">
        <v>81</v>
      </c>
      <c r="B82" s="1" t="n">
        <v>2</v>
      </c>
      <c r="C82" s="1" t="n">
        <v>1399</v>
      </c>
      <c r="D82" s="1" t="s">
        <v>7169</v>
      </c>
      <c r="E82" s="1" t="n">
        <v>206</v>
      </c>
      <c r="F82" s="1" t="n">
        <v>47</v>
      </c>
      <c r="G82" s="1" t="n">
        <v>1376.15</v>
      </c>
      <c r="H82" s="4" t="n">
        <v>45880.6009364583</v>
      </c>
      <c r="I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81BT43839021399206471376.1545880.6009364583</v>
      </c>
      <c r="J82" s="1" t="n">
        <f aca="false">COUNTIF(I:I, $I82)</f>
        <v>1</v>
      </c>
      <c r="K82" s="1" t="str">
        <f aca="false">IF(ISNA(VLOOKUP(Table4[product_id], tblProducts[], tblProducts[product_name],FALSE() )), "Invalid", "Valid")</f>
        <v>Valid</v>
      </c>
      <c r="L82" s="5" t="str">
        <f aca="false">IF(ISNA(VLOOKUP(Table4[[#This Row],[warehouse_id]], tblwhouse[], tblwhouse[warehouse_name],FALSE() )), "Invalid", "Valid")</f>
        <v>Valid</v>
      </c>
    </row>
    <row r="83" customFormat="false" ht="15" hidden="false" customHeight="true" outlineLevel="0" collapsed="false">
      <c r="A83" s="1" t="n">
        <v>82</v>
      </c>
      <c r="B83" s="1" t="n">
        <v>4</v>
      </c>
      <c r="C83" s="1" t="n">
        <v>2549</v>
      </c>
      <c r="D83" s="1" t="s">
        <v>7170</v>
      </c>
      <c r="E83" s="1" t="n">
        <v>305</v>
      </c>
      <c r="F83" s="1" t="n">
        <v>55</v>
      </c>
      <c r="G83" s="1" t="n">
        <v>757.94</v>
      </c>
      <c r="H83" s="4" t="n">
        <v>45948.6009364583</v>
      </c>
      <c r="I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82BT6283714254930555757.9445948.6009364583</v>
      </c>
      <c r="J83" s="1" t="n">
        <f aca="false">COUNTIF(I:I, $I83)</f>
        <v>1</v>
      </c>
      <c r="K83" s="1" t="str">
        <f aca="false">IF(ISNA(VLOOKUP(Table4[product_id], tblProducts[], tblProducts[product_name],FALSE() )), "Invalid", "Valid")</f>
        <v>Valid</v>
      </c>
      <c r="L83" s="5" t="str">
        <f aca="false">IF(ISNA(VLOOKUP(Table4[[#This Row],[warehouse_id]], tblwhouse[], tblwhouse[warehouse_name],FALSE() )), "Invalid", "Valid")</f>
        <v>Valid</v>
      </c>
    </row>
    <row r="84" customFormat="false" ht="15" hidden="false" customHeight="true" outlineLevel="0" collapsed="false">
      <c r="A84" s="1" t="n">
        <v>83</v>
      </c>
      <c r="B84" s="1" t="n">
        <v>4</v>
      </c>
      <c r="C84" s="1" t="n">
        <v>1315</v>
      </c>
      <c r="D84" s="1" t="s">
        <v>7171</v>
      </c>
      <c r="E84" s="1" t="n">
        <v>187</v>
      </c>
      <c r="F84" s="1" t="n">
        <v>32</v>
      </c>
      <c r="G84" s="1" t="n">
        <v>818.47</v>
      </c>
      <c r="H84" s="4" t="n">
        <v>46062.6009364583</v>
      </c>
      <c r="I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83BT4614714131518732818.4746062.6009364583</v>
      </c>
      <c r="J84" s="1" t="n">
        <f aca="false">COUNTIF(I:I, $I84)</f>
        <v>1</v>
      </c>
      <c r="K84" s="1" t="str">
        <f aca="false">IF(ISNA(VLOOKUP(Table4[product_id], tblProducts[], tblProducts[product_name],FALSE() )), "Invalid", "Valid")</f>
        <v>Valid</v>
      </c>
      <c r="L84" s="5" t="str">
        <f aca="false">IF(ISNA(VLOOKUP(Table4[[#This Row],[warehouse_id]], tblwhouse[], tblwhouse[warehouse_name],FALSE() )), "Invalid", "Valid")</f>
        <v>Valid</v>
      </c>
    </row>
    <row r="85" customFormat="false" ht="15" hidden="false" customHeight="true" outlineLevel="0" collapsed="false">
      <c r="A85" s="1" t="n">
        <v>84</v>
      </c>
      <c r="B85" s="1" t="n">
        <v>2</v>
      </c>
      <c r="C85" s="1" t="n">
        <v>1279</v>
      </c>
      <c r="D85" s="1" t="s">
        <v>7172</v>
      </c>
      <c r="E85" s="1" t="n">
        <v>83</v>
      </c>
      <c r="F85" s="1" t="n">
        <v>42</v>
      </c>
      <c r="G85" s="1" t="n">
        <v>539.7</v>
      </c>
      <c r="H85" s="4" t="n">
        <v>46171.6009364583</v>
      </c>
      <c r="I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84BT476847212798342539.746171.6009364583</v>
      </c>
      <c r="J85" s="1" t="n">
        <f aca="false">COUNTIF(I:I, $I85)</f>
        <v>1</v>
      </c>
      <c r="K85" s="1" t="str">
        <f aca="false">IF(ISNA(VLOOKUP(Table4[product_id], tblProducts[], tblProducts[product_name],FALSE() )), "Invalid", "Valid")</f>
        <v>Valid</v>
      </c>
      <c r="L85" s="5" t="str">
        <f aca="false">IF(ISNA(VLOOKUP(Table4[[#This Row],[warehouse_id]], tblwhouse[], tblwhouse[warehouse_name],FALSE() )), "Invalid", "Valid")</f>
        <v>Valid</v>
      </c>
    </row>
    <row r="86" customFormat="false" ht="15" hidden="false" customHeight="true" outlineLevel="0" collapsed="false">
      <c r="A86" s="1" t="n">
        <v>85</v>
      </c>
      <c r="B86" s="1" t="n">
        <v>1</v>
      </c>
      <c r="C86" s="1" t="n">
        <v>21</v>
      </c>
      <c r="D86" s="1" t="s">
        <v>7173</v>
      </c>
      <c r="E86" s="1" t="n">
        <v>70</v>
      </c>
      <c r="F86" s="1" t="n">
        <v>30</v>
      </c>
      <c r="G86" s="1" t="n">
        <v>495.52</v>
      </c>
      <c r="H86" s="4" t="n">
        <v>46030.6009364583</v>
      </c>
      <c r="I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85BT4759361217030495.5246030.6009364583</v>
      </c>
      <c r="J86" s="1" t="n">
        <f aca="false">COUNTIF(I:I, $I86)</f>
        <v>1</v>
      </c>
      <c r="K86" s="1" t="str">
        <f aca="false">IF(ISNA(VLOOKUP(Table4[product_id], tblProducts[], tblProducts[product_name],FALSE() )), "Invalid", "Valid")</f>
        <v>Valid</v>
      </c>
      <c r="L86" s="5" t="str">
        <f aca="false">IF(ISNA(VLOOKUP(Table4[[#This Row],[warehouse_id]], tblwhouse[], tblwhouse[warehouse_name],FALSE() )), "Invalid", "Valid")</f>
        <v>Valid</v>
      </c>
    </row>
    <row r="87" customFormat="false" ht="15" hidden="false" customHeight="true" outlineLevel="0" collapsed="false">
      <c r="A87" s="1" t="n">
        <v>86</v>
      </c>
      <c r="B87" s="1" t="n">
        <v>2</v>
      </c>
      <c r="C87" s="1" t="n">
        <v>816</v>
      </c>
      <c r="D87" s="1" t="s">
        <v>7174</v>
      </c>
      <c r="E87" s="1" t="n">
        <v>15</v>
      </c>
      <c r="F87" s="1" t="n">
        <v>69</v>
      </c>
      <c r="G87" s="1" t="n">
        <v>653.18</v>
      </c>
      <c r="H87" s="4" t="n">
        <v>45948.6009364699</v>
      </c>
      <c r="I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86BT57273628161569653.1845948.6009364699</v>
      </c>
      <c r="J87" s="1" t="n">
        <f aca="false">COUNTIF(I:I, $I87)</f>
        <v>1</v>
      </c>
      <c r="K87" s="1" t="str">
        <f aca="false">IF(ISNA(VLOOKUP(Table4[product_id], tblProducts[], tblProducts[product_name],FALSE() )), "Invalid", "Valid")</f>
        <v>Valid</v>
      </c>
      <c r="L87" s="5" t="str">
        <f aca="false">IF(ISNA(VLOOKUP(Table4[[#This Row],[warehouse_id]], tblwhouse[], tblwhouse[warehouse_name],FALSE() )), "Invalid", "Valid")</f>
        <v>Valid</v>
      </c>
    </row>
    <row r="88" customFormat="false" ht="15" hidden="false" customHeight="true" outlineLevel="0" collapsed="false">
      <c r="A88" s="1" t="n">
        <v>87</v>
      </c>
      <c r="B88" s="1" t="n">
        <v>2</v>
      </c>
      <c r="C88" s="1" t="n">
        <v>446</v>
      </c>
      <c r="D88" s="1" t="s">
        <v>7175</v>
      </c>
      <c r="E88" s="1" t="n">
        <v>432</v>
      </c>
      <c r="F88" s="1" t="n">
        <v>70</v>
      </c>
      <c r="G88" s="1" t="n">
        <v>1158.94</v>
      </c>
      <c r="H88" s="4" t="n">
        <v>46049.6009364699</v>
      </c>
      <c r="I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87BT4050872446432701158.9446049.6009364699</v>
      </c>
      <c r="J88" s="1" t="n">
        <f aca="false">COUNTIF(I:I, $I88)</f>
        <v>1</v>
      </c>
      <c r="K88" s="1" t="str">
        <f aca="false">IF(ISNA(VLOOKUP(Table4[product_id], tblProducts[], tblProducts[product_name],FALSE() )), "Invalid", "Valid")</f>
        <v>Valid</v>
      </c>
      <c r="L88" s="5" t="str">
        <f aca="false">IF(ISNA(VLOOKUP(Table4[[#This Row],[warehouse_id]], tblwhouse[], tblwhouse[warehouse_name],FALSE() )), "Invalid", "Valid")</f>
        <v>Valid</v>
      </c>
    </row>
    <row r="89" customFormat="false" ht="15" hidden="false" customHeight="true" outlineLevel="0" collapsed="false">
      <c r="A89" s="1" t="n">
        <v>88</v>
      </c>
      <c r="B89" s="1" t="n">
        <v>2</v>
      </c>
      <c r="C89" s="1" t="n">
        <v>638</v>
      </c>
      <c r="D89" s="1" t="s">
        <v>7176</v>
      </c>
      <c r="E89" s="1" t="n">
        <v>10</v>
      </c>
      <c r="F89" s="1" t="n">
        <v>70</v>
      </c>
      <c r="G89" s="1" t="n">
        <v>1003.87</v>
      </c>
      <c r="H89" s="4" t="n">
        <v>45964.6009364699</v>
      </c>
      <c r="I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88BT152325263810701003.8745964.6009364699</v>
      </c>
      <c r="J89" s="1" t="n">
        <f aca="false">COUNTIF(I:I, $I89)</f>
        <v>1</v>
      </c>
      <c r="K89" s="1" t="str">
        <f aca="false">IF(ISNA(VLOOKUP(Table4[product_id], tblProducts[], tblProducts[product_name],FALSE() )), "Invalid", "Valid")</f>
        <v>Valid</v>
      </c>
      <c r="L89" s="5" t="str">
        <f aca="false">IF(ISNA(VLOOKUP(Table4[[#This Row],[warehouse_id]], tblwhouse[], tblwhouse[warehouse_name],FALSE() )), "Invalid", "Valid")</f>
        <v>Valid</v>
      </c>
    </row>
    <row r="90" customFormat="false" ht="15" hidden="false" customHeight="true" outlineLevel="0" collapsed="false">
      <c r="A90" s="1" t="n">
        <v>89</v>
      </c>
      <c r="B90" s="1" t="n">
        <v>4</v>
      </c>
      <c r="C90" s="1" t="n">
        <v>2767</v>
      </c>
      <c r="D90" s="1" t="s">
        <v>7177</v>
      </c>
      <c r="E90" s="1" t="n">
        <v>341</v>
      </c>
      <c r="F90" s="1" t="n">
        <v>32</v>
      </c>
      <c r="G90" s="1" t="n">
        <v>463.18</v>
      </c>
      <c r="H90" s="4" t="n">
        <v>45962.6009364699</v>
      </c>
      <c r="I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89BT4255994276734132463.1845962.6009364699</v>
      </c>
      <c r="J90" s="1" t="n">
        <f aca="false">COUNTIF(I:I, $I90)</f>
        <v>1</v>
      </c>
      <c r="K90" s="1" t="str">
        <f aca="false">IF(ISNA(VLOOKUP(Table4[product_id], tblProducts[], tblProducts[product_name],FALSE() )), "Invalid", "Valid")</f>
        <v>Valid</v>
      </c>
      <c r="L90" s="5" t="str">
        <f aca="false">IF(ISNA(VLOOKUP(Table4[[#This Row],[warehouse_id]], tblwhouse[], tblwhouse[warehouse_name],FALSE() )), "Invalid", "Valid")</f>
        <v>Valid</v>
      </c>
    </row>
    <row r="91" customFormat="false" ht="15" hidden="false" customHeight="true" outlineLevel="0" collapsed="false">
      <c r="A91" s="1" t="n">
        <v>90</v>
      </c>
      <c r="B91" s="1" t="n">
        <v>3</v>
      </c>
      <c r="C91" s="1" t="n">
        <v>528</v>
      </c>
      <c r="D91" s="1" t="s">
        <v>7178</v>
      </c>
      <c r="E91" s="1" t="n">
        <v>388</v>
      </c>
      <c r="F91" s="1" t="n">
        <v>50</v>
      </c>
      <c r="G91" s="1" t="n">
        <v>413.75</v>
      </c>
      <c r="H91" s="4" t="n">
        <v>45871.6009364699</v>
      </c>
      <c r="I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90BT535459352838850413.7545871.6009364699</v>
      </c>
      <c r="J91" s="1" t="n">
        <f aca="false">COUNTIF(I:I, $I91)</f>
        <v>1</v>
      </c>
      <c r="K91" s="1" t="str">
        <f aca="false">IF(ISNA(VLOOKUP(Table4[product_id], tblProducts[], tblProducts[product_name],FALSE() )), "Invalid", "Valid")</f>
        <v>Valid</v>
      </c>
      <c r="L91" s="5" t="str">
        <f aca="false">IF(ISNA(VLOOKUP(Table4[[#This Row],[warehouse_id]], tblwhouse[], tblwhouse[warehouse_name],FALSE() )), "Invalid", "Valid")</f>
        <v>Valid</v>
      </c>
    </row>
    <row r="92" customFormat="false" ht="15" hidden="false" customHeight="true" outlineLevel="0" collapsed="false">
      <c r="A92" s="1" t="n">
        <v>91</v>
      </c>
      <c r="B92" s="1" t="n">
        <v>4</v>
      </c>
      <c r="C92" s="1" t="n">
        <v>2770</v>
      </c>
      <c r="D92" s="1" t="s">
        <v>7179</v>
      </c>
      <c r="E92" s="1" t="n">
        <v>227</v>
      </c>
      <c r="F92" s="1" t="n">
        <v>20</v>
      </c>
      <c r="G92" s="1" t="n">
        <v>225.79</v>
      </c>
      <c r="H92" s="4" t="n">
        <v>45981.6009364699</v>
      </c>
      <c r="I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91BT6855194277022720225.7945981.6009364699</v>
      </c>
      <c r="J92" s="1" t="n">
        <f aca="false">COUNTIF(I:I, $I92)</f>
        <v>1</v>
      </c>
      <c r="K92" s="1" t="str">
        <f aca="false">IF(ISNA(VLOOKUP(Table4[product_id], tblProducts[], tblProducts[product_name],FALSE() )), "Invalid", "Valid")</f>
        <v>Valid</v>
      </c>
      <c r="L92" s="5" t="str">
        <f aca="false">IF(ISNA(VLOOKUP(Table4[[#This Row],[warehouse_id]], tblwhouse[], tblwhouse[warehouse_name],FALSE() )), "Invalid", "Valid")</f>
        <v>Valid</v>
      </c>
    </row>
    <row r="93" customFormat="false" ht="15" hidden="false" customHeight="true" outlineLevel="0" collapsed="false">
      <c r="A93" s="1" t="n">
        <v>92</v>
      </c>
      <c r="B93" s="1" t="n">
        <v>2</v>
      </c>
      <c r="C93" s="1" t="n">
        <v>1873</v>
      </c>
      <c r="D93" s="1" t="s">
        <v>7180</v>
      </c>
      <c r="E93" s="1" t="n">
        <v>210</v>
      </c>
      <c r="F93" s="1" t="n">
        <v>59</v>
      </c>
      <c r="G93" s="1" t="n">
        <v>855.33</v>
      </c>
      <c r="H93" s="4" t="n">
        <v>45940.6009364699</v>
      </c>
      <c r="I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92BT5668602187321059855.3345940.6009364699</v>
      </c>
      <c r="J93" s="1" t="n">
        <f aca="false">COUNTIF(I:I, $I93)</f>
        <v>1</v>
      </c>
      <c r="K93" s="1" t="str">
        <f aca="false">IF(ISNA(VLOOKUP(Table4[product_id], tblProducts[], tblProducts[product_name],FALSE() )), "Invalid", "Valid")</f>
        <v>Valid</v>
      </c>
      <c r="L93" s="5" t="str">
        <f aca="false">IF(ISNA(VLOOKUP(Table4[[#This Row],[warehouse_id]], tblwhouse[], tblwhouse[warehouse_name],FALSE() )), "Invalid", "Valid")</f>
        <v>Valid</v>
      </c>
    </row>
    <row r="94" customFormat="false" ht="15" hidden="false" customHeight="true" outlineLevel="0" collapsed="false">
      <c r="A94" s="1" t="n">
        <v>93</v>
      </c>
      <c r="B94" s="1" t="n">
        <v>1</v>
      </c>
      <c r="C94" s="1" t="n">
        <v>167</v>
      </c>
      <c r="D94" s="1" t="s">
        <v>7181</v>
      </c>
      <c r="E94" s="1" t="n">
        <v>213</v>
      </c>
      <c r="F94" s="1" t="n">
        <v>80</v>
      </c>
      <c r="G94" s="1" t="n">
        <v>665.49</v>
      </c>
      <c r="H94" s="4" t="n">
        <v>45923.6009364699</v>
      </c>
      <c r="I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93BT844435116721380665.4945923.6009364699</v>
      </c>
      <c r="J94" s="1" t="n">
        <f aca="false">COUNTIF(I:I, $I94)</f>
        <v>1</v>
      </c>
      <c r="K94" s="1" t="str">
        <f aca="false">IF(ISNA(VLOOKUP(Table4[product_id], tblProducts[], tblProducts[product_name],FALSE() )), "Invalid", "Valid")</f>
        <v>Valid</v>
      </c>
      <c r="L94" s="5" t="str">
        <f aca="false">IF(ISNA(VLOOKUP(Table4[[#This Row],[warehouse_id]], tblwhouse[], tblwhouse[warehouse_name],FALSE() )), "Invalid", "Valid")</f>
        <v>Valid</v>
      </c>
    </row>
    <row r="95" customFormat="false" ht="15" hidden="false" customHeight="true" outlineLevel="0" collapsed="false">
      <c r="A95" s="1" t="n">
        <v>94</v>
      </c>
      <c r="B95" s="1" t="n">
        <v>2</v>
      </c>
      <c r="C95" s="1" t="n">
        <v>1541</v>
      </c>
      <c r="D95" s="1" t="s">
        <v>7182</v>
      </c>
      <c r="E95" s="1" t="n">
        <v>465</v>
      </c>
      <c r="F95" s="1" t="n">
        <v>78</v>
      </c>
      <c r="G95" s="1" t="n">
        <v>1083.64</v>
      </c>
      <c r="H95" s="4" t="n">
        <v>45967.6009364699</v>
      </c>
      <c r="I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94BT78530021541465781083.6445967.6009364699</v>
      </c>
      <c r="J95" s="1" t="n">
        <f aca="false">COUNTIF(I:I, $I95)</f>
        <v>1</v>
      </c>
      <c r="K95" s="1" t="str">
        <f aca="false">IF(ISNA(VLOOKUP(Table4[product_id], tblProducts[], tblProducts[product_name],FALSE() )), "Invalid", "Valid")</f>
        <v>Valid</v>
      </c>
      <c r="L95" s="5" t="str">
        <f aca="false">IF(ISNA(VLOOKUP(Table4[[#This Row],[warehouse_id]], tblwhouse[], tblwhouse[warehouse_name],FALSE() )), "Invalid", "Valid")</f>
        <v>Valid</v>
      </c>
    </row>
    <row r="96" customFormat="false" ht="15" hidden="false" customHeight="true" outlineLevel="0" collapsed="false">
      <c r="A96" s="1" t="n">
        <v>95</v>
      </c>
      <c r="B96" s="1" t="n">
        <v>4</v>
      </c>
      <c r="C96" s="1" t="n">
        <v>1081</v>
      </c>
      <c r="D96" s="1" t="s">
        <v>7183</v>
      </c>
      <c r="E96" s="1" t="n">
        <v>55</v>
      </c>
      <c r="F96" s="1" t="n">
        <v>70</v>
      </c>
      <c r="G96" s="1" t="n">
        <v>890.08</v>
      </c>
      <c r="H96" s="4" t="n">
        <v>46212.6009364699</v>
      </c>
      <c r="I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95BT776262410815570890.0846212.6009364699</v>
      </c>
      <c r="J96" s="1" t="n">
        <f aca="false">COUNTIF(I:I, $I96)</f>
        <v>1</v>
      </c>
      <c r="K96" s="1" t="str">
        <f aca="false">IF(ISNA(VLOOKUP(Table4[product_id], tblProducts[], tblProducts[product_name],FALSE() )), "Invalid", "Valid")</f>
        <v>Valid</v>
      </c>
      <c r="L96" s="5" t="str">
        <f aca="false">IF(ISNA(VLOOKUP(Table4[[#This Row],[warehouse_id]], tblwhouse[], tblwhouse[warehouse_name],FALSE() )), "Invalid", "Valid")</f>
        <v>Valid</v>
      </c>
    </row>
    <row r="97" customFormat="false" ht="15" hidden="false" customHeight="true" outlineLevel="0" collapsed="false">
      <c r="A97" s="1" t="n">
        <v>96</v>
      </c>
      <c r="B97" s="1" t="n">
        <v>1</v>
      </c>
      <c r="C97" s="1" t="n">
        <v>829</v>
      </c>
      <c r="D97" s="1" t="s">
        <v>7184</v>
      </c>
      <c r="E97" s="1" t="n">
        <v>114</v>
      </c>
      <c r="F97" s="1" t="n">
        <v>21</v>
      </c>
      <c r="G97" s="1" t="n">
        <v>81.52</v>
      </c>
      <c r="H97" s="4" t="n">
        <v>46053.6009364699</v>
      </c>
      <c r="I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96BT71066418291142181.5246053.6009364699</v>
      </c>
      <c r="J97" s="1" t="n">
        <f aca="false">COUNTIF(I:I, $I97)</f>
        <v>1</v>
      </c>
      <c r="K97" s="1" t="str">
        <f aca="false">IF(ISNA(VLOOKUP(Table4[product_id], tblProducts[], tblProducts[product_name],FALSE() )), "Invalid", "Valid")</f>
        <v>Valid</v>
      </c>
      <c r="L97" s="5" t="str">
        <f aca="false">IF(ISNA(VLOOKUP(Table4[[#This Row],[warehouse_id]], tblwhouse[], tblwhouse[warehouse_name],FALSE() )), "Invalid", "Valid")</f>
        <v>Valid</v>
      </c>
    </row>
    <row r="98" customFormat="false" ht="15" hidden="false" customHeight="true" outlineLevel="0" collapsed="false">
      <c r="A98" s="1" t="n">
        <v>97</v>
      </c>
      <c r="B98" s="1" t="n">
        <v>3</v>
      </c>
      <c r="C98" s="1" t="n">
        <v>633</v>
      </c>
      <c r="D98" s="1" t="s">
        <v>7185</v>
      </c>
      <c r="E98" s="1" t="n">
        <v>205</v>
      </c>
      <c r="F98" s="1" t="n">
        <v>32</v>
      </c>
      <c r="G98" s="1" t="n">
        <v>1126.12</v>
      </c>
      <c r="H98" s="4" t="n">
        <v>45918.6009364699</v>
      </c>
      <c r="I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97BT6597393633205321126.1245918.6009364699</v>
      </c>
      <c r="J98" s="1" t="n">
        <f aca="false">COUNTIF(I:I, $I98)</f>
        <v>1</v>
      </c>
      <c r="K98" s="1" t="str">
        <f aca="false">IF(ISNA(VLOOKUP(Table4[product_id], tblProducts[], tblProducts[product_name],FALSE() )), "Invalid", "Valid")</f>
        <v>Valid</v>
      </c>
      <c r="L98" s="5" t="str">
        <f aca="false">IF(ISNA(VLOOKUP(Table4[[#This Row],[warehouse_id]], tblwhouse[], tblwhouse[warehouse_name],FALSE() )), "Invalid", "Valid")</f>
        <v>Valid</v>
      </c>
    </row>
    <row r="99" customFormat="false" ht="15" hidden="false" customHeight="true" outlineLevel="0" collapsed="false">
      <c r="A99" s="1" t="n">
        <v>98</v>
      </c>
      <c r="B99" s="1" t="n">
        <v>4</v>
      </c>
      <c r="C99" s="1" t="n">
        <v>871</v>
      </c>
      <c r="D99" s="1" t="s">
        <v>7186</v>
      </c>
      <c r="E99" s="1" t="n">
        <v>340</v>
      </c>
      <c r="F99" s="1" t="n">
        <v>41</v>
      </c>
      <c r="G99" s="1" t="n">
        <v>1233.52</v>
      </c>
      <c r="H99" s="4" t="n">
        <v>45992.6009364699</v>
      </c>
      <c r="I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98BT1326964871340411233.5245992.6009364699</v>
      </c>
      <c r="J99" s="1" t="n">
        <f aca="false">COUNTIF(I:I, $I99)</f>
        <v>1</v>
      </c>
      <c r="K99" s="1" t="str">
        <f aca="false">IF(ISNA(VLOOKUP(Table4[product_id], tblProducts[], tblProducts[product_name],FALSE() )), "Invalid", "Valid")</f>
        <v>Valid</v>
      </c>
      <c r="L99" s="5" t="str">
        <f aca="false">IF(ISNA(VLOOKUP(Table4[[#This Row],[warehouse_id]], tblwhouse[], tblwhouse[warehouse_name],FALSE() )), "Invalid", "Valid")</f>
        <v>Valid</v>
      </c>
    </row>
    <row r="100" customFormat="false" ht="15" hidden="false" customHeight="true" outlineLevel="0" collapsed="false">
      <c r="A100" s="1" t="n">
        <v>99</v>
      </c>
      <c r="B100" s="1" t="n">
        <v>4</v>
      </c>
      <c r="C100" s="1" t="n">
        <v>1243</v>
      </c>
      <c r="D100" s="1" t="s">
        <v>7187</v>
      </c>
      <c r="E100" s="1" t="n">
        <v>1</v>
      </c>
      <c r="F100" s="1" t="n">
        <v>35</v>
      </c>
      <c r="G100" s="1" t="n">
        <v>974.07</v>
      </c>
      <c r="H100" s="4" t="n">
        <v>46212.6009364699</v>
      </c>
      <c r="I1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99BT90629841243135974.0746212.6009364699</v>
      </c>
      <c r="J100" s="1" t="n">
        <f aca="false">COUNTIF(I:I, $I100)</f>
        <v>1</v>
      </c>
      <c r="K100" s="1" t="str">
        <f aca="false">IF(ISNA(VLOOKUP(Table4[product_id], tblProducts[], tblProducts[product_name],FALSE() )), "Invalid", "Valid")</f>
        <v>Valid</v>
      </c>
      <c r="L100" s="5" t="str">
        <f aca="false">IF(ISNA(VLOOKUP(Table4[[#This Row],[warehouse_id]], tblwhouse[], tblwhouse[warehouse_name],FALSE() )), "Invalid", "Valid")</f>
        <v>Valid</v>
      </c>
    </row>
    <row r="101" customFormat="false" ht="15" hidden="false" customHeight="true" outlineLevel="0" collapsed="false">
      <c r="A101" s="1" t="n">
        <v>100</v>
      </c>
      <c r="B101" s="1" t="n">
        <v>3</v>
      </c>
      <c r="C101" s="1" t="n">
        <v>12</v>
      </c>
      <c r="D101" s="1" t="s">
        <v>7188</v>
      </c>
      <c r="E101" s="1" t="n">
        <v>424</v>
      </c>
      <c r="F101" s="1" t="n">
        <v>28</v>
      </c>
      <c r="G101" s="1" t="n">
        <v>153.94</v>
      </c>
      <c r="H101" s="4" t="n">
        <v>46030.6009364699</v>
      </c>
      <c r="I1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100BT80536731242428153.9446030.6009364699</v>
      </c>
      <c r="J101" s="1" t="n">
        <f aca="false">COUNTIF(I:I, $I101)</f>
        <v>1</v>
      </c>
      <c r="K101" s="1" t="str">
        <f aca="false">IF(ISNA(VLOOKUP(Table4[product_id], tblProducts[], tblProducts[product_name],FALSE() )), "Invalid", "Valid")</f>
        <v>Valid</v>
      </c>
      <c r="L101" s="5" t="str">
        <f aca="false">IF(ISNA(VLOOKUP(Table4[[#This Row],[warehouse_id]], tblwhouse[], tblwhouse[warehouse_name],FALSE() )), "Invalid", "Valid")</f>
        <v>Valid</v>
      </c>
    </row>
    <row r="102" customFormat="false" ht="15" hidden="false" customHeight="true" outlineLevel="0" collapsed="false">
      <c r="A102" s="1" t="n">
        <v>101</v>
      </c>
      <c r="B102" s="1" t="n">
        <v>3</v>
      </c>
      <c r="C102" s="1" t="n">
        <v>12</v>
      </c>
      <c r="D102" s="1" t="s">
        <v>7189</v>
      </c>
      <c r="E102" s="1" t="n">
        <v>253</v>
      </c>
      <c r="F102" s="1" t="n">
        <v>36</v>
      </c>
      <c r="G102" s="1" t="n">
        <v>596.01</v>
      </c>
      <c r="H102" s="4" t="n">
        <v>46131.6009364699</v>
      </c>
      <c r="I1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101BT27752831225336596.0146131.6009364699</v>
      </c>
      <c r="J102" s="1" t="n">
        <f aca="false">COUNTIF(I:I, $I102)</f>
        <v>1</v>
      </c>
      <c r="K102" s="1" t="str">
        <f aca="false">IF(ISNA(VLOOKUP(Table4[product_id], tblProducts[], tblProducts[product_name],FALSE() )), "Invalid", "Valid")</f>
        <v>Valid</v>
      </c>
      <c r="L102" s="5" t="str">
        <f aca="false">IF(ISNA(VLOOKUP(Table4[[#This Row],[warehouse_id]], tblwhouse[], tblwhouse[warehouse_name],FALSE() )), "Invalid", "Valid")</f>
        <v>Valid</v>
      </c>
    </row>
    <row r="103" customFormat="false" ht="15" hidden="false" customHeight="true" outlineLevel="0" collapsed="false">
      <c r="A103" s="1" t="n">
        <v>102</v>
      </c>
      <c r="B103" s="1" t="n">
        <v>4</v>
      </c>
      <c r="C103" s="1" t="n">
        <v>2938</v>
      </c>
      <c r="D103" s="1" t="s">
        <v>7190</v>
      </c>
      <c r="E103" s="1" t="n">
        <v>291</v>
      </c>
      <c r="F103" s="1" t="n">
        <v>41</v>
      </c>
      <c r="G103" s="1" t="n">
        <v>1075.64</v>
      </c>
      <c r="H103" s="4" t="n">
        <v>45949.6009364699</v>
      </c>
      <c r="I1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102BT59885242938291411075.6445949.6009364699</v>
      </c>
      <c r="J103" s="1" t="n">
        <f aca="false">COUNTIF(I:I, $I103)</f>
        <v>1</v>
      </c>
      <c r="K103" s="1" t="str">
        <f aca="false">IF(ISNA(VLOOKUP(Table4[product_id], tblProducts[], tblProducts[product_name],FALSE() )), "Invalid", "Valid")</f>
        <v>Valid</v>
      </c>
      <c r="L103" s="5" t="str">
        <f aca="false">IF(ISNA(VLOOKUP(Table4[[#This Row],[warehouse_id]], tblwhouse[], tblwhouse[warehouse_name],FALSE() )), "Invalid", "Valid")</f>
        <v>Valid</v>
      </c>
    </row>
    <row r="104" customFormat="false" ht="15" hidden="false" customHeight="true" outlineLevel="0" collapsed="false">
      <c r="A104" s="1" t="n">
        <v>103</v>
      </c>
      <c r="B104" s="1" t="n">
        <v>1</v>
      </c>
      <c r="C104" s="1" t="n">
        <v>2647</v>
      </c>
      <c r="D104" s="1" t="s">
        <v>7191</v>
      </c>
      <c r="E104" s="1" t="n">
        <v>362</v>
      </c>
      <c r="F104" s="1" t="n">
        <v>49</v>
      </c>
      <c r="G104" s="1" t="n">
        <v>486.37</v>
      </c>
      <c r="H104" s="4" t="n">
        <v>46037.6009364699</v>
      </c>
      <c r="I1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103BT7783971264736249486.3746037.6009364699</v>
      </c>
      <c r="J104" s="1" t="n">
        <f aca="false">COUNTIF(I:I, $I104)</f>
        <v>1</v>
      </c>
      <c r="K104" s="1" t="str">
        <f aca="false">IF(ISNA(VLOOKUP(Table4[product_id], tblProducts[], tblProducts[product_name],FALSE() )), "Invalid", "Valid")</f>
        <v>Valid</v>
      </c>
      <c r="L104" s="5" t="str">
        <f aca="false">IF(ISNA(VLOOKUP(Table4[[#This Row],[warehouse_id]], tblwhouse[], tblwhouse[warehouse_name],FALSE() )), "Invalid", "Valid")</f>
        <v>Valid</v>
      </c>
    </row>
    <row r="105" customFormat="false" ht="15" hidden="false" customHeight="true" outlineLevel="0" collapsed="false">
      <c r="A105" s="1" t="n">
        <v>104</v>
      </c>
      <c r="B105" s="1" t="n">
        <v>4</v>
      </c>
      <c r="C105" s="1" t="n">
        <v>1575</v>
      </c>
      <c r="D105" s="1" t="s">
        <v>7192</v>
      </c>
      <c r="E105" s="1" t="n">
        <v>322</v>
      </c>
      <c r="F105" s="1" t="n">
        <v>67</v>
      </c>
      <c r="G105" s="1" t="n">
        <v>41.96</v>
      </c>
      <c r="H105" s="4" t="n">
        <v>46073.6009364699</v>
      </c>
      <c r="I1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104BT253818415753226741.9646073.6009364699</v>
      </c>
      <c r="J105" s="1" t="n">
        <f aca="false">COUNTIF(I:I, $I105)</f>
        <v>1</v>
      </c>
      <c r="K105" s="1" t="str">
        <f aca="false">IF(ISNA(VLOOKUP(Table4[product_id], tblProducts[], tblProducts[product_name],FALSE() )), "Invalid", "Valid")</f>
        <v>Valid</v>
      </c>
      <c r="L105" s="5" t="str">
        <f aca="false">IF(ISNA(VLOOKUP(Table4[[#This Row],[warehouse_id]], tblwhouse[], tblwhouse[warehouse_name],FALSE() )), "Invalid", "Valid")</f>
        <v>Valid</v>
      </c>
    </row>
    <row r="106" customFormat="false" ht="15" hidden="false" customHeight="true" outlineLevel="0" collapsed="false">
      <c r="A106" s="1" t="n">
        <v>105</v>
      </c>
      <c r="B106" s="1" t="n">
        <v>3</v>
      </c>
      <c r="C106" s="1" t="n">
        <v>2801</v>
      </c>
      <c r="D106" s="1" t="s">
        <v>7193</v>
      </c>
      <c r="E106" s="1" t="n">
        <v>381</v>
      </c>
      <c r="F106" s="1" t="n">
        <v>34</v>
      </c>
      <c r="G106" s="1" t="n">
        <v>776.87</v>
      </c>
      <c r="H106" s="4" t="n">
        <v>46004.6009364699</v>
      </c>
      <c r="I1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105BT4860463280138134776.8746004.6009364699</v>
      </c>
      <c r="J106" s="1" t="n">
        <f aca="false">COUNTIF(I:I, $I106)</f>
        <v>1</v>
      </c>
      <c r="K106" s="1" t="str">
        <f aca="false">IF(ISNA(VLOOKUP(Table4[product_id], tblProducts[], tblProducts[product_name],FALSE() )), "Invalid", "Valid")</f>
        <v>Valid</v>
      </c>
      <c r="L106" s="5" t="str">
        <f aca="false">IF(ISNA(VLOOKUP(Table4[[#This Row],[warehouse_id]], tblwhouse[], tblwhouse[warehouse_name],FALSE() )), "Invalid", "Valid")</f>
        <v>Valid</v>
      </c>
    </row>
    <row r="107" customFormat="false" ht="15" hidden="false" customHeight="true" outlineLevel="0" collapsed="false">
      <c r="A107" s="1" t="n">
        <v>106</v>
      </c>
      <c r="B107" s="1" t="n">
        <v>2</v>
      </c>
      <c r="C107" s="1" t="n">
        <v>814</v>
      </c>
      <c r="D107" s="1" t="s">
        <v>7194</v>
      </c>
      <c r="E107" s="1" t="n">
        <v>493</v>
      </c>
      <c r="F107" s="1" t="n">
        <v>79</v>
      </c>
      <c r="G107" s="1" t="n">
        <v>1434.69</v>
      </c>
      <c r="H107" s="4" t="n">
        <v>46189.6009364699</v>
      </c>
      <c r="I1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106BT6567162814493791434.6946189.6009364699</v>
      </c>
      <c r="J107" s="1" t="n">
        <f aca="false">COUNTIF(I:I, $I107)</f>
        <v>1</v>
      </c>
      <c r="K107" s="1" t="str">
        <f aca="false">IF(ISNA(VLOOKUP(Table4[product_id], tblProducts[], tblProducts[product_name],FALSE() )), "Invalid", "Valid")</f>
        <v>Valid</v>
      </c>
      <c r="L107" s="5" t="str">
        <f aca="false">IF(ISNA(VLOOKUP(Table4[[#This Row],[warehouse_id]], tblwhouse[], tblwhouse[warehouse_name],FALSE() )), "Invalid", "Valid")</f>
        <v>Valid</v>
      </c>
    </row>
    <row r="108" customFormat="false" ht="15" hidden="false" customHeight="true" outlineLevel="0" collapsed="false">
      <c r="A108" s="1" t="n">
        <v>107</v>
      </c>
      <c r="B108" s="1" t="n">
        <v>1</v>
      </c>
      <c r="C108" s="1" t="n">
        <v>1866</v>
      </c>
      <c r="D108" s="1" t="s">
        <v>7195</v>
      </c>
      <c r="E108" s="1" t="n">
        <v>270</v>
      </c>
      <c r="F108" s="1" t="n">
        <v>72</v>
      </c>
      <c r="G108" s="1" t="n">
        <v>1201.47</v>
      </c>
      <c r="H108" s="4" t="n">
        <v>45884.6009364699</v>
      </c>
      <c r="I1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107BT32062811866270721201.4745884.6009364699</v>
      </c>
      <c r="J108" s="1" t="n">
        <f aca="false">COUNTIF(I:I, $I108)</f>
        <v>1</v>
      </c>
      <c r="K108" s="1" t="str">
        <f aca="false">IF(ISNA(VLOOKUP(Table4[product_id], tblProducts[], tblProducts[product_name],FALSE() )), "Invalid", "Valid")</f>
        <v>Valid</v>
      </c>
      <c r="L108" s="5" t="str">
        <f aca="false">IF(ISNA(VLOOKUP(Table4[[#This Row],[warehouse_id]], tblwhouse[], tblwhouse[warehouse_name],FALSE() )), "Invalid", "Valid")</f>
        <v>Valid</v>
      </c>
    </row>
    <row r="109" customFormat="false" ht="15" hidden="false" customHeight="true" outlineLevel="0" collapsed="false">
      <c r="A109" s="1" t="n">
        <v>108</v>
      </c>
      <c r="B109" s="1" t="n">
        <v>3</v>
      </c>
      <c r="C109" s="1" t="n">
        <v>2987</v>
      </c>
      <c r="D109" s="1" t="s">
        <v>7196</v>
      </c>
      <c r="E109" s="1" t="n">
        <v>208</v>
      </c>
      <c r="F109" s="1" t="n">
        <v>71</v>
      </c>
      <c r="G109" s="1" t="n">
        <v>383.47</v>
      </c>
      <c r="H109" s="4" t="n">
        <v>46065.6009364699</v>
      </c>
      <c r="I1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108BT9266323298720871383.4746065.6009364699</v>
      </c>
      <c r="J109" s="1" t="n">
        <f aca="false">COUNTIF(I:I, $I109)</f>
        <v>1</v>
      </c>
      <c r="K109" s="1" t="str">
        <f aca="false">IF(ISNA(VLOOKUP(Table4[product_id], tblProducts[], tblProducts[product_name],FALSE() )), "Invalid", "Valid")</f>
        <v>Valid</v>
      </c>
      <c r="L109" s="5" t="str">
        <f aca="false">IF(ISNA(VLOOKUP(Table4[[#This Row],[warehouse_id]], tblwhouse[], tblwhouse[warehouse_name],FALSE() )), "Invalid", "Valid")</f>
        <v>Valid</v>
      </c>
    </row>
    <row r="110" customFormat="false" ht="15" hidden="false" customHeight="true" outlineLevel="0" collapsed="false">
      <c r="A110" s="1" t="n">
        <v>109</v>
      </c>
      <c r="B110" s="1" t="n">
        <v>2</v>
      </c>
      <c r="C110" s="1" t="n">
        <v>335</v>
      </c>
      <c r="D110" s="1" t="s">
        <v>7197</v>
      </c>
      <c r="E110" s="1" t="n">
        <v>328</v>
      </c>
      <c r="F110" s="1" t="n">
        <v>43</v>
      </c>
      <c r="G110" s="1" t="n">
        <v>1303.06</v>
      </c>
      <c r="H110" s="4" t="n">
        <v>45883.6009364699</v>
      </c>
      <c r="I1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109BT7731592335328431303.0645883.6009364699</v>
      </c>
      <c r="J110" s="1" t="n">
        <f aca="false">COUNTIF(I:I, $I110)</f>
        <v>1</v>
      </c>
      <c r="K110" s="1" t="str">
        <f aca="false">IF(ISNA(VLOOKUP(Table4[product_id], tblProducts[], tblProducts[product_name],FALSE() )), "Invalid", "Valid")</f>
        <v>Valid</v>
      </c>
      <c r="L110" s="5" t="str">
        <f aca="false">IF(ISNA(VLOOKUP(Table4[[#This Row],[warehouse_id]], tblwhouse[], tblwhouse[warehouse_name],FALSE() )), "Invalid", "Valid")</f>
        <v>Valid</v>
      </c>
    </row>
    <row r="111" customFormat="false" ht="15" hidden="false" customHeight="true" outlineLevel="0" collapsed="false">
      <c r="A111" s="1" t="n">
        <v>110</v>
      </c>
      <c r="B111" s="1" t="n">
        <v>4</v>
      </c>
      <c r="C111" s="1" t="n">
        <v>2425</v>
      </c>
      <c r="D111" s="1" t="s">
        <v>7198</v>
      </c>
      <c r="E111" s="1" t="n">
        <v>389</v>
      </c>
      <c r="F111" s="1" t="n">
        <v>29</v>
      </c>
      <c r="G111" s="1" t="n">
        <v>806.53</v>
      </c>
      <c r="H111" s="4" t="n">
        <v>45897.6009364699</v>
      </c>
      <c r="I1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110BT7375694242538929806.5345897.6009364699</v>
      </c>
      <c r="J111" s="1" t="n">
        <f aca="false">COUNTIF(I:I, $I111)</f>
        <v>1</v>
      </c>
      <c r="K111" s="1" t="str">
        <f aca="false">IF(ISNA(VLOOKUP(Table4[product_id], tblProducts[], tblProducts[product_name],FALSE() )), "Invalid", "Valid")</f>
        <v>Valid</v>
      </c>
      <c r="L111" s="5" t="str">
        <f aca="false">IF(ISNA(VLOOKUP(Table4[[#This Row],[warehouse_id]], tblwhouse[], tblwhouse[warehouse_name],FALSE() )), "Invalid", "Valid")</f>
        <v>Valid</v>
      </c>
    </row>
    <row r="112" customFormat="false" ht="15" hidden="false" customHeight="true" outlineLevel="0" collapsed="false">
      <c r="A112" s="1" t="n">
        <v>111</v>
      </c>
      <c r="B112" s="1" t="n">
        <v>4</v>
      </c>
      <c r="C112" s="1" t="n">
        <v>2676</v>
      </c>
      <c r="D112" s="1" t="s">
        <v>7199</v>
      </c>
      <c r="E112" s="1" t="n">
        <v>340</v>
      </c>
      <c r="F112" s="1" t="n">
        <v>77</v>
      </c>
      <c r="G112" s="1" t="n">
        <v>999.61</v>
      </c>
      <c r="H112" s="4" t="n">
        <v>46022.6009364699</v>
      </c>
      <c r="I1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111BT6525924267634077999.6146022.6009364699</v>
      </c>
      <c r="J112" s="1" t="n">
        <f aca="false">COUNTIF(I:I, $I112)</f>
        <v>1</v>
      </c>
      <c r="K112" s="1" t="str">
        <f aca="false">IF(ISNA(VLOOKUP(Table4[product_id], tblProducts[], tblProducts[product_name],FALSE() )), "Invalid", "Valid")</f>
        <v>Valid</v>
      </c>
      <c r="L112" s="5" t="str">
        <f aca="false">IF(ISNA(VLOOKUP(Table4[[#This Row],[warehouse_id]], tblwhouse[], tblwhouse[warehouse_name],FALSE() )), "Invalid", "Valid")</f>
        <v>Valid</v>
      </c>
    </row>
    <row r="113" customFormat="false" ht="15" hidden="false" customHeight="true" outlineLevel="0" collapsed="false">
      <c r="A113" s="1" t="n">
        <v>112</v>
      </c>
      <c r="B113" s="1" t="n">
        <v>2</v>
      </c>
      <c r="C113" s="1" t="n">
        <v>2735</v>
      </c>
      <c r="D113" s="1" t="s">
        <v>7200</v>
      </c>
      <c r="E113" s="1" t="n">
        <v>447</v>
      </c>
      <c r="F113" s="1" t="n">
        <v>76</v>
      </c>
      <c r="G113" s="1" t="n">
        <v>926.54</v>
      </c>
      <c r="H113" s="4" t="n">
        <v>46102.6009364699</v>
      </c>
      <c r="I1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112BT8860562273544776926.5446102.6009364699</v>
      </c>
      <c r="J113" s="1" t="n">
        <f aca="false">COUNTIF(I:I, $I113)</f>
        <v>1</v>
      </c>
      <c r="K113" s="1" t="str">
        <f aca="false">IF(ISNA(VLOOKUP(Table4[product_id], tblProducts[], tblProducts[product_name],FALSE() )), "Invalid", "Valid")</f>
        <v>Valid</v>
      </c>
      <c r="L113" s="5" t="str">
        <f aca="false">IF(ISNA(VLOOKUP(Table4[[#This Row],[warehouse_id]], tblwhouse[], tblwhouse[warehouse_name],FALSE() )), "Invalid", "Valid")</f>
        <v>Valid</v>
      </c>
    </row>
    <row r="114" customFormat="false" ht="15" hidden="false" customHeight="true" outlineLevel="0" collapsed="false">
      <c r="A114" s="1" t="n">
        <v>113</v>
      </c>
      <c r="B114" s="1" t="n">
        <v>4</v>
      </c>
      <c r="C114" s="1" t="n">
        <v>2842</v>
      </c>
      <c r="D114" s="1" t="s">
        <v>7201</v>
      </c>
      <c r="E114" s="1" t="n">
        <v>418</v>
      </c>
      <c r="F114" s="1" t="n">
        <v>54</v>
      </c>
      <c r="G114" s="1" t="n">
        <v>488.36</v>
      </c>
      <c r="H114" s="4" t="n">
        <v>46006.6009364699</v>
      </c>
      <c r="I1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113BT3115554284241854488.3646006.6009364699</v>
      </c>
      <c r="J114" s="1" t="n">
        <f aca="false">COUNTIF(I:I, $I114)</f>
        <v>1</v>
      </c>
      <c r="K114" s="1" t="str">
        <f aca="false">IF(ISNA(VLOOKUP(Table4[product_id], tblProducts[], tblProducts[product_name],FALSE() )), "Invalid", "Valid")</f>
        <v>Valid</v>
      </c>
      <c r="L114" s="5" t="str">
        <f aca="false">IF(ISNA(VLOOKUP(Table4[[#This Row],[warehouse_id]], tblwhouse[], tblwhouse[warehouse_name],FALSE() )), "Invalid", "Valid")</f>
        <v>Valid</v>
      </c>
    </row>
    <row r="115" customFormat="false" ht="15" hidden="false" customHeight="true" outlineLevel="0" collapsed="false">
      <c r="A115" s="1" t="n">
        <v>114</v>
      </c>
      <c r="B115" s="1" t="n">
        <v>4</v>
      </c>
      <c r="C115" s="1" t="n">
        <v>16</v>
      </c>
      <c r="D115" s="1" t="s">
        <v>7202</v>
      </c>
      <c r="E115" s="1" t="n">
        <v>219</v>
      </c>
      <c r="F115" s="1" t="n">
        <v>75</v>
      </c>
      <c r="G115" s="1" t="n">
        <v>1238.45</v>
      </c>
      <c r="H115" s="4" t="n">
        <v>46170.6009364699</v>
      </c>
      <c r="I1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114BT870068416219751238.4546170.6009364699</v>
      </c>
      <c r="J115" s="1" t="n">
        <f aca="false">COUNTIF(I:I, $I115)</f>
        <v>1</v>
      </c>
      <c r="K115" s="1" t="str">
        <f aca="false">IF(ISNA(VLOOKUP(Table4[product_id], tblProducts[], tblProducts[product_name],FALSE() )), "Invalid", "Valid")</f>
        <v>Valid</v>
      </c>
      <c r="L115" s="5" t="str">
        <f aca="false">IF(ISNA(VLOOKUP(Table4[[#This Row],[warehouse_id]], tblwhouse[], tblwhouse[warehouse_name],FALSE() )), "Invalid", "Valid")</f>
        <v>Valid</v>
      </c>
    </row>
    <row r="116" customFormat="false" ht="15" hidden="false" customHeight="true" outlineLevel="0" collapsed="false">
      <c r="A116" s="1" t="n">
        <v>115</v>
      </c>
      <c r="B116" s="1" t="n">
        <v>4</v>
      </c>
      <c r="C116" s="1" t="n">
        <v>954</v>
      </c>
      <c r="D116" s="1" t="s">
        <v>7203</v>
      </c>
      <c r="E116" s="1" t="n">
        <v>294</v>
      </c>
      <c r="F116" s="1" t="n">
        <v>63</v>
      </c>
      <c r="G116" s="1" t="n">
        <v>1067.06</v>
      </c>
      <c r="H116" s="4" t="n">
        <v>46178.6009364699</v>
      </c>
      <c r="I1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115BT5337034954294631067.0646178.6009364699</v>
      </c>
      <c r="J116" s="1" t="n">
        <f aca="false">COUNTIF(I:I, $I116)</f>
        <v>1</v>
      </c>
      <c r="K116" s="1" t="str">
        <f aca="false">IF(ISNA(VLOOKUP(Table4[product_id], tblProducts[], tblProducts[product_name],FALSE() )), "Invalid", "Valid")</f>
        <v>Valid</v>
      </c>
      <c r="L116" s="5" t="str">
        <f aca="false">IF(ISNA(VLOOKUP(Table4[[#This Row],[warehouse_id]], tblwhouse[], tblwhouse[warehouse_name],FALSE() )), "Invalid", "Valid")</f>
        <v>Valid</v>
      </c>
    </row>
    <row r="117" customFormat="false" ht="15" hidden="false" customHeight="true" outlineLevel="0" collapsed="false">
      <c r="A117" s="1" t="n">
        <v>116</v>
      </c>
      <c r="B117" s="1" t="n">
        <v>4</v>
      </c>
      <c r="C117" s="1" t="n">
        <v>2053</v>
      </c>
      <c r="D117" s="1" t="s">
        <v>7204</v>
      </c>
      <c r="E117" s="1" t="n">
        <v>292</v>
      </c>
      <c r="F117" s="1" t="n">
        <v>68</v>
      </c>
      <c r="G117" s="1" t="n">
        <v>1234.97</v>
      </c>
      <c r="H117" s="4" t="n">
        <v>46059.6009364699</v>
      </c>
      <c r="I1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116BT66336342053292681234.9746059.6009364699</v>
      </c>
      <c r="J117" s="1" t="n">
        <f aca="false">COUNTIF(I:I, $I117)</f>
        <v>1</v>
      </c>
      <c r="K117" s="1" t="str">
        <f aca="false">IF(ISNA(VLOOKUP(Table4[product_id], tblProducts[], tblProducts[product_name],FALSE() )), "Invalid", "Valid")</f>
        <v>Valid</v>
      </c>
      <c r="L117" s="5" t="str">
        <f aca="false">IF(ISNA(VLOOKUP(Table4[[#This Row],[warehouse_id]], tblwhouse[], tblwhouse[warehouse_name],FALSE() )), "Invalid", "Valid")</f>
        <v>Valid</v>
      </c>
    </row>
    <row r="118" customFormat="false" ht="15" hidden="false" customHeight="true" outlineLevel="0" collapsed="false">
      <c r="A118" s="1" t="n">
        <v>117</v>
      </c>
      <c r="B118" s="1" t="n">
        <v>2</v>
      </c>
      <c r="C118" s="1" t="n">
        <v>611</v>
      </c>
      <c r="D118" s="1" t="s">
        <v>7205</v>
      </c>
      <c r="E118" s="1" t="n">
        <v>382</v>
      </c>
      <c r="F118" s="1" t="n">
        <v>75</v>
      </c>
      <c r="G118" s="1" t="n">
        <v>698.69</v>
      </c>
      <c r="H118" s="4" t="n">
        <v>46210.6009364699</v>
      </c>
      <c r="I1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117BT422983261138275698.6946210.6009364699</v>
      </c>
      <c r="J118" s="1" t="n">
        <f aca="false">COUNTIF(I:I, $I118)</f>
        <v>1</v>
      </c>
      <c r="K118" s="1" t="str">
        <f aca="false">IF(ISNA(VLOOKUP(Table4[product_id], tblProducts[], tblProducts[product_name],FALSE() )), "Invalid", "Valid")</f>
        <v>Valid</v>
      </c>
      <c r="L118" s="5" t="str">
        <f aca="false">IF(ISNA(VLOOKUP(Table4[[#This Row],[warehouse_id]], tblwhouse[], tblwhouse[warehouse_name],FALSE() )), "Invalid", "Valid")</f>
        <v>Valid</v>
      </c>
    </row>
    <row r="119" customFormat="false" ht="15" hidden="false" customHeight="true" outlineLevel="0" collapsed="false">
      <c r="A119" s="1" t="n">
        <v>118</v>
      </c>
      <c r="B119" s="1" t="n">
        <v>1</v>
      </c>
      <c r="C119" s="1" t="n">
        <v>1906</v>
      </c>
      <c r="D119" s="1" t="s">
        <v>7206</v>
      </c>
      <c r="E119" s="1" t="n">
        <v>475</v>
      </c>
      <c r="F119" s="1" t="n">
        <v>27</v>
      </c>
      <c r="G119" s="1" t="n">
        <v>101.51</v>
      </c>
      <c r="H119" s="4" t="n">
        <v>45964.6009364699</v>
      </c>
      <c r="I1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118BT8708461190647527101.5145964.6009364699</v>
      </c>
      <c r="J119" s="1" t="n">
        <f aca="false">COUNTIF(I:I, $I119)</f>
        <v>1</v>
      </c>
      <c r="K119" s="1" t="str">
        <f aca="false">IF(ISNA(VLOOKUP(Table4[product_id], tblProducts[], tblProducts[product_name],FALSE() )), "Invalid", "Valid")</f>
        <v>Valid</v>
      </c>
      <c r="L119" s="5" t="str">
        <f aca="false">IF(ISNA(VLOOKUP(Table4[[#This Row],[warehouse_id]], tblwhouse[], tblwhouse[warehouse_name],FALSE() )), "Invalid", "Valid")</f>
        <v>Valid</v>
      </c>
    </row>
    <row r="120" customFormat="false" ht="15" hidden="false" customHeight="true" outlineLevel="0" collapsed="false">
      <c r="A120" s="1" t="n">
        <v>119</v>
      </c>
      <c r="B120" s="1" t="n">
        <v>2</v>
      </c>
      <c r="C120" s="1" t="n">
        <v>1654</v>
      </c>
      <c r="D120" s="1" t="s">
        <v>7207</v>
      </c>
      <c r="E120" s="1" t="n">
        <v>106</v>
      </c>
      <c r="F120" s="1" t="n">
        <v>37</v>
      </c>
      <c r="G120" s="1" t="n">
        <v>1461.7</v>
      </c>
      <c r="H120" s="4" t="n">
        <v>46114.6009364699</v>
      </c>
      <c r="I1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119BT92366521654106371461.746114.6009364699</v>
      </c>
      <c r="J120" s="1" t="n">
        <f aca="false">COUNTIF(I:I, $I120)</f>
        <v>1</v>
      </c>
      <c r="K120" s="1" t="str">
        <f aca="false">IF(ISNA(VLOOKUP(Table4[product_id], tblProducts[], tblProducts[product_name],FALSE() )), "Invalid", "Valid")</f>
        <v>Valid</v>
      </c>
      <c r="L120" s="5" t="str">
        <f aca="false">IF(ISNA(VLOOKUP(Table4[[#This Row],[warehouse_id]], tblwhouse[], tblwhouse[warehouse_name],FALSE() )), "Invalid", "Valid")</f>
        <v>Valid</v>
      </c>
    </row>
    <row r="121" customFormat="false" ht="15" hidden="false" customHeight="true" outlineLevel="0" collapsed="false">
      <c r="A121" s="1" t="n">
        <v>120</v>
      </c>
      <c r="B121" s="1" t="n">
        <v>4</v>
      </c>
      <c r="C121" s="1" t="n">
        <v>176</v>
      </c>
      <c r="D121" s="1" t="s">
        <v>7208</v>
      </c>
      <c r="E121" s="1" t="n">
        <v>484</v>
      </c>
      <c r="F121" s="1" t="n">
        <v>66</v>
      </c>
      <c r="G121" s="1" t="n">
        <v>892.51</v>
      </c>
      <c r="H121" s="4" t="n">
        <v>45941.6009364699</v>
      </c>
      <c r="I1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120BT523028417648466892.5145941.6009364699</v>
      </c>
      <c r="J121" s="1" t="n">
        <f aca="false">COUNTIF(I:I, $I121)</f>
        <v>1</v>
      </c>
      <c r="K121" s="1" t="str">
        <f aca="false">IF(ISNA(VLOOKUP(Table4[product_id], tblProducts[], tblProducts[product_name],FALSE() )), "Invalid", "Valid")</f>
        <v>Valid</v>
      </c>
      <c r="L121" s="5" t="str">
        <f aca="false">IF(ISNA(VLOOKUP(Table4[[#This Row],[warehouse_id]], tblwhouse[], tblwhouse[warehouse_name],FALSE() )), "Invalid", "Valid")</f>
        <v>Valid</v>
      </c>
    </row>
    <row r="122" customFormat="false" ht="15" hidden="false" customHeight="true" outlineLevel="0" collapsed="false">
      <c r="A122" s="1" t="n">
        <v>121</v>
      </c>
      <c r="B122" s="1" t="n">
        <v>3</v>
      </c>
      <c r="C122" s="1" t="n">
        <v>2797</v>
      </c>
      <c r="D122" s="1" t="s">
        <v>7209</v>
      </c>
      <c r="E122" s="1" t="n">
        <v>88</v>
      </c>
      <c r="F122" s="1" t="n">
        <v>21</v>
      </c>
      <c r="G122" s="1" t="n">
        <v>1309.34</v>
      </c>
      <c r="H122" s="4" t="n">
        <v>45881.6009364699</v>
      </c>
      <c r="I1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121BT8423213279788211309.3445881.6009364699</v>
      </c>
      <c r="J122" s="1" t="n">
        <f aca="false">COUNTIF(I:I, $I122)</f>
        <v>1</v>
      </c>
      <c r="K122" s="1" t="str">
        <f aca="false">IF(ISNA(VLOOKUP(Table4[product_id], tblProducts[], tblProducts[product_name],FALSE() )), "Invalid", "Valid")</f>
        <v>Valid</v>
      </c>
      <c r="L122" s="5" t="str">
        <f aca="false">IF(ISNA(VLOOKUP(Table4[[#This Row],[warehouse_id]], tblwhouse[], tblwhouse[warehouse_name],FALSE() )), "Invalid", "Valid")</f>
        <v>Valid</v>
      </c>
    </row>
    <row r="123" customFormat="false" ht="15" hidden="false" customHeight="true" outlineLevel="0" collapsed="false">
      <c r="A123" s="1" t="n">
        <v>122</v>
      </c>
      <c r="B123" s="1" t="n">
        <v>2</v>
      </c>
      <c r="C123" s="1" t="n">
        <v>1076</v>
      </c>
      <c r="D123" s="1" t="s">
        <v>7210</v>
      </c>
      <c r="E123" s="1" t="n">
        <v>259</v>
      </c>
      <c r="F123" s="1" t="n">
        <v>28</v>
      </c>
      <c r="G123" s="1" t="n">
        <v>1400.62</v>
      </c>
      <c r="H123" s="4" t="n">
        <v>46215.6009364699</v>
      </c>
      <c r="I1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122BT87531221076259281400.6246215.6009364699</v>
      </c>
      <c r="J123" s="1" t="n">
        <f aca="false">COUNTIF(I:I, $I123)</f>
        <v>1</v>
      </c>
      <c r="K123" s="1" t="str">
        <f aca="false">IF(ISNA(VLOOKUP(Table4[product_id], tblProducts[], tblProducts[product_name],FALSE() )), "Invalid", "Valid")</f>
        <v>Valid</v>
      </c>
      <c r="L123" s="5" t="str">
        <f aca="false">IF(ISNA(VLOOKUP(Table4[[#This Row],[warehouse_id]], tblwhouse[], tblwhouse[warehouse_name],FALSE() )), "Invalid", "Valid")</f>
        <v>Valid</v>
      </c>
    </row>
    <row r="124" customFormat="false" ht="15" hidden="false" customHeight="true" outlineLevel="0" collapsed="false">
      <c r="A124" s="1" t="n">
        <v>123</v>
      </c>
      <c r="B124" s="1" t="n">
        <v>1</v>
      </c>
      <c r="C124" s="1" t="n">
        <v>2171</v>
      </c>
      <c r="D124" s="1" t="s">
        <v>7211</v>
      </c>
      <c r="E124" s="1" t="n">
        <v>361</v>
      </c>
      <c r="F124" s="1" t="n">
        <v>31</v>
      </c>
      <c r="G124" s="1" t="n">
        <v>764.95</v>
      </c>
      <c r="H124" s="4" t="n">
        <v>46064.6009364699</v>
      </c>
      <c r="I1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123BT1631401217136131764.9546064.6009364699</v>
      </c>
      <c r="J124" s="1" t="n">
        <f aca="false">COUNTIF(I:I, $I124)</f>
        <v>1</v>
      </c>
      <c r="K124" s="1" t="str">
        <f aca="false">IF(ISNA(VLOOKUP(Table4[product_id], tblProducts[], tblProducts[product_name],FALSE() )), "Invalid", "Valid")</f>
        <v>Valid</v>
      </c>
      <c r="L124" s="5" t="str">
        <f aca="false">IF(ISNA(VLOOKUP(Table4[[#This Row],[warehouse_id]], tblwhouse[], tblwhouse[warehouse_name],FALSE() )), "Invalid", "Valid")</f>
        <v>Valid</v>
      </c>
    </row>
    <row r="125" customFormat="false" ht="15" hidden="false" customHeight="true" outlineLevel="0" collapsed="false">
      <c r="A125" s="1" t="n">
        <v>124</v>
      </c>
      <c r="B125" s="1" t="n">
        <v>3</v>
      </c>
      <c r="C125" s="1" t="n">
        <v>2574</v>
      </c>
      <c r="D125" s="1" t="s">
        <v>7212</v>
      </c>
      <c r="E125" s="1" t="n">
        <v>128</v>
      </c>
      <c r="F125" s="1" t="n">
        <v>38</v>
      </c>
      <c r="G125" s="1" t="n">
        <v>191.04</v>
      </c>
      <c r="H125" s="4" t="n">
        <v>46155.6009364699</v>
      </c>
      <c r="I1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124BT9707133257412838191.0446155.6009364699</v>
      </c>
      <c r="J125" s="1" t="n">
        <f aca="false">COUNTIF(I:I, $I125)</f>
        <v>1</v>
      </c>
      <c r="K125" s="1" t="str">
        <f aca="false">IF(ISNA(VLOOKUP(Table4[product_id], tblProducts[], tblProducts[product_name],FALSE() )), "Invalid", "Valid")</f>
        <v>Valid</v>
      </c>
      <c r="L125" s="5" t="str">
        <f aca="false">IF(ISNA(VLOOKUP(Table4[[#This Row],[warehouse_id]], tblwhouse[], tblwhouse[warehouse_name],FALSE() )), "Invalid", "Valid")</f>
        <v>Valid</v>
      </c>
    </row>
    <row r="126" customFormat="false" ht="15" hidden="false" customHeight="true" outlineLevel="0" collapsed="false">
      <c r="A126" s="1" t="n">
        <v>125</v>
      </c>
      <c r="B126" s="1" t="n">
        <v>3</v>
      </c>
      <c r="C126" s="1" t="n">
        <v>2839</v>
      </c>
      <c r="D126" s="1" t="s">
        <v>7213</v>
      </c>
      <c r="E126" s="1" t="n">
        <v>426</v>
      </c>
      <c r="F126" s="1" t="n">
        <v>43</v>
      </c>
      <c r="G126" s="1" t="n">
        <v>145.41</v>
      </c>
      <c r="H126" s="4" t="n">
        <v>46211.6009364699</v>
      </c>
      <c r="I1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125BT4724383283942643145.4146211.6009364699</v>
      </c>
      <c r="J126" s="1" t="n">
        <f aca="false">COUNTIF(I:I, $I126)</f>
        <v>1</v>
      </c>
      <c r="K126" s="1" t="str">
        <f aca="false">IF(ISNA(VLOOKUP(Table4[product_id], tblProducts[], tblProducts[product_name],FALSE() )), "Invalid", "Valid")</f>
        <v>Valid</v>
      </c>
      <c r="L126" s="5" t="str">
        <f aca="false">IF(ISNA(VLOOKUP(Table4[[#This Row],[warehouse_id]], tblwhouse[], tblwhouse[warehouse_name],FALSE() )), "Invalid", "Valid")</f>
        <v>Valid</v>
      </c>
    </row>
    <row r="127" customFormat="false" ht="15" hidden="false" customHeight="true" outlineLevel="0" collapsed="false">
      <c r="A127" s="1" t="n">
        <v>126</v>
      </c>
      <c r="B127" s="1" t="n">
        <v>3</v>
      </c>
      <c r="C127" s="1" t="n">
        <v>2887</v>
      </c>
      <c r="D127" s="1" t="s">
        <v>7214</v>
      </c>
      <c r="E127" s="1" t="n">
        <v>17</v>
      </c>
      <c r="F127" s="1" t="n">
        <v>76</v>
      </c>
      <c r="G127" s="1" t="n">
        <v>890.09</v>
      </c>
      <c r="H127" s="4" t="n">
        <v>46206.6009364699</v>
      </c>
      <c r="I1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126BT676585328871776890.0946206.6009364699</v>
      </c>
      <c r="J127" s="1" t="n">
        <f aca="false">COUNTIF(I:I, $I127)</f>
        <v>1</v>
      </c>
      <c r="K127" s="1" t="str">
        <f aca="false">IF(ISNA(VLOOKUP(Table4[product_id], tblProducts[], tblProducts[product_name],FALSE() )), "Invalid", "Valid")</f>
        <v>Valid</v>
      </c>
      <c r="L127" s="5" t="str">
        <f aca="false">IF(ISNA(VLOOKUP(Table4[[#This Row],[warehouse_id]], tblwhouse[], tblwhouse[warehouse_name],FALSE() )), "Invalid", "Valid")</f>
        <v>Valid</v>
      </c>
    </row>
    <row r="128" customFormat="false" ht="15" hidden="false" customHeight="true" outlineLevel="0" collapsed="false">
      <c r="A128" s="1" t="n">
        <v>127</v>
      </c>
      <c r="B128" s="1" t="n">
        <v>1</v>
      </c>
      <c r="C128" s="1" t="n">
        <v>1517</v>
      </c>
      <c r="D128" s="1" t="s">
        <v>7215</v>
      </c>
      <c r="E128" s="1" t="n">
        <v>129</v>
      </c>
      <c r="F128" s="1" t="n">
        <v>42</v>
      </c>
      <c r="G128" s="1" t="n">
        <v>1120.37</v>
      </c>
      <c r="H128" s="4" t="n">
        <v>46220.6009364699</v>
      </c>
      <c r="I1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127BT22077511517129421120.3746220.6009364699</v>
      </c>
      <c r="J128" s="1" t="n">
        <f aca="false">COUNTIF(I:I, $I128)</f>
        <v>1</v>
      </c>
      <c r="K128" s="1" t="str">
        <f aca="false">IF(ISNA(VLOOKUP(Table4[product_id], tblProducts[], tblProducts[product_name],FALSE() )), "Invalid", "Valid")</f>
        <v>Valid</v>
      </c>
      <c r="L128" s="5" t="str">
        <f aca="false">IF(ISNA(VLOOKUP(Table4[[#This Row],[warehouse_id]], tblwhouse[], tblwhouse[warehouse_name],FALSE() )), "Invalid", "Valid")</f>
        <v>Valid</v>
      </c>
    </row>
    <row r="129" customFormat="false" ht="15" hidden="false" customHeight="true" outlineLevel="0" collapsed="false">
      <c r="A129" s="1" t="n">
        <v>128</v>
      </c>
      <c r="B129" s="1" t="n">
        <v>2</v>
      </c>
      <c r="C129" s="1" t="n">
        <v>1356</v>
      </c>
      <c r="D129" s="1" t="s">
        <v>7216</v>
      </c>
      <c r="E129" s="1" t="n">
        <v>349</v>
      </c>
      <c r="F129" s="1" t="n">
        <v>49</v>
      </c>
      <c r="G129" s="1" t="n">
        <v>1249.56</v>
      </c>
      <c r="H129" s="4" t="n">
        <v>46207.6009364815</v>
      </c>
      <c r="I1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128BT29211221356349491249.5646207.6009364815</v>
      </c>
      <c r="J129" s="1" t="n">
        <f aca="false">COUNTIF(I:I, $I129)</f>
        <v>1</v>
      </c>
      <c r="K129" s="1" t="str">
        <f aca="false">IF(ISNA(VLOOKUP(Table4[product_id], tblProducts[], tblProducts[product_name],FALSE() )), "Invalid", "Valid")</f>
        <v>Valid</v>
      </c>
      <c r="L129" s="5" t="str">
        <f aca="false">IF(ISNA(VLOOKUP(Table4[[#This Row],[warehouse_id]], tblwhouse[], tblwhouse[warehouse_name],FALSE() )), "Invalid", "Valid")</f>
        <v>Valid</v>
      </c>
    </row>
    <row r="130" customFormat="false" ht="15" hidden="false" customHeight="true" outlineLevel="0" collapsed="false">
      <c r="A130" s="1" t="n">
        <v>129</v>
      </c>
      <c r="B130" s="1" t="n">
        <v>1</v>
      </c>
      <c r="C130" s="1" t="n">
        <v>2614</v>
      </c>
      <c r="D130" s="1" t="s">
        <v>7217</v>
      </c>
      <c r="E130" s="1" t="n">
        <v>84</v>
      </c>
      <c r="F130" s="1" t="n">
        <v>33</v>
      </c>
      <c r="G130" s="1" t="n">
        <v>311.66</v>
      </c>
      <c r="H130" s="4" t="n">
        <v>45921.6009364815</v>
      </c>
      <c r="I1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129BT191178126148433311.6645921.6009364815</v>
      </c>
      <c r="J130" s="1" t="n">
        <f aca="false">COUNTIF(I:I, $I130)</f>
        <v>1</v>
      </c>
      <c r="K130" s="1" t="str">
        <f aca="false">IF(ISNA(VLOOKUP(Table4[product_id], tblProducts[], tblProducts[product_name],FALSE() )), "Invalid", "Valid")</f>
        <v>Valid</v>
      </c>
      <c r="L130" s="5" t="str">
        <f aca="false">IF(ISNA(VLOOKUP(Table4[[#This Row],[warehouse_id]], tblwhouse[], tblwhouse[warehouse_name],FALSE() )), "Invalid", "Valid")</f>
        <v>Valid</v>
      </c>
    </row>
    <row r="131" customFormat="false" ht="15" hidden="false" customHeight="true" outlineLevel="0" collapsed="false">
      <c r="A131" s="1" t="n">
        <v>130</v>
      </c>
      <c r="B131" s="1" t="n">
        <v>2</v>
      </c>
      <c r="C131" s="1" t="n">
        <v>534</v>
      </c>
      <c r="D131" s="1" t="s">
        <v>7218</v>
      </c>
      <c r="E131" s="1" t="n">
        <v>212</v>
      </c>
      <c r="F131" s="1" t="n">
        <v>32</v>
      </c>
      <c r="G131" s="1" t="n">
        <v>957.42</v>
      </c>
      <c r="H131" s="4" t="n">
        <v>45916.6009364815</v>
      </c>
      <c r="I1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130BT307212253421232957.4245916.6009364815</v>
      </c>
      <c r="J131" s="1" t="n">
        <f aca="false">COUNTIF(I:I, $I131)</f>
        <v>1</v>
      </c>
      <c r="K131" s="1" t="str">
        <f aca="false">IF(ISNA(VLOOKUP(Table4[product_id], tblProducts[], tblProducts[product_name],FALSE() )), "Invalid", "Valid")</f>
        <v>Valid</v>
      </c>
      <c r="L131" s="5" t="str">
        <f aca="false">IF(ISNA(VLOOKUP(Table4[[#This Row],[warehouse_id]], tblwhouse[], tblwhouse[warehouse_name],FALSE() )), "Invalid", "Valid")</f>
        <v>Valid</v>
      </c>
    </row>
    <row r="132" customFormat="false" ht="15" hidden="false" customHeight="true" outlineLevel="0" collapsed="false">
      <c r="A132" s="1" t="n">
        <v>131</v>
      </c>
      <c r="B132" s="1" t="n">
        <v>3</v>
      </c>
      <c r="C132" s="1" t="n">
        <v>1627</v>
      </c>
      <c r="D132" s="1" t="s">
        <v>7219</v>
      </c>
      <c r="E132" s="1" t="n">
        <v>168</v>
      </c>
      <c r="F132" s="1" t="n">
        <v>38</v>
      </c>
      <c r="G132" s="1" t="n">
        <v>83.86</v>
      </c>
      <c r="H132" s="4" t="n">
        <v>46058.6009364815</v>
      </c>
      <c r="I1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131BT986471316271683883.8646058.6009364815</v>
      </c>
      <c r="J132" s="1" t="n">
        <f aca="false">COUNTIF(I:I, $I132)</f>
        <v>1</v>
      </c>
      <c r="K132" s="1" t="str">
        <f aca="false">IF(ISNA(VLOOKUP(Table4[product_id], tblProducts[], tblProducts[product_name],FALSE() )), "Invalid", "Valid")</f>
        <v>Valid</v>
      </c>
      <c r="L132" s="5" t="str">
        <f aca="false">IF(ISNA(VLOOKUP(Table4[[#This Row],[warehouse_id]], tblwhouse[], tblwhouse[warehouse_name],FALSE() )), "Invalid", "Valid")</f>
        <v>Valid</v>
      </c>
    </row>
    <row r="133" customFormat="false" ht="15" hidden="false" customHeight="true" outlineLevel="0" collapsed="false">
      <c r="A133" s="1" t="n">
        <v>132</v>
      </c>
      <c r="B133" s="1" t="n">
        <v>3</v>
      </c>
      <c r="C133" s="1" t="n">
        <v>2171</v>
      </c>
      <c r="D133" s="1" t="s">
        <v>7220</v>
      </c>
      <c r="E133" s="1" t="n">
        <v>412</v>
      </c>
      <c r="F133" s="1" t="n">
        <v>27</v>
      </c>
      <c r="G133" s="1" t="n">
        <v>1039.78</v>
      </c>
      <c r="H133" s="4" t="n">
        <v>46069.6009364815</v>
      </c>
      <c r="I1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132BT36154532171412271039.7846069.6009364815</v>
      </c>
      <c r="J133" s="1" t="n">
        <f aca="false">COUNTIF(I:I, $I133)</f>
        <v>1</v>
      </c>
      <c r="K133" s="1" t="str">
        <f aca="false">IF(ISNA(VLOOKUP(Table4[product_id], tblProducts[], tblProducts[product_name],FALSE() )), "Invalid", "Valid")</f>
        <v>Valid</v>
      </c>
      <c r="L133" s="5" t="str">
        <f aca="false">IF(ISNA(VLOOKUP(Table4[[#This Row],[warehouse_id]], tblwhouse[], tblwhouse[warehouse_name],FALSE() )), "Invalid", "Valid")</f>
        <v>Valid</v>
      </c>
    </row>
    <row r="134" customFormat="false" ht="15" hidden="false" customHeight="true" outlineLevel="0" collapsed="false">
      <c r="A134" s="1" t="n">
        <v>133</v>
      </c>
      <c r="B134" s="1" t="n">
        <v>4</v>
      </c>
      <c r="C134" s="1" t="n">
        <v>194</v>
      </c>
      <c r="D134" s="1" t="s">
        <v>7221</v>
      </c>
      <c r="E134" s="1" t="n">
        <v>34</v>
      </c>
      <c r="F134" s="1" t="n">
        <v>66</v>
      </c>
      <c r="G134" s="1" t="n">
        <v>1139.57</v>
      </c>
      <c r="H134" s="4" t="n">
        <v>46152.6009364815</v>
      </c>
      <c r="I1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133BT755943419434661139.5746152.6009364815</v>
      </c>
      <c r="J134" s="1" t="n">
        <f aca="false">COUNTIF(I:I, $I134)</f>
        <v>1</v>
      </c>
      <c r="K134" s="1" t="str">
        <f aca="false">IF(ISNA(VLOOKUP(Table4[product_id], tblProducts[], tblProducts[product_name],FALSE() )), "Invalid", "Valid")</f>
        <v>Valid</v>
      </c>
      <c r="L134" s="5" t="str">
        <f aca="false">IF(ISNA(VLOOKUP(Table4[[#This Row],[warehouse_id]], tblwhouse[], tblwhouse[warehouse_name],FALSE() )), "Invalid", "Valid")</f>
        <v>Valid</v>
      </c>
    </row>
    <row r="135" customFormat="false" ht="15" hidden="false" customHeight="true" outlineLevel="0" collapsed="false">
      <c r="A135" s="1" t="n">
        <v>134</v>
      </c>
      <c r="B135" s="1" t="n">
        <v>4</v>
      </c>
      <c r="C135" s="1" t="n">
        <v>2664</v>
      </c>
      <c r="D135" s="1" t="s">
        <v>7222</v>
      </c>
      <c r="E135" s="1" t="n">
        <v>149</v>
      </c>
      <c r="F135" s="1" t="n">
        <v>28</v>
      </c>
      <c r="G135" s="1" t="n">
        <v>850.56</v>
      </c>
      <c r="H135" s="4" t="n">
        <v>46184.6009364815</v>
      </c>
      <c r="I1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134BT8696604266414928850.5646184.6009364815</v>
      </c>
      <c r="J135" s="1" t="n">
        <f aca="false">COUNTIF(I:I, $I135)</f>
        <v>1</v>
      </c>
      <c r="K135" s="1" t="str">
        <f aca="false">IF(ISNA(VLOOKUP(Table4[product_id], tblProducts[], tblProducts[product_name],FALSE() )), "Invalid", "Valid")</f>
        <v>Valid</v>
      </c>
      <c r="L135" s="5" t="str">
        <f aca="false">IF(ISNA(VLOOKUP(Table4[[#This Row],[warehouse_id]], tblwhouse[], tblwhouse[warehouse_name],FALSE() )), "Invalid", "Valid")</f>
        <v>Valid</v>
      </c>
    </row>
    <row r="136" customFormat="false" ht="15" hidden="false" customHeight="true" outlineLevel="0" collapsed="false">
      <c r="A136" s="1" t="n">
        <v>135</v>
      </c>
      <c r="B136" s="1" t="n">
        <v>2</v>
      </c>
      <c r="C136" s="1" t="n">
        <v>1561</v>
      </c>
      <c r="D136" s="1" t="s">
        <v>7223</v>
      </c>
      <c r="E136" s="1" t="n">
        <v>493</v>
      </c>
      <c r="F136" s="1" t="n">
        <v>44</v>
      </c>
      <c r="G136" s="1" t="n">
        <v>427.39</v>
      </c>
      <c r="H136" s="4" t="n">
        <v>46175.6009364815</v>
      </c>
      <c r="I1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135BT2950152156149344427.3946175.6009364815</v>
      </c>
      <c r="J136" s="1" t="n">
        <f aca="false">COUNTIF(I:I, $I136)</f>
        <v>1</v>
      </c>
      <c r="K136" s="1" t="str">
        <f aca="false">IF(ISNA(VLOOKUP(Table4[product_id], tblProducts[], tblProducts[product_name],FALSE() )), "Invalid", "Valid")</f>
        <v>Valid</v>
      </c>
      <c r="L136" s="5" t="str">
        <f aca="false">IF(ISNA(VLOOKUP(Table4[[#This Row],[warehouse_id]], tblwhouse[], tblwhouse[warehouse_name],FALSE() )), "Invalid", "Valid")</f>
        <v>Valid</v>
      </c>
    </row>
    <row r="137" customFormat="false" ht="15" hidden="false" customHeight="true" outlineLevel="0" collapsed="false">
      <c r="A137" s="1" t="n">
        <v>136</v>
      </c>
      <c r="B137" s="1" t="n">
        <v>1</v>
      </c>
      <c r="C137" s="1" t="n">
        <v>2522</v>
      </c>
      <c r="D137" s="1" t="s">
        <v>7224</v>
      </c>
      <c r="E137" s="1" t="n">
        <v>385</v>
      </c>
      <c r="F137" s="1" t="n">
        <v>28</v>
      </c>
      <c r="G137" s="1" t="n">
        <v>407.91</v>
      </c>
      <c r="H137" s="4" t="n">
        <v>46212.6009364815</v>
      </c>
      <c r="I1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136BT9876331252238528407.9146212.6009364815</v>
      </c>
      <c r="J137" s="1" t="n">
        <f aca="false">COUNTIF(I:I, $I137)</f>
        <v>1</v>
      </c>
      <c r="K137" s="1" t="str">
        <f aca="false">IF(ISNA(VLOOKUP(Table4[product_id], tblProducts[], tblProducts[product_name],FALSE() )), "Invalid", "Valid")</f>
        <v>Valid</v>
      </c>
      <c r="L137" s="5" t="str">
        <f aca="false">IF(ISNA(VLOOKUP(Table4[[#This Row],[warehouse_id]], tblwhouse[], tblwhouse[warehouse_name],FALSE() )), "Invalid", "Valid")</f>
        <v>Valid</v>
      </c>
    </row>
    <row r="138" customFormat="false" ht="15" hidden="false" customHeight="true" outlineLevel="0" collapsed="false">
      <c r="A138" s="1" t="n">
        <v>137</v>
      </c>
      <c r="B138" s="1" t="n">
        <v>4</v>
      </c>
      <c r="C138" s="1" t="n">
        <v>2150</v>
      </c>
      <c r="D138" s="1" t="s">
        <v>7225</v>
      </c>
      <c r="E138" s="1" t="n">
        <v>52</v>
      </c>
      <c r="F138" s="1" t="n">
        <v>28</v>
      </c>
      <c r="G138" s="1" t="n">
        <v>418.87</v>
      </c>
      <c r="H138" s="4" t="n">
        <v>46049.6009364815</v>
      </c>
      <c r="I1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137BT112679421505228418.8746049.6009364815</v>
      </c>
      <c r="J138" s="1" t="n">
        <f aca="false">COUNTIF(I:I, $I138)</f>
        <v>1</v>
      </c>
      <c r="K138" s="1" t="str">
        <f aca="false">IF(ISNA(VLOOKUP(Table4[product_id], tblProducts[], tblProducts[product_name],FALSE() )), "Invalid", "Valid")</f>
        <v>Valid</v>
      </c>
      <c r="L138" s="5" t="str">
        <f aca="false">IF(ISNA(VLOOKUP(Table4[[#This Row],[warehouse_id]], tblwhouse[], tblwhouse[warehouse_name],FALSE() )), "Invalid", "Valid")</f>
        <v>Valid</v>
      </c>
    </row>
    <row r="139" customFormat="false" ht="15" hidden="false" customHeight="true" outlineLevel="0" collapsed="false">
      <c r="A139" s="1" t="n">
        <v>138</v>
      </c>
      <c r="B139" s="1" t="n">
        <v>3</v>
      </c>
      <c r="C139" s="1" t="n">
        <v>1211</v>
      </c>
      <c r="D139" s="1" t="s">
        <v>7226</v>
      </c>
      <c r="E139" s="1" t="n">
        <v>489</v>
      </c>
      <c r="F139" s="1" t="n">
        <v>25</v>
      </c>
      <c r="G139" s="1" t="n">
        <v>497.25</v>
      </c>
      <c r="H139" s="4" t="n">
        <v>46095.6009364815</v>
      </c>
      <c r="I1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138BT1850123121148925497.2546095.6009364815</v>
      </c>
      <c r="J139" s="1" t="n">
        <f aca="false">COUNTIF(I:I, $I139)</f>
        <v>1</v>
      </c>
      <c r="K139" s="1" t="str">
        <f aca="false">IF(ISNA(VLOOKUP(Table4[product_id], tblProducts[], tblProducts[product_name],FALSE() )), "Invalid", "Valid")</f>
        <v>Valid</v>
      </c>
      <c r="L139" s="5" t="str">
        <f aca="false">IF(ISNA(VLOOKUP(Table4[[#This Row],[warehouse_id]], tblwhouse[], tblwhouse[warehouse_name],FALSE() )), "Invalid", "Valid")</f>
        <v>Valid</v>
      </c>
    </row>
    <row r="140" customFormat="false" ht="15" hidden="false" customHeight="true" outlineLevel="0" collapsed="false">
      <c r="A140" s="1" t="n">
        <v>139</v>
      </c>
      <c r="B140" s="1" t="n">
        <v>2</v>
      </c>
      <c r="C140" s="1" t="n">
        <v>1058</v>
      </c>
      <c r="D140" s="1" t="s">
        <v>7227</v>
      </c>
      <c r="E140" s="1" t="n">
        <v>70</v>
      </c>
      <c r="F140" s="1" t="n">
        <v>62</v>
      </c>
      <c r="G140" s="1" t="n">
        <v>435.96</v>
      </c>
      <c r="H140" s="4" t="n">
        <v>45856.6009364815</v>
      </c>
      <c r="I1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139BT477522210587062435.9645856.6009364815</v>
      </c>
      <c r="J140" s="1" t="n">
        <f aca="false">COUNTIF(I:I, $I140)</f>
        <v>1</v>
      </c>
      <c r="K140" s="1" t="str">
        <f aca="false">IF(ISNA(VLOOKUP(Table4[product_id], tblProducts[], tblProducts[product_name],FALSE() )), "Invalid", "Valid")</f>
        <v>Valid</v>
      </c>
      <c r="L140" s="5" t="str">
        <f aca="false">IF(ISNA(VLOOKUP(Table4[[#This Row],[warehouse_id]], tblwhouse[], tblwhouse[warehouse_name],FALSE() )), "Invalid", "Valid")</f>
        <v>Valid</v>
      </c>
    </row>
    <row r="141" customFormat="false" ht="15" hidden="false" customHeight="true" outlineLevel="0" collapsed="false">
      <c r="A141" s="1" t="n">
        <v>140</v>
      </c>
      <c r="B141" s="1" t="n">
        <v>1</v>
      </c>
      <c r="C141" s="1" t="n">
        <v>2275</v>
      </c>
      <c r="D141" s="1" t="s">
        <v>7228</v>
      </c>
      <c r="E141" s="1" t="n">
        <v>108</v>
      </c>
      <c r="F141" s="1" t="n">
        <v>35</v>
      </c>
      <c r="G141" s="1" t="n">
        <v>10.93</v>
      </c>
      <c r="H141" s="4" t="n">
        <v>46216.6009364815</v>
      </c>
      <c r="I1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140BT415853122751083510.9346216.6009364815</v>
      </c>
      <c r="J141" s="1" t="n">
        <f aca="false">COUNTIF(I:I, $I141)</f>
        <v>1</v>
      </c>
      <c r="K141" s="1" t="str">
        <f aca="false">IF(ISNA(VLOOKUP(Table4[product_id], tblProducts[], tblProducts[product_name],FALSE() )), "Invalid", "Valid")</f>
        <v>Valid</v>
      </c>
      <c r="L141" s="5" t="str">
        <f aca="false">IF(ISNA(VLOOKUP(Table4[[#This Row],[warehouse_id]], tblwhouse[], tblwhouse[warehouse_name],FALSE() )), "Invalid", "Valid")</f>
        <v>Valid</v>
      </c>
    </row>
    <row r="142" customFormat="false" ht="15" hidden="false" customHeight="true" outlineLevel="0" collapsed="false">
      <c r="A142" s="1" t="n">
        <v>141</v>
      </c>
      <c r="B142" s="1" t="n">
        <v>4</v>
      </c>
      <c r="C142" s="1" t="n">
        <v>2551</v>
      </c>
      <c r="D142" s="1" t="s">
        <v>7229</v>
      </c>
      <c r="E142" s="1" t="n">
        <v>252</v>
      </c>
      <c r="F142" s="1" t="n">
        <v>22</v>
      </c>
      <c r="G142" s="1" t="n">
        <v>368.21</v>
      </c>
      <c r="H142" s="4" t="n">
        <v>45966.6009364815</v>
      </c>
      <c r="I1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141BT1607724255125222368.2145966.6009364815</v>
      </c>
      <c r="J142" s="1" t="n">
        <f aca="false">COUNTIF(I:I, $I142)</f>
        <v>1</v>
      </c>
      <c r="K142" s="1" t="str">
        <f aca="false">IF(ISNA(VLOOKUP(Table4[product_id], tblProducts[], tblProducts[product_name],FALSE() )), "Invalid", "Valid")</f>
        <v>Valid</v>
      </c>
      <c r="L142" s="5" t="str">
        <f aca="false">IF(ISNA(VLOOKUP(Table4[[#This Row],[warehouse_id]], tblwhouse[], tblwhouse[warehouse_name],FALSE() )), "Invalid", "Valid")</f>
        <v>Valid</v>
      </c>
    </row>
    <row r="143" customFormat="false" ht="15" hidden="false" customHeight="true" outlineLevel="0" collapsed="false">
      <c r="A143" s="1" t="n">
        <v>142</v>
      </c>
      <c r="B143" s="1" t="n">
        <v>1</v>
      </c>
      <c r="C143" s="1" t="n">
        <v>1932</v>
      </c>
      <c r="D143" s="1" t="s">
        <v>7230</v>
      </c>
      <c r="E143" s="1" t="n">
        <v>277</v>
      </c>
      <c r="F143" s="1" t="n">
        <v>66</v>
      </c>
      <c r="G143" s="1" t="n">
        <v>476.03</v>
      </c>
      <c r="H143" s="4" t="n">
        <v>45958.6009364815</v>
      </c>
      <c r="I1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142BT9527761193227766476.0345958.6009364815</v>
      </c>
      <c r="J143" s="1" t="n">
        <f aca="false">COUNTIF(I:I, $I143)</f>
        <v>1</v>
      </c>
      <c r="K143" s="1" t="str">
        <f aca="false">IF(ISNA(VLOOKUP(Table4[product_id], tblProducts[], tblProducts[product_name],FALSE() )), "Invalid", "Valid")</f>
        <v>Valid</v>
      </c>
      <c r="L143" s="5" t="str">
        <f aca="false">IF(ISNA(VLOOKUP(Table4[[#This Row],[warehouse_id]], tblwhouse[], tblwhouse[warehouse_name],FALSE() )), "Invalid", "Valid")</f>
        <v>Valid</v>
      </c>
    </row>
    <row r="144" customFormat="false" ht="15" hidden="false" customHeight="true" outlineLevel="0" collapsed="false">
      <c r="A144" s="1" t="n">
        <v>143</v>
      </c>
      <c r="B144" s="1" t="n">
        <v>1</v>
      </c>
      <c r="C144" s="1" t="n">
        <v>2789</v>
      </c>
      <c r="D144" s="1" t="s">
        <v>7231</v>
      </c>
      <c r="E144" s="1" t="n">
        <v>57</v>
      </c>
      <c r="F144" s="1" t="n">
        <v>50</v>
      </c>
      <c r="G144" s="1" t="n">
        <v>546.42</v>
      </c>
      <c r="H144" s="4" t="n">
        <v>46005.6009364815</v>
      </c>
      <c r="I1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143BT263197127895750546.4246005.6009364815</v>
      </c>
      <c r="J144" s="1" t="n">
        <f aca="false">COUNTIF(I:I, $I144)</f>
        <v>1</v>
      </c>
      <c r="K144" s="1" t="str">
        <f aca="false">IF(ISNA(VLOOKUP(Table4[product_id], tblProducts[], tblProducts[product_name],FALSE() )), "Invalid", "Valid")</f>
        <v>Valid</v>
      </c>
      <c r="L144" s="5" t="str">
        <f aca="false">IF(ISNA(VLOOKUP(Table4[[#This Row],[warehouse_id]], tblwhouse[], tblwhouse[warehouse_name],FALSE() )), "Invalid", "Valid")</f>
        <v>Valid</v>
      </c>
    </row>
    <row r="145" customFormat="false" ht="15" hidden="false" customHeight="true" outlineLevel="0" collapsed="false">
      <c r="A145" s="1" t="n">
        <v>144</v>
      </c>
      <c r="B145" s="1" t="n">
        <v>2</v>
      </c>
      <c r="C145" s="1" t="n">
        <v>1277</v>
      </c>
      <c r="D145" s="1" t="s">
        <v>7232</v>
      </c>
      <c r="E145" s="1" t="n">
        <v>438</v>
      </c>
      <c r="F145" s="1" t="n">
        <v>44</v>
      </c>
      <c r="G145" s="1" t="n">
        <v>726.45</v>
      </c>
      <c r="H145" s="4" t="n">
        <v>46216.6009364815</v>
      </c>
      <c r="I1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144BT9452672127743844726.4546216.6009364815</v>
      </c>
      <c r="J145" s="1" t="n">
        <f aca="false">COUNTIF(I:I, $I145)</f>
        <v>1</v>
      </c>
      <c r="K145" s="1" t="str">
        <f aca="false">IF(ISNA(VLOOKUP(Table4[product_id], tblProducts[], tblProducts[product_name],FALSE() )), "Invalid", "Valid")</f>
        <v>Valid</v>
      </c>
      <c r="L145" s="5" t="str">
        <f aca="false">IF(ISNA(VLOOKUP(Table4[[#This Row],[warehouse_id]], tblwhouse[], tblwhouse[warehouse_name],FALSE() )), "Invalid", "Valid")</f>
        <v>Valid</v>
      </c>
    </row>
    <row r="146" customFormat="false" ht="15" hidden="false" customHeight="true" outlineLevel="0" collapsed="false">
      <c r="A146" s="1" t="n">
        <v>145</v>
      </c>
      <c r="B146" s="1" t="n">
        <v>2</v>
      </c>
      <c r="C146" s="1" t="n">
        <v>2105</v>
      </c>
      <c r="D146" s="1" t="s">
        <v>7233</v>
      </c>
      <c r="E146" s="1" t="n">
        <v>470</v>
      </c>
      <c r="F146" s="1" t="n">
        <v>28</v>
      </c>
      <c r="G146" s="1" t="n">
        <v>455.14</v>
      </c>
      <c r="H146" s="4" t="n">
        <v>45933.6009364815</v>
      </c>
      <c r="I1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145BT9331182210547028455.1445933.6009364815</v>
      </c>
      <c r="J146" s="1" t="n">
        <f aca="false">COUNTIF(I:I, $I146)</f>
        <v>1</v>
      </c>
      <c r="K146" s="1" t="str">
        <f aca="false">IF(ISNA(VLOOKUP(Table4[product_id], tblProducts[], tblProducts[product_name],FALSE() )), "Invalid", "Valid")</f>
        <v>Valid</v>
      </c>
      <c r="L146" s="5" t="str">
        <f aca="false">IF(ISNA(VLOOKUP(Table4[[#This Row],[warehouse_id]], tblwhouse[], tblwhouse[warehouse_name],FALSE() )), "Invalid", "Valid")</f>
        <v>Valid</v>
      </c>
    </row>
    <row r="147" customFormat="false" ht="15" hidden="false" customHeight="true" outlineLevel="0" collapsed="false">
      <c r="A147" s="1" t="n">
        <v>146</v>
      </c>
      <c r="B147" s="1" t="n">
        <v>3</v>
      </c>
      <c r="C147" s="1" t="n">
        <v>1471</v>
      </c>
      <c r="D147" s="1" t="s">
        <v>7234</v>
      </c>
      <c r="E147" s="1" t="n">
        <v>191</v>
      </c>
      <c r="F147" s="1" t="n">
        <v>80</v>
      </c>
      <c r="G147" s="1" t="n">
        <v>298.67</v>
      </c>
      <c r="H147" s="4" t="n">
        <v>46182.6009364815</v>
      </c>
      <c r="I1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146BT5179193147119180298.6746182.6009364815</v>
      </c>
      <c r="J147" s="1" t="n">
        <f aca="false">COUNTIF(I:I, $I147)</f>
        <v>1</v>
      </c>
      <c r="K147" s="1" t="str">
        <f aca="false">IF(ISNA(VLOOKUP(Table4[product_id], tblProducts[], tblProducts[product_name],FALSE() )), "Invalid", "Valid")</f>
        <v>Valid</v>
      </c>
      <c r="L147" s="5" t="str">
        <f aca="false">IF(ISNA(VLOOKUP(Table4[[#This Row],[warehouse_id]], tblwhouse[], tblwhouse[warehouse_name],FALSE() )), "Invalid", "Valid")</f>
        <v>Valid</v>
      </c>
    </row>
    <row r="148" customFormat="false" ht="15" hidden="false" customHeight="true" outlineLevel="0" collapsed="false">
      <c r="A148" s="1" t="n">
        <v>147</v>
      </c>
      <c r="B148" s="1" t="n">
        <v>3</v>
      </c>
      <c r="C148" s="1" t="n">
        <v>203</v>
      </c>
      <c r="D148" s="1" t="s">
        <v>7235</v>
      </c>
      <c r="E148" s="1" t="n">
        <v>377</v>
      </c>
      <c r="F148" s="1" t="n">
        <v>33</v>
      </c>
      <c r="G148" s="1" t="n">
        <v>1100.81</v>
      </c>
      <c r="H148" s="4" t="n">
        <v>46161.6009364815</v>
      </c>
      <c r="I1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147BT4816263203377331100.8146161.6009364815</v>
      </c>
      <c r="J148" s="1" t="n">
        <f aca="false">COUNTIF(I:I, $I148)</f>
        <v>1</v>
      </c>
      <c r="K148" s="1" t="str">
        <f aca="false">IF(ISNA(VLOOKUP(Table4[product_id], tblProducts[], tblProducts[product_name],FALSE() )), "Invalid", "Valid")</f>
        <v>Valid</v>
      </c>
      <c r="L148" s="5" t="str">
        <f aca="false">IF(ISNA(VLOOKUP(Table4[[#This Row],[warehouse_id]], tblwhouse[], tblwhouse[warehouse_name],FALSE() )), "Invalid", "Valid")</f>
        <v>Valid</v>
      </c>
    </row>
    <row r="149" customFormat="false" ht="15" hidden="false" customHeight="true" outlineLevel="0" collapsed="false">
      <c r="A149" s="1" t="n">
        <v>148</v>
      </c>
      <c r="B149" s="1" t="n">
        <v>2</v>
      </c>
      <c r="C149" s="1" t="n">
        <v>2425</v>
      </c>
      <c r="D149" s="1" t="s">
        <v>7236</v>
      </c>
      <c r="E149" s="1" t="n">
        <v>333</v>
      </c>
      <c r="F149" s="1" t="n">
        <v>79</v>
      </c>
      <c r="G149" s="1" t="n">
        <v>908.21</v>
      </c>
      <c r="H149" s="4" t="n">
        <v>46089.6009364815</v>
      </c>
      <c r="I1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148BT7875162242533379908.2146089.6009364815</v>
      </c>
      <c r="J149" s="1" t="n">
        <f aca="false">COUNTIF(I:I, $I149)</f>
        <v>1</v>
      </c>
      <c r="K149" s="1" t="str">
        <f aca="false">IF(ISNA(VLOOKUP(Table4[product_id], tblProducts[], tblProducts[product_name],FALSE() )), "Invalid", "Valid")</f>
        <v>Valid</v>
      </c>
      <c r="L149" s="5" t="str">
        <f aca="false">IF(ISNA(VLOOKUP(Table4[[#This Row],[warehouse_id]], tblwhouse[], tblwhouse[warehouse_name],FALSE() )), "Invalid", "Valid")</f>
        <v>Valid</v>
      </c>
    </row>
    <row r="150" customFormat="false" ht="15" hidden="false" customHeight="true" outlineLevel="0" collapsed="false">
      <c r="A150" s="1" t="n">
        <v>149</v>
      </c>
      <c r="B150" s="1" t="n">
        <v>2</v>
      </c>
      <c r="C150" s="1" t="n">
        <v>2549</v>
      </c>
      <c r="D150" s="1" t="s">
        <v>7237</v>
      </c>
      <c r="E150" s="1" t="n">
        <v>0</v>
      </c>
      <c r="F150" s="1" t="n">
        <v>76</v>
      </c>
      <c r="G150" s="1" t="n">
        <v>1179.28</v>
      </c>
      <c r="H150" s="4" t="n">
        <v>46054.6009364815</v>
      </c>
      <c r="I1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149BT752516225490761179.2846054.6009364815</v>
      </c>
      <c r="J150" s="1" t="n">
        <f aca="false">COUNTIF(I:I, $I150)</f>
        <v>1</v>
      </c>
      <c r="K150" s="1" t="str">
        <f aca="false">IF(ISNA(VLOOKUP(Table4[product_id], tblProducts[], tblProducts[product_name],FALSE() )), "Invalid", "Valid")</f>
        <v>Valid</v>
      </c>
      <c r="L150" s="5" t="str">
        <f aca="false">IF(ISNA(VLOOKUP(Table4[[#This Row],[warehouse_id]], tblwhouse[], tblwhouse[warehouse_name],FALSE() )), "Invalid", "Valid")</f>
        <v>Valid</v>
      </c>
    </row>
    <row r="151" customFormat="false" ht="15" hidden="false" customHeight="true" outlineLevel="0" collapsed="false">
      <c r="A151" s="1" t="n">
        <v>150</v>
      </c>
      <c r="B151" s="1" t="n">
        <v>3</v>
      </c>
      <c r="C151" s="1" t="n">
        <v>2234</v>
      </c>
      <c r="D151" s="1" t="s">
        <v>7238</v>
      </c>
      <c r="E151" s="1" t="n">
        <v>56</v>
      </c>
      <c r="F151" s="1" t="n">
        <v>29</v>
      </c>
      <c r="G151" s="1" t="n">
        <v>667.94</v>
      </c>
      <c r="H151" s="4" t="n">
        <v>46119.6009364815</v>
      </c>
      <c r="I1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150BT141665322345629667.9446119.6009364815</v>
      </c>
      <c r="J151" s="1" t="n">
        <f aca="false">COUNTIF(I:I, $I151)</f>
        <v>1</v>
      </c>
      <c r="K151" s="1" t="str">
        <f aca="false">IF(ISNA(VLOOKUP(Table4[product_id], tblProducts[], tblProducts[product_name],FALSE() )), "Invalid", "Valid")</f>
        <v>Valid</v>
      </c>
      <c r="L151" s="5" t="str">
        <f aca="false">IF(ISNA(VLOOKUP(Table4[[#This Row],[warehouse_id]], tblwhouse[], tblwhouse[warehouse_name],FALSE() )), "Invalid", "Valid")</f>
        <v>Valid</v>
      </c>
    </row>
    <row r="152" customFormat="false" ht="15" hidden="false" customHeight="true" outlineLevel="0" collapsed="false">
      <c r="A152" s="1" t="n">
        <v>151</v>
      </c>
      <c r="B152" s="1" t="n">
        <v>3</v>
      </c>
      <c r="C152" s="1" t="n">
        <v>79</v>
      </c>
      <c r="D152" s="1" t="s">
        <v>7239</v>
      </c>
      <c r="E152" s="1" t="n">
        <v>476</v>
      </c>
      <c r="F152" s="1" t="n">
        <v>75</v>
      </c>
      <c r="G152" s="1" t="n">
        <v>38.97</v>
      </c>
      <c r="H152" s="4" t="n">
        <v>45870.6009364815</v>
      </c>
      <c r="I1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151BT6542433794767538.9745870.6009364815</v>
      </c>
      <c r="J152" s="1" t="n">
        <f aca="false">COUNTIF(I:I, $I152)</f>
        <v>1</v>
      </c>
      <c r="K152" s="1" t="str">
        <f aca="false">IF(ISNA(VLOOKUP(Table4[product_id], tblProducts[], tblProducts[product_name],FALSE() )), "Invalid", "Valid")</f>
        <v>Valid</v>
      </c>
      <c r="L152" s="5" t="str">
        <f aca="false">IF(ISNA(VLOOKUP(Table4[[#This Row],[warehouse_id]], tblwhouse[], tblwhouse[warehouse_name],FALSE() )), "Invalid", "Valid")</f>
        <v>Valid</v>
      </c>
    </row>
    <row r="153" customFormat="false" ht="15" hidden="false" customHeight="true" outlineLevel="0" collapsed="false">
      <c r="A153" s="1" t="n">
        <v>152</v>
      </c>
      <c r="B153" s="1" t="n">
        <v>4</v>
      </c>
      <c r="C153" s="1" t="n">
        <v>603</v>
      </c>
      <c r="D153" s="1" t="s">
        <v>7240</v>
      </c>
      <c r="E153" s="1" t="n">
        <v>237</v>
      </c>
      <c r="F153" s="1" t="n">
        <v>74</v>
      </c>
      <c r="G153" s="1" t="n">
        <v>603.17</v>
      </c>
      <c r="H153" s="4" t="n">
        <v>46114.6009364815</v>
      </c>
      <c r="I1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152BT461259460323774603.1746114.6009364815</v>
      </c>
      <c r="J153" s="1" t="n">
        <f aca="false">COUNTIF(I:I, $I153)</f>
        <v>1</v>
      </c>
      <c r="K153" s="1" t="str">
        <f aca="false">IF(ISNA(VLOOKUP(Table4[product_id], tblProducts[], tblProducts[product_name],FALSE() )), "Invalid", "Valid")</f>
        <v>Valid</v>
      </c>
      <c r="L153" s="5" t="str">
        <f aca="false">IF(ISNA(VLOOKUP(Table4[[#This Row],[warehouse_id]], tblwhouse[], tblwhouse[warehouse_name],FALSE() )), "Invalid", "Valid")</f>
        <v>Valid</v>
      </c>
    </row>
    <row r="154" customFormat="false" ht="15" hidden="false" customHeight="true" outlineLevel="0" collapsed="false">
      <c r="A154" s="1" t="n">
        <v>153</v>
      </c>
      <c r="B154" s="1" t="n">
        <v>4</v>
      </c>
      <c r="C154" s="1" t="n">
        <v>117</v>
      </c>
      <c r="D154" s="1" t="s">
        <v>7241</v>
      </c>
      <c r="E154" s="1" t="n">
        <v>367</v>
      </c>
      <c r="F154" s="1" t="n">
        <v>75</v>
      </c>
      <c r="G154" s="1" t="n">
        <v>1280.53</v>
      </c>
      <c r="H154" s="4" t="n">
        <v>45951.6009364815</v>
      </c>
      <c r="I1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153BT7369374117367751280.5345951.6009364815</v>
      </c>
      <c r="J154" s="1" t="n">
        <f aca="false">COUNTIF(I:I, $I154)</f>
        <v>1</v>
      </c>
      <c r="K154" s="1" t="str">
        <f aca="false">IF(ISNA(VLOOKUP(Table4[product_id], tblProducts[], tblProducts[product_name],FALSE() )), "Invalid", "Valid")</f>
        <v>Valid</v>
      </c>
      <c r="L154" s="5" t="str">
        <f aca="false">IF(ISNA(VLOOKUP(Table4[[#This Row],[warehouse_id]], tblwhouse[], tblwhouse[warehouse_name],FALSE() )), "Invalid", "Valid")</f>
        <v>Valid</v>
      </c>
    </row>
    <row r="155" customFormat="false" ht="15" hidden="false" customHeight="true" outlineLevel="0" collapsed="false">
      <c r="A155" s="1" t="n">
        <v>154</v>
      </c>
      <c r="B155" s="1" t="n">
        <v>2</v>
      </c>
      <c r="C155" s="1" t="n">
        <v>1925</v>
      </c>
      <c r="D155" s="1" t="s">
        <v>7242</v>
      </c>
      <c r="E155" s="1" t="n">
        <v>187</v>
      </c>
      <c r="F155" s="1" t="n">
        <v>51</v>
      </c>
      <c r="G155" s="1" t="n">
        <v>818.88</v>
      </c>
      <c r="H155" s="4" t="n">
        <v>45869.6009364815</v>
      </c>
      <c r="I1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154BT1304442192518751818.8845869.6009364815</v>
      </c>
      <c r="J155" s="1" t="n">
        <f aca="false">COUNTIF(I:I, $I155)</f>
        <v>1</v>
      </c>
      <c r="K155" s="1" t="str">
        <f aca="false">IF(ISNA(VLOOKUP(Table4[product_id], tblProducts[], tblProducts[product_name],FALSE() )), "Invalid", "Valid")</f>
        <v>Valid</v>
      </c>
      <c r="L155" s="5" t="str">
        <f aca="false">IF(ISNA(VLOOKUP(Table4[[#This Row],[warehouse_id]], tblwhouse[], tblwhouse[warehouse_name],FALSE() )), "Invalid", "Valid")</f>
        <v>Valid</v>
      </c>
    </row>
    <row r="156" customFormat="false" ht="15" hidden="false" customHeight="true" outlineLevel="0" collapsed="false">
      <c r="A156" s="1" t="n">
        <v>155</v>
      </c>
      <c r="B156" s="1" t="n">
        <v>1</v>
      </c>
      <c r="C156" s="1" t="n">
        <v>2386</v>
      </c>
      <c r="D156" s="1" t="s">
        <v>7243</v>
      </c>
      <c r="E156" s="1" t="n">
        <v>201</v>
      </c>
      <c r="F156" s="1" t="n">
        <v>51</v>
      </c>
      <c r="G156" s="1" t="n">
        <v>759.86</v>
      </c>
      <c r="H156" s="4" t="n">
        <v>45957.6009364815</v>
      </c>
      <c r="I1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155BT2871751238620151759.8645957.6009364815</v>
      </c>
      <c r="J156" s="1" t="n">
        <f aca="false">COUNTIF(I:I, $I156)</f>
        <v>1</v>
      </c>
      <c r="K156" s="1" t="str">
        <f aca="false">IF(ISNA(VLOOKUP(Table4[product_id], tblProducts[], tblProducts[product_name],FALSE() )), "Invalid", "Valid")</f>
        <v>Valid</v>
      </c>
      <c r="L156" s="5" t="str">
        <f aca="false">IF(ISNA(VLOOKUP(Table4[[#This Row],[warehouse_id]], tblwhouse[], tblwhouse[warehouse_name],FALSE() )), "Invalid", "Valid")</f>
        <v>Valid</v>
      </c>
    </row>
    <row r="157" customFormat="false" ht="15" hidden="false" customHeight="true" outlineLevel="0" collapsed="false">
      <c r="A157" s="1" t="n">
        <v>156</v>
      </c>
      <c r="B157" s="1" t="n">
        <v>3</v>
      </c>
      <c r="C157" s="1" t="n">
        <v>2343</v>
      </c>
      <c r="D157" s="1" t="s">
        <v>7244</v>
      </c>
      <c r="E157" s="1" t="n">
        <v>223</v>
      </c>
      <c r="F157" s="1" t="n">
        <v>74</v>
      </c>
      <c r="G157" s="1" t="n">
        <v>1418.31</v>
      </c>
      <c r="H157" s="4" t="n">
        <v>46111.6009364815</v>
      </c>
      <c r="I1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156BT98230032343223741418.3146111.6009364815</v>
      </c>
      <c r="J157" s="1" t="n">
        <f aca="false">COUNTIF(I:I, $I157)</f>
        <v>1</v>
      </c>
      <c r="K157" s="1" t="str">
        <f aca="false">IF(ISNA(VLOOKUP(Table4[product_id], tblProducts[], tblProducts[product_name],FALSE() )), "Invalid", "Valid")</f>
        <v>Valid</v>
      </c>
      <c r="L157" s="5" t="str">
        <f aca="false">IF(ISNA(VLOOKUP(Table4[[#This Row],[warehouse_id]], tblwhouse[], tblwhouse[warehouse_name],FALSE() )), "Invalid", "Valid")</f>
        <v>Valid</v>
      </c>
    </row>
    <row r="158" customFormat="false" ht="15" hidden="false" customHeight="true" outlineLevel="0" collapsed="false">
      <c r="A158" s="1" t="n">
        <v>157</v>
      </c>
      <c r="B158" s="1" t="n">
        <v>1</v>
      </c>
      <c r="C158" s="1" t="n">
        <v>2166</v>
      </c>
      <c r="D158" s="1" t="s">
        <v>7245</v>
      </c>
      <c r="E158" s="1" t="n">
        <v>16</v>
      </c>
      <c r="F158" s="1" t="n">
        <v>77</v>
      </c>
      <c r="G158" s="1" t="n">
        <v>1113.66</v>
      </c>
      <c r="H158" s="4" t="n">
        <v>46062.6009364815</v>
      </c>
      <c r="I1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157BT4168391216616771113.6646062.6009364815</v>
      </c>
      <c r="J158" s="1" t="n">
        <f aca="false">COUNTIF(I:I, $I158)</f>
        <v>1</v>
      </c>
      <c r="K158" s="1" t="str">
        <f aca="false">IF(ISNA(VLOOKUP(Table4[product_id], tblProducts[], tblProducts[product_name],FALSE() )), "Invalid", "Valid")</f>
        <v>Valid</v>
      </c>
      <c r="L158" s="5" t="str">
        <f aca="false">IF(ISNA(VLOOKUP(Table4[[#This Row],[warehouse_id]], tblwhouse[], tblwhouse[warehouse_name],FALSE() )), "Invalid", "Valid")</f>
        <v>Valid</v>
      </c>
    </row>
    <row r="159" customFormat="false" ht="15" hidden="false" customHeight="true" outlineLevel="0" collapsed="false">
      <c r="A159" s="1" t="n">
        <v>158</v>
      </c>
      <c r="B159" s="1" t="n">
        <v>4</v>
      </c>
      <c r="C159" s="1" t="n">
        <v>1627</v>
      </c>
      <c r="D159" s="1" t="s">
        <v>7246</v>
      </c>
      <c r="E159" s="1" t="n">
        <v>13</v>
      </c>
      <c r="F159" s="1" t="n">
        <v>57</v>
      </c>
      <c r="G159" s="1" t="n">
        <v>787.05</v>
      </c>
      <c r="H159" s="4" t="n">
        <v>45872.6009364815</v>
      </c>
      <c r="I1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158BT892872416271357787.0545872.6009364815</v>
      </c>
      <c r="J159" s="1" t="n">
        <f aca="false">COUNTIF(I:I, $I159)</f>
        <v>1</v>
      </c>
      <c r="K159" s="1" t="str">
        <f aca="false">IF(ISNA(VLOOKUP(Table4[product_id], tblProducts[], tblProducts[product_name],FALSE() )), "Invalid", "Valid")</f>
        <v>Valid</v>
      </c>
      <c r="L159" s="5" t="str">
        <f aca="false">IF(ISNA(VLOOKUP(Table4[[#This Row],[warehouse_id]], tblwhouse[], tblwhouse[warehouse_name],FALSE() )), "Invalid", "Valid")</f>
        <v>Valid</v>
      </c>
    </row>
    <row r="160" customFormat="false" ht="15" hidden="false" customHeight="true" outlineLevel="0" collapsed="false">
      <c r="A160" s="1" t="n">
        <v>159</v>
      </c>
      <c r="B160" s="1" t="n">
        <v>4</v>
      </c>
      <c r="C160" s="1" t="n">
        <v>2850</v>
      </c>
      <c r="D160" s="1" t="s">
        <v>7247</v>
      </c>
      <c r="E160" s="1" t="n">
        <v>305</v>
      </c>
      <c r="F160" s="1" t="n">
        <v>50</v>
      </c>
      <c r="G160" s="1" t="n">
        <v>1065.4</v>
      </c>
      <c r="H160" s="4" t="n">
        <v>45943.6009364815</v>
      </c>
      <c r="I1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159BT33889142850305501065.445943.6009364815</v>
      </c>
      <c r="J160" s="1" t="n">
        <f aca="false">COUNTIF(I:I, $I160)</f>
        <v>1</v>
      </c>
      <c r="K160" s="1" t="str">
        <f aca="false">IF(ISNA(VLOOKUP(Table4[product_id], tblProducts[], tblProducts[product_name],FALSE() )), "Invalid", "Valid")</f>
        <v>Valid</v>
      </c>
      <c r="L160" s="5" t="str">
        <f aca="false">IF(ISNA(VLOOKUP(Table4[[#This Row],[warehouse_id]], tblwhouse[], tblwhouse[warehouse_name],FALSE() )), "Invalid", "Valid")</f>
        <v>Valid</v>
      </c>
    </row>
    <row r="161" customFormat="false" ht="15" hidden="false" customHeight="true" outlineLevel="0" collapsed="false">
      <c r="A161" s="1" t="n">
        <v>160</v>
      </c>
      <c r="B161" s="1" t="n">
        <v>1</v>
      </c>
      <c r="C161" s="1" t="n">
        <v>2385</v>
      </c>
      <c r="D161" s="1" t="s">
        <v>7248</v>
      </c>
      <c r="E161" s="1" t="n">
        <v>294</v>
      </c>
      <c r="F161" s="1" t="n">
        <v>44</v>
      </c>
      <c r="G161" s="1" t="n">
        <v>833.93</v>
      </c>
      <c r="H161" s="4" t="n">
        <v>45880.6009364815</v>
      </c>
      <c r="I1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160BT6640511238529444833.9345880.6009364815</v>
      </c>
      <c r="J161" s="1" t="n">
        <f aca="false">COUNTIF(I:I, $I161)</f>
        <v>1</v>
      </c>
      <c r="K161" s="1" t="str">
        <f aca="false">IF(ISNA(VLOOKUP(Table4[product_id], tblProducts[], tblProducts[product_name],FALSE() )), "Invalid", "Valid")</f>
        <v>Valid</v>
      </c>
      <c r="L161" s="5" t="str">
        <f aca="false">IF(ISNA(VLOOKUP(Table4[[#This Row],[warehouse_id]], tblwhouse[], tblwhouse[warehouse_name],FALSE() )), "Invalid", "Valid")</f>
        <v>Valid</v>
      </c>
    </row>
    <row r="162" customFormat="false" ht="15" hidden="false" customHeight="true" outlineLevel="0" collapsed="false">
      <c r="A162" s="1" t="n">
        <v>161</v>
      </c>
      <c r="B162" s="1" t="n">
        <v>4</v>
      </c>
      <c r="C162" s="1" t="n">
        <v>188</v>
      </c>
      <c r="D162" s="1" t="s">
        <v>7249</v>
      </c>
      <c r="E162" s="1" t="n">
        <v>484</v>
      </c>
      <c r="F162" s="1" t="n">
        <v>45</v>
      </c>
      <c r="G162" s="1" t="n">
        <v>1171.1</v>
      </c>
      <c r="H162" s="4" t="n">
        <v>45982.6009364815</v>
      </c>
      <c r="I1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161BT7898464188484451171.145982.6009364815</v>
      </c>
      <c r="J162" s="1" t="n">
        <f aca="false">COUNTIF(I:I, $I162)</f>
        <v>1</v>
      </c>
      <c r="K162" s="1" t="str">
        <f aca="false">IF(ISNA(VLOOKUP(Table4[product_id], tblProducts[], tblProducts[product_name],FALSE() )), "Invalid", "Valid")</f>
        <v>Valid</v>
      </c>
      <c r="L162" s="5" t="str">
        <f aca="false">IF(ISNA(VLOOKUP(Table4[[#This Row],[warehouse_id]], tblwhouse[], tblwhouse[warehouse_name],FALSE() )), "Invalid", "Valid")</f>
        <v>Valid</v>
      </c>
    </row>
    <row r="163" customFormat="false" ht="15" hidden="false" customHeight="true" outlineLevel="0" collapsed="false">
      <c r="A163" s="1" t="n">
        <v>162</v>
      </c>
      <c r="B163" s="1" t="n">
        <v>2</v>
      </c>
      <c r="C163" s="1" t="n">
        <v>1551</v>
      </c>
      <c r="D163" s="1" t="s">
        <v>7250</v>
      </c>
      <c r="E163" s="1" t="n">
        <v>85</v>
      </c>
      <c r="F163" s="1" t="n">
        <v>77</v>
      </c>
      <c r="G163" s="1" t="n">
        <v>651.65</v>
      </c>
      <c r="H163" s="4" t="n">
        <v>46031.6009364815</v>
      </c>
      <c r="I1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162BT547684215518577651.6546031.6009364815</v>
      </c>
      <c r="J163" s="1" t="n">
        <f aca="false">COUNTIF(I:I, $I163)</f>
        <v>1</v>
      </c>
      <c r="K163" s="1" t="str">
        <f aca="false">IF(ISNA(VLOOKUP(Table4[product_id], tblProducts[], tblProducts[product_name],FALSE() )), "Invalid", "Valid")</f>
        <v>Valid</v>
      </c>
      <c r="L163" s="5" t="str">
        <f aca="false">IF(ISNA(VLOOKUP(Table4[[#This Row],[warehouse_id]], tblwhouse[], tblwhouse[warehouse_name],FALSE() )), "Invalid", "Valid")</f>
        <v>Valid</v>
      </c>
    </row>
    <row r="164" customFormat="false" ht="15" hidden="false" customHeight="true" outlineLevel="0" collapsed="false">
      <c r="A164" s="1" t="n">
        <v>163</v>
      </c>
      <c r="B164" s="1" t="n">
        <v>1</v>
      </c>
      <c r="C164" s="1" t="n">
        <v>2305</v>
      </c>
      <c r="D164" s="1" t="s">
        <v>7251</v>
      </c>
      <c r="E164" s="1" t="n">
        <v>261</v>
      </c>
      <c r="F164" s="1" t="n">
        <v>39</v>
      </c>
      <c r="G164" s="1" t="n">
        <v>924.71</v>
      </c>
      <c r="H164" s="4" t="n">
        <v>45886.6009364815</v>
      </c>
      <c r="I1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163BT1229761230526139924.7145886.6009364815</v>
      </c>
      <c r="J164" s="1" t="n">
        <f aca="false">COUNTIF(I:I, $I164)</f>
        <v>1</v>
      </c>
      <c r="K164" s="1" t="str">
        <f aca="false">IF(ISNA(VLOOKUP(Table4[product_id], tblProducts[], tblProducts[product_name],FALSE() )), "Invalid", "Valid")</f>
        <v>Valid</v>
      </c>
      <c r="L164" s="5" t="str">
        <f aca="false">IF(ISNA(VLOOKUP(Table4[[#This Row],[warehouse_id]], tblwhouse[], tblwhouse[warehouse_name],FALSE() )), "Invalid", "Valid")</f>
        <v>Valid</v>
      </c>
    </row>
    <row r="165" customFormat="false" ht="15" hidden="false" customHeight="true" outlineLevel="0" collapsed="false">
      <c r="A165" s="1" t="n">
        <v>164</v>
      </c>
      <c r="B165" s="1" t="n">
        <v>1</v>
      </c>
      <c r="C165" s="1" t="n">
        <v>1502</v>
      </c>
      <c r="D165" s="1" t="s">
        <v>7252</v>
      </c>
      <c r="E165" s="1" t="n">
        <v>108</v>
      </c>
      <c r="F165" s="1" t="n">
        <v>21</v>
      </c>
      <c r="G165" s="1" t="n">
        <v>196.94</v>
      </c>
      <c r="H165" s="4" t="n">
        <v>45898.6009364815</v>
      </c>
      <c r="I1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164BT1406601150210821196.9445898.6009364815</v>
      </c>
      <c r="J165" s="1" t="n">
        <f aca="false">COUNTIF(I:I, $I165)</f>
        <v>1</v>
      </c>
      <c r="K165" s="1" t="str">
        <f aca="false">IF(ISNA(VLOOKUP(Table4[product_id], tblProducts[], tblProducts[product_name],FALSE() )), "Invalid", "Valid")</f>
        <v>Valid</v>
      </c>
      <c r="L165" s="5" t="str">
        <f aca="false">IF(ISNA(VLOOKUP(Table4[[#This Row],[warehouse_id]], tblwhouse[], tblwhouse[warehouse_name],FALSE() )), "Invalid", "Valid")</f>
        <v>Valid</v>
      </c>
    </row>
    <row r="166" customFormat="false" ht="15" hidden="false" customHeight="true" outlineLevel="0" collapsed="false">
      <c r="A166" s="1" t="n">
        <v>165</v>
      </c>
      <c r="B166" s="1" t="n">
        <v>2</v>
      </c>
      <c r="C166" s="1" t="n">
        <v>2992</v>
      </c>
      <c r="D166" s="1" t="s">
        <v>7253</v>
      </c>
      <c r="E166" s="1" t="n">
        <v>486</v>
      </c>
      <c r="F166" s="1" t="n">
        <v>51</v>
      </c>
      <c r="G166" s="1" t="n">
        <v>417.82</v>
      </c>
      <c r="H166" s="4" t="n">
        <v>46208.6009364815</v>
      </c>
      <c r="I1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165BT8730192299248651417.8246208.6009364815</v>
      </c>
      <c r="J166" s="1" t="n">
        <f aca="false">COUNTIF(I:I, $I166)</f>
        <v>1</v>
      </c>
      <c r="K166" s="1" t="str">
        <f aca="false">IF(ISNA(VLOOKUP(Table4[product_id], tblProducts[], tblProducts[product_name],FALSE() )), "Invalid", "Valid")</f>
        <v>Valid</v>
      </c>
      <c r="L166" s="5" t="str">
        <f aca="false">IF(ISNA(VLOOKUP(Table4[[#This Row],[warehouse_id]], tblwhouse[], tblwhouse[warehouse_name],FALSE() )), "Invalid", "Valid")</f>
        <v>Valid</v>
      </c>
    </row>
    <row r="167" customFormat="false" ht="15" hidden="false" customHeight="true" outlineLevel="0" collapsed="false">
      <c r="A167" s="1" t="n">
        <v>166</v>
      </c>
      <c r="B167" s="1" t="n">
        <v>2</v>
      </c>
      <c r="C167" s="1" t="n">
        <v>485</v>
      </c>
      <c r="D167" s="1" t="s">
        <v>7254</v>
      </c>
      <c r="E167" s="1" t="n">
        <v>103</v>
      </c>
      <c r="F167" s="1" t="n">
        <v>32</v>
      </c>
      <c r="G167" s="1" t="n">
        <v>1395.47</v>
      </c>
      <c r="H167" s="4" t="n">
        <v>46056.6009364815</v>
      </c>
      <c r="I1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166BT1173362485103321395.4746056.6009364815</v>
      </c>
      <c r="J167" s="1" t="n">
        <f aca="false">COUNTIF(I:I, $I167)</f>
        <v>1</v>
      </c>
      <c r="K167" s="1" t="str">
        <f aca="false">IF(ISNA(VLOOKUP(Table4[product_id], tblProducts[], tblProducts[product_name],FALSE() )), "Invalid", "Valid")</f>
        <v>Valid</v>
      </c>
      <c r="L167" s="5" t="str">
        <f aca="false">IF(ISNA(VLOOKUP(Table4[[#This Row],[warehouse_id]], tblwhouse[], tblwhouse[warehouse_name],FALSE() )), "Invalid", "Valid")</f>
        <v>Valid</v>
      </c>
    </row>
    <row r="168" customFormat="false" ht="15" hidden="false" customHeight="true" outlineLevel="0" collapsed="false">
      <c r="A168" s="1" t="n">
        <v>167</v>
      </c>
      <c r="B168" s="1" t="n">
        <v>4</v>
      </c>
      <c r="C168" s="1" t="n">
        <v>1080</v>
      </c>
      <c r="D168" s="1" t="s">
        <v>7255</v>
      </c>
      <c r="E168" s="1" t="n">
        <v>327</v>
      </c>
      <c r="F168" s="1" t="n">
        <v>20</v>
      </c>
      <c r="G168" s="1" t="n">
        <v>716.43</v>
      </c>
      <c r="H168" s="4" t="n">
        <v>46104.6009364815</v>
      </c>
      <c r="I1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167BT9607684108032720716.4346104.6009364815</v>
      </c>
      <c r="J168" s="1" t="n">
        <f aca="false">COUNTIF(I:I, $I168)</f>
        <v>1</v>
      </c>
      <c r="K168" s="1" t="str">
        <f aca="false">IF(ISNA(VLOOKUP(Table4[product_id], tblProducts[], tblProducts[product_name],FALSE() )), "Invalid", "Valid")</f>
        <v>Valid</v>
      </c>
      <c r="L168" s="5" t="str">
        <f aca="false">IF(ISNA(VLOOKUP(Table4[[#This Row],[warehouse_id]], tblwhouse[], tblwhouse[warehouse_name],FALSE() )), "Invalid", "Valid")</f>
        <v>Valid</v>
      </c>
    </row>
    <row r="169" customFormat="false" ht="15" hidden="false" customHeight="true" outlineLevel="0" collapsed="false">
      <c r="A169" s="1" t="n">
        <v>168</v>
      </c>
      <c r="B169" s="1" t="n">
        <v>4</v>
      </c>
      <c r="C169" s="1" t="n">
        <v>1780</v>
      </c>
      <c r="D169" s="1" t="s">
        <v>7256</v>
      </c>
      <c r="E169" s="1" t="n">
        <v>318</v>
      </c>
      <c r="F169" s="1" t="n">
        <v>66</v>
      </c>
      <c r="G169" s="1" t="n">
        <v>175.02</v>
      </c>
      <c r="H169" s="4" t="n">
        <v>45943.6009364815</v>
      </c>
      <c r="I1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168BT3830934178031866175.0245943.6009364815</v>
      </c>
      <c r="J169" s="1" t="n">
        <f aca="false">COUNTIF(I:I, $I169)</f>
        <v>1</v>
      </c>
      <c r="K169" s="1" t="str">
        <f aca="false">IF(ISNA(VLOOKUP(Table4[product_id], tblProducts[], tblProducts[product_name],FALSE() )), "Invalid", "Valid")</f>
        <v>Valid</v>
      </c>
      <c r="L169" s="5" t="str">
        <f aca="false">IF(ISNA(VLOOKUP(Table4[[#This Row],[warehouse_id]], tblwhouse[], tblwhouse[warehouse_name],FALSE() )), "Invalid", "Valid")</f>
        <v>Valid</v>
      </c>
    </row>
    <row r="170" customFormat="false" ht="15" hidden="false" customHeight="true" outlineLevel="0" collapsed="false">
      <c r="A170" s="1" t="n">
        <v>169</v>
      </c>
      <c r="B170" s="1" t="n">
        <v>1</v>
      </c>
      <c r="C170" s="1" t="n">
        <v>2088</v>
      </c>
      <c r="D170" s="1" t="s">
        <v>7257</v>
      </c>
      <c r="E170" s="1" t="n">
        <v>349</v>
      </c>
      <c r="F170" s="1" t="n">
        <v>28</v>
      </c>
      <c r="G170" s="1" t="n">
        <v>1273.6</v>
      </c>
      <c r="H170" s="4" t="n">
        <v>46183.6009364815</v>
      </c>
      <c r="I1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169BT23767912088349281273.646183.6009364815</v>
      </c>
      <c r="J170" s="1" t="n">
        <f aca="false">COUNTIF(I:I, $I170)</f>
        <v>1</v>
      </c>
      <c r="K170" s="1" t="str">
        <f aca="false">IF(ISNA(VLOOKUP(Table4[product_id], tblProducts[], tblProducts[product_name],FALSE() )), "Invalid", "Valid")</f>
        <v>Valid</v>
      </c>
      <c r="L170" s="5" t="str">
        <f aca="false">IF(ISNA(VLOOKUP(Table4[[#This Row],[warehouse_id]], tblwhouse[], tblwhouse[warehouse_name],FALSE() )), "Invalid", "Valid")</f>
        <v>Valid</v>
      </c>
    </row>
    <row r="171" customFormat="false" ht="15" hidden="false" customHeight="true" outlineLevel="0" collapsed="false">
      <c r="A171" s="1" t="n">
        <v>170</v>
      </c>
      <c r="B171" s="1" t="n">
        <v>2</v>
      </c>
      <c r="C171" s="1" t="n">
        <v>1058</v>
      </c>
      <c r="D171" s="1" t="s">
        <v>7258</v>
      </c>
      <c r="E171" s="1" t="n">
        <v>188</v>
      </c>
      <c r="F171" s="1" t="n">
        <v>52</v>
      </c>
      <c r="G171" s="1" t="n">
        <v>54.18</v>
      </c>
      <c r="H171" s="4" t="n">
        <v>45976.6009364815</v>
      </c>
      <c r="I1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170BT982458210581885254.1845976.6009364815</v>
      </c>
      <c r="J171" s="1" t="n">
        <f aca="false">COUNTIF(I:I, $I171)</f>
        <v>1</v>
      </c>
      <c r="K171" s="1" t="str">
        <f aca="false">IF(ISNA(VLOOKUP(Table4[product_id], tblProducts[], tblProducts[product_name],FALSE() )), "Invalid", "Valid")</f>
        <v>Valid</v>
      </c>
      <c r="L171" s="5" t="str">
        <f aca="false">IF(ISNA(VLOOKUP(Table4[[#This Row],[warehouse_id]], tblwhouse[], tblwhouse[warehouse_name],FALSE() )), "Invalid", "Valid")</f>
        <v>Valid</v>
      </c>
    </row>
    <row r="172" customFormat="false" ht="15" hidden="false" customHeight="true" outlineLevel="0" collapsed="false">
      <c r="A172" s="1" t="n">
        <v>171</v>
      </c>
      <c r="B172" s="1" t="n">
        <v>1</v>
      </c>
      <c r="C172" s="1" t="n">
        <v>566</v>
      </c>
      <c r="D172" s="1" t="s">
        <v>7259</v>
      </c>
      <c r="E172" s="1" t="n">
        <v>488</v>
      </c>
      <c r="F172" s="1" t="n">
        <v>37</v>
      </c>
      <c r="G172" s="1" t="n">
        <v>155.12</v>
      </c>
      <c r="H172" s="4" t="n">
        <v>46066.6009364931</v>
      </c>
      <c r="I1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171BT780593156648837155.1246066.6009364931</v>
      </c>
      <c r="J172" s="1" t="n">
        <f aca="false">COUNTIF(I:I, $I172)</f>
        <v>1</v>
      </c>
      <c r="K172" s="1" t="str">
        <f aca="false">IF(ISNA(VLOOKUP(Table4[product_id], tblProducts[], tblProducts[product_name],FALSE() )), "Invalid", "Valid")</f>
        <v>Valid</v>
      </c>
      <c r="L172" s="5" t="str">
        <f aca="false">IF(ISNA(VLOOKUP(Table4[[#This Row],[warehouse_id]], tblwhouse[], tblwhouse[warehouse_name],FALSE() )), "Invalid", "Valid")</f>
        <v>Valid</v>
      </c>
    </row>
    <row r="173" customFormat="false" ht="15" hidden="false" customHeight="true" outlineLevel="0" collapsed="false">
      <c r="A173" s="1" t="n">
        <v>172</v>
      </c>
      <c r="B173" s="1" t="n">
        <v>2</v>
      </c>
      <c r="C173" s="1" t="n">
        <v>2571</v>
      </c>
      <c r="D173" s="1" t="s">
        <v>7260</v>
      </c>
      <c r="E173" s="1" t="n">
        <v>448</v>
      </c>
      <c r="F173" s="1" t="n">
        <v>24</v>
      </c>
      <c r="G173" s="1" t="n">
        <v>123.76</v>
      </c>
      <c r="H173" s="4" t="n">
        <v>46137.6009364931</v>
      </c>
      <c r="I1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172BT6746322257144824123.7646137.6009364931</v>
      </c>
      <c r="J173" s="1" t="n">
        <f aca="false">COUNTIF(I:I, $I173)</f>
        <v>1</v>
      </c>
      <c r="K173" s="1" t="str">
        <f aca="false">IF(ISNA(VLOOKUP(Table4[product_id], tblProducts[], tblProducts[product_name],FALSE() )), "Invalid", "Valid")</f>
        <v>Valid</v>
      </c>
      <c r="L173" s="5" t="str">
        <f aca="false">IF(ISNA(VLOOKUP(Table4[[#This Row],[warehouse_id]], tblwhouse[], tblwhouse[warehouse_name],FALSE() )), "Invalid", "Valid")</f>
        <v>Valid</v>
      </c>
    </row>
    <row r="174" customFormat="false" ht="15" hidden="false" customHeight="true" outlineLevel="0" collapsed="false">
      <c r="A174" s="1" t="n">
        <v>173</v>
      </c>
      <c r="B174" s="1" t="n">
        <v>3</v>
      </c>
      <c r="C174" s="1" t="n">
        <v>1912</v>
      </c>
      <c r="D174" s="1" t="s">
        <v>7261</v>
      </c>
      <c r="E174" s="1" t="n">
        <v>196</v>
      </c>
      <c r="F174" s="1" t="n">
        <v>46</v>
      </c>
      <c r="G174" s="1" t="n">
        <v>486.88</v>
      </c>
      <c r="H174" s="4" t="n">
        <v>45906.6009364931</v>
      </c>
      <c r="I1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173BT5440123191219646486.8845906.6009364931</v>
      </c>
      <c r="J174" s="1" t="n">
        <f aca="false">COUNTIF(I:I, $I174)</f>
        <v>1</v>
      </c>
      <c r="K174" s="1" t="str">
        <f aca="false">IF(ISNA(VLOOKUP(Table4[product_id], tblProducts[], tblProducts[product_name],FALSE() )), "Invalid", "Valid")</f>
        <v>Valid</v>
      </c>
      <c r="L174" s="5" t="str">
        <f aca="false">IF(ISNA(VLOOKUP(Table4[[#This Row],[warehouse_id]], tblwhouse[], tblwhouse[warehouse_name],FALSE() )), "Invalid", "Valid")</f>
        <v>Valid</v>
      </c>
    </row>
    <row r="175" customFormat="false" ht="15" hidden="false" customHeight="true" outlineLevel="0" collapsed="false">
      <c r="A175" s="1" t="n">
        <v>174</v>
      </c>
      <c r="B175" s="1" t="n">
        <v>1</v>
      </c>
      <c r="C175" s="1" t="n">
        <v>746</v>
      </c>
      <c r="D175" s="1" t="s">
        <v>7262</v>
      </c>
      <c r="E175" s="1" t="n">
        <v>18</v>
      </c>
      <c r="F175" s="1" t="n">
        <v>56</v>
      </c>
      <c r="G175" s="1" t="n">
        <v>1350.85</v>
      </c>
      <c r="H175" s="4" t="n">
        <v>45968.6009364931</v>
      </c>
      <c r="I1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174BT125110174618561350.8545968.6009364931</v>
      </c>
      <c r="J175" s="1" t="n">
        <f aca="false">COUNTIF(I:I, $I175)</f>
        <v>1</v>
      </c>
      <c r="K175" s="1" t="str">
        <f aca="false">IF(ISNA(VLOOKUP(Table4[product_id], tblProducts[], tblProducts[product_name],FALSE() )), "Invalid", "Valid")</f>
        <v>Valid</v>
      </c>
      <c r="L175" s="5" t="str">
        <f aca="false">IF(ISNA(VLOOKUP(Table4[[#This Row],[warehouse_id]], tblwhouse[], tblwhouse[warehouse_name],FALSE() )), "Invalid", "Valid")</f>
        <v>Valid</v>
      </c>
    </row>
    <row r="176" customFormat="false" ht="15" hidden="false" customHeight="true" outlineLevel="0" collapsed="false">
      <c r="A176" s="1" t="n">
        <v>175</v>
      </c>
      <c r="B176" s="1" t="n">
        <v>4</v>
      </c>
      <c r="C176" s="1" t="n">
        <v>1764</v>
      </c>
      <c r="D176" s="1" t="s">
        <v>7263</v>
      </c>
      <c r="E176" s="1" t="n">
        <v>30</v>
      </c>
      <c r="F176" s="1" t="n">
        <v>72</v>
      </c>
      <c r="G176" s="1" t="n">
        <v>1078.01</v>
      </c>
      <c r="H176" s="4" t="n">
        <v>46145.6009364931</v>
      </c>
      <c r="I1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175BT7107844176430721078.0146145.6009364931</v>
      </c>
      <c r="J176" s="1" t="n">
        <f aca="false">COUNTIF(I:I, $I176)</f>
        <v>1</v>
      </c>
      <c r="K176" s="1" t="str">
        <f aca="false">IF(ISNA(VLOOKUP(Table4[product_id], tblProducts[], tblProducts[product_name],FALSE() )), "Invalid", "Valid")</f>
        <v>Valid</v>
      </c>
      <c r="L176" s="5" t="str">
        <f aca="false">IF(ISNA(VLOOKUP(Table4[[#This Row],[warehouse_id]], tblwhouse[], tblwhouse[warehouse_name],FALSE() )), "Invalid", "Valid")</f>
        <v>Valid</v>
      </c>
    </row>
    <row r="177" customFormat="false" ht="15" hidden="false" customHeight="true" outlineLevel="0" collapsed="false">
      <c r="A177" s="1" t="n">
        <v>176</v>
      </c>
      <c r="B177" s="1" t="n">
        <v>1</v>
      </c>
      <c r="C177" s="1" t="n">
        <v>2065</v>
      </c>
      <c r="D177" s="1" t="s">
        <v>7264</v>
      </c>
      <c r="E177" s="1" t="n">
        <v>301</v>
      </c>
      <c r="F177" s="1" t="n">
        <v>24</v>
      </c>
      <c r="G177" s="1" t="n">
        <v>191.34</v>
      </c>
      <c r="H177" s="4" t="n">
        <v>46014.6009364931</v>
      </c>
      <c r="I1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176BT7603241206530124191.3446014.6009364931</v>
      </c>
      <c r="J177" s="1" t="n">
        <f aca="false">COUNTIF(I:I, $I177)</f>
        <v>1</v>
      </c>
      <c r="K177" s="1" t="str">
        <f aca="false">IF(ISNA(VLOOKUP(Table4[product_id], tblProducts[], tblProducts[product_name],FALSE() )), "Invalid", "Valid")</f>
        <v>Valid</v>
      </c>
      <c r="L177" s="5" t="str">
        <f aca="false">IF(ISNA(VLOOKUP(Table4[[#This Row],[warehouse_id]], tblwhouse[], tblwhouse[warehouse_name],FALSE() )), "Invalid", "Valid")</f>
        <v>Valid</v>
      </c>
    </row>
    <row r="178" customFormat="false" ht="15" hidden="false" customHeight="true" outlineLevel="0" collapsed="false">
      <c r="A178" s="1" t="n">
        <v>177</v>
      </c>
      <c r="B178" s="1" t="n">
        <v>2</v>
      </c>
      <c r="C178" s="1" t="n">
        <v>999</v>
      </c>
      <c r="D178" s="1" t="s">
        <v>7265</v>
      </c>
      <c r="E178" s="1" t="n">
        <v>100</v>
      </c>
      <c r="F178" s="1" t="n">
        <v>47</v>
      </c>
      <c r="G178" s="1" t="n">
        <v>25.72</v>
      </c>
      <c r="H178" s="4" t="n">
        <v>46140.6009364931</v>
      </c>
      <c r="I1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177BT73221829991004725.7246140.6009364931</v>
      </c>
      <c r="J178" s="1" t="n">
        <f aca="false">COUNTIF(I:I, $I178)</f>
        <v>1</v>
      </c>
      <c r="K178" s="1" t="str">
        <f aca="false">IF(ISNA(VLOOKUP(Table4[product_id], tblProducts[], tblProducts[product_name],FALSE() )), "Invalid", "Valid")</f>
        <v>Valid</v>
      </c>
      <c r="L178" s="5" t="str">
        <f aca="false">IF(ISNA(VLOOKUP(Table4[[#This Row],[warehouse_id]], tblwhouse[], tblwhouse[warehouse_name],FALSE() )), "Invalid", "Valid")</f>
        <v>Valid</v>
      </c>
    </row>
    <row r="179" customFormat="false" ht="15" hidden="false" customHeight="true" outlineLevel="0" collapsed="false">
      <c r="A179" s="1" t="n">
        <v>178</v>
      </c>
      <c r="B179" s="1" t="n">
        <v>3</v>
      </c>
      <c r="C179" s="1" t="n">
        <v>2796</v>
      </c>
      <c r="D179" s="1" t="s">
        <v>7266</v>
      </c>
      <c r="E179" s="1" t="n">
        <v>389</v>
      </c>
      <c r="F179" s="1" t="n">
        <v>31</v>
      </c>
      <c r="G179" s="1" t="n">
        <v>622.05</v>
      </c>
      <c r="H179" s="4" t="n">
        <v>45934.6009364931</v>
      </c>
      <c r="I1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178BT3469153279638931622.0545934.6009364931</v>
      </c>
      <c r="J179" s="1" t="n">
        <f aca="false">COUNTIF(I:I, $I179)</f>
        <v>1</v>
      </c>
      <c r="K179" s="1" t="str">
        <f aca="false">IF(ISNA(VLOOKUP(Table4[product_id], tblProducts[], tblProducts[product_name],FALSE() )), "Invalid", "Valid")</f>
        <v>Valid</v>
      </c>
      <c r="L179" s="5" t="str">
        <f aca="false">IF(ISNA(VLOOKUP(Table4[[#This Row],[warehouse_id]], tblwhouse[], tblwhouse[warehouse_name],FALSE() )), "Invalid", "Valid")</f>
        <v>Valid</v>
      </c>
    </row>
    <row r="180" customFormat="false" ht="15" hidden="false" customHeight="true" outlineLevel="0" collapsed="false">
      <c r="A180" s="1" t="n">
        <v>179</v>
      </c>
      <c r="B180" s="1" t="n">
        <v>2</v>
      </c>
      <c r="C180" s="1" t="n">
        <v>2378</v>
      </c>
      <c r="D180" s="1" t="s">
        <v>7267</v>
      </c>
      <c r="E180" s="1" t="n">
        <v>128</v>
      </c>
      <c r="F180" s="1" t="n">
        <v>27</v>
      </c>
      <c r="G180" s="1" t="n">
        <v>953.07</v>
      </c>
      <c r="H180" s="4" t="n">
        <v>45933.6009364931</v>
      </c>
      <c r="I1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179BT5476862237812827953.0745933.6009364931</v>
      </c>
      <c r="J180" s="1" t="n">
        <f aca="false">COUNTIF(I:I, $I180)</f>
        <v>1</v>
      </c>
      <c r="K180" s="1" t="str">
        <f aca="false">IF(ISNA(VLOOKUP(Table4[product_id], tblProducts[], tblProducts[product_name],FALSE() )), "Invalid", "Valid")</f>
        <v>Valid</v>
      </c>
      <c r="L180" s="5" t="str">
        <f aca="false">IF(ISNA(VLOOKUP(Table4[[#This Row],[warehouse_id]], tblwhouse[], tblwhouse[warehouse_name],FALSE() )), "Invalid", "Valid")</f>
        <v>Valid</v>
      </c>
    </row>
    <row r="181" customFormat="false" ht="15" hidden="false" customHeight="true" outlineLevel="0" collapsed="false">
      <c r="A181" s="1" t="n">
        <v>180</v>
      </c>
      <c r="B181" s="1" t="n">
        <v>1</v>
      </c>
      <c r="C181" s="1" t="n">
        <v>102</v>
      </c>
      <c r="D181" s="1" t="s">
        <v>7268</v>
      </c>
      <c r="E181" s="1" t="n">
        <v>82</v>
      </c>
      <c r="F181" s="1" t="n">
        <v>52</v>
      </c>
      <c r="G181" s="1" t="n">
        <v>1055.78</v>
      </c>
      <c r="H181" s="4" t="n">
        <v>46131.6009364931</v>
      </c>
      <c r="I1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180BT907846110282521055.7846131.6009364931</v>
      </c>
      <c r="J181" s="1" t="n">
        <f aca="false">COUNTIF(I:I, $I181)</f>
        <v>1</v>
      </c>
      <c r="K181" s="1" t="str">
        <f aca="false">IF(ISNA(VLOOKUP(Table4[product_id], tblProducts[], tblProducts[product_name],FALSE() )), "Invalid", "Valid")</f>
        <v>Valid</v>
      </c>
      <c r="L181" s="5" t="str">
        <f aca="false">IF(ISNA(VLOOKUP(Table4[[#This Row],[warehouse_id]], tblwhouse[], tblwhouse[warehouse_name],FALSE() )), "Invalid", "Valid")</f>
        <v>Valid</v>
      </c>
    </row>
    <row r="182" customFormat="false" ht="15" hidden="false" customHeight="true" outlineLevel="0" collapsed="false">
      <c r="A182" s="1" t="n">
        <v>181</v>
      </c>
      <c r="B182" s="1" t="n">
        <v>1</v>
      </c>
      <c r="C182" s="1" t="n">
        <v>1981</v>
      </c>
      <c r="D182" s="1" t="s">
        <v>7269</v>
      </c>
      <c r="E182" s="1" t="n">
        <v>408</v>
      </c>
      <c r="F182" s="1" t="n">
        <v>50</v>
      </c>
      <c r="G182" s="1" t="n">
        <v>1199.12</v>
      </c>
      <c r="H182" s="4" t="n">
        <v>46054.6009364931</v>
      </c>
      <c r="I1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181BT35289411981408501199.1246054.6009364931</v>
      </c>
      <c r="J182" s="1" t="n">
        <f aca="false">COUNTIF(I:I, $I182)</f>
        <v>1</v>
      </c>
      <c r="K182" s="1" t="str">
        <f aca="false">IF(ISNA(VLOOKUP(Table4[product_id], tblProducts[], tblProducts[product_name],FALSE() )), "Invalid", "Valid")</f>
        <v>Valid</v>
      </c>
      <c r="L182" s="5" t="str">
        <f aca="false">IF(ISNA(VLOOKUP(Table4[[#This Row],[warehouse_id]], tblwhouse[], tblwhouse[warehouse_name],FALSE() )), "Invalid", "Valid")</f>
        <v>Valid</v>
      </c>
    </row>
    <row r="183" customFormat="false" ht="15" hidden="false" customHeight="true" outlineLevel="0" collapsed="false">
      <c r="A183" s="1" t="n">
        <v>182</v>
      </c>
      <c r="B183" s="1" t="n">
        <v>4</v>
      </c>
      <c r="C183" s="1" t="n">
        <v>1063</v>
      </c>
      <c r="D183" s="1" t="s">
        <v>7270</v>
      </c>
      <c r="E183" s="1" t="n">
        <v>339</v>
      </c>
      <c r="F183" s="1" t="n">
        <v>71</v>
      </c>
      <c r="G183" s="1" t="n">
        <v>607.84</v>
      </c>
      <c r="H183" s="4" t="n">
        <v>46034.6009364931</v>
      </c>
      <c r="I1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182BT9113804106333971607.8446034.6009364931</v>
      </c>
      <c r="J183" s="1" t="n">
        <f aca="false">COUNTIF(I:I, $I183)</f>
        <v>1</v>
      </c>
      <c r="K183" s="1" t="str">
        <f aca="false">IF(ISNA(VLOOKUP(Table4[product_id], tblProducts[], tblProducts[product_name],FALSE() )), "Invalid", "Valid")</f>
        <v>Valid</v>
      </c>
      <c r="L183" s="5" t="str">
        <f aca="false">IF(ISNA(VLOOKUP(Table4[[#This Row],[warehouse_id]], tblwhouse[], tblwhouse[warehouse_name],FALSE() )), "Invalid", "Valid")</f>
        <v>Valid</v>
      </c>
    </row>
    <row r="184" customFormat="false" ht="15" hidden="false" customHeight="true" outlineLevel="0" collapsed="false">
      <c r="A184" s="1" t="n">
        <v>183</v>
      </c>
      <c r="B184" s="1" t="n">
        <v>3</v>
      </c>
      <c r="C184" s="1" t="n">
        <v>2653</v>
      </c>
      <c r="D184" s="1" t="s">
        <v>7271</v>
      </c>
      <c r="E184" s="1" t="n">
        <v>63</v>
      </c>
      <c r="F184" s="1" t="n">
        <v>58</v>
      </c>
      <c r="G184" s="1" t="n">
        <v>217.57</v>
      </c>
      <c r="H184" s="4" t="n">
        <v>45876.6009364931</v>
      </c>
      <c r="I1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183BT174058326536358217.5745876.6009364931</v>
      </c>
      <c r="J184" s="1" t="n">
        <f aca="false">COUNTIF(I:I, $I184)</f>
        <v>1</v>
      </c>
      <c r="K184" s="1" t="str">
        <f aca="false">IF(ISNA(VLOOKUP(Table4[product_id], tblProducts[], tblProducts[product_name],FALSE() )), "Invalid", "Valid")</f>
        <v>Valid</v>
      </c>
      <c r="L184" s="5" t="str">
        <f aca="false">IF(ISNA(VLOOKUP(Table4[[#This Row],[warehouse_id]], tblwhouse[], tblwhouse[warehouse_name],FALSE() )), "Invalid", "Valid")</f>
        <v>Valid</v>
      </c>
    </row>
    <row r="185" customFormat="false" ht="15" hidden="false" customHeight="true" outlineLevel="0" collapsed="false">
      <c r="A185" s="1" t="n">
        <v>184</v>
      </c>
      <c r="B185" s="1" t="n">
        <v>3</v>
      </c>
      <c r="C185" s="1" t="n">
        <v>984</v>
      </c>
      <c r="D185" s="1" t="s">
        <v>7272</v>
      </c>
      <c r="E185" s="1" t="n">
        <v>375</v>
      </c>
      <c r="F185" s="1" t="n">
        <v>54</v>
      </c>
      <c r="G185" s="1" t="n">
        <v>120.32</v>
      </c>
      <c r="H185" s="4" t="n">
        <v>45993.6009364931</v>
      </c>
      <c r="I1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184BT992431398437554120.3245993.6009364931</v>
      </c>
      <c r="J185" s="1" t="n">
        <f aca="false">COUNTIF(I:I, $I185)</f>
        <v>1</v>
      </c>
      <c r="K185" s="1" t="str">
        <f aca="false">IF(ISNA(VLOOKUP(Table4[product_id], tblProducts[], tblProducts[product_name],FALSE() )), "Invalid", "Valid")</f>
        <v>Valid</v>
      </c>
      <c r="L185" s="5" t="str">
        <f aca="false">IF(ISNA(VLOOKUP(Table4[[#This Row],[warehouse_id]], tblwhouse[], tblwhouse[warehouse_name],FALSE() )), "Invalid", "Valid")</f>
        <v>Valid</v>
      </c>
    </row>
    <row r="186" customFormat="false" ht="15" hidden="false" customHeight="true" outlineLevel="0" collapsed="false">
      <c r="A186" s="1" t="n">
        <v>185</v>
      </c>
      <c r="B186" s="1" t="n">
        <v>1</v>
      </c>
      <c r="C186" s="1" t="n">
        <v>727</v>
      </c>
      <c r="D186" s="1" t="s">
        <v>7273</v>
      </c>
      <c r="E186" s="1" t="n">
        <v>463</v>
      </c>
      <c r="F186" s="1" t="n">
        <v>53</v>
      </c>
      <c r="G186" s="1" t="n">
        <v>114.48</v>
      </c>
      <c r="H186" s="4" t="n">
        <v>45901.6009364931</v>
      </c>
      <c r="I1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185BT643086172746353114.4845901.6009364931</v>
      </c>
      <c r="J186" s="1" t="n">
        <f aca="false">COUNTIF(I:I, $I186)</f>
        <v>1</v>
      </c>
      <c r="K186" s="1" t="str">
        <f aca="false">IF(ISNA(VLOOKUP(Table4[product_id], tblProducts[], tblProducts[product_name],FALSE() )), "Invalid", "Valid")</f>
        <v>Valid</v>
      </c>
      <c r="L186" s="5" t="str">
        <f aca="false">IF(ISNA(VLOOKUP(Table4[[#This Row],[warehouse_id]], tblwhouse[], tblwhouse[warehouse_name],FALSE() )), "Invalid", "Valid")</f>
        <v>Valid</v>
      </c>
    </row>
    <row r="187" customFormat="false" ht="15" hidden="false" customHeight="true" outlineLevel="0" collapsed="false">
      <c r="A187" s="1" t="n">
        <v>186</v>
      </c>
      <c r="B187" s="1" t="n">
        <v>2</v>
      </c>
      <c r="C187" s="1" t="n">
        <v>1223</v>
      </c>
      <c r="D187" s="1" t="s">
        <v>7274</v>
      </c>
      <c r="E187" s="1" t="n">
        <v>416</v>
      </c>
      <c r="F187" s="1" t="n">
        <v>70</v>
      </c>
      <c r="G187" s="1" t="n">
        <v>45.79</v>
      </c>
      <c r="H187" s="4" t="n">
        <v>45993.6009364931</v>
      </c>
      <c r="I1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186BT908630212234167045.7945993.6009364931</v>
      </c>
      <c r="J187" s="1" t="n">
        <f aca="false">COUNTIF(I:I, $I187)</f>
        <v>1</v>
      </c>
      <c r="K187" s="1" t="str">
        <f aca="false">IF(ISNA(VLOOKUP(Table4[product_id], tblProducts[], tblProducts[product_name],FALSE() )), "Invalid", "Valid")</f>
        <v>Valid</v>
      </c>
      <c r="L187" s="5" t="str">
        <f aca="false">IF(ISNA(VLOOKUP(Table4[[#This Row],[warehouse_id]], tblwhouse[], tblwhouse[warehouse_name],FALSE() )), "Invalid", "Valid")</f>
        <v>Valid</v>
      </c>
    </row>
    <row r="188" customFormat="false" ht="15" hidden="false" customHeight="true" outlineLevel="0" collapsed="false">
      <c r="A188" s="1" t="n">
        <v>187</v>
      </c>
      <c r="B188" s="1" t="n">
        <v>3</v>
      </c>
      <c r="C188" s="1" t="n">
        <v>1364</v>
      </c>
      <c r="D188" s="1" t="s">
        <v>7275</v>
      </c>
      <c r="E188" s="1" t="n">
        <v>210</v>
      </c>
      <c r="F188" s="1" t="n">
        <v>35</v>
      </c>
      <c r="G188" s="1" t="n">
        <v>1304.45</v>
      </c>
      <c r="H188" s="4" t="n">
        <v>46000.6009364931</v>
      </c>
      <c r="I1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187BT46920831364210351304.4546000.6009364931</v>
      </c>
      <c r="J188" s="1" t="n">
        <f aca="false">COUNTIF(I:I, $I188)</f>
        <v>1</v>
      </c>
      <c r="K188" s="1" t="str">
        <f aca="false">IF(ISNA(VLOOKUP(Table4[product_id], tblProducts[], tblProducts[product_name],FALSE() )), "Invalid", "Valid")</f>
        <v>Valid</v>
      </c>
      <c r="L188" s="5" t="str">
        <f aca="false">IF(ISNA(VLOOKUP(Table4[[#This Row],[warehouse_id]], tblwhouse[], tblwhouse[warehouse_name],FALSE() )), "Invalid", "Valid")</f>
        <v>Valid</v>
      </c>
    </row>
    <row r="189" customFormat="false" ht="15" hidden="false" customHeight="true" outlineLevel="0" collapsed="false">
      <c r="A189" s="1" t="n">
        <v>188</v>
      </c>
      <c r="B189" s="1" t="n">
        <v>4</v>
      </c>
      <c r="C189" s="1" t="n">
        <v>1042</v>
      </c>
      <c r="D189" s="1" t="s">
        <v>7276</v>
      </c>
      <c r="E189" s="1" t="n">
        <v>281</v>
      </c>
      <c r="F189" s="1" t="n">
        <v>38</v>
      </c>
      <c r="G189" s="1" t="n">
        <v>1161.45</v>
      </c>
      <c r="H189" s="4" t="n">
        <v>46034.6009364931</v>
      </c>
      <c r="I1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188BT17212241042281381161.4546034.6009364931</v>
      </c>
      <c r="J189" s="1" t="n">
        <f aca="false">COUNTIF(I:I, $I189)</f>
        <v>1</v>
      </c>
      <c r="K189" s="1" t="str">
        <f aca="false">IF(ISNA(VLOOKUP(Table4[product_id], tblProducts[], tblProducts[product_name],FALSE() )), "Invalid", "Valid")</f>
        <v>Valid</v>
      </c>
      <c r="L189" s="5" t="str">
        <f aca="false">IF(ISNA(VLOOKUP(Table4[[#This Row],[warehouse_id]], tblwhouse[], tblwhouse[warehouse_name],FALSE() )), "Invalid", "Valid")</f>
        <v>Valid</v>
      </c>
    </row>
    <row r="190" customFormat="false" ht="15" hidden="false" customHeight="true" outlineLevel="0" collapsed="false">
      <c r="A190" s="1" t="n">
        <v>189</v>
      </c>
      <c r="B190" s="1" t="n">
        <v>4</v>
      </c>
      <c r="C190" s="1" t="n">
        <v>934</v>
      </c>
      <c r="D190" s="1" t="s">
        <v>7277</v>
      </c>
      <c r="E190" s="1" t="n">
        <v>359</v>
      </c>
      <c r="F190" s="1" t="n">
        <v>44</v>
      </c>
      <c r="G190" s="1" t="n">
        <v>505.47</v>
      </c>
      <c r="H190" s="4" t="n">
        <v>45878.6009364931</v>
      </c>
      <c r="I1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189BT202850493435944505.4745878.6009364931</v>
      </c>
      <c r="J190" s="1" t="n">
        <f aca="false">COUNTIF(I:I, $I190)</f>
        <v>1</v>
      </c>
      <c r="K190" s="1" t="str">
        <f aca="false">IF(ISNA(VLOOKUP(Table4[product_id], tblProducts[], tblProducts[product_name],FALSE() )), "Invalid", "Valid")</f>
        <v>Valid</v>
      </c>
      <c r="L190" s="5" t="str">
        <f aca="false">IF(ISNA(VLOOKUP(Table4[[#This Row],[warehouse_id]], tblwhouse[], tblwhouse[warehouse_name],FALSE() )), "Invalid", "Valid")</f>
        <v>Valid</v>
      </c>
    </row>
    <row r="191" customFormat="false" ht="15" hidden="false" customHeight="true" outlineLevel="0" collapsed="false">
      <c r="A191" s="1" t="n">
        <v>190</v>
      </c>
      <c r="B191" s="1" t="n">
        <v>2</v>
      </c>
      <c r="C191" s="1" t="n">
        <v>1946</v>
      </c>
      <c r="D191" s="1" t="s">
        <v>7278</v>
      </c>
      <c r="E191" s="1" t="n">
        <v>260</v>
      </c>
      <c r="F191" s="1" t="n">
        <v>37</v>
      </c>
      <c r="G191" s="1" t="n">
        <v>113.99</v>
      </c>
      <c r="H191" s="4" t="n">
        <v>45865.6009364931</v>
      </c>
      <c r="I1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190BT1179272194626037113.9945865.6009364931</v>
      </c>
      <c r="J191" s="1" t="n">
        <f aca="false">COUNTIF(I:I, $I191)</f>
        <v>1</v>
      </c>
      <c r="K191" s="1" t="str">
        <f aca="false">IF(ISNA(VLOOKUP(Table4[product_id], tblProducts[], tblProducts[product_name],FALSE() )), "Invalid", "Valid")</f>
        <v>Valid</v>
      </c>
      <c r="L191" s="5" t="str">
        <f aca="false">IF(ISNA(VLOOKUP(Table4[[#This Row],[warehouse_id]], tblwhouse[], tblwhouse[warehouse_name],FALSE() )), "Invalid", "Valid")</f>
        <v>Valid</v>
      </c>
    </row>
    <row r="192" customFormat="false" ht="15" hidden="false" customHeight="true" outlineLevel="0" collapsed="false">
      <c r="A192" s="1" t="n">
        <v>191</v>
      </c>
      <c r="B192" s="1" t="n">
        <v>3</v>
      </c>
      <c r="C192" s="1" t="n">
        <v>468</v>
      </c>
      <c r="D192" s="1" t="s">
        <v>7279</v>
      </c>
      <c r="E192" s="1" t="n">
        <v>420</v>
      </c>
      <c r="F192" s="1" t="n">
        <v>43</v>
      </c>
      <c r="G192" s="1" t="n">
        <v>1406.33</v>
      </c>
      <c r="H192" s="4" t="n">
        <v>46191.6009364931</v>
      </c>
      <c r="I1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191BT9988413468420431406.3346191.6009364931</v>
      </c>
      <c r="J192" s="1" t="n">
        <f aca="false">COUNTIF(I:I, $I192)</f>
        <v>1</v>
      </c>
      <c r="K192" s="1" t="str">
        <f aca="false">IF(ISNA(VLOOKUP(Table4[product_id], tblProducts[], tblProducts[product_name],FALSE() )), "Invalid", "Valid")</f>
        <v>Valid</v>
      </c>
      <c r="L192" s="5" t="str">
        <f aca="false">IF(ISNA(VLOOKUP(Table4[[#This Row],[warehouse_id]], tblwhouse[], tblwhouse[warehouse_name],FALSE() )), "Invalid", "Valid")</f>
        <v>Valid</v>
      </c>
    </row>
    <row r="193" customFormat="false" ht="15" hidden="false" customHeight="true" outlineLevel="0" collapsed="false">
      <c r="A193" s="1" t="n">
        <v>192</v>
      </c>
      <c r="B193" s="1" t="n">
        <v>2</v>
      </c>
      <c r="C193" s="1" t="n">
        <v>1190</v>
      </c>
      <c r="D193" s="1" t="s">
        <v>7280</v>
      </c>
      <c r="E193" s="1" t="n">
        <v>284</v>
      </c>
      <c r="F193" s="1" t="n">
        <v>47</v>
      </c>
      <c r="G193" s="1" t="n">
        <v>10.24</v>
      </c>
      <c r="H193" s="4" t="n">
        <v>46027.6009364931</v>
      </c>
      <c r="I1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192BT296720211902844710.2446027.6009364931</v>
      </c>
      <c r="J193" s="1" t="n">
        <f aca="false">COUNTIF(I:I, $I193)</f>
        <v>1</v>
      </c>
      <c r="K193" s="1" t="str">
        <f aca="false">IF(ISNA(VLOOKUP(Table4[product_id], tblProducts[], tblProducts[product_name],FALSE() )), "Invalid", "Valid")</f>
        <v>Valid</v>
      </c>
      <c r="L193" s="5" t="str">
        <f aca="false">IF(ISNA(VLOOKUP(Table4[[#This Row],[warehouse_id]], tblwhouse[], tblwhouse[warehouse_name],FALSE() )), "Invalid", "Valid")</f>
        <v>Valid</v>
      </c>
    </row>
    <row r="194" customFormat="false" ht="15" hidden="false" customHeight="true" outlineLevel="0" collapsed="false">
      <c r="A194" s="1" t="n">
        <v>193</v>
      </c>
      <c r="B194" s="1" t="n">
        <v>4</v>
      </c>
      <c r="C194" s="1" t="n">
        <v>2310</v>
      </c>
      <c r="D194" s="1" t="s">
        <v>7281</v>
      </c>
      <c r="E194" s="1" t="n">
        <v>136</v>
      </c>
      <c r="F194" s="1" t="n">
        <v>30</v>
      </c>
      <c r="G194" s="1" t="n">
        <v>249.17</v>
      </c>
      <c r="H194" s="4" t="n">
        <v>46055.6009364931</v>
      </c>
      <c r="I1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193BT7559174231013630249.1746055.6009364931</v>
      </c>
      <c r="J194" s="1" t="n">
        <f aca="false">COUNTIF(I:I, $I194)</f>
        <v>1</v>
      </c>
      <c r="K194" s="1" t="str">
        <f aca="false">IF(ISNA(VLOOKUP(Table4[product_id], tblProducts[], tblProducts[product_name],FALSE() )), "Invalid", "Valid")</f>
        <v>Valid</v>
      </c>
      <c r="L194" s="5" t="str">
        <f aca="false">IF(ISNA(VLOOKUP(Table4[[#This Row],[warehouse_id]], tblwhouse[], tblwhouse[warehouse_name],FALSE() )), "Invalid", "Valid")</f>
        <v>Valid</v>
      </c>
    </row>
    <row r="195" customFormat="false" ht="15" hidden="false" customHeight="true" outlineLevel="0" collapsed="false">
      <c r="A195" s="1" t="n">
        <v>194</v>
      </c>
      <c r="B195" s="1" t="n">
        <v>1</v>
      </c>
      <c r="C195" s="1" t="n">
        <v>1718</v>
      </c>
      <c r="D195" s="1" t="s">
        <v>7282</v>
      </c>
      <c r="E195" s="1" t="n">
        <v>176</v>
      </c>
      <c r="F195" s="1" t="n">
        <v>73</v>
      </c>
      <c r="G195" s="1" t="n">
        <v>460.89</v>
      </c>
      <c r="H195" s="4" t="n">
        <v>46206.6009364931</v>
      </c>
      <c r="I1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194BT1612801171817673460.8946206.6009364931</v>
      </c>
      <c r="J195" s="1" t="n">
        <f aca="false">COUNTIF(I:I, $I195)</f>
        <v>1</v>
      </c>
      <c r="K195" s="1" t="str">
        <f aca="false">IF(ISNA(VLOOKUP(Table4[product_id], tblProducts[], tblProducts[product_name],FALSE() )), "Invalid", "Valid")</f>
        <v>Valid</v>
      </c>
      <c r="L195" s="5" t="str">
        <f aca="false">IF(ISNA(VLOOKUP(Table4[[#This Row],[warehouse_id]], tblwhouse[], tblwhouse[warehouse_name],FALSE() )), "Invalid", "Valid")</f>
        <v>Valid</v>
      </c>
    </row>
    <row r="196" customFormat="false" ht="15" hidden="false" customHeight="true" outlineLevel="0" collapsed="false">
      <c r="A196" s="1" t="n">
        <v>195</v>
      </c>
      <c r="B196" s="1" t="n">
        <v>2</v>
      </c>
      <c r="C196" s="1" t="n">
        <v>1713</v>
      </c>
      <c r="D196" s="1" t="s">
        <v>7283</v>
      </c>
      <c r="E196" s="1" t="n">
        <v>343</v>
      </c>
      <c r="F196" s="1" t="n">
        <v>40</v>
      </c>
      <c r="G196" s="1" t="n">
        <v>924.9</v>
      </c>
      <c r="H196" s="4" t="n">
        <v>46154.6009364931</v>
      </c>
      <c r="I1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195BT1771062171334340924.946154.6009364931</v>
      </c>
      <c r="J196" s="1" t="n">
        <f aca="false">COUNTIF(I:I, $I196)</f>
        <v>1</v>
      </c>
      <c r="K196" s="1" t="str">
        <f aca="false">IF(ISNA(VLOOKUP(Table4[product_id], tblProducts[], tblProducts[product_name],FALSE() )), "Invalid", "Valid")</f>
        <v>Valid</v>
      </c>
      <c r="L196" s="5" t="str">
        <f aca="false">IF(ISNA(VLOOKUP(Table4[[#This Row],[warehouse_id]], tblwhouse[], tblwhouse[warehouse_name],FALSE() )), "Invalid", "Valid")</f>
        <v>Valid</v>
      </c>
    </row>
    <row r="197" customFormat="false" ht="15" hidden="false" customHeight="true" outlineLevel="0" collapsed="false">
      <c r="A197" s="1" t="n">
        <v>196</v>
      </c>
      <c r="B197" s="1" t="n">
        <v>1</v>
      </c>
      <c r="C197" s="1" t="n">
        <v>1557</v>
      </c>
      <c r="D197" s="1" t="s">
        <v>7284</v>
      </c>
      <c r="E197" s="1" t="n">
        <v>221</v>
      </c>
      <c r="F197" s="1" t="n">
        <v>28</v>
      </c>
      <c r="G197" s="1" t="n">
        <v>1385.85</v>
      </c>
      <c r="H197" s="4" t="n">
        <v>45900.6009364931</v>
      </c>
      <c r="I1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196BT97803511557221281385.8545900.6009364931</v>
      </c>
      <c r="J197" s="1" t="n">
        <f aca="false">COUNTIF(I:I, $I197)</f>
        <v>1</v>
      </c>
      <c r="K197" s="1" t="str">
        <f aca="false">IF(ISNA(VLOOKUP(Table4[product_id], tblProducts[], tblProducts[product_name],FALSE() )), "Invalid", "Valid")</f>
        <v>Valid</v>
      </c>
      <c r="L197" s="5" t="str">
        <f aca="false">IF(ISNA(VLOOKUP(Table4[[#This Row],[warehouse_id]], tblwhouse[], tblwhouse[warehouse_name],FALSE() )), "Invalid", "Valid")</f>
        <v>Valid</v>
      </c>
    </row>
    <row r="198" customFormat="false" ht="15" hidden="false" customHeight="true" outlineLevel="0" collapsed="false">
      <c r="A198" s="1" t="n">
        <v>197</v>
      </c>
      <c r="B198" s="1" t="n">
        <v>4</v>
      </c>
      <c r="C198" s="1" t="n">
        <v>2173</v>
      </c>
      <c r="D198" s="1" t="s">
        <v>7285</v>
      </c>
      <c r="E198" s="1" t="n">
        <v>171</v>
      </c>
      <c r="F198" s="1" t="n">
        <v>71</v>
      </c>
      <c r="G198" s="1" t="n">
        <v>489.53</v>
      </c>
      <c r="H198" s="4" t="n">
        <v>45983.6009364931</v>
      </c>
      <c r="I1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197BT9862954217317171489.5345983.6009364931</v>
      </c>
      <c r="J198" s="1" t="n">
        <f aca="false">COUNTIF(I:I, $I198)</f>
        <v>1</v>
      </c>
      <c r="K198" s="1" t="str">
        <f aca="false">IF(ISNA(VLOOKUP(Table4[product_id], tblProducts[], tblProducts[product_name],FALSE() )), "Invalid", "Valid")</f>
        <v>Valid</v>
      </c>
      <c r="L198" s="5" t="str">
        <f aca="false">IF(ISNA(VLOOKUP(Table4[[#This Row],[warehouse_id]], tblwhouse[], tblwhouse[warehouse_name],FALSE() )), "Invalid", "Valid")</f>
        <v>Valid</v>
      </c>
    </row>
    <row r="199" customFormat="false" ht="15" hidden="false" customHeight="true" outlineLevel="0" collapsed="false">
      <c r="A199" s="1" t="n">
        <v>198</v>
      </c>
      <c r="B199" s="1" t="n">
        <v>3</v>
      </c>
      <c r="C199" s="1" t="n">
        <v>2218</v>
      </c>
      <c r="D199" s="1" t="s">
        <v>7286</v>
      </c>
      <c r="E199" s="1" t="n">
        <v>116</v>
      </c>
      <c r="F199" s="1" t="n">
        <v>64</v>
      </c>
      <c r="G199" s="1" t="n">
        <v>713.76</v>
      </c>
      <c r="H199" s="4" t="n">
        <v>45883.6009364931</v>
      </c>
      <c r="I1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198BT9765583221811664713.7645883.6009364931</v>
      </c>
      <c r="J199" s="1" t="n">
        <f aca="false">COUNTIF(I:I, $I199)</f>
        <v>1</v>
      </c>
      <c r="K199" s="1" t="str">
        <f aca="false">IF(ISNA(VLOOKUP(Table4[product_id], tblProducts[], tblProducts[product_name],FALSE() )), "Invalid", "Valid")</f>
        <v>Valid</v>
      </c>
      <c r="L199" s="5" t="str">
        <f aca="false">IF(ISNA(VLOOKUP(Table4[[#This Row],[warehouse_id]], tblwhouse[], tblwhouse[warehouse_name],FALSE() )), "Invalid", "Valid")</f>
        <v>Valid</v>
      </c>
    </row>
    <row r="200" customFormat="false" ht="15" hidden="false" customHeight="true" outlineLevel="0" collapsed="false">
      <c r="A200" s="1" t="n">
        <v>199</v>
      </c>
      <c r="B200" s="1" t="n">
        <v>3</v>
      </c>
      <c r="C200" s="1" t="n">
        <v>2445</v>
      </c>
      <c r="D200" s="1" t="s">
        <v>7287</v>
      </c>
      <c r="E200" s="1" t="n">
        <v>317</v>
      </c>
      <c r="F200" s="1" t="n">
        <v>62</v>
      </c>
      <c r="G200" s="1" t="n">
        <v>548.3</v>
      </c>
      <c r="H200" s="4" t="n">
        <v>46086.6009364931</v>
      </c>
      <c r="I2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199BT9354303244531762548.346086.6009364931</v>
      </c>
      <c r="J200" s="1" t="n">
        <f aca="false">COUNTIF(I:I, $I200)</f>
        <v>1</v>
      </c>
      <c r="K200" s="1" t="str">
        <f aca="false">IF(ISNA(VLOOKUP(Table4[product_id], tblProducts[], tblProducts[product_name],FALSE() )), "Invalid", "Valid")</f>
        <v>Valid</v>
      </c>
      <c r="L200" s="5" t="str">
        <f aca="false">IF(ISNA(VLOOKUP(Table4[[#This Row],[warehouse_id]], tblwhouse[], tblwhouse[warehouse_name],FALSE() )), "Invalid", "Valid")</f>
        <v>Valid</v>
      </c>
    </row>
    <row r="201" customFormat="false" ht="15" hidden="false" customHeight="true" outlineLevel="0" collapsed="false">
      <c r="A201" s="1" t="n">
        <v>200</v>
      </c>
      <c r="B201" s="1" t="n">
        <v>4</v>
      </c>
      <c r="C201" s="1" t="n">
        <v>1427</v>
      </c>
      <c r="D201" s="1" t="s">
        <v>7288</v>
      </c>
      <c r="E201" s="1" t="n">
        <v>314</v>
      </c>
      <c r="F201" s="1" t="n">
        <v>34</v>
      </c>
      <c r="G201" s="1" t="n">
        <v>460.91</v>
      </c>
      <c r="H201" s="4" t="n">
        <v>46070.6009364931</v>
      </c>
      <c r="I2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200BT8039684142731434460.9146070.6009364931</v>
      </c>
      <c r="J201" s="1" t="n">
        <f aca="false">COUNTIF(I:I, $I201)</f>
        <v>1</v>
      </c>
      <c r="K201" s="1" t="str">
        <f aca="false">IF(ISNA(VLOOKUP(Table4[product_id], tblProducts[], tblProducts[product_name],FALSE() )), "Invalid", "Valid")</f>
        <v>Valid</v>
      </c>
      <c r="L201" s="5" t="str">
        <f aca="false">IF(ISNA(VLOOKUP(Table4[[#This Row],[warehouse_id]], tblwhouse[], tblwhouse[warehouse_name],FALSE() )), "Invalid", "Valid")</f>
        <v>Valid</v>
      </c>
    </row>
    <row r="202" customFormat="false" ht="15" hidden="false" customHeight="true" outlineLevel="0" collapsed="false">
      <c r="A202" s="1" t="n">
        <v>201</v>
      </c>
      <c r="B202" s="1" t="n">
        <v>3</v>
      </c>
      <c r="C202" s="1" t="n">
        <v>277</v>
      </c>
      <c r="D202" s="1" t="s">
        <v>7289</v>
      </c>
      <c r="E202" s="1" t="n">
        <v>393</v>
      </c>
      <c r="F202" s="1" t="n">
        <v>26</v>
      </c>
      <c r="G202" s="1" t="n">
        <v>691.66</v>
      </c>
      <c r="H202" s="4" t="n">
        <v>46072.6009364931</v>
      </c>
      <c r="I2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201BT675275327739326691.6646072.6009364931</v>
      </c>
      <c r="J202" s="1" t="n">
        <f aca="false">COUNTIF(I:I, $I202)</f>
        <v>1</v>
      </c>
      <c r="K202" s="1" t="str">
        <f aca="false">IF(ISNA(VLOOKUP(Table4[product_id], tblProducts[], tblProducts[product_name],FALSE() )), "Invalid", "Valid")</f>
        <v>Valid</v>
      </c>
      <c r="L202" s="5" t="str">
        <f aca="false">IF(ISNA(VLOOKUP(Table4[[#This Row],[warehouse_id]], tblwhouse[], tblwhouse[warehouse_name],FALSE() )), "Invalid", "Valid")</f>
        <v>Valid</v>
      </c>
    </row>
    <row r="203" customFormat="false" ht="15" hidden="false" customHeight="true" outlineLevel="0" collapsed="false">
      <c r="A203" s="1" t="n">
        <v>202</v>
      </c>
      <c r="B203" s="1" t="n">
        <v>4</v>
      </c>
      <c r="C203" s="1" t="n">
        <v>294</v>
      </c>
      <c r="D203" s="1" t="s">
        <v>7290</v>
      </c>
      <c r="E203" s="1" t="n">
        <v>421</v>
      </c>
      <c r="F203" s="1" t="n">
        <v>59</v>
      </c>
      <c r="G203" s="1" t="n">
        <v>1050.99</v>
      </c>
      <c r="H203" s="4" t="n">
        <v>45901.6009364931</v>
      </c>
      <c r="I2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202BT8088024294421591050.9945901.6009364931</v>
      </c>
      <c r="J203" s="1" t="n">
        <f aca="false">COUNTIF(I:I, $I203)</f>
        <v>1</v>
      </c>
      <c r="K203" s="1" t="str">
        <f aca="false">IF(ISNA(VLOOKUP(Table4[product_id], tblProducts[], tblProducts[product_name],FALSE() )), "Invalid", "Valid")</f>
        <v>Valid</v>
      </c>
      <c r="L203" s="5" t="str">
        <f aca="false">IF(ISNA(VLOOKUP(Table4[[#This Row],[warehouse_id]], tblwhouse[], tblwhouse[warehouse_name],FALSE() )), "Invalid", "Valid")</f>
        <v>Valid</v>
      </c>
    </row>
    <row r="204" customFormat="false" ht="15" hidden="false" customHeight="true" outlineLevel="0" collapsed="false">
      <c r="A204" s="1" t="n">
        <v>203</v>
      </c>
      <c r="B204" s="1" t="n">
        <v>3</v>
      </c>
      <c r="C204" s="1" t="n">
        <v>299</v>
      </c>
      <c r="D204" s="1" t="s">
        <v>7291</v>
      </c>
      <c r="E204" s="1" t="n">
        <v>493</v>
      </c>
      <c r="F204" s="1" t="n">
        <v>32</v>
      </c>
      <c r="G204" s="1" t="n">
        <v>1499.95</v>
      </c>
      <c r="H204" s="4" t="n">
        <v>46128.6009364931</v>
      </c>
      <c r="I2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203BT9917183299493321499.9546128.6009364931</v>
      </c>
      <c r="J204" s="1" t="n">
        <f aca="false">COUNTIF(I:I, $I204)</f>
        <v>1</v>
      </c>
      <c r="K204" s="1" t="str">
        <f aca="false">IF(ISNA(VLOOKUP(Table4[product_id], tblProducts[], tblProducts[product_name],FALSE() )), "Invalid", "Valid")</f>
        <v>Valid</v>
      </c>
      <c r="L204" s="5" t="str">
        <f aca="false">IF(ISNA(VLOOKUP(Table4[[#This Row],[warehouse_id]], tblwhouse[], tblwhouse[warehouse_name],FALSE() )), "Invalid", "Valid")</f>
        <v>Valid</v>
      </c>
    </row>
    <row r="205" customFormat="false" ht="15" hidden="false" customHeight="true" outlineLevel="0" collapsed="false">
      <c r="A205" s="1" t="n">
        <v>204</v>
      </c>
      <c r="B205" s="1" t="n">
        <v>1</v>
      </c>
      <c r="C205" s="1" t="n">
        <v>2617</v>
      </c>
      <c r="D205" s="1" t="s">
        <v>7292</v>
      </c>
      <c r="E205" s="1" t="n">
        <v>316</v>
      </c>
      <c r="F205" s="1" t="n">
        <v>51</v>
      </c>
      <c r="G205" s="1" t="n">
        <v>674.33</v>
      </c>
      <c r="H205" s="4" t="n">
        <v>46164.6009364931</v>
      </c>
      <c r="I2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204BT8579751261731651674.3346164.6009364931</v>
      </c>
      <c r="J205" s="1" t="n">
        <f aca="false">COUNTIF(I:I, $I205)</f>
        <v>1</v>
      </c>
      <c r="K205" s="1" t="str">
        <f aca="false">IF(ISNA(VLOOKUP(Table4[product_id], tblProducts[], tblProducts[product_name],FALSE() )), "Invalid", "Valid")</f>
        <v>Valid</v>
      </c>
      <c r="L205" s="5" t="str">
        <f aca="false">IF(ISNA(VLOOKUP(Table4[[#This Row],[warehouse_id]], tblwhouse[], tblwhouse[warehouse_name],FALSE() )), "Invalid", "Valid")</f>
        <v>Valid</v>
      </c>
    </row>
    <row r="206" customFormat="false" ht="15" hidden="false" customHeight="true" outlineLevel="0" collapsed="false">
      <c r="A206" s="1" t="n">
        <v>205</v>
      </c>
      <c r="B206" s="1" t="n">
        <v>3</v>
      </c>
      <c r="C206" s="1" t="n">
        <v>323</v>
      </c>
      <c r="D206" s="1" t="s">
        <v>7293</v>
      </c>
      <c r="E206" s="1" t="n">
        <v>179</v>
      </c>
      <c r="F206" s="1" t="n">
        <v>41</v>
      </c>
      <c r="G206" s="1" t="n">
        <v>257.42</v>
      </c>
      <c r="H206" s="4" t="n">
        <v>46001.6009364931</v>
      </c>
      <c r="I2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205BT142946332317941257.4246001.6009364931</v>
      </c>
      <c r="J206" s="1" t="n">
        <f aca="false">COUNTIF(I:I, $I206)</f>
        <v>1</v>
      </c>
      <c r="K206" s="1" t="str">
        <f aca="false">IF(ISNA(VLOOKUP(Table4[product_id], tblProducts[], tblProducts[product_name],FALSE() )), "Invalid", "Valid")</f>
        <v>Valid</v>
      </c>
      <c r="L206" s="5" t="str">
        <f aca="false">IF(ISNA(VLOOKUP(Table4[[#This Row],[warehouse_id]], tblwhouse[], tblwhouse[warehouse_name],FALSE() )), "Invalid", "Valid")</f>
        <v>Valid</v>
      </c>
    </row>
    <row r="207" customFormat="false" ht="15" hidden="false" customHeight="true" outlineLevel="0" collapsed="false">
      <c r="A207" s="1" t="n">
        <v>206</v>
      </c>
      <c r="B207" s="1" t="n">
        <v>4</v>
      </c>
      <c r="C207" s="1" t="n">
        <v>2297</v>
      </c>
      <c r="D207" s="1" t="s">
        <v>7294</v>
      </c>
      <c r="E207" s="1" t="n">
        <v>256</v>
      </c>
      <c r="F207" s="1" t="n">
        <v>51</v>
      </c>
      <c r="G207" s="1" t="n">
        <v>855.9</v>
      </c>
      <c r="H207" s="4" t="n">
        <v>45946.6009364931</v>
      </c>
      <c r="I2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206BT9267124229725651855.945946.6009364931</v>
      </c>
      <c r="J207" s="1" t="n">
        <f aca="false">COUNTIF(I:I, $I207)</f>
        <v>1</v>
      </c>
      <c r="K207" s="1" t="str">
        <f aca="false">IF(ISNA(VLOOKUP(Table4[product_id], tblProducts[], tblProducts[product_name],FALSE() )), "Invalid", "Valid")</f>
        <v>Valid</v>
      </c>
      <c r="L207" s="5" t="str">
        <f aca="false">IF(ISNA(VLOOKUP(Table4[[#This Row],[warehouse_id]], tblwhouse[], tblwhouse[warehouse_name],FALSE() )), "Invalid", "Valid")</f>
        <v>Valid</v>
      </c>
    </row>
    <row r="208" customFormat="false" ht="15" hidden="false" customHeight="true" outlineLevel="0" collapsed="false">
      <c r="A208" s="1" t="n">
        <v>207</v>
      </c>
      <c r="B208" s="1" t="n">
        <v>1</v>
      </c>
      <c r="C208" s="1" t="n">
        <v>1950</v>
      </c>
      <c r="D208" s="1" t="s">
        <v>7295</v>
      </c>
      <c r="E208" s="1" t="n">
        <v>140</v>
      </c>
      <c r="F208" s="1" t="n">
        <v>35</v>
      </c>
      <c r="G208" s="1" t="n">
        <v>1180.76</v>
      </c>
      <c r="H208" s="4" t="n">
        <v>46153.6009364931</v>
      </c>
      <c r="I2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207BT44121811950140351180.7646153.6009364931</v>
      </c>
      <c r="J208" s="1" t="n">
        <f aca="false">COUNTIF(I:I, $I208)</f>
        <v>1</v>
      </c>
      <c r="K208" s="1" t="str">
        <f aca="false">IF(ISNA(VLOOKUP(Table4[product_id], tblProducts[], tblProducts[product_name],FALSE() )), "Invalid", "Valid")</f>
        <v>Valid</v>
      </c>
      <c r="L208" s="5" t="str">
        <f aca="false">IF(ISNA(VLOOKUP(Table4[[#This Row],[warehouse_id]], tblwhouse[], tblwhouse[warehouse_name],FALSE() )), "Invalid", "Valid")</f>
        <v>Valid</v>
      </c>
    </row>
    <row r="209" customFormat="false" ht="15" hidden="false" customHeight="true" outlineLevel="0" collapsed="false">
      <c r="A209" s="1" t="n">
        <v>208</v>
      </c>
      <c r="B209" s="1" t="n">
        <v>1</v>
      </c>
      <c r="C209" s="1" t="n">
        <v>2334</v>
      </c>
      <c r="D209" s="1" t="s">
        <v>7296</v>
      </c>
      <c r="E209" s="1" t="n">
        <v>359</v>
      </c>
      <c r="F209" s="1" t="n">
        <v>24</v>
      </c>
      <c r="G209" s="1" t="n">
        <v>1187.64</v>
      </c>
      <c r="H209" s="4" t="n">
        <v>46058.6009364931</v>
      </c>
      <c r="I2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208BT72494612334359241187.6446058.6009364931</v>
      </c>
      <c r="J209" s="1" t="n">
        <f aca="false">COUNTIF(I:I, $I209)</f>
        <v>1</v>
      </c>
      <c r="K209" s="1" t="str">
        <f aca="false">IF(ISNA(VLOOKUP(Table4[product_id], tblProducts[], tblProducts[product_name],FALSE() )), "Invalid", "Valid")</f>
        <v>Valid</v>
      </c>
      <c r="L209" s="5" t="str">
        <f aca="false">IF(ISNA(VLOOKUP(Table4[[#This Row],[warehouse_id]], tblwhouse[], tblwhouse[warehouse_name],FALSE() )), "Invalid", "Valid")</f>
        <v>Valid</v>
      </c>
    </row>
    <row r="210" customFormat="false" ht="15" hidden="false" customHeight="true" outlineLevel="0" collapsed="false">
      <c r="A210" s="1" t="n">
        <v>209</v>
      </c>
      <c r="B210" s="1" t="n">
        <v>3</v>
      </c>
      <c r="C210" s="1" t="n">
        <v>1702</v>
      </c>
      <c r="D210" s="1" t="s">
        <v>7297</v>
      </c>
      <c r="E210" s="1" t="n">
        <v>321</v>
      </c>
      <c r="F210" s="1" t="n">
        <v>73</v>
      </c>
      <c r="G210" s="1" t="n">
        <v>398.96</v>
      </c>
      <c r="H210" s="4" t="n">
        <v>46193.6009364931</v>
      </c>
      <c r="I2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209BT3211743170232173398.9646193.6009364931</v>
      </c>
      <c r="J210" s="1" t="n">
        <f aca="false">COUNTIF(I:I, $I210)</f>
        <v>1</v>
      </c>
      <c r="K210" s="1" t="str">
        <f aca="false">IF(ISNA(VLOOKUP(Table4[product_id], tblProducts[], tblProducts[product_name],FALSE() )), "Invalid", "Valid")</f>
        <v>Valid</v>
      </c>
      <c r="L210" s="5" t="str">
        <f aca="false">IF(ISNA(VLOOKUP(Table4[[#This Row],[warehouse_id]], tblwhouse[], tblwhouse[warehouse_name],FALSE() )), "Invalid", "Valid")</f>
        <v>Valid</v>
      </c>
    </row>
    <row r="211" customFormat="false" ht="15" hidden="false" customHeight="true" outlineLevel="0" collapsed="false">
      <c r="A211" s="1" t="n">
        <v>210</v>
      </c>
      <c r="B211" s="1" t="n">
        <v>2</v>
      </c>
      <c r="C211" s="1" t="n">
        <v>1601</v>
      </c>
      <c r="D211" s="1" t="s">
        <v>7298</v>
      </c>
      <c r="E211" s="1" t="n">
        <v>2</v>
      </c>
      <c r="F211" s="1" t="n">
        <v>80</v>
      </c>
      <c r="G211" s="1" t="n">
        <v>1399.65</v>
      </c>
      <c r="H211" s="4" t="n">
        <v>45941.6009364931</v>
      </c>
      <c r="I2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210BT810206216012801399.6545941.6009364931</v>
      </c>
      <c r="J211" s="1" t="n">
        <f aca="false">COUNTIF(I:I, $I211)</f>
        <v>1</v>
      </c>
      <c r="K211" s="1" t="str">
        <f aca="false">IF(ISNA(VLOOKUP(Table4[product_id], tblProducts[], tblProducts[product_name],FALSE() )), "Invalid", "Valid")</f>
        <v>Valid</v>
      </c>
      <c r="L211" s="5" t="str">
        <f aca="false">IF(ISNA(VLOOKUP(Table4[[#This Row],[warehouse_id]], tblwhouse[], tblwhouse[warehouse_name],FALSE() )), "Invalid", "Valid")</f>
        <v>Valid</v>
      </c>
    </row>
    <row r="212" customFormat="false" ht="15" hidden="false" customHeight="true" outlineLevel="0" collapsed="false">
      <c r="A212" s="1" t="n">
        <v>211</v>
      </c>
      <c r="B212" s="1" t="n">
        <v>1</v>
      </c>
      <c r="C212" s="1" t="n">
        <v>2886</v>
      </c>
      <c r="D212" s="1" t="s">
        <v>7299</v>
      </c>
      <c r="E212" s="1" t="n">
        <v>159</v>
      </c>
      <c r="F212" s="1" t="n">
        <v>69</v>
      </c>
      <c r="G212" s="1" t="n">
        <v>827.66</v>
      </c>
      <c r="H212" s="4" t="n">
        <v>46204.6009364931</v>
      </c>
      <c r="I2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211BT2788551288615969827.6646204.6009364931</v>
      </c>
      <c r="J212" s="1" t="n">
        <f aca="false">COUNTIF(I:I, $I212)</f>
        <v>1</v>
      </c>
      <c r="K212" s="1" t="str">
        <f aca="false">IF(ISNA(VLOOKUP(Table4[product_id], tblProducts[], tblProducts[product_name],FALSE() )), "Invalid", "Valid")</f>
        <v>Valid</v>
      </c>
      <c r="L212" s="5" t="str">
        <f aca="false">IF(ISNA(VLOOKUP(Table4[[#This Row],[warehouse_id]], tblwhouse[], tblwhouse[warehouse_name],FALSE() )), "Invalid", "Valid")</f>
        <v>Valid</v>
      </c>
    </row>
    <row r="213" customFormat="false" ht="15" hidden="false" customHeight="true" outlineLevel="0" collapsed="false">
      <c r="A213" s="1" t="n">
        <v>212</v>
      </c>
      <c r="B213" s="1" t="n">
        <v>4</v>
      </c>
      <c r="C213" s="1" t="n">
        <v>1013</v>
      </c>
      <c r="D213" s="1" t="s">
        <v>7300</v>
      </c>
      <c r="E213" s="1" t="n">
        <v>25</v>
      </c>
      <c r="F213" s="1" t="n">
        <v>57</v>
      </c>
      <c r="G213" s="1" t="n">
        <v>320.54</v>
      </c>
      <c r="H213" s="4" t="n">
        <v>46214.6009364931</v>
      </c>
      <c r="I2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212BT413414410132557320.5446214.6009364931</v>
      </c>
      <c r="J213" s="1" t="n">
        <f aca="false">COUNTIF(I:I, $I213)</f>
        <v>1</v>
      </c>
      <c r="K213" s="1" t="str">
        <f aca="false">IF(ISNA(VLOOKUP(Table4[product_id], tblProducts[], tblProducts[product_name],FALSE() )), "Invalid", "Valid")</f>
        <v>Valid</v>
      </c>
      <c r="L213" s="5" t="str">
        <f aca="false">IF(ISNA(VLOOKUP(Table4[[#This Row],[warehouse_id]], tblwhouse[], tblwhouse[warehouse_name],FALSE() )), "Invalid", "Valid")</f>
        <v>Valid</v>
      </c>
    </row>
    <row r="214" customFormat="false" ht="15" hidden="false" customHeight="true" outlineLevel="0" collapsed="false">
      <c r="A214" s="1" t="n">
        <v>213</v>
      </c>
      <c r="B214" s="1" t="n">
        <v>1</v>
      </c>
      <c r="C214" s="1" t="n">
        <v>2495</v>
      </c>
      <c r="D214" s="1" t="s">
        <v>7301</v>
      </c>
      <c r="E214" s="1" t="n">
        <v>336</v>
      </c>
      <c r="F214" s="1" t="n">
        <v>57</v>
      </c>
      <c r="G214" s="1" t="n">
        <v>528.89</v>
      </c>
      <c r="H214" s="4" t="n">
        <v>46100.6009365046</v>
      </c>
      <c r="I2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213BT6536541249533657528.8946100.6009365046</v>
      </c>
      <c r="J214" s="1" t="n">
        <f aca="false">COUNTIF(I:I, $I214)</f>
        <v>1</v>
      </c>
      <c r="K214" s="1" t="str">
        <f aca="false">IF(ISNA(VLOOKUP(Table4[product_id], tblProducts[], tblProducts[product_name],FALSE() )), "Invalid", "Valid")</f>
        <v>Valid</v>
      </c>
      <c r="L214" s="5" t="str">
        <f aca="false">IF(ISNA(VLOOKUP(Table4[[#This Row],[warehouse_id]], tblwhouse[], tblwhouse[warehouse_name],FALSE() )), "Invalid", "Valid")</f>
        <v>Valid</v>
      </c>
    </row>
    <row r="215" customFormat="false" ht="15" hidden="false" customHeight="true" outlineLevel="0" collapsed="false">
      <c r="A215" s="1" t="n">
        <v>214</v>
      </c>
      <c r="B215" s="1" t="n">
        <v>2</v>
      </c>
      <c r="C215" s="1" t="n">
        <v>2485</v>
      </c>
      <c r="D215" s="1" t="s">
        <v>7302</v>
      </c>
      <c r="E215" s="1" t="n">
        <v>425</v>
      </c>
      <c r="F215" s="1" t="n">
        <v>24</v>
      </c>
      <c r="G215" s="1" t="n">
        <v>904.57</v>
      </c>
      <c r="H215" s="4" t="n">
        <v>45966.6009365046</v>
      </c>
      <c r="I2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214BT3612002248542524904.5745966.6009365046</v>
      </c>
      <c r="J215" s="1" t="n">
        <f aca="false">COUNTIF(I:I, $I215)</f>
        <v>1</v>
      </c>
      <c r="K215" s="1" t="str">
        <f aca="false">IF(ISNA(VLOOKUP(Table4[product_id], tblProducts[], tblProducts[product_name],FALSE() )), "Invalid", "Valid")</f>
        <v>Valid</v>
      </c>
      <c r="L215" s="5" t="str">
        <f aca="false">IF(ISNA(VLOOKUP(Table4[[#This Row],[warehouse_id]], tblwhouse[], tblwhouse[warehouse_name],FALSE() )), "Invalid", "Valid")</f>
        <v>Valid</v>
      </c>
    </row>
    <row r="216" customFormat="false" ht="15" hidden="false" customHeight="true" outlineLevel="0" collapsed="false">
      <c r="A216" s="1" t="n">
        <v>215</v>
      </c>
      <c r="B216" s="1" t="n">
        <v>3</v>
      </c>
      <c r="C216" s="1" t="n">
        <v>1242</v>
      </c>
      <c r="D216" s="1" t="s">
        <v>7303</v>
      </c>
      <c r="E216" s="1" t="n">
        <v>208</v>
      </c>
      <c r="F216" s="1" t="n">
        <v>67</v>
      </c>
      <c r="G216" s="1" t="n">
        <v>240.89</v>
      </c>
      <c r="H216" s="4" t="n">
        <v>45915.6009365046</v>
      </c>
      <c r="I2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215BT4757903124220867240.8945915.6009365046</v>
      </c>
      <c r="J216" s="1" t="n">
        <f aca="false">COUNTIF(I:I, $I216)</f>
        <v>1</v>
      </c>
      <c r="K216" s="1" t="str">
        <f aca="false">IF(ISNA(VLOOKUP(Table4[product_id], tblProducts[], tblProducts[product_name],FALSE() )), "Invalid", "Valid")</f>
        <v>Valid</v>
      </c>
      <c r="L216" s="5" t="str">
        <f aca="false">IF(ISNA(VLOOKUP(Table4[[#This Row],[warehouse_id]], tblwhouse[], tblwhouse[warehouse_name],FALSE() )), "Invalid", "Valid")</f>
        <v>Valid</v>
      </c>
    </row>
    <row r="217" customFormat="false" ht="15" hidden="false" customHeight="true" outlineLevel="0" collapsed="false">
      <c r="A217" s="1" t="n">
        <v>216</v>
      </c>
      <c r="B217" s="1" t="n">
        <v>1</v>
      </c>
      <c r="C217" s="1" t="n">
        <v>417</v>
      </c>
      <c r="D217" s="1" t="s">
        <v>7304</v>
      </c>
      <c r="E217" s="1" t="n">
        <v>314</v>
      </c>
      <c r="F217" s="1" t="n">
        <v>67</v>
      </c>
      <c r="G217" s="1" t="n">
        <v>178.6</v>
      </c>
      <c r="H217" s="4" t="n">
        <v>46080.6009365046</v>
      </c>
      <c r="I2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216BT760745141731467178.646080.6009365046</v>
      </c>
      <c r="J217" s="1" t="n">
        <f aca="false">COUNTIF(I:I, $I217)</f>
        <v>1</v>
      </c>
      <c r="K217" s="1" t="str">
        <f aca="false">IF(ISNA(VLOOKUP(Table4[product_id], tblProducts[], tblProducts[product_name],FALSE() )), "Invalid", "Valid")</f>
        <v>Valid</v>
      </c>
      <c r="L217" s="5" t="str">
        <f aca="false">IF(ISNA(VLOOKUP(Table4[[#This Row],[warehouse_id]], tblwhouse[], tblwhouse[warehouse_name],FALSE() )), "Invalid", "Valid")</f>
        <v>Valid</v>
      </c>
    </row>
    <row r="218" customFormat="false" ht="15" hidden="false" customHeight="true" outlineLevel="0" collapsed="false">
      <c r="A218" s="1" t="n">
        <v>217</v>
      </c>
      <c r="B218" s="1" t="n">
        <v>4</v>
      </c>
      <c r="C218" s="1" t="n">
        <v>833</v>
      </c>
      <c r="D218" s="1" t="s">
        <v>7305</v>
      </c>
      <c r="E218" s="1" t="n">
        <v>345</v>
      </c>
      <c r="F218" s="1" t="n">
        <v>70</v>
      </c>
      <c r="G218" s="1" t="n">
        <v>1144.78</v>
      </c>
      <c r="H218" s="4" t="n">
        <v>46131.6009365046</v>
      </c>
      <c r="I2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217BT8746114833345701144.7846131.6009365046</v>
      </c>
      <c r="J218" s="1" t="n">
        <f aca="false">COUNTIF(I:I, $I218)</f>
        <v>1</v>
      </c>
      <c r="K218" s="1" t="str">
        <f aca="false">IF(ISNA(VLOOKUP(Table4[product_id], tblProducts[], tblProducts[product_name],FALSE() )), "Invalid", "Valid")</f>
        <v>Valid</v>
      </c>
      <c r="L218" s="5" t="str">
        <f aca="false">IF(ISNA(VLOOKUP(Table4[[#This Row],[warehouse_id]], tblwhouse[], tblwhouse[warehouse_name],FALSE() )), "Invalid", "Valid")</f>
        <v>Valid</v>
      </c>
    </row>
    <row r="219" customFormat="false" ht="15" hidden="false" customHeight="true" outlineLevel="0" collapsed="false">
      <c r="A219" s="1" t="n">
        <v>218</v>
      </c>
      <c r="B219" s="1" t="n">
        <v>3</v>
      </c>
      <c r="C219" s="1" t="n">
        <v>2919</v>
      </c>
      <c r="D219" s="1" t="s">
        <v>7306</v>
      </c>
      <c r="E219" s="1" t="n">
        <v>444</v>
      </c>
      <c r="F219" s="1" t="n">
        <v>62</v>
      </c>
      <c r="G219" s="1" t="n">
        <v>700.42</v>
      </c>
      <c r="H219" s="4" t="n">
        <v>46159.6009365046</v>
      </c>
      <c r="I2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218BT2501603291944462700.4246159.6009365046</v>
      </c>
      <c r="J219" s="1" t="n">
        <f aca="false">COUNTIF(I:I, $I219)</f>
        <v>1</v>
      </c>
      <c r="K219" s="1" t="str">
        <f aca="false">IF(ISNA(VLOOKUP(Table4[product_id], tblProducts[], tblProducts[product_name],FALSE() )), "Invalid", "Valid")</f>
        <v>Valid</v>
      </c>
      <c r="L219" s="5" t="str">
        <f aca="false">IF(ISNA(VLOOKUP(Table4[[#This Row],[warehouse_id]], tblwhouse[], tblwhouse[warehouse_name],FALSE() )), "Invalid", "Valid")</f>
        <v>Valid</v>
      </c>
    </row>
    <row r="220" customFormat="false" ht="15" hidden="false" customHeight="true" outlineLevel="0" collapsed="false">
      <c r="A220" s="1" t="n">
        <v>219</v>
      </c>
      <c r="B220" s="1" t="n">
        <v>2</v>
      </c>
      <c r="C220" s="1" t="n">
        <v>864</v>
      </c>
      <c r="D220" s="1" t="s">
        <v>7307</v>
      </c>
      <c r="E220" s="1" t="n">
        <v>61</v>
      </c>
      <c r="F220" s="1" t="n">
        <v>38</v>
      </c>
      <c r="G220" s="1" t="n">
        <v>410.84</v>
      </c>
      <c r="H220" s="4" t="n">
        <v>46172.6009365046</v>
      </c>
      <c r="I2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219BT70309328646138410.8446172.6009365046</v>
      </c>
      <c r="J220" s="1" t="n">
        <f aca="false">COUNTIF(I:I, $I220)</f>
        <v>1</v>
      </c>
      <c r="K220" s="1" t="str">
        <f aca="false">IF(ISNA(VLOOKUP(Table4[product_id], tblProducts[], tblProducts[product_name],FALSE() )), "Invalid", "Valid")</f>
        <v>Valid</v>
      </c>
      <c r="L220" s="5" t="str">
        <f aca="false">IF(ISNA(VLOOKUP(Table4[[#This Row],[warehouse_id]], tblwhouse[], tblwhouse[warehouse_name],FALSE() )), "Invalid", "Valid")</f>
        <v>Valid</v>
      </c>
    </row>
    <row r="221" customFormat="false" ht="15" hidden="false" customHeight="true" outlineLevel="0" collapsed="false">
      <c r="A221" s="1" t="n">
        <v>220</v>
      </c>
      <c r="B221" s="1" t="n">
        <v>3</v>
      </c>
      <c r="C221" s="1" t="n">
        <v>1931</v>
      </c>
      <c r="D221" s="1" t="s">
        <v>7308</v>
      </c>
      <c r="E221" s="1" t="n">
        <v>4</v>
      </c>
      <c r="F221" s="1" t="n">
        <v>51</v>
      </c>
      <c r="G221" s="1" t="n">
        <v>17.33</v>
      </c>
      <c r="H221" s="4" t="n">
        <v>46153.6009365046</v>
      </c>
      <c r="I2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220BT9396323193145117.3346153.6009365046</v>
      </c>
      <c r="J221" s="1" t="n">
        <f aca="false">COUNTIF(I:I, $I221)</f>
        <v>1</v>
      </c>
      <c r="K221" s="1" t="str">
        <f aca="false">IF(ISNA(VLOOKUP(Table4[product_id], tblProducts[], tblProducts[product_name],FALSE() )), "Invalid", "Valid")</f>
        <v>Valid</v>
      </c>
      <c r="L221" s="5" t="str">
        <f aca="false">IF(ISNA(VLOOKUP(Table4[[#This Row],[warehouse_id]], tblwhouse[], tblwhouse[warehouse_name],FALSE() )), "Invalid", "Valid")</f>
        <v>Valid</v>
      </c>
    </row>
    <row r="222" customFormat="false" ht="15" hidden="false" customHeight="true" outlineLevel="0" collapsed="false">
      <c r="A222" s="1" t="n">
        <v>221</v>
      </c>
      <c r="B222" s="1" t="n">
        <v>2</v>
      </c>
      <c r="C222" s="1" t="n">
        <v>1798</v>
      </c>
      <c r="D222" s="1" t="s">
        <v>7309</v>
      </c>
      <c r="E222" s="1" t="n">
        <v>188</v>
      </c>
      <c r="F222" s="1" t="n">
        <v>67</v>
      </c>
      <c r="G222" s="1" t="n">
        <v>350.2</v>
      </c>
      <c r="H222" s="4" t="n">
        <v>46221.6009365046</v>
      </c>
      <c r="I2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221BT7650912179818867350.246221.6009365046</v>
      </c>
      <c r="J222" s="1" t="n">
        <f aca="false">COUNTIF(I:I, $I222)</f>
        <v>1</v>
      </c>
      <c r="K222" s="1" t="str">
        <f aca="false">IF(ISNA(VLOOKUP(Table4[product_id], tblProducts[], tblProducts[product_name],FALSE() )), "Invalid", "Valid")</f>
        <v>Valid</v>
      </c>
      <c r="L222" s="5" t="str">
        <f aca="false">IF(ISNA(VLOOKUP(Table4[[#This Row],[warehouse_id]], tblwhouse[], tblwhouse[warehouse_name],FALSE() )), "Invalid", "Valid")</f>
        <v>Valid</v>
      </c>
    </row>
    <row r="223" customFormat="false" ht="15" hidden="false" customHeight="true" outlineLevel="0" collapsed="false">
      <c r="A223" s="1" t="n">
        <v>222</v>
      </c>
      <c r="B223" s="1" t="n">
        <v>1</v>
      </c>
      <c r="C223" s="1" t="n">
        <v>915</v>
      </c>
      <c r="D223" s="1" t="s">
        <v>7310</v>
      </c>
      <c r="E223" s="1" t="n">
        <v>275</v>
      </c>
      <c r="F223" s="1" t="n">
        <v>62</v>
      </c>
      <c r="G223" s="1" t="n">
        <v>258.18</v>
      </c>
      <c r="H223" s="4" t="n">
        <v>45940.6009365046</v>
      </c>
      <c r="I2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222BT413865191527562258.1845940.6009365046</v>
      </c>
      <c r="J223" s="1" t="n">
        <f aca="false">COUNTIF(I:I, $I223)</f>
        <v>1</v>
      </c>
      <c r="K223" s="1" t="str">
        <f aca="false">IF(ISNA(VLOOKUP(Table4[product_id], tblProducts[], tblProducts[product_name],FALSE() )), "Invalid", "Valid")</f>
        <v>Valid</v>
      </c>
      <c r="L223" s="5" t="str">
        <f aca="false">IF(ISNA(VLOOKUP(Table4[[#This Row],[warehouse_id]], tblwhouse[], tblwhouse[warehouse_name],FALSE() )), "Invalid", "Valid")</f>
        <v>Valid</v>
      </c>
    </row>
    <row r="224" customFormat="false" ht="15" hidden="false" customHeight="true" outlineLevel="0" collapsed="false">
      <c r="A224" s="1" t="n">
        <v>223</v>
      </c>
      <c r="B224" s="1" t="n">
        <v>3</v>
      </c>
      <c r="C224" s="1" t="n">
        <v>1154</v>
      </c>
      <c r="D224" s="1" t="s">
        <v>7311</v>
      </c>
      <c r="E224" s="1" t="n">
        <v>272</v>
      </c>
      <c r="F224" s="1" t="n">
        <v>62</v>
      </c>
      <c r="G224" s="1" t="n">
        <v>173.65</v>
      </c>
      <c r="H224" s="4" t="n">
        <v>46135.6009365046</v>
      </c>
      <c r="I2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223BT8703873115427262173.6546135.6009365046</v>
      </c>
      <c r="J224" s="1" t="n">
        <f aca="false">COUNTIF(I:I, $I224)</f>
        <v>1</v>
      </c>
      <c r="K224" s="1" t="str">
        <f aca="false">IF(ISNA(VLOOKUP(Table4[product_id], tblProducts[], tblProducts[product_name],FALSE() )), "Invalid", "Valid")</f>
        <v>Valid</v>
      </c>
      <c r="L224" s="5" t="str">
        <f aca="false">IF(ISNA(VLOOKUP(Table4[[#This Row],[warehouse_id]], tblwhouse[], tblwhouse[warehouse_name],FALSE() )), "Invalid", "Valid")</f>
        <v>Valid</v>
      </c>
    </row>
    <row r="225" customFormat="false" ht="15" hidden="false" customHeight="true" outlineLevel="0" collapsed="false">
      <c r="A225" s="1" t="n">
        <v>224</v>
      </c>
      <c r="B225" s="1" t="n">
        <v>3</v>
      </c>
      <c r="C225" s="1" t="n">
        <v>728</v>
      </c>
      <c r="D225" s="1" t="s">
        <v>7312</v>
      </c>
      <c r="E225" s="1" t="n">
        <v>191</v>
      </c>
      <c r="F225" s="1" t="n">
        <v>33</v>
      </c>
      <c r="G225" s="1" t="n">
        <v>171.64</v>
      </c>
      <c r="H225" s="4" t="n">
        <v>46034.6009365046</v>
      </c>
      <c r="I2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224BT859021372819133171.6446034.6009365046</v>
      </c>
      <c r="J225" s="1" t="n">
        <f aca="false">COUNTIF(I:I, $I225)</f>
        <v>1</v>
      </c>
      <c r="K225" s="1" t="str">
        <f aca="false">IF(ISNA(VLOOKUP(Table4[product_id], tblProducts[], tblProducts[product_name],FALSE() )), "Invalid", "Valid")</f>
        <v>Valid</v>
      </c>
      <c r="L225" s="5" t="str">
        <f aca="false">IF(ISNA(VLOOKUP(Table4[[#This Row],[warehouse_id]], tblwhouse[], tblwhouse[warehouse_name],FALSE() )), "Invalid", "Valid")</f>
        <v>Valid</v>
      </c>
    </row>
    <row r="226" customFormat="false" ht="15" hidden="false" customHeight="true" outlineLevel="0" collapsed="false">
      <c r="A226" s="1" t="n">
        <v>225</v>
      </c>
      <c r="B226" s="1" t="n">
        <v>1</v>
      </c>
      <c r="C226" s="1" t="n">
        <v>148</v>
      </c>
      <c r="D226" s="1" t="s">
        <v>7313</v>
      </c>
      <c r="E226" s="1" t="n">
        <v>92</v>
      </c>
      <c r="F226" s="1" t="n">
        <v>73</v>
      </c>
      <c r="G226" s="1" t="n">
        <v>774.13</v>
      </c>
      <c r="H226" s="4" t="n">
        <v>45953.6009365046</v>
      </c>
      <c r="I2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225BT66342711489273774.1345953.6009365046</v>
      </c>
      <c r="J226" s="1" t="n">
        <f aca="false">COUNTIF(I:I, $I226)</f>
        <v>1</v>
      </c>
      <c r="K226" s="1" t="str">
        <f aca="false">IF(ISNA(VLOOKUP(Table4[product_id], tblProducts[], tblProducts[product_name],FALSE() )), "Invalid", "Valid")</f>
        <v>Valid</v>
      </c>
      <c r="L226" s="5" t="str">
        <f aca="false">IF(ISNA(VLOOKUP(Table4[[#This Row],[warehouse_id]], tblwhouse[], tblwhouse[warehouse_name],FALSE() )), "Invalid", "Valid")</f>
        <v>Valid</v>
      </c>
    </row>
    <row r="227" customFormat="false" ht="15" hidden="false" customHeight="true" outlineLevel="0" collapsed="false">
      <c r="A227" s="1" t="n">
        <v>226</v>
      </c>
      <c r="B227" s="1" t="n">
        <v>1</v>
      </c>
      <c r="C227" s="1" t="n">
        <v>1444</v>
      </c>
      <c r="D227" s="1" t="s">
        <v>7314</v>
      </c>
      <c r="E227" s="1" t="n">
        <v>315</v>
      </c>
      <c r="F227" s="1" t="n">
        <v>71</v>
      </c>
      <c r="G227" s="1" t="n">
        <v>736</v>
      </c>
      <c r="H227" s="4" t="n">
        <v>46053.6009365046</v>
      </c>
      <c r="I2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226BT626312114443157173646053.6009365046</v>
      </c>
      <c r="J227" s="1" t="n">
        <f aca="false">COUNTIF(I:I, $I227)</f>
        <v>1</v>
      </c>
      <c r="K227" s="1" t="str">
        <f aca="false">IF(ISNA(VLOOKUP(Table4[product_id], tblProducts[], tblProducts[product_name],FALSE() )), "Invalid", "Valid")</f>
        <v>Valid</v>
      </c>
      <c r="L227" s="5" t="str">
        <f aca="false">IF(ISNA(VLOOKUP(Table4[[#This Row],[warehouse_id]], tblwhouse[], tblwhouse[warehouse_name],FALSE() )), "Invalid", "Valid")</f>
        <v>Valid</v>
      </c>
    </row>
    <row r="228" customFormat="false" ht="15" hidden="false" customHeight="true" outlineLevel="0" collapsed="false">
      <c r="A228" s="1" t="n">
        <v>227</v>
      </c>
      <c r="B228" s="1" t="n">
        <v>1</v>
      </c>
      <c r="C228" s="1" t="n">
        <v>1530</v>
      </c>
      <c r="D228" s="1" t="s">
        <v>7315</v>
      </c>
      <c r="E228" s="1" t="n">
        <v>270</v>
      </c>
      <c r="F228" s="1" t="n">
        <v>44</v>
      </c>
      <c r="G228" s="1" t="n">
        <v>968.08</v>
      </c>
      <c r="H228" s="4" t="n">
        <v>46015.6009365046</v>
      </c>
      <c r="I2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227BT9189891153027044968.0846015.6009365046</v>
      </c>
      <c r="J228" s="1" t="n">
        <f aca="false">COUNTIF(I:I, $I228)</f>
        <v>1</v>
      </c>
      <c r="K228" s="1" t="str">
        <f aca="false">IF(ISNA(VLOOKUP(Table4[product_id], tblProducts[], tblProducts[product_name],FALSE() )), "Invalid", "Valid")</f>
        <v>Valid</v>
      </c>
      <c r="L228" s="5" t="str">
        <f aca="false">IF(ISNA(VLOOKUP(Table4[[#This Row],[warehouse_id]], tblwhouse[], tblwhouse[warehouse_name],FALSE() )), "Invalid", "Valid")</f>
        <v>Valid</v>
      </c>
    </row>
    <row r="229" customFormat="false" ht="15" hidden="false" customHeight="true" outlineLevel="0" collapsed="false">
      <c r="A229" s="1" t="n">
        <v>228</v>
      </c>
      <c r="B229" s="1" t="n">
        <v>4</v>
      </c>
      <c r="C229" s="1" t="n">
        <v>68</v>
      </c>
      <c r="D229" s="1" t="s">
        <v>7316</v>
      </c>
      <c r="E229" s="1" t="n">
        <v>253</v>
      </c>
      <c r="F229" s="1" t="n">
        <v>27</v>
      </c>
      <c r="G229" s="1" t="n">
        <v>1033.91</v>
      </c>
      <c r="H229" s="4" t="n">
        <v>46148.6009365046</v>
      </c>
      <c r="I2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228BT526688468253271033.9146148.6009365046</v>
      </c>
      <c r="J229" s="1" t="n">
        <f aca="false">COUNTIF(I:I, $I229)</f>
        <v>1</v>
      </c>
      <c r="K229" s="1" t="str">
        <f aca="false">IF(ISNA(VLOOKUP(Table4[product_id], tblProducts[], tblProducts[product_name],FALSE() )), "Invalid", "Valid")</f>
        <v>Valid</v>
      </c>
      <c r="L229" s="5" t="str">
        <f aca="false">IF(ISNA(VLOOKUP(Table4[[#This Row],[warehouse_id]], tblwhouse[], tblwhouse[warehouse_name],FALSE() )), "Invalid", "Valid")</f>
        <v>Valid</v>
      </c>
    </row>
    <row r="230" customFormat="false" ht="15" hidden="false" customHeight="true" outlineLevel="0" collapsed="false">
      <c r="A230" s="1" t="n">
        <v>229</v>
      </c>
      <c r="B230" s="1" t="n">
        <v>4</v>
      </c>
      <c r="C230" s="1" t="n">
        <v>1448</v>
      </c>
      <c r="D230" s="1" t="s">
        <v>7317</v>
      </c>
      <c r="E230" s="1" t="n">
        <v>49</v>
      </c>
      <c r="F230" s="1" t="n">
        <v>76</v>
      </c>
      <c r="G230" s="1" t="n">
        <v>762.94</v>
      </c>
      <c r="H230" s="4" t="n">
        <v>46153.6009365046</v>
      </c>
      <c r="I2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229BT286532414484976762.9446153.6009365046</v>
      </c>
      <c r="J230" s="1" t="n">
        <f aca="false">COUNTIF(I:I, $I230)</f>
        <v>1</v>
      </c>
      <c r="K230" s="1" t="str">
        <f aca="false">IF(ISNA(VLOOKUP(Table4[product_id], tblProducts[], tblProducts[product_name],FALSE() )), "Invalid", "Valid")</f>
        <v>Valid</v>
      </c>
      <c r="L230" s="5" t="str">
        <f aca="false">IF(ISNA(VLOOKUP(Table4[[#This Row],[warehouse_id]], tblwhouse[], tblwhouse[warehouse_name],FALSE() )), "Invalid", "Valid")</f>
        <v>Valid</v>
      </c>
    </row>
    <row r="231" customFormat="false" ht="15" hidden="false" customHeight="true" outlineLevel="0" collapsed="false">
      <c r="A231" s="1" t="n">
        <v>230</v>
      </c>
      <c r="B231" s="1" t="n">
        <v>4</v>
      </c>
      <c r="C231" s="1" t="n">
        <v>2408</v>
      </c>
      <c r="D231" s="1" t="s">
        <v>7318</v>
      </c>
      <c r="E231" s="1" t="n">
        <v>204</v>
      </c>
      <c r="F231" s="1" t="n">
        <v>65</v>
      </c>
      <c r="G231" s="1" t="n">
        <v>816.31</v>
      </c>
      <c r="H231" s="4" t="n">
        <v>46040.6009365046</v>
      </c>
      <c r="I2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230BT5700714240820465816.3146040.6009365046</v>
      </c>
      <c r="J231" s="1" t="n">
        <f aca="false">COUNTIF(I:I, $I231)</f>
        <v>1</v>
      </c>
      <c r="K231" s="1" t="str">
        <f aca="false">IF(ISNA(VLOOKUP(Table4[product_id], tblProducts[], tblProducts[product_name],FALSE() )), "Invalid", "Valid")</f>
        <v>Valid</v>
      </c>
      <c r="L231" s="5" t="str">
        <f aca="false">IF(ISNA(VLOOKUP(Table4[[#This Row],[warehouse_id]], tblwhouse[], tblwhouse[warehouse_name],FALSE() )), "Invalid", "Valid")</f>
        <v>Valid</v>
      </c>
    </row>
    <row r="232" customFormat="false" ht="15" hidden="false" customHeight="true" outlineLevel="0" collapsed="false">
      <c r="A232" s="1" t="n">
        <v>231</v>
      </c>
      <c r="B232" s="1" t="n">
        <v>3</v>
      </c>
      <c r="C232" s="1" t="n">
        <v>2861</v>
      </c>
      <c r="D232" s="1" t="s">
        <v>7319</v>
      </c>
      <c r="E232" s="1" t="n">
        <v>492</v>
      </c>
      <c r="F232" s="1" t="n">
        <v>64</v>
      </c>
      <c r="G232" s="1" t="n">
        <v>1085.03</v>
      </c>
      <c r="H232" s="4" t="n">
        <v>46154.6009365046</v>
      </c>
      <c r="I2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231BT82752432861492641085.0346154.6009365046</v>
      </c>
      <c r="J232" s="1" t="n">
        <f aca="false">COUNTIF(I:I, $I232)</f>
        <v>1</v>
      </c>
      <c r="K232" s="1" t="str">
        <f aca="false">IF(ISNA(VLOOKUP(Table4[product_id], tblProducts[], tblProducts[product_name],FALSE() )), "Invalid", "Valid")</f>
        <v>Valid</v>
      </c>
      <c r="L232" s="5" t="str">
        <f aca="false">IF(ISNA(VLOOKUP(Table4[[#This Row],[warehouse_id]], tblwhouse[], tblwhouse[warehouse_name],FALSE() )), "Invalid", "Valid")</f>
        <v>Valid</v>
      </c>
    </row>
    <row r="233" customFormat="false" ht="15" hidden="false" customHeight="true" outlineLevel="0" collapsed="false">
      <c r="A233" s="1" t="n">
        <v>232</v>
      </c>
      <c r="B233" s="1" t="n">
        <v>4</v>
      </c>
      <c r="C233" s="1" t="n">
        <v>48</v>
      </c>
      <c r="D233" s="1" t="s">
        <v>7320</v>
      </c>
      <c r="E233" s="1" t="n">
        <v>23</v>
      </c>
      <c r="F233" s="1" t="n">
        <v>46</v>
      </c>
      <c r="G233" s="1" t="n">
        <v>273.7</v>
      </c>
      <c r="H233" s="4" t="n">
        <v>46022.6009365046</v>
      </c>
      <c r="I2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232BT2012354482346273.746022.6009365046</v>
      </c>
      <c r="J233" s="1" t="n">
        <f aca="false">COUNTIF(I:I, $I233)</f>
        <v>1</v>
      </c>
      <c r="K233" s="1" t="str">
        <f aca="false">IF(ISNA(VLOOKUP(Table4[product_id], tblProducts[], tblProducts[product_name],FALSE() )), "Invalid", "Valid")</f>
        <v>Valid</v>
      </c>
      <c r="L233" s="5" t="str">
        <f aca="false">IF(ISNA(VLOOKUP(Table4[[#This Row],[warehouse_id]], tblwhouse[], tblwhouse[warehouse_name],FALSE() )), "Invalid", "Valid")</f>
        <v>Valid</v>
      </c>
    </row>
    <row r="234" customFormat="false" ht="15" hidden="false" customHeight="true" outlineLevel="0" collapsed="false">
      <c r="A234" s="1" t="n">
        <v>233</v>
      </c>
      <c r="B234" s="1" t="n">
        <v>3</v>
      </c>
      <c r="C234" s="1" t="n">
        <v>549</v>
      </c>
      <c r="D234" s="1" t="s">
        <v>7321</v>
      </c>
      <c r="E234" s="1" t="n">
        <v>190</v>
      </c>
      <c r="F234" s="1" t="n">
        <v>43</v>
      </c>
      <c r="G234" s="1" t="n">
        <v>1154.71</v>
      </c>
      <c r="H234" s="4" t="n">
        <v>46145.6009365046</v>
      </c>
      <c r="I2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233BT1613523549190431154.7146145.6009365046</v>
      </c>
      <c r="J234" s="1" t="n">
        <f aca="false">COUNTIF(I:I, $I234)</f>
        <v>1</v>
      </c>
      <c r="K234" s="1" t="str">
        <f aca="false">IF(ISNA(VLOOKUP(Table4[product_id], tblProducts[], tblProducts[product_name],FALSE() )), "Invalid", "Valid")</f>
        <v>Valid</v>
      </c>
      <c r="L234" s="5" t="str">
        <f aca="false">IF(ISNA(VLOOKUP(Table4[[#This Row],[warehouse_id]], tblwhouse[], tblwhouse[warehouse_name],FALSE() )), "Invalid", "Valid")</f>
        <v>Valid</v>
      </c>
    </row>
    <row r="235" customFormat="false" ht="15" hidden="false" customHeight="true" outlineLevel="0" collapsed="false">
      <c r="A235" s="1" t="n">
        <v>234</v>
      </c>
      <c r="B235" s="1" t="n">
        <v>3</v>
      </c>
      <c r="C235" s="1" t="n">
        <v>2158</v>
      </c>
      <c r="D235" s="1" t="s">
        <v>7322</v>
      </c>
      <c r="E235" s="1" t="n">
        <v>12</v>
      </c>
      <c r="F235" s="1" t="n">
        <v>47</v>
      </c>
      <c r="G235" s="1" t="n">
        <v>865.81</v>
      </c>
      <c r="H235" s="4" t="n">
        <v>45912.6009365046</v>
      </c>
      <c r="I2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234BT178422321581247865.8145912.6009365046</v>
      </c>
      <c r="J235" s="1" t="n">
        <f aca="false">COUNTIF(I:I, $I235)</f>
        <v>1</v>
      </c>
      <c r="K235" s="1" t="str">
        <f aca="false">IF(ISNA(VLOOKUP(Table4[product_id], tblProducts[], tblProducts[product_name],FALSE() )), "Invalid", "Valid")</f>
        <v>Valid</v>
      </c>
      <c r="L235" s="5" t="str">
        <f aca="false">IF(ISNA(VLOOKUP(Table4[[#This Row],[warehouse_id]], tblwhouse[], tblwhouse[warehouse_name],FALSE() )), "Invalid", "Valid")</f>
        <v>Valid</v>
      </c>
    </row>
    <row r="236" customFormat="false" ht="15" hidden="false" customHeight="true" outlineLevel="0" collapsed="false">
      <c r="A236" s="1" t="n">
        <v>235</v>
      </c>
      <c r="B236" s="1" t="n">
        <v>3</v>
      </c>
      <c r="C236" s="1" t="n">
        <v>1052</v>
      </c>
      <c r="D236" s="1" t="s">
        <v>7323</v>
      </c>
      <c r="E236" s="1" t="n">
        <v>273</v>
      </c>
      <c r="F236" s="1" t="n">
        <v>25</v>
      </c>
      <c r="G236" s="1" t="n">
        <v>231.93</v>
      </c>
      <c r="H236" s="4" t="n">
        <v>46041.6009365046</v>
      </c>
      <c r="I2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235BT4019993105227325231.9346041.6009365046</v>
      </c>
      <c r="J236" s="1" t="n">
        <f aca="false">COUNTIF(I:I, $I236)</f>
        <v>1</v>
      </c>
      <c r="K236" s="1" t="str">
        <f aca="false">IF(ISNA(VLOOKUP(Table4[product_id], tblProducts[], tblProducts[product_name],FALSE() )), "Invalid", "Valid")</f>
        <v>Valid</v>
      </c>
      <c r="L236" s="5" t="str">
        <f aca="false">IF(ISNA(VLOOKUP(Table4[[#This Row],[warehouse_id]], tblwhouse[], tblwhouse[warehouse_name],FALSE() )), "Invalid", "Valid")</f>
        <v>Valid</v>
      </c>
    </row>
    <row r="237" customFormat="false" ht="15" hidden="false" customHeight="true" outlineLevel="0" collapsed="false">
      <c r="A237" s="1" t="n">
        <v>236</v>
      </c>
      <c r="B237" s="1" t="n">
        <v>4</v>
      </c>
      <c r="C237" s="1" t="n">
        <v>651</v>
      </c>
      <c r="D237" s="1" t="s">
        <v>7324</v>
      </c>
      <c r="E237" s="1" t="n">
        <v>354</v>
      </c>
      <c r="F237" s="1" t="n">
        <v>79</v>
      </c>
      <c r="G237" s="1" t="n">
        <v>979.12</v>
      </c>
      <c r="H237" s="4" t="n">
        <v>46189.6009365046</v>
      </c>
      <c r="I2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236BT361585465135479979.1246189.6009365046</v>
      </c>
      <c r="J237" s="1" t="n">
        <f aca="false">COUNTIF(I:I, $I237)</f>
        <v>1</v>
      </c>
      <c r="K237" s="1" t="str">
        <f aca="false">IF(ISNA(VLOOKUP(Table4[product_id], tblProducts[], tblProducts[product_name],FALSE() )), "Invalid", "Valid")</f>
        <v>Valid</v>
      </c>
      <c r="L237" s="5" t="str">
        <f aca="false">IF(ISNA(VLOOKUP(Table4[[#This Row],[warehouse_id]], tblwhouse[], tblwhouse[warehouse_name],FALSE() )), "Invalid", "Valid")</f>
        <v>Valid</v>
      </c>
    </row>
    <row r="238" customFormat="false" ht="15" hidden="false" customHeight="true" outlineLevel="0" collapsed="false">
      <c r="A238" s="1" t="n">
        <v>237</v>
      </c>
      <c r="B238" s="1" t="n">
        <v>2</v>
      </c>
      <c r="C238" s="1" t="n">
        <v>124</v>
      </c>
      <c r="D238" s="1" t="s">
        <v>7325</v>
      </c>
      <c r="E238" s="1" t="n">
        <v>141</v>
      </c>
      <c r="F238" s="1" t="n">
        <v>61</v>
      </c>
      <c r="G238" s="1" t="n">
        <v>901.16</v>
      </c>
      <c r="H238" s="4" t="n">
        <v>45919.6009365046</v>
      </c>
      <c r="I2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237BT986962212414161901.1645919.6009365046</v>
      </c>
      <c r="J238" s="1" t="n">
        <f aca="false">COUNTIF(I:I, $I238)</f>
        <v>1</v>
      </c>
      <c r="K238" s="1" t="str">
        <f aca="false">IF(ISNA(VLOOKUP(Table4[product_id], tblProducts[], tblProducts[product_name],FALSE() )), "Invalid", "Valid")</f>
        <v>Valid</v>
      </c>
      <c r="L238" s="5" t="str">
        <f aca="false">IF(ISNA(VLOOKUP(Table4[[#This Row],[warehouse_id]], tblwhouse[], tblwhouse[warehouse_name],FALSE() )), "Invalid", "Valid")</f>
        <v>Valid</v>
      </c>
    </row>
    <row r="239" customFormat="false" ht="15" hidden="false" customHeight="true" outlineLevel="0" collapsed="false">
      <c r="A239" s="1" t="n">
        <v>238</v>
      </c>
      <c r="B239" s="1" t="n">
        <v>2</v>
      </c>
      <c r="C239" s="1" t="n">
        <v>1885</v>
      </c>
      <c r="D239" s="1" t="s">
        <v>7326</v>
      </c>
      <c r="E239" s="1" t="n">
        <v>334</v>
      </c>
      <c r="F239" s="1" t="n">
        <v>34</v>
      </c>
      <c r="G239" s="1" t="n">
        <v>680.44</v>
      </c>
      <c r="H239" s="4" t="n">
        <v>45922.6009365046</v>
      </c>
      <c r="I2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238BT8888712188533434680.4445922.6009365046</v>
      </c>
      <c r="J239" s="1" t="n">
        <f aca="false">COUNTIF(I:I, $I239)</f>
        <v>1</v>
      </c>
      <c r="K239" s="1" t="str">
        <f aca="false">IF(ISNA(VLOOKUP(Table4[product_id], tblProducts[], tblProducts[product_name],FALSE() )), "Invalid", "Valid")</f>
        <v>Valid</v>
      </c>
      <c r="L239" s="5" t="str">
        <f aca="false">IF(ISNA(VLOOKUP(Table4[[#This Row],[warehouse_id]], tblwhouse[], tblwhouse[warehouse_name],FALSE() )), "Invalid", "Valid")</f>
        <v>Valid</v>
      </c>
    </row>
    <row r="240" customFormat="false" ht="15" hidden="false" customHeight="true" outlineLevel="0" collapsed="false">
      <c r="A240" s="1" t="n">
        <v>239</v>
      </c>
      <c r="B240" s="1" t="n">
        <v>3</v>
      </c>
      <c r="C240" s="1" t="n">
        <v>890</v>
      </c>
      <c r="D240" s="1" t="s">
        <v>7327</v>
      </c>
      <c r="E240" s="1" t="n">
        <v>139</v>
      </c>
      <c r="F240" s="1" t="n">
        <v>43</v>
      </c>
      <c r="G240" s="1" t="n">
        <v>781.76</v>
      </c>
      <c r="H240" s="4" t="n">
        <v>46061.6009365046</v>
      </c>
      <c r="I2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239BT524739389013943781.7646061.6009365046</v>
      </c>
      <c r="J240" s="1" t="n">
        <f aca="false">COUNTIF(I:I, $I240)</f>
        <v>1</v>
      </c>
      <c r="K240" s="1" t="str">
        <f aca="false">IF(ISNA(VLOOKUP(Table4[product_id], tblProducts[], tblProducts[product_name],FALSE() )), "Invalid", "Valid")</f>
        <v>Valid</v>
      </c>
      <c r="L240" s="5" t="str">
        <f aca="false">IF(ISNA(VLOOKUP(Table4[[#This Row],[warehouse_id]], tblwhouse[], tblwhouse[warehouse_name],FALSE() )), "Invalid", "Valid")</f>
        <v>Valid</v>
      </c>
    </row>
    <row r="241" customFormat="false" ht="15" hidden="false" customHeight="true" outlineLevel="0" collapsed="false">
      <c r="A241" s="1" t="n">
        <v>240</v>
      </c>
      <c r="B241" s="1" t="n">
        <v>1</v>
      </c>
      <c r="C241" s="1" t="n">
        <v>2571</v>
      </c>
      <c r="D241" s="1" t="s">
        <v>7328</v>
      </c>
      <c r="E241" s="1" t="n">
        <v>342</v>
      </c>
      <c r="F241" s="1" t="n">
        <v>79</v>
      </c>
      <c r="G241" s="1" t="n">
        <v>133.28</v>
      </c>
      <c r="H241" s="4" t="n">
        <v>45877.6009365046</v>
      </c>
      <c r="I2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240BT6267061257134279133.2845877.6009365046</v>
      </c>
      <c r="J241" s="1" t="n">
        <f aca="false">COUNTIF(I:I, $I241)</f>
        <v>1</v>
      </c>
      <c r="K241" s="1" t="str">
        <f aca="false">IF(ISNA(VLOOKUP(Table4[product_id], tblProducts[], tblProducts[product_name],FALSE() )), "Invalid", "Valid")</f>
        <v>Valid</v>
      </c>
      <c r="L241" s="5" t="str">
        <f aca="false">IF(ISNA(VLOOKUP(Table4[[#This Row],[warehouse_id]], tblwhouse[], tblwhouse[warehouse_name],FALSE() )), "Invalid", "Valid")</f>
        <v>Valid</v>
      </c>
    </row>
    <row r="242" customFormat="false" ht="15" hidden="false" customHeight="true" outlineLevel="0" collapsed="false">
      <c r="A242" s="1" t="n">
        <v>241</v>
      </c>
      <c r="B242" s="1" t="n">
        <v>3</v>
      </c>
      <c r="C242" s="1" t="n">
        <v>2744</v>
      </c>
      <c r="D242" s="1" t="s">
        <v>7329</v>
      </c>
      <c r="E242" s="1" t="n">
        <v>346</v>
      </c>
      <c r="F242" s="1" t="n">
        <v>40</v>
      </c>
      <c r="G242" s="1" t="n">
        <v>802.03</v>
      </c>
      <c r="H242" s="4" t="n">
        <v>45956.6009365046</v>
      </c>
      <c r="I2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241BT1004103274434640802.0345956.6009365046</v>
      </c>
      <c r="J242" s="1" t="n">
        <f aca="false">COUNTIF(I:I, $I242)</f>
        <v>1</v>
      </c>
      <c r="K242" s="1" t="str">
        <f aca="false">IF(ISNA(VLOOKUP(Table4[product_id], tblProducts[], tblProducts[product_name],FALSE() )), "Invalid", "Valid")</f>
        <v>Valid</v>
      </c>
      <c r="L242" s="5" t="str">
        <f aca="false">IF(ISNA(VLOOKUP(Table4[[#This Row],[warehouse_id]], tblwhouse[], tblwhouse[warehouse_name],FALSE() )), "Invalid", "Valid")</f>
        <v>Valid</v>
      </c>
    </row>
    <row r="243" customFormat="false" ht="15" hidden="false" customHeight="true" outlineLevel="0" collapsed="false">
      <c r="A243" s="1" t="n">
        <v>242</v>
      </c>
      <c r="B243" s="1" t="n">
        <v>1</v>
      </c>
      <c r="C243" s="1" t="n">
        <v>2607</v>
      </c>
      <c r="D243" s="1" t="s">
        <v>7330</v>
      </c>
      <c r="E243" s="1" t="n">
        <v>334</v>
      </c>
      <c r="F243" s="1" t="n">
        <v>30</v>
      </c>
      <c r="G243" s="1" t="n">
        <v>920.35</v>
      </c>
      <c r="H243" s="4" t="n">
        <v>46030.6009365046</v>
      </c>
      <c r="I2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242BT9553291260733430920.3546030.6009365046</v>
      </c>
      <c r="J243" s="1" t="n">
        <f aca="false">COUNTIF(I:I, $I243)</f>
        <v>1</v>
      </c>
      <c r="K243" s="1" t="str">
        <f aca="false">IF(ISNA(VLOOKUP(Table4[product_id], tblProducts[], tblProducts[product_name],FALSE() )), "Invalid", "Valid")</f>
        <v>Valid</v>
      </c>
      <c r="L243" s="5" t="str">
        <f aca="false">IF(ISNA(VLOOKUP(Table4[[#This Row],[warehouse_id]], tblwhouse[], tblwhouse[warehouse_name],FALSE() )), "Invalid", "Valid")</f>
        <v>Valid</v>
      </c>
    </row>
    <row r="244" customFormat="false" ht="15" hidden="false" customHeight="true" outlineLevel="0" collapsed="false">
      <c r="A244" s="1" t="n">
        <v>243</v>
      </c>
      <c r="B244" s="1" t="n">
        <v>2</v>
      </c>
      <c r="C244" s="1" t="n">
        <v>1690</v>
      </c>
      <c r="D244" s="1" t="s">
        <v>7331</v>
      </c>
      <c r="E244" s="1" t="n">
        <v>431</v>
      </c>
      <c r="F244" s="1" t="n">
        <v>39</v>
      </c>
      <c r="G244" s="1" t="n">
        <v>44.18</v>
      </c>
      <c r="H244" s="4" t="n">
        <v>45867.6009365046</v>
      </c>
      <c r="I2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243BT330852216904313944.1845867.6009365046</v>
      </c>
      <c r="J244" s="1" t="n">
        <f aca="false">COUNTIF(I:I, $I244)</f>
        <v>1</v>
      </c>
      <c r="K244" s="1" t="str">
        <f aca="false">IF(ISNA(VLOOKUP(Table4[product_id], tblProducts[], tblProducts[product_name],FALSE() )), "Invalid", "Valid")</f>
        <v>Valid</v>
      </c>
      <c r="L244" s="5" t="str">
        <f aca="false">IF(ISNA(VLOOKUP(Table4[[#This Row],[warehouse_id]], tblwhouse[], tblwhouse[warehouse_name],FALSE() )), "Invalid", "Valid")</f>
        <v>Valid</v>
      </c>
    </row>
    <row r="245" customFormat="false" ht="15" hidden="false" customHeight="true" outlineLevel="0" collapsed="false">
      <c r="A245" s="1" t="n">
        <v>244</v>
      </c>
      <c r="B245" s="1" t="n">
        <v>3</v>
      </c>
      <c r="C245" s="1" t="n">
        <v>2446</v>
      </c>
      <c r="D245" s="1" t="s">
        <v>7332</v>
      </c>
      <c r="E245" s="1" t="n">
        <v>106</v>
      </c>
      <c r="F245" s="1" t="n">
        <v>37</v>
      </c>
      <c r="G245" s="1" t="n">
        <v>966.32</v>
      </c>
      <c r="H245" s="4" t="n">
        <v>45985.6009365046</v>
      </c>
      <c r="I2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244BT1590323244610637966.3245985.6009365046</v>
      </c>
      <c r="J245" s="1" t="n">
        <f aca="false">COUNTIF(I:I, $I245)</f>
        <v>1</v>
      </c>
      <c r="K245" s="1" t="str">
        <f aca="false">IF(ISNA(VLOOKUP(Table4[product_id], tblProducts[], tblProducts[product_name],FALSE() )), "Invalid", "Valid")</f>
        <v>Valid</v>
      </c>
      <c r="L245" s="5" t="str">
        <f aca="false">IF(ISNA(VLOOKUP(Table4[[#This Row],[warehouse_id]], tblwhouse[], tblwhouse[warehouse_name],FALSE() )), "Invalid", "Valid")</f>
        <v>Valid</v>
      </c>
    </row>
    <row r="246" customFormat="false" ht="15" hidden="false" customHeight="true" outlineLevel="0" collapsed="false">
      <c r="A246" s="1" t="n">
        <v>245</v>
      </c>
      <c r="B246" s="1" t="n">
        <v>1</v>
      </c>
      <c r="C246" s="1" t="n">
        <v>1831</v>
      </c>
      <c r="D246" s="1" t="s">
        <v>7333</v>
      </c>
      <c r="E246" s="1" t="n">
        <v>234</v>
      </c>
      <c r="F246" s="1" t="n">
        <v>58</v>
      </c>
      <c r="G246" s="1" t="n">
        <v>273.66</v>
      </c>
      <c r="H246" s="4" t="n">
        <v>46153.6009365046</v>
      </c>
      <c r="I2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245BT4547881183123458273.6646153.6009365046</v>
      </c>
      <c r="J246" s="1" t="n">
        <f aca="false">COUNTIF(I:I, $I246)</f>
        <v>1</v>
      </c>
      <c r="K246" s="1" t="str">
        <f aca="false">IF(ISNA(VLOOKUP(Table4[product_id], tblProducts[], tblProducts[product_name],FALSE() )), "Invalid", "Valid")</f>
        <v>Valid</v>
      </c>
      <c r="L246" s="5" t="str">
        <f aca="false">IF(ISNA(VLOOKUP(Table4[[#This Row],[warehouse_id]], tblwhouse[], tblwhouse[warehouse_name],FALSE() )), "Invalid", "Valid")</f>
        <v>Valid</v>
      </c>
    </row>
    <row r="247" customFormat="false" ht="15" hidden="false" customHeight="true" outlineLevel="0" collapsed="false">
      <c r="A247" s="1" t="n">
        <v>246</v>
      </c>
      <c r="B247" s="1" t="n">
        <v>4</v>
      </c>
      <c r="C247" s="1" t="n">
        <v>1978</v>
      </c>
      <c r="D247" s="1" t="s">
        <v>7334</v>
      </c>
      <c r="E247" s="1" t="n">
        <v>194</v>
      </c>
      <c r="F247" s="1" t="n">
        <v>71</v>
      </c>
      <c r="G247" s="1" t="n">
        <v>1011.53</v>
      </c>
      <c r="H247" s="4" t="n">
        <v>45994.6009365046</v>
      </c>
      <c r="I2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246BT15850641978194711011.5345994.6009365046</v>
      </c>
      <c r="J247" s="1" t="n">
        <f aca="false">COUNTIF(I:I, $I247)</f>
        <v>1</v>
      </c>
      <c r="K247" s="1" t="str">
        <f aca="false">IF(ISNA(VLOOKUP(Table4[product_id], tblProducts[], tblProducts[product_name],FALSE() )), "Invalid", "Valid")</f>
        <v>Valid</v>
      </c>
      <c r="L247" s="5" t="str">
        <f aca="false">IF(ISNA(VLOOKUP(Table4[[#This Row],[warehouse_id]], tblwhouse[], tblwhouse[warehouse_name],FALSE() )), "Invalid", "Valid")</f>
        <v>Valid</v>
      </c>
    </row>
    <row r="248" customFormat="false" ht="15" hidden="false" customHeight="true" outlineLevel="0" collapsed="false">
      <c r="A248" s="1" t="n">
        <v>247</v>
      </c>
      <c r="B248" s="1" t="n">
        <v>2</v>
      </c>
      <c r="C248" s="1" t="n">
        <v>657</v>
      </c>
      <c r="D248" s="1" t="s">
        <v>7335</v>
      </c>
      <c r="E248" s="1" t="n">
        <v>325</v>
      </c>
      <c r="F248" s="1" t="n">
        <v>80</v>
      </c>
      <c r="G248" s="1" t="n">
        <v>1222.01</v>
      </c>
      <c r="H248" s="4" t="n">
        <v>46205.6009365046</v>
      </c>
      <c r="I2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247BT5093402657325801222.0146205.6009365046</v>
      </c>
      <c r="J248" s="1" t="n">
        <f aca="false">COUNTIF(I:I, $I248)</f>
        <v>1</v>
      </c>
      <c r="K248" s="1" t="str">
        <f aca="false">IF(ISNA(VLOOKUP(Table4[product_id], tblProducts[], tblProducts[product_name],FALSE() )), "Invalid", "Valid")</f>
        <v>Valid</v>
      </c>
      <c r="L248" s="5" t="str">
        <f aca="false">IF(ISNA(VLOOKUP(Table4[[#This Row],[warehouse_id]], tblwhouse[], tblwhouse[warehouse_name],FALSE() )), "Invalid", "Valid")</f>
        <v>Valid</v>
      </c>
    </row>
    <row r="249" customFormat="false" ht="15" hidden="false" customHeight="true" outlineLevel="0" collapsed="false">
      <c r="A249" s="1" t="n">
        <v>248</v>
      </c>
      <c r="B249" s="1" t="n">
        <v>4</v>
      </c>
      <c r="C249" s="1" t="n">
        <v>2535</v>
      </c>
      <c r="D249" s="1" t="s">
        <v>7336</v>
      </c>
      <c r="E249" s="1" t="n">
        <v>368</v>
      </c>
      <c r="F249" s="1" t="n">
        <v>49</v>
      </c>
      <c r="G249" s="1" t="n">
        <v>1419.7</v>
      </c>
      <c r="H249" s="4" t="n">
        <v>46157.6009365046</v>
      </c>
      <c r="I2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248BT69394642535368491419.746157.6009365046</v>
      </c>
      <c r="J249" s="1" t="n">
        <f aca="false">COUNTIF(I:I, $I249)</f>
        <v>1</v>
      </c>
      <c r="K249" s="1" t="str">
        <f aca="false">IF(ISNA(VLOOKUP(Table4[product_id], tblProducts[], tblProducts[product_name],FALSE() )), "Invalid", "Valid")</f>
        <v>Valid</v>
      </c>
      <c r="L249" s="5" t="str">
        <f aca="false">IF(ISNA(VLOOKUP(Table4[[#This Row],[warehouse_id]], tblwhouse[], tblwhouse[warehouse_name],FALSE() )), "Invalid", "Valid")</f>
        <v>Valid</v>
      </c>
    </row>
    <row r="250" customFormat="false" ht="15" hidden="false" customHeight="true" outlineLevel="0" collapsed="false">
      <c r="A250" s="1" t="n">
        <v>249</v>
      </c>
      <c r="B250" s="1" t="n">
        <v>1</v>
      </c>
      <c r="C250" s="1" t="n">
        <v>46</v>
      </c>
      <c r="D250" s="1" t="s">
        <v>7337</v>
      </c>
      <c r="E250" s="1" t="n">
        <v>184</v>
      </c>
      <c r="F250" s="1" t="n">
        <v>79</v>
      </c>
      <c r="G250" s="1" t="n">
        <v>490.66</v>
      </c>
      <c r="H250" s="4" t="n">
        <v>45873.6009365046</v>
      </c>
      <c r="I2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249BT91163514618479490.6645873.6009365046</v>
      </c>
      <c r="J250" s="1" t="n">
        <f aca="false">COUNTIF(I:I, $I250)</f>
        <v>1</v>
      </c>
      <c r="K250" s="1" t="str">
        <f aca="false">IF(ISNA(VLOOKUP(Table4[product_id], tblProducts[], tblProducts[product_name],FALSE() )), "Invalid", "Valid")</f>
        <v>Valid</v>
      </c>
      <c r="L250" s="5" t="str">
        <f aca="false">IF(ISNA(VLOOKUP(Table4[[#This Row],[warehouse_id]], tblwhouse[], tblwhouse[warehouse_name],FALSE() )), "Invalid", "Valid")</f>
        <v>Valid</v>
      </c>
    </row>
    <row r="251" customFormat="false" ht="15" hidden="false" customHeight="true" outlineLevel="0" collapsed="false">
      <c r="A251" s="1" t="n">
        <v>250</v>
      </c>
      <c r="B251" s="1" t="n">
        <v>2</v>
      </c>
      <c r="C251" s="1" t="n">
        <v>1908</v>
      </c>
      <c r="D251" s="1" t="s">
        <v>7338</v>
      </c>
      <c r="E251" s="1" t="n">
        <v>262</v>
      </c>
      <c r="F251" s="1" t="n">
        <v>39</v>
      </c>
      <c r="G251" s="1" t="n">
        <v>305.63</v>
      </c>
      <c r="H251" s="4" t="n">
        <v>46164.6009365046</v>
      </c>
      <c r="I2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250BT6351072190826239305.6346164.6009365046</v>
      </c>
      <c r="J251" s="1" t="n">
        <f aca="false">COUNTIF(I:I, $I251)</f>
        <v>1</v>
      </c>
      <c r="K251" s="1" t="str">
        <f aca="false">IF(ISNA(VLOOKUP(Table4[product_id], tblProducts[], tblProducts[product_name],FALSE() )), "Invalid", "Valid")</f>
        <v>Valid</v>
      </c>
      <c r="L251" s="5" t="str">
        <f aca="false">IF(ISNA(VLOOKUP(Table4[[#This Row],[warehouse_id]], tblwhouse[], tblwhouse[warehouse_name],FALSE() )), "Invalid", "Valid")</f>
        <v>Valid</v>
      </c>
    </row>
    <row r="252" customFormat="false" ht="15" hidden="false" customHeight="true" outlineLevel="0" collapsed="false">
      <c r="A252" s="1" t="n">
        <v>251</v>
      </c>
      <c r="B252" s="1" t="n">
        <v>4</v>
      </c>
      <c r="C252" s="1" t="n">
        <v>1785</v>
      </c>
      <c r="D252" s="1" t="s">
        <v>7339</v>
      </c>
      <c r="E252" s="1" t="n">
        <v>-15</v>
      </c>
      <c r="F252" s="1" t="n">
        <v>26</v>
      </c>
      <c r="G252" s="1" t="n">
        <v>864.21</v>
      </c>
      <c r="H252" s="4" t="n">
        <v>45954.6009365046</v>
      </c>
      <c r="I2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251BT10946841785-1526864.2145954.6009365046</v>
      </c>
      <c r="J252" s="1" t="n">
        <f aca="false">COUNTIF(I:I, $I252)</f>
        <v>1</v>
      </c>
      <c r="K252" s="1" t="str">
        <f aca="false">IF(ISNA(VLOOKUP(Table4[product_id], tblProducts[], tblProducts[product_name],FALSE() )), "Invalid", "Valid")</f>
        <v>Valid</v>
      </c>
      <c r="L252" s="5" t="str">
        <f aca="false">IF(ISNA(VLOOKUP(Table4[[#This Row],[warehouse_id]], tblwhouse[], tblwhouse[warehouse_name],FALSE() )), "Invalid", "Valid")</f>
        <v>Valid</v>
      </c>
    </row>
    <row r="253" customFormat="false" ht="15" hidden="false" customHeight="true" outlineLevel="0" collapsed="false">
      <c r="A253" s="1" t="n">
        <v>252</v>
      </c>
      <c r="B253" s="1" t="n">
        <v>2</v>
      </c>
      <c r="C253" s="1" t="n">
        <v>296</v>
      </c>
      <c r="D253" s="1" t="s">
        <v>7340</v>
      </c>
      <c r="E253" s="1" t="n">
        <v>-2</v>
      </c>
      <c r="F253" s="1" t="n">
        <v>61</v>
      </c>
      <c r="G253" s="1" t="n">
        <v>1027.17</v>
      </c>
      <c r="H253" s="4" t="n">
        <v>46062.6009365046</v>
      </c>
      <c r="I2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252BT2972492296-2611027.1746062.6009365046</v>
      </c>
      <c r="J253" s="1" t="n">
        <f aca="false">COUNTIF(I:I, $I253)</f>
        <v>1</v>
      </c>
      <c r="K253" s="1" t="str">
        <f aca="false">IF(ISNA(VLOOKUP(Table4[product_id], tblProducts[], tblProducts[product_name],FALSE() )), "Invalid", "Valid")</f>
        <v>Valid</v>
      </c>
      <c r="L253" s="5" t="str">
        <f aca="false">IF(ISNA(VLOOKUP(Table4[[#This Row],[warehouse_id]], tblwhouse[], tblwhouse[warehouse_name],FALSE() )), "Invalid", "Valid")</f>
        <v>Valid</v>
      </c>
    </row>
    <row r="254" customFormat="false" ht="15" hidden="false" customHeight="true" outlineLevel="0" collapsed="false">
      <c r="A254" s="1" t="n">
        <v>253</v>
      </c>
      <c r="B254" s="1" t="n">
        <v>2</v>
      </c>
      <c r="C254" s="1" t="n">
        <v>2050</v>
      </c>
      <c r="D254" s="1" t="s">
        <v>7341</v>
      </c>
      <c r="E254" s="1" t="n">
        <v>495</v>
      </c>
      <c r="F254" s="1" t="n">
        <v>74</v>
      </c>
      <c r="G254" s="1" t="n">
        <v>1170.45</v>
      </c>
      <c r="H254" s="4" t="n">
        <v>45965.6009365046</v>
      </c>
      <c r="I2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253BT38317522050495741170.4545965.6009365046</v>
      </c>
      <c r="J254" s="1" t="n">
        <f aca="false">COUNTIF(I:I, $I254)</f>
        <v>1</v>
      </c>
      <c r="K254" s="1" t="str">
        <f aca="false">IF(ISNA(VLOOKUP(Table4[product_id], tblProducts[], tblProducts[product_name],FALSE() )), "Invalid", "Valid")</f>
        <v>Valid</v>
      </c>
      <c r="L254" s="5" t="str">
        <f aca="false">IF(ISNA(VLOOKUP(Table4[[#This Row],[warehouse_id]], tblwhouse[], tblwhouse[warehouse_name],FALSE() )), "Invalid", "Valid")</f>
        <v>Valid</v>
      </c>
    </row>
    <row r="255" customFormat="false" ht="15" hidden="false" customHeight="true" outlineLevel="0" collapsed="false">
      <c r="A255" s="1" t="n">
        <v>254</v>
      </c>
      <c r="B255" s="1" t="n">
        <v>1</v>
      </c>
      <c r="C255" s="1" t="n">
        <v>2287</v>
      </c>
      <c r="D255" s="1" t="s">
        <v>7342</v>
      </c>
      <c r="E255" s="1" t="n">
        <v>127</v>
      </c>
      <c r="F255" s="1" t="n">
        <v>53</v>
      </c>
      <c r="G255" s="1" t="n">
        <v>583.09</v>
      </c>
      <c r="H255" s="4" t="n">
        <v>46162.6009365162</v>
      </c>
      <c r="I2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254BT5999671228712753583.0946162.6009365162</v>
      </c>
      <c r="J255" s="1" t="n">
        <f aca="false">COUNTIF(I:I, $I255)</f>
        <v>1</v>
      </c>
      <c r="K255" s="1" t="str">
        <f aca="false">IF(ISNA(VLOOKUP(Table4[product_id], tblProducts[], tblProducts[product_name],FALSE() )), "Invalid", "Valid")</f>
        <v>Valid</v>
      </c>
      <c r="L255" s="5" t="str">
        <f aca="false">IF(ISNA(VLOOKUP(Table4[[#This Row],[warehouse_id]], tblwhouse[], tblwhouse[warehouse_name],FALSE() )), "Invalid", "Valid")</f>
        <v>Valid</v>
      </c>
    </row>
    <row r="256" customFormat="false" ht="15" hidden="false" customHeight="true" outlineLevel="0" collapsed="false">
      <c r="A256" s="1" t="n">
        <v>255</v>
      </c>
      <c r="B256" s="1" t="n">
        <v>4</v>
      </c>
      <c r="C256" s="1" t="n">
        <v>1120</v>
      </c>
      <c r="D256" s="1" t="s">
        <v>7343</v>
      </c>
      <c r="E256" s="1" t="n">
        <v>43</v>
      </c>
      <c r="F256" s="1" t="n">
        <v>30</v>
      </c>
      <c r="G256" s="1" t="n">
        <v>519.51</v>
      </c>
      <c r="H256" s="4" t="n">
        <v>46068.6009365162</v>
      </c>
      <c r="I2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255BT763902411204330519.5146068.6009365162</v>
      </c>
      <c r="J256" s="1" t="n">
        <f aca="false">COUNTIF(I:I, $I256)</f>
        <v>1</v>
      </c>
      <c r="K256" s="1" t="str">
        <f aca="false">IF(ISNA(VLOOKUP(Table4[product_id], tblProducts[], tblProducts[product_name],FALSE() )), "Invalid", "Valid")</f>
        <v>Valid</v>
      </c>
      <c r="L256" s="5" t="str">
        <f aca="false">IF(ISNA(VLOOKUP(Table4[[#This Row],[warehouse_id]], tblwhouse[], tblwhouse[warehouse_name],FALSE() )), "Invalid", "Valid")</f>
        <v>Valid</v>
      </c>
    </row>
    <row r="257" customFormat="false" ht="15" hidden="false" customHeight="true" outlineLevel="0" collapsed="false">
      <c r="A257" s="1" t="n">
        <v>256</v>
      </c>
      <c r="B257" s="1" t="n">
        <v>1</v>
      </c>
      <c r="C257" s="1" t="n">
        <v>2092</v>
      </c>
      <c r="D257" s="1" t="s">
        <v>7344</v>
      </c>
      <c r="E257" s="1" t="n">
        <v>275</v>
      </c>
      <c r="F257" s="1" t="n">
        <v>53</v>
      </c>
      <c r="G257" s="1" t="n">
        <v>1367.99</v>
      </c>
      <c r="H257" s="4" t="n">
        <v>45934.6009365162</v>
      </c>
      <c r="I2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256BT49185612092275531367.9945934.6009365162</v>
      </c>
      <c r="J257" s="1" t="n">
        <f aca="false">COUNTIF(I:I, $I257)</f>
        <v>1</v>
      </c>
      <c r="K257" s="1" t="str">
        <f aca="false">IF(ISNA(VLOOKUP(Table4[product_id], tblProducts[], tblProducts[product_name],FALSE() )), "Invalid", "Valid")</f>
        <v>Valid</v>
      </c>
      <c r="L257" s="5" t="str">
        <f aca="false">IF(ISNA(VLOOKUP(Table4[[#This Row],[warehouse_id]], tblwhouse[], tblwhouse[warehouse_name],FALSE() )), "Invalid", "Valid")</f>
        <v>Valid</v>
      </c>
    </row>
    <row r="258" customFormat="false" ht="15" hidden="false" customHeight="true" outlineLevel="0" collapsed="false">
      <c r="A258" s="1" t="n">
        <v>257</v>
      </c>
      <c r="B258" s="1" t="n">
        <v>3</v>
      </c>
      <c r="C258" s="1" t="n">
        <v>1811</v>
      </c>
      <c r="D258" s="1" t="s">
        <v>7345</v>
      </c>
      <c r="E258" s="1" t="n">
        <v>180</v>
      </c>
      <c r="F258" s="1" t="n">
        <v>42</v>
      </c>
      <c r="G258" s="1" t="n">
        <v>1048.03</v>
      </c>
      <c r="H258" s="4" t="n">
        <v>45898.6009365162</v>
      </c>
      <c r="I2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257BT39312731811180421048.0345898.6009365162</v>
      </c>
      <c r="J258" s="1" t="n">
        <f aca="false">COUNTIF(I:I, $I258)</f>
        <v>1</v>
      </c>
      <c r="K258" s="1" t="str">
        <f aca="false">IF(ISNA(VLOOKUP(Table4[product_id], tblProducts[], tblProducts[product_name],FALSE() )), "Invalid", "Valid")</f>
        <v>Valid</v>
      </c>
      <c r="L258" s="5" t="str">
        <f aca="false">IF(ISNA(VLOOKUP(Table4[[#This Row],[warehouse_id]], tblwhouse[], tblwhouse[warehouse_name],FALSE() )), "Invalid", "Valid")</f>
        <v>Valid</v>
      </c>
    </row>
    <row r="259" customFormat="false" ht="15" hidden="false" customHeight="true" outlineLevel="0" collapsed="false">
      <c r="A259" s="1" t="n">
        <v>258</v>
      </c>
      <c r="B259" s="1" t="n">
        <v>4</v>
      </c>
      <c r="C259" s="1" t="n">
        <v>2457</v>
      </c>
      <c r="D259" s="1" t="s">
        <v>7346</v>
      </c>
      <c r="E259" s="1" t="n">
        <v>106</v>
      </c>
      <c r="F259" s="1" t="n">
        <v>25</v>
      </c>
      <c r="G259" s="1" t="n">
        <v>1255.19</v>
      </c>
      <c r="H259" s="4" t="n">
        <v>46108.6009365162</v>
      </c>
      <c r="I2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258BT20535142457106251255.1946108.6009365162</v>
      </c>
      <c r="J259" s="1" t="n">
        <f aca="false">COUNTIF(I:I, $I259)</f>
        <v>1</v>
      </c>
      <c r="K259" s="1" t="str">
        <f aca="false">IF(ISNA(VLOOKUP(Table4[product_id], tblProducts[], tblProducts[product_name],FALSE() )), "Invalid", "Valid")</f>
        <v>Valid</v>
      </c>
      <c r="L259" s="5" t="str">
        <f aca="false">IF(ISNA(VLOOKUP(Table4[[#This Row],[warehouse_id]], tblwhouse[], tblwhouse[warehouse_name],FALSE() )), "Invalid", "Valid")</f>
        <v>Valid</v>
      </c>
    </row>
    <row r="260" customFormat="false" ht="15" hidden="false" customHeight="true" outlineLevel="0" collapsed="false">
      <c r="A260" s="1" t="n">
        <v>259</v>
      </c>
      <c r="B260" s="1" t="n">
        <v>1</v>
      </c>
      <c r="C260" s="1" t="n">
        <v>2331</v>
      </c>
      <c r="D260" s="1" t="s">
        <v>7347</v>
      </c>
      <c r="E260" s="1" t="n">
        <v>393</v>
      </c>
      <c r="F260" s="1" t="n">
        <v>24</v>
      </c>
      <c r="G260" s="1" t="n">
        <v>497.94</v>
      </c>
      <c r="H260" s="4" t="n">
        <v>45915.6009365162</v>
      </c>
      <c r="I2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259BT6524591233139324497.9445915.6009365162</v>
      </c>
      <c r="J260" s="1" t="n">
        <f aca="false">COUNTIF(I:I, $I260)</f>
        <v>1</v>
      </c>
      <c r="K260" s="1" t="str">
        <f aca="false">IF(ISNA(VLOOKUP(Table4[product_id], tblProducts[], tblProducts[product_name],FALSE() )), "Invalid", "Valid")</f>
        <v>Valid</v>
      </c>
      <c r="L260" s="5" t="str">
        <f aca="false">IF(ISNA(VLOOKUP(Table4[[#This Row],[warehouse_id]], tblwhouse[], tblwhouse[warehouse_name],FALSE() )), "Invalid", "Valid")</f>
        <v>Valid</v>
      </c>
    </row>
    <row r="261" customFormat="false" ht="15" hidden="false" customHeight="true" outlineLevel="0" collapsed="false">
      <c r="A261" s="1" t="n">
        <v>260</v>
      </c>
      <c r="B261" s="1" t="n">
        <v>3</v>
      </c>
      <c r="C261" s="1" t="n">
        <v>662</v>
      </c>
      <c r="D261" s="1" t="s">
        <v>7348</v>
      </c>
      <c r="E261" s="1" t="n">
        <v>295</v>
      </c>
      <c r="F261" s="1" t="n">
        <v>69</v>
      </c>
      <c r="G261" s="1" t="n">
        <v>559.1</v>
      </c>
      <c r="H261" s="4" t="n">
        <v>46029.6009365162</v>
      </c>
      <c r="I2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260BT206785366229569559.146029.6009365162</v>
      </c>
      <c r="J261" s="1" t="n">
        <f aca="false">COUNTIF(I:I, $I261)</f>
        <v>1</v>
      </c>
      <c r="K261" s="1" t="str">
        <f aca="false">IF(ISNA(VLOOKUP(Table4[product_id], tblProducts[], tblProducts[product_name],FALSE() )), "Invalid", "Valid")</f>
        <v>Valid</v>
      </c>
      <c r="L261" s="5" t="str">
        <f aca="false">IF(ISNA(VLOOKUP(Table4[[#This Row],[warehouse_id]], tblwhouse[], tblwhouse[warehouse_name],FALSE() )), "Invalid", "Valid")</f>
        <v>Valid</v>
      </c>
    </row>
    <row r="262" customFormat="false" ht="15" hidden="false" customHeight="true" outlineLevel="0" collapsed="false">
      <c r="A262" s="1" t="n">
        <v>261</v>
      </c>
      <c r="B262" s="1" t="n">
        <v>1</v>
      </c>
      <c r="C262" s="1" t="n">
        <v>2450</v>
      </c>
      <c r="D262" s="1" t="s">
        <v>7349</v>
      </c>
      <c r="E262" s="1" t="n">
        <v>331</v>
      </c>
      <c r="F262" s="1" t="n">
        <v>63</v>
      </c>
      <c r="G262" s="1" t="n">
        <v>1259.49</v>
      </c>
      <c r="H262" s="4" t="n">
        <v>46152.6009365162</v>
      </c>
      <c r="I2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261BT73984312450331631259.4946152.6009365162</v>
      </c>
      <c r="J262" s="1" t="n">
        <f aca="false">COUNTIF(I:I, $I262)</f>
        <v>1</v>
      </c>
      <c r="K262" s="1" t="str">
        <f aca="false">IF(ISNA(VLOOKUP(Table4[product_id], tblProducts[], tblProducts[product_name],FALSE() )), "Invalid", "Valid")</f>
        <v>Valid</v>
      </c>
      <c r="L262" s="5" t="str">
        <f aca="false">IF(ISNA(VLOOKUP(Table4[[#This Row],[warehouse_id]], tblwhouse[], tblwhouse[warehouse_name],FALSE() )), "Invalid", "Valid")</f>
        <v>Valid</v>
      </c>
    </row>
    <row r="263" customFormat="false" ht="15" hidden="false" customHeight="true" outlineLevel="0" collapsed="false">
      <c r="A263" s="1" t="n">
        <v>262</v>
      </c>
      <c r="B263" s="1" t="n">
        <v>2</v>
      </c>
      <c r="C263" s="1" t="n">
        <v>867</v>
      </c>
      <c r="D263" s="1" t="s">
        <v>7350</v>
      </c>
      <c r="E263" s="1" t="n">
        <v>253</v>
      </c>
      <c r="F263" s="1" t="n">
        <v>48</v>
      </c>
      <c r="G263" s="1" t="n">
        <v>1104.59</v>
      </c>
      <c r="H263" s="4" t="n">
        <v>46036.6009365162</v>
      </c>
      <c r="I2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262BT7831482867253481104.5946036.6009365162</v>
      </c>
      <c r="J263" s="1" t="n">
        <f aca="false">COUNTIF(I:I, $I263)</f>
        <v>1</v>
      </c>
      <c r="K263" s="1" t="str">
        <f aca="false">IF(ISNA(VLOOKUP(Table4[product_id], tblProducts[], tblProducts[product_name],FALSE() )), "Invalid", "Valid")</f>
        <v>Valid</v>
      </c>
      <c r="L263" s="5" t="str">
        <f aca="false">IF(ISNA(VLOOKUP(Table4[[#This Row],[warehouse_id]], tblwhouse[], tblwhouse[warehouse_name],FALSE() )), "Invalid", "Valid")</f>
        <v>Valid</v>
      </c>
    </row>
    <row r="264" customFormat="false" ht="15" hidden="false" customHeight="true" outlineLevel="0" collapsed="false">
      <c r="A264" s="1" t="n">
        <v>263</v>
      </c>
      <c r="B264" s="1" t="n">
        <v>4</v>
      </c>
      <c r="C264" s="1" t="n">
        <v>1253</v>
      </c>
      <c r="D264" s="1" t="s">
        <v>7351</v>
      </c>
      <c r="E264" s="1" t="n">
        <v>28</v>
      </c>
      <c r="F264" s="1" t="n">
        <v>72</v>
      </c>
      <c r="G264" s="1" t="n">
        <v>349.77</v>
      </c>
      <c r="H264" s="4" t="n">
        <v>46056.6009365162</v>
      </c>
      <c r="I2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263BT736997412532872349.7746056.6009365162</v>
      </c>
      <c r="J264" s="1" t="n">
        <f aca="false">COUNTIF(I:I, $I264)</f>
        <v>1</v>
      </c>
      <c r="K264" s="1" t="str">
        <f aca="false">IF(ISNA(VLOOKUP(Table4[product_id], tblProducts[], tblProducts[product_name],FALSE() )), "Invalid", "Valid")</f>
        <v>Valid</v>
      </c>
      <c r="L264" s="5" t="str">
        <f aca="false">IF(ISNA(VLOOKUP(Table4[[#This Row],[warehouse_id]], tblwhouse[], tblwhouse[warehouse_name],FALSE() )), "Invalid", "Valid")</f>
        <v>Valid</v>
      </c>
    </row>
    <row r="265" customFormat="false" ht="15" hidden="false" customHeight="true" outlineLevel="0" collapsed="false">
      <c r="A265" s="1" t="n">
        <v>264</v>
      </c>
      <c r="B265" s="1" t="n">
        <v>1</v>
      </c>
      <c r="C265" s="1" t="n">
        <v>1370</v>
      </c>
      <c r="D265" s="1" t="s">
        <v>7352</v>
      </c>
      <c r="E265" s="1" t="n">
        <v>190</v>
      </c>
      <c r="F265" s="1" t="n">
        <v>74</v>
      </c>
      <c r="G265" s="1" t="n">
        <v>880.36</v>
      </c>
      <c r="H265" s="4" t="n">
        <v>45985.6009365162</v>
      </c>
      <c r="I2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264BT7263191137019074880.3645985.6009365162</v>
      </c>
      <c r="J265" s="1" t="n">
        <f aca="false">COUNTIF(I:I, $I265)</f>
        <v>1</v>
      </c>
      <c r="K265" s="1" t="str">
        <f aca="false">IF(ISNA(VLOOKUP(Table4[product_id], tblProducts[], tblProducts[product_name],FALSE() )), "Invalid", "Valid")</f>
        <v>Valid</v>
      </c>
      <c r="L265" s="5" t="str">
        <f aca="false">IF(ISNA(VLOOKUP(Table4[[#This Row],[warehouse_id]], tblwhouse[], tblwhouse[warehouse_name],FALSE() )), "Invalid", "Valid")</f>
        <v>Valid</v>
      </c>
    </row>
    <row r="266" customFormat="false" ht="15" hidden="false" customHeight="true" outlineLevel="0" collapsed="false">
      <c r="A266" s="1" t="n">
        <v>265</v>
      </c>
      <c r="B266" s="1" t="n">
        <v>2</v>
      </c>
      <c r="C266" s="1" t="n">
        <v>1448</v>
      </c>
      <c r="D266" s="1" t="s">
        <v>7353</v>
      </c>
      <c r="E266" s="1" t="n">
        <v>347</v>
      </c>
      <c r="F266" s="1" t="n">
        <v>76</v>
      </c>
      <c r="G266" s="1" t="n">
        <v>1146.1</v>
      </c>
      <c r="H266" s="4" t="n">
        <v>45885.6009365162</v>
      </c>
      <c r="I2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265BT13664421448347761146.145885.6009365162</v>
      </c>
      <c r="J266" s="1" t="n">
        <f aca="false">COUNTIF(I:I, $I266)</f>
        <v>1</v>
      </c>
      <c r="K266" s="1" t="str">
        <f aca="false">IF(ISNA(VLOOKUP(Table4[product_id], tblProducts[], tblProducts[product_name],FALSE() )), "Invalid", "Valid")</f>
        <v>Valid</v>
      </c>
      <c r="L266" s="5" t="str">
        <f aca="false">IF(ISNA(VLOOKUP(Table4[[#This Row],[warehouse_id]], tblwhouse[], tblwhouse[warehouse_name],FALSE() )), "Invalid", "Valid")</f>
        <v>Valid</v>
      </c>
    </row>
    <row r="267" customFormat="false" ht="15" hidden="false" customHeight="true" outlineLevel="0" collapsed="false">
      <c r="A267" s="1" t="n">
        <v>266</v>
      </c>
      <c r="B267" s="1" t="n">
        <v>4</v>
      </c>
      <c r="C267" s="1" t="n">
        <v>1198</v>
      </c>
      <c r="D267" s="1" t="s">
        <v>7354</v>
      </c>
      <c r="E267" s="1" t="n">
        <v>277</v>
      </c>
      <c r="F267" s="1" t="n">
        <v>71</v>
      </c>
      <c r="G267" s="1" t="n">
        <v>1423.67</v>
      </c>
      <c r="H267" s="4" t="n">
        <v>45872.6009365162</v>
      </c>
      <c r="I2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266BT46465941198277711423.6745872.6009365162</v>
      </c>
      <c r="J267" s="1" t="n">
        <f aca="false">COUNTIF(I:I, $I267)</f>
        <v>1</v>
      </c>
      <c r="K267" s="1" t="str">
        <f aca="false">IF(ISNA(VLOOKUP(Table4[product_id], tblProducts[], tblProducts[product_name],FALSE() )), "Invalid", "Valid")</f>
        <v>Valid</v>
      </c>
      <c r="L267" s="5" t="str">
        <f aca="false">IF(ISNA(VLOOKUP(Table4[[#This Row],[warehouse_id]], tblwhouse[], tblwhouse[warehouse_name],FALSE() )), "Invalid", "Valid")</f>
        <v>Valid</v>
      </c>
    </row>
    <row r="268" customFormat="false" ht="15" hidden="false" customHeight="true" outlineLevel="0" collapsed="false">
      <c r="A268" s="1" t="n">
        <v>267</v>
      </c>
      <c r="B268" s="1" t="n">
        <v>1</v>
      </c>
      <c r="C268" s="1" t="n">
        <v>2330</v>
      </c>
      <c r="D268" s="1" t="s">
        <v>7355</v>
      </c>
      <c r="E268" s="1" t="n">
        <v>210</v>
      </c>
      <c r="F268" s="1" t="n">
        <v>25</v>
      </c>
      <c r="G268" s="1" t="n">
        <v>1464.29</v>
      </c>
      <c r="H268" s="4" t="n">
        <v>46001.6009365162</v>
      </c>
      <c r="I2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267BT65706012330210251464.2946001.6009365162</v>
      </c>
      <c r="J268" s="1" t="n">
        <f aca="false">COUNTIF(I:I, $I268)</f>
        <v>1</v>
      </c>
      <c r="K268" s="1" t="str">
        <f aca="false">IF(ISNA(VLOOKUP(Table4[product_id], tblProducts[], tblProducts[product_name],FALSE() )), "Invalid", "Valid")</f>
        <v>Valid</v>
      </c>
      <c r="L268" s="5" t="str">
        <f aca="false">IF(ISNA(VLOOKUP(Table4[[#This Row],[warehouse_id]], tblwhouse[], tblwhouse[warehouse_name],FALSE() )), "Invalid", "Valid")</f>
        <v>Valid</v>
      </c>
    </row>
    <row r="269" customFormat="false" ht="15" hidden="false" customHeight="true" outlineLevel="0" collapsed="false">
      <c r="A269" s="1" t="n">
        <v>268</v>
      </c>
      <c r="B269" s="1" t="n">
        <v>2</v>
      </c>
      <c r="C269" s="1" t="n">
        <v>1400</v>
      </c>
      <c r="D269" s="1" t="s">
        <v>7356</v>
      </c>
      <c r="E269" s="1" t="n">
        <v>242</v>
      </c>
      <c r="F269" s="1" t="n">
        <v>80</v>
      </c>
      <c r="G269" s="1" t="n">
        <v>1474.49</v>
      </c>
      <c r="H269" s="4" t="n">
        <v>45958.6009365162</v>
      </c>
      <c r="I2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268BT94893621400242801474.4945958.6009365162</v>
      </c>
      <c r="J269" s="1" t="n">
        <f aca="false">COUNTIF(I:I, $I269)</f>
        <v>1</v>
      </c>
      <c r="K269" s="1" t="str">
        <f aca="false">IF(ISNA(VLOOKUP(Table4[product_id], tblProducts[], tblProducts[product_name],FALSE() )), "Invalid", "Valid")</f>
        <v>Valid</v>
      </c>
      <c r="L269" s="5" t="str">
        <f aca="false">IF(ISNA(VLOOKUP(Table4[[#This Row],[warehouse_id]], tblwhouse[], tblwhouse[warehouse_name],FALSE() )), "Invalid", "Valid")</f>
        <v>Valid</v>
      </c>
    </row>
    <row r="270" customFormat="false" ht="15" hidden="false" customHeight="true" outlineLevel="0" collapsed="false">
      <c r="A270" s="1" t="n">
        <v>269</v>
      </c>
      <c r="B270" s="1" t="n">
        <v>1</v>
      </c>
      <c r="C270" s="1" t="n">
        <v>826</v>
      </c>
      <c r="D270" s="1" t="s">
        <v>7357</v>
      </c>
      <c r="E270" s="1" t="n">
        <v>126</v>
      </c>
      <c r="F270" s="1" t="n">
        <v>62</v>
      </c>
      <c r="G270" s="1" t="n">
        <v>268.66</v>
      </c>
      <c r="H270" s="4" t="n">
        <v>46139.6009365162</v>
      </c>
      <c r="I2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269BT523343182612662268.6646139.6009365162</v>
      </c>
      <c r="J270" s="1" t="n">
        <f aca="false">COUNTIF(I:I, $I270)</f>
        <v>1</v>
      </c>
      <c r="K270" s="1" t="str">
        <f aca="false">IF(ISNA(VLOOKUP(Table4[product_id], tblProducts[], tblProducts[product_name],FALSE() )), "Invalid", "Valid")</f>
        <v>Valid</v>
      </c>
      <c r="L270" s="5" t="str">
        <f aca="false">IF(ISNA(VLOOKUP(Table4[[#This Row],[warehouse_id]], tblwhouse[], tblwhouse[warehouse_name],FALSE() )), "Invalid", "Valid")</f>
        <v>Valid</v>
      </c>
    </row>
    <row r="271" customFormat="false" ht="15" hidden="false" customHeight="true" outlineLevel="0" collapsed="false">
      <c r="A271" s="1" t="n">
        <v>270</v>
      </c>
      <c r="B271" s="1" t="n">
        <v>2</v>
      </c>
      <c r="C271" s="1" t="n">
        <v>511</v>
      </c>
      <c r="D271" s="1" t="s">
        <v>7358</v>
      </c>
      <c r="E271" s="1" t="n">
        <v>103</v>
      </c>
      <c r="F271" s="1" t="n">
        <v>25</v>
      </c>
      <c r="G271" s="1" t="n">
        <v>1358.14</v>
      </c>
      <c r="H271" s="4" t="n">
        <v>46213.6009365162</v>
      </c>
      <c r="I2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270BT2196772511103251358.1446213.6009365162</v>
      </c>
      <c r="J271" s="1" t="n">
        <f aca="false">COUNTIF(I:I, $I271)</f>
        <v>1</v>
      </c>
      <c r="K271" s="1" t="str">
        <f aca="false">IF(ISNA(VLOOKUP(Table4[product_id], tblProducts[], tblProducts[product_name],FALSE() )), "Invalid", "Valid")</f>
        <v>Valid</v>
      </c>
      <c r="L271" s="5" t="str">
        <f aca="false">IF(ISNA(VLOOKUP(Table4[[#This Row],[warehouse_id]], tblwhouse[], tblwhouse[warehouse_name],FALSE() )), "Invalid", "Valid")</f>
        <v>Valid</v>
      </c>
    </row>
    <row r="272" customFormat="false" ht="15" hidden="false" customHeight="true" outlineLevel="0" collapsed="false">
      <c r="A272" s="1" t="n">
        <v>271</v>
      </c>
      <c r="B272" s="1" t="n">
        <v>1</v>
      </c>
      <c r="C272" s="1" t="n">
        <v>1182</v>
      </c>
      <c r="D272" s="1" t="s">
        <v>7359</v>
      </c>
      <c r="E272" s="1" t="n">
        <v>140</v>
      </c>
      <c r="F272" s="1" t="n">
        <v>30</v>
      </c>
      <c r="G272" s="1" t="n">
        <v>1343.76</v>
      </c>
      <c r="H272" s="4" t="n">
        <v>46209.6009365162</v>
      </c>
      <c r="I2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271BT21349411182140301343.7646209.6009365162</v>
      </c>
      <c r="J272" s="1" t="n">
        <f aca="false">COUNTIF(I:I, $I272)</f>
        <v>1</v>
      </c>
      <c r="K272" s="1" t="str">
        <f aca="false">IF(ISNA(VLOOKUP(Table4[product_id], tblProducts[], tblProducts[product_name],FALSE() )), "Invalid", "Valid")</f>
        <v>Valid</v>
      </c>
      <c r="L272" s="5" t="str">
        <f aca="false">IF(ISNA(VLOOKUP(Table4[[#This Row],[warehouse_id]], tblwhouse[], tblwhouse[warehouse_name],FALSE() )), "Invalid", "Valid")</f>
        <v>Valid</v>
      </c>
    </row>
    <row r="273" customFormat="false" ht="15" hidden="false" customHeight="true" outlineLevel="0" collapsed="false">
      <c r="A273" s="1" t="n">
        <v>272</v>
      </c>
      <c r="B273" s="1" t="n">
        <v>1</v>
      </c>
      <c r="C273" s="1" t="n">
        <v>2917</v>
      </c>
      <c r="D273" s="1" t="s">
        <v>7360</v>
      </c>
      <c r="E273" s="1" t="n">
        <v>417</v>
      </c>
      <c r="F273" s="1" t="n">
        <v>65</v>
      </c>
      <c r="G273" s="1" t="n">
        <v>301.95</v>
      </c>
      <c r="H273" s="4" t="n">
        <v>46022.6009365162</v>
      </c>
      <c r="I2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272BT6433521291741765301.9546022.6009365162</v>
      </c>
      <c r="J273" s="1" t="n">
        <f aca="false">COUNTIF(I:I, $I273)</f>
        <v>1</v>
      </c>
      <c r="K273" s="1" t="str">
        <f aca="false">IF(ISNA(VLOOKUP(Table4[product_id], tblProducts[], tblProducts[product_name],FALSE() )), "Invalid", "Valid")</f>
        <v>Valid</v>
      </c>
      <c r="L273" s="5" t="str">
        <f aca="false">IF(ISNA(VLOOKUP(Table4[[#This Row],[warehouse_id]], tblwhouse[], tblwhouse[warehouse_name],FALSE() )), "Invalid", "Valid")</f>
        <v>Valid</v>
      </c>
    </row>
    <row r="274" customFormat="false" ht="15" hidden="false" customHeight="true" outlineLevel="0" collapsed="false">
      <c r="A274" s="1" t="n">
        <v>273</v>
      </c>
      <c r="B274" s="1" t="n">
        <v>2</v>
      </c>
      <c r="C274" s="1" t="n">
        <v>2236</v>
      </c>
      <c r="D274" s="1" t="s">
        <v>7361</v>
      </c>
      <c r="E274" s="1" t="n">
        <v>78</v>
      </c>
      <c r="F274" s="1" t="n">
        <v>40</v>
      </c>
      <c r="G274" s="1" t="n">
        <v>389.85</v>
      </c>
      <c r="H274" s="4" t="n">
        <v>46104.6009365162</v>
      </c>
      <c r="I2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273BT891494222367840389.8546104.6009365162</v>
      </c>
      <c r="J274" s="1" t="n">
        <f aca="false">COUNTIF(I:I, $I274)</f>
        <v>1</v>
      </c>
      <c r="K274" s="1" t="str">
        <f aca="false">IF(ISNA(VLOOKUP(Table4[product_id], tblProducts[], tblProducts[product_name],FALSE() )), "Invalid", "Valid")</f>
        <v>Valid</v>
      </c>
      <c r="L274" s="5" t="str">
        <f aca="false">IF(ISNA(VLOOKUP(Table4[[#This Row],[warehouse_id]], tblwhouse[], tblwhouse[warehouse_name],FALSE() )), "Invalid", "Valid")</f>
        <v>Valid</v>
      </c>
    </row>
    <row r="275" customFormat="false" ht="15" hidden="false" customHeight="true" outlineLevel="0" collapsed="false">
      <c r="A275" s="1" t="n">
        <v>274</v>
      </c>
      <c r="B275" s="1" t="n">
        <v>1</v>
      </c>
      <c r="C275" s="1" t="n">
        <v>456</v>
      </c>
      <c r="D275" s="1" t="s">
        <v>7362</v>
      </c>
      <c r="E275" s="1" t="n">
        <v>27</v>
      </c>
      <c r="F275" s="1" t="n">
        <v>72</v>
      </c>
      <c r="G275" s="1" t="n">
        <v>755.25</v>
      </c>
      <c r="H275" s="4" t="n">
        <v>45899.6009365162</v>
      </c>
      <c r="I2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274BT66954014562772755.2545899.6009365162</v>
      </c>
      <c r="J275" s="1" t="n">
        <f aca="false">COUNTIF(I:I, $I275)</f>
        <v>1</v>
      </c>
      <c r="K275" s="1" t="str">
        <f aca="false">IF(ISNA(VLOOKUP(Table4[product_id], tblProducts[], tblProducts[product_name],FALSE() )), "Invalid", "Valid")</f>
        <v>Valid</v>
      </c>
      <c r="L275" s="5" t="str">
        <f aca="false">IF(ISNA(VLOOKUP(Table4[[#This Row],[warehouse_id]], tblwhouse[], tblwhouse[warehouse_name],FALSE() )), "Invalid", "Valid")</f>
        <v>Valid</v>
      </c>
    </row>
    <row r="276" customFormat="false" ht="15" hidden="false" customHeight="true" outlineLevel="0" collapsed="false">
      <c r="A276" s="1" t="n">
        <v>275</v>
      </c>
      <c r="B276" s="1" t="n">
        <v>1</v>
      </c>
      <c r="C276" s="1" t="n">
        <v>300</v>
      </c>
      <c r="D276" s="1" t="s">
        <v>7363</v>
      </c>
      <c r="E276" s="1" t="n">
        <v>146</v>
      </c>
      <c r="F276" s="1" t="n">
        <v>44</v>
      </c>
      <c r="G276" s="1" t="n">
        <v>71.24</v>
      </c>
      <c r="H276" s="4" t="n">
        <v>46055.6009365162</v>
      </c>
      <c r="I2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275BT95267913001464471.2446055.6009365162</v>
      </c>
      <c r="J276" s="1" t="n">
        <f aca="false">COUNTIF(I:I, $I276)</f>
        <v>1</v>
      </c>
      <c r="K276" s="1" t="str">
        <f aca="false">IF(ISNA(VLOOKUP(Table4[product_id], tblProducts[], tblProducts[product_name],FALSE() )), "Invalid", "Valid")</f>
        <v>Valid</v>
      </c>
      <c r="L276" s="5" t="str">
        <f aca="false">IF(ISNA(VLOOKUP(Table4[[#This Row],[warehouse_id]], tblwhouse[], tblwhouse[warehouse_name],FALSE() )), "Invalid", "Valid")</f>
        <v>Valid</v>
      </c>
    </row>
    <row r="277" customFormat="false" ht="15" hidden="false" customHeight="true" outlineLevel="0" collapsed="false">
      <c r="A277" s="1" t="n">
        <v>276</v>
      </c>
      <c r="B277" s="1" t="n">
        <v>1</v>
      </c>
      <c r="C277" s="1" t="n">
        <v>414</v>
      </c>
      <c r="D277" s="1" t="s">
        <v>7364</v>
      </c>
      <c r="E277" s="1" t="n">
        <v>113</v>
      </c>
      <c r="F277" s="1" t="n">
        <v>31</v>
      </c>
      <c r="G277" s="1" t="n">
        <v>1486.16</v>
      </c>
      <c r="H277" s="4" t="n">
        <v>46146.6009365162</v>
      </c>
      <c r="I2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276BT4789241414113311486.1646146.6009365162</v>
      </c>
      <c r="J277" s="1" t="n">
        <f aca="false">COUNTIF(I:I, $I277)</f>
        <v>1</v>
      </c>
      <c r="K277" s="1" t="str">
        <f aca="false">IF(ISNA(VLOOKUP(Table4[product_id], tblProducts[], tblProducts[product_name],FALSE() )), "Invalid", "Valid")</f>
        <v>Valid</v>
      </c>
      <c r="L277" s="5" t="str">
        <f aca="false">IF(ISNA(VLOOKUP(Table4[[#This Row],[warehouse_id]], tblwhouse[], tblwhouse[warehouse_name],FALSE() )), "Invalid", "Valid")</f>
        <v>Valid</v>
      </c>
    </row>
    <row r="278" customFormat="false" ht="15" hidden="false" customHeight="true" outlineLevel="0" collapsed="false">
      <c r="A278" s="1" t="n">
        <v>277</v>
      </c>
      <c r="B278" s="1" t="n">
        <v>3</v>
      </c>
      <c r="C278" s="1" t="n">
        <v>1625</v>
      </c>
      <c r="D278" s="1" t="s">
        <v>7365</v>
      </c>
      <c r="E278" s="1" t="n">
        <v>143</v>
      </c>
      <c r="F278" s="1" t="n">
        <v>36</v>
      </c>
      <c r="G278" s="1" t="n">
        <v>368.42</v>
      </c>
      <c r="H278" s="4" t="n">
        <v>46163.6009365162</v>
      </c>
      <c r="I2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277BT2603503162514336368.4246163.6009365162</v>
      </c>
      <c r="J278" s="1" t="n">
        <f aca="false">COUNTIF(I:I, $I278)</f>
        <v>1</v>
      </c>
      <c r="K278" s="1" t="str">
        <f aca="false">IF(ISNA(VLOOKUP(Table4[product_id], tblProducts[], tblProducts[product_name],FALSE() )), "Invalid", "Valid")</f>
        <v>Valid</v>
      </c>
      <c r="L278" s="5" t="str">
        <f aca="false">IF(ISNA(VLOOKUP(Table4[[#This Row],[warehouse_id]], tblwhouse[], tblwhouse[warehouse_name],FALSE() )), "Invalid", "Valid")</f>
        <v>Valid</v>
      </c>
    </row>
    <row r="279" customFormat="false" ht="15" hidden="false" customHeight="true" outlineLevel="0" collapsed="false">
      <c r="A279" s="1" t="n">
        <v>278</v>
      </c>
      <c r="B279" s="1" t="n">
        <v>2</v>
      </c>
      <c r="C279" s="1" t="n">
        <v>2641</v>
      </c>
      <c r="D279" s="1" t="s">
        <v>7366</v>
      </c>
      <c r="E279" s="1" t="n">
        <v>299</v>
      </c>
      <c r="F279" s="1" t="n">
        <v>49</v>
      </c>
      <c r="G279" s="1" t="n">
        <v>326.09</v>
      </c>
      <c r="H279" s="4" t="n">
        <v>46203.6009365162</v>
      </c>
      <c r="I2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278BT1428932264129949326.0946203.6009365162</v>
      </c>
      <c r="J279" s="1" t="n">
        <f aca="false">COUNTIF(I:I, $I279)</f>
        <v>1</v>
      </c>
      <c r="K279" s="1" t="str">
        <f aca="false">IF(ISNA(VLOOKUP(Table4[product_id], tblProducts[], tblProducts[product_name],FALSE() )), "Invalid", "Valid")</f>
        <v>Valid</v>
      </c>
      <c r="L279" s="5" t="str">
        <f aca="false">IF(ISNA(VLOOKUP(Table4[[#This Row],[warehouse_id]], tblwhouse[], tblwhouse[warehouse_name],FALSE() )), "Invalid", "Valid")</f>
        <v>Valid</v>
      </c>
    </row>
    <row r="280" customFormat="false" ht="15" hidden="false" customHeight="true" outlineLevel="0" collapsed="false">
      <c r="A280" s="1" t="n">
        <v>279</v>
      </c>
      <c r="B280" s="1" t="n">
        <v>1</v>
      </c>
      <c r="C280" s="1" t="n">
        <v>2961</v>
      </c>
      <c r="D280" s="1" t="s">
        <v>7367</v>
      </c>
      <c r="E280" s="1" t="n">
        <v>329</v>
      </c>
      <c r="F280" s="1" t="n">
        <v>37</v>
      </c>
      <c r="G280" s="1" t="n">
        <v>841.46</v>
      </c>
      <c r="H280" s="4" t="n">
        <v>46066.6009365162</v>
      </c>
      <c r="I2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279BT3020311296132937841.4646066.6009365162</v>
      </c>
      <c r="J280" s="1" t="n">
        <f aca="false">COUNTIF(I:I, $I280)</f>
        <v>1</v>
      </c>
      <c r="K280" s="1" t="str">
        <f aca="false">IF(ISNA(VLOOKUP(Table4[product_id], tblProducts[], tblProducts[product_name],FALSE() )), "Invalid", "Valid")</f>
        <v>Valid</v>
      </c>
      <c r="L280" s="5" t="str">
        <f aca="false">IF(ISNA(VLOOKUP(Table4[[#This Row],[warehouse_id]], tblwhouse[], tblwhouse[warehouse_name],FALSE() )), "Invalid", "Valid")</f>
        <v>Valid</v>
      </c>
    </row>
    <row r="281" customFormat="false" ht="15" hidden="false" customHeight="true" outlineLevel="0" collapsed="false">
      <c r="A281" s="1" t="n">
        <v>280</v>
      </c>
      <c r="B281" s="1" t="n">
        <v>4</v>
      </c>
      <c r="C281" s="1" t="n">
        <v>1706</v>
      </c>
      <c r="D281" s="1" t="s">
        <v>7368</v>
      </c>
      <c r="E281" s="1" t="n">
        <v>368</v>
      </c>
      <c r="F281" s="1" t="n">
        <v>29</v>
      </c>
      <c r="G281" s="1" t="n">
        <v>270.92</v>
      </c>
      <c r="H281" s="4" t="n">
        <v>46119.6009365162</v>
      </c>
      <c r="I2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280BT5580904170636829270.9246119.6009365162</v>
      </c>
      <c r="J281" s="1" t="n">
        <f aca="false">COUNTIF(I:I, $I281)</f>
        <v>1</v>
      </c>
      <c r="K281" s="1" t="str">
        <f aca="false">IF(ISNA(VLOOKUP(Table4[product_id], tblProducts[], tblProducts[product_name],FALSE() )), "Invalid", "Valid")</f>
        <v>Valid</v>
      </c>
      <c r="L281" s="5" t="str">
        <f aca="false">IF(ISNA(VLOOKUP(Table4[[#This Row],[warehouse_id]], tblwhouse[], tblwhouse[warehouse_name],FALSE() )), "Invalid", "Valid")</f>
        <v>Valid</v>
      </c>
    </row>
    <row r="282" customFormat="false" ht="15" hidden="false" customHeight="true" outlineLevel="0" collapsed="false">
      <c r="A282" s="1" t="n">
        <v>281</v>
      </c>
      <c r="B282" s="1" t="n">
        <v>2</v>
      </c>
      <c r="C282" s="1" t="n">
        <v>723</v>
      </c>
      <c r="D282" s="1" t="s">
        <v>7369</v>
      </c>
      <c r="E282" s="1" t="n">
        <v>453</v>
      </c>
      <c r="F282" s="1" t="n">
        <v>58</v>
      </c>
      <c r="G282" s="1" t="n">
        <v>1002.2</v>
      </c>
      <c r="H282" s="4" t="n">
        <v>45889.6009365162</v>
      </c>
      <c r="I2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281BT3656352723453581002.245889.6009365162</v>
      </c>
      <c r="J282" s="1" t="n">
        <f aca="false">COUNTIF(I:I, $I282)</f>
        <v>1</v>
      </c>
      <c r="K282" s="1" t="str">
        <f aca="false">IF(ISNA(VLOOKUP(Table4[product_id], tblProducts[], tblProducts[product_name],FALSE() )), "Invalid", "Valid")</f>
        <v>Valid</v>
      </c>
      <c r="L282" s="5" t="str">
        <f aca="false">IF(ISNA(VLOOKUP(Table4[[#This Row],[warehouse_id]], tblwhouse[], tblwhouse[warehouse_name],FALSE() )), "Invalid", "Valid")</f>
        <v>Valid</v>
      </c>
    </row>
    <row r="283" customFormat="false" ht="15" hidden="false" customHeight="true" outlineLevel="0" collapsed="false">
      <c r="A283" s="1" t="n">
        <v>282</v>
      </c>
      <c r="B283" s="1" t="n">
        <v>3</v>
      </c>
      <c r="C283" s="1" t="n">
        <v>2100</v>
      </c>
      <c r="D283" s="1" t="s">
        <v>7370</v>
      </c>
      <c r="E283" s="1" t="n">
        <v>290</v>
      </c>
      <c r="F283" s="1" t="n">
        <v>58</v>
      </c>
      <c r="G283" s="1" t="n">
        <v>616.49</v>
      </c>
      <c r="H283" s="4" t="n">
        <v>46037.6009365162</v>
      </c>
      <c r="I2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282BT7141583210029058616.4946037.6009365162</v>
      </c>
      <c r="J283" s="1" t="n">
        <f aca="false">COUNTIF(I:I, $I283)</f>
        <v>1</v>
      </c>
      <c r="K283" s="1" t="str">
        <f aca="false">IF(ISNA(VLOOKUP(Table4[product_id], tblProducts[], tblProducts[product_name],FALSE() )), "Invalid", "Valid")</f>
        <v>Valid</v>
      </c>
      <c r="L283" s="5" t="str">
        <f aca="false">IF(ISNA(VLOOKUP(Table4[[#This Row],[warehouse_id]], tblwhouse[], tblwhouse[warehouse_name],FALSE() )), "Invalid", "Valid")</f>
        <v>Valid</v>
      </c>
    </row>
    <row r="284" customFormat="false" ht="15" hidden="false" customHeight="true" outlineLevel="0" collapsed="false">
      <c r="A284" s="1" t="n">
        <v>283</v>
      </c>
      <c r="B284" s="1" t="n">
        <v>1</v>
      </c>
      <c r="C284" s="1" t="n">
        <v>1385</v>
      </c>
      <c r="D284" s="1" t="s">
        <v>7371</v>
      </c>
      <c r="E284" s="1" t="n">
        <v>202</v>
      </c>
      <c r="F284" s="1" t="n">
        <v>43</v>
      </c>
      <c r="G284" s="1" t="n">
        <v>1339.2</v>
      </c>
      <c r="H284" s="4" t="n">
        <v>46202.6009365162</v>
      </c>
      <c r="I2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283BT73902311385202431339.246202.6009365162</v>
      </c>
      <c r="J284" s="1" t="n">
        <f aca="false">COUNTIF(I:I, $I284)</f>
        <v>1</v>
      </c>
      <c r="K284" s="1" t="str">
        <f aca="false">IF(ISNA(VLOOKUP(Table4[product_id], tblProducts[], tblProducts[product_name],FALSE() )), "Invalid", "Valid")</f>
        <v>Valid</v>
      </c>
      <c r="L284" s="5" t="str">
        <f aca="false">IF(ISNA(VLOOKUP(Table4[[#This Row],[warehouse_id]], tblwhouse[], tblwhouse[warehouse_name],FALSE() )), "Invalid", "Valid")</f>
        <v>Valid</v>
      </c>
    </row>
    <row r="285" customFormat="false" ht="15" hidden="false" customHeight="true" outlineLevel="0" collapsed="false">
      <c r="A285" s="1" t="n">
        <v>284</v>
      </c>
      <c r="B285" s="1" t="n">
        <v>3</v>
      </c>
      <c r="C285" s="1" t="n">
        <v>1730</v>
      </c>
      <c r="D285" s="1" t="s">
        <v>7372</v>
      </c>
      <c r="E285" s="1" t="n">
        <v>219</v>
      </c>
      <c r="F285" s="1" t="n">
        <v>44</v>
      </c>
      <c r="G285" s="1" t="n">
        <v>494.14</v>
      </c>
      <c r="H285" s="4" t="n">
        <v>46079.6009365162</v>
      </c>
      <c r="I2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284BT8436843173021944494.1446079.6009365162</v>
      </c>
      <c r="J285" s="1" t="n">
        <f aca="false">COUNTIF(I:I, $I285)</f>
        <v>1</v>
      </c>
      <c r="K285" s="1" t="str">
        <f aca="false">IF(ISNA(VLOOKUP(Table4[product_id], tblProducts[], tblProducts[product_name],FALSE() )), "Invalid", "Valid")</f>
        <v>Valid</v>
      </c>
      <c r="L285" s="5" t="str">
        <f aca="false">IF(ISNA(VLOOKUP(Table4[[#This Row],[warehouse_id]], tblwhouse[], tblwhouse[warehouse_name],FALSE() )), "Invalid", "Valid")</f>
        <v>Valid</v>
      </c>
    </row>
    <row r="286" customFormat="false" ht="15" hidden="false" customHeight="true" outlineLevel="0" collapsed="false">
      <c r="A286" s="1" t="n">
        <v>285</v>
      </c>
      <c r="B286" s="1" t="n">
        <v>1</v>
      </c>
      <c r="C286" s="1" t="n">
        <v>2603</v>
      </c>
      <c r="D286" s="1" t="s">
        <v>7373</v>
      </c>
      <c r="E286" s="1" t="n">
        <v>307</v>
      </c>
      <c r="F286" s="1" t="n">
        <v>67</v>
      </c>
      <c r="G286" s="1" t="n">
        <v>1088.88</v>
      </c>
      <c r="H286" s="4" t="n">
        <v>45992.6009365162</v>
      </c>
      <c r="I2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285BT18822412603307671088.8845992.6009365162</v>
      </c>
      <c r="J286" s="1" t="n">
        <f aca="false">COUNTIF(I:I, $I286)</f>
        <v>1</v>
      </c>
      <c r="K286" s="1" t="str">
        <f aca="false">IF(ISNA(VLOOKUP(Table4[product_id], tblProducts[], tblProducts[product_name],FALSE() )), "Invalid", "Valid")</f>
        <v>Valid</v>
      </c>
      <c r="L286" s="5" t="str">
        <f aca="false">IF(ISNA(VLOOKUP(Table4[[#This Row],[warehouse_id]], tblwhouse[], tblwhouse[warehouse_name],FALSE() )), "Invalid", "Valid")</f>
        <v>Valid</v>
      </c>
    </row>
    <row r="287" customFormat="false" ht="15" hidden="false" customHeight="true" outlineLevel="0" collapsed="false">
      <c r="A287" s="1" t="n">
        <v>286</v>
      </c>
      <c r="B287" s="1" t="n">
        <v>4</v>
      </c>
      <c r="C287" s="1" t="n">
        <v>2908</v>
      </c>
      <c r="D287" s="1" t="s">
        <v>7374</v>
      </c>
      <c r="E287" s="1" t="n">
        <v>82</v>
      </c>
      <c r="F287" s="1" t="n">
        <v>66</v>
      </c>
      <c r="G287" s="1" t="n">
        <v>1376.9</v>
      </c>
      <c r="H287" s="4" t="n">
        <v>46111.6009365162</v>
      </c>
      <c r="I2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286BT1654684290882661376.946111.6009365162</v>
      </c>
      <c r="J287" s="1" t="n">
        <f aca="false">COUNTIF(I:I, $I287)</f>
        <v>1</v>
      </c>
      <c r="K287" s="1" t="str">
        <f aca="false">IF(ISNA(VLOOKUP(Table4[product_id], tblProducts[], tblProducts[product_name],FALSE() )), "Invalid", "Valid")</f>
        <v>Valid</v>
      </c>
      <c r="L287" s="5" t="str">
        <f aca="false">IF(ISNA(VLOOKUP(Table4[[#This Row],[warehouse_id]], tblwhouse[], tblwhouse[warehouse_name],FALSE() )), "Invalid", "Valid")</f>
        <v>Valid</v>
      </c>
    </row>
    <row r="288" customFormat="false" ht="15" hidden="false" customHeight="true" outlineLevel="0" collapsed="false">
      <c r="A288" s="1" t="n">
        <v>287</v>
      </c>
      <c r="B288" s="1" t="n">
        <v>2</v>
      </c>
      <c r="C288" s="1" t="n">
        <v>2008</v>
      </c>
      <c r="D288" s="1" t="s">
        <v>7375</v>
      </c>
      <c r="E288" s="1" t="n">
        <v>476</v>
      </c>
      <c r="F288" s="1" t="n">
        <v>22</v>
      </c>
      <c r="G288" s="1" t="n">
        <v>1089.34</v>
      </c>
      <c r="H288" s="4" t="n">
        <v>46204.6009365162</v>
      </c>
      <c r="I2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287BT71079822008476221089.3446204.6009365162</v>
      </c>
      <c r="J288" s="1" t="n">
        <f aca="false">COUNTIF(I:I, $I288)</f>
        <v>1</v>
      </c>
      <c r="K288" s="1" t="str">
        <f aca="false">IF(ISNA(VLOOKUP(Table4[product_id], tblProducts[], tblProducts[product_name],FALSE() )), "Invalid", "Valid")</f>
        <v>Valid</v>
      </c>
      <c r="L288" s="5" t="str">
        <f aca="false">IF(ISNA(VLOOKUP(Table4[[#This Row],[warehouse_id]], tblwhouse[], tblwhouse[warehouse_name],FALSE() )), "Invalid", "Valid")</f>
        <v>Valid</v>
      </c>
    </row>
    <row r="289" customFormat="false" ht="15" hidden="false" customHeight="true" outlineLevel="0" collapsed="false">
      <c r="A289" s="1" t="n">
        <v>288</v>
      </c>
      <c r="B289" s="1" t="n">
        <v>3</v>
      </c>
      <c r="C289" s="1" t="n">
        <v>301</v>
      </c>
      <c r="D289" s="1" t="s">
        <v>7376</v>
      </c>
      <c r="E289" s="1" t="n">
        <v>165</v>
      </c>
      <c r="F289" s="1" t="n">
        <v>56</v>
      </c>
      <c r="G289" s="1" t="n">
        <v>808.42</v>
      </c>
      <c r="H289" s="4" t="n">
        <v>46040.6009365162</v>
      </c>
      <c r="I2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288BT799527330116556808.4246040.6009365162</v>
      </c>
      <c r="J289" s="1" t="n">
        <f aca="false">COUNTIF(I:I, $I289)</f>
        <v>1</v>
      </c>
      <c r="K289" s="1" t="str">
        <f aca="false">IF(ISNA(VLOOKUP(Table4[product_id], tblProducts[], tblProducts[product_name],FALSE() )), "Invalid", "Valid")</f>
        <v>Valid</v>
      </c>
      <c r="L289" s="5" t="str">
        <f aca="false">IF(ISNA(VLOOKUP(Table4[[#This Row],[warehouse_id]], tblwhouse[], tblwhouse[warehouse_name],FALSE() )), "Invalid", "Valid")</f>
        <v>Valid</v>
      </c>
    </row>
    <row r="290" customFormat="false" ht="15" hidden="false" customHeight="true" outlineLevel="0" collapsed="false">
      <c r="A290" s="1" t="n">
        <v>289</v>
      </c>
      <c r="B290" s="1" t="n">
        <v>1</v>
      </c>
      <c r="C290" s="1" t="n">
        <v>295</v>
      </c>
      <c r="D290" s="1" t="s">
        <v>7377</v>
      </c>
      <c r="E290" s="1" t="n">
        <v>169</v>
      </c>
      <c r="F290" s="1" t="n">
        <v>23</v>
      </c>
      <c r="G290" s="1" t="n">
        <v>1370.79</v>
      </c>
      <c r="H290" s="4" t="n">
        <v>45895.6009365162</v>
      </c>
      <c r="I2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289BT6535721295169231370.7945895.6009365162</v>
      </c>
      <c r="J290" s="1" t="n">
        <f aca="false">COUNTIF(I:I, $I290)</f>
        <v>1</v>
      </c>
      <c r="K290" s="1" t="str">
        <f aca="false">IF(ISNA(VLOOKUP(Table4[product_id], tblProducts[], tblProducts[product_name],FALSE() )), "Invalid", "Valid")</f>
        <v>Valid</v>
      </c>
      <c r="L290" s="5" t="str">
        <f aca="false">IF(ISNA(VLOOKUP(Table4[[#This Row],[warehouse_id]], tblwhouse[], tblwhouse[warehouse_name],FALSE() )), "Invalid", "Valid")</f>
        <v>Valid</v>
      </c>
    </row>
    <row r="291" customFormat="false" ht="15" hidden="false" customHeight="true" outlineLevel="0" collapsed="false">
      <c r="A291" s="1" t="n">
        <v>290</v>
      </c>
      <c r="B291" s="1" t="n">
        <v>2</v>
      </c>
      <c r="C291" s="1" t="n">
        <v>1180</v>
      </c>
      <c r="D291" s="1" t="s">
        <v>7378</v>
      </c>
      <c r="E291" s="1" t="n">
        <v>395</v>
      </c>
      <c r="F291" s="1" t="n">
        <v>25</v>
      </c>
      <c r="G291" s="1" t="n">
        <v>795.01</v>
      </c>
      <c r="H291" s="4" t="n">
        <v>46117.6009365162</v>
      </c>
      <c r="I2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290BT6493342118039525795.0146117.6009365162</v>
      </c>
      <c r="J291" s="1" t="n">
        <f aca="false">COUNTIF(I:I, $I291)</f>
        <v>1</v>
      </c>
      <c r="K291" s="1" t="str">
        <f aca="false">IF(ISNA(VLOOKUP(Table4[product_id], tblProducts[], tblProducts[product_name],FALSE() )), "Invalid", "Valid")</f>
        <v>Valid</v>
      </c>
      <c r="L291" s="5" t="str">
        <f aca="false">IF(ISNA(VLOOKUP(Table4[[#This Row],[warehouse_id]], tblwhouse[], tblwhouse[warehouse_name],FALSE() )), "Invalid", "Valid")</f>
        <v>Valid</v>
      </c>
    </row>
    <row r="292" customFormat="false" ht="15" hidden="false" customHeight="true" outlineLevel="0" collapsed="false">
      <c r="A292" s="1" t="n">
        <v>291</v>
      </c>
      <c r="B292" s="1" t="n">
        <v>1</v>
      </c>
      <c r="C292" s="1" t="n">
        <v>143</v>
      </c>
      <c r="D292" s="1" t="s">
        <v>7379</v>
      </c>
      <c r="E292" s="1" t="n">
        <v>133</v>
      </c>
      <c r="F292" s="1" t="n">
        <v>23</v>
      </c>
      <c r="G292" s="1" t="n">
        <v>750</v>
      </c>
      <c r="H292" s="4" t="n">
        <v>46163.6009365162</v>
      </c>
      <c r="I2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291BT33881511431332375046163.6009365162</v>
      </c>
      <c r="J292" s="1" t="n">
        <f aca="false">COUNTIF(I:I, $I292)</f>
        <v>1</v>
      </c>
      <c r="K292" s="1" t="str">
        <f aca="false">IF(ISNA(VLOOKUP(Table4[product_id], tblProducts[], tblProducts[product_name],FALSE() )), "Invalid", "Valid")</f>
        <v>Valid</v>
      </c>
      <c r="L292" s="5" t="str">
        <f aca="false">IF(ISNA(VLOOKUP(Table4[[#This Row],[warehouse_id]], tblwhouse[], tblwhouse[warehouse_name],FALSE() )), "Invalid", "Valid")</f>
        <v>Valid</v>
      </c>
    </row>
    <row r="293" customFormat="false" ht="15" hidden="false" customHeight="true" outlineLevel="0" collapsed="false">
      <c r="A293" s="1" t="n">
        <v>292</v>
      </c>
      <c r="B293" s="1" t="n">
        <v>4</v>
      </c>
      <c r="C293" s="1" t="n">
        <v>1926</v>
      </c>
      <c r="D293" s="1" t="s">
        <v>7380</v>
      </c>
      <c r="E293" s="1" t="n">
        <v>330</v>
      </c>
      <c r="F293" s="1" t="n">
        <v>74</v>
      </c>
      <c r="G293" s="1" t="n">
        <v>1155.42</v>
      </c>
      <c r="H293" s="4" t="n">
        <v>46191.6009365162</v>
      </c>
      <c r="I2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292BT19144541926330741155.4246191.6009365162</v>
      </c>
      <c r="J293" s="1" t="n">
        <f aca="false">COUNTIF(I:I, $I293)</f>
        <v>1</v>
      </c>
      <c r="K293" s="1" t="str">
        <f aca="false">IF(ISNA(VLOOKUP(Table4[product_id], tblProducts[], tblProducts[product_name],FALSE() )), "Invalid", "Valid")</f>
        <v>Valid</v>
      </c>
      <c r="L293" s="5" t="str">
        <f aca="false">IF(ISNA(VLOOKUP(Table4[[#This Row],[warehouse_id]], tblwhouse[], tblwhouse[warehouse_name],FALSE() )), "Invalid", "Valid")</f>
        <v>Valid</v>
      </c>
    </row>
    <row r="294" customFormat="false" ht="15" hidden="false" customHeight="true" outlineLevel="0" collapsed="false">
      <c r="A294" s="1" t="n">
        <v>293</v>
      </c>
      <c r="B294" s="1" t="n">
        <v>4</v>
      </c>
      <c r="C294" s="1" t="n">
        <v>1839</v>
      </c>
      <c r="D294" s="1" t="s">
        <v>7381</v>
      </c>
      <c r="E294" s="1" t="n">
        <v>225</v>
      </c>
      <c r="F294" s="1" t="n">
        <v>58</v>
      </c>
      <c r="G294" s="1" t="n">
        <v>1161.16</v>
      </c>
      <c r="H294" s="4" t="n">
        <v>46112.6009365162</v>
      </c>
      <c r="I2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293BT17881641839225581161.1646112.6009365162</v>
      </c>
      <c r="J294" s="1" t="n">
        <f aca="false">COUNTIF(I:I, $I294)</f>
        <v>1</v>
      </c>
      <c r="K294" s="1" t="str">
        <f aca="false">IF(ISNA(VLOOKUP(Table4[product_id], tblProducts[], tblProducts[product_name],FALSE() )), "Invalid", "Valid")</f>
        <v>Valid</v>
      </c>
      <c r="L294" s="5" t="str">
        <f aca="false">IF(ISNA(VLOOKUP(Table4[[#This Row],[warehouse_id]], tblwhouse[], tblwhouse[warehouse_name],FALSE() )), "Invalid", "Valid")</f>
        <v>Valid</v>
      </c>
    </row>
    <row r="295" customFormat="false" ht="15" hidden="false" customHeight="true" outlineLevel="0" collapsed="false">
      <c r="A295" s="1" t="n">
        <v>294</v>
      </c>
      <c r="B295" s="1" t="n">
        <v>1</v>
      </c>
      <c r="C295" s="1" t="n">
        <v>2222</v>
      </c>
      <c r="D295" s="1" t="s">
        <v>7382</v>
      </c>
      <c r="E295" s="1" t="n">
        <v>78</v>
      </c>
      <c r="F295" s="1" t="n">
        <v>40</v>
      </c>
      <c r="G295" s="1" t="n">
        <v>501.37</v>
      </c>
      <c r="H295" s="4" t="n">
        <v>45986.6009365162</v>
      </c>
      <c r="I2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294BT726959122227840501.3745986.6009365162</v>
      </c>
      <c r="J295" s="1" t="n">
        <f aca="false">COUNTIF(I:I, $I295)</f>
        <v>1</v>
      </c>
      <c r="K295" s="1" t="str">
        <f aca="false">IF(ISNA(VLOOKUP(Table4[product_id], tblProducts[], tblProducts[product_name],FALSE() )), "Invalid", "Valid")</f>
        <v>Valid</v>
      </c>
      <c r="L295" s="5" t="str">
        <f aca="false">IF(ISNA(VLOOKUP(Table4[[#This Row],[warehouse_id]], tblwhouse[], tblwhouse[warehouse_name],FALSE() )), "Invalid", "Valid")</f>
        <v>Valid</v>
      </c>
    </row>
    <row r="296" customFormat="false" ht="15" hidden="false" customHeight="true" outlineLevel="0" collapsed="false">
      <c r="A296" s="1" t="n">
        <v>295</v>
      </c>
      <c r="B296" s="1" t="n">
        <v>1</v>
      </c>
      <c r="C296" s="1" t="n">
        <v>945</v>
      </c>
      <c r="D296" s="1" t="s">
        <v>7383</v>
      </c>
      <c r="E296" s="1" t="n">
        <v>397</v>
      </c>
      <c r="F296" s="1" t="n">
        <v>22</v>
      </c>
      <c r="G296" s="1" t="n">
        <v>1044.47</v>
      </c>
      <c r="H296" s="4" t="n">
        <v>46018.6009365162</v>
      </c>
      <c r="I2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295BT6165831945397221044.4746018.6009365162</v>
      </c>
      <c r="J296" s="1" t="n">
        <f aca="false">COUNTIF(I:I, $I296)</f>
        <v>1</v>
      </c>
      <c r="K296" s="1" t="str">
        <f aca="false">IF(ISNA(VLOOKUP(Table4[product_id], tblProducts[], tblProducts[product_name],FALSE() )), "Invalid", "Valid")</f>
        <v>Valid</v>
      </c>
      <c r="L296" s="5" t="str">
        <f aca="false">IF(ISNA(VLOOKUP(Table4[[#This Row],[warehouse_id]], tblwhouse[], tblwhouse[warehouse_name],FALSE() )), "Invalid", "Valid")</f>
        <v>Valid</v>
      </c>
    </row>
    <row r="297" customFormat="false" ht="15" hidden="false" customHeight="true" outlineLevel="0" collapsed="false">
      <c r="A297" s="1" t="n">
        <v>296</v>
      </c>
      <c r="B297" s="1" t="n">
        <v>1</v>
      </c>
      <c r="C297" s="1" t="n">
        <v>706</v>
      </c>
      <c r="D297" s="1" t="s">
        <v>7384</v>
      </c>
      <c r="E297" s="1" t="n">
        <v>450</v>
      </c>
      <c r="F297" s="1" t="n">
        <v>43</v>
      </c>
      <c r="G297" s="1" t="n">
        <v>395.52</v>
      </c>
      <c r="H297" s="4" t="n">
        <v>45876.6009365278</v>
      </c>
      <c r="I2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296BT581404170645043395.5245876.6009365278</v>
      </c>
      <c r="J297" s="1" t="n">
        <f aca="false">COUNTIF(I:I, $I297)</f>
        <v>1</v>
      </c>
      <c r="K297" s="1" t="str">
        <f aca="false">IF(ISNA(VLOOKUP(Table4[product_id], tblProducts[], tblProducts[product_name],FALSE() )), "Invalid", "Valid")</f>
        <v>Valid</v>
      </c>
      <c r="L297" s="5" t="str">
        <f aca="false">IF(ISNA(VLOOKUP(Table4[[#This Row],[warehouse_id]], tblwhouse[], tblwhouse[warehouse_name],FALSE() )), "Invalid", "Valid")</f>
        <v>Valid</v>
      </c>
    </row>
    <row r="298" customFormat="false" ht="15" hidden="false" customHeight="true" outlineLevel="0" collapsed="false">
      <c r="A298" s="1" t="n">
        <v>297</v>
      </c>
      <c r="B298" s="1" t="n">
        <v>3</v>
      </c>
      <c r="C298" s="1" t="n">
        <v>2794</v>
      </c>
      <c r="D298" s="1" t="s">
        <v>7385</v>
      </c>
      <c r="E298" s="1" t="n">
        <v>465</v>
      </c>
      <c r="F298" s="1" t="n">
        <v>32</v>
      </c>
      <c r="G298" s="1" t="n">
        <v>1460.09</v>
      </c>
      <c r="H298" s="4" t="n">
        <v>45977.6009365278</v>
      </c>
      <c r="I2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297BT50006132794465321460.0945977.6009365278</v>
      </c>
      <c r="J298" s="1" t="n">
        <f aca="false">COUNTIF(I:I, $I298)</f>
        <v>1</v>
      </c>
      <c r="K298" s="1" t="str">
        <f aca="false">IF(ISNA(VLOOKUP(Table4[product_id], tblProducts[], tblProducts[product_name],FALSE() )), "Invalid", "Valid")</f>
        <v>Valid</v>
      </c>
      <c r="L298" s="5" t="str">
        <f aca="false">IF(ISNA(VLOOKUP(Table4[[#This Row],[warehouse_id]], tblwhouse[], tblwhouse[warehouse_name],FALSE() )), "Invalid", "Valid")</f>
        <v>Valid</v>
      </c>
    </row>
    <row r="299" customFormat="false" ht="15" hidden="false" customHeight="true" outlineLevel="0" collapsed="false">
      <c r="A299" s="1" t="n">
        <v>298</v>
      </c>
      <c r="B299" s="1" t="n">
        <v>3</v>
      </c>
      <c r="C299" s="1" t="n">
        <v>1324</v>
      </c>
      <c r="D299" s="1" t="s">
        <v>7386</v>
      </c>
      <c r="E299" s="1" t="n">
        <v>210</v>
      </c>
      <c r="F299" s="1" t="n">
        <v>70</v>
      </c>
      <c r="G299" s="1" t="n">
        <v>1452.07</v>
      </c>
      <c r="H299" s="4" t="n">
        <v>45975.6009365278</v>
      </c>
      <c r="I2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298BT92022731324210701452.0745975.6009365278</v>
      </c>
      <c r="J299" s="1" t="n">
        <f aca="false">COUNTIF(I:I, $I299)</f>
        <v>1</v>
      </c>
      <c r="K299" s="1" t="str">
        <f aca="false">IF(ISNA(VLOOKUP(Table4[product_id], tblProducts[], tblProducts[product_name],FALSE() )), "Invalid", "Valid")</f>
        <v>Valid</v>
      </c>
      <c r="L299" s="5" t="str">
        <f aca="false">IF(ISNA(VLOOKUP(Table4[[#This Row],[warehouse_id]], tblwhouse[], tblwhouse[warehouse_name],FALSE() )), "Invalid", "Valid")</f>
        <v>Valid</v>
      </c>
    </row>
    <row r="300" customFormat="false" ht="15" hidden="false" customHeight="true" outlineLevel="0" collapsed="false">
      <c r="A300" s="1" t="n">
        <v>299</v>
      </c>
      <c r="B300" s="1" t="n">
        <v>2</v>
      </c>
      <c r="C300" s="1" t="n">
        <v>662</v>
      </c>
      <c r="D300" s="1" t="s">
        <v>7387</v>
      </c>
      <c r="E300" s="1" t="n">
        <v>35</v>
      </c>
      <c r="F300" s="1" t="n">
        <v>71</v>
      </c>
      <c r="G300" s="1" t="n">
        <v>172.75</v>
      </c>
      <c r="H300" s="4" t="n">
        <v>45993.6009365278</v>
      </c>
      <c r="I3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299BT66134826623571172.7545993.6009365278</v>
      </c>
      <c r="J300" s="1" t="n">
        <f aca="false">COUNTIF(I:I, $I300)</f>
        <v>1</v>
      </c>
      <c r="K300" s="1" t="str">
        <f aca="false">IF(ISNA(VLOOKUP(Table4[product_id], tblProducts[], tblProducts[product_name],FALSE() )), "Invalid", "Valid")</f>
        <v>Valid</v>
      </c>
      <c r="L300" s="5" t="str">
        <f aca="false">IF(ISNA(VLOOKUP(Table4[[#This Row],[warehouse_id]], tblwhouse[], tblwhouse[warehouse_name],FALSE() )), "Invalid", "Valid")</f>
        <v>Valid</v>
      </c>
    </row>
    <row r="301" customFormat="false" ht="15" hidden="false" customHeight="true" outlineLevel="0" collapsed="false">
      <c r="A301" s="1" t="n">
        <v>300</v>
      </c>
      <c r="B301" s="1" t="n">
        <v>1</v>
      </c>
      <c r="C301" s="1" t="n">
        <v>2835</v>
      </c>
      <c r="D301" s="1" t="s">
        <v>7388</v>
      </c>
      <c r="E301" s="1" t="n">
        <v>456</v>
      </c>
      <c r="F301" s="1" t="n">
        <v>51</v>
      </c>
      <c r="G301" s="1" t="n">
        <v>1386.28</v>
      </c>
      <c r="H301" s="4" t="n">
        <v>46108.6009365278</v>
      </c>
      <c r="I3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300BT58330012835456511386.2846108.6009365278</v>
      </c>
      <c r="J301" s="1" t="n">
        <f aca="false">COUNTIF(I:I, $I301)</f>
        <v>1</v>
      </c>
      <c r="K301" s="1" t="str">
        <f aca="false">IF(ISNA(VLOOKUP(Table4[product_id], tblProducts[], tblProducts[product_name],FALSE() )), "Invalid", "Valid")</f>
        <v>Valid</v>
      </c>
      <c r="L301" s="5" t="str">
        <f aca="false">IF(ISNA(VLOOKUP(Table4[[#This Row],[warehouse_id]], tblwhouse[], tblwhouse[warehouse_name],FALSE() )), "Invalid", "Valid")</f>
        <v>Valid</v>
      </c>
    </row>
    <row r="302" customFormat="false" ht="15" hidden="false" customHeight="true" outlineLevel="0" collapsed="false">
      <c r="A302" s="1" t="n">
        <v>301</v>
      </c>
      <c r="B302" s="1" t="n">
        <v>2</v>
      </c>
      <c r="C302" s="1" t="n">
        <v>2207</v>
      </c>
      <c r="D302" s="1" t="s">
        <v>7389</v>
      </c>
      <c r="E302" s="1" t="n">
        <v>360</v>
      </c>
      <c r="F302" s="1" t="n">
        <v>26</v>
      </c>
      <c r="G302" s="1" t="n">
        <v>1214.93</v>
      </c>
      <c r="H302" s="4" t="n">
        <v>46027.6009365278</v>
      </c>
      <c r="I3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301BT71522722207360261214.9346027.6009365278</v>
      </c>
      <c r="J302" s="1" t="n">
        <f aca="false">COUNTIF(I:I, $I302)</f>
        <v>1</v>
      </c>
      <c r="K302" s="1" t="str">
        <f aca="false">IF(ISNA(VLOOKUP(Table4[product_id], tblProducts[], tblProducts[product_name],FALSE() )), "Invalid", "Valid")</f>
        <v>Valid</v>
      </c>
      <c r="L302" s="5" t="str">
        <f aca="false">IF(ISNA(VLOOKUP(Table4[[#This Row],[warehouse_id]], tblwhouse[], tblwhouse[warehouse_name],FALSE() )), "Invalid", "Valid")</f>
        <v>Valid</v>
      </c>
    </row>
    <row r="303" customFormat="false" ht="15" hidden="false" customHeight="true" outlineLevel="0" collapsed="false">
      <c r="A303" s="1" t="n">
        <v>302</v>
      </c>
      <c r="B303" s="1" t="n">
        <v>1</v>
      </c>
      <c r="C303" s="1" t="n">
        <v>481</v>
      </c>
      <c r="D303" s="1" t="s">
        <v>7390</v>
      </c>
      <c r="E303" s="1" t="n">
        <v>315</v>
      </c>
      <c r="F303" s="1" t="n">
        <v>56</v>
      </c>
      <c r="G303" s="1" t="n">
        <v>174.27</v>
      </c>
      <c r="H303" s="4" t="n">
        <v>45940.6009365278</v>
      </c>
      <c r="I3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302BT642474148131556174.2745940.6009365278</v>
      </c>
      <c r="J303" s="1" t="n">
        <f aca="false">COUNTIF(I:I, $I303)</f>
        <v>1</v>
      </c>
      <c r="K303" s="1" t="str">
        <f aca="false">IF(ISNA(VLOOKUP(Table4[product_id], tblProducts[], tblProducts[product_name],FALSE() )), "Invalid", "Valid")</f>
        <v>Valid</v>
      </c>
      <c r="L303" s="5" t="str">
        <f aca="false">IF(ISNA(VLOOKUP(Table4[[#This Row],[warehouse_id]], tblwhouse[], tblwhouse[warehouse_name],FALSE() )), "Invalid", "Valid")</f>
        <v>Valid</v>
      </c>
    </row>
    <row r="304" customFormat="false" ht="15" hidden="false" customHeight="true" outlineLevel="0" collapsed="false">
      <c r="A304" s="1" t="n">
        <v>303</v>
      </c>
      <c r="B304" s="1" t="n">
        <v>3</v>
      </c>
      <c r="C304" s="1" t="n">
        <v>401</v>
      </c>
      <c r="D304" s="1" t="s">
        <v>7391</v>
      </c>
      <c r="E304" s="1" t="n">
        <v>102</v>
      </c>
      <c r="F304" s="1" t="n">
        <v>23</v>
      </c>
      <c r="G304" s="1" t="n">
        <v>852.12</v>
      </c>
      <c r="H304" s="4" t="n">
        <v>45911.6009365278</v>
      </c>
      <c r="I3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303BT508480340110223852.1245911.6009365278</v>
      </c>
      <c r="J304" s="1" t="n">
        <f aca="false">COUNTIF(I:I, $I304)</f>
        <v>1</v>
      </c>
      <c r="K304" s="1" t="str">
        <f aca="false">IF(ISNA(VLOOKUP(Table4[product_id], tblProducts[], tblProducts[product_name],FALSE() )), "Invalid", "Valid")</f>
        <v>Valid</v>
      </c>
      <c r="L304" s="5" t="str">
        <f aca="false">IF(ISNA(VLOOKUP(Table4[[#This Row],[warehouse_id]], tblwhouse[], tblwhouse[warehouse_name],FALSE() )), "Invalid", "Valid")</f>
        <v>Valid</v>
      </c>
    </row>
    <row r="305" customFormat="false" ht="15" hidden="false" customHeight="true" outlineLevel="0" collapsed="false">
      <c r="A305" s="1" t="n">
        <v>304</v>
      </c>
      <c r="B305" s="1" t="n">
        <v>3</v>
      </c>
      <c r="C305" s="1" t="n">
        <v>2098</v>
      </c>
      <c r="D305" s="1" t="s">
        <v>7392</v>
      </c>
      <c r="E305" s="1" t="n">
        <v>285</v>
      </c>
      <c r="F305" s="1" t="n">
        <v>48</v>
      </c>
      <c r="G305" s="1" t="n">
        <v>1300.62</v>
      </c>
      <c r="H305" s="4" t="n">
        <v>45925.6009365278</v>
      </c>
      <c r="I3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304BT85676732098285481300.6245925.6009365278</v>
      </c>
      <c r="J305" s="1" t="n">
        <f aca="false">COUNTIF(I:I, $I305)</f>
        <v>1</v>
      </c>
      <c r="K305" s="1" t="str">
        <f aca="false">IF(ISNA(VLOOKUP(Table4[product_id], tblProducts[], tblProducts[product_name],FALSE() )), "Invalid", "Valid")</f>
        <v>Valid</v>
      </c>
      <c r="L305" s="5" t="str">
        <f aca="false">IF(ISNA(VLOOKUP(Table4[[#This Row],[warehouse_id]], tblwhouse[], tblwhouse[warehouse_name],FALSE() )), "Invalid", "Valid")</f>
        <v>Valid</v>
      </c>
    </row>
    <row r="306" customFormat="false" ht="15" hidden="false" customHeight="true" outlineLevel="0" collapsed="false">
      <c r="A306" s="1" t="n">
        <v>305</v>
      </c>
      <c r="B306" s="1" t="n">
        <v>4</v>
      </c>
      <c r="C306" s="1" t="n">
        <v>2867</v>
      </c>
      <c r="D306" s="1" t="s">
        <v>7393</v>
      </c>
      <c r="E306" s="1" t="n">
        <v>179</v>
      </c>
      <c r="F306" s="1" t="n">
        <v>23</v>
      </c>
      <c r="G306" s="1" t="n">
        <v>69.77</v>
      </c>
      <c r="H306" s="4" t="n">
        <v>45978.6009365278</v>
      </c>
      <c r="I3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305BT952769428671792369.7745978.6009365278</v>
      </c>
      <c r="J306" s="1" t="n">
        <f aca="false">COUNTIF(I:I, $I306)</f>
        <v>1</v>
      </c>
      <c r="K306" s="1" t="str">
        <f aca="false">IF(ISNA(VLOOKUP(Table4[product_id], tblProducts[], tblProducts[product_name],FALSE() )), "Invalid", "Valid")</f>
        <v>Valid</v>
      </c>
      <c r="L306" s="5" t="str">
        <f aca="false">IF(ISNA(VLOOKUP(Table4[[#This Row],[warehouse_id]], tblwhouse[], tblwhouse[warehouse_name],FALSE() )), "Invalid", "Valid")</f>
        <v>Valid</v>
      </c>
    </row>
    <row r="307" customFormat="false" ht="15" hidden="false" customHeight="true" outlineLevel="0" collapsed="false">
      <c r="A307" s="1" t="n">
        <v>306</v>
      </c>
      <c r="B307" s="1" t="n">
        <v>3</v>
      </c>
      <c r="C307" s="1" t="n">
        <v>1107</v>
      </c>
      <c r="D307" s="1" t="s">
        <v>7394</v>
      </c>
      <c r="E307" s="1" t="n">
        <v>418</v>
      </c>
      <c r="F307" s="1" t="n">
        <v>45</v>
      </c>
      <c r="G307" s="1" t="n">
        <v>1430.34</v>
      </c>
      <c r="H307" s="4" t="n">
        <v>46005.6009365278</v>
      </c>
      <c r="I3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306BT95900831107418451430.3446005.6009365278</v>
      </c>
      <c r="J307" s="1" t="n">
        <f aca="false">COUNTIF(I:I, $I307)</f>
        <v>1</v>
      </c>
      <c r="K307" s="1" t="str">
        <f aca="false">IF(ISNA(VLOOKUP(Table4[product_id], tblProducts[], tblProducts[product_name],FALSE() )), "Invalid", "Valid")</f>
        <v>Valid</v>
      </c>
      <c r="L307" s="5" t="str">
        <f aca="false">IF(ISNA(VLOOKUP(Table4[[#This Row],[warehouse_id]], tblwhouse[], tblwhouse[warehouse_name],FALSE() )), "Invalid", "Valid")</f>
        <v>Valid</v>
      </c>
    </row>
    <row r="308" customFormat="false" ht="15" hidden="false" customHeight="true" outlineLevel="0" collapsed="false">
      <c r="A308" s="1" t="n">
        <v>307</v>
      </c>
      <c r="B308" s="1" t="n">
        <v>1</v>
      </c>
      <c r="C308" s="1" t="n">
        <v>2977</v>
      </c>
      <c r="D308" s="1" t="s">
        <v>7395</v>
      </c>
      <c r="E308" s="1" t="n">
        <v>266</v>
      </c>
      <c r="F308" s="1" t="n">
        <v>21</v>
      </c>
      <c r="G308" s="1" t="n">
        <v>1341.33</v>
      </c>
      <c r="H308" s="4" t="n">
        <v>46084.6009365278</v>
      </c>
      <c r="I3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307BT43333412977266211341.3346084.6009365278</v>
      </c>
      <c r="J308" s="1" t="n">
        <f aca="false">COUNTIF(I:I, $I308)</f>
        <v>1</v>
      </c>
      <c r="K308" s="1" t="str">
        <f aca="false">IF(ISNA(VLOOKUP(Table4[product_id], tblProducts[], tblProducts[product_name],FALSE() )), "Invalid", "Valid")</f>
        <v>Valid</v>
      </c>
      <c r="L308" s="5" t="str">
        <f aca="false">IF(ISNA(VLOOKUP(Table4[[#This Row],[warehouse_id]], tblwhouse[], tblwhouse[warehouse_name],FALSE() )), "Invalid", "Valid")</f>
        <v>Valid</v>
      </c>
    </row>
    <row r="309" customFormat="false" ht="15" hidden="false" customHeight="true" outlineLevel="0" collapsed="false">
      <c r="A309" s="1" t="n">
        <v>308</v>
      </c>
      <c r="B309" s="1" t="n">
        <v>1</v>
      </c>
      <c r="C309" s="1" t="n">
        <v>289</v>
      </c>
      <c r="D309" s="1" t="s">
        <v>7396</v>
      </c>
      <c r="E309" s="1" t="n">
        <v>257</v>
      </c>
      <c r="F309" s="1" t="n">
        <v>20</v>
      </c>
      <c r="G309" s="1" t="n">
        <v>477.83</v>
      </c>
      <c r="H309" s="4" t="n">
        <v>46189.6009365278</v>
      </c>
      <c r="I3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308BT529871128925720477.8346189.6009365278</v>
      </c>
      <c r="J309" s="1" t="n">
        <f aca="false">COUNTIF(I:I, $I309)</f>
        <v>1</v>
      </c>
      <c r="K309" s="1" t="str">
        <f aca="false">IF(ISNA(VLOOKUP(Table4[product_id], tblProducts[], tblProducts[product_name],FALSE() )), "Invalid", "Valid")</f>
        <v>Valid</v>
      </c>
      <c r="L309" s="5" t="str">
        <f aca="false">IF(ISNA(VLOOKUP(Table4[[#This Row],[warehouse_id]], tblwhouse[], tblwhouse[warehouse_name],FALSE() )), "Invalid", "Valid")</f>
        <v>Valid</v>
      </c>
    </row>
    <row r="310" customFormat="false" ht="15" hidden="false" customHeight="true" outlineLevel="0" collapsed="false">
      <c r="A310" s="1" t="n">
        <v>309</v>
      </c>
      <c r="B310" s="1" t="n">
        <v>3</v>
      </c>
      <c r="C310" s="1" t="n">
        <v>646</v>
      </c>
      <c r="D310" s="1" t="s">
        <v>7397</v>
      </c>
      <c r="E310" s="1" t="n">
        <v>462</v>
      </c>
      <c r="F310" s="1" t="n">
        <v>69</v>
      </c>
      <c r="G310" s="1" t="n">
        <v>685.27</v>
      </c>
      <c r="H310" s="4" t="n">
        <v>46179.6009365278</v>
      </c>
      <c r="I3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309BT359281364646269685.2746179.6009365278</v>
      </c>
      <c r="J310" s="1" t="n">
        <f aca="false">COUNTIF(I:I, $I310)</f>
        <v>1</v>
      </c>
      <c r="K310" s="1" t="str">
        <f aca="false">IF(ISNA(VLOOKUP(Table4[product_id], tblProducts[], tblProducts[product_name],FALSE() )), "Invalid", "Valid")</f>
        <v>Valid</v>
      </c>
      <c r="L310" s="5" t="str">
        <f aca="false">IF(ISNA(VLOOKUP(Table4[[#This Row],[warehouse_id]], tblwhouse[], tblwhouse[warehouse_name],FALSE() )), "Invalid", "Valid")</f>
        <v>Valid</v>
      </c>
    </row>
    <row r="311" customFormat="false" ht="15" hidden="false" customHeight="true" outlineLevel="0" collapsed="false">
      <c r="A311" s="1" t="n">
        <v>310</v>
      </c>
      <c r="B311" s="1" t="n">
        <v>4</v>
      </c>
      <c r="C311" s="1" t="n">
        <v>555</v>
      </c>
      <c r="D311" s="1" t="s">
        <v>7398</v>
      </c>
      <c r="E311" s="1" t="n">
        <v>422</v>
      </c>
      <c r="F311" s="1" t="n">
        <v>25</v>
      </c>
      <c r="G311" s="1" t="n">
        <v>946.63</v>
      </c>
      <c r="H311" s="4" t="n">
        <v>46009.6009365278</v>
      </c>
      <c r="I3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310BT127574455542225946.6346009.6009365278</v>
      </c>
      <c r="J311" s="1" t="n">
        <f aca="false">COUNTIF(I:I, $I311)</f>
        <v>1</v>
      </c>
      <c r="K311" s="1" t="str">
        <f aca="false">IF(ISNA(VLOOKUP(Table4[product_id], tblProducts[], tblProducts[product_name],FALSE() )), "Invalid", "Valid")</f>
        <v>Valid</v>
      </c>
      <c r="L311" s="5" t="str">
        <f aca="false">IF(ISNA(VLOOKUP(Table4[[#This Row],[warehouse_id]], tblwhouse[], tblwhouse[warehouse_name],FALSE() )), "Invalid", "Valid")</f>
        <v>Valid</v>
      </c>
    </row>
    <row r="312" customFormat="false" ht="15" hidden="false" customHeight="true" outlineLevel="0" collapsed="false">
      <c r="A312" s="1" t="n">
        <v>311</v>
      </c>
      <c r="B312" s="1" t="n">
        <v>1</v>
      </c>
      <c r="C312" s="1" t="n">
        <v>216</v>
      </c>
      <c r="D312" s="1" t="s">
        <v>7399</v>
      </c>
      <c r="E312" s="1" t="n">
        <v>201</v>
      </c>
      <c r="F312" s="1" t="n">
        <v>27</v>
      </c>
      <c r="G312" s="1" t="n">
        <v>67.1</v>
      </c>
      <c r="H312" s="4" t="n">
        <v>46042.6009365278</v>
      </c>
      <c r="I3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311BT89257712162012767.146042.6009365278</v>
      </c>
      <c r="J312" s="1" t="n">
        <f aca="false">COUNTIF(I:I, $I312)</f>
        <v>1</v>
      </c>
      <c r="K312" s="1" t="str">
        <f aca="false">IF(ISNA(VLOOKUP(Table4[product_id], tblProducts[], tblProducts[product_name],FALSE() )), "Invalid", "Valid")</f>
        <v>Valid</v>
      </c>
      <c r="L312" s="5" t="str">
        <f aca="false">IF(ISNA(VLOOKUP(Table4[[#This Row],[warehouse_id]], tblwhouse[], tblwhouse[warehouse_name],FALSE() )), "Invalid", "Valid")</f>
        <v>Valid</v>
      </c>
    </row>
    <row r="313" customFormat="false" ht="15" hidden="false" customHeight="true" outlineLevel="0" collapsed="false">
      <c r="A313" s="1" t="n">
        <v>312</v>
      </c>
      <c r="B313" s="1" t="n">
        <v>3</v>
      </c>
      <c r="C313" s="1" t="n">
        <v>902</v>
      </c>
      <c r="D313" s="1" t="s">
        <v>7400</v>
      </c>
      <c r="E313" s="1" t="n">
        <v>295</v>
      </c>
      <c r="F313" s="1" t="n">
        <v>38</v>
      </c>
      <c r="G313" s="1" t="n">
        <v>1364.34</v>
      </c>
      <c r="H313" s="4" t="n">
        <v>46019.6009365278</v>
      </c>
      <c r="I3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312BT7087113902295381364.3446019.6009365278</v>
      </c>
      <c r="J313" s="1" t="n">
        <f aca="false">COUNTIF(I:I, $I313)</f>
        <v>1</v>
      </c>
      <c r="K313" s="1" t="str">
        <f aca="false">IF(ISNA(VLOOKUP(Table4[product_id], tblProducts[], tblProducts[product_name],FALSE() )), "Invalid", "Valid")</f>
        <v>Valid</v>
      </c>
      <c r="L313" s="5" t="str">
        <f aca="false">IF(ISNA(VLOOKUP(Table4[[#This Row],[warehouse_id]], tblwhouse[], tblwhouse[warehouse_name],FALSE() )), "Invalid", "Valid")</f>
        <v>Valid</v>
      </c>
    </row>
    <row r="314" customFormat="false" ht="15" hidden="false" customHeight="true" outlineLevel="0" collapsed="false">
      <c r="A314" s="1" t="n">
        <v>313</v>
      </c>
      <c r="B314" s="1" t="n">
        <v>4</v>
      </c>
      <c r="C314" s="1" t="n">
        <v>1673</v>
      </c>
      <c r="D314" s="1" t="s">
        <v>7401</v>
      </c>
      <c r="E314" s="1" t="n">
        <v>337</v>
      </c>
      <c r="F314" s="1" t="n">
        <v>49</v>
      </c>
      <c r="G314" s="1" t="n">
        <v>160.35</v>
      </c>
      <c r="H314" s="4" t="n">
        <v>46081.6009365278</v>
      </c>
      <c r="I3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313BT7515854167333749160.3546081.6009365278</v>
      </c>
      <c r="J314" s="1" t="n">
        <f aca="false">COUNTIF(I:I, $I314)</f>
        <v>1</v>
      </c>
      <c r="K314" s="1" t="str">
        <f aca="false">IF(ISNA(VLOOKUP(Table4[product_id], tblProducts[], tblProducts[product_name],FALSE() )), "Invalid", "Valid")</f>
        <v>Valid</v>
      </c>
      <c r="L314" s="5" t="str">
        <f aca="false">IF(ISNA(VLOOKUP(Table4[[#This Row],[warehouse_id]], tblwhouse[], tblwhouse[warehouse_name],FALSE() )), "Invalid", "Valid")</f>
        <v>Valid</v>
      </c>
    </row>
    <row r="315" customFormat="false" ht="15" hidden="false" customHeight="true" outlineLevel="0" collapsed="false">
      <c r="A315" s="1" t="n">
        <v>314</v>
      </c>
      <c r="B315" s="1" t="n">
        <v>3</v>
      </c>
      <c r="C315" s="1" t="n">
        <v>432</v>
      </c>
      <c r="D315" s="1" t="s">
        <v>7402</v>
      </c>
      <c r="E315" s="1" t="n">
        <v>173</v>
      </c>
      <c r="F315" s="1" t="n">
        <v>70</v>
      </c>
      <c r="G315" s="1" t="n">
        <v>1092.5</v>
      </c>
      <c r="H315" s="4" t="n">
        <v>45946.6009365278</v>
      </c>
      <c r="I3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314BT7948913432173701092.545946.6009365278</v>
      </c>
      <c r="J315" s="1" t="n">
        <f aca="false">COUNTIF(I:I, $I315)</f>
        <v>1</v>
      </c>
      <c r="K315" s="1" t="str">
        <f aca="false">IF(ISNA(VLOOKUP(Table4[product_id], tblProducts[], tblProducts[product_name],FALSE() )), "Invalid", "Valid")</f>
        <v>Valid</v>
      </c>
      <c r="L315" s="5" t="str">
        <f aca="false">IF(ISNA(VLOOKUP(Table4[[#This Row],[warehouse_id]], tblwhouse[], tblwhouse[warehouse_name],FALSE() )), "Invalid", "Valid")</f>
        <v>Valid</v>
      </c>
    </row>
    <row r="316" customFormat="false" ht="15" hidden="false" customHeight="true" outlineLevel="0" collapsed="false">
      <c r="A316" s="1" t="n">
        <v>315</v>
      </c>
      <c r="B316" s="1" t="n">
        <v>3</v>
      </c>
      <c r="C316" s="1" t="n">
        <v>1518</v>
      </c>
      <c r="D316" s="1" t="s">
        <v>7403</v>
      </c>
      <c r="E316" s="1" t="n">
        <v>360</v>
      </c>
      <c r="F316" s="1" t="n">
        <v>44</v>
      </c>
      <c r="G316" s="1" t="n">
        <v>746.57</v>
      </c>
      <c r="H316" s="4" t="n">
        <v>46179.6009365278</v>
      </c>
      <c r="I3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315BT3412323151836044746.5746179.6009365278</v>
      </c>
      <c r="J316" s="1" t="n">
        <f aca="false">COUNTIF(I:I, $I316)</f>
        <v>1</v>
      </c>
      <c r="K316" s="1" t="str">
        <f aca="false">IF(ISNA(VLOOKUP(Table4[product_id], tblProducts[], tblProducts[product_name],FALSE() )), "Invalid", "Valid")</f>
        <v>Valid</v>
      </c>
      <c r="L316" s="5" t="str">
        <f aca="false">IF(ISNA(VLOOKUP(Table4[[#This Row],[warehouse_id]], tblwhouse[], tblwhouse[warehouse_name],FALSE() )), "Invalid", "Valid")</f>
        <v>Valid</v>
      </c>
    </row>
    <row r="317" customFormat="false" ht="15" hidden="false" customHeight="true" outlineLevel="0" collapsed="false">
      <c r="A317" s="1" t="n">
        <v>316</v>
      </c>
      <c r="B317" s="1" t="n">
        <v>4</v>
      </c>
      <c r="C317" s="1" t="n">
        <v>2814</v>
      </c>
      <c r="D317" s="1" t="s">
        <v>7404</v>
      </c>
      <c r="E317" s="1" t="n">
        <v>196</v>
      </c>
      <c r="F317" s="1" t="n">
        <v>53</v>
      </c>
      <c r="G317" s="1" t="n">
        <v>12.14</v>
      </c>
      <c r="H317" s="4" t="n">
        <v>45931.6009365278</v>
      </c>
      <c r="I3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316BT756847428141965312.1445931.6009365278</v>
      </c>
      <c r="J317" s="1" t="n">
        <f aca="false">COUNTIF(I:I, $I317)</f>
        <v>1</v>
      </c>
      <c r="K317" s="1" t="str">
        <f aca="false">IF(ISNA(VLOOKUP(Table4[product_id], tblProducts[], tblProducts[product_name],FALSE() )), "Invalid", "Valid")</f>
        <v>Valid</v>
      </c>
      <c r="L317" s="5" t="str">
        <f aca="false">IF(ISNA(VLOOKUP(Table4[[#This Row],[warehouse_id]], tblwhouse[], tblwhouse[warehouse_name],FALSE() )), "Invalid", "Valid")</f>
        <v>Valid</v>
      </c>
    </row>
    <row r="318" customFormat="false" ht="15" hidden="false" customHeight="true" outlineLevel="0" collapsed="false">
      <c r="A318" s="1" t="n">
        <v>317</v>
      </c>
      <c r="B318" s="1" t="n">
        <v>4</v>
      </c>
      <c r="C318" s="1" t="n">
        <v>501</v>
      </c>
      <c r="D318" s="1" t="s">
        <v>7405</v>
      </c>
      <c r="E318" s="1" t="n">
        <v>27</v>
      </c>
      <c r="F318" s="1" t="n">
        <v>27</v>
      </c>
      <c r="G318" s="1" t="n">
        <v>603.14</v>
      </c>
      <c r="H318" s="4" t="n">
        <v>46185.6009365278</v>
      </c>
      <c r="I3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317BT73441445012727603.1446185.6009365278</v>
      </c>
      <c r="J318" s="1" t="n">
        <f aca="false">COUNTIF(I:I, $I318)</f>
        <v>1</v>
      </c>
      <c r="K318" s="1" t="str">
        <f aca="false">IF(ISNA(VLOOKUP(Table4[product_id], tblProducts[], tblProducts[product_name],FALSE() )), "Invalid", "Valid")</f>
        <v>Valid</v>
      </c>
      <c r="L318" s="5" t="str">
        <f aca="false">IF(ISNA(VLOOKUP(Table4[[#This Row],[warehouse_id]], tblwhouse[], tblwhouse[warehouse_name],FALSE() )), "Invalid", "Valid")</f>
        <v>Valid</v>
      </c>
    </row>
    <row r="319" customFormat="false" ht="15" hidden="false" customHeight="true" outlineLevel="0" collapsed="false">
      <c r="A319" s="1" t="n">
        <v>318</v>
      </c>
      <c r="B319" s="1" t="n">
        <v>3</v>
      </c>
      <c r="C319" s="1" t="n">
        <v>834</v>
      </c>
      <c r="D319" s="1" t="s">
        <v>7406</v>
      </c>
      <c r="E319" s="1" t="n">
        <v>160</v>
      </c>
      <c r="F319" s="1" t="n">
        <v>37</v>
      </c>
      <c r="G319" s="1" t="n">
        <v>1151.71</v>
      </c>
      <c r="H319" s="4" t="n">
        <v>46039.6009365278</v>
      </c>
      <c r="I3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318BT7389833834160371151.7146039.6009365278</v>
      </c>
      <c r="J319" s="1" t="n">
        <f aca="false">COUNTIF(I:I, $I319)</f>
        <v>1</v>
      </c>
      <c r="K319" s="1" t="str">
        <f aca="false">IF(ISNA(VLOOKUP(Table4[product_id], tblProducts[], tblProducts[product_name],FALSE() )), "Invalid", "Valid")</f>
        <v>Valid</v>
      </c>
      <c r="L319" s="5" t="str">
        <f aca="false">IF(ISNA(VLOOKUP(Table4[[#This Row],[warehouse_id]], tblwhouse[], tblwhouse[warehouse_name],FALSE() )), "Invalid", "Valid")</f>
        <v>Valid</v>
      </c>
    </row>
    <row r="320" customFormat="false" ht="15" hidden="false" customHeight="true" outlineLevel="0" collapsed="false">
      <c r="A320" s="1" t="n">
        <v>319</v>
      </c>
      <c r="B320" s="1" t="n">
        <v>1</v>
      </c>
      <c r="C320" s="1" t="n">
        <v>2422</v>
      </c>
      <c r="D320" s="1" t="s">
        <v>7407</v>
      </c>
      <c r="E320" s="1" t="n">
        <v>17</v>
      </c>
      <c r="F320" s="1" t="n">
        <v>28</v>
      </c>
      <c r="G320" s="1" t="n">
        <v>1084.17</v>
      </c>
      <c r="H320" s="4" t="n">
        <v>45869.6009365278</v>
      </c>
      <c r="I3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319BT3137411242217281084.1745869.6009365278</v>
      </c>
      <c r="J320" s="1" t="n">
        <f aca="false">COUNTIF(I:I, $I320)</f>
        <v>1</v>
      </c>
      <c r="K320" s="1" t="str">
        <f aca="false">IF(ISNA(VLOOKUP(Table4[product_id], tblProducts[], tblProducts[product_name],FALSE() )), "Invalid", "Valid")</f>
        <v>Valid</v>
      </c>
      <c r="L320" s="5" t="str">
        <f aca="false">IF(ISNA(VLOOKUP(Table4[[#This Row],[warehouse_id]], tblwhouse[], tblwhouse[warehouse_name],FALSE() )), "Invalid", "Valid")</f>
        <v>Valid</v>
      </c>
    </row>
    <row r="321" customFormat="false" ht="15" hidden="false" customHeight="true" outlineLevel="0" collapsed="false">
      <c r="A321" s="1" t="n">
        <v>320</v>
      </c>
      <c r="B321" s="1" t="n">
        <v>1</v>
      </c>
      <c r="C321" s="1" t="n">
        <v>1498</v>
      </c>
      <c r="D321" s="1" t="s">
        <v>7408</v>
      </c>
      <c r="E321" s="1" t="n">
        <v>476</v>
      </c>
      <c r="F321" s="1" t="n">
        <v>50</v>
      </c>
      <c r="G321" s="1" t="n">
        <v>763.75</v>
      </c>
      <c r="H321" s="4" t="n">
        <v>45991.6009365278</v>
      </c>
      <c r="I3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320BT2781381149847650763.7545991.6009365278</v>
      </c>
      <c r="J321" s="1" t="n">
        <f aca="false">COUNTIF(I:I, $I321)</f>
        <v>1</v>
      </c>
      <c r="K321" s="1" t="str">
        <f aca="false">IF(ISNA(VLOOKUP(Table4[product_id], tblProducts[], tblProducts[product_name],FALSE() )), "Invalid", "Valid")</f>
        <v>Valid</v>
      </c>
      <c r="L321" s="5" t="str">
        <f aca="false">IF(ISNA(VLOOKUP(Table4[[#This Row],[warehouse_id]], tblwhouse[], tblwhouse[warehouse_name],FALSE() )), "Invalid", "Valid")</f>
        <v>Valid</v>
      </c>
    </row>
    <row r="322" customFormat="false" ht="15" hidden="false" customHeight="true" outlineLevel="0" collapsed="false">
      <c r="A322" s="1" t="n">
        <v>321</v>
      </c>
      <c r="B322" s="1" t="n">
        <v>3</v>
      </c>
      <c r="C322" s="1" t="n">
        <v>821</v>
      </c>
      <c r="D322" s="1" t="s">
        <v>7409</v>
      </c>
      <c r="E322" s="1" t="n">
        <v>331</v>
      </c>
      <c r="F322" s="1" t="n">
        <v>76</v>
      </c>
      <c r="G322" s="1" t="n">
        <v>1120.12</v>
      </c>
      <c r="H322" s="4" t="n">
        <v>46220.6009365278</v>
      </c>
      <c r="I3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321BT9401263821331761120.1246220.6009365278</v>
      </c>
      <c r="J322" s="1" t="n">
        <f aca="false">COUNTIF(I:I, $I322)</f>
        <v>1</v>
      </c>
      <c r="K322" s="1" t="str">
        <f aca="false">IF(ISNA(VLOOKUP(Table4[product_id], tblProducts[], tblProducts[product_name],FALSE() )), "Invalid", "Valid")</f>
        <v>Valid</v>
      </c>
      <c r="L322" s="5" t="str">
        <f aca="false">IF(ISNA(VLOOKUP(Table4[[#This Row],[warehouse_id]], tblwhouse[], tblwhouse[warehouse_name],FALSE() )), "Invalid", "Valid")</f>
        <v>Valid</v>
      </c>
    </row>
    <row r="323" customFormat="false" ht="15" hidden="false" customHeight="true" outlineLevel="0" collapsed="false">
      <c r="A323" s="1" t="n">
        <v>322</v>
      </c>
      <c r="B323" s="1" t="n">
        <v>4</v>
      </c>
      <c r="C323" s="1" t="n">
        <v>1394</v>
      </c>
      <c r="D323" s="1" t="s">
        <v>7410</v>
      </c>
      <c r="E323" s="1" t="n">
        <v>427</v>
      </c>
      <c r="F323" s="1" t="n">
        <v>50</v>
      </c>
      <c r="G323" s="1" t="n">
        <v>275.27</v>
      </c>
      <c r="H323" s="4" t="n">
        <v>46208.6009365278</v>
      </c>
      <c r="I3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322BT9703674139442750275.2746208.6009365278</v>
      </c>
      <c r="J323" s="1" t="n">
        <f aca="false">COUNTIF(I:I, $I323)</f>
        <v>1</v>
      </c>
      <c r="K323" s="1" t="str">
        <f aca="false">IF(ISNA(VLOOKUP(Table4[product_id], tblProducts[], tblProducts[product_name],FALSE() )), "Invalid", "Valid")</f>
        <v>Valid</v>
      </c>
      <c r="L323" s="5" t="str">
        <f aca="false">IF(ISNA(VLOOKUP(Table4[[#This Row],[warehouse_id]], tblwhouse[], tblwhouse[warehouse_name],FALSE() )), "Invalid", "Valid")</f>
        <v>Valid</v>
      </c>
    </row>
    <row r="324" customFormat="false" ht="15" hidden="false" customHeight="true" outlineLevel="0" collapsed="false">
      <c r="A324" s="1" t="n">
        <v>323</v>
      </c>
      <c r="B324" s="1" t="n">
        <v>2</v>
      </c>
      <c r="C324" s="1" t="n">
        <v>2040</v>
      </c>
      <c r="D324" s="1" t="s">
        <v>7411</v>
      </c>
      <c r="E324" s="1" t="n">
        <v>128</v>
      </c>
      <c r="F324" s="1" t="n">
        <v>55</v>
      </c>
      <c r="G324" s="1" t="n">
        <v>314.44</v>
      </c>
      <c r="H324" s="4" t="n">
        <v>45864.6009365278</v>
      </c>
      <c r="I3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323BT5176652204012855314.4445864.6009365278</v>
      </c>
      <c r="J324" s="1" t="n">
        <f aca="false">COUNTIF(I:I, $I324)</f>
        <v>1</v>
      </c>
      <c r="K324" s="1" t="str">
        <f aca="false">IF(ISNA(VLOOKUP(Table4[product_id], tblProducts[], tblProducts[product_name],FALSE() )), "Invalid", "Valid")</f>
        <v>Valid</v>
      </c>
      <c r="L324" s="5" t="str">
        <f aca="false">IF(ISNA(VLOOKUP(Table4[[#This Row],[warehouse_id]], tblwhouse[], tblwhouse[warehouse_name],FALSE() )), "Invalid", "Valid")</f>
        <v>Valid</v>
      </c>
    </row>
    <row r="325" customFormat="false" ht="15" hidden="false" customHeight="true" outlineLevel="0" collapsed="false">
      <c r="A325" s="1" t="n">
        <v>324</v>
      </c>
      <c r="B325" s="1" t="n">
        <v>1</v>
      </c>
      <c r="C325" s="1" t="n">
        <v>2535</v>
      </c>
      <c r="D325" s="1" t="s">
        <v>7412</v>
      </c>
      <c r="E325" s="1" t="n">
        <v>427</v>
      </c>
      <c r="F325" s="1" t="n">
        <v>56</v>
      </c>
      <c r="G325" s="1" t="n">
        <v>779.82</v>
      </c>
      <c r="H325" s="4" t="n">
        <v>45937.6009365278</v>
      </c>
      <c r="I3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324BT8229021253542756779.8245937.6009365278</v>
      </c>
      <c r="J325" s="1" t="n">
        <f aca="false">COUNTIF(I:I, $I325)</f>
        <v>1</v>
      </c>
      <c r="K325" s="1" t="str">
        <f aca="false">IF(ISNA(VLOOKUP(Table4[product_id], tblProducts[], tblProducts[product_name],FALSE() )), "Invalid", "Valid")</f>
        <v>Valid</v>
      </c>
      <c r="L325" s="5" t="str">
        <f aca="false">IF(ISNA(VLOOKUP(Table4[[#This Row],[warehouse_id]], tblwhouse[], tblwhouse[warehouse_name],FALSE() )), "Invalid", "Valid")</f>
        <v>Valid</v>
      </c>
    </row>
    <row r="326" customFormat="false" ht="15" hidden="false" customHeight="true" outlineLevel="0" collapsed="false">
      <c r="A326" s="1" t="n">
        <v>325</v>
      </c>
      <c r="B326" s="1" t="n">
        <v>4</v>
      </c>
      <c r="C326" s="1" t="n">
        <v>2288</v>
      </c>
      <c r="D326" s="1" t="s">
        <v>7413</v>
      </c>
      <c r="E326" s="1" t="n">
        <v>73</v>
      </c>
      <c r="F326" s="1" t="n">
        <v>35</v>
      </c>
      <c r="G326" s="1" t="n">
        <v>1047.9</v>
      </c>
      <c r="H326" s="4" t="n">
        <v>45933.6009365278</v>
      </c>
      <c r="I3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325BT4630544228873351047.945933.6009365278</v>
      </c>
      <c r="J326" s="1" t="n">
        <f aca="false">COUNTIF(I:I, $I326)</f>
        <v>1</v>
      </c>
      <c r="K326" s="1" t="str">
        <f aca="false">IF(ISNA(VLOOKUP(Table4[product_id], tblProducts[], tblProducts[product_name],FALSE() )), "Invalid", "Valid")</f>
        <v>Valid</v>
      </c>
      <c r="L326" s="5" t="str">
        <f aca="false">IF(ISNA(VLOOKUP(Table4[[#This Row],[warehouse_id]], tblwhouse[], tblwhouse[warehouse_name],FALSE() )), "Invalid", "Valid")</f>
        <v>Valid</v>
      </c>
    </row>
    <row r="327" customFormat="false" ht="15" hidden="false" customHeight="true" outlineLevel="0" collapsed="false">
      <c r="A327" s="1" t="n">
        <v>326</v>
      </c>
      <c r="B327" s="1" t="n">
        <v>2</v>
      </c>
      <c r="C327" s="1" t="n">
        <v>1745</v>
      </c>
      <c r="D327" s="1" t="s">
        <v>7414</v>
      </c>
      <c r="E327" s="1" t="n">
        <v>221</v>
      </c>
      <c r="F327" s="1" t="n">
        <v>43</v>
      </c>
      <c r="G327" s="1" t="n">
        <v>973.39</v>
      </c>
      <c r="H327" s="4" t="n">
        <v>46158.6009365278</v>
      </c>
      <c r="I3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326BT5511122174522143973.3946158.6009365278</v>
      </c>
      <c r="J327" s="1" t="n">
        <f aca="false">COUNTIF(I:I, $I327)</f>
        <v>1</v>
      </c>
      <c r="K327" s="1" t="str">
        <f aca="false">IF(ISNA(VLOOKUP(Table4[product_id], tblProducts[], tblProducts[product_name],FALSE() )), "Invalid", "Valid")</f>
        <v>Valid</v>
      </c>
      <c r="L327" s="5" t="str">
        <f aca="false">IF(ISNA(VLOOKUP(Table4[[#This Row],[warehouse_id]], tblwhouse[], tblwhouse[warehouse_name],FALSE() )), "Invalid", "Valid")</f>
        <v>Valid</v>
      </c>
    </row>
    <row r="328" customFormat="false" ht="15" hidden="false" customHeight="true" outlineLevel="0" collapsed="false">
      <c r="A328" s="1" t="n">
        <v>327</v>
      </c>
      <c r="B328" s="1" t="n">
        <v>3</v>
      </c>
      <c r="C328" s="1" t="n">
        <v>625</v>
      </c>
      <c r="D328" s="1" t="s">
        <v>7415</v>
      </c>
      <c r="E328" s="1" t="n">
        <v>291</v>
      </c>
      <c r="F328" s="1" t="n">
        <v>77</v>
      </c>
      <c r="G328" s="1" t="n">
        <v>382.28</v>
      </c>
      <c r="H328" s="4" t="n">
        <v>46028.6009365278</v>
      </c>
      <c r="I3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327BT384258362529177382.2846028.6009365278</v>
      </c>
      <c r="J328" s="1" t="n">
        <f aca="false">COUNTIF(I:I, $I328)</f>
        <v>1</v>
      </c>
      <c r="K328" s="1" t="str">
        <f aca="false">IF(ISNA(VLOOKUP(Table4[product_id], tblProducts[], tblProducts[product_name],FALSE() )), "Invalid", "Valid")</f>
        <v>Valid</v>
      </c>
      <c r="L328" s="5" t="str">
        <f aca="false">IF(ISNA(VLOOKUP(Table4[[#This Row],[warehouse_id]], tblwhouse[], tblwhouse[warehouse_name],FALSE() )), "Invalid", "Valid")</f>
        <v>Valid</v>
      </c>
    </row>
    <row r="329" customFormat="false" ht="15" hidden="false" customHeight="true" outlineLevel="0" collapsed="false">
      <c r="A329" s="1" t="n">
        <v>328</v>
      </c>
      <c r="B329" s="1" t="n">
        <v>2</v>
      </c>
      <c r="C329" s="1" t="n">
        <v>2393</v>
      </c>
      <c r="D329" s="1" t="s">
        <v>7416</v>
      </c>
      <c r="E329" s="1" t="n">
        <v>153</v>
      </c>
      <c r="F329" s="1" t="n">
        <v>25</v>
      </c>
      <c r="G329" s="1" t="n">
        <v>1496.16</v>
      </c>
      <c r="H329" s="4" t="n">
        <v>46021.6009365278</v>
      </c>
      <c r="I3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328BT96992422393153251496.1646021.6009365278</v>
      </c>
      <c r="J329" s="1" t="n">
        <f aca="false">COUNTIF(I:I, $I329)</f>
        <v>1</v>
      </c>
      <c r="K329" s="1" t="str">
        <f aca="false">IF(ISNA(VLOOKUP(Table4[product_id], tblProducts[], tblProducts[product_name],FALSE() )), "Invalid", "Valid")</f>
        <v>Valid</v>
      </c>
      <c r="L329" s="5" t="str">
        <f aca="false">IF(ISNA(VLOOKUP(Table4[[#This Row],[warehouse_id]], tblwhouse[], tblwhouse[warehouse_name],FALSE() )), "Invalid", "Valid")</f>
        <v>Valid</v>
      </c>
    </row>
    <row r="330" customFormat="false" ht="15" hidden="false" customHeight="true" outlineLevel="0" collapsed="false">
      <c r="A330" s="1" t="n">
        <v>329</v>
      </c>
      <c r="B330" s="1" t="n">
        <v>3</v>
      </c>
      <c r="C330" s="1" t="n">
        <v>594</v>
      </c>
      <c r="D330" s="1" t="s">
        <v>7417</v>
      </c>
      <c r="E330" s="1" t="n">
        <v>437</v>
      </c>
      <c r="F330" s="1" t="n">
        <v>33</v>
      </c>
      <c r="G330" s="1" t="n">
        <v>1424.37</v>
      </c>
      <c r="H330" s="4" t="n">
        <v>45904.6009365278</v>
      </c>
      <c r="I3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329BT3202883594437331424.3745904.6009365278</v>
      </c>
      <c r="J330" s="1" t="n">
        <f aca="false">COUNTIF(I:I, $I330)</f>
        <v>1</v>
      </c>
      <c r="K330" s="1" t="str">
        <f aca="false">IF(ISNA(VLOOKUP(Table4[product_id], tblProducts[], tblProducts[product_name],FALSE() )), "Invalid", "Valid")</f>
        <v>Valid</v>
      </c>
      <c r="L330" s="5" t="str">
        <f aca="false">IF(ISNA(VLOOKUP(Table4[[#This Row],[warehouse_id]], tblwhouse[], tblwhouse[warehouse_name],FALSE() )), "Invalid", "Valid")</f>
        <v>Valid</v>
      </c>
    </row>
    <row r="331" customFormat="false" ht="15" hidden="false" customHeight="true" outlineLevel="0" collapsed="false">
      <c r="A331" s="1" t="n">
        <v>330</v>
      </c>
      <c r="B331" s="1" t="n">
        <v>4</v>
      </c>
      <c r="C331" s="1" t="n">
        <v>1569</v>
      </c>
      <c r="D331" s="1" t="s">
        <v>7418</v>
      </c>
      <c r="E331" s="1" t="n">
        <v>221</v>
      </c>
      <c r="F331" s="1" t="n">
        <v>26</v>
      </c>
      <c r="G331" s="1" t="n">
        <v>800.37</v>
      </c>
      <c r="H331" s="4" t="n">
        <v>45894.6009365278</v>
      </c>
      <c r="I3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330BT9088844156922126800.3745894.6009365278</v>
      </c>
      <c r="J331" s="1" t="n">
        <f aca="false">COUNTIF(I:I, $I331)</f>
        <v>1</v>
      </c>
      <c r="K331" s="1" t="str">
        <f aca="false">IF(ISNA(VLOOKUP(Table4[product_id], tblProducts[], tblProducts[product_name],FALSE() )), "Invalid", "Valid")</f>
        <v>Valid</v>
      </c>
      <c r="L331" s="5" t="str">
        <f aca="false">IF(ISNA(VLOOKUP(Table4[[#This Row],[warehouse_id]], tblwhouse[], tblwhouse[warehouse_name],FALSE() )), "Invalid", "Valid")</f>
        <v>Valid</v>
      </c>
    </row>
    <row r="332" customFormat="false" ht="15" hidden="false" customHeight="true" outlineLevel="0" collapsed="false">
      <c r="A332" s="1" t="n">
        <v>331</v>
      </c>
      <c r="B332" s="1" t="n">
        <v>1</v>
      </c>
      <c r="C332" s="1" t="n">
        <v>2918</v>
      </c>
      <c r="D332" s="1" t="s">
        <v>7419</v>
      </c>
      <c r="E332" s="1" t="n">
        <v>299</v>
      </c>
      <c r="F332" s="1" t="n">
        <v>41</v>
      </c>
      <c r="G332" s="1" t="n">
        <v>247.27</v>
      </c>
      <c r="H332" s="4" t="n">
        <v>46116.6009365278</v>
      </c>
      <c r="I3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331BT9860511291829941247.2746116.6009365278</v>
      </c>
      <c r="J332" s="1" t="n">
        <f aca="false">COUNTIF(I:I, $I332)</f>
        <v>1</v>
      </c>
      <c r="K332" s="1" t="str">
        <f aca="false">IF(ISNA(VLOOKUP(Table4[product_id], tblProducts[], tblProducts[product_name],FALSE() )), "Invalid", "Valid")</f>
        <v>Valid</v>
      </c>
      <c r="L332" s="5" t="str">
        <f aca="false">IF(ISNA(VLOOKUP(Table4[[#This Row],[warehouse_id]], tblwhouse[], tblwhouse[warehouse_name],FALSE() )), "Invalid", "Valid")</f>
        <v>Valid</v>
      </c>
    </row>
    <row r="333" customFormat="false" ht="15" hidden="false" customHeight="true" outlineLevel="0" collapsed="false">
      <c r="A333" s="1" t="n">
        <v>332</v>
      </c>
      <c r="B333" s="1" t="n">
        <v>3</v>
      </c>
      <c r="C333" s="1" t="n">
        <v>1320</v>
      </c>
      <c r="D333" s="1" t="s">
        <v>7420</v>
      </c>
      <c r="E333" s="1" t="n">
        <v>444</v>
      </c>
      <c r="F333" s="1" t="n">
        <v>48</v>
      </c>
      <c r="G333" s="1" t="n">
        <v>335.71</v>
      </c>
      <c r="H333" s="4" t="n">
        <v>45940.6009365278</v>
      </c>
      <c r="I3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332BT7066233132044448335.7145940.6009365278</v>
      </c>
      <c r="J333" s="1" t="n">
        <f aca="false">COUNTIF(I:I, $I333)</f>
        <v>1</v>
      </c>
      <c r="K333" s="1" t="str">
        <f aca="false">IF(ISNA(VLOOKUP(Table4[product_id], tblProducts[], tblProducts[product_name],FALSE() )), "Invalid", "Valid")</f>
        <v>Valid</v>
      </c>
      <c r="L333" s="5" t="str">
        <f aca="false">IF(ISNA(VLOOKUP(Table4[[#This Row],[warehouse_id]], tblwhouse[], tblwhouse[warehouse_name],FALSE() )), "Invalid", "Valid")</f>
        <v>Valid</v>
      </c>
    </row>
    <row r="334" customFormat="false" ht="15" hidden="false" customHeight="true" outlineLevel="0" collapsed="false">
      <c r="A334" s="1" t="n">
        <v>333</v>
      </c>
      <c r="B334" s="1" t="n">
        <v>1</v>
      </c>
      <c r="C334" s="1" t="n">
        <v>589</v>
      </c>
      <c r="D334" s="1" t="s">
        <v>7421</v>
      </c>
      <c r="E334" s="1" t="n">
        <v>19</v>
      </c>
      <c r="F334" s="1" t="n">
        <v>41</v>
      </c>
      <c r="G334" s="1" t="n">
        <v>1258.55</v>
      </c>
      <c r="H334" s="4" t="n">
        <v>45993.6009365278</v>
      </c>
      <c r="I3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333BT972336158919411258.5545993.6009365278</v>
      </c>
      <c r="J334" s="1" t="n">
        <f aca="false">COUNTIF(I:I, $I334)</f>
        <v>1</v>
      </c>
      <c r="K334" s="1" t="str">
        <f aca="false">IF(ISNA(VLOOKUP(Table4[product_id], tblProducts[], tblProducts[product_name],FALSE() )), "Invalid", "Valid")</f>
        <v>Valid</v>
      </c>
      <c r="L334" s="5" t="str">
        <f aca="false">IF(ISNA(VLOOKUP(Table4[[#This Row],[warehouse_id]], tblwhouse[], tblwhouse[warehouse_name],FALSE() )), "Invalid", "Valid")</f>
        <v>Valid</v>
      </c>
    </row>
    <row r="335" customFormat="false" ht="15" hidden="false" customHeight="true" outlineLevel="0" collapsed="false">
      <c r="A335" s="1" t="n">
        <v>334</v>
      </c>
      <c r="B335" s="1" t="n">
        <v>2</v>
      </c>
      <c r="C335" s="1" t="n">
        <v>1178</v>
      </c>
      <c r="D335" s="1" t="s">
        <v>7422</v>
      </c>
      <c r="E335" s="1" t="n">
        <v>407</v>
      </c>
      <c r="F335" s="1" t="n">
        <v>66</v>
      </c>
      <c r="G335" s="1" t="n">
        <v>829.7</v>
      </c>
      <c r="H335" s="4" t="n">
        <v>46141.6009365278</v>
      </c>
      <c r="I3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334BT9807222117840766829.746141.6009365278</v>
      </c>
      <c r="J335" s="1" t="n">
        <f aca="false">COUNTIF(I:I, $I335)</f>
        <v>1</v>
      </c>
      <c r="K335" s="1" t="str">
        <f aca="false">IF(ISNA(VLOOKUP(Table4[product_id], tblProducts[], tblProducts[product_name],FALSE() )), "Invalid", "Valid")</f>
        <v>Valid</v>
      </c>
      <c r="L335" s="5" t="str">
        <f aca="false">IF(ISNA(VLOOKUP(Table4[[#This Row],[warehouse_id]], tblwhouse[], tblwhouse[warehouse_name],FALSE() )), "Invalid", "Valid")</f>
        <v>Valid</v>
      </c>
    </row>
    <row r="336" customFormat="false" ht="15" hidden="false" customHeight="true" outlineLevel="0" collapsed="false">
      <c r="A336" s="1" t="n">
        <v>335</v>
      </c>
      <c r="B336" s="1" t="n">
        <v>1</v>
      </c>
      <c r="C336" s="1" t="n">
        <v>928</v>
      </c>
      <c r="D336" s="1" t="s">
        <v>7423</v>
      </c>
      <c r="E336" s="1" t="n">
        <v>402</v>
      </c>
      <c r="F336" s="1" t="n">
        <v>21</v>
      </c>
      <c r="G336" s="1" t="n">
        <v>652.79</v>
      </c>
      <c r="H336" s="4" t="n">
        <v>46120.6009365278</v>
      </c>
      <c r="I3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335BT324874192840221652.7946120.6009365278</v>
      </c>
      <c r="J336" s="1" t="n">
        <f aca="false">COUNTIF(I:I, $I336)</f>
        <v>1</v>
      </c>
      <c r="K336" s="1" t="str">
        <f aca="false">IF(ISNA(VLOOKUP(Table4[product_id], tblProducts[], tblProducts[product_name],FALSE() )), "Invalid", "Valid")</f>
        <v>Valid</v>
      </c>
      <c r="L336" s="5" t="str">
        <f aca="false">IF(ISNA(VLOOKUP(Table4[[#This Row],[warehouse_id]], tblwhouse[], tblwhouse[warehouse_name],FALSE() )), "Invalid", "Valid")</f>
        <v>Valid</v>
      </c>
    </row>
    <row r="337" customFormat="false" ht="15" hidden="false" customHeight="true" outlineLevel="0" collapsed="false">
      <c r="A337" s="1" t="n">
        <v>336</v>
      </c>
      <c r="B337" s="1" t="n">
        <v>4</v>
      </c>
      <c r="C337" s="1" t="n">
        <v>2736</v>
      </c>
      <c r="D337" s="1" t="s">
        <v>7424</v>
      </c>
      <c r="E337" s="1" t="n">
        <v>462</v>
      </c>
      <c r="F337" s="1" t="n">
        <v>70</v>
      </c>
      <c r="G337" s="1" t="n">
        <v>1384.39</v>
      </c>
      <c r="H337" s="4" t="n">
        <v>46152.6009365278</v>
      </c>
      <c r="I3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336BT23468142736462701384.3946152.6009365278</v>
      </c>
      <c r="J337" s="1" t="n">
        <f aca="false">COUNTIF(I:I, $I337)</f>
        <v>1</v>
      </c>
      <c r="K337" s="1" t="str">
        <f aca="false">IF(ISNA(VLOOKUP(Table4[product_id], tblProducts[], tblProducts[product_name],FALSE() )), "Invalid", "Valid")</f>
        <v>Valid</v>
      </c>
      <c r="L337" s="5" t="str">
        <f aca="false">IF(ISNA(VLOOKUP(Table4[[#This Row],[warehouse_id]], tblwhouse[], tblwhouse[warehouse_name],FALSE() )), "Invalid", "Valid")</f>
        <v>Valid</v>
      </c>
    </row>
    <row r="338" customFormat="false" ht="15" hidden="false" customHeight="true" outlineLevel="0" collapsed="false">
      <c r="A338" s="1" t="n">
        <v>337</v>
      </c>
      <c r="B338" s="1" t="n">
        <v>1</v>
      </c>
      <c r="C338" s="1" t="n">
        <v>1265</v>
      </c>
      <c r="D338" s="1" t="s">
        <v>7425</v>
      </c>
      <c r="E338" s="1" t="n">
        <v>265</v>
      </c>
      <c r="F338" s="1" t="n">
        <v>80</v>
      </c>
      <c r="G338" s="1" t="n">
        <v>203.69</v>
      </c>
      <c r="H338" s="4" t="n">
        <v>45930.6009365394</v>
      </c>
      <c r="I3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337BT3740111126526580203.6945930.6009365393</v>
      </c>
      <c r="J338" s="1" t="n">
        <f aca="false">COUNTIF(I:I, $I338)</f>
        <v>1</v>
      </c>
      <c r="K338" s="1" t="str">
        <f aca="false">IF(ISNA(VLOOKUP(Table4[product_id], tblProducts[], tblProducts[product_name],FALSE() )), "Invalid", "Valid")</f>
        <v>Valid</v>
      </c>
      <c r="L338" s="5" t="str">
        <f aca="false">IF(ISNA(VLOOKUP(Table4[[#This Row],[warehouse_id]], tblwhouse[], tblwhouse[warehouse_name],FALSE() )), "Invalid", "Valid")</f>
        <v>Valid</v>
      </c>
    </row>
    <row r="339" customFormat="false" ht="15" hidden="false" customHeight="true" outlineLevel="0" collapsed="false">
      <c r="A339" s="1" t="n">
        <v>338</v>
      </c>
      <c r="B339" s="1" t="n">
        <v>3</v>
      </c>
      <c r="C339" s="1" t="n">
        <v>697</v>
      </c>
      <c r="D339" s="1" t="s">
        <v>7426</v>
      </c>
      <c r="E339" s="1" t="n">
        <v>495</v>
      </c>
      <c r="F339" s="1" t="n">
        <v>39</v>
      </c>
      <c r="G339" s="1" t="n">
        <v>974.52</v>
      </c>
      <c r="H339" s="4" t="n">
        <v>46098.6009365394</v>
      </c>
      <c r="I3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338BT757936369749539974.5246098.6009365393</v>
      </c>
      <c r="J339" s="1" t="n">
        <f aca="false">COUNTIF(I:I, $I339)</f>
        <v>1</v>
      </c>
      <c r="K339" s="1" t="str">
        <f aca="false">IF(ISNA(VLOOKUP(Table4[product_id], tblProducts[], tblProducts[product_name],FALSE() )), "Invalid", "Valid")</f>
        <v>Valid</v>
      </c>
      <c r="L339" s="5" t="str">
        <f aca="false">IF(ISNA(VLOOKUP(Table4[[#This Row],[warehouse_id]], tblwhouse[], tblwhouse[warehouse_name],FALSE() )), "Invalid", "Valid")</f>
        <v>Valid</v>
      </c>
    </row>
    <row r="340" customFormat="false" ht="15" hidden="false" customHeight="true" outlineLevel="0" collapsed="false">
      <c r="A340" s="1" t="n">
        <v>339</v>
      </c>
      <c r="B340" s="1" t="n">
        <v>3</v>
      </c>
      <c r="C340" s="1" t="n">
        <v>2523</v>
      </c>
      <c r="D340" s="1" t="s">
        <v>7427</v>
      </c>
      <c r="E340" s="1" t="n">
        <v>365</v>
      </c>
      <c r="F340" s="1" t="n">
        <v>33</v>
      </c>
      <c r="G340" s="1" t="n">
        <v>445.66</v>
      </c>
      <c r="H340" s="4" t="n">
        <v>46076.6009365394</v>
      </c>
      <c r="I3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339BT3637443252336533445.6646076.6009365393</v>
      </c>
      <c r="J340" s="1" t="n">
        <f aca="false">COUNTIF(I:I, $I340)</f>
        <v>1</v>
      </c>
      <c r="K340" s="1" t="str">
        <f aca="false">IF(ISNA(VLOOKUP(Table4[product_id], tblProducts[], tblProducts[product_name],FALSE() )), "Invalid", "Valid")</f>
        <v>Valid</v>
      </c>
      <c r="L340" s="5" t="str">
        <f aca="false">IF(ISNA(VLOOKUP(Table4[[#This Row],[warehouse_id]], tblwhouse[], tblwhouse[warehouse_name],FALSE() )), "Invalid", "Valid")</f>
        <v>Valid</v>
      </c>
    </row>
    <row r="341" customFormat="false" ht="15" hidden="false" customHeight="true" outlineLevel="0" collapsed="false">
      <c r="A341" s="1" t="n">
        <v>340</v>
      </c>
      <c r="B341" s="1" t="n">
        <v>1</v>
      </c>
      <c r="C341" s="1" t="n">
        <v>1834</v>
      </c>
      <c r="D341" s="1" t="s">
        <v>7428</v>
      </c>
      <c r="E341" s="1" t="n">
        <v>450</v>
      </c>
      <c r="F341" s="1" t="n">
        <v>46</v>
      </c>
      <c r="G341" s="1" t="n">
        <v>962.83</v>
      </c>
      <c r="H341" s="4" t="n">
        <v>45976.6009365394</v>
      </c>
      <c r="I3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340BT7579971183445046962.8345976.6009365393</v>
      </c>
      <c r="J341" s="1" t="n">
        <f aca="false">COUNTIF(I:I, $I341)</f>
        <v>1</v>
      </c>
      <c r="K341" s="1" t="str">
        <f aca="false">IF(ISNA(VLOOKUP(Table4[product_id], tblProducts[], tblProducts[product_name],FALSE() )), "Invalid", "Valid")</f>
        <v>Valid</v>
      </c>
      <c r="L341" s="5" t="str">
        <f aca="false">IF(ISNA(VLOOKUP(Table4[[#This Row],[warehouse_id]], tblwhouse[], tblwhouse[warehouse_name],FALSE() )), "Invalid", "Valid")</f>
        <v>Valid</v>
      </c>
    </row>
    <row r="342" customFormat="false" ht="15" hidden="false" customHeight="true" outlineLevel="0" collapsed="false">
      <c r="A342" s="1" t="n">
        <v>341</v>
      </c>
      <c r="B342" s="1" t="n">
        <v>2</v>
      </c>
      <c r="C342" s="1" t="n">
        <v>787</v>
      </c>
      <c r="D342" s="1" t="s">
        <v>7429</v>
      </c>
      <c r="E342" s="1" t="n">
        <v>425</v>
      </c>
      <c r="F342" s="1" t="n">
        <v>53</v>
      </c>
      <c r="G342" s="1" t="n">
        <v>1336.88</v>
      </c>
      <c r="H342" s="4" t="n">
        <v>45906.6009365394</v>
      </c>
      <c r="I3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341BT3648732787425531336.8845906.6009365393</v>
      </c>
      <c r="J342" s="1" t="n">
        <f aca="false">COUNTIF(I:I, $I342)</f>
        <v>1</v>
      </c>
      <c r="K342" s="1" t="str">
        <f aca="false">IF(ISNA(VLOOKUP(Table4[product_id], tblProducts[], tblProducts[product_name],FALSE() )), "Invalid", "Valid")</f>
        <v>Valid</v>
      </c>
      <c r="L342" s="5" t="str">
        <f aca="false">IF(ISNA(VLOOKUP(Table4[[#This Row],[warehouse_id]], tblwhouse[], tblwhouse[warehouse_name],FALSE() )), "Invalid", "Valid")</f>
        <v>Valid</v>
      </c>
    </row>
    <row r="343" customFormat="false" ht="15" hidden="false" customHeight="true" outlineLevel="0" collapsed="false">
      <c r="A343" s="1" t="n">
        <v>342</v>
      </c>
      <c r="B343" s="1" t="n">
        <v>4</v>
      </c>
      <c r="C343" s="1" t="n">
        <v>1680</v>
      </c>
      <c r="D343" s="1" t="s">
        <v>7430</v>
      </c>
      <c r="E343" s="1" t="n">
        <v>353</v>
      </c>
      <c r="F343" s="1" t="n">
        <v>28</v>
      </c>
      <c r="G343" s="1" t="n">
        <v>296.47</v>
      </c>
      <c r="H343" s="4" t="n">
        <v>46056.6009365394</v>
      </c>
      <c r="I3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342BT9637184168035328296.4746056.6009365393</v>
      </c>
      <c r="J343" s="1" t="n">
        <f aca="false">COUNTIF(I:I, $I343)</f>
        <v>1</v>
      </c>
      <c r="K343" s="1" t="str">
        <f aca="false">IF(ISNA(VLOOKUP(Table4[product_id], tblProducts[], tblProducts[product_name],FALSE() )), "Invalid", "Valid")</f>
        <v>Valid</v>
      </c>
      <c r="L343" s="5" t="str">
        <f aca="false">IF(ISNA(VLOOKUP(Table4[[#This Row],[warehouse_id]], tblwhouse[], tblwhouse[warehouse_name],FALSE() )), "Invalid", "Valid")</f>
        <v>Valid</v>
      </c>
    </row>
    <row r="344" customFormat="false" ht="15" hidden="false" customHeight="true" outlineLevel="0" collapsed="false">
      <c r="A344" s="1" t="n">
        <v>343</v>
      </c>
      <c r="B344" s="1" t="n">
        <v>3</v>
      </c>
      <c r="C344" s="1" t="n">
        <v>728</v>
      </c>
      <c r="D344" s="1" t="s">
        <v>7431</v>
      </c>
      <c r="E344" s="1" t="n">
        <v>396</v>
      </c>
      <c r="F344" s="1" t="n">
        <v>56</v>
      </c>
      <c r="G344" s="1" t="n">
        <v>549.76</v>
      </c>
      <c r="H344" s="4" t="n">
        <v>45892.6009365394</v>
      </c>
      <c r="I3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343BT750606372839656549.7645892.6009365393</v>
      </c>
      <c r="J344" s="1" t="n">
        <f aca="false">COUNTIF(I:I, $I344)</f>
        <v>1</v>
      </c>
      <c r="K344" s="1" t="str">
        <f aca="false">IF(ISNA(VLOOKUP(Table4[product_id], tblProducts[], tblProducts[product_name],FALSE() )), "Invalid", "Valid")</f>
        <v>Valid</v>
      </c>
      <c r="L344" s="5" t="str">
        <f aca="false">IF(ISNA(VLOOKUP(Table4[[#This Row],[warehouse_id]], tblwhouse[], tblwhouse[warehouse_name],FALSE() )), "Invalid", "Valid")</f>
        <v>Valid</v>
      </c>
    </row>
    <row r="345" customFormat="false" ht="15" hidden="false" customHeight="true" outlineLevel="0" collapsed="false">
      <c r="A345" s="1" t="n">
        <v>344</v>
      </c>
      <c r="B345" s="1" t="n">
        <v>1</v>
      </c>
      <c r="C345" s="1" t="n">
        <v>1141</v>
      </c>
      <c r="D345" s="1" t="s">
        <v>7432</v>
      </c>
      <c r="E345" s="1" t="n">
        <v>88</v>
      </c>
      <c r="F345" s="1" t="n">
        <v>62</v>
      </c>
      <c r="G345" s="1" t="n">
        <v>1262.33</v>
      </c>
      <c r="H345" s="4" t="n">
        <v>45970.6009365394</v>
      </c>
      <c r="I3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344BT3425181114188621262.3345970.6009365393</v>
      </c>
      <c r="J345" s="1" t="n">
        <f aca="false">COUNTIF(I:I, $I345)</f>
        <v>1</v>
      </c>
      <c r="K345" s="1" t="str">
        <f aca="false">IF(ISNA(VLOOKUP(Table4[product_id], tblProducts[], tblProducts[product_name],FALSE() )), "Invalid", "Valid")</f>
        <v>Valid</v>
      </c>
      <c r="L345" s="5" t="str">
        <f aca="false">IF(ISNA(VLOOKUP(Table4[[#This Row],[warehouse_id]], tblwhouse[], tblwhouse[warehouse_name],FALSE() )), "Invalid", "Valid")</f>
        <v>Valid</v>
      </c>
    </row>
    <row r="346" customFormat="false" ht="15" hidden="false" customHeight="true" outlineLevel="0" collapsed="false">
      <c r="A346" s="1" t="n">
        <v>345</v>
      </c>
      <c r="B346" s="1" t="n">
        <v>1</v>
      </c>
      <c r="C346" s="1" t="n">
        <v>2069</v>
      </c>
      <c r="D346" s="1" t="s">
        <v>7433</v>
      </c>
      <c r="E346" s="1" t="n">
        <v>362</v>
      </c>
      <c r="F346" s="1" t="n">
        <v>72</v>
      </c>
      <c r="G346" s="1" t="n">
        <v>794.91</v>
      </c>
      <c r="H346" s="4" t="n">
        <v>46209.6009365394</v>
      </c>
      <c r="I3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345BT3696181206936272794.9146209.6009365393</v>
      </c>
      <c r="J346" s="1" t="n">
        <f aca="false">COUNTIF(I:I, $I346)</f>
        <v>1</v>
      </c>
      <c r="K346" s="1" t="str">
        <f aca="false">IF(ISNA(VLOOKUP(Table4[product_id], tblProducts[], tblProducts[product_name],FALSE() )), "Invalid", "Valid")</f>
        <v>Valid</v>
      </c>
      <c r="L346" s="5" t="str">
        <f aca="false">IF(ISNA(VLOOKUP(Table4[[#This Row],[warehouse_id]], tblwhouse[], tblwhouse[warehouse_name],FALSE() )), "Invalid", "Valid")</f>
        <v>Valid</v>
      </c>
    </row>
    <row r="347" customFormat="false" ht="15" hidden="false" customHeight="true" outlineLevel="0" collapsed="false">
      <c r="A347" s="1" t="n">
        <v>346</v>
      </c>
      <c r="B347" s="1" t="n">
        <v>4</v>
      </c>
      <c r="C347" s="1" t="n">
        <v>2124</v>
      </c>
      <c r="D347" s="1" t="s">
        <v>7434</v>
      </c>
      <c r="E347" s="1" t="n">
        <v>376</v>
      </c>
      <c r="F347" s="1" t="n">
        <v>59</v>
      </c>
      <c r="G347" s="1" t="n">
        <v>490.72</v>
      </c>
      <c r="H347" s="4" t="n">
        <v>45907.6009365394</v>
      </c>
      <c r="I3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346BT3957594212437659490.7245907.6009365393</v>
      </c>
      <c r="J347" s="1" t="n">
        <f aca="false">COUNTIF(I:I, $I347)</f>
        <v>1</v>
      </c>
      <c r="K347" s="1" t="str">
        <f aca="false">IF(ISNA(VLOOKUP(Table4[product_id], tblProducts[], tblProducts[product_name],FALSE() )), "Invalid", "Valid")</f>
        <v>Valid</v>
      </c>
      <c r="L347" s="5" t="str">
        <f aca="false">IF(ISNA(VLOOKUP(Table4[[#This Row],[warehouse_id]], tblwhouse[], tblwhouse[warehouse_name],FALSE() )), "Invalid", "Valid")</f>
        <v>Valid</v>
      </c>
    </row>
    <row r="348" customFormat="false" ht="15" hidden="false" customHeight="true" outlineLevel="0" collapsed="false">
      <c r="A348" s="1" t="n">
        <v>347</v>
      </c>
      <c r="B348" s="1" t="n">
        <v>4</v>
      </c>
      <c r="C348" s="1" t="n">
        <v>621</v>
      </c>
      <c r="D348" s="1" t="s">
        <v>7435</v>
      </c>
      <c r="E348" s="1" t="n">
        <v>306</v>
      </c>
      <c r="F348" s="1" t="n">
        <v>45</v>
      </c>
      <c r="G348" s="1" t="n">
        <v>680.54</v>
      </c>
      <c r="H348" s="4" t="n">
        <v>45968.6009365394</v>
      </c>
      <c r="I3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347BT448430462130645680.5445968.6009365393</v>
      </c>
      <c r="J348" s="1" t="n">
        <f aca="false">COUNTIF(I:I, $I348)</f>
        <v>1</v>
      </c>
      <c r="K348" s="1" t="str">
        <f aca="false">IF(ISNA(VLOOKUP(Table4[product_id], tblProducts[], tblProducts[product_name],FALSE() )), "Invalid", "Valid")</f>
        <v>Valid</v>
      </c>
      <c r="L348" s="5" t="str">
        <f aca="false">IF(ISNA(VLOOKUP(Table4[[#This Row],[warehouse_id]], tblwhouse[], tblwhouse[warehouse_name],FALSE() )), "Invalid", "Valid")</f>
        <v>Valid</v>
      </c>
    </row>
    <row r="349" customFormat="false" ht="15" hidden="false" customHeight="true" outlineLevel="0" collapsed="false">
      <c r="A349" s="1" t="n">
        <v>348</v>
      </c>
      <c r="B349" s="1" t="n">
        <v>4</v>
      </c>
      <c r="C349" s="1" t="n">
        <v>1246</v>
      </c>
      <c r="D349" s="1" t="s">
        <v>7436</v>
      </c>
      <c r="E349" s="1" t="n">
        <v>487</v>
      </c>
      <c r="F349" s="1" t="n">
        <v>48</v>
      </c>
      <c r="G349" s="1" t="n">
        <v>1003.72</v>
      </c>
      <c r="H349" s="4" t="n">
        <v>45958.6009365394</v>
      </c>
      <c r="I3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348BT59381841246487481003.7245958.6009365393</v>
      </c>
      <c r="J349" s="1" t="n">
        <f aca="false">COUNTIF(I:I, $I349)</f>
        <v>1</v>
      </c>
      <c r="K349" s="1" t="str">
        <f aca="false">IF(ISNA(VLOOKUP(Table4[product_id], tblProducts[], tblProducts[product_name],FALSE() )), "Invalid", "Valid")</f>
        <v>Valid</v>
      </c>
      <c r="L349" s="5" t="str">
        <f aca="false">IF(ISNA(VLOOKUP(Table4[[#This Row],[warehouse_id]], tblwhouse[], tblwhouse[warehouse_name],FALSE() )), "Invalid", "Valid")</f>
        <v>Valid</v>
      </c>
    </row>
    <row r="350" customFormat="false" ht="15" hidden="false" customHeight="true" outlineLevel="0" collapsed="false">
      <c r="A350" s="1" t="n">
        <v>349</v>
      </c>
      <c r="B350" s="1" t="n">
        <v>3</v>
      </c>
      <c r="C350" s="1" t="n">
        <v>2825</v>
      </c>
      <c r="D350" s="1" t="s">
        <v>7437</v>
      </c>
      <c r="E350" s="1" t="n">
        <v>58</v>
      </c>
      <c r="F350" s="1" t="n">
        <v>47</v>
      </c>
      <c r="G350" s="1" t="n">
        <v>1322.83</v>
      </c>
      <c r="H350" s="4" t="n">
        <v>46108.6009365394</v>
      </c>
      <c r="I3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349BT7059883282558471322.8346108.6009365393</v>
      </c>
      <c r="J350" s="1" t="n">
        <f aca="false">COUNTIF(I:I, $I350)</f>
        <v>1</v>
      </c>
      <c r="K350" s="1" t="str">
        <f aca="false">IF(ISNA(VLOOKUP(Table4[product_id], tblProducts[], tblProducts[product_name],FALSE() )), "Invalid", "Valid")</f>
        <v>Valid</v>
      </c>
      <c r="L350" s="5" t="str">
        <f aca="false">IF(ISNA(VLOOKUP(Table4[[#This Row],[warehouse_id]], tblwhouse[], tblwhouse[warehouse_name],FALSE() )), "Invalid", "Valid")</f>
        <v>Valid</v>
      </c>
    </row>
    <row r="351" customFormat="false" ht="15" hidden="false" customHeight="true" outlineLevel="0" collapsed="false">
      <c r="A351" s="1" t="n">
        <v>350</v>
      </c>
      <c r="B351" s="1" t="n">
        <v>4</v>
      </c>
      <c r="C351" s="1" t="n">
        <v>1651</v>
      </c>
      <c r="D351" s="1" t="s">
        <v>7438</v>
      </c>
      <c r="E351" s="1" t="n">
        <v>386</v>
      </c>
      <c r="F351" s="1" t="n">
        <v>68</v>
      </c>
      <c r="G351" s="1" t="n">
        <v>812.21</v>
      </c>
      <c r="H351" s="4" t="n">
        <v>45882.6009365394</v>
      </c>
      <c r="I3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350BT1209074165138668812.2145882.6009365393</v>
      </c>
      <c r="J351" s="1" t="n">
        <f aca="false">COUNTIF(I:I, $I351)</f>
        <v>1</v>
      </c>
      <c r="K351" s="1" t="str">
        <f aca="false">IF(ISNA(VLOOKUP(Table4[product_id], tblProducts[], tblProducts[product_name],FALSE() )), "Invalid", "Valid")</f>
        <v>Valid</v>
      </c>
      <c r="L351" s="5" t="str">
        <f aca="false">IF(ISNA(VLOOKUP(Table4[[#This Row],[warehouse_id]], tblwhouse[], tblwhouse[warehouse_name],FALSE() )), "Invalid", "Valid")</f>
        <v>Valid</v>
      </c>
    </row>
    <row r="352" customFormat="false" ht="15" hidden="false" customHeight="true" outlineLevel="0" collapsed="false">
      <c r="A352" s="1" t="n">
        <v>351</v>
      </c>
      <c r="B352" s="1" t="n">
        <v>2</v>
      </c>
      <c r="C352" s="1" t="n">
        <v>2319</v>
      </c>
      <c r="D352" s="1" t="s">
        <v>7439</v>
      </c>
      <c r="E352" s="1" t="n">
        <v>250000</v>
      </c>
      <c r="F352" s="1" t="n">
        <v>76</v>
      </c>
      <c r="G352" s="1" t="n">
        <v>1446.92</v>
      </c>
      <c r="H352" s="4" t="n">
        <v>45945.6009365394</v>
      </c>
      <c r="I3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351BT24740922319250000761446.9245945.6009365393</v>
      </c>
      <c r="J352" s="1" t="n">
        <f aca="false">COUNTIF(I:I, $I352)</f>
        <v>1</v>
      </c>
      <c r="K352" s="1" t="str">
        <f aca="false">IF(ISNA(VLOOKUP(Table4[product_id], tblProducts[], tblProducts[product_name],FALSE() )), "Invalid", "Valid")</f>
        <v>Valid</v>
      </c>
      <c r="L352" s="5" t="str">
        <f aca="false">IF(ISNA(VLOOKUP(Table4[[#This Row],[warehouse_id]], tblwhouse[], tblwhouse[warehouse_name],FALSE() )), "Invalid", "Valid")</f>
        <v>Valid</v>
      </c>
    </row>
    <row r="353" customFormat="false" ht="15" hidden="false" customHeight="true" outlineLevel="0" collapsed="false">
      <c r="A353" s="1" t="n">
        <v>352</v>
      </c>
      <c r="B353" s="1" t="n">
        <v>3</v>
      </c>
      <c r="C353" s="1" t="n">
        <v>1712</v>
      </c>
      <c r="D353" s="1" t="s">
        <v>7440</v>
      </c>
      <c r="E353" s="1" t="n">
        <v>237</v>
      </c>
      <c r="F353" s="1" t="n">
        <v>29</v>
      </c>
      <c r="G353" s="1" t="n">
        <v>489.3</v>
      </c>
      <c r="H353" s="4" t="n">
        <v>46203.6009365394</v>
      </c>
      <c r="I3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352BT2095813171223729489.346203.6009365393</v>
      </c>
      <c r="J353" s="1" t="n">
        <f aca="false">COUNTIF(I:I, $I353)</f>
        <v>1</v>
      </c>
      <c r="K353" s="1" t="str">
        <f aca="false">IF(ISNA(VLOOKUP(Table4[product_id], tblProducts[], tblProducts[product_name],FALSE() )), "Invalid", "Valid")</f>
        <v>Valid</v>
      </c>
      <c r="L353" s="5" t="str">
        <f aca="false">IF(ISNA(VLOOKUP(Table4[[#This Row],[warehouse_id]], tblwhouse[], tblwhouse[warehouse_name],FALSE() )), "Invalid", "Valid")</f>
        <v>Valid</v>
      </c>
    </row>
    <row r="354" customFormat="false" ht="15" hidden="false" customHeight="true" outlineLevel="0" collapsed="false">
      <c r="A354" s="1" t="n">
        <v>353</v>
      </c>
      <c r="B354" s="1" t="n">
        <v>2</v>
      </c>
      <c r="C354" s="1" t="n">
        <v>1383</v>
      </c>
      <c r="D354" s="1" t="s">
        <v>7441</v>
      </c>
      <c r="E354" s="1" t="n">
        <v>65</v>
      </c>
      <c r="F354" s="1" t="n">
        <v>27</v>
      </c>
      <c r="G354" s="1" t="n">
        <v>682.77</v>
      </c>
      <c r="H354" s="4" t="n">
        <v>46150.6009365394</v>
      </c>
      <c r="I3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353BT619191213836527682.7746150.6009365393</v>
      </c>
      <c r="J354" s="1" t="n">
        <f aca="false">COUNTIF(I:I, $I354)</f>
        <v>1</v>
      </c>
      <c r="K354" s="1" t="str">
        <f aca="false">IF(ISNA(VLOOKUP(Table4[product_id], tblProducts[], tblProducts[product_name],FALSE() )), "Invalid", "Valid")</f>
        <v>Valid</v>
      </c>
      <c r="L354" s="5" t="str">
        <f aca="false">IF(ISNA(VLOOKUP(Table4[[#This Row],[warehouse_id]], tblwhouse[], tblwhouse[warehouse_name],FALSE() )), "Invalid", "Valid")</f>
        <v>Valid</v>
      </c>
    </row>
    <row r="355" customFormat="false" ht="15" hidden="false" customHeight="true" outlineLevel="0" collapsed="false">
      <c r="A355" s="1" t="n">
        <v>354</v>
      </c>
      <c r="B355" s="1" t="n">
        <v>2</v>
      </c>
      <c r="C355" s="1" t="n">
        <v>790</v>
      </c>
      <c r="D355" s="1" t="s">
        <v>7442</v>
      </c>
      <c r="E355" s="1" t="n">
        <v>196</v>
      </c>
      <c r="F355" s="1" t="n">
        <v>46</v>
      </c>
      <c r="G355" s="1" t="n">
        <v>422.5</v>
      </c>
      <c r="H355" s="4" t="n">
        <v>46054.6009365394</v>
      </c>
      <c r="I3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354BT524787279019646422.546054.6009365393</v>
      </c>
      <c r="J355" s="1" t="n">
        <f aca="false">COUNTIF(I:I, $I355)</f>
        <v>1</v>
      </c>
      <c r="K355" s="1" t="str">
        <f aca="false">IF(ISNA(VLOOKUP(Table4[product_id], tblProducts[], tblProducts[product_name],FALSE() )), "Invalid", "Valid")</f>
        <v>Valid</v>
      </c>
      <c r="L355" s="5" t="str">
        <f aca="false">IF(ISNA(VLOOKUP(Table4[[#This Row],[warehouse_id]], tblwhouse[], tblwhouse[warehouse_name],FALSE() )), "Invalid", "Valid")</f>
        <v>Valid</v>
      </c>
    </row>
    <row r="356" customFormat="false" ht="15" hidden="false" customHeight="true" outlineLevel="0" collapsed="false">
      <c r="A356" s="1" t="n">
        <v>355</v>
      </c>
      <c r="B356" s="1" t="n">
        <v>1</v>
      </c>
      <c r="C356" s="1" t="n">
        <v>1580</v>
      </c>
      <c r="D356" s="1" t="s">
        <v>7443</v>
      </c>
      <c r="E356" s="1" t="n">
        <v>47</v>
      </c>
      <c r="F356" s="1" t="n">
        <v>29</v>
      </c>
      <c r="G356" s="1" t="n">
        <v>433.83</v>
      </c>
      <c r="H356" s="4" t="n">
        <v>45968.6009365394</v>
      </c>
      <c r="I3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355BT316338115804729433.8345968.6009365393</v>
      </c>
      <c r="J356" s="1" t="n">
        <f aca="false">COUNTIF(I:I, $I356)</f>
        <v>1</v>
      </c>
      <c r="K356" s="1" t="str">
        <f aca="false">IF(ISNA(VLOOKUP(Table4[product_id], tblProducts[], tblProducts[product_name],FALSE() )), "Invalid", "Valid")</f>
        <v>Valid</v>
      </c>
      <c r="L356" s="5" t="str">
        <f aca="false">IF(ISNA(VLOOKUP(Table4[[#This Row],[warehouse_id]], tblwhouse[], tblwhouse[warehouse_name],FALSE() )), "Invalid", "Valid")</f>
        <v>Valid</v>
      </c>
    </row>
    <row r="357" customFormat="false" ht="15" hidden="false" customHeight="true" outlineLevel="0" collapsed="false">
      <c r="A357" s="1" t="n">
        <v>356</v>
      </c>
      <c r="B357" s="1" t="n">
        <v>4</v>
      </c>
      <c r="C357" s="1" t="n">
        <v>1783</v>
      </c>
      <c r="D357" s="1" t="s">
        <v>7444</v>
      </c>
      <c r="E357" s="1" t="n">
        <v>48</v>
      </c>
      <c r="F357" s="1" t="n">
        <v>28</v>
      </c>
      <c r="G357" s="1" t="n">
        <v>262.75</v>
      </c>
      <c r="H357" s="4" t="n">
        <v>46054.6009365394</v>
      </c>
      <c r="I3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356BT939138417834828262.7546054.6009365393</v>
      </c>
      <c r="J357" s="1" t="n">
        <f aca="false">COUNTIF(I:I, $I357)</f>
        <v>1</v>
      </c>
      <c r="K357" s="1" t="str">
        <f aca="false">IF(ISNA(VLOOKUP(Table4[product_id], tblProducts[], tblProducts[product_name],FALSE() )), "Invalid", "Valid")</f>
        <v>Valid</v>
      </c>
      <c r="L357" s="5" t="str">
        <f aca="false">IF(ISNA(VLOOKUP(Table4[[#This Row],[warehouse_id]], tblwhouse[], tblwhouse[warehouse_name],FALSE() )), "Invalid", "Valid")</f>
        <v>Valid</v>
      </c>
    </row>
    <row r="358" customFormat="false" ht="15" hidden="false" customHeight="true" outlineLevel="0" collapsed="false">
      <c r="A358" s="1" t="n">
        <v>357</v>
      </c>
      <c r="B358" s="1" t="n">
        <v>1</v>
      </c>
      <c r="C358" s="1" t="n">
        <v>177</v>
      </c>
      <c r="D358" s="1" t="s">
        <v>7445</v>
      </c>
      <c r="E358" s="1" t="n">
        <v>425</v>
      </c>
      <c r="F358" s="1" t="n">
        <v>29</v>
      </c>
      <c r="G358" s="1" t="n">
        <v>55.82</v>
      </c>
      <c r="H358" s="4" t="n">
        <v>46099.6009365394</v>
      </c>
      <c r="I3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357BT89359911774252955.8246099.6009365393</v>
      </c>
      <c r="J358" s="1" t="n">
        <f aca="false">COUNTIF(I:I, $I358)</f>
        <v>1</v>
      </c>
      <c r="K358" s="1" t="str">
        <f aca="false">IF(ISNA(VLOOKUP(Table4[product_id], tblProducts[], tblProducts[product_name],FALSE() )), "Invalid", "Valid")</f>
        <v>Valid</v>
      </c>
      <c r="L358" s="5" t="str">
        <f aca="false">IF(ISNA(VLOOKUP(Table4[[#This Row],[warehouse_id]], tblwhouse[], tblwhouse[warehouse_name],FALSE() )), "Invalid", "Valid")</f>
        <v>Valid</v>
      </c>
    </row>
    <row r="359" customFormat="false" ht="15" hidden="false" customHeight="true" outlineLevel="0" collapsed="false">
      <c r="A359" s="1" t="n">
        <v>358</v>
      </c>
      <c r="B359" s="1" t="n">
        <v>4</v>
      </c>
      <c r="C359" s="1" t="n">
        <v>2499</v>
      </c>
      <c r="D359" s="1" t="s">
        <v>7446</v>
      </c>
      <c r="E359" s="1" t="n">
        <v>19</v>
      </c>
      <c r="F359" s="1" t="n">
        <v>32</v>
      </c>
      <c r="G359" s="1" t="n">
        <v>1250.07</v>
      </c>
      <c r="H359" s="4" t="n">
        <v>45934.6009365394</v>
      </c>
      <c r="I3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358BT7367134249919321250.0745934.6009365393</v>
      </c>
      <c r="J359" s="1" t="n">
        <f aca="false">COUNTIF(I:I, $I359)</f>
        <v>1</v>
      </c>
      <c r="K359" s="1" t="str">
        <f aca="false">IF(ISNA(VLOOKUP(Table4[product_id], tblProducts[], tblProducts[product_name],FALSE() )), "Invalid", "Valid")</f>
        <v>Valid</v>
      </c>
      <c r="L359" s="5" t="str">
        <f aca="false">IF(ISNA(VLOOKUP(Table4[[#This Row],[warehouse_id]], tblwhouse[], tblwhouse[warehouse_name],FALSE() )), "Invalid", "Valid")</f>
        <v>Valid</v>
      </c>
    </row>
    <row r="360" customFormat="false" ht="15" hidden="false" customHeight="true" outlineLevel="0" collapsed="false">
      <c r="A360" s="1" t="n">
        <v>359</v>
      </c>
      <c r="B360" s="1" t="n">
        <v>2</v>
      </c>
      <c r="C360" s="1" t="n">
        <v>1327</v>
      </c>
      <c r="D360" s="1" t="s">
        <v>7447</v>
      </c>
      <c r="E360" s="1" t="n">
        <v>284</v>
      </c>
      <c r="F360" s="1" t="n">
        <v>37</v>
      </c>
      <c r="G360" s="1" t="n">
        <v>699.05</v>
      </c>
      <c r="H360" s="4" t="n">
        <v>46129.6009365394</v>
      </c>
      <c r="I3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359BT9900692132728437699.0546129.6009365393</v>
      </c>
      <c r="J360" s="1" t="n">
        <f aca="false">COUNTIF(I:I, $I360)</f>
        <v>1</v>
      </c>
      <c r="K360" s="1" t="str">
        <f aca="false">IF(ISNA(VLOOKUP(Table4[product_id], tblProducts[], tblProducts[product_name],FALSE() )), "Invalid", "Valid")</f>
        <v>Valid</v>
      </c>
      <c r="L360" s="5" t="str">
        <f aca="false">IF(ISNA(VLOOKUP(Table4[[#This Row],[warehouse_id]], tblwhouse[], tblwhouse[warehouse_name],FALSE() )), "Invalid", "Valid")</f>
        <v>Valid</v>
      </c>
    </row>
    <row r="361" customFormat="false" ht="15" hidden="false" customHeight="true" outlineLevel="0" collapsed="false">
      <c r="A361" s="1" t="n">
        <v>360</v>
      </c>
      <c r="B361" s="1" t="n">
        <v>1</v>
      </c>
      <c r="C361" s="1" t="n">
        <v>1503</v>
      </c>
      <c r="D361" s="1" t="s">
        <v>7448</v>
      </c>
      <c r="E361" s="1" t="n">
        <v>331</v>
      </c>
      <c r="F361" s="1" t="n">
        <v>28</v>
      </c>
      <c r="G361" s="1" t="n">
        <v>806.01</v>
      </c>
      <c r="H361" s="4" t="n">
        <v>46073.6009365394</v>
      </c>
      <c r="I3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360BT1820301150333128806.0146073.6009365393</v>
      </c>
      <c r="J361" s="1" t="n">
        <f aca="false">COUNTIF(I:I, $I361)</f>
        <v>1</v>
      </c>
      <c r="K361" s="1" t="str">
        <f aca="false">IF(ISNA(VLOOKUP(Table4[product_id], tblProducts[], tblProducts[product_name],FALSE() )), "Invalid", "Valid")</f>
        <v>Valid</v>
      </c>
      <c r="L361" s="5" t="str">
        <f aca="false">IF(ISNA(VLOOKUP(Table4[[#This Row],[warehouse_id]], tblwhouse[], tblwhouse[warehouse_name],FALSE() )), "Invalid", "Valid")</f>
        <v>Valid</v>
      </c>
    </row>
    <row r="362" customFormat="false" ht="15" hidden="false" customHeight="true" outlineLevel="0" collapsed="false">
      <c r="A362" s="1" t="n">
        <v>361</v>
      </c>
      <c r="B362" s="1" t="n">
        <v>1</v>
      </c>
      <c r="C362" s="1" t="n">
        <v>1836</v>
      </c>
      <c r="D362" s="1" t="s">
        <v>7449</v>
      </c>
      <c r="E362" s="1" t="n">
        <v>91</v>
      </c>
      <c r="F362" s="1" t="n">
        <v>52</v>
      </c>
      <c r="G362" s="1" t="n">
        <v>832.07</v>
      </c>
      <c r="H362" s="4" t="n">
        <v>45880.6009365394</v>
      </c>
      <c r="I3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361BT295586118369152832.0745880.6009365393</v>
      </c>
      <c r="J362" s="1" t="n">
        <f aca="false">COUNTIF(I:I, $I362)</f>
        <v>1</v>
      </c>
      <c r="K362" s="1" t="str">
        <f aca="false">IF(ISNA(VLOOKUP(Table4[product_id], tblProducts[], tblProducts[product_name],FALSE() )), "Invalid", "Valid")</f>
        <v>Valid</v>
      </c>
      <c r="L362" s="5" t="str">
        <f aca="false">IF(ISNA(VLOOKUP(Table4[[#This Row],[warehouse_id]], tblwhouse[], tblwhouse[warehouse_name],FALSE() )), "Invalid", "Valid")</f>
        <v>Valid</v>
      </c>
    </row>
    <row r="363" customFormat="false" ht="15" hidden="false" customHeight="true" outlineLevel="0" collapsed="false">
      <c r="A363" s="1" t="n">
        <v>362</v>
      </c>
      <c r="B363" s="1" t="n">
        <v>2</v>
      </c>
      <c r="C363" s="1" t="n">
        <v>41</v>
      </c>
      <c r="D363" s="1" t="s">
        <v>7450</v>
      </c>
      <c r="E363" s="1" t="n">
        <v>366</v>
      </c>
      <c r="F363" s="1" t="n">
        <v>51</v>
      </c>
      <c r="G363" s="1" t="n">
        <v>1452.06</v>
      </c>
      <c r="H363" s="4" t="n">
        <v>45993.6009365394</v>
      </c>
      <c r="I3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362BT231250241366511452.0645993.6009365393</v>
      </c>
      <c r="J363" s="1" t="n">
        <f aca="false">COUNTIF(I:I, $I363)</f>
        <v>1</v>
      </c>
      <c r="K363" s="1" t="str">
        <f aca="false">IF(ISNA(VLOOKUP(Table4[product_id], tblProducts[], tblProducts[product_name],FALSE() )), "Invalid", "Valid")</f>
        <v>Valid</v>
      </c>
      <c r="L363" s="5" t="str">
        <f aca="false">IF(ISNA(VLOOKUP(Table4[[#This Row],[warehouse_id]], tblwhouse[], tblwhouse[warehouse_name],FALSE() )), "Invalid", "Valid")</f>
        <v>Valid</v>
      </c>
    </row>
    <row r="364" customFormat="false" ht="15" hidden="false" customHeight="true" outlineLevel="0" collapsed="false">
      <c r="A364" s="1" t="n">
        <v>363</v>
      </c>
      <c r="B364" s="1" t="n">
        <v>2</v>
      </c>
      <c r="C364" s="1" t="n">
        <v>2973</v>
      </c>
      <c r="D364" s="1" t="s">
        <v>7451</v>
      </c>
      <c r="E364" s="1" t="n">
        <v>383</v>
      </c>
      <c r="F364" s="1" t="n">
        <v>66</v>
      </c>
      <c r="G364" s="1" t="n">
        <v>664.43</v>
      </c>
      <c r="H364" s="4" t="n">
        <v>45994.6009365394</v>
      </c>
      <c r="I3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363BT9015832297338366664.4345994.6009365393</v>
      </c>
      <c r="J364" s="1" t="n">
        <f aca="false">COUNTIF(I:I, $I364)</f>
        <v>1</v>
      </c>
      <c r="K364" s="1" t="str">
        <f aca="false">IF(ISNA(VLOOKUP(Table4[product_id], tblProducts[], tblProducts[product_name],FALSE() )), "Invalid", "Valid")</f>
        <v>Valid</v>
      </c>
      <c r="L364" s="5" t="str">
        <f aca="false">IF(ISNA(VLOOKUP(Table4[[#This Row],[warehouse_id]], tblwhouse[], tblwhouse[warehouse_name],FALSE() )), "Invalid", "Valid")</f>
        <v>Valid</v>
      </c>
    </row>
    <row r="365" customFormat="false" ht="15" hidden="false" customHeight="true" outlineLevel="0" collapsed="false">
      <c r="A365" s="1" t="n">
        <v>364</v>
      </c>
      <c r="B365" s="1" t="n">
        <v>4</v>
      </c>
      <c r="C365" s="1" t="n">
        <v>1141</v>
      </c>
      <c r="D365" s="1" t="s">
        <v>7452</v>
      </c>
      <c r="E365" s="1" t="n">
        <v>367</v>
      </c>
      <c r="F365" s="1" t="n">
        <v>25</v>
      </c>
      <c r="G365" s="1" t="n">
        <v>464.36</v>
      </c>
      <c r="H365" s="4" t="n">
        <v>46069.6009365394</v>
      </c>
      <c r="I3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364BT5570704114136725464.3646069.6009365393</v>
      </c>
      <c r="J365" s="1" t="n">
        <f aca="false">COUNTIF(I:I, $I365)</f>
        <v>1</v>
      </c>
      <c r="K365" s="1" t="str">
        <f aca="false">IF(ISNA(VLOOKUP(Table4[product_id], tblProducts[], tblProducts[product_name],FALSE() )), "Invalid", "Valid")</f>
        <v>Valid</v>
      </c>
      <c r="L365" s="5" t="str">
        <f aca="false">IF(ISNA(VLOOKUP(Table4[[#This Row],[warehouse_id]], tblwhouse[], tblwhouse[warehouse_name],FALSE() )), "Invalid", "Valid")</f>
        <v>Valid</v>
      </c>
    </row>
    <row r="366" customFormat="false" ht="15" hidden="false" customHeight="true" outlineLevel="0" collapsed="false">
      <c r="A366" s="1" t="n">
        <v>365</v>
      </c>
      <c r="B366" s="1" t="n">
        <v>2</v>
      </c>
      <c r="C366" s="1" t="n">
        <v>862</v>
      </c>
      <c r="D366" s="1" t="s">
        <v>7453</v>
      </c>
      <c r="E366" s="1" t="n">
        <v>438</v>
      </c>
      <c r="F366" s="1" t="n">
        <v>51</v>
      </c>
      <c r="G366" s="1" t="n">
        <v>711.55</v>
      </c>
      <c r="H366" s="4" t="n">
        <v>46197.6009365394</v>
      </c>
      <c r="I3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365BT596704286243851711.5546197.6009365393</v>
      </c>
      <c r="J366" s="1" t="n">
        <f aca="false">COUNTIF(I:I, $I366)</f>
        <v>1</v>
      </c>
      <c r="K366" s="1" t="str">
        <f aca="false">IF(ISNA(VLOOKUP(Table4[product_id], tblProducts[], tblProducts[product_name],FALSE() )), "Invalid", "Valid")</f>
        <v>Valid</v>
      </c>
      <c r="L366" s="5" t="str">
        <f aca="false">IF(ISNA(VLOOKUP(Table4[[#This Row],[warehouse_id]], tblwhouse[], tblwhouse[warehouse_name],FALSE() )), "Invalid", "Valid")</f>
        <v>Valid</v>
      </c>
    </row>
    <row r="367" customFormat="false" ht="15" hidden="false" customHeight="true" outlineLevel="0" collapsed="false">
      <c r="A367" s="1" t="n">
        <v>366</v>
      </c>
      <c r="B367" s="1" t="n">
        <v>4</v>
      </c>
      <c r="C367" s="1" t="n">
        <v>1915</v>
      </c>
      <c r="D367" s="1" t="s">
        <v>7454</v>
      </c>
      <c r="E367" s="1" t="n">
        <v>480</v>
      </c>
      <c r="F367" s="1" t="n">
        <v>39</v>
      </c>
      <c r="G367" s="1" t="n">
        <v>109.82</v>
      </c>
      <c r="H367" s="4" t="n">
        <v>46117.6009365394</v>
      </c>
      <c r="I3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366BT9257384191548039109.8246117.6009365393</v>
      </c>
      <c r="J367" s="1" t="n">
        <f aca="false">COUNTIF(I:I, $I367)</f>
        <v>1</v>
      </c>
      <c r="K367" s="1" t="str">
        <f aca="false">IF(ISNA(VLOOKUP(Table4[product_id], tblProducts[], tblProducts[product_name],FALSE() )), "Invalid", "Valid")</f>
        <v>Valid</v>
      </c>
      <c r="L367" s="5" t="str">
        <f aca="false">IF(ISNA(VLOOKUP(Table4[[#This Row],[warehouse_id]], tblwhouse[], tblwhouse[warehouse_name],FALSE() )), "Invalid", "Valid")</f>
        <v>Valid</v>
      </c>
    </row>
    <row r="368" customFormat="false" ht="15" hidden="false" customHeight="true" outlineLevel="0" collapsed="false">
      <c r="A368" s="1" t="n">
        <v>367</v>
      </c>
      <c r="B368" s="1" t="n">
        <v>2</v>
      </c>
      <c r="C368" s="1" t="n">
        <v>1223</v>
      </c>
      <c r="D368" s="1" t="s">
        <v>7455</v>
      </c>
      <c r="E368" s="1" t="n">
        <v>364</v>
      </c>
      <c r="F368" s="1" t="n">
        <v>24</v>
      </c>
      <c r="G368" s="1" t="n">
        <v>162.6</v>
      </c>
      <c r="H368" s="4" t="n">
        <v>46160.6009365394</v>
      </c>
      <c r="I3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367BT6233582122336424162.646160.6009365393</v>
      </c>
      <c r="J368" s="1" t="n">
        <f aca="false">COUNTIF(I:I, $I368)</f>
        <v>1</v>
      </c>
      <c r="K368" s="1" t="str">
        <f aca="false">IF(ISNA(VLOOKUP(Table4[product_id], tblProducts[], tblProducts[product_name],FALSE() )), "Invalid", "Valid")</f>
        <v>Valid</v>
      </c>
      <c r="L368" s="5" t="str">
        <f aca="false">IF(ISNA(VLOOKUP(Table4[[#This Row],[warehouse_id]], tblwhouse[], tblwhouse[warehouse_name],FALSE() )), "Invalid", "Valid")</f>
        <v>Valid</v>
      </c>
    </row>
    <row r="369" customFormat="false" ht="15" hidden="false" customHeight="true" outlineLevel="0" collapsed="false">
      <c r="A369" s="1" t="n">
        <v>368</v>
      </c>
      <c r="B369" s="1" t="n">
        <v>1</v>
      </c>
      <c r="C369" s="1" t="n">
        <v>2475</v>
      </c>
      <c r="D369" s="1" t="s">
        <v>7456</v>
      </c>
      <c r="E369" s="1" t="n">
        <v>305</v>
      </c>
      <c r="F369" s="1" t="n">
        <v>43</v>
      </c>
      <c r="G369" s="1" t="n">
        <v>635.64</v>
      </c>
      <c r="H369" s="4" t="n">
        <v>46151.6009365394</v>
      </c>
      <c r="I3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368BT5065041247530543635.6446151.6009365393</v>
      </c>
      <c r="J369" s="1" t="n">
        <f aca="false">COUNTIF(I:I, $I369)</f>
        <v>1</v>
      </c>
      <c r="K369" s="1" t="str">
        <f aca="false">IF(ISNA(VLOOKUP(Table4[product_id], tblProducts[], tblProducts[product_name],FALSE() )), "Invalid", "Valid")</f>
        <v>Valid</v>
      </c>
      <c r="L369" s="5" t="str">
        <f aca="false">IF(ISNA(VLOOKUP(Table4[[#This Row],[warehouse_id]], tblwhouse[], tblwhouse[warehouse_name],FALSE() )), "Invalid", "Valid")</f>
        <v>Valid</v>
      </c>
    </row>
    <row r="370" customFormat="false" ht="15" hidden="false" customHeight="true" outlineLevel="0" collapsed="false">
      <c r="A370" s="1" t="n">
        <v>369</v>
      </c>
      <c r="B370" s="1" t="n">
        <v>1</v>
      </c>
      <c r="C370" s="1" t="n">
        <v>2128</v>
      </c>
      <c r="D370" s="1" t="s">
        <v>7457</v>
      </c>
      <c r="E370" s="1" t="n">
        <v>307</v>
      </c>
      <c r="F370" s="1" t="n">
        <v>56</v>
      </c>
      <c r="G370" s="1" t="n">
        <v>768.76</v>
      </c>
      <c r="H370" s="4" t="n">
        <v>46084.6009365394</v>
      </c>
      <c r="I3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369BT9947631212830756768.7646084.6009365393</v>
      </c>
      <c r="J370" s="1" t="n">
        <f aca="false">COUNTIF(I:I, $I370)</f>
        <v>1</v>
      </c>
      <c r="K370" s="1" t="str">
        <f aca="false">IF(ISNA(VLOOKUP(Table4[product_id], tblProducts[], tblProducts[product_name],FALSE() )), "Invalid", "Valid")</f>
        <v>Valid</v>
      </c>
      <c r="L370" s="5" t="str">
        <f aca="false">IF(ISNA(VLOOKUP(Table4[[#This Row],[warehouse_id]], tblwhouse[], tblwhouse[warehouse_name],FALSE() )), "Invalid", "Valid")</f>
        <v>Valid</v>
      </c>
    </row>
    <row r="371" customFormat="false" ht="15" hidden="false" customHeight="true" outlineLevel="0" collapsed="false">
      <c r="A371" s="1" t="n">
        <v>370</v>
      </c>
      <c r="B371" s="1" t="n">
        <v>4</v>
      </c>
      <c r="C371" s="1" t="n">
        <v>1675</v>
      </c>
      <c r="D371" s="1" t="s">
        <v>7458</v>
      </c>
      <c r="E371" s="1" t="n">
        <v>60</v>
      </c>
      <c r="F371" s="1" t="n">
        <v>26</v>
      </c>
      <c r="G371" s="1" t="n">
        <v>597.78</v>
      </c>
      <c r="H371" s="4" t="n">
        <v>45921.6009365394</v>
      </c>
      <c r="I3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370BT781307416756026597.7845921.6009365393</v>
      </c>
      <c r="J371" s="1" t="n">
        <f aca="false">COUNTIF(I:I, $I371)</f>
        <v>1</v>
      </c>
      <c r="K371" s="1" t="str">
        <f aca="false">IF(ISNA(VLOOKUP(Table4[product_id], tblProducts[], tblProducts[product_name],FALSE() )), "Invalid", "Valid")</f>
        <v>Valid</v>
      </c>
      <c r="L371" s="5" t="str">
        <f aca="false">IF(ISNA(VLOOKUP(Table4[[#This Row],[warehouse_id]], tblwhouse[], tblwhouse[warehouse_name],FALSE() )), "Invalid", "Valid")</f>
        <v>Valid</v>
      </c>
    </row>
    <row r="372" customFormat="false" ht="15" hidden="false" customHeight="true" outlineLevel="0" collapsed="false">
      <c r="A372" s="1" t="n">
        <v>371</v>
      </c>
      <c r="B372" s="1" t="n">
        <v>2</v>
      </c>
      <c r="C372" s="1" t="n">
        <v>1402</v>
      </c>
      <c r="D372" s="1" t="s">
        <v>7459</v>
      </c>
      <c r="E372" s="1" t="n">
        <v>365</v>
      </c>
      <c r="F372" s="1" t="n">
        <v>55</v>
      </c>
      <c r="G372" s="1" t="n">
        <v>1235.91</v>
      </c>
      <c r="H372" s="4" t="n">
        <v>46147.6009365394</v>
      </c>
      <c r="I3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371BT42915121402365551235.9146147.6009365393</v>
      </c>
      <c r="J372" s="1" t="n">
        <f aca="false">COUNTIF(I:I, $I372)</f>
        <v>1</v>
      </c>
      <c r="K372" s="1" t="str">
        <f aca="false">IF(ISNA(VLOOKUP(Table4[product_id], tblProducts[], tblProducts[product_name],FALSE() )), "Invalid", "Valid")</f>
        <v>Valid</v>
      </c>
      <c r="L372" s="5" t="str">
        <f aca="false">IF(ISNA(VLOOKUP(Table4[[#This Row],[warehouse_id]], tblwhouse[], tblwhouse[warehouse_name],FALSE() )), "Invalid", "Valid")</f>
        <v>Valid</v>
      </c>
    </row>
    <row r="373" customFormat="false" ht="15" hidden="false" customHeight="true" outlineLevel="0" collapsed="false">
      <c r="A373" s="1" t="n">
        <v>372</v>
      </c>
      <c r="B373" s="1" t="n">
        <v>3</v>
      </c>
      <c r="C373" s="1" t="n">
        <v>1150</v>
      </c>
      <c r="D373" s="1" t="s">
        <v>7460</v>
      </c>
      <c r="E373" s="1" t="n">
        <v>261</v>
      </c>
      <c r="F373" s="1" t="n">
        <v>33</v>
      </c>
      <c r="G373" s="1" t="n">
        <v>784.63</v>
      </c>
      <c r="H373" s="4" t="n">
        <v>45993.6009365394</v>
      </c>
      <c r="I3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372BT7495133115026133784.6345993.6009365393</v>
      </c>
      <c r="J373" s="1" t="n">
        <f aca="false">COUNTIF(I:I, $I373)</f>
        <v>1</v>
      </c>
      <c r="K373" s="1" t="str">
        <f aca="false">IF(ISNA(VLOOKUP(Table4[product_id], tblProducts[], tblProducts[product_name],FALSE() )), "Invalid", "Valid")</f>
        <v>Valid</v>
      </c>
      <c r="L373" s="5" t="str">
        <f aca="false">IF(ISNA(VLOOKUP(Table4[[#This Row],[warehouse_id]], tblwhouse[], tblwhouse[warehouse_name],FALSE() )), "Invalid", "Valid")</f>
        <v>Valid</v>
      </c>
    </row>
    <row r="374" customFormat="false" ht="15" hidden="false" customHeight="true" outlineLevel="0" collapsed="false">
      <c r="A374" s="1" t="n">
        <v>373</v>
      </c>
      <c r="B374" s="1" t="n">
        <v>2</v>
      </c>
      <c r="C374" s="1" t="n">
        <v>1213</v>
      </c>
      <c r="D374" s="1" t="s">
        <v>7461</v>
      </c>
      <c r="E374" s="1" t="n">
        <v>350</v>
      </c>
      <c r="F374" s="1" t="n">
        <v>47</v>
      </c>
      <c r="G374" s="1" t="n">
        <v>484.59</v>
      </c>
      <c r="H374" s="4" t="n">
        <v>45867.6009365394</v>
      </c>
      <c r="I3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373BT5507292121335047484.5945867.6009365393</v>
      </c>
      <c r="J374" s="1" t="n">
        <f aca="false">COUNTIF(I:I, $I374)</f>
        <v>1</v>
      </c>
      <c r="K374" s="1" t="str">
        <f aca="false">IF(ISNA(VLOOKUP(Table4[product_id], tblProducts[], tblProducts[product_name],FALSE() )), "Invalid", "Valid")</f>
        <v>Valid</v>
      </c>
      <c r="L374" s="5" t="str">
        <f aca="false">IF(ISNA(VLOOKUP(Table4[[#This Row],[warehouse_id]], tblwhouse[], tblwhouse[warehouse_name],FALSE() )), "Invalid", "Valid")</f>
        <v>Valid</v>
      </c>
    </row>
    <row r="375" customFormat="false" ht="15" hidden="false" customHeight="true" outlineLevel="0" collapsed="false">
      <c r="A375" s="1" t="n">
        <v>374</v>
      </c>
      <c r="B375" s="1" t="n">
        <v>3</v>
      </c>
      <c r="C375" s="1" t="n">
        <v>459</v>
      </c>
      <c r="D375" s="1" t="s">
        <v>7462</v>
      </c>
      <c r="E375" s="1" t="n">
        <v>265</v>
      </c>
      <c r="F375" s="1" t="n">
        <v>22</v>
      </c>
      <c r="G375" s="1" t="n">
        <v>60.34</v>
      </c>
      <c r="H375" s="4" t="n">
        <v>45966.6009365394</v>
      </c>
      <c r="I3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374BT55890334592652260.3445966.6009365393</v>
      </c>
      <c r="J375" s="1" t="n">
        <f aca="false">COUNTIF(I:I, $I375)</f>
        <v>1</v>
      </c>
      <c r="K375" s="1" t="str">
        <f aca="false">IF(ISNA(VLOOKUP(Table4[product_id], tblProducts[], tblProducts[product_name],FALSE() )), "Invalid", "Valid")</f>
        <v>Valid</v>
      </c>
      <c r="L375" s="5" t="str">
        <f aca="false">IF(ISNA(VLOOKUP(Table4[[#This Row],[warehouse_id]], tblwhouse[], tblwhouse[warehouse_name],FALSE() )), "Invalid", "Valid")</f>
        <v>Valid</v>
      </c>
    </row>
    <row r="376" customFormat="false" ht="15" hidden="false" customHeight="true" outlineLevel="0" collapsed="false">
      <c r="A376" s="1" t="n">
        <v>375</v>
      </c>
      <c r="B376" s="1" t="n">
        <v>4</v>
      </c>
      <c r="C376" s="1" t="n">
        <v>1374</v>
      </c>
      <c r="D376" s="1" t="s">
        <v>7463</v>
      </c>
      <c r="E376" s="1" t="n">
        <v>161</v>
      </c>
      <c r="F376" s="1" t="n">
        <v>47</v>
      </c>
      <c r="G376" s="1" t="n">
        <v>485.39</v>
      </c>
      <c r="H376" s="4" t="n">
        <v>46167.6009365394</v>
      </c>
      <c r="I3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375BT1271834137416147485.3946167.6009365393</v>
      </c>
      <c r="J376" s="1" t="n">
        <f aca="false">COUNTIF(I:I, $I376)</f>
        <v>1</v>
      </c>
      <c r="K376" s="1" t="str">
        <f aca="false">IF(ISNA(VLOOKUP(Table4[product_id], tblProducts[], tblProducts[product_name],FALSE() )), "Invalid", "Valid")</f>
        <v>Valid</v>
      </c>
      <c r="L376" s="5" t="str">
        <f aca="false">IF(ISNA(VLOOKUP(Table4[[#This Row],[warehouse_id]], tblwhouse[], tblwhouse[warehouse_name],FALSE() )), "Invalid", "Valid")</f>
        <v>Valid</v>
      </c>
    </row>
    <row r="377" customFormat="false" ht="15" hidden="false" customHeight="true" outlineLevel="0" collapsed="false">
      <c r="A377" s="1" t="n">
        <v>376</v>
      </c>
      <c r="B377" s="1" t="n">
        <v>2</v>
      </c>
      <c r="C377" s="1" t="n">
        <v>784</v>
      </c>
      <c r="D377" s="1" t="s">
        <v>7464</v>
      </c>
      <c r="E377" s="1" t="n">
        <v>190</v>
      </c>
      <c r="F377" s="1" t="n">
        <v>66</v>
      </c>
      <c r="G377" s="1" t="n">
        <v>1420.45</v>
      </c>
      <c r="H377" s="4" t="n">
        <v>45901.6009365394</v>
      </c>
      <c r="I3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376BT4100112784190661420.4545901.6009365393</v>
      </c>
      <c r="J377" s="1" t="n">
        <f aca="false">COUNTIF(I:I, $I377)</f>
        <v>1</v>
      </c>
      <c r="K377" s="1" t="str">
        <f aca="false">IF(ISNA(VLOOKUP(Table4[product_id], tblProducts[], tblProducts[product_name],FALSE() )), "Invalid", "Valid")</f>
        <v>Valid</v>
      </c>
      <c r="L377" s="5" t="str">
        <f aca="false">IF(ISNA(VLOOKUP(Table4[[#This Row],[warehouse_id]], tblwhouse[], tblwhouse[warehouse_name],FALSE() )), "Invalid", "Valid")</f>
        <v>Valid</v>
      </c>
    </row>
    <row r="378" customFormat="false" ht="15" hidden="false" customHeight="true" outlineLevel="0" collapsed="false">
      <c r="A378" s="1" t="n">
        <v>377</v>
      </c>
      <c r="B378" s="1" t="n">
        <v>1</v>
      </c>
      <c r="C378" s="1" t="n">
        <v>1674</v>
      </c>
      <c r="D378" s="1" t="s">
        <v>7465</v>
      </c>
      <c r="E378" s="1" t="n">
        <v>384</v>
      </c>
      <c r="F378" s="1" t="n">
        <v>36</v>
      </c>
      <c r="G378" s="1" t="n">
        <v>978.25</v>
      </c>
      <c r="H378" s="4" t="n">
        <v>46187.6009365394</v>
      </c>
      <c r="I3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377BT1479371167438436978.2546187.6009365393</v>
      </c>
      <c r="J378" s="1" t="n">
        <f aca="false">COUNTIF(I:I, $I378)</f>
        <v>1</v>
      </c>
      <c r="K378" s="1" t="str">
        <f aca="false">IF(ISNA(VLOOKUP(Table4[product_id], tblProducts[], tblProducts[product_name],FALSE() )), "Invalid", "Valid")</f>
        <v>Valid</v>
      </c>
      <c r="L378" s="5" t="str">
        <f aca="false">IF(ISNA(VLOOKUP(Table4[[#This Row],[warehouse_id]], tblwhouse[], tblwhouse[warehouse_name],FALSE() )), "Invalid", "Valid")</f>
        <v>Valid</v>
      </c>
    </row>
    <row r="379" customFormat="false" ht="15" hidden="false" customHeight="true" outlineLevel="0" collapsed="false">
      <c r="A379" s="1" t="n">
        <v>378</v>
      </c>
      <c r="B379" s="1" t="n">
        <v>3</v>
      </c>
      <c r="C379" s="1" t="n">
        <v>764</v>
      </c>
      <c r="D379" s="1" t="s">
        <v>7466</v>
      </c>
      <c r="E379" s="1" t="n">
        <v>71</v>
      </c>
      <c r="F379" s="1" t="n">
        <v>26</v>
      </c>
      <c r="G379" s="1" t="n">
        <v>668.38</v>
      </c>
      <c r="H379" s="4" t="n">
        <v>45969.6009365509</v>
      </c>
      <c r="I3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378BT96468437647126668.3845969.6009365509</v>
      </c>
      <c r="J379" s="1" t="n">
        <f aca="false">COUNTIF(I:I, $I379)</f>
        <v>1</v>
      </c>
      <c r="K379" s="1" t="str">
        <f aca="false">IF(ISNA(VLOOKUP(Table4[product_id], tblProducts[], tblProducts[product_name],FALSE() )), "Invalid", "Valid")</f>
        <v>Valid</v>
      </c>
      <c r="L379" s="5" t="str">
        <f aca="false">IF(ISNA(VLOOKUP(Table4[[#This Row],[warehouse_id]], tblwhouse[], tblwhouse[warehouse_name],FALSE() )), "Invalid", "Valid")</f>
        <v>Valid</v>
      </c>
    </row>
    <row r="380" customFormat="false" ht="15" hidden="false" customHeight="true" outlineLevel="0" collapsed="false">
      <c r="A380" s="1" t="n">
        <v>379</v>
      </c>
      <c r="B380" s="1" t="n">
        <v>1</v>
      </c>
      <c r="C380" s="1" t="n">
        <v>1758</v>
      </c>
      <c r="D380" s="1" t="s">
        <v>7467</v>
      </c>
      <c r="E380" s="1" t="n">
        <v>346</v>
      </c>
      <c r="F380" s="1" t="n">
        <v>42</v>
      </c>
      <c r="G380" s="1" t="n">
        <v>137.7</v>
      </c>
      <c r="H380" s="4" t="n">
        <v>46105.6009365509</v>
      </c>
      <c r="I3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379BT1629001175834642137.746105.6009365509</v>
      </c>
      <c r="J380" s="1" t="n">
        <f aca="false">COUNTIF(I:I, $I380)</f>
        <v>1</v>
      </c>
      <c r="K380" s="1" t="str">
        <f aca="false">IF(ISNA(VLOOKUP(Table4[product_id], tblProducts[], tblProducts[product_name],FALSE() )), "Invalid", "Valid")</f>
        <v>Valid</v>
      </c>
      <c r="L380" s="5" t="str">
        <f aca="false">IF(ISNA(VLOOKUP(Table4[[#This Row],[warehouse_id]], tblwhouse[], tblwhouse[warehouse_name],FALSE() )), "Invalid", "Valid")</f>
        <v>Valid</v>
      </c>
    </row>
    <row r="381" customFormat="false" ht="15" hidden="false" customHeight="true" outlineLevel="0" collapsed="false">
      <c r="A381" s="1" t="n">
        <v>380</v>
      </c>
      <c r="B381" s="1" t="n">
        <v>3</v>
      </c>
      <c r="C381" s="1" t="n">
        <v>2093</v>
      </c>
      <c r="D381" s="1" t="s">
        <v>7468</v>
      </c>
      <c r="E381" s="1" t="n">
        <v>109</v>
      </c>
      <c r="F381" s="1" t="n">
        <v>70</v>
      </c>
      <c r="G381" s="1" t="n">
        <v>1124.14</v>
      </c>
      <c r="H381" s="4" t="n">
        <v>45861.6009365509</v>
      </c>
      <c r="I3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380BT12104632093109701124.1445861.6009365509</v>
      </c>
      <c r="J381" s="1" t="n">
        <f aca="false">COUNTIF(I:I, $I381)</f>
        <v>1</v>
      </c>
      <c r="K381" s="1" t="str">
        <f aca="false">IF(ISNA(VLOOKUP(Table4[product_id], tblProducts[], tblProducts[product_name],FALSE() )), "Invalid", "Valid")</f>
        <v>Valid</v>
      </c>
      <c r="L381" s="5" t="str">
        <f aca="false">IF(ISNA(VLOOKUP(Table4[[#This Row],[warehouse_id]], tblwhouse[], tblwhouse[warehouse_name],FALSE() )), "Invalid", "Valid")</f>
        <v>Valid</v>
      </c>
    </row>
    <row r="382" customFormat="false" ht="15" hidden="false" customHeight="true" outlineLevel="0" collapsed="false">
      <c r="A382" s="1" t="n">
        <v>381</v>
      </c>
      <c r="B382" s="1" t="n">
        <v>3</v>
      </c>
      <c r="C382" s="1" t="n">
        <v>2554</v>
      </c>
      <c r="D382" s="1" t="s">
        <v>7469</v>
      </c>
      <c r="E382" s="1" t="n">
        <v>3</v>
      </c>
      <c r="F382" s="1" t="n">
        <v>73</v>
      </c>
      <c r="G382" s="1" t="n">
        <v>1352.99</v>
      </c>
      <c r="H382" s="4" t="n">
        <v>45998.6009365509</v>
      </c>
      <c r="I3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381BT826532325543731352.9945998.6009365509</v>
      </c>
      <c r="J382" s="1" t="n">
        <f aca="false">COUNTIF(I:I, $I382)</f>
        <v>1</v>
      </c>
      <c r="K382" s="1" t="str">
        <f aca="false">IF(ISNA(VLOOKUP(Table4[product_id], tblProducts[], tblProducts[product_name],FALSE() )), "Invalid", "Valid")</f>
        <v>Valid</v>
      </c>
      <c r="L382" s="5" t="str">
        <f aca="false">IF(ISNA(VLOOKUP(Table4[[#This Row],[warehouse_id]], tblwhouse[], tblwhouse[warehouse_name],FALSE() )), "Invalid", "Valid")</f>
        <v>Valid</v>
      </c>
    </row>
    <row r="383" customFormat="false" ht="15" hidden="false" customHeight="true" outlineLevel="0" collapsed="false">
      <c r="A383" s="1" t="n">
        <v>382</v>
      </c>
      <c r="B383" s="1" t="n">
        <v>2</v>
      </c>
      <c r="C383" s="1" t="n">
        <v>2152</v>
      </c>
      <c r="D383" s="1" t="s">
        <v>7470</v>
      </c>
      <c r="E383" s="1" t="n">
        <v>2</v>
      </c>
      <c r="F383" s="1" t="n">
        <v>39</v>
      </c>
      <c r="G383" s="1" t="n">
        <v>494.52</v>
      </c>
      <c r="H383" s="4" t="n">
        <v>46221.6009365509</v>
      </c>
      <c r="I3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382BT50758622152239494.5246221.6009365509</v>
      </c>
      <c r="J383" s="1" t="n">
        <f aca="false">COUNTIF(I:I, $I383)</f>
        <v>1</v>
      </c>
      <c r="K383" s="1" t="str">
        <f aca="false">IF(ISNA(VLOOKUP(Table4[product_id], tblProducts[], tblProducts[product_name],FALSE() )), "Invalid", "Valid")</f>
        <v>Valid</v>
      </c>
      <c r="L383" s="5" t="str">
        <f aca="false">IF(ISNA(VLOOKUP(Table4[[#This Row],[warehouse_id]], tblwhouse[], tblwhouse[warehouse_name],FALSE() )), "Invalid", "Valid")</f>
        <v>Valid</v>
      </c>
    </row>
    <row r="384" customFormat="false" ht="15" hidden="false" customHeight="true" outlineLevel="0" collapsed="false">
      <c r="A384" s="1" t="n">
        <v>383</v>
      </c>
      <c r="B384" s="1" t="n">
        <v>1</v>
      </c>
      <c r="C384" s="1" t="n">
        <v>1841</v>
      </c>
      <c r="D384" s="1" t="s">
        <v>7471</v>
      </c>
      <c r="E384" s="1" t="n">
        <v>263</v>
      </c>
      <c r="F384" s="1" t="n">
        <v>73</v>
      </c>
      <c r="G384" s="1" t="n">
        <v>49.2</v>
      </c>
      <c r="H384" s="4" t="n">
        <v>45954.6009365509</v>
      </c>
      <c r="I3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383BT518024118412637349.245954.6009365509</v>
      </c>
      <c r="J384" s="1" t="n">
        <f aca="false">COUNTIF(I:I, $I384)</f>
        <v>1</v>
      </c>
      <c r="K384" s="1" t="str">
        <f aca="false">IF(ISNA(VLOOKUP(Table4[product_id], tblProducts[], tblProducts[product_name],FALSE() )), "Invalid", "Valid")</f>
        <v>Valid</v>
      </c>
      <c r="L384" s="5" t="str">
        <f aca="false">IF(ISNA(VLOOKUP(Table4[[#This Row],[warehouse_id]], tblwhouse[], tblwhouse[warehouse_name],FALSE() )), "Invalid", "Valid")</f>
        <v>Valid</v>
      </c>
    </row>
    <row r="385" customFormat="false" ht="15" hidden="false" customHeight="true" outlineLevel="0" collapsed="false">
      <c r="A385" s="1" t="n">
        <v>384</v>
      </c>
      <c r="B385" s="1" t="n">
        <v>1</v>
      </c>
      <c r="C385" s="1" t="n">
        <v>191</v>
      </c>
      <c r="D385" s="1" t="s">
        <v>7472</v>
      </c>
      <c r="E385" s="1" t="n">
        <v>164</v>
      </c>
      <c r="F385" s="1" t="n">
        <v>46</v>
      </c>
      <c r="G385" s="1" t="n">
        <v>1479.55</v>
      </c>
      <c r="H385" s="4" t="n">
        <v>45886.6009365509</v>
      </c>
      <c r="I3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384BT6297711191164461479.5545886.6009365509</v>
      </c>
      <c r="J385" s="1" t="n">
        <f aca="false">COUNTIF(I:I, $I385)</f>
        <v>1</v>
      </c>
      <c r="K385" s="1" t="str">
        <f aca="false">IF(ISNA(VLOOKUP(Table4[product_id], tblProducts[], tblProducts[product_name],FALSE() )), "Invalid", "Valid")</f>
        <v>Valid</v>
      </c>
      <c r="L385" s="5" t="str">
        <f aca="false">IF(ISNA(VLOOKUP(Table4[[#This Row],[warehouse_id]], tblwhouse[], tblwhouse[warehouse_name],FALSE() )), "Invalid", "Valid")</f>
        <v>Valid</v>
      </c>
    </row>
    <row r="386" customFormat="false" ht="15" hidden="false" customHeight="true" outlineLevel="0" collapsed="false">
      <c r="A386" s="1" t="n">
        <v>385</v>
      </c>
      <c r="B386" s="1" t="n">
        <v>4</v>
      </c>
      <c r="C386" s="1" t="n">
        <v>195</v>
      </c>
      <c r="D386" s="1" t="s">
        <v>7473</v>
      </c>
      <c r="E386" s="1" t="n">
        <v>40</v>
      </c>
      <c r="F386" s="1" t="n">
        <v>74</v>
      </c>
      <c r="G386" s="1" t="n">
        <v>253.99</v>
      </c>
      <c r="H386" s="4" t="n">
        <v>45877.6009365509</v>
      </c>
      <c r="I3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385BT66601741954074253.9945877.6009365509</v>
      </c>
      <c r="J386" s="1" t="n">
        <f aca="false">COUNTIF(I:I, $I386)</f>
        <v>1</v>
      </c>
      <c r="K386" s="1" t="str">
        <f aca="false">IF(ISNA(VLOOKUP(Table4[product_id], tblProducts[], tblProducts[product_name],FALSE() )), "Invalid", "Valid")</f>
        <v>Valid</v>
      </c>
      <c r="L386" s="5" t="str">
        <f aca="false">IF(ISNA(VLOOKUP(Table4[[#This Row],[warehouse_id]], tblwhouse[], tblwhouse[warehouse_name],FALSE() )), "Invalid", "Valid")</f>
        <v>Valid</v>
      </c>
    </row>
    <row r="387" customFormat="false" ht="15" hidden="false" customHeight="true" outlineLevel="0" collapsed="false">
      <c r="A387" s="1" t="n">
        <v>386</v>
      </c>
      <c r="B387" s="1" t="n">
        <v>1</v>
      </c>
      <c r="C387" s="1" t="n">
        <v>897</v>
      </c>
      <c r="D387" s="1" t="s">
        <v>7474</v>
      </c>
      <c r="E387" s="1" t="n">
        <v>4</v>
      </c>
      <c r="F387" s="1" t="n">
        <v>72</v>
      </c>
      <c r="G387" s="1" t="n">
        <v>534.73</v>
      </c>
      <c r="H387" s="4" t="n">
        <v>45917.6009365509</v>
      </c>
      <c r="I3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386BT8600521897472534.7345917.6009365509</v>
      </c>
      <c r="J387" s="1" t="n">
        <f aca="false">COUNTIF(I:I, $I387)</f>
        <v>1</v>
      </c>
      <c r="K387" s="1" t="str">
        <f aca="false">IF(ISNA(VLOOKUP(Table4[product_id], tblProducts[], tblProducts[product_name],FALSE() )), "Invalid", "Valid")</f>
        <v>Valid</v>
      </c>
      <c r="L387" s="5" t="str">
        <f aca="false">IF(ISNA(VLOOKUP(Table4[[#This Row],[warehouse_id]], tblwhouse[], tblwhouse[warehouse_name],FALSE() )), "Invalid", "Valid")</f>
        <v>Valid</v>
      </c>
    </row>
    <row r="388" customFormat="false" ht="15" hidden="false" customHeight="true" outlineLevel="0" collapsed="false">
      <c r="A388" s="1" t="n">
        <v>387</v>
      </c>
      <c r="B388" s="1" t="n">
        <v>2</v>
      </c>
      <c r="C388" s="1" t="n">
        <v>1955</v>
      </c>
      <c r="D388" s="1" t="s">
        <v>7475</v>
      </c>
      <c r="E388" s="1" t="n">
        <v>267</v>
      </c>
      <c r="F388" s="1" t="n">
        <v>57</v>
      </c>
      <c r="G388" s="1" t="n">
        <v>133.07</v>
      </c>
      <c r="H388" s="4" t="n">
        <v>46083.6009365509</v>
      </c>
      <c r="I3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387BT9767392195526757133.0746083.6009365509</v>
      </c>
      <c r="J388" s="1" t="n">
        <f aca="false">COUNTIF(I:I, $I388)</f>
        <v>1</v>
      </c>
      <c r="K388" s="1" t="str">
        <f aca="false">IF(ISNA(VLOOKUP(Table4[product_id], tblProducts[], tblProducts[product_name],FALSE() )), "Invalid", "Valid")</f>
        <v>Valid</v>
      </c>
      <c r="L388" s="5" t="str">
        <f aca="false">IF(ISNA(VLOOKUP(Table4[[#This Row],[warehouse_id]], tblwhouse[], tblwhouse[warehouse_name],FALSE() )), "Invalid", "Valid")</f>
        <v>Valid</v>
      </c>
    </row>
    <row r="389" customFormat="false" ht="15" hidden="false" customHeight="true" outlineLevel="0" collapsed="false">
      <c r="A389" s="1" t="n">
        <v>388</v>
      </c>
      <c r="B389" s="1" t="n">
        <v>2</v>
      </c>
      <c r="C389" s="1" t="n">
        <v>2474</v>
      </c>
      <c r="D389" s="1" t="s">
        <v>7476</v>
      </c>
      <c r="E389" s="1" t="n">
        <v>98</v>
      </c>
      <c r="F389" s="1" t="n">
        <v>61</v>
      </c>
      <c r="G389" s="1" t="n">
        <v>181.48</v>
      </c>
      <c r="H389" s="4" t="n">
        <v>46148.6009365509</v>
      </c>
      <c r="I3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388BT827685224749861181.4846148.6009365509</v>
      </c>
      <c r="J389" s="1" t="n">
        <f aca="false">COUNTIF(I:I, $I389)</f>
        <v>1</v>
      </c>
      <c r="K389" s="1" t="str">
        <f aca="false">IF(ISNA(VLOOKUP(Table4[product_id], tblProducts[], tblProducts[product_name],FALSE() )), "Invalid", "Valid")</f>
        <v>Valid</v>
      </c>
      <c r="L389" s="5" t="str">
        <f aca="false">IF(ISNA(VLOOKUP(Table4[[#This Row],[warehouse_id]], tblwhouse[], tblwhouse[warehouse_name],FALSE() )), "Invalid", "Valid")</f>
        <v>Valid</v>
      </c>
    </row>
    <row r="390" customFormat="false" ht="15" hidden="false" customHeight="true" outlineLevel="0" collapsed="false">
      <c r="A390" s="1" t="n">
        <v>389</v>
      </c>
      <c r="B390" s="1" t="n">
        <v>1</v>
      </c>
      <c r="C390" s="1" t="n">
        <v>1106</v>
      </c>
      <c r="D390" s="1" t="s">
        <v>7477</v>
      </c>
      <c r="E390" s="1" t="n">
        <v>189</v>
      </c>
      <c r="F390" s="1" t="n">
        <v>38</v>
      </c>
      <c r="G390" s="1" t="n">
        <v>1169.61</v>
      </c>
      <c r="H390" s="4" t="n">
        <v>45975.6009365509</v>
      </c>
      <c r="I3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389BT75105111106189381169.6145975.6009365509</v>
      </c>
      <c r="J390" s="1" t="n">
        <f aca="false">COUNTIF(I:I, $I390)</f>
        <v>1</v>
      </c>
      <c r="K390" s="1" t="str">
        <f aca="false">IF(ISNA(VLOOKUP(Table4[product_id], tblProducts[], tblProducts[product_name],FALSE() )), "Invalid", "Valid")</f>
        <v>Valid</v>
      </c>
      <c r="L390" s="5" t="str">
        <f aca="false">IF(ISNA(VLOOKUP(Table4[[#This Row],[warehouse_id]], tblwhouse[], tblwhouse[warehouse_name],FALSE() )), "Invalid", "Valid")</f>
        <v>Valid</v>
      </c>
    </row>
    <row r="391" customFormat="false" ht="15" hidden="false" customHeight="true" outlineLevel="0" collapsed="false">
      <c r="A391" s="1" t="n">
        <v>390</v>
      </c>
      <c r="B391" s="1" t="n">
        <v>4</v>
      </c>
      <c r="C391" s="1" t="n">
        <v>1137</v>
      </c>
      <c r="D391" s="1" t="s">
        <v>7478</v>
      </c>
      <c r="E391" s="1" t="n">
        <v>203</v>
      </c>
      <c r="F391" s="1" t="n">
        <v>23</v>
      </c>
      <c r="G391" s="1" t="n">
        <v>380.68</v>
      </c>
      <c r="H391" s="4" t="n">
        <v>46092.6009365509</v>
      </c>
      <c r="I3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390BT5451744113720323380.6846092.6009365509</v>
      </c>
      <c r="J391" s="1" t="n">
        <f aca="false">COUNTIF(I:I, $I391)</f>
        <v>1</v>
      </c>
      <c r="K391" s="1" t="str">
        <f aca="false">IF(ISNA(VLOOKUP(Table4[product_id], tblProducts[], tblProducts[product_name],FALSE() )), "Invalid", "Valid")</f>
        <v>Valid</v>
      </c>
      <c r="L391" s="5" t="str">
        <f aca="false">IF(ISNA(VLOOKUP(Table4[[#This Row],[warehouse_id]], tblwhouse[], tblwhouse[warehouse_name],FALSE() )), "Invalid", "Valid")</f>
        <v>Valid</v>
      </c>
    </row>
    <row r="392" customFormat="false" ht="15" hidden="false" customHeight="true" outlineLevel="0" collapsed="false">
      <c r="A392" s="1" t="n">
        <v>391</v>
      </c>
      <c r="B392" s="1" t="n">
        <v>1</v>
      </c>
      <c r="C392" s="1" t="n">
        <v>2955</v>
      </c>
      <c r="D392" s="1" t="s">
        <v>7479</v>
      </c>
      <c r="E392" s="1" t="n">
        <v>320</v>
      </c>
      <c r="F392" s="1" t="n">
        <v>66</v>
      </c>
      <c r="G392" s="1" t="n">
        <v>737.01</v>
      </c>
      <c r="H392" s="4" t="n">
        <v>46068.6009365509</v>
      </c>
      <c r="I3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391BT2508971295532066737.0146068.6009365509</v>
      </c>
      <c r="J392" s="1" t="n">
        <f aca="false">COUNTIF(I:I, $I392)</f>
        <v>1</v>
      </c>
      <c r="K392" s="1" t="str">
        <f aca="false">IF(ISNA(VLOOKUP(Table4[product_id], tblProducts[], tblProducts[product_name],FALSE() )), "Invalid", "Valid")</f>
        <v>Valid</v>
      </c>
      <c r="L392" s="5" t="str">
        <f aca="false">IF(ISNA(VLOOKUP(Table4[[#This Row],[warehouse_id]], tblwhouse[], tblwhouse[warehouse_name],FALSE() )), "Invalid", "Valid")</f>
        <v>Valid</v>
      </c>
    </row>
    <row r="393" customFormat="false" ht="15" hidden="false" customHeight="true" outlineLevel="0" collapsed="false">
      <c r="A393" s="1" t="n">
        <v>392</v>
      </c>
      <c r="B393" s="1" t="n">
        <v>2</v>
      </c>
      <c r="C393" s="1" t="n">
        <v>310</v>
      </c>
      <c r="D393" s="1" t="s">
        <v>7480</v>
      </c>
      <c r="E393" s="1" t="n">
        <v>357</v>
      </c>
      <c r="F393" s="1" t="n">
        <v>46</v>
      </c>
      <c r="G393" s="1" t="n">
        <v>1189.61</v>
      </c>
      <c r="H393" s="4" t="n">
        <v>45878.6009365509</v>
      </c>
      <c r="I3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392BT3281662310357461189.6145878.6009365509</v>
      </c>
      <c r="J393" s="1" t="n">
        <f aca="false">COUNTIF(I:I, $I393)</f>
        <v>1</v>
      </c>
      <c r="K393" s="1" t="str">
        <f aca="false">IF(ISNA(VLOOKUP(Table4[product_id], tblProducts[], tblProducts[product_name],FALSE() )), "Invalid", "Valid")</f>
        <v>Valid</v>
      </c>
      <c r="L393" s="5" t="str">
        <f aca="false">IF(ISNA(VLOOKUP(Table4[[#This Row],[warehouse_id]], tblwhouse[], tblwhouse[warehouse_name],FALSE() )), "Invalid", "Valid")</f>
        <v>Valid</v>
      </c>
    </row>
    <row r="394" customFormat="false" ht="15" hidden="false" customHeight="true" outlineLevel="0" collapsed="false">
      <c r="A394" s="1" t="n">
        <v>393</v>
      </c>
      <c r="B394" s="1" t="n">
        <v>2</v>
      </c>
      <c r="C394" s="1" t="n">
        <v>605</v>
      </c>
      <c r="D394" s="1" t="s">
        <v>7481</v>
      </c>
      <c r="E394" s="1" t="n">
        <v>478</v>
      </c>
      <c r="F394" s="1" t="n">
        <v>80</v>
      </c>
      <c r="G394" s="1" t="n">
        <v>263.17</v>
      </c>
      <c r="H394" s="4" t="n">
        <v>45882.6009365509</v>
      </c>
      <c r="I3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393BT571544260547880263.1745882.6009365509</v>
      </c>
      <c r="J394" s="1" t="n">
        <f aca="false">COUNTIF(I:I, $I394)</f>
        <v>1</v>
      </c>
      <c r="K394" s="1" t="str">
        <f aca="false">IF(ISNA(VLOOKUP(Table4[product_id], tblProducts[], tblProducts[product_name],FALSE() )), "Invalid", "Valid")</f>
        <v>Valid</v>
      </c>
      <c r="L394" s="5" t="str">
        <f aca="false">IF(ISNA(VLOOKUP(Table4[[#This Row],[warehouse_id]], tblwhouse[], tblwhouse[warehouse_name],FALSE() )), "Invalid", "Valid")</f>
        <v>Valid</v>
      </c>
    </row>
    <row r="395" customFormat="false" ht="15" hidden="false" customHeight="true" outlineLevel="0" collapsed="false">
      <c r="A395" s="1" t="n">
        <v>394</v>
      </c>
      <c r="B395" s="1" t="n">
        <v>2</v>
      </c>
      <c r="C395" s="1" t="n">
        <v>2519</v>
      </c>
      <c r="D395" s="1" t="s">
        <v>7482</v>
      </c>
      <c r="E395" s="1" t="n">
        <v>387</v>
      </c>
      <c r="F395" s="1" t="n">
        <v>78</v>
      </c>
      <c r="G395" s="1" t="n">
        <v>653.28</v>
      </c>
      <c r="H395" s="4" t="n">
        <v>46002.6009365509</v>
      </c>
      <c r="I3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394BT8177982251938778653.2846002.6009365509</v>
      </c>
      <c r="J395" s="1" t="n">
        <f aca="false">COUNTIF(I:I, $I395)</f>
        <v>1</v>
      </c>
      <c r="K395" s="1" t="str">
        <f aca="false">IF(ISNA(VLOOKUP(Table4[product_id], tblProducts[], tblProducts[product_name],FALSE() )), "Invalid", "Valid")</f>
        <v>Valid</v>
      </c>
      <c r="L395" s="5" t="str">
        <f aca="false">IF(ISNA(VLOOKUP(Table4[[#This Row],[warehouse_id]], tblwhouse[], tblwhouse[warehouse_name],FALSE() )), "Invalid", "Valid")</f>
        <v>Valid</v>
      </c>
    </row>
    <row r="396" customFormat="false" ht="15" hidden="false" customHeight="true" outlineLevel="0" collapsed="false">
      <c r="A396" s="1" t="n">
        <v>395</v>
      </c>
      <c r="B396" s="1" t="n">
        <v>4</v>
      </c>
      <c r="C396" s="1" t="n">
        <v>1959</v>
      </c>
      <c r="D396" s="1" t="s">
        <v>7483</v>
      </c>
      <c r="E396" s="1" t="n">
        <v>52</v>
      </c>
      <c r="F396" s="1" t="n">
        <v>29</v>
      </c>
      <c r="G396" s="1" t="n">
        <v>1251.57</v>
      </c>
      <c r="H396" s="4" t="n">
        <v>45869.6009365509</v>
      </c>
      <c r="I3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395BT5619354195952291251.5745869.6009365509</v>
      </c>
      <c r="J396" s="1" t="n">
        <f aca="false">COUNTIF(I:I, $I396)</f>
        <v>1</v>
      </c>
      <c r="K396" s="1" t="str">
        <f aca="false">IF(ISNA(VLOOKUP(Table4[product_id], tblProducts[], tblProducts[product_name],FALSE() )), "Invalid", "Valid")</f>
        <v>Valid</v>
      </c>
      <c r="L396" s="5" t="str">
        <f aca="false">IF(ISNA(VLOOKUP(Table4[[#This Row],[warehouse_id]], tblwhouse[], tblwhouse[warehouse_name],FALSE() )), "Invalid", "Valid")</f>
        <v>Valid</v>
      </c>
    </row>
    <row r="397" customFormat="false" ht="15" hidden="false" customHeight="true" outlineLevel="0" collapsed="false">
      <c r="A397" s="1" t="n">
        <v>396</v>
      </c>
      <c r="B397" s="1" t="n">
        <v>4</v>
      </c>
      <c r="C397" s="1" t="n">
        <v>2028</v>
      </c>
      <c r="D397" s="1" t="s">
        <v>7484</v>
      </c>
      <c r="E397" s="1" t="n">
        <v>410</v>
      </c>
      <c r="F397" s="1" t="n">
        <v>35</v>
      </c>
      <c r="G397" s="1" t="n">
        <v>660.41</v>
      </c>
      <c r="H397" s="4" t="n">
        <v>46199.6009365509</v>
      </c>
      <c r="I3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396BT9058144202841035660.4146199.6009365509</v>
      </c>
      <c r="J397" s="1" t="n">
        <f aca="false">COUNTIF(I:I, $I397)</f>
        <v>1</v>
      </c>
      <c r="K397" s="1" t="str">
        <f aca="false">IF(ISNA(VLOOKUP(Table4[product_id], tblProducts[], tblProducts[product_name],FALSE() )), "Invalid", "Valid")</f>
        <v>Valid</v>
      </c>
      <c r="L397" s="5" t="str">
        <f aca="false">IF(ISNA(VLOOKUP(Table4[[#This Row],[warehouse_id]], tblwhouse[], tblwhouse[warehouse_name],FALSE() )), "Invalid", "Valid")</f>
        <v>Valid</v>
      </c>
    </row>
    <row r="398" customFormat="false" ht="15" hidden="false" customHeight="true" outlineLevel="0" collapsed="false">
      <c r="A398" s="1" t="n">
        <v>397</v>
      </c>
      <c r="B398" s="1" t="n">
        <v>3</v>
      </c>
      <c r="C398" s="1" t="n">
        <v>2213</v>
      </c>
      <c r="D398" s="1" t="s">
        <v>7485</v>
      </c>
      <c r="E398" s="1" t="n">
        <v>411</v>
      </c>
      <c r="F398" s="1" t="n">
        <v>33</v>
      </c>
      <c r="G398" s="1" t="n">
        <v>135.2</v>
      </c>
      <c r="H398" s="4" t="n">
        <v>46179.6009365509</v>
      </c>
      <c r="I3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397BT4036143221341133135.246179.6009365509</v>
      </c>
      <c r="J398" s="1" t="n">
        <f aca="false">COUNTIF(I:I, $I398)</f>
        <v>1</v>
      </c>
      <c r="K398" s="1" t="str">
        <f aca="false">IF(ISNA(VLOOKUP(Table4[product_id], tblProducts[], tblProducts[product_name],FALSE() )), "Invalid", "Valid")</f>
        <v>Valid</v>
      </c>
      <c r="L398" s="5" t="str">
        <f aca="false">IF(ISNA(VLOOKUP(Table4[[#This Row],[warehouse_id]], tblwhouse[], tblwhouse[warehouse_name],FALSE() )), "Invalid", "Valid")</f>
        <v>Valid</v>
      </c>
    </row>
    <row r="399" customFormat="false" ht="15" hidden="false" customHeight="true" outlineLevel="0" collapsed="false">
      <c r="A399" s="1" t="n">
        <v>398</v>
      </c>
      <c r="B399" s="1" t="n">
        <v>4</v>
      </c>
      <c r="C399" s="1" t="n">
        <v>171</v>
      </c>
      <c r="D399" s="1" t="s">
        <v>7486</v>
      </c>
      <c r="E399" s="1" t="n">
        <v>210</v>
      </c>
      <c r="F399" s="1" t="n">
        <v>27</v>
      </c>
      <c r="G399" s="1" t="n">
        <v>23.18</v>
      </c>
      <c r="H399" s="4" t="n">
        <v>45984.6009365509</v>
      </c>
      <c r="I3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398BT91980841712102723.1845984.6009365509</v>
      </c>
      <c r="J399" s="1" t="n">
        <f aca="false">COUNTIF(I:I, $I399)</f>
        <v>1</v>
      </c>
      <c r="K399" s="1" t="str">
        <f aca="false">IF(ISNA(VLOOKUP(Table4[product_id], tblProducts[], tblProducts[product_name],FALSE() )), "Invalid", "Valid")</f>
        <v>Valid</v>
      </c>
      <c r="L399" s="5" t="str">
        <f aca="false">IF(ISNA(VLOOKUP(Table4[[#This Row],[warehouse_id]], tblwhouse[], tblwhouse[warehouse_name],FALSE() )), "Invalid", "Valid")</f>
        <v>Valid</v>
      </c>
    </row>
    <row r="400" customFormat="false" ht="15" hidden="false" customHeight="true" outlineLevel="0" collapsed="false">
      <c r="A400" s="1" t="n">
        <v>399</v>
      </c>
      <c r="B400" s="1" t="n">
        <v>2</v>
      </c>
      <c r="C400" s="1" t="n">
        <v>1281</v>
      </c>
      <c r="D400" s="1" t="s">
        <v>7487</v>
      </c>
      <c r="E400" s="1" t="n">
        <v>187</v>
      </c>
      <c r="F400" s="1" t="n">
        <v>59</v>
      </c>
      <c r="G400" s="1" t="n">
        <v>411.87</v>
      </c>
      <c r="H400" s="4" t="n">
        <v>45877.6009365509</v>
      </c>
      <c r="I4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399BT3631672128118759411.8745877.6009365509</v>
      </c>
      <c r="J400" s="1" t="n">
        <f aca="false">COUNTIF(I:I, $I400)</f>
        <v>1</v>
      </c>
      <c r="K400" s="1" t="str">
        <f aca="false">IF(ISNA(VLOOKUP(Table4[product_id], tblProducts[], tblProducts[product_name],FALSE() )), "Invalid", "Valid")</f>
        <v>Valid</v>
      </c>
      <c r="L400" s="5" t="str">
        <f aca="false">IF(ISNA(VLOOKUP(Table4[[#This Row],[warehouse_id]], tblwhouse[], tblwhouse[warehouse_name],FALSE() )), "Invalid", "Valid")</f>
        <v>Valid</v>
      </c>
    </row>
    <row r="401" customFormat="false" ht="15" hidden="false" customHeight="true" outlineLevel="0" collapsed="false">
      <c r="A401" s="1" t="n">
        <v>400</v>
      </c>
      <c r="B401" s="1" t="n">
        <v>2</v>
      </c>
      <c r="C401" s="1" t="n">
        <v>2119</v>
      </c>
      <c r="D401" s="1" t="s">
        <v>7488</v>
      </c>
      <c r="E401" s="1" t="n">
        <v>283</v>
      </c>
      <c r="F401" s="1" t="n">
        <v>70</v>
      </c>
      <c r="G401" s="1" t="n">
        <v>219.61</v>
      </c>
      <c r="H401" s="4" t="n">
        <v>46106.6009365509</v>
      </c>
      <c r="I4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400BT8371602211928370219.6146106.6009365509</v>
      </c>
      <c r="J401" s="1" t="n">
        <f aca="false">COUNTIF(I:I, $I401)</f>
        <v>1</v>
      </c>
      <c r="K401" s="1" t="str">
        <f aca="false">IF(ISNA(VLOOKUP(Table4[product_id], tblProducts[], tblProducts[product_name],FALSE() )), "Invalid", "Valid")</f>
        <v>Valid</v>
      </c>
      <c r="L401" s="5" t="str">
        <f aca="false">IF(ISNA(VLOOKUP(Table4[[#This Row],[warehouse_id]], tblwhouse[], tblwhouse[warehouse_name],FALSE() )), "Invalid", "Valid")</f>
        <v>Valid</v>
      </c>
    </row>
    <row r="402" customFormat="false" ht="15" hidden="false" customHeight="true" outlineLevel="0" collapsed="false">
      <c r="A402" s="1" t="n">
        <v>401</v>
      </c>
      <c r="B402" s="1" t="n">
        <v>1</v>
      </c>
      <c r="C402" s="1" t="n">
        <v>929</v>
      </c>
      <c r="D402" s="1" t="s">
        <v>7489</v>
      </c>
      <c r="E402" s="1" t="n">
        <v>257</v>
      </c>
      <c r="F402" s="1" t="n">
        <v>38</v>
      </c>
      <c r="G402" s="1" t="n">
        <v>645.07</v>
      </c>
      <c r="H402" s="4" t="n">
        <v>46015.6009365509</v>
      </c>
      <c r="I4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401BT693109192925738645.0746015.6009365509</v>
      </c>
      <c r="J402" s="1" t="n">
        <f aca="false">COUNTIF(I:I, $I402)</f>
        <v>1</v>
      </c>
      <c r="K402" s="1" t="str">
        <f aca="false">IF(ISNA(VLOOKUP(Table4[product_id], tblProducts[], tblProducts[product_name],FALSE() )), "Invalid", "Valid")</f>
        <v>Valid</v>
      </c>
      <c r="L402" s="5" t="str">
        <f aca="false">IF(ISNA(VLOOKUP(Table4[[#This Row],[warehouse_id]], tblwhouse[], tblwhouse[warehouse_name],FALSE() )), "Invalid", "Valid")</f>
        <v>Valid</v>
      </c>
    </row>
    <row r="403" customFormat="false" ht="15" hidden="false" customHeight="true" outlineLevel="0" collapsed="false">
      <c r="A403" s="1" t="n">
        <v>402</v>
      </c>
      <c r="B403" s="1" t="n">
        <v>4</v>
      </c>
      <c r="C403" s="1" t="n">
        <v>1624</v>
      </c>
      <c r="D403" s="1" t="s">
        <v>7490</v>
      </c>
      <c r="E403" s="1" t="n">
        <v>397</v>
      </c>
      <c r="F403" s="1" t="n">
        <v>27</v>
      </c>
      <c r="G403" s="1" t="n">
        <v>979.15</v>
      </c>
      <c r="H403" s="4" t="n">
        <v>46181.6009365509</v>
      </c>
      <c r="I4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402BT7687634162439727979.1546181.6009365509</v>
      </c>
      <c r="J403" s="1" t="n">
        <f aca="false">COUNTIF(I:I, $I403)</f>
        <v>1</v>
      </c>
      <c r="K403" s="1" t="str">
        <f aca="false">IF(ISNA(VLOOKUP(Table4[product_id], tblProducts[], tblProducts[product_name],FALSE() )), "Invalid", "Valid")</f>
        <v>Valid</v>
      </c>
      <c r="L403" s="5" t="str">
        <f aca="false">IF(ISNA(VLOOKUP(Table4[[#This Row],[warehouse_id]], tblwhouse[], tblwhouse[warehouse_name],FALSE() )), "Invalid", "Valid")</f>
        <v>Valid</v>
      </c>
    </row>
    <row r="404" customFormat="false" ht="15" hidden="false" customHeight="true" outlineLevel="0" collapsed="false">
      <c r="A404" s="1" t="n">
        <v>403</v>
      </c>
      <c r="B404" s="1" t="n">
        <v>2</v>
      </c>
      <c r="C404" s="1" t="n">
        <v>731</v>
      </c>
      <c r="D404" s="1" t="s">
        <v>7491</v>
      </c>
      <c r="E404" s="1" t="n">
        <v>114</v>
      </c>
      <c r="F404" s="1" t="n">
        <v>78</v>
      </c>
      <c r="G404" s="1" t="n">
        <v>846.21</v>
      </c>
      <c r="H404" s="4" t="n">
        <v>46144.6009365509</v>
      </c>
      <c r="I4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403BT872403273111478846.2146144.6009365509</v>
      </c>
      <c r="J404" s="1" t="n">
        <f aca="false">COUNTIF(I:I, $I404)</f>
        <v>1</v>
      </c>
      <c r="K404" s="1" t="str">
        <f aca="false">IF(ISNA(VLOOKUP(Table4[product_id], tblProducts[], tblProducts[product_name],FALSE() )), "Invalid", "Valid")</f>
        <v>Valid</v>
      </c>
      <c r="L404" s="5" t="str">
        <f aca="false">IF(ISNA(VLOOKUP(Table4[[#This Row],[warehouse_id]], tblwhouse[], tblwhouse[warehouse_name],FALSE() )), "Invalid", "Valid")</f>
        <v>Valid</v>
      </c>
    </row>
    <row r="405" customFormat="false" ht="15" hidden="false" customHeight="true" outlineLevel="0" collapsed="false">
      <c r="A405" s="1" t="n">
        <v>404</v>
      </c>
      <c r="B405" s="1" t="n">
        <v>4</v>
      </c>
      <c r="C405" s="1" t="n">
        <v>714</v>
      </c>
      <c r="D405" s="1" t="s">
        <v>7492</v>
      </c>
      <c r="E405" s="1" t="n">
        <v>7</v>
      </c>
      <c r="F405" s="1" t="n">
        <v>50</v>
      </c>
      <c r="G405" s="1" t="n">
        <v>42.51</v>
      </c>
      <c r="H405" s="4" t="n">
        <v>46095.6009365509</v>
      </c>
      <c r="I4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404BT228765471475042.5146095.6009365509</v>
      </c>
      <c r="J405" s="1" t="n">
        <f aca="false">COUNTIF(I:I, $I405)</f>
        <v>1</v>
      </c>
      <c r="K405" s="1" t="str">
        <f aca="false">IF(ISNA(VLOOKUP(Table4[product_id], tblProducts[], tblProducts[product_name],FALSE() )), "Invalid", "Valid")</f>
        <v>Valid</v>
      </c>
      <c r="L405" s="5" t="str">
        <f aca="false">IF(ISNA(VLOOKUP(Table4[[#This Row],[warehouse_id]], tblwhouse[], tblwhouse[warehouse_name],FALSE() )), "Invalid", "Valid")</f>
        <v>Valid</v>
      </c>
    </row>
    <row r="406" customFormat="false" ht="15" hidden="false" customHeight="true" outlineLevel="0" collapsed="false">
      <c r="A406" s="1" t="n">
        <v>405</v>
      </c>
      <c r="B406" s="1" t="n">
        <v>3</v>
      </c>
      <c r="C406" s="1" t="n">
        <v>2608</v>
      </c>
      <c r="D406" s="1" t="s">
        <v>7493</v>
      </c>
      <c r="E406" s="1" t="n">
        <v>27</v>
      </c>
      <c r="F406" s="1" t="n">
        <v>56</v>
      </c>
      <c r="G406" s="1" t="n">
        <v>1205.27</v>
      </c>
      <c r="H406" s="4" t="n">
        <v>45948.6009365509</v>
      </c>
      <c r="I4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405BT3058293260827561205.2745948.6009365509</v>
      </c>
      <c r="J406" s="1" t="n">
        <f aca="false">COUNTIF(I:I, $I406)</f>
        <v>1</v>
      </c>
      <c r="K406" s="1" t="str">
        <f aca="false">IF(ISNA(VLOOKUP(Table4[product_id], tblProducts[], tblProducts[product_name],FALSE() )), "Invalid", "Valid")</f>
        <v>Valid</v>
      </c>
      <c r="L406" s="5" t="str">
        <f aca="false">IF(ISNA(VLOOKUP(Table4[[#This Row],[warehouse_id]], tblwhouse[], tblwhouse[warehouse_name],FALSE() )), "Invalid", "Valid")</f>
        <v>Valid</v>
      </c>
    </row>
    <row r="407" customFormat="false" ht="15" hidden="false" customHeight="true" outlineLevel="0" collapsed="false">
      <c r="A407" s="1" t="n">
        <v>406</v>
      </c>
      <c r="B407" s="1" t="n">
        <v>2</v>
      </c>
      <c r="C407" s="1" t="n">
        <v>696</v>
      </c>
      <c r="D407" s="1" t="s">
        <v>7494</v>
      </c>
      <c r="E407" s="1" t="n">
        <v>449</v>
      </c>
      <c r="F407" s="1" t="n">
        <v>75</v>
      </c>
      <c r="G407" s="1" t="n">
        <v>83.64</v>
      </c>
      <c r="H407" s="4" t="n">
        <v>46070.6009365509</v>
      </c>
      <c r="I4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406BT47924926964497583.6446070.6009365509</v>
      </c>
      <c r="J407" s="1" t="n">
        <f aca="false">COUNTIF(I:I, $I407)</f>
        <v>1</v>
      </c>
      <c r="K407" s="1" t="str">
        <f aca="false">IF(ISNA(VLOOKUP(Table4[product_id], tblProducts[], tblProducts[product_name],FALSE() )), "Invalid", "Valid")</f>
        <v>Valid</v>
      </c>
      <c r="L407" s="5" t="str">
        <f aca="false">IF(ISNA(VLOOKUP(Table4[[#This Row],[warehouse_id]], tblwhouse[], tblwhouse[warehouse_name],FALSE() )), "Invalid", "Valid")</f>
        <v>Valid</v>
      </c>
    </row>
    <row r="408" customFormat="false" ht="15" hidden="false" customHeight="true" outlineLevel="0" collapsed="false">
      <c r="A408" s="1" t="n">
        <v>407</v>
      </c>
      <c r="B408" s="1" t="n">
        <v>1</v>
      </c>
      <c r="C408" s="1" t="n">
        <v>686</v>
      </c>
      <c r="D408" s="1" t="s">
        <v>7495</v>
      </c>
      <c r="E408" s="1" t="n">
        <v>240</v>
      </c>
      <c r="F408" s="1" t="n">
        <v>25</v>
      </c>
      <c r="G408" s="1" t="n">
        <v>1245.78</v>
      </c>
      <c r="H408" s="4" t="n">
        <v>46105.6009365509</v>
      </c>
      <c r="I4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407BT4069981686240251245.7846105.6009365509</v>
      </c>
      <c r="J408" s="1" t="n">
        <f aca="false">COUNTIF(I:I, $I408)</f>
        <v>1</v>
      </c>
      <c r="K408" s="1" t="str">
        <f aca="false">IF(ISNA(VLOOKUP(Table4[product_id], tblProducts[], tblProducts[product_name],FALSE() )), "Invalid", "Valid")</f>
        <v>Valid</v>
      </c>
      <c r="L408" s="5" t="str">
        <f aca="false">IF(ISNA(VLOOKUP(Table4[[#This Row],[warehouse_id]], tblwhouse[], tblwhouse[warehouse_name],FALSE() )), "Invalid", "Valid")</f>
        <v>Valid</v>
      </c>
    </row>
    <row r="409" customFormat="false" ht="15" hidden="false" customHeight="true" outlineLevel="0" collapsed="false">
      <c r="A409" s="1" t="n">
        <v>408</v>
      </c>
      <c r="B409" s="1" t="n">
        <v>1</v>
      </c>
      <c r="C409" s="1" t="n">
        <v>600</v>
      </c>
      <c r="D409" s="1" t="s">
        <v>7496</v>
      </c>
      <c r="E409" s="1" t="n">
        <v>417</v>
      </c>
      <c r="F409" s="1" t="n">
        <v>27</v>
      </c>
      <c r="G409" s="1" t="n">
        <v>755.6</v>
      </c>
      <c r="H409" s="4" t="n">
        <v>45889.6009365509</v>
      </c>
      <c r="I4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408BT674292160041727755.645889.6009365509</v>
      </c>
      <c r="J409" s="1" t="n">
        <f aca="false">COUNTIF(I:I, $I409)</f>
        <v>1</v>
      </c>
      <c r="K409" s="1" t="str">
        <f aca="false">IF(ISNA(VLOOKUP(Table4[product_id], tblProducts[], tblProducts[product_name],FALSE() )), "Invalid", "Valid")</f>
        <v>Valid</v>
      </c>
      <c r="L409" s="5" t="str">
        <f aca="false">IF(ISNA(VLOOKUP(Table4[[#This Row],[warehouse_id]], tblwhouse[], tblwhouse[warehouse_name],FALSE() )), "Invalid", "Valid")</f>
        <v>Valid</v>
      </c>
    </row>
    <row r="410" customFormat="false" ht="15" hidden="false" customHeight="true" outlineLevel="0" collapsed="false">
      <c r="A410" s="1" t="n">
        <v>409</v>
      </c>
      <c r="B410" s="1" t="n">
        <v>2</v>
      </c>
      <c r="C410" s="1" t="n">
        <v>117</v>
      </c>
      <c r="D410" s="1" t="s">
        <v>7497</v>
      </c>
      <c r="E410" s="1" t="n">
        <v>447</v>
      </c>
      <c r="F410" s="1" t="n">
        <v>68</v>
      </c>
      <c r="G410" s="1" t="n">
        <v>635.1</v>
      </c>
      <c r="H410" s="4" t="n">
        <v>46095.6009365509</v>
      </c>
      <c r="I4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409BT822321211744768635.146095.6009365509</v>
      </c>
      <c r="J410" s="1" t="n">
        <f aca="false">COUNTIF(I:I, $I410)</f>
        <v>1</v>
      </c>
      <c r="K410" s="1" t="str">
        <f aca="false">IF(ISNA(VLOOKUP(Table4[product_id], tblProducts[], tblProducts[product_name],FALSE() )), "Invalid", "Valid")</f>
        <v>Valid</v>
      </c>
      <c r="L410" s="5" t="str">
        <f aca="false">IF(ISNA(VLOOKUP(Table4[[#This Row],[warehouse_id]], tblwhouse[], tblwhouse[warehouse_name],FALSE() )), "Invalid", "Valid")</f>
        <v>Valid</v>
      </c>
    </row>
    <row r="411" customFormat="false" ht="15" hidden="false" customHeight="true" outlineLevel="0" collapsed="false">
      <c r="A411" s="1" t="n">
        <v>410</v>
      </c>
      <c r="B411" s="1" t="n">
        <v>4</v>
      </c>
      <c r="C411" s="1" t="n">
        <v>1427</v>
      </c>
      <c r="D411" s="1" t="s">
        <v>7498</v>
      </c>
      <c r="E411" s="1" t="n">
        <v>100</v>
      </c>
      <c r="F411" s="1" t="n">
        <v>44</v>
      </c>
      <c r="G411" s="1" t="n">
        <v>1170.95</v>
      </c>
      <c r="H411" s="4" t="n">
        <v>45955.6009365509</v>
      </c>
      <c r="I4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410BT80319341427100441170.9545955.6009365509</v>
      </c>
      <c r="J411" s="1" t="n">
        <f aca="false">COUNTIF(I:I, $I411)</f>
        <v>1</v>
      </c>
      <c r="K411" s="1" t="str">
        <f aca="false">IF(ISNA(VLOOKUP(Table4[product_id], tblProducts[], tblProducts[product_name],FALSE() )), "Invalid", "Valid")</f>
        <v>Valid</v>
      </c>
      <c r="L411" s="5" t="str">
        <f aca="false">IF(ISNA(VLOOKUP(Table4[[#This Row],[warehouse_id]], tblwhouse[], tblwhouse[warehouse_name],FALSE() )), "Invalid", "Valid")</f>
        <v>Valid</v>
      </c>
    </row>
    <row r="412" customFormat="false" ht="15" hidden="false" customHeight="true" outlineLevel="0" collapsed="false">
      <c r="A412" s="1" t="n">
        <v>411</v>
      </c>
      <c r="B412" s="1" t="n">
        <v>3</v>
      </c>
      <c r="C412" s="1" t="n">
        <v>384</v>
      </c>
      <c r="D412" s="1" t="s">
        <v>7499</v>
      </c>
      <c r="E412" s="1" t="n">
        <v>306</v>
      </c>
      <c r="F412" s="1" t="n">
        <v>49</v>
      </c>
      <c r="G412" s="1" t="n">
        <v>502.48</v>
      </c>
      <c r="H412" s="4" t="n">
        <v>46050.6009365509</v>
      </c>
      <c r="I4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411BT909160338430649502.4846050.6009365509</v>
      </c>
      <c r="J412" s="1" t="n">
        <f aca="false">COUNTIF(I:I, $I412)</f>
        <v>1</v>
      </c>
      <c r="K412" s="1" t="str">
        <f aca="false">IF(ISNA(VLOOKUP(Table4[product_id], tblProducts[], tblProducts[product_name],FALSE() )), "Invalid", "Valid")</f>
        <v>Valid</v>
      </c>
      <c r="L412" s="5" t="str">
        <f aca="false">IF(ISNA(VLOOKUP(Table4[[#This Row],[warehouse_id]], tblwhouse[], tblwhouse[warehouse_name],FALSE() )), "Invalid", "Valid")</f>
        <v>Valid</v>
      </c>
    </row>
    <row r="413" customFormat="false" ht="15" hidden="false" customHeight="true" outlineLevel="0" collapsed="false">
      <c r="A413" s="1" t="n">
        <v>412</v>
      </c>
      <c r="B413" s="1" t="n">
        <v>2</v>
      </c>
      <c r="C413" s="1" t="n">
        <v>1730</v>
      </c>
      <c r="D413" s="1" t="s">
        <v>7500</v>
      </c>
      <c r="E413" s="1" t="n">
        <v>201</v>
      </c>
      <c r="F413" s="1" t="n">
        <v>70</v>
      </c>
      <c r="G413" s="1" t="n">
        <v>1327.53</v>
      </c>
      <c r="H413" s="4" t="n">
        <v>45941.6009365509</v>
      </c>
      <c r="I4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412BT75200721730201701327.5345941.6009365509</v>
      </c>
      <c r="J413" s="1" t="n">
        <f aca="false">COUNTIF(I:I, $I413)</f>
        <v>1</v>
      </c>
      <c r="K413" s="1" t="str">
        <f aca="false">IF(ISNA(VLOOKUP(Table4[product_id], tblProducts[], tblProducts[product_name],FALSE() )), "Invalid", "Valid")</f>
        <v>Valid</v>
      </c>
      <c r="L413" s="5" t="str">
        <f aca="false">IF(ISNA(VLOOKUP(Table4[[#This Row],[warehouse_id]], tblwhouse[], tblwhouse[warehouse_name],FALSE() )), "Invalid", "Valid")</f>
        <v>Valid</v>
      </c>
    </row>
    <row r="414" customFormat="false" ht="15" hidden="false" customHeight="true" outlineLevel="0" collapsed="false">
      <c r="A414" s="1" t="n">
        <v>413</v>
      </c>
      <c r="B414" s="1" t="n">
        <v>4</v>
      </c>
      <c r="C414" s="1" t="n">
        <v>1553</v>
      </c>
      <c r="D414" s="1" t="s">
        <v>7501</v>
      </c>
      <c r="E414" s="1" t="n">
        <v>438</v>
      </c>
      <c r="F414" s="1" t="n">
        <v>61</v>
      </c>
      <c r="G414" s="1" t="n">
        <v>57.16</v>
      </c>
      <c r="H414" s="4" t="n">
        <v>46002.6009365509</v>
      </c>
      <c r="I4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413BT941128415534386157.1646002.6009365509</v>
      </c>
      <c r="J414" s="1" t="n">
        <f aca="false">COUNTIF(I:I, $I414)</f>
        <v>1</v>
      </c>
      <c r="K414" s="1" t="str">
        <f aca="false">IF(ISNA(VLOOKUP(Table4[product_id], tblProducts[], tblProducts[product_name],FALSE() )), "Invalid", "Valid")</f>
        <v>Valid</v>
      </c>
      <c r="L414" s="5" t="str">
        <f aca="false">IF(ISNA(VLOOKUP(Table4[[#This Row],[warehouse_id]], tblwhouse[], tblwhouse[warehouse_name],FALSE() )), "Invalid", "Valid")</f>
        <v>Valid</v>
      </c>
    </row>
    <row r="415" customFormat="false" ht="15" hidden="false" customHeight="true" outlineLevel="0" collapsed="false">
      <c r="A415" s="1" t="n">
        <v>414</v>
      </c>
      <c r="B415" s="1" t="n">
        <v>3</v>
      </c>
      <c r="C415" s="1" t="n">
        <v>517</v>
      </c>
      <c r="D415" s="1" t="s">
        <v>7502</v>
      </c>
      <c r="E415" s="1" t="n">
        <v>93</v>
      </c>
      <c r="F415" s="1" t="n">
        <v>58</v>
      </c>
      <c r="G415" s="1" t="n">
        <v>1252.99</v>
      </c>
      <c r="H415" s="4" t="n">
        <v>46191.6009365509</v>
      </c>
      <c r="I4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414BT654013351793581252.9946191.6009365509</v>
      </c>
      <c r="J415" s="1" t="n">
        <f aca="false">COUNTIF(I:I, $I415)</f>
        <v>1</v>
      </c>
      <c r="K415" s="1" t="str">
        <f aca="false">IF(ISNA(VLOOKUP(Table4[product_id], tblProducts[], tblProducts[product_name],FALSE() )), "Invalid", "Valid")</f>
        <v>Valid</v>
      </c>
      <c r="L415" s="5" t="str">
        <f aca="false">IF(ISNA(VLOOKUP(Table4[[#This Row],[warehouse_id]], tblwhouse[], tblwhouse[warehouse_name],FALSE() )), "Invalid", "Valid")</f>
        <v>Valid</v>
      </c>
    </row>
    <row r="416" customFormat="false" ht="15" hidden="false" customHeight="true" outlineLevel="0" collapsed="false">
      <c r="A416" s="1" t="n">
        <v>415</v>
      </c>
      <c r="B416" s="1" t="n">
        <v>2</v>
      </c>
      <c r="C416" s="1" t="n">
        <v>1766</v>
      </c>
      <c r="D416" s="1" t="s">
        <v>7503</v>
      </c>
      <c r="E416" s="1" t="n">
        <v>64</v>
      </c>
      <c r="F416" s="1" t="n">
        <v>45</v>
      </c>
      <c r="G416" s="1" t="n">
        <v>798.66</v>
      </c>
      <c r="H416" s="4" t="n">
        <v>45987.6009365509</v>
      </c>
      <c r="I4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415BT621977217666445798.6645987.6009365509</v>
      </c>
      <c r="J416" s="1" t="n">
        <f aca="false">COUNTIF(I:I, $I416)</f>
        <v>1</v>
      </c>
      <c r="K416" s="1" t="str">
        <f aca="false">IF(ISNA(VLOOKUP(Table4[product_id], tblProducts[], tblProducts[product_name],FALSE() )), "Invalid", "Valid")</f>
        <v>Valid</v>
      </c>
      <c r="L416" s="5" t="str">
        <f aca="false">IF(ISNA(VLOOKUP(Table4[[#This Row],[warehouse_id]], tblwhouse[], tblwhouse[warehouse_name],FALSE() )), "Invalid", "Valid")</f>
        <v>Valid</v>
      </c>
    </row>
    <row r="417" customFormat="false" ht="15" hidden="false" customHeight="true" outlineLevel="0" collapsed="false">
      <c r="A417" s="1" t="n">
        <v>416</v>
      </c>
      <c r="B417" s="1" t="n">
        <v>1</v>
      </c>
      <c r="C417" s="1" t="n">
        <v>2714</v>
      </c>
      <c r="D417" s="1" t="s">
        <v>7504</v>
      </c>
      <c r="E417" s="1" t="n">
        <v>168</v>
      </c>
      <c r="F417" s="1" t="n">
        <v>43</v>
      </c>
      <c r="G417" s="1" t="n">
        <v>665.06</v>
      </c>
      <c r="H417" s="4" t="n">
        <v>46113.6009365509</v>
      </c>
      <c r="I4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416BT6085821271416843665.0646113.6009365509</v>
      </c>
      <c r="J417" s="1" t="n">
        <f aca="false">COUNTIF(I:I, $I417)</f>
        <v>1</v>
      </c>
      <c r="K417" s="1" t="str">
        <f aca="false">IF(ISNA(VLOOKUP(Table4[product_id], tblProducts[], tblProducts[product_name],FALSE() )), "Invalid", "Valid")</f>
        <v>Valid</v>
      </c>
      <c r="L417" s="5" t="str">
        <f aca="false">IF(ISNA(VLOOKUP(Table4[[#This Row],[warehouse_id]], tblwhouse[], tblwhouse[warehouse_name],FALSE() )), "Invalid", "Valid")</f>
        <v>Valid</v>
      </c>
    </row>
    <row r="418" customFormat="false" ht="15" hidden="false" customHeight="true" outlineLevel="0" collapsed="false">
      <c r="A418" s="1" t="n">
        <v>417</v>
      </c>
      <c r="B418" s="1" t="n">
        <v>3</v>
      </c>
      <c r="C418" s="1" t="n">
        <v>919</v>
      </c>
      <c r="D418" s="1" t="s">
        <v>7505</v>
      </c>
      <c r="E418" s="1" t="n">
        <v>255</v>
      </c>
      <c r="F418" s="1" t="n">
        <v>32</v>
      </c>
      <c r="G418" s="1" t="n">
        <v>1131.85</v>
      </c>
      <c r="H418" s="4" t="n">
        <v>45977.6009365509</v>
      </c>
      <c r="I4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417BT6020403919255321131.8545977.6009365509</v>
      </c>
      <c r="J418" s="1" t="n">
        <f aca="false">COUNTIF(I:I, $I418)</f>
        <v>1</v>
      </c>
      <c r="K418" s="1" t="str">
        <f aca="false">IF(ISNA(VLOOKUP(Table4[product_id], tblProducts[], tblProducts[product_name],FALSE() )), "Invalid", "Valid")</f>
        <v>Valid</v>
      </c>
      <c r="L418" s="5" t="str">
        <f aca="false">IF(ISNA(VLOOKUP(Table4[[#This Row],[warehouse_id]], tblwhouse[], tblwhouse[warehouse_name],FALSE() )), "Invalid", "Valid")</f>
        <v>Valid</v>
      </c>
    </row>
    <row r="419" customFormat="false" ht="15" hidden="false" customHeight="true" outlineLevel="0" collapsed="false">
      <c r="A419" s="1" t="n">
        <v>418</v>
      </c>
      <c r="B419" s="1" t="n">
        <v>4</v>
      </c>
      <c r="C419" s="1" t="n">
        <v>2408</v>
      </c>
      <c r="D419" s="1" t="s">
        <v>7506</v>
      </c>
      <c r="E419" s="1" t="n">
        <v>195</v>
      </c>
      <c r="F419" s="1" t="n">
        <v>30</v>
      </c>
      <c r="G419" s="1" t="n">
        <v>551.64</v>
      </c>
      <c r="H419" s="4" t="n">
        <v>46085.6009365509</v>
      </c>
      <c r="I4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418BT7245484240819530551.6446085.6009365509</v>
      </c>
      <c r="J419" s="1" t="n">
        <f aca="false">COUNTIF(I:I, $I419)</f>
        <v>1</v>
      </c>
      <c r="K419" s="1" t="str">
        <f aca="false">IF(ISNA(VLOOKUP(Table4[product_id], tblProducts[], tblProducts[product_name],FALSE() )), "Invalid", "Valid")</f>
        <v>Valid</v>
      </c>
      <c r="L419" s="5" t="str">
        <f aca="false">IF(ISNA(VLOOKUP(Table4[[#This Row],[warehouse_id]], tblwhouse[], tblwhouse[warehouse_name],FALSE() )), "Invalid", "Valid")</f>
        <v>Valid</v>
      </c>
    </row>
    <row r="420" customFormat="false" ht="15" hidden="false" customHeight="true" outlineLevel="0" collapsed="false">
      <c r="A420" s="1" t="n">
        <v>419</v>
      </c>
      <c r="B420" s="1" t="n">
        <v>1</v>
      </c>
      <c r="C420" s="1" t="n">
        <v>1564</v>
      </c>
      <c r="D420" s="1" t="s">
        <v>7507</v>
      </c>
      <c r="E420" s="1" t="n">
        <v>445</v>
      </c>
      <c r="F420" s="1" t="n">
        <v>51</v>
      </c>
      <c r="G420" s="1" t="n">
        <v>23.18</v>
      </c>
      <c r="H420" s="4" t="n">
        <v>46103.6009365625</v>
      </c>
      <c r="I4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419BT922643115644455123.1846103.6009365625</v>
      </c>
      <c r="J420" s="1" t="n">
        <f aca="false">COUNTIF(I:I, $I420)</f>
        <v>1</v>
      </c>
      <c r="K420" s="1" t="str">
        <f aca="false">IF(ISNA(VLOOKUP(Table4[product_id], tblProducts[], tblProducts[product_name],FALSE() )), "Invalid", "Valid")</f>
        <v>Valid</v>
      </c>
      <c r="L420" s="5" t="str">
        <f aca="false">IF(ISNA(VLOOKUP(Table4[[#This Row],[warehouse_id]], tblwhouse[], tblwhouse[warehouse_name],FALSE() )), "Invalid", "Valid")</f>
        <v>Valid</v>
      </c>
    </row>
    <row r="421" customFormat="false" ht="15" hidden="false" customHeight="true" outlineLevel="0" collapsed="false">
      <c r="A421" s="1" t="n">
        <v>420</v>
      </c>
      <c r="B421" s="1" t="n">
        <v>2</v>
      </c>
      <c r="C421" s="1" t="n">
        <v>388</v>
      </c>
      <c r="D421" s="1" t="s">
        <v>7508</v>
      </c>
      <c r="E421" s="1" t="n">
        <v>452</v>
      </c>
      <c r="F421" s="1" t="n">
        <v>55</v>
      </c>
      <c r="G421" s="1" t="n">
        <v>772.98</v>
      </c>
      <c r="H421" s="4" t="n">
        <v>46109.6009365625</v>
      </c>
      <c r="I4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420BT377418238845255772.9846109.6009365625</v>
      </c>
      <c r="J421" s="1" t="n">
        <f aca="false">COUNTIF(I:I, $I421)</f>
        <v>1</v>
      </c>
      <c r="K421" s="1" t="str">
        <f aca="false">IF(ISNA(VLOOKUP(Table4[product_id], tblProducts[], tblProducts[product_name],FALSE() )), "Invalid", "Valid")</f>
        <v>Valid</v>
      </c>
      <c r="L421" s="5" t="str">
        <f aca="false">IF(ISNA(VLOOKUP(Table4[[#This Row],[warehouse_id]], tblwhouse[], tblwhouse[warehouse_name],FALSE() )), "Invalid", "Valid")</f>
        <v>Valid</v>
      </c>
    </row>
    <row r="422" customFormat="false" ht="15" hidden="false" customHeight="true" outlineLevel="0" collapsed="false">
      <c r="A422" s="1" t="n">
        <v>421</v>
      </c>
      <c r="B422" s="1" t="n">
        <v>2</v>
      </c>
      <c r="C422" s="1" t="n">
        <v>2409</v>
      </c>
      <c r="D422" s="1" t="s">
        <v>7509</v>
      </c>
      <c r="E422" s="1" t="n">
        <v>132</v>
      </c>
      <c r="F422" s="1" t="n">
        <v>63</v>
      </c>
      <c r="G422" s="1" t="n">
        <v>1448.72</v>
      </c>
      <c r="H422" s="4" t="n">
        <v>45877.6009365625</v>
      </c>
      <c r="I4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421BT13129722409132631448.7245877.6009365625</v>
      </c>
      <c r="J422" s="1" t="n">
        <f aca="false">COUNTIF(I:I, $I422)</f>
        <v>1</v>
      </c>
      <c r="K422" s="1" t="str">
        <f aca="false">IF(ISNA(VLOOKUP(Table4[product_id], tblProducts[], tblProducts[product_name],FALSE() )), "Invalid", "Valid")</f>
        <v>Valid</v>
      </c>
      <c r="L422" s="5" t="str">
        <f aca="false">IF(ISNA(VLOOKUP(Table4[[#This Row],[warehouse_id]], tblwhouse[], tblwhouse[warehouse_name],FALSE() )), "Invalid", "Valid")</f>
        <v>Valid</v>
      </c>
    </row>
    <row r="423" customFormat="false" ht="15" hidden="false" customHeight="true" outlineLevel="0" collapsed="false">
      <c r="A423" s="1" t="n">
        <v>422</v>
      </c>
      <c r="B423" s="1" t="n">
        <v>2</v>
      </c>
      <c r="C423" s="1" t="n">
        <v>1564</v>
      </c>
      <c r="D423" s="1" t="s">
        <v>7510</v>
      </c>
      <c r="E423" s="1" t="n">
        <v>474</v>
      </c>
      <c r="F423" s="1" t="n">
        <v>29</v>
      </c>
      <c r="G423" s="1" t="n">
        <v>112.39</v>
      </c>
      <c r="H423" s="4" t="n">
        <v>46122.6009365625</v>
      </c>
      <c r="I4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422BT8629062156447429112.3946122.6009365625</v>
      </c>
      <c r="J423" s="1" t="n">
        <f aca="false">COUNTIF(I:I, $I423)</f>
        <v>1</v>
      </c>
      <c r="K423" s="1" t="str">
        <f aca="false">IF(ISNA(VLOOKUP(Table4[product_id], tblProducts[], tblProducts[product_name],FALSE() )), "Invalid", "Valid")</f>
        <v>Valid</v>
      </c>
      <c r="L423" s="5" t="str">
        <f aca="false">IF(ISNA(VLOOKUP(Table4[[#This Row],[warehouse_id]], tblwhouse[], tblwhouse[warehouse_name],FALSE() )), "Invalid", "Valid")</f>
        <v>Valid</v>
      </c>
    </row>
    <row r="424" customFormat="false" ht="15" hidden="false" customHeight="true" outlineLevel="0" collapsed="false">
      <c r="A424" s="1" t="n">
        <v>423</v>
      </c>
      <c r="B424" s="1" t="n">
        <v>1</v>
      </c>
      <c r="C424" s="1" t="n">
        <v>1773</v>
      </c>
      <c r="D424" s="1" t="s">
        <v>7511</v>
      </c>
      <c r="E424" s="1" t="n">
        <v>91</v>
      </c>
      <c r="F424" s="1" t="n">
        <v>49</v>
      </c>
      <c r="G424" s="1" t="n">
        <v>1137.68</v>
      </c>
      <c r="H424" s="4" t="n">
        <v>45950.6009365625</v>
      </c>
      <c r="I4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423BT6693851177391491137.6845950.6009365625</v>
      </c>
      <c r="J424" s="1" t="n">
        <f aca="false">COUNTIF(I:I, $I424)</f>
        <v>1</v>
      </c>
      <c r="K424" s="1" t="str">
        <f aca="false">IF(ISNA(VLOOKUP(Table4[product_id], tblProducts[], tblProducts[product_name],FALSE() )), "Invalid", "Valid")</f>
        <v>Valid</v>
      </c>
      <c r="L424" s="5" t="str">
        <f aca="false">IF(ISNA(VLOOKUP(Table4[[#This Row],[warehouse_id]], tblwhouse[], tblwhouse[warehouse_name],FALSE() )), "Invalid", "Valid")</f>
        <v>Valid</v>
      </c>
    </row>
    <row r="425" customFormat="false" ht="15" hidden="false" customHeight="true" outlineLevel="0" collapsed="false">
      <c r="A425" s="1" t="n">
        <v>424</v>
      </c>
      <c r="B425" s="1" t="n">
        <v>2</v>
      </c>
      <c r="C425" s="1" t="n">
        <v>588</v>
      </c>
      <c r="D425" s="1" t="s">
        <v>7512</v>
      </c>
      <c r="E425" s="1" t="n">
        <v>76</v>
      </c>
      <c r="F425" s="1" t="n">
        <v>45</v>
      </c>
      <c r="G425" s="1" t="n">
        <v>399.7</v>
      </c>
      <c r="H425" s="4" t="n">
        <v>46184.6009365625</v>
      </c>
      <c r="I4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424BT93759725887645399.746184.6009365625</v>
      </c>
      <c r="J425" s="1" t="n">
        <f aca="false">COUNTIF(I:I, $I425)</f>
        <v>1</v>
      </c>
      <c r="K425" s="1" t="str">
        <f aca="false">IF(ISNA(VLOOKUP(Table4[product_id], tblProducts[], tblProducts[product_name],FALSE() )), "Invalid", "Valid")</f>
        <v>Valid</v>
      </c>
      <c r="L425" s="5" t="str">
        <f aca="false">IF(ISNA(VLOOKUP(Table4[[#This Row],[warehouse_id]], tblwhouse[], tblwhouse[warehouse_name],FALSE() )), "Invalid", "Valid")</f>
        <v>Valid</v>
      </c>
    </row>
    <row r="426" customFormat="false" ht="15" hidden="false" customHeight="true" outlineLevel="0" collapsed="false">
      <c r="A426" s="1" t="n">
        <v>425</v>
      </c>
      <c r="B426" s="1" t="n">
        <v>1</v>
      </c>
      <c r="C426" s="1" t="n">
        <v>2471</v>
      </c>
      <c r="D426" s="1" t="s">
        <v>7513</v>
      </c>
      <c r="E426" s="1" t="n">
        <v>138</v>
      </c>
      <c r="F426" s="1" t="n">
        <v>67</v>
      </c>
      <c r="G426" s="1" t="n">
        <v>1228.93</v>
      </c>
      <c r="H426" s="4" t="n">
        <v>45885.6009365625</v>
      </c>
      <c r="I4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425BT40958712471138671228.9345885.6009365625</v>
      </c>
      <c r="J426" s="1" t="n">
        <f aca="false">COUNTIF(I:I, $I426)</f>
        <v>1</v>
      </c>
      <c r="K426" s="1" t="str">
        <f aca="false">IF(ISNA(VLOOKUP(Table4[product_id], tblProducts[], tblProducts[product_name],FALSE() )), "Invalid", "Valid")</f>
        <v>Valid</v>
      </c>
      <c r="L426" s="5" t="str">
        <f aca="false">IF(ISNA(VLOOKUP(Table4[[#This Row],[warehouse_id]], tblwhouse[], tblwhouse[warehouse_name],FALSE() )), "Invalid", "Valid")</f>
        <v>Valid</v>
      </c>
    </row>
    <row r="427" customFormat="false" ht="15" hidden="false" customHeight="true" outlineLevel="0" collapsed="false">
      <c r="A427" s="1" t="n">
        <v>426</v>
      </c>
      <c r="B427" s="1" t="n">
        <v>4</v>
      </c>
      <c r="C427" s="1" t="n">
        <v>532</v>
      </c>
      <c r="D427" s="1" t="s">
        <v>7514</v>
      </c>
      <c r="E427" s="1" t="n">
        <v>393</v>
      </c>
      <c r="F427" s="1" t="n">
        <v>55</v>
      </c>
      <c r="G427" s="1" t="n">
        <v>243.9</v>
      </c>
      <c r="H427" s="4" t="n">
        <v>46217.6009365625</v>
      </c>
      <c r="I4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426BT616084453239355243.946217.6009365625</v>
      </c>
      <c r="J427" s="1" t="n">
        <f aca="false">COUNTIF(I:I, $I427)</f>
        <v>1</v>
      </c>
      <c r="K427" s="1" t="str">
        <f aca="false">IF(ISNA(VLOOKUP(Table4[product_id], tblProducts[], tblProducts[product_name],FALSE() )), "Invalid", "Valid")</f>
        <v>Valid</v>
      </c>
      <c r="L427" s="5" t="str">
        <f aca="false">IF(ISNA(VLOOKUP(Table4[[#This Row],[warehouse_id]], tblwhouse[], tblwhouse[warehouse_name],FALSE() )), "Invalid", "Valid")</f>
        <v>Valid</v>
      </c>
    </row>
    <row r="428" customFormat="false" ht="15" hidden="false" customHeight="true" outlineLevel="0" collapsed="false">
      <c r="A428" s="1" t="n">
        <v>427</v>
      </c>
      <c r="B428" s="1" t="n">
        <v>2</v>
      </c>
      <c r="C428" s="1" t="n">
        <v>974</v>
      </c>
      <c r="D428" s="1" t="s">
        <v>7515</v>
      </c>
      <c r="E428" s="1" t="n">
        <v>251</v>
      </c>
      <c r="F428" s="1" t="n">
        <v>66</v>
      </c>
      <c r="G428" s="1" t="n">
        <v>199.94</v>
      </c>
      <c r="H428" s="4" t="n">
        <v>46168.6009365625</v>
      </c>
      <c r="I4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427BT729074297425166199.9446168.6009365625</v>
      </c>
      <c r="J428" s="1" t="n">
        <f aca="false">COUNTIF(I:I, $I428)</f>
        <v>1</v>
      </c>
      <c r="K428" s="1" t="str">
        <f aca="false">IF(ISNA(VLOOKUP(Table4[product_id], tblProducts[], tblProducts[product_name],FALSE() )), "Invalid", "Valid")</f>
        <v>Valid</v>
      </c>
      <c r="L428" s="5" t="str">
        <f aca="false">IF(ISNA(VLOOKUP(Table4[[#This Row],[warehouse_id]], tblwhouse[], tblwhouse[warehouse_name],FALSE() )), "Invalid", "Valid")</f>
        <v>Valid</v>
      </c>
    </row>
    <row r="429" customFormat="false" ht="15" hidden="false" customHeight="true" outlineLevel="0" collapsed="false">
      <c r="A429" s="1" t="n">
        <v>428</v>
      </c>
      <c r="B429" s="1" t="n">
        <v>3</v>
      </c>
      <c r="C429" s="1" t="n">
        <v>2713</v>
      </c>
      <c r="D429" s="1" t="s">
        <v>7516</v>
      </c>
      <c r="E429" s="1" t="n">
        <v>384</v>
      </c>
      <c r="F429" s="1" t="n">
        <v>47</v>
      </c>
      <c r="G429" s="1" t="n">
        <v>593.7</v>
      </c>
      <c r="H429" s="4" t="n">
        <v>46100.6009365625</v>
      </c>
      <c r="I4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428BT3142683271338447593.746100.6009365625</v>
      </c>
      <c r="J429" s="1" t="n">
        <f aca="false">COUNTIF(I:I, $I429)</f>
        <v>1</v>
      </c>
      <c r="K429" s="1" t="str">
        <f aca="false">IF(ISNA(VLOOKUP(Table4[product_id], tblProducts[], tblProducts[product_name],FALSE() )), "Invalid", "Valid")</f>
        <v>Valid</v>
      </c>
      <c r="L429" s="5" t="str">
        <f aca="false">IF(ISNA(VLOOKUP(Table4[[#This Row],[warehouse_id]], tblwhouse[], tblwhouse[warehouse_name],FALSE() )), "Invalid", "Valid")</f>
        <v>Valid</v>
      </c>
    </row>
    <row r="430" customFormat="false" ht="15" hidden="false" customHeight="true" outlineLevel="0" collapsed="false">
      <c r="A430" s="1" t="n">
        <v>429</v>
      </c>
      <c r="B430" s="1" t="n">
        <v>4</v>
      </c>
      <c r="C430" s="1" t="n">
        <v>2539</v>
      </c>
      <c r="D430" s="1" t="s">
        <v>7517</v>
      </c>
      <c r="E430" s="1" t="n">
        <v>339</v>
      </c>
      <c r="F430" s="1" t="n">
        <v>27</v>
      </c>
      <c r="G430" s="1" t="n">
        <v>1331.72</v>
      </c>
      <c r="H430" s="4" t="n">
        <v>45948.6009365625</v>
      </c>
      <c r="I4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429BT53236342539339271331.7245948.6009365625</v>
      </c>
      <c r="J430" s="1" t="n">
        <f aca="false">COUNTIF(I:I, $I430)</f>
        <v>1</v>
      </c>
      <c r="K430" s="1" t="str">
        <f aca="false">IF(ISNA(VLOOKUP(Table4[product_id], tblProducts[], tblProducts[product_name],FALSE() )), "Invalid", "Valid")</f>
        <v>Valid</v>
      </c>
      <c r="L430" s="5" t="str">
        <f aca="false">IF(ISNA(VLOOKUP(Table4[[#This Row],[warehouse_id]], tblwhouse[], tblwhouse[warehouse_name],FALSE() )), "Invalid", "Valid")</f>
        <v>Valid</v>
      </c>
    </row>
    <row r="431" customFormat="false" ht="15" hidden="false" customHeight="true" outlineLevel="0" collapsed="false">
      <c r="A431" s="1" t="n">
        <v>430</v>
      </c>
      <c r="B431" s="1" t="n">
        <v>4</v>
      </c>
      <c r="C431" s="1" t="n">
        <v>615</v>
      </c>
      <c r="D431" s="1" t="s">
        <v>7518</v>
      </c>
      <c r="E431" s="1" t="n">
        <v>127</v>
      </c>
      <c r="F431" s="1" t="n">
        <v>77</v>
      </c>
      <c r="G431" s="1" t="n">
        <v>561.68</v>
      </c>
      <c r="H431" s="4" t="n">
        <v>46087.6009365625</v>
      </c>
      <c r="I4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430BT409390461512777561.6846087.6009365625</v>
      </c>
      <c r="J431" s="1" t="n">
        <f aca="false">COUNTIF(I:I, $I431)</f>
        <v>1</v>
      </c>
      <c r="K431" s="1" t="str">
        <f aca="false">IF(ISNA(VLOOKUP(Table4[product_id], tblProducts[], tblProducts[product_name],FALSE() )), "Invalid", "Valid")</f>
        <v>Valid</v>
      </c>
      <c r="L431" s="5" t="str">
        <f aca="false">IF(ISNA(VLOOKUP(Table4[[#This Row],[warehouse_id]], tblwhouse[], tblwhouse[warehouse_name],FALSE() )), "Invalid", "Valid")</f>
        <v>Valid</v>
      </c>
    </row>
    <row r="432" customFormat="false" ht="15" hidden="false" customHeight="true" outlineLevel="0" collapsed="false">
      <c r="A432" s="1" t="n">
        <v>431</v>
      </c>
      <c r="B432" s="1" t="n">
        <v>2</v>
      </c>
      <c r="C432" s="1" t="n">
        <v>2344</v>
      </c>
      <c r="D432" s="1" t="s">
        <v>7519</v>
      </c>
      <c r="E432" s="1" t="n">
        <v>120</v>
      </c>
      <c r="F432" s="1" t="n">
        <v>34</v>
      </c>
      <c r="G432" s="1" t="n">
        <v>1303.67</v>
      </c>
      <c r="H432" s="4" t="n">
        <v>46044.6009365625</v>
      </c>
      <c r="I4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431BT84679222344120341303.6746044.6009365625</v>
      </c>
      <c r="J432" s="1" t="n">
        <f aca="false">COUNTIF(I:I, $I432)</f>
        <v>1</v>
      </c>
      <c r="K432" s="1" t="str">
        <f aca="false">IF(ISNA(VLOOKUP(Table4[product_id], tblProducts[], tblProducts[product_name],FALSE() )), "Invalid", "Valid")</f>
        <v>Valid</v>
      </c>
      <c r="L432" s="5" t="str">
        <f aca="false">IF(ISNA(VLOOKUP(Table4[[#This Row],[warehouse_id]], tblwhouse[], tblwhouse[warehouse_name],FALSE() )), "Invalid", "Valid")</f>
        <v>Valid</v>
      </c>
    </row>
    <row r="433" customFormat="false" ht="15" hidden="false" customHeight="true" outlineLevel="0" collapsed="false">
      <c r="A433" s="1" t="n">
        <v>432</v>
      </c>
      <c r="B433" s="1" t="n">
        <v>4</v>
      </c>
      <c r="C433" s="1" t="n">
        <v>2050</v>
      </c>
      <c r="D433" s="1" t="s">
        <v>7520</v>
      </c>
      <c r="E433" s="1" t="n">
        <v>380</v>
      </c>
      <c r="F433" s="1" t="n">
        <v>59</v>
      </c>
      <c r="G433" s="1" t="n">
        <v>601.8</v>
      </c>
      <c r="H433" s="4" t="n">
        <v>45885.6009365625</v>
      </c>
      <c r="I4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432BT4886424205038059601.845885.6009365625</v>
      </c>
      <c r="J433" s="1" t="n">
        <f aca="false">COUNTIF(I:I, $I433)</f>
        <v>1</v>
      </c>
      <c r="K433" s="1" t="str">
        <f aca="false">IF(ISNA(VLOOKUP(Table4[product_id], tblProducts[], tblProducts[product_name],FALSE() )), "Invalid", "Valid")</f>
        <v>Valid</v>
      </c>
      <c r="L433" s="5" t="str">
        <f aca="false">IF(ISNA(VLOOKUP(Table4[[#This Row],[warehouse_id]], tblwhouse[], tblwhouse[warehouse_name],FALSE() )), "Invalid", "Valid")</f>
        <v>Valid</v>
      </c>
    </row>
    <row r="434" customFormat="false" ht="15" hidden="false" customHeight="true" outlineLevel="0" collapsed="false">
      <c r="A434" s="1" t="n">
        <v>433</v>
      </c>
      <c r="B434" s="1" t="n">
        <v>1</v>
      </c>
      <c r="C434" s="1" t="n">
        <v>2846</v>
      </c>
      <c r="D434" s="1" t="s">
        <v>7521</v>
      </c>
      <c r="E434" s="1" t="n">
        <v>357</v>
      </c>
      <c r="F434" s="1" t="n">
        <v>50</v>
      </c>
      <c r="G434" s="1" t="n">
        <v>571.2</v>
      </c>
      <c r="H434" s="4" t="n">
        <v>46201.6009365625</v>
      </c>
      <c r="I4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433BT6200731284635750571.246201.6009365625</v>
      </c>
      <c r="J434" s="1" t="n">
        <f aca="false">COUNTIF(I:I, $I434)</f>
        <v>1</v>
      </c>
      <c r="K434" s="1" t="str">
        <f aca="false">IF(ISNA(VLOOKUP(Table4[product_id], tblProducts[], tblProducts[product_name],FALSE() )), "Invalid", "Valid")</f>
        <v>Valid</v>
      </c>
      <c r="L434" s="5" t="str">
        <f aca="false">IF(ISNA(VLOOKUP(Table4[[#This Row],[warehouse_id]], tblwhouse[], tblwhouse[warehouse_name],FALSE() )), "Invalid", "Valid")</f>
        <v>Valid</v>
      </c>
    </row>
    <row r="435" customFormat="false" ht="15" hidden="false" customHeight="true" outlineLevel="0" collapsed="false">
      <c r="A435" s="1" t="n">
        <v>434</v>
      </c>
      <c r="B435" s="1" t="n">
        <v>2</v>
      </c>
      <c r="C435" s="1" t="n">
        <v>668</v>
      </c>
      <c r="D435" s="1" t="s">
        <v>7522</v>
      </c>
      <c r="E435" s="1" t="n">
        <v>143</v>
      </c>
      <c r="F435" s="1" t="n">
        <v>72</v>
      </c>
      <c r="G435" s="1" t="n">
        <v>701.45</v>
      </c>
      <c r="H435" s="4" t="n">
        <v>46054.6009365625</v>
      </c>
      <c r="I4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434BT240708266814372701.4546054.6009365625</v>
      </c>
      <c r="J435" s="1" t="n">
        <f aca="false">COUNTIF(I:I, $I435)</f>
        <v>1</v>
      </c>
      <c r="K435" s="1" t="str">
        <f aca="false">IF(ISNA(VLOOKUP(Table4[product_id], tblProducts[], tblProducts[product_name],FALSE() )), "Invalid", "Valid")</f>
        <v>Valid</v>
      </c>
      <c r="L435" s="5" t="str">
        <f aca="false">IF(ISNA(VLOOKUP(Table4[[#This Row],[warehouse_id]], tblwhouse[], tblwhouse[warehouse_name],FALSE() )), "Invalid", "Valid")</f>
        <v>Valid</v>
      </c>
    </row>
    <row r="436" customFormat="false" ht="15" hidden="false" customHeight="true" outlineLevel="0" collapsed="false">
      <c r="A436" s="1" t="n">
        <v>435</v>
      </c>
      <c r="B436" s="1" t="n">
        <v>4</v>
      </c>
      <c r="C436" s="1" t="n">
        <v>2742</v>
      </c>
      <c r="D436" s="1" t="s">
        <v>7523</v>
      </c>
      <c r="E436" s="1" t="n">
        <v>470</v>
      </c>
      <c r="F436" s="1" t="n">
        <v>74</v>
      </c>
      <c r="G436" s="1" t="n">
        <v>435.91</v>
      </c>
      <c r="H436" s="4" t="n">
        <v>45957.6009365625</v>
      </c>
      <c r="I4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435BT3204914274247074435.9145957.6009365625</v>
      </c>
      <c r="J436" s="1" t="n">
        <f aca="false">COUNTIF(I:I, $I436)</f>
        <v>1</v>
      </c>
      <c r="K436" s="1" t="str">
        <f aca="false">IF(ISNA(VLOOKUP(Table4[product_id], tblProducts[], tblProducts[product_name],FALSE() )), "Invalid", "Valid")</f>
        <v>Valid</v>
      </c>
      <c r="L436" s="5" t="str">
        <f aca="false">IF(ISNA(VLOOKUP(Table4[[#This Row],[warehouse_id]], tblwhouse[], tblwhouse[warehouse_name],FALSE() )), "Invalid", "Valid")</f>
        <v>Valid</v>
      </c>
    </row>
    <row r="437" customFormat="false" ht="15" hidden="false" customHeight="true" outlineLevel="0" collapsed="false">
      <c r="A437" s="1" t="n">
        <v>436</v>
      </c>
      <c r="B437" s="1" t="n">
        <v>4</v>
      </c>
      <c r="C437" s="1" t="n">
        <v>376</v>
      </c>
      <c r="D437" s="1" t="s">
        <v>7524</v>
      </c>
      <c r="E437" s="1" t="n">
        <v>102</v>
      </c>
      <c r="F437" s="1" t="n">
        <v>66</v>
      </c>
      <c r="G437" s="1" t="n">
        <v>57.27</v>
      </c>
      <c r="H437" s="4" t="n">
        <v>45970.6009365625</v>
      </c>
      <c r="I4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436BT31121843761026657.2745970.6009365625</v>
      </c>
      <c r="J437" s="1" t="n">
        <f aca="false">COUNTIF(I:I, $I437)</f>
        <v>1</v>
      </c>
      <c r="K437" s="1" t="str">
        <f aca="false">IF(ISNA(VLOOKUP(Table4[product_id], tblProducts[], tblProducts[product_name],FALSE() )), "Invalid", "Valid")</f>
        <v>Valid</v>
      </c>
      <c r="L437" s="5" t="str">
        <f aca="false">IF(ISNA(VLOOKUP(Table4[[#This Row],[warehouse_id]], tblwhouse[], tblwhouse[warehouse_name],FALSE() )), "Invalid", "Valid")</f>
        <v>Valid</v>
      </c>
    </row>
    <row r="438" customFormat="false" ht="15" hidden="false" customHeight="true" outlineLevel="0" collapsed="false">
      <c r="A438" s="1" t="n">
        <v>437</v>
      </c>
      <c r="B438" s="1" t="n">
        <v>1</v>
      </c>
      <c r="C438" s="1" t="n">
        <v>1409</v>
      </c>
      <c r="D438" s="1" t="s">
        <v>7525</v>
      </c>
      <c r="E438" s="1" t="n">
        <v>128</v>
      </c>
      <c r="F438" s="1" t="n">
        <v>36</v>
      </c>
      <c r="G438" s="1" t="n">
        <v>1400.7</v>
      </c>
      <c r="H438" s="4" t="n">
        <v>46032.6009365625</v>
      </c>
      <c r="I4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437BT14796211409128361400.746032.6009365625</v>
      </c>
      <c r="J438" s="1" t="n">
        <f aca="false">COUNTIF(I:I, $I438)</f>
        <v>1</v>
      </c>
      <c r="K438" s="1" t="str">
        <f aca="false">IF(ISNA(VLOOKUP(Table4[product_id], tblProducts[], tblProducts[product_name],FALSE() )), "Invalid", "Valid")</f>
        <v>Valid</v>
      </c>
      <c r="L438" s="5" t="str">
        <f aca="false">IF(ISNA(VLOOKUP(Table4[[#This Row],[warehouse_id]], tblwhouse[], tblwhouse[warehouse_name],FALSE() )), "Invalid", "Valid")</f>
        <v>Valid</v>
      </c>
    </row>
    <row r="439" customFormat="false" ht="15" hidden="false" customHeight="true" outlineLevel="0" collapsed="false">
      <c r="A439" s="1" t="n">
        <v>438</v>
      </c>
      <c r="B439" s="1" t="n">
        <v>4</v>
      </c>
      <c r="C439" s="1" t="n">
        <v>400</v>
      </c>
      <c r="D439" s="1" t="s">
        <v>7526</v>
      </c>
      <c r="E439" s="1" t="n">
        <v>70</v>
      </c>
      <c r="F439" s="1" t="n">
        <v>31</v>
      </c>
      <c r="G439" s="1" t="n">
        <v>157</v>
      </c>
      <c r="H439" s="4" t="n">
        <v>45946.6009365625</v>
      </c>
      <c r="I4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438BT3703044400703115745946.6009365625</v>
      </c>
      <c r="J439" s="1" t="n">
        <f aca="false">COUNTIF(I:I, $I439)</f>
        <v>1</v>
      </c>
      <c r="K439" s="1" t="str">
        <f aca="false">IF(ISNA(VLOOKUP(Table4[product_id], tblProducts[], tblProducts[product_name],FALSE() )), "Invalid", "Valid")</f>
        <v>Valid</v>
      </c>
      <c r="L439" s="5" t="str">
        <f aca="false">IF(ISNA(VLOOKUP(Table4[[#This Row],[warehouse_id]], tblwhouse[], tblwhouse[warehouse_name],FALSE() )), "Invalid", "Valid")</f>
        <v>Valid</v>
      </c>
    </row>
    <row r="440" customFormat="false" ht="15" hidden="false" customHeight="true" outlineLevel="0" collapsed="false">
      <c r="A440" s="1" t="n">
        <v>439</v>
      </c>
      <c r="B440" s="1" t="n">
        <v>1</v>
      </c>
      <c r="C440" s="1" t="n">
        <v>1935</v>
      </c>
      <c r="D440" s="1" t="s">
        <v>7527</v>
      </c>
      <c r="E440" s="1" t="n">
        <v>188</v>
      </c>
      <c r="F440" s="1" t="n">
        <v>52</v>
      </c>
      <c r="G440" s="1" t="n">
        <v>410.54</v>
      </c>
      <c r="H440" s="4" t="n">
        <v>46018.6009365625</v>
      </c>
      <c r="I4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439BT8071921193518852410.5446018.6009365625</v>
      </c>
      <c r="J440" s="1" t="n">
        <f aca="false">COUNTIF(I:I, $I440)</f>
        <v>1</v>
      </c>
      <c r="K440" s="1" t="str">
        <f aca="false">IF(ISNA(VLOOKUP(Table4[product_id], tblProducts[], tblProducts[product_name],FALSE() )), "Invalid", "Valid")</f>
        <v>Valid</v>
      </c>
      <c r="L440" s="5" t="str">
        <f aca="false">IF(ISNA(VLOOKUP(Table4[[#This Row],[warehouse_id]], tblwhouse[], tblwhouse[warehouse_name],FALSE() )), "Invalid", "Valid")</f>
        <v>Valid</v>
      </c>
    </row>
    <row r="441" customFormat="false" ht="15" hidden="false" customHeight="true" outlineLevel="0" collapsed="false">
      <c r="A441" s="1" t="n">
        <v>440</v>
      </c>
      <c r="B441" s="1" t="n">
        <v>2</v>
      </c>
      <c r="C441" s="1" t="n">
        <v>2846</v>
      </c>
      <c r="D441" s="1" t="s">
        <v>7528</v>
      </c>
      <c r="E441" s="1" t="n">
        <v>187</v>
      </c>
      <c r="F441" s="1" t="n">
        <v>69</v>
      </c>
      <c r="G441" s="1" t="n">
        <v>1167.75</v>
      </c>
      <c r="H441" s="4" t="n">
        <v>45940.6009365625</v>
      </c>
      <c r="I4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440BT26879522846187691167.7545940.6009365625</v>
      </c>
      <c r="J441" s="1" t="n">
        <f aca="false">COUNTIF(I:I, $I441)</f>
        <v>1</v>
      </c>
      <c r="K441" s="1" t="str">
        <f aca="false">IF(ISNA(VLOOKUP(Table4[product_id], tblProducts[], tblProducts[product_name],FALSE() )), "Invalid", "Valid")</f>
        <v>Valid</v>
      </c>
      <c r="L441" s="5" t="str">
        <f aca="false">IF(ISNA(VLOOKUP(Table4[[#This Row],[warehouse_id]], tblwhouse[], tblwhouse[warehouse_name],FALSE() )), "Invalid", "Valid")</f>
        <v>Valid</v>
      </c>
    </row>
    <row r="442" customFormat="false" ht="15" hidden="false" customHeight="true" outlineLevel="0" collapsed="false">
      <c r="A442" s="1" t="n">
        <v>441</v>
      </c>
      <c r="B442" s="1" t="n">
        <v>1</v>
      </c>
      <c r="C442" s="1" t="n">
        <v>246</v>
      </c>
      <c r="D442" s="1" t="s">
        <v>7529</v>
      </c>
      <c r="E442" s="1" t="n">
        <v>334</v>
      </c>
      <c r="F442" s="1" t="n">
        <v>21</v>
      </c>
      <c r="G442" s="1" t="n">
        <v>1396.22</v>
      </c>
      <c r="H442" s="4" t="n">
        <v>46013.6009365625</v>
      </c>
      <c r="I4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441BT7868191246334211396.2246013.6009365625</v>
      </c>
      <c r="J442" s="1" t="n">
        <f aca="false">COUNTIF(I:I, $I442)</f>
        <v>1</v>
      </c>
      <c r="K442" s="1" t="str">
        <f aca="false">IF(ISNA(VLOOKUP(Table4[product_id], tblProducts[], tblProducts[product_name],FALSE() )), "Invalid", "Valid")</f>
        <v>Valid</v>
      </c>
      <c r="L442" s="5" t="str">
        <f aca="false">IF(ISNA(VLOOKUP(Table4[[#This Row],[warehouse_id]], tblwhouse[], tblwhouse[warehouse_name],FALSE() )), "Invalid", "Valid")</f>
        <v>Valid</v>
      </c>
    </row>
    <row r="443" customFormat="false" ht="15" hidden="false" customHeight="true" outlineLevel="0" collapsed="false">
      <c r="A443" s="1" t="n">
        <v>442</v>
      </c>
      <c r="B443" s="1" t="n">
        <v>2</v>
      </c>
      <c r="C443" s="1" t="n">
        <v>885</v>
      </c>
      <c r="D443" s="1" t="s">
        <v>7530</v>
      </c>
      <c r="E443" s="1" t="n">
        <v>180</v>
      </c>
      <c r="F443" s="1" t="n">
        <v>44</v>
      </c>
      <c r="G443" s="1" t="n">
        <v>842.71</v>
      </c>
      <c r="H443" s="4" t="n">
        <v>45964.6009365625</v>
      </c>
      <c r="I4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442BT128023288518044842.7145964.6009365625</v>
      </c>
      <c r="J443" s="1" t="n">
        <f aca="false">COUNTIF(I:I, $I443)</f>
        <v>1</v>
      </c>
      <c r="K443" s="1" t="str">
        <f aca="false">IF(ISNA(VLOOKUP(Table4[product_id], tblProducts[], tblProducts[product_name],FALSE() )), "Invalid", "Valid")</f>
        <v>Valid</v>
      </c>
      <c r="L443" s="5" t="str">
        <f aca="false">IF(ISNA(VLOOKUP(Table4[[#This Row],[warehouse_id]], tblwhouse[], tblwhouse[warehouse_name],FALSE() )), "Invalid", "Valid")</f>
        <v>Valid</v>
      </c>
    </row>
    <row r="444" customFormat="false" ht="15" hidden="false" customHeight="true" outlineLevel="0" collapsed="false">
      <c r="A444" s="1" t="n">
        <v>443</v>
      </c>
      <c r="B444" s="1" t="n">
        <v>4</v>
      </c>
      <c r="C444" s="1" t="n">
        <v>2343</v>
      </c>
      <c r="D444" s="1" t="s">
        <v>7531</v>
      </c>
      <c r="E444" s="1" t="n">
        <v>385</v>
      </c>
      <c r="F444" s="1" t="n">
        <v>47</v>
      </c>
      <c r="G444" s="1" t="n">
        <v>330.3</v>
      </c>
      <c r="H444" s="4" t="n">
        <v>46115.6009365625</v>
      </c>
      <c r="I4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443BT5537764234338547330.346115.6009365625</v>
      </c>
      <c r="J444" s="1" t="n">
        <f aca="false">COUNTIF(I:I, $I444)</f>
        <v>1</v>
      </c>
      <c r="K444" s="1" t="str">
        <f aca="false">IF(ISNA(VLOOKUP(Table4[product_id], tblProducts[], tblProducts[product_name],FALSE() )), "Invalid", "Valid")</f>
        <v>Valid</v>
      </c>
      <c r="L444" s="5" t="str">
        <f aca="false">IF(ISNA(VLOOKUP(Table4[[#This Row],[warehouse_id]], tblwhouse[], tblwhouse[warehouse_name],FALSE() )), "Invalid", "Valid")</f>
        <v>Valid</v>
      </c>
    </row>
    <row r="445" customFormat="false" ht="15" hidden="false" customHeight="true" outlineLevel="0" collapsed="false">
      <c r="A445" s="1" t="n">
        <v>444</v>
      </c>
      <c r="B445" s="1" t="n">
        <v>2</v>
      </c>
      <c r="C445" s="1" t="n">
        <v>1042</v>
      </c>
      <c r="D445" s="1" t="s">
        <v>7532</v>
      </c>
      <c r="E445" s="1" t="n">
        <v>433</v>
      </c>
      <c r="F445" s="1" t="n">
        <v>59</v>
      </c>
      <c r="G445" s="1" t="n">
        <v>1174.51</v>
      </c>
      <c r="H445" s="4" t="n">
        <v>46066.6009365625</v>
      </c>
      <c r="I4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444BT82820121042433591174.5146066.6009365625</v>
      </c>
      <c r="J445" s="1" t="n">
        <f aca="false">COUNTIF(I:I, $I445)</f>
        <v>1</v>
      </c>
      <c r="K445" s="1" t="str">
        <f aca="false">IF(ISNA(VLOOKUP(Table4[product_id], tblProducts[], tblProducts[product_name],FALSE() )), "Invalid", "Valid")</f>
        <v>Valid</v>
      </c>
      <c r="L445" s="5" t="str">
        <f aca="false">IF(ISNA(VLOOKUP(Table4[[#This Row],[warehouse_id]], tblwhouse[], tblwhouse[warehouse_name],FALSE() )), "Invalid", "Valid")</f>
        <v>Valid</v>
      </c>
    </row>
    <row r="446" customFormat="false" ht="15" hidden="false" customHeight="true" outlineLevel="0" collapsed="false">
      <c r="A446" s="1" t="n">
        <v>445</v>
      </c>
      <c r="B446" s="1" t="n">
        <v>3</v>
      </c>
      <c r="C446" s="1" t="n">
        <v>302</v>
      </c>
      <c r="D446" s="1" t="s">
        <v>7533</v>
      </c>
      <c r="E446" s="1" t="n">
        <v>57</v>
      </c>
      <c r="F446" s="1" t="n">
        <v>24</v>
      </c>
      <c r="G446" s="1" t="n">
        <v>1436.84</v>
      </c>
      <c r="H446" s="4" t="n">
        <v>46172.6009365625</v>
      </c>
      <c r="I4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445BT338871330257241436.8446172.6009365625</v>
      </c>
      <c r="J446" s="1" t="n">
        <f aca="false">COUNTIF(I:I, $I446)</f>
        <v>1</v>
      </c>
      <c r="K446" s="1" t="str">
        <f aca="false">IF(ISNA(VLOOKUP(Table4[product_id], tblProducts[], tblProducts[product_name],FALSE() )), "Invalid", "Valid")</f>
        <v>Valid</v>
      </c>
      <c r="L446" s="5" t="str">
        <f aca="false">IF(ISNA(VLOOKUP(Table4[[#This Row],[warehouse_id]], tblwhouse[], tblwhouse[warehouse_name],FALSE() )), "Invalid", "Valid")</f>
        <v>Valid</v>
      </c>
    </row>
    <row r="447" customFormat="false" ht="15" hidden="false" customHeight="true" outlineLevel="0" collapsed="false">
      <c r="A447" s="1" t="n">
        <v>446</v>
      </c>
      <c r="B447" s="1" t="n">
        <v>2</v>
      </c>
      <c r="C447" s="1" t="n">
        <v>2306</v>
      </c>
      <c r="D447" s="1" t="s">
        <v>7534</v>
      </c>
      <c r="E447" s="1" t="n">
        <v>17</v>
      </c>
      <c r="F447" s="1" t="n">
        <v>76</v>
      </c>
      <c r="G447" s="1" t="n">
        <v>410.27</v>
      </c>
      <c r="H447" s="4" t="n">
        <v>46113.6009365625</v>
      </c>
      <c r="I4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446BT154662223061776410.2746113.6009365625</v>
      </c>
      <c r="J447" s="1" t="n">
        <f aca="false">COUNTIF(I:I, $I447)</f>
        <v>1</v>
      </c>
      <c r="K447" s="1" t="str">
        <f aca="false">IF(ISNA(VLOOKUP(Table4[product_id], tblProducts[], tblProducts[product_name],FALSE() )), "Invalid", "Valid")</f>
        <v>Valid</v>
      </c>
      <c r="L447" s="5" t="str">
        <f aca="false">IF(ISNA(VLOOKUP(Table4[[#This Row],[warehouse_id]], tblwhouse[], tblwhouse[warehouse_name],FALSE() )), "Invalid", "Valid")</f>
        <v>Valid</v>
      </c>
    </row>
    <row r="448" customFormat="false" ht="15" hidden="false" customHeight="true" outlineLevel="0" collapsed="false">
      <c r="A448" s="1" t="n">
        <v>447</v>
      </c>
      <c r="B448" s="1" t="n">
        <v>3</v>
      </c>
      <c r="C448" s="1" t="n">
        <v>441</v>
      </c>
      <c r="D448" s="1" t="s">
        <v>7535</v>
      </c>
      <c r="E448" s="1" t="n">
        <v>178</v>
      </c>
      <c r="F448" s="1" t="n">
        <v>34</v>
      </c>
      <c r="G448" s="1" t="n">
        <v>120.65</v>
      </c>
      <c r="H448" s="4" t="n">
        <v>46137.6009365625</v>
      </c>
      <c r="I4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447BT266371344117834120.6546137.6009365625</v>
      </c>
      <c r="J448" s="1" t="n">
        <f aca="false">COUNTIF(I:I, $I448)</f>
        <v>1</v>
      </c>
      <c r="K448" s="1" t="str">
        <f aca="false">IF(ISNA(VLOOKUP(Table4[product_id], tblProducts[], tblProducts[product_name],FALSE() )), "Invalid", "Valid")</f>
        <v>Valid</v>
      </c>
      <c r="L448" s="5" t="str">
        <f aca="false">IF(ISNA(VLOOKUP(Table4[[#This Row],[warehouse_id]], tblwhouse[], tblwhouse[warehouse_name],FALSE() )), "Invalid", "Valid")</f>
        <v>Valid</v>
      </c>
    </row>
    <row r="449" customFormat="false" ht="15" hidden="false" customHeight="true" outlineLevel="0" collapsed="false">
      <c r="A449" s="1" t="n">
        <v>448</v>
      </c>
      <c r="B449" s="1" t="n">
        <v>1</v>
      </c>
      <c r="C449" s="1" t="n">
        <v>1275</v>
      </c>
      <c r="D449" s="1" t="s">
        <v>7536</v>
      </c>
      <c r="E449" s="1" t="n">
        <v>494</v>
      </c>
      <c r="F449" s="1" t="n">
        <v>41</v>
      </c>
      <c r="G449" s="1" t="n">
        <v>433.34</v>
      </c>
      <c r="H449" s="4" t="n">
        <v>45896.6009365625</v>
      </c>
      <c r="I4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448BT2569961127549441433.3445896.6009365625</v>
      </c>
      <c r="J449" s="1" t="n">
        <f aca="false">COUNTIF(I:I, $I449)</f>
        <v>1</v>
      </c>
      <c r="K449" s="1" t="str">
        <f aca="false">IF(ISNA(VLOOKUP(Table4[product_id], tblProducts[], tblProducts[product_name],FALSE() )), "Invalid", "Valid")</f>
        <v>Valid</v>
      </c>
      <c r="L449" s="5" t="str">
        <f aca="false">IF(ISNA(VLOOKUP(Table4[[#This Row],[warehouse_id]], tblwhouse[], tblwhouse[warehouse_name],FALSE() )), "Invalid", "Valid")</f>
        <v>Valid</v>
      </c>
    </row>
    <row r="450" customFormat="false" ht="15" hidden="false" customHeight="true" outlineLevel="0" collapsed="false">
      <c r="A450" s="1" t="n">
        <v>449</v>
      </c>
      <c r="B450" s="1" t="n">
        <v>2</v>
      </c>
      <c r="C450" s="1" t="n">
        <v>2571</v>
      </c>
      <c r="D450" s="1" t="s">
        <v>7537</v>
      </c>
      <c r="E450" s="1" t="n">
        <v>181</v>
      </c>
      <c r="F450" s="1" t="n">
        <v>40</v>
      </c>
      <c r="G450" s="1" t="n">
        <v>1121.18</v>
      </c>
      <c r="H450" s="4" t="n">
        <v>45999.6009365625</v>
      </c>
      <c r="I4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449BT21965222571181401121.1845999.6009365625</v>
      </c>
      <c r="J450" s="1" t="n">
        <f aca="false">COUNTIF(I:I, $I450)</f>
        <v>1</v>
      </c>
      <c r="K450" s="1" t="str">
        <f aca="false">IF(ISNA(VLOOKUP(Table4[product_id], tblProducts[], tblProducts[product_name],FALSE() )), "Invalid", "Valid")</f>
        <v>Valid</v>
      </c>
      <c r="L450" s="5" t="str">
        <f aca="false">IF(ISNA(VLOOKUP(Table4[[#This Row],[warehouse_id]], tblwhouse[], tblwhouse[warehouse_name],FALSE() )), "Invalid", "Valid")</f>
        <v>Valid</v>
      </c>
    </row>
    <row r="451" customFormat="false" ht="15" hidden="false" customHeight="true" outlineLevel="0" collapsed="false">
      <c r="A451" s="1" t="n">
        <v>450</v>
      </c>
      <c r="B451" s="1" t="n">
        <v>1</v>
      </c>
      <c r="C451" s="1" t="n">
        <v>744</v>
      </c>
      <c r="D451" s="1" t="s">
        <v>7538</v>
      </c>
      <c r="E451" s="1" t="n">
        <v>400</v>
      </c>
      <c r="F451" s="1" t="n">
        <v>51</v>
      </c>
      <c r="G451" s="1" t="n">
        <v>1256.77</v>
      </c>
      <c r="H451" s="4" t="n">
        <v>45915.6009365625</v>
      </c>
      <c r="I4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450BT6667481744400511256.7745915.6009365625</v>
      </c>
      <c r="J451" s="1" t="n">
        <f aca="false">COUNTIF(I:I, $I451)</f>
        <v>1</v>
      </c>
      <c r="K451" s="1" t="str">
        <f aca="false">IF(ISNA(VLOOKUP(Table4[product_id], tblProducts[], tblProducts[product_name],FALSE() )), "Invalid", "Valid")</f>
        <v>Valid</v>
      </c>
      <c r="L451" s="5" t="str">
        <f aca="false">IF(ISNA(VLOOKUP(Table4[[#This Row],[warehouse_id]], tblwhouse[], tblwhouse[warehouse_name],FALSE() )), "Invalid", "Valid")</f>
        <v>Valid</v>
      </c>
    </row>
    <row r="452" customFormat="false" ht="15" hidden="false" customHeight="true" outlineLevel="0" collapsed="false">
      <c r="A452" s="1" t="n">
        <v>451</v>
      </c>
      <c r="B452" s="1" t="n">
        <v>4</v>
      </c>
      <c r="C452" s="1" t="n">
        <v>1005</v>
      </c>
      <c r="D452" s="1" t="s">
        <v>7539</v>
      </c>
      <c r="E452" s="1" t="n">
        <v>140</v>
      </c>
      <c r="F452" s="1" t="n">
        <v>54</v>
      </c>
      <c r="G452" s="1" t="n">
        <v>170.83</v>
      </c>
      <c r="H452" s="4" t="n">
        <v>45882.6009365625</v>
      </c>
      <c r="I4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451BT9302264100514054170.8345882.6009365625</v>
      </c>
      <c r="J452" s="1" t="n">
        <f aca="false">COUNTIF(I:I, $I452)</f>
        <v>1</v>
      </c>
      <c r="K452" s="1" t="str">
        <f aca="false">IF(ISNA(VLOOKUP(Table4[product_id], tblProducts[], tblProducts[product_name],FALSE() )), "Invalid", "Valid")</f>
        <v>Valid</v>
      </c>
      <c r="L452" s="5" t="str">
        <f aca="false">IF(ISNA(VLOOKUP(Table4[[#This Row],[warehouse_id]], tblwhouse[], tblwhouse[warehouse_name],FALSE() )), "Invalid", "Valid")</f>
        <v>Valid</v>
      </c>
    </row>
    <row r="453" customFormat="false" ht="15" hidden="false" customHeight="true" outlineLevel="0" collapsed="false">
      <c r="A453" s="1" t="n">
        <v>452</v>
      </c>
      <c r="B453" s="1" t="n">
        <v>2</v>
      </c>
      <c r="C453" s="1" t="n">
        <v>423</v>
      </c>
      <c r="D453" s="1" t="s">
        <v>7540</v>
      </c>
      <c r="E453" s="1" t="n">
        <v>361</v>
      </c>
      <c r="F453" s="1" t="n">
        <v>54</v>
      </c>
      <c r="G453" s="1" t="n">
        <v>101.11</v>
      </c>
      <c r="H453" s="4" t="n">
        <v>46004.6009365625</v>
      </c>
      <c r="I4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452BT257759242336154101.1146004.6009365625</v>
      </c>
      <c r="J453" s="1" t="n">
        <f aca="false">COUNTIF(I:I, $I453)</f>
        <v>1</v>
      </c>
      <c r="K453" s="1" t="str">
        <f aca="false">IF(ISNA(VLOOKUP(Table4[product_id], tblProducts[], tblProducts[product_name],FALSE() )), "Invalid", "Valid")</f>
        <v>Valid</v>
      </c>
      <c r="L453" s="5" t="str">
        <f aca="false">IF(ISNA(VLOOKUP(Table4[[#This Row],[warehouse_id]], tblwhouse[], tblwhouse[warehouse_name],FALSE() )), "Invalid", "Valid")</f>
        <v>Valid</v>
      </c>
    </row>
    <row r="454" customFormat="false" ht="15" hidden="false" customHeight="true" outlineLevel="0" collapsed="false">
      <c r="A454" s="1" t="n">
        <v>453</v>
      </c>
      <c r="B454" s="1" t="n">
        <v>3</v>
      </c>
      <c r="C454" s="1" t="n">
        <v>2163</v>
      </c>
      <c r="D454" s="1" t="s">
        <v>7541</v>
      </c>
      <c r="E454" s="1" t="n">
        <v>201</v>
      </c>
      <c r="F454" s="1" t="n">
        <v>61</v>
      </c>
      <c r="G454" s="1" t="n">
        <v>776.08</v>
      </c>
      <c r="H454" s="4" t="n">
        <v>46126.6009365625</v>
      </c>
      <c r="I4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453BT7624813216320161776.0846126.6009365625</v>
      </c>
      <c r="J454" s="1" t="n">
        <f aca="false">COUNTIF(I:I, $I454)</f>
        <v>1</v>
      </c>
      <c r="K454" s="1" t="str">
        <f aca="false">IF(ISNA(VLOOKUP(Table4[product_id], tblProducts[], tblProducts[product_name],FALSE() )), "Invalid", "Valid")</f>
        <v>Valid</v>
      </c>
      <c r="L454" s="5" t="str">
        <f aca="false">IF(ISNA(VLOOKUP(Table4[[#This Row],[warehouse_id]], tblwhouse[], tblwhouse[warehouse_name],FALSE() )), "Invalid", "Valid")</f>
        <v>Valid</v>
      </c>
    </row>
    <row r="455" customFormat="false" ht="15" hidden="false" customHeight="true" outlineLevel="0" collapsed="false">
      <c r="A455" s="1" t="n">
        <v>454</v>
      </c>
      <c r="B455" s="1" t="n">
        <v>2</v>
      </c>
      <c r="C455" s="1" t="n">
        <v>1058</v>
      </c>
      <c r="D455" s="1" t="s">
        <v>7542</v>
      </c>
      <c r="E455" s="1" t="n">
        <v>247</v>
      </c>
      <c r="F455" s="1" t="n">
        <v>21</v>
      </c>
      <c r="G455" s="1" t="n">
        <v>1250.69</v>
      </c>
      <c r="H455" s="4" t="n">
        <v>46115.6009365625</v>
      </c>
      <c r="I4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454BT92412221058247211250.6946115.6009365625</v>
      </c>
      <c r="J455" s="1" t="n">
        <f aca="false">COUNTIF(I:I, $I455)</f>
        <v>1</v>
      </c>
      <c r="K455" s="1" t="str">
        <f aca="false">IF(ISNA(VLOOKUP(Table4[product_id], tblProducts[], tblProducts[product_name],FALSE() )), "Invalid", "Valid")</f>
        <v>Valid</v>
      </c>
      <c r="L455" s="5" t="str">
        <f aca="false">IF(ISNA(VLOOKUP(Table4[[#This Row],[warehouse_id]], tblwhouse[], tblwhouse[warehouse_name],FALSE() )), "Invalid", "Valid")</f>
        <v>Valid</v>
      </c>
    </row>
    <row r="456" customFormat="false" ht="15" hidden="false" customHeight="true" outlineLevel="0" collapsed="false">
      <c r="A456" s="1" t="n">
        <v>455</v>
      </c>
      <c r="B456" s="1" t="n">
        <v>3</v>
      </c>
      <c r="C456" s="1" t="n">
        <v>2732</v>
      </c>
      <c r="D456" s="1" t="s">
        <v>7543</v>
      </c>
      <c r="E456" s="1" t="n">
        <v>63</v>
      </c>
      <c r="F456" s="1" t="n">
        <v>28</v>
      </c>
      <c r="G456" s="1" t="n">
        <v>409.85</v>
      </c>
      <c r="H456" s="4" t="n">
        <v>46105.6009365625</v>
      </c>
      <c r="I4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455BT465912327326328409.8546105.6009365625</v>
      </c>
      <c r="J456" s="1" t="n">
        <f aca="false">COUNTIF(I:I, $I456)</f>
        <v>1</v>
      </c>
      <c r="K456" s="1" t="str">
        <f aca="false">IF(ISNA(VLOOKUP(Table4[product_id], tblProducts[], tblProducts[product_name],FALSE() )), "Invalid", "Valid")</f>
        <v>Valid</v>
      </c>
      <c r="L456" s="5" t="str">
        <f aca="false">IF(ISNA(VLOOKUP(Table4[[#This Row],[warehouse_id]], tblwhouse[], tblwhouse[warehouse_name],FALSE() )), "Invalid", "Valid")</f>
        <v>Valid</v>
      </c>
    </row>
    <row r="457" customFormat="false" ht="15" hidden="false" customHeight="true" outlineLevel="0" collapsed="false">
      <c r="A457" s="1" t="n">
        <v>456</v>
      </c>
      <c r="B457" s="1" t="n">
        <v>1</v>
      </c>
      <c r="C457" s="1" t="n">
        <v>2290</v>
      </c>
      <c r="D457" s="1" t="s">
        <v>7544</v>
      </c>
      <c r="E457" s="1" t="n">
        <v>144</v>
      </c>
      <c r="F457" s="1" t="n">
        <v>29</v>
      </c>
      <c r="G457" s="1" t="n">
        <v>1450.92</v>
      </c>
      <c r="H457" s="4" t="n">
        <v>46112.6009365625</v>
      </c>
      <c r="I4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456BT70080612290144291450.9246112.6009365625</v>
      </c>
      <c r="J457" s="1" t="n">
        <f aca="false">COUNTIF(I:I, $I457)</f>
        <v>1</v>
      </c>
      <c r="K457" s="1" t="str">
        <f aca="false">IF(ISNA(VLOOKUP(Table4[product_id], tblProducts[], tblProducts[product_name],FALSE() )), "Invalid", "Valid")</f>
        <v>Valid</v>
      </c>
      <c r="L457" s="5" t="str">
        <f aca="false">IF(ISNA(VLOOKUP(Table4[[#This Row],[warehouse_id]], tblwhouse[], tblwhouse[warehouse_name],FALSE() )), "Invalid", "Valid")</f>
        <v>Valid</v>
      </c>
    </row>
    <row r="458" customFormat="false" ht="15" hidden="false" customHeight="true" outlineLevel="0" collapsed="false">
      <c r="A458" s="1" t="n">
        <v>457</v>
      </c>
      <c r="B458" s="1" t="n">
        <v>3</v>
      </c>
      <c r="C458" s="1" t="n">
        <v>1649</v>
      </c>
      <c r="D458" s="1" t="s">
        <v>7545</v>
      </c>
      <c r="E458" s="1" t="n">
        <v>386</v>
      </c>
      <c r="F458" s="1" t="n">
        <v>30</v>
      </c>
      <c r="G458" s="1" t="n">
        <v>608.89</v>
      </c>
      <c r="H458" s="4" t="n">
        <v>45936.6009365741</v>
      </c>
      <c r="I4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457BT4918273164938630608.8945936.6009365741</v>
      </c>
      <c r="J458" s="1" t="n">
        <f aca="false">COUNTIF(I:I, $I458)</f>
        <v>1</v>
      </c>
      <c r="K458" s="1" t="str">
        <f aca="false">IF(ISNA(VLOOKUP(Table4[product_id], tblProducts[], tblProducts[product_name],FALSE() )), "Invalid", "Valid")</f>
        <v>Valid</v>
      </c>
      <c r="L458" s="5" t="str">
        <f aca="false">IF(ISNA(VLOOKUP(Table4[[#This Row],[warehouse_id]], tblwhouse[], tblwhouse[warehouse_name],FALSE() )), "Invalid", "Valid")</f>
        <v>Valid</v>
      </c>
    </row>
    <row r="459" customFormat="false" ht="15" hidden="false" customHeight="true" outlineLevel="0" collapsed="false">
      <c r="A459" s="1" t="n">
        <v>458</v>
      </c>
      <c r="B459" s="1" t="n">
        <v>1</v>
      </c>
      <c r="C459" s="1" t="n">
        <v>1955</v>
      </c>
      <c r="D459" s="1" t="s">
        <v>7546</v>
      </c>
      <c r="E459" s="1" t="n">
        <v>249</v>
      </c>
      <c r="F459" s="1" t="n">
        <v>44</v>
      </c>
      <c r="G459" s="1" t="n">
        <v>824.83</v>
      </c>
      <c r="H459" s="4" t="n">
        <v>45889.6009365741</v>
      </c>
      <c r="I4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458BT3559211195524944824.8345889.6009365741</v>
      </c>
      <c r="J459" s="1" t="n">
        <f aca="false">COUNTIF(I:I, $I459)</f>
        <v>1</v>
      </c>
      <c r="K459" s="1" t="str">
        <f aca="false">IF(ISNA(VLOOKUP(Table4[product_id], tblProducts[], tblProducts[product_name],FALSE() )), "Invalid", "Valid")</f>
        <v>Valid</v>
      </c>
      <c r="L459" s="5" t="str">
        <f aca="false">IF(ISNA(VLOOKUP(Table4[[#This Row],[warehouse_id]], tblwhouse[], tblwhouse[warehouse_name],FALSE() )), "Invalid", "Valid")</f>
        <v>Valid</v>
      </c>
    </row>
    <row r="460" customFormat="false" ht="15" hidden="false" customHeight="true" outlineLevel="0" collapsed="false">
      <c r="A460" s="1" t="n">
        <v>459</v>
      </c>
      <c r="B460" s="1" t="n">
        <v>4</v>
      </c>
      <c r="C460" s="1" t="n">
        <v>975</v>
      </c>
      <c r="D460" s="1" t="s">
        <v>7547</v>
      </c>
      <c r="E460" s="1" t="n">
        <v>177</v>
      </c>
      <c r="F460" s="1" t="n">
        <v>45</v>
      </c>
      <c r="G460" s="1" t="n">
        <v>1160.49</v>
      </c>
      <c r="H460" s="4" t="n">
        <v>46161.6009365741</v>
      </c>
      <c r="I4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459BT6532964975177451160.4946161.6009365741</v>
      </c>
      <c r="J460" s="1" t="n">
        <f aca="false">COUNTIF(I:I, $I460)</f>
        <v>1</v>
      </c>
      <c r="K460" s="1" t="str">
        <f aca="false">IF(ISNA(VLOOKUP(Table4[product_id], tblProducts[], tblProducts[product_name],FALSE() )), "Invalid", "Valid")</f>
        <v>Valid</v>
      </c>
      <c r="L460" s="5" t="str">
        <f aca="false">IF(ISNA(VLOOKUP(Table4[[#This Row],[warehouse_id]], tblwhouse[], tblwhouse[warehouse_name],FALSE() )), "Invalid", "Valid")</f>
        <v>Valid</v>
      </c>
    </row>
    <row r="461" customFormat="false" ht="15" hidden="false" customHeight="true" outlineLevel="0" collapsed="false">
      <c r="A461" s="1" t="n">
        <v>460</v>
      </c>
      <c r="B461" s="1" t="n">
        <v>1</v>
      </c>
      <c r="C461" s="1" t="n">
        <v>2010</v>
      </c>
      <c r="D461" s="1" t="s">
        <v>7548</v>
      </c>
      <c r="E461" s="1" t="n">
        <v>143</v>
      </c>
      <c r="F461" s="1" t="n">
        <v>73</v>
      </c>
      <c r="G461" s="1" t="n">
        <v>1448.96</v>
      </c>
      <c r="H461" s="4" t="n">
        <v>45861.6009365741</v>
      </c>
      <c r="I4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460BT93776412010143731448.9645861.6009365741</v>
      </c>
      <c r="J461" s="1" t="n">
        <f aca="false">COUNTIF(I:I, $I461)</f>
        <v>1</v>
      </c>
      <c r="K461" s="1" t="str">
        <f aca="false">IF(ISNA(VLOOKUP(Table4[product_id], tblProducts[], tblProducts[product_name],FALSE() )), "Invalid", "Valid")</f>
        <v>Valid</v>
      </c>
      <c r="L461" s="5" t="str">
        <f aca="false">IF(ISNA(VLOOKUP(Table4[[#This Row],[warehouse_id]], tblwhouse[], tblwhouse[warehouse_name],FALSE() )), "Invalid", "Valid")</f>
        <v>Valid</v>
      </c>
    </row>
    <row r="462" customFormat="false" ht="15" hidden="false" customHeight="true" outlineLevel="0" collapsed="false">
      <c r="A462" s="1" t="n">
        <v>461</v>
      </c>
      <c r="B462" s="1" t="n">
        <v>3</v>
      </c>
      <c r="C462" s="1" t="n">
        <v>2762</v>
      </c>
      <c r="D462" s="1" t="s">
        <v>7549</v>
      </c>
      <c r="E462" s="1" t="n">
        <v>207</v>
      </c>
      <c r="F462" s="1" t="n">
        <v>73</v>
      </c>
      <c r="G462" s="1" t="n">
        <v>222.73</v>
      </c>
      <c r="H462" s="4" t="n">
        <v>45890.6009365741</v>
      </c>
      <c r="I4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461BT3159933276220773222.7345890.6009365741</v>
      </c>
      <c r="J462" s="1" t="n">
        <f aca="false">COUNTIF(I:I, $I462)</f>
        <v>1</v>
      </c>
      <c r="K462" s="1" t="str">
        <f aca="false">IF(ISNA(VLOOKUP(Table4[product_id], tblProducts[], tblProducts[product_name],FALSE() )), "Invalid", "Valid")</f>
        <v>Valid</v>
      </c>
      <c r="L462" s="5" t="str">
        <f aca="false">IF(ISNA(VLOOKUP(Table4[[#This Row],[warehouse_id]], tblwhouse[], tblwhouse[warehouse_name],FALSE() )), "Invalid", "Valid")</f>
        <v>Valid</v>
      </c>
    </row>
    <row r="463" customFormat="false" ht="15" hidden="false" customHeight="true" outlineLevel="0" collapsed="false">
      <c r="A463" s="1" t="n">
        <v>462</v>
      </c>
      <c r="B463" s="1" t="n">
        <v>3</v>
      </c>
      <c r="C463" s="1" t="n">
        <v>2939</v>
      </c>
      <c r="D463" s="1" t="s">
        <v>7550</v>
      </c>
      <c r="E463" s="1" t="n">
        <v>106</v>
      </c>
      <c r="F463" s="1" t="n">
        <v>63</v>
      </c>
      <c r="G463" s="1" t="n">
        <v>550.6</v>
      </c>
      <c r="H463" s="4" t="n">
        <v>45858.6009365741</v>
      </c>
      <c r="I4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462BT1816883293910663550.645858.6009365741</v>
      </c>
      <c r="J463" s="1" t="n">
        <f aca="false">COUNTIF(I:I, $I463)</f>
        <v>1</v>
      </c>
      <c r="K463" s="1" t="str">
        <f aca="false">IF(ISNA(VLOOKUP(Table4[product_id], tblProducts[], tblProducts[product_name],FALSE() )), "Invalid", "Valid")</f>
        <v>Valid</v>
      </c>
      <c r="L463" s="5" t="str">
        <f aca="false">IF(ISNA(VLOOKUP(Table4[[#This Row],[warehouse_id]], tblwhouse[], tblwhouse[warehouse_name],FALSE() )), "Invalid", "Valid")</f>
        <v>Valid</v>
      </c>
    </row>
    <row r="464" customFormat="false" ht="15" hidden="false" customHeight="true" outlineLevel="0" collapsed="false">
      <c r="A464" s="1" t="n">
        <v>463</v>
      </c>
      <c r="B464" s="1" t="n">
        <v>4</v>
      </c>
      <c r="C464" s="1" t="n">
        <v>1368</v>
      </c>
      <c r="D464" s="1" t="s">
        <v>7551</v>
      </c>
      <c r="E464" s="1" t="n">
        <v>339</v>
      </c>
      <c r="F464" s="1" t="n">
        <v>31</v>
      </c>
      <c r="G464" s="1" t="n">
        <v>718.2</v>
      </c>
      <c r="H464" s="4" t="n">
        <v>46082.6009365741</v>
      </c>
      <c r="I4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463BT6000394136833931718.246082.6009365741</v>
      </c>
      <c r="J464" s="1" t="n">
        <f aca="false">COUNTIF(I:I, $I464)</f>
        <v>1</v>
      </c>
      <c r="K464" s="1" t="str">
        <f aca="false">IF(ISNA(VLOOKUP(Table4[product_id], tblProducts[], tblProducts[product_name],FALSE() )), "Invalid", "Valid")</f>
        <v>Valid</v>
      </c>
      <c r="L464" s="5" t="str">
        <f aca="false">IF(ISNA(VLOOKUP(Table4[[#This Row],[warehouse_id]], tblwhouse[], tblwhouse[warehouse_name],FALSE() )), "Invalid", "Valid")</f>
        <v>Valid</v>
      </c>
    </row>
    <row r="465" customFormat="false" ht="15" hidden="false" customHeight="true" outlineLevel="0" collapsed="false">
      <c r="A465" s="1" t="n">
        <v>464</v>
      </c>
      <c r="B465" s="1" t="n">
        <v>3</v>
      </c>
      <c r="C465" s="1" t="n">
        <v>2067</v>
      </c>
      <c r="D465" s="1" t="s">
        <v>7552</v>
      </c>
      <c r="E465" s="1" t="n">
        <v>368</v>
      </c>
      <c r="F465" s="1" t="n">
        <v>34</v>
      </c>
      <c r="G465" s="1" t="n">
        <v>506.91</v>
      </c>
      <c r="H465" s="4" t="n">
        <v>46192.6009365741</v>
      </c>
      <c r="I4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464BT1036543206736834506.9146192.6009365741</v>
      </c>
      <c r="J465" s="1" t="n">
        <f aca="false">COUNTIF(I:I, $I465)</f>
        <v>1</v>
      </c>
      <c r="K465" s="1" t="str">
        <f aca="false">IF(ISNA(VLOOKUP(Table4[product_id], tblProducts[], tblProducts[product_name],FALSE() )), "Invalid", "Valid")</f>
        <v>Valid</v>
      </c>
      <c r="L465" s="5" t="str">
        <f aca="false">IF(ISNA(VLOOKUP(Table4[[#This Row],[warehouse_id]], tblwhouse[], tblwhouse[warehouse_name],FALSE() )), "Invalid", "Valid")</f>
        <v>Valid</v>
      </c>
    </row>
    <row r="466" customFormat="false" ht="15" hidden="false" customHeight="true" outlineLevel="0" collapsed="false">
      <c r="A466" s="1" t="n">
        <v>465</v>
      </c>
      <c r="B466" s="1" t="n">
        <v>3</v>
      </c>
      <c r="C466" s="1" t="n">
        <v>1030</v>
      </c>
      <c r="D466" s="1" t="s">
        <v>7553</v>
      </c>
      <c r="E466" s="1" t="n">
        <v>366</v>
      </c>
      <c r="F466" s="1" t="n">
        <v>39</v>
      </c>
      <c r="G466" s="1" t="n">
        <v>216.7</v>
      </c>
      <c r="H466" s="4" t="n">
        <v>46035.6009365741</v>
      </c>
      <c r="I4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465BT5519613103036639216.746035.6009365741</v>
      </c>
      <c r="J466" s="1" t="n">
        <f aca="false">COUNTIF(I:I, $I466)</f>
        <v>1</v>
      </c>
      <c r="K466" s="1" t="str">
        <f aca="false">IF(ISNA(VLOOKUP(Table4[product_id], tblProducts[], tblProducts[product_name],FALSE() )), "Invalid", "Valid")</f>
        <v>Valid</v>
      </c>
      <c r="L466" s="5" t="str">
        <f aca="false">IF(ISNA(VLOOKUP(Table4[[#This Row],[warehouse_id]], tblwhouse[], tblwhouse[warehouse_name],FALSE() )), "Invalid", "Valid")</f>
        <v>Valid</v>
      </c>
    </row>
    <row r="467" customFormat="false" ht="15" hidden="false" customHeight="true" outlineLevel="0" collapsed="false">
      <c r="A467" s="1" t="n">
        <v>466</v>
      </c>
      <c r="B467" s="1" t="n">
        <v>1</v>
      </c>
      <c r="C467" s="1" t="n">
        <v>1783</v>
      </c>
      <c r="D467" s="1" t="s">
        <v>7554</v>
      </c>
      <c r="E467" s="1" t="n">
        <v>70</v>
      </c>
      <c r="F467" s="1" t="n">
        <v>40</v>
      </c>
      <c r="G467" s="1" t="n">
        <v>22.36</v>
      </c>
      <c r="H467" s="4" t="n">
        <v>46175.6009365741</v>
      </c>
      <c r="I4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466BT32137811783704022.3646175.6009365741</v>
      </c>
      <c r="J467" s="1" t="n">
        <f aca="false">COUNTIF(I:I, $I467)</f>
        <v>1</v>
      </c>
      <c r="K467" s="1" t="str">
        <f aca="false">IF(ISNA(VLOOKUP(Table4[product_id], tblProducts[], tblProducts[product_name],FALSE() )), "Invalid", "Valid")</f>
        <v>Valid</v>
      </c>
      <c r="L467" s="5" t="str">
        <f aca="false">IF(ISNA(VLOOKUP(Table4[[#This Row],[warehouse_id]], tblwhouse[], tblwhouse[warehouse_name],FALSE() )), "Invalid", "Valid")</f>
        <v>Valid</v>
      </c>
    </row>
    <row r="468" customFormat="false" ht="15" hidden="false" customHeight="true" outlineLevel="0" collapsed="false">
      <c r="A468" s="1" t="n">
        <v>467</v>
      </c>
      <c r="B468" s="1" t="n">
        <v>4</v>
      </c>
      <c r="C468" s="1" t="n">
        <v>662</v>
      </c>
      <c r="D468" s="1" t="s">
        <v>7555</v>
      </c>
      <c r="E468" s="1" t="n">
        <v>243</v>
      </c>
      <c r="F468" s="1" t="n">
        <v>72</v>
      </c>
      <c r="G468" s="1" t="n">
        <v>793.35</v>
      </c>
      <c r="H468" s="4" t="n">
        <v>46190.6009365741</v>
      </c>
      <c r="I4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467BT469473466224372793.3546190.6009365741</v>
      </c>
      <c r="J468" s="1" t="n">
        <f aca="false">COUNTIF(I:I, $I468)</f>
        <v>1</v>
      </c>
      <c r="K468" s="1" t="str">
        <f aca="false">IF(ISNA(VLOOKUP(Table4[product_id], tblProducts[], tblProducts[product_name],FALSE() )), "Invalid", "Valid")</f>
        <v>Valid</v>
      </c>
      <c r="L468" s="5" t="str">
        <f aca="false">IF(ISNA(VLOOKUP(Table4[[#This Row],[warehouse_id]], tblwhouse[], tblwhouse[warehouse_name],FALSE() )), "Invalid", "Valid")</f>
        <v>Valid</v>
      </c>
    </row>
    <row r="469" customFormat="false" ht="15" hidden="false" customHeight="true" outlineLevel="0" collapsed="false">
      <c r="A469" s="1" t="n">
        <v>468</v>
      </c>
      <c r="B469" s="1" t="n">
        <v>4</v>
      </c>
      <c r="C469" s="1" t="n">
        <v>519</v>
      </c>
      <c r="D469" s="1" t="s">
        <v>7556</v>
      </c>
      <c r="E469" s="1" t="n">
        <v>55</v>
      </c>
      <c r="F469" s="1" t="n">
        <v>58</v>
      </c>
      <c r="G469" s="1" t="n">
        <v>988.13</v>
      </c>
      <c r="H469" s="4" t="n">
        <v>46042.6009365741</v>
      </c>
      <c r="I4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468BT74107945195558988.1346042.6009365741</v>
      </c>
      <c r="J469" s="1" t="n">
        <f aca="false">COUNTIF(I:I, $I469)</f>
        <v>1</v>
      </c>
      <c r="K469" s="1" t="str">
        <f aca="false">IF(ISNA(VLOOKUP(Table4[product_id], tblProducts[], tblProducts[product_name],FALSE() )), "Invalid", "Valid")</f>
        <v>Valid</v>
      </c>
      <c r="L469" s="5" t="str">
        <f aca="false">IF(ISNA(VLOOKUP(Table4[[#This Row],[warehouse_id]], tblwhouse[], tblwhouse[warehouse_name],FALSE() )), "Invalid", "Valid")</f>
        <v>Valid</v>
      </c>
    </row>
    <row r="470" customFormat="false" ht="15" hidden="false" customHeight="true" outlineLevel="0" collapsed="false">
      <c r="A470" s="1" t="n">
        <v>469</v>
      </c>
      <c r="B470" s="1" t="n">
        <v>3</v>
      </c>
      <c r="C470" s="1" t="n">
        <v>2730</v>
      </c>
      <c r="D470" s="1" t="s">
        <v>7557</v>
      </c>
      <c r="E470" s="1" t="n">
        <v>134</v>
      </c>
      <c r="F470" s="1" t="n">
        <v>24</v>
      </c>
      <c r="G470" s="1" t="n">
        <v>1450.26</v>
      </c>
      <c r="H470" s="4" t="n">
        <v>46220.6009365741</v>
      </c>
      <c r="I4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469BT94843132730134241450.2646220.6009365741</v>
      </c>
      <c r="J470" s="1" t="n">
        <f aca="false">COUNTIF(I:I, $I470)</f>
        <v>1</v>
      </c>
      <c r="K470" s="1" t="str">
        <f aca="false">IF(ISNA(VLOOKUP(Table4[product_id], tblProducts[], tblProducts[product_name],FALSE() )), "Invalid", "Valid")</f>
        <v>Valid</v>
      </c>
      <c r="L470" s="5" t="str">
        <f aca="false">IF(ISNA(VLOOKUP(Table4[[#This Row],[warehouse_id]], tblwhouse[], tblwhouse[warehouse_name],FALSE() )), "Invalid", "Valid")</f>
        <v>Valid</v>
      </c>
    </row>
    <row r="471" customFormat="false" ht="15" hidden="false" customHeight="true" outlineLevel="0" collapsed="false">
      <c r="A471" s="1" t="n">
        <v>470</v>
      </c>
      <c r="B471" s="1" t="n">
        <v>2</v>
      </c>
      <c r="C471" s="1" t="n">
        <v>2424</v>
      </c>
      <c r="D471" s="1" t="s">
        <v>7558</v>
      </c>
      <c r="E471" s="1" t="n">
        <v>343</v>
      </c>
      <c r="F471" s="1" t="n">
        <v>27</v>
      </c>
      <c r="G471" s="1" t="n">
        <v>259.72</v>
      </c>
      <c r="H471" s="4" t="n">
        <v>45903.6009365741</v>
      </c>
      <c r="I4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470BT3618342242434327259.7245903.6009365741</v>
      </c>
      <c r="J471" s="1" t="n">
        <f aca="false">COUNTIF(I:I, $I471)</f>
        <v>1</v>
      </c>
      <c r="K471" s="1" t="str">
        <f aca="false">IF(ISNA(VLOOKUP(Table4[product_id], tblProducts[], tblProducts[product_name],FALSE() )), "Invalid", "Valid")</f>
        <v>Valid</v>
      </c>
      <c r="L471" s="5" t="str">
        <f aca="false">IF(ISNA(VLOOKUP(Table4[[#This Row],[warehouse_id]], tblwhouse[], tblwhouse[warehouse_name],FALSE() )), "Invalid", "Valid")</f>
        <v>Valid</v>
      </c>
    </row>
    <row r="472" customFormat="false" ht="15" hidden="false" customHeight="true" outlineLevel="0" collapsed="false">
      <c r="A472" s="1" t="n">
        <v>471</v>
      </c>
      <c r="B472" s="1" t="n">
        <v>1</v>
      </c>
      <c r="C472" s="1" t="n">
        <v>243</v>
      </c>
      <c r="D472" s="1" t="s">
        <v>7559</v>
      </c>
      <c r="E472" s="1" t="n">
        <v>463</v>
      </c>
      <c r="F472" s="1" t="n">
        <v>74</v>
      </c>
      <c r="G472" s="1" t="n">
        <v>86.18</v>
      </c>
      <c r="H472" s="4" t="n">
        <v>46076.6009365741</v>
      </c>
      <c r="I4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471BT42146212434637486.1846076.6009365741</v>
      </c>
      <c r="J472" s="1" t="n">
        <f aca="false">COUNTIF(I:I, $I472)</f>
        <v>1</v>
      </c>
      <c r="K472" s="1" t="str">
        <f aca="false">IF(ISNA(VLOOKUP(Table4[product_id], tblProducts[], tblProducts[product_name],FALSE() )), "Invalid", "Valid")</f>
        <v>Valid</v>
      </c>
      <c r="L472" s="5" t="str">
        <f aca="false">IF(ISNA(VLOOKUP(Table4[[#This Row],[warehouse_id]], tblwhouse[], tblwhouse[warehouse_name],FALSE() )), "Invalid", "Valid")</f>
        <v>Valid</v>
      </c>
    </row>
    <row r="473" customFormat="false" ht="15" hidden="false" customHeight="true" outlineLevel="0" collapsed="false">
      <c r="A473" s="1" t="n">
        <v>472</v>
      </c>
      <c r="B473" s="1" t="n">
        <v>3</v>
      </c>
      <c r="C473" s="1" t="n">
        <v>434</v>
      </c>
      <c r="D473" s="1" t="s">
        <v>7560</v>
      </c>
      <c r="E473" s="1" t="n">
        <v>138</v>
      </c>
      <c r="F473" s="1" t="n">
        <v>77</v>
      </c>
      <c r="G473" s="1" t="n">
        <v>95.53</v>
      </c>
      <c r="H473" s="4" t="n">
        <v>46036.6009365741</v>
      </c>
      <c r="I4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472BT93894734341387795.5346036.6009365741</v>
      </c>
      <c r="J473" s="1" t="n">
        <f aca="false">COUNTIF(I:I, $I473)</f>
        <v>1</v>
      </c>
      <c r="K473" s="1" t="str">
        <f aca="false">IF(ISNA(VLOOKUP(Table4[product_id], tblProducts[], tblProducts[product_name],FALSE() )), "Invalid", "Valid")</f>
        <v>Valid</v>
      </c>
      <c r="L473" s="5" t="str">
        <f aca="false">IF(ISNA(VLOOKUP(Table4[[#This Row],[warehouse_id]], tblwhouse[], tblwhouse[warehouse_name],FALSE() )), "Invalid", "Valid")</f>
        <v>Valid</v>
      </c>
    </row>
    <row r="474" customFormat="false" ht="15" hidden="false" customHeight="true" outlineLevel="0" collapsed="false">
      <c r="A474" s="1" t="n">
        <v>473</v>
      </c>
      <c r="B474" s="1" t="n">
        <v>2</v>
      </c>
      <c r="C474" s="1" t="n">
        <v>595</v>
      </c>
      <c r="D474" s="1" t="s">
        <v>7561</v>
      </c>
      <c r="E474" s="1" t="n">
        <v>30</v>
      </c>
      <c r="F474" s="1" t="n">
        <v>25</v>
      </c>
      <c r="G474" s="1" t="n">
        <v>1388.84</v>
      </c>
      <c r="H474" s="4" t="n">
        <v>45937.6009365741</v>
      </c>
      <c r="I4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473BT386274259530251388.8445937.6009365741</v>
      </c>
      <c r="J474" s="1" t="n">
        <f aca="false">COUNTIF(I:I, $I474)</f>
        <v>1</v>
      </c>
      <c r="K474" s="1" t="str">
        <f aca="false">IF(ISNA(VLOOKUP(Table4[product_id], tblProducts[], tblProducts[product_name],FALSE() )), "Invalid", "Valid")</f>
        <v>Valid</v>
      </c>
      <c r="L474" s="5" t="str">
        <f aca="false">IF(ISNA(VLOOKUP(Table4[[#This Row],[warehouse_id]], tblwhouse[], tblwhouse[warehouse_name],FALSE() )), "Invalid", "Valid")</f>
        <v>Valid</v>
      </c>
    </row>
    <row r="475" customFormat="false" ht="15" hidden="false" customHeight="true" outlineLevel="0" collapsed="false">
      <c r="A475" s="1" t="n">
        <v>474</v>
      </c>
      <c r="B475" s="1" t="n">
        <v>1</v>
      </c>
      <c r="C475" s="1" t="n">
        <v>1772</v>
      </c>
      <c r="D475" s="1" t="s">
        <v>7562</v>
      </c>
      <c r="E475" s="1" t="n">
        <v>394</v>
      </c>
      <c r="F475" s="1" t="n">
        <v>54</v>
      </c>
      <c r="G475" s="1" t="n">
        <v>1403.34</v>
      </c>
      <c r="H475" s="4" t="n">
        <v>46192.6009365741</v>
      </c>
      <c r="I4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474BT65721111772394541403.3446192.6009365741</v>
      </c>
      <c r="J475" s="1" t="n">
        <f aca="false">COUNTIF(I:I, $I475)</f>
        <v>1</v>
      </c>
      <c r="K475" s="1" t="str">
        <f aca="false">IF(ISNA(VLOOKUP(Table4[product_id], tblProducts[], tblProducts[product_name],FALSE() )), "Invalid", "Valid")</f>
        <v>Valid</v>
      </c>
      <c r="L475" s="5" t="str">
        <f aca="false">IF(ISNA(VLOOKUP(Table4[[#This Row],[warehouse_id]], tblwhouse[], tblwhouse[warehouse_name],FALSE() )), "Invalid", "Valid")</f>
        <v>Valid</v>
      </c>
    </row>
    <row r="476" customFormat="false" ht="15" hidden="false" customHeight="true" outlineLevel="0" collapsed="false">
      <c r="A476" s="1" t="n">
        <v>475</v>
      </c>
      <c r="B476" s="1" t="n">
        <v>2</v>
      </c>
      <c r="C476" s="1" t="n">
        <v>814</v>
      </c>
      <c r="D476" s="1" t="s">
        <v>7563</v>
      </c>
      <c r="E476" s="1" t="n">
        <v>203</v>
      </c>
      <c r="F476" s="1" t="n">
        <v>52</v>
      </c>
      <c r="G476" s="1" t="n">
        <v>1380.91</v>
      </c>
      <c r="H476" s="4" t="n">
        <v>45988.6009365741</v>
      </c>
      <c r="I4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475BT9635942814203521380.9145988.6009365741</v>
      </c>
      <c r="J476" s="1" t="n">
        <f aca="false">COUNTIF(I:I, $I476)</f>
        <v>1</v>
      </c>
      <c r="K476" s="1" t="str">
        <f aca="false">IF(ISNA(VLOOKUP(Table4[product_id], tblProducts[], tblProducts[product_name],FALSE() )), "Invalid", "Valid")</f>
        <v>Valid</v>
      </c>
      <c r="L476" s="5" t="str">
        <f aca="false">IF(ISNA(VLOOKUP(Table4[[#This Row],[warehouse_id]], tblwhouse[], tblwhouse[warehouse_name],FALSE() )), "Invalid", "Valid")</f>
        <v>Valid</v>
      </c>
    </row>
    <row r="477" customFormat="false" ht="15" hidden="false" customHeight="true" outlineLevel="0" collapsed="false">
      <c r="A477" s="1" t="n">
        <v>476</v>
      </c>
      <c r="B477" s="1" t="n">
        <v>2</v>
      </c>
      <c r="C477" s="1" t="n">
        <v>200</v>
      </c>
      <c r="D477" s="1" t="s">
        <v>7564</v>
      </c>
      <c r="E477" s="1" t="n">
        <v>13</v>
      </c>
      <c r="F477" s="1" t="n">
        <v>37</v>
      </c>
      <c r="G477" s="1" t="n">
        <v>1057.06</v>
      </c>
      <c r="H477" s="4" t="n">
        <v>46137.6009365741</v>
      </c>
      <c r="I4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476BT605335220013371057.0646137.6009365741</v>
      </c>
      <c r="J477" s="1" t="n">
        <f aca="false">COUNTIF(I:I, $I477)</f>
        <v>1</v>
      </c>
      <c r="K477" s="1" t="str">
        <f aca="false">IF(ISNA(VLOOKUP(Table4[product_id], tblProducts[], tblProducts[product_name],FALSE() )), "Invalid", "Valid")</f>
        <v>Valid</v>
      </c>
      <c r="L477" s="5" t="str">
        <f aca="false">IF(ISNA(VLOOKUP(Table4[[#This Row],[warehouse_id]], tblwhouse[], tblwhouse[warehouse_name],FALSE() )), "Invalid", "Valid")</f>
        <v>Valid</v>
      </c>
    </row>
    <row r="478" customFormat="false" ht="15" hidden="false" customHeight="true" outlineLevel="0" collapsed="false">
      <c r="A478" s="1" t="n">
        <v>477</v>
      </c>
      <c r="B478" s="1" t="n">
        <v>3</v>
      </c>
      <c r="C478" s="1" t="n">
        <v>1086</v>
      </c>
      <c r="D478" s="1" t="s">
        <v>7565</v>
      </c>
      <c r="E478" s="1" t="n">
        <v>172</v>
      </c>
      <c r="F478" s="1" t="n">
        <v>64</v>
      </c>
      <c r="G478" s="1" t="n">
        <v>1489.88</v>
      </c>
      <c r="H478" s="4" t="n">
        <v>46009.6009365741</v>
      </c>
      <c r="I4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477BT95911531086172641489.8846009.6009365741</v>
      </c>
      <c r="J478" s="1" t="n">
        <f aca="false">COUNTIF(I:I, $I478)</f>
        <v>1</v>
      </c>
      <c r="K478" s="1" t="str">
        <f aca="false">IF(ISNA(VLOOKUP(Table4[product_id], tblProducts[], tblProducts[product_name],FALSE() )), "Invalid", "Valid")</f>
        <v>Valid</v>
      </c>
      <c r="L478" s="5" t="str">
        <f aca="false">IF(ISNA(VLOOKUP(Table4[[#This Row],[warehouse_id]], tblwhouse[], tblwhouse[warehouse_name],FALSE() )), "Invalid", "Valid")</f>
        <v>Valid</v>
      </c>
    </row>
    <row r="479" customFormat="false" ht="15" hidden="false" customHeight="true" outlineLevel="0" collapsed="false">
      <c r="A479" s="1" t="n">
        <v>478</v>
      </c>
      <c r="B479" s="1" t="n">
        <v>3</v>
      </c>
      <c r="C479" s="1" t="n">
        <v>1701</v>
      </c>
      <c r="D479" s="1" t="s">
        <v>7566</v>
      </c>
      <c r="E479" s="1" t="n">
        <v>304</v>
      </c>
      <c r="F479" s="1" t="n">
        <v>46</v>
      </c>
      <c r="G479" s="1" t="n">
        <v>1129.33</v>
      </c>
      <c r="H479" s="4" t="n">
        <v>46067.6009365741</v>
      </c>
      <c r="I4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478BT94952231701304461129.3346067.6009365741</v>
      </c>
      <c r="J479" s="1" t="n">
        <f aca="false">COUNTIF(I:I, $I479)</f>
        <v>1</v>
      </c>
      <c r="K479" s="1" t="str">
        <f aca="false">IF(ISNA(VLOOKUP(Table4[product_id], tblProducts[], tblProducts[product_name],FALSE() )), "Invalid", "Valid")</f>
        <v>Valid</v>
      </c>
      <c r="L479" s="5" t="str">
        <f aca="false">IF(ISNA(VLOOKUP(Table4[[#This Row],[warehouse_id]], tblwhouse[], tblwhouse[warehouse_name],FALSE() )), "Invalid", "Valid")</f>
        <v>Valid</v>
      </c>
    </row>
    <row r="480" customFormat="false" ht="15" hidden="false" customHeight="true" outlineLevel="0" collapsed="false">
      <c r="A480" s="1" t="n">
        <v>479</v>
      </c>
      <c r="B480" s="1" t="n">
        <v>2</v>
      </c>
      <c r="C480" s="1" t="n">
        <v>2044</v>
      </c>
      <c r="D480" s="1" t="s">
        <v>7567</v>
      </c>
      <c r="E480" s="1" t="n">
        <v>31</v>
      </c>
      <c r="F480" s="1" t="n">
        <v>68</v>
      </c>
      <c r="G480" s="1" t="n">
        <v>931.02</v>
      </c>
      <c r="H480" s="4" t="n">
        <v>46167.6009365741</v>
      </c>
      <c r="I4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479BT791943220443168931.0246167.6009365741</v>
      </c>
      <c r="J480" s="1" t="n">
        <f aca="false">COUNTIF(I:I, $I480)</f>
        <v>1</v>
      </c>
      <c r="K480" s="1" t="str">
        <f aca="false">IF(ISNA(VLOOKUP(Table4[product_id], tblProducts[], tblProducts[product_name],FALSE() )), "Invalid", "Valid")</f>
        <v>Valid</v>
      </c>
      <c r="L480" s="5" t="str">
        <f aca="false">IF(ISNA(VLOOKUP(Table4[[#This Row],[warehouse_id]], tblwhouse[], tblwhouse[warehouse_name],FALSE() )), "Invalid", "Valid")</f>
        <v>Valid</v>
      </c>
    </row>
    <row r="481" customFormat="false" ht="15" hidden="false" customHeight="true" outlineLevel="0" collapsed="false">
      <c r="A481" s="1" t="n">
        <v>480</v>
      </c>
      <c r="B481" s="1" t="n">
        <v>4</v>
      </c>
      <c r="C481" s="1" t="n">
        <v>2590</v>
      </c>
      <c r="D481" s="1" t="s">
        <v>7568</v>
      </c>
      <c r="E481" s="1" t="n">
        <v>321</v>
      </c>
      <c r="F481" s="1" t="n">
        <v>36</v>
      </c>
      <c r="G481" s="1" t="n">
        <v>1244.15</v>
      </c>
      <c r="H481" s="4" t="n">
        <v>46194.6009365741</v>
      </c>
      <c r="I4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480BT99157242590321361244.1546194.6009365741</v>
      </c>
      <c r="J481" s="1" t="n">
        <f aca="false">COUNTIF(I:I, $I481)</f>
        <v>1</v>
      </c>
      <c r="K481" s="1" t="str">
        <f aca="false">IF(ISNA(VLOOKUP(Table4[product_id], tblProducts[], tblProducts[product_name],FALSE() )), "Invalid", "Valid")</f>
        <v>Valid</v>
      </c>
      <c r="L481" s="5" t="str">
        <f aca="false">IF(ISNA(VLOOKUP(Table4[[#This Row],[warehouse_id]], tblwhouse[], tblwhouse[warehouse_name],FALSE() )), "Invalid", "Valid")</f>
        <v>Valid</v>
      </c>
    </row>
    <row r="482" customFormat="false" ht="15" hidden="false" customHeight="true" outlineLevel="0" collapsed="false">
      <c r="A482" s="1" t="n">
        <v>481</v>
      </c>
      <c r="B482" s="1" t="n">
        <v>4</v>
      </c>
      <c r="C482" s="1" t="n">
        <v>1688</v>
      </c>
      <c r="D482" s="1" t="s">
        <v>7569</v>
      </c>
      <c r="E482" s="1" t="n">
        <v>66</v>
      </c>
      <c r="F482" s="1" t="n">
        <v>24</v>
      </c>
      <c r="G482" s="1" t="n">
        <v>646.92</v>
      </c>
      <c r="H482" s="4" t="n">
        <v>46140.6009365741</v>
      </c>
      <c r="I4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481BT754568416886624646.9246140.6009365741</v>
      </c>
      <c r="J482" s="1" t="n">
        <f aca="false">COUNTIF(I:I, $I482)</f>
        <v>1</v>
      </c>
      <c r="K482" s="1" t="str">
        <f aca="false">IF(ISNA(VLOOKUP(Table4[product_id], tblProducts[], tblProducts[product_name],FALSE() )), "Invalid", "Valid")</f>
        <v>Valid</v>
      </c>
      <c r="L482" s="5" t="str">
        <f aca="false">IF(ISNA(VLOOKUP(Table4[[#This Row],[warehouse_id]], tblwhouse[], tblwhouse[warehouse_name],FALSE() )), "Invalid", "Valid")</f>
        <v>Valid</v>
      </c>
    </row>
    <row r="483" customFormat="false" ht="15" hidden="false" customHeight="true" outlineLevel="0" collapsed="false">
      <c r="A483" s="1" t="n">
        <v>482</v>
      </c>
      <c r="B483" s="1" t="n">
        <v>2</v>
      </c>
      <c r="C483" s="1" t="n">
        <v>51</v>
      </c>
      <c r="D483" s="1" t="s">
        <v>7570</v>
      </c>
      <c r="E483" s="1" t="n">
        <v>402</v>
      </c>
      <c r="F483" s="1" t="n">
        <v>51</v>
      </c>
      <c r="G483" s="1" t="n">
        <v>73.7</v>
      </c>
      <c r="H483" s="4" t="n">
        <v>46192.6009365741</v>
      </c>
      <c r="I4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482BT9493262514025173.746192.6009365741</v>
      </c>
      <c r="J483" s="1" t="n">
        <f aca="false">COUNTIF(I:I, $I483)</f>
        <v>1</v>
      </c>
      <c r="K483" s="1" t="str">
        <f aca="false">IF(ISNA(VLOOKUP(Table4[product_id], tblProducts[], tblProducts[product_name],FALSE() )), "Invalid", "Valid")</f>
        <v>Valid</v>
      </c>
      <c r="L483" s="5" t="str">
        <f aca="false">IF(ISNA(VLOOKUP(Table4[[#This Row],[warehouse_id]], tblwhouse[], tblwhouse[warehouse_name],FALSE() )), "Invalid", "Valid")</f>
        <v>Valid</v>
      </c>
    </row>
    <row r="484" customFormat="false" ht="15" hidden="false" customHeight="true" outlineLevel="0" collapsed="false">
      <c r="A484" s="1" t="n">
        <v>483</v>
      </c>
      <c r="B484" s="1" t="n">
        <v>2</v>
      </c>
      <c r="C484" s="1" t="n">
        <v>681</v>
      </c>
      <c r="D484" s="1" t="s">
        <v>7571</v>
      </c>
      <c r="E484" s="1" t="n">
        <v>315</v>
      </c>
      <c r="F484" s="1" t="n">
        <v>20</v>
      </c>
      <c r="G484" s="1" t="n">
        <v>241.4</v>
      </c>
      <c r="H484" s="4" t="n">
        <v>45979.6009365741</v>
      </c>
      <c r="I4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483BT405678268131520241.445979.6009365741</v>
      </c>
      <c r="J484" s="1" t="n">
        <f aca="false">COUNTIF(I:I, $I484)</f>
        <v>1</v>
      </c>
      <c r="K484" s="1" t="str">
        <f aca="false">IF(ISNA(VLOOKUP(Table4[product_id], tblProducts[], tblProducts[product_name],FALSE() )), "Invalid", "Valid")</f>
        <v>Valid</v>
      </c>
      <c r="L484" s="5" t="str">
        <f aca="false">IF(ISNA(VLOOKUP(Table4[[#This Row],[warehouse_id]], tblwhouse[], tblwhouse[warehouse_name],FALSE() )), "Invalid", "Valid")</f>
        <v>Valid</v>
      </c>
    </row>
    <row r="485" customFormat="false" ht="15" hidden="false" customHeight="true" outlineLevel="0" collapsed="false">
      <c r="A485" s="1" t="n">
        <v>484</v>
      </c>
      <c r="B485" s="1" t="n">
        <v>4</v>
      </c>
      <c r="C485" s="1" t="n">
        <v>2402</v>
      </c>
      <c r="D485" s="1" t="s">
        <v>7572</v>
      </c>
      <c r="E485" s="1" t="n">
        <v>338</v>
      </c>
      <c r="F485" s="1" t="n">
        <v>49</v>
      </c>
      <c r="G485" s="1" t="n">
        <v>1156.55</v>
      </c>
      <c r="H485" s="4" t="n">
        <v>45914.6009365741</v>
      </c>
      <c r="I4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484BT59382742402338491156.5545914.6009365741</v>
      </c>
      <c r="J485" s="1" t="n">
        <f aca="false">COUNTIF(I:I, $I485)</f>
        <v>1</v>
      </c>
      <c r="K485" s="1" t="str">
        <f aca="false">IF(ISNA(VLOOKUP(Table4[product_id], tblProducts[], tblProducts[product_name],FALSE() )), "Invalid", "Valid")</f>
        <v>Valid</v>
      </c>
      <c r="L485" s="5" t="str">
        <f aca="false">IF(ISNA(VLOOKUP(Table4[[#This Row],[warehouse_id]], tblwhouse[], tblwhouse[warehouse_name],FALSE() )), "Invalid", "Valid")</f>
        <v>Valid</v>
      </c>
    </row>
    <row r="486" customFormat="false" ht="15" hidden="false" customHeight="true" outlineLevel="0" collapsed="false">
      <c r="A486" s="1" t="n">
        <v>485</v>
      </c>
      <c r="B486" s="1" t="n">
        <v>3</v>
      </c>
      <c r="C486" s="1" t="n">
        <v>2417</v>
      </c>
      <c r="D486" s="1" t="s">
        <v>7573</v>
      </c>
      <c r="E486" s="1" t="n">
        <v>340</v>
      </c>
      <c r="F486" s="1" t="n">
        <v>55</v>
      </c>
      <c r="G486" s="1" t="n">
        <v>319.88</v>
      </c>
      <c r="H486" s="4" t="n">
        <v>46122.6009365741</v>
      </c>
      <c r="I4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485BT2913863241734055319.8846122.6009365741</v>
      </c>
      <c r="J486" s="1" t="n">
        <f aca="false">COUNTIF(I:I, $I486)</f>
        <v>1</v>
      </c>
      <c r="K486" s="1" t="str">
        <f aca="false">IF(ISNA(VLOOKUP(Table4[product_id], tblProducts[], tblProducts[product_name],FALSE() )), "Invalid", "Valid")</f>
        <v>Valid</v>
      </c>
      <c r="L486" s="5" t="str">
        <f aca="false">IF(ISNA(VLOOKUP(Table4[[#This Row],[warehouse_id]], tblwhouse[], tblwhouse[warehouse_name],FALSE() )), "Invalid", "Valid")</f>
        <v>Valid</v>
      </c>
    </row>
    <row r="487" customFormat="false" ht="15" hidden="false" customHeight="true" outlineLevel="0" collapsed="false">
      <c r="A487" s="1" t="n">
        <v>486</v>
      </c>
      <c r="B487" s="1" t="n">
        <v>1</v>
      </c>
      <c r="C487" s="1" t="n">
        <v>1477</v>
      </c>
      <c r="D487" s="1" t="s">
        <v>7574</v>
      </c>
      <c r="E487" s="1" t="n">
        <v>134</v>
      </c>
      <c r="F487" s="1" t="n">
        <v>78</v>
      </c>
      <c r="G487" s="1" t="n">
        <v>1030.84</v>
      </c>
      <c r="H487" s="4" t="n">
        <v>45964.6009365741</v>
      </c>
      <c r="I4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486BT99541111477134781030.8445964.6009365741</v>
      </c>
      <c r="J487" s="1" t="n">
        <f aca="false">COUNTIF(I:I, $I487)</f>
        <v>1</v>
      </c>
      <c r="K487" s="1" t="str">
        <f aca="false">IF(ISNA(VLOOKUP(Table4[product_id], tblProducts[], tblProducts[product_name],FALSE() )), "Invalid", "Valid")</f>
        <v>Valid</v>
      </c>
      <c r="L487" s="5" t="str">
        <f aca="false">IF(ISNA(VLOOKUP(Table4[[#This Row],[warehouse_id]], tblwhouse[], tblwhouse[warehouse_name],FALSE() )), "Invalid", "Valid")</f>
        <v>Valid</v>
      </c>
    </row>
    <row r="488" customFormat="false" ht="15" hidden="false" customHeight="true" outlineLevel="0" collapsed="false">
      <c r="A488" s="1" t="n">
        <v>487</v>
      </c>
      <c r="B488" s="1" t="n">
        <v>3</v>
      </c>
      <c r="C488" s="1" t="n">
        <v>2081</v>
      </c>
      <c r="D488" s="1" t="s">
        <v>7575</v>
      </c>
      <c r="E488" s="1" t="n">
        <v>422</v>
      </c>
      <c r="F488" s="1" t="n">
        <v>76</v>
      </c>
      <c r="G488" s="1" t="n">
        <v>70.94</v>
      </c>
      <c r="H488" s="4" t="n">
        <v>45890.6009365741</v>
      </c>
      <c r="I4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487BT827750320814227670.9445890.6009365741</v>
      </c>
      <c r="J488" s="1" t="n">
        <f aca="false">COUNTIF(I:I, $I488)</f>
        <v>1</v>
      </c>
      <c r="K488" s="1" t="str">
        <f aca="false">IF(ISNA(VLOOKUP(Table4[product_id], tblProducts[], tblProducts[product_name],FALSE() )), "Invalid", "Valid")</f>
        <v>Valid</v>
      </c>
      <c r="L488" s="5" t="str">
        <f aca="false">IF(ISNA(VLOOKUP(Table4[[#This Row],[warehouse_id]], tblwhouse[], tblwhouse[warehouse_name],FALSE() )), "Invalid", "Valid")</f>
        <v>Valid</v>
      </c>
    </row>
    <row r="489" customFormat="false" ht="15" hidden="false" customHeight="true" outlineLevel="0" collapsed="false">
      <c r="A489" s="1" t="n">
        <v>488</v>
      </c>
      <c r="B489" s="1" t="n">
        <v>3</v>
      </c>
      <c r="C489" s="1" t="n">
        <v>2791</v>
      </c>
      <c r="D489" s="1" t="s">
        <v>7576</v>
      </c>
      <c r="E489" s="1" t="n">
        <v>96</v>
      </c>
      <c r="F489" s="1" t="n">
        <v>20</v>
      </c>
      <c r="G489" s="1" t="n">
        <v>761.53</v>
      </c>
      <c r="H489" s="4" t="n">
        <v>46213.6009365741</v>
      </c>
      <c r="I4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488BT892568327919620761.5346213.6009365741</v>
      </c>
      <c r="J489" s="1" t="n">
        <f aca="false">COUNTIF(I:I, $I489)</f>
        <v>1</v>
      </c>
      <c r="K489" s="1" t="str">
        <f aca="false">IF(ISNA(VLOOKUP(Table4[product_id], tblProducts[], tblProducts[product_name],FALSE() )), "Invalid", "Valid")</f>
        <v>Valid</v>
      </c>
      <c r="L489" s="5" t="str">
        <f aca="false">IF(ISNA(VLOOKUP(Table4[[#This Row],[warehouse_id]], tblwhouse[], tblwhouse[warehouse_name],FALSE() )), "Invalid", "Valid")</f>
        <v>Valid</v>
      </c>
    </row>
    <row r="490" customFormat="false" ht="15" hidden="false" customHeight="true" outlineLevel="0" collapsed="false">
      <c r="A490" s="1" t="n">
        <v>489</v>
      </c>
      <c r="B490" s="1" t="n">
        <v>3</v>
      </c>
      <c r="C490" s="1" t="n">
        <v>1110</v>
      </c>
      <c r="D490" s="1" t="s">
        <v>7577</v>
      </c>
      <c r="E490" s="1" t="n">
        <v>437</v>
      </c>
      <c r="F490" s="1" t="n">
        <v>65</v>
      </c>
      <c r="G490" s="1" t="n">
        <v>1287.23</v>
      </c>
      <c r="H490" s="4" t="n">
        <v>46112.6009365741</v>
      </c>
      <c r="I4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489BT57229731110437651287.2346112.6009365741</v>
      </c>
      <c r="J490" s="1" t="n">
        <f aca="false">COUNTIF(I:I, $I490)</f>
        <v>1</v>
      </c>
      <c r="K490" s="1" t="str">
        <f aca="false">IF(ISNA(VLOOKUP(Table4[product_id], tblProducts[], tblProducts[product_name],FALSE() )), "Invalid", "Valid")</f>
        <v>Valid</v>
      </c>
      <c r="L490" s="5" t="str">
        <f aca="false">IF(ISNA(VLOOKUP(Table4[[#This Row],[warehouse_id]], tblwhouse[], tblwhouse[warehouse_name],FALSE() )), "Invalid", "Valid")</f>
        <v>Valid</v>
      </c>
    </row>
    <row r="491" customFormat="false" ht="15" hidden="false" customHeight="true" outlineLevel="0" collapsed="false">
      <c r="A491" s="1" t="n">
        <v>490</v>
      </c>
      <c r="B491" s="1" t="n">
        <v>2</v>
      </c>
      <c r="C491" s="1" t="n">
        <v>2339</v>
      </c>
      <c r="D491" s="1" t="s">
        <v>7578</v>
      </c>
      <c r="E491" s="1" t="n">
        <v>175</v>
      </c>
      <c r="F491" s="1" t="n">
        <v>47</v>
      </c>
      <c r="G491" s="1" t="n">
        <v>1304.91</v>
      </c>
      <c r="H491" s="4" t="n">
        <v>46112.6009365741</v>
      </c>
      <c r="I4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490BT16577622339175471304.9146112.6009365741</v>
      </c>
      <c r="J491" s="1" t="n">
        <f aca="false">COUNTIF(I:I, $I491)</f>
        <v>1</v>
      </c>
      <c r="K491" s="1" t="str">
        <f aca="false">IF(ISNA(VLOOKUP(Table4[product_id], tblProducts[], tblProducts[product_name],FALSE() )), "Invalid", "Valid")</f>
        <v>Valid</v>
      </c>
      <c r="L491" s="5" t="str">
        <f aca="false">IF(ISNA(VLOOKUP(Table4[[#This Row],[warehouse_id]], tblwhouse[], tblwhouse[warehouse_name],FALSE() )), "Invalid", "Valid")</f>
        <v>Valid</v>
      </c>
    </row>
    <row r="492" customFormat="false" ht="15" hidden="false" customHeight="true" outlineLevel="0" collapsed="false">
      <c r="A492" s="1" t="n">
        <v>491</v>
      </c>
      <c r="B492" s="1" t="n">
        <v>1</v>
      </c>
      <c r="C492" s="1" t="n">
        <v>2377</v>
      </c>
      <c r="D492" s="1" t="s">
        <v>7579</v>
      </c>
      <c r="E492" s="1" t="n">
        <v>432</v>
      </c>
      <c r="F492" s="1" t="n">
        <v>72</v>
      </c>
      <c r="G492" s="1" t="n">
        <v>541.99</v>
      </c>
      <c r="H492" s="4" t="n">
        <v>46022.6009365741</v>
      </c>
      <c r="I4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491BT7498971237743272541.9946022.6009365741</v>
      </c>
      <c r="J492" s="1" t="n">
        <f aca="false">COUNTIF(I:I, $I492)</f>
        <v>1</v>
      </c>
      <c r="K492" s="1" t="str">
        <f aca="false">IF(ISNA(VLOOKUP(Table4[product_id], tblProducts[], tblProducts[product_name],FALSE() )), "Invalid", "Valid")</f>
        <v>Valid</v>
      </c>
      <c r="L492" s="5" t="str">
        <f aca="false">IF(ISNA(VLOOKUP(Table4[[#This Row],[warehouse_id]], tblwhouse[], tblwhouse[warehouse_name],FALSE() )), "Invalid", "Valid")</f>
        <v>Valid</v>
      </c>
    </row>
    <row r="493" customFormat="false" ht="15" hidden="false" customHeight="true" outlineLevel="0" collapsed="false">
      <c r="A493" s="1" t="n">
        <v>492</v>
      </c>
      <c r="B493" s="1" t="n">
        <v>3</v>
      </c>
      <c r="C493" s="1" t="n">
        <v>2494</v>
      </c>
      <c r="D493" s="1" t="s">
        <v>7580</v>
      </c>
      <c r="E493" s="1" t="n">
        <v>156</v>
      </c>
      <c r="F493" s="1" t="n">
        <v>56</v>
      </c>
      <c r="G493" s="1" t="n">
        <v>1110.42</v>
      </c>
      <c r="H493" s="4" t="n">
        <v>46000.6009365741</v>
      </c>
      <c r="I4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492BT98801832494156561110.4246000.6009365741</v>
      </c>
      <c r="J493" s="1" t="n">
        <f aca="false">COUNTIF(I:I, $I493)</f>
        <v>1</v>
      </c>
      <c r="K493" s="1" t="str">
        <f aca="false">IF(ISNA(VLOOKUP(Table4[product_id], tblProducts[], tblProducts[product_name],FALSE() )), "Invalid", "Valid")</f>
        <v>Valid</v>
      </c>
      <c r="L493" s="5" t="str">
        <f aca="false">IF(ISNA(VLOOKUP(Table4[[#This Row],[warehouse_id]], tblwhouse[], tblwhouse[warehouse_name],FALSE() )), "Invalid", "Valid")</f>
        <v>Valid</v>
      </c>
    </row>
    <row r="494" customFormat="false" ht="15" hidden="false" customHeight="true" outlineLevel="0" collapsed="false">
      <c r="A494" s="1" t="n">
        <v>493</v>
      </c>
      <c r="B494" s="1" t="n">
        <v>4</v>
      </c>
      <c r="C494" s="1" t="n">
        <v>2204</v>
      </c>
      <c r="D494" s="1" t="s">
        <v>7581</v>
      </c>
      <c r="E494" s="1" t="n">
        <v>71</v>
      </c>
      <c r="F494" s="1" t="n">
        <v>37</v>
      </c>
      <c r="G494" s="1" t="n">
        <v>984.32</v>
      </c>
      <c r="H494" s="4" t="n">
        <v>45906.6009365857</v>
      </c>
      <c r="I4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493BT607047422047137984.3245906.6009365857</v>
      </c>
      <c r="J494" s="1" t="n">
        <f aca="false">COUNTIF(I:I, $I494)</f>
        <v>1</v>
      </c>
      <c r="K494" s="1" t="str">
        <f aca="false">IF(ISNA(VLOOKUP(Table4[product_id], tblProducts[], tblProducts[product_name],FALSE() )), "Invalid", "Valid")</f>
        <v>Valid</v>
      </c>
      <c r="L494" s="5" t="str">
        <f aca="false">IF(ISNA(VLOOKUP(Table4[[#This Row],[warehouse_id]], tblwhouse[], tblwhouse[warehouse_name],FALSE() )), "Invalid", "Valid")</f>
        <v>Valid</v>
      </c>
    </row>
    <row r="495" customFormat="false" ht="15" hidden="false" customHeight="true" outlineLevel="0" collapsed="false">
      <c r="A495" s="1" t="n">
        <v>494</v>
      </c>
      <c r="B495" s="1" t="n">
        <v>4</v>
      </c>
      <c r="C495" s="1" t="n">
        <v>2981</v>
      </c>
      <c r="D495" s="1" t="s">
        <v>7582</v>
      </c>
      <c r="E495" s="1" t="n">
        <v>388</v>
      </c>
      <c r="F495" s="1" t="n">
        <v>68</v>
      </c>
      <c r="G495" s="1" t="n">
        <v>800.54</v>
      </c>
      <c r="H495" s="4" t="n">
        <v>45856.6009365857</v>
      </c>
      <c r="I4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494BT8039144298138868800.5445856.6009365857</v>
      </c>
      <c r="J495" s="1" t="n">
        <f aca="false">COUNTIF(I:I, $I495)</f>
        <v>1</v>
      </c>
      <c r="K495" s="1" t="str">
        <f aca="false">IF(ISNA(VLOOKUP(Table4[product_id], tblProducts[], tblProducts[product_name],FALSE() )), "Invalid", "Valid")</f>
        <v>Valid</v>
      </c>
      <c r="L495" s="5" t="str">
        <f aca="false">IF(ISNA(VLOOKUP(Table4[[#This Row],[warehouse_id]], tblwhouse[], tblwhouse[warehouse_name],FALSE() )), "Invalid", "Valid")</f>
        <v>Valid</v>
      </c>
    </row>
    <row r="496" customFormat="false" ht="15" hidden="false" customHeight="true" outlineLevel="0" collapsed="false">
      <c r="A496" s="1" t="n">
        <v>495</v>
      </c>
      <c r="B496" s="1" t="n">
        <v>3</v>
      </c>
      <c r="C496" s="1" t="n">
        <v>1375</v>
      </c>
      <c r="D496" s="1" t="s">
        <v>7583</v>
      </c>
      <c r="E496" s="1" t="n">
        <v>78</v>
      </c>
      <c r="F496" s="1" t="n">
        <v>54</v>
      </c>
      <c r="G496" s="1" t="n">
        <v>1372.12</v>
      </c>
      <c r="H496" s="4" t="n">
        <v>45901.6009365857</v>
      </c>
      <c r="I4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495BT2280793137578541372.1245901.6009365857</v>
      </c>
      <c r="J496" s="1" t="n">
        <f aca="false">COUNTIF(I:I, $I496)</f>
        <v>1</v>
      </c>
      <c r="K496" s="1" t="str">
        <f aca="false">IF(ISNA(VLOOKUP(Table4[product_id], tblProducts[], tblProducts[product_name],FALSE() )), "Invalid", "Valid")</f>
        <v>Valid</v>
      </c>
      <c r="L496" s="5" t="str">
        <f aca="false">IF(ISNA(VLOOKUP(Table4[[#This Row],[warehouse_id]], tblwhouse[], tblwhouse[warehouse_name],FALSE() )), "Invalid", "Valid")</f>
        <v>Valid</v>
      </c>
    </row>
    <row r="497" customFormat="false" ht="15" hidden="false" customHeight="true" outlineLevel="0" collapsed="false">
      <c r="A497" s="1" t="n">
        <v>496</v>
      </c>
      <c r="B497" s="1" t="n">
        <v>2</v>
      </c>
      <c r="C497" s="1" t="n">
        <v>2348</v>
      </c>
      <c r="D497" s="1" t="s">
        <v>7584</v>
      </c>
      <c r="E497" s="1" t="n">
        <v>7</v>
      </c>
      <c r="F497" s="1" t="n">
        <v>56</v>
      </c>
      <c r="G497" s="1" t="n">
        <v>458.96</v>
      </c>
      <c r="H497" s="4" t="n">
        <v>45928.6009365857</v>
      </c>
      <c r="I4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496BT65690522348756458.9645928.6009365857</v>
      </c>
      <c r="J497" s="1" t="n">
        <f aca="false">COUNTIF(I:I, $I497)</f>
        <v>1</v>
      </c>
      <c r="K497" s="1" t="str">
        <f aca="false">IF(ISNA(VLOOKUP(Table4[product_id], tblProducts[], tblProducts[product_name],FALSE() )), "Invalid", "Valid")</f>
        <v>Valid</v>
      </c>
      <c r="L497" s="5" t="str">
        <f aca="false">IF(ISNA(VLOOKUP(Table4[[#This Row],[warehouse_id]], tblwhouse[], tblwhouse[warehouse_name],FALSE() )), "Invalid", "Valid")</f>
        <v>Valid</v>
      </c>
    </row>
    <row r="498" customFormat="false" ht="15" hidden="false" customHeight="true" outlineLevel="0" collapsed="false">
      <c r="A498" s="1" t="n">
        <v>497</v>
      </c>
      <c r="B498" s="1" t="n">
        <v>3</v>
      </c>
      <c r="C498" s="1" t="n">
        <v>1670</v>
      </c>
      <c r="D498" s="1" t="s">
        <v>7585</v>
      </c>
      <c r="E498" s="1" t="n">
        <v>112</v>
      </c>
      <c r="F498" s="1" t="n">
        <v>70</v>
      </c>
      <c r="G498" s="1" t="n">
        <v>62.26</v>
      </c>
      <c r="H498" s="4" t="n">
        <v>45983.6009365857</v>
      </c>
      <c r="I4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497BT249381316701127062.2645983.6009365857</v>
      </c>
      <c r="J498" s="1" t="n">
        <f aca="false">COUNTIF(I:I, $I498)</f>
        <v>1</v>
      </c>
      <c r="K498" s="1" t="str">
        <f aca="false">IF(ISNA(VLOOKUP(Table4[product_id], tblProducts[], tblProducts[product_name],FALSE() )), "Invalid", "Valid")</f>
        <v>Valid</v>
      </c>
      <c r="L498" s="5" t="str">
        <f aca="false">IF(ISNA(VLOOKUP(Table4[[#This Row],[warehouse_id]], tblwhouse[], tblwhouse[warehouse_name],FALSE() )), "Invalid", "Valid")</f>
        <v>Valid</v>
      </c>
    </row>
    <row r="499" customFormat="false" ht="15" hidden="false" customHeight="true" outlineLevel="0" collapsed="false">
      <c r="A499" s="1" t="n">
        <v>498</v>
      </c>
      <c r="B499" s="1" t="n">
        <v>4</v>
      </c>
      <c r="C499" s="1" t="n">
        <v>2973</v>
      </c>
      <c r="D499" s="1" t="s">
        <v>7586</v>
      </c>
      <c r="E499" s="1" t="n">
        <v>44</v>
      </c>
      <c r="F499" s="1" t="n">
        <v>20</v>
      </c>
      <c r="G499" s="1" t="n">
        <v>935.37</v>
      </c>
      <c r="H499" s="4" t="n">
        <v>45872.6009365857</v>
      </c>
      <c r="I4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498BT121970429734420935.3745872.6009365857</v>
      </c>
      <c r="J499" s="1" t="n">
        <f aca="false">COUNTIF(I:I, $I499)</f>
        <v>1</v>
      </c>
      <c r="K499" s="1" t="str">
        <f aca="false">IF(ISNA(VLOOKUP(Table4[product_id], tblProducts[], tblProducts[product_name],FALSE() )), "Invalid", "Valid")</f>
        <v>Valid</v>
      </c>
      <c r="L499" s="5" t="str">
        <f aca="false">IF(ISNA(VLOOKUP(Table4[[#This Row],[warehouse_id]], tblwhouse[], tblwhouse[warehouse_name],FALSE() )), "Invalid", "Valid")</f>
        <v>Valid</v>
      </c>
    </row>
    <row r="500" customFormat="false" ht="15" hidden="false" customHeight="true" outlineLevel="0" collapsed="false">
      <c r="A500" s="1" t="n">
        <v>499</v>
      </c>
      <c r="B500" s="1" t="n">
        <v>2</v>
      </c>
      <c r="C500" s="1" t="n">
        <v>1655</v>
      </c>
      <c r="D500" s="1" t="s">
        <v>7587</v>
      </c>
      <c r="E500" s="1" t="n">
        <v>300</v>
      </c>
      <c r="F500" s="1" t="n">
        <v>27</v>
      </c>
      <c r="G500" s="1" t="n">
        <v>1444.3</v>
      </c>
      <c r="H500" s="4" t="n">
        <v>46140.6009365857</v>
      </c>
      <c r="I5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499BT21845821655300271444.346140.6009365857</v>
      </c>
      <c r="J500" s="1" t="n">
        <f aca="false">COUNTIF(I:I, $I500)</f>
        <v>1</v>
      </c>
      <c r="K500" s="1" t="str">
        <f aca="false">IF(ISNA(VLOOKUP(Table4[product_id], tblProducts[], tblProducts[product_name],FALSE() )), "Invalid", "Valid")</f>
        <v>Valid</v>
      </c>
      <c r="L500" s="5" t="str">
        <f aca="false">IF(ISNA(VLOOKUP(Table4[[#This Row],[warehouse_id]], tblwhouse[], tblwhouse[warehouse_name],FALSE() )), "Invalid", "Valid")</f>
        <v>Valid</v>
      </c>
    </row>
    <row r="501" customFormat="false" ht="15" hidden="false" customHeight="true" outlineLevel="0" collapsed="false">
      <c r="A501" s="1" t="n">
        <v>500</v>
      </c>
      <c r="B501" s="1" t="n">
        <v>4</v>
      </c>
      <c r="C501" s="1" t="n">
        <v>985</v>
      </c>
      <c r="D501" s="1" t="s">
        <v>7588</v>
      </c>
      <c r="E501" s="1" t="n">
        <v>107</v>
      </c>
      <c r="F501" s="1" t="n">
        <v>60</v>
      </c>
      <c r="G501" s="1" t="n">
        <v>505.62</v>
      </c>
      <c r="H501" s="4" t="n">
        <v>45952.6009365857</v>
      </c>
      <c r="I5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500BT415356498510760505.6245952.6009365857</v>
      </c>
      <c r="J501" s="1" t="n">
        <f aca="false">COUNTIF(I:I, $I501)</f>
        <v>1</v>
      </c>
      <c r="K501" s="1" t="str">
        <f aca="false">IF(ISNA(VLOOKUP(Table4[product_id], tblProducts[], tblProducts[product_name],FALSE() )), "Invalid", "Valid")</f>
        <v>Valid</v>
      </c>
      <c r="L501" s="5" t="str">
        <f aca="false">IF(ISNA(VLOOKUP(Table4[[#This Row],[warehouse_id]], tblwhouse[], tblwhouse[warehouse_name],FALSE() )), "Invalid", "Valid")</f>
        <v>Valid</v>
      </c>
    </row>
    <row r="502" customFormat="false" ht="15" hidden="false" customHeight="true" outlineLevel="0" collapsed="false">
      <c r="A502" s="1" t="n">
        <v>501</v>
      </c>
      <c r="C502" s="1" t="n">
        <v>531</v>
      </c>
      <c r="D502" s="1" t="s">
        <v>7589</v>
      </c>
      <c r="E502" s="1" t="n">
        <v>322</v>
      </c>
      <c r="F502" s="1" t="n">
        <v>24</v>
      </c>
      <c r="G502" s="1" t="n">
        <v>920.82</v>
      </c>
      <c r="H502" s="4" t="n">
        <v>45894.6009365857</v>
      </c>
      <c r="I5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501BT47360853132224920.8245894.6009365857</v>
      </c>
      <c r="J502" s="1" t="n">
        <f aca="false">COUNTIF(I:I, $I502)</f>
        <v>1</v>
      </c>
      <c r="K502" s="1" t="str">
        <f aca="false">IF(ISNA(VLOOKUP(Table4[product_id], tblProducts[], tblProducts[product_name],FALSE() )), "Invalid", "Valid")</f>
        <v>Valid</v>
      </c>
      <c r="L502" s="5" t="str">
        <f aca="false">IF(ISNA(VLOOKUP(Table4[[#This Row],[warehouse_id]], tblwhouse[], tblwhouse[warehouse_name],FALSE() )), "Invalid", "Valid")</f>
        <v>Valid</v>
      </c>
    </row>
    <row r="503" customFormat="false" ht="15" hidden="false" customHeight="true" outlineLevel="0" collapsed="false">
      <c r="A503" s="1" t="n">
        <v>502</v>
      </c>
      <c r="B503" s="1" t="n">
        <v>99</v>
      </c>
      <c r="C503" s="1" t="n">
        <v>1259</v>
      </c>
      <c r="D503" s="1" t="s">
        <v>7590</v>
      </c>
      <c r="E503" s="1" t="n">
        <v>377</v>
      </c>
      <c r="F503" s="1" t="n">
        <v>21</v>
      </c>
      <c r="G503" s="1" t="n">
        <v>1029.9</v>
      </c>
      <c r="H503" s="4" t="n">
        <v>45864.6009365857</v>
      </c>
      <c r="I5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502BT201300991259377211029.945864.6009365857</v>
      </c>
      <c r="J503" s="1" t="n">
        <f aca="false">COUNTIF(I:I, $I503)</f>
        <v>1</v>
      </c>
      <c r="K503" s="1" t="str">
        <f aca="false">IF(ISNA(VLOOKUP(Table4[product_id], tblProducts[], tblProducts[product_name],FALSE() )), "Invalid", "Valid")</f>
        <v>Valid</v>
      </c>
      <c r="L503" s="5" t="str">
        <f aca="false">IF(ISNA(VLOOKUP(Table4[[#This Row],[warehouse_id]], tblwhouse[], tblwhouse[warehouse_name],FALSE() )), "Invalid", "Valid")</f>
        <v>Valid</v>
      </c>
    </row>
    <row r="504" customFormat="false" ht="15" hidden="false" customHeight="true" outlineLevel="0" collapsed="false">
      <c r="A504" s="1" t="n">
        <v>503</v>
      </c>
      <c r="B504" s="1" t="n">
        <v>4</v>
      </c>
      <c r="C504" s="1" t="n">
        <v>1745</v>
      </c>
      <c r="D504" s="1" t="s">
        <v>7591</v>
      </c>
      <c r="E504" s="1" t="n">
        <v>466</v>
      </c>
      <c r="F504" s="1" t="n">
        <v>21</v>
      </c>
      <c r="G504" s="1" t="n">
        <v>347.44</v>
      </c>
      <c r="H504" s="4" t="n">
        <v>46089.6009365857</v>
      </c>
      <c r="I5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503BT1292684174546621347.4446089.6009365857</v>
      </c>
      <c r="J504" s="1" t="n">
        <f aca="false">COUNTIF(I:I, $I504)</f>
        <v>1</v>
      </c>
      <c r="K504" s="1" t="str">
        <f aca="false">IF(ISNA(VLOOKUP(Table4[product_id], tblProducts[], tblProducts[product_name],FALSE() )), "Invalid", "Valid")</f>
        <v>Valid</v>
      </c>
      <c r="L504" s="5" t="str">
        <f aca="false">IF(ISNA(VLOOKUP(Table4[[#This Row],[warehouse_id]], tblwhouse[], tblwhouse[warehouse_name],FALSE() )), "Invalid", "Valid")</f>
        <v>Valid</v>
      </c>
    </row>
    <row r="505" customFormat="false" ht="15" hidden="false" customHeight="true" outlineLevel="0" collapsed="false">
      <c r="A505" s="1" t="n">
        <v>504</v>
      </c>
      <c r="B505" s="1" t="n">
        <v>1</v>
      </c>
      <c r="C505" s="1" t="n">
        <v>1669</v>
      </c>
      <c r="D505" s="1" t="s">
        <v>7592</v>
      </c>
      <c r="E505" s="1" t="n">
        <v>294</v>
      </c>
      <c r="F505" s="1" t="n">
        <v>80</v>
      </c>
      <c r="G505" s="1" t="n">
        <v>478.24</v>
      </c>
      <c r="H505" s="4" t="n">
        <v>46143.6009365857</v>
      </c>
      <c r="I5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504BT4359911166929480478.2446143.6009365857</v>
      </c>
      <c r="J505" s="1" t="n">
        <f aca="false">COUNTIF(I:I, $I505)</f>
        <v>1</v>
      </c>
      <c r="K505" s="1" t="str">
        <f aca="false">IF(ISNA(VLOOKUP(Table4[product_id], tblProducts[], tblProducts[product_name],FALSE() )), "Invalid", "Valid")</f>
        <v>Valid</v>
      </c>
      <c r="L505" s="5" t="str">
        <f aca="false">IF(ISNA(VLOOKUP(Table4[[#This Row],[warehouse_id]], tblwhouse[], tblwhouse[warehouse_name],FALSE() )), "Invalid", "Valid")</f>
        <v>Valid</v>
      </c>
    </row>
    <row r="506" customFormat="false" ht="15" hidden="false" customHeight="true" outlineLevel="0" collapsed="false">
      <c r="A506" s="1" t="n">
        <v>505</v>
      </c>
      <c r="B506" s="1" t="n">
        <v>1</v>
      </c>
      <c r="C506" s="1" t="n">
        <v>992</v>
      </c>
      <c r="D506" s="1" t="s">
        <v>7593</v>
      </c>
      <c r="E506" s="1" t="n">
        <v>261</v>
      </c>
      <c r="F506" s="1" t="n">
        <v>34</v>
      </c>
      <c r="G506" s="1" t="n">
        <v>579.13</v>
      </c>
      <c r="H506" s="4" t="n">
        <v>46012.6009365857</v>
      </c>
      <c r="I5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505BT856759199226134579.1346012.6009365857</v>
      </c>
      <c r="J506" s="1" t="n">
        <f aca="false">COUNTIF(I:I, $I506)</f>
        <v>1</v>
      </c>
      <c r="K506" s="1" t="str">
        <f aca="false">IF(ISNA(VLOOKUP(Table4[product_id], tblProducts[], tblProducts[product_name],FALSE() )), "Invalid", "Valid")</f>
        <v>Valid</v>
      </c>
      <c r="L506" s="5" t="str">
        <f aca="false">IF(ISNA(VLOOKUP(Table4[[#This Row],[warehouse_id]], tblwhouse[], tblwhouse[warehouse_name],FALSE() )), "Invalid", "Valid")</f>
        <v>Valid</v>
      </c>
    </row>
    <row r="507" customFormat="false" ht="15" hidden="false" customHeight="true" outlineLevel="0" collapsed="false">
      <c r="A507" s="1" t="n">
        <v>506</v>
      </c>
      <c r="B507" s="1" t="n">
        <v>4</v>
      </c>
      <c r="C507" s="1" t="n">
        <v>1193</v>
      </c>
      <c r="D507" s="1" t="s">
        <v>7594</v>
      </c>
      <c r="E507" s="1" t="n">
        <v>378</v>
      </c>
      <c r="F507" s="1" t="n">
        <v>52</v>
      </c>
      <c r="G507" s="1" t="n">
        <v>401.59</v>
      </c>
      <c r="H507" s="4" t="n">
        <v>46058.6009365857</v>
      </c>
      <c r="I5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506BT8477164119337852401.5946058.6009365857</v>
      </c>
      <c r="J507" s="1" t="n">
        <f aca="false">COUNTIF(I:I, $I507)</f>
        <v>1</v>
      </c>
      <c r="K507" s="1" t="str">
        <f aca="false">IF(ISNA(VLOOKUP(Table4[product_id], tblProducts[], tblProducts[product_name],FALSE() )), "Invalid", "Valid")</f>
        <v>Valid</v>
      </c>
      <c r="L507" s="5" t="str">
        <f aca="false">IF(ISNA(VLOOKUP(Table4[[#This Row],[warehouse_id]], tblwhouse[], tblwhouse[warehouse_name],FALSE() )), "Invalid", "Valid")</f>
        <v>Valid</v>
      </c>
    </row>
    <row r="508" customFormat="false" ht="15" hidden="false" customHeight="true" outlineLevel="0" collapsed="false">
      <c r="A508" s="1" t="n">
        <v>507</v>
      </c>
      <c r="B508" s="1" t="n">
        <v>1</v>
      </c>
      <c r="C508" s="1" t="n">
        <v>1476</v>
      </c>
      <c r="D508" s="1" t="s">
        <v>7595</v>
      </c>
      <c r="E508" s="1" t="n">
        <v>465</v>
      </c>
      <c r="F508" s="1" t="n">
        <v>78</v>
      </c>
      <c r="G508" s="1" t="n">
        <v>1012.29</v>
      </c>
      <c r="H508" s="4" t="n">
        <v>46016.6009365857</v>
      </c>
      <c r="I5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507BT73032011476465781012.2946016.6009365857</v>
      </c>
      <c r="J508" s="1" t="n">
        <f aca="false">COUNTIF(I:I, $I508)</f>
        <v>1</v>
      </c>
      <c r="K508" s="1" t="str">
        <f aca="false">IF(ISNA(VLOOKUP(Table4[product_id], tblProducts[], tblProducts[product_name],FALSE() )), "Invalid", "Valid")</f>
        <v>Valid</v>
      </c>
      <c r="L508" s="5" t="str">
        <f aca="false">IF(ISNA(VLOOKUP(Table4[[#This Row],[warehouse_id]], tblwhouse[], tblwhouse[warehouse_name],FALSE() )), "Invalid", "Valid")</f>
        <v>Valid</v>
      </c>
    </row>
    <row r="509" customFormat="false" ht="15" hidden="false" customHeight="true" outlineLevel="0" collapsed="false">
      <c r="A509" s="1" t="n">
        <v>508</v>
      </c>
      <c r="B509" s="1" t="n">
        <v>4</v>
      </c>
      <c r="C509" s="1" t="n">
        <v>704</v>
      </c>
      <c r="D509" s="1" t="s">
        <v>7596</v>
      </c>
      <c r="E509" s="1" t="n">
        <v>372</v>
      </c>
      <c r="F509" s="1" t="n">
        <v>35</v>
      </c>
      <c r="G509" s="1" t="n">
        <v>1315.1</v>
      </c>
      <c r="H509" s="4" t="n">
        <v>46047.6009365857</v>
      </c>
      <c r="I5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508BT2347264704372351315.146047.6009365857</v>
      </c>
      <c r="J509" s="1" t="n">
        <f aca="false">COUNTIF(I:I, $I509)</f>
        <v>1</v>
      </c>
      <c r="K509" s="1" t="str">
        <f aca="false">IF(ISNA(VLOOKUP(Table4[product_id], tblProducts[], tblProducts[product_name],FALSE() )), "Invalid", "Valid")</f>
        <v>Valid</v>
      </c>
      <c r="L509" s="5" t="str">
        <f aca="false">IF(ISNA(VLOOKUP(Table4[[#This Row],[warehouse_id]], tblwhouse[], tblwhouse[warehouse_name],FALSE() )), "Invalid", "Valid")</f>
        <v>Valid</v>
      </c>
    </row>
    <row r="510" customFormat="false" ht="15" hidden="false" customHeight="true" outlineLevel="0" collapsed="false">
      <c r="A510" s="1" t="n">
        <v>509</v>
      </c>
      <c r="B510" s="1" t="n">
        <v>3</v>
      </c>
      <c r="C510" s="1" t="n">
        <v>2390</v>
      </c>
      <c r="D510" s="1" t="s">
        <v>7597</v>
      </c>
      <c r="E510" s="1" t="n">
        <v>173</v>
      </c>
      <c r="F510" s="1" t="n">
        <v>29</v>
      </c>
      <c r="G510" s="1" t="n">
        <v>745.9</v>
      </c>
      <c r="H510" s="4" t="n">
        <v>46066.6009365857</v>
      </c>
      <c r="I5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509BT4524293239017329745.946066.6009365857</v>
      </c>
      <c r="J510" s="1" t="n">
        <f aca="false">COUNTIF(I:I, $I510)</f>
        <v>1</v>
      </c>
      <c r="K510" s="1" t="str">
        <f aca="false">IF(ISNA(VLOOKUP(Table4[product_id], tblProducts[], tblProducts[product_name],FALSE() )), "Invalid", "Valid")</f>
        <v>Valid</v>
      </c>
      <c r="L510" s="5" t="str">
        <f aca="false">IF(ISNA(VLOOKUP(Table4[[#This Row],[warehouse_id]], tblwhouse[], tblwhouse[warehouse_name],FALSE() )), "Invalid", "Valid")</f>
        <v>Valid</v>
      </c>
    </row>
    <row r="511" customFormat="false" ht="15" hidden="false" customHeight="true" outlineLevel="0" collapsed="false">
      <c r="A511" s="1" t="n">
        <v>510</v>
      </c>
      <c r="B511" s="1" t="n">
        <v>3</v>
      </c>
      <c r="C511" s="1" t="n">
        <v>1402</v>
      </c>
      <c r="D511" s="1" t="s">
        <v>7598</v>
      </c>
      <c r="E511" s="1" t="n">
        <v>196</v>
      </c>
      <c r="F511" s="1" t="n">
        <v>30</v>
      </c>
      <c r="G511" s="1" t="n">
        <v>853.26</v>
      </c>
      <c r="H511" s="4" t="n">
        <v>45912.6009365857</v>
      </c>
      <c r="I5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510BT6519893140219630853.2645912.6009365857</v>
      </c>
      <c r="J511" s="1" t="n">
        <f aca="false">COUNTIF(I:I, $I511)</f>
        <v>1</v>
      </c>
      <c r="K511" s="1" t="str">
        <f aca="false">IF(ISNA(VLOOKUP(Table4[product_id], tblProducts[], tblProducts[product_name],FALSE() )), "Invalid", "Valid")</f>
        <v>Valid</v>
      </c>
      <c r="L511" s="5" t="str">
        <f aca="false">IF(ISNA(VLOOKUP(Table4[[#This Row],[warehouse_id]], tblwhouse[], tblwhouse[warehouse_name],FALSE() )), "Invalid", "Valid")</f>
        <v>Valid</v>
      </c>
    </row>
    <row r="512" customFormat="false" ht="15" hidden="false" customHeight="true" outlineLevel="0" collapsed="false">
      <c r="A512" s="1" t="n">
        <v>511</v>
      </c>
      <c r="B512" s="1" t="n">
        <v>2</v>
      </c>
      <c r="C512" s="1" t="n">
        <v>445</v>
      </c>
      <c r="D512" s="1" t="s">
        <v>7599</v>
      </c>
      <c r="E512" s="1" t="n">
        <v>208</v>
      </c>
      <c r="F512" s="1" t="n">
        <v>55</v>
      </c>
      <c r="G512" s="1" t="n">
        <v>228.24</v>
      </c>
      <c r="H512" s="4" t="n">
        <v>45858.6009365857</v>
      </c>
      <c r="I5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511BT836790244520855228.2445858.6009365857</v>
      </c>
      <c r="J512" s="1" t="n">
        <f aca="false">COUNTIF(I:I, $I512)</f>
        <v>1</v>
      </c>
      <c r="K512" s="1" t="str">
        <f aca="false">IF(ISNA(VLOOKUP(Table4[product_id], tblProducts[], tblProducts[product_name],FALSE() )), "Invalid", "Valid")</f>
        <v>Valid</v>
      </c>
      <c r="L512" s="5" t="str">
        <f aca="false">IF(ISNA(VLOOKUP(Table4[[#This Row],[warehouse_id]], tblwhouse[], tblwhouse[warehouse_name],FALSE() )), "Invalid", "Valid")</f>
        <v>Valid</v>
      </c>
    </row>
    <row r="513" customFormat="false" ht="15" hidden="false" customHeight="true" outlineLevel="0" collapsed="false">
      <c r="A513" s="1" t="n">
        <v>512</v>
      </c>
      <c r="B513" s="1" t="n">
        <v>3</v>
      </c>
      <c r="C513" s="1" t="n">
        <v>471</v>
      </c>
      <c r="D513" s="1" t="s">
        <v>7600</v>
      </c>
      <c r="E513" s="1" t="n">
        <v>433</v>
      </c>
      <c r="F513" s="1" t="n">
        <v>58</v>
      </c>
      <c r="G513" s="1" t="n">
        <v>734.87</v>
      </c>
      <c r="H513" s="4" t="n">
        <v>45916.6009365857</v>
      </c>
      <c r="I5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512BT123896347143358734.8745916.6009365857</v>
      </c>
      <c r="J513" s="1" t="n">
        <f aca="false">COUNTIF(I:I, $I513)</f>
        <v>1</v>
      </c>
      <c r="K513" s="1" t="str">
        <f aca="false">IF(ISNA(VLOOKUP(Table4[product_id], tblProducts[], tblProducts[product_name],FALSE() )), "Invalid", "Valid")</f>
        <v>Valid</v>
      </c>
      <c r="L513" s="5" t="str">
        <f aca="false">IF(ISNA(VLOOKUP(Table4[[#This Row],[warehouse_id]], tblwhouse[], tblwhouse[warehouse_name],FALSE() )), "Invalid", "Valid")</f>
        <v>Valid</v>
      </c>
    </row>
    <row r="514" customFormat="false" ht="15" hidden="false" customHeight="true" outlineLevel="0" collapsed="false">
      <c r="A514" s="1" t="n">
        <v>513</v>
      </c>
      <c r="B514" s="1" t="n">
        <v>3</v>
      </c>
      <c r="C514" s="1" t="n">
        <v>324</v>
      </c>
      <c r="D514" s="1" t="s">
        <v>7601</v>
      </c>
      <c r="E514" s="1" t="n">
        <v>330</v>
      </c>
      <c r="F514" s="1" t="n">
        <v>61</v>
      </c>
      <c r="G514" s="1" t="n">
        <v>490.38</v>
      </c>
      <c r="H514" s="4" t="n">
        <v>46069.6009365857</v>
      </c>
      <c r="I5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513BT629359332433061490.3846069.6009365857</v>
      </c>
      <c r="J514" s="1" t="n">
        <f aca="false">COUNTIF(I:I, $I514)</f>
        <v>1</v>
      </c>
      <c r="K514" s="1" t="str">
        <f aca="false">IF(ISNA(VLOOKUP(Table4[product_id], tblProducts[], tblProducts[product_name],FALSE() )), "Invalid", "Valid")</f>
        <v>Valid</v>
      </c>
      <c r="L514" s="5" t="str">
        <f aca="false">IF(ISNA(VLOOKUP(Table4[[#This Row],[warehouse_id]], tblwhouse[], tblwhouse[warehouse_name],FALSE() )), "Invalid", "Valid")</f>
        <v>Valid</v>
      </c>
    </row>
    <row r="515" customFormat="false" ht="15" hidden="false" customHeight="true" outlineLevel="0" collapsed="false">
      <c r="A515" s="1" t="n">
        <v>514</v>
      </c>
      <c r="B515" s="1" t="n">
        <v>4</v>
      </c>
      <c r="C515" s="1" t="n">
        <v>1263</v>
      </c>
      <c r="D515" s="1" t="s">
        <v>7602</v>
      </c>
      <c r="E515" s="1" t="n">
        <v>63</v>
      </c>
      <c r="F515" s="1" t="n">
        <v>76</v>
      </c>
      <c r="G515" s="1" t="n">
        <v>108.99</v>
      </c>
      <c r="H515" s="4" t="n">
        <v>45879.6009365857</v>
      </c>
      <c r="I5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514BT405326412636376108.9945879.6009365857</v>
      </c>
      <c r="J515" s="1" t="n">
        <f aca="false">COUNTIF(I:I, $I515)</f>
        <v>1</v>
      </c>
      <c r="K515" s="1" t="str">
        <f aca="false">IF(ISNA(VLOOKUP(Table4[product_id], tblProducts[], tblProducts[product_name],FALSE() )), "Invalid", "Valid")</f>
        <v>Valid</v>
      </c>
      <c r="L515" s="5" t="str">
        <f aca="false">IF(ISNA(VLOOKUP(Table4[[#This Row],[warehouse_id]], tblwhouse[], tblwhouse[warehouse_name],FALSE() )), "Invalid", "Valid")</f>
        <v>Valid</v>
      </c>
    </row>
    <row r="516" customFormat="false" ht="15" hidden="false" customHeight="true" outlineLevel="0" collapsed="false">
      <c r="A516" s="1" t="n">
        <v>515</v>
      </c>
      <c r="B516" s="1" t="n">
        <v>2</v>
      </c>
      <c r="C516" s="1" t="n">
        <v>1377</v>
      </c>
      <c r="D516" s="1" t="s">
        <v>7603</v>
      </c>
      <c r="E516" s="1" t="n">
        <v>356</v>
      </c>
      <c r="F516" s="1" t="n">
        <v>43</v>
      </c>
      <c r="G516" s="1" t="n">
        <v>1194.29</v>
      </c>
      <c r="H516" s="4" t="n">
        <v>45897.6009365857</v>
      </c>
      <c r="I5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515BT34118021377356431194.2945897.6009365857</v>
      </c>
      <c r="J516" s="1" t="n">
        <f aca="false">COUNTIF(I:I, $I516)</f>
        <v>1</v>
      </c>
      <c r="K516" s="1" t="str">
        <f aca="false">IF(ISNA(VLOOKUP(Table4[product_id], tblProducts[], tblProducts[product_name],FALSE() )), "Invalid", "Valid")</f>
        <v>Valid</v>
      </c>
      <c r="L516" s="5" t="str">
        <f aca="false">IF(ISNA(VLOOKUP(Table4[[#This Row],[warehouse_id]], tblwhouse[], tblwhouse[warehouse_name],FALSE() )), "Invalid", "Valid")</f>
        <v>Valid</v>
      </c>
    </row>
    <row r="517" customFormat="false" ht="15" hidden="false" customHeight="true" outlineLevel="0" collapsed="false">
      <c r="A517" s="1" t="n">
        <v>516</v>
      </c>
      <c r="B517" s="1" t="n">
        <v>4</v>
      </c>
      <c r="C517" s="1" t="n">
        <v>1626</v>
      </c>
      <c r="D517" s="1" t="s">
        <v>7604</v>
      </c>
      <c r="E517" s="1" t="n">
        <v>55</v>
      </c>
      <c r="F517" s="1" t="n">
        <v>47</v>
      </c>
      <c r="G517" s="1" t="n">
        <v>312.47</v>
      </c>
      <c r="H517" s="4" t="n">
        <v>46021.6009365857</v>
      </c>
      <c r="I5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516BT246810416265547312.4746021.6009365857</v>
      </c>
      <c r="J517" s="1" t="n">
        <f aca="false">COUNTIF(I:I, $I517)</f>
        <v>1</v>
      </c>
      <c r="K517" s="1" t="str">
        <f aca="false">IF(ISNA(VLOOKUP(Table4[product_id], tblProducts[], tblProducts[product_name],FALSE() )), "Invalid", "Valid")</f>
        <v>Valid</v>
      </c>
      <c r="L517" s="5" t="str">
        <f aca="false">IF(ISNA(VLOOKUP(Table4[[#This Row],[warehouse_id]], tblwhouse[], tblwhouse[warehouse_name],FALSE() )), "Invalid", "Valid")</f>
        <v>Valid</v>
      </c>
    </row>
    <row r="518" customFormat="false" ht="15" hidden="false" customHeight="true" outlineLevel="0" collapsed="false">
      <c r="A518" s="1" t="n">
        <v>517</v>
      </c>
      <c r="B518" s="1" t="n">
        <v>3</v>
      </c>
      <c r="C518" s="1" t="n">
        <v>915</v>
      </c>
      <c r="D518" s="1" t="s">
        <v>7605</v>
      </c>
      <c r="E518" s="1" t="n">
        <v>218</v>
      </c>
      <c r="F518" s="1" t="n">
        <v>79</v>
      </c>
      <c r="G518" s="1" t="n">
        <v>1345.07</v>
      </c>
      <c r="H518" s="4" t="n">
        <v>46178.6009365857</v>
      </c>
      <c r="I5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517BT8593743915218791345.0746178.6009365857</v>
      </c>
      <c r="J518" s="1" t="n">
        <f aca="false">COUNTIF(I:I, $I518)</f>
        <v>1</v>
      </c>
      <c r="K518" s="1" t="str">
        <f aca="false">IF(ISNA(VLOOKUP(Table4[product_id], tblProducts[], tblProducts[product_name],FALSE() )), "Invalid", "Valid")</f>
        <v>Valid</v>
      </c>
      <c r="L518" s="5" t="str">
        <f aca="false">IF(ISNA(VLOOKUP(Table4[[#This Row],[warehouse_id]], tblwhouse[], tblwhouse[warehouse_name],FALSE() )), "Invalid", "Valid")</f>
        <v>Valid</v>
      </c>
    </row>
    <row r="519" customFormat="false" ht="15" hidden="false" customHeight="true" outlineLevel="0" collapsed="false">
      <c r="A519" s="1" t="n">
        <v>518</v>
      </c>
      <c r="B519" s="1" t="n">
        <v>1</v>
      </c>
      <c r="C519" s="1" t="n">
        <v>1615</v>
      </c>
      <c r="D519" s="1" t="s">
        <v>7606</v>
      </c>
      <c r="E519" s="1" t="n">
        <v>375</v>
      </c>
      <c r="F519" s="1" t="n">
        <v>41</v>
      </c>
      <c r="G519" s="1" t="n">
        <v>1122.57</v>
      </c>
      <c r="H519" s="4" t="n">
        <v>46070.6009365857</v>
      </c>
      <c r="I5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518BT78854511615375411122.5746070.6009365857</v>
      </c>
      <c r="J519" s="1" t="n">
        <f aca="false">COUNTIF(I:I, $I519)</f>
        <v>1</v>
      </c>
      <c r="K519" s="1" t="str">
        <f aca="false">IF(ISNA(VLOOKUP(Table4[product_id], tblProducts[], tblProducts[product_name],FALSE() )), "Invalid", "Valid")</f>
        <v>Valid</v>
      </c>
      <c r="L519" s="5" t="str">
        <f aca="false">IF(ISNA(VLOOKUP(Table4[[#This Row],[warehouse_id]], tblwhouse[], tblwhouse[warehouse_name],FALSE() )), "Invalid", "Valid")</f>
        <v>Valid</v>
      </c>
    </row>
    <row r="520" customFormat="false" ht="15" hidden="false" customHeight="true" outlineLevel="0" collapsed="false">
      <c r="A520" s="1" t="n">
        <v>519</v>
      </c>
      <c r="B520" s="1" t="n">
        <v>2</v>
      </c>
      <c r="C520" s="1" t="n">
        <v>630</v>
      </c>
      <c r="D520" s="1" t="s">
        <v>7607</v>
      </c>
      <c r="E520" s="1" t="n">
        <v>369</v>
      </c>
      <c r="F520" s="1" t="n">
        <v>79</v>
      </c>
      <c r="G520" s="1" t="n">
        <v>1489.43</v>
      </c>
      <c r="H520" s="4" t="n">
        <v>46081.6009365857</v>
      </c>
      <c r="I5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519BT6615392630369791489.4346081.6009365857</v>
      </c>
      <c r="J520" s="1" t="n">
        <f aca="false">COUNTIF(I:I, $I520)</f>
        <v>1</v>
      </c>
      <c r="K520" s="1" t="str">
        <f aca="false">IF(ISNA(VLOOKUP(Table4[product_id], tblProducts[], tblProducts[product_name],FALSE() )), "Invalid", "Valid")</f>
        <v>Valid</v>
      </c>
      <c r="L520" s="5" t="str">
        <f aca="false">IF(ISNA(VLOOKUP(Table4[[#This Row],[warehouse_id]], tblwhouse[], tblwhouse[warehouse_name],FALSE() )), "Invalid", "Valid")</f>
        <v>Valid</v>
      </c>
    </row>
    <row r="521" customFormat="false" ht="15" hidden="false" customHeight="true" outlineLevel="0" collapsed="false">
      <c r="A521" s="1" t="n">
        <v>520</v>
      </c>
      <c r="B521" s="1" t="n">
        <v>4</v>
      </c>
      <c r="C521" s="1" t="n">
        <v>1605</v>
      </c>
      <c r="D521" s="1" t="s">
        <v>7608</v>
      </c>
      <c r="E521" s="1" t="n">
        <v>266</v>
      </c>
      <c r="F521" s="1" t="n">
        <v>50</v>
      </c>
      <c r="G521" s="1" t="n">
        <v>695.62</v>
      </c>
      <c r="H521" s="4" t="n">
        <v>45956.6009365857</v>
      </c>
      <c r="I5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520BT4156304160526650695.6245956.6009365857</v>
      </c>
      <c r="J521" s="1" t="n">
        <f aca="false">COUNTIF(I:I, $I521)</f>
        <v>1</v>
      </c>
      <c r="K521" s="1" t="str">
        <f aca="false">IF(ISNA(VLOOKUP(Table4[product_id], tblProducts[], tblProducts[product_name],FALSE() )), "Invalid", "Valid")</f>
        <v>Valid</v>
      </c>
      <c r="L521" s="5" t="str">
        <f aca="false">IF(ISNA(VLOOKUP(Table4[[#This Row],[warehouse_id]], tblwhouse[], tblwhouse[warehouse_name],FALSE() )), "Invalid", "Valid")</f>
        <v>Valid</v>
      </c>
    </row>
    <row r="522" customFormat="false" ht="15" hidden="false" customHeight="true" outlineLevel="0" collapsed="false">
      <c r="A522" s="1" t="n">
        <v>521</v>
      </c>
      <c r="B522" s="1" t="n">
        <v>1</v>
      </c>
      <c r="C522" s="1" t="n">
        <v>778</v>
      </c>
      <c r="D522" s="1" t="s">
        <v>7609</v>
      </c>
      <c r="E522" s="1" t="n">
        <v>177</v>
      </c>
      <c r="F522" s="1" t="n">
        <v>64</v>
      </c>
      <c r="G522" s="1" t="n">
        <v>75.44</v>
      </c>
      <c r="H522" s="4" t="n">
        <v>46058.6009365857</v>
      </c>
      <c r="I5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521BT97426017781776475.4446058.6009365857</v>
      </c>
      <c r="J522" s="1" t="n">
        <f aca="false">COUNTIF(I:I, $I522)</f>
        <v>1</v>
      </c>
      <c r="K522" s="1" t="str">
        <f aca="false">IF(ISNA(VLOOKUP(Table4[product_id], tblProducts[], tblProducts[product_name],FALSE() )), "Invalid", "Valid")</f>
        <v>Valid</v>
      </c>
      <c r="L522" s="5" t="str">
        <f aca="false">IF(ISNA(VLOOKUP(Table4[[#This Row],[warehouse_id]], tblwhouse[], tblwhouse[warehouse_name],FALSE() )), "Invalid", "Valid")</f>
        <v>Valid</v>
      </c>
    </row>
    <row r="523" customFormat="false" ht="15" hidden="false" customHeight="true" outlineLevel="0" collapsed="false">
      <c r="A523" s="1" t="n">
        <v>522</v>
      </c>
      <c r="B523" s="1" t="n">
        <v>2</v>
      </c>
      <c r="C523" s="1" t="n">
        <v>1896</v>
      </c>
      <c r="D523" s="1" t="s">
        <v>7610</v>
      </c>
      <c r="E523" s="1" t="n">
        <v>299</v>
      </c>
      <c r="F523" s="1" t="n">
        <v>51</v>
      </c>
      <c r="G523" s="1" t="n">
        <v>1024</v>
      </c>
      <c r="H523" s="4" t="n">
        <v>46179.6009365857</v>
      </c>
      <c r="I5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522BT9646792189629951102446179.6009365857</v>
      </c>
      <c r="J523" s="1" t="n">
        <f aca="false">COUNTIF(I:I, $I523)</f>
        <v>1</v>
      </c>
      <c r="K523" s="1" t="str">
        <f aca="false">IF(ISNA(VLOOKUP(Table4[product_id], tblProducts[], tblProducts[product_name],FALSE() )), "Invalid", "Valid")</f>
        <v>Valid</v>
      </c>
      <c r="L523" s="5" t="str">
        <f aca="false">IF(ISNA(VLOOKUP(Table4[[#This Row],[warehouse_id]], tblwhouse[], tblwhouse[warehouse_name],FALSE() )), "Invalid", "Valid")</f>
        <v>Valid</v>
      </c>
    </row>
    <row r="524" customFormat="false" ht="15" hidden="false" customHeight="true" outlineLevel="0" collapsed="false">
      <c r="A524" s="1" t="n">
        <v>523</v>
      </c>
      <c r="B524" s="1" t="n">
        <v>4</v>
      </c>
      <c r="C524" s="1" t="n">
        <v>403</v>
      </c>
      <c r="D524" s="1" t="s">
        <v>7611</v>
      </c>
      <c r="E524" s="1" t="n">
        <v>251</v>
      </c>
      <c r="F524" s="1" t="n">
        <v>68</v>
      </c>
      <c r="G524" s="1" t="n">
        <v>188.33</v>
      </c>
      <c r="H524" s="4" t="n">
        <v>45910.6009365972</v>
      </c>
      <c r="I5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523BT963209440325168188.3345910.6009365972</v>
      </c>
      <c r="J524" s="1" t="n">
        <f aca="false">COUNTIF(I:I, $I524)</f>
        <v>1</v>
      </c>
      <c r="K524" s="1" t="str">
        <f aca="false">IF(ISNA(VLOOKUP(Table4[product_id], tblProducts[], tblProducts[product_name],FALSE() )), "Invalid", "Valid")</f>
        <v>Valid</v>
      </c>
      <c r="L524" s="5" t="str">
        <f aca="false">IF(ISNA(VLOOKUP(Table4[[#This Row],[warehouse_id]], tblwhouse[], tblwhouse[warehouse_name],FALSE() )), "Invalid", "Valid")</f>
        <v>Valid</v>
      </c>
    </row>
    <row r="525" customFormat="false" ht="15" hidden="false" customHeight="true" outlineLevel="0" collapsed="false">
      <c r="A525" s="1" t="n">
        <v>524</v>
      </c>
      <c r="B525" s="1" t="n">
        <v>3</v>
      </c>
      <c r="C525" s="1" t="n">
        <v>2653</v>
      </c>
      <c r="D525" s="1" t="s">
        <v>7612</v>
      </c>
      <c r="E525" s="1" t="n">
        <v>423</v>
      </c>
      <c r="F525" s="1" t="n">
        <v>29</v>
      </c>
      <c r="G525" s="1" t="n">
        <v>121.14</v>
      </c>
      <c r="H525" s="4" t="n">
        <v>46152.6009365972</v>
      </c>
      <c r="I5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524BT1748343265342329121.1446152.6009365972</v>
      </c>
      <c r="J525" s="1" t="n">
        <f aca="false">COUNTIF(I:I, $I525)</f>
        <v>1</v>
      </c>
      <c r="K525" s="1" t="str">
        <f aca="false">IF(ISNA(VLOOKUP(Table4[product_id], tblProducts[], tblProducts[product_name],FALSE() )), "Invalid", "Valid")</f>
        <v>Valid</v>
      </c>
      <c r="L525" s="5" t="str">
        <f aca="false">IF(ISNA(VLOOKUP(Table4[[#This Row],[warehouse_id]], tblwhouse[], tblwhouse[warehouse_name],FALSE() )), "Invalid", "Valid")</f>
        <v>Valid</v>
      </c>
    </row>
    <row r="526" customFormat="false" ht="15" hidden="false" customHeight="true" outlineLevel="0" collapsed="false">
      <c r="A526" s="1" t="n">
        <v>525</v>
      </c>
      <c r="B526" s="1" t="n">
        <v>1</v>
      </c>
      <c r="C526" s="1" t="n">
        <v>1799</v>
      </c>
      <c r="D526" s="1" t="s">
        <v>7613</v>
      </c>
      <c r="E526" s="1" t="n">
        <v>307</v>
      </c>
      <c r="F526" s="1" t="n">
        <v>20</v>
      </c>
      <c r="G526" s="1" t="n">
        <v>145.41</v>
      </c>
      <c r="H526" s="4" t="n">
        <v>45895.6009365972</v>
      </c>
      <c r="I5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525BT1563791179930720145.4145895.6009365972</v>
      </c>
      <c r="J526" s="1" t="n">
        <f aca="false">COUNTIF(I:I, $I526)</f>
        <v>1</v>
      </c>
      <c r="K526" s="1" t="str">
        <f aca="false">IF(ISNA(VLOOKUP(Table4[product_id], tblProducts[], tblProducts[product_name],FALSE() )), "Invalid", "Valid")</f>
        <v>Valid</v>
      </c>
      <c r="L526" s="5" t="str">
        <f aca="false">IF(ISNA(VLOOKUP(Table4[[#This Row],[warehouse_id]], tblwhouse[], tblwhouse[warehouse_name],FALSE() )), "Invalid", "Valid")</f>
        <v>Valid</v>
      </c>
    </row>
    <row r="527" customFormat="false" ht="15" hidden="false" customHeight="true" outlineLevel="0" collapsed="false">
      <c r="A527" s="1" t="n">
        <v>526</v>
      </c>
      <c r="B527" s="1" t="n">
        <v>1</v>
      </c>
      <c r="C527" s="1" t="n">
        <v>2431</v>
      </c>
      <c r="D527" s="1" t="s">
        <v>7614</v>
      </c>
      <c r="E527" s="1" t="n">
        <v>20</v>
      </c>
      <c r="F527" s="1" t="n">
        <v>36</v>
      </c>
      <c r="G527" s="1" t="n">
        <v>1011.96</v>
      </c>
      <c r="H527" s="4" t="n">
        <v>46043.6009365972</v>
      </c>
      <c r="I5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526BT3034571243120361011.9646043.6009365972</v>
      </c>
      <c r="J527" s="1" t="n">
        <f aca="false">COUNTIF(I:I, $I527)</f>
        <v>1</v>
      </c>
      <c r="K527" s="1" t="str">
        <f aca="false">IF(ISNA(VLOOKUP(Table4[product_id], tblProducts[], tblProducts[product_name],FALSE() )), "Invalid", "Valid")</f>
        <v>Valid</v>
      </c>
      <c r="L527" s="5" t="str">
        <f aca="false">IF(ISNA(VLOOKUP(Table4[[#This Row],[warehouse_id]], tblwhouse[], tblwhouse[warehouse_name],FALSE() )), "Invalid", "Valid")</f>
        <v>Valid</v>
      </c>
    </row>
    <row r="528" customFormat="false" ht="15" hidden="false" customHeight="true" outlineLevel="0" collapsed="false">
      <c r="A528" s="1" t="n">
        <v>527</v>
      </c>
      <c r="B528" s="1" t="n">
        <v>3</v>
      </c>
      <c r="C528" s="1" t="n">
        <v>2668</v>
      </c>
      <c r="D528" s="1" t="s">
        <v>7615</v>
      </c>
      <c r="E528" s="1" t="n">
        <v>387</v>
      </c>
      <c r="F528" s="1" t="n">
        <v>70</v>
      </c>
      <c r="G528" s="1" t="n">
        <v>436.37</v>
      </c>
      <c r="H528" s="4" t="n">
        <v>46111.6009365972</v>
      </c>
      <c r="I5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527BT3299663266838770436.3746111.6009365972</v>
      </c>
      <c r="J528" s="1" t="n">
        <f aca="false">COUNTIF(I:I, $I528)</f>
        <v>1</v>
      </c>
      <c r="K528" s="1" t="str">
        <f aca="false">IF(ISNA(VLOOKUP(Table4[product_id], tblProducts[], tblProducts[product_name],FALSE() )), "Invalid", "Valid")</f>
        <v>Valid</v>
      </c>
      <c r="L528" s="5" t="str">
        <f aca="false">IF(ISNA(VLOOKUP(Table4[[#This Row],[warehouse_id]], tblwhouse[], tblwhouse[warehouse_name],FALSE() )), "Invalid", "Valid")</f>
        <v>Valid</v>
      </c>
    </row>
    <row r="529" customFormat="false" ht="15" hidden="false" customHeight="true" outlineLevel="0" collapsed="false">
      <c r="A529" s="1" t="n">
        <v>528</v>
      </c>
      <c r="B529" s="1" t="n">
        <v>1</v>
      </c>
      <c r="C529" s="1" t="n">
        <v>2533</v>
      </c>
      <c r="D529" s="1" t="s">
        <v>7616</v>
      </c>
      <c r="E529" s="1" t="n">
        <v>266</v>
      </c>
      <c r="F529" s="1" t="n">
        <v>72</v>
      </c>
      <c r="G529" s="1" t="n">
        <v>304.01</v>
      </c>
      <c r="H529" s="4" t="n">
        <v>46177.6009365972</v>
      </c>
      <c r="I5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528BT2013171253326672304.0146177.6009365972</v>
      </c>
      <c r="J529" s="1" t="n">
        <f aca="false">COUNTIF(I:I, $I529)</f>
        <v>1</v>
      </c>
      <c r="K529" s="1" t="str">
        <f aca="false">IF(ISNA(VLOOKUP(Table4[product_id], tblProducts[], tblProducts[product_name],FALSE() )), "Invalid", "Valid")</f>
        <v>Valid</v>
      </c>
      <c r="L529" s="5" t="str">
        <f aca="false">IF(ISNA(VLOOKUP(Table4[[#This Row],[warehouse_id]], tblwhouse[], tblwhouse[warehouse_name],FALSE() )), "Invalid", "Valid")</f>
        <v>Valid</v>
      </c>
    </row>
    <row r="530" customFormat="false" ht="15" hidden="false" customHeight="true" outlineLevel="0" collapsed="false">
      <c r="A530" s="1" t="n">
        <v>529</v>
      </c>
      <c r="B530" s="1" t="n">
        <v>1</v>
      </c>
      <c r="C530" s="1" t="n">
        <v>658</v>
      </c>
      <c r="D530" s="1" t="s">
        <v>7617</v>
      </c>
      <c r="E530" s="1" t="n">
        <v>347</v>
      </c>
      <c r="F530" s="1" t="n">
        <v>42</v>
      </c>
      <c r="G530" s="1" t="n">
        <v>1447.67</v>
      </c>
      <c r="H530" s="4" t="n">
        <v>45979.6009365972</v>
      </c>
      <c r="I5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529BT9600551658347421447.6745979.6009365972</v>
      </c>
      <c r="J530" s="1" t="n">
        <f aca="false">COUNTIF(I:I, $I530)</f>
        <v>1</v>
      </c>
      <c r="K530" s="1" t="str">
        <f aca="false">IF(ISNA(VLOOKUP(Table4[product_id], tblProducts[], tblProducts[product_name],FALSE() )), "Invalid", "Valid")</f>
        <v>Valid</v>
      </c>
      <c r="L530" s="5" t="str">
        <f aca="false">IF(ISNA(VLOOKUP(Table4[[#This Row],[warehouse_id]], tblwhouse[], tblwhouse[warehouse_name],FALSE() )), "Invalid", "Valid")</f>
        <v>Valid</v>
      </c>
    </row>
    <row r="531" customFormat="false" ht="15" hidden="false" customHeight="true" outlineLevel="0" collapsed="false">
      <c r="A531" s="1" t="n">
        <v>530</v>
      </c>
      <c r="B531" s="1" t="n">
        <v>3</v>
      </c>
      <c r="C531" s="1" t="n">
        <v>286</v>
      </c>
      <c r="D531" s="1" t="s">
        <v>7618</v>
      </c>
      <c r="E531" s="1" t="n">
        <v>11</v>
      </c>
      <c r="F531" s="1" t="n">
        <v>44</v>
      </c>
      <c r="G531" s="1" t="n">
        <v>301.95</v>
      </c>
      <c r="H531" s="4" t="n">
        <v>46173.6009365972</v>
      </c>
      <c r="I5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530BT33897632861144301.9546173.6009365972</v>
      </c>
      <c r="J531" s="1" t="n">
        <f aca="false">COUNTIF(I:I, $I531)</f>
        <v>1</v>
      </c>
      <c r="K531" s="1" t="str">
        <f aca="false">IF(ISNA(VLOOKUP(Table4[product_id], tblProducts[], tblProducts[product_name],FALSE() )), "Invalid", "Valid")</f>
        <v>Valid</v>
      </c>
      <c r="L531" s="5" t="str">
        <f aca="false">IF(ISNA(VLOOKUP(Table4[[#This Row],[warehouse_id]], tblwhouse[], tblwhouse[warehouse_name],FALSE() )), "Invalid", "Valid")</f>
        <v>Valid</v>
      </c>
    </row>
    <row r="532" customFormat="false" ht="15" hidden="false" customHeight="true" outlineLevel="0" collapsed="false">
      <c r="A532" s="1" t="n">
        <v>531</v>
      </c>
      <c r="B532" s="1" t="n">
        <v>2</v>
      </c>
      <c r="C532" s="1" t="n">
        <v>1289</v>
      </c>
      <c r="D532" s="1" t="s">
        <v>7619</v>
      </c>
      <c r="E532" s="1" t="n">
        <v>140</v>
      </c>
      <c r="F532" s="1" t="n">
        <v>47</v>
      </c>
      <c r="G532" s="1" t="n">
        <v>186.34</v>
      </c>
      <c r="H532" s="4" t="n">
        <v>46204.6009365972</v>
      </c>
      <c r="I5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531BT4140552128914047186.3446204.6009365972</v>
      </c>
      <c r="J532" s="1" t="n">
        <f aca="false">COUNTIF(I:I, $I532)</f>
        <v>1</v>
      </c>
      <c r="K532" s="1" t="str">
        <f aca="false">IF(ISNA(VLOOKUP(Table4[product_id], tblProducts[], tblProducts[product_name],FALSE() )), "Invalid", "Valid")</f>
        <v>Valid</v>
      </c>
      <c r="L532" s="5" t="str">
        <f aca="false">IF(ISNA(VLOOKUP(Table4[[#This Row],[warehouse_id]], tblwhouse[], tblwhouse[warehouse_name],FALSE() )), "Invalid", "Valid")</f>
        <v>Valid</v>
      </c>
    </row>
    <row r="533" customFormat="false" ht="15" hidden="false" customHeight="true" outlineLevel="0" collapsed="false">
      <c r="A533" s="1" t="n">
        <v>532</v>
      </c>
      <c r="B533" s="1" t="n">
        <v>2</v>
      </c>
      <c r="C533" s="1" t="n">
        <v>2202</v>
      </c>
      <c r="D533" s="1" t="s">
        <v>7620</v>
      </c>
      <c r="E533" s="1" t="n">
        <v>263</v>
      </c>
      <c r="F533" s="1" t="n">
        <v>41</v>
      </c>
      <c r="G533" s="1" t="n">
        <v>870.21</v>
      </c>
      <c r="H533" s="4" t="n">
        <v>45981.6009365972</v>
      </c>
      <c r="I5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532BT5991342220226341870.2145981.6009365972</v>
      </c>
      <c r="J533" s="1" t="n">
        <f aca="false">COUNTIF(I:I, $I533)</f>
        <v>1</v>
      </c>
      <c r="K533" s="1" t="str">
        <f aca="false">IF(ISNA(VLOOKUP(Table4[product_id], tblProducts[], tblProducts[product_name],FALSE() )), "Invalid", "Valid")</f>
        <v>Valid</v>
      </c>
      <c r="L533" s="5" t="str">
        <f aca="false">IF(ISNA(VLOOKUP(Table4[[#This Row],[warehouse_id]], tblwhouse[], tblwhouse[warehouse_name],FALSE() )), "Invalid", "Valid")</f>
        <v>Valid</v>
      </c>
    </row>
    <row r="534" customFormat="false" ht="15" hidden="false" customHeight="true" outlineLevel="0" collapsed="false">
      <c r="A534" s="1" t="n">
        <v>533</v>
      </c>
      <c r="B534" s="1" t="n">
        <v>1</v>
      </c>
      <c r="C534" s="1" t="n">
        <v>2466</v>
      </c>
      <c r="D534" s="1" t="s">
        <v>7621</v>
      </c>
      <c r="E534" s="1" t="n">
        <v>3</v>
      </c>
      <c r="F534" s="1" t="n">
        <v>49</v>
      </c>
      <c r="G534" s="1" t="n">
        <v>917.14</v>
      </c>
      <c r="H534" s="4" t="n">
        <v>45999.6009365972</v>
      </c>
      <c r="I5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533BT45794912466349917.1445999.6009365972</v>
      </c>
      <c r="J534" s="1" t="n">
        <f aca="false">COUNTIF(I:I, $I534)</f>
        <v>1</v>
      </c>
      <c r="K534" s="1" t="str">
        <f aca="false">IF(ISNA(VLOOKUP(Table4[product_id], tblProducts[], tblProducts[product_name],FALSE() )), "Invalid", "Valid")</f>
        <v>Valid</v>
      </c>
      <c r="L534" s="5" t="str">
        <f aca="false">IF(ISNA(VLOOKUP(Table4[[#This Row],[warehouse_id]], tblwhouse[], tblwhouse[warehouse_name],FALSE() )), "Invalid", "Valid")</f>
        <v>Valid</v>
      </c>
    </row>
    <row r="535" customFormat="false" ht="15" hidden="false" customHeight="true" outlineLevel="0" collapsed="false">
      <c r="A535" s="1" t="n">
        <v>534</v>
      </c>
      <c r="B535" s="1" t="n">
        <v>2</v>
      </c>
      <c r="C535" s="1" t="n">
        <v>2719</v>
      </c>
      <c r="D535" s="1" t="s">
        <v>7622</v>
      </c>
      <c r="E535" s="1" t="n">
        <v>246</v>
      </c>
      <c r="F535" s="1" t="n">
        <v>79</v>
      </c>
      <c r="G535" s="1" t="n">
        <v>239.74</v>
      </c>
      <c r="H535" s="4" t="n">
        <v>46022.6009365972</v>
      </c>
      <c r="I5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534BT2540272271924679239.7446022.6009365972</v>
      </c>
      <c r="J535" s="1" t="n">
        <f aca="false">COUNTIF(I:I, $I535)</f>
        <v>1</v>
      </c>
      <c r="K535" s="1" t="str">
        <f aca="false">IF(ISNA(VLOOKUP(Table4[product_id], tblProducts[], tblProducts[product_name],FALSE() )), "Invalid", "Valid")</f>
        <v>Valid</v>
      </c>
      <c r="L535" s="5" t="str">
        <f aca="false">IF(ISNA(VLOOKUP(Table4[[#This Row],[warehouse_id]], tblwhouse[], tblwhouse[warehouse_name],FALSE() )), "Invalid", "Valid")</f>
        <v>Valid</v>
      </c>
    </row>
    <row r="536" customFormat="false" ht="15" hidden="false" customHeight="true" outlineLevel="0" collapsed="false">
      <c r="A536" s="1" t="n">
        <v>535</v>
      </c>
      <c r="B536" s="1" t="n">
        <v>4</v>
      </c>
      <c r="C536" s="1" t="n">
        <v>785</v>
      </c>
      <c r="D536" s="1" t="s">
        <v>7623</v>
      </c>
      <c r="E536" s="1" t="n">
        <v>425</v>
      </c>
      <c r="F536" s="1" t="n">
        <v>28</v>
      </c>
      <c r="G536" s="1" t="n">
        <v>990.42</v>
      </c>
      <c r="H536" s="4" t="n">
        <v>46178.6009365972</v>
      </c>
      <c r="I5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535BT229343478542528990.4246178.6009365972</v>
      </c>
      <c r="J536" s="1" t="n">
        <f aca="false">COUNTIF(I:I, $I536)</f>
        <v>1</v>
      </c>
      <c r="K536" s="1" t="str">
        <f aca="false">IF(ISNA(VLOOKUP(Table4[product_id], tblProducts[], tblProducts[product_name],FALSE() )), "Invalid", "Valid")</f>
        <v>Valid</v>
      </c>
      <c r="L536" s="5" t="str">
        <f aca="false">IF(ISNA(VLOOKUP(Table4[[#This Row],[warehouse_id]], tblwhouse[], tblwhouse[warehouse_name],FALSE() )), "Invalid", "Valid")</f>
        <v>Valid</v>
      </c>
    </row>
    <row r="537" customFormat="false" ht="15" hidden="false" customHeight="true" outlineLevel="0" collapsed="false">
      <c r="A537" s="1" t="n">
        <v>536</v>
      </c>
      <c r="B537" s="1" t="n">
        <v>1</v>
      </c>
      <c r="C537" s="1" t="n">
        <v>56</v>
      </c>
      <c r="D537" s="1" t="s">
        <v>7624</v>
      </c>
      <c r="E537" s="1" t="n">
        <v>201</v>
      </c>
      <c r="F537" s="1" t="n">
        <v>69</v>
      </c>
      <c r="G537" s="1" t="n">
        <v>1229.93</v>
      </c>
      <c r="H537" s="4" t="n">
        <v>45923.6009365972</v>
      </c>
      <c r="I5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536BT657951156201691229.9345923.6009365972</v>
      </c>
      <c r="J537" s="1" t="n">
        <f aca="false">COUNTIF(I:I, $I537)</f>
        <v>1</v>
      </c>
      <c r="K537" s="1" t="str">
        <f aca="false">IF(ISNA(VLOOKUP(Table4[product_id], tblProducts[], tblProducts[product_name],FALSE() )), "Invalid", "Valid")</f>
        <v>Valid</v>
      </c>
      <c r="L537" s="5" t="str">
        <f aca="false">IF(ISNA(VLOOKUP(Table4[[#This Row],[warehouse_id]], tblwhouse[], tblwhouse[warehouse_name],FALSE() )), "Invalid", "Valid")</f>
        <v>Valid</v>
      </c>
    </row>
    <row r="538" customFormat="false" ht="15" hidden="false" customHeight="true" outlineLevel="0" collapsed="false">
      <c r="A538" s="1" t="n">
        <v>537</v>
      </c>
      <c r="B538" s="1" t="n">
        <v>2</v>
      </c>
      <c r="C538" s="1" t="n">
        <v>1973</v>
      </c>
      <c r="D538" s="1" t="s">
        <v>7625</v>
      </c>
      <c r="E538" s="1" t="n">
        <v>289</v>
      </c>
      <c r="F538" s="1" t="n">
        <v>51</v>
      </c>
      <c r="G538" s="1" t="n">
        <v>813.21</v>
      </c>
      <c r="H538" s="4" t="n">
        <v>46056.6009365972</v>
      </c>
      <c r="I5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537BT1642172197328951813.2146056.6009365972</v>
      </c>
      <c r="J538" s="1" t="n">
        <f aca="false">COUNTIF(I:I, $I538)</f>
        <v>1</v>
      </c>
      <c r="K538" s="1" t="str">
        <f aca="false">IF(ISNA(VLOOKUP(Table4[product_id], tblProducts[], tblProducts[product_name],FALSE() )), "Invalid", "Valid")</f>
        <v>Valid</v>
      </c>
      <c r="L538" s="5" t="str">
        <f aca="false">IF(ISNA(VLOOKUP(Table4[[#This Row],[warehouse_id]], tblwhouse[], tblwhouse[warehouse_name],FALSE() )), "Invalid", "Valid")</f>
        <v>Valid</v>
      </c>
    </row>
    <row r="539" customFormat="false" ht="15" hidden="false" customHeight="true" outlineLevel="0" collapsed="false">
      <c r="A539" s="1" t="n">
        <v>538</v>
      </c>
      <c r="B539" s="1" t="n">
        <v>3</v>
      </c>
      <c r="C539" s="1" t="n">
        <v>492</v>
      </c>
      <c r="D539" s="1" t="s">
        <v>7626</v>
      </c>
      <c r="E539" s="1" t="n">
        <v>249</v>
      </c>
      <c r="F539" s="1" t="n">
        <v>36</v>
      </c>
      <c r="G539" s="1" t="n">
        <v>1412.58</v>
      </c>
      <c r="H539" s="4" t="n">
        <v>45923.6009365972</v>
      </c>
      <c r="I5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538BT4707713492249361412.5845923.6009365972</v>
      </c>
      <c r="J539" s="1" t="n">
        <f aca="false">COUNTIF(I:I, $I539)</f>
        <v>1</v>
      </c>
      <c r="K539" s="1" t="str">
        <f aca="false">IF(ISNA(VLOOKUP(Table4[product_id], tblProducts[], tblProducts[product_name],FALSE() )), "Invalid", "Valid")</f>
        <v>Valid</v>
      </c>
      <c r="L539" s="5" t="str">
        <f aca="false">IF(ISNA(VLOOKUP(Table4[[#This Row],[warehouse_id]], tblwhouse[], tblwhouse[warehouse_name],FALSE() )), "Invalid", "Valid")</f>
        <v>Valid</v>
      </c>
    </row>
    <row r="540" customFormat="false" ht="15" hidden="false" customHeight="true" outlineLevel="0" collapsed="false">
      <c r="A540" s="1" t="n">
        <v>539</v>
      </c>
      <c r="B540" s="1" t="n">
        <v>4</v>
      </c>
      <c r="C540" s="1" t="n">
        <v>2395</v>
      </c>
      <c r="D540" s="1" t="s">
        <v>7627</v>
      </c>
      <c r="E540" s="1" t="n">
        <v>470</v>
      </c>
      <c r="F540" s="1" t="n">
        <v>37</v>
      </c>
      <c r="G540" s="1" t="n">
        <v>938.58</v>
      </c>
      <c r="H540" s="4" t="n">
        <v>45889.6009365972</v>
      </c>
      <c r="I5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539BT8529914239547037938.5845889.6009365972</v>
      </c>
      <c r="J540" s="1" t="n">
        <f aca="false">COUNTIF(I:I, $I540)</f>
        <v>1</v>
      </c>
      <c r="K540" s="1" t="str">
        <f aca="false">IF(ISNA(VLOOKUP(Table4[product_id], tblProducts[], tblProducts[product_name],FALSE() )), "Invalid", "Valid")</f>
        <v>Valid</v>
      </c>
      <c r="L540" s="5" t="str">
        <f aca="false">IF(ISNA(VLOOKUP(Table4[[#This Row],[warehouse_id]], tblwhouse[], tblwhouse[warehouse_name],FALSE() )), "Invalid", "Valid")</f>
        <v>Valid</v>
      </c>
    </row>
    <row r="541" customFormat="false" ht="15" hidden="false" customHeight="true" outlineLevel="0" collapsed="false">
      <c r="A541" s="1" t="n">
        <v>540</v>
      </c>
      <c r="B541" s="1" t="n">
        <v>1</v>
      </c>
      <c r="C541" s="1" t="n">
        <v>2338</v>
      </c>
      <c r="D541" s="1" t="s">
        <v>7628</v>
      </c>
      <c r="E541" s="1" t="n">
        <v>326</v>
      </c>
      <c r="F541" s="1" t="n">
        <v>43</v>
      </c>
      <c r="G541" s="1" t="n">
        <v>734.14</v>
      </c>
      <c r="H541" s="4" t="n">
        <v>45857.6009365972</v>
      </c>
      <c r="I5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540BT6762991233832643734.1445857.6009365972</v>
      </c>
      <c r="J541" s="1" t="n">
        <f aca="false">COUNTIF(I:I, $I541)</f>
        <v>1</v>
      </c>
      <c r="K541" s="1" t="str">
        <f aca="false">IF(ISNA(VLOOKUP(Table4[product_id], tblProducts[], tblProducts[product_name],FALSE() )), "Invalid", "Valid")</f>
        <v>Valid</v>
      </c>
      <c r="L541" s="5" t="str">
        <f aca="false">IF(ISNA(VLOOKUP(Table4[[#This Row],[warehouse_id]], tblwhouse[], tblwhouse[warehouse_name],FALSE() )), "Invalid", "Valid")</f>
        <v>Valid</v>
      </c>
    </row>
    <row r="542" customFormat="false" ht="15" hidden="false" customHeight="true" outlineLevel="0" collapsed="false">
      <c r="A542" s="1" t="n">
        <v>541</v>
      </c>
      <c r="B542" s="1" t="n">
        <v>2</v>
      </c>
      <c r="C542" s="1" t="n">
        <v>2439</v>
      </c>
      <c r="D542" s="1" t="s">
        <v>7629</v>
      </c>
      <c r="E542" s="1" t="n">
        <v>400</v>
      </c>
      <c r="F542" s="1" t="n">
        <v>51</v>
      </c>
      <c r="G542" s="1" t="n">
        <v>572.34</v>
      </c>
      <c r="H542" s="4" t="n">
        <v>45951.6009365972</v>
      </c>
      <c r="I5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541BT3400252243940051572.3445951.6009365972</v>
      </c>
      <c r="J542" s="1" t="n">
        <f aca="false">COUNTIF(I:I, $I542)</f>
        <v>1</v>
      </c>
      <c r="K542" s="1" t="str">
        <f aca="false">IF(ISNA(VLOOKUP(Table4[product_id], tblProducts[], tblProducts[product_name],FALSE() )), "Invalid", "Valid")</f>
        <v>Valid</v>
      </c>
      <c r="L542" s="5" t="str">
        <f aca="false">IF(ISNA(VLOOKUP(Table4[[#This Row],[warehouse_id]], tblwhouse[], tblwhouse[warehouse_name],FALSE() )), "Invalid", "Valid")</f>
        <v>Valid</v>
      </c>
    </row>
    <row r="543" customFormat="false" ht="15" hidden="false" customHeight="true" outlineLevel="0" collapsed="false">
      <c r="A543" s="1" t="n">
        <v>542</v>
      </c>
      <c r="B543" s="1" t="n">
        <v>2</v>
      </c>
      <c r="C543" s="1" t="n">
        <v>2989</v>
      </c>
      <c r="D543" s="1" t="s">
        <v>7630</v>
      </c>
      <c r="E543" s="1" t="n">
        <v>52</v>
      </c>
      <c r="F543" s="1" t="n">
        <v>32</v>
      </c>
      <c r="G543" s="1" t="n">
        <v>832.14</v>
      </c>
      <c r="H543" s="4" t="n">
        <v>46025.6009365972</v>
      </c>
      <c r="I5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542BT240336229895232832.1446025.6009365972</v>
      </c>
      <c r="J543" s="1" t="n">
        <f aca="false">COUNTIF(I:I, $I543)</f>
        <v>1</v>
      </c>
      <c r="K543" s="1" t="str">
        <f aca="false">IF(ISNA(VLOOKUP(Table4[product_id], tblProducts[], tblProducts[product_name],FALSE() )), "Invalid", "Valid")</f>
        <v>Valid</v>
      </c>
      <c r="L543" s="5" t="str">
        <f aca="false">IF(ISNA(VLOOKUP(Table4[[#This Row],[warehouse_id]], tblwhouse[], tblwhouse[warehouse_name],FALSE() )), "Invalid", "Valid")</f>
        <v>Valid</v>
      </c>
    </row>
    <row r="544" customFormat="false" ht="15" hidden="false" customHeight="true" outlineLevel="0" collapsed="false">
      <c r="A544" s="1" t="n">
        <v>543</v>
      </c>
      <c r="B544" s="1" t="n">
        <v>2</v>
      </c>
      <c r="C544" s="1" t="n">
        <v>2812</v>
      </c>
      <c r="D544" s="1" t="s">
        <v>7631</v>
      </c>
      <c r="E544" s="1" t="n">
        <v>390</v>
      </c>
      <c r="F544" s="1" t="n">
        <v>28</v>
      </c>
      <c r="G544" s="1" t="n">
        <v>834.04</v>
      </c>
      <c r="H544" s="4" t="n">
        <v>45860.6009365972</v>
      </c>
      <c r="I5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543BT7536132281239028834.0445860.6009365972</v>
      </c>
      <c r="J544" s="1" t="n">
        <f aca="false">COUNTIF(I:I, $I544)</f>
        <v>1</v>
      </c>
      <c r="K544" s="1" t="str">
        <f aca="false">IF(ISNA(VLOOKUP(Table4[product_id], tblProducts[], tblProducts[product_name],FALSE() )), "Invalid", "Valid")</f>
        <v>Valid</v>
      </c>
      <c r="L544" s="5" t="str">
        <f aca="false">IF(ISNA(VLOOKUP(Table4[[#This Row],[warehouse_id]], tblwhouse[], tblwhouse[warehouse_name],FALSE() )), "Invalid", "Valid")</f>
        <v>Valid</v>
      </c>
    </row>
    <row r="545" customFormat="false" ht="15" hidden="false" customHeight="true" outlineLevel="0" collapsed="false">
      <c r="A545" s="1" t="n">
        <v>544</v>
      </c>
      <c r="B545" s="1" t="n">
        <v>1</v>
      </c>
      <c r="C545" s="1" t="n">
        <v>1416</v>
      </c>
      <c r="D545" s="1" t="s">
        <v>7632</v>
      </c>
      <c r="E545" s="1" t="n">
        <v>415</v>
      </c>
      <c r="F545" s="1" t="n">
        <v>66</v>
      </c>
      <c r="G545" s="1" t="n">
        <v>364.6</v>
      </c>
      <c r="H545" s="4" t="n">
        <v>46092.6009365972</v>
      </c>
      <c r="I5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544BT5681801141641566364.646092.6009365972</v>
      </c>
      <c r="J545" s="1" t="n">
        <f aca="false">COUNTIF(I:I, $I545)</f>
        <v>1</v>
      </c>
      <c r="K545" s="1" t="str">
        <f aca="false">IF(ISNA(VLOOKUP(Table4[product_id], tblProducts[], tblProducts[product_name],FALSE() )), "Invalid", "Valid")</f>
        <v>Valid</v>
      </c>
      <c r="L545" s="5" t="str">
        <f aca="false">IF(ISNA(VLOOKUP(Table4[[#This Row],[warehouse_id]], tblwhouse[], tblwhouse[warehouse_name],FALSE() )), "Invalid", "Valid")</f>
        <v>Valid</v>
      </c>
    </row>
    <row r="546" customFormat="false" ht="15" hidden="false" customHeight="true" outlineLevel="0" collapsed="false">
      <c r="A546" s="1" t="n">
        <v>545</v>
      </c>
      <c r="B546" s="1" t="n">
        <v>3</v>
      </c>
      <c r="C546" s="1" t="n">
        <v>2229</v>
      </c>
      <c r="D546" s="1" t="s">
        <v>7633</v>
      </c>
      <c r="E546" s="1" t="n">
        <v>104</v>
      </c>
      <c r="F546" s="1" t="n">
        <v>22</v>
      </c>
      <c r="G546" s="1" t="n">
        <v>1321.94</v>
      </c>
      <c r="H546" s="4" t="n">
        <v>45986.6009365972</v>
      </c>
      <c r="I5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545BT39133232229104221321.9445986.6009365972</v>
      </c>
      <c r="J546" s="1" t="n">
        <f aca="false">COUNTIF(I:I, $I546)</f>
        <v>1</v>
      </c>
      <c r="K546" s="1" t="str">
        <f aca="false">IF(ISNA(VLOOKUP(Table4[product_id], tblProducts[], tblProducts[product_name],FALSE() )), "Invalid", "Valid")</f>
        <v>Valid</v>
      </c>
      <c r="L546" s="5" t="str">
        <f aca="false">IF(ISNA(VLOOKUP(Table4[[#This Row],[warehouse_id]], tblwhouse[], tblwhouse[warehouse_name],FALSE() )), "Invalid", "Valid")</f>
        <v>Valid</v>
      </c>
    </row>
    <row r="547" customFormat="false" ht="15" hidden="false" customHeight="true" outlineLevel="0" collapsed="false">
      <c r="A547" s="1" t="n">
        <v>546</v>
      </c>
      <c r="B547" s="1" t="n">
        <v>4</v>
      </c>
      <c r="C547" s="1" t="n">
        <v>2595</v>
      </c>
      <c r="D547" s="1" t="s">
        <v>7634</v>
      </c>
      <c r="E547" s="1" t="n">
        <v>49</v>
      </c>
      <c r="F547" s="1" t="n">
        <v>30</v>
      </c>
      <c r="G547" s="1" t="n">
        <v>741.91</v>
      </c>
      <c r="H547" s="4" t="n">
        <v>45915.6009365972</v>
      </c>
      <c r="I5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546BT265129425954930741.9145915.6009365972</v>
      </c>
      <c r="J547" s="1" t="n">
        <f aca="false">COUNTIF(I:I, $I547)</f>
        <v>1</v>
      </c>
      <c r="K547" s="1" t="str">
        <f aca="false">IF(ISNA(VLOOKUP(Table4[product_id], tblProducts[], tblProducts[product_name],FALSE() )), "Invalid", "Valid")</f>
        <v>Valid</v>
      </c>
      <c r="L547" s="5" t="str">
        <f aca="false">IF(ISNA(VLOOKUP(Table4[[#This Row],[warehouse_id]], tblwhouse[], tblwhouse[warehouse_name],FALSE() )), "Invalid", "Valid")</f>
        <v>Valid</v>
      </c>
    </row>
    <row r="548" customFormat="false" ht="15" hidden="false" customHeight="true" outlineLevel="0" collapsed="false">
      <c r="A548" s="1" t="n">
        <v>547</v>
      </c>
      <c r="B548" s="1" t="n">
        <v>2</v>
      </c>
      <c r="C548" s="1" t="n">
        <v>359</v>
      </c>
      <c r="D548" s="1" t="s">
        <v>7635</v>
      </c>
      <c r="E548" s="1" t="n">
        <v>36</v>
      </c>
      <c r="F548" s="1" t="n">
        <v>42</v>
      </c>
      <c r="G548" s="1" t="n">
        <v>1311.43</v>
      </c>
      <c r="H548" s="4" t="n">
        <v>45940.6009365972</v>
      </c>
      <c r="I5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547BT280718235936421311.4345940.6009365972</v>
      </c>
      <c r="J548" s="1" t="n">
        <f aca="false">COUNTIF(I:I, $I548)</f>
        <v>1</v>
      </c>
      <c r="K548" s="1" t="str">
        <f aca="false">IF(ISNA(VLOOKUP(Table4[product_id], tblProducts[], tblProducts[product_name],FALSE() )), "Invalid", "Valid")</f>
        <v>Valid</v>
      </c>
      <c r="L548" s="5" t="str">
        <f aca="false">IF(ISNA(VLOOKUP(Table4[[#This Row],[warehouse_id]], tblwhouse[], tblwhouse[warehouse_name],FALSE() )), "Invalid", "Valid")</f>
        <v>Valid</v>
      </c>
    </row>
    <row r="549" customFormat="false" ht="15" hidden="false" customHeight="true" outlineLevel="0" collapsed="false">
      <c r="A549" s="1" t="n">
        <v>548</v>
      </c>
      <c r="B549" s="1" t="n">
        <v>3</v>
      </c>
      <c r="C549" s="1" t="n">
        <v>1203</v>
      </c>
      <c r="D549" s="1" t="s">
        <v>7636</v>
      </c>
      <c r="E549" s="1" t="n">
        <v>457</v>
      </c>
      <c r="F549" s="1" t="n">
        <v>80</v>
      </c>
      <c r="G549" s="1" t="n">
        <v>1429.3</v>
      </c>
      <c r="H549" s="4" t="n">
        <v>45883.6009365972</v>
      </c>
      <c r="I5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548BT42755531203457801429.345883.6009365972</v>
      </c>
      <c r="J549" s="1" t="n">
        <f aca="false">COUNTIF(I:I, $I549)</f>
        <v>1</v>
      </c>
      <c r="K549" s="1" t="str">
        <f aca="false">IF(ISNA(VLOOKUP(Table4[product_id], tblProducts[], tblProducts[product_name],FALSE() )), "Invalid", "Valid")</f>
        <v>Valid</v>
      </c>
      <c r="L549" s="5" t="str">
        <f aca="false">IF(ISNA(VLOOKUP(Table4[[#This Row],[warehouse_id]], tblwhouse[], tblwhouse[warehouse_name],FALSE() )), "Invalid", "Valid")</f>
        <v>Valid</v>
      </c>
    </row>
    <row r="550" customFormat="false" ht="15" hidden="false" customHeight="true" outlineLevel="0" collapsed="false">
      <c r="A550" s="1" t="n">
        <v>549</v>
      </c>
      <c r="B550" s="1" t="n">
        <v>1</v>
      </c>
      <c r="C550" s="1" t="n">
        <v>2491</v>
      </c>
      <c r="D550" s="1" t="s">
        <v>7637</v>
      </c>
      <c r="E550" s="1" t="n">
        <v>369</v>
      </c>
      <c r="F550" s="1" t="n">
        <v>56</v>
      </c>
      <c r="G550" s="1" t="n">
        <v>1096.26</v>
      </c>
      <c r="H550" s="4" t="n">
        <v>45868.6009365972</v>
      </c>
      <c r="I5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549BT50459612491369561096.2645868.6009365972</v>
      </c>
      <c r="J550" s="1" t="n">
        <f aca="false">COUNTIF(I:I, $I550)</f>
        <v>1</v>
      </c>
      <c r="K550" s="1" t="str">
        <f aca="false">IF(ISNA(VLOOKUP(Table4[product_id], tblProducts[], tblProducts[product_name],FALSE() )), "Invalid", "Valid")</f>
        <v>Valid</v>
      </c>
      <c r="L550" s="5" t="str">
        <f aca="false">IF(ISNA(VLOOKUP(Table4[[#This Row],[warehouse_id]], tblwhouse[], tblwhouse[warehouse_name],FALSE() )), "Invalid", "Valid")</f>
        <v>Valid</v>
      </c>
    </row>
    <row r="551" customFormat="false" ht="15" hidden="false" customHeight="true" outlineLevel="0" collapsed="false">
      <c r="A551" s="1" t="n">
        <v>550</v>
      </c>
      <c r="B551" s="1" t="n">
        <v>2</v>
      </c>
      <c r="C551" s="1" t="n">
        <v>492</v>
      </c>
      <c r="D551" s="1" t="s">
        <v>7638</v>
      </c>
      <c r="E551" s="1" t="n">
        <v>241</v>
      </c>
      <c r="F551" s="1" t="n">
        <v>48</v>
      </c>
      <c r="G551" s="1" t="n">
        <v>532.62</v>
      </c>
      <c r="H551" s="4" t="n">
        <v>45916.6009365972</v>
      </c>
      <c r="I5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550BT810195249224148532.6245916.6009365972</v>
      </c>
      <c r="J551" s="1" t="n">
        <f aca="false">COUNTIF(I:I, $I551)</f>
        <v>1</v>
      </c>
      <c r="K551" s="1" t="str">
        <f aca="false">IF(ISNA(VLOOKUP(Table4[product_id], tblProducts[], tblProducts[product_name],FALSE() )), "Invalid", "Valid")</f>
        <v>Valid</v>
      </c>
      <c r="L551" s="5" t="str">
        <f aca="false">IF(ISNA(VLOOKUP(Table4[[#This Row],[warehouse_id]], tblwhouse[], tblwhouse[warehouse_name],FALSE() )), "Invalid", "Valid")</f>
        <v>Valid</v>
      </c>
    </row>
    <row r="552" customFormat="false" ht="15" hidden="false" customHeight="true" outlineLevel="0" collapsed="false">
      <c r="A552" s="1" t="n">
        <v>551</v>
      </c>
      <c r="B552" s="1" t="n">
        <v>2</v>
      </c>
      <c r="C552" s="1" t="n">
        <v>2323</v>
      </c>
      <c r="D552" s="1" t="s">
        <v>7639</v>
      </c>
      <c r="E552" s="1" t="n">
        <v>151</v>
      </c>
      <c r="F552" s="1" t="n">
        <v>34</v>
      </c>
      <c r="G552" s="1" t="n">
        <v>922.96</v>
      </c>
      <c r="H552" s="4" t="n">
        <v>46205.6009365972</v>
      </c>
      <c r="I5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551BT7617592232315134922.9646205.6009365972</v>
      </c>
      <c r="J552" s="1" t="n">
        <f aca="false">COUNTIF(I:I, $I552)</f>
        <v>1</v>
      </c>
      <c r="K552" s="1" t="str">
        <f aca="false">IF(ISNA(VLOOKUP(Table4[product_id], tblProducts[], tblProducts[product_name],FALSE() )), "Invalid", "Valid")</f>
        <v>Valid</v>
      </c>
      <c r="L552" s="5" t="str">
        <f aca="false">IF(ISNA(VLOOKUP(Table4[[#This Row],[warehouse_id]], tblwhouse[], tblwhouse[warehouse_name],FALSE() )), "Invalid", "Valid")</f>
        <v>Valid</v>
      </c>
    </row>
    <row r="553" customFormat="false" ht="15" hidden="false" customHeight="true" outlineLevel="0" collapsed="false">
      <c r="A553" s="1" t="n">
        <v>552</v>
      </c>
      <c r="B553" s="1" t="n">
        <v>2</v>
      </c>
      <c r="C553" s="1" t="n">
        <v>1861</v>
      </c>
      <c r="D553" s="1" t="s">
        <v>7640</v>
      </c>
      <c r="E553" s="1" t="n">
        <v>171</v>
      </c>
      <c r="F553" s="1" t="n">
        <v>77</v>
      </c>
      <c r="G553" s="1" t="n">
        <v>391.03</v>
      </c>
      <c r="H553" s="4" t="n">
        <v>46025.6009365972</v>
      </c>
      <c r="I5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552BT5843662186117177391.0346025.6009365972</v>
      </c>
      <c r="J553" s="1" t="n">
        <f aca="false">COUNTIF(I:I, $I553)</f>
        <v>1</v>
      </c>
      <c r="K553" s="1" t="str">
        <f aca="false">IF(ISNA(VLOOKUP(Table4[product_id], tblProducts[], tblProducts[product_name],FALSE() )), "Invalid", "Valid")</f>
        <v>Valid</v>
      </c>
      <c r="L553" s="5" t="str">
        <f aca="false">IF(ISNA(VLOOKUP(Table4[[#This Row],[warehouse_id]], tblwhouse[], tblwhouse[warehouse_name],FALSE() )), "Invalid", "Valid")</f>
        <v>Valid</v>
      </c>
    </row>
    <row r="554" customFormat="false" ht="15" hidden="false" customHeight="true" outlineLevel="0" collapsed="false">
      <c r="A554" s="1" t="n">
        <v>553</v>
      </c>
      <c r="B554" s="1" t="n">
        <v>4</v>
      </c>
      <c r="C554" s="1" t="n">
        <v>1162</v>
      </c>
      <c r="D554" s="1" t="s">
        <v>7641</v>
      </c>
      <c r="E554" s="1" t="n">
        <v>148</v>
      </c>
      <c r="F554" s="1" t="n">
        <v>48</v>
      </c>
      <c r="G554" s="1" t="n">
        <v>1418.05</v>
      </c>
      <c r="H554" s="4" t="n">
        <v>45886.6009365972</v>
      </c>
      <c r="I5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553BT71618441162148481418.0545886.6009365972</v>
      </c>
      <c r="J554" s="1" t="n">
        <f aca="false">COUNTIF(I:I, $I554)</f>
        <v>1</v>
      </c>
      <c r="K554" s="1" t="str">
        <f aca="false">IF(ISNA(VLOOKUP(Table4[product_id], tblProducts[], tblProducts[product_name],FALSE() )), "Invalid", "Valid")</f>
        <v>Valid</v>
      </c>
      <c r="L554" s="5" t="str">
        <f aca="false">IF(ISNA(VLOOKUP(Table4[[#This Row],[warehouse_id]], tblwhouse[], tblwhouse[warehouse_name],FALSE() )), "Invalid", "Valid")</f>
        <v>Valid</v>
      </c>
    </row>
    <row r="555" customFormat="false" ht="15" hidden="false" customHeight="true" outlineLevel="0" collapsed="false">
      <c r="A555" s="1" t="n">
        <v>554</v>
      </c>
      <c r="B555" s="1" t="n">
        <v>1</v>
      </c>
      <c r="C555" s="1" t="n">
        <v>603</v>
      </c>
      <c r="D555" s="1" t="s">
        <v>7642</v>
      </c>
      <c r="E555" s="1" t="n">
        <v>193</v>
      </c>
      <c r="F555" s="1" t="n">
        <v>67</v>
      </c>
      <c r="G555" s="1" t="n">
        <v>371.27</v>
      </c>
      <c r="H555" s="4" t="n">
        <v>45999.6009365972</v>
      </c>
      <c r="I5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554BT681049160319367371.2745999.6009365972</v>
      </c>
      <c r="J555" s="1" t="n">
        <f aca="false">COUNTIF(I:I, $I555)</f>
        <v>1</v>
      </c>
      <c r="K555" s="1" t="str">
        <f aca="false">IF(ISNA(VLOOKUP(Table4[product_id], tblProducts[], tblProducts[product_name],FALSE() )), "Invalid", "Valid")</f>
        <v>Valid</v>
      </c>
      <c r="L555" s="5" t="str">
        <f aca="false">IF(ISNA(VLOOKUP(Table4[[#This Row],[warehouse_id]], tblwhouse[], tblwhouse[warehouse_name],FALSE() )), "Invalid", "Valid")</f>
        <v>Valid</v>
      </c>
    </row>
    <row r="556" customFormat="false" ht="15" hidden="false" customHeight="true" outlineLevel="0" collapsed="false">
      <c r="A556" s="1" t="n">
        <v>555</v>
      </c>
      <c r="B556" s="1" t="n">
        <v>4</v>
      </c>
      <c r="C556" s="1" t="n">
        <v>2790</v>
      </c>
      <c r="D556" s="1" t="s">
        <v>7643</v>
      </c>
      <c r="E556" s="1" t="n">
        <v>414</v>
      </c>
      <c r="F556" s="1" t="n">
        <v>76</v>
      </c>
      <c r="G556" s="1" t="n">
        <v>550.13</v>
      </c>
      <c r="H556" s="4" t="n">
        <v>46058.6009365972</v>
      </c>
      <c r="I5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555BT1875594279041476550.1346058.6009365972</v>
      </c>
      <c r="J556" s="1" t="n">
        <f aca="false">COUNTIF(I:I, $I556)</f>
        <v>1</v>
      </c>
      <c r="K556" s="1" t="str">
        <f aca="false">IF(ISNA(VLOOKUP(Table4[product_id], tblProducts[], tblProducts[product_name],FALSE() )), "Invalid", "Valid")</f>
        <v>Valid</v>
      </c>
      <c r="L556" s="5" t="str">
        <f aca="false">IF(ISNA(VLOOKUP(Table4[[#This Row],[warehouse_id]], tblwhouse[], tblwhouse[warehouse_name],FALSE() )), "Invalid", "Valid")</f>
        <v>Valid</v>
      </c>
    </row>
    <row r="557" customFormat="false" ht="15" hidden="false" customHeight="true" outlineLevel="0" collapsed="false">
      <c r="A557" s="1" t="n">
        <v>556</v>
      </c>
      <c r="B557" s="1" t="n">
        <v>1</v>
      </c>
      <c r="C557" s="1" t="n">
        <v>1994</v>
      </c>
      <c r="D557" s="1" t="s">
        <v>7644</v>
      </c>
      <c r="E557" s="1" t="n">
        <v>63</v>
      </c>
      <c r="F557" s="1" t="n">
        <v>45</v>
      </c>
      <c r="G557" s="1" t="n">
        <v>788.23</v>
      </c>
      <c r="H557" s="4" t="n">
        <v>46154.6009365972</v>
      </c>
      <c r="I5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556BT471353119946345788.2346154.6009365972</v>
      </c>
      <c r="J557" s="1" t="n">
        <f aca="false">COUNTIF(I:I, $I557)</f>
        <v>1</v>
      </c>
      <c r="K557" s="1" t="str">
        <f aca="false">IF(ISNA(VLOOKUP(Table4[product_id], tblProducts[], tblProducts[product_name],FALSE() )), "Invalid", "Valid")</f>
        <v>Valid</v>
      </c>
      <c r="L557" s="5" t="str">
        <f aca="false">IF(ISNA(VLOOKUP(Table4[[#This Row],[warehouse_id]], tblwhouse[], tblwhouse[warehouse_name],FALSE() )), "Invalid", "Valid")</f>
        <v>Valid</v>
      </c>
    </row>
    <row r="558" customFormat="false" ht="15" hidden="false" customHeight="true" outlineLevel="0" collapsed="false">
      <c r="A558" s="1" t="n">
        <v>557</v>
      </c>
      <c r="B558" s="1" t="n">
        <v>1</v>
      </c>
      <c r="C558" s="1" t="n">
        <v>932</v>
      </c>
      <c r="D558" s="1" t="s">
        <v>7102</v>
      </c>
      <c r="E558" s="1" t="n">
        <v>174</v>
      </c>
      <c r="F558" s="1" t="n">
        <v>33</v>
      </c>
      <c r="G558" s="1" t="n">
        <v>734.14</v>
      </c>
      <c r="H558" s="4" t="n">
        <v>46163.6009365972</v>
      </c>
      <c r="I5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557BT656624193217433734.1446163.6009365972</v>
      </c>
      <c r="J558" s="1" t="n">
        <f aca="false">COUNTIF(I:I, $I558)</f>
        <v>1</v>
      </c>
      <c r="K558" s="1" t="str">
        <f aca="false">IF(ISNA(VLOOKUP(Table4[product_id], tblProducts[], tblProducts[product_name],FALSE() )), "Invalid", "Valid")</f>
        <v>Valid</v>
      </c>
      <c r="L558" s="5" t="str">
        <f aca="false">IF(ISNA(VLOOKUP(Table4[[#This Row],[warehouse_id]], tblwhouse[], tblwhouse[warehouse_name],FALSE() )), "Invalid", "Valid")</f>
        <v>Valid</v>
      </c>
    </row>
    <row r="559" customFormat="false" ht="15" hidden="false" customHeight="true" outlineLevel="0" collapsed="false">
      <c r="A559" s="1" t="n">
        <v>558</v>
      </c>
      <c r="B559" s="1" t="n">
        <v>4</v>
      </c>
      <c r="C559" s="1" t="n">
        <v>928</v>
      </c>
      <c r="D559" s="1" t="s">
        <v>7645</v>
      </c>
      <c r="E559" s="1" t="n">
        <v>83</v>
      </c>
      <c r="F559" s="1" t="n">
        <v>72</v>
      </c>
      <c r="G559" s="1" t="n">
        <v>339.43</v>
      </c>
      <c r="H559" s="4" t="n">
        <v>45937.6009365972</v>
      </c>
      <c r="I5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558BT30112449288372339.4345937.6009365972</v>
      </c>
      <c r="J559" s="1" t="n">
        <f aca="false">COUNTIF(I:I, $I559)</f>
        <v>1</v>
      </c>
      <c r="K559" s="1" t="str">
        <f aca="false">IF(ISNA(VLOOKUP(Table4[product_id], tblProducts[], tblProducts[product_name],FALSE() )), "Invalid", "Valid")</f>
        <v>Valid</v>
      </c>
      <c r="L559" s="5" t="str">
        <f aca="false">IF(ISNA(VLOOKUP(Table4[[#This Row],[warehouse_id]], tblwhouse[], tblwhouse[warehouse_name],FALSE() )), "Invalid", "Valid")</f>
        <v>Valid</v>
      </c>
    </row>
    <row r="560" customFormat="false" ht="15" hidden="false" customHeight="true" outlineLevel="0" collapsed="false">
      <c r="A560" s="1" t="n">
        <v>559</v>
      </c>
      <c r="B560" s="1" t="n">
        <v>1</v>
      </c>
      <c r="C560" s="1" t="n">
        <v>2393</v>
      </c>
      <c r="D560" s="1" t="s">
        <v>7646</v>
      </c>
      <c r="E560" s="1" t="n">
        <v>298</v>
      </c>
      <c r="F560" s="1" t="n">
        <v>24</v>
      </c>
      <c r="G560" s="1" t="n">
        <v>1191.75</v>
      </c>
      <c r="H560" s="4" t="n">
        <v>45971.6009365972</v>
      </c>
      <c r="I5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559BT57459912393298241191.7545971.6009365972</v>
      </c>
      <c r="J560" s="1" t="n">
        <f aca="false">COUNTIF(I:I, $I560)</f>
        <v>1</v>
      </c>
      <c r="K560" s="1" t="str">
        <f aca="false">IF(ISNA(VLOOKUP(Table4[product_id], tblProducts[], tblProducts[product_name],FALSE() )), "Invalid", "Valid")</f>
        <v>Valid</v>
      </c>
      <c r="L560" s="5" t="str">
        <f aca="false">IF(ISNA(VLOOKUP(Table4[[#This Row],[warehouse_id]], tblwhouse[], tblwhouse[warehouse_name],FALSE() )), "Invalid", "Valid")</f>
        <v>Valid</v>
      </c>
    </row>
    <row r="561" customFormat="false" ht="15" hidden="false" customHeight="true" outlineLevel="0" collapsed="false">
      <c r="A561" s="1" t="n">
        <v>560</v>
      </c>
      <c r="B561" s="1" t="n">
        <v>2</v>
      </c>
      <c r="C561" s="1" t="n">
        <v>1839</v>
      </c>
      <c r="D561" s="1" t="s">
        <v>7647</v>
      </c>
      <c r="E561" s="1" t="n">
        <v>303</v>
      </c>
      <c r="F561" s="1" t="n">
        <v>75</v>
      </c>
      <c r="G561" s="1" t="n">
        <v>949.31</v>
      </c>
      <c r="H561" s="4" t="n">
        <v>46168.6009365972</v>
      </c>
      <c r="I5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560BT1487132183930375949.3146168.6009365972</v>
      </c>
      <c r="J561" s="1" t="n">
        <f aca="false">COUNTIF(I:I, $I561)</f>
        <v>1</v>
      </c>
      <c r="K561" s="1" t="str">
        <f aca="false">IF(ISNA(VLOOKUP(Table4[product_id], tblProducts[], tblProducts[product_name],FALSE() )), "Invalid", "Valid")</f>
        <v>Valid</v>
      </c>
      <c r="L561" s="5" t="str">
        <f aca="false">IF(ISNA(VLOOKUP(Table4[[#This Row],[warehouse_id]], tblwhouse[], tblwhouse[warehouse_name],FALSE() )), "Invalid", "Valid")</f>
        <v>Valid</v>
      </c>
    </row>
    <row r="562" customFormat="false" ht="15" hidden="false" customHeight="true" outlineLevel="0" collapsed="false">
      <c r="A562" s="1" t="n">
        <v>561</v>
      </c>
      <c r="B562" s="1" t="n">
        <v>2</v>
      </c>
      <c r="C562" s="1" t="n">
        <v>249</v>
      </c>
      <c r="D562" s="1" t="s">
        <v>7648</v>
      </c>
      <c r="E562" s="1" t="n">
        <v>217</v>
      </c>
      <c r="F562" s="1" t="n">
        <v>70</v>
      </c>
      <c r="G562" s="1" t="n">
        <v>430.54</v>
      </c>
      <c r="H562" s="4" t="n">
        <v>46155.6009365972</v>
      </c>
      <c r="I5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561BT903912224921770430.5446155.6009365972</v>
      </c>
      <c r="J562" s="1" t="n">
        <f aca="false">COUNTIF(I:I, $I562)</f>
        <v>1</v>
      </c>
      <c r="K562" s="1" t="str">
        <f aca="false">IF(ISNA(VLOOKUP(Table4[product_id], tblProducts[], tblProducts[product_name],FALSE() )), "Invalid", "Valid")</f>
        <v>Valid</v>
      </c>
      <c r="L562" s="5" t="str">
        <f aca="false">IF(ISNA(VLOOKUP(Table4[[#This Row],[warehouse_id]], tblwhouse[], tblwhouse[warehouse_name],FALSE() )), "Invalid", "Valid")</f>
        <v>Valid</v>
      </c>
    </row>
    <row r="563" customFormat="false" ht="15" hidden="false" customHeight="true" outlineLevel="0" collapsed="false">
      <c r="A563" s="1" t="n">
        <v>562</v>
      </c>
      <c r="B563" s="1" t="n">
        <v>4</v>
      </c>
      <c r="C563" s="1" t="n">
        <v>1012</v>
      </c>
      <c r="D563" s="1" t="s">
        <v>7649</v>
      </c>
      <c r="E563" s="1" t="n">
        <v>88</v>
      </c>
      <c r="F563" s="1" t="n">
        <v>67</v>
      </c>
      <c r="G563" s="1" t="n">
        <v>447.51</v>
      </c>
      <c r="H563" s="4" t="n">
        <v>46192.6009365972</v>
      </c>
      <c r="I5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562BT361207410128867447.5146192.6009365972</v>
      </c>
      <c r="J563" s="1" t="n">
        <f aca="false">COUNTIF(I:I, $I563)</f>
        <v>1</v>
      </c>
      <c r="K563" s="1" t="str">
        <f aca="false">IF(ISNA(VLOOKUP(Table4[product_id], tblProducts[], tblProducts[product_name],FALSE() )), "Invalid", "Valid")</f>
        <v>Valid</v>
      </c>
      <c r="L563" s="5" t="str">
        <f aca="false">IF(ISNA(VLOOKUP(Table4[[#This Row],[warehouse_id]], tblwhouse[], tblwhouse[warehouse_name],FALSE() )), "Invalid", "Valid")</f>
        <v>Valid</v>
      </c>
    </row>
    <row r="564" customFormat="false" ht="15" hidden="false" customHeight="true" outlineLevel="0" collapsed="false">
      <c r="A564" s="1" t="n">
        <v>563</v>
      </c>
      <c r="B564" s="1" t="n">
        <v>2</v>
      </c>
      <c r="C564" s="1" t="n">
        <v>2679</v>
      </c>
      <c r="D564" s="1" t="s">
        <v>7650</v>
      </c>
      <c r="E564" s="1" t="n">
        <v>416</v>
      </c>
      <c r="F564" s="1" t="n">
        <v>57</v>
      </c>
      <c r="G564" s="1" t="n">
        <v>300.65</v>
      </c>
      <c r="H564" s="4" t="n">
        <v>45940.6009365972</v>
      </c>
      <c r="I5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563BT3706012267941657300.6545940.6009365972</v>
      </c>
      <c r="J564" s="1" t="n">
        <f aca="false">COUNTIF(I:I, $I564)</f>
        <v>1</v>
      </c>
      <c r="K564" s="1" t="str">
        <f aca="false">IF(ISNA(VLOOKUP(Table4[product_id], tblProducts[], tblProducts[product_name],FALSE() )), "Invalid", "Valid")</f>
        <v>Valid</v>
      </c>
      <c r="L564" s="5" t="str">
        <f aca="false">IF(ISNA(VLOOKUP(Table4[[#This Row],[warehouse_id]], tblwhouse[], tblwhouse[warehouse_name],FALSE() )), "Invalid", "Valid")</f>
        <v>Valid</v>
      </c>
    </row>
    <row r="565" customFormat="false" ht="15" hidden="false" customHeight="true" outlineLevel="0" collapsed="false">
      <c r="A565" s="1" t="n">
        <v>564</v>
      </c>
      <c r="B565" s="1" t="n">
        <v>1</v>
      </c>
      <c r="C565" s="1" t="n">
        <v>161</v>
      </c>
      <c r="D565" s="1" t="s">
        <v>7651</v>
      </c>
      <c r="E565" s="1" t="n">
        <v>6</v>
      </c>
      <c r="F565" s="1" t="n">
        <v>68</v>
      </c>
      <c r="G565" s="1" t="n">
        <v>362.05</v>
      </c>
      <c r="H565" s="4" t="n">
        <v>46045.6009366088</v>
      </c>
      <c r="I5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564BT5114711161668362.0546045.6009366088</v>
      </c>
      <c r="J565" s="1" t="n">
        <f aca="false">COUNTIF(I:I, $I565)</f>
        <v>1</v>
      </c>
      <c r="K565" s="1" t="str">
        <f aca="false">IF(ISNA(VLOOKUP(Table4[product_id], tblProducts[], tblProducts[product_name],FALSE() )), "Invalid", "Valid")</f>
        <v>Valid</v>
      </c>
      <c r="L565" s="5" t="str">
        <f aca="false">IF(ISNA(VLOOKUP(Table4[[#This Row],[warehouse_id]], tblwhouse[], tblwhouse[warehouse_name],FALSE() )), "Invalid", "Valid")</f>
        <v>Valid</v>
      </c>
    </row>
    <row r="566" customFormat="false" ht="15" hidden="false" customHeight="true" outlineLevel="0" collapsed="false">
      <c r="A566" s="1" t="n">
        <v>565</v>
      </c>
      <c r="B566" s="1" t="n">
        <v>1</v>
      </c>
      <c r="C566" s="1" t="n">
        <v>1606</v>
      </c>
      <c r="D566" s="1" t="s">
        <v>7652</v>
      </c>
      <c r="E566" s="1" t="n">
        <v>360</v>
      </c>
      <c r="F566" s="1" t="n">
        <v>33</v>
      </c>
      <c r="G566" s="1" t="n">
        <v>444.25</v>
      </c>
      <c r="H566" s="4" t="n">
        <v>46148.6009366088</v>
      </c>
      <c r="I5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565BT9448631160636033444.2546148.6009366088</v>
      </c>
      <c r="J566" s="1" t="n">
        <f aca="false">COUNTIF(I:I, $I566)</f>
        <v>1</v>
      </c>
      <c r="K566" s="1" t="str">
        <f aca="false">IF(ISNA(VLOOKUP(Table4[product_id], tblProducts[], tblProducts[product_name],FALSE() )), "Invalid", "Valid")</f>
        <v>Valid</v>
      </c>
      <c r="L566" s="5" t="str">
        <f aca="false">IF(ISNA(VLOOKUP(Table4[[#This Row],[warehouse_id]], tblwhouse[], tblwhouse[warehouse_name],FALSE() )), "Invalid", "Valid")</f>
        <v>Valid</v>
      </c>
    </row>
    <row r="567" customFormat="false" ht="15" hidden="false" customHeight="true" outlineLevel="0" collapsed="false">
      <c r="A567" s="1" t="n">
        <v>566</v>
      </c>
      <c r="B567" s="1" t="n">
        <v>3</v>
      </c>
      <c r="C567" s="1" t="n">
        <v>1619</v>
      </c>
      <c r="D567" s="1" t="s">
        <v>7653</v>
      </c>
      <c r="E567" s="1" t="n">
        <v>106</v>
      </c>
      <c r="F567" s="1" t="n">
        <v>56</v>
      </c>
      <c r="G567" s="1" t="n">
        <v>1291.58</v>
      </c>
      <c r="H567" s="4" t="n">
        <v>45960.6009366088</v>
      </c>
      <c r="I5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566BT64880431619106561291.5845960.6009366088</v>
      </c>
      <c r="J567" s="1" t="n">
        <f aca="false">COUNTIF(I:I, $I567)</f>
        <v>1</v>
      </c>
      <c r="K567" s="1" t="str">
        <f aca="false">IF(ISNA(VLOOKUP(Table4[product_id], tblProducts[], tblProducts[product_name],FALSE() )), "Invalid", "Valid")</f>
        <v>Valid</v>
      </c>
      <c r="L567" s="5" t="str">
        <f aca="false">IF(ISNA(VLOOKUP(Table4[[#This Row],[warehouse_id]], tblwhouse[], tblwhouse[warehouse_name],FALSE() )), "Invalid", "Valid")</f>
        <v>Valid</v>
      </c>
    </row>
    <row r="568" customFormat="false" ht="15" hidden="false" customHeight="true" outlineLevel="0" collapsed="false">
      <c r="A568" s="1" t="n">
        <v>567</v>
      </c>
      <c r="B568" s="1" t="n">
        <v>4</v>
      </c>
      <c r="C568" s="1" t="n">
        <v>270</v>
      </c>
      <c r="D568" s="1" t="s">
        <v>7654</v>
      </c>
      <c r="E568" s="1" t="n">
        <v>370</v>
      </c>
      <c r="F568" s="1" t="n">
        <v>56</v>
      </c>
      <c r="G568" s="1" t="n">
        <v>645.04</v>
      </c>
      <c r="H568" s="4" t="n">
        <v>45900.6009366088</v>
      </c>
      <c r="I5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567BT408662427037056645.0445900.6009366088</v>
      </c>
      <c r="J568" s="1" t="n">
        <f aca="false">COUNTIF(I:I, $I568)</f>
        <v>1</v>
      </c>
      <c r="K568" s="1" t="str">
        <f aca="false">IF(ISNA(VLOOKUP(Table4[product_id], tblProducts[], tblProducts[product_name],FALSE() )), "Invalid", "Valid")</f>
        <v>Valid</v>
      </c>
      <c r="L568" s="5" t="str">
        <f aca="false">IF(ISNA(VLOOKUP(Table4[[#This Row],[warehouse_id]], tblwhouse[], tblwhouse[warehouse_name],FALSE() )), "Invalid", "Valid")</f>
        <v>Valid</v>
      </c>
    </row>
    <row r="569" customFormat="false" ht="15" hidden="false" customHeight="true" outlineLevel="0" collapsed="false">
      <c r="A569" s="1" t="n">
        <v>568</v>
      </c>
      <c r="B569" s="1" t="n">
        <v>2</v>
      </c>
      <c r="C569" s="1" t="n">
        <v>1131</v>
      </c>
      <c r="D569" s="1" t="s">
        <v>7655</v>
      </c>
      <c r="E569" s="1" t="n">
        <v>466</v>
      </c>
      <c r="F569" s="1" t="n">
        <v>41</v>
      </c>
      <c r="G569" s="1" t="n">
        <v>941.01</v>
      </c>
      <c r="H569" s="4" t="n">
        <v>46150.6009366088</v>
      </c>
      <c r="I5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568BT3276042113146641941.0146150.6009366088</v>
      </c>
      <c r="J569" s="1" t="n">
        <f aca="false">COUNTIF(I:I, $I569)</f>
        <v>1</v>
      </c>
      <c r="K569" s="1" t="str">
        <f aca="false">IF(ISNA(VLOOKUP(Table4[product_id], tblProducts[], tblProducts[product_name],FALSE() )), "Invalid", "Valid")</f>
        <v>Valid</v>
      </c>
      <c r="L569" s="5" t="str">
        <f aca="false">IF(ISNA(VLOOKUP(Table4[[#This Row],[warehouse_id]], tblwhouse[], tblwhouse[warehouse_name],FALSE() )), "Invalid", "Valid")</f>
        <v>Valid</v>
      </c>
    </row>
    <row r="570" customFormat="false" ht="15" hidden="false" customHeight="true" outlineLevel="0" collapsed="false">
      <c r="A570" s="1" t="n">
        <v>569</v>
      </c>
      <c r="B570" s="1" t="n">
        <v>4</v>
      </c>
      <c r="C570" s="1" t="n">
        <v>675</v>
      </c>
      <c r="D570" s="1" t="s">
        <v>7656</v>
      </c>
      <c r="E570" s="1" t="n">
        <v>499</v>
      </c>
      <c r="F570" s="1" t="n">
        <v>24</v>
      </c>
      <c r="G570" s="1" t="n">
        <v>1032.42</v>
      </c>
      <c r="H570" s="4" t="n">
        <v>45971.6009366088</v>
      </c>
      <c r="I5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569BT8708204675499241032.4245971.6009366088</v>
      </c>
      <c r="J570" s="1" t="n">
        <f aca="false">COUNTIF(I:I, $I570)</f>
        <v>1</v>
      </c>
      <c r="K570" s="1" t="str">
        <f aca="false">IF(ISNA(VLOOKUP(Table4[product_id], tblProducts[], tblProducts[product_name],FALSE() )), "Invalid", "Valid")</f>
        <v>Valid</v>
      </c>
      <c r="L570" s="5" t="str">
        <f aca="false">IF(ISNA(VLOOKUP(Table4[[#This Row],[warehouse_id]], tblwhouse[], tblwhouse[warehouse_name],FALSE() )), "Invalid", "Valid")</f>
        <v>Valid</v>
      </c>
    </row>
    <row r="571" customFormat="false" ht="15" hidden="false" customHeight="true" outlineLevel="0" collapsed="false">
      <c r="A571" s="1" t="n">
        <v>570</v>
      </c>
      <c r="B571" s="1" t="n">
        <v>4</v>
      </c>
      <c r="C571" s="1" t="n">
        <v>946</v>
      </c>
      <c r="D571" s="1" t="s">
        <v>7657</v>
      </c>
      <c r="E571" s="1" t="n">
        <v>119</v>
      </c>
      <c r="F571" s="1" t="n">
        <v>21</v>
      </c>
      <c r="G571" s="1" t="n">
        <v>96.21</v>
      </c>
      <c r="H571" s="4" t="n">
        <v>46167.6009366088</v>
      </c>
      <c r="I5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570BT61729849461192196.2146167.6009366088</v>
      </c>
      <c r="J571" s="1" t="n">
        <f aca="false">COUNTIF(I:I, $I571)</f>
        <v>1</v>
      </c>
      <c r="K571" s="1" t="str">
        <f aca="false">IF(ISNA(VLOOKUP(Table4[product_id], tblProducts[], tblProducts[product_name],FALSE() )), "Invalid", "Valid")</f>
        <v>Valid</v>
      </c>
      <c r="L571" s="5" t="str">
        <f aca="false">IF(ISNA(VLOOKUP(Table4[[#This Row],[warehouse_id]], tblwhouse[], tblwhouse[warehouse_name],FALSE() )), "Invalid", "Valid")</f>
        <v>Valid</v>
      </c>
    </row>
    <row r="572" customFormat="false" ht="15" hidden="false" customHeight="true" outlineLevel="0" collapsed="false">
      <c r="A572" s="1" t="n">
        <v>571</v>
      </c>
      <c r="B572" s="1" t="n">
        <v>1</v>
      </c>
      <c r="C572" s="1" t="n">
        <v>932</v>
      </c>
      <c r="D572" s="1" t="s">
        <v>7658</v>
      </c>
      <c r="E572" s="1" t="n">
        <v>42</v>
      </c>
      <c r="F572" s="1" t="n">
        <v>23</v>
      </c>
      <c r="G572" s="1" t="n">
        <v>379.2</v>
      </c>
      <c r="H572" s="4" t="n">
        <v>46164.6009366088</v>
      </c>
      <c r="I5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571BT77452119324223379.246164.6009366088</v>
      </c>
      <c r="J572" s="1" t="n">
        <f aca="false">COUNTIF(I:I, $I572)</f>
        <v>1</v>
      </c>
      <c r="K572" s="1" t="str">
        <f aca="false">IF(ISNA(VLOOKUP(Table4[product_id], tblProducts[], tblProducts[product_name],FALSE() )), "Invalid", "Valid")</f>
        <v>Valid</v>
      </c>
      <c r="L572" s="5" t="str">
        <f aca="false">IF(ISNA(VLOOKUP(Table4[[#This Row],[warehouse_id]], tblwhouse[], tblwhouse[warehouse_name],FALSE() )), "Invalid", "Valid")</f>
        <v>Valid</v>
      </c>
    </row>
    <row r="573" customFormat="false" ht="15" hidden="false" customHeight="true" outlineLevel="0" collapsed="false">
      <c r="A573" s="1" t="n">
        <v>572</v>
      </c>
      <c r="B573" s="1" t="n">
        <v>1</v>
      </c>
      <c r="C573" s="1" t="n">
        <v>2903</v>
      </c>
      <c r="D573" s="1" t="s">
        <v>7659</v>
      </c>
      <c r="E573" s="1" t="n">
        <v>125</v>
      </c>
      <c r="F573" s="1" t="n">
        <v>77</v>
      </c>
      <c r="G573" s="1" t="n">
        <v>823.43</v>
      </c>
      <c r="H573" s="4" t="n">
        <v>46047.6009366088</v>
      </c>
      <c r="I5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572BT4573561290312577823.4346047.6009366088</v>
      </c>
      <c r="J573" s="1" t="n">
        <f aca="false">COUNTIF(I:I, $I573)</f>
        <v>1</v>
      </c>
      <c r="K573" s="1" t="str">
        <f aca="false">IF(ISNA(VLOOKUP(Table4[product_id], tblProducts[], tblProducts[product_name],FALSE() )), "Invalid", "Valid")</f>
        <v>Valid</v>
      </c>
      <c r="L573" s="5" t="str">
        <f aca="false">IF(ISNA(VLOOKUP(Table4[[#This Row],[warehouse_id]], tblwhouse[], tblwhouse[warehouse_name],FALSE() )), "Invalid", "Valid")</f>
        <v>Valid</v>
      </c>
    </row>
    <row r="574" customFormat="false" ht="15" hidden="false" customHeight="true" outlineLevel="0" collapsed="false">
      <c r="A574" s="1" t="n">
        <v>573</v>
      </c>
      <c r="B574" s="1" t="n">
        <v>2</v>
      </c>
      <c r="C574" s="1" t="n">
        <v>2585</v>
      </c>
      <c r="D574" s="1" t="s">
        <v>7660</v>
      </c>
      <c r="E574" s="1" t="n">
        <v>213</v>
      </c>
      <c r="F574" s="1" t="n">
        <v>33</v>
      </c>
      <c r="G574" s="1" t="n">
        <v>1157.7</v>
      </c>
      <c r="H574" s="4" t="n">
        <v>46099.6009366088</v>
      </c>
      <c r="I5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573BT30859922585213331157.746099.6009366088</v>
      </c>
      <c r="J574" s="1" t="n">
        <f aca="false">COUNTIF(I:I, $I574)</f>
        <v>1</v>
      </c>
      <c r="K574" s="1" t="str">
        <f aca="false">IF(ISNA(VLOOKUP(Table4[product_id], tblProducts[], tblProducts[product_name],FALSE() )), "Invalid", "Valid")</f>
        <v>Valid</v>
      </c>
      <c r="L574" s="5" t="str">
        <f aca="false">IF(ISNA(VLOOKUP(Table4[[#This Row],[warehouse_id]], tblwhouse[], tblwhouse[warehouse_name],FALSE() )), "Invalid", "Valid")</f>
        <v>Valid</v>
      </c>
    </row>
    <row r="575" customFormat="false" ht="15" hidden="false" customHeight="true" outlineLevel="0" collapsed="false">
      <c r="A575" s="1" t="n">
        <v>574</v>
      </c>
      <c r="B575" s="1" t="n">
        <v>4</v>
      </c>
      <c r="C575" s="1" t="n">
        <v>1120</v>
      </c>
      <c r="D575" s="1" t="s">
        <v>7661</v>
      </c>
      <c r="E575" s="1" t="n">
        <v>187</v>
      </c>
      <c r="F575" s="1" t="n">
        <v>23</v>
      </c>
      <c r="G575" s="1" t="n">
        <v>890.2</v>
      </c>
      <c r="H575" s="4" t="n">
        <v>46131.6009366088</v>
      </c>
      <c r="I5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574BT8498564112018723890.246131.6009366088</v>
      </c>
      <c r="J575" s="1" t="n">
        <f aca="false">COUNTIF(I:I, $I575)</f>
        <v>1</v>
      </c>
      <c r="K575" s="1" t="str">
        <f aca="false">IF(ISNA(VLOOKUP(Table4[product_id], tblProducts[], tblProducts[product_name],FALSE() )), "Invalid", "Valid")</f>
        <v>Valid</v>
      </c>
      <c r="L575" s="5" t="str">
        <f aca="false">IF(ISNA(VLOOKUP(Table4[[#This Row],[warehouse_id]], tblwhouse[], tblwhouse[warehouse_name],FALSE() )), "Invalid", "Valid")</f>
        <v>Valid</v>
      </c>
    </row>
    <row r="576" customFormat="false" ht="15" hidden="false" customHeight="true" outlineLevel="0" collapsed="false">
      <c r="A576" s="1" t="n">
        <v>575</v>
      </c>
      <c r="B576" s="1" t="n">
        <v>3</v>
      </c>
      <c r="C576" s="1" t="n">
        <v>2259</v>
      </c>
      <c r="D576" s="1" t="s">
        <v>7662</v>
      </c>
      <c r="E576" s="1" t="n">
        <v>228</v>
      </c>
      <c r="F576" s="1" t="n">
        <v>72</v>
      </c>
      <c r="G576" s="1" t="n">
        <v>567.76</v>
      </c>
      <c r="H576" s="4" t="n">
        <v>45890.6009366088</v>
      </c>
      <c r="I5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575BT9061483225922872567.7645890.6009366088</v>
      </c>
      <c r="J576" s="1" t="n">
        <f aca="false">COUNTIF(I:I, $I576)</f>
        <v>1</v>
      </c>
      <c r="K576" s="1" t="str">
        <f aca="false">IF(ISNA(VLOOKUP(Table4[product_id], tblProducts[], tblProducts[product_name],FALSE() )), "Invalid", "Valid")</f>
        <v>Valid</v>
      </c>
      <c r="L576" s="5" t="str">
        <f aca="false">IF(ISNA(VLOOKUP(Table4[[#This Row],[warehouse_id]], tblwhouse[], tblwhouse[warehouse_name],FALSE() )), "Invalid", "Valid")</f>
        <v>Valid</v>
      </c>
    </row>
    <row r="577" customFormat="false" ht="15" hidden="false" customHeight="true" outlineLevel="0" collapsed="false">
      <c r="A577" s="1" t="n">
        <v>576</v>
      </c>
      <c r="B577" s="1" t="n">
        <v>3</v>
      </c>
      <c r="C577" s="1" t="n">
        <v>2596</v>
      </c>
      <c r="D577" s="1" t="s">
        <v>7663</v>
      </c>
      <c r="E577" s="1" t="n">
        <v>175</v>
      </c>
      <c r="F577" s="1" t="n">
        <v>58</v>
      </c>
      <c r="G577" s="1" t="n">
        <v>229.51</v>
      </c>
      <c r="H577" s="4" t="n">
        <v>46181.6009366088</v>
      </c>
      <c r="I5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576BT2647783259617558229.5146181.6009366088</v>
      </c>
      <c r="J577" s="1" t="n">
        <f aca="false">COUNTIF(I:I, $I577)</f>
        <v>1</v>
      </c>
      <c r="K577" s="1" t="str">
        <f aca="false">IF(ISNA(VLOOKUP(Table4[product_id], tblProducts[], tblProducts[product_name],FALSE() )), "Invalid", "Valid")</f>
        <v>Valid</v>
      </c>
      <c r="L577" s="5" t="str">
        <f aca="false">IF(ISNA(VLOOKUP(Table4[[#This Row],[warehouse_id]], tblwhouse[], tblwhouse[warehouse_name],FALSE() )), "Invalid", "Valid")</f>
        <v>Valid</v>
      </c>
    </row>
    <row r="578" customFormat="false" ht="15" hidden="false" customHeight="true" outlineLevel="0" collapsed="false">
      <c r="A578" s="1" t="n">
        <v>577</v>
      </c>
      <c r="B578" s="1" t="n">
        <v>4</v>
      </c>
      <c r="C578" s="1" t="n">
        <v>2377</v>
      </c>
      <c r="D578" s="1" t="s">
        <v>7664</v>
      </c>
      <c r="E578" s="1" t="n">
        <v>77</v>
      </c>
      <c r="F578" s="1" t="n">
        <v>24</v>
      </c>
      <c r="G578" s="1" t="n">
        <v>1447.16</v>
      </c>
      <c r="H578" s="4" t="n">
        <v>46001.6009366088</v>
      </c>
      <c r="I5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577BT3781494237777241447.1646001.6009366088</v>
      </c>
      <c r="J578" s="1" t="n">
        <f aca="false">COUNTIF(I:I, $I578)</f>
        <v>1</v>
      </c>
      <c r="K578" s="1" t="str">
        <f aca="false">IF(ISNA(VLOOKUP(Table4[product_id], tblProducts[], tblProducts[product_name],FALSE() )), "Invalid", "Valid")</f>
        <v>Valid</v>
      </c>
      <c r="L578" s="5" t="str">
        <f aca="false">IF(ISNA(VLOOKUP(Table4[[#This Row],[warehouse_id]], tblwhouse[], tblwhouse[warehouse_name],FALSE() )), "Invalid", "Valid")</f>
        <v>Valid</v>
      </c>
    </row>
    <row r="579" customFormat="false" ht="15" hidden="false" customHeight="true" outlineLevel="0" collapsed="false">
      <c r="A579" s="1" t="n">
        <v>578</v>
      </c>
      <c r="B579" s="1" t="n">
        <v>3</v>
      </c>
      <c r="C579" s="1" t="n">
        <v>2325</v>
      </c>
      <c r="D579" s="1" t="s">
        <v>7665</v>
      </c>
      <c r="E579" s="1" t="n">
        <v>419</v>
      </c>
      <c r="F579" s="1" t="n">
        <v>27</v>
      </c>
      <c r="G579" s="1" t="n">
        <v>519.54</v>
      </c>
      <c r="H579" s="4" t="n">
        <v>45991.6009366088</v>
      </c>
      <c r="I5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578BT8494553232541927519.5445991.6009366088</v>
      </c>
      <c r="J579" s="1" t="n">
        <f aca="false">COUNTIF(I:I, $I579)</f>
        <v>1</v>
      </c>
      <c r="K579" s="1" t="str">
        <f aca="false">IF(ISNA(VLOOKUP(Table4[product_id], tblProducts[], tblProducts[product_name],FALSE() )), "Invalid", "Valid")</f>
        <v>Valid</v>
      </c>
      <c r="L579" s="5" t="str">
        <f aca="false">IF(ISNA(VLOOKUP(Table4[[#This Row],[warehouse_id]], tblwhouse[], tblwhouse[warehouse_name],FALSE() )), "Invalid", "Valid")</f>
        <v>Valid</v>
      </c>
    </row>
    <row r="580" customFormat="false" ht="15" hidden="false" customHeight="true" outlineLevel="0" collapsed="false">
      <c r="A580" s="1" t="n">
        <v>579</v>
      </c>
      <c r="B580" s="1" t="n">
        <v>1</v>
      </c>
      <c r="C580" s="1" t="n">
        <v>1810</v>
      </c>
      <c r="D580" s="1" t="s">
        <v>7666</v>
      </c>
      <c r="E580" s="1" t="n">
        <v>109</v>
      </c>
      <c r="F580" s="1" t="n">
        <v>75</v>
      </c>
      <c r="G580" s="1" t="n">
        <v>765.31</v>
      </c>
      <c r="H580" s="4" t="n">
        <v>46193.6009366088</v>
      </c>
      <c r="I5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579BT2066451181010975765.3146193.6009366088</v>
      </c>
      <c r="J580" s="1" t="n">
        <f aca="false">COUNTIF(I:I, $I580)</f>
        <v>1</v>
      </c>
      <c r="K580" s="1" t="str">
        <f aca="false">IF(ISNA(VLOOKUP(Table4[product_id], tblProducts[], tblProducts[product_name],FALSE() )), "Invalid", "Valid")</f>
        <v>Valid</v>
      </c>
      <c r="L580" s="5" t="str">
        <f aca="false">IF(ISNA(VLOOKUP(Table4[[#This Row],[warehouse_id]], tblwhouse[], tblwhouse[warehouse_name],FALSE() )), "Invalid", "Valid")</f>
        <v>Valid</v>
      </c>
    </row>
    <row r="581" customFormat="false" ht="15" hidden="false" customHeight="true" outlineLevel="0" collapsed="false">
      <c r="A581" s="1" t="n">
        <v>580</v>
      </c>
      <c r="B581" s="1" t="n">
        <v>2</v>
      </c>
      <c r="C581" s="1" t="n">
        <v>1083</v>
      </c>
      <c r="D581" s="1" t="s">
        <v>7667</v>
      </c>
      <c r="E581" s="1" t="n">
        <v>424</v>
      </c>
      <c r="F581" s="1" t="n">
        <v>23</v>
      </c>
      <c r="G581" s="1" t="n">
        <v>645.29</v>
      </c>
      <c r="H581" s="4" t="n">
        <v>46199.6009366088</v>
      </c>
      <c r="I5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580BT8971532108342423645.2946199.6009366088</v>
      </c>
      <c r="J581" s="1" t="n">
        <f aca="false">COUNTIF(I:I, $I581)</f>
        <v>1</v>
      </c>
      <c r="K581" s="1" t="str">
        <f aca="false">IF(ISNA(VLOOKUP(Table4[product_id], tblProducts[], tblProducts[product_name],FALSE() )), "Invalid", "Valid")</f>
        <v>Valid</v>
      </c>
      <c r="L581" s="5" t="str">
        <f aca="false">IF(ISNA(VLOOKUP(Table4[[#This Row],[warehouse_id]], tblwhouse[], tblwhouse[warehouse_name],FALSE() )), "Invalid", "Valid")</f>
        <v>Valid</v>
      </c>
    </row>
    <row r="582" customFormat="false" ht="15" hidden="false" customHeight="true" outlineLevel="0" collapsed="false">
      <c r="A582" s="1" t="n">
        <v>581</v>
      </c>
      <c r="B582" s="1" t="n">
        <v>4</v>
      </c>
      <c r="C582" s="1" t="n">
        <v>2408</v>
      </c>
      <c r="D582" s="1" t="s">
        <v>7668</v>
      </c>
      <c r="E582" s="1" t="n">
        <v>30</v>
      </c>
      <c r="F582" s="1" t="n">
        <v>21</v>
      </c>
      <c r="G582" s="1" t="n">
        <v>846.94</v>
      </c>
      <c r="H582" s="4" t="n">
        <v>45865.6009366088</v>
      </c>
      <c r="I5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581BT905796424083021846.9445865.6009366088</v>
      </c>
      <c r="J582" s="1" t="n">
        <f aca="false">COUNTIF(I:I, $I582)</f>
        <v>1</v>
      </c>
      <c r="K582" s="1" t="str">
        <f aca="false">IF(ISNA(VLOOKUP(Table4[product_id], tblProducts[], tblProducts[product_name],FALSE() )), "Invalid", "Valid")</f>
        <v>Valid</v>
      </c>
      <c r="L582" s="5" t="str">
        <f aca="false">IF(ISNA(VLOOKUP(Table4[[#This Row],[warehouse_id]], tblwhouse[], tblwhouse[warehouse_name],FALSE() )), "Invalid", "Valid")</f>
        <v>Valid</v>
      </c>
    </row>
    <row r="583" customFormat="false" ht="15" hidden="false" customHeight="true" outlineLevel="0" collapsed="false">
      <c r="A583" s="1" t="n">
        <v>582</v>
      </c>
      <c r="B583" s="1" t="n">
        <v>4</v>
      </c>
      <c r="C583" s="1" t="n">
        <v>1067</v>
      </c>
      <c r="D583" s="1" t="s">
        <v>7669</v>
      </c>
      <c r="E583" s="1" t="n">
        <v>129</v>
      </c>
      <c r="F583" s="1" t="n">
        <v>48</v>
      </c>
      <c r="G583" s="1" t="n">
        <v>995.01</v>
      </c>
      <c r="H583" s="4" t="n">
        <v>45858.6009366088</v>
      </c>
      <c r="I5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582BT4572344106712948995.0145858.6009366088</v>
      </c>
      <c r="J583" s="1" t="n">
        <f aca="false">COUNTIF(I:I, $I583)</f>
        <v>1</v>
      </c>
      <c r="K583" s="1" t="str">
        <f aca="false">IF(ISNA(VLOOKUP(Table4[product_id], tblProducts[], tblProducts[product_name],FALSE() )), "Invalid", "Valid")</f>
        <v>Valid</v>
      </c>
      <c r="L583" s="5" t="str">
        <f aca="false">IF(ISNA(VLOOKUP(Table4[[#This Row],[warehouse_id]], tblwhouse[], tblwhouse[warehouse_name],FALSE() )), "Invalid", "Valid")</f>
        <v>Valid</v>
      </c>
    </row>
    <row r="584" customFormat="false" ht="15" hidden="false" customHeight="true" outlineLevel="0" collapsed="false">
      <c r="A584" s="1" t="n">
        <v>583</v>
      </c>
      <c r="B584" s="1" t="n">
        <v>3</v>
      </c>
      <c r="C584" s="1" t="n">
        <v>577</v>
      </c>
      <c r="D584" s="1" t="s">
        <v>7670</v>
      </c>
      <c r="E584" s="1" t="n">
        <v>486</v>
      </c>
      <c r="F584" s="1" t="n">
        <v>66</v>
      </c>
      <c r="G584" s="1" t="n">
        <v>848.23</v>
      </c>
      <c r="H584" s="4" t="n">
        <v>45967.6009366088</v>
      </c>
      <c r="I5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583BT729037357748666848.2345967.6009366088</v>
      </c>
      <c r="J584" s="1" t="n">
        <f aca="false">COUNTIF(I:I, $I584)</f>
        <v>1</v>
      </c>
      <c r="K584" s="1" t="str">
        <f aca="false">IF(ISNA(VLOOKUP(Table4[product_id], tblProducts[], tblProducts[product_name],FALSE() )), "Invalid", "Valid")</f>
        <v>Valid</v>
      </c>
      <c r="L584" s="5" t="str">
        <f aca="false">IF(ISNA(VLOOKUP(Table4[[#This Row],[warehouse_id]], tblwhouse[], tblwhouse[warehouse_name],FALSE() )), "Invalid", "Valid")</f>
        <v>Valid</v>
      </c>
    </row>
    <row r="585" customFormat="false" ht="15" hidden="false" customHeight="true" outlineLevel="0" collapsed="false">
      <c r="A585" s="1" t="n">
        <v>584</v>
      </c>
      <c r="B585" s="1" t="n">
        <v>1</v>
      </c>
      <c r="C585" s="1" t="n">
        <v>425</v>
      </c>
      <c r="D585" s="1" t="s">
        <v>7671</v>
      </c>
      <c r="E585" s="1" t="n">
        <v>432</v>
      </c>
      <c r="F585" s="1" t="n">
        <v>50</v>
      </c>
      <c r="G585" s="1" t="n">
        <v>634.58</v>
      </c>
      <c r="H585" s="4" t="n">
        <v>46170.6009366088</v>
      </c>
      <c r="I5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584BT405637142543250634.5846170.6009366088</v>
      </c>
      <c r="J585" s="1" t="n">
        <f aca="false">COUNTIF(I:I, $I585)</f>
        <v>1</v>
      </c>
      <c r="K585" s="1" t="str">
        <f aca="false">IF(ISNA(VLOOKUP(Table4[product_id], tblProducts[], tblProducts[product_name],FALSE() )), "Invalid", "Valid")</f>
        <v>Valid</v>
      </c>
      <c r="L585" s="5" t="str">
        <f aca="false">IF(ISNA(VLOOKUP(Table4[[#This Row],[warehouse_id]], tblwhouse[], tblwhouse[warehouse_name],FALSE() )), "Invalid", "Valid")</f>
        <v>Valid</v>
      </c>
    </row>
    <row r="586" customFormat="false" ht="15" hidden="false" customHeight="true" outlineLevel="0" collapsed="false">
      <c r="A586" s="1" t="n">
        <v>585</v>
      </c>
      <c r="B586" s="1" t="n">
        <v>2</v>
      </c>
      <c r="C586" s="1" t="n">
        <v>1264</v>
      </c>
      <c r="D586" s="1" t="s">
        <v>7672</v>
      </c>
      <c r="E586" s="1" t="n">
        <v>75</v>
      </c>
      <c r="F586" s="1" t="n">
        <v>32</v>
      </c>
      <c r="G586" s="1" t="n">
        <v>563.88</v>
      </c>
      <c r="H586" s="4" t="n">
        <v>45940.6009366088</v>
      </c>
      <c r="I5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585BT973661212647532563.8845940.6009366088</v>
      </c>
      <c r="J586" s="1" t="n">
        <f aca="false">COUNTIF(I:I, $I586)</f>
        <v>1</v>
      </c>
      <c r="K586" s="1" t="str">
        <f aca="false">IF(ISNA(VLOOKUP(Table4[product_id], tblProducts[], tblProducts[product_name],FALSE() )), "Invalid", "Valid")</f>
        <v>Valid</v>
      </c>
      <c r="L586" s="5" t="str">
        <f aca="false">IF(ISNA(VLOOKUP(Table4[[#This Row],[warehouse_id]], tblwhouse[], tblwhouse[warehouse_name],FALSE() )), "Invalid", "Valid")</f>
        <v>Valid</v>
      </c>
    </row>
    <row r="587" customFormat="false" ht="15" hidden="false" customHeight="true" outlineLevel="0" collapsed="false">
      <c r="A587" s="1" t="n">
        <v>586</v>
      </c>
      <c r="B587" s="1" t="n">
        <v>3</v>
      </c>
      <c r="C587" s="1" t="n">
        <v>1775</v>
      </c>
      <c r="D587" s="1" t="s">
        <v>7673</v>
      </c>
      <c r="E587" s="1" t="n">
        <v>372</v>
      </c>
      <c r="F587" s="1" t="n">
        <v>66</v>
      </c>
      <c r="G587" s="1" t="n">
        <v>859.75</v>
      </c>
      <c r="H587" s="4" t="n">
        <v>46184.6009366088</v>
      </c>
      <c r="I5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586BT8967043177537266859.7546184.6009366088</v>
      </c>
      <c r="J587" s="1" t="n">
        <f aca="false">COUNTIF(I:I, $I587)</f>
        <v>1</v>
      </c>
      <c r="K587" s="1" t="str">
        <f aca="false">IF(ISNA(VLOOKUP(Table4[product_id], tblProducts[], tblProducts[product_name],FALSE() )), "Invalid", "Valid")</f>
        <v>Valid</v>
      </c>
      <c r="L587" s="5" t="str">
        <f aca="false">IF(ISNA(VLOOKUP(Table4[[#This Row],[warehouse_id]], tblwhouse[], tblwhouse[warehouse_name],FALSE() )), "Invalid", "Valid")</f>
        <v>Valid</v>
      </c>
    </row>
    <row r="588" customFormat="false" ht="15" hidden="false" customHeight="true" outlineLevel="0" collapsed="false">
      <c r="A588" s="1" t="n">
        <v>587</v>
      </c>
      <c r="B588" s="1" t="n">
        <v>4</v>
      </c>
      <c r="C588" s="1" t="n">
        <v>2081</v>
      </c>
      <c r="D588" s="1" t="s">
        <v>7674</v>
      </c>
      <c r="E588" s="1" t="n">
        <v>79</v>
      </c>
      <c r="F588" s="1" t="n">
        <v>52</v>
      </c>
      <c r="G588" s="1" t="n">
        <v>1325.8</v>
      </c>
      <c r="H588" s="4" t="n">
        <v>46218.6009366088</v>
      </c>
      <c r="I5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587BT2889194208179521325.846218.6009366088</v>
      </c>
      <c r="J588" s="1" t="n">
        <f aca="false">COUNTIF(I:I, $I588)</f>
        <v>1</v>
      </c>
      <c r="K588" s="1" t="str">
        <f aca="false">IF(ISNA(VLOOKUP(Table4[product_id], tblProducts[], tblProducts[product_name],FALSE() )), "Invalid", "Valid")</f>
        <v>Valid</v>
      </c>
      <c r="L588" s="5" t="str">
        <f aca="false">IF(ISNA(VLOOKUP(Table4[[#This Row],[warehouse_id]], tblwhouse[], tblwhouse[warehouse_name],FALSE() )), "Invalid", "Valid")</f>
        <v>Valid</v>
      </c>
    </row>
    <row r="589" customFormat="false" ht="15" hidden="false" customHeight="true" outlineLevel="0" collapsed="false">
      <c r="A589" s="1" t="n">
        <v>588</v>
      </c>
      <c r="B589" s="1" t="n">
        <v>2</v>
      </c>
      <c r="C589" s="1" t="n">
        <v>961</v>
      </c>
      <c r="D589" s="1" t="s">
        <v>7675</v>
      </c>
      <c r="E589" s="1" t="n">
        <v>303</v>
      </c>
      <c r="F589" s="1" t="n">
        <v>24</v>
      </c>
      <c r="G589" s="1" t="n">
        <v>415.59</v>
      </c>
      <c r="H589" s="4" t="n">
        <v>45899.6009366088</v>
      </c>
      <c r="I5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588BT710028296130324415.5945899.6009366088</v>
      </c>
      <c r="J589" s="1" t="n">
        <f aca="false">COUNTIF(I:I, $I589)</f>
        <v>1</v>
      </c>
      <c r="K589" s="1" t="str">
        <f aca="false">IF(ISNA(VLOOKUP(Table4[product_id], tblProducts[], tblProducts[product_name],FALSE() )), "Invalid", "Valid")</f>
        <v>Valid</v>
      </c>
      <c r="L589" s="5" t="str">
        <f aca="false">IF(ISNA(VLOOKUP(Table4[[#This Row],[warehouse_id]], tblwhouse[], tblwhouse[warehouse_name],FALSE() )), "Invalid", "Valid")</f>
        <v>Valid</v>
      </c>
    </row>
    <row r="590" customFormat="false" ht="15" hidden="false" customHeight="true" outlineLevel="0" collapsed="false">
      <c r="A590" s="1" t="n">
        <v>589</v>
      </c>
      <c r="B590" s="1" t="n">
        <v>1</v>
      </c>
      <c r="C590" s="1" t="n">
        <v>2387</v>
      </c>
      <c r="D590" s="1" t="s">
        <v>7676</v>
      </c>
      <c r="E590" s="1" t="n">
        <v>277</v>
      </c>
      <c r="F590" s="1" t="n">
        <v>62</v>
      </c>
      <c r="G590" s="1" t="n">
        <v>689.94</v>
      </c>
      <c r="H590" s="4" t="n">
        <v>46207.6009366088</v>
      </c>
      <c r="I5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589BT2781581238727762689.9446207.6009366088</v>
      </c>
      <c r="J590" s="1" t="n">
        <f aca="false">COUNTIF(I:I, $I590)</f>
        <v>1</v>
      </c>
      <c r="K590" s="1" t="str">
        <f aca="false">IF(ISNA(VLOOKUP(Table4[product_id], tblProducts[], tblProducts[product_name],FALSE() )), "Invalid", "Valid")</f>
        <v>Valid</v>
      </c>
      <c r="L590" s="5" t="str">
        <f aca="false">IF(ISNA(VLOOKUP(Table4[[#This Row],[warehouse_id]], tblwhouse[], tblwhouse[warehouse_name],FALSE() )), "Invalid", "Valid")</f>
        <v>Valid</v>
      </c>
    </row>
    <row r="591" customFormat="false" ht="15" hidden="false" customHeight="true" outlineLevel="0" collapsed="false">
      <c r="A591" s="1" t="n">
        <v>590</v>
      </c>
      <c r="B591" s="1" t="n">
        <v>1</v>
      </c>
      <c r="C591" s="1" t="n">
        <v>935</v>
      </c>
      <c r="D591" s="1" t="s">
        <v>7677</v>
      </c>
      <c r="E591" s="1" t="n">
        <v>243</v>
      </c>
      <c r="F591" s="1" t="n">
        <v>70</v>
      </c>
      <c r="G591" s="1" t="n">
        <v>1234.19</v>
      </c>
      <c r="H591" s="4" t="n">
        <v>45971.6009366088</v>
      </c>
      <c r="I5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590BT3973721935243701234.1945971.6009366088</v>
      </c>
      <c r="J591" s="1" t="n">
        <f aca="false">COUNTIF(I:I, $I591)</f>
        <v>1</v>
      </c>
      <c r="K591" s="1" t="str">
        <f aca="false">IF(ISNA(VLOOKUP(Table4[product_id], tblProducts[], tblProducts[product_name],FALSE() )), "Invalid", "Valid")</f>
        <v>Valid</v>
      </c>
      <c r="L591" s="5" t="str">
        <f aca="false">IF(ISNA(VLOOKUP(Table4[[#This Row],[warehouse_id]], tblwhouse[], tblwhouse[warehouse_name],FALSE() )), "Invalid", "Valid")</f>
        <v>Valid</v>
      </c>
    </row>
    <row r="592" customFormat="false" ht="15" hidden="false" customHeight="true" outlineLevel="0" collapsed="false">
      <c r="A592" s="1" t="n">
        <v>591</v>
      </c>
      <c r="B592" s="1" t="n">
        <v>2</v>
      </c>
      <c r="C592" s="1" t="n">
        <v>545</v>
      </c>
      <c r="D592" s="1" t="s">
        <v>7678</v>
      </c>
      <c r="E592" s="1" t="n">
        <v>241</v>
      </c>
      <c r="F592" s="1" t="n">
        <v>75</v>
      </c>
      <c r="G592" s="1" t="n">
        <v>885.49</v>
      </c>
      <c r="H592" s="4" t="n">
        <v>46110.6009366088</v>
      </c>
      <c r="I5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591BT581259254524175885.4946110.6009366088</v>
      </c>
      <c r="J592" s="1" t="n">
        <f aca="false">COUNTIF(I:I, $I592)</f>
        <v>1</v>
      </c>
      <c r="K592" s="1" t="str">
        <f aca="false">IF(ISNA(VLOOKUP(Table4[product_id], tblProducts[], tblProducts[product_name],FALSE() )), "Invalid", "Valid")</f>
        <v>Valid</v>
      </c>
      <c r="L592" s="5" t="str">
        <f aca="false">IF(ISNA(VLOOKUP(Table4[[#This Row],[warehouse_id]], tblwhouse[], tblwhouse[warehouse_name],FALSE() )), "Invalid", "Valid")</f>
        <v>Valid</v>
      </c>
    </row>
    <row r="593" customFormat="false" ht="15" hidden="false" customHeight="true" outlineLevel="0" collapsed="false">
      <c r="A593" s="1" t="n">
        <v>592</v>
      </c>
      <c r="B593" s="1" t="n">
        <v>1</v>
      </c>
      <c r="C593" s="1" t="n">
        <v>2288</v>
      </c>
      <c r="D593" s="1" t="s">
        <v>7679</v>
      </c>
      <c r="E593" s="1" t="n">
        <v>46</v>
      </c>
      <c r="F593" s="1" t="n">
        <v>27</v>
      </c>
      <c r="G593" s="1" t="n">
        <v>767.5</v>
      </c>
      <c r="H593" s="4" t="n">
        <v>46206.6009366088</v>
      </c>
      <c r="I5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592BT603304122884627767.546206.6009366088</v>
      </c>
      <c r="J593" s="1" t="n">
        <f aca="false">COUNTIF(I:I, $I593)</f>
        <v>1</v>
      </c>
      <c r="K593" s="1" t="str">
        <f aca="false">IF(ISNA(VLOOKUP(Table4[product_id], tblProducts[], tblProducts[product_name],FALSE() )), "Invalid", "Valid")</f>
        <v>Valid</v>
      </c>
      <c r="L593" s="5" t="str">
        <f aca="false">IF(ISNA(VLOOKUP(Table4[[#This Row],[warehouse_id]], tblwhouse[], tblwhouse[warehouse_name],FALSE() )), "Invalid", "Valid")</f>
        <v>Valid</v>
      </c>
    </row>
    <row r="594" customFormat="false" ht="15" hidden="false" customHeight="true" outlineLevel="0" collapsed="false">
      <c r="A594" s="1" t="n">
        <v>593</v>
      </c>
      <c r="B594" s="1" t="n">
        <v>4</v>
      </c>
      <c r="C594" s="1" t="n">
        <v>1971</v>
      </c>
      <c r="D594" s="1" t="s">
        <v>7680</v>
      </c>
      <c r="E594" s="1" t="n">
        <v>261</v>
      </c>
      <c r="F594" s="1" t="n">
        <v>64</v>
      </c>
      <c r="G594" s="1" t="n">
        <v>987.6</v>
      </c>
      <c r="H594" s="4" t="n">
        <v>46110.6009366088</v>
      </c>
      <c r="I5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593BT4772564197126164987.646110.6009366088</v>
      </c>
      <c r="J594" s="1" t="n">
        <f aca="false">COUNTIF(I:I, $I594)</f>
        <v>1</v>
      </c>
      <c r="K594" s="1" t="str">
        <f aca="false">IF(ISNA(VLOOKUP(Table4[product_id], tblProducts[], tblProducts[product_name],FALSE() )), "Invalid", "Valid")</f>
        <v>Valid</v>
      </c>
      <c r="L594" s="5" t="str">
        <f aca="false">IF(ISNA(VLOOKUP(Table4[[#This Row],[warehouse_id]], tblwhouse[], tblwhouse[warehouse_name],FALSE() )), "Invalid", "Valid")</f>
        <v>Valid</v>
      </c>
    </row>
    <row r="595" customFormat="false" ht="15" hidden="false" customHeight="true" outlineLevel="0" collapsed="false">
      <c r="A595" s="1" t="n">
        <v>594</v>
      </c>
      <c r="B595" s="1" t="n">
        <v>1</v>
      </c>
      <c r="C595" s="1" t="n">
        <v>2671</v>
      </c>
      <c r="D595" s="1" t="s">
        <v>7681</v>
      </c>
      <c r="E595" s="1" t="n">
        <v>9</v>
      </c>
      <c r="F595" s="1" t="n">
        <v>20</v>
      </c>
      <c r="G595" s="1" t="n">
        <v>613.75</v>
      </c>
      <c r="H595" s="4" t="n">
        <v>46163.6009366088</v>
      </c>
      <c r="I5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594BT16670812671920613.7546163.6009366088</v>
      </c>
      <c r="J595" s="1" t="n">
        <f aca="false">COUNTIF(I:I, $I595)</f>
        <v>1</v>
      </c>
      <c r="K595" s="1" t="str">
        <f aca="false">IF(ISNA(VLOOKUP(Table4[product_id], tblProducts[], tblProducts[product_name],FALSE() )), "Invalid", "Valid")</f>
        <v>Valid</v>
      </c>
      <c r="L595" s="5" t="str">
        <f aca="false">IF(ISNA(VLOOKUP(Table4[[#This Row],[warehouse_id]], tblwhouse[], tblwhouse[warehouse_name],FALSE() )), "Invalid", "Valid")</f>
        <v>Valid</v>
      </c>
    </row>
    <row r="596" customFormat="false" ht="15" hidden="false" customHeight="true" outlineLevel="0" collapsed="false">
      <c r="A596" s="1" t="n">
        <v>595</v>
      </c>
      <c r="B596" s="1" t="n">
        <v>3</v>
      </c>
      <c r="C596" s="1" t="n">
        <v>2581</v>
      </c>
      <c r="D596" s="1" t="s">
        <v>7682</v>
      </c>
      <c r="E596" s="1" t="n">
        <v>268</v>
      </c>
      <c r="F596" s="1" t="n">
        <v>29</v>
      </c>
      <c r="G596" s="1" t="n">
        <v>1487.64</v>
      </c>
      <c r="H596" s="4" t="n">
        <v>46219.6009366088</v>
      </c>
      <c r="I5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595BT50643032581268291487.6446219.6009366088</v>
      </c>
      <c r="J596" s="1" t="n">
        <f aca="false">COUNTIF(I:I, $I596)</f>
        <v>1</v>
      </c>
      <c r="K596" s="1" t="str">
        <f aca="false">IF(ISNA(VLOOKUP(Table4[product_id], tblProducts[], tblProducts[product_name],FALSE() )), "Invalid", "Valid")</f>
        <v>Valid</v>
      </c>
      <c r="L596" s="5" t="str">
        <f aca="false">IF(ISNA(VLOOKUP(Table4[[#This Row],[warehouse_id]], tblwhouse[], tblwhouse[warehouse_name],FALSE() )), "Invalid", "Valid")</f>
        <v>Valid</v>
      </c>
    </row>
    <row r="597" customFormat="false" ht="15" hidden="false" customHeight="true" outlineLevel="0" collapsed="false">
      <c r="A597" s="1" t="n">
        <v>596</v>
      </c>
      <c r="B597" s="1" t="n">
        <v>4</v>
      </c>
      <c r="C597" s="1" t="n">
        <v>1495</v>
      </c>
      <c r="D597" s="1" t="s">
        <v>7683</v>
      </c>
      <c r="E597" s="1" t="n">
        <v>88</v>
      </c>
      <c r="F597" s="1" t="n">
        <v>58</v>
      </c>
      <c r="G597" s="1" t="n">
        <v>152.15</v>
      </c>
      <c r="H597" s="4" t="n">
        <v>46130.6009366088</v>
      </c>
      <c r="I5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596BT827985414958858152.1546130.6009366088</v>
      </c>
      <c r="J597" s="1" t="n">
        <f aca="false">COUNTIF(I:I, $I597)</f>
        <v>1</v>
      </c>
      <c r="K597" s="1" t="str">
        <f aca="false">IF(ISNA(VLOOKUP(Table4[product_id], tblProducts[], tblProducts[product_name],FALSE() )), "Invalid", "Valid")</f>
        <v>Valid</v>
      </c>
      <c r="L597" s="5" t="str">
        <f aca="false">IF(ISNA(VLOOKUP(Table4[[#This Row],[warehouse_id]], tblwhouse[], tblwhouse[warehouse_name],FALSE() )), "Invalid", "Valid")</f>
        <v>Valid</v>
      </c>
    </row>
    <row r="598" customFormat="false" ht="15" hidden="false" customHeight="true" outlineLevel="0" collapsed="false">
      <c r="A598" s="1" t="n">
        <v>597</v>
      </c>
      <c r="B598" s="1" t="n">
        <v>3</v>
      </c>
      <c r="C598" s="1" t="n">
        <v>144</v>
      </c>
      <c r="D598" s="1" t="s">
        <v>7684</v>
      </c>
      <c r="E598" s="1" t="n">
        <v>433</v>
      </c>
      <c r="F598" s="1" t="n">
        <v>78</v>
      </c>
      <c r="G598" s="1" t="n">
        <v>806.72</v>
      </c>
      <c r="H598" s="4" t="n">
        <v>45979.6009366088</v>
      </c>
      <c r="I5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597BT421730314443378806.7245979.6009366088</v>
      </c>
      <c r="J598" s="1" t="n">
        <f aca="false">COUNTIF(I:I, $I598)</f>
        <v>1</v>
      </c>
      <c r="K598" s="1" t="str">
        <f aca="false">IF(ISNA(VLOOKUP(Table4[product_id], tblProducts[], tblProducts[product_name],FALSE() )), "Invalid", "Valid")</f>
        <v>Valid</v>
      </c>
      <c r="L598" s="5" t="str">
        <f aca="false">IF(ISNA(VLOOKUP(Table4[[#This Row],[warehouse_id]], tblwhouse[], tblwhouse[warehouse_name],FALSE() )), "Invalid", "Valid")</f>
        <v>Valid</v>
      </c>
    </row>
    <row r="599" customFormat="false" ht="15" hidden="false" customHeight="true" outlineLevel="0" collapsed="false">
      <c r="A599" s="1" t="n">
        <v>598</v>
      </c>
      <c r="B599" s="1" t="n">
        <v>3</v>
      </c>
      <c r="C599" s="1" t="n">
        <v>618</v>
      </c>
      <c r="D599" s="1" t="s">
        <v>7685</v>
      </c>
      <c r="E599" s="1" t="n">
        <v>403</v>
      </c>
      <c r="F599" s="1" t="n">
        <v>66</v>
      </c>
      <c r="G599" s="1" t="n">
        <v>1452.64</v>
      </c>
      <c r="H599" s="4" t="n">
        <v>46085.6009366088</v>
      </c>
      <c r="I5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598BT8824583618403661452.6446085.6009366088</v>
      </c>
      <c r="J599" s="1" t="n">
        <f aca="false">COUNTIF(I:I, $I599)</f>
        <v>1</v>
      </c>
      <c r="K599" s="1" t="str">
        <f aca="false">IF(ISNA(VLOOKUP(Table4[product_id], tblProducts[], tblProducts[product_name],FALSE() )), "Invalid", "Valid")</f>
        <v>Valid</v>
      </c>
      <c r="L599" s="5" t="str">
        <f aca="false">IF(ISNA(VLOOKUP(Table4[[#This Row],[warehouse_id]], tblwhouse[], tblwhouse[warehouse_name],FALSE() )), "Invalid", "Valid")</f>
        <v>Valid</v>
      </c>
    </row>
    <row r="600" customFormat="false" ht="15" hidden="false" customHeight="true" outlineLevel="0" collapsed="false">
      <c r="A600" s="1" t="n">
        <v>599</v>
      </c>
      <c r="B600" s="1" t="n">
        <v>3</v>
      </c>
      <c r="C600" s="1" t="n">
        <v>2199</v>
      </c>
      <c r="D600" s="1" t="s">
        <v>7686</v>
      </c>
      <c r="E600" s="1" t="n">
        <v>292</v>
      </c>
      <c r="F600" s="1" t="n">
        <v>65</v>
      </c>
      <c r="G600" s="1" t="n">
        <v>1318.36</v>
      </c>
      <c r="H600" s="4" t="n">
        <v>46145.6009366088</v>
      </c>
      <c r="I6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599BT52841932199292651318.3646145.6009366088</v>
      </c>
      <c r="J600" s="1" t="n">
        <f aca="false">COUNTIF(I:I, $I600)</f>
        <v>1</v>
      </c>
      <c r="K600" s="1" t="str">
        <f aca="false">IF(ISNA(VLOOKUP(Table4[product_id], tblProducts[], tblProducts[product_name],FALSE() )), "Invalid", "Valid")</f>
        <v>Valid</v>
      </c>
      <c r="L600" s="5" t="str">
        <f aca="false">IF(ISNA(VLOOKUP(Table4[[#This Row],[warehouse_id]], tblwhouse[], tblwhouse[warehouse_name],FALSE() )), "Invalid", "Valid")</f>
        <v>Valid</v>
      </c>
    </row>
    <row r="601" customFormat="false" ht="15" hidden="false" customHeight="true" outlineLevel="0" collapsed="false">
      <c r="A601" s="1" t="n">
        <v>600</v>
      </c>
      <c r="B601" s="1" t="n">
        <v>1</v>
      </c>
      <c r="C601" s="1" t="n">
        <v>497</v>
      </c>
      <c r="D601" s="1" t="s">
        <v>7687</v>
      </c>
      <c r="E601" s="1" t="n">
        <v>321</v>
      </c>
      <c r="F601" s="1" t="n">
        <v>72</v>
      </c>
      <c r="G601" s="1" t="n">
        <v>1055.93</v>
      </c>
      <c r="H601" s="4" t="n">
        <v>45906.6009366088</v>
      </c>
      <c r="I6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600BT6730761497321721055.9345906.6009366088</v>
      </c>
      <c r="J601" s="1" t="n">
        <f aca="false">COUNTIF(I:I, $I601)</f>
        <v>1</v>
      </c>
      <c r="K601" s="1" t="str">
        <f aca="false">IF(ISNA(VLOOKUP(Table4[product_id], tblProducts[], tblProducts[product_name],FALSE() )), "Invalid", "Valid")</f>
        <v>Valid</v>
      </c>
      <c r="L601" s="5" t="str">
        <f aca="false">IF(ISNA(VLOOKUP(Table4[[#This Row],[warehouse_id]], tblwhouse[], tblwhouse[warehouse_name],FALSE() )), "Invalid", "Valid")</f>
        <v>Valid</v>
      </c>
    </row>
    <row r="602" customFormat="false" ht="15" hidden="false" customHeight="true" outlineLevel="0" collapsed="false">
      <c r="A602" s="1" t="n">
        <v>601</v>
      </c>
      <c r="B602" s="1" t="n">
        <v>2</v>
      </c>
      <c r="D602" s="1" t="s">
        <v>7688</v>
      </c>
      <c r="E602" s="1" t="n">
        <v>424</v>
      </c>
      <c r="F602" s="1" t="n">
        <v>55</v>
      </c>
      <c r="G602" s="1" t="n">
        <v>389.33</v>
      </c>
      <c r="H602" s="4" t="n">
        <v>45946.6009366088</v>
      </c>
      <c r="I6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601BT596723242455389.3345946.6009366088</v>
      </c>
      <c r="J602" s="1" t="n">
        <f aca="false">COUNTIF(I:I, $I602)</f>
        <v>1</v>
      </c>
      <c r="K602" s="1" t="str">
        <f aca="false">IF(ISNA(VLOOKUP(Table4[product_id], tblProducts[], tblProducts[product_name],FALSE() )), "Invalid", "Valid")</f>
        <v>Invalid</v>
      </c>
      <c r="L602" s="5" t="str">
        <f aca="false">IF(ISNA(VLOOKUP(Table4[[#This Row],[warehouse_id]], tblwhouse[], tblwhouse[warehouse_name],FALSE() )), "Invalid", "Valid")</f>
        <v>Valid</v>
      </c>
    </row>
    <row r="603" customFormat="false" ht="15" hidden="false" customHeight="true" outlineLevel="0" collapsed="false">
      <c r="A603" s="1" t="n">
        <v>602</v>
      </c>
      <c r="B603" s="1" t="n">
        <v>2</v>
      </c>
      <c r="C603" s="1" t="n">
        <v>99999</v>
      </c>
      <c r="D603" s="1" t="s">
        <v>7689</v>
      </c>
      <c r="E603" s="1" t="n">
        <v>51</v>
      </c>
      <c r="F603" s="1" t="n">
        <v>77</v>
      </c>
      <c r="G603" s="1" t="n">
        <v>802.08</v>
      </c>
      <c r="H603" s="4" t="n">
        <v>46084.6009366088</v>
      </c>
      <c r="I6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602BT5283872999995177802.0846084.6009366088</v>
      </c>
      <c r="J603" s="1" t="n">
        <f aca="false">COUNTIF(I:I, $I603)</f>
        <v>1</v>
      </c>
      <c r="K603" s="1" t="str">
        <f aca="false">IF(ISNA(VLOOKUP(Table4[product_id], tblProducts[], tblProducts[product_name],FALSE() )), "Invalid", "Valid")</f>
        <v>Invalid</v>
      </c>
      <c r="L603" s="5" t="str">
        <f aca="false">IF(ISNA(VLOOKUP(Table4[[#This Row],[warehouse_id]], tblwhouse[], tblwhouse[warehouse_name],FALSE() )), "Invalid", "Valid")</f>
        <v>Valid</v>
      </c>
    </row>
    <row r="604" customFormat="false" ht="15" hidden="false" customHeight="true" outlineLevel="0" collapsed="false">
      <c r="A604" s="1" t="n">
        <v>603</v>
      </c>
      <c r="B604" s="1" t="n">
        <v>2</v>
      </c>
      <c r="C604" s="1" t="n">
        <v>663</v>
      </c>
      <c r="D604" s="1" t="s">
        <v>7690</v>
      </c>
      <c r="E604" s="1" t="n">
        <v>317</v>
      </c>
      <c r="F604" s="1" t="n">
        <v>70</v>
      </c>
      <c r="G604" s="1" t="n">
        <v>430.9</v>
      </c>
      <c r="H604" s="4" t="n">
        <v>46159.6009366088</v>
      </c>
      <c r="I6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603BT516612266331770430.946159.6009366088</v>
      </c>
      <c r="J604" s="1" t="n">
        <f aca="false">COUNTIF(I:I, $I604)</f>
        <v>1</v>
      </c>
      <c r="K604" s="1" t="str">
        <f aca="false">IF(ISNA(VLOOKUP(Table4[product_id], tblProducts[], tblProducts[product_name],FALSE() )), "Invalid", "Valid")</f>
        <v>Valid</v>
      </c>
      <c r="L604" s="5" t="str">
        <f aca="false">IF(ISNA(VLOOKUP(Table4[[#This Row],[warehouse_id]], tblwhouse[], tblwhouse[warehouse_name],FALSE() )), "Invalid", "Valid")</f>
        <v>Valid</v>
      </c>
    </row>
    <row r="605" customFormat="false" ht="15" hidden="false" customHeight="true" outlineLevel="0" collapsed="false">
      <c r="A605" s="1" t="n">
        <v>604</v>
      </c>
      <c r="B605" s="1" t="n">
        <v>1</v>
      </c>
      <c r="C605" s="1" t="n">
        <v>1345</v>
      </c>
      <c r="D605" s="1" t="s">
        <v>7691</v>
      </c>
      <c r="E605" s="1" t="n">
        <v>353</v>
      </c>
      <c r="F605" s="1" t="n">
        <v>30</v>
      </c>
      <c r="G605" s="1" t="n">
        <v>323.05</v>
      </c>
      <c r="H605" s="4" t="n">
        <v>46046.6009366088</v>
      </c>
      <c r="I6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604BT2887191134535330323.0546046.6009366088</v>
      </c>
      <c r="J605" s="1" t="n">
        <f aca="false">COUNTIF(I:I, $I605)</f>
        <v>1</v>
      </c>
      <c r="K605" s="1" t="str">
        <f aca="false">IF(ISNA(VLOOKUP(Table4[product_id], tblProducts[], tblProducts[product_name],FALSE() )), "Invalid", "Valid")</f>
        <v>Valid</v>
      </c>
      <c r="L605" s="5" t="str">
        <f aca="false">IF(ISNA(VLOOKUP(Table4[[#This Row],[warehouse_id]], tblwhouse[], tblwhouse[warehouse_name],FALSE() )), "Invalid", "Valid")</f>
        <v>Valid</v>
      </c>
    </row>
    <row r="606" customFormat="false" ht="15" hidden="false" customHeight="true" outlineLevel="0" collapsed="false">
      <c r="A606" s="1" t="n">
        <v>605</v>
      </c>
      <c r="B606" s="1" t="n">
        <v>2</v>
      </c>
      <c r="C606" s="1" t="n">
        <v>1902</v>
      </c>
      <c r="D606" s="1" t="s">
        <v>7692</v>
      </c>
      <c r="E606" s="1" t="n">
        <v>130</v>
      </c>
      <c r="F606" s="1" t="n">
        <v>34</v>
      </c>
      <c r="G606" s="1" t="n">
        <v>688.66</v>
      </c>
      <c r="H606" s="4" t="n">
        <v>45890.6009366204</v>
      </c>
      <c r="I6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605BT8409722190213034688.6645890.6009366204</v>
      </c>
      <c r="J606" s="1" t="n">
        <f aca="false">COUNTIF(I:I, $I606)</f>
        <v>1</v>
      </c>
      <c r="K606" s="1" t="str">
        <f aca="false">IF(ISNA(VLOOKUP(Table4[product_id], tblProducts[], tblProducts[product_name],FALSE() )), "Invalid", "Valid")</f>
        <v>Valid</v>
      </c>
      <c r="L606" s="5" t="str">
        <f aca="false">IF(ISNA(VLOOKUP(Table4[[#This Row],[warehouse_id]], tblwhouse[], tblwhouse[warehouse_name],FALSE() )), "Invalid", "Valid")</f>
        <v>Valid</v>
      </c>
    </row>
    <row r="607" customFormat="false" ht="15" hidden="false" customHeight="true" outlineLevel="0" collapsed="false">
      <c r="A607" s="1" t="n">
        <v>606</v>
      </c>
      <c r="B607" s="1" t="n">
        <v>1</v>
      </c>
      <c r="C607" s="1" t="n">
        <v>379</v>
      </c>
      <c r="D607" s="1" t="s">
        <v>7693</v>
      </c>
      <c r="E607" s="1" t="n">
        <v>174</v>
      </c>
      <c r="F607" s="1" t="n">
        <v>63</v>
      </c>
      <c r="G607" s="1" t="n">
        <v>388.33</v>
      </c>
      <c r="H607" s="4" t="n">
        <v>46212.6009366204</v>
      </c>
      <c r="I6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606BT176236137917463388.3346212.6009366204</v>
      </c>
      <c r="J607" s="1" t="n">
        <f aca="false">COUNTIF(I:I, $I607)</f>
        <v>1</v>
      </c>
      <c r="K607" s="1" t="str">
        <f aca="false">IF(ISNA(VLOOKUP(Table4[product_id], tblProducts[], tblProducts[product_name],FALSE() )), "Invalid", "Valid")</f>
        <v>Valid</v>
      </c>
      <c r="L607" s="5" t="str">
        <f aca="false">IF(ISNA(VLOOKUP(Table4[[#This Row],[warehouse_id]], tblwhouse[], tblwhouse[warehouse_name],FALSE() )), "Invalid", "Valid")</f>
        <v>Valid</v>
      </c>
    </row>
    <row r="608" customFormat="false" ht="15" hidden="false" customHeight="true" outlineLevel="0" collapsed="false">
      <c r="A608" s="1" t="n">
        <v>607</v>
      </c>
      <c r="B608" s="1" t="n">
        <v>2</v>
      </c>
      <c r="C608" s="1" t="n">
        <v>566</v>
      </c>
      <c r="D608" s="1" t="s">
        <v>7694</v>
      </c>
      <c r="E608" s="1" t="n">
        <v>275</v>
      </c>
      <c r="F608" s="1" t="n">
        <v>47</v>
      </c>
      <c r="G608" s="1" t="n">
        <v>502.34</v>
      </c>
      <c r="H608" s="4" t="n">
        <v>46189.6009366204</v>
      </c>
      <c r="I6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607BT971811256627547502.3446189.6009366204</v>
      </c>
      <c r="J608" s="1" t="n">
        <f aca="false">COUNTIF(I:I, $I608)</f>
        <v>1</v>
      </c>
      <c r="K608" s="1" t="str">
        <f aca="false">IF(ISNA(VLOOKUP(Table4[product_id], tblProducts[], tblProducts[product_name],FALSE() )), "Invalid", "Valid")</f>
        <v>Valid</v>
      </c>
      <c r="L608" s="5" t="str">
        <f aca="false">IF(ISNA(VLOOKUP(Table4[[#This Row],[warehouse_id]], tblwhouse[], tblwhouse[warehouse_name],FALSE() )), "Invalid", "Valid")</f>
        <v>Valid</v>
      </c>
    </row>
    <row r="609" customFormat="false" ht="15" hidden="false" customHeight="true" outlineLevel="0" collapsed="false">
      <c r="A609" s="1" t="n">
        <v>608</v>
      </c>
      <c r="B609" s="1" t="n">
        <v>3</v>
      </c>
      <c r="C609" s="1" t="n">
        <v>2961</v>
      </c>
      <c r="D609" s="1" t="s">
        <v>7695</v>
      </c>
      <c r="E609" s="1" t="n">
        <v>427</v>
      </c>
      <c r="F609" s="1" t="n">
        <v>29</v>
      </c>
      <c r="G609" s="1" t="n">
        <v>210.74</v>
      </c>
      <c r="H609" s="4" t="n">
        <v>45947.6009366204</v>
      </c>
      <c r="I6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608BT9796643296142729210.7445947.6009366204</v>
      </c>
      <c r="J609" s="1" t="n">
        <f aca="false">COUNTIF(I:I, $I609)</f>
        <v>1</v>
      </c>
      <c r="K609" s="1" t="str">
        <f aca="false">IF(ISNA(VLOOKUP(Table4[product_id], tblProducts[], tblProducts[product_name],FALSE() )), "Invalid", "Valid")</f>
        <v>Valid</v>
      </c>
      <c r="L609" s="5" t="str">
        <f aca="false">IF(ISNA(VLOOKUP(Table4[[#This Row],[warehouse_id]], tblwhouse[], tblwhouse[warehouse_name],FALSE() )), "Invalid", "Valid")</f>
        <v>Valid</v>
      </c>
    </row>
    <row r="610" customFormat="false" ht="15" hidden="false" customHeight="true" outlineLevel="0" collapsed="false">
      <c r="A610" s="1" t="n">
        <v>609</v>
      </c>
      <c r="B610" s="1" t="n">
        <v>1</v>
      </c>
      <c r="C610" s="1" t="n">
        <v>1606</v>
      </c>
      <c r="D610" s="1" t="s">
        <v>7696</v>
      </c>
      <c r="E610" s="1" t="n">
        <v>93</v>
      </c>
      <c r="F610" s="1" t="n">
        <v>52</v>
      </c>
      <c r="G610" s="1" t="n">
        <v>1475.04</v>
      </c>
      <c r="H610" s="4" t="n">
        <v>45878.6009366204</v>
      </c>
      <c r="I6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609BT2426821160693521475.0445878.6009366204</v>
      </c>
      <c r="J610" s="1" t="n">
        <f aca="false">COUNTIF(I:I, $I610)</f>
        <v>1</v>
      </c>
      <c r="K610" s="1" t="str">
        <f aca="false">IF(ISNA(VLOOKUP(Table4[product_id], tblProducts[], tblProducts[product_name],FALSE() )), "Invalid", "Valid")</f>
        <v>Valid</v>
      </c>
      <c r="L610" s="5" t="str">
        <f aca="false">IF(ISNA(VLOOKUP(Table4[[#This Row],[warehouse_id]], tblwhouse[], tblwhouse[warehouse_name],FALSE() )), "Invalid", "Valid")</f>
        <v>Valid</v>
      </c>
    </row>
    <row r="611" customFormat="false" ht="15" hidden="false" customHeight="true" outlineLevel="0" collapsed="false">
      <c r="A611" s="1" t="n">
        <v>610</v>
      </c>
      <c r="B611" s="1" t="n">
        <v>3</v>
      </c>
      <c r="C611" s="1" t="n">
        <v>58</v>
      </c>
      <c r="D611" s="1" t="s">
        <v>7697</v>
      </c>
      <c r="E611" s="1" t="n">
        <v>111</v>
      </c>
      <c r="F611" s="1" t="n">
        <v>42</v>
      </c>
      <c r="G611" s="1" t="n">
        <v>1031.48</v>
      </c>
      <c r="H611" s="4" t="n">
        <v>46183.6009366204</v>
      </c>
      <c r="I6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610BT400534358111421031.4846183.6009366204</v>
      </c>
      <c r="J611" s="1" t="n">
        <f aca="false">COUNTIF(I:I, $I611)</f>
        <v>1</v>
      </c>
      <c r="K611" s="1" t="str">
        <f aca="false">IF(ISNA(VLOOKUP(Table4[product_id], tblProducts[], tblProducts[product_name],FALSE() )), "Invalid", "Valid")</f>
        <v>Valid</v>
      </c>
      <c r="L611" s="5" t="str">
        <f aca="false">IF(ISNA(VLOOKUP(Table4[[#This Row],[warehouse_id]], tblwhouse[], tblwhouse[warehouse_name],FALSE() )), "Invalid", "Valid")</f>
        <v>Valid</v>
      </c>
    </row>
    <row r="612" customFormat="false" ht="15" hidden="false" customHeight="true" outlineLevel="0" collapsed="false">
      <c r="A612" s="1" t="n">
        <v>611</v>
      </c>
      <c r="B612" s="1" t="n">
        <v>2</v>
      </c>
      <c r="C612" s="1" t="n">
        <v>573</v>
      </c>
      <c r="D612" s="1" t="s">
        <v>7698</v>
      </c>
      <c r="E612" s="1" t="n">
        <v>127</v>
      </c>
      <c r="F612" s="1" t="n">
        <v>60</v>
      </c>
      <c r="G612" s="1" t="n">
        <v>961.19</v>
      </c>
      <c r="H612" s="4" t="n">
        <v>45991.6009366204</v>
      </c>
      <c r="I6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611BT965274257312760961.1945991.6009366204</v>
      </c>
      <c r="J612" s="1" t="n">
        <f aca="false">COUNTIF(I:I, $I612)</f>
        <v>1</v>
      </c>
      <c r="K612" s="1" t="str">
        <f aca="false">IF(ISNA(VLOOKUP(Table4[product_id], tblProducts[], tblProducts[product_name],FALSE() )), "Invalid", "Valid")</f>
        <v>Valid</v>
      </c>
      <c r="L612" s="5" t="str">
        <f aca="false">IF(ISNA(VLOOKUP(Table4[[#This Row],[warehouse_id]], tblwhouse[], tblwhouse[warehouse_name],FALSE() )), "Invalid", "Valid")</f>
        <v>Valid</v>
      </c>
    </row>
    <row r="613" customFormat="false" ht="15" hidden="false" customHeight="true" outlineLevel="0" collapsed="false">
      <c r="A613" s="1" t="n">
        <v>612</v>
      </c>
      <c r="B613" s="1" t="n">
        <v>1</v>
      </c>
      <c r="C613" s="1" t="n">
        <v>2938</v>
      </c>
      <c r="D613" s="1" t="s">
        <v>7699</v>
      </c>
      <c r="E613" s="1" t="n">
        <v>321</v>
      </c>
      <c r="F613" s="1" t="n">
        <v>61</v>
      </c>
      <c r="G613" s="1" t="n">
        <v>851.27</v>
      </c>
      <c r="H613" s="4" t="n">
        <v>46190.6009366204</v>
      </c>
      <c r="I6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612BT7816641293832161851.2746190.6009366204</v>
      </c>
      <c r="J613" s="1" t="n">
        <f aca="false">COUNTIF(I:I, $I613)</f>
        <v>1</v>
      </c>
      <c r="K613" s="1" t="str">
        <f aca="false">IF(ISNA(VLOOKUP(Table4[product_id], tblProducts[], tblProducts[product_name],FALSE() )), "Invalid", "Valid")</f>
        <v>Valid</v>
      </c>
      <c r="L613" s="5" t="str">
        <f aca="false">IF(ISNA(VLOOKUP(Table4[[#This Row],[warehouse_id]], tblwhouse[], tblwhouse[warehouse_name],FALSE() )), "Invalid", "Valid")</f>
        <v>Valid</v>
      </c>
    </row>
    <row r="614" customFormat="false" ht="15" hidden="false" customHeight="true" outlineLevel="0" collapsed="false">
      <c r="A614" s="1" t="n">
        <v>613</v>
      </c>
      <c r="B614" s="1" t="n">
        <v>4</v>
      </c>
      <c r="C614" s="1" t="n">
        <v>2309</v>
      </c>
      <c r="D614" s="1" t="s">
        <v>7700</v>
      </c>
      <c r="E614" s="1" t="n">
        <v>448</v>
      </c>
      <c r="F614" s="1" t="n">
        <v>27</v>
      </c>
      <c r="G614" s="1" t="n">
        <v>1151.98</v>
      </c>
      <c r="H614" s="4" t="n">
        <v>46055.6009366204</v>
      </c>
      <c r="I6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613BT36419442309448271151.9846055.6009366204</v>
      </c>
      <c r="J614" s="1" t="n">
        <f aca="false">COUNTIF(I:I, $I614)</f>
        <v>1</v>
      </c>
      <c r="K614" s="1" t="str">
        <f aca="false">IF(ISNA(VLOOKUP(Table4[product_id], tblProducts[], tblProducts[product_name],FALSE() )), "Invalid", "Valid")</f>
        <v>Valid</v>
      </c>
      <c r="L614" s="5" t="str">
        <f aca="false">IF(ISNA(VLOOKUP(Table4[[#This Row],[warehouse_id]], tblwhouse[], tblwhouse[warehouse_name],FALSE() )), "Invalid", "Valid")</f>
        <v>Valid</v>
      </c>
    </row>
    <row r="615" customFormat="false" ht="15" hidden="false" customHeight="true" outlineLevel="0" collapsed="false">
      <c r="A615" s="1" t="n">
        <v>614</v>
      </c>
      <c r="B615" s="1" t="n">
        <v>2</v>
      </c>
      <c r="C615" s="1" t="n">
        <v>839</v>
      </c>
      <c r="D615" s="1" t="s">
        <v>7701</v>
      </c>
      <c r="E615" s="1" t="n">
        <v>475</v>
      </c>
      <c r="F615" s="1" t="n">
        <v>64</v>
      </c>
      <c r="G615" s="1" t="n">
        <v>298.76</v>
      </c>
      <c r="H615" s="4" t="n">
        <v>46188.6009366204</v>
      </c>
      <c r="I6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614BT508139283947564298.7646188.6009366204</v>
      </c>
      <c r="J615" s="1" t="n">
        <f aca="false">COUNTIF(I:I, $I615)</f>
        <v>1</v>
      </c>
      <c r="K615" s="1" t="str">
        <f aca="false">IF(ISNA(VLOOKUP(Table4[product_id], tblProducts[], tblProducts[product_name],FALSE() )), "Invalid", "Valid")</f>
        <v>Valid</v>
      </c>
      <c r="L615" s="5" t="str">
        <f aca="false">IF(ISNA(VLOOKUP(Table4[[#This Row],[warehouse_id]], tblwhouse[], tblwhouse[warehouse_name],FALSE() )), "Invalid", "Valid")</f>
        <v>Valid</v>
      </c>
    </row>
    <row r="616" customFormat="false" ht="15" hidden="false" customHeight="true" outlineLevel="0" collapsed="false">
      <c r="A616" s="1" t="n">
        <v>615</v>
      </c>
      <c r="B616" s="1" t="n">
        <v>2</v>
      </c>
      <c r="C616" s="1" t="n">
        <v>9</v>
      </c>
      <c r="D616" s="1" t="s">
        <v>7702</v>
      </c>
      <c r="E616" s="1" t="n">
        <v>94</v>
      </c>
      <c r="F616" s="1" t="n">
        <v>59</v>
      </c>
      <c r="G616" s="1" t="n">
        <v>654.9</v>
      </c>
      <c r="H616" s="4" t="n">
        <v>45869.6009366204</v>
      </c>
      <c r="I6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615BT737469299459654.945869.6009366204</v>
      </c>
      <c r="J616" s="1" t="n">
        <f aca="false">COUNTIF(I:I, $I616)</f>
        <v>1</v>
      </c>
      <c r="K616" s="1" t="str">
        <f aca="false">IF(ISNA(VLOOKUP(Table4[product_id], tblProducts[], tblProducts[product_name],FALSE() )), "Invalid", "Valid")</f>
        <v>Valid</v>
      </c>
      <c r="L616" s="5" t="str">
        <f aca="false">IF(ISNA(VLOOKUP(Table4[[#This Row],[warehouse_id]], tblwhouse[], tblwhouse[warehouse_name],FALSE() )), "Invalid", "Valid")</f>
        <v>Valid</v>
      </c>
    </row>
    <row r="617" customFormat="false" ht="15" hidden="false" customHeight="true" outlineLevel="0" collapsed="false">
      <c r="A617" s="1" t="n">
        <v>616</v>
      </c>
      <c r="B617" s="1" t="n">
        <v>2</v>
      </c>
      <c r="C617" s="1" t="n">
        <v>2878</v>
      </c>
      <c r="D617" s="1" t="s">
        <v>7703</v>
      </c>
      <c r="E617" s="1" t="n">
        <v>123</v>
      </c>
      <c r="F617" s="1" t="n">
        <v>53</v>
      </c>
      <c r="G617" s="1" t="n">
        <v>607.83</v>
      </c>
      <c r="H617" s="4" t="n">
        <v>45983.6009366204</v>
      </c>
      <c r="I6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616BT7799512287812353607.8345983.6009366204</v>
      </c>
      <c r="J617" s="1" t="n">
        <f aca="false">COUNTIF(I:I, $I617)</f>
        <v>1</v>
      </c>
      <c r="K617" s="1" t="str">
        <f aca="false">IF(ISNA(VLOOKUP(Table4[product_id], tblProducts[], tblProducts[product_name],FALSE() )), "Invalid", "Valid")</f>
        <v>Valid</v>
      </c>
      <c r="L617" s="5" t="str">
        <f aca="false">IF(ISNA(VLOOKUP(Table4[[#This Row],[warehouse_id]], tblwhouse[], tblwhouse[warehouse_name],FALSE() )), "Invalid", "Valid")</f>
        <v>Valid</v>
      </c>
    </row>
    <row r="618" customFormat="false" ht="15" hidden="false" customHeight="true" outlineLevel="0" collapsed="false">
      <c r="A618" s="1" t="n">
        <v>617</v>
      </c>
      <c r="B618" s="1" t="n">
        <v>3</v>
      </c>
      <c r="C618" s="1" t="n">
        <v>27</v>
      </c>
      <c r="D618" s="1" t="s">
        <v>7704</v>
      </c>
      <c r="E618" s="1" t="n">
        <v>284</v>
      </c>
      <c r="F618" s="1" t="n">
        <v>25</v>
      </c>
      <c r="G618" s="1" t="n">
        <v>1168.04</v>
      </c>
      <c r="H618" s="4" t="n">
        <v>46048.6009366204</v>
      </c>
      <c r="I6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617BT210010327284251168.0446048.6009366204</v>
      </c>
      <c r="J618" s="1" t="n">
        <f aca="false">COUNTIF(I:I, $I618)</f>
        <v>1</v>
      </c>
      <c r="K618" s="1" t="str">
        <f aca="false">IF(ISNA(VLOOKUP(Table4[product_id], tblProducts[], tblProducts[product_name],FALSE() )), "Invalid", "Valid")</f>
        <v>Valid</v>
      </c>
      <c r="L618" s="5" t="str">
        <f aca="false">IF(ISNA(VLOOKUP(Table4[[#This Row],[warehouse_id]], tblwhouse[], tblwhouse[warehouse_name],FALSE() )), "Invalid", "Valid")</f>
        <v>Valid</v>
      </c>
    </row>
    <row r="619" customFormat="false" ht="15" hidden="false" customHeight="true" outlineLevel="0" collapsed="false">
      <c r="A619" s="1" t="n">
        <v>618</v>
      </c>
      <c r="B619" s="1" t="n">
        <v>1</v>
      </c>
      <c r="C619" s="1" t="n">
        <v>506</v>
      </c>
      <c r="D619" s="1" t="s">
        <v>7705</v>
      </c>
      <c r="E619" s="1" t="n">
        <v>265</v>
      </c>
      <c r="F619" s="1" t="n">
        <v>45</v>
      </c>
      <c r="G619" s="1" t="n">
        <v>1230.66</v>
      </c>
      <c r="H619" s="4" t="n">
        <v>46205.6009366204</v>
      </c>
      <c r="I6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618BT3108521506265451230.6646205.6009366204</v>
      </c>
      <c r="J619" s="1" t="n">
        <f aca="false">COUNTIF(I:I, $I619)</f>
        <v>1</v>
      </c>
      <c r="K619" s="1" t="str">
        <f aca="false">IF(ISNA(VLOOKUP(Table4[product_id], tblProducts[], tblProducts[product_name],FALSE() )), "Invalid", "Valid")</f>
        <v>Valid</v>
      </c>
      <c r="L619" s="5" t="str">
        <f aca="false">IF(ISNA(VLOOKUP(Table4[[#This Row],[warehouse_id]], tblwhouse[], tblwhouse[warehouse_name],FALSE() )), "Invalid", "Valid")</f>
        <v>Valid</v>
      </c>
    </row>
    <row r="620" customFormat="false" ht="15" hidden="false" customHeight="true" outlineLevel="0" collapsed="false">
      <c r="A620" s="1" t="n">
        <v>619</v>
      </c>
      <c r="B620" s="1" t="n">
        <v>4</v>
      </c>
      <c r="C620" s="1" t="n">
        <v>2149</v>
      </c>
      <c r="D620" s="1" t="s">
        <v>7706</v>
      </c>
      <c r="E620" s="1" t="n">
        <v>205</v>
      </c>
      <c r="F620" s="1" t="n">
        <v>37</v>
      </c>
      <c r="G620" s="1" t="n">
        <v>1170.53</v>
      </c>
      <c r="H620" s="4" t="n">
        <v>46167.6009366204</v>
      </c>
      <c r="I6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619BT55552542149205371170.5346167.6009366204</v>
      </c>
      <c r="J620" s="1" t="n">
        <f aca="false">COUNTIF(I:I, $I620)</f>
        <v>1</v>
      </c>
      <c r="K620" s="1" t="str">
        <f aca="false">IF(ISNA(VLOOKUP(Table4[product_id], tblProducts[], tblProducts[product_name],FALSE() )), "Invalid", "Valid")</f>
        <v>Valid</v>
      </c>
      <c r="L620" s="5" t="str">
        <f aca="false">IF(ISNA(VLOOKUP(Table4[[#This Row],[warehouse_id]], tblwhouse[], tblwhouse[warehouse_name],FALSE() )), "Invalid", "Valid")</f>
        <v>Valid</v>
      </c>
    </row>
    <row r="621" customFormat="false" ht="15" hidden="false" customHeight="true" outlineLevel="0" collapsed="false">
      <c r="A621" s="1" t="n">
        <v>620</v>
      </c>
      <c r="B621" s="1" t="n">
        <v>2</v>
      </c>
      <c r="C621" s="1" t="n">
        <v>763</v>
      </c>
      <c r="D621" s="1" t="s">
        <v>7707</v>
      </c>
      <c r="E621" s="1" t="n">
        <v>345</v>
      </c>
      <c r="F621" s="1" t="n">
        <v>23</v>
      </c>
      <c r="G621" s="1" t="n">
        <v>543.53</v>
      </c>
      <c r="H621" s="4" t="n">
        <v>45864.6009366204</v>
      </c>
      <c r="I6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620BT840111276334523543.5345864.6009366204</v>
      </c>
      <c r="J621" s="1" t="n">
        <f aca="false">COUNTIF(I:I, $I621)</f>
        <v>1</v>
      </c>
      <c r="K621" s="1" t="str">
        <f aca="false">IF(ISNA(VLOOKUP(Table4[product_id], tblProducts[], tblProducts[product_name],FALSE() )), "Invalid", "Valid")</f>
        <v>Valid</v>
      </c>
      <c r="L621" s="5" t="str">
        <f aca="false">IF(ISNA(VLOOKUP(Table4[[#This Row],[warehouse_id]], tblwhouse[], tblwhouse[warehouse_name],FALSE() )), "Invalid", "Valid")</f>
        <v>Valid</v>
      </c>
    </row>
    <row r="622" customFormat="false" ht="15" hidden="false" customHeight="true" outlineLevel="0" collapsed="false">
      <c r="A622" s="1" t="n">
        <v>621</v>
      </c>
      <c r="B622" s="1" t="n">
        <v>3</v>
      </c>
      <c r="C622" s="1" t="n">
        <v>1697</v>
      </c>
      <c r="D622" s="1" t="s">
        <v>7708</v>
      </c>
      <c r="E622" s="1" t="n">
        <v>402</v>
      </c>
      <c r="F622" s="1" t="n">
        <v>79</v>
      </c>
      <c r="G622" s="1" t="n">
        <v>391.74</v>
      </c>
      <c r="H622" s="4" t="n">
        <v>45936.6009366204</v>
      </c>
      <c r="I6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621BT5873083169740279391.7445936.6009366204</v>
      </c>
      <c r="J622" s="1" t="n">
        <f aca="false">COUNTIF(I:I, $I622)</f>
        <v>1</v>
      </c>
      <c r="K622" s="1" t="str">
        <f aca="false">IF(ISNA(VLOOKUP(Table4[product_id], tblProducts[], tblProducts[product_name],FALSE() )), "Invalid", "Valid")</f>
        <v>Valid</v>
      </c>
      <c r="L622" s="5" t="str">
        <f aca="false">IF(ISNA(VLOOKUP(Table4[[#This Row],[warehouse_id]], tblwhouse[], tblwhouse[warehouse_name],FALSE() )), "Invalid", "Valid")</f>
        <v>Valid</v>
      </c>
    </row>
    <row r="623" customFormat="false" ht="15" hidden="false" customHeight="true" outlineLevel="0" collapsed="false">
      <c r="A623" s="1" t="n">
        <v>622</v>
      </c>
      <c r="B623" s="1" t="n">
        <v>3</v>
      </c>
      <c r="C623" s="1" t="n">
        <v>489</v>
      </c>
      <c r="D623" s="1" t="s">
        <v>7709</v>
      </c>
      <c r="E623" s="1" t="n">
        <v>32</v>
      </c>
      <c r="F623" s="1" t="n">
        <v>69</v>
      </c>
      <c r="G623" s="1" t="n">
        <v>1209.45</v>
      </c>
      <c r="H623" s="4" t="n">
        <v>46204.6009366204</v>
      </c>
      <c r="I6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622BT405333348932691209.4546204.6009366204</v>
      </c>
      <c r="J623" s="1" t="n">
        <f aca="false">COUNTIF(I:I, $I623)</f>
        <v>1</v>
      </c>
      <c r="K623" s="1" t="str">
        <f aca="false">IF(ISNA(VLOOKUP(Table4[product_id], tblProducts[], tblProducts[product_name],FALSE() )), "Invalid", "Valid")</f>
        <v>Valid</v>
      </c>
      <c r="L623" s="5" t="str">
        <f aca="false">IF(ISNA(VLOOKUP(Table4[[#This Row],[warehouse_id]], tblwhouse[], tblwhouse[warehouse_name],FALSE() )), "Invalid", "Valid")</f>
        <v>Valid</v>
      </c>
    </row>
    <row r="624" customFormat="false" ht="15" hidden="false" customHeight="true" outlineLevel="0" collapsed="false">
      <c r="A624" s="1" t="n">
        <v>623</v>
      </c>
      <c r="B624" s="1" t="n">
        <v>3</v>
      </c>
      <c r="C624" s="1" t="n">
        <v>1245</v>
      </c>
      <c r="D624" s="1" t="s">
        <v>7710</v>
      </c>
      <c r="E624" s="1" t="n">
        <v>53</v>
      </c>
      <c r="F624" s="1" t="n">
        <v>69</v>
      </c>
      <c r="G624" s="1" t="n">
        <v>477.64</v>
      </c>
      <c r="H624" s="4" t="n">
        <v>45890.6009366204</v>
      </c>
      <c r="I6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623BT439869312455369477.6445890.6009366204</v>
      </c>
      <c r="J624" s="1" t="n">
        <f aca="false">COUNTIF(I:I, $I624)</f>
        <v>1</v>
      </c>
      <c r="K624" s="1" t="str">
        <f aca="false">IF(ISNA(VLOOKUP(Table4[product_id], tblProducts[], tblProducts[product_name],FALSE() )), "Invalid", "Valid")</f>
        <v>Valid</v>
      </c>
      <c r="L624" s="5" t="str">
        <f aca="false">IF(ISNA(VLOOKUP(Table4[[#This Row],[warehouse_id]], tblwhouse[], tblwhouse[warehouse_name],FALSE() )), "Invalid", "Valid")</f>
        <v>Valid</v>
      </c>
    </row>
    <row r="625" customFormat="false" ht="15" hidden="false" customHeight="true" outlineLevel="0" collapsed="false">
      <c r="A625" s="1" t="n">
        <v>624</v>
      </c>
      <c r="B625" s="1" t="n">
        <v>4</v>
      </c>
      <c r="C625" s="1" t="n">
        <v>2953</v>
      </c>
      <c r="D625" s="1" t="s">
        <v>7711</v>
      </c>
      <c r="E625" s="1" t="n">
        <v>311</v>
      </c>
      <c r="F625" s="1" t="n">
        <v>44</v>
      </c>
      <c r="G625" s="1" t="n">
        <v>560.61</v>
      </c>
      <c r="H625" s="4" t="n">
        <v>46166.6009366204</v>
      </c>
      <c r="I6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624BT9119154295331144560.6146166.6009366204</v>
      </c>
      <c r="J625" s="1" t="n">
        <f aca="false">COUNTIF(I:I, $I625)</f>
        <v>1</v>
      </c>
      <c r="K625" s="1" t="str">
        <f aca="false">IF(ISNA(VLOOKUP(Table4[product_id], tblProducts[], tblProducts[product_name],FALSE() )), "Invalid", "Valid")</f>
        <v>Valid</v>
      </c>
      <c r="L625" s="5" t="str">
        <f aca="false">IF(ISNA(VLOOKUP(Table4[[#This Row],[warehouse_id]], tblwhouse[], tblwhouse[warehouse_name],FALSE() )), "Invalid", "Valid")</f>
        <v>Valid</v>
      </c>
    </row>
    <row r="626" customFormat="false" ht="15" hidden="false" customHeight="true" outlineLevel="0" collapsed="false">
      <c r="A626" s="1" t="n">
        <v>625</v>
      </c>
      <c r="B626" s="1" t="n">
        <v>2</v>
      </c>
      <c r="C626" s="1" t="n">
        <v>1158</v>
      </c>
      <c r="D626" s="1" t="s">
        <v>7712</v>
      </c>
      <c r="E626" s="1" t="n">
        <v>312</v>
      </c>
      <c r="F626" s="1" t="n">
        <v>23</v>
      </c>
      <c r="G626" s="1" t="n">
        <v>1163.59</v>
      </c>
      <c r="H626" s="4" t="n">
        <v>46041.6009366204</v>
      </c>
      <c r="I6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625BT39004221158312231163.5946041.6009366204</v>
      </c>
      <c r="J626" s="1" t="n">
        <f aca="false">COUNTIF(I:I, $I626)</f>
        <v>1</v>
      </c>
      <c r="K626" s="1" t="str">
        <f aca="false">IF(ISNA(VLOOKUP(Table4[product_id], tblProducts[], tblProducts[product_name],FALSE() )), "Invalid", "Valid")</f>
        <v>Valid</v>
      </c>
      <c r="L626" s="5" t="str">
        <f aca="false">IF(ISNA(VLOOKUP(Table4[[#This Row],[warehouse_id]], tblwhouse[], tblwhouse[warehouse_name],FALSE() )), "Invalid", "Valid")</f>
        <v>Valid</v>
      </c>
    </row>
    <row r="627" customFormat="false" ht="15" hidden="false" customHeight="true" outlineLevel="0" collapsed="false">
      <c r="A627" s="1" t="n">
        <v>626</v>
      </c>
      <c r="B627" s="1" t="n">
        <v>1</v>
      </c>
      <c r="C627" s="1" t="n">
        <v>2634</v>
      </c>
      <c r="D627" s="1" t="s">
        <v>7713</v>
      </c>
      <c r="E627" s="1" t="n">
        <v>117</v>
      </c>
      <c r="F627" s="1" t="n">
        <v>55</v>
      </c>
      <c r="G627" s="1" t="n">
        <v>287.42</v>
      </c>
      <c r="H627" s="4" t="n">
        <v>46148.6009366204</v>
      </c>
      <c r="I6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626BT5536301263411755287.4246148.6009366204</v>
      </c>
      <c r="J627" s="1" t="n">
        <f aca="false">COUNTIF(I:I, $I627)</f>
        <v>1</v>
      </c>
      <c r="K627" s="1" t="str">
        <f aca="false">IF(ISNA(VLOOKUP(Table4[product_id], tblProducts[], tblProducts[product_name],FALSE() )), "Invalid", "Valid")</f>
        <v>Valid</v>
      </c>
      <c r="L627" s="5" t="str">
        <f aca="false">IF(ISNA(VLOOKUP(Table4[[#This Row],[warehouse_id]], tblwhouse[], tblwhouse[warehouse_name],FALSE() )), "Invalid", "Valid")</f>
        <v>Valid</v>
      </c>
    </row>
    <row r="628" customFormat="false" ht="15" hidden="false" customHeight="true" outlineLevel="0" collapsed="false">
      <c r="A628" s="1" t="n">
        <v>627</v>
      </c>
      <c r="B628" s="1" t="n">
        <v>2</v>
      </c>
      <c r="C628" s="1" t="n">
        <v>479</v>
      </c>
      <c r="D628" s="1" t="s">
        <v>7714</v>
      </c>
      <c r="E628" s="1" t="n">
        <v>45</v>
      </c>
      <c r="F628" s="1" t="n">
        <v>20</v>
      </c>
      <c r="G628" s="1" t="n">
        <v>1036.65</v>
      </c>
      <c r="H628" s="4" t="n">
        <v>46135.6009366204</v>
      </c>
      <c r="I6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627BT732931247945201036.6546135.6009366204</v>
      </c>
      <c r="J628" s="1" t="n">
        <f aca="false">COUNTIF(I:I, $I628)</f>
        <v>1</v>
      </c>
      <c r="K628" s="1" t="str">
        <f aca="false">IF(ISNA(VLOOKUP(Table4[product_id], tblProducts[], tblProducts[product_name],FALSE() )), "Invalid", "Valid")</f>
        <v>Valid</v>
      </c>
      <c r="L628" s="5" t="str">
        <f aca="false">IF(ISNA(VLOOKUP(Table4[[#This Row],[warehouse_id]], tblwhouse[], tblwhouse[warehouse_name],FALSE() )), "Invalid", "Valid")</f>
        <v>Valid</v>
      </c>
    </row>
    <row r="629" customFormat="false" ht="15" hidden="false" customHeight="true" outlineLevel="0" collapsed="false">
      <c r="A629" s="1" t="n">
        <v>628</v>
      </c>
      <c r="B629" s="1" t="n">
        <v>3</v>
      </c>
      <c r="C629" s="1" t="n">
        <v>1089</v>
      </c>
      <c r="D629" s="1" t="s">
        <v>7715</v>
      </c>
      <c r="E629" s="1" t="n">
        <v>18</v>
      </c>
      <c r="F629" s="1" t="n">
        <v>71</v>
      </c>
      <c r="G629" s="1" t="n">
        <v>1128.72</v>
      </c>
      <c r="H629" s="4" t="n">
        <v>45971.6009366204</v>
      </c>
      <c r="I6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628BT5418183108918711128.7245971.6009366204</v>
      </c>
      <c r="J629" s="1" t="n">
        <f aca="false">COUNTIF(I:I, $I629)</f>
        <v>1</v>
      </c>
      <c r="K629" s="1" t="str">
        <f aca="false">IF(ISNA(VLOOKUP(Table4[product_id], tblProducts[], tblProducts[product_name],FALSE() )), "Invalid", "Valid")</f>
        <v>Valid</v>
      </c>
      <c r="L629" s="5" t="str">
        <f aca="false">IF(ISNA(VLOOKUP(Table4[[#This Row],[warehouse_id]], tblwhouse[], tblwhouse[warehouse_name],FALSE() )), "Invalid", "Valid")</f>
        <v>Valid</v>
      </c>
    </row>
    <row r="630" customFormat="false" ht="15" hidden="false" customHeight="true" outlineLevel="0" collapsed="false">
      <c r="A630" s="1" t="n">
        <v>629</v>
      </c>
      <c r="B630" s="1" t="n">
        <v>3</v>
      </c>
      <c r="C630" s="1" t="n">
        <v>2533</v>
      </c>
      <c r="D630" s="1" t="s">
        <v>7716</v>
      </c>
      <c r="E630" s="1" t="n">
        <v>347</v>
      </c>
      <c r="F630" s="1" t="n">
        <v>24</v>
      </c>
      <c r="G630" s="1" t="n">
        <v>173.18</v>
      </c>
      <c r="H630" s="4" t="n">
        <v>46023.6009366204</v>
      </c>
      <c r="I6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629BT1919603253334724173.1846023.6009366204</v>
      </c>
      <c r="J630" s="1" t="n">
        <f aca="false">COUNTIF(I:I, $I630)</f>
        <v>1</v>
      </c>
      <c r="K630" s="1" t="str">
        <f aca="false">IF(ISNA(VLOOKUP(Table4[product_id], tblProducts[], tblProducts[product_name],FALSE() )), "Invalid", "Valid")</f>
        <v>Valid</v>
      </c>
      <c r="L630" s="5" t="str">
        <f aca="false">IF(ISNA(VLOOKUP(Table4[[#This Row],[warehouse_id]], tblwhouse[], tblwhouse[warehouse_name],FALSE() )), "Invalid", "Valid")</f>
        <v>Valid</v>
      </c>
    </row>
    <row r="631" customFormat="false" ht="15" hidden="false" customHeight="true" outlineLevel="0" collapsed="false">
      <c r="A631" s="1" t="n">
        <v>630</v>
      </c>
      <c r="B631" s="1" t="n">
        <v>4</v>
      </c>
      <c r="C631" s="1" t="n">
        <v>917</v>
      </c>
      <c r="D631" s="1" t="s">
        <v>7717</v>
      </c>
      <c r="E631" s="1" t="n">
        <v>296</v>
      </c>
      <c r="F631" s="1" t="n">
        <v>65</v>
      </c>
      <c r="G631" s="1" t="n">
        <v>115.89</v>
      </c>
      <c r="H631" s="4" t="n">
        <v>45912.6009366204</v>
      </c>
      <c r="I6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630BT607540491729665115.8945912.6009366204</v>
      </c>
      <c r="J631" s="1" t="n">
        <f aca="false">COUNTIF(I:I, $I631)</f>
        <v>1</v>
      </c>
      <c r="K631" s="1" t="str">
        <f aca="false">IF(ISNA(VLOOKUP(Table4[product_id], tblProducts[], tblProducts[product_name],FALSE() )), "Invalid", "Valid")</f>
        <v>Valid</v>
      </c>
      <c r="L631" s="5" t="str">
        <f aca="false">IF(ISNA(VLOOKUP(Table4[[#This Row],[warehouse_id]], tblwhouse[], tblwhouse[warehouse_name],FALSE() )), "Invalid", "Valid")</f>
        <v>Valid</v>
      </c>
    </row>
    <row r="632" customFormat="false" ht="15" hidden="false" customHeight="true" outlineLevel="0" collapsed="false">
      <c r="A632" s="1" t="n">
        <v>631</v>
      </c>
      <c r="B632" s="1" t="n">
        <v>2</v>
      </c>
      <c r="C632" s="1" t="n">
        <v>1526</v>
      </c>
      <c r="D632" s="1" t="s">
        <v>7718</v>
      </c>
      <c r="E632" s="1" t="n">
        <v>468</v>
      </c>
      <c r="F632" s="1" t="n">
        <v>67</v>
      </c>
      <c r="G632" s="1" t="n">
        <v>838.16</v>
      </c>
      <c r="H632" s="4" t="n">
        <v>45910.6009366204</v>
      </c>
      <c r="I6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631BT1844152152646867838.1645910.6009366204</v>
      </c>
      <c r="J632" s="1" t="n">
        <f aca="false">COUNTIF(I:I, $I632)</f>
        <v>1</v>
      </c>
      <c r="K632" s="1" t="str">
        <f aca="false">IF(ISNA(VLOOKUP(Table4[product_id], tblProducts[], tblProducts[product_name],FALSE() )), "Invalid", "Valid")</f>
        <v>Valid</v>
      </c>
      <c r="L632" s="5" t="str">
        <f aca="false">IF(ISNA(VLOOKUP(Table4[[#This Row],[warehouse_id]], tblwhouse[], tblwhouse[warehouse_name],FALSE() )), "Invalid", "Valid")</f>
        <v>Valid</v>
      </c>
    </row>
    <row r="633" customFormat="false" ht="15" hidden="false" customHeight="true" outlineLevel="0" collapsed="false">
      <c r="A633" s="1" t="n">
        <v>632</v>
      </c>
      <c r="B633" s="1" t="n">
        <v>3</v>
      </c>
      <c r="C633" s="1" t="n">
        <v>1692</v>
      </c>
      <c r="D633" s="1" t="s">
        <v>7719</v>
      </c>
      <c r="E633" s="1" t="n">
        <v>278</v>
      </c>
      <c r="F633" s="1" t="n">
        <v>21</v>
      </c>
      <c r="G633" s="1" t="n">
        <v>966.18</v>
      </c>
      <c r="H633" s="4" t="n">
        <v>46083.6009366204</v>
      </c>
      <c r="I6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632BT6085493169227821966.1846083.6009366204</v>
      </c>
      <c r="J633" s="1" t="n">
        <f aca="false">COUNTIF(I:I, $I633)</f>
        <v>1</v>
      </c>
      <c r="K633" s="1" t="str">
        <f aca="false">IF(ISNA(VLOOKUP(Table4[product_id], tblProducts[], tblProducts[product_name],FALSE() )), "Invalid", "Valid")</f>
        <v>Valid</v>
      </c>
      <c r="L633" s="5" t="str">
        <f aca="false">IF(ISNA(VLOOKUP(Table4[[#This Row],[warehouse_id]], tblwhouse[], tblwhouse[warehouse_name],FALSE() )), "Invalid", "Valid")</f>
        <v>Valid</v>
      </c>
    </row>
    <row r="634" customFormat="false" ht="15" hidden="false" customHeight="true" outlineLevel="0" collapsed="false">
      <c r="A634" s="1" t="n">
        <v>633</v>
      </c>
      <c r="B634" s="1" t="n">
        <v>2</v>
      </c>
      <c r="C634" s="1" t="n">
        <v>1799</v>
      </c>
      <c r="D634" s="1" t="s">
        <v>7720</v>
      </c>
      <c r="E634" s="1" t="n">
        <v>160</v>
      </c>
      <c r="F634" s="1" t="n">
        <v>29</v>
      </c>
      <c r="G634" s="1" t="n">
        <v>410.49</v>
      </c>
      <c r="H634" s="4" t="n">
        <v>46188.6009366204</v>
      </c>
      <c r="I6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633BT3798492179916029410.4946188.6009366204</v>
      </c>
      <c r="J634" s="1" t="n">
        <f aca="false">COUNTIF(I:I, $I634)</f>
        <v>1</v>
      </c>
      <c r="K634" s="1" t="str">
        <f aca="false">IF(ISNA(VLOOKUP(Table4[product_id], tblProducts[], tblProducts[product_name],FALSE() )), "Invalid", "Valid")</f>
        <v>Valid</v>
      </c>
      <c r="L634" s="5" t="str">
        <f aca="false">IF(ISNA(VLOOKUP(Table4[[#This Row],[warehouse_id]], tblwhouse[], tblwhouse[warehouse_name],FALSE() )), "Invalid", "Valid")</f>
        <v>Valid</v>
      </c>
    </row>
    <row r="635" customFormat="false" ht="15" hidden="false" customHeight="true" outlineLevel="0" collapsed="false">
      <c r="A635" s="1" t="n">
        <v>634</v>
      </c>
      <c r="B635" s="1" t="n">
        <v>2</v>
      </c>
      <c r="C635" s="1" t="n">
        <v>213</v>
      </c>
      <c r="D635" s="1" t="s">
        <v>7721</v>
      </c>
      <c r="E635" s="1" t="n">
        <v>78</v>
      </c>
      <c r="F635" s="1" t="n">
        <v>60</v>
      </c>
      <c r="G635" s="1" t="n">
        <v>1070.82</v>
      </c>
      <c r="H635" s="4" t="n">
        <v>46030.6009366204</v>
      </c>
      <c r="I6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634BT287321221378601070.8246030.6009366204</v>
      </c>
      <c r="J635" s="1" t="n">
        <f aca="false">COUNTIF(I:I, $I635)</f>
        <v>1</v>
      </c>
      <c r="K635" s="1" t="str">
        <f aca="false">IF(ISNA(VLOOKUP(Table4[product_id], tblProducts[], tblProducts[product_name],FALSE() )), "Invalid", "Valid")</f>
        <v>Valid</v>
      </c>
      <c r="L635" s="5" t="str">
        <f aca="false">IF(ISNA(VLOOKUP(Table4[[#This Row],[warehouse_id]], tblwhouse[], tblwhouse[warehouse_name],FALSE() )), "Invalid", "Valid")</f>
        <v>Valid</v>
      </c>
    </row>
    <row r="636" customFormat="false" ht="15" hidden="false" customHeight="true" outlineLevel="0" collapsed="false">
      <c r="A636" s="1" t="n">
        <v>635</v>
      </c>
      <c r="B636" s="1" t="n">
        <v>4</v>
      </c>
      <c r="C636" s="1" t="n">
        <v>2385</v>
      </c>
      <c r="D636" s="1" t="s">
        <v>7722</v>
      </c>
      <c r="E636" s="1" t="n">
        <v>21</v>
      </c>
      <c r="F636" s="1" t="n">
        <v>32</v>
      </c>
      <c r="G636" s="1" t="n">
        <v>391.74</v>
      </c>
      <c r="H636" s="4" t="n">
        <v>45929.6009366204</v>
      </c>
      <c r="I6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635BT219548423852132391.7445929.6009366204</v>
      </c>
      <c r="J636" s="1" t="n">
        <f aca="false">COUNTIF(I:I, $I636)</f>
        <v>1</v>
      </c>
      <c r="K636" s="1" t="str">
        <f aca="false">IF(ISNA(VLOOKUP(Table4[product_id], tblProducts[], tblProducts[product_name],FALSE() )), "Invalid", "Valid")</f>
        <v>Valid</v>
      </c>
      <c r="L636" s="5" t="str">
        <f aca="false">IF(ISNA(VLOOKUP(Table4[[#This Row],[warehouse_id]], tblwhouse[], tblwhouse[warehouse_name],FALSE() )), "Invalid", "Valid")</f>
        <v>Valid</v>
      </c>
    </row>
    <row r="637" customFormat="false" ht="15" hidden="false" customHeight="true" outlineLevel="0" collapsed="false">
      <c r="A637" s="1" t="n">
        <v>636</v>
      </c>
      <c r="B637" s="1" t="n">
        <v>4</v>
      </c>
      <c r="C637" s="1" t="n">
        <v>524</v>
      </c>
      <c r="D637" s="1" t="s">
        <v>7723</v>
      </c>
      <c r="E637" s="1" t="n">
        <v>92</v>
      </c>
      <c r="F637" s="1" t="n">
        <v>20</v>
      </c>
      <c r="G637" s="1" t="n">
        <v>799.4</v>
      </c>
      <c r="H637" s="4" t="n">
        <v>46099.6009366204</v>
      </c>
      <c r="I6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636BT45851145249220799.446099.6009366204</v>
      </c>
      <c r="J637" s="1" t="n">
        <f aca="false">COUNTIF(I:I, $I637)</f>
        <v>1</v>
      </c>
      <c r="K637" s="1" t="str">
        <f aca="false">IF(ISNA(VLOOKUP(Table4[product_id], tblProducts[], tblProducts[product_name],FALSE() )), "Invalid", "Valid")</f>
        <v>Valid</v>
      </c>
      <c r="L637" s="5" t="str">
        <f aca="false">IF(ISNA(VLOOKUP(Table4[[#This Row],[warehouse_id]], tblwhouse[], tblwhouse[warehouse_name],FALSE() )), "Invalid", "Valid")</f>
        <v>Valid</v>
      </c>
    </row>
    <row r="638" customFormat="false" ht="15" hidden="false" customHeight="true" outlineLevel="0" collapsed="false">
      <c r="A638" s="1" t="n">
        <v>637</v>
      </c>
      <c r="B638" s="1" t="n">
        <v>1</v>
      </c>
      <c r="C638" s="1" t="n">
        <v>2380</v>
      </c>
      <c r="D638" s="1" t="s">
        <v>7724</v>
      </c>
      <c r="E638" s="1" t="n">
        <v>253</v>
      </c>
      <c r="F638" s="1" t="n">
        <v>43</v>
      </c>
      <c r="G638" s="1" t="n">
        <v>1236.23</v>
      </c>
      <c r="H638" s="4" t="n">
        <v>46178.6009366204</v>
      </c>
      <c r="I6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637BT93188512380253431236.2346178.6009366204</v>
      </c>
      <c r="J638" s="1" t="n">
        <f aca="false">COUNTIF(I:I, $I638)</f>
        <v>1</v>
      </c>
      <c r="K638" s="1" t="str">
        <f aca="false">IF(ISNA(VLOOKUP(Table4[product_id], tblProducts[], tblProducts[product_name],FALSE() )), "Invalid", "Valid")</f>
        <v>Valid</v>
      </c>
      <c r="L638" s="5" t="str">
        <f aca="false">IF(ISNA(VLOOKUP(Table4[[#This Row],[warehouse_id]], tblwhouse[], tblwhouse[warehouse_name],FALSE() )), "Invalid", "Valid")</f>
        <v>Valid</v>
      </c>
    </row>
    <row r="639" customFormat="false" ht="15" hidden="false" customHeight="true" outlineLevel="0" collapsed="false">
      <c r="A639" s="1" t="n">
        <v>638</v>
      </c>
      <c r="B639" s="1" t="n">
        <v>2</v>
      </c>
      <c r="C639" s="1" t="n">
        <v>2403</v>
      </c>
      <c r="D639" s="1" t="s">
        <v>7725</v>
      </c>
      <c r="E639" s="1" t="n">
        <v>379</v>
      </c>
      <c r="F639" s="1" t="n">
        <v>65</v>
      </c>
      <c r="G639" s="1" t="n">
        <v>950.07</v>
      </c>
      <c r="H639" s="4" t="n">
        <v>46137.6009366204</v>
      </c>
      <c r="I6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638BT1616202240337965950.0746137.6009366204</v>
      </c>
      <c r="J639" s="1" t="n">
        <f aca="false">COUNTIF(I:I, $I639)</f>
        <v>1</v>
      </c>
      <c r="K639" s="1" t="str">
        <f aca="false">IF(ISNA(VLOOKUP(Table4[product_id], tblProducts[], tblProducts[product_name],FALSE() )), "Invalid", "Valid")</f>
        <v>Valid</v>
      </c>
      <c r="L639" s="5" t="str">
        <f aca="false">IF(ISNA(VLOOKUP(Table4[[#This Row],[warehouse_id]], tblwhouse[], tblwhouse[warehouse_name],FALSE() )), "Invalid", "Valid")</f>
        <v>Valid</v>
      </c>
    </row>
    <row r="640" customFormat="false" ht="15" hidden="false" customHeight="true" outlineLevel="0" collapsed="false">
      <c r="A640" s="1" t="n">
        <v>639</v>
      </c>
      <c r="B640" s="1" t="n">
        <v>3</v>
      </c>
      <c r="C640" s="1" t="n">
        <v>876</v>
      </c>
      <c r="D640" s="1" t="s">
        <v>7726</v>
      </c>
      <c r="E640" s="1" t="n">
        <v>264</v>
      </c>
      <c r="F640" s="1" t="n">
        <v>74</v>
      </c>
      <c r="G640" s="1" t="n">
        <v>259.41</v>
      </c>
      <c r="H640" s="4" t="n">
        <v>45884.6009366204</v>
      </c>
      <c r="I6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639BT544423387626474259.4145884.6009366204</v>
      </c>
      <c r="J640" s="1" t="n">
        <f aca="false">COUNTIF(I:I, $I640)</f>
        <v>1</v>
      </c>
      <c r="K640" s="1" t="str">
        <f aca="false">IF(ISNA(VLOOKUP(Table4[product_id], tblProducts[], tblProducts[product_name],FALSE() )), "Invalid", "Valid")</f>
        <v>Valid</v>
      </c>
      <c r="L640" s="5" t="str">
        <f aca="false">IF(ISNA(VLOOKUP(Table4[[#This Row],[warehouse_id]], tblwhouse[], tblwhouse[warehouse_name],FALSE() )), "Invalid", "Valid")</f>
        <v>Valid</v>
      </c>
    </row>
    <row r="641" customFormat="false" ht="15" hidden="false" customHeight="true" outlineLevel="0" collapsed="false">
      <c r="A641" s="1" t="n">
        <v>640</v>
      </c>
      <c r="B641" s="1" t="n">
        <v>2</v>
      </c>
      <c r="C641" s="1" t="n">
        <v>2483</v>
      </c>
      <c r="D641" s="1" t="s">
        <v>7727</v>
      </c>
      <c r="E641" s="1" t="n">
        <v>60</v>
      </c>
      <c r="F641" s="1" t="n">
        <v>39</v>
      </c>
      <c r="G641" s="1" t="n">
        <v>299.84</v>
      </c>
      <c r="H641" s="4" t="n">
        <v>45871.6009366204</v>
      </c>
      <c r="I6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640BT500361224836039299.8445871.6009366204</v>
      </c>
      <c r="J641" s="1" t="n">
        <f aca="false">COUNTIF(I:I, $I641)</f>
        <v>1</v>
      </c>
      <c r="K641" s="1" t="str">
        <f aca="false">IF(ISNA(VLOOKUP(Table4[product_id], tblProducts[], tblProducts[product_name],FALSE() )), "Invalid", "Valid")</f>
        <v>Valid</v>
      </c>
      <c r="L641" s="5" t="str">
        <f aca="false">IF(ISNA(VLOOKUP(Table4[[#This Row],[warehouse_id]], tblwhouse[], tblwhouse[warehouse_name],FALSE() )), "Invalid", "Valid")</f>
        <v>Valid</v>
      </c>
    </row>
    <row r="642" customFormat="false" ht="15" hidden="false" customHeight="true" outlineLevel="0" collapsed="false">
      <c r="A642" s="1" t="n">
        <v>641</v>
      </c>
      <c r="B642" s="1" t="n">
        <v>2</v>
      </c>
      <c r="C642" s="1" t="n">
        <v>12</v>
      </c>
      <c r="D642" s="1" t="s">
        <v>7728</v>
      </c>
      <c r="E642" s="1" t="n">
        <v>2</v>
      </c>
      <c r="F642" s="1" t="n">
        <v>26</v>
      </c>
      <c r="G642" s="1" t="n">
        <v>290.29</v>
      </c>
      <c r="H642" s="4" t="n">
        <v>45971.6009366204</v>
      </c>
      <c r="I6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641BT114435212226290.2945971.6009366204</v>
      </c>
      <c r="J642" s="1" t="n">
        <f aca="false">COUNTIF(I:I, $I642)</f>
        <v>1</v>
      </c>
      <c r="K642" s="1" t="str">
        <f aca="false">IF(ISNA(VLOOKUP(Table4[product_id], tblProducts[], tblProducts[product_name],FALSE() )), "Invalid", "Valid")</f>
        <v>Valid</v>
      </c>
      <c r="L642" s="5" t="str">
        <f aca="false">IF(ISNA(VLOOKUP(Table4[[#This Row],[warehouse_id]], tblwhouse[], tblwhouse[warehouse_name],FALSE() )), "Invalid", "Valid")</f>
        <v>Valid</v>
      </c>
    </row>
    <row r="643" customFormat="false" ht="15" hidden="false" customHeight="true" outlineLevel="0" collapsed="false">
      <c r="A643" s="1" t="n">
        <v>642</v>
      </c>
      <c r="B643" s="1" t="n">
        <v>1</v>
      </c>
      <c r="C643" s="1" t="n">
        <v>2423</v>
      </c>
      <c r="D643" s="1" t="s">
        <v>7729</v>
      </c>
      <c r="E643" s="1" t="n">
        <v>457</v>
      </c>
      <c r="F643" s="1" t="n">
        <v>38</v>
      </c>
      <c r="G643" s="1" t="n">
        <v>1028.78</v>
      </c>
      <c r="H643" s="4" t="n">
        <v>45968.6009366204</v>
      </c>
      <c r="I6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642BT44254312423457381028.7845968.6009366204</v>
      </c>
      <c r="J643" s="1" t="n">
        <f aca="false">COUNTIF(I:I, $I643)</f>
        <v>1</v>
      </c>
      <c r="K643" s="1" t="str">
        <f aca="false">IF(ISNA(VLOOKUP(Table4[product_id], tblProducts[], tblProducts[product_name],FALSE() )), "Invalid", "Valid")</f>
        <v>Valid</v>
      </c>
      <c r="L643" s="5" t="str">
        <f aca="false">IF(ISNA(VLOOKUP(Table4[[#This Row],[warehouse_id]], tblwhouse[], tblwhouse[warehouse_name],FALSE() )), "Invalid", "Valid")</f>
        <v>Valid</v>
      </c>
    </row>
    <row r="644" customFormat="false" ht="15" hidden="false" customHeight="true" outlineLevel="0" collapsed="false">
      <c r="A644" s="1" t="n">
        <v>643</v>
      </c>
      <c r="B644" s="1" t="n">
        <v>2</v>
      </c>
      <c r="C644" s="1" t="n">
        <v>2707</v>
      </c>
      <c r="D644" s="1" t="s">
        <v>7730</v>
      </c>
      <c r="E644" s="1" t="n">
        <v>376</v>
      </c>
      <c r="F644" s="1" t="n">
        <v>61</v>
      </c>
      <c r="G644" s="1" t="n">
        <v>363.11</v>
      </c>
      <c r="H644" s="4" t="n">
        <v>45891.6009366204</v>
      </c>
      <c r="I6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643BT1773452270737661363.1145891.6009366204</v>
      </c>
      <c r="J644" s="1" t="n">
        <f aca="false">COUNTIF(I:I, $I644)</f>
        <v>1</v>
      </c>
      <c r="K644" s="1" t="str">
        <f aca="false">IF(ISNA(VLOOKUP(Table4[product_id], tblProducts[], tblProducts[product_name],FALSE() )), "Invalid", "Valid")</f>
        <v>Valid</v>
      </c>
      <c r="L644" s="5" t="str">
        <f aca="false">IF(ISNA(VLOOKUP(Table4[[#This Row],[warehouse_id]], tblwhouse[], tblwhouse[warehouse_name],FALSE() )), "Invalid", "Valid")</f>
        <v>Valid</v>
      </c>
    </row>
    <row r="645" customFormat="false" ht="15" hidden="false" customHeight="true" outlineLevel="0" collapsed="false">
      <c r="A645" s="1" t="n">
        <v>644</v>
      </c>
      <c r="B645" s="1" t="n">
        <v>4</v>
      </c>
      <c r="C645" s="1" t="n">
        <v>1724</v>
      </c>
      <c r="D645" s="1" t="s">
        <v>7731</v>
      </c>
      <c r="E645" s="1" t="n">
        <v>437</v>
      </c>
      <c r="F645" s="1" t="n">
        <v>78</v>
      </c>
      <c r="G645" s="1" t="n">
        <v>161.31</v>
      </c>
      <c r="H645" s="4" t="n">
        <v>45895.6009366204</v>
      </c>
      <c r="I6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644BT1744854172443778161.3145895.6009366204</v>
      </c>
      <c r="J645" s="1" t="n">
        <f aca="false">COUNTIF(I:I, $I645)</f>
        <v>1</v>
      </c>
      <c r="K645" s="1" t="str">
        <f aca="false">IF(ISNA(VLOOKUP(Table4[product_id], tblProducts[], tblProducts[product_name],FALSE() )), "Invalid", "Valid")</f>
        <v>Valid</v>
      </c>
      <c r="L645" s="5" t="str">
        <f aca="false">IF(ISNA(VLOOKUP(Table4[[#This Row],[warehouse_id]], tblwhouse[], tblwhouse[warehouse_name],FALSE() )), "Invalid", "Valid")</f>
        <v>Valid</v>
      </c>
    </row>
    <row r="646" customFormat="false" ht="15" hidden="false" customHeight="true" outlineLevel="0" collapsed="false">
      <c r="A646" s="1" t="n">
        <v>645</v>
      </c>
      <c r="B646" s="1" t="n">
        <v>3</v>
      </c>
      <c r="C646" s="1" t="n">
        <v>1404</v>
      </c>
      <c r="D646" s="1" t="s">
        <v>7732</v>
      </c>
      <c r="E646" s="1" t="n">
        <v>103</v>
      </c>
      <c r="F646" s="1" t="n">
        <v>34</v>
      </c>
      <c r="G646" s="1" t="n">
        <v>473.27</v>
      </c>
      <c r="H646" s="4" t="n">
        <v>45874.6009366204</v>
      </c>
      <c r="I6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645BT2597993140410334473.2745874.6009366204</v>
      </c>
      <c r="J646" s="1" t="n">
        <f aca="false">COUNTIF(I:I, $I646)</f>
        <v>1</v>
      </c>
      <c r="K646" s="1" t="str">
        <f aca="false">IF(ISNA(VLOOKUP(Table4[product_id], tblProducts[], tblProducts[product_name],FALSE() )), "Invalid", "Valid")</f>
        <v>Valid</v>
      </c>
      <c r="L646" s="5" t="str">
        <f aca="false">IF(ISNA(VLOOKUP(Table4[[#This Row],[warehouse_id]], tblwhouse[], tblwhouse[warehouse_name],FALSE() )), "Invalid", "Valid")</f>
        <v>Valid</v>
      </c>
    </row>
    <row r="647" customFormat="false" ht="15" hidden="false" customHeight="true" outlineLevel="0" collapsed="false">
      <c r="A647" s="1" t="n">
        <v>646</v>
      </c>
      <c r="B647" s="1" t="n">
        <v>4</v>
      </c>
      <c r="C647" s="1" t="n">
        <v>2464</v>
      </c>
      <c r="D647" s="1" t="s">
        <v>7733</v>
      </c>
      <c r="E647" s="1" t="n">
        <v>29</v>
      </c>
      <c r="F647" s="1" t="n">
        <v>61</v>
      </c>
      <c r="G647" s="1" t="n">
        <v>1470.9</v>
      </c>
      <c r="H647" s="4" t="n">
        <v>46189.6009366204</v>
      </c>
      <c r="I6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646BT6921054246429611470.946189.6009366204</v>
      </c>
      <c r="J647" s="1" t="n">
        <f aca="false">COUNTIF(I:I, $I647)</f>
        <v>1</v>
      </c>
      <c r="K647" s="1" t="str">
        <f aca="false">IF(ISNA(VLOOKUP(Table4[product_id], tblProducts[], tblProducts[product_name],FALSE() )), "Invalid", "Valid")</f>
        <v>Valid</v>
      </c>
      <c r="L647" s="5" t="str">
        <f aca="false">IF(ISNA(VLOOKUP(Table4[[#This Row],[warehouse_id]], tblwhouse[], tblwhouse[warehouse_name],FALSE() )), "Invalid", "Valid")</f>
        <v>Valid</v>
      </c>
    </row>
    <row r="648" customFormat="false" ht="15" hidden="false" customHeight="true" outlineLevel="0" collapsed="false">
      <c r="A648" s="1" t="n">
        <v>647</v>
      </c>
      <c r="B648" s="1" t="n">
        <v>1</v>
      </c>
      <c r="C648" s="1" t="n">
        <v>2002</v>
      </c>
      <c r="D648" s="1" t="s">
        <v>7734</v>
      </c>
      <c r="E648" s="1" t="n">
        <v>397</v>
      </c>
      <c r="F648" s="1" t="n">
        <v>32</v>
      </c>
      <c r="G648" s="1" t="n">
        <v>1404.52</v>
      </c>
      <c r="H648" s="4" t="n">
        <v>46116.6009366204</v>
      </c>
      <c r="I6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647BT50457412002397321404.5246116.6009366204</v>
      </c>
      <c r="J648" s="1" t="n">
        <f aca="false">COUNTIF(I:I, $I648)</f>
        <v>1</v>
      </c>
      <c r="K648" s="1" t="str">
        <f aca="false">IF(ISNA(VLOOKUP(Table4[product_id], tblProducts[], tblProducts[product_name],FALSE() )), "Invalid", "Valid")</f>
        <v>Valid</v>
      </c>
      <c r="L648" s="5" t="str">
        <f aca="false">IF(ISNA(VLOOKUP(Table4[[#This Row],[warehouse_id]], tblwhouse[], tblwhouse[warehouse_name],FALSE() )), "Invalid", "Valid")</f>
        <v>Valid</v>
      </c>
    </row>
    <row r="649" customFormat="false" ht="15" hidden="false" customHeight="true" outlineLevel="0" collapsed="false">
      <c r="A649" s="1" t="n">
        <v>648</v>
      </c>
      <c r="B649" s="1" t="n">
        <v>4</v>
      </c>
      <c r="C649" s="1" t="n">
        <v>2033</v>
      </c>
      <c r="D649" s="1" t="s">
        <v>7735</v>
      </c>
      <c r="E649" s="1" t="n">
        <v>338</v>
      </c>
      <c r="F649" s="1" t="n">
        <v>38</v>
      </c>
      <c r="G649" s="1" t="n">
        <v>79.02</v>
      </c>
      <c r="H649" s="4" t="n">
        <v>46089.6009366319</v>
      </c>
      <c r="I6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648BT900853420333383879.0246089.6009366319</v>
      </c>
      <c r="J649" s="1" t="n">
        <f aca="false">COUNTIF(I:I, $I649)</f>
        <v>1</v>
      </c>
      <c r="K649" s="1" t="str">
        <f aca="false">IF(ISNA(VLOOKUP(Table4[product_id], tblProducts[], tblProducts[product_name],FALSE() )), "Invalid", "Valid")</f>
        <v>Valid</v>
      </c>
      <c r="L649" s="5" t="str">
        <f aca="false">IF(ISNA(VLOOKUP(Table4[[#This Row],[warehouse_id]], tblwhouse[], tblwhouse[warehouse_name],FALSE() )), "Invalid", "Valid")</f>
        <v>Valid</v>
      </c>
    </row>
    <row r="650" customFormat="false" ht="15" hidden="false" customHeight="true" outlineLevel="0" collapsed="false">
      <c r="A650" s="1" t="n">
        <v>649</v>
      </c>
      <c r="B650" s="1" t="n">
        <v>3</v>
      </c>
      <c r="C650" s="1" t="n">
        <v>1721</v>
      </c>
      <c r="D650" s="1" t="s">
        <v>7736</v>
      </c>
      <c r="E650" s="1" t="n">
        <v>213</v>
      </c>
      <c r="F650" s="1" t="n">
        <v>31</v>
      </c>
      <c r="G650" s="1" t="n">
        <v>450.26</v>
      </c>
      <c r="H650" s="4" t="n">
        <v>45912.6009366319</v>
      </c>
      <c r="I6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649BT9133253172121331450.2645912.6009366319</v>
      </c>
      <c r="J650" s="1" t="n">
        <f aca="false">COUNTIF(I:I, $I650)</f>
        <v>1</v>
      </c>
      <c r="K650" s="1" t="str">
        <f aca="false">IF(ISNA(VLOOKUP(Table4[product_id], tblProducts[], tblProducts[product_name],FALSE() )), "Invalid", "Valid")</f>
        <v>Valid</v>
      </c>
      <c r="L650" s="5" t="str">
        <f aca="false">IF(ISNA(VLOOKUP(Table4[[#This Row],[warehouse_id]], tblwhouse[], tblwhouse[warehouse_name],FALSE() )), "Invalid", "Valid")</f>
        <v>Valid</v>
      </c>
    </row>
    <row r="651" customFormat="false" ht="15" hidden="false" customHeight="true" outlineLevel="0" collapsed="false">
      <c r="A651" s="1" t="n">
        <v>650</v>
      </c>
      <c r="B651" s="1" t="n">
        <v>1</v>
      </c>
      <c r="C651" s="1" t="n">
        <v>2988</v>
      </c>
      <c r="D651" s="1" t="s">
        <v>7737</v>
      </c>
      <c r="E651" s="1" t="n">
        <v>387</v>
      </c>
      <c r="F651" s="1" t="n">
        <v>28</v>
      </c>
      <c r="G651" s="1" t="n">
        <v>1221.36</v>
      </c>
      <c r="H651" s="4" t="n">
        <v>45995.6009366319</v>
      </c>
      <c r="I6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650BT32156812988387281221.3645995.6009366319</v>
      </c>
      <c r="J651" s="1" t="n">
        <f aca="false">COUNTIF(I:I, $I651)</f>
        <v>1</v>
      </c>
      <c r="K651" s="1" t="str">
        <f aca="false">IF(ISNA(VLOOKUP(Table4[product_id], tblProducts[], tblProducts[product_name],FALSE() )), "Invalid", "Valid")</f>
        <v>Valid</v>
      </c>
      <c r="L651" s="5" t="str">
        <f aca="false">IF(ISNA(VLOOKUP(Table4[[#This Row],[warehouse_id]], tblwhouse[], tblwhouse[warehouse_name],FALSE() )), "Invalid", "Valid")</f>
        <v>Valid</v>
      </c>
    </row>
    <row r="652" customFormat="false" ht="15" hidden="false" customHeight="true" outlineLevel="0" collapsed="false">
      <c r="A652" s="1" t="n">
        <v>651</v>
      </c>
      <c r="B652" s="1" t="n">
        <v>1</v>
      </c>
      <c r="C652" s="1" t="n">
        <v>842</v>
      </c>
      <c r="D652" s="1" t="s">
        <v>7738</v>
      </c>
      <c r="E652" s="1" t="n">
        <v>35</v>
      </c>
      <c r="F652" s="1" t="n">
        <v>69</v>
      </c>
      <c r="G652" s="1" t="n">
        <v>489.81</v>
      </c>
      <c r="H652" s="4" t="n">
        <v>46072.6009366319</v>
      </c>
      <c r="I6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651BT15246218423569489.8146072.6009366319</v>
      </c>
      <c r="J652" s="1" t="n">
        <f aca="false">COUNTIF(I:I, $I652)</f>
        <v>1</v>
      </c>
      <c r="K652" s="1" t="str">
        <f aca="false">IF(ISNA(VLOOKUP(Table4[product_id], tblProducts[], tblProducts[product_name],FALSE() )), "Invalid", "Valid")</f>
        <v>Valid</v>
      </c>
      <c r="L652" s="5" t="str">
        <f aca="false">IF(ISNA(VLOOKUP(Table4[[#This Row],[warehouse_id]], tblwhouse[], tblwhouse[warehouse_name],FALSE() )), "Invalid", "Valid")</f>
        <v>Valid</v>
      </c>
    </row>
    <row r="653" customFormat="false" ht="15" hidden="false" customHeight="true" outlineLevel="0" collapsed="false">
      <c r="A653" s="1" t="n">
        <v>652</v>
      </c>
      <c r="B653" s="1" t="n">
        <v>1</v>
      </c>
      <c r="C653" s="1" t="n">
        <v>265</v>
      </c>
      <c r="D653" s="1" t="s">
        <v>7739</v>
      </c>
      <c r="E653" s="1" t="n">
        <v>448</v>
      </c>
      <c r="F653" s="1" t="n">
        <v>74</v>
      </c>
      <c r="G653" s="1" t="n">
        <v>1244.3</v>
      </c>
      <c r="H653" s="4" t="n">
        <v>46212.6009366319</v>
      </c>
      <c r="I6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652BT1099901265448741244.346212.6009366319</v>
      </c>
      <c r="J653" s="1" t="n">
        <f aca="false">COUNTIF(I:I, $I653)</f>
        <v>1</v>
      </c>
      <c r="K653" s="1" t="str">
        <f aca="false">IF(ISNA(VLOOKUP(Table4[product_id], tblProducts[], tblProducts[product_name],FALSE() )), "Invalid", "Valid")</f>
        <v>Valid</v>
      </c>
      <c r="L653" s="5" t="str">
        <f aca="false">IF(ISNA(VLOOKUP(Table4[[#This Row],[warehouse_id]], tblwhouse[], tblwhouse[warehouse_name],FALSE() )), "Invalid", "Valid")</f>
        <v>Valid</v>
      </c>
    </row>
    <row r="654" customFormat="false" ht="15" hidden="false" customHeight="true" outlineLevel="0" collapsed="false">
      <c r="A654" s="1" t="n">
        <v>653</v>
      </c>
      <c r="B654" s="1" t="n">
        <v>1</v>
      </c>
      <c r="C654" s="1" t="n">
        <v>24</v>
      </c>
      <c r="D654" s="1" t="s">
        <v>7740</v>
      </c>
      <c r="E654" s="1" t="n">
        <v>418</v>
      </c>
      <c r="F654" s="1" t="n">
        <v>24</v>
      </c>
      <c r="G654" s="1" t="n">
        <v>63.03</v>
      </c>
      <c r="H654" s="4" t="n">
        <v>45956.6009366319</v>
      </c>
      <c r="I6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653BT5642231244182463.0345956.6009366319</v>
      </c>
      <c r="J654" s="1" t="n">
        <f aca="false">COUNTIF(I:I, $I654)</f>
        <v>1</v>
      </c>
      <c r="K654" s="1" t="str">
        <f aca="false">IF(ISNA(VLOOKUP(Table4[product_id], tblProducts[], tblProducts[product_name],FALSE() )), "Invalid", "Valid")</f>
        <v>Valid</v>
      </c>
      <c r="L654" s="5" t="str">
        <f aca="false">IF(ISNA(VLOOKUP(Table4[[#This Row],[warehouse_id]], tblwhouse[], tblwhouse[warehouse_name],FALSE() )), "Invalid", "Valid")</f>
        <v>Valid</v>
      </c>
    </row>
    <row r="655" customFormat="false" ht="15" hidden="false" customHeight="true" outlineLevel="0" collapsed="false">
      <c r="A655" s="1" t="n">
        <v>654</v>
      </c>
      <c r="B655" s="1" t="n">
        <v>2</v>
      </c>
      <c r="C655" s="1" t="n">
        <v>782</v>
      </c>
      <c r="D655" s="1" t="s">
        <v>7741</v>
      </c>
      <c r="E655" s="1" t="n">
        <v>345</v>
      </c>
      <c r="F655" s="1" t="n">
        <v>25</v>
      </c>
      <c r="G655" s="1" t="n">
        <v>1028.93</v>
      </c>
      <c r="H655" s="4" t="n">
        <v>46100.6009366319</v>
      </c>
      <c r="I6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654BT6925862782345251028.9346100.6009366319</v>
      </c>
      <c r="J655" s="1" t="n">
        <f aca="false">COUNTIF(I:I, $I655)</f>
        <v>1</v>
      </c>
      <c r="K655" s="1" t="str">
        <f aca="false">IF(ISNA(VLOOKUP(Table4[product_id], tblProducts[], tblProducts[product_name],FALSE() )), "Invalid", "Valid")</f>
        <v>Valid</v>
      </c>
      <c r="L655" s="5" t="str">
        <f aca="false">IF(ISNA(VLOOKUP(Table4[[#This Row],[warehouse_id]], tblwhouse[], tblwhouse[warehouse_name],FALSE() )), "Invalid", "Valid")</f>
        <v>Valid</v>
      </c>
    </row>
    <row r="656" customFormat="false" ht="15" hidden="false" customHeight="true" outlineLevel="0" collapsed="false">
      <c r="A656" s="1" t="n">
        <v>655</v>
      </c>
      <c r="B656" s="1" t="n">
        <v>3</v>
      </c>
      <c r="C656" s="1" t="n">
        <v>778</v>
      </c>
      <c r="D656" s="1" t="s">
        <v>7742</v>
      </c>
      <c r="E656" s="1" t="n">
        <v>176</v>
      </c>
      <c r="F656" s="1" t="n">
        <v>42</v>
      </c>
      <c r="G656" s="1" t="n">
        <v>263.3</v>
      </c>
      <c r="H656" s="4" t="n">
        <v>45984.6009366319</v>
      </c>
      <c r="I6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655BT116441377817642263.345984.6009366319</v>
      </c>
      <c r="J656" s="1" t="n">
        <f aca="false">COUNTIF(I:I, $I656)</f>
        <v>1</v>
      </c>
      <c r="K656" s="1" t="str">
        <f aca="false">IF(ISNA(VLOOKUP(Table4[product_id], tblProducts[], tblProducts[product_name],FALSE() )), "Invalid", "Valid")</f>
        <v>Valid</v>
      </c>
      <c r="L656" s="5" t="str">
        <f aca="false">IF(ISNA(VLOOKUP(Table4[[#This Row],[warehouse_id]], tblwhouse[], tblwhouse[warehouse_name],FALSE() )), "Invalid", "Valid")</f>
        <v>Valid</v>
      </c>
    </row>
    <row r="657" customFormat="false" ht="15" hidden="false" customHeight="true" outlineLevel="0" collapsed="false">
      <c r="A657" s="1" t="n">
        <v>656</v>
      </c>
      <c r="B657" s="1" t="n">
        <v>3</v>
      </c>
      <c r="C657" s="1" t="n">
        <v>2090</v>
      </c>
      <c r="D657" s="1" t="s">
        <v>7743</v>
      </c>
      <c r="E657" s="1" t="n">
        <v>336</v>
      </c>
      <c r="F657" s="1" t="n">
        <v>35</v>
      </c>
      <c r="G657" s="1" t="n">
        <v>1228.4</v>
      </c>
      <c r="H657" s="4" t="n">
        <v>45965.6009366319</v>
      </c>
      <c r="I6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656BT80548132090336351228.445965.6009366319</v>
      </c>
      <c r="J657" s="1" t="n">
        <f aca="false">COUNTIF(I:I, $I657)</f>
        <v>1</v>
      </c>
      <c r="K657" s="1" t="str">
        <f aca="false">IF(ISNA(VLOOKUP(Table4[product_id], tblProducts[], tblProducts[product_name],FALSE() )), "Invalid", "Valid")</f>
        <v>Valid</v>
      </c>
      <c r="L657" s="5" t="str">
        <f aca="false">IF(ISNA(VLOOKUP(Table4[[#This Row],[warehouse_id]], tblwhouse[], tblwhouse[warehouse_name],FALSE() )), "Invalid", "Valid")</f>
        <v>Valid</v>
      </c>
    </row>
    <row r="658" customFormat="false" ht="15" hidden="false" customHeight="true" outlineLevel="0" collapsed="false">
      <c r="A658" s="1" t="n">
        <v>657</v>
      </c>
      <c r="B658" s="1" t="n">
        <v>4</v>
      </c>
      <c r="C658" s="1" t="n">
        <v>1024</v>
      </c>
      <c r="D658" s="1" t="s">
        <v>7744</v>
      </c>
      <c r="E658" s="1" t="n">
        <v>215</v>
      </c>
      <c r="F658" s="1" t="n">
        <v>54</v>
      </c>
      <c r="G658" s="1" t="n">
        <v>76.99</v>
      </c>
      <c r="H658" s="4" t="n">
        <v>45976.6009366319</v>
      </c>
      <c r="I6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657BT630329410242155476.9945976.6009366319</v>
      </c>
      <c r="J658" s="1" t="n">
        <f aca="false">COUNTIF(I:I, $I658)</f>
        <v>1</v>
      </c>
      <c r="K658" s="1" t="str">
        <f aca="false">IF(ISNA(VLOOKUP(Table4[product_id], tblProducts[], tblProducts[product_name],FALSE() )), "Invalid", "Valid")</f>
        <v>Valid</v>
      </c>
      <c r="L658" s="5" t="str">
        <f aca="false">IF(ISNA(VLOOKUP(Table4[[#This Row],[warehouse_id]], tblwhouse[], tblwhouse[warehouse_name],FALSE() )), "Invalid", "Valid")</f>
        <v>Valid</v>
      </c>
    </row>
    <row r="659" customFormat="false" ht="15" hidden="false" customHeight="true" outlineLevel="0" collapsed="false">
      <c r="A659" s="1" t="n">
        <v>658</v>
      </c>
      <c r="B659" s="1" t="n">
        <v>1</v>
      </c>
      <c r="C659" s="1" t="n">
        <v>2507</v>
      </c>
      <c r="D659" s="1" t="s">
        <v>7745</v>
      </c>
      <c r="E659" s="1" t="n">
        <v>461</v>
      </c>
      <c r="F659" s="1" t="n">
        <v>67</v>
      </c>
      <c r="G659" s="1" t="n">
        <v>621.62</v>
      </c>
      <c r="H659" s="4" t="n">
        <v>46051.6009366319</v>
      </c>
      <c r="I6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658BT1442331250746167621.6246051.6009366319</v>
      </c>
      <c r="J659" s="1" t="n">
        <f aca="false">COUNTIF(I:I, $I659)</f>
        <v>1</v>
      </c>
      <c r="K659" s="1" t="str">
        <f aca="false">IF(ISNA(VLOOKUP(Table4[product_id], tblProducts[], tblProducts[product_name],FALSE() )), "Invalid", "Valid")</f>
        <v>Valid</v>
      </c>
      <c r="L659" s="5" t="str">
        <f aca="false">IF(ISNA(VLOOKUP(Table4[[#This Row],[warehouse_id]], tblwhouse[], tblwhouse[warehouse_name],FALSE() )), "Invalid", "Valid")</f>
        <v>Valid</v>
      </c>
    </row>
    <row r="660" customFormat="false" ht="15" hidden="false" customHeight="true" outlineLevel="0" collapsed="false">
      <c r="A660" s="1" t="n">
        <v>659</v>
      </c>
      <c r="B660" s="1" t="n">
        <v>1</v>
      </c>
      <c r="C660" s="1" t="n">
        <v>3000</v>
      </c>
      <c r="D660" s="1" t="s">
        <v>7746</v>
      </c>
      <c r="E660" s="1" t="n">
        <v>140</v>
      </c>
      <c r="F660" s="1" t="n">
        <v>22</v>
      </c>
      <c r="G660" s="1" t="n">
        <v>955.76</v>
      </c>
      <c r="H660" s="4" t="n">
        <v>46070.6009366319</v>
      </c>
      <c r="I6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659BT6712971300014022955.7646070.6009366319</v>
      </c>
      <c r="J660" s="1" t="n">
        <f aca="false">COUNTIF(I:I, $I660)</f>
        <v>1</v>
      </c>
      <c r="K660" s="1" t="str">
        <f aca="false">IF(ISNA(VLOOKUP(Table4[product_id], tblProducts[], tblProducts[product_name],FALSE() )), "Invalid", "Valid")</f>
        <v>Valid</v>
      </c>
      <c r="L660" s="5" t="str">
        <f aca="false">IF(ISNA(VLOOKUP(Table4[[#This Row],[warehouse_id]], tblwhouse[], tblwhouse[warehouse_name],FALSE() )), "Invalid", "Valid")</f>
        <v>Valid</v>
      </c>
    </row>
    <row r="661" customFormat="false" ht="15" hidden="false" customHeight="true" outlineLevel="0" collapsed="false">
      <c r="A661" s="1" t="n">
        <v>660</v>
      </c>
      <c r="B661" s="1" t="n">
        <v>3</v>
      </c>
      <c r="C661" s="1" t="n">
        <v>2685</v>
      </c>
      <c r="D661" s="1" t="s">
        <v>7747</v>
      </c>
      <c r="E661" s="1" t="n">
        <v>38</v>
      </c>
      <c r="F661" s="1" t="n">
        <v>21</v>
      </c>
      <c r="G661" s="1" t="n">
        <v>1248.9</v>
      </c>
      <c r="H661" s="4" t="n">
        <v>46159.6009366319</v>
      </c>
      <c r="I6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660BT2309543268538211248.946159.6009366319</v>
      </c>
      <c r="J661" s="1" t="n">
        <f aca="false">COUNTIF(I:I, $I661)</f>
        <v>1</v>
      </c>
      <c r="K661" s="1" t="str">
        <f aca="false">IF(ISNA(VLOOKUP(Table4[product_id], tblProducts[], tblProducts[product_name],FALSE() )), "Invalid", "Valid")</f>
        <v>Valid</v>
      </c>
      <c r="L661" s="5" t="str">
        <f aca="false">IF(ISNA(VLOOKUP(Table4[[#This Row],[warehouse_id]], tblwhouse[], tblwhouse[warehouse_name],FALSE() )), "Invalid", "Valid")</f>
        <v>Valid</v>
      </c>
    </row>
    <row r="662" customFormat="false" ht="15" hidden="false" customHeight="true" outlineLevel="0" collapsed="false">
      <c r="A662" s="1" t="n">
        <v>661</v>
      </c>
      <c r="B662" s="1" t="n">
        <v>2</v>
      </c>
      <c r="C662" s="1" t="n">
        <v>29</v>
      </c>
      <c r="D662" s="1" t="s">
        <v>7748</v>
      </c>
      <c r="E662" s="1" t="n">
        <v>2</v>
      </c>
      <c r="F662" s="1" t="n">
        <v>37</v>
      </c>
      <c r="G662" s="1" t="n">
        <v>1131.89</v>
      </c>
      <c r="H662" s="4" t="n">
        <v>46178.6009366319</v>
      </c>
      <c r="I6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661BT3432352292371131.8946178.6009366319</v>
      </c>
      <c r="J662" s="1" t="n">
        <f aca="false">COUNTIF(I:I, $I662)</f>
        <v>1</v>
      </c>
      <c r="K662" s="1" t="str">
        <f aca="false">IF(ISNA(VLOOKUP(Table4[product_id], tblProducts[], tblProducts[product_name],FALSE() )), "Invalid", "Valid")</f>
        <v>Valid</v>
      </c>
      <c r="L662" s="5" t="str">
        <f aca="false">IF(ISNA(VLOOKUP(Table4[[#This Row],[warehouse_id]], tblwhouse[], tblwhouse[warehouse_name],FALSE() )), "Invalid", "Valid")</f>
        <v>Valid</v>
      </c>
    </row>
    <row r="663" customFormat="false" ht="15" hidden="false" customHeight="true" outlineLevel="0" collapsed="false">
      <c r="A663" s="1" t="n">
        <v>662</v>
      </c>
      <c r="B663" s="1" t="n">
        <v>1</v>
      </c>
      <c r="C663" s="1" t="n">
        <v>526</v>
      </c>
      <c r="D663" s="1" t="s">
        <v>7749</v>
      </c>
      <c r="E663" s="1" t="n">
        <v>393</v>
      </c>
      <c r="F663" s="1" t="n">
        <v>38</v>
      </c>
      <c r="G663" s="1" t="n">
        <v>589.66</v>
      </c>
      <c r="H663" s="4" t="n">
        <v>45942.6009366319</v>
      </c>
      <c r="I6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662BT736484152639338589.6645942.6009366319</v>
      </c>
      <c r="J663" s="1" t="n">
        <f aca="false">COUNTIF(I:I, $I663)</f>
        <v>1</v>
      </c>
      <c r="K663" s="1" t="str">
        <f aca="false">IF(ISNA(VLOOKUP(Table4[product_id], tblProducts[], tblProducts[product_name],FALSE() )), "Invalid", "Valid")</f>
        <v>Valid</v>
      </c>
      <c r="L663" s="5" t="str">
        <f aca="false">IF(ISNA(VLOOKUP(Table4[[#This Row],[warehouse_id]], tblwhouse[], tblwhouse[warehouse_name],FALSE() )), "Invalid", "Valid")</f>
        <v>Valid</v>
      </c>
    </row>
    <row r="664" customFormat="false" ht="15" hidden="false" customHeight="true" outlineLevel="0" collapsed="false">
      <c r="A664" s="1" t="n">
        <v>663</v>
      </c>
      <c r="B664" s="1" t="n">
        <v>3</v>
      </c>
      <c r="C664" s="1" t="n">
        <v>1991</v>
      </c>
      <c r="D664" s="1" t="s">
        <v>7750</v>
      </c>
      <c r="E664" s="1" t="n">
        <v>439</v>
      </c>
      <c r="F664" s="1" t="n">
        <v>66</v>
      </c>
      <c r="G664" s="1" t="n">
        <v>176.13</v>
      </c>
      <c r="H664" s="4" t="n">
        <v>46211.6009366319</v>
      </c>
      <c r="I6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663BT4089353199143966176.1346211.6009366319</v>
      </c>
      <c r="J664" s="1" t="n">
        <f aca="false">COUNTIF(I:I, $I664)</f>
        <v>1</v>
      </c>
      <c r="K664" s="1" t="str">
        <f aca="false">IF(ISNA(VLOOKUP(Table4[product_id], tblProducts[], tblProducts[product_name],FALSE() )), "Invalid", "Valid")</f>
        <v>Valid</v>
      </c>
      <c r="L664" s="5" t="str">
        <f aca="false">IF(ISNA(VLOOKUP(Table4[[#This Row],[warehouse_id]], tblwhouse[], tblwhouse[warehouse_name],FALSE() )), "Invalid", "Valid")</f>
        <v>Valid</v>
      </c>
    </row>
    <row r="665" customFormat="false" ht="15" hidden="false" customHeight="true" outlineLevel="0" collapsed="false">
      <c r="A665" s="1" t="n">
        <v>664</v>
      </c>
      <c r="B665" s="1" t="n">
        <v>3</v>
      </c>
      <c r="C665" s="1" t="n">
        <v>548</v>
      </c>
      <c r="D665" s="1" t="s">
        <v>7751</v>
      </c>
      <c r="E665" s="1" t="n">
        <v>407</v>
      </c>
      <c r="F665" s="1" t="n">
        <v>58</v>
      </c>
      <c r="G665" s="1" t="n">
        <v>1018.05</v>
      </c>
      <c r="H665" s="4" t="n">
        <v>46149.6009366319</v>
      </c>
      <c r="I6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664BT1500713548407581018.0546149.6009366319</v>
      </c>
      <c r="J665" s="1" t="n">
        <f aca="false">COUNTIF(I:I, $I665)</f>
        <v>1</v>
      </c>
      <c r="K665" s="1" t="str">
        <f aca="false">IF(ISNA(VLOOKUP(Table4[product_id], tblProducts[], tblProducts[product_name],FALSE() )), "Invalid", "Valid")</f>
        <v>Valid</v>
      </c>
      <c r="L665" s="5" t="str">
        <f aca="false">IF(ISNA(VLOOKUP(Table4[[#This Row],[warehouse_id]], tblwhouse[], tblwhouse[warehouse_name],FALSE() )), "Invalid", "Valid")</f>
        <v>Valid</v>
      </c>
    </row>
    <row r="666" customFormat="false" ht="15" hidden="false" customHeight="true" outlineLevel="0" collapsed="false">
      <c r="A666" s="1" t="n">
        <v>665</v>
      </c>
      <c r="B666" s="1" t="n">
        <v>3</v>
      </c>
      <c r="C666" s="1" t="n">
        <v>149</v>
      </c>
      <c r="D666" s="1" t="s">
        <v>7752</v>
      </c>
      <c r="E666" s="1" t="n">
        <v>230</v>
      </c>
      <c r="F666" s="1" t="n">
        <v>24</v>
      </c>
      <c r="G666" s="1" t="n">
        <v>705.1</v>
      </c>
      <c r="H666" s="4" t="n">
        <v>46066.6009366319</v>
      </c>
      <c r="I6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665BT760768314923024705.146066.6009366319</v>
      </c>
      <c r="J666" s="1" t="n">
        <f aca="false">COUNTIF(I:I, $I666)</f>
        <v>1</v>
      </c>
      <c r="K666" s="1" t="str">
        <f aca="false">IF(ISNA(VLOOKUP(Table4[product_id], tblProducts[], tblProducts[product_name],FALSE() )), "Invalid", "Valid")</f>
        <v>Valid</v>
      </c>
      <c r="L666" s="5" t="str">
        <f aca="false">IF(ISNA(VLOOKUP(Table4[[#This Row],[warehouse_id]], tblwhouse[], tblwhouse[warehouse_name],FALSE() )), "Invalid", "Valid")</f>
        <v>Valid</v>
      </c>
    </row>
    <row r="667" customFormat="false" ht="15" hidden="false" customHeight="true" outlineLevel="0" collapsed="false">
      <c r="A667" s="1" t="n">
        <v>666</v>
      </c>
      <c r="B667" s="1" t="n">
        <v>3</v>
      </c>
      <c r="C667" s="1" t="n">
        <v>2822</v>
      </c>
      <c r="D667" s="1" t="s">
        <v>7753</v>
      </c>
      <c r="E667" s="1" t="n">
        <v>150</v>
      </c>
      <c r="F667" s="1" t="n">
        <v>57</v>
      </c>
      <c r="G667" s="1" t="n">
        <v>1418.62</v>
      </c>
      <c r="H667" s="4" t="n">
        <v>45981.6009366319</v>
      </c>
      <c r="I6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666BT11903232822150571418.6245981.6009366319</v>
      </c>
      <c r="J667" s="1" t="n">
        <f aca="false">COUNTIF(I:I, $I667)</f>
        <v>1</v>
      </c>
      <c r="K667" s="1" t="str">
        <f aca="false">IF(ISNA(VLOOKUP(Table4[product_id], tblProducts[], tblProducts[product_name],FALSE() )), "Invalid", "Valid")</f>
        <v>Valid</v>
      </c>
      <c r="L667" s="5" t="str">
        <f aca="false">IF(ISNA(VLOOKUP(Table4[[#This Row],[warehouse_id]], tblwhouse[], tblwhouse[warehouse_name],FALSE() )), "Invalid", "Valid")</f>
        <v>Valid</v>
      </c>
    </row>
    <row r="668" customFormat="false" ht="15" hidden="false" customHeight="true" outlineLevel="0" collapsed="false">
      <c r="A668" s="1" t="n">
        <v>667</v>
      </c>
      <c r="B668" s="1" t="n">
        <v>4</v>
      </c>
      <c r="C668" s="1" t="n">
        <v>1161</v>
      </c>
      <c r="D668" s="1" t="s">
        <v>7754</v>
      </c>
      <c r="E668" s="1" t="n">
        <v>148</v>
      </c>
      <c r="F668" s="1" t="n">
        <v>64</v>
      </c>
      <c r="G668" s="1" t="n">
        <v>1333.91</v>
      </c>
      <c r="H668" s="4" t="n">
        <v>46201.6009366319</v>
      </c>
      <c r="I6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667BT89060441161148641333.9146201.6009366319</v>
      </c>
      <c r="J668" s="1" t="n">
        <f aca="false">COUNTIF(I:I, $I668)</f>
        <v>1</v>
      </c>
      <c r="K668" s="1" t="str">
        <f aca="false">IF(ISNA(VLOOKUP(Table4[product_id], tblProducts[], tblProducts[product_name],FALSE() )), "Invalid", "Valid")</f>
        <v>Valid</v>
      </c>
      <c r="L668" s="5" t="str">
        <f aca="false">IF(ISNA(VLOOKUP(Table4[[#This Row],[warehouse_id]], tblwhouse[], tblwhouse[warehouse_name],FALSE() )), "Invalid", "Valid")</f>
        <v>Valid</v>
      </c>
    </row>
    <row r="669" customFormat="false" ht="15" hidden="false" customHeight="true" outlineLevel="0" collapsed="false">
      <c r="A669" s="1" t="n">
        <v>668</v>
      </c>
      <c r="B669" s="1" t="n">
        <v>1</v>
      </c>
      <c r="C669" s="1" t="n">
        <v>2998</v>
      </c>
      <c r="D669" s="1" t="s">
        <v>7755</v>
      </c>
      <c r="E669" s="1" t="n">
        <v>45</v>
      </c>
      <c r="F669" s="1" t="n">
        <v>72</v>
      </c>
      <c r="G669" s="1" t="n">
        <v>448.76</v>
      </c>
      <c r="H669" s="4" t="n">
        <v>46097.6009366319</v>
      </c>
      <c r="I6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668BT553358129984572448.7646097.6009366319</v>
      </c>
      <c r="J669" s="1" t="n">
        <f aca="false">COUNTIF(I:I, $I669)</f>
        <v>1</v>
      </c>
      <c r="K669" s="1" t="str">
        <f aca="false">IF(ISNA(VLOOKUP(Table4[product_id], tblProducts[], tblProducts[product_name],FALSE() )), "Invalid", "Valid")</f>
        <v>Valid</v>
      </c>
      <c r="L669" s="5" t="str">
        <f aca="false">IF(ISNA(VLOOKUP(Table4[[#This Row],[warehouse_id]], tblwhouse[], tblwhouse[warehouse_name],FALSE() )), "Invalid", "Valid")</f>
        <v>Valid</v>
      </c>
    </row>
    <row r="670" customFormat="false" ht="15" hidden="false" customHeight="true" outlineLevel="0" collapsed="false">
      <c r="A670" s="1" t="n">
        <v>669</v>
      </c>
      <c r="B670" s="1" t="n">
        <v>4</v>
      </c>
      <c r="C670" s="1" t="n">
        <v>1604</v>
      </c>
      <c r="D670" s="1" t="s">
        <v>7756</v>
      </c>
      <c r="E670" s="1" t="n">
        <v>415</v>
      </c>
      <c r="F670" s="1" t="n">
        <v>57</v>
      </c>
      <c r="G670" s="1" t="n">
        <v>325.91</v>
      </c>
      <c r="H670" s="4" t="n">
        <v>45963.6009366319</v>
      </c>
      <c r="I6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669BT6448674160441557325.9145963.6009366319</v>
      </c>
      <c r="J670" s="1" t="n">
        <f aca="false">COUNTIF(I:I, $I670)</f>
        <v>1</v>
      </c>
      <c r="K670" s="1" t="str">
        <f aca="false">IF(ISNA(VLOOKUP(Table4[product_id], tblProducts[], tblProducts[product_name],FALSE() )), "Invalid", "Valid")</f>
        <v>Valid</v>
      </c>
      <c r="L670" s="5" t="str">
        <f aca="false">IF(ISNA(VLOOKUP(Table4[[#This Row],[warehouse_id]], tblwhouse[], tblwhouse[warehouse_name],FALSE() )), "Invalid", "Valid")</f>
        <v>Valid</v>
      </c>
    </row>
    <row r="671" customFormat="false" ht="15" hidden="false" customHeight="true" outlineLevel="0" collapsed="false">
      <c r="A671" s="1" t="n">
        <v>670</v>
      </c>
      <c r="B671" s="1" t="n">
        <v>4</v>
      </c>
      <c r="C671" s="1" t="n">
        <v>663</v>
      </c>
      <c r="D671" s="1" t="s">
        <v>7757</v>
      </c>
      <c r="E671" s="1" t="n">
        <v>437</v>
      </c>
      <c r="F671" s="1" t="n">
        <v>43</v>
      </c>
      <c r="G671" s="1" t="n">
        <v>820.9</v>
      </c>
      <c r="H671" s="4" t="n">
        <v>46054.6009366319</v>
      </c>
      <c r="I6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670BT903340466343743820.946054.6009366319</v>
      </c>
      <c r="J671" s="1" t="n">
        <f aca="false">COUNTIF(I:I, $I671)</f>
        <v>1</v>
      </c>
      <c r="K671" s="1" t="str">
        <f aca="false">IF(ISNA(VLOOKUP(Table4[product_id], tblProducts[], tblProducts[product_name],FALSE() )), "Invalid", "Valid")</f>
        <v>Valid</v>
      </c>
      <c r="L671" s="5" t="str">
        <f aca="false">IF(ISNA(VLOOKUP(Table4[[#This Row],[warehouse_id]], tblwhouse[], tblwhouse[warehouse_name],FALSE() )), "Invalid", "Valid")</f>
        <v>Valid</v>
      </c>
    </row>
    <row r="672" customFormat="false" ht="15" hidden="false" customHeight="true" outlineLevel="0" collapsed="false">
      <c r="A672" s="1" t="n">
        <v>671</v>
      </c>
      <c r="B672" s="1" t="n">
        <v>2</v>
      </c>
      <c r="C672" s="1" t="n">
        <v>854</v>
      </c>
      <c r="D672" s="1" t="s">
        <v>7758</v>
      </c>
      <c r="E672" s="1" t="n">
        <v>251</v>
      </c>
      <c r="F672" s="1" t="n">
        <v>62</v>
      </c>
      <c r="G672" s="1" t="n">
        <v>503.91</v>
      </c>
      <c r="H672" s="4" t="n">
        <v>45880.6009366319</v>
      </c>
      <c r="I6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671BT882067285425162503.9145880.6009366319</v>
      </c>
      <c r="J672" s="1" t="n">
        <f aca="false">COUNTIF(I:I, $I672)</f>
        <v>1</v>
      </c>
      <c r="K672" s="1" t="str">
        <f aca="false">IF(ISNA(VLOOKUP(Table4[product_id], tblProducts[], tblProducts[product_name],FALSE() )), "Invalid", "Valid")</f>
        <v>Valid</v>
      </c>
      <c r="L672" s="5" t="str">
        <f aca="false">IF(ISNA(VLOOKUP(Table4[[#This Row],[warehouse_id]], tblwhouse[], tblwhouse[warehouse_name],FALSE() )), "Invalid", "Valid")</f>
        <v>Valid</v>
      </c>
    </row>
    <row r="673" customFormat="false" ht="15" hidden="false" customHeight="true" outlineLevel="0" collapsed="false">
      <c r="A673" s="1" t="n">
        <v>672</v>
      </c>
      <c r="B673" s="1" t="n">
        <v>2</v>
      </c>
      <c r="C673" s="1" t="n">
        <v>1218</v>
      </c>
      <c r="D673" s="1" t="s">
        <v>7759</v>
      </c>
      <c r="E673" s="1" t="n">
        <v>386</v>
      </c>
      <c r="F673" s="1" t="n">
        <v>29</v>
      </c>
      <c r="G673" s="1" t="n">
        <v>549.9</v>
      </c>
      <c r="H673" s="4" t="n">
        <v>45949.6009366319</v>
      </c>
      <c r="I6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672BT6007522121838629549.945949.6009366319</v>
      </c>
      <c r="J673" s="1" t="n">
        <f aca="false">COUNTIF(I:I, $I673)</f>
        <v>1</v>
      </c>
      <c r="K673" s="1" t="str">
        <f aca="false">IF(ISNA(VLOOKUP(Table4[product_id], tblProducts[], tblProducts[product_name],FALSE() )), "Invalid", "Valid")</f>
        <v>Valid</v>
      </c>
      <c r="L673" s="5" t="str">
        <f aca="false">IF(ISNA(VLOOKUP(Table4[[#This Row],[warehouse_id]], tblwhouse[], tblwhouse[warehouse_name],FALSE() )), "Invalid", "Valid")</f>
        <v>Valid</v>
      </c>
    </row>
    <row r="674" customFormat="false" ht="15" hidden="false" customHeight="true" outlineLevel="0" collapsed="false">
      <c r="A674" s="1" t="n">
        <v>673</v>
      </c>
      <c r="B674" s="1" t="n">
        <v>1</v>
      </c>
      <c r="C674" s="1" t="n">
        <v>675</v>
      </c>
      <c r="D674" s="1" t="s">
        <v>7760</v>
      </c>
      <c r="E674" s="1" t="n">
        <v>350</v>
      </c>
      <c r="F674" s="1" t="n">
        <v>76</v>
      </c>
      <c r="G674" s="1" t="n">
        <v>282</v>
      </c>
      <c r="H674" s="4" t="n">
        <v>45985.6009366319</v>
      </c>
      <c r="I6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673BT53493016753507628245985.6009366319</v>
      </c>
      <c r="J674" s="1" t="n">
        <f aca="false">COUNTIF(I:I, $I674)</f>
        <v>1</v>
      </c>
      <c r="K674" s="1" t="str">
        <f aca="false">IF(ISNA(VLOOKUP(Table4[product_id], tblProducts[], tblProducts[product_name],FALSE() )), "Invalid", "Valid")</f>
        <v>Valid</v>
      </c>
      <c r="L674" s="5" t="str">
        <f aca="false">IF(ISNA(VLOOKUP(Table4[[#This Row],[warehouse_id]], tblwhouse[], tblwhouse[warehouse_name],FALSE() )), "Invalid", "Valid")</f>
        <v>Valid</v>
      </c>
    </row>
    <row r="675" customFormat="false" ht="15" hidden="false" customHeight="true" outlineLevel="0" collapsed="false">
      <c r="A675" s="1" t="n">
        <v>674</v>
      </c>
      <c r="B675" s="1" t="n">
        <v>3</v>
      </c>
      <c r="C675" s="1" t="n">
        <v>1526</v>
      </c>
      <c r="D675" s="1" t="s">
        <v>7761</v>
      </c>
      <c r="E675" s="1" t="n">
        <v>481</v>
      </c>
      <c r="F675" s="1" t="n">
        <v>37</v>
      </c>
      <c r="G675" s="1" t="n">
        <v>604.5</v>
      </c>
      <c r="H675" s="4" t="n">
        <v>46016.6009366319</v>
      </c>
      <c r="I6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674BT3507273152648137604.546016.6009366319</v>
      </c>
      <c r="J675" s="1" t="n">
        <f aca="false">COUNTIF(I:I, $I675)</f>
        <v>1</v>
      </c>
      <c r="K675" s="1" t="str">
        <f aca="false">IF(ISNA(VLOOKUP(Table4[product_id], tblProducts[], tblProducts[product_name],FALSE() )), "Invalid", "Valid")</f>
        <v>Valid</v>
      </c>
      <c r="L675" s="5" t="str">
        <f aca="false">IF(ISNA(VLOOKUP(Table4[[#This Row],[warehouse_id]], tblwhouse[], tblwhouse[warehouse_name],FALSE() )), "Invalid", "Valid")</f>
        <v>Valid</v>
      </c>
    </row>
    <row r="676" customFormat="false" ht="15" hidden="false" customHeight="true" outlineLevel="0" collapsed="false">
      <c r="A676" s="1" t="n">
        <v>675</v>
      </c>
      <c r="B676" s="1" t="n">
        <v>2</v>
      </c>
      <c r="C676" s="1" t="n">
        <v>1165</v>
      </c>
      <c r="D676" s="1" t="s">
        <v>7762</v>
      </c>
      <c r="E676" s="1" t="n">
        <v>6</v>
      </c>
      <c r="F676" s="1" t="n">
        <v>52</v>
      </c>
      <c r="G676" s="1" t="n">
        <v>58.95</v>
      </c>
      <c r="H676" s="4" t="n">
        <v>46092.6009366319</v>
      </c>
      <c r="I6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675BT2957752116565258.9546092.6009366319</v>
      </c>
      <c r="J676" s="1" t="n">
        <f aca="false">COUNTIF(I:I, $I676)</f>
        <v>1</v>
      </c>
      <c r="K676" s="1" t="str">
        <f aca="false">IF(ISNA(VLOOKUP(Table4[product_id], tblProducts[], tblProducts[product_name],FALSE() )), "Invalid", "Valid")</f>
        <v>Valid</v>
      </c>
      <c r="L676" s="5" t="str">
        <f aca="false">IF(ISNA(VLOOKUP(Table4[[#This Row],[warehouse_id]], tblwhouse[], tblwhouse[warehouse_name],FALSE() )), "Invalid", "Valid")</f>
        <v>Valid</v>
      </c>
    </row>
    <row r="677" customFormat="false" ht="15" hidden="false" customHeight="true" outlineLevel="0" collapsed="false">
      <c r="A677" s="1" t="n">
        <v>676</v>
      </c>
      <c r="B677" s="1" t="n">
        <v>2</v>
      </c>
      <c r="C677" s="1" t="n">
        <v>2191</v>
      </c>
      <c r="D677" s="1" t="s">
        <v>7763</v>
      </c>
      <c r="E677" s="1" t="n">
        <v>217</v>
      </c>
      <c r="F677" s="1" t="n">
        <v>25</v>
      </c>
      <c r="G677" s="1" t="n">
        <v>1162.14</v>
      </c>
      <c r="H677" s="4" t="n">
        <v>46028.6009366319</v>
      </c>
      <c r="I6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676BT13187122191217251162.1446028.6009366319</v>
      </c>
      <c r="J677" s="1" t="n">
        <f aca="false">COUNTIF(I:I, $I677)</f>
        <v>1</v>
      </c>
      <c r="K677" s="1" t="str">
        <f aca="false">IF(ISNA(VLOOKUP(Table4[product_id], tblProducts[], tblProducts[product_name],FALSE() )), "Invalid", "Valid")</f>
        <v>Valid</v>
      </c>
      <c r="L677" s="5" t="str">
        <f aca="false">IF(ISNA(VLOOKUP(Table4[[#This Row],[warehouse_id]], tblwhouse[], tblwhouse[warehouse_name],FALSE() )), "Invalid", "Valid")</f>
        <v>Valid</v>
      </c>
    </row>
    <row r="678" customFormat="false" ht="15" hidden="false" customHeight="true" outlineLevel="0" collapsed="false">
      <c r="A678" s="1" t="n">
        <v>677</v>
      </c>
      <c r="B678" s="1" t="n">
        <v>1</v>
      </c>
      <c r="C678" s="1" t="n">
        <v>468</v>
      </c>
      <c r="D678" s="1" t="s">
        <v>7764</v>
      </c>
      <c r="E678" s="1" t="n">
        <v>219</v>
      </c>
      <c r="F678" s="1" t="n">
        <v>21</v>
      </c>
      <c r="G678" s="1" t="n">
        <v>591.14</v>
      </c>
      <c r="H678" s="4" t="n">
        <v>46089.6009366319</v>
      </c>
      <c r="I6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677BT838436146821921591.1446089.6009366319</v>
      </c>
      <c r="J678" s="1" t="n">
        <f aca="false">COUNTIF(I:I, $I678)</f>
        <v>1</v>
      </c>
      <c r="K678" s="1" t="str">
        <f aca="false">IF(ISNA(VLOOKUP(Table4[product_id], tblProducts[], tblProducts[product_name],FALSE() )), "Invalid", "Valid")</f>
        <v>Valid</v>
      </c>
      <c r="L678" s="5" t="str">
        <f aca="false">IF(ISNA(VLOOKUP(Table4[[#This Row],[warehouse_id]], tblwhouse[], tblwhouse[warehouse_name],FALSE() )), "Invalid", "Valid")</f>
        <v>Valid</v>
      </c>
    </row>
    <row r="679" customFormat="false" ht="15" hidden="false" customHeight="true" outlineLevel="0" collapsed="false">
      <c r="A679" s="1" t="n">
        <v>678</v>
      </c>
      <c r="B679" s="1" t="n">
        <v>3</v>
      </c>
      <c r="C679" s="1" t="n">
        <v>1873</v>
      </c>
      <c r="D679" s="1" t="s">
        <v>7765</v>
      </c>
      <c r="E679" s="1" t="n">
        <v>407</v>
      </c>
      <c r="F679" s="1" t="n">
        <v>54</v>
      </c>
      <c r="G679" s="1" t="n">
        <v>328.13</v>
      </c>
      <c r="H679" s="4" t="n">
        <v>46087.6009366319</v>
      </c>
      <c r="I6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678BT5657093187340754328.1346087.6009366319</v>
      </c>
      <c r="J679" s="1" t="n">
        <f aca="false">COUNTIF(I:I, $I679)</f>
        <v>1</v>
      </c>
      <c r="K679" s="1" t="str">
        <f aca="false">IF(ISNA(VLOOKUP(Table4[product_id], tblProducts[], tblProducts[product_name],FALSE() )), "Invalid", "Valid")</f>
        <v>Valid</v>
      </c>
      <c r="L679" s="5" t="str">
        <f aca="false">IF(ISNA(VLOOKUP(Table4[[#This Row],[warehouse_id]], tblwhouse[], tblwhouse[warehouse_name],FALSE() )), "Invalid", "Valid")</f>
        <v>Valid</v>
      </c>
    </row>
    <row r="680" customFormat="false" ht="15" hidden="false" customHeight="true" outlineLevel="0" collapsed="false">
      <c r="A680" s="1" t="n">
        <v>679</v>
      </c>
      <c r="B680" s="1" t="n">
        <v>4</v>
      </c>
      <c r="C680" s="1" t="n">
        <v>2335</v>
      </c>
      <c r="D680" s="1" t="s">
        <v>7766</v>
      </c>
      <c r="E680" s="1" t="n">
        <v>435</v>
      </c>
      <c r="F680" s="1" t="n">
        <v>71</v>
      </c>
      <c r="G680" s="1" t="n">
        <v>145.94</v>
      </c>
      <c r="H680" s="4" t="n">
        <v>46033.6009366319</v>
      </c>
      <c r="I6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679BT6584734233543571145.9446033.6009366319</v>
      </c>
      <c r="J680" s="1" t="n">
        <f aca="false">COUNTIF(I:I, $I680)</f>
        <v>1</v>
      </c>
      <c r="K680" s="1" t="str">
        <f aca="false">IF(ISNA(VLOOKUP(Table4[product_id], tblProducts[], tblProducts[product_name],FALSE() )), "Invalid", "Valid")</f>
        <v>Valid</v>
      </c>
      <c r="L680" s="5" t="str">
        <f aca="false">IF(ISNA(VLOOKUP(Table4[[#This Row],[warehouse_id]], tblwhouse[], tblwhouse[warehouse_name],FALSE() )), "Invalid", "Valid")</f>
        <v>Valid</v>
      </c>
    </row>
    <row r="681" customFormat="false" ht="15" hidden="false" customHeight="true" outlineLevel="0" collapsed="false">
      <c r="A681" s="1" t="n">
        <v>680</v>
      </c>
      <c r="B681" s="1" t="n">
        <v>1</v>
      </c>
      <c r="C681" s="1" t="n">
        <v>2779</v>
      </c>
      <c r="D681" s="1" t="s">
        <v>7767</v>
      </c>
      <c r="E681" s="1" t="n">
        <v>274</v>
      </c>
      <c r="F681" s="1" t="n">
        <v>37</v>
      </c>
      <c r="G681" s="1" t="n">
        <v>1350.2</v>
      </c>
      <c r="H681" s="4" t="n">
        <v>45917.6009366319</v>
      </c>
      <c r="I6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680BT89351512779274371350.245917.6009366319</v>
      </c>
      <c r="J681" s="1" t="n">
        <f aca="false">COUNTIF(I:I, $I681)</f>
        <v>1</v>
      </c>
      <c r="K681" s="1" t="str">
        <f aca="false">IF(ISNA(VLOOKUP(Table4[product_id], tblProducts[], tblProducts[product_name],FALSE() )), "Invalid", "Valid")</f>
        <v>Valid</v>
      </c>
      <c r="L681" s="5" t="str">
        <f aca="false">IF(ISNA(VLOOKUP(Table4[[#This Row],[warehouse_id]], tblwhouse[], tblwhouse[warehouse_name],FALSE() )), "Invalid", "Valid")</f>
        <v>Valid</v>
      </c>
    </row>
    <row r="682" customFormat="false" ht="15" hidden="false" customHeight="true" outlineLevel="0" collapsed="false">
      <c r="A682" s="1" t="n">
        <v>681</v>
      </c>
      <c r="B682" s="1" t="n">
        <v>4</v>
      </c>
      <c r="C682" s="1" t="n">
        <v>823</v>
      </c>
      <c r="D682" s="1" t="s">
        <v>7768</v>
      </c>
      <c r="E682" s="1" t="n">
        <v>238</v>
      </c>
      <c r="F682" s="1" t="n">
        <v>67</v>
      </c>
      <c r="G682" s="1" t="n">
        <v>1361.39</v>
      </c>
      <c r="H682" s="4" t="n">
        <v>46031.6009366319</v>
      </c>
      <c r="I6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681BT9082404823238671361.3946031.6009366319</v>
      </c>
      <c r="J682" s="1" t="n">
        <f aca="false">COUNTIF(I:I, $I682)</f>
        <v>1</v>
      </c>
      <c r="K682" s="1" t="str">
        <f aca="false">IF(ISNA(VLOOKUP(Table4[product_id], tblProducts[], tblProducts[product_name],FALSE() )), "Invalid", "Valid")</f>
        <v>Valid</v>
      </c>
      <c r="L682" s="5" t="str">
        <f aca="false">IF(ISNA(VLOOKUP(Table4[[#This Row],[warehouse_id]], tblwhouse[], tblwhouse[warehouse_name],FALSE() )), "Invalid", "Valid")</f>
        <v>Valid</v>
      </c>
    </row>
    <row r="683" customFormat="false" ht="15" hidden="false" customHeight="true" outlineLevel="0" collapsed="false">
      <c r="A683" s="1" t="n">
        <v>682</v>
      </c>
      <c r="B683" s="1" t="n">
        <v>3</v>
      </c>
      <c r="C683" s="1" t="n">
        <v>629</v>
      </c>
      <c r="D683" s="1" t="s">
        <v>7769</v>
      </c>
      <c r="E683" s="1" t="n">
        <v>109</v>
      </c>
      <c r="F683" s="1" t="n">
        <v>21</v>
      </c>
      <c r="G683" s="1" t="n">
        <v>156.92</v>
      </c>
      <c r="H683" s="4" t="n">
        <v>46039.6009366319</v>
      </c>
      <c r="I6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682BT950991362910921156.9246039.6009366319</v>
      </c>
      <c r="J683" s="1" t="n">
        <f aca="false">COUNTIF(I:I, $I683)</f>
        <v>1</v>
      </c>
      <c r="K683" s="1" t="str">
        <f aca="false">IF(ISNA(VLOOKUP(Table4[product_id], tblProducts[], tblProducts[product_name],FALSE() )), "Invalid", "Valid")</f>
        <v>Valid</v>
      </c>
      <c r="L683" s="5" t="str">
        <f aca="false">IF(ISNA(VLOOKUP(Table4[[#This Row],[warehouse_id]], tblwhouse[], tblwhouse[warehouse_name],FALSE() )), "Invalid", "Valid")</f>
        <v>Valid</v>
      </c>
    </row>
    <row r="684" customFormat="false" ht="15" hidden="false" customHeight="true" outlineLevel="0" collapsed="false">
      <c r="A684" s="1" t="n">
        <v>683</v>
      </c>
      <c r="B684" s="1" t="n">
        <v>4</v>
      </c>
      <c r="C684" s="1" t="n">
        <v>2096</v>
      </c>
      <c r="D684" s="1" t="s">
        <v>7770</v>
      </c>
      <c r="E684" s="1" t="n">
        <v>372</v>
      </c>
      <c r="F684" s="1" t="n">
        <v>43</v>
      </c>
      <c r="G684" s="1" t="n">
        <v>717.03</v>
      </c>
      <c r="H684" s="4" t="n">
        <v>45933.6009366319</v>
      </c>
      <c r="I6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683BT5518754209637243717.0345933.6009366319</v>
      </c>
      <c r="J684" s="1" t="n">
        <f aca="false">COUNTIF(I:I, $I684)</f>
        <v>1</v>
      </c>
      <c r="K684" s="1" t="str">
        <f aca="false">IF(ISNA(VLOOKUP(Table4[product_id], tblProducts[], tblProducts[product_name],FALSE() )), "Invalid", "Valid")</f>
        <v>Valid</v>
      </c>
      <c r="L684" s="5" t="str">
        <f aca="false">IF(ISNA(VLOOKUP(Table4[[#This Row],[warehouse_id]], tblwhouse[], tblwhouse[warehouse_name],FALSE() )), "Invalid", "Valid")</f>
        <v>Valid</v>
      </c>
    </row>
    <row r="685" customFormat="false" ht="15" hidden="false" customHeight="true" outlineLevel="0" collapsed="false">
      <c r="A685" s="1" t="n">
        <v>684</v>
      </c>
      <c r="B685" s="1" t="n">
        <v>4</v>
      </c>
      <c r="C685" s="1" t="n">
        <v>2965</v>
      </c>
      <c r="D685" s="1" t="s">
        <v>7771</v>
      </c>
      <c r="E685" s="1" t="n">
        <v>344</v>
      </c>
      <c r="F685" s="1" t="n">
        <v>41</v>
      </c>
      <c r="G685" s="1" t="n">
        <v>1322.45</v>
      </c>
      <c r="H685" s="4" t="n">
        <v>46145.6009366319</v>
      </c>
      <c r="I6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684BT27189042965344411322.4546145.6009366319</v>
      </c>
      <c r="J685" s="1" t="n">
        <f aca="false">COUNTIF(I:I, $I685)</f>
        <v>1</v>
      </c>
      <c r="K685" s="1" t="str">
        <f aca="false">IF(ISNA(VLOOKUP(Table4[product_id], tblProducts[], tblProducts[product_name],FALSE() )), "Invalid", "Valid")</f>
        <v>Valid</v>
      </c>
      <c r="L685" s="5" t="str">
        <f aca="false">IF(ISNA(VLOOKUP(Table4[[#This Row],[warehouse_id]], tblwhouse[], tblwhouse[warehouse_name],FALSE() )), "Invalid", "Valid")</f>
        <v>Valid</v>
      </c>
    </row>
    <row r="686" customFormat="false" ht="15" hidden="false" customHeight="true" outlineLevel="0" collapsed="false">
      <c r="A686" s="1" t="n">
        <v>685</v>
      </c>
      <c r="B686" s="1" t="n">
        <v>4</v>
      </c>
      <c r="C686" s="1" t="n">
        <v>2855</v>
      </c>
      <c r="D686" s="1" t="s">
        <v>7772</v>
      </c>
      <c r="E686" s="1" t="n">
        <v>492</v>
      </c>
      <c r="F686" s="1" t="n">
        <v>45</v>
      </c>
      <c r="G686" s="1" t="n">
        <v>24.02</v>
      </c>
      <c r="H686" s="4" t="n">
        <v>45869.6009366319</v>
      </c>
      <c r="I6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685BT176514428554924524.0245869.6009366319</v>
      </c>
      <c r="J686" s="1" t="n">
        <f aca="false">COUNTIF(I:I, $I686)</f>
        <v>1</v>
      </c>
      <c r="K686" s="1" t="str">
        <f aca="false">IF(ISNA(VLOOKUP(Table4[product_id], tblProducts[], tblProducts[product_name],FALSE() )), "Invalid", "Valid")</f>
        <v>Valid</v>
      </c>
      <c r="L686" s="5" t="str">
        <f aca="false">IF(ISNA(VLOOKUP(Table4[[#This Row],[warehouse_id]], tblwhouse[], tblwhouse[warehouse_name],FALSE() )), "Invalid", "Valid")</f>
        <v>Valid</v>
      </c>
    </row>
    <row r="687" customFormat="false" ht="15" hidden="false" customHeight="true" outlineLevel="0" collapsed="false">
      <c r="A687" s="1" t="n">
        <v>686</v>
      </c>
      <c r="B687" s="1" t="n">
        <v>1</v>
      </c>
      <c r="C687" s="1" t="n">
        <v>457</v>
      </c>
      <c r="D687" s="1" t="s">
        <v>7773</v>
      </c>
      <c r="E687" s="1" t="n">
        <v>486</v>
      </c>
      <c r="F687" s="1" t="n">
        <v>52</v>
      </c>
      <c r="G687" s="1" t="n">
        <v>871.62</v>
      </c>
      <c r="H687" s="4" t="n">
        <v>46025.6009366319</v>
      </c>
      <c r="I6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686BT370477145748652871.6246025.6009366319</v>
      </c>
      <c r="J687" s="1" t="n">
        <f aca="false">COUNTIF(I:I, $I687)</f>
        <v>1</v>
      </c>
      <c r="K687" s="1" t="str">
        <f aca="false">IF(ISNA(VLOOKUP(Table4[product_id], tblProducts[], tblProducts[product_name],FALSE() )), "Invalid", "Valid")</f>
        <v>Valid</v>
      </c>
      <c r="L687" s="5" t="str">
        <f aca="false">IF(ISNA(VLOOKUP(Table4[[#This Row],[warehouse_id]], tblwhouse[], tblwhouse[warehouse_name],FALSE() )), "Invalid", "Valid")</f>
        <v>Valid</v>
      </c>
    </row>
    <row r="688" customFormat="false" ht="15" hidden="false" customHeight="true" outlineLevel="0" collapsed="false">
      <c r="A688" s="1" t="n">
        <v>687</v>
      </c>
      <c r="B688" s="1" t="n">
        <v>1</v>
      </c>
      <c r="C688" s="1" t="n">
        <v>820</v>
      </c>
      <c r="D688" s="1" t="s">
        <v>7774</v>
      </c>
      <c r="E688" s="1" t="n">
        <v>70</v>
      </c>
      <c r="F688" s="1" t="n">
        <v>58</v>
      </c>
      <c r="G688" s="1" t="n">
        <v>939.85</v>
      </c>
      <c r="H688" s="4" t="n">
        <v>46202.6009366319</v>
      </c>
      <c r="I6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687BT20600618207058939.8546202.6009366319</v>
      </c>
      <c r="J688" s="1" t="n">
        <f aca="false">COUNTIF(I:I, $I688)</f>
        <v>1</v>
      </c>
      <c r="K688" s="1" t="str">
        <f aca="false">IF(ISNA(VLOOKUP(Table4[product_id], tblProducts[], tblProducts[product_name],FALSE() )), "Invalid", "Valid")</f>
        <v>Valid</v>
      </c>
      <c r="L688" s="5" t="str">
        <f aca="false">IF(ISNA(VLOOKUP(Table4[[#This Row],[warehouse_id]], tblwhouse[], tblwhouse[warehouse_name],FALSE() )), "Invalid", "Valid")</f>
        <v>Valid</v>
      </c>
    </row>
    <row r="689" customFormat="false" ht="15" hidden="false" customHeight="true" outlineLevel="0" collapsed="false">
      <c r="A689" s="1" t="n">
        <v>688</v>
      </c>
      <c r="B689" s="1" t="n">
        <v>2</v>
      </c>
      <c r="C689" s="1" t="n">
        <v>1410</v>
      </c>
      <c r="D689" s="1" t="s">
        <v>7775</v>
      </c>
      <c r="E689" s="1" t="n">
        <v>407</v>
      </c>
      <c r="F689" s="1" t="n">
        <v>63</v>
      </c>
      <c r="G689" s="1" t="n">
        <v>164.22</v>
      </c>
      <c r="H689" s="4" t="n">
        <v>45998.6009366319</v>
      </c>
      <c r="I6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688BT6261432141040763164.2245998.6009366319</v>
      </c>
      <c r="J689" s="1" t="n">
        <f aca="false">COUNTIF(I:I, $I689)</f>
        <v>1</v>
      </c>
      <c r="K689" s="1" t="str">
        <f aca="false">IF(ISNA(VLOOKUP(Table4[product_id], tblProducts[], tblProducts[product_name],FALSE() )), "Invalid", "Valid")</f>
        <v>Valid</v>
      </c>
      <c r="L689" s="5" t="str">
        <f aca="false">IF(ISNA(VLOOKUP(Table4[[#This Row],[warehouse_id]], tblwhouse[], tblwhouse[warehouse_name],FALSE() )), "Invalid", "Valid")</f>
        <v>Valid</v>
      </c>
    </row>
    <row r="690" customFormat="false" ht="15" hidden="false" customHeight="true" outlineLevel="0" collapsed="false">
      <c r="A690" s="1" t="n">
        <v>689</v>
      </c>
      <c r="B690" s="1" t="n">
        <v>1</v>
      </c>
      <c r="C690" s="1" t="n">
        <v>425</v>
      </c>
      <c r="D690" s="1" t="s">
        <v>7776</v>
      </c>
      <c r="E690" s="1" t="n">
        <v>414</v>
      </c>
      <c r="F690" s="1" t="n">
        <v>28</v>
      </c>
      <c r="G690" s="1" t="n">
        <v>1135</v>
      </c>
      <c r="H690" s="4" t="n">
        <v>46217.6009366319</v>
      </c>
      <c r="I6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689BT352624142541428113546217.6009366319</v>
      </c>
      <c r="J690" s="1" t="n">
        <f aca="false">COUNTIF(I:I, $I690)</f>
        <v>1</v>
      </c>
      <c r="K690" s="1" t="str">
        <f aca="false">IF(ISNA(VLOOKUP(Table4[product_id], tblProducts[], tblProducts[product_name],FALSE() )), "Invalid", "Valid")</f>
        <v>Valid</v>
      </c>
      <c r="L690" s="5" t="str">
        <f aca="false">IF(ISNA(VLOOKUP(Table4[[#This Row],[warehouse_id]], tblwhouse[], tblwhouse[warehouse_name],FALSE() )), "Invalid", "Valid")</f>
        <v>Valid</v>
      </c>
    </row>
    <row r="691" customFormat="false" ht="15" hidden="false" customHeight="true" outlineLevel="0" collapsed="false">
      <c r="A691" s="1" t="n">
        <v>690</v>
      </c>
      <c r="B691" s="1" t="n">
        <v>3</v>
      </c>
      <c r="C691" s="1" t="n">
        <v>2458</v>
      </c>
      <c r="D691" s="1" t="s">
        <v>7777</v>
      </c>
      <c r="E691" s="1" t="n">
        <v>251</v>
      </c>
      <c r="F691" s="1" t="n">
        <v>78</v>
      </c>
      <c r="G691" s="1" t="n">
        <v>1340.61</v>
      </c>
      <c r="H691" s="4" t="n">
        <v>45984.6009366435</v>
      </c>
      <c r="I6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690BT26163032458251781340.6145984.6009366435</v>
      </c>
      <c r="J691" s="1" t="n">
        <f aca="false">COUNTIF(I:I, $I691)</f>
        <v>1</v>
      </c>
      <c r="K691" s="1" t="str">
        <f aca="false">IF(ISNA(VLOOKUP(Table4[product_id], tblProducts[], tblProducts[product_name],FALSE() )), "Invalid", "Valid")</f>
        <v>Valid</v>
      </c>
      <c r="L691" s="5" t="str">
        <f aca="false">IF(ISNA(VLOOKUP(Table4[[#This Row],[warehouse_id]], tblwhouse[], tblwhouse[warehouse_name],FALSE() )), "Invalid", "Valid")</f>
        <v>Valid</v>
      </c>
    </row>
    <row r="692" customFormat="false" ht="15" hidden="false" customHeight="true" outlineLevel="0" collapsed="false">
      <c r="A692" s="1" t="n">
        <v>691</v>
      </c>
      <c r="B692" s="1" t="n">
        <v>3</v>
      </c>
      <c r="C692" s="1" t="n">
        <v>1495</v>
      </c>
      <c r="D692" s="1" t="s">
        <v>7778</v>
      </c>
      <c r="E692" s="1" t="n">
        <v>49</v>
      </c>
      <c r="F692" s="1" t="n">
        <v>29</v>
      </c>
      <c r="G692" s="1" t="n">
        <v>482.11</v>
      </c>
      <c r="H692" s="4" t="n">
        <v>45974.6009366435</v>
      </c>
      <c r="I6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691BT531968314954929482.1145974.6009366435</v>
      </c>
      <c r="J692" s="1" t="n">
        <f aca="false">COUNTIF(I:I, $I692)</f>
        <v>1</v>
      </c>
      <c r="K692" s="1" t="str">
        <f aca="false">IF(ISNA(VLOOKUP(Table4[product_id], tblProducts[], tblProducts[product_name],FALSE() )), "Invalid", "Valid")</f>
        <v>Valid</v>
      </c>
      <c r="L692" s="5" t="str">
        <f aca="false">IF(ISNA(VLOOKUP(Table4[[#This Row],[warehouse_id]], tblwhouse[], tblwhouse[warehouse_name],FALSE() )), "Invalid", "Valid")</f>
        <v>Valid</v>
      </c>
    </row>
    <row r="693" customFormat="false" ht="15" hidden="false" customHeight="true" outlineLevel="0" collapsed="false">
      <c r="A693" s="1" t="n">
        <v>692</v>
      </c>
      <c r="B693" s="1" t="n">
        <v>4</v>
      </c>
      <c r="C693" s="1" t="n">
        <v>1439</v>
      </c>
      <c r="D693" s="1" t="s">
        <v>7779</v>
      </c>
      <c r="E693" s="1" t="n">
        <v>385</v>
      </c>
      <c r="F693" s="1" t="n">
        <v>62</v>
      </c>
      <c r="G693" s="1" t="n">
        <v>340.48</v>
      </c>
      <c r="H693" s="4" t="n">
        <v>45975.6009366435</v>
      </c>
      <c r="I6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692BT8888314143938562340.4845975.6009366435</v>
      </c>
      <c r="J693" s="1" t="n">
        <f aca="false">COUNTIF(I:I, $I693)</f>
        <v>1</v>
      </c>
      <c r="K693" s="1" t="str">
        <f aca="false">IF(ISNA(VLOOKUP(Table4[product_id], tblProducts[], tblProducts[product_name],FALSE() )), "Invalid", "Valid")</f>
        <v>Valid</v>
      </c>
      <c r="L693" s="5" t="str">
        <f aca="false">IF(ISNA(VLOOKUP(Table4[[#This Row],[warehouse_id]], tblwhouse[], tblwhouse[warehouse_name],FALSE() )), "Invalid", "Valid")</f>
        <v>Valid</v>
      </c>
    </row>
    <row r="694" customFormat="false" ht="15" hidden="false" customHeight="true" outlineLevel="0" collapsed="false">
      <c r="A694" s="1" t="n">
        <v>693</v>
      </c>
      <c r="B694" s="1" t="n">
        <v>4</v>
      </c>
      <c r="C694" s="1" t="n">
        <v>1093</v>
      </c>
      <c r="D694" s="1" t="s">
        <v>7780</v>
      </c>
      <c r="E694" s="1" t="n">
        <v>19</v>
      </c>
      <c r="F694" s="1" t="n">
        <v>72</v>
      </c>
      <c r="G694" s="1" t="n">
        <v>328.2</v>
      </c>
      <c r="H694" s="4" t="n">
        <v>46053.6009366435</v>
      </c>
      <c r="I6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693BT181031410931972328.246053.6009366435</v>
      </c>
      <c r="J694" s="1" t="n">
        <f aca="false">COUNTIF(I:I, $I694)</f>
        <v>1</v>
      </c>
      <c r="K694" s="1" t="str">
        <f aca="false">IF(ISNA(VLOOKUP(Table4[product_id], tblProducts[], tblProducts[product_name],FALSE() )), "Invalid", "Valid")</f>
        <v>Valid</v>
      </c>
      <c r="L694" s="5" t="str">
        <f aca="false">IF(ISNA(VLOOKUP(Table4[[#This Row],[warehouse_id]], tblwhouse[], tblwhouse[warehouse_name],FALSE() )), "Invalid", "Valid")</f>
        <v>Valid</v>
      </c>
    </row>
    <row r="695" customFormat="false" ht="15" hidden="false" customHeight="true" outlineLevel="0" collapsed="false">
      <c r="A695" s="1" t="n">
        <v>694</v>
      </c>
      <c r="B695" s="1" t="n">
        <v>3</v>
      </c>
      <c r="C695" s="1" t="n">
        <v>1271</v>
      </c>
      <c r="D695" s="1" t="s">
        <v>7781</v>
      </c>
      <c r="E695" s="1" t="n">
        <v>58</v>
      </c>
      <c r="F695" s="1" t="n">
        <v>58</v>
      </c>
      <c r="G695" s="1" t="n">
        <v>1023.33</v>
      </c>
      <c r="H695" s="4" t="n">
        <v>45871.6009366435</v>
      </c>
      <c r="I6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694BT8729853127158581023.3345871.6009366435</v>
      </c>
      <c r="J695" s="1" t="n">
        <f aca="false">COUNTIF(I:I, $I695)</f>
        <v>1</v>
      </c>
      <c r="K695" s="1" t="str">
        <f aca="false">IF(ISNA(VLOOKUP(Table4[product_id], tblProducts[], tblProducts[product_name],FALSE() )), "Invalid", "Valid")</f>
        <v>Valid</v>
      </c>
      <c r="L695" s="5" t="str">
        <f aca="false">IF(ISNA(VLOOKUP(Table4[[#This Row],[warehouse_id]], tblwhouse[], tblwhouse[warehouse_name],FALSE() )), "Invalid", "Valid")</f>
        <v>Valid</v>
      </c>
    </row>
    <row r="696" customFormat="false" ht="15" hidden="false" customHeight="true" outlineLevel="0" collapsed="false">
      <c r="A696" s="1" t="n">
        <v>695</v>
      </c>
      <c r="B696" s="1" t="n">
        <v>3</v>
      </c>
      <c r="C696" s="1" t="n">
        <v>1602</v>
      </c>
      <c r="D696" s="1" t="s">
        <v>7782</v>
      </c>
      <c r="E696" s="1" t="n">
        <v>439</v>
      </c>
      <c r="F696" s="1" t="n">
        <v>61</v>
      </c>
      <c r="G696" s="1" t="n">
        <v>1125.56</v>
      </c>
      <c r="H696" s="4" t="n">
        <v>45917.6009366435</v>
      </c>
      <c r="I6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695BT49732131602439611125.5645917.6009366435</v>
      </c>
      <c r="J696" s="1" t="n">
        <f aca="false">COUNTIF(I:I, $I696)</f>
        <v>1</v>
      </c>
      <c r="K696" s="1" t="str">
        <f aca="false">IF(ISNA(VLOOKUP(Table4[product_id], tblProducts[], tblProducts[product_name],FALSE() )), "Invalid", "Valid")</f>
        <v>Valid</v>
      </c>
      <c r="L696" s="5" t="str">
        <f aca="false">IF(ISNA(VLOOKUP(Table4[[#This Row],[warehouse_id]], tblwhouse[], tblwhouse[warehouse_name],FALSE() )), "Invalid", "Valid")</f>
        <v>Valid</v>
      </c>
    </row>
    <row r="697" customFormat="false" ht="15" hidden="false" customHeight="true" outlineLevel="0" collapsed="false">
      <c r="A697" s="1" t="n">
        <v>696</v>
      </c>
      <c r="B697" s="1" t="n">
        <v>1</v>
      </c>
      <c r="C697" s="1" t="n">
        <v>166</v>
      </c>
      <c r="D697" s="1" t="s">
        <v>7783</v>
      </c>
      <c r="E697" s="1" t="n">
        <v>308</v>
      </c>
      <c r="F697" s="1" t="n">
        <v>27</v>
      </c>
      <c r="G697" s="1" t="n">
        <v>281.51</v>
      </c>
      <c r="H697" s="4" t="n">
        <v>46078.6009366435</v>
      </c>
      <c r="I6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696BT525797116630827281.5146078.6009366435</v>
      </c>
      <c r="J697" s="1" t="n">
        <f aca="false">COUNTIF(I:I, $I697)</f>
        <v>1</v>
      </c>
      <c r="K697" s="1" t="str">
        <f aca="false">IF(ISNA(VLOOKUP(Table4[product_id], tblProducts[], tblProducts[product_name],FALSE() )), "Invalid", "Valid")</f>
        <v>Valid</v>
      </c>
      <c r="L697" s="5" t="str">
        <f aca="false">IF(ISNA(VLOOKUP(Table4[[#This Row],[warehouse_id]], tblwhouse[], tblwhouse[warehouse_name],FALSE() )), "Invalid", "Valid")</f>
        <v>Valid</v>
      </c>
    </row>
    <row r="698" customFormat="false" ht="15" hidden="false" customHeight="true" outlineLevel="0" collapsed="false">
      <c r="A698" s="1" t="n">
        <v>697</v>
      </c>
      <c r="B698" s="1" t="n">
        <v>4</v>
      </c>
      <c r="C698" s="1" t="n">
        <v>63</v>
      </c>
      <c r="D698" s="1" t="s">
        <v>7784</v>
      </c>
      <c r="E698" s="1" t="n">
        <v>197</v>
      </c>
      <c r="F698" s="1" t="n">
        <v>20</v>
      </c>
      <c r="G698" s="1" t="n">
        <v>873.58</v>
      </c>
      <c r="H698" s="4" t="n">
        <v>46042.6009366435</v>
      </c>
      <c r="I6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697BT46990046319720873.5846042.6009366435</v>
      </c>
      <c r="J698" s="1" t="n">
        <f aca="false">COUNTIF(I:I, $I698)</f>
        <v>1</v>
      </c>
      <c r="K698" s="1" t="str">
        <f aca="false">IF(ISNA(VLOOKUP(Table4[product_id], tblProducts[], tblProducts[product_name],FALSE() )), "Invalid", "Valid")</f>
        <v>Valid</v>
      </c>
      <c r="L698" s="5" t="str">
        <f aca="false">IF(ISNA(VLOOKUP(Table4[[#This Row],[warehouse_id]], tblwhouse[], tblwhouse[warehouse_name],FALSE() )), "Invalid", "Valid")</f>
        <v>Valid</v>
      </c>
    </row>
    <row r="699" customFormat="false" ht="15" hidden="false" customHeight="true" outlineLevel="0" collapsed="false">
      <c r="A699" s="1" t="n">
        <v>698</v>
      </c>
      <c r="B699" s="1" t="n">
        <v>1</v>
      </c>
      <c r="C699" s="1" t="n">
        <v>2310</v>
      </c>
      <c r="D699" s="1" t="s">
        <v>7785</v>
      </c>
      <c r="E699" s="1" t="n">
        <v>397</v>
      </c>
      <c r="F699" s="1" t="n">
        <v>64</v>
      </c>
      <c r="G699" s="1" t="n">
        <v>905.86</v>
      </c>
      <c r="H699" s="4" t="n">
        <v>46196.6009366435</v>
      </c>
      <c r="I6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698BT5156291231039764905.8646196.6009366435</v>
      </c>
      <c r="J699" s="1" t="n">
        <f aca="false">COUNTIF(I:I, $I699)</f>
        <v>1</v>
      </c>
      <c r="K699" s="1" t="str">
        <f aca="false">IF(ISNA(VLOOKUP(Table4[product_id], tblProducts[], tblProducts[product_name],FALSE() )), "Invalid", "Valid")</f>
        <v>Valid</v>
      </c>
      <c r="L699" s="5" t="str">
        <f aca="false">IF(ISNA(VLOOKUP(Table4[[#This Row],[warehouse_id]], tblwhouse[], tblwhouse[warehouse_name],FALSE() )), "Invalid", "Valid")</f>
        <v>Valid</v>
      </c>
    </row>
    <row r="700" customFormat="false" ht="15" hidden="false" customHeight="true" outlineLevel="0" collapsed="false">
      <c r="A700" s="1" t="n">
        <v>699</v>
      </c>
      <c r="B700" s="1" t="n">
        <v>2</v>
      </c>
      <c r="C700" s="1" t="n">
        <v>755</v>
      </c>
      <c r="D700" s="1" t="s">
        <v>7786</v>
      </c>
      <c r="E700" s="1" t="n">
        <v>448</v>
      </c>
      <c r="F700" s="1" t="n">
        <v>24</v>
      </c>
      <c r="G700" s="1" t="n">
        <v>1411.62</v>
      </c>
      <c r="H700" s="4" t="n">
        <v>46081.6009366435</v>
      </c>
      <c r="I7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699BT6216442755448241411.6246081.6009366435</v>
      </c>
      <c r="J700" s="1" t="n">
        <f aca="false">COUNTIF(I:I, $I700)</f>
        <v>1</v>
      </c>
      <c r="K700" s="1" t="str">
        <f aca="false">IF(ISNA(VLOOKUP(Table4[product_id], tblProducts[], tblProducts[product_name],FALSE() )), "Invalid", "Valid")</f>
        <v>Valid</v>
      </c>
      <c r="L700" s="5" t="str">
        <f aca="false">IF(ISNA(VLOOKUP(Table4[[#This Row],[warehouse_id]], tblwhouse[], tblwhouse[warehouse_name],FALSE() )), "Invalid", "Valid")</f>
        <v>Valid</v>
      </c>
    </row>
    <row r="701" customFormat="false" ht="15" hidden="false" customHeight="true" outlineLevel="0" collapsed="false">
      <c r="A701" s="1" t="n">
        <v>700</v>
      </c>
      <c r="B701" s="1" t="n">
        <v>4</v>
      </c>
      <c r="C701" s="1" t="n">
        <v>1339</v>
      </c>
      <c r="D701" s="1" t="s">
        <v>7787</v>
      </c>
      <c r="E701" s="1" t="n">
        <v>331</v>
      </c>
      <c r="F701" s="1" t="n">
        <v>34</v>
      </c>
      <c r="G701" s="1" t="n">
        <v>18.4</v>
      </c>
      <c r="H701" s="4" t="n">
        <v>46168.6009366435</v>
      </c>
      <c r="I7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700BT141719413393313418.446168.6009366435</v>
      </c>
      <c r="J701" s="1" t="n">
        <f aca="false">COUNTIF(I:I, $I701)</f>
        <v>1</v>
      </c>
      <c r="K701" s="1" t="str">
        <f aca="false">IF(ISNA(VLOOKUP(Table4[product_id], tblProducts[], tblProducts[product_name],FALSE() )), "Invalid", "Valid")</f>
        <v>Valid</v>
      </c>
      <c r="L701" s="5" t="str">
        <f aca="false">IF(ISNA(VLOOKUP(Table4[[#This Row],[warehouse_id]], tblwhouse[], tblwhouse[warehouse_name],FALSE() )), "Invalid", "Valid")</f>
        <v>Valid</v>
      </c>
    </row>
    <row r="702" customFormat="false" ht="15" hidden="false" customHeight="true" outlineLevel="0" collapsed="false">
      <c r="A702" s="1" t="n">
        <v>701</v>
      </c>
      <c r="B702" s="1" t="n">
        <v>1</v>
      </c>
      <c r="C702" s="1" t="n">
        <v>818</v>
      </c>
      <c r="E702" s="1" t="n">
        <v>188</v>
      </c>
      <c r="F702" s="1" t="n">
        <v>25</v>
      </c>
      <c r="G702" s="1" t="n">
        <v>1460.97</v>
      </c>
      <c r="H702" s="4" t="n">
        <v>46184.6009366435</v>
      </c>
      <c r="I7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7011818188251460.9746184.6009366435</v>
      </c>
      <c r="J702" s="1" t="n">
        <f aca="false">COUNTIF(I:I, $I702)</f>
        <v>1</v>
      </c>
      <c r="K702" s="1" t="str">
        <f aca="false">IF(ISNA(VLOOKUP(Table4[product_id], tblProducts[], tblProducts[product_name],FALSE() )), "Invalid", "Valid")</f>
        <v>Valid</v>
      </c>
      <c r="L702" s="5" t="str">
        <f aca="false">IF(ISNA(VLOOKUP(Table4[[#This Row],[warehouse_id]], tblwhouse[], tblwhouse[warehouse_name],FALSE() )), "Invalid", "Valid")</f>
        <v>Valid</v>
      </c>
    </row>
    <row r="703" customFormat="false" ht="15" hidden="false" customHeight="true" outlineLevel="0" collapsed="false">
      <c r="A703" s="1" t="n">
        <v>702</v>
      </c>
      <c r="B703" s="1" t="n">
        <v>2</v>
      </c>
      <c r="C703" s="1" t="n">
        <v>292</v>
      </c>
      <c r="E703" s="1" t="n">
        <v>412</v>
      </c>
      <c r="F703" s="1" t="n">
        <v>59</v>
      </c>
      <c r="G703" s="1" t="n">
        <v>998.26</v>
      </c>
      <c r="H703" s="4" t="n">
        <v>45992.6009366435</v>
      </c>
      <c r="I7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702229241259998.2645992.6009366435</v>
      </c>
      <c r="J703" s="1" t="n">
        <f aca="false">COUNTIF(I:I, $I703)</f>
        <v>1</v>
      </c>
      <c r="K703" s="1" t="str">
        <f aca="false">IF(ISNA(VLOOKUP(Table4[product_id], tblProducts[], tblProducts[product_name],FALSE() )), "Invalid", "Valid")</f>
        <v>Valid</v>
      </c>
      <c r="L703" s="5" t="str">
        <f aca="false">IF(ISNA(VLOOKUP(Table4[[#This Row],[warehouse_id]], tblwhouse[], tblwhouse[warehouse_name],FALSE() )), "Invalid", "Valid")</f>
        <v>Valid</v>
      </c>
    </row>
    <row r="704" customFormat="false" ht="15" hidden="false" customHeight="true" outlineLevel="0" collapsed="false">
      <c r="A704" s="1" t="n">
        <v>703</v>
      </c>
      <c r="B704" s="1" t="n">
        <v>2</v>
      </c>
      <c r="C704" s="1" t="n">
        <v>89</v>
      </c>
      <c r="D704" s="1" t="s">
        <v>7788</v>
      </c>
      <c r="E704" s="1" t="n">
        <v>353</v>
      </c>
      <c r="F704" s="1" t="n">
        <v>45</v>
      </c>
      <c r="G704" s="1" t="n">
        <v>668.45</v>
      </c>
      <c r="H704" s="4" t="n">
        <v>46214.6009366435</v>
      </c>
      <c r="I7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703BT12815728935345668.4546214.6009366435</v>
      </c>
      <c r="J704" s="1" t="n">
        <f aca="false">COUNTIF(I:I, $I704)</f>
        <v>1</v>
      </c>
      <c r="K704" s="1" t="str">
        <f aca="false">IF(ISNA(VLOOKUP(Table4[product_id], tblProducts[], tblProducts[product_name],FALSE() )), "Invalid", "Valid")</f>
        <v>Valid</v>
      </c>
      <c r="L704" s="5" t="str">
        <f aca="false">IF(ISNA(VLOOKUP(Table4[[#This Row],[warehouse_id]], tblwhouse[], tblwhouse[warehouse_name],FALSE() )), "Invalid", "Valid")</f>
        <v>Valid</v>
      </c>
    </row>
    <row r="705" customFormat="false" ht="15" hidden="false" customHeight="true" outlineLevel="0" collapsed="false">
      <c r="A705" s="1" t="n">
        <v>704</v>
      </c>
      <c r="B705" s="1" t="n">
        <v>3</v>
      </c>
      <c r="C705" s="1" t="n">
        <v>2220</v>
      </c>
      <c r="D705" s="1" t="s">
        <v>7789</v>
      </c>
      <c r="E705" s="1" t="n">
        <v>184</v>
      </c>
      <c r="F705" s="1" t="n">
        <v>74</v>
      </c>
      <c r="G705" s="1" t="n">
        <v>1395.55</v>
      </c>
      <c r="H705" s="4" t="n">
        <v>46045.6009366435</v>
      </c>
      <c r="I7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704BT90182932220184741395.5546045.6009366435</v>
      </c>
      <c r="J705" s="1" t="n">
        <f aca="false">COUNTIF(I:I, $I705)</f>
        <v>1</v>
      </c>
      <c r="K705" s="1" t="str">
        <f aca="false">IF(ISNA(VLOOKUP(Table4[product_id], tblProducts[], tblProducts[product_name],FALSE() )), "Invalid", "Valid")</f>
        <v>Valid</v>
      </c>
      <c r="L705" s="5" t="str">
        <f aca="false">IF(ISNA(VLOOKUP(Table4[[#This Row],[warehouse_id]], tblwhouse[], tblwhouse[warehouse_name],FALSE() )), "Invalid", "Valid")</f>
        <v>Valid</v>
      </c>
    </row>
    <row r="706" customFormat="false" ht="15" hidden="false" customHeight="true" outlineLevel="0" collapsed="false">
      <c r="A706" s="1" t="n">
        <v>705</v>
      </c>
      <c r="B706" s="1" t="n">
        <v>2</v>
      </c>
      <c r="C706" s="1" t="n">
        <v>2979</v>
      </c>
      <c r="D706" s="1" t="s">
        <v>7790</v>
      </c>
      <c r="E706" s="1" t="n">
        <v>302</v>
      </c>
      <c r="F706" s="1" t="n">
        <v>69</v>
      </c>
      <c r="G706" s="1" t="n">
        <v>319.34</v>
      </c>
      <c r="H706" s="4" t="n">
        <v>46044.6009366435</v>
      </c>
      <c r="I7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705BT2374432297930269319.3446044.6009366435</v>
      </c>
      <c r="J706" s="1" t="n">
        <f aca="false">COUNTIF(I:I, $I706)</f>
        <v>1</v>
      </c>
      <c r="K706" s="1" t="str">
        <f aca="false">IF(ISNA(VLOOKUP(Table4[product_id], tblProducts[], tblProducts[product_name],FALSE() )), "Invalid", "Valid")</f>
        <v>Valid</v>
      </c>
      <c r="L706" s="5" t="str">
        <f aca="false">IF(ISNA(VLOOKUP(Table4[[#This Row],[warehouse_id]], tblwhouse[], tblwhouse[warehouse_name],FALSE() )), "Invalid", "Valid")</f>
        <v>Valid</v>
      </c>
    </row>
    <row r="707" customFormat="false" ht="15" hidden="false" customHeight="true" outlineLevel="0" collapsed="false">
      <c r="A707" s="1" t="n">
        <v>706</v>
      </c>
      <c r="B707" s="1" t="n">
        <v>3</v>
      </c>
      <c r="C707" s="1" t="n">
        <v>1423</v>
      </c>
      <c r="D707" s="1" t="s">
        <v>7791</v>
      </c>
      <c r="E707" s="1" t="n">
        <v>224</v>
      </c>
      <c r="F707" s="1" t="n">
        <v>34</v>
      </c>
      <c r="G707" s="1" t="n">
        <v>753.45</v>
      </c>
      <c r="H707" s="4" t="n">
        <v>46068.6009366435</v>
      </c>
      <c r="I7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706BT2581343142322434753.4546068.6009366435</v>
      </c>
      <c r="J707" s="1" t="n">
        <f aca="false">COUNTIF(I:I, $I707)</f>
        <v>1</v>
      </c>
      <c r="K707" s="1" t="str">
        <f aca="false">IF(ISNA(VLOOKUP(Table4[product_id], tblProducts[], tblProducts[product_name],FALSE() )), "Invalid", "Valid")</f>
        <v>Valid</v>
      </c>
      <c r="L707" s="5" t="str">
        <f aca="false">IF(ISNA(VLOOKUP(Table4[[#This Row],[warehouse_id]], tblwhouse[], tblwhouse[warehouse_name],FALSE() )), "Invalid", "Valid")</f>
        <v>Valid</v>
      </c>
    </row>
    <row r="708" customFormat="false" ht="15" hidden="false" customHeight="true" outlineLevel="0" collapsed="false">
      <c r="A708" s="1" t="n">
        <v>707</v>
      </c>
      <c r="B708" s="1" t="n">
        <v>2</v>
      </c>
      <c r="C708" s="1" t="n">
        <v>2890</v>
      </c>
      <c r="D708" s="1" t="s">
        <v>7792</v>
      </c>
      <c r="E708" s="1" t="n">
        <v>417</v>
      </c>
      <c r="F708" s="1" t="n">
        <v>60</v>
      </c>
      <c r="G708" s="1" t="n">
        <v>1461.78</v>
      </c>
      <c r="H708" s="4" t="n">
        <v>46053.6009366435</v>
      </c>
      <c r="I7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707BT30866522890417601461.7846053.6009366435</v>
      </c>
      <c r="J708" s="1" t="n">
        <f aca="false">COUNTIF(I:I, $I708)</f>
        <v>1</v>
      </c>
      <c r="K708" s="1" t="str">
        <f aca="false">IF(ISNA(VLOOKUP(Table4[product_id], tblProducts[], tblProducts[product_name],FALSE() )), "Invalid", "Valid")</f>
        <v>Valid</v>
      </c>
      <c r="L708" s="5" t="str">
        <f aca="false">IF(ISNA(VLOOKUP(Table4[[#This Row],[warehouse_id]], tblwhouse[], tblwhouse[warehouse_name],FALSE() )), "Invalid", "Valid")</f>
        <v>Valid</v>
      </c>
    </row>
    <row r="709" customFormat="false" ht="15" hidden="false" customHeight="true" outlineLevel="0" collapsed="false">
      <c r="A709" s="1" t="n">
        <v>708</v>
      </c>
      <c r="B709" s="1" t="n">
        <v>1</v>
      </c>
      <c r="C709" s="1" t="n">
        <v>260</v>
      </c>
      <c r="D709" s="1" t="s">
        <v>7793</v>
      </c>
      <c r="E709" s="1" t="n">
        <v>365</v>
      </c>
      <c r="F709" s="1" t="n">
        <v>80</v>
      </c>
      <c r="G709" s="1" t="n">
        <v>294.4</v>
      </c>
      <c r="H709" s="4" t="n">
        <v>45947.6009366435</v>
      </c>
      <c r="I7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708BT911888126036580294.445947.6009366435</v>
      </c>
      <c r="J709" s="1" t="n">
        <f aca="false">COUNTIF(I:I, $I709)</f>
        <v>1</v>
      </c>
      <c r="K709" s="1" t="str">
        <f aca="false">IF(ISNA(VLOOKUP(Table4[product_id], tblProducts[], tblProducts[product_name],FALSE() )), "Invalid", "Valid")</f>
        <v>Valid</v>
      </c>
      <c r="L709" s="5" t="str">
        <f aca="false">IF(ISNA(VLOOKUP(Table4[[#This Row],[warehouse_id]], tblwhouse[], tblwhouse[warehouse_name],FALSE() )), "Invalid", "Valid")</f>
        <v>Valid</v>
      </c>
    </row>
    <row r="710" customFormat="false" ht="15" hidden="false" customHeight="true" outlineLevel="0" collapsed="false">
      <c r="A710" s="1" t="n">
        <v>709</v>
      </c>
      <c r="B710" s="1" t="n">
        <v>1</v>
      </c>
      <c r="C710" s="1" t="n">
        <v>1882</v>
      </c>
      <c r="D710" s="1" t="s">
        <v>7794</v>
      </c>
      <c r="E710" s="1" t="n">
        <v>491</v>
      </c>
      <c r="F710" s="1" t="n">
        <v>54</v>
      </c>
      <c r="G710" s="1" t="n">
        <v>1446.89</v>
      </c>
      <c r="H710" s="4" t="n">
        <v>46194.6009366435</v>
      </c>
      <c r="I7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709BT88871311882491541446.8946194.6009366435</v>
      </c>
      <c r="J710" s="1" t="n">
        <f aca="false">COUNTIF(I:I, $I710)</f>
        <v>1</v>
      </c>
      <c r="K710" s="1" t="str">
        <f aca="false">IF(ISNA(VLOOKUP(Table4[product_id], tblProducts[], tblProducts[product_name],FALSE() )), "Invalid", "Valid")</f>
        <v>Valid</v>
      </c>
      <c r="L710" s="5" t="str">
        <f aca="false">IF(ISNA(VLOOKUP(Table4[[#This Row],[warehouse_id]], tblwhouse[], tblwhouse[warehouse_name],FALSE() )), "Invalid", "Valid")</f>
        <v>Valid</v>
      </c>
    </row>
    <row r="711" customFormat="false" ht="15" hidden="false" customHeight="true" outlineLevel="0" collapsed="false">
      <c r="A711" s="1" t="n">
        <v>710</v>
      </c>
      <c r="B711" s="1" t="n">
        <v>4</v>
      </c>
      <c r="C711" s="1" t="n">
        <v>28</v>
      </c>
      <c r="D711" s="1" t="s">
        <v>7795</v>
      </c>
      <c r="E711" s="1" t="n">
        <v>204</v>
      </c>
      <c r="F711" s="1" t="n">
        <v>31</v>
      </c>
      <c r="G711" s="1" t="n">
        <v>475.19</v>
      </c>
      <c r="H711" s="4" t="n">
        <v>45904.6009366435</v>
      </c>
      <c r="I7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710BT19311342820431475.1945904.6009366435</v>
      </c>
      <c r="J711" s="1" t="n">
        <f aca="false">COUNTIF(I:I, $I711)</f>
        <v>1</v>
      </c>
      <c r="K711" s="1" t="str">
        <f aca="false">IF(ISNA(VLOOKUP(Table4[product_id], tblProducts[], tblProducts[product_name],FALSE() )), "Invalid", "Valid")</f>
        <v>Valid</v>
      </c>
      <c r="L711" s="5" t="str">
        <f aca="false">IF(ISNA(VLOOKUP(Table4[[#This Row],[warehouse_id]], tblwhouse[], tblwhouse[warehouse_name],FALSE() )), "Invalid", "Valid")</f>
        <v>Valid</v>
      </c>
    </row>
    <row r="712" customFormat="false" ht="15" hidden="false" customHeight="true" outlineLevel="0" collapsed="false">
      <c r="A712" s="1" t="n">
        <v>711</v>
      </c>
      <c r="B712" s="1" t="n">
        <v>1</v>
      </c>
      <c r="C712" s="1" t="n">
        <v>784</v>
      </c>
      <c r="D712" s="1" t="s">
        <v>7796</v>
      </c>
      <c r="E712" s="1" t="n">
        <v>235</v>
      </c>
      <c r="F712" s="1" t="n">
        <v>44</v>
      </c>
      <c r="G712" s="1" t="n">
        <v>1416.63</v>
      </c>
      <c r="H712" s="4" t="n">
        <v>46181.6009366435</v>
      </c>
      <c r="I7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711BT6634191784235441416.6346181.6009366435</v>
      </c>
      <c r="J712" s="1" t="n">
        <f aca="false">COUNTIF(I:I, $I712)</f>
        <v>1</v>
      </c>
      <c r="K712" s="1" t="str">
        <f aca="false">IF(ISNA(VLOOKUP(Table4[product_id], tblProducts[], tblProducts[product_name],FALSE() )), "Invalid", "Valid")</f>
        <v>Valid</v>
      </c>
      <c r="L712" s="5" t="str">
        <f aca="false">IF(ISNA(VLOOKUP(Table4[[#This Row],[warehouse_id]], tblwhouse[], tblwhouse[warehouse_name],FALSE() )), "Invalid", "Valid")</f>
        <v>Valid</v>
      </c>
    </row>
    <row r="713" customFormat="false" ht="15" hidden="false" customHeight="true" outlineLevel="0" collapsed="false">
      <c r="A713" s="1" t="n">
        <v>712</v>
      </c>
      <c r="B713" s="1" t="n">
        <v>3</v>
      </c>
      <c r="C713" s="1" t="n">
        <v>1813</v>
      </c>
      <c r="D713" s="1" t="s">
        <v>7797</v>
      </c>
      <c r="E713" s="1" t="n">
        <v>482</v>
      </c>
      <c r="F713" s="1" t="n">
        <v>70</v>
      </c>
      <c r="G713" s="1" t="n">
        <v>235.06</v>
      </c>
      <c r="H713" s="4" t="n">
        <v>46178.6009366435</v>
      </c>
      <c r="I7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712BT8303063181348270235.0646178.6009366435</v>
      </c>
      <c r="J713" s="1" t="n">
        <f aca="false">COUNTIF(I:I, $I713)</f>
        <v>1</v>
      </c>
      <c r="K713" s="1" t="str">
        <f aca="false">IF(ISNA(VLOOKUP(Table4[product_id], tblProducts[], tblProducts[product_name],FALSE() )), "Invalid", "Valid")</f>
        <v>Valid</v>
      </c>
      <c r="L713" s="5" t="str">
        <f aca="false">IF(ISNA(VLOOKUP(Table4[[#This Row],[warehouse_id]], tblwhouse[], tblwhouse[warehouse_name],FALSE() )), "Invalid", "Valid")</f>
        <v>Valid</v>
      </c>
    </row>
    <row r="714" customFormat="false" ht="15" hidden="false" customHeight="true" outlineLevel="0" collapsed="false">
      <c r="A714" s="1" t="n">
        <v>713</v>
      </c>
      <c r="B714" s="1" t="n">
        <v>3</v>
      </c>
      <c r="C714" s="1" t="n">
        <v>2575</v>
      </c>
      <c r="D714" s="1" t="s">
        <v>7798</v>
      </c>
      <c r="E714" s="1" t="n">
        <v>369</v>
      </c>
      <c r="F714" s="1" t="n">
        <v>77</v>
      </c>
      <c r="G714" s="1" t="n">
        <v>973.21</v>
      </c>
      <c r="H714" s="4" t="n">
        <v>45949.6009366435</v>
      </c>
      <c r="I7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713BT8149783257536977973.2145949.6009366435</v>
      </c>
      <c r="J714" s="1" t="n">
        <f aca="false">COUNTIF(I:I, $I714)</f>
        <v>1</v>
      </c>
      <c r="K714" s="1" t="str">
        <f aca="false">IF(ISNA(VLOOKUP(Table4[product_id], tblProducts[], tblProducts[product_name],FALSE() )), "Invalid", "Valid")</f>
        <v>Valid</v>
      </c>
      <c r="L714" s="5" t="str">
        <f aca="false">IF(ISNA(VLOOKUP(Table4[[#This Row],[warehouse_id]], tblwhouse[], tblwhouse[warehouse_name],FALSE() )), "Invalid", "Valid")</f>
        <v>Valid</v>
      </c>
    </row>
    <row r="715" customFormat="false" ht="15" hidden="false" customHeight="true" outlineLevel="0" collapsed="false">
      <c r="A715" s="1" t="n">
        <v>714</v>
      </c>
      <c r="B715" s="1" t="n">
        <v>4</v>
      </c>
      <c r="C715" s="1" t="n">
        <v>1061</v>
      </c>
      <c r="D715" s="1" t="s">
        <v>7799</v>
      </c>
      <c r="E715" s="1" t="n">
        <v>68</v>
      </c>
      <c r="F715" s="1" t="n">
        <v>75</v>
      </c>
      <c r="G715" s="1" t="n">
        <v>774.4</v>
      </c>
      <c r="H715" s="4" t="n">
        <v>46105.6009366435</v>
      </c>
      <c r="I7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714BT271495410616875774.446105.6009366435</v>
      </c>
      <c r="J715" s="1" t="n">
        <f aca="false">COUNTIF(I:I, $I715)</f>
        <v>1</v>
      </c>
      <c r="K715" s="1" t="str">
        <f aca="false">IF(ISNA(VLOOKUP(Table4[product_id], tblProducts[], tblProducts[product_name],FALSE() )), "Invalid", "Valid")</f>
        <v>Valid</v>
      </c>
      <c r="L715" s="5" t="str">
        <f aca="false">IF(ISNA(VLOOKUP(Table4[[#This Row],[warehouse_id]], tblwhouse[], tblwhouse[warehouse_name],FALSE() )), "Invalid", "Valid")</f>
        <v>Valid</v>
      </c>
    </row>
    <row r="716" customFormat="false" ht="15" hidden="false" customHeight="true" outlineLevel="0" collapsed="false">
      <c r="A716" s="1" t="n">
        <v>715</v>
      </c>
      <c r="B716" s="1" t="n">
        <v>1</v>
      </c>
      <c r="C716" s="1" t="n">
        <v>592</v>
      </c>
      <c r="D716" s="1" t="s">
        <v>7800</v>
      </c>
      <c r="E716" s="1" t="n">
        <v>439</v>
      </c>
      <c r="F716" s="1" t="n">
        <v>64</v>
      </c>
      <c r="G716" s="1" t="n">
        <v>845.3</v>
      </c>
      <c r="H716" s="4" t="n">
        <v>46071.6009366435</v>
      </c>
      <c r="I7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715BT753552159243964845.346071.6009366435</v>
      </c>
      <c r="J716" s="1" t="n">
        <f aca="false">COUNTIF(I:I, $I716)</f>
        <v>1</v>
      </c>
      <c r="K716" s="1" t="str">
        <f aca="false">IF(ISNA(VLOOKUP(Table4[product_id], tblProducts[], tblProducts[product_name],FALSE() )), "Invalid", "Valid")</f>
        <v>Valid</v>
      </c>
      <c r="L716" s="5" t="str">
        <f aca="false">IF(ISNA(VLOOKUP(Table4[[#This Row],[warehouse_id]], tblwhouse[], tblwhouse[warehouse_name],FALSE() )), "Invalid", "Valid")</f>
        <v>Valid</v>
      </c>
    </row>
    <row r="717" customFormat="false" ht="15" hidden="false" customHeight="true" outlineLevel="0" collapsed="false">
      <c r="A717" s="1" t="n">
        <v>716</v>
      </c>
      <c r="B717" s="1" t="n">
        <v>1</v>
      </c>
      <c r="C717" s="1" t="n">
        <v>562</v>
      </c>
      <c r="D717" s="1" t="s">
        <v>7801</v>
      </c>
      <c r="E717" s="1" t="n">
        <v>47</v>
      </c>
      <c r="F717" s="1" t="n">
        <v>31</v>
      </c>
      <c r="G717" s="1" t="n">
        <v>1197.7</v>
      </c>
      <c r="H717" s="4" t="n">
        <v>45857.6009366435</v>
      </c>
      <c r="I7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716BT714392156247311197.745857.6009366435</v>
      </c>
      <c r="J717" s="1" t="n">
        <f aca="false">COUNTIF(I:I, $I717)</f>
        <v>1</v>
      </c>
      <c r="K717" s="1" t="str">
        <f aca="false">IF(ISNA(VLOOKUP(Table4[product_id], tblProducts[], tblProducts[product_name],FALSE() )), "Invalid", "Valid")</f>
        <v>Valid</v>
      </c>
      <c r="L717" s="5" t="str">
        <f aca="false">IF(ISNA(VLOOKUP(Table4[[#This Row],[warehouse_id]], tblwhouse[], tblwhouse[warehouse_name],FALSE() )), "Invalid", "Valid")</f>
        <v>Valid</v>
      </c>
    </row>
    <row r="718" customFormat="false" ht="15" hidden="false" customHeight="true" outlineLevel="0" collapsed="false">
      <c r="A718" s="1" t="n">
        <v>717</v>
      </c>
      <c r="B718" s="1" t="n">
        <v>2</v>
      </c>
      <c r="C718" s="1" t="n">
        <v>2957</v>
      </c>
      <c r="D718" s="1" t="s">
        <v>7802</v>
      </c>
      <c r="E718" s="1" t="n">
        <v>257</v>
      </c>
      <c r="F718" s="1" t="n">
        <v>59</v>
      </c>
      <c r="G718" s="1" t="n">
        <v>192.42</v>
      </c>
      <c r="H718" s="4" t="n">
        <v>45920.6009366435</v>
      </c>
      <c r="I7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717BT7006692295725759192.4245920.6009366435</v>
      </c>
      <c r="J718" s="1" t="n">
        <f aca="false">COUNTIF(I:I, $I718)</f>
        <v>1</v>
      </c>
      <c r="K718" s="1" t="str">
        <f aca="false">IF(ISNA(VLOOKUP(Table4[product_id], tblProducts[], tblProducts[product_name],FALSE() )), "Invalid", "Valid")</f>
        <v>Valid</v>
      </c>
      <c r="L718" s="5" t="str">
        <f aca="false">IF(ISNA(VLOOKUP(Table4[[#This Row],[warehouse_id]], tblwhouse[], tblwhouse[warehouse_name],FALSE() )), "Invalid", "Valid")</f>
        <v>Valid</v>
      </c>
    </row>
    <row r="719" customFormat="false" ht="15" hidden="false" customHeight="true" outlineLevel="0" collapsed="false">
      <c r="A719" s="1" t="n">
        <v>718</v>
      </c>
      <c r="B719" s="1" t="n">
        <v>1</v>
      </c>
      <c r="C719" s="1" t="n">
        <v>2107</v>
      </c>
      <c r="D719" s="1" t="s">
        <v>7803</v>
      </c>
      <c r="E719" s="1" t="n">
        <v>340</v>
      </c>
      <c r="F719" s="1" t="n">
        <v>49</v>
      </c>
      <c r="G719" s="1" t="n">
        <v>1373.62</v>
      </c>
      <c r="H719" s="4" t="n">
        <v>45899.6009366435</v>
      </c>
      <c r="I7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718BT54122412107340491373.6245899.6009366435</v>
      </c>
      <c r="J719" s="1" t="n">
        <f aca="false">COUNTIF(I:I, $I719)</f>
        <v>1</v>
      </c>
      <c r="K719" s="1" t="str">
        <f aca="false">IF(ISNA(VLOOKUP(Table4[product_id], tblProducts[], tblProducts[product_name],FALSE() )), "Invalid", "Valid")</f>
        <v>Valid</v>
      </c>
      <c r="L719" s="5" t="str">
        <f aca="false">IF(ISNA(VLOOKUP(Table4[[#This Row],[warehouse_id]], tblwhouse[], tblwhouse[warehouse_name],FALSE() )), "Invalid", "Valid")</f>
        <v>Valid</v>
      </c>
    </row>
    <row r="720" customFormat="false" ht="15" hidden="false" customHeight="true" outlineLevel="0" collapsed="false">
      <c r="A720" s="1" t="n">
        <v>719</v>
      </c>
      <c r="B720" s="1" t="n">
        <v>1</v>
      </c>
      <c r="C720" s="1" t="n">
        <v>1983</v>
      </c>
      <c r="D720" s="1" t="s">
        <v>7804</v>
      </c>
      <c r="E720" s="1" t="n">
        <v>470</v>
      </c>
      <c r="F720" s="1" t="n">
        <v>57</v>
      </c>
      <c r="G720" s="1" t="n">
        <v>577.57</v>
      </c>
      <c r="H720" s="4" t="n">
        <v>45950.6009366435</v>
      </c>
      <c r="I7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719BT7445651198347057577.5745950.6009366435</v>
      </c>
      <c r="J720" s="1" t="n">
        <f aca="false">COUNTIF(I:I, $I720)</f>
        <v>1</v>
      </c>
      <c r="K720" s="1" t="str">
        <f aca="false">IF(ISNA(VLOOKUP(Table4[product_id], tblProducts[], tblProducts[product_name],FALSE() )), "Invalid", "Valid")</f>
        <v>Valid</v>
      </c>
      <c r="L720" s="5" t="str">
        <f aca="false">IF(ISNA(VLOOKUP(Table4[[#This Row],[warehouse_id]], tblwhouse[], tblwhouse[warehouse_name],FALSE() )), "Invalid", "Valid")</f>
        <v>Valid</v>
      </c>
    </row>
    <row r="721" customFormat="false" ht="15" hidden="false" customHeight="true" outlineLevel="0" collapsed="false">
      <c r="A721" s="1" t="n">
        <v>720</v>
      </c>
      <c r="B721" s="1" t="n">
        <v>3</v>
      </c>
      <c r="C721" s="1" t="n">
        <v>1519</v>
      </c>
      <c r="D721" s="1" t="s">
        <v>7805</v>
      </c>
      <c r="E721" s="1" t="n">
        <v>295</v>
      </c>
      <c r="F721" s="1" t="n">
        <v>55</v>
      </c>
      <c r="G721" s="1" t="n">
        <v>148.4</v>
      </c>
      <c r="H721" s="4" t="n">
        <v>45957.6009366435</v>
      </c>
      <c r="I7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720BT3033653151929555148.445957.6009366435</v>
      </c>
      <c r="J721" s="1" t="n">
        <f aca="false">COUNTIF(I:I, $I721)</f>
        <v>1</v>
      </c>
      <c r="K721" s="1" t="str">
        <f aca="false">IF(ISNA(VLOOKUP(Table4[product_id], tblProducts[], tblProducts[product_name],FALSE() )), "Invalid", "Valid")</f>
        <v>Valid</v>
      </c>
      <c r="L721" s="5" t="str">
        <f aca="false">IF(ISNA(VLOOKUP(Table4[[#This Row],[warehouse_id]], tblwhouse[], tblwhouse[warehouse_name],FALSE() )), "Invalid", "Valid")</f>
        <v>Valid</v>
      </c>
    </row>
    <row r="722" customFormat="false" ht="15" hidden="false" customHeight="true" outlineLevel="0" collapsed="false">
      <c r="A722" s="1" t="n">
        <v>721</v>
      </c>
      <c r="B722" s="1" t="n">
        <v>1</v>
      </c>
      <c r="C722" s="1" t="n">
        <v>211</v>
      </c>
      <c r="D722" s="1" t="s">
        <v>7806</v>
      </c>
      <c r="E722" s="1" t="n">
        <v>443</v>
      </c>
      <c r="F722" s="1" t="n">
        <v>60</v>
      </c>
      <c r="G722" s="1" t="n">
        <v>1416.16</v>
      </c>
      <c r="H722" s="4" t="n">
        <v>46203.6009366435</v>
      </c>
      <c r="I7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721BT2218801211443601416.1646203.6009366435</v>
      </c>
      <c r="J722" s="1" t="n">
        <f aca="false">COUNTIF(I:I, $I722)</f>
        <v>1</v>
      </c>
      <c r="K722" s="1" t="str">
        <f aca="false">IF(ISNA(VLOOKUP(Table4[product_id], tblProducts[], tblProducts[product_name],FALSE() )), "Invalid", "Valid")</f>
        <v>Valid</v>
      </c>
      <c r="L722" s="5" t="str">
        <f aca="false">IF(ISNA(VLOOKUP(Table4[[#This Row],[warehouse_id]], tblwhouse[], tblwhouse[warehouse_name],FALSE() )), "Invalid", "Valid")</f>
        <v>Valid</v>
      </c>
    </row>
    <row r="723" customFormat="false" ht="15" hidden="false" customHeight="true" outlineLevel="0" collapsed="false">
      <c r="A723" s="1" t="n">
        <v>722</v>
      </c>
      <c r="B723" s="1" t="n">
        <v>4</v>
      </c>
      <c r="C723" s="1" t="n">
        <v>1985</v>
      </c>
      <c r="D723" s="1" t="s">
        <v>7807</v>
      </c>
      <c r="E723" s="1" t="n">
        <v>470</v>
      </c>
      <c r="F723" s="1" t="n">
        <v>73</v>
      </c>
      <c r="G723" s="1" t="n">
        <v>907.44</v>
      </c>
      <c r="H723" s="4" t="n">
        <v>46002.6009366435</v>
      </c>
      <c r="I7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722BT3192474198547073907.4446002.6009366435</v>
      </c>
      <c r="J723" s="1" t="n">
        <f aca="false">COUNTIF(I:I, $I723)</f>
        <v>1</v>
      </c>
      <c r="K723" s="1" t="str">
        <f aca="false">IF(ISNA(VLOOKUP(Table4[product_id], tblProducts[], tblProducts[product_name],FALSE() )), "Invalid", "Valid")</f>
        <v>Valid</v>
      </c>
      <c r="L723" s="5" t="str">
        <f aca="false">IF(ISNA(VLOOKUP(Table4[[#This Row],[warehouse_id]], tblwhouse[], tblwhouse[warehouse_name],FALSE() )), "Invalid", "Valid")</f>
        <v>Valid</v>
      </c>
    </row>
    <row r="724" customFormat="false" ht="15" hidden="false" customHeight="true" outlineLevel="0" collapsed="false">
      <c r="A724" s="1" t="n">
        <v>723</v>
      </c>
      <c r="B724" s="1" t="n">
        <v>2</v>
      </c>
      <c r="C724" s="1" t="n">
        <v>874</v>
      </c>
      <c r="D724" s="1" t="s">
        <v>7808</v>
      </c>
      <c r="E724" s="1" t="n">
        <v>101</v>
      </c>
      <c r="F724" s="1" t="n">
        <v>51</v>
      </c>
      <c r="G724" s="1" t="n">
        <v>13.15</v>
      </c>
      <c r="H724" s="4" t="n">
        <v>46111.6009366435</v>
      </c>
      <c r="I7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723BT94665528741015113.1546111.6009366435</v>
      </c>
      <c r="J724" s="1" t="n">
        <f aca="false">COUNTIF(I:I, $I724)</f>
        <v>1</v>
      </c>
      <c r="K724" s="1" t="str">
        <f aca="false">IF(ISNA(VLOOKUP(Table4[product_id], tblProducts[], tblProducts[product_name],FALSE() )), "Invalid", "Valid")</f>
        <v>Valid</v>
      </c>
      <c r="L724" s="5" t="str">
        <f aca="false">IF(ISNA(VLOOKUP(Table4[[#This Row],[warehouse_id]], tblwhouse[], tblwhouse[warehouse_name],FALSE() )), "Invalid", "Valid")</f>
        <v>Valid</v>
      </c>
    </row>
    <row r="725" customFormat="false" ht="15" hidden="false" customHeight="true" outlineLevel="0" collapsed="false">
      <c r="A725" s="1" t="n">
        <v>724</v>
      </c>
      <c r="B725" s="1" t="n">
        <v>3</v>
      </c>
      <c r="C725" s="1" t="n">
        <v>2508</v>
      </c>
      <c r="D725" s="1" t="s">
        <v>7809</v>
      </c>
      <c r="E725" s="1" t="n">
        <v>238</v>
      </c>
      <c r="F725" s="1" t="n">
        <v>27</v>
      </c>
      <c r="G725" s="1" t="n">
        <v>471.56</v>
      </c>
      <c r="H725" s="4" t="n">
        <v>46093.6009366435</v>
      </c>
      <c r="I7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724BT3810413250823827471.5646093.6009366435</v>
      </c>
      <c r="J725" s="1" t="n">
        <f aca="false">COUNTIF(I:I, $I725)</f>
        <v>1</v>
      </c>
      <c r="K725" s="1" t="str">
        <f aca="false">IF(ISNA(VLOOKUP(Table4[product_id], tblProducts[], tblProducts[product_name],FALSE() )), "Invalid", "Valid")</f>
        <v>Valid</v>
      </c>
      <c r="L725" s="5" t="str">
        <f aca="false">IF(ISNA(VLOOKUP(Table4[[#This Row],[warehouse_id]], tblwhouse[], tblwhouse[warehouse_name],FALSE() )), "Invalid", "Valid")</f>
        <v>Valid</v>
      </c>
    </row>
    <row r="726" customFormat="false" ht="15" hidden="false" customHeight="true" outlineLevel="0" collapsed="false">
      <c r="A726" s="1" t="n">
        <v>725</v>
      </c>
      <c r="B726" s="1" t="n">
        <v>4</v>
      </c>
      <c r="C726" s="1" t="n">
        <v>2041</v>
      </c>
      <c r="D726" s="1" t="s">
        <v>7810</v>
      </c>
      <c r="E726" s="1" t="n">
        <v>461</v>
      </c>
      <c r="F726" s="1" t="n">
        <v>24</v>
      </c>
      <c r="G726" s="1" t="n">
        <v>762.37</v>
      </c>
      <c r="H726" s="4" t="n">
        <v>46012.6009366435</v>
      </c>
      <c r="I7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725BT8848534204146124762.3746012.6009366435</v>
      </c>
      <c r="J726" s="1" t="n">
        <f aca="false">COUNTIF(I:I, $I726)</f>
        <v>1</v>
      </c>
      <c r="K726" s="1" t="str">
        <f aca="false">IF(ISNA(VLOOKUP(Table4[product_id], tblProducts[], tblProducts[product_name],FALSE() )), "Invalid", "Valid")</f>
        <v>Valid</v>
      </c>
      <c r="L726" s="5" t="str">
        <f aca="false">IF(ISNA(VLOOKUP(Table4[[#This Row],[warehouse_id]], tblwhouse[], tblwhouse[warehouse_name],FALSE() )), "Invalid", "Valid")</f>
        <v>Valid</v>
      </c>
    </row>
    <row r="727" customFormat="false" ht="15" hidden="false" customHeight="true" outlineLevel="0" collapsed="false">
      <c r="A727" s="1" t="n">
        <v>726</v>
      </c>
      <c r="B727" s="1" t="n">
        <v>1</v>
      </c>
      <c r="C727" s="1" t="n">
        <v>2529</v>
      </c>
      <c r="D727" s="1" t="s">
        <v>7811</v>
      </c>
      <c r="E727" s="1" t="n">
        <v>113</v>
      </c>
      <c r="F727" s="1" t="n">
        <v>53</v>
      </c>
      <c r="G727" s="1" t="n">
        <v>1426.67</v>
      </c>
      <c r="H727" s="4" t="n">
        <v>46193.6009366435</v>
      </c>
      <c r="I7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726BT90500412529113531426.6746193.6009366435</v>
      </c>
      <c r="J727" s="1" t="n">
        <f aca="false">COUNTIF(I:I, $I727)</f>
        <v>1</v>
      </c>
      <c r="K727" s="1" t="str">
        <f aca="false">IF(ISNA(VLOOKUP(Table4[product_id], tblProducts[], tblProducts[product_name],FALSE() )), "Invalid", "Valid")</f>
        <v>Valid</v>
      </c>
      <c r="L727" s="5" t="str">
        <f aca="false">IF(ISNA(VLOOKUP(Table4[[#This Row],[warehouse_id]], tblwhouse[], tblwhouse[warehouse_name],FALSE() )), "Invalid", "Valid")</f>
        <v>Valid</v>
      </c>
    </row>
    <row r="728" customFormat="false" ht="15" hidden="false" customHeight="true" outlineLevel="0" collapsed="false">
      <c r="A728" s="1" t="n">
        <v>727</v>
      </c>
      <c r="B728" s="1" t="n">
        <v>4</v>
      </c>
      <c r="C728" s="1" t="n">
        <v>1100</v>
      </c>
      <c r="D728" s="1" t="s">
        <v>7812</v>
      </c>
      <c r="E728" s="1" t="n">
        <v>215</v>
      </c>
      <c r="F728" s="1" t="n">
        <v>66</v>
      </c>
      <c r="G728" s="1" t="n">
        <v>465.54</v>
      </c>
      <c r="H728" s="4" t="n">
        <v>46043.6009366435</v>
      </c>
      <c r="I7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727BT2567174110021566465.5446043.6009366435</v>
      </c>
      <c r="J728" s="1" t="n">
        <f aca="false">COUNTIF(I:I, $I728)</f>
        <v>1</v>
      </c>
      <c r="K728" s="1" t="str">
        <f aca="false">IF(ISNA(VLOOKUP(Table4[product_id], tblProducts[], tblProducts[product_name],FALSE() )), "Invalid", "Valid")</f>
        <v>Valid</v>
      </c>
      <c r="L728" s="5" t="str">
        <f aca="false">IF(ISNA(VLOOKUP(Table4[[#This Row],[warehouse_id]], tblwhouse[], tblwhouse[warehouse_name],FALSE() )), "Invalid", "Valid")</f>
        <v>Valid</v>
      </c>
    </row>
    <row r="729" customFormat="false" ht="15" hidden="false" customHeight="true" outlineLevel="0" collapsed="false">
      <c r="A729" s="1" t="n">
        <v>728</v>
      </c>
      <c r="B729" s="1" t="n">
        <v>3</v>
      </c>
      <c r="C729" s="1" t="n">
        <v>136</v>
      </c>
      <c r="D729" s="1" t="s">
        <v>7813</v>
      </c>
      <c r="E729" s="1" t="n">
        <v>440</v>
      </c>
      <c r="F729" s="1" t="n">
        <v>37</v>
      </c>
      <c r="G729" s="1" t="n">
        <v>1496.21</v>
      </c>
      <c r="H729" s="4" t="n">
        <v>46063.6009366435</v>
      </c>
      <c r="I7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728BT4841483136440371496.2146063.6009366435</v>
      </c>
      <c r="J729" s="1" t="n">
        <f aca="false">COUNTIF(I:I, $I729)</f>
        <v>1</v>
      </c>
      <c r="K729" s="1" t="str">
        <f aca="false">IF(ISNA(VLOOKUP(Table4[product_id], tblProducts[], tblProducts[product_name],FALSE() )), "Invalid", "Valid")</f>
        <v>Valid</v>
      </c>
      <c r="L729" s="5" t="str">
        <f aca="false">IF(ISNA(VLOOKUP(Table4[[#This Row],[warehouse_id]], tblwhouse[], tblwhouse[warehouse_name],FALSE() )), "Invalid", "Valid")</f>
        <v>Valid</v>
      </c>
    </row>
    <row r="730" customFormat="false" ht="15" hidden="false" customHeight="true" outlineLevel="0" collapsed="false">
      <c r="A730" s="1" t="n">
        <v>729</v>
      </c>
      <c r="B730" s="1" t="n">
        <v>2</v>
      </c>
      <c r="C730" s="1" t="n">
        <v>747</v>
      </c>
      <c r="D730" s="1" t="s">
        <v>7814</v>
      </c>
      <c r="E730" s="1" t="n">
        <v>405</v>
      </c>
      <c r="F730" s="1" t="n">
        <v>26</v>
      </c>
      <c r="G730" s="1" t="n">
        <v>788.71</v>
      </c>
      <c r="H730" s="4" t="n">
        <v>46156.6009366435</v>
      </c>
      <c r="I7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729BT873977274740526788.7146156.6009366435</v>
      </c>
      <c r="J730" s="1" t="n">
        <f aca="false">COUNTIF(I:I, $I730)</f>
        <v>1</v>
      </c>
      <c r="K730" s="1" t="str">
        <f aca="false">IF(ISNA(VLOOKUP(Table4[product_id], tblProducts[], tblProducts[product_name],FALSE() )), "Invalid", "Valid")</f>
        <v>Valid</v>
      </c>
      <c r="L730" s="5" t="str">
        <f aca="false">IF(ISNA(VLOOKUP(Table4[[#This Row],[warehouse_id]], tblwhouse[], tblwhouse[warehouse_name],FALSE() )), "Invalid", "Valid")</f>
        <v>Valid</v>
      </c>
    </row>
    <row r="731" customFormat="false" ht="15" hidden="false" customHeight="true" outlineLevel="0" collapsed="false">
      <c r="A731" s="1" t="n">
        <v>730</v>
      </c>
      <c r="B731" s="1" t="n">
        <v>3</v>
      </c>
      <c r="C731" s="1" t="n">
        <v>1033</v>
      </c>
      <c r="D731" s="1" t="s">
        <v>7815</v>
      </c>
      <c r="E731" s="1" t="n">
        <v>198</v>
      </c>
      <c r="F731" s="1" t="n">
        <v>66</v>
      </c>
      <c r="G731" s="1" t="n">
        <v>1448.29</v>
      </c>
      <c r="H731" s="4" t="n">
        <v>45914.6009366435</v>
      </c>
      <c r="I7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730BT30985731033198661448.2945914.6009366435</v>
      </c>
      <c r="J731" s="1" t="n">
        <f aca="false">COUNTIF(I:I, $I731)</f>
        <v>1</v>
      </c>
      <c r="K731" s="1" t="str">
        <f aca="false">IF(ISNA(VLOOKUP(Table4[product_id], tblProducts[], tblProducts[product_name],FALSE() )), "Invalid", "Valid")</f>
        <v>Valid</v>
      </c>
      <c r="L731" s="5" t="str">
        <f aca="false">IF(ISNA(VLOOKUP(Table4[[#This Row],[warehouse_id]], tblwhouse[], tblwhouse[warehouse_name],FALSE() )), "Invalid", "Valid")</f>
        <v>Valid</v>
      </c>
    </row>
    <row r="732" customFormat="false" ht="15" hidden="false" customHeight="true" outlineLevel="0" collapsed="false">
      <c r="A732" s="1" t="n">
        <v>731</v>
      </c>
      <c r="B732" s="1" t="n">
        <v>1</v>
      </c>
      <c r="C732" s="1" t="n">
        <v>550</v>
      </c>
      <c r="D732" s="1" t="s">
        <v>7816</v>
      </c>
      <c r="E732" s="1" t="n">
        <v>325</v>
      </c>
      <c r="F732" s="1" t="n">
        <v>31</v>
      </c>
      <c r="G732" s="1" t="n">
        <v>1378.88</v>
      </c>
      <c r="H732" s="4" t="n">
        <v>45966.6009366435</v>
      </c>
      <c r="I7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731BT3930931550325311378.8845966.6009366435</v>
      </c>
      <c r="J732" s="1" t="n">
        <f aca="false">COUNTIF(I:I, $I732)</f>
        <v>1</v>
      </c>
      <c r="K732" s="1" t="str">
        <f aca="false">IF(ISNA(VLOOKUP(Table4[product_id], tblProducts[], tblProducts[product_name],FALSE() )), "Invalid", "Valid")</f>
        <v>Valid</v>
      </c>
      <c r="L732" s="5" t="str">
        <f aca="false">IF(ISNA(VLOOKUP(Table4[[#This Row],[warehouse_id]], tblwhouse[], tblwhouse[warehouse_name],FALSE() )), "Invalid", "Valid")</f>
        <v>Valid</v>
      </c>
    </row>
    <row r="733" customFormat="false" ht="15" hidden="false" customHeight="true" outlineLevel="0" collapsed="false">
      <c r="A733" s="1" t="n">
        <v>732</v>
      </c>
      <c r="B733" s="1" t="n">
        <v>3</v>
      </c>
      <c r="C733" s="1" t="n">
        <v>1645</v>
      </c>
      <c r="D733" s="1" t="s">
        <v>7817</v>
      </c>
      <c r="E733" s="1" t="n">
        <v>270</v>
      </c>
      <c r="F733" s="1" t="n">
        <v>67</v>
      </c>
      <c r="G733" s="1" t="n">
        <v>1220.68</v>
      </c>
      <c r="H733" s="4" t="n">
        <v>46036.6009366551</v>
      </c>
      <c r="I7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732BT70800431645270671220.6846036.6009366551</v>
      </c>
      <c r="J733" s="1" t="n">
        <f aca="false">COUNTIF(I:I, $I733)</f>
        <v>1</v>
      </c>
      <c r="K733" s="1" t="str">
        <f aca="false">IF(ISNA(VLOOKUP(Table4[product_id], tblProducts[], tblProducts[product_name],FALSE() )), "Invalid", "Valid")</f>
        <v>Valid</v>
      </c>
      <c r="L733" s="5" t="str">
        <f aca="false">IF(ISNA(VLOOKUP(Table4[[#This Row],[warehouse_id]], tblwhouse[], tblwhouse[warehouse_name],FALSE() )), "Invalid", "Valid")</f>
        <v>Valid</v>
      </c>
    </row>
    <row r="734" customFormat="false" ht="15" hidden="false" customHeight="true" outlineLevel="0" collapsed="false">
      <c r="A734" s="1" t="n">
        <v>733</v>
      </c>
      <c r="B734" s="1" t="n">
        <v>3</v>
      </c>
      <c r="C734" s="1" t="n">
        <v>2853</v>
      </c>
      <c r="D734" s="1" t="s">
        <v>7818</v>
      </c>
      <c r="E734" s="1" t="n">
        <v>267</v>
      </c>
      <c r="F734" s="1" t="n">
        <v>71</v>
      </c>
      <c r="G734" s="1" t="n">
        <v>1049.95</v>
      </c>
      <c r="H734" s="4" t="n">
        <v>46047.6009366551</v>
      </c>
      <c r="I7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733BT65581532853267711049.9546047.6009366551</v>
      </c>
      <c r="J734" s="1" t="n">
        <f aca="false">COUNTIF(I:I, $I734)</f>
        <v>1</v>
      </c>
      <c r="K734" s="1" t="str">
        <f aca="false">IF(ISNA(VLOOKUP(Table4[product_id], tblProducts[], tblProducts[product_name],FALSE() )), "Invalid", "Valid")</f>
        <v>Valid</v>
      </c>
      <c r="L734" s="5" t="str">
        <f aca="false">IF(ISNA(VLOOKUP(Table4[[#This Row],[warehouse_id]], tblwhouse[], tblwhouse[warehouse_name],FALSE() )), "Invalid", "Valid")</f>
        <v>Valid</v>
      </c>
    </row>
    <row r="735" customFormat="false" ht="15" hidden="false" customHeight="true" outlineLevel="0" collapsed="false">
      <c r="A735" s="1" t="n">
        <v>734</v>
      </c>
      <c r="B735" s="1" t="n">
        <v>2</v>
      </c>
      <c r="C735" s="1" t="n">
        <v>2954</v>
      </c>
      <c r="D735" s="1" t="s">
        <v>7819</v>
      </c>
      <c r="E735" s="1" t="n">
        <v>226</v>
      </c>
      <c r="F735" s="1" t="n">
        <v>22</v>
      </c>
      <c r="G735" s="1" t="n">
        <v>1084.59</v>
      </c>
      <c r="H735" s="4" t="n">
        <v>46007.6009366551</v>
      </c>
      <c r="I7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734BT47273422954226221084.5946007.6009366551</v>
      </c>
      <c r="J735" s="1" t="n">
        <f aca="false">COUNTIF(I:I, $I735)</f>
        <v>1</v>
      </c>
      <c r="K735" s="1" t="str">
        <f aca="false">IF(ISNA(VLOOKUP(Table4[product_id], tblProducts[], tblProducts[product_name],FALSE() )), "Invalid", "Valid")</f>
        <v>Valid</v>
      </c>
      <c r="L735" s="5" t="str">
        <f aca="false">IF(ISNA(VLOOKUP(Table4[[#This Row],[warehouse_id]], tblwhouse[], tblwhouse[warehouse_name],FALSE() )), "Invalid", "Valid")</f>
        <v>Valid</v>
      </c>
    </row>
    <row r="736" customFormat="false" ht="15" hidden="false" customHeight="true" outlineLevel="0" collapsed="false">
      <c r="A736" s="1" t="n">
        <v>735</v>
      </c>
      <c r="B736" s="1" t="n">
        <v>2</v>
      </c>
      <c r="C736" s="1" t="n">
        <v>2899</v>
      </c>
      <c r="D736" s="1" t="s">
        <v>7820</v>
      </c>
      <c r="E736" s="1" t="n">
        <v>412</v>
      </c>
      <c r="F736" s="1" t="n">
        <v>31</v>
      </c>
      <c r="G736" s="1" t="n">
        <v>843.74</v>
      </c>
      <c r="H736" s="4" t="n">
        <v>46028.6009366551</v>
      </c>
      <c r="I7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735BT9369892289941231843.7446028.6009366551</v>
      </c>
      <c r="J736" s="1" t="n">
        <f aca="false">COUNTIF(I:I, $I736)</f>
        <v>1</v>
      </c>
      <c r="K736" s="1" t="str">
        <f aca="false">IF(ISNA(VLOOKUP(Table4[product_id], tblProducts[], tblProducts[product_name],FALSE() )), "Invalid", "Valid")</f>
        <v>Valid</v>
      </c>
      <c r="L736" s="5" t="str">
        <f aca="false">IF(ISNA(VLOOKUP(Table4[[#This Row],[warehouse_id]], tblwhouse[], tblwhouse[warehouse_name],FALSE() )), "Invalid", "Valid")</f>
        <v>Valid</v>
      </c>
    </row>
    <row r="737" customFormat="false" ht="15" hidden="false" customHeight="true" outlineLevel="0" collapsed="false">
      <c r="A737" s="1" t="n">
        <v>736</v>
      </c>
      <c r="B737" s="1" t="n">
        <v>4</v>
      </c>
      <c r="C737" s="1" t="n">
        <v>1159</v>
      </c>
      <c r="D737" s="1" t="s">
        <v>7821</v>
      </c>
      <c r="E737" s="1" t="n">
        <v>363</v>
      </c>
      <c r="F737" s="1" t="n">
        <v>34</v>
      </c>
      <c r="G737" s="1" t="n">
        <v>597.84</v>
      </c>
      <c r="H737" s="4" t="n">
        <v>46051.6009366551</v>
      </c>
      <c r="I7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736BT5520154115936334597.8446051.6009366551</v>
      </c>
      <c r="J737" s="1" t="n">
        <f aca="false">COUNTIF(I:I, $I737)</f>
        <v>1</v>
      </c>
      <c r="K737" s="1" t="str">
        <f aca="false">IF(ISNA(VLOOKUP(Table4[product_id], tblProducts[], tblProducts[product_name],FALSE() )), "Invalid", "Valid")</f>
        <v>Valid</v>
      </c>
      <c r="L737" s="5" t="str">
        <f aca="false">IF(ISNA(VLOOKUP(Table4[[#This Row],[warehouse_id]], tblwhouse[], tblwhouse[warehouse_name],FALSE() )), "Invalid", "Valid")</f>
        <v>Valid</v>
      </c>
    </row>
    <row r="738" customFormat="false" ht="15" hidden="false" customHeight="true" outlineLevel="0" collapsed="false">
      <c r="A738" s="1" t="n">
        <v>737</v>
      </c>
      <c r="B738" s="1" t="n">
        <v>3</v>
      </c>
      <c r="C738" s="1" t="n">
        <v>2592</v>
      </c>
      <c r="D738" s="1" t="s">
        <v>7822</v>
      </c>
      <c r="E738" s="1" t="n">
        <v>353</v>
      </c>
      <c r="F738" s="1" t="n">
        <v>68</v>
      </c>
      <c r="G738" s="1" t="n">
        <v>429.26</v>
      </c>
      <c r="H738" s="4" t="n">
        <v>46194.6009366551</v>
      </c>
      <c r="I7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737BT9058943259235368429.2646194.6009366551</v>
      </c>
      <c r="J738" s="1" t="n">
        <f aca="false">COUNTIF(I:I, $I738)</f>
        <v>1</v>
      </c>
      <c r="K738" s="1" t="str">
        <f aca="false">IF(ISNA(VLOOKUP(Table4[product_id], tblProducts[], tblProducts[product_name],FALSE() )), "Invalid", "Valid")</f>
        <v>Valid</v>
      </c>
      <c r="L738" s="5" t="str">
        <f aca="false">IF(ISNA(VLOOKUP(Table4[[#This Row],[warehouse_id]], tblwhouse[], tblwhouse[warehouse_name],FALSE() )), "Invalid", "Valid")</f>
        <v>Valid</v>
      </c>
    </row>
    <row r="739" customFormat="false" ht="15" hidden="false" customHeight="true" outlineLevel="0" collapsed="false">
      <c r="A739" s="1" t="n">
        <v>738</v>
      </c>
      <c r="B739" s="1" t="n">
        <v>3</v>
      </c>
      <c r="C739" s="1" t="n">
        <v>1907</v>
      </c>
      <c r="D739" s="1" t="s">
        <v>7823</v>
      </c>
      <c r="E739" s="1" t="n">
        <v>312</v>
      </c>
      <c r="F739" s="1" t="n">
        <v>36</v>
      </c>
      <c r="G739" s="1" t="n">
        <v>1229.13</v>
      </c>
      <c r="H739" s="4" t="n">
        <v>46204.6009366551</v>
      </c>
      <c r="I7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738BT64425231907312361229.1346204.6009366551</v>
      </c>
      <c r="J739" s="1" t="n">
        <f aca="false">COUNTIF(I:I, $I739)</f>
        <v>1</v>
      </c>
      <c r="K739" s="1" t="str">
        <f aca="false">IF(ISNA(VLOOKUP(Table4[product_id], tblProducts[], tblProducts[product_name],FALSE() )), "Invalid", "Valid")</f>
        <v>Valid</v>
      </c>
      <c r="L739" s="5" t="str">
        <f aca="false">IF(ISNA(VLOOKUP(Table4[[#This Row],[warehouse_id]], tblwhouse[], tblwhouse[warehouse_name],FALSE() )), "Invalid", "Valid")</f>
        <v>Valid</v>
      </c>
    </row>
    <row r="740" customFormat="false" ht="15" hidden="false" customHeight="true" outlineLevel="0" collapsed="false">
      <c r="A740" s="1" t="n">
        <v>739</v>
      </c>
      <c r="B740" s="1" t="n">
        <v>4</v>
      </c>
      <c r="C740" s="1" t="n">
        <v>1024</v>
      </c>
      <c r="D740" s="1" t="s">
        <v>7824</v>
      </c>
      <c r="E740" s="1" t="n">
        <v>251</v>
      </c>
      <c r="F740" s="1" t="n">
        <v>78</v>
      </c>
      <c r="G740" s="1" t="n">
        <v>91.93</v>
      </c>
      <c r="H740" s="4" t="n">
        <v>46221.6009366551</v>
      </c>
      <c r="I7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739BT719409410242517891.9346221.6009366551</v>
      </c>
      <c r="J740" s="1" t="n">
        <f aca="false">COUNTIF(I:I, $I740)</f>
        <v>1</v>
      </c>
      <c r="K740" s="1" t="str">
        <f aca="false">IF(ISNA(VLOOKUP(Table4[product_id], tblProducts[], tblProducts[product_name],FALSE() )), "Invalid", "Valid")</f>
        <v>Valid</v>
      </c>
      <c r="L740" s="5" t="str">
        <f aca="false">IF(ISNA(VLOOKUP(Table4[[#This Row],[warehouse_id]], tblwhouse[], tblwhouse[warehouse_name],FALSE() )), "Invalid", "Valid")</f>
        <v>Valid</v>
      </c>
    </row>
    <row r="741" customFormat="false" ht="15" hidden="false" customHeight="true" outlineLevel="0" collapsed="false">
      <c r="A741" s="1" t="n">
        <v>740</v>
      </c>
      <c r="B741" s="1" t="n">
        <v>1</v>
      </c>
      <c r="C741" s="1" t="n">
        <v>969</v>
      </c>
      <c r="D741" s="1" t="s">
        <v>7825</v>
      </c>
      <c r="E741" s="1" t="n">
        <v>476</v>
      </c>
      <c r="F741" s="1" t="n">
        <v>49</v>
      </c>
      <c r="G741" s="1" t="n">
        <v>1064.4</v>
      </c>
      <c r="H741" s="4" t="n">
        <v>45894.6009366551</v>
      </c>
      <c r="I7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740BT8146191969476491064.445894.6009366551</v>
      </c>
      <c r="J741" s="1" t="n">
        <f aca="false">COUNTIF(I:I, $I741)</f>
        <v>1</v>
      </c>
      <c r="K741" s="1" t="str">
        <f aca="false">IF(ISNA(VLOOKUP(Table4[product_id], tblProducts[], tblProducts[product_name],FALSE() )), "Invalid", "Valid")</f>
        <v>Valid</v>
      </c>
      <c r="L741" s="5" t="str">
        <f aca="false">IF(ISNA(VLOOKUP(Table4[[#This Row],[warehouse_id]], tblwhouse[], tblwhouse[warehouse_name],FALSE() )), "Invalid", "Valid")</f>
        <v>Valid</v>
      </c>
    </row>
    <row r="742" customFormat="false" ht="15" hidden="false" customHeight="true" outlineLevel="0" collapsed="false">
      <c r="A742" s="1" t="n">
        <v>741</v>
      </c>
      <c r="B742" s="1" t="n">
        <v>3</v>
      </c>
      <c r="C742" s="1" t="n">
        <v>656</v>
      </c>
      <c r="D742" s="1" t="s">
        <v>7826</v>
      </c>
      <c r="E742" s="1" t="n">
        <v>349</v>
      </c>
      <c r="F742" s="1" t="n">
        <v>70</v>
      </c>
      <c r="G742" s="1" t="n">
        <v>1039.18</v>
      </c>
      <c r="H742" s="4" t="n">
        <v>45921.6009366551</v>
      </c>
      <c r="I7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741BT6258243656349701039.1845921.6009366551</v>
      </c>
      <c r="J742" s="1" t="n">
        <f aca="false">COUNTIF(I:I, $I742)</f>
        <v>1</v>
      </c>
      <c r="K742" s="1" t="str">
        <f aca="false">IF(ISNA(VLOOKUP(Table4[product_id], tblProducts[], tblProducts[product_name],FALSE() )), "Invalid", "Valid")</f>
        <v>Valid</v>
      </c>
      <c r="L742" s="5" t="str">
        <f aca="false">IF(ISNA(VLOOKUP(Table4[[#This Row],[warehouse_id]], tblwhouse[], tblwhouse[warehouse_name],FALSE() )), "Invalid", "Valid")</f>
        <v>Valid</v>
      </c>
    </row>
    <row r="743" customFormat="false" ht="15" hidden="false" customHeight="true" outlineLevel="0" collapsed="false">
      <c r="A743" s="1" t="n">
        <v>742</v>
      </c>
      <c r="B743" s="1" t="n">
        <v>2</v>
      </c>
      <c r="C743" s="1" t="n">
        <v>582</v>
      </c>
      <c r="D743" s="1" t="s">
        <v>7827</v>
      </c>
      <c r="E743" s="1" t="n">
        <v>143</v>
      </c>
      <c r="F743" s="1" t="n">
        <v>67</v>
      </c>
      <c r="G743" s="1" t="n">
        <v>933.88</v>
      </c>
      <c r="H743" s="4" t="n">
        <v>46125.6009366551</v>
      </c>
      <c r="I7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742BT735025258214367933.8846125.6009366551</v>
      </c>
      <c r="J743" s="1" t="n">
        <f aca="false">COUNTIF(I:I, $I743)</f>
        <v>1</v>
      </c>
      <c r="K743" s="1" t="str">
        <f aca="false">IF(ISNA(VLOOKUP(Table4[product_id], tblProducts[], tblProducts[product_name],FALSE() )), "Invalid", "Valid")</f>
        <v>Valid</v>
      </c>
      <c r="L743" s="5" t="str">
        <f aca="false">IF(ISNA(VLOOKUP(Table4[[#This Row],[warehouse_id]], tblwhouse[], tblwhouse[warehouse_name],FALSE() )), "Invalid", "Valid")</f>
        <v>Valid</v>
      </c>
    </row>
    <row r="744" customFormat="false" ht="15" hidden="false" customHeight="true" outlineLevel="0" collapsed="false">
      <c r="A744" s="1" t="n">
        <v>743</v>
      </c>
      <c r="B744" s="1" t="n">
        <v>1</v>
      </c>
      <c r="C744" s="1" t="n">
        <v>1993</v>
      </c>
      <c r="D744" s="1" t="s">
        <v>7828</v>
      </c>
      <c r="E744" s="1" t="n">
        <v>60</v>
      </c>
      <c r="F744" s="1" t="n">
        <v>37</v>
      </c>
      <c r="G744" s="1" t="n">
        <v>265.96</v>
      </c>
      <c r="H744" s="4" t="n">
        <v>45975.6009366551</v>
      </c>
      <c r="I7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743BT631724119936037265.9645975.6009366551</v>
      </c>
      <c r="J744" s="1" t="n">
        <f aca="false">COUNTIF(I:I, $I744)</f>
        <v>1</v>
      </c>
      <c r="K744" s="1" t="str">
        <f aca="false">IF(ISNA(VLOOKUP(Table4[product_id], tblProducts[], tblProducts[product_name],FALSE() )), "Invalid", "Valid")</f>
        <v>Valid</v>
      </c>
      <c r="L744" s="5" t="str">
        <f aca="false">IF(ISNA(VLOOKUP(Table4[[#This Row],[warehouse_id]], tblwhouse[], tblwhouse[warehouse_name],FALSE() )), "Invalid", "Valid")</f>
        <v>Valid</v>
      </c>
    </row>
    <row r="745" customFormat="false" ht="15" hidden="false" customHeight="true" outlineLevel="0" collapsed="false">
      <c r="A745" s="1" t="n">
        <v>744</v>
      </c>
      <c r="B745" s="1" t="n">
        <v>4</v>
      </c>
      <c r="C745" s="1" t="n">
        <v>1252</v>
      </c>
      <c r="D745" s="1" t="s">
        <v>7829</v>
      </c>
      <c r="E745" s="1" t="n">
        <v>420</v>
      </c>
      <c r="F745" s="1" t="n">
        <v>21</v>
      </c>
      <c r="G745" s="1" t="n">
        <v>395.23</v>
      </c>
      <c r="H745" s="4" t="n">
        <v>45956.6009366551</v>
      </c>
      <c r="I7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744BT8933434125242021395.2345956.6009366551</v>
      </c>
      <c r="J745" s="1" t="n">
        <f aca="false">COUNTIF(I:I, $I745)</f>
        <v>1</v>
      </c>
      <c r="K745" s="1" t="str">
        <f aca="false">IF(ISNA(VLOOKUP(Table4[product_id], tblProducts[], tblProducts[product_name],FALSE() )), "Invalid", "Valid")</f>
        <v>Valid</v>
      </c>
      <c r="L745" s="5" t="str">
        <f aca="false">IF(ISNA(VLOOKUP(Table4[[#This Row],[warehouse_id]], tblwhouse[], tblwhouse[warehouse_name],FALSE() )), "Invalid", "Valid")</f>
        <v>Valid</v>
      </c>
    </row>
    <row r="746" customFormat="false" ht="15" hidden="false" customHeight="true" outlineLevel="0" collapsed="false">
      <c r="A746" s="1" t="n">
        <v>745</v>
      </c>
      <c r="B746" s="1" t="n">
        <v>3</v>
      </c>
      <c r="C746" s="1" t="n">
        <v>685</v>
      </c>
      <c r="D746" s="1" t="s">
        <v>7830</v>
      </c>
      <c r="E746" s="1" t="n">
        <v>282</v>
      </c>
      <c r="F746" s="1" t="n">
        <v>48</v>
      </c>
      <c r="G746" s="1" t="n">
        <v>518.69</v>
      </c>
      <c r="H746" s="4" t="n">
        <v>45860.6009366551</v>
      </c>
      <c r="I7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745BT660445368528248518.6945860.6009366551</v>
      </c>
      <c r="J746" s="1" t="n">
        <f aca="false">COUNTIF(I:I, $I746)</f>
        <v>1</v>
      </c>
      <c r="K746" s="1" t="str">
        <f aca="false">IF(ISNA(VLOOKUP(Table4[product_id], tblProducts[], tblProducts[product_name],FALSE() )), "Invalid", "Valid")</f>
        <v>Valid</v>
      </c>
      <c r="L746" s="5" t="str">
        <f aca="false">IF(ISNA(VLOOKUP(Table4[[#This Row],[warehouse_id]], tblwhouse[], tblwhouse[warehouse_name],FALSE() )), "Invalid", "Valid")</f>
        <v>Valid</v>
      </c>
    </row>
    <row r="747" customFormat="false" ht="15" hidden="false" customHeight="true" outlineLevel="0" collapsed="false">
      <c r="A747" s="1" t="n">
        <v>746</v>
      </c>
      <c r="B747" s="1" t="n">
        <v>3</v>
      </c>
      <c r="C747" s="1" t="n">
        <v>743</v>
      </c>
      <c r="D747" s="1" t="s">
        <v>7831</v>
      </c>
      <c r="E747" s="1" t="n">
        <v>201</v>
      </c>
      <c r="F747" s="1" t="n">
        <v>33</v>
      </c>
      <c r="G747" s="1" t="n">
        <v>1404.51</v>
      </c>
      <c r="H747" s="4" t="n">
        <v>46019.6009366551</v>
      </c>
      <c r="I7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746BT1901703743201331404.5146019.6009366551</v>
      </c>
      <c r="J747" s="1" t="n">
        <f aca="false">COUNTIF(I:I, $I747)</f>
        <v>1</v>
      </c>
      <c r="K747" s="1" t="str">
        <f aca="false">IF(ISNA(VLOOKUP(Table4[product_id], tblProducts[], tblProducts[product_name],FALSE() )), "Invalid", "Valid")</f>
        <v>Valid</v>
      </c>
      <c r="L747" s="5" t="str">
        <f aca="false">IF(ISNA(VLOOKUP(Table4[[#This Row],[warehouse_id]], tblwhouse[], tblwhouse[warehouse_name],FALSE() )), "Invalid", "Valid")</f>
        <v>Valid</v>
      </c>
    </row>
    <row r="748" customFormat="false" ht="15" hidden="false" customHeight="true" outlineLevel="0" collapsed="false">
      <c r="A748" s="1" t="n">
        <v>747</v>
      </c>
      <c r="B748" s="1" t="n">
        <v>2</v>
      </c>
      <c r="C748" s="1" t="n">
        <v>174</v>
      </c>
      <c r="D748" s="1" t="s">
        <v>7832</v>
      </c>
      <c r="E748" s="1" t="n">
        <v>125</v>
      </c>
      <c r="F748" s="1" t="n">
        <v>59</v>
      </c>
      <c r="G748" s="1" t="n">
        <v>1474.78</v>
      </c>
      <c r="H748" s="4" t="n">
        <v>46065.6009366551</v>
      </c>
      <c r="I7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747BT9092672174125591474.7846065.6009366551</v>
      </c>
      <c r="J748" s="1" t="n">
        <f aca="false">COUNTIF(I:I, $I748)</f>
        <v>1</v>
      </c>
      <c r="K748" s="1" t="str">
        <f aca="false">IF(ISNA(VLOOKUP(Table4[product_id], tblProducts[], tblProducts[product_name],FALSE() )), "Invalid", "Valid")</f>
        <v>Valid</v>
      </c>
      <c r="L748" s="5" t="str">
        <f aca="false">IF(ISNA(VLOOKUP(Table4[[#This Row],[warehouse_id]], tblwhouse[], tblwhouse[warehouse_name],FALSE() )), "Invalid", "Valid")</f>
        <v>Valid</v>
      </c>
    </row>
    <row r="749" customFormat="false" ht="15" hidden="false" customHeight="true" outlineLevel="0" collapsed="false">
      <c r="A749" s="1" t="n">
        <v>748</v>
      </c>
      <c r="B749" s="1" t="n">
        <v>1</v>
      </c>
      <c r="C749" s="1" t="n">
        <v>89</v>
      </c>
      <c r="D749" s="1" t="s">
        <v>7833</v>
      </c>
      <c r="E749" s="1" t="n">
        <v>294</v>
      </c>
      <c r="F749" s="1" t="n">
        <v>39</v>
      </c>
      <c r="G749" s="1" t="n">
        <v>22.14</v>
      </c>
      <c r="H749" s="4" t="n">
        <v>45871.6009366551</v>
      </c>
      <c r="I7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748BT5794861892943922.1445871.6009366551</v>
      </c>
      <c r="J749" s="1" t="n">
        <f aca="false">COUNTIF(I:I, $I749)</f>
        <v>1</v>
      </c>
      <c r="K749" s="1" t="str">
        <f aca="false">IF(ISNA(VLOOKUP(Table4[product_id], tblProducts[], tblProducts[product_name],FALSE() )), "Invalid", "Valid")</f>
        <v>Valid</v>
      </c>
      <c r="L749" s="5" t="str">
        <f aca="false">IF(ISNA(VLOOKUP(Table4[[#This Row],[warehouse_id]], tblwhouse[], tblwhouse[warehouse_name],FALSE() )), "Invalid", "Valid")</f>
        <v>Valid</v>
      </c>
    </row>
    <row r="750" customFormat="false" ht="15" hidden="false" customHeight="true" outlineLevel="0" collapsed="false">
      <c r="A750" s="1" t="n">
        <v>749</v>
      </c>
      <c r="B750" s="1" t="n">
        <v>3</v>
      </c>
      <c r="C750" s="1" t="n">
        <v>2222</v>
      </c>
      <c r="D750" s="1" t="s">
        <v>7834</v>
      </c>
      <c r="E750" s="1" t="n">
        <v>66</v>
      </c>
      <c r="F750" s="1" t="n">
        <v>79</v>
      </c>
      <c r="G750" s="1" t="n">
        <v>1021.23</v>
      </c>
      <c r="H750" s="4" t="n">
        <v>46167.6009366551</v>
      </c>
      <c r="I7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749BT3609033222266791021.2346167.6009366551</v>
      </c>
      <c r="J750" s="1" t="n">
        <f aca="false">COUNTIF(I:I, $I750)</f>
        <v>1</v>
      </c>
      <c r="K750" s="1" t="str">
        <f aca="false">IF(ISNA(VLOOKUP(Table4[product_id], tblProducts[], tblProducts[product_name],FALSE() )), "Invalid", "Valid")</f>
        <v>Valid</v>
      </c>
      <c r="L750" s="5" t="str">
        <f aca="false">IF(ISNA(VLOOKUP(Table4[[#This Row],[warehouse_id]], tblwhouse[], tblwhouse[warehouse_name],FALSE() )), "Invalid", "Valid")</f>
        <v>Valid</v>
      </c>
    </row>
    <row r="751" customFormat="false" ht="15" hidden="false" customHeight="true" outlineLevel="0" collapsed="false">
      <c r="A751" s="1" t="n">
        <v>750</v>
      </c>
      <c r="B751" s="1" t="n">
        <v>3</v>
      </c>
      <c r="C751" s="1" t="n">
        <v>1770</v>
      </c>
      <c r="D751" s="1" t="s">
        <v>7835</v>
      </c>
      <c r="E751" s="1" t="n">
        <v>176</v>
      </c>
      <c r="F751" s="1" t="n">
        <v>80</v>
      </c>
      <c r="G751" s="1" t="n">
        <v>1405.44</v>
      </c>
      <c r="H751" s="4" t="n">
        <v>45915.6009366551</v>
      </c>
      <c r="I7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750BT26871931770176801405.4445915.6009366551</v>
      </c>
      <c r="J751" s="1" t="n">
        <f aca="false">COUNTIF(I:I, $I751)</f>
        <v>1</v>
      </c>
      <c r="K751" s="1" t="str">
        <f aca="false">IF(ISNA(VLOOKUP(Table4[product_id], tblProducts[], tblProducts[product_name],FALSE() )), "Invalid", "Valid")</f>
        <v>Valid</v>
      </c>
      <c r="L751" s="5" t="str">
        <f aca="false">IF(ISNA(VLOOKUP(Table4[[#This Row],[warehouse_id]], tblwhouse[], tblwhouse[warehouse_name],FALSE() )), "Invalid", "Valid")</f>
        <v>Valid</v>
      </c>
    </row>
    <row r="752" customFormat="false" ht="15" hidden="false" customHeight="true" outlineLevel="0" collapsed="false">
      <c r="A752" s="1" t="n">
        <v>751</v>
      </c>
      <c r="B752" s="1" t="n">
        <v>3</v>
      </c>
      <c r="C752" s="1" t="n">
        <v>731</v>
      </c>
      <c r="D752" s="1" t="s">
        <v>7836</v>
      </c>
      <c r="E752" s="1" t="n">
        <v>109</v>
      </c>
      <c r="F752" s="1" t="n">
        <v>48</v>
      </c>
      <c r="G752" s="1" t="n">
        <v>470.77</v>
      </c>
      <c r="H752" s="4" t="n">
        <v>45883.6009366551</v>
      </c>
      <c r="I7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751BT449001373110948470.7745883.6009366551</v>
      </c>
      <c r="J752" s="1" t="n">
        <f aca="false">COUNTIF(I:I, $I752)</f>
        <v>1</v>
      </c>
      <c r="K752" s="1" t="str">
        <f aca="false">IF(ISNA(VLOOKUP(Table4[product_id], tblProducts[], tblProducts[product_name],FALSE() )), "Invalid", "Valid")</f>
        <v>Valid</v>
      </c>
      <c r="L752" s="5" t="str">
        <f aca="false">IF(ISNA(VLOOKUP(Table4[[#This Row],[warehouse_id]], tblwhouse[], tblwhouse[warehouse_name],FALSE() )), "Invalid", "Valid")</f>
        <v>Valid</v>
      </c>
    </row>
    <row r="753" customFormat="false" ht="15" hidden="false" customHeight="true" outlineLevel="0" collapsed="false">
      <c r="A753" s="1" t="n">
        <v>752</v>
      </c>
      <c r="B753" s="1" t="n">
        <v>4</v>
      </c>
      <c r="C753" s="1" t="n">
        <v>1962</v>
      </c>
      <c r="D753" s="1" t="s">
        <v>7837</v>
      </c>
      <c r="E753" s="1" t="n">
        <v>172</v>
      </c>
      <c r="F753" s="1" t="n">
        <v>58</v>
      </c>
      <c r="G753" s="1" t="n">
        <v>1358.94</v>
      </c>
      <c r="H753" s="4" t="n">
        <v>45881.6009366551</v>
      </c>
      <c r="I7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752BT95485541962172581358.9445881.6009366551</v>
      </c>
      <c r="J753" s="1" t="n">
        <f aca="false">COUNTIF(I:I, $I753)</f>
        <v>1</v>
      </c>
      <c r="K753" s="1" t="str">
        <f aca="false">IF(ISNA(VLOOKUP(Table4[product_id], tblProducts[], tblProducts[product_name],FALSE() )), "Invalid", "Valid")</f>
        <v>Valid</v>
      </c>
      <c r="L753" s="5" t="str">
        <f aca="false">IF(ISNA(VLOOKUP(Table4[[#This Row],[warehouse_id]], tblwhouse[], tblwhouse[warehouse_name],FALSE() )), "Invalid", "Valid")</f>
        <v>Valid</v>
      </c>
    </row>
    <row r="754" customFormat="false" ht="15" hidden="false" customHeight="true" outlineLevel="0" collapsed="false">
      <c r="A754" s="1" t="n">
        <v>753</v>
      </c>
      <c r="B754" s="1" t="n">
        <v>2</v>
      </c>
      <c r="C754" s="1" t="n">
        <v>1755</v>
      </c>
      <c r="D754" s="1" t="s">
        <v>7838</v>
      </c>
      <c r="E754" s="1" t="n">
        <v>427</v>
      </c>
      <c r="F754" s="1" t="n">
        <v>78</v>
      </c>
      <c r="G754" s="1" t="n">
        <v>679.96</v>
      </c>
      <c r="H754" s="4" t="n">
        <v>45932.6009366551</v>
      </c>
      <c r="I7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753BT9777812175542778679.9645932.6009366551</v>
      </c>
      <c r="J754" s="1" t="n">
        <f aca="false">COUNTIF(I:I, $I754)</f>
        <v>1</v>
      </c>
      <c r="K754" s="1" t="str">
        <f aca="false">IF(ISNA(VLOOKUP(Table4[product_id], tblProducts[], tblProducts[product_name],FALSE() )), "Invalid", "Valid")</f>
        <v>Valid</v>
      </c>
      <c r="L754" s="5" t="str">
        <f aca="false">IF(ISNA(VLOOKUP(Table4[[#This Row],[warehouse_id]], tblwhouse[], tblwhouse[warehouse_name],FALSE() )), "Invalid", "Valid")</f>
        <v>Valid</v>
      </c>
    </row>
    <row r="755" customFormat="false" ht="15" hidden="false" customHeight="true" outlineLevel="0" collapsed="false">
      <c r="A755" s="1" t="n">
        <v>754</v>
      </c>
      <c r="B755" s="1" t="n">
        <v>1</v>
      </c>
      <c r="C755" s="1" t="n">
        <v>2119</v>
      </c>
      <c r="D755" s="1" t="s">
        <v>7839</v>
      </c>
      <c r="E755" s="1" t="n">
        <v>241</v>
      </c>
      <c r="F755" s="1" t="n">
        <v>53</v>
      </c>
      <c r="G755" s="1" t="n">
        <v>87.92</v>
      </c>
      <c r="H755" s="4" t="n">
        <v>46199.6009366551</v>
      </c>
      <c r="I7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754BT982248121192415387.9246199.6009366551</v>
      </c>
      <c r="J755" s="1" t="n">
        <f aca="false">COUNTIF(I:I, $I755)</f>
        <v>1</v>
      </c>
      <c r="K755" s="1" t="str">
        <f aca="false">IF(ISNA(VLOOKUP(Table4[product_id], tblProducts[], tblProducts[product_name],FALSE() )), "Invalid", "Valid")</f>
        <v>Valid</v>
      </c>
      <c r="L755" s="5" t="str">
        <f aca="false">IF(ISNA(VLOOKUP(Table4[[#This Row],[warehouse_id]], tblwhouse[], tblwhouse[warehouse_name],FALSE() )), "Invalid", "Valid")</f>
        <v>Valid</v>
      </c>
    </row>
    <row r="756" customFormat="false" ht="15" hidden="false" customHeight="true" outlineLevel="0" collapsed="false">
      <c r="A756" s="1" t="n">
        <v>755</v>
      </c>
      <c r="B756" s="1" t="n">
        <v>4</v>
      </c>
      <c r="C756" s="1" t="n">
        <v>49</v>
      </c>
      <c r="D756" s="1" t="s">
        <v>7840</v>
      </c>
      <c r="E756" s="1" t="n">
        <v>485</v>
      </c>
      <c r="F756" s="1" t="n">
        <v>70</v>
      </c>
      <c r="G756" s="1" t="n">
        <v>991.94</v>
      </c>
      <c r="H756" s="4" t="n">
        <v>46221.6009366551</v>
      </c>
      <c r="I7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755BT48716444948570991.9446221.6009366551</v>
      </c>
      <c r="J756" s="1" t="n">
        <f aca="false">COUNTIF(I:I, $I756)</f>
        <v>1</v>
      </c>
      <c r="K756" s="1" t="str">
        <f aca="false">IF(ISNA(VLOOKUP(Table4[product_id], tblProducts[], tblProducts[product_name],FALSE() )), "Invalid", "Valid")</f>
        <v>Valid</v>
      </c>
      <c r="L756" s="5" t="str">
        <f aca="false">IF(ISNA(VLOOKUP(Table4[[#This Row],[warehouse_id]], tblwhouse[], tblwhouse[warehouse_name],FALSE() )), "Invalid", "Valid")</f>
        <v>Valid</v>
      </c>
    </row>
    <row r="757" customFormat="false" ht="15" hidden="false" customHeight="true" outlineLevel="0" collapsed="false">
      <c r="A757" s="1" t="n">
        <v>756</v>
      </c>
      <c r="B757" s="1" t="n">
        <v>4</v>
      </c>
      <c r="C757" s="1" t="n">
        <v>2928</v>
      </c>
      <c r="D757" s="1" t="s">
        <v>7841</v>
      </c>
      <c r="E757" s="1" t="n">
        <v>163</v>
      </c>
      <c r="F757" s="1" t="n">
        <v>78</v>
      </c>
      <c r="G757" s="1" t="n">
        <v>184.55</v>
      </c>
      <c r="H757" s="4" t="n">
        <v>45863.6009366551</v>
      </c>
      <c r="I7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756BT9180984292816378184.5545863.6009366551</v>
      </c>
      <c r="J757" s="1" t="n">
        <f aca="false">COUNTIF(I:I, $I757)</f>
        <v>1</v>
      </c>
      <c r="K757" s="1" t="str">
        <f aca="false">IF(ISNA(VLOOKUP(Table4[product_id], tblProducts[], tblProducts[product_name],FALSE() )), "Invalid", "Valid")</f>
        <v>Valid</v>
      </c>
      <c r="L757" s="5" t="str">
        <f aca="false">IF(ISNA(VLOOKUP(Table4[[#This Row],[warehouse_id]], tblwhouse[], tblwhouse[warehouse_name],FALSE() )), "Invalid", "Valid")</f>
        <v>Valid</v>
      </c>
    </row>
    <row r="758" customFormat="false" ht="15" hidden="false" customHeight="true" outlineLevel="0" collapsed="false">
      <c r="A758" s="1" t="n">
        <v>757</v>
      </c>
      <c r="B758" s="1" t="n">
        <v>3</v>
      </c>
      <c r="C758" s="1" t="n">
        <v>179</v>
      </c>
      <c r="D758" s="1" t="s">
        <v>7842</v>
      </c>
      <c r="E758" s="1" t="n">
        <v>161</v>
      </c>
      <c r="F758" s="1" t="n">
        <v>59</v>
      </c>
      <c r="G758" s="1" t="n">
        <v>1023.75</v>
      </c>
      <c r="H758" s="4" t="n">
        <v>45869.6009366551</v>
      </c>
      <c r="I7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757BT4783653179161591023.7545869.6009366551</v>
      </c>
      <c r="J758" s="1" t="n">
        <f aca="false">COUNTIF(I:I, $I758)</f>
        <v>1</v>
      </c>
      <c r="K758" s="1" t="str">
        <f aca="false">IF(ISNA(VLOOKUP(Table4[product_id], tblProducts[], tblProducts[product_name],FALSE() )), "Invalid", "Valid")</f>
        <v>Valid</v>
      </c>
      <c r="L758" s="5" t="str">
        <f aca="false">IF(ISNA(VLOOKUP(Table4[[#This Row],[warehouse_id]], tblwhouse[], tblwhouse[warehouse_name],FALSE() )), "Invalid", "Valid")</f>
        <v>Valid</v>
      </c>
    </row>
    <row r="759" customFormat="false" ht="15" hidden="false" customHeight="true" outlineLevel="0" collapsed="false">
      <c r="A759" s="1" t="n">
        <v>758</v>
      </c>
      <c r="B759" s="1" t="n">
        <v>4</v>
      </c>
      <c r="C759" s="1" t="n">
        <v>2428</v>
      </c>
      <c r="D759" s="1" t="s">
        <v>7843</v>
      </c>
      <c r="E759" s="1" t="n">
        <v>387</v>
      </c>
      <c r="F759" s="1" t="n">
        <v>32</v>
      </c>
      <c r="G759" s="1" t="n">
        <v>695.78</v>
      </c>
      <c r="H759" s="4" t="n">
        <v>45956.6009366551</v>
      </c>
      <c r="I7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758BT3393914242838732695.7845956.6009366551</v>
      </c>
      <c r="J759" s="1" t="n">
        <f aca="false">COUNTIF(I:I, $I759)</f>
        <v>1</v>
      </c>
      <c r="K759" s="1" t="str">
        <f aca="false">IF(ISNA(VLOOKUP(Table4[product_id], tblProducts[], tblProducts[product_name],FALSE() )), "Invalid", "Valid")</f>
        <v>Valid</v>
      </c>
      <c r="L759" s="5" t="str">
        <f aca="false">IF(ISNA(VLOOKUP(Table4[[#This Row],[warehouse_id]], tblwhouse[], tblwhouse[warehouse_name],FALSE() )), "Invalid", "Valid")</f>
        <v>Valid</v>
      </c>
    </row>
    <row r="760" customFormat="false" ht="15" hidden="false" customHeight="true" outlineLevel="0" collapsed="false">
      <c r="A760" s="1" t="n">
        <v>759</v>
      </c>
      <c r="B760" s="1" t="n">
        <v>4</v>
      </c>
      <c r="C760" s="1" t="n">
        <v>755</v>
      </c>
      <c r="D760" s="1" t="s">
        <v>7844</v>
      </c>
      <c r="E760" s="1" t="n">
        <v>280</v>
      </c>
      <c r="F760" s="1" t="n">
        <v>47</v>
      </c>
      <c r="G760" s="1" t="n">
        <v>1229.99</v>
      </c>
      <c r="H760" s="4" t="n">
        <v>46125.6009366551</v>
      </c>
      <c r="I7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759BT9036974755280471229.9946125.6009366551</v>
      </c>
      <c r="J760" s="1" t="n">
        <f aca="false">COUNTIF(I:I, $I760)</f>
        <v>1</v>
      </c>
      <c r="K760" s="1" t="str">
        <f aca="false">IF(ISNA(VLOOKUP(Table4[product_id], tblProducts[], tblProducts[product_name],FALSE() )), "Invalid", "Valid")</f>
        <v>Valid</v>
      </c>
      <c r="L760" s="5" t="str">
        <f aca="false">IF(ISNA(VLOOKUP(Table4[[#This Row],[warehouse_id]], tblwhouse[], tblwhouse[warehouse_name],FALSE() )), "Invalid", "Valid")</f>
        <v>Valid</v>
      </c>
    </row>
    <row r="761" customFormat="false" ht="15" hidden="false" customHeight="true" outlineLevel="0" collapsed="false">
      <c r="A761" s="1" t="n">
        <v>760</v>
      </c>
      <c r="B761" s="1" t="n">
        <v>3</v>
      </c>
      <c r="C761" s="1" t="n">
        <v>2063</v>
      </c>
      <c r="D761" s="1" t="s">
        <v>7845</v>
      </c>
      <c r="E761" s="1" t="n">
        <v>408</v>
      </c>
      <c r="F761" s="1" t="n">
        <v>28</v>
      </c>
      <c r="G761" s="1" t="n">
        <v>1185.15</v>
      </c>
      <c r="H761" s="4" t="n">
        <v>46071.6009366551</v>
      </c>
      <c r="I7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760BT98436932063408281185.1546071.6009366551</v>
      </c>
      <c r="J761" s="1" t="n">
        <f aca="false">COUNTIF(I:I, $I761)</f>
        <v>1</v>
      </c>
      <c r="K761" s="1" t="str">
        <f aca="false">IF(ISNA(VLOOKUP(Table4[product_id], tblProducts[], tblProducts[product_name],FALSE() )), "Invalid", "Valid")</f>
        <v>Valid</v>
      </c>
      <c r="L761" s="5" t="str">
        <f aca="false">IF(ISNA(VLOOKUP(Table4[[#This Row],[warehouse_id]], tblwhouse[], tblwhouse[warehouse_name],FALSE() )), "Invalid", "Valid")</f>
        <v>Valid</v>
      </c>
    </row>
    <row r="762" customFormat="false" ht="15" hidden="false" customHeight="true" outlineLevel="0" collapsed="false">
      <c r="A762" s="1" t="n">
        <v>761</v>
      </c>
      <c r="B762" s="1" t="n">
        <v>3</v>
      </c>
      <c r="C762" s="1" t="n">
        <v>2698</v>
      </c>
      <c r="D762" s="1" t="s">
        <v>7846</v>
      </c>
      <c r="E762" s="1" t="n">
        <v>395</v>
      </c>
      <c r="F762" s="1" t="n">
        <v>78</v>
      </c>
      <c r="G762" s="1" t="n">
        <v>1105.15</v>
      </c>
      <c r="H762" s="4" t="n">
        <v>46086.6009366551</v>
      </c>
      <c r="I7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761BT20314332698395781105.1546086.6009366551</v>
      </c>
      <c r="J762" s="1" t="n">
        <f aca="false">COUNTIF(I:I, $I762)</f>
        <v>1</v>
      </c>
      <c r="K762" s="1" t="str">
        <f aca="false">IF(ISNA(VLOOKUP(Table4[product_id], tblProducts[], tblProducts[product_name],FALSE() )), "Invalid", "Valid")</f>
        <v>Valid</v>
      </c>
      <c r="L762" s="5" t="str">
        <f aca="false">IF(ISNA(VLOOKUP(Table4[[#This Row],[warehouse_id]], tblwhouse[], tblwhouse[warehouse_name],FALSE() )), "Invalid", "Valid")</f>
        <v>Valid</v>
      </c>
    </row>
    <row r="763" customFormat="false" ht="15" hidden="false" customHeight="true" outlineLevel="0" collapsed="false">
      <c r="A763" s="1" t="n">
        <v>762</v>
      </c>
      <c r="B763" s="1" t="n">
        <v>2</v>
      </c>
      <c r="C763" s="1" t="n">
        <v>1286</v>
      </c>
      <c r="D763" s="1" t="s">
        <v>7847</v>
      </c>
      <c r="E763" s="1" t="n">
        <v>111</v>
      </c>
      <c r="F763" s="1" t="n">
        <v>27</v>
      </c>
      <c r="G763" s="1" t="n">
        <v>879.55</v>
      </c>
      <c r="H763" s="4" t="n">
        <v>45955.6009366551</v>
      </c>
      <c r="I7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762BT3137172128611127879.5545955.6009366551</v>
      </c>
      <c r="J763" s="1" t="n">
        <f aca="false">COUNTIF(I:I, $I763)</f>
        <v>1</v>
      </c>
      <c r="K763" s="1" t="str">
        <f aca="false">IF(ISNA(VLOOKUP(Table4[product_id], tblProducts[], tblProducts[product_name],FALSE() )), "Invalid", "Valid")</f>
        <v>Valid</v>
      </c>
      <c r="L763" s="5" t="str">
        <f aca="false">IF(ISNA(VLOOKUP(Table4[[#This Row],[warehouse_id]], tblwhouse[], tblwhouse[warehouse_name],FALSE() )), "Invalid", "Valid")</f>
        <v>Valid</v>
      </c>
    </row>
    <row r="764" customFormat="false" ht="15" hidden="false" customHeight="true" outlineLevel="0" collapsed="false">
      <c r="A764" s="1" t="n">
        <v>763</v>
      </c>
      <c r="B764" s="1" t="n">
        <v>1</v>
      </c>
      <c r="C764" s="1" t="n">
        <v>160</v>
      </c>
      <c r="D764" s="1" t="s">
        <v>7848</v>
      </c>
      <c r="E764" s="1" t="n">
        <v>336</v>
      </c>
      <c r="F764" s="1" t="n">
        <v>28</v>
      </c>
      <c r="G764" s="1" t="n">
        <v>372.88</v>
      </c>
      <c r="H764" s="4" t="n">
        <v>45875.6009366551</v>
      </c>
      <c r="I7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763BT613577116033628372.8845875.6009366551</v>
      </c>
      <c r="J764" s="1" t="n">
        <f aca="false">COUNTIF(I:I, $I764)</f>
        <v>1</v>
      </c>
      <c r="K764" s="1" t="str">
        <f aca="false">IF(ISNA(VLOOKUP(Table4[product_id], tblProducts[], tblProducts[product_name],FALSE() )), "Invalid", "Valid")</f>
        <v>Valid</v>
      </c>
      <c r="L764" s="5" t="str">
        <f aca="false">IF(ISNA(VLOOKUP(Table4[[#This Row],[warehouse_id]], tblwhouse[], tblwhouse[warehouse_name],FALSE() )), "Invalid", "Valid")</f>
        <v>Valid</v>
      </c>
    </row>
    <row r="765" customFormat="false" ht="15" hidden="false" customHeight="true" outlineLevel="0" collapsed="false">
      <c r="A765" s="1" t="n">
        <v>764</v>
      </c>
      <c r="B765" s="1" t="n">
        <v>3</v>
      </c>
      <c r="C765" s="1" t="n">
        <v>2031</v>
      </c>
      <c r="D765" s="1" t="s">
        <v>7849</v>
      </c>
      <c r="E765" s="1" t="n">
        <v>42</v>
      </c>
      <c r="F765" s="1" t="n">
        <v>40</v>
      </c>
      <c r="G765" s="1" t="n">
        <v>529.61</v>
      </c>
      <c r="H765" s="4" t="n">
        <v>46188.6009366551</v>
      </c>
      <c r="I7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764BT397408320314240529.6146188.6009366551</v>
      </c>
      <c r="J765" s="1" t="n">
        <f aca="false">COUNTIF(I:I, $I765)</f>
        <v>1</v>
      </c>
      <c r="K765" s="1" t="str">
        <f aca="false">IF(ISNA(VLOOKUP(Table4[product_id], tblProducts[], tblProducts[product_name],FALSE() )), "Invalid", "Valid")</f>
        <v>Valid</v>
      </c>
      <c r="L765" s="5" t="str">
        <f aca="false">IF(ISNA(VLOOKUP(Table4[[#This Row],[warehouse_id]], tblwhouse[], tblwhouse[warehouse_name],FALSE() )), "Invalid", "Valid")</f>
        <v>Valid</v>
      </c>
    </row>
    <row r="766" customFormat="false" ht="15" hidden="false" customHeight="true" outlineLevel="0" collapsed="false">
      <c r="A766" s="1" t="n">
        <v>765</v>
      </c>
      <c r="B766" s="1" t="n">
        <v>3</v>
      </c>
      <c r="C766" s="1" t="n">
        <v>2269</v>
      </c>
      <c r="D766" s="1" t="s">
        <v>7850</v>
      </c>
      <c r="E766" s="1" t="n">
        <v>233</v>
      </c>
      <c r="F766" s="1" t="n">
        <v>48</v>
      </c>
      <c r="G766" s="1" t="n">
        <v>972.65</v>
      </c>
      <c r="H766" s="4" t="n">
        <v>46069.6009366551</v>
      </c>
      <c r="I7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765BT1045283226923348972.6546069.6009366551</v>
      </c>
      <c r="J766" s="1" t="n">
        <f aca="false">COUNTIF(I:I, $I766)</f>
        <v>1</v>
      </c>
      <c r="K766" s="1" t="str">
        <f aca="false">IF(ISNA(VLOOKUP(Table4[product_id], tblProducts[], tblProducts[product_name],FALSE() )), "Invalid", "Valid")</f>
        <v>Valid</v>
      </c>
      <c r="L766" s="5" t="str">
        <f aca="false">IF(ISNA(VLOOKUP(Table4[[#This Row],[warehouse_id]], tblwhouse[], tblwhouse[warehouse_name],FALSE() )), "Invalid", "Valid")</f>
        <v>Valid</v>
      </c>
    </row>
    <row r="767" customFormat="false" ht="15" hidden="false" customHeight="true" outlineLevel="0" collapsed="false">
      <c r="A767" s="1" t="n">
        <v>766</v>
      </c>
      <c r="B767" s="1" t="n">
        <v>3</v>
      </c>
      <c r="C767" s="1" t="n">
        <v>2435</v>
      </c>
      <c r="D767" s="1" t="s">
        <v>7851</v>
      </c>
      <c r="E767" s="1" t="n">
        <v>156</v>
      </c>
      <c r="F767" s="1" t="n">
        <v>79</v>
      </c>
      <c r="G767" s="1" t="n">
        <v>717.08</v>
      </c>
      <c r="H767" s="4" t="n">
        <v>45915.6009366551</v>
      </c>
      <c r="I7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766BT8838363243515679717.0845915.6009366551</v>
      </c>
      <c r="J767" s="1" t="n">
        <f aca="false">COUNTIF(I:I, $I767)</f>
        <v>1</v>
      </c>
      <c r="K767" s="1" t="str">
        <f aca="false">IF(ISNA(VLOOKUP(Table4[product_id], tblProducts[], tblProducts[product_name],FALSE() )), "Invalid", "Valid")</f>
        <v>Valid</v>
      </c>
      <c r="L767" s="5" t="str">
        <f aca="false">IF(ISNA(VLOOKUP(Table4[[#This Row],[warehouse_id]], tblwhouse[], tblwhouse[warehouse_name],FALSE() )), "Invalid", "Valid")</f>
        <v>Valid</v>
      </c>
    </row>
    <row r="768" customFormat="false" ht="15" hidden="false" customHeight="true" outlineLevel="0" collapsed="false">
      <c r="A768" s="1" t="n">
        <v>767</v>
      </c>
      <c r="B768" s="1" t="n">
        <v>4</v>
      </c>
      <c r="C768" s="1" t="n">
        <v>1062</v>
      </c>
      <c r="D768" s="1" t="s">
        <v>7852</v>
      </c>
      <c r="E768" s="1" t="n">
        <v>93</v>
      </c>
      <c r="F768" s="1" t="n">
        <v>51</v>
      </c>
      <c r="G768" s="1" t="n">
        <v>897.73</v>
      </c>
      <c r="H768" s="4" t="n">
        <v>46031.6009366551</v>
      </c>
      <c r="I7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767BT680504410629351897.7346031.6009366551</v>
      </c>
      <c r="J768" s="1" t="n">
        <f aca="false">COUNTIF(I:I, $I768)</f>
        <v>1</v>
      </c>
      <c r="K768" s="1" t="str">
        <f aca="false">IF(ISNA(VLOOKUP(Table4[product_id], tblProducts[], tblProducts[product_name],FALSE() )), "Invalid", "Valid")</f>
        <v>Valid</v>
      </c>
      <c r="L768" s="5" t="str">
        <f aca="false">IF(ISNA(VLOOKUP(Table4[[#This Row],[warehouse_id]], tblwhouse[], tblwhouse[warehouse_name],FALSE() )), "Invalid", "Valid")</f>
        <v>Valid</v>
      </c>
    </row>
    <row r="769" customFormat="false" ht="15" hidden="false" customHeight="true" outlineLevel="0" collapsed="false">
      <c r="A769" s="1" t="n">
        <v>768</v>
      </c>
      <c r="B769" s="1" t="n">
        <v>2</v>
      </c>
      <c r="C769" s="1" t="n">
        <v>1974</v>
      </c>
      <c r="D769" s="1" t="s">
        <v>7853</v>
      </c>
      <c r="E769" s="1" t="n">
        <v>48</v>
      </c>
      <c r="F769" s="1" t="n">
        <v>22</v>
      </c>
      <c r="G769" s="1" t="n">
        <v>459.8</v>
      </c>
      <c r="H769" s="4" t="n">
        <v>45858.6009366551</v>
      </c>
      <c r="I7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768BT219456219744822459.845858.6009366551</v>
      </c>
      <c r="J769" s="1" t="n">
        <f aca="false">COUNTIF(I:I, $I769)</f>
        <v>1</v>
      </c>
      <c r="K769" s="1" t="str">
        <f aca="false">IF(ISNA(VLOOKUP(Table4[product_id], tblProducts[], tblProducts[product_name],FALSE() )), "Invalid", "Valid")</f>
        <v>Valid</v>
      </c>
      <c r="L769" s="5" t="str">
        <f aca="false">IF(ISNA(VLOOKUP(Table4[[#This Row],[warehouse_id]], tblwhouse[], tblwhouse[warehouse_name],FALSE() )), "Invalid", "Valid")</f>
        <v>Valid</v>
      </c>
    </row>
    <row r="770" customFormat="false" ht="15" hidden="false" customHeight="true" outlineLevel="0" collapsed="false">
      <c r="A770" s="1" t="n">
        <v>769</v>
      </c>
      <c r="B770" s="1" t="n">
        <v>2</v>
      </c>
      <c r="C770" s="1" t="n">
        <v>1227</v>
      </c>
      <c r="D770" s="1" t="s">
        <v>7854</v>
      </c>
      <c r="E770" s="1" t="n">
        <v>127</v>
      </c>
      <c r="F770" s="1" t="n">
        <v>75</v>
      </c>
      <c r="G770" s="1" t="n">
        <v>621.75</v>
      </c>
      <c r="H770" s="4" t="n">
        <v>45914.6009366551</v>
      </c>
      <c r="I7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769BT9545392122712775621.7545914.6009366551</v>
      </c>
      <c r="J770" s="1" t="n">
        <f aca="false">COUNTIF(I:I, $I770)</f>
        <v>1</v>
      </c>
      <c r="K770" s="1" t="str">
        <f aca="false">IF(ISNA(VLOOKUP(Table4[product_id], tblProducts[], tblProducts[product_name],FALSE() )), "Invalid", "Valid")</f>
        <v>Valid</v>
      </c>
      <c r="L770" s="5" t="str">
        <f aca="false">IF(ISNA(VLOOKUP(Table4[[#This Row],[warehouse_id]], tblwhouse[], tblwhouse[warehouse_name],FALSE() )), "Invalid", "Valid")</f>
        <v>Valid</v>
      </c>
    </row>
    <row r="771" customFormat="false" ht="15" hidden="false" customHeight="true" outlineLevel="0" collapsed="false">
      <c r="A771" s="1" t="n">
        <v>770</v>
      </c>
      <c r="B771" s="1" t="n">
        <v>1</v>
      </c>
      <c r="C771" s="1" t="n">
        <v>1952</v>
      </c>
      <c r="D771" s="1" t="s">
        <v>7855</v>
      </c>
      <c r="E771" s="1" t="n">
        <v>168</v>
      </c>
      <c r="F771" s="1" t="n">
        <v>59</v>
      </c>
      <c r="G771" s="1" t="n">
        <v>1039.35</v>
      </c>
      <c r="H771" s="4" t="n">
        <v>46157.6009366667</v>
      </c>
      <c r="I7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770BT38345011952168591039.3546157.6009366667</v>
      </c>
      <c r="J771" s="1" t="n">
        <f aca="false">COUNTIF(I:I, $I771)</f>
        <v>1</v>
      </c>
      <c r="K771" s="1" t="str">
        <f aca="false">IF(ISNA(VLOOKUP(Table4[product_id], tblProducts[], tblProducts[product_name],FALSE() )), "Invalid", "Valid")</f>
        <v>Valid</v>
      </c>
      <c r="L771" s="5" t="str">
        <f aca="false">IF(ISNA(VLOOKUP(Table4[[#This Row],[warehouse_id]], tblwhouse[], tblwhouse[warehouse_name],FALSE() )), "Invalid", "Valid")</f>
        <v>Valid</v>
      </c>
    </row>
    <row r="772" customFormat="false" ht="15" hidden="false" customHeight="true" outlineLevel="0" collapsed="false">
      <c r="A772" s="1" t="n">
        <v>771</v>
      </c>
      <c r="B772" s="1" t="n">
        <v>4</v>
      </c>
      <c r="C772" s="1" t="n">
        <v>1788</v>
      </c>
      <c r="D772" s="1" t="s">
        <v>7856</v>
      </c>
      <c r="E772" s="1" t="n">
        <v>422</v>
      </c>
      <c r="F772" s="1" t="n">
        <v>22</v>
      </c>
      <c r="G772" s="1" t="n">
        <v>1356.02</v>
      </c>
      <c r="H772" s="4" t="n">
        <v>46088.6009366667</v>
      </c>
      <c r="I7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771BT49803641788422221356.0246088.6009366667</v>
      </c>
      <c r="J772" s="1" t="n">
        <f aca="false">COUNTIF(I:I, $I772)</f>
        <v>1</v>
      </c>
      <c r="K772" s="1" t="str">
        <f aca="false">IF(ISNA(VLOOKUP(Table4[product_id], tblProducts[], tblProducts[product_name],FALSE() )), "Invalid", "Valid")</f>
        <v>Valid</v>
      </c>
      <c r="L772" s="5" t="str">
        <f aca="false">IF(ISNA(VLOOKUP(Table4[[#This Row],[warehouse_id]], tblwhouse[], tblwhouse[warehouse_name],FALSE() )), "Invalid", "Valid")</f>
        <v>Valid</v>
      </c>
    </row>
    <row r="773" customFormat="false" ht="15" hidden="false" customHeight="true" outlineLevel="0" collapsed="false">
      <c r="A773" s="1" t="n">
        <v>772</v>
      </c>
      <c r="B773" s="1" t="n">
        <v>1</v>
      </c>
      <c r="C773" s="1" t="n">
        <v>1260</v>
      </c>
      <c r="D773" s="1" t="s">
        <v>7857</v>
      </c>
      <c r="E773" s="1" t="n">
        <v>386</v>
      </c>
      <c r="F773" s="1" t="n">
        <v>34</v>
      </c>
      <c r="G773" s="1" t="n">
        <v>886.84</v>
      </c>
      <c r="H773" s="4" t="n">
        <v>46009.6009366667</v>
      </c>
      <c r="I7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772BT9822721126038634886.8446009.6009366667</v>
      </c>
      <c r="J773" s="1" t="n">
        <f aca="false">COUNTIF(I:I, $I773)</f>
        <v>1</v>
      </c>
      <c r="K773" s="1" t="str">
        <f aca="false">IF(ISNA(VLOOKUP(Table4[product_id], tblProducts[], tblProducts[product_name],FALSE() )), "Invalid", "Valid")</f>
        <v>Valid</v>
      </c>
      <c r="L773" s="5" t="str">
        <f aca="false">IF(ISNA(VLOOKUP(Table4[[#This Row],[warehouse_id]], tblwhouse[], tblwhouse[warehouse_name],FALSE() )), "Invalid", "Valid")</f>
        <v>Valid</v>
      </c>
    </row>
    <row r="774" customFormat="false" ht="15" hidden="false" customHeight="true" outlineLevel="0" collapsed="false">
      <c r="A774" s="1" t="n">
        <v>773</v>
      </c>
      <c r="B774" s="1" t="n">
        <v>3</v>
      </c>
      <c r="C774" s="1" t="n">
        <v>812</v>
      </c>
      <c r="D774" s="1" t="s">
        <v>7858</v>
      </c>
      <c r="E774" s="1" t="n">
        <v>295</v>
      </c>
      <c r="F774" s="1" t="n">
        <v>38</v>
      </c>
      <c r="G774" s="1" t="n">
        <v>748.28</v>
      </c>
      <c r="H774" s="4" t="n">
        <v>45943.6009366667</v>
      </c>
      <c r="I7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773BT357084381229538748.2845943.6009366667</v>
      </c>
      <c r="J774" s="1" t="n">
        <f aca="false">COUNTIF(I:I, $I774)</f>
        <v>1</v>
      </c>
      <c r="K774" s="1" t="str">
        <f aca="false">IF(ISNA(VLOOKUP(Table4[product_id], tblProducts[], tblProducts[product_name],FALSE() )), "Invalid", "Valid")</f>
        <v>Valid</v>
      </c>
      <c r="L774" s="5" t="str">
        <f aca="false">IF(ISNA(VLOOKUP(Table4[[#This Row],[warehouse_id]], tblwhouse[], tblwhouse[warehouse_name],FALSE() )), "Invalid", "Valid")</f>
        <v>Valid</v>
      </c>
    </row>
    <row r="775" customFormat="false" ht="15" hidden="false" customHeight="true" outlineLevel="0" collapsed="false">
      <c r="A775" s="1" t="n">
        <v>774</v>
      </c>
      <c r="B775" s="1" t="n">
        <v>1</v>
      </c>
      <c r="C775" s="1" t="n">
        <v>1133</v>
      </c>
      <c r="D775" s="1" t="s">
        <v>7859</v>
      </c>
      <c r="E775" s="1" t="n">
        <v>491</v>
      </c>
      <c r="F775" s="1" t="n">
        <v>38</v>
      </c>
      <c r="G775" s="1" t="n">
        <v>1286.22</v>
      </c>
      <c r="H775" s="4" t="n">
        <v>45982.6009366667</v>
      </c>
      <c r="I7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774BT41397311133491381286.2245982.6009366667</v>
      </c>
      <c r="J775" s="1" t="n">
        <f aca="false">COUNTIF(I:I, $I775)</f>
        <v>1</v>
      </c>
      <c r="K775" s="1" t="str">
        <f aca="false">IF(ISNA(VLOOKUP(Table4[product_id], tblProducts[], tblProducts[product_name],FALSE() )), "Invalid", "Valid")</f>
        <v>Valid</v>
      </c>
      <c r="L775" s="5" t="str">
        <f aca="false">IF(ISNA(VLOOKUP(Table4[[#This Row],[warehouse_id]], tblwhouse[], tblwhouse[warehouse_name],FALSE() )), "Invalid", "Valid")</f>
        <v>Valid</v>
      </c>
    </row>
    <row r="776" customFormat="false" ht="15" hidden="false" customHeight="true" outlineLevel="0" collapsed="false">
      <c r="A776" s="1" t="n">
        <v>775</v>
      </c>
      <c r="B776" s="1" t="n">
        <v>3</v>
      </c>
      <c r="C776" s="1" t="n">
        <v>1022</v>
      </c>
      <c r="D776" s="1" t="s">
        <v>7860</v>
      </c>
      <c r="E776" s="1" t="n">
        <v>474</v>
      </c>
      <c r="F776" s="1" t="n">
        <v>30</v>
      </c>
      <c r="G776" s="1" t="n">
        <v>638.21</v>
      </c>
      <c r="H776" s="4" t="n">
        <v>46051.6009366667</v>
      </c>
      <c r="I7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775BT2438893102247430638.2146051.6009366667</v>
      </c>
      <c r="J776" s="1" t="n">
        <f aca="false">COUNTIF(I:I, $I776)</f>
        <v>1</v>
      </c>
      <c r="K776" s="1" t="str">
        <f aca="false">IF(ISNA(VLOOKUP(Table4[product_id], tblProducts[], tblProducts[product_name],FALSE() )), "Invalid", "Valid")</f>
        <v>Valid</v>
      </c>
      <c r="L776" s="5" t="str">
        <f aca="false">IF(ISNA(VLOOKUP(Table4[[#This Row],[warehouse_id]], tblwhouse[], tblwhouse[warehouse_name],FALSE() )), "Invalid", "Valid")</f>
        <v>Valid</v>
      </c>
    </row>
    <row r="777" customFormat="false" ht="15" hidden="false" customHeight="true" outlineLevel="0" collapsed="false">
      <c r="A777" s="1" t="n">
        <v>776</v>
      </c>
      <c r="B777" s="1" t="n">
        <v>4</v>
      </c>
      <c r="C777" s="1" t="n">
        <v>2455</v>
      </c>
      <c r="D777" s="1" t="s">
        <v>7861</v>
      </c>
      <c r="E777" s="1" t="n">
        <v>189</v>
      </c>
      <c r="F777" s="1" t="n">
        <v>69</v>
      </c>
      <c r="G777" s="1" t="n">
        <v>836.81</v>
      </c>
      <c r="H777" s="4" t="n">
        <v>45988.6009366667</v>
      </c>
      <c r="I7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776BT8728704245518969836.8145988.6009366667</v>
      </c>
      <c r="J777" s="1" t="n">
        <f aca="false">COUNTIF(I:I, $I777)</f>
        <v>1</v>
      </c>
      <c r="K777" s="1" t="str">
        <f aca="false">IF(ISNA(VLOOKUP(Table4[product_id], tblProducts[], tblProducts[product_name],FALSE() )), "Invalid", "Valid")</f>
        <v>Valid</v>
      </c>
      <c r="L777" s="5" t="str">
        <f aca="false">IF(ISNA(VLOOKUP(Table4[[#This Row],[warehouse_id]], tblwhouse[], tblwhouse[warehouse_name],FALSE() )), "Invalid", "Valid")</f>
        <v>Valid</v>
      </c>
    </row>
    <row r="778" customFormat="false" ht="15" hidden="false" customHeight="true" outlineLevel="0" collapsed="false">
      <c r="A778" s="1" t="n">
        <v>777</v>
      </c>
      <c r="B778" s="1" t="n">
        <v>4</v>
      </c>
      <c r="C778" s="1" t="n">
        <v>1694</v>
      </c>
      <c r="D778" s="1" t="s">
        <v>7862</v>
      </c>
      <c r="E778" s="1" t="n">
        <v>119</v>
      </c>
      <c r="F778" s="1" t="n">
        <v>62</v>
      </c>
      <c r="G778" s="1" t="n">
        <v>1013.53</v>
      </c>
      <c r="H778" s="4" t="n">
        <v>45861.6009366667</v>
      </c>
      <c r="I7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777BT98885241694119621013.5345861.6009366667</v>
      </c>
      <c r="J778" s="1" t="n">
        <f aca="false">COUNTIF(I:I, $I778)</f>
        <v>1</v>
      </c>
      <c r="K778" s="1" t="str">
        <f aca="false">IF(ISNA(VLOOKUP(Table4[product_id], tblProducts[], tblProducts[product_name],FALSE() )), "Invalid", "Valid")</f>
        <v>Valid</v>
      </c>
      <c r="L778" s="5" t="str">
        <f aca="false">IF(ISNA(VLOOKUP(Table4[[#This Row],[warehouse_id]], tblwhouse[], tblwhouse[warehouse_name],FALSE() )), "Invalid", "Valid")</f>
        <v>Valid</v>
      </c>
    </row>
    <row r="779" customFormat="false" ht="15" hidden="false" customHeight="true" outlineLevel="0" collapsed="false">
      <c r="A779" s="1" t="n">
        <v>778</v>
      </c>
      <c r="B779" s="1" t="n">
        <v>1</v>
      </c>
      <c r="C779" s="1" t="n">
        <v>1375</v>
      </c>
      <c r="D779" s="1" t="s">
        <v>7863</v>
      </c>
      <c r="E779" s="1" t="n">
        <v>129</v>
      </c>
      <c r="F779" s="1" t="n">
        <v>36</v>
      </c>
      <c r="G779" s="1" t="n">
        <v>1149.2</v>
      </c>
      <c r="H779" s="4" t="n">
        <v>46135.6009366667</v>
      </c>
      <c r="I7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778BT90672611375129361149.246135.6009366667</v>
      </c>
      <c r="J779" s="1" t="n">
        <f aca="false">COUNTIF(I:I, $I779)</f>
        <v>1</v>
      </c>
      <c r="K779" s="1" t="str">
        <f aca="false">IF(ISNA(VLOOKUP(Table4[product_id], tblProducts[], tblProducts[product_name],FALSE() )), "Invalid", "Valid")</f>
        <v>Valid</v>
      </c>
      <c r="L779" s="5" t="str">
        <f aca="false">IF(ISNA(VLOOKUP(Table4[[#This Row],[warehouse_id]], tblwhouse[], tblwhouse[warehouse_name],FALSE() )), "Invalid", "Valid")</f>
        <v>Valid</v>
      </c>
    </row>
    <row r="780" customFormat="false" ht="15" hidden="false" customHeight="true" outlineLevel="0" collapsed="false">
      <c r="A780" s="1" t="n">
        <v>779</v>
      </c>
      <c r="B780" s="1" t="n">
        <v>2</v>
      </c>
      <c r="C780" s="1" t="n">
        <v>1796</v>
      </c>
      <c r="D780" s="1" t="s">
        <v>7864</v>
      </c>
      <c r="E780" s="1" t="n">
        <v>218</v>
      </c>
      <c r="F780" s="1" t="n">
        <v>44</v>
      </c>
      <c r="G780" s="1" t="n">
        <v>431.56</v>
      </c>
      <c r="H780" s="4" t="n">
        <v>45997.6009366667</v>
      </c>
      <c r="I7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779BT7283992179621844431.5645997.6009366667</v>
      </c>
      <c r="J780" s="1" t="n">
        <f aca="false">COUNTIF(I:I, $I780)</f>
        <v>1</v>
      </c>
      <c r="K780" s="1" t="str">
        <f aca="false">IF(ISNA(VLOOKUP(Table4[product_id], tblProducts[], tblProducts[product_name],FALSE() )), "Invalid", "Valid")</f>
        <v>Valid</v>
      </c>
      <c r="L780" s="5" t="str">
        <f aca="false">IF(ISNA(VLOOKUP(Table4[[#This Row],[warehouse_id]], tblwhouse[], tblwhouse[warehouse_name],FALSE() )), "Invalid", "Valid")</f>
        <v>Valid</v>
      </c>
    </row>
    <row r="781" customFormat="false" ht="15" hidden="false" customHeight="true" outlineLevel="0" collapsed="false">
      <c r="A781" s="1" t="n">
        <v>780</v>
      </c>
      <c r="B781" s="1" t="n">
        <v>4</v>
      </c>
      <c r="C781" s="1" t="n">
        <v>2644</v>
      </c>
      <c r="D781" s="1" t="s">
        <v>7865</v>
      </c>
      <c r="E781" s="1" t="n">
        <v>144</v>
      </c>
      <c r="F781" s="1" t="n">
        <v>51</v>
      </c>
      <c r="G781" s="1" t="n">
        <v>1247.14</v>
      </c>
      <c r="H781" s="4" t="n">
        <v>46053.6009366667</v>
      </c>
      <c r="I7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780BT64091742644144511247.1446053.6009366667</v>
      </c>
      <c r="J781" s="1" t="n">
        <f aca="false">COUNTIF(I:I, $I781)</f>
        <v>1</v>
      </c>
      <c r="K781" s="1" t="str">
        <f aca="false">IF(ISNA(VLOOKUP(Table4[product_id], tblProducts[], tblProducts[product_name],FALSE() )), "Invalid", "Valid")</f>
        <v>Valid</v>
      </c>
      <c r="L781" s="5" t="str">
        <f aca="false">IF(ISNA(VLOOKUP(Table4[[#This Row],[warehouse_id]], tblwhouse[], tblwhouse[warehouse_name],FALSE() )), "Invalid", "Valid")</f>
        <v>Valid</v>
      </c>
    </row>
    <row r="782" customFormat="false" ht="15" hidden="false" customHeight="true" outlineLevel="0" collapsed="false">
      <c r="A782" s="1" t="n">
        <v>781</v>
      </c>
      <c r="B782" s="1" t="n">
        <v>3</v>
      </c>
      <c r="C782" s="1" t="n">
        <v>1890</v>
      </c>
      <c r="D782" s="1" t="s">
        <v>7866</v>
      </c>
      <c r="E782" s="1" t="n">
        <v>61</v>
      </c>
      <c r="F782" s="1" t="n">
        <v>42</v>
      </c>
      <c r="G782" s="1" t="n">
        <v>277.34</v>
      </c>
      <c r="H782" s="4" t="n">
        <v>45983.6009366667</v>
      </c>
      <c r="I7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781BT108206318906142277.3445983.6009366667</v>
      </c>
      <c r="J782" s="1" t="n">
        <f aca="false">COUNTIF(I:I, $I782)</f>
        <v>1</v>
      </c>
      <c r="K782" s="1" t="str">
        <f aca="false">IF(ISNA(VLOOKUP(Table4[product_id], tblProducts[], tblProducts[product_name],FALSE() )), "Invalid", "Valid")</f>
        <v>Valid</v>
      </c>
      <c r="L782" s="5" t="str">
        <f aca="false">IF(ISNA(VLOOKUP(Table4[[#This Row],[warehouse_id]], tblwhouse[], tblwhouse[warehouse_name],FALSE() )), "Invalid", "Valid")</f>
        <v>Valid</v>
      </c>
    </row>
    <row r="783" customFormat="false" ht="15" hidden="false" customHeight="true" outlineLevel="0" collapsed="false">
      <c r="A783" s="1" t="n">
        <v>782</v>
      </c>
      <c r="B783" s="1" t="n">
        <v>3</v>
      </c>
      <c r="C783" s="1" t="n">
        <v>1731</v>
      </c>
      <c r="D783" s="1" t="s">
        <v>7867</v>
      </c>
      <c r="E783" s="1" t="n">
        <v>442</v>
      </c>
      <c r="F783" s="1" t="n">
        <v>50</v>
      </c>
      <c r="G783" s="1" t="n">
        <v>253.42</v>
      </c>
      <c r="H783" s="4" t="n">
        <v>46122.6009366667</v>
      </c>
      <c r="I7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782BT9377973173144250253.4246122.6009366667</v>
      </c>
      <c r="J783" s="1" t="n">
        <f aca="false">COUNTIF(I:I, $I783)</f>
        <v>1</v>
      </c>
      <c r="K783" s="1" t="str">
        <f aca="false">IF(ISNA(VLOOKUP(Table4[product_id], tblProducts[], tblProducts[product_name],FALSE() )), "Invalid", "Valid")</f>
        <v>Valid</v>
      </c>
      <c r="L783" s="5" t="str">
        <f aca="false">IF(ISNA(VLOOKUP(Table4[[#This Row],[warehouse_id]], tblwhouse[], tblwhouse[warehouse_name],FALSE() )), "Invalid", "Valid")</f>
        <v>Valid</v>
      </c>
    </row>
    <row r="784" customFormat="false" ht="15" hidden="false" customHeight="true" outlineLevel="0" collapsed="false">
      <c r="A784" s="1" t="n">
        <v>783</v>
      </c>
      <c r="B784" s="1" t="n">
        <v>4</v>
      </c>
      <c r="C784" s="1" t="n">
        <v>1670</v>
      </c>
      <c r="D784" s="1" t="s">
        <v>7868</v>
      </c>
      <c r="E784" s="1" t="n">
        <v>308</v>
      </c>
      <c r="F784" s="1" t="n">
        <v>31</v>
      </c>
      <c r="G784" s="1" t="n">
        <v>551.81</v>
      </c>
      <c r="H784" s="4" t="n">
        <v>45999.6009366667</v>
      </c>
      <c r="I7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783BT9550944167030831551.8145999.6009366667</v>
      </c>
      <c r="J784" s="1" t="n">
        <f aca="false">COUNTIF(I:I, $I784)</f>
        <v>1</v>
      </c>
      <c r="K784" s="1" t="str">
        <f aca="false">IF(ISNA(VLOOKUP(Table4[product_id], tblProducts[], tblProducts[product_name],FALSE() )), "Invalid", "Valid")</f>
        <v>Valid</v>
      </c>
      <c r="L784" s="5" t="str">
        <f aca="false">IF(ISNA(VLOOKUP(Table4[[#This Row],[warehouse_id]], tblwhouse[], tblwhouse[warehouse_name],FALSE() )), "Invalid", "Valid")</f>
        <v>Valid</v>
      </c>
    </row>
    <row r="785" customFormat="false" ht="15" hidden="false" customHeight="true" outlineLevel="0" collapsed="false">
      <c r="A785" s="1" t="n">
        <v>784</v>
      </c>
      <c r="B785" s="1" t="n">
        <v>1</v>
      </c>
      <c r="C785" s="1" t="n">
        <v>1997</v>
      </c>
      <c r="D785" s="1" t="s">
        <v>7869</v>
      </c>
      <c r="E785" s="1" t="n">
        <v>318</v>
      </c>
      <c r="F785" s="1" t="n">
        <v>42</v>
      </c>
      <c r="G785" s="1" t="n">
        <v>386.5</v>
      </c>
      <c r="H785" s="4" t="n">
        <v>46196.6009366667</v>
      </c>
      <c r="I7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784BT5043181199731842386.546196.6009366667</v>
      </c>
      <c r="J785" s="1" t="n">
        <f aca="false">COUNTIF(I:I, $I785)</f>
        <v>1</v>
      </c>
      <c r="K785" s="1" t="str">
        <f aca="false">IF(ISNA(VLOOKUP(Table4[product_id], tblProducts[], tblProducts[product_name],FALSE() )), "Invalid", "Valid")</f>
        <v>Valid</v>
      </c>
      <c r="L785" s="5" t="str">
        <f aca="false">IF(ISNA(VLOOKUP(Table4[[#This Row],[warehouse_id]], tblwhouse[], tblwhouse[warehouse_name],FALSE() )), "Invalid", "Valid")</f>
        <v>Valid</v>
      </c>
    </row>
    <row r="786" customFormat="false" ht="15" hidden="false" customHeight="true" outlineLevel="0" collapsed="false">
      <c r="A786" s="1" t="n">
        <v>785</v>
      </c>
      <c r="B786" s="1" t="n">
        <v>1</v>
      </c>
      <c r="C786" s="1" t="n">
        <v>2314</v>
      </c>
      <c r="D786" s="1" t="s">
        <v>7870</v>
      </c>
      <c r="E786" s="1" t="n">
        <v>146</v>
      </c>
      <c r="F786" s="1" t="n">
        <v>41</v>
      </c>
      <c r="G786" s="1" t="n">
        <v>222.29</v>
      </c>
      <c r="H786" s="4" t="n">
        <v>46014.6009366667</v>
      </c>
      <c r="I7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785BT1817861231414641222.2946014.6009366667</v>
      </c>
      <c r="J786" s="1" t="n">
        <f aca="false">COUNTIF(I:I, $I786)</f>
        <v>1</v>
      </c>
      <c r="K786" s="1" t="str">
        <f aca="false">IF(ISNA(VLOOKUP(Table4[product_id], tblProducts[], tblProducts[product_name],FALSE() )), "Invalid", "Valid")</f>
        <v>Valid</v>
      </c>
      <c r="L786" s="5" t="str">
        <f aca="false">IF(ISNA(VLOOKUP(Table4[[#This Row],[warehouse_id]], tblwhouse[], tblwhouse[warehouse_name],FALSE() )), "Invalid", "Valid")</f>
        <v>Valid</v>
      </c>
    </row>
    <row r="787" customFormat="false" ht="15" hidden="false" customHeight="true" outlineLevel="0" collapsed="false">
      <c r="A787" s="1" t="n">
        <v>786</v>
      </c>
      <c r="B787" s="1" t="n">
        <v>3</v>
      </c>
      <c r="C787" s="1" t="n">
        <v>1614</v>
      </c>
      <c r="D787" s="1" t="s">
        <v>7871</v>
      </c>
      <c r="E787" s="1" t="n">
        <v>211</v>
      </c>
      <c r="F787" s="1" t="n">
        <v>52</v>
      </c>
      <c r="G787" s="1" t="n">
        <v>1183.39</v>
      </c>
      <c r="H787" s="4" t="n">
        <v>46144.6009366667</v>
      </c>
      <c r="I7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786BT78726431614211521183.3946144.6009366667</v>
      </c>
      <c r="J787" s="1" t="n">
        <f aca="false">COUNTIF(I:I, $I787)</f>
        <v>1</v>
      </c>
      <c r="K787" s="1" t="str">
        <f aca="false">IF(ISNA(VLOOKUP(Table4[product_id], tblProducts[], tblProducts[product_name],FALSE() )), "Invalid", "Valid")</f>
        <v>Valid</v>
      </c>
      <c r="L787" s="5" t="str">
        <f aca="false">IF(ISNA(VLOOKUP(Table4[[#This Row],[warehouse_id]], tblwhouse[], tblwhouse[warehouse_name],FALSE() )), "Invalid", "Valid")</f>
        <v>Valid</v>
      </c>
    </row>
    <row r="788" customFormat="false" ht="15" hidden="false" customHeight="true" outlineLevel="0" collapsed="false">
      <c r="A788" s="1" t="n">
        <v>787</v>
      </c>
      <c r="B788" s="1" t="n">
        <v>2</v>
      </c>
      <c r="C788" s="1" t="n">
        <v>1439</v>
      </c>
      <c r="D788" s="1" t="s">
        <v>7872</v>
      </c>
      <c r="E788" s="1" t="n">
        <v>375</v>
      </c>
      <c r="F788" s="1" t="n">
        <v>46</v>
      </c>
      <c r="G788" s="1" t="n">
        <v>87.03</v>
      </c>
      <c r="H788" s="4" t="n">
        <v>46048.6009366667</v>
      </c>
      <c r="I7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787BT686386214393754687.0346048.6009366667</v>
      </c>
      <c r="J788" s="1" t="n">
        <f aca="false">COUNTIF(I:I, $I788)</f>
        <v>1</v>
      </c>
      <c r="K788" s="1" t="str">
        <f aca="false">IF(ISNA(VLOOKUP(Table4[product_id], tblProducts[], tblProducts[product_name],FALSE() )), "Invalid", "Valid")</f>
        <v>Valid</v>
      </c>
      <c r="L788" s="5" t="str">
        <f aca="false">IF(ISNA(VLOOKUP(Table4[[#This Row],[warehouse_id]], tblwhouse[], tblwhouse[warehouse_name],FALSE() )), "Invalid", "Valid")</f>
        <v>Valid</v>
      </c>
    </row>
    <row r="789" customFormat="false" ht="15" hidden="false" customHeight="true" outlineLevel="0" collapsed="false">
      <c r="A789" s="1" t="n">
        <v>788</v>
      </c>
      <c r="B789" s="1" t="n">
        <v>4</v>
      </c>
      <c r="C789" s="1" t="n">
        <v>520</v>
      </c>
      <c r="D789" s="1" t="s">
        <v>7873</v>
      </c>
      <c r="E789" s="1" t="n">
        <v>104</v>
      </c>
      <c r="F789" s="1" t="n">
        <v>65</v>
      </c>
      <c r="G789" s="1" t="n">
        <v>1347.97</v>
      </c>
      <c r="H789" s="4" t="n">
        <v>46011.6009366667</v>
      </c>
      <c r="I7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788BT6774374520104651347.9746011.6009366667</v>
      </c>
      <c r="J789" s="1" t="n">
        <f aca="false">COUNTIF(I:I, $I789)</f>
        <v>1</v>
      </c>
      <c r="K789" s="1" t="str">
        <f aca="false">IF(ISNA(VLOOKUP(Table4[product_id], tblProducts[], tblProducts[product_name],FALSE() )), "Invalid", "Valid")</f>
        <v>Valid</v>
      </c>
      <c r="L789" s="5" t="str">
        <f aca="false">IF(ISNA(VLOOKUP(Table4[[#This Row],[warehouse_id]], tblwhouse[], tblwhouse[warehouse_name],FALSE() )), "Invalid", "Valid")</f>
        <v>Valid</v>
      </c>
    </row>
    <row r="790" customFormat="false" ht="15" hidden="false" customHeight="true" outlineLevel="0" collapsed="false">
      <c r="A790" s="1" t="n">
        <v>789</v>
      </c>
      <c r="B790" s="1" t="n">
        <v>2</v>
      </c>
      <c r="C790" s="1" t="n">
        <v>1527</v>
      </c>
      <c r="D790" s="1" t="s">
        <v>7874</v>
      </c>
      <c r="E790" s="1" t="n">
        <v>432</v>
      </c>
      <c r="F790" s="1" t="n">
        <v>34</v>
      </c>
      <c r="G790" s="1" t="n">
        <v>628.46</v>
      </c>
      <c r="H790" s="4" t="n">
        <v>45932.6009366667</v>
      </c>
      <c r="I7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789BT1165952152743234628.4645932.6009366667</v>
      </c>
      <c r="J790" s="1" t="n">
        <f aca="false">COUNTIF(I:I, $I790)</f>
        <v>1</v>
      </c>
      <c r="K790" s="1" t="str">
        <f aca="false">IF(ISNA(VLOOKUP(Table4[product_id], tblProducts[], tblProducts[product_name],FALSE() )), "Invalid", "Valid")</f>
        <v>Valid</v>
      </c>
      <c r="L790" s="5" t="str">
        <f aca="false">IF(ISNA(VLOOKUP(Table4[[#This Row],[warehouse_id]], tblwhouse[], tblwhouse[warehouse_name],FALSE() )), "Invalid", "Valid")</f>
        <v>Valid</v>
      </c>
    </row>
    <row r="791" customFormat="false" ht="15" hidden="false" customHeight="true" outlineLevel="0" collapsed="false">
      <c r="A791" s="1" t="n">
        <v>790</v>
      </c>
      <c r="B791" s="1" t="n">
        <v>2</v>
      </c>
      <c r="C791" s="1" t="n">
        <v>1897</v>
      </c>
      <c r="D791" s="1" t="s">
        <v>7875</v>
      </c>
      <c r="E791" s="1" t="n">
        <v>429</v>
      </c>
      <c r="F791" s="1" t="n">
        <v>47</v>
      </c>
      <c r="G791" s="1" t="n">
        <v>226.43</v>
      </c>
      <c r="H791" s="4" t="n">
        <v>45917.6009366667</v>
      </c>
      <c r="I7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790BT4531062189742947226.4345917.6009366667</v>
      </c>
      <c r="J791" s="1" t="n">
        <f aca="false">COUNTIF(I:I, $I791)</f>
        <v>1</v>
      </c>
      <c r="K791" s="1" t="str">
        <f aca="false">IF(ISNA(VLOOKUP(Table4[product_id], tblProducts[], tblProducts[product_name],FALSE() )), "Invalid", "Valid")</f>
        <v>Valid</v>
      </c>
      <c r="L791" s="5" t="str">
        <f aca="false">IF(ISNA(VLOOKUP(Table4[[#This Row],[warehouse_id]], tblwhouse[], tblwhouse[warehouse_name],FALSE() )), "Invalid", "Valid")</f>
        <v>Valid</v>
      </c>
    </row>
    <row r="792" customFormat="false" ht="15" hidden="false" customHeight="true" outlineLevel="0" collapsed="false">
      <c r="A792" s="1" t="n">
        <v>791</v>
      </c>
      <c r="B792" s="1" t="n">
        <v>1</v>
      </c>
      <c r="C792" s="1" t="n">
        <v>405</v>
      </c>
      <c r="D792" s="1" t="s">
        <v>7876</v>
      </c>
      <c r="E792" s="1" t="n">
        <v>74</v>
      </c>
      <c r="F792" s="1" t="n">
        <v>25</v>
      </c>
      <c r="G792" s="1" t="n">
        <v>205.19</v>
      </c>
      <c r="H792" s="4" t="n">
        <v>45938.6009366667</v>
      </c>
      <c r="I7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791BT70829514057425205.1945938.6009366667</v>
      </c>
      <c r="J792" s="1" t="n">
        <f aca="false">COUNTIF(I:I, $I792)</f>
        <v>1</v>
      </c>
      <c r="K792" s="1" t="str">
        <f aca="false">IF(ISNA(VLOOKUP(Table4[product_id], tblProducts[], tblProducts[product_name],FALSE() )), "Invalid", "Valid")</f>
        <v>Valid</v>
      </c>
      <c r="L792" s="5" t="str">
        <f aca="false">IF(ISNA(VLOOKUP(Table4[[#This Row],[warehouse_id]], tblwhouse[], tblwhouse[warehouse_name],FALSE() )), "Invalid", "Valid")</f>
        <v>Valid</v>
      </c>
    </row>
    <row r="793" customFormat="false" ht="15" hidden="false" customHeight="true" outlineLevel="0" collapsed="false">
      <c r="A793" s="1" t="n">
        <v>792</v>
      </c>
      <c r="B793" s="1" t="n">
        <v>2</v>
      </c>
      <c r="C793" s="1" t="n">
        <v>2776</v>
      </c>
      <c r="D793" s="1" t="s">
        <v>7877</v>
      </c>
      <c r="E793" s="1" t="n">
        <v>157</v>
      </c>
      <c r="F793" s="1" t="n">
        <v>34</v>
      </c>
      <c r="G793" s="1" t="n">
        <v>606.76</v>
      </c>
      <c r="H793" s="4" t="n">
        <v>46016.6009366667</v>
      </c>
      <c r="I7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792BT6235462277615734606.7646016.6009366667</v>
      </c>
      <c r="J793" s="1" t="n">
        <f aca="false">COUNTIF(I:I, $I793)</f>
        <v>1</v>
      </c>
      <c r="K793" s="1" t="str">
        <f aca="false">IF(ISNA(VLOOKUP(Table4[product_id], tblProducts[], tblProducts[product_name],FALSE() )), "Invalid", "Valid")</f>
        <v>Valid</v>
      </c>
      <c r="L793" s="5" t="str">
        <f aca="false">IF(ISNA(VLOOKUP(Table4[[#This Row],[warehouse_id]], tblwhouse[], tblwhouse[warehouse_name],FALSE() )), "Invalid", "Valid")</f>
        <v>Valid</v>
      </c>
    </row>
    <row r="794" customFormat="false" ht="15" hidden="false" customHeight="true" outlineLevel="0" collapsed="false">
      <c r="A794" s="1" t="n">
        <v>793</v>
      </c>
      <c r="B794" s="1" t="n">
        <v>2</v>
      </c>
      <c r="C794" s="1" t="n">
        <v>820</v>
      </c>
      <c r="D794" s="1" t="s">
        <v>7878</v>
      </c>
      <c r="E794" s="1" t="n">
        <v>405</v>
      </c>
      <c r="F794" s="1" t="n">
        <v>29</v>
      </c>
      <c r="G794" s="1" t="n">
        <v>1390.77</v>
      </c>
      <c r="H794" s="4" t="n">
        <v>46074.6009366667</v>
      </c>
      <c r="I7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793BT5914342820405291390.7746074.6009366667</v>
      </c>
      <c r="J794" s="1" t="n">
        <f aca="false">COUNTIF(I:I, $I794)</f>
        <v>1</v>
      </c>
      <c r="K794" s="1" t="str">
        <f aca="false">IF(ISNA(VLOOKUP(Table4[product_id], tblProducts[], tblProducts[product_name],FALSE() )), "Invalid", "Valid")</f>
        <v>Valid</v>
      </c>
      <c r="L794" s="5" t="str">
        <f aca="false">IF(ISNA(VLOOKUP(Table4[[#This Row],[warehouse_id]], tblwhouse[], tblwhouse[warehouse_name],FALSE() )), "Invalid", "Valid")</f>
        <v>Valid</v>
      </c>
    </row>
    <row r="795" customFormat="false" ht="15" hidden="false" customHeight="true" outlineLevel="0" collapsed="false">
      <c r="A795" s="1" t="n">
        <v>794</v>
      </c>
      <c r="B795" s="1" t="n">
        <v>4</v>
      </c>
      <c r="C795" s="1" t="n">
        <v>487</v>
      </c>
      <c r="D795" s="1" t="s">
        <v>7879</v>
      </c>
      <c r="E795" s="1" t="n">
        <v>289</v>
      </c>
      <c r="F795" s="1" t="n">
        <v>36</v>
      </c>
      <c r="G795" s="1" t="n">
        <v>1118.93</v>
      </c>
      <c r="H795" s="4" t="n">
        <v>45944.6009366667</v>
      </c>
      <c r="I7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794BT1021574487289361118.9345944.6009366667</v>
      </c>
      <c r="J795" s="1" t="n">
        <f aca="false">COUNTIF(I:I, $I795)</f>
        <v>1</v>
      </c>
      <c r="K795" s="1" t="str">
        <f aca="false">IF(ISNA(VLOOKUP(Table4[product_id], tblProducts[], tblProducts[product_name],FALSE() )), "Invalid", "Valid")</f>
        <v>Valid</v>
      </c>
      <c r="L795" s="5" t="str">
        <f aca="false">IF(ISNA(VLOOKUP(Table4[[#This Row],[warehouse_id]], tblwhouse[], tblwhouse[warehouse_name],FALSE() )), "Invalid", "Valid")</f>
        <v>Valid</v>
      </c>
    </row>
    <row r="796" customFormat="false" ht="15" hidden="false" customHeight="true" outlineLevel="0" collapsed="false">
      <c r="A796" s="1" t="n">
        <v>795</v>
      </c>
      <c r="B796" s="1" t="n">
        <v>4</v>
      </c>
      <c r="C796" s="1" t="n">
        <v>745</v>
      </c>
      <c r="D796" s="1" t="s">
        <v>7880</v>
      </c>
      <c r="E796" s="1" t="n">
        <v>323</v>
      </c>
      <c r="F796" s="1" t="n">
        <v>37</v>
      </c>
      <c r="G796" s="1" t="n">
        <v>1056.06</v>
      </c>
      <c r="H796" s="4" t="n">
        <v>46005.6009366667</v>
      </c>
      <c r="I7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795BT1097304745323371056.0646005.6009366667</v>
      </c>
      <c r="J796" s="1" t="n">
        <f aca="false">COUNTIF(I:I, $I796)</f>
        <v>1</v>
      </c>
      <c r="K796" s="1" t="str">
        <f aca="false">IF(ISNA(VLOOKUP(Table4[product_id], tblProducts[], tblProducts[product_name],FALSE() )), "Invalid", "Valid")</f>
        <v>Valid</v>
      </c>
      <c r="L796" s="5" t="str">
        <f aca="false">IF(ISNA(VLOOKUP(Table4[[#This Row],[warehouse_id]], tblwhouse[], tblwhouse[warehouse_name],FALSE() )), "Invalid", "Valid")</f>
        <v>Valid</v>
      </c>
    </row>
    <row r="797" customFormat="false" ht="15" hidden="false" customHeight="true" outlineLevel="0" collapsed="false">
      <c r="A797" s="1" t="n">
        <v>796</v>
      </c>
      <c r="B797" s="1" t="n">
        <v>4</v>
      </c>
      <c r="C797" s="1" t="n">
        <v>1045</v>
      </c>
      <c r="D797" s="1" t="s">
        <v>7881</v>
      </c>
      <c r="E797" s="1" t="n">
        <v>428</v>
      </c>
      <c r="F797" s="1" t="n">
        <v>46</v>
      </c>
      <c r="G797" s="1" t="n">
        <v>68.44</v>
      </c>
      <c r="H797" s="4" t="n">
        <v>45971.6009366667</v>
      </c>
      <c r="I7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796BT244039410454284668.4445971.6009366667</v>
      </c>
      <c r="J797" s="1" t="n">
        <f aca="false">COUNTIF(I:I, $I797)</f>
        <v>1</v>
      </c>
      <c r="K797" s="1" t="str">
        <f aca="false">IF(ISNA(VLOOKUP(Table4[product_id], tblProducts[], tblProducts[product_name],FALSE() )), "Invalid", "Valid")</f>
        <v>Valid</v>
      </c>
      <c r="L797" s="5" t="str">
        <f aca="false">IF(ISNA(VLOOKUP(Table4[[#This Row],[warehouse_id]], tblwhouse[], tblwhouse[warehouse_name],FALSE() )), "Invalid", "Valid")</f>
        <v>Valid</v>
      </c>
    </row>
    <row r="798" customFormat="false" ht="15" hidden="false" customHeight="true" outlineLevel="0" collapsed="false">
      <c r="A798" s="1" t="n">
        <v>797</v>
      </c>
      <c r="B798" s="1" t="n">
        <v>3</v>
      </c>
      <c r="C798" s="1" t="n">
        <v>748</v>
      </c>
      <c r="D798" s="1" t="s">
        <v>7882</v>
      </c>
      <c r="E798" s="1" t="n">
        <v>297</v>
      </c>
      <c r="F798" s="1" t="n">
        <v>49</v>
      </c>
      <c r="G798" s="1" t="n">
        <v>868.32</v>
      </c>
      <c r="H798" s="4" t="n">
        <v>46162.6009366667</v>
      </c>
      <c r="I7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797BT849553374829749868.3246162.6009366667</v>
      </c>
      <c r="J798" s="1" t="n">
        <f aca="false">COUNTIF(I:I, $I798)</f>
        <v>1</v>
      </c>
      <c r="K798" s="1" t="str">
        <f aca="false">IF(ISNA(VLOOKUP(Table4[product_id], tblProducts[], tblProducts[product_name],FALSE() )), "Invalid", "Valid")</f>
        <v>Valid</v>
      </c>
      <c r="L798" s="5" t="str">
        <f aca="false">IF(ISNA(VLOOKUP(Table4[[#This Row],[warehouse_id]], tblwhouse[], tblwhouse[warehouse_name],FALSE() )), "Invalid", "Valid")</f>
        <v>Valid</v>
      </c>
    </row>
    <row r="799" customFormat="false" ht="15" hidden="false" customHeight="true" outlineLevel="0" collapsed="false">
      <c r="A799" s="1" t="n">
        <v>798</v>
      </c>
      <c r="B799" s="1" t="n">
        <v>3</v>
      </c>
      <c r="C799" s="1" t="n">
        <v>2874</v>
      </c>
      <c r="D799" s="1" t="s">
        <v>7883</v>
      </c>
      <c r="E799" s="1" t="n">
        <v>160</v>
      </c>
      <c r="F799" s="1" t="n">
        <v>36</v>
      </c>
      <c r="G799" s="1" t="n">
        <v>1127.83</v>
      </c>
      <c r="H799" s="4" t="n">
        <v>46014.6009366667</v>
      </c>
      <c r="I7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798BT78797832874160361127.8346014.6009366667</v>
      </c>
      <c r="J799" s="1" t="n">
        <f aca="false">COUNTIF(I:I, $I799)</f>
        <v>1</v>
      </c>
      <c r="K799" s="1" t="str">
        <f aca="false">IF(ISNA(VLOOKUP(Table4[product_id], tblProducts[], tblProducts[product_name],FALSE() )), "Invalid", "Valid")</f>
        <v>Valid</v>
      </c>
      <c r="L799" s="5" t="str">
        <f aca="false">IF(ISNA(VLOOKUP(Table4[[#This Row],[warehouse_id]], tblwhouse[], tblwhouse[warehouse_name],FALSE() )), "Invalid", "Valid")</f>
        <v>Valid</v>
      </c>
    </row>
    <row r="800" customFormat="false" ht="15" hidden="false" customHeight="true" outlineLevel="0" collapsed="false">
      <c r="A800" s="1" t="n">
        <v>799</v>
      </c>
      <c r="B800" s="1" t="n">
        <v>3</v>
      </c>
      <c r="C800" s="1" t="n">
        <v>2016</v>
      </c>
      <c r="D800" s="1" t="s">
        <v>7884</v>
      </c>
      <c r="E800" s="1" t="n">
        <v>218</v>
      </c>
      <c r="F800" s="1" t="n">
        <v>55</v>
      </c>
      <c r="G800" s="1" t="n">
        <v>216.8</v>
      </c>
      <c r="H800" s="4" t="n">
        <v>46111.6009366667</v>
      </c>
      <c r="I8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799BT6161863201621855216.846111.6009366667</v>
      </c>
      <c r="J800" s="1" t="n">
        <f aca="false">COUNTIF(I:I, $I800)</f>
        <v>1</v>
      </c>
      <c r="K800" s="1" t="str">
        <f aca="false">IF(ISNA(VLOOKUP(Table4[product_id], tblProducts[], tblProducts[product_name],FALSE() )), "Invalid", "Valid")</f>
        <v>Valid</v>
      </c>
      <c r="L800" s="5" t="str">
        <f aca="false">IF(ISNA(VLOOKUP(Table4[[#This Row],[warehouse_id]], tblwhouse[], tblwhouse[warehouse_name],FALSE() )), "Invalid", "Valid")</f>
        <v>Valid</v>
      </c>
    </row>
    <row r="801" customFormat="false" ht="15" hidden="false" customHeight="true" outlineLevel="0" collapsed="false">
      <c r="A801" s="1" t="n">
        <v>800</v>
      </c>
      <c r="B801" s="1" t="n">
        <v>2</v>
      </c>
      <c r="C801" s="1" t="n">
        <v>1825</v>
      </c>
      <c r="D801" s="1" t="s">
        <v>7885</v>
      </c>
      <c r="E801" s="1" t="n">
        <v>435</v>
      </c>
      <c r="F801" s="1" t="n">
        <v>29</v>
      </c>
      <c r="G801" s="1" t="n">
        <v>1197.86</v>
      </c>
      <c r="H801" s="4" t="n">
        <v>45863.6009366667</v>
      </c>
      <c r="I8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800BT53151521825435291197.8645863.6009366667</v>
      </c>
      <c r="J801" s="1" t="n">
        <f aca="false">COUNTIF(I:I, $I801)</f>
        <v>1</v>
      </c>
      <c r="K801" s="1" t="str">
        <f aca="false">IF(ISNA(VLOOKUP(Table4[product_id], tblProducts[], tblProducts[product_name],FALSE() )), "Invalid", "Valid")</f>
        <v>Valid</v>
      </c>
      <c r="L801" s="5" t="str">
        <f aca="false">IF(ISNA(VLOOKUP(Table4[[#This Row],[warehouse_id]], tblwhouse[], tblwhouse[warehouse_name],FALSE() )), "Invalid", "Valid")</f>
        <v>Valid</v>
      </c>
    </row>
    <row r="802" customFormat="false" ht="15" hidden="false" customHeight="true" outlineLevel="0" collapsed="false">
      <c r="A802" s="1" t="n">
        <v>801</v>
      </c>
      <c r="B802" s="1" t="n">
        <v>3</v>
      </c>
      <c r="C802" s="1" t="n">
        <v>2145</v>
      </c>
      <c r="D802" s="1" t="s">
        <v>7886</v>
      </c>
      <c r="E802" s="1" t="n">
        <v>448</v>
      </c>
      <c r="F802" s="1" t="n">
        <v>23</v>
      </c>
      <c r="G802" s="1" t="n">
        <v>-75</v>
      </c>
      <c r="H802" s="4" t="n">
        <v>45976.6009366667</v>
      </c>
      <c r="I8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801BT4550443214544823-7545976.6009366667</v>
      </c>
      <c r="J802" s="1" t="n">
        <f aca="false">COUNTIF(I:I, $I802)</f>
        <v>1</v>
      </c>
      <c r="K802" s="1" t="str">
        <f aca="false">IF(ISNA(VLOOKUP(Table4[product_id], tblProducts[], tblProducts[product_name],FALSE() )), "Invalid", "Valid")</f>
        <v>Valid</v>
      </c>
      <c r="L802" s="5" t="str">
        <f aca="false">IF(ISNA(VLOOKUP(Table4[[#This Row],[warehouse_id]], tblwhouse[], tblwhouse[warehouse_name],FALSE() )), "Invalid", "Valid")</f>
        <v>Valid</v>
      </c>
    </row>
    <row r="803" customFormat="false" ht="15" hidden="false" customHeight="true" outlineLevel="0" collapsed="false">
      <c r="A803" s="1" t="n">
        <v>802</v>
      </c>
      <c r="B803" s="1" t="n">
        <v>2</v>
      </c>
      <c r="C803" s="1" t="n">
        <v>1992</v>
      </c>
      <c r="D803" s="1" t="s">
        <v>7887</v>
      </c>
      <c r="E803" s="1" t="n">
        <v>91</v>
      </c>
      <c r="F803" s="1" t="n">
        <v>22</v>
      </c>
      <c r="G803" s="1" t="n">
        <v>0</v>
      </c>
      <c r="H803" s="4" t="n">
        <v>45859.6009366667</v>
      </c>
      <c r="I8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802BT173787219929122045859.6009366667</v>
      </c>
      <c r="J803" s="1" t="n">
        <f aca="false">COUNTIF(I:I, $I803)</f>
        <v>1</v>
      </c>
      <c r="K803" s="1" t="str">
        <f aca="false">IF(ISNA(VLOOKUP(Table4[product_id], tblProducts[], tblProducts[product_name],FALSE() )), "Invalid", "Valid")</f>
        <v>Valid</v>
      </c>
      <c r="L803" s="5" t="str">
        <f aca="false">IF(ISNA(VLOOKUP(Table4[[#This Row],[warehouse_id]], tblwhouse[], tblwhouse[warehouse_name],FALSE() )), "Invalid", "Valid")</f>
        <v>Valid</v>
      </c>
    </row>
    <row r="804" customFormat="false" ht="15" hidden="false" customHeight="true" outlineLevel="0" collapsed="false">
      <c r="A804" s="1" t="n">
        <v>803</v>
      </c>
      <c r="B804" s="1" t="n">
        <v>4</v>
      </c>
      <c r="C804" s="1" t="n">
        <v>903</v>
      </c>
      <c r="D804" s="1" t="s">
        <v>7888</v>
      </c>
      <c r="E804" s="1" t="n">
        <v>300</v>
      </c>
      <c r="F804" s="1" t="n">
        <v>36</v>
      </c>
      <c r="G804" s="1" t="n">
        <v>539.88</v>
      </c>
      <c r="H804" s="4" t="n">
        <v>45973.6009366667</v>
      </c>
      <c r="I8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803BT635522490330036539.8845973.6009366667</v>
      </c>
      <c r="J804" s="1" t="n">
        <f aca="false">COUNTIF(I:I, $I804)</f>
        <v>1</v>
      </c>
      <c r="K804" s="1" t="str">
        <f aca="false">IF(ISNA(VLOOKUP(Table4[product_id], tblProducts[], tblProducts[product_name],FALSE() )), "Invalid", "Valid")</f>
        <v>Valid</v>
      </c>
      <c r="L804" s="5" t="str">
        <f aca="false">IF(ISNA(VLOOKUP(Table4[[#This Row],[warehouse_id]], tblwhouse[], tblwhouse[warehouse_name],FALSE() )), "Invalid", "Valid")</f>
        <v>Valid</v>
      </c>
    </row>
    <row r="805" customFormat="false" ht="15" hidden="false" customHeight="true" outlineLevel="0" collapsed="false">
      <c r="A805" s="1" t="n">
        <v>804</v>
      </c>
      <c r="B805" s="1" t="n">
        <v>2</v>
      </c>
      <c r="C805" s="1" t="n">
        <v>1818</v>
      </c>
      <c r="D805" s="1" t="s">
        <v>7889</v>
      </c>
      <c r="E805" s="1" t="n">
        <v>407</v>
      </c>
      <c r="F805" s="1" t="n">
        <v>38</v>
      </c>
      <c r="G805" s="1" t="n">
        <v>377.94</v>
      </c>
      <c r="H805" s="4" t="n">
        <v>46143.6009366667</v>
      </c>
      <c r="I8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804BT5082892181840738377.9446143.6009366667</v>
      </c>
      <c r="J805" s="1" t="n">
        <f aca="false">COUNTIF(I:I, $I805)</f>
        <v>1</v>
      </c>
      <c r="K805" s="1" t="str">
        <f aca="false">IF(ISNA(VLOOKUP(Table4[product_id], tblProducts[], tblProducts[product_name],FALSE() )), "Invalid", "Valid")</f>
        <v>Valid</v>
      </c>
      <c r="L805" s="5" t="str">
        <f aca="false">IF(ISNA(VLOOKUP(Table4[[#This Row],[warehouse_id]], tblwhouse[], tblwhouse[warehouse_name],FALSE() )), "Invalid", "Valid")</f>
        <v>Valid</v>
      </c>
    </row>
    <row r="806" customFormat="false" ht="15" hidden="false" customHeight="true" outlineLevel="0" collapsed="false">
      <c r="A806" s="1" t="n">
        <v>805</v>
      </c>
      <c r="B806" s="1" t="n">
        <v>1</v>
      </c>
      <c r="C806" s="1" t="n">
        <v>398</v>
      </c>
      <c r="D806" s="1" t="s">
        <v>7890</v>
      </c>
      <c r="E806" s="1" t="n">
        <v>153</v>
      </c>
      <c r="F806" s="1" t="n">
        <v>54</v>
      </c>
      <c r="G806" s="1" t="n">
        <v>621.1</v>
      </c>
      <c r="H806" s="4" t="n">
        <v>45982.6009366667</v>
      </c>
      <c r="I8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805BT399438139815354621.145982.6009366667</v>
      </c>
      <c r="J806" s="1" t="n">
        <f aca="false">COUNTIF(I:I, $I806)</f>
        <v>1</v>
      </c>
      <c r="K806" s="1" t="str">
        <f aca="false">IF(ISNA(VLOOKUP(Table4[product_id], tblProducts[], tblProducts[product_name],FALSE() )), "Invalid", "Valid")</f>
        <v>Valid</v>
      </c>
      <c r="L806" s="5" t="str">
        <f aca="false">IF(ISNA(VLOOKUP(Table4[[#This Row],[warehouse_id]], tblwhouse[], tblwhouse[warehouse_name],FALSE() )), "Invalid", "Valid")</f>
        <v>Valid</v>
      </c>
    </row>
    <row r="807" customFormat="false" ht="15" hidden="false" customHeight="true" outlineLevel="0" collapsed="false">
      <c r="A807" s="1" t="n">
        <v>806</v>
      </c>
      <c r="B807" s="1" t="n">
        <v>3</v>
      </c>
      <c r="C807" s="1" t="n">
        <v>2933</v>
      </c>
      <c r="D807" s="1" t="s">
        <v>7891</v>
      </c>
      <c r="E807" s="1" t="n">
        <v>488</v>
      </c>
      <c r="F807" s="1" t="n">
        <v>27</v>
      </c>
      <c r="G807" s="1" t="n">
        <v>249.42</v>
      </c>
      <c r="H807" s="4" t="n">
        <v>46105.6009366667</v>
      </c>
      <c r="I8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806BT4812433293348827249.4246105.6009366667</v>
      </c>
      <c r="J807" s="1" t="n">
        <f aca="false">COUNTIF(I:I, $I807)</f>
        <v>1</v>
      </c>
      <c r="K807" s="1" t="str">
        <f aca="false">IF(ISNA(VLOOKUP(Table4[product_id], tblProducts[], tblProducts[product_name],FALSE() )), "Invalid", "Valid")</f>
        <v>Valid</v>
      </c>
      <c r="L807" s="5" t="str">
        <f aca="false">IF(ISNA(VLOOKUP(Table4[[#This Row],[warehouse_id]], tblwhouse[], tblwhouse[warehouse_name],FALSE() )), "Invalid", "Valid")</f>
        <v>Valid</v>
      </c>
    </row>
    <row r="808" customFormat="false" ht="15" hidden="false" customHeight="true" outlineLevel="0" collapsed="false">
      <c r="A808" s="1" t="n">
        <v>807</v>
      </c>
      <c r="B808" s="1" t="n">
        <v>3</v>
      </c>
      <c r="C808" s="1" t="n">
        <v>1047</v>
      </c>
      <c r="D808" s="1" t="s">
        <v>7892</v>
      </c>
      <c r="E808" s="1" t="n">
        <v>168</v>
      </c>
      <c r="F808" s="1" t="n">
        <v>80</v>
      </c>
      <c r="G808" s="1" t="n">
        <v>1054.33</v>
      </c>
      <c r="H808" s="4" t="n">
        <v>45913.6009366667</v>
      </c>
      <c r="I8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807BT92443431047168801054.3345913.6009366667</v>
      </c>
      <c r="J808" s="1" t="n">
        <f aca="false">COUNTIF(I:I, $I808)</f>
        <v>1</v>
      </c>
      <c r="K808" s="1" t="str">
        <f aca="false">IF(ISNA(VLOOKUP(Table4[product_id], tblProducts[], tblProducts[product_name],FALSE() )), "Invalid", "Valid")</f>
        <v>Valid</v>
      </c>
      <c r="L808" s="5" t="str">
        <f aca="false">IF(ISNA(VLOOKUP(Table4[[#This Row],[warehouse_id]], tblwhouse[], tblwhouse[warehouse_name],FALSE() )), "Invalid", "Valid")</f>
        <v>Valid</v>
      </c>
    </row>
    <row r="809" customFormat="false" ht="15" hidden="false" customHeight="true" outlineLevel="0" collapsed="false">
      <c r="A809" s="1" t="n">
        <v>808</v>
      </c>
      <c r="B809" s="1" t="n">
        <v>1</v>
      </c>
      <c r="C809" s="1" t="n">
        <v>1688</v>
      </c>
      <c r="D809" s="1" t="s">
        <v>7893</v>
      </c>
      <c r="E809" s="1" t="n">
        <v>131</v>
      </c>
      <c r="F809" s="1" t="n">
        <v>76</v>
      </c>
      <c r="G809" s="1" t="n">
        <v>438.1</v>
      </c>
      <c r="H809" s="4" t="n">
        <v>46208.6009366782</v>
      </c>
      <c r="I8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808BT1114251168813176438.146208.6009366782</v>
      </c>
      <c r="J809" s="1" t="n">
        <f aca="false">COUNTIF(I:I, $I809)</f>
        <v>1</v>
      </c>
      <c r="K809" s="1" t="str">
        <f aca="false">IF(ISNA(VLOOKUP(Table4[product_id], tblProducts[], tblProducts[product_name],FALSE() )), "Invalid", "Valid")</f>
        <v>Valid</v>
      </c>
      <c r="L809" s="5" t="str">
        <f aca="false">IF(ISNA(VLOOKUP(Table4[[#This Row],[warehouse_id]], tblwhouse[], tblwhouse[warehouse_name],FALSE() )), "Invalid", "Valid")</f>
        <v>Valid</v>
      </c>
    </row>
    <row r="810" customFormat="false" ht="15" hidden="false" customHeight="true" outlineLevel="0" collapsed="false">
      <c r="A810" s="1" t="n">
        <v>809</v>
      </c>
      <c r="B810" s="1" t="n">
        <v>2</v>
      </c>
      <c r="C810" s="1" t="n">
        <v>293</v>
      </c>
      <c r="D810" s="1" t="s">
        <v>7894</v>
      </c>
      <c r="E810" s="1" t="n">
        <v>454</v>
      </c>
      <c r="F810" s="1" t="n">
        <v>22</v>
      </c>
      <c r="G810" s="1" t="n">
        <v>714.86</v>
      </c>
      <c r="H810" s="4" t="n">
        <v>45991.6009366782</v>
      </c>
      <c r="I8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809BT352030229345422714.8645991.6009366782</v>
      </c>
      <c r="J810" s="1" t="n">
        <f aca="false">COUNTIF(I:I, $I810)</f>
        <v>1</v>
      </c>
      <c r="K810" s="1" t="str">
        <f aca="false">IF(ISNA(VLOOKUP(Table4[product_id], tblProducts[], tblProducts[product_name],FALSE() )), "Invalid", "Valid")</f>
        <v>Valid</v>
      </c>
      <c r="L810" s="5" t="str">
        <f aca="false">IF(ISNA(VLOOKUP(Table4[[#This Row],[warehouse_id]], tblwhouse[], tblwhouse[warehouse_name],FALSE() )), "Invalid", "Valid")</f>
        <v>Valid</v>
      </c>
    </row>
    <row r="811" customFormat="false" ht="15" hidden="false" customHeight="true" outlineLevel="0" collapsed="false">
      <c r="A811" s="1" t="n">
        <v>810</v>
      </c>
      <c r="B811" s="1" t="n">
        <v>3</v>
      </c>
      <c r="C811" s="1" t="n">
        <v>527</v>
      </c>
      <c r="D811" s="1" t="s">
        <v>7895</v>
      </c>
      <c r="E811" s="1" t="n">
        <v>431</v>
      </c>
      <c r="F811" s="1" t="n">
        <v>40</v>
      </c>
      <c r="G811" s="1" t="n">
        <v>868.11</v>
      </c>
      <c r="H811" s="4" t="n">
        <v>46148.6009366782</v>
      </c>
      <c r="I8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810BT951239352743140868.1146148.6009366782</v>
      </c>
      <c r="J811" s="1" t="n">
        <f aca="false">COUNTIF(I:I, $I811)</f>
        <v>1</v>
      </c>
      <c r="K811" s="1" t="str">
        <f aca="false">IF(ISNA(VLOOKUP(Table4[product_id], tblProducts[], tblProducts[product_name],FALSE() )), "Invalid", "Valid")</f>
        <v>Valid</v>
      </c>
      <c r="L811" s="5" t="str">
        <f aca="false">IF(ISNA(VLOOKUP(Table4[[#This Row],[warehouse_id]], tblwhouse[], tblwhouse[warehouse_name],FALSE() )), "Invalid", "Valid")</f>
        <v>Valid</v>
      </c>
    </row>
    <row r="812" customFormat="false" ht="15" hidden="false" customHeight="true" outlineLevel="0" collapsed="false">
      <c r="A812" s="1" t="n">
        <v>811</v>
      </c>
      <c r="B812" s="1" t="n">
        <v>1</v>
      </c>
      <c r="C812" s="1" t="n">
        <v>580</v>
      </c>
      <c r="D812" s="1" t="s">
        <v>7896</v>
      </c>
      <c r="E812" s="1" t="n">
        <v>193</v>
      </c>
      <c r="F812" s="1" t="n">
        <v>59</v>
      </c>
      <c r="G812" s="1" t="n">
        <v>1072.73</v>
      </c>
      <c r="H812" s="4" t="n">
        <v>45957.6009366782</v>
      </c>
      <c r="I8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811BT8548691580193591072.7345957.6009366782</v>
      </c>
      <c r="J812" s="1" t="n">
        <f aca="false">COUNTIF(I:I, $I812)</f>
        <v>1</v>
      </c>
      <c r="K812" s="1" t="str">
        <f aca="false">IF(ISNA(VLOOKUP(Table4[product_id], tblProducts[], tblProducts[product_name],FALSE() )), "Invalid", "Valid")</f>
        <v>Valid</v>
      </c>
      <c r="L812" s="5" t="str">
        <f aca="false">IF(ISNA(VLOOKUP(Table4[[#This Row],[warehouse_id]], tblwhouse[], tblwhouse[warehouse_name],FALSE() )), "Invalid", "Valid")</f>
        <v>Valid</v>
      </c>
    </row>
    <row r="813" customFormat="false" ht="15" hidden="false" customHeight="true" outlineLevel="0" collapsed="false">
      <c r="A813" s="1" t="n">
        <v>812</v>
      </c>
      <c r="B813" s="1" t="n">
        <v>4</v>
      </c>
      <c r="C813" s="1" t="n">
        <v>2511</v>
      </c>
      <c r="D813" s="1" t="s">
        <v>7897</v>
      </c>
      <c r="E813" s="1" t="n">
        <v>228</v>
      </c>
      <c r="F813" s="1" t="n">
        <v>35</v>
      </c>
      <c r="G813" s="1" t="n">
        <v>66.81</v>
      </c>
      <c r="H813" s="4" t="n">
        <v>46135.6009366782</v>
      </c>
      <c r="I8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812BT402804425112283566.8146135.6009366782</v>
      </c>
      <c r="J813" s="1" t="n">
        <f aca="false">COUNTIF(I:I, $I813)</f>
        <v>1</v>
      </c>
      <c r="K813" s="1" t="str">
        <f aca="false">IF(ISNA(VLOOKUP(Table4[product_id], tblProducts[], tblProducts[product_name],FALSE() )), "Invalid", "Valid")</f>
        <v>Valid</v>
      </c>
      <c r="L813" s="5" t="str">
        <f aca="false">IF(ISNA(VLOOKUP(Table4[[#This Row],[warehouse_id]], tblwhouse[], tblwhouse[warehouse_name],FALSE() )), "Invalid", "Valid")</f>
        <v>Valid</v>
      </c>
    </row>
    <row r="814" customFormat="false" ht="15" hidden="false" customHeight="true" outlineLevel="0" collapsed="false">
      <c r="A814" s="1" t="n">
        <v>813</v>
      </c>
      <c r="B814" s="1" t="n">
        <v>4</v>
      </c>
      <c r="C814" s="1" t="n">
        <v>802</v>
      </c>
      <c r="D814" s="1" t="s">
        <v>7898</v>
      </c>
      <c r="E814" s="1" t="n">
        <v>386</v>
      </c>
      <c r="F814" s="1" t="n">
        <v>42</v>
      </c>
      <c r="G814" s="1" t="n">
        <v>453.8</v>
      </c>
      <c r="H814" s="4" t="n">
        <v>45871.6009366782</v>
      </c>
      <c r="I8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813BT964183480238642453.845871.6009366782</v>
      </c>
      <c r="J814" s="1" t="n">
        <f aca="false">COUNTIF(I:I, $I814)</f>
        <v>1</v>
      </c>
      <c r="K814" s="1" t="str">
        <f aca="false">IF(ISNA(VLOOKUP(Table4[product_id], tblProducts[], tblProducts[product_name],FALSE() )), "Invalid", "Valid")</f>
        <v>Valid</v>
      </c>
      <c r="L814" s="5" t="str">
        <f aca="false">IF(ISNA(VLOOKUP(Table4[[#This Row],[warehouse_id]], tblwhouse[], tblwhouse[warehouse_name],FALSE() )), "Invalid", "Valid")</f>
        <v>Valid</v>
      </c>
    </row>
    <row r="815" customFormat="false" ht="15" hidden="false" customHeight="true" outlineLevel="0" collapsed="false">
      <c r="A815" s="1" t="n">
        <v>814</v>
      </c>
      <c r="B815" s="1" t="n">
        <v>3</v>
      </c>
      <c r="C815" s="1" t="n">
        <v>1993</v>
      </c>
      <c r="D815" s="1" t="s">
        <v>7899</v>
      </c>
      <c r="E815" s="1" t="n">
        <v>124</v>
      </c>
      <c r="F815" s="1" t="n">
        <v>75</v>
      </c>
      <c r="G815" s="1" t="n">
        <v>621.56</v>
      </c>
      <c r="H815" s="4" t="n">
        <v>46064.6009366782</v>
      </c>
      <c r="I8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814BT3377663199312475621.5646064.6009366782</v>
      </c>
      <c r="J815" s="1" t="n">
        <f aca="false">COUNTIF(I:I, $I815)</f>
        <v>1</v>
      </c>
      <c r="K815" s="1" t="str">
        <f aca="false">IF(ISNA(VLOOKUP(Table4[product_id], tblProducts[], tblProducts[product_name],FALSE() )), "Invalid", "Valid")</f>
        <v>Valid</v>
      </c>
      <c r="L815" s="5" t="str">
        <f aca="false">IF(ISNA(VLOOKUP(Table4[[#This Row],[warehouse_id]], tblwhouse[], tblwhouse[warehouse_name],FALSE() )), "Invalid", "Valid")</f>
        <v>Valid</v>
      </c>
    </row>
    <row r="816" customFormat="false" ht="15" hidden="false" customHeight="true" outlineLevel="0" collapsed="false">
      <c r="A816" s="1" t="n">
        <v>815</v>
      </c>
      <c r="B816" s="1" t="n">
        <v>3</v>
      </c>
      <c r="C816" s="1" t="n">
        <v>1177</v>
      </c>
      <c r="D816" s="1" t="s">
        <v>7900</v>
      </c>
      <c r="E816" s="1" t="n">
        <v>333</v>
      </c>
      <c r="F816" s="1" t="n">
        <v>33</v>
      </c>
      <c r="G816" s="1" t="n">
        <v>328.39</v>
      </c>
      <c r="H816" s="4" t="n">
        <v>46112.6009366782</v>
      </c>
      <c r="I8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815BT4468783117733333328.3946112.6009366782</v>
      </c>
      <c r="J816" s="1" t="n">
        <f aca="false">COUNTIF(I:I, $I816)</f>
        <v>1</v>
      </c>
      <c r="K816" s="1" t="str">
        <f aca="false">IF(ISNA(VLOOKUP(Table4[product_id], tblProducts[], tblProducts[product_name],FALSE() )), "Invalid", "Valid")</f>
        <v>Valid</v>
      </c>
      <c r="L816" s="5" t="str">
        <f aca="false">IF(ISNA(VLOOKUP(Table4[[#This Row],[warehouse_id]], tblwhouse[], tblwhouse[warehouse_name],FALSE() )), "Invalid", "Valid")</f>
        <v>Valid</v>
      </c>
    </row>
    <row r="817" customFormat="false" ht="15" hidden="false" customHeight="true" outlineLevel="0" collapsed="false">
      <c r="A817" s="1" t="n">
        <v>816</v>
      </c>
      <c r="B817" s="1" t="n">
        <v>2</v>
      </c>
      <c r="C817" s="1" t="n">
        <v>1100</v>
      </c>
      <c r="D817" s="1" t="s">
        <v>7901</v>
      </c>
      <c r="E817" s="1" t="n">
        <v>444</v>
      </c>
      <c r="F817" s="1" t="n">
        <v>20</v>
      </c>
      <c r="G817" s="1" t="n">
        <v>662.98</v>
      </c>
      <c r="H817" s="4" t="n">
        <v>45951.6009366782</v>
      </c>
      <c r="I8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816BT7521532110044420662.9845951.6009366782</v>
      </c>
      <c r="J817" s="1" t="n">
        <f aca="false">COUNTIF(I:I, $I817)</f>
        <v>1</v>
      </c>
      <c r="K817" s="1" t="str">
        <f aca="false">IF(ISNA(VLOOKUP(Table4[product_id], tblProducts[], tblProducts[product_name],FALSE() )), "Invalid", "Valid")</f>
        <v>Valid</v>
      </c>
      <c r="L817" s="5" t="str">
        <f aca="false">IF(ISNA(VLOOKUP(Table4[[#This Row],[warehouse_id]], tblwhouse[], tblwhouse[warehouse_name],FALSE() )), "Invalid", "Valid")</f>
        <v>Valid</v>
      </c>
    </row>
    <row r="818" customFormat="false" ht="15" hidden="false" customHeight="true" outlineLevel="0" collapsed="false">
      <c r="A818" s="1" t="n">
        <v>817</v>
      </c>
      <c r="B818" s="1" t="n">
        <v>1</v>
      </c>
      <c r="C818" s="1" t="n">
        <v>2744</v>
      </c>
      <c r="D818" s="1" t="s">
        <v>7902</v>
      </c>
      <c r="E818" s="1" t="n">
        <v>246</v>
      </c>
      <c r="F818" s="1" t="n">
        <v>35</v>
      </c>
      <c r="G818" s="1" t="n">
        <v>126.64</v>
      </c>
      <c r="H818" s="4" t="n">
        <v>45886.6009366782</v>
      </c>
      <c r="I8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817BT6635461274424635126.6445886.6009366782</v>
      </c>
      <c r="J818" s="1" t="n">
        <f aca="false">COUNTIF(I:I, $I818)</f>
        <v>1</v>
      </c>
      <c r="K818" s="1" t="str">
        <f aca="false">IF(ISNA(VLOOKUP(Table4[product_id], tblProducts[], tblProducts[product_name],FALSE() )), "Invalid", "Valid")</f>
        <v>Valid</v>
      </c>
      <c r="L818" s="5" t="str">
        <f aca="false">IF(ISNA(VLOOKUP(Table4[[#This Row],[warehouse_id]], tblwhouse[], tblwhouse[warehouse_name],FALSE() )), "Invalid", "Valid")</f>
        <v>Valid</v>
      </c>
    </row>
    <row r="819" customFormat="false" ht="15" hidden="false" customHeight="true" outlineLevel="0" collapsed="false">
      <c r="A819" s="1" t="n">
        <v>818</v>
      </c>
      <c r="B819" s="1" t="n">
        <v>3</v>
      </c>
      <c r="C819" s="1" t="n">
        <v>2761</v>
      </c>
      <c r="D819" s="1" t="s">
        <v>7903</v>
      </c>
      <c r="E819" s="1" t="n">
        <v>244</v>
      </c>
      <c r="F819" s="1" t="n">
        <v>64</v>
      </c>
      <c r="G819" s="1" t="n">
        <v>517.28</v>
      </c>
      <c r="H819" s="4" t="n">
        <v>45919.6009366782</v>
      </c>
      <c r="I8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818BT4743543276124464517.2845919.6009366782</v>
      </c>
      <c r="J819" s="1" t="n">
        <f aca="false">COUNTIF(I:I, $I819)</f>
        <v>1</v>
      </c>
      <c r="K819" s="1" t="str">
        <f aca="false">IF(ISNA(VLOOKUP(Table4[product_id], tblProducts[], tblProducts[product_name],FALSE() )), "Invalid", "Valid")</f>
        <v>Valid</v>
      </c>
      <c r="L819" s="5" t="str">
        <f aca="false">IF(ISNA(VLOOKUP(Table4[[#This Row],[warehouse_id]], tblwhouse[], tblwhouse[warehouse_name],FALSE() )), "Invalid", "Valid")</f>
        <v>Valid</v>
      </c>
    </row>
    <row r="820" customFormat="false" ht="15" hidden="false" customHeight="true" outlineLevel="0" collapsed="false">
      <c r="A820" s="1" t="n">
        <v>819</v>
      </c>
      <c r="B820" s="1" t="n">
        <v>2</v>
      </c>
      <c r="C820" s="1" t="n">
        <v>106</v>
      </c>
      <c r="D820" s="1" t="s">
        <v>7904</v>
      </c>
      <c r="E820" s="1" t="n">
        <v>449</v>
      </c>
      <c r="F820" s="1" t="n">
        <v>32</v>
      </c>
      <c r="G820" s="1" t="n">
        <v>999.24</v>
      </c>
      <c r="H820" s="4" t="n">
        <v>46021.6009366782</v>
      </c>
      <c r="I8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819BT504428210644932999.2446021.6009366782</v>
      </c>
      <c r="J820" s="1" t="n">
        <f aca="false">COUNTIF(I:I, $I820)</f>
        <v>1</v>
      </c>
      <c r="K820" s="1" t="str">
        <f aca="false">IF(ISNA(VLOOKUP(Table4[product_id], tblProducts[], tblProducts[product_name],FALSE() )), "Invalid", "Valid")</f>
        <v>Valid</v>
      </c>
      <c r="L820" s="5" t="str">
        <f aca="false">IF(ISNA(VLOOKUP(Table4[[#This Row],[warehouse_id]], tblwhouse[], tblwhouse[warehouse_name],FALSE() )), "Invalid", "Valid")</f>
        <v>Valid</v>
      </c>
    </row>
    <row r="821" customFormat="false" ht="15" hidden="false" customHeight="true" outlineLevel="0" collapsed="false">
      <c r="A821" s="1" t="n">
        <v>820</v>
      </c>
      <c r="B821" s="1" t="n">
        <v>2</v>
      </c>
      <c r="C821" s="1" t="n">
        <v>953</v>
      </c>
      <c r="D821" s="1" t="s">
        <v>7905</v>
      </c>
      <c r="E821" s="1" t="n">
        <v>114</v>
      </c>
      <c r="F821" s="1" t="n">
        <v>47</v>
      </c>
      <c r="G821" s="1" t="n">
        <v>403.95</v>
      </c>
      <c r="H821" s="4" t="n">
        <v>46178.6009366782</v>
      </c>
      <c r="I8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820BT843949295311447403.9546178.6009366782</v>
      </c>
      <c r="J821" s="1" t="n">
        <f aca="false">COUNTIF(I:I, $I821)</f>
        <v>1</v>
      </c>
      <c r="K821" s="1" t="str">
        <f aca="false">IF(ISNA(VLOOKUP(Table4[product_id], tblProducts[], tblProducts[product_name],FALSE() )), "Invalid", "Valid")</f>
        <v>Valid</v>
      </c>
      <c r="L821" s="5" t="str">
        <f aca="false">IF(ISNA(VLOOKUP(Table4[[#This Row],[warehouse_id]], tblwhouse[], tblwhouse[warehouse_name],FALSE() )), "Invalid", "Valid")</f>
        <v>Valid</v>
      </c>
    </row>
    <row r="822" customFormat="false" ht="15" hidden="false" customHeight="true" outlineLevel="0" collapsed="false">
      <c r="A822" s="1" t="n">
        <v>821</v>
      </c>
      <c r="B822" s="1" t="n">
        <v>4</v>
      </c>
      <c r="C822" s="1" t="n">
        <v>412</v>
      </c>
      <c r="D822" s="1" t="s">
        <v>7906</v>
      </c>
      <c r="E822" s="1" t="n">
        <v>252</v>
      </c>
      <c r="F822" s="1" t="n">
        <v>45</v>
      </c>
      <c r="G822" s="1" t="n">
        <v>542.69</v>
      </c>
      <c r="H822" s="4" t="n">
        <v>46015.6009366782</v>
      </c>
      <c r="I8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821BT712875441225245542.6946015.6009366782</v>
      </c>
      <c r="J822" s="1" t="n">
        <f aca="false">COUNTIF(I:I, $I822)</f>
        <v>1</v>
      </c>
      <c r="K822" s="1" t="str">
        <f aca="false">IF(ISNA(VLOOKUP(Table4[product_id], tblProducts[], tblProducts[product_name],FALSE() )), "Invalid", "Valid")</f>
        <v>Valid</v>
      </c>
      <c r="L822" s="5" t="str">
        <f aca="false">IF(ISNA(VLOOKUP(Table4[[#This Row],[warehouse_id]], tblwhouse[], tblwhouse[warehouse_name],FALSE() )), "Invalid", "Valid")</f>
        <v>Valid</v>
      </c>
    </row>
    <row r="823" customFormat="false" ht="15" hidden="false" customHeight="true" outlineLevel="0" collapsed="false">
      <c r="A823" s="1" t="n">
        <v>822</v>
      </c>
      <c r="B823" s="1" t="n">
        <v>2</v>
      </c>
      <c r="C823" s="1" t="n">
        <v>282</v>
      </c>
      <c r="D823" s="1" t="s">
        <v>7907</v>
      </c>
      <c r="E823" s="1" t="n">
        <v>367</v>
      </c>
      <c r="F823" s="1" t="n">
        <v>48</v>
      </c>
      <c r="G823" s="1" t="n">
        <v>584.97</v>
      </c>
      <c r="H823" s="4" t="n">
        <v>45892.6009366782</v>
      </c>
      <c r="I8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822BT456132228236748584.9745892.6009366782</v>
      </c>
      <c r="J823" s="1" t="n">
        <f aca="false">COUNTIF(I:I, $I823)</f>
        <v>1</v>
      </c>
      <c r="K823" s="1" t="str">
        <f aca="false">IF(ISNA(VLOOKUP(Table4[product_id], tblProducts[], tblProducts[product_name],FALSE() )), "Invalid", "Valid")</f>
        <v>Valid</v>
      </c>
      <c r="L823" s="5" t="str">
        <f aca="false">IF(ISNA(VLOOKUP(Table4[[#This Row],[warehouse_id]], tblwhouse[], tblwhouse[warehouse_name],FALSE() )), "Invalid", "Valid")</f>
        <v>Valid</v>
      </c>
    </row>
    <row r="824" customFormat="false" ht="15" hidden="false" customHeight="true" outlineLevel="0" collapsed="false">
      <c r="A824" s="1" t="n">
        <v>823</v>
      </c>
      <c r="B824" s="1" t="n">
        <v>3</v>
      </c>
      <c r="C824" s="1" t="n">
        <v>812</v>
      </c>
      <c r="D824" s="1" t="s">
        <v>7908</v>
      </c>
      <c r="E824" s="1" t="n">
        <v>14</v>
      </c>
      <c r="F824" s="1" t="n">
        <v>57</v>
      </c>
      <c r="G824" s="1" t="n">
        <v>670.89</v>
      </c>
      <c r="H824" s="4" t="n">
        <v>45941.6009366782</v>
      </c>
      <c r="I8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823BT36629038121457670.8945941.6009366782</v>
      </c>
      <c r="J824" s="1" t="n">
        <f aca="false">COUNTIF(I:I, $I824)</f>
        <v>1</v>
      </c>
      <c r="K824" s="1" t="str">
        <f aca="false">IF(ISNA(VLOOKUP(Table4[product_id], tblProducts[], tblProducts[product_name],FALSE() )), "Invalid", "Valid")</f>
        <v>Valid</v>
      </c>
      <c r="L824" s="5" t="str">
        <f aca="false">IF(ISNA(VLOOKUP(Table4[[#This Row],[warehouse_id]], tblwhouse[], tblwhouse[warehouse_name],FALSE() )), "Invalid", "Valid")</f>
        <v>Valid</v>
      </c>
    </row>
    <row r="825" customFormat="false" ht="15" hidden="false" customHeight="true" outlineLevel="0" collapsed="false">
      <c r="A825" s="1" t="n">
        <v>824</v>
      </c>
      <c r="B825" s="1" t="n">
        <v>4</v>
      </c>
      <c r="C825" s="1" t="n">
        <v>1206</v>
      </c>
      <c r="D825" s="1" t="s">
        <v>7909</v>
      </c>
      <c r="E825" s="1" t="n">
        <v>123</v>
      </c>
      <c r="F825" s="1" t="n">
        <v>62</v>
      </c>
      <c r="G825" s="1" t="n">
        <v>252.53</v>
      </c>
      <c r="H825" s="4" t="n">
        <v>45897.6009366782</v>
      </c>
      <c r="I8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824BT3511024120612362252.5345897.6009366782</v>
      </c>
      <c r="J825" s="1" t="n">
        <f aca="false">COUNTIF(I:I, $I825)</f>
        <v>1</v>
      </c>
      <c r="K825" s="1" t="str">
        <f aca="false">IF(ISNA(VLOOKUP(Table4[product_id], tblProducts[], tblProducts[product_name],FALSE() )), "Invalid", "Valid")</f>
        <v>Valid</v>
      </c>
      <c r="L825" s="5" t="str">
        <f aca="false">IF(ISNA(VLOOKUP(Table4[[#This Row],[warehouse_id]], tblwhouse[], tblwhouse[warehouse_name],FALSE() )), "Invalid", "Valid")</f>
        <v>Valid</v>
      </c>
    </row>
    <row r="826" customFormat="false" ht="15" hidden="false" customHeight="true" outlineLevel="0" collapsed="false">
      <c r="A826" s="1" t="n">
        <v>825</v>
      </c>
      <c r="B826" s="1" t="n">
        <v>4</v>
      </c>
      <c r="C826" s="1" t="n">
        <v>2218</v>
      </c>
      <c r="D826" s="1" t="s">
        <v>7910</v>
      </c>
      <c r="E826" s="1" t="n">
        <v>305</v>
      </c>
      <c r="F826" s="1" t="n">
        <v>52</v>
      </c>
      <c r="G826" s="1" t="n">
        <v>363.62</v>
      </c>
      <c r="H826" s="4" t="n">
        <v>45867.6009366782</v>
      </c>
      <c r="I8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825BT6839604221830552363.6245867.6009366782</v>
      </c>
      <c r="J826" s="1" t="n">
        <f aca="false">COUNTIF(I:I, $I826)</f>
        <v>1</v>
      </c>
      <c r="K826" s="1" t="str">
        <f aca="false">IF(ISNA(VLOOKUP(Table4[product_id], tblProducts[], tblProducts[product_name],FALSE() )), "Invalid", "Valid")</f>
        <v>Valid</v>
      </c>
      <c r="L826" s="5" t="str">
        <f aca="false">IF(ISNA(VLOOKUP(Table4[[#This Row],[warehouse_id]], tblwhouse[], tblwhouse[warehouse_name],FALSE() )), "Invalid", "Valid")</f>
        <v>Valid</v>
      </c>
    </row>
    <row r="827" customFormat="false" ht="15" hidden="false" customHeight="true" outlineLevel="0" collapsed="false">
      <c r="A827" s="1" t="n">
        <v>826</v>
      </c>
      <c r="B827" s="1" t="n">
        <v>1</v>
      </c>
      <c r="C827" s="1" t="n">
        <v>471</v>
      </c>
      <c r="D827" s="1" t="s">
        <v>7911</v>
      </c>
      <c r="E827" s="1" t="n">
        <v>204</v>
      </c>
      <c r="F827" s="1" t="n">
        <v>69</v>
      </c>
      <c r="G827" s="1" t="n">
        <v>210.02</v>
      </c>
      <c r="H827" s="4" t="n">
        <v>46151.6009366782</v>
      </c>
      <c r="I8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826BT744442147120469210.0246151.6009366782</v>
      </c>
      <c r="J827" s="1" t="n">
        <f aca="false">COUNTIF(I:I, $I827)</f>
        <v>1</v>
      </c>
      <c r="K827" s="1" t="str">
        <f aca="false">IF(ISNA(VLOOKUP(Table4[product_id], tblProducts[], tblProducts[product_name],FALSE() )), "Invalid", "Valid")</f>
        <v>Valid</v>
      </c>
      <c r="L827" s="5" t="str">
        <f aca="false">IF(ISNA(VLOOKUP(Table4[[#This Row],[warehouse_id]], tblwhouse[], tblwhouse[warehouse_name],FALSE() )), "Invalid", "Valid")</f>
        <v>Valid</v>
      </c>
    </row>
    <row r="828" customFormat="false" ht="15" hidden="false" customHeight="true" outlineLevel="0" collapsed="false">
      <c r="A828" s="1" t="n">
        <v>827</v>
      </c>
      <c r="B828" s="1" t="n">
        <v>2</v>
      </c>
      <c r="C828" s="1" t="n">
        <v>2146</v>
      </c>
      <c r="D828" s="1" t="s">
        <v>7912</v>
      </c>
      <c r="E828" s="1" t="n">
        <v>417</v>
      </c>
      <c r="F828" s="1" t="n">
        <v>52</v>
      </c>
      <c r="G828" s="1" t="n">
        <v>129.74</v>
      </c>
      <c r="H828" s="4" t="n">
        <v>45977.6009366782</v>
      </c>
      <c r="I8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827BT1511672214641752129.7445977.6009366782</v>
      </c>
      <c r="J828" s="1" t="n">
        <f aca="false">COUNTIF(I:I, $I828)</f>
        <v>1</v>
      </c>
      <c r="K828" s="1" t="str">
        <f aca="false">IF(ISNA(VLOOKUP(Table4[product_id], tblProducts[], tblProducts[product_name],FALSE() )), "Invalid", "Valid")</f>
        <v>Valid</v>
      </c>
      <c r="L828" s="5" t="str">
        <f aca="false">IF(ISNA(VLOOKUP(Table4[[#This Row],[warehouse_id]], tblwhouse[], tblwhouse[warehouse_name],FALSE() )), "Invalid", "Valid")</f>
        <v>Valid</v>
      </c>
    </row>
    <row r="829" customFormat="false" ht="15" hidden="false" customHeight="true" outlineLevel="0" collapsed="false">
      <c r="A829" s="1" t="n">
        <v>828</v>
      </c>
      <c r="B829" s="1" t="n">
        <v>4</v>
      </c>
      <c r="C829" s="1" t="n">
        <v>959</v>
      </c>
      <c r="D829" s="1" t="s">
        <v>7913</v>
      </c>
      <c r="E829" s="1" t="n">
        <v>389</v>
      </c>
      <c r="F829" s="1" t="n">
        <v>23</v>
      </c>
      <c r="G829" s="1" t="n">
        <v>813.83</v>
      </c>
      <c r="H829" s="4" t="n">
        <v>46153.6009366782</v>
      </c>
      <c r="I8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828BT278126495938923813.8346153.6009366782</v>
      </c>
      <c r="J829" s="1" t="n">
        <f aca="false">COUNTIF(I:I, $I829)</f>
        <v>1</v>
      </c>
      <c r="K829" s="1" t="str">
        <f aca="false">IF(ISNA(VLOOKUP(Table4[product_id], tblProducts[], tblProducts[product_name],FALSE() )), "Invalid", "Valid")</f>
        <v>Valid</v>
      </c>
      <c r="L829" s="5" t="str">
        <f aca="false">IF(ISNA(VLOOKUP(Table4[[#This Row],[warehouse_id]], tblwhouse[], tblwhouse[warehouse_name],FALSE() )), "Invalid", "Valid")</f>
        <v>Valid</v>
      </c>
    </row>
    <row r="830" customFormat="false" ht="15" hidden="false" customHeight="true" outlineLevel="0" collapsed="false">
      <c r="A830" s="1" t="n">
        <v>829</v>
      </c>
      <c r="B830" s="1" t="n">
        <v>1</v>
      </c>
      <c r="C830" s="1" t="n">
        <v>2669</v>
      </c>
      <c r="D830" s="1" t="s">
        <v>7914</v>
      </c>
      <c r="E830" s="1" t="n">
        <v>276</v>
      </c>
      <c r="F830" s="1" t="n">
        <v>35</v>
      </c>
      <c r="G830" s="1" t="n">
        <v>1248.73</v>
      </c>
      <c r="H830" s="4" t="n">
        <v>46122.6009366782</v>
      </c>
      <c r="I8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829BT76561212669276351248.7346122.6009366782</v>
      </c>
      <c r="J830" s="1" t="n">
        <f aca="false">COUNTIF(I:I, $I830)</f>
        <v>1</v>
      </c>
      <c r="K830" s="1" t="str">
        <f aca="false">IF(ISNA(VLOOKUP(Table4[product_id], tblProducts[], tblProducts[product_name],FALSE() )), "Invalid", "Valid")</f>
        <v>Valid</v>
      </c>
      <c r="L830" s="5" t="str">
        <f aca="false">IF(ISNA(VLOOKUP(Table4[[#This Row],[warehouse_id]], tblwhouse[], tblwhouse[warehouse_name],FALSE() )), "Invalid", "Valid")</f>
        <v>Valid</v>
      </c>
    </row>
    <row r="831" customFormat="false" ht="15" hidden="false" customHeight="true" outlineLevel="0" collapsed="false">
      <c r="A831" s="1" t="n">
        <v>830</v>
      </c>
      <c r="B831" s="1" t="n">
        <v>3</v>
      </c>
      <c r="C831" s="1" t="n">
        <v>1976</v>
      </c>
      <c r="D831" s="1" t="s">
        <v>7915</v>
      </c>
      <c r="E831" s="1" t="n">
        <v>27</v>
      </c>
      <c r="F831" s="1" t="n">
        <v>24</v>
      </c>
      <c r="G831" s="1" t="n">
        <v>701.76</v>
      </c>
      <c r="H831" s="4" t="n">
        <v>46073.6009366782</v>
      </c>
      <c r="I8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830BT304816319762724701.7646073.6009366782</v>
      </c>
      <c r="J831" s="1" t="n">
        <f aca="false">COUNTIF(I:I, $I831)</f>
        <v>1</v>
      </c>
      <c r="K831" s="1" t="str">
        <f aca="false">IF(ISNA(VLOOKUP(Table4[product_id], tblProducts[], tblProducts[product_name],FALSE() )), "Invalid", "Valid")</f>
        <v>Valid</v>
      </c>
      <c r="L831" s="5" t="str">
        <f aca="false">IF(ISNA(VLOOKUP(Table4[[#This Row],[warehouse_id]], tblwhouse[], tblwhouse[warehouse_name],FALSE() )), "Invalid", "Valid")</f>
        <v>Valid</v>
      </c>
    </row>
    <row r="832" customFormat="false" ht="15" hidden="false" customHeight="true" outlineLevel="0" collapsed="false">
      <c r="A832" s="1" t="n">
        <v>831</v>
      </c>
      <c r="B832" s="1" t="n">
        <v>4</v>
      </c>
      <c r="C832" s="1" t="n">
        <v>455</v>
      </c>
      <c r="D832" s="1" t="s">
        <v>7916</v>
      </c>
      <c r="E832" s="1" t="n">
        <v>242</v>
      </c>
      <c r="F832" s="1" t="n">
        <v>58</v>
      </c>
      <c r="G832" s="1" t="n">
        <v>335.22</v>
      </c>
      <c r="H832" s="4" t="n">
        <v>45975.6009366782</v>
      </c>
      <c r="I8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831BT818854445524258335.2245975.6009366782</v>
      </c>
      <c r="J832" s="1" t="n">
        <f aca="false">COUNTIF(I:I, $I832)</f>
        <v>1</v>
      </c>
      <c r="K832" s="1" t="str">
        <f aca="false">IF(ISNA(VLOOKUP(Table4[product_id], tblProducts[], tblProducts[product_name],FALSE() )), "Invalid", "Valid")</f>
        <v>Valid</v>
      </c>
      <c r="L832" s="5" t="str">
        <f aca="false">IF(ISNA(VLOOKUP(Table4[[#This Row],[warehouse_id]], tblwhouse[], tblwhouse[warehouse_name],FALSE() )), "Invalid", "Valid")</f>
        <v>Valid</v>
      </c>
    </row>
    <row r="833" customFormat="false" ht="15" hidden="false" customHeight="true" outlineLevel="0" collapsed="false">
      <c r="A833" s="1" t="n">
        <v>832</v>
      </c>
      <c r="B833" s="1" t="n">
        <v>1</v>
      </c>
      <c r="C833" s="1" t="n">
        <v>1161</v>
      </c>
      <c r="D833" s="1" t="s">
        <v>7917</v>
      </c>
      <c r="E833" s="1" t="n">
        <v>122</v>
      </c>
      <c r="F833" s="1" t="n">
        <v>25</v>
      </c>
      <c r="G833" s="1" t="n">
        <v>895.05</v>
      </c>
      <c r="H833" s="4" t="n">
        <v>46056.6009366782</v>
      </c>
      <c r="I8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832BT9134671116112225895.0546056.6009366782</v>
      </c>
      <c r="J833" s="1" t="n">
        <f aca="false">COUNTIF(I:I, $I833)</f>
        <v>1</v>
      </c>
      <c r="K833" s="1" t="str">
        <f aca="false">IF(ISNA(VLOOKUP(Table4[product_id], tblProducts[], tblProducts[product_name],FALSE() )), "Invalid", "Valid")</f>
        <v>Valid</v>
      </c>
      <c r="L833" s="5" t="str">
        <f aca="false">IF(ISNA(VLOOKUP(Table4[[#This Row],[warehouse_id]], tblwhouse[], tblwhouse[warehouse_name],FALSE() )), "Invalid", "Valid")</f>
        <v>Valid</v>
      </c>
    </row>
    <row r="834" customFormat="false" ht="15" hidden="false" customHeight="true" outlineLevel="0" collapsed="false">
      <c r="A834" s="1" t="n">
        <v>833</v>
      </c>
      <c r="B834" s="1" t="n">
        <v>2</v>
      </c>
      <c r="C834" s="1" t="n">
        <v>2179</v>
      </c>
      <c r="D834" s="1" t="s">
        <v>7918</v>
      </c>
      <c r="E834" s="1" t="n">
        <v>132</v>
      </c>
      <c r="F834" s="1" t="n">
        <v>41</v>
      </c>
      <c r="G834" s="1" t="n">
        <v>635.89</v>
      </c>
      <c r="H834" s="4" t="n">
        <v>46172.6009366782</v>
      </c>
      <c r="I8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833BT4751242217913241635.8946172.6009366782</v>
      </c>
      <c r="J834" s="1" t="n">
        <f aca="false">COUNTIF(I:I, $I834)</f>
        <v>1</v>
      </c>
      <c r="K834" s="1" t="str">
        <f aca="false">IF(ISNA(VLOOKUP(Table4[product_id], tblProducts[], tblProducts[product_name],FALSE() )), "Invalid", "Valid")</f>
        <v>Valid</v>
      </c>
      <c r="L834" s="5" t="str">
        <f aca="false">IF(ISNA(VLOOKUP(Table4[[#This Row],[warehouse_id]], tblwhouse[], tblwhouse[warehouse_name],FALSE() )), "Invalid", "Valid")</f>
        <v>Valid</v>
      </c>
    </row>
    <row r="835" customFormat="false" ht="15" hidden="false" customHeight="true" outlineLevel="0" collapsed="false">
      <c r="A835" s="1" t="n">
        <v>834</v>
      </c>
      <c r="B835" s="1" t="n">
        <v>4</v>
      </c>
      <c r="C835" s="1" t="n">
        <v>1749</v>
      </c>
      <c r="D835" s="1" t="s">
        <v>7919</v>
      </c>
      <c r="E835" s="1" t="n">
        <v>108</v>
      </c>
      <c r="F835" s="1" t="n">
        <v>74</v>
      </c>
      <c r="G835" s="1" t="n">
        <v>662.11</v>
      </c>
      <c r="H835" s="4" t="n">
        <v>45968.6009366782</v>
      </c>
      <c r="I8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834BT8811174174910874662.1145968.6009366782</v>
      </c>
      <c r="J835" s="1" t="n">
        <f aca="false">COUNTIF(I:I, $I835)</f>
        <v>1</v>
      </c>
      <c r="K835" s="1" t="str">
        <f aca="false">IF(ISNA(VLOOKUP(Table4[product_id], tblProducts[], tblProducts[product_name],FALSE() )), "Invalid", "Valid")</f>
        <v>Valid</v>
      </c>
      <c r="L835" s="5" t="str">
        <f aca="false">IF(ISNA(VLOOKUP(Table4[[#This Row],[warehouse_id]], tblwhouse[], tblwhouse[warehouse_name],FALSE() )), "Invalid", "Valid")</f>
        <v>Valid</v>
      </c>
    </row>
    <row r="836" customFormat="false" ht="15" hidden="false" customHeight="true" outlineLevel="0" collapsed="false">
      <c r="A836" s="1" t="n">
        <v>835</v>
      </c>
      <c r="B836" s="1" t="n">
        <v>2</v>
      </c>
      <c r="C836" s="1" t="n">
        <v>373</v>
      </c>
      <c r="D836" s="1" t="s">
        <v>7920</v>
      </c>
      <c r="E836" s="1" t="n">
        <v>278</v>
      </c>
      <c r="F836" s="1" t="n">
        <v>40</v>
      </c>
      <c r="G836" s="1" t="n">
        <v>1409.89</v>
      </c>
      <c r="H836" s="4" t="n">
        <v>45933.6009366782</v>
      </c>
      <c r="I8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835BT2179382373278401409.8945933.6009366782</v>
      </c>
      <c r="J836" s="1" t="n">
        <f aca="false">COUNTIF(I:I, $I836)</f>
        <v>1</v>
      </c>
      <c r="K836" s="1" t="str">
        <f aca="false">IF(ISNA(VLOOKUP(Table4[product_id], tblProducts[], tblProducts[product_name],FALSE() )), "Invalid", "Valid")</f>
        <v>Valid</v>
      </c>
      <c r="L836" s="5" t="str">
        <f aca="false">IF(ISNA(VLOOKUP(Table4[[#This Row],[warehouse_id]], tblwhouse[], tblwhouse[warehouse_name],FALSE() )), "Invalid", "Valid")</f>
        <v>Valid</v>
      </c>
    </row>
    <row r="837" customFormat="false" ht="15" hidden="false" customHeight="true" outlineLevel="0" collapsed="false">
      <c r="A837" s="1" t="n">
        <v>836</v>
      </c>
      <c r="B837" s="1" t="n">
        <v>4</v>
      </c>
      <c r="C837" s="1" t="n">
        <v>2939</v>
      </c>
      <c r="D837" s="1" t="s">
        <v>7921</v>
      </c>
      <c r="E837" s="1" t="n">
        <v>352</v>
      </c>
      <c r="F837" s="1" t="n">
        <v>70</v>
      </c>
      <c r="G837" s="1" t="n">
        <v>144.69</v>
      </c>
      <c r="H837" s="4" t="n">
        <v>46132.6009366782</v>
      </c>
      <c r="I8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836BT4927864293935270144.6946132.6009366782</v>
      </c>
      <c r="J837" s="1" t="n">
        <f aca="false">COUNTIF(I:I, $I837)</f>
        <v>1</v>
      </c>
      <c r="K837" s="1" t="str">
        <f aca="false">IF(ISNA(VLOOKUP(Table4[product_id], tblProducts[], tblProducts[product_name],FALSE() )), "Invalid", "Valid")</f>
        <v>Valid</v>
      </c>
      <c r="L837" s="5" t="str">
        <f aca="false">IF(ISNA(VLOOKUP(Table4[[#This Row],[warehouse_id]], tblwhouse[], tblwhouse[warehouse_name],FALSE() )), "Invalid", "Valid")</f>
        <v>Valid</v>
      </c>
    </row>
    <row r="838" customFormat="false" ht="15" hidden="false" customHeight="true" outlineLevel="0" collapsed="false">
      <c r="A838" s="1" t="n">
        <v>837</v>
      </c>
      <c r="B838" s="1" t="n">
        <v>3</v>
      </c>
      <c r="C838" s="1" t="n">
        <v>2121</v>
      </c>
      <c r="D838" s="1" t="s">
        <v>7922</v>
      </c>
      <c r="E838" s="1" t="n">
        <v>6</v>
      </c>
      <c r="F838" s="1" t="n">
        <v>43</v>
      </c>
      <c r="G838" s="1" t="n">
        <v>1254.18</v>
      </c>
      <c r="H838" s="4" t="n">
        <v>46195.6009366782</v>
      </c>
      <c r="I8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837BT847751321216431254.1846195.6009366782</v>
      </c>
      <c r="J838" s="1" t="n">
        <f aca="false">COUNTIF(I:I, $I838)</f>
        <v>1</v>
      </c>
      <c r="K838" s="1" t="str">
        <f aca="false">IF(ISNA(VLOOKUP(Table4[product_id], tblProducts[], tblProducts[product_name],FALSE() )), "Invalid", "Valid")</f>
        <v>Valid</v>
      </c>
      <c r="L838" s="5" t="str">
        <f aca="false">IF(ISNA(VLOOKUP(Table4[[#This Row],[warehouse_id]], tblwhouse[], tblwhouse[warehouse_name],FALSE() )), "Invalid", "Valid")</f>
        <v>Valid</v>
      </c>
    </row>
    <row r="839" customFormat="false" ht="15" hidden="false" customHeight="true" outlineLevel="0" collapsed="false">
      <c r="A839" s="1" t="n">
        <v>838</v>
      </c>
      <c r="B839" s="1" t="n">
        <v>4</v>
      </c>
      <c r="C839" s="1" t="n">
        <v>804</v>
      </c>
      <c r="D839" s="1" t="s">
        <v>7923</v>
      </c>
      <c r="E839" s="1" t="n">
        <v>321</v>
      </c>
      <c r="F839" s="1" t="n">
        <v>75</v>
      </c>
      <c r="G839" s="1" t="n">
        <v>704.34</v>
      </c>
      <c r="H839" s="4" t="n">
        <v>45908.6009366782</v>
      </c>
      <c r="I8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838BT226905480432175704.3445908.6009366782</v>
      </c>
      <c r="J839" s="1" t="n">
        <f aca="false">COUNTIF(I:I, $I839)</f>
        <v>1</v>
      </c>
      <c r="K839" s="1" t="str">
        <f aca="false">IF(ISNA(VLOOKUP(Table4[product_id], tblProducts[], tblProducts[product_name],FALSE() )), "Invalid", "Valid")</f>
        <v>Valid</v>
      </c>
      <c r="L839" s="5" t="str">
        <f aca="false">IF(ISNA(VLOOKUP(Table4[[#This Row],[warehouse_id]], tblwhouse[], tblwhouse[warehouse_name],FALSE() )), "Invalid", "Valid")</f>
        <v>Valid</v>
      </c>
    </row>
    <row r="840" customFormat="false" ht="15" hidden="false" customHeight="true" outlineLevel="0" collapsed="false">
      <c r="A840" s="1" t="n">
        <v>839</v>
      </c>
      <c r="B840" s="1" t="n">
        <v>3</v>
      </c>
      <c r="C840" s="1" t="n">
        <v>332</v>
      </c>
      <c r="D840" s="1" t="s">
        <v>7924</v>
      </c>
      <c r="E840" s="1" t="n">
        <v>485</v>
      </c>
      <c r="F840" s="1" t="n">
        <v>22</v>
      </c>
      <c r="G840" s="1" t="n">
        <v>360.92</v>
      </c>
      <c r="H840" s="4" t="n">
        <v>46212.6009366782</v>
      </c>
      <c r="I8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839BT367674333248522360.9246212.6009366782</v>
      </c>
      <c r="J840" s="1" t="n">
        <f aca="false">COUNTIF(I:I, $I840)</f>
        <v>1</v>
      </c>
      <c r="K840" s="1" t="str">
        <f aca="false">IF(ISNA(VLOOKUP(Table4[product_id], tblProducts[], tblProducts[product_name],FALSE() )), "Invalid", "Valid")</f>
        <v>Valid</v>
      </c>
      <c r="L840" s="5" t="str">
        <f aca="false">IF(ISNA(VLOOKUP(Table4[[#This Row],[warehouse_id]], tblwhouse[], tblwhouse[warehouse_name],FALSE() )), "Invalid", "Valid")</f>
        <v>Valid</v>
      </c>
    </row>
    <row r="841" customFormat="false" ht="15" hidden="false" customHeight="true" outlineLevel="0" collapsed="false">
      <c r="A841" s="1" t="n">
        <v>840</v>
      </c>
      <c r="B841" s="1" t="n">
        <v>3</v>
      </c>
      <c r="C841" s="1" t="n">
        <v>2134</v>
      </c>
      <c r="D841" s="1" t="s">
        <v>7925</v>
      </c>
      <c r="E841" s="1" t="n">
        <v>224</v>
      </c>
      <c r="F841" s="1" t="n">
        <v>37</v>
      </c>
      <c r="G841" s="1" t="n">
        <v>547.38</v>
      </c>
      <c r="H841" s="4" t="n">
        <v>45937.6009366782</v>
      </c>
      <c r="I8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840BT5097503213422437547.3845937.6009366782</v>
      </c>
      <c r="J841" s="1" t="n">
        <f aca="false">COUNTIF(I:I, $I841)</f>
        <v>1</v>
      </c>
      <c r="K841" s="1" t="str">
        <f aca="false">IF(ISNA(VLOOKUP(Table4[product_id], tblProducts[], tblProducts[product_name],FALSE() )), "Invalid", "Valid")</f>
        <v>Valid</v>
      </c>
      <c r="L841" s="5" t="str">
        <f aca="false">IF(ISNA(VLOOKUP(Table4[[#This Row],[warehouse_id]], tblwhouse[], tblwhouse[warehouse_name],FALSE() )), "Invalid", "Valid")</f>
        <v>Valid</v>
      </c>
    </row>
    <row r="842" customFormat="false" ht="15" hidden="false" customHeight="true" outlineLevel="0" collapsed="false">
      <c r="A842" s="1" t="n">
        <v>841</v>
      </c>
      <c r="B842" s="1" t="n">
        <v>3</v>
      </c>
      <c r="C842" s="1" t="n">
        <v>2893</v>
      </c>
      <c r="D842" s="1" t="s">
        <v>7926</v>
      </c>
      <c r="E842" s="1" t="n">
        <v>289</v>
      </c>
      <c r="F842" s="1" t="n">
        <v>51</v>
      </c>
      <c r="G842" s="1" t="n">
        <v>631.18</v>
      </c>
      <c r="H842" s="4" t="n">
        <v>46068.6009366782</v>
      </c>
      <c r="I8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841BT3620893289328951631.1846068.6009366782</v>
      </c>
      <c r="J842" s="1" t="n">
        <f aca="false">COUNTIF(I:I, $I842)</f>
        <v>1</v>
      </c>
      <c r="K842" s="1" t="str">
        <f aca="false">IF(ISNA(VLOOKUP(Table4[product_id], tblProducts[], tblProducts[product_name],FALSE() )), "Invalid", "Valid")</f>
        <v>Valid</v>
      </c>
      <c r="L842" s="5" t="str">
        <f aca="false">IF(ISNA(VLOOKUP(Table4[[#This Row],[warehouse_id]], tblwhouse[], tblwhouse[warehouse_name],FALSE() )), "Invalid", "Valid")</f>
        <v>Valid</v>
      </c>
    </row>
    <row r="843" customFormat="false" ht="15" hidden="false" customHeight="true" outlineLevel="0" collapsed="false">
      <c r="A843" s="1" t="n">
        <v>842</v>
      </c>
      <c r="B843" s="1" t="n">
        <v>4</v>
      </c>
      <c r="C843" s="1" t="n">
        <v>2830</v>
      </c>
      <c r="D843" s="1" t="s">
        <v>7927</v>
      </c>
      <c r="E843" s="1" t="n">
        <v>75</v>
      </c>
      <c r="F843" s="1" t="n">
        <v>27</v>
      </c>
      <c r="G843" s="1" t="n">
        <v>874.34</v>
      </c>
      <c r="H843" s="4" t="n">
        <v>45888.6009366782</v>
      </c>
      <c r="I8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842BT603109428307527874.3445888.6009366782</v>
      </c>
      <c r="J843" s="1" t="n">
        <f aca="false">COUNTIF(I:I, $I843)</f>
        <v>1</v>
      </c>
      <c r="K843" s="1" t="str">
        <f aca="false">IF(ISNA(VLOOKUP(Table4[product_id], tblProducts[], tblProducts[product_name],FALSE() )), "Invalid", "Valid")</f>
        <v>Valid</v>
      </c>
      <c r="L843" s="5" t="str">
        <f aca="false">IF(ISNA(VLOOKUP(Table4[[#This Row],[warehouse_id]], tblwhouse[], tblwhouse[warehouse_name],FALSE() )), "Invalid", "Valid")</f>
        <v>Valid</v>
      </c>
    </row>
    <row r="844" customFormat="false" ht="15" hidden="false" customHeight="true" outlineLevel="0" collapsed="false">
      <c r="A844" s="1" t="n">
        <v>843</v>
      </c>
      <c r="B844" s="1" t="n">
        <v>3</v>
      </c>
      <c r="C844" s="1" t="n">
        <v>2053</v>
      </c>
      <c r="D844" s="1" t="s">
        <v>7928</v>
      </c>
      <c r="E844" s="1" t="n">
        <v>367</v>
      </c>
      <c r="F844" s="1" t="n">
        <v>54</v>
      </c>
      <c r="G844" s="1" t="n">
        <v>454.31</v>
      </c>
      <c r="H844" s="4" t="n">
        <v>46059.6009366782</v>
      </c>
      <c r="I8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843BT4462743205336754454.3146059.6009366782</v>
      </c>
      <c r="J844" s="1" t="n">
        <f aca="false">COUNTIF(I:I, $I844)</f>
        <v>1</v>
      </c>
      <c r="K844" s="1" t="str">
        <f aca="false">IF(ISNA(VLOOKUP(Table4[product_id], tblProducts[], tblProducts[product_name],FALSE() )), "Invalid", "Valid")</f>
        <v>Valid</v>
      </c>
      <c r="L844" s="5" t="str">
        <f aca="false">IF(ISNA(VLOOKUP(Table4[[#This Row],[warehouse_id]], tblwhouse[], tblwhouse[warehouse_name],FALSE() )), "Invalid", "Valid")</f>
        <v>Valid</v>
      </c>
    </row>
    <row r="845" customFormat="false" ht="15" hidden="false" customHeight="true" outlineLevel="0" collapsed="false">
      <c r="A845" s="1" t="n">
        <v>844</v>
      </c>
      <c r="B845" s="1" t="n">
        <v>4</v>
      </c>
      <c r="C845" s="1" t="n">
        <v>2484</v>
      </c>
      <c r="D845" s="1" t="s">
        <v>7929</v>
      </c>
      <c r="E845" s="1" t="n">
        <v>286</v>
      </c>
      <c r="F845" s="1" t="n">
        <v>25</v>
      </c>
      <c r="G845" s="1" t="n">
        <v>1485.07</v>
      </c>
      <c r="H845" s="4" t="n">
        <v>46063.6009366782</v>
      </c>
      <c r="I8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844BT25756642484286251485.0746063.6009366782</v>
      </c>
      <c r="J845" s="1" t="n">
        <f aca="false">COUNTIF(I:I, $I845)</f>
        <v>1</v>
      </c>
      <c r="K845" s="1" t="str">
        <f aca="false">IF(ISNA(VLOOKUP(Table4[product_id], tblProducts[], tblProducts[product_name],FALSE() )), "Invalid", "Valid")</f>
        <v>Valid</v>
      </c>
      <c r="L845" s="5" t="str">
        <f aca="false">IF(ISNA(VLOOKUP(Table4[[#This Row],[warehouse_id]], tblwhouse[], tblwhouse[warehouse_name],FALSE() )), "Invalid", "Valid")</f>
        <v>Valid</v>
      </c>
    </row>
    <row r="846" customFormat="false" ht="15" hidden="false" customHeight="true" outlineLevel="0" collapsed="false">
      <c r="A846" s="1" t="n">
        <v>845</v>
      </c>
      <c r="B846" s="1" t="n">
        <v>3</v>
      </c>
      <c r="C846" s="1" t="n">
        <v>1161</v>
      </c>
      <c r="D846" s="1" t="s">
        <v>7930</v>
      </c>
      <c r="E846" s="1" t="n">
        <v>4</v>
      </c>
      <c r="F846" s="1" t="n">
        <v>80</v>
      </c>
      <c r="G846" s="1" t="n">
        <v>1119.64</v>
      </c>
      <c r="H846" s="4" t="n">
        <v>46183.6009366782</v>
      </c>
      <c r="I8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845BT423469311614801119.6446183.6009366782</v>
      </c>
      <c r="J846" s="1" t="n">
        <f aca="false">COUNTIF(I:I, $I846)</f>
        <v>1</v>
      </c>
      <c r="K846" s="1" t="str">
        <f aca="false">IF(ISNA(VLOOKUP(Table4[product_id], tblProducts[], tblProducts[product_name],FALSE() )), "Invalid", "Valid")</f>
        <v>Valid</v>
      </c>
      <c r="L846" s="5" t="str">
        <f aca="false">IF(ISNA(VLOOKUP(Table4[[#This Row],[warehouse_id]], tblwhouse[], tblwhouse[warehouse_name],FALSE() )), "Invalid", "Valid")</f>
        <v>Valid</v>
      </c>
    </row>
    <row r="847" customFormat="false" ht="15" hidden="false" customHeight="true" outlineLevel="0" collapsed="false">
      <c r="A847" s="1" t="n">
        <v>846</v>
      </c>
      <c r="B847" s="1" t="n">
        <v>3</v>
      </c>
      <c r="C847" s="1" t="n">
        <v>784</v>
      </c>
      <c r="D847" s="1" t="s">
        <v>7931</v>
      </c>
      <c r="E847" s="1" t="n">
        <v>217</v>
      </c>
      <c r="F847" s="1" t="n">
        <v>42</v>
      </c>
      <c r="G847" s="1" t="n">
        <v>605.42</v>
      </c>
      <c r="H847" s="4" t="n">
        <v>45932.6009366782</v>
      </c>
      <c r="I8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846BT326093378421742605.4245932.6009366782</v>
      </c>
      <c r="J847" s="1" t="n">
        <f aca="false">COUNTIF(I:I, $I847)</f>
        <v>1</v>
      </c>
      <c r="K847" s="1" t="str">
        <f aca="false">IF(ISNA(VLOOKUP(Table4[product_id], tblProducts[], tblProducts[product_name],FALSE() )), "Invalid", "Valid")</f>
        <v>Valid</v>
      </c>
      <c r="L847" s="5" t="str">
        <f aca="false">IF(ISNA(VLOOKUP(Table4[[#This Row],[warehouse_id]], tblwhouse[], tblwhouse[warehouse_name],FALSE() )), "Invalid", "Valid")</f>
        <v>Valid</v>
      </c>
    </row>
    <row r="848" customFormat="false" ht="15" hidden="false" customHeight="true" outlineLevel="0" collapsed="false">
      <c r="A848" s="1" t="n">
        <v>847</v>
      </c>
      <c r="B848" s="1" t="n">
        <v>1</v>
      </c>
      <c r="C848" s="1" t="n">
        <v>1794</v>
      </c>
      <c r="D848" s="1" t="s">
        <v>7932</v>
      </c>
      <c r="E848" s="1" t="n">
        <v>332</v>
      </c>
      <c r="F848" s="1" t="n">
        <v>61</v>
      </c>
      <c r="G848" s="1" t="n">
        <v>451.02</v>
      </c>
      <c r="H848" s="4" t="n">
        <v>45978.6009366782</v>
      </c>
      <c r="I8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847BT9254151179433261451.0245978.6009366782</v>
      </c>
      <c r="J848" s="1" t="n">
        <f aca="false">COUNTIF(I:I, $I848)</f>
        <v>1</v>
      </c>
      <c r="K848" s="1" t="str">
        <f aca="false">IF(ISNA(VLOOKUP(Table4[product_id], tblProducts[], tblProducts[product_name],FALSE() )), "Invalid", "Valid")</f>
        <v>Valid</v>
      </c>
      <c r="L848" s="5" t="str">
        <f aca="false">IF(ISNA(VLOOKUP(Table4[[#This Row],[warehouse_id]], tblwhouse[], tblwhouse[warehouse_name],FALSE() )), "Invalid", "Valid")</f>
        <v>Valid</v>
      </c>
    </row>
    <row r="849" customFormat="false" ht="15" hidden="false" customHeight="true" outlineLevel="0" collapsed="false">
      <c r="A849" s="1" t="n">
        <v>848</v>
      </c>
      <c r="B849" s="1" t="n">
        <v>1</v>
      </c>
      <c r="C849" s="1" t="n">
        <v>1179</v>
      </c>
      <c r="D849" s="1" t="s">
        <v>7933</v>
      </c>
      <c r="E849" s="1" t="n">
        <v>322</v>
      </c>
      <c r="F849" s="1" t="n">
        <v>43</v>
      </c>
      <c r="G849" s="1" t="n">
        <v>110.51</v>
      </c>
      <c r="H849" s="4" t="n">
        <v>46067.6009366782</v>
      </c>
      <c r="I8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848BT8169701117932243110.5146067.6009366782</v>
      </c>
      <c r="J849" s="1" t="n">
        <f aca="false">COUNTIF(I:I, $I849)</f>
        <v>1</v>
      </c>
      <c r="K849" s="1" t="str">
        <f aca="false">IF(ISNA(VLOOKUP(Table4[product_id], tblProducts[], tblProducts[product_name],FALSE() )), "Invalid", "Valid")</f>
        <v>Valid</v>
      </c>
      <c r="L849" s="5" t="str">
        <f aca="false">IF(ISNA(VLOOKUP(Table4[[#This Row],[warehouse_id]], tblwhouse[], tblwhouse[warehouse_name],FALSE() )), "Invalid", "Valid")</f>
        <v>Valid</v>
      </c>
    </row>
    <row r="850" customFormat="false" ht="15" hidden="false" customHeight="true" outlineLevel="0" collapsed="false">
      <c r="A850" s="1" t="n">
        <v>849</v>
      </c>
      <c r="B850" s="1" t="n">
        <v>3</v>
      </c>
      <c r="C850" s="1" t="n">
        <v>2926</v>
      </c>
      <c r="D850" s="1" t="s">
        <v>7934</v>
      </c>
      <c r="E850" s="1" t="n">
        <v>474</v>
      </c>
      <c r="F850" s="1" t="n">
        <v>54</v>
      </c>
      <c r="G850" s="1" t="n">
        <v>927.09</v>
      </c>
      <c r="H850" s="4" t="n">
        <v>46135.6009366782</v>
      </c>
      <c r="I8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849BT8334613292647454927.0946135.6009366782</v>
      </c>
      <c r="J850" s="1" t="n">
        <f aca="false">COUNTIF(I:I, $I850)</f>
        <v>1</v>
      </c>
      <c r="K850" s="1" t="str">
        <f aca="false">IF(ISNA(VLOOKUP(Table4[product_id], tblProducts[], tblProducts[product_name],FALSE() )), "Invalid", "Valid")</f>
        <v>Valid</v>
      </c>
      <c r="L850" s="5" t="str">
        <f aca="false">IF(ISNA(VLOOKUP(Table4[[#This Row],[warehouse_id]], tblwhouse[], tblwhouse[warehouse_name],FALSE() )), "Invalid", "Valid")</f>
        <v>Valid</v>
      </c>
    </row>
    <row r="851" customFormat="false" ht="15" hidden="false" customHeight="true" outlineLevel="0" collapsed="false">
      <c r="A851" s="1" t="n">
        <v>850</v>
      </c>
      <c r="B851" s="1" t="n">
        <v>3</v>
      </c>
      <c r="C851" s="1" t="n">
        <v>304</v>
      </c>
      <c r="D851" s="1" t="s">
        <v>7935</v>
      </c>
      <c r="E851" s="1" t="n">
        <v>115</v>
      </c>
      <c r="F851" s="1" t="n">
        <v>51</v>
      </c>
      <c r="G851" s="1" t="n">
        <v>1094.19</v>
      </c>
      <c r="H851" s="4" t="n">
        <v>45997.6009366898</v>
      </c>
      <c r="I8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850BT9253423304115511094.1945997.6009366898</v>
      </c>
      <c r="J851" s="1" t="n">
        <f aca="false">COUNTIF(I:I, $I851)</f>
        <v>1</v>
      </c>
      <c r="K851" s="1" t="str">
        <f aca="false">IF(ISNA(VLOOKUP(Table4[product_id], tblProducts[], tblProducts[product_name],FALSE() )), "Invalid", "Valid")</f>
        <v>Valid</v>
      </c>
      <c r="L851" s="5" t="str">
        <f aca="false">IF(ISNA(VLOOKUP(Table4[[#This Row],[warehouse_id]], tblwhouse[], tblwhouse[warehouse_name],FALSE() )), "Invalid", "Valid")</f>
        <v>Valid</v>
      </c>
    </row>
    <row r="852" customFormat="false" ht="15" hidden="false" customHeight="true" outlineLevel="0" collapsed="false">
      <c r="A852" s="1" t="n">
        <v>851</v>
      </c>
      <c r="B852" s="1" t="n">
        <v>3</v>
      </c>
      <c r="C852" s="1" t="n">
        <v>2832</v>
      </c>
      <c r="D852" s="1" t="s">
        <v>7936</v>
      </c>
      <c r="E852" s="1" t="n">
        <v>304</v>
      </c>
      <c r="F852" s="1" t="n">
        <v>22</v>
      </c>
      <c r="G852" s="1" t="n">
        <v>1496.16</v>
      </c>
      <c r="H852" s="4" t="n">
        <v>46010.6009366898</v>
      </c>
      <c r="I8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851BT57763232832304221496.1646010.6009366898</v>
      </c>
      <c r="J852" s="1" t="n">
        <f aca="false">COUNTIF(I:I, $I852)</f>
        <v>1</v>
      </c>
      <c r="K852" s="1" t="str">
        <f aca="false">IF(ISNA(VLOOKUP(Table4[product_id], tblProducts[], tblProducts[product_name],FALSE() )), "Invalid", "Valid")</f>
        <v>Valid</v>
      </c>
      <c r="L852" s="5" t="str">
        <f aca="false">IF(ISNA(VLOOKUP(Table4[[#This Row],[warehouse_id]], tblwhouse[], tblwhouse[warehouse_name],FALSE() )), "Invalid", "Valid")</f>
        <v>Valid</v>
      </c>
    </row>
    <row r="853" customFormat="false" ht="15" hidden="false" customHeight="true" outlineLevel="0" collapsed="false">
      <c r="A853" s="1" t="n">
        <v>852</v>
      </c>
      <c r="B853" s="1" t="n">
        <v>3</v>
      </c>
      <c r="C853" s="1" t="n">
        <v>1800</v>
      </c>
      <c r="D853" s="1" t="s">
        <v>7937</v>
      </c>
      <c r="E853" s="1" t="n">
        <v>319</v>
      </c>
      <c r="F853" s="1" t="n">
        <v>41</v>
      </c>
      <c r="G853" s="1" t="n">
        <v>386.59</v>
      </c>
      <c r="H853" s="4" t="n">
        <v>46145.6009366898</v>
      </c>
      <c r="I8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852BT1908603180031941386.5946145.6009366898</v>
      </c>
      <c r="J853" s="1" t="n">
        <f aca="false">COUNTIF(I:I, $I853)</f>
        <v>1</v>
      </c>
      <c r="K853" s="1" t="str">
        <f aca="false">IF(ISNA(VLOOKUP(Table4[product_id], tblProducts[], tblProducts[product_name],FALSE() )), "Invalid", "Valid")</f>
        <v>Valid</v>
      </c>
      <c r="L853" s="5" t="str">
        <f aca="false">IF(ISNA(VLOOKUP(Table4[[#This Row],[warehouse_id]], tblwhouse[], tblwhouse[warehouse_name],FALSE() )), "Invalid", "Valid")</f>
        <v>Valid</v>
      </c>
    </row>
    <row r="854" customFormat="false" ht="15" hidden="false" customHeight="true" outlineLevel="0" collapsed="false">
      <c r="A854" s="1" t="n">
        <v>853</v>
      </c>
      <c r="B854" s="1" t="n">
        <v>1</v>
      </c>
      <c r="C854" s="1" t="n">
        <v>957</v>
      </c>
      <c r="D854" s="1" t="s">
        <v>7938</v>
      </c>
      <c r="E854" s="1" t="n">
        <v>338</v>
      </c>
      <c r="F854" s="1" t="n">
        <v>59</v>
      </c>
      <c r="G854" s="1" t="n">
        <v>828.35</v>
      </c>
      <c r="H854" s="4" t="n">
        <v>46015.6009366898</v>
      </c>
      <c r="I8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853BT199825195733859828.3546015.6009366898</v>
      </c>
      <c r="J854" s="1" t="n">
        <f aca="false">COUNTIF(I:I, $I854)</f>
        <v>1</v>
      </c>
      <c r="K854" s="1" t="str">
        <f aca="false">IF(ISNA(VLOOKUP(Table4[product_id], tblProducts[], tblProducts[product_name],FALSE() )), "Invalid", "Valid")</f>
        <v>Valid</v>
      </c>
      <c r="L854" s="5" t="str">
        <f aca="false">IF(ISNA(VLOOKUP(Table4[[#This Row],[warehouse_id]], tblwhouse[], tblwhouse[warehouse_name],FALSE() )), "Invalid", "Valid")</f>
        <v>Valid</v>
      </c>
    </row>
    <row r="855" customFormat="false" ht="15" hidden="false" customHeight="true" outlineLevel="0" collapsed="false">
      <c r="A855" s="1" t="n">
        <v>854</v>
      </c>
      <c r="B855" s="1" t="n">
        <v>4</v>
      </c>
      <c r="C855" s="1" t="n">
        <v>2519</v>
      </c>
      <c r="D855" s="1" t="s">
        <v>7939</v>
      </c>
      <c r="E855" s="1" t="n">
        <v>257</v>
      </c>
      <c r="F855" s="1" t="n">
        <v>45</v>
      </c>
      <c r="G855" s="1" t="n">
        <v>929.7</v>
      </c>
      <c r="H855" s="4" t="n">
        <v>46058.6009366898</v>
      </c>
      <c r="I8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854BT8933744251925745929.746058.6009366898</v>
      </c>
      <c r="J855" s="1" t="n">
        <f aca="false">COUNTIF(I:I, $I855)</f>
        <v>1</v>
      </c>
      <c r="K855" s="1" t="str">
        <f aca="false">IF(ISNA(VLOOKUP(Table4[product_id], tblProducts[], tblProducts[product_name],FALSE() )), "Invalid", "Valid")</f>
        <v>Valid</v>
      </c>
      <c r="L855" s="5" t="str">
        <f aca="false">IF(ISNA(VLOOKUP(Table4[[#This Row],[warehouse_id]], tblwhouse[], tblwhouse[warehouse_name],FALSE() )), "Invalid", "Valid")</f>
        <v>Valid</v>
      </c>
    </row>
    <row r="856" customFormat="false" ht="15" hidden="false" customHeight="true" outlineLevel="0" collapsed="false">
      <c r="A856" s="1" t="n">
        <v>855</v>
      </c>
      <c r="B856" s="1" t="n">
        <v>3</v>
      </c>
      <c r="C856" s="1" t="n">
        <v>917</v>
      </c>
      <c r="D856" s="1" t="s">
        <v>7940</v>
      </c>
      <c r="E856" s="1" t="n">
        <v>376</v>
      </c>
      <c r="F856" s="1" t="n">
        <v>50</v>
      </c>
      <c r="G856" s="1" t="n">
        <v>633.16</v>
      </c>
      <c r="H856" s="4" t="n">
        <v>46030.6009366898</v>
      </c>
      <c r="I8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855BT837220391737650633.1646030.6009366898</v>
      </c>
      <c r="J856" s="1" t="n">
        <f aca="false">COUNTIF(I:I, $I856)</f>
        <v>1</v>
      </c>
      <c r="K856" s="1" t="str">
        <f aca="false">IF(ISNA(VLOOKUP(Table4[product_id], tblProducts[], tblProducts[product_name],FALSE() )), "Invalid", "Valid")</f>
        <v>Valid</v>
      </c>
      <c r="L856" s="5" t="str">
        <f aca="false">IF(ISNA(VLOOKUP(Table4[[#This Row],[warehouse_id]], tblwhouse[], tblwhouse[warehouse_name],FALSE() )), "Invalid", "Valid")</f>
        <v>Valid</v>
      </c>
    </row>
    <row r="857" customFormat="false" ht="15" hidden="false" customHeight="true" outlineLevel="0" collapsed="false">
      <c r="A857" s="1" t="n">
        <v>856</v>
      </c>
      <c r="B857" s="1" t="n">
        <v>2</v>
      </c>
      <c r="C857" s="1" t="n">
        <v>2881</v>
      </c>
      <c r="D857" s="1" t="s">
        <v>7941</v>
      </c>
      <c r="E857" s="1" t="n">
        <v>4</v>
      </c>
      <c r="F857" s="1" t="n">
        <v>62</v>
      </c>
      <c r="G857" s="1" t="n">
        <v>212.37</v>
      </c>
      <c r="H857" s="4" t="n">
        <v>46220.6009366898</v>
      </c>
      <c r="I8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856BT18190522881462212.3746220.6009366898</v>
      </c>
      <c r="J857" s="1" t="n">
        <f aca="false">COUNTIF(I:I, $I857)</f>
        <v>1</v>
      </c>
      <c r="K857" s="1" t="str">
        <f aca="false">IF(ISNA(VLOOKUP(Table4[product_id], tblProducts[], tblProducts[product_name],FALSE() )), "Invalid", "Valid")</f>
        <v>Valid</v>
      </c>
      <c r="L857" s="5" t="str">
        <f aca="false">IF(ISNA(VLOOKUP(Table4[[#This Row],[warehouse_id]], tblwhouse[], tblwhouse[warehouse_name],FALSE() )), "Invalid", "Valid")</f>
        <v>Valid</v>
      </c>
    </row>
    <row r="858" customFormat="false" ht="15" hidden="false" customHeight="true" outlineLevel="0" collapsed="false">
      <c r="A858" s="1" t="n">
        <v>857</v>
      </c>
      <c r="B858" s="1" t="n">
        <v>4</v>
      </c>
      <c r="C858" s="1" t="n">
        <v>372</v>
      </c>
      <c r="D858" s="1" t="s">
        <v>7942</v>
      </c>
      <c r="E858" s="1" t="n">
        <v>489</v>
      </c>
      <c r="F858" s="1" t="n">
        <v>35</v>
      </c>
      <c r="G858" s="1" t="n">
        <v>794.57</v>
      </c>
      <c r="H858" s="4" t="n">
        <v>46089.6009366898</v>
      </c>
      <c r="I8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857BT828365437248935794.5746089.6009366898</v>
      </c>
      <c r="J858" s="1" t="n">
        <f aca="false">COUNTIF(I:I, $I858)</f>
        <v>1</v>
      </c>
      <c r="K858" s="1" t="str">
        <f aca="false">IF(ISNA(VLOOKUP(Table4[product_id], tblProducts[], tblProducts[product_name],FALSE() )), "Invalid", "Valid")</f>
        <v>Valid</v>
      </c>
      <c r="L858" s="5" t="str">
        <f aca="false">IF(ISNA(VLOOKUP(Table4[[#This Row],[warehouse_id]], tblwhouse[], tblwhouse[warehouse_name],FALSE() )), "Invalid", "Valid")</f>
        <v>Valid</v>
      </c>
    </row>
    <row r="859" customFormat="false" ht="15" hidden="false" customHeight="true" outlineLevel="0" collapsed="false">
      <c r="A859" s="1" t="n">
        <v>858</v>
      </c>
      <c r="B859" s="1" t="n">
        <v>2</v>
      </c>
      <c r="C859" s="1" t="n">
        <v>2457</v>
      </c>
      <c r="D859" s="1" t="s">
        <v>7943</v>
      </c>
      <c r="E859" s="1" t="n">
        <v>312</v>
      </c>
      <c r="F859" s="1" t="n">
        <v>77</v>
      </c>
      <c r="G859" s="1" t="n">
        <v>353.26</v>
      </c>
      <c r="H859" s="4" t="n">
        <v>45874.6009366898</v>
      </c>
      <c r="I8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858BT6421562245731277353.2645874.6009366898</v>
      </c>
      <c r="J859" s="1" t="n">
        <f aca="false">COUNTIF(I:I, $I859)</f>
        <v>1</v>
      </c>
      <c r="K859" s="1" t="str">
        <f aca="false">IF(ISNA(VLOOKUP(Table4[product_id], tblProducts[], tblProducts[product_name],FALSE() )), "Invalid", "Valid")</f>
        <v>Valid</v>
      </c>
      <c r="L859" s="5" t="str">
        <f aca="false">IF(ISNA(VLOOKUP(Table4[[#This Row],[warehouse_id]], tblwhouse[], tblwhouse[warehouse_name],FALSE() )), "Invalid", "Valid")</f>
        <v>Valid</v>
      </c>
    </row>
    <row r="860" customFormat="false" ht="15" hidden="false" customHeight="true" outlineLevel="0" collapsed="false">
      <c r="A860" s="1" t="n">
        <v>859</v>
      </c>
      <c r="B860" s="1" t="n">
        <v>2</v>
      </c>
      <c r="C860" s="1" t="n">
        <v>1243</v>
      </c>
      <c r="D860" s="1" t="s">
        <v>7944</v>
      </c>
      <c r="E860" s="1" t="n">
        <v>305</v>
      </c>
      <c r="F860" s="1" t="n">
        <v>35</v>
      </c>
      <c r="G860" s="1" t="n">
        <v>42.46</v>
      </c>
      <c r="H860" s="4" t="n">
        <v>45867.6009366898</v>
      </c>
      <c r="I8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859BT530325212433053542.4645867.6009366898</v>
      </c>
      <c r="J860" s="1" t="n">
        <f aca="false">COUNTIF(I:I, $I860)</f>
        <v>1</v>
      </c>
      <c r="K860" s="1" t="str">
        <f aca="false">IF(ISNA(VLOOKUP(Table4[product_id], tblProducts[], tblProducts[product_name],FALSE() )), "Invalid", "Valid")</f>
        <v>Valid</v>
      </c>
      <c r="L860" s="5" t="str">
        <f aca="false">IF(ISNA(VLOOKUP(Table4[[#This Row],[warehouse_id]], tblwhouse[], tblwhouse[warehouse_name],FALSE() )), "Invalid", "Valid")</f>
        <v>Valid</v>
      </c>
    </row>
    <row r="861" customFormat="false" ht="15" hidden="false" customHeight="true" outlineLevel="0" collapsed="false">
      <c r="A861" s="1" t="n">
        <v>860</v>
      </c>
      <c r="B861" s="1" t="n">
        <v>1</v>
      </c>
      <c r="C861" s="1" t="n">
        <v>1508</v>
      </c>
      <c r="D861" s="1" t="s">
        <v>7945</v>
      </c>
      <c r="E861" s="1" t="n">
        <v>442</v>
      </c>
      <c r="F861" s="1" t="n">
        <v>50</v>
      </c>
      <c r="G861" s="1" t="n">
        <v>1316.38</v>
      </c>
      <c r="H861" s="4" t="n">
        <v>46169.6009366898</v>
      </c>
      <c r="I8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860BT95816511508442501316.3846169.6009366898</v>
      </c>
      <c r="J861" s="1" t="n">
        <f aca="false">COUNTIF(I:I, $I861)</f>
        <v>1</v>
      </c>
      <c r="K861" s="1" t="str">
        <f aca="false">IF(ISNA(VLOOKUP(Table4[product_id], tblProducts[], tblProducts[product_name],FALSE() )), "Invalid", "Valid")</f>
        <v>Valid</v>
      </c>
      <c r="L861" s="5" t="str">
        <f aca="false">IF(ISNA(VLOOKUP(Table4[[#This Row],[warehouse_id]], tblwhouse[], tblwhouse[warehouse_name],FALSE() )), "Invalid", "Valid")</f>
        <v>Valid</v>
      </c>
    </row>
    <row r="862" customFormat="false" ht="15" hidden="false" customHeight="true" outlineLevel="0" collapsed="false">
      <c r="A862" s="1" t="n">
        <v>861</v>
      </c>
      <c r="B862" s="1" t="n">
        <v>1</v>
      </c>
      <c r="C862" s="1" t="n">
        <v>389</v>
      </c>
      <c r="D862" s="1" t="s">
        <v>7946</v>
      </c>
      <c r="E862" s="1" t="n">
        <v>383</v>
      </c>
      <c r="F862" s="1" t="n">
        <v>22</v>
      </c>
      <c r="G862" s="1" t="n">
        <v>460.69</v>
      </c>
      <c r="H862" s="4" t="n">
        <v>45918.6009366898</v>
      </c>
      <c r="I8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861BT807329138938322460.6945918.6009366898</v>
      </c>
      <c r="J862" s="1" t="n">
        <f aca="false">COUNTIF(I:I, $I862)</f>
        <v>1</v>
      </c>
      <c r="K862" s="1" t="str">
        <f aca="false">IF(ISNA(VLOOKUP(Table4[product_id], tblProducts[], tblProducts[product_name],FALSE() )), "Invalid", "Valid")</f>
        <v>Valid</v>
      </c>
      <c r="L862" s="5" t="str">
        <f aca="false">IF(ISNA(VLOOKUP(Table4[[#This Row],[warehouse_id]], tblwhouse[], tblwhouse[warehouse_name],FALSE() )), "Invalid", "Valid")</f>
        <v>Valid</v>
      </c>
    </row>
    <row r="863" customFormat="false" ht="15" hidden="false" customHeight="true" outlineLevel="0" collapsed="false">
      <c r="A863" s="1" t="n">
        <v>862</v>
      </c>
      <c r="B863" s="1" t="n">
        <v>1</v>
      </c>
      <c r="C863" s="1" t="n">
        <v>2992</v>
      </c>
      <c r="D863" s="1" t="s">
        <v>7947</v>
      </c>
      <c r="E863" s="1" t="n">
        <v>217</v>
      </c>
      <c r="F863" s="1" t="n">
        <v>62</v>
      </c>
      <c r="G863" s="1" t="n">
        <v>1291.47</v>
      </c>
      <c r="H863" s="4" t="n">
        <v>45907.6009366898</v>
      </c>
      <c r="I8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862BT63874912992217621291.4745907.6009366898</v>
      </c>
      <c r="J863" s="1" t="n">
        <f aca="false">COUNTIF(I:I, $I863)</f>
        <v>1</v>
      </c>
      <c r="K863" s="1" t="str">
        <f aca="false">IF(ISNA(VLOOKUP(Table4[product_id], tblProducts[], tblProducts[product_name],FALSE() )), "Invalid", "Valid")</f>
        <v>Valid</v>
      </c>
      <c r="L863" s="5" t="str">
        <f aca="false">IF(ISNA(VLOOKUP(Table4[[#This Row],[warehouse_id]], tblwhouse[], tblwhouse[warehouse_name],FALSE() )), "Invalid", "Valid")</f>
        <v>Valid</v>
      </c>
    </row>
    <row r="864" customFormat="false" ht="15" hidden="false" customHeight="true" outlineLevel="0" collapsed="false">
      <c r="A864" s="1" t="n">
        <v>863</v>
      </c>
      <c r="B864" s="1" t="n">
        <v>4</v>
      </c>
      <c r="C864" s="1" t="n">
        <v>391</v>
      </c>
      <c r="D864" s="1" t="s">
        <v>7948</v>
      </c>
      <c r="E864" s="1" t="n">
        <v>445</v>
      </c>
      <c r="F864" s="1" t="n">
        <v>69</v>
      </c>
      <c r="G864" s="1" t="n">
        <v>218.15</v>
      </c>
      <c r="H864" s="4" t="n">
        <v>46151.6009366898</v>
      </c>
      <c r="I8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863BT344256439144569218.1546151.6009366898</v>
      </c>
      <c r="J864" s="1" t="n">
        <f aca="false">COUNTIF(I:I, $I864)</f>
        <v>1</v>
      </c>
      <c r="K864" s="1" t="str">
        <f aca="false">IF(ISNA(VLOOKUP(Table4[product_id], tblProducts[], tblProducts[product_name],FALSE() )), "Invalid", "Valid")</f>
        <v>Valid</v>
      </c>
      <c r="L864" s="5" t="str">
        <f aca="false">IF(ISNA(VLOOKUP(Table4[[#This Row],[warehouse_id]], tblwhouse[], tblwhouse[warehouse_name],FALSE() )), "Invalid", "Valid")</f>
        <v>Valid</v>
      </c>
    </row>
    <row r="865" customFormat="false" ht="15" hidden="false" customHeight="true" outlineLevel="0" collapsed="false">
      <c r="A865" s="1" t="n">
        <v>864</v>
      </c>
      <c r="B865" s="1" t="n">
        <v>4</v>
      </c>
      <c r="C865" s="1" t="n">
        <v>580</v>
      </c>
      <c r="D865" s="1" t="s">
        <v>7949</v>
      </c>
      <c r="E865" s="1" t="n">
        <v>85</v>
      </c>
      <c r="F865" s="1" t="n">
        <v>49</v>
      </c>
      <c r="G865" s="1" t="n">
        <v>1044.73</v>
      </c>
      <c r="H865" s="4" t="n">
        <v>46033.6009366898</v>
      </c>
      <c r="I8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864BT379025458085491044.7346033.6009366898</v>
      </c>
      <c r="J865" s="1" t="n">
        <f aca="false">COUNTIF(I:I, $I865)</f>
        <v>1</v>
      </c>
      <c r="K865" s="1" t="str">
        <f aca="false">IF(ISNA(VLOOKUP(Table4[product_id], tblProducts[], tblProducts[product_name],FALSE() )), "Invalid", "Valid")</f>
        <v>Valid</v>
      </c>
      <c r="L865" s="5" t="str">
        <f aca="false">IF(ISNA(VLOOKUP(Table4[[#This Row],[warehouse_id]], tblwhouse[], tblwhouse[warehouse_name],FALSE() )), "Invalid", "Valid")</f>
        <v>Valid</v>
      </c>
    </row>
    <row r="866" customFormat="false" ht="15" hidden="false" customHeight="true" outlineLevel="0" collapsed="false">
      <c r="A866" s="1" t="n">
        <v>865</v>
      </c>
      <c r="B866" s="1" t="n">
        <v>3</v>
      </c>
      <c r="C866" s="1" t="n">
        <v>1258</v>
      </c>
      <c r="D866" s="1" t="s">
        <v>7950</v>
      </c>
      <c r="E866" s="1" t="n">
        <v>87</v>
      </c>
      <c r="F866" s="1" t="n">
        <v>56</v>
      </c>
      <c r="G866" s="1" t="n">
        <v>277.59</v>
      </c>
      <c r="H866" s="4" t="n">
        <v>45981.6009366898</v>
      </c>
      <c r="I8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865BT903078312588756277.5945981.6009366898</v>
      </c>
      <c r="J866" s="1" t="n">
        <f aca="false">COUNTIF(I:I, $I866)</f>
        <v>1</v>
      </c>
      <c r="K866" s="1" t="str">
        <f aca="false">IF(ISNA(VLOOKUP(Table4[product_id], tblProducts[], tblProducts[product_name],FALSE() )), "Invalid", "Valid")</f>
        <v>Valid</v>
      </c>
      <c r="L866" s="5" t="str">
        <f aca="false">IF(ISNA(VLOOKUP(Table4[[#This Row],[warehouse_id]], tblwhouse[], tblwhouse[warehouse_name],FALSE() )), "Invalid", "Valid")</f>
        <v>Valid</v>
      </c>
    </row>
    <row r="867" customFormat="false" ht="15" hidden="false" customHeight="true" outlineLevel="0" collapsed="false">
      <c r="A867" s="1" t="n">
        <v>866</v>
      </c>
      <c r="B867" s="1" t="n">
        <v>2</v>
      </c>
      <c r="C867" s="1" t="n">
        <v>1502</v>
      </c>
      <c r="D867" s="1" t="s">
        <v>7951</v>
      </c>
      <c r="E867" s="1" t="n">
        <v>355</v>
      </c>
      <c r="F867" s="1" t="n">
        <v>66</v>
      </c>
      <c r="G867" s="1" t="n">
        <v>959.1</v>
      </c>
      <c r="H867" s="4" t="n">
        <v>46161.6009366898</v>
      </c>
      <c r="I8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866BT5330742150235566959.146161.6009366898</v>
      </c>
      <c r="J867" s="1" t="n">
        <f aca="false">COUNTIF(I:I, $I867)</f>
        <v>1</v>
      </c>
      <c r="K867" s="1" t="str">
        <f aca="false">IF(ISNA(VLOOKUP(Table4[product_id], tblProducts[], tblProducts[product_name],FALSE() )), "Invalid", "Valid")</f>
        <v>Valid</v>
      </c>
      <c r="L867" s="5" t="str">
        <f aca="false">IF(ISNA(VLOOKUP(Table4[[#This Row],[warehouse_id]], tblwhouse[], tblwhouse[warehouse_name],FALSE() )), "Invalid", "Valid")</f>
        <v>Valid</v>
      </c>
    </row>
    <row r="868" customFormat="false" ht="15" hidden="false" customHeight="true" outlineLevel="0" collapsed="false">
      <c r="A868" s="1" t="n">
        <v>867</v>
      </c>
      <c r="B868" s="1" t="n">
        <v>3</v>
      </c>
      <c r="C868" s="1" t="n">
        <v>2874</v>
      </c>
      <c r="D868" s="1" t="s">
        <v>7952</v>
      </c>
      <c r="E868" s="1" t="n">
        <v>411</v>
      </c>
      <c r="F868" s="1" t="n">
        <v>23</v>
      </c>
      <c r="G868" s="1" t="n">
        <v>1381.34</v>
      </c>
      <c r="H868" s="4" t="n">
        <v>45990.6009366898</v>
      </c>
      <c r="I8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867BT82748932874411231381.3445990.6009366898</v>
      </c>
      <c r="J868" s="1" t="n">
        <f aca="false">COUNTIF(I:I, $I868)</f>
        <v>1</v>
      </c>
      <c r="K868" s="1" t="str">
        <f aca="false">IF(ISNA(VLOOKUP(Table4[product_id], tblProducts[], tblProducts[product_name],FALSE() )), "Invalid", "Valid")</f>
        <v>Valid</v>
      </c>
      <c r="L868" s="5" t="str">
        <f aca="false">IF(ISNA(VLOOKUP(Table4[[#This Row],[warehouse_id]], tblwhouse[], tblwhouse[warehouse_name],FALSE() )), "Invalid", "Valid")</f>
        <v>Valid</v>
      </c>
    </row>
    <row r="869" customFormat="false" ht="15" hidden="false" customHeight="true" outlineLevel="0" collapsed="false">
      <c r="A869" s="1" t="n">
        <v>868</v>
      </c>
      <c r="B869" s="1" t="n">
        <v>1</v>
      </c>
      <c r="C869" s="1" t="n">
        <v>864</v>
      </c>
      <c r="D869" s="1" t="s">
        <v>7953</v>
      </c>
      <c r="E869" s="1" t="n">
        <v>91</v>
      </c>
      <c r="F869" s="1" t="n">
        <v>40</v>
      </c>
      <c r="G869" s="1" t="n">
        <v>956.67</v>
      </c>
      <c r="H869" s="4" t="n">
        <v>45934.6009366898</v>
      </c>
      <c r="I8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868BT95964518649140956.6745934.6009366898</v>
      </c>
      <c r="J869" s="1" t="n">
        <f aca="false">COUNTIF(I:I, $I869)</f>
        <v>1</v>
      </c>
      <c r="K869" s="1" t="str">
        <f aca="false">IF(ISNA(VLOOKUP(Table4[product_id], tblProducts[], tblProducts[product_name],FALSE() )), "Invalid", "Valid")</f>
        <v>Valid</v>
      </c>
      <c r="L869" s="5" t="str">
        <f aca="false">IF(ISNA(VLOOKUP(Table4[[#This Row],[warehouse_id]], tblwhouse[], tblwhouse[warehouse_name],FALSE() )), "Invalid", "Valid")</f>
        <v>Valid</v>
      </c>
    </row>
    <row r="870" customFormat="false" ht="15" hidden="false" customHeight="true" outlineLevel="0" collapsed="false">
      <c r="A870" s="1" t="n">
        <v>869</v>
      </c>
      <c r="B870" s="1" t="n">
        <v>4</v>
      </c>
      <c r="C870" s="1" t="n">
        <v>1288</v>
      </c>
      <c r="D870" s="1" t="s">
        <v>7954</v>
      </c>
      <c r="E870" s="1" t="n">
        <v>487</v>
      </c>
      <c r="F870" s="1" t="n">
        <v>26</v>
      </c>
      <c r="G870" s="1" t="n">
        <v>1199.97</v>
      </c>
      <c r="H870" s="4" t="n">
        <v>46090.6009366898</v>
      </c>
      <c r="I8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869BT11915741288487261199.9746090.6009366898</v>
      </c>
      <c r="J870" s="1" t="n">
        <f aca="false">COUNTIF(I:I, $I870)</f>
        <v>1</v>
      </c>
      <c r="K870" s="1" t="str">
        <f aca="false">IF(ISNA(VLOOKUP(Table4[product_id], tblProducts[], tblProducts[product_name],FALSE() )), "Invalid", "Valid")</f>
        <v>Valid</v>
      </c>
      <c r="L870" s="5" t="str">
        <f aca="false">IF(ISNA(VLOOKUP(Table4[[#This Row],[warehouse_id]], tblwhouse[], tblwhouse[warehouse_name],FALSE() )), "Invalid", "Valid")</f>
        <v>Valid</v>
      </c>
    </row>
    <row r="871" customFormat="false" ht="15" hidden="false" customHeight="true" outlineLevel="0" collapsed="false">
      <c r="A871" s="1" t="n">
        <v>870</v>
      </c>
      <c r="B871" s="1" t="n">
        <v>1</v>
      </c>
      <c r="C871" s="1" t="n">
        <v>1282</v>
      </c>
      <c r="D871" s="1" t="s">
        <v>7955</v>
      </c>
      <c r="E871" s="1" t="n">
        <v>318</v>
      </c>
      <c r="F871" s="1" t="n">
        <v>60</v>
      </c>
      <c r="G871" s="1" t="n">
        <v>271.53</v>
      </c>
      <c r="H871" s="4" t="n">
        <v>46134.6009366898</v>
      </c>
      <c r="I8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870BT2462411128231860271.5346134.6009366898</v>
      </c>
      <c r="J871" s="1" t="n">
        <f aca="false">COUNTIF(I:I, $I871)</f>
        <v>1</v>
      </c>
      <c r="K871" s="1" t="str">
        <f aca="false">IF(ISNA(VLOOKUP(Table4[product_id], tblProducts[], tblProducts[product_name],FALSE() )), "Invalid", "Valid")</f>
        <v>Valid</v>
      </c>
      <c r="L871" s="5" t="str">
        <f aca="false">IF(ISNA(VLOOKUP(Table4[[#This Row],[warehouse_id]], tblwhouse[], tblwhouse[warehouse_name],FALSE() )), "Invalid", "Valid")</f>
        <v>Valid</v>
      </c>
    </row>
    <row r="872" customFormat="false" ht="15" hidden="false" customHeight="true" outlineLevel="0" collapsed="false">
      <c r="A872" s="1" t="n">
        <v>871</v>
      </c>
      <c r="B872" s="1" t="n">
        <v>4</v>
      </c>
      <c r="C872" s="1" t="n">
        <v>2681</v>
      </c>
      <c r="D872" s="1" t="s">
        <v>7956</v>
      </c>
      <c r="E872" s="1" t="n">
        <v>123</v>
      </c>
      <c r="F872" s="1" t="n">
        <v>32</v>
      </c>
      <c r="G872" s="1" t="n">
        <v>403.15</v>
      </c>
      <c r="H872" s="4" t="n">
        <v>45976.6009366898</v>
      </c>
      <c r="I8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871BT6179314268112332403.1545976.6009366898</v>
      </c>
      <c r="J872" s="1" t="n">
        <f aca="false">COUNTIF(I:I, $I872)</f>
        <v>1</v>
      </c>
      <c r="K872" s="1" t="str">
        <f aca="false">IF(ISNA(VLOOKUP(Table4[product_id], tblProducts[], tblProducts[product_name],FALSE() )), "Invalid", "Valid")</f>
        <v>Valid</v>
      </c>
      <c r="L872" s="5" t="str">
        <f aca="false">IF(ISNA(VLOOKUP(Table4[[#This Row],[warehouse_id]], tblwhouse[], tblwhouse[warehouse_name],FALSE() )), "Invalid", "Valid")</f>
        <v>Valid</v>
      </c>
    </row>
    <row r="873" customFormat="false" ht="15" hidden="false" customHeight="true" outlineLevel="0" collapsed="false">
      <c r="A873" s="1" t="n">
        <v>872</v>
      </c>
      <c r="B873" s="1" t="n">
        <v>1</v>
      </c>
      <c r="C873" s="1" t="n">
        <v>2244</v>
      </c>
      <c r="D873" s="1" t="s">
        <v>7957</v>
      </c>
      <c r="E873" s="1" t="n">
        <v>93</v>
      </c>
      <c r="F873" s="1" t="n">
        <v>29</v>
      </c>
      <c r="G873" s="1" t="n">
        <v>1474.31</v>
      </c>
      <c r="H873" s="4" t="n">
        <v>45985.6009366898</v>
      </c>
      <c r="I8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872BT8755571224493291474.3145985.6009366898</v>
      </c>
      <c r="J873" s="1" t="n">
        <f aca="false">COUNTIF(I:I, $I873)</f>
        <v>1</v>
      </c>
      <c r="K873" s="1" t="str">
        <f aca="false">IF(ISNA(VLOOKUP(Table4[product_id], tblProducts[], tblProducts[product_name],FALSE() )), "Invalid", "Valid")</f>
        <v>Valid</v>
      </c>
      <c r="L873" s="5" t="str">
        <f aca="false">IF(ISNA(VLOOKUP(Table4[[#This Row],[warehouse_id]], tblwhouse[], tblwhouse[warehouse_name],FALSE() )), "Invalid", "Valid")</f>
        <v>Valid</v>
      </c>
    </row>
    <row r="874" customFormat="false" ht="15" hidden="false" customHeight="true" outlineLevel="0" collapsed="false">
      <c r="A874" s="1" t="n">
        <v>873</v>
      </c>
      <c r="B874" s="1" t="n">
        <v>4</v>
      </c>
      <c r="C874" s="1" t="n">
        <v>1248</v>
      </c>
      <c r="D874" s="1" t="s">
        <v>7958</v>
      </c>
      <c r="E874" s="1" t="n">
        <v>263</v>
      </c>
      <c r="F874" s="1" t="n">
        <v>49</v>
      </c>
      <c r="G874" s="1" t="n">
        <v>1096.37</v>
      </c>
      <c r="H874" s="4" t="n">
        <v>46149.6009366898</v>
      </c>
      <c r="I8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873BT45906741248263491096.3746149.6009366898</v>
      </c>
      <c r="J874" s="1" t="n">
        <f aca="false">COUNTIF(I:I, $I874)</f>
        <v>1</v>
      </c>
      <c r="K874" s="1" t="str">
        <f aca="false">IF(ISNA(VLOOKUP(Table4[product_id], tblProducts[], tblProducts[product_name],FALSE() )), "Invalid", "Valid")</f>
        <v>Valid</v>
      </c>
      <c r="L874" s="5" t="str">
        <f aca="false">IF(ISNA(VLOOKUP(Table4[[#This Row],[warehouse_id]], tblwhouse[], tblwhouse[warehouse_name],FALSE() )), "Invalid", "Valid")</f>
        <v>Valid</v>
      </c>
    </row>
    <row r="875" customFormat="false" ht="15" hidden="false" customHeight="true" outlineLevel="0" collapsed="false">
      <c r="A875" s="1" t="n">
        <v>874</v>
      </c>
      <c r="B875" s="1" t="n">
        <v>3</v>
      </c>
      <c r="C875" s="1" t="n">
        <v>1598</v>
      </c>
      <c r="D875" s="1" t="s">
        <v>7959</v>
      </c>
      <c r="E875" s="1" t="n">
        <v>425</v>
      </c>
      <c r="F875" s="1" t="n">
        <v>55</v>
      </c>
      <c r="G875" s="1" t="n">
        <v>1459.62</v>
      </c>
      <c r="H875" s="4" t="n">
        <v>46127.6009366898</v>
      </c>
      <c r="I8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874BT80782731598425551459.6246127.6009366898</v>
      </c>
      <c r="J875" s="1" t="n">
        <f aca="false">COUNTIF(I:I, $I875)</f>
        <v>1</v>
      </c>
      <c r="K875" s="1" t="str">
        <f aca="false">IF(ISNA(VLOOKUP(Table4[product_id], tblProducts[], tblProducts[product_name],FALSE() )), "Invalid", "Valid")</f>
        <v>Valid</v>
      </c>
      <c r="L875" s="5" t="str">
        <f aca="false">IF(ISNA(VLOOKUP(Table4[[#This Row],[warehouse_id]], tblwhouse[], tblwhouse[warehouse_name],FALSE() )), "Invalid", "Valid")</f>
        <v>Valid</v>
      </c>
    </row>
    <row r="876" customFormat="false" ht="15" hidden="false" customHeight="true" outlineLevel="0" collapsed="false">
      <c r="A876" s="1" t="n">
        <v>875</v>
      </c>
      <c r="B876" s="1" t="n">
        <v>3</v>
      </c>
      <c r="C876" s="1" t="n">
        <v>959</v>
      </c>
      <c r="D876" s="1" t="s">
        <v>7960</v>
      </c>
      <c r="E876" s="1" t="n">
        <v>373</v>
      </c>
      <c r="F876" s="1" t="n">
        <v>30</v>
      </c>
      <c r="G876" s="1" t="n">
        <v>187.73</v>
      </c>
      <c r="H876" s="4" t="n">
        <v>46209.6009366898</v>
      </c>
      <c r="I8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875BT454651395937330187.7346209.6009366898</v>
      </c>
      <c r="J876" s="1" t="n">
        <f aca="false">COUNTIF(I:I, $I876)</f>
        <v>1</v>
      </c>
      <c r="K876" s="1" t="str">
        <f aca="false">IF(ISNA(VLOOKUP(Table4[product_id], tblProducts[], tblProducts[product_name],FALSE() )), "Invalid", "Valid")</f>
        <v>Valid</v>
      </c>
      <c r="L876" s="5" t="str">
        <f aca="false">IF(ISNA(VLOOKUP(Table4[[#This Row],[warehouse_id]], tblwhouse[], tblwhouse[warehouse_name],FALSE() )), "Invalid", "Valid")</f>
        <v>Valid</v>
      </c>
    </row>
    <row r="877" customFormat="false" ht="15" hidden="false" customHeight="true" outlineLevel="0" collapsed="false">
      <c r="A877" s="1" t="n">
        <v>876</v>
      </c>
      <c r="B877" s="1" t="n">
        <v>1</v>
      </c>
      <c r="C877" s="1" t="n">
        <v>1577</v>
      </c>
      <c r="D877" s="1" t="s">
        <v>7961</v>
      </c>
      <c r="E877" s="1" t="n">
        <v>396</v>
      </c>
      <c r="F877" s="1" t="n">
        <v>38</v>
      </c>
      <c r="G877" s="1" t="n">
        <v>1233.77</v>
      </c>
      <c r="H877" s="4" t="n">
        <v>45945.6009366898</v>
      </c>
      <c r="I8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876BT28048311577396381233.7745945.6009366898</v>
      </c>
      <c r="J877" s="1" t="n">
        <f aca="false">COUNTIF(I:I, $I877)</f>
        <v>1</v>
      </c>
      <c r="K877" s="1" t="str">
        <f aca="false">IF(ISNA(VLOOKUP(Table4[product_id], tblProducts[], tblProducts[product_name],FALSE() )), "Invalid", "Valid")</f>
        <v>Valid</v>
      </c>
      <c r="L877" s="5" t="str">
        <f aca="false">IF(ISNA(VLOOKUP(Table4[[#This Row],[warehouse_id]], tblwhouse[], tblwhouse[warehouse_name],FALSE() )), "Invalid", "Valid")</f>
        <v>Valid</v>
      </c>
    </row>
    <row r="878" customFormat="false" ht="15" hidden="false" customHeight="true" outlineLevel="0" collapsed="false">
      <c r="A878" s="1" t="n">
        <v>877</v>
      </c>
      <c r="B878" s="1" t="n">
        <v>4</v>
      </c>
      <c r="C878" s="1" t="n">
        <v>2109</v>
      </c>
      <c r="D878" s="1" t="s">
        <v>7962</v>
      </c>
      <c r="E878" s="1" t="n">
        <v>172</v>
      </c>
      <c r="F878" s="1" t="n">
        <v>24</v>
      </c>
      <c r="G878" s="1" t="n">
        <v>854.01</v>
      </c>
      <c r="H878" s="4" t="n">
        <v>45991.6009366898</v>
      </c>
      <c r="I8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877BT4770914210917224854.0145991.6009366898</v>
      </c>
      <c r="J878" s="1" t="n">
        <f aca="false">COUNTIF(I:I, $I878)</f>
        <v>1</v>
      </c>
      <c r="K878" s="1" t="str">
        <f aca="false">IF(ISNA(VLOOKUP(Table4[product_id], tblProducts[], tblProducts[product_name],FALSE() )), "Invalid", "Valid")</f>
        <v>Valid</v>
      </c>
      <c r="L878" s="5" t="str">
        <f aca="false">IF(ISNA(VLOOKUP(Table4[[#This Row],[warehouse_id]], tblwhouse[], tblwhouse[warehouse_name],FALSE() )), "Invalid", "Valid")</f>
        <v>Valid</v>
      </c>
    </row>
    <row r="879" customFormat="false" ht="15" hidden="false" customHeight="true" outlineLevel="0" collapsed="false">
      <c r="A879" s="1" t="n">
        <v>878</v>
      </c>
      <c r="B879" s="1" t="n">
        <v>4</v>
      </c>
      <c r="C879" s="1" t="n">
        <v>911</v>
      </c>
      <c r="D879" s="1" t="s">
        <v>7963</v>
      </c>
      <c r="E879" s="1" t="n">
        <v>223</v>
      </c>
      <c r="F879" s="1" t="n">
        <v>25</v>
      </c>
      <c r="G879" s="1" t="n">
        <v>90.24</v>
      </c>
      <c r="H879" s="4" t="n">
        <v>45931.6009366898</v>
      </c>
      <c r="I8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878BT13892049112232590.2445931.6009366898</v>
      </c>
      <c r="J879" s="1" t="n">
        <f aca="false">COUNTIF(I:I, $I879)</f>
        <v>1</v>
      </c>
      <c r="K879" s="1" t="str">
        <f aca="false">IF(ISNA(VLOOKUP(Table4[product_id], tblProducts[], tblProducts[product_name],FALSE() )), "Invalid", "Valid")</f>
        <v>Valid</v>
      </c>
      <c r="L879" s="5" t="str">
        <f aca="false">IF(ISNA(VLOOKUP(Table4[[#This Row],[warehouse_id]], tblwhouse[], tblwhouse[warehouse_name],FALSE() )), "Invalid", "Valid")</f>
        <v>Valid</v>
      </c>
    </row>
    <row r="880" customFormat="false" ht="15" hidden="false" customHeight="true" outlineLevel="0" collapsed="false">
      <c r="A880" s="1" t="n">
        <v>879</v>
      </c>
      <c r="B880" s="1" t="n">
        <v>2</v>
      </c>
      <c r="C880" s="1" t="n">
        <v>415</v>
      </c>
      <c r="D880" s="1" t="s">
        <v>7964</v>
      </c>
      <c r="E880" s="1" t="n">
        <v>91</v>
      </c>
      <c r="F880" s="1" t="n">
        <v>80</v>
      </c>
      <c r="G880" s="1" t="n">
        <v>493.28</v>
      </c>
      <c r="H880" s="4" t="n">
        <v>45942.6009366898</v>
      </c>
      <c r="I8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879BT46115424159180493.2845942.6009366898</v>
      </c>
      <c r="J880" s="1" t="n">
        <f aca="false">COUNTIF(I:I, $I880)</f>
        <v>1</v>
      </c>
      <c r="K880" s="1" t="str">
        <f aca="false">IF(ISNA(VLOOKUP(Table4[product_id], tblProducts[], tblProducts[product_name],FALSE() )), "Invalid", "Valid")</f>
        <v>Valid</v>
      </c>
      <c r="L880" s="5" t="str">
        <f aca="false">IF(ISNA(VLOOKUP(Table4[[#This Row],[warehouse_id]], tblwhouse[], tblwhouse[warehouse_name],FALSE() )), "Invalid", "Valid")</f>
        <v>Valid</v>
      </c>
    </row>
    <row r="881" customFormat="false" ht="15" hidden="false" customHeight="true" outlineLevel="0" collapsed="false">
      <c r="A881" s="1" t="n">
        <v>880</v>
      </c>
      <c r="B881" s="1" t="n">
        <v>4</v>
      </c>
      <c r="C881" s="1" t="n">
        <v>1280</v>
      </c>
      <c r="D881" s="1" t="s">
        <v>7965</v>
      </c>
      <c r="E881" s="1" t="n">
        <v>214</v>
      </c>
      <c r="F881" s="1" t="n">
        <v>53</v>
      </c>
      <c r="G881" s="1" t="n">
        <v>1058.89</v>
      </c>
      <c r="H881" s="4" t="n">
        <v>46059.6009366898</v>
      </c>
      <c r="I8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880BT77995241280214531058.8946059.6009366898</v>
      </c>
      <c r="J881" s="1" t="n">
        <f aca="false">COUNTIF(I:I, $I881)</f>
        <v>1</v>
      </c>
      <c r="K881" s="1" t="str">
        <f aca="false">IF(ISNA(VLOOKUP(Table4[product_id], tblProducts[], tblProducts[product_name],FALSE() )), "Invalid", "Valid")</f>
        <v>Valid</v>
      </c>
      <c r="L881" s="5" t="str">
        <f aca="false">IF(ISNA(VLOOKUP(Table4[[#This Row],[warehouse_id]], tblwhouse[], tblwhouse[warehouse_name],FALSE() )), "Invalid", "Valid")</f>
        <v>Valid</v>
      </c>
    </row>
    <row r="882" customFormat="false" ht="15" hidden="false" customHeight="true" outlineLevel="0" collapsed="false">
      <c r="A882" s="1" t="n">
        <v>881</v>
      </c>
      <c r="B882" s="1" t="n">
        <v>3</v>
      </c>
      <c r="C882" s="1" t="n">
        <v>1873</v>
      </c>
      <c r="D882" s="1" t="s">
        <v>7966</v>
      </c>
      <c r="E882" s="1" t="n">
        <v>403</v>
      </c>
      <c r="F882" s="1" t="n">
        <v>62</v>
      </c>
      <c r="G882" s="1" t="n">
        <v>460.37</v>
      </c>
      <c r="H882" s="4" t="n">
        <v>46088.6009366898</v>
      </c>
      <c r="I8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881BT5980113187340362460.3746088.6009366898</v>
      </c>
      <c r="J882" s="1" t="n">
        <f aca="false">COUNTIF(I:I, $I882)</f>
        <v>1</v>
      </c>
      <c r="K882" s="1" t="str">
        <f aca="false">IF(ISNA(VLOOKUP(Table4[product_id], tblProducts[], tblProducts[product_name],FALSE() )), "Invalid", "Valid")</f>
        <v>Valid</v>
      </c>
      <c r="L882" s="5" t="str">
        <f aca="false">IF(ISNA(VLOOKUP(Table4[[#This Row],[warehouse_id]], tblwhouse[], tblwhouse[warehouse_name],FALSE() )), "Invalid", "Valid")</f>
        <v>Valid</v>
      </c>
    </row>
    <row r="883" customFormat="false" ht="15" hidden="false" customHeight="true" outlineLevel="0" collapsed="false">
      <c r="A883" s="1" t="n">
        <v>882</v>
      </c>
      <c r="B883" s="1" t="n">
        <v>1</v>
      </c>
      <c r="C883" s="1" t="n">
        <v>1197</v>
      </c>
      <c r="D883" s="1" t="s">
        <v>7967</v>
      </c>
      <c r="E883" s="1" t="n">
        <v>302</v>
      </c>
      <c r="F883" s="1" t="n">
        <v>60</v>
      </c>
      <c r="G883" s="1" t="n">
        <v>606.21</v>
      </c>
      <c r="H883" s="4" t="n">
        <v>46191.6009366898</v>
      </c>
      <c r="I8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882BT7858821119730260606.2146191.6009366898</v>
      </c>
      <c r="J883" s="1" t="n">
        <f aca="false">COUNTIF(I:I, $I883)</f>
        <v>1</v>
      </c>
      <c r="K883" s="1" t="str">
        <f aca="false">IF(ISNA(VLOOKUP(Table4[product_id], tblProducts[], tblProducts[product_name],FALSE() )), "Invalid", "Valid")</f>
        <v>Valid</v>
      </c>
      <c r="L883" s="5" t="str">
        <f aca="false">IF(ISNA(VLOOKUP(Table4[[#This Row],[warehouse_id]], tblwhouse[], tblwhouse[warehouse_name],FALSE() )), "Invalid", "Valid")</f>
        <v>Valid</v>
      </c>
    </row>
    <row r="884" customFormat="false" ht="15" hidden="false" customHeight="true" outlineLevel="0" collapsed="false">
      <c r="A884" s="1" t="n">
        <v>883</v>
      </c>
      <c r="B884" s="1" t="n">
        <v>3</v>
      </c>
      <c r="C884" s="1" t="n">
        <v>600</v>
      </c>
      <c r="D884" s="1" t="s">
        <v>7968</v>
      </c>
      <c r="E884" s="1" t="n">
        <v>194</v>
      </c>
      <c r="F884" s="1" t="n">
        <v>76</v>
      </c>
      <c r="G884" s="1" t="n">
        <v>988.75</v>
      </c>
      <c r="H884" s="4" t="n">
        <v>46206.6009366898</v>
      </c>
      <c r="I8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883BT101691360019476988.7546206.6009366898</v>
      </c>
      <c r="J884" s="1" t="n">
        <f aca="false">COUNTIF(I:I, $I884)</f>
        <v>1</v>
      </c>
      <c r="K884" s="1" t="str">
        <f aca="false">IF(ISNA(VLOOKUP(Table4[product_id], tblProducts[], tblProducts[product_name],FALSE() )), "Invalid", "Valid")</f>
        <v>Valid</v>
      </c>
      <c r="L884" s="5" t="str">
        <f aca="false">IF(ISNA(VLOOKUP(Table4[[#This Row],[warehouse_id]], tblwhouse[], tblwhouse[warehouse_name],FALSE() )), "Invalid", "Valid")</f>
        <v>Valid</v>
      </c>
    </row>
    <row r="885" customFormat="false" ht="15" hidden="false" customHeight="true" outlineLevel="0" collapsed="false">
      <c r="A885" s="1" t="n">
        <v>884</v>
      </c>
      <c r="B885" s="1" t="n">
        <v>3</v>
      </c>
      <c r="C885" s="1" t="n">
        <v>2019</v>
      </c>
      <c r="D885" s="1" t="s">
        <v>7969</v>
      </c>
      <c r="E885" s="1" t="n">
        <v>168</v>
      </c>
      <c r="F885" s="1" t="n">
        <v>38</v>
      </c>
      <c r="G885" s="1" t="n">
        <v>116.45</v>
      </c>
      <c r="H885" s="4" t="n">
        <v>45936.6009366898</v>
      </c>
      <c r="I8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884BT6733683201916838116.4545936.6009366898</v>
      </c>
      <c r="J885" s="1" t="n">
        <f aca="false">COUNTIF(I:I, $I885)</f>
        <v>1</v>
      </c>
      <c r="K885" s="1" t="str">
        <f aca="false">IF(ISNA(VLOOKUP(Table4[product_id], tblProducts[], tblProducts[product_name],FALSE() )), "Invalid", "Valid")</f>
        <v>Valid</v>
      </c>
      <c r="L885" s="5" t="str">
        <f aca="false">IF(ISNA(VLOOKUP(Table4[[#This Row],[warehouse_id]], tblwhouse[], tblwhouse[warehouse_name],FALSE() )), "Invalid", "Valid")</f>
        <v>Valid</v>
      </c>
    </row>
    <row r="886" customFormat="false" ht="15" hidden="false" customHeight="true" outlineLevel="0" collapsed="false">
      <c r="A886" s="1" t="n">
        <v>885</v>
      </c>
      <c r="B886" s="1" t="n">
        <v>3</v>
      </c>
      <c r="C886" s="1" t="n">
        <v>1713</v>
      </c>
      <c r="D886" s="1" t="s">
        <v>7970</v>
      </c>
      <c r="E886" s="1" t="n">
        <v>192</v>
      </c>
      <c r="F886" s="1" t="n">
        <v>43</v>
      </c>
      <c r="G886" s="1" t="n">
        <v>1364.92</v>
      </c>
      <c r="H886" s="4" t="n">
        <v>45984.6009366898</v>
      </c>
      <c r="I8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885BT96070331713192431364.9245984.6009366898</v>
      </c>
      <c r="J886" s="1" t="n">
        <f aca="false">COUNTIF(I:I, $I886)</f>
        <v>1</v>
      </c>
      <c r="K886" s="1" t="str">
        <f aca="false">IF(ISNA(VLOOKUP(Table4[product_id], tblProducts[], tblProducts[product_name],FALSE() )), "Invalid", "Valid")</f>
        <v>Valid</v>
      </c>
      <c r="L886" s="5" t="str">
        <f aca="false">IF(ISNA(VLOOKUP(Table4[[#This Row],[warehouse_id]], tblwhouse[], tblwhouse[warehouse_name],FALSE() )), "Invalid", "Valid")</f>
        <v>Valid</v>
      </c>
    </row>
    <row r="887" customFormat="false" ht="15" hidden="false" customHeight="true" outlineLevel="0" collapsed="false">
      <c r="A887" s="1" t="n">
        <v>886</v>
      </c>
      <c r="B887" s="1" t="n">
        <v>2</v>
      </c>
      <c r="C887" s="1" t="n">
        <v>245</v>
      </c>
      <c r="D887" s="1" t="s">
        <v>7971</v>
      </c>
      <c r="E887" s="1" t="n">
        <v>484</v>
      </c>
      <c r="F887" s="1" t="n">
        <v>76</v>
      </c>
      <c r="G887" s="1" t="n">
        <v>817.27</v>
      </c>
      <c r="H887" s="4" t="n">
        <v>45886.6009366898</v>
      </c>
      <c r="I8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886BT661951224548476817.2745886.6009366898</v>
      </c>
      <c r="J887" s="1" t="n">
        <f aca="false">COUNTIF(I:I, $I887)</f>
        <v>1</v>
      </c>
      <c r="K887" s="1" t="str">
        <f aca="false">IF(ISNA(VLOOKUP(Table4[product_id], tblProducts[], tblProducts[product_name],FALSE() )), "Invalid", "Valid")</f>
        <v>Valid</v>
      </c>
      <c r="L887" s="5" t="str">
        <f aca="false">IF(ISNA(VLOOKUP(Table4[[#This Row],[warehouse_id]], tblwhouse[], tblwhouse[warehouse_name],FALSE() )), "Invalid", "Valid")</f>
        <v>Valid</v>
      </c>
    </row>
    <row r="888" customFormat="false" ht="15" hidden="false" customHeight="true" outlineLevel="0" collapsed="false">
      <c r="A888" s="1" t="n">
        <v>887</v>
      </c>
      <c r="B888" s="1" t="n">
        <v>2</v>
      </c>
      <c r="C888" s="1" t="n">
        <v>2302</v>
      </c>
      <c r="D888" s="1" t="s">
        <v>7972</v>
      </c>
      <c r="E888" s="1" t="n">
        <v>88</v>
      </c>
      <c r="F888" s="1" t="n">
        <v>57</v>
      </c>
      <c r="G888" s="1" t="n">
        <v>1110.77</v>
      </c>
      <c r="H888" s="4" t="n">
        <v>45856.6009366898</v>
      </c>
      <c r="I8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887BT1938402230288571110.7745856.6009366898</v>
      </c>
      <c r="J888" s="1" t="n">
        <f aca="false">COUNTIF(I:I, $I888)</f>
        <v>1</v>
      </c>
      <c r="K888" s="1" t="str">
        <f aca="false">IF(ISNA(VLOOKUP(Table4[product_id], tblProducts[], tblProducts[product_name],FALSE() )), "Invalid", "Valid")</f>
        <v>Valid</v>
      </c>
      <c r="L888" s="5" t="str">
        <f aca="false">IF(ISNA(VLOOKUP(Table4[[#This Row],[warehouse_id]], tblwhouse[], tblwhouse[warehouse_name],FALSE() )), "Invalid", "Valid")</f>
        <v>Valid</v>
      </c>
    </row>
    <row r="889" customFormat="false" ht="15" hidden="false" customHeight="true" outlineLevel="0" collapsed="false">
      <c r="A889" s="1" t="n">
        <v>888</v>
      </c>
      <c r="B889" s="1" t="n">
        <v>2</v>
      </c>
      <c r="C889" s="1" t="n">
        <v>2532</v>
      </c>
      <c r="D889" s="1" t="s">
        <v>7973</v>
      </c>
      <c r="E889" s="1" t="n">
        <v>33</v>
      </c>
      <c r="F889" s="1" t="n">
        <v>44</v>
      </c>
      <c r="G889" s="1" t="n">
        <v>395.05</v>
      </c>
      <c r="H889" s="4" t="n">
        <v>46139.6009366898</v>
      </c>
      <c r="I8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888BT487284225323344395.0546139.6009366898</v>
      </c>
      <c r="J889" s="1" t="n">
        <f aca="false">COUNTIF(I:I, $I889)</f>
        <v>1</v>
      </c>
      <c r="K889" s="1" t="str">
        <f aca="false">IF(ISNA(VLOOKUP(Table4[product_id], tblProducts[], tblProducts[product_name],FALSE() )), "Invalid", "Valid")</f>
        <v>Valid</v>
      </c>
      <c r="L889" s="5" t="str">
        <f aca="false">IF(ISNA(VLOOKUP(Table4[[#This Row],[warehouse_id]], tblwhouse[], tblwhouse[warehouse_name],FALSE() )), "Invalid", "Valid")</f>
        <v>Valid</v>
      </c>
    </row>
    <row r="890" customFormat="false" ht="15" hidden="false" customHeight="true" outlineLevel="0" collapsed="false">
      <c r="A890" s="1" t="n">
        <v>889</v>
      </c>
      <c r="B890" s="1" t="n">
        <v>2</v>
      </c>
      <c r="C890" s="1" t="n">
        <v>2028</v>
      </c>
      <c r="D890" s="1" t="s">
        <v>7974</v>
      </c>
      <c r="E890" s="1" t="n">
        <v>32</v>
      </c>
      <c r="F890" s="1" t="n">
        <v>38</v>
      </c>
      <c r="G890" s="1" t="n">
        <v>1276.3</v>
      </c>
      <c r="H890" s="4" t="n">
        <v>46200.6009366898</v>
      </c>
      <c r="I8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889BT5881122202832381276.346200.6009366898</v>
      </c>
      <c r="J890" s="1" t="n">
        <f aca="false">COUNTIF(I:I, $I890)</f>
        <v>1</v>
      </c>
      <c r="K890" s="1" t="str">
        <f aca="false">IF(ISNA(VLOOKUP(Table4[product_id], tblProducts[], tblProducts[product_name],FALSE() )), "Invalid", "Valid")</f>
        <v>Valid</v>
      </c>
      <c r="L890" s="5" t="str">
        <f aca="false">IF(ISNA(VLOOKUP(Table4[[#This Row],[warehouse_id]], tblwhouse[], tblwhouse[warehouse_name],FALSE() )), "Invalid", "Valid")</f>
        <v>Valid</v>
      </c>
    </row>
    <row r="891" customFormat="false" ht="15" hidden="false" customHeight="true" outlineLevel="0" collapsed="false">
      <c r="A891" s="1" t="n">
        <v>890</v>
      </c>
      <c r="B891" s="1" t="n">
        <v>3</v>
      </c>
      <c r="C891" s="1" t="n">
        <v>2376</v>
      </c>
      <c r="D891" s="1" t="s">
        <v>7975</v>
      </c>
      <c r="E891" s="1" t="n">
        <v>61</v>
      </c>
      <c r="F891" s="1" t="n">
        <v>51</v>
      </c>
      <c r="G891" s="1" t="n">
        <v>1071.32</v>
      </c>
      <c r="H891" s="4" t="n">
        <v>46144.6009366898</v>
      </c>
      <c r="I8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890BT4756183237661511071.3246144.6009366898</v>
      </c>
      <c r="J891" s="1" t="n">
        <f aca="false">COUNTIF(I:I, $I891)</f>
        <v>1</v>
      </c>
      <c r="K891" s="1" t="str">
        <f aca="false">IF(ISNA(VLOOKUP(Table4[product_id], tblProducts[], tblProducts[product_name],FALSE() )), "Invalid", "Valid")</f>
        <v>Valid</v>
      </c>
      <c r="L891" s="5" t="str">
        <f aca="false">IF(ISNA(VLOOKUP(Table4[[#This Row],[warehouse_id]], tblwhouse[], tblwhouse[warehouse_name],FALSE() )), "Invalid", "Valid")</f>
        <v>Valid</v>
      </c>
    </row>
    <row r="892" customFormat="false" ht="15" hidden="false" customHeight="true" outlineLevel="0" collapsed="false">
      <c r="A892" s="1" t="n">
        <v>891</v>
      </c>
      <c r="B892" s="1" t="n">
        <v>2</v>
      </c>
      <c r="C892" s="1" t="n">
        <v>2555</v>
      </c>
      <c r="D892" s="1" t="s">
        <v>7976</v>
      </c>
      <c r="E892" s="1" t="n">
        <v>47</v>
      </c>
      <c r="F892" s="1" t="n">
        <v>41</v>
      </c>
      <c r="G892" s="1" t="n">
        <v>382.96</v>
      </c>
      <c r="H892" s="4" t="n">
        <v>45999.6009366898</v>
      </c>
      <c r="I8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891BT218368225554741382.9645999.6009366898</v>
      </c>
      <c r="J892" s="1" t="n">
        <f aca="false">COUNTIF(I:I, $I892)</f>
        <v>1</v>
      </c>
      <c r="K892" s="1" t="str">
        <f aca="false">IF(ISNA(VLOOKUP(Table4[product_id], tblProducts[], tblProducts[product_name],FALSE() )), "Invalid", "Valid")</f>
        <v>Valid</v>
      </c>
      <c r="L892" s="5" t="str">
        <f aca="false">IF(ISNA(VLOOKUP(Table4[[#This Row],[warehouse_id]], tblwhouse[], tblwhouse[warehouse_name],FALSE() )), "Invalid", "Valid")</f>
        <v>Valid</v>
      </c>
    </row>
    <row r="893" customFormat="false" ht="15" hidden="false" customHeight="true" outlineLevel="0" collapsed="false">
      <c r="A893" s="1" t="n">
        <v>892</v>
      </c>
      <c r="B893" s="1" t="n">
        <v>3</v>
      </c>
      <c r="C893" s="1" t="n">
        <v>114</v>
      </c>
      <c r="D893" s="1" t="s">
        <v>7977</v>
      </c>
      <c r="E893" s="1" t="n">
        <v>33</v>
      </c>
      <c r="F893" s="1" t="n">
        <v>59</v>
      </c>
      <c r="G893" s="1" t="n">
        <v>1316.43</v>
      </c>
      <c r="H893" s="4" t="n">
        <v>46106.6009367014</v>
      </c>
      <c r="I8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892BT772529311433591316.4346106.6009367014</v>
      </c>
      <c r="J893" s="1" t="n">
        <f aca="false">COUNTIF(I:I, $I893)</f>
        <v>1</v>
      </c>
      <c r="K893" s="1" t="str">
        <f aca="false">IF(ISNA(VLOOKUP(Table4[product_id], tblProducts[], tblProducts[product_name],FALSE() )), "Invalid", "Valid")</f>
        <v>Valid</v>
      </c>
      <c r="L893" s="5" t="str">
        <f aca="false">IF(ISNA(VLOOKUP(Table4[[#This Row],[warehouse_id]], tblwhouse[], tblwhouse[warehouse_name],FALSE() )), "Invalid", "Valid")</f>
        <v>Valid</v>
      </c>
    </row>
    <row r="894" customFormat="false" ht="15" hidden="false" customHeight="true" outlineLevel="0" collapsed="false">
      <c r="A894" s="1" t="n">
        <v>893</v>
      </c>
      <c r="B894" s="1" t="n">
        <v>3</v>
      </c>
      <c r="C894" s="1" t="n">
        <v>721</v>
      </c>
      <c r="D894" s="1" t="s">
        <v>7978</v>
      </c>
      <c r="E894" s="1" t="n">
        <v>29</v>
      </c>
      <c r="F894" s="1" t="n">
        <v>69</v>
      </c>
      <c r="G894" s="1" t="n">
        <v>417.55</v>
      </c>
      <c r="H894" s="4" t="n">
        <v>46174.6009367014</v>
      </c>
      <c r="I8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893BT44573237212969417.5546174.6009367014</v>
      </c>
      <c r="J894" s="1" t="n">
        <f aca="false">COUNTIF(I:I, $I894)</f>
        <v>1</v>
      </c>
      <c r="K894" s="1" t="str">
        <f aca="false">IF(ISNA(VLOOKUP(Table4[product_id], tblProducts[], tblProducts[product_name],FALSE() )), "Invalid", "Valid")</f>
        <v>Valid</v>
      </c>
      <c r="L894" s="5" t="str">
        <f aca="false">IF(ISNA(VLOOKUP(Table4[[#This Row],[warehouse_id]], tblwhouse[], tblwhouse[warehouse_name],FALSE() )), "Invalid", "Valid")</f>
        <v>Valid</v>
      </c>
    </row>
    <row r="895" customFormat="false" ht="15" hidden="false" customHeight="true" outlineLevel="0" collapsed="false">
      <c r="A895" s="1" t="n">
        <v>894</v>
      </c>
      <c r="B895" s="1" t="n">
        <v>2</v>
      </c>
      <c r="C895" s="1" t="n">
        <v>1891</v>
      </c>
      <c r="D895" s="1" t="s">
        <v>7979</v>
      </c>
      <c r="E895" s="1" t="n">
        <v>314</v>
      </c>
      <c r="F895" s="1" t="n">
        <v>38</v>
      </c>
      <c r="G895" s="1" t="n">
        <v>1140.19</v>
      </c>
      <c r="H895" s="4" t="n">
        <v>45901.6009367014</v>
      </c>
      <c r="I8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894BT70799321891314381140.1945901.6009367014</v>
      </c>
      <c r="J895" s="1" t="n">
        <f aca="false">COUNTIF(I:I, $I895)</f>
        <v>1</v>
      </c>
      <c r="K895" s="1" t="str">
        <f aca="false">IF(ISNA(VLOOKUP(Table4[product_id], tblProducts[], tblProducts[product_name],FALSE() )), "Invalid", "Valid")</f>
        <v>Valid</v>
      </c>
      <c r="L895" s="5" t="str">
        <f aca="false">IF(ISNA(VLOOKUP(Table4[[#This Row],[warehouse_id]], tblwhouse[], tblwhouse[warehouse_name],FALSE() )), "Invalid", "Valid")</f>
        <v>Valid</v>
      </c>
    </row>
    <row r="896" customFormat="false" ht="15" hidden="false" customHeight="true" outlineLevel="0" collapsed="false">
      <c r="A896" s="1" t="n">
        <v>895</v>
      </c>
      <c r="B896" s="1" t="n">
        <v>4</v>
      </c>
      <c r="C896" s="1" t="n">
        <v>1253</v>
      </c>
      <c r="D896" s="1" t="s">
        <v>7980</v>
      </c>
      <c r="E896" s="1" t="n">
        <v>450</v>
      </c>
      <c r="F896" s="1" t="n">
        <v>63</v>
      </c>
      <c r="G896" s="1" t="n">
        <v>1219.18</v>
      </c>
      <c r="H896" s="4" t="n">
        <v>46066.6009367014</v>
      </c>
      <c r="I8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895BT52778941253450631219.1846066.6009367014</v>
      </c>
      <c r="J896" s="1" t="n">
        <f aca="false">COUNTIF(I:I, $I896)</f>
        <v>1</v>
      </c>
      <c r="K896" s="1" t="str">
        <f aca="false">IF(ISNA(VLOOKUP(Table4[product_id], tblProducts[], tblProducts[product_name],FALSE() )), "Invalid", "Valid")</f>
        <v>Valid</v>
      </c>
      <c r="L896" s="5" t="str">
        <f aca="false">IF(ISNA(VLOOKUP(Table4[[#This Row],[warehouse_id]], tblwhouse[], tblwhouse[warehouse_name],FALSE() )), "Invalid", "Valid")</f>
        <v>Valid</v>
      </c>
    </row>
    <row r="897" customFormat="false" ht="15" hidden="false" customHeight="true" outlineLevel="0" collapsed="false">
      <c r="A897" s="1" t="n">
        <v>896</v>
      </c>
      <c r="B897" s="1" t="n">
        <v>4</v>
      </c>
      <c r="C897" s="1" t="n">
        <v>1165</v>
      </c>
      <c r="D897" s="1" t="s">
        <v>7981</v>
      </c>
      <c r="E897" s="1" t="n">
        <v>93</v>
      </c>
      <c r="F897" s="1" t="n">
        <v>35</v>
      </c>
      <c r="G897" s="1" t="n">
        <v>568.97</v>
      </c>
      <c r="H897" s="4" t="n">
        <v>46188.6009367014</v>
      </c>
      <c r="I8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896BT638016411659335568.9746188.6009367014</v>
      </c>
      <c r="J897" s="1" t="n">
        <f aca="false">COUNTIF(I:I, $I897)</f>
        <v>1</v>
      </c>
      <c r="K897" s="1" t="str">
        <f aca="false">IF(ISNA(VLOOKUP(Table4[product_id], tblProducts[], tblProducts[product_name],FALSE() )), "Invalid", "Valid")</f>
        <v>Valid</v>
      </c>
      <c r="L897" s="5" t="str">
        <f aca="false">IF(ISNA(VLOOKUP(Table4[[#This Row],[warehouse_id]], tblwhouse[], tblwhouse[warehouse_name],FALSE() )), "Invalid", "Valid")</f>
        <v>Valid</v>
      </c>
    </row>
    <row r="898" customFormat="false" ht="15" hidden="false" customHeight="true" outlineLevel="0" collapsed="false">
      <c r="A898" s="1" t="n">
        <v>897</v>
      </c>
      <c r="B898" s="1" t="n">
        <v>3</v>
      </c>
      <c r="C898" s="1" t="n">
        <v>1334</v>
      </c>
      <c r="D898" s="1" t="s">
        <v>7982</v>
      </c>
      <c r="E898" s="1" t="n">
        <v>335</v>
      </c>
      <c r="F898" s="1" t="n">
        <v>29</v>
      </c>
      <c r="G898" s="1" t="n">
        <v>454.04</v>
      </c>
      <c r="H898" s="4" t="n">
        <v>45962.6009367014</v>
      </c>
      <c r="I8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897BT2493503133433529454.0445962.6009367014</v>
      </c>
      <c r="J898" s="1" t="n">
        <f aca="false">COUNTIF(I:I, $I898)</f>
        <v>1</v>
      </c>
      <c r="K898" s="1" t="str">
        <f aca="false">IF(ISNA(VLOOKUP(Table4[product_id], tblProducts[], tblProducts[product_name],FALSE() )), "Invalid", "Valid")</f>
        <v>Valid</v>
      </c>
      <c r="L898" s="5" t="str">
        <f aca="false">IF(ISNA(VLOOKUP(Table4[[#This Row],[warehouse_id]], tblwhouse[], tblwhouse[warehouse_name],FALSE() )), "Invalid", "Valid")</f>
        <v>Valid</v>
      </c>
    </row>
    <row r="899" customFormat="false" ht="15" hidden="false" customHeight="true" outlineLevel="0" collapsed="false">
      <c r="A899" s="1" t="n">
        <v>898</v>
      </c>
      <c r="B899" s="1" t="n">
        <v>1</v>
      </c>
      <c r="C899" s="1" t="n">
        <v>2955</v>
      </c>
      <c r="D899" s="1" t="s">
        <v>7983</v>
      </c>
      <c r="E899" s="1" t="n">
        <v>241</v>
      </c>
      <c r="F899" s="1" t="n">
        <v>68</v>
      </c>
      <c r="G899" s="1" t="n">
        <v>114.21</v>
      </c>
      <c r="H899" s="4" t="n">
        <v>46221.6009367014</v>
      </c>
      <c r="I8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898BT7211721295524168114.2146221.6009367014</v>
      </c>
      <c r="J899" s="1" t="n">
        <f aca="false">COUNTIF(I:I, $I899)</f>
        <v>1</v>
      </c>
      <c r="K899" s="1" t="str">
        <f aca="false">IF(ISNA(VLOOKUP(Table4[product_id], tblProducts[], tblProducts[product_name],FALSE() )), "Invalid", "Valid")</f>
        <v>Valid</v>
      </c>
      <c r="L899" s="5" t="str">
        <f aca="false">IF(ISNA(VLOOKUP(Table4[[#This Row],[warehouse_id]], tblwhouse[], tblwhouse[warehouse_name],FALSE() )), "Invalid", "Valid")</f>
        <v>Valid</v>
      </c>
    </row>
    <row r="900" customFormat="false" ht="15" hidden="false" customHeight="true" outlineLevel="0" collapsed="false">
      <c r="A900" s="1" t="n">
        <v>899</v>
      </c>
      <c r="B900" s="1" t="n">
        <v>3</v>
      </c>
      <c r="C900" s="1" t="n">
        <v>725</v>
      </c>
      <c r="D900" s="1" t="s">
        <v>7984</v>
      </c>
      <c r="E900" s="1" t="n">
        <v>220</v>
      </c>
      <c r="F900" s="1" t="n">
        <v>66</v>
      </c>
      <c r="G900" s="1" t="n">
        <v>442.79</v>
      </c>
      <c r="H900" s="4" t="n">
        <v>46027.6009367014</v>
      </c>
      <c r="I9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899BT279286372522066442.7946027.6009367014</v>
      </c>
      <c r="J900" s="1" t="n">
        <f aca="false">COUNTIF(I:I, $I900)</f>
        <v>1</v>
      </c>
      <c r="K900" s="1" t="str">
        <f aca="false">IF(ISNA(VLOOKUP(Table4[product_id], tblProducts[], tblProducts[product_name],FALSE() )), "Invalid", "Valid")</f>
        <v>Valid</v>
      </c>
      <c r="L900" s="5" t="str">
        <f aca="false">IF(ISNA(VLOOKUP(Table4[[#This Row],[warehouse_id]], tblwhouse[], tblwhouse[warehouse_name],FALSE() )), "Invalid", "Valid")</f>
        <v>Valid</v>
      </c>
    </row>
    <row r="901" customFormat="false" ht="15" hidden="false" customHeight="true" outlineLevel="0" collapsed="false">
      <c r="A901" s="1" t="n">
        <v>900</v>
      </c>
      <c r="B901" s="1" t="n">
        <v>1</v>
      </c>
      <c r="C901" s="1" t="n">
        <v>2785</v>
      </c>
      <c r="D901" s="1" t="s">
        <v>7985</v>
      </c>
      <c r="E901" s="1" t="n">
        <v>181</v>
      </c>
      <c r="F901" s="1" t="n">
        <v>22</v>
      </c>
      <c r="G901" s="1" t="n">
        <v>519.79</v>
      </c>
      <c r="H901" s="4" t="n">
        <v>46120.6009367014</v>
      </c>
      <c r="I9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900BT1709701278518122519.7946120.6009367014</v>
      </c>
      <c r="J901" s="1" t="n">
        <f aca="false">COUNTIF(I:I, $I901)</f>
        <v>1</v>
      </c>
      <c r="K901" s="1" t="str">
        <f aca="false">IF(ISNA(VLOOKUP(Table4[product_id], tblProducts[], tblProducts[product_name],FALSE() )), "Invalid", "Valid")</f>
        <v>Valid</v>
      </c>
      <c r="L901" s="5" t="str">
        <f aca="false">IF(ISNA(VLOOKUP(Table4[[#This Row],[warehouse_id]], tblwhouse[], tblwhouse[warehouse_name],FALSE() )), "Invalid", "Valid")</f>
        <v>Valid</v>
      </c>
    </row>
    <row r="902" customFormat="false" ht="15" hidden="false" customHeight="true" outlineLevel="0" collapsed="false">
      <c r="A902" s="1" t="n">
        <v>901</v>
      </c>
      <c r="B902" s="1" t="n">
        <v>2</v>
      </c>
      <c r="C902" s="1" t="n">
        <v>649</v>
      </c>
      <c r="D902" s="1" t="s">
        <v>7986</v>
      </c>
      <c r="E902" s="1" t="n">
        <v>10</v>
      </c>
      <c r="F902" s="1" t="n">
        <v>150</v>
      </c>
      <c r="G902" s="1" t="n">
        <v>966.87</v>
      </c>
      <c r="H902" s="4" t="n">
        <v>45962.6009367014</v>
      </c>
      <c r="I9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901BT197891264910150966.8745962.6009367014</v>
      </c>
      <c r="J902" s="1" t="n">
        <f aca="false">COUNTIF(I:I, $I902)</f>
        <v>1</v>
      </c>
      <c r="K902" s="1" t="str">
        <f aca="false">IF(ISNA(VLOOKUP(Table4[product_id], tblProducts[], tblProducts[product_name],FALSE() )), "Invalid", "Valid")</f>
        <v>Valid</v>
      </c>
      <c r="L902" s="5" t="str">
        <f aca="false">IF(ISNA(VLOOKUP(Table4[[#This Row],[warehouse_id]], tblwhouse[], tblwhouse[warehouse_name],FALSE() )), "Invalid", "Valid")</f>
        <v>Valid</v>
      </c>
    </row>
    <row r="903" customFormat="false" ht="15" hidden="false" customHeight="true" outlineLevel="0" collapsed="false">
      <c r="A903" s="1" t="n">
        <v>902</v>
      </c>
      <c r="B903" s="1" t="n">
        <v>1</v>
      </c>
      <c r="C903" s="1" t="n">
        <v>1322</v>
      </c>
      <c r="D903" s="1" t="s">
        <v>7987</v>
      </c>
      <c r="E903" s="1" t="n">
        <v>0</v>
      </c>
      <c r="F903" s="1" t="n">
        <v>0</v>
      </c>
      <c r="G903" s="1" t="n">
        <v>1082.83</v>
      </c>
      <c r="H903" s="4" t="n">
        <v>46160.6009367014</v>
      </c>
      <c r="I9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902BT85535711322001082.8346160.6009367014</v>
      </c>
      <c r="J903" s="1" t="n">
        <f aca="false">COUNTIF(I:I, $I903)</f>
        <v>1</v>
      </c>
      <c r="K903" s="1" t="str">
        <f aca="false">IF(ISNA(VLOOKUP(Table4[product_id], tblProducts[], tblProducts[product_name],FALSE() )), "Invalid", "Valid")</f>
        <v>Valid</v>
      </c>
      <c r="L903" s="5" t="str">
        <f aca="false">IF(ISNA(VLOOKUP(Table4[[#This Row],[warehouse_id]], tblwhouse[], tblwhouse[warehouse_name],FALSE() )), "Invalid", "Valid")</f>
        <v>Valid</v>
      </c>
    </row>
    <row r="904" customFormat="false" ht="15" hidden="false" customHeight="true" outlineLevel="0" collapsed="false">
      <c r="A904" s="1" t="n">
        <v>903</v>
      </c>
      <c r="B904" s="1" t="n">
        <v>2</v>
      </c>
      <c r="C904" s="1" t="n">
        <v>669</v>
      </c>
      <c r="D904" s="1" t="s">
        <v>7988</v>
      </c>
      <c r="E904" s="1" t="n">
        <v>409</v>
      </c>
      <c r="F904" s="1" t="n">
        <v>28</v>
      </c>
      <c r="G904" s="1" t="n">
        <v>1365.34</v>
      </c>
      <c r="H904" s="4" t="n">
        <v>45938.6009367014</v>
      </c>
      <c r="I9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903BT3823462669409281365.3445938.6009367014</v>
      </c>
      <c r="J904" s="1" t="n">
        <f aca="false">COUNTIF(I:I, $I904)</f>
        <v>1</v>
      </c>
      <c r="K904" s="1" t="str">
        <f aca="false">IF(ISNA(VLOOKUP(Table4[product_id], tblProducts[], tblProducts[product_name],FALSE() )), "Invalid", "Valid")</f>
        <v>Valid</v>
      </c>
      <c r="L904" s="5" t="str">
        <f aca="false">IF(ISNA(VLOOKUP(Table4[[#This Row],[warehouse_id]], tblwhouse[], tblwhouse[warehouse_name],FALSE() )), "Invalid", "Valid")</f>
        <v>Valid</v>
      </c>
    </row>
    <row r="905" customFormat="false" ht="15" hidden="false" customHeight="true" outlineLevel="0" collapsed="false">
      <c r="A905" s="1" t="n">
        <v>904</v>
      </c>
      <c r="B905" s="1" t="n">
        <v>1</v>
      </c>
      <c r="C905" s="1" t="n">
        <v>1236</v>
      </c>
      <c r="D905" s="1" t="s">
        <v>7989</v>
      </c>
      <c r="E905" s="1" t="n">
        <v>204</v>
      </c>
      <c r="F905" s="1" t="n">
        <v>29</v>
      </c>
      <c r="G905" s="1" t="n">
        <v>505.02</v>
      </c>
      <c r="H905" s="4" t="n">
        <v>46028.6009367014</v>
      </c>
      <c r="I9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904BT3283801123620429505.0246028.6009367014</v>
      </c>
      <c r="J905" s="1" t="n">
        <f aca="false">COUNTIF(I:I, $I905)</f>
        <v>1</v>
      </c>
      <c r="K905" s="1" t="str">
        <f aca="false">IF(ISNA(VLOOKUP(Table4[product_id], tblProducts[], tblProducts[product_name],FALSE() )), "Invalid", "Valid")</f>
        <v>Valid</v>
      </c>
      <c r="L905" s="5" t="str">
        <f aca="false">IF(ISNA(VLOOKUP(Table4[[#This Row],[warehouse_id]], tblwhouse[], tblwhouse[warehouse_name],FALSE() )), "Invalid", "Valid")</f>
        <v>Valid</v>
      </c>
    </row>
    <row r="906" customFormat="false" ht="15" hidden="false" customHeight="true" outlineLevel="0" collapsed="false">
      <c r="A906" s="1" t="n">
        <v>905</v>
      </c>
      <c r="B906" s="1" t="n">
        <v>4</v>
      </c>
      <c r="C906" s="1" t="n">
        <v>1501</v>
      </c>
      <c r="D906" s="1" t="s">
        <v>7990</v>
      </c>
      <c r="E906" s="1" t="n">
        <v>127</v>
      </c>
      <c r="F906" s="1" t="n">
        <v>39</v>
      </c>
      <c r="G906" s="1" t="n">
        <v>1271.15</v>
      </c>
      <c r="H906" s="4" t="n">
        <v>45984.6009367014</v>
      </c>
      <c r="I9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905BT38346941501127391271.1545984.6009367014</v>
      </c>
      <c r="J906" s="1" t="n">
        <f aca="false">COUNTIF(I:I, $I906)</f>
        <v>1</v>
      </c>
      <c r="K906" s="1" t="str">
        <f aca="false">IF(ISNA(VLOOKUP(Table4[product_id], tblProducts[], tblProducts[product_name],FALSE() )), "Invalid", "Valid")</f>
        <v>Valid</v>
      </c>
      <c r="L906" s="5" t="str">
        <f aca="false">IF(ISNA(VLOOKUP(Table4[[#This Row],[warehouse_id]], tblwhouse[], tblwhouse[warehouse_name],FALSE() )), "Invalid", "Valid")</f>
        <v>Valid</v>
      </c>
    </row>
    <row r="907" customFormat="false" ht="15" hidden="false" customHeight="true" outlineLevel="0" collapsed="false">
      <c r="A907" s="1" t="n">
        <v>906</v>
      </c>
      <c r="B907" s="1" t="n">
        <v>2</v>
      </c>
      <c r="C907" s="1" t="n">
        <v>37</v>
      </c>
      <c r="D907" s="1" t="s">
        <v>7991</v>
      </c>
      <c r="E907" s="1" t="n">
        <v>356</v>
      </c>
      <c r="F907" s="1" t="n">
        <v>72</v>
      </c>
      <c r="G907" s="1" t="n">
        <v>954.12</v>
      </c>
      <c r="H907" s="4" t="n">
        <v>46191.6009367014</v>
      </c>
      <c r="I9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906BT78580323735672954.1246191.6009367014</v>
      </c>
      <c r="J907" s="1" t="n">
        <f aca="false">COUNTIF(I:I, $I907)</f>
        <v>1</v>
      </c>
      <c r="K907" s="1" t="str">
        <f aca="false">IF(ISNA(VLOOKUP(Table4[product_id], tblProducts[], tblProducts[product_name],FALSE() )), "Invalid", "Valid")</f>
        <v>Valid</v>
      </c>
      <c r="L907" s="5" t="str">
        <f aca="false">IF(ISNA(VLOOKUP(Table4[[#This Row],[warehouse_id]], tblwhouse[], tblwhouse[warehouse_name],FALSE() )), "Invalid", "Valid")</f>
        <v>Valid</v>
      </c>
    </row>
    <row r="908" customFormat="false" ht="15" hidden="false" customHeight="true" outlineLevel="0" collapsed="false">
      <c r="A908" s="1" t="n">
        <v>907</v>
      </c>
      <c r="B908" s="1" t="n">
        <v>3</v>
      </c>
      <c r="C908" s="1" t="n">
        <v>19</v>
      </c>
      <c r="D908" s="1" t="s">
        <v>7992</v>
      </c>
      <c r="E908" s="1" t="n">
        <v>6</v>
      </c>
      <c r="F908" s="1" t="n">
        <v>24</v>
      </c>
      <c r="G908" s="1" t="n">
        <v>49.89</v>
      </c>
      <c r="H908" s="4" t="n">
        <v>46079.6009367014</v>
      </c>
      <c r="I9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907BT97350431962449.8946079.6009367014</v>
      </c>
      <c r="J908" s="1" t="n">
        <f aca="false">COUNTIF(I:I, $I908)</f>
        <v>1</v>
      </c>
      <c r="K908" s="1" t="str">
        <f aca="false">IF(ISNA(VLOOKUP(Table4[product_id], tblProducts[], tblProducts[product_name],FALSE() )), "Invalid", "Valid")</f>
        <v>Valid</v>
      </c>
      <c r="L908" s="5" t="str">
        <f aca="false">IF(ISNA(VLOOKUP(Table4[[#This Row],[warehouse_id]], tblwhouse[], tblwhouse[warehouse_name],FALSE() )), "Invalid", "Valid")</f>
        <v>Valid</v>
      </c>
    </row>
    <row r="909" customFormat="false" ht="15" hidden="false" customHeight="true" outlineLevel="0" collapsed="false">
      <c r="A909" s="1" t="n">
        <v>908</v>
      </c>
      <c r="B909" s="1" t="n">
        <v>4</v>
      </c>
      <c r="C909" s="1" t="n">
        <v>770</v>
      </c>
      <c r="D909" s="1" t="s">
        <v>7993</v>
      </c>
      <c r="E909" s="1" t="n">
        <v>60</v>
      </c>
      <c r="F909" s="1" t="n">
        <v>58</v>
      </c>
      <c r="G909" s="1" t="n">
        <v>1469.59</v>
      </c>
      <c r="H909" s="4" t="n">
        <v>45956.6009367014</v>
      </c>
      <c r="I9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908BT787545477060581469.5945956.6009367014</v>
      </c>
      <c r="J909" s="1" t="n">
        <f aca="false">COUNTIF(I:I, $I909)</f>
        <v>1</v>
      </c>
      <c r="K909" s="1" t="str">
        <f aca="false">IF(ISNA(VLOOKUP(Table4[product_id], tblProducts[], tblProducts[product_name],FALSE() )), "Invalid", "Valid")</f>
        <v>Valid</v>
      </c>
      <c r="L909" s="5" t="str">
        <f aca="false">IF(ISNA(VLOOKUP(Table4[[#This Row],[warehouse_id]], tblwhouse[], tblwhouse[warehouse_name],FALSE() )), "Invalid", "Valid")</f>
        <v>Valid</v>
      </c>
    </row>
    <row r="910" customFormat="false" ht="15" hidden="false" customHeight="true" outlineLevel="0" collapsed="false">
      <c r="A910" s="1" t="n">
        <v>909</v>
      </c>
      <c r="B910" s="1" t="n">
        <v>4</v>
      </c>
      <c r="C910" s="1" t="n">
        <v>2149</v>
      </c>
      <c r="D910" s="1" t="s">
        <v>7994</v>
      </c>
      <c r="E910" s="1" t="n">
        <v>274</v>
      </c>
      <c r="F910" s="1" t="n">
        <v>28</v>
      </c>
      <c r="G910" s="1" t="n">
        <v>980.18</v>
      </c>
      <c r="H910" s="4" t="n">
        <v>45861.6009367014</v>
      </c>
      <c r="I9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909BT9642914214927428980.1845861.6009367014</v>
      </c>
      <c r="J910" s="1" t="n">
        <f aca="false">COUNTIF(I:I, $I910)</f>
        <v>1</v>
      </c>
      <c r="K910" s="1" t="str">
        <f aca="false">IF(ISNA(VLOOKUP(Table4[product_id], tblProducts[], tblProducts[product_name],FALSE() )), "Invalid", "Valid")</f>
        <v>Valid</v>
      </c>
      <c r="L910" s="5" t="str">
        <f aca="false">IF(ISNA(VLOOKUP(Table4[[#This Row],[warehouse_id]], tblwhouse[], tblwhouse[warehouse_name],FALSE() )), "Invalid", "Valid")</f>
        <v>Valid</v>
      </c>
    </row>
    <row r="911" customFormat="false" ht="15" hidden="false" customHeight="true" outlineLevel="0" collapsed="false">
      <c r="A911" s="1" t="n">
        <v>910</v>
      </c>
      <c r="B911" s="1" t="n">
        <v>2</v>
      </c>
      <c r="C911" s="1" t="n">
        <v>2645</v>
      </c>
      <c r="D911" s="1" t="s">
        <v>7995</v>
      </c>
      <c r="E911" s="1" t="n">
        <v>168</v>
      </c>
      <c r="F911" s="1" t="n">
        <v>76</v>
      </c>
      <c r="G911" s="1" t="n">
        <v>398.58</v>
      </c>
      <c r="H911" s="4" t="n">
        <v>46033.6009367014</v>
      </c>
      <c r="I9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910BT9280342264516876398.5846033.6009367014</v>
      </c>
      <c r="J911" s="1" t="n">
        <f aca="false">COUNTIF(I:I, $I911)</f>
        <v>1</v>
      </c>
      <c r="K911" s="1" t="str">
        <f aca="false">IF(ISNA(VLOOKUP(Table4[product_id], tblProducts[], tblProducts[product_name],FALSE() )), "Invalid", "Valid")</f>
        <v>Valid</v>
      </c>
      <c r="L911" s="5" t="str">
        <f aca="false">IF(ISNA(VLOOKUP(Table4[[#This Row],[warehouse_id]], tblwhouse[], tblwhouse[warehouse_name],FALSE() )), "Invalid", "Valid")</f>
        <v>Valid</v>
      </c>
    </row>
    <row r="912" customFormat="false" ht="15" hidden="false" customHeight="true" outlineLevel="0" collapsed="false">
      <c r="A912" s="1" t="n">
        <v>911</v>
      </c>
      <c r="B912" s="1" t="n">
        <v>2</v>
      </c>
      <c r="C912" s="1" t="n">
        <v>1656</v>
      </c>
      <c r="D912" s="1" t="s">
        <v>7996</v>
      </c>
      <c r="E912" s="1" t="n">
        <v>69</v>
      </c>
      <c r="F912" s="1" t="n">
        <v>21</v>
      </c>
      <c r="G912" s="1" t="n">
        <v>945.5</v>
      </c>
      <c r="H912" s="4" t="n">
        <v>46081.6009367014</v>
      </c>
      <c r="I9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911BT401778216566921945.546081.6009367014</v>
      </c>
      <c r="J912" s="1" t="n">
        <f aca="false">COUNTIF(I:I, $I912)</f>
        <v>1</v>
      </c>
      <c r="K912" s="1" t="str">
        <f aca="false">IF(ISNA(VLOOKUP(Table4[product_id], tblProducts[], tblProducts[product_name],FALSE() )), "Invalid", "Valid")</f>
        <v>Valid</v>
      </c>
      <c r="L912" s="5" t="str">
        <f aca="false">IF(ISNA(VLOOKUP(Table4[[#This Row],[warehouse_id]], tblwhouse[], tblwhouse[warehouse_name],FALSE() )), "Invalid", "Valid")</f>
        <v>Valid</v>
      </c>
    </row>
    <row r="913" customFormat="false" ht="15" hidden="false" customHeight="true" outlineLevel="0" collapsed="false">
      <c r="A913" s="1" t="n">
        <v>912</v>
      </c>
      <c r="B913" s="1" t="n">
        <v>3</v>
      </c>
      <c r="C913" s="1" t="n">
        <v>1650</v>
      </c>
      <c r="D913" s="1" t="s">
        <v>7997</v>
      </c>
      <c r="E913" s="1" t="n">
        <v>165</v>
      </c>
      <c r="F913" s="1" t="n">
        <v>76</v>
      </c>
      <c r="G913" s="1" t="n">
        <v>283.56</v>
      </c>
      <c r="H913" s="4" t="n">
        <v>45867.6009367014</v>
      </c>
      <c r="I9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912BT2628753165016576283.5645867.6009367014</v>
      </c>
      <c r="J913" s="1" t="n">
        <f aca="false">COUNTIF(I:I, $I913)</f>
        <v>1</v>
      </c>
      <c r="K913" s="1" t="str">
        <f aca="false">IF(ISNA(VLOOKUP(Table4[product_id], tblProducts[], tblProducts[product_name],FALSE() )), "Invalid", "Valid")</f>
        <v>Valid</v>
      </c>
      <c r="L913" s="5" t="str">
        <f aca="false">IF(ISNA(VLOOKUP(Table4[[#This Row],[warehouse_id]], tblwhouse[], tblwhouse[warehouse_name],FALSE() )), "Invalid", "Valid")</f>
        <v>Valid</v>
      </c>
    </row>
    <row r="914" customFormat="false" ht="15" hidden="false" customHeight="true" outlineLevel="0" collapsed="false">
      <c r="A914" s="1" t="n">
        <v>913</v>
      </c>
      <c r="B914" s="1" t="n">
        <v>4</v>
      </c>
      <c r="C914" s="1" t="n">
        <v>2778</v>
      </c>
      <c r="D914" s="1" t="s">
        <v>7998</v>
      </c>
      <c r="E914" s="1" t="n">
        <v>100</v>
      </c>
      <c r="F914" s="1" t="n">
        <v>46</v>
      </c>
      <c r="G914" s="1" t="n">
        <v>1464.84</v>
      </c>
      <c r="H914" s="4" t="n">
        <v>46173.6009367014</v>
      </c>
      <c r="I9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913BT74993642778100461464.8446173.6009367014</v>
      </c>
      <c r="J914" s="1" t="n">
        <f aca="false">COUNTIF(I:I, $I914)</f>
        <v>1</v>
      </c>
      <c r="K914" s="1" t="str">
        <f aca="false">IF(ISNA(VLOOKUP(Table4[product_id], tblProducts[], tblProducts[product_name],FALSE() )), "Invalid", "Valid")</f>
        <v>Valid</v>
      </c>
      <c r="L914" s="5" t="str">
        <f aca="false">IF(ISNA(VLOOKUP(Table4[[#This Row],[warehouse_id]], tblwhouse[], tblwhouse[warehouse_name],FALSE() )), "Invalid", "Valid")</f>
        <v>Valid</v>
      </c>
    </row>
    <row r="915" customFormat="false" ht="15" hidden="false" customHeight="true" outlineLevel="0" collapsed="false">
      <c r="A915" s="1" t="n">
        <v>914</v>
      </c>
      <c r="B915" s="1" t="n">
        <v>2</v>
      </c>
      <c r="C915" s="1" t="n">
        <v>2572</v>
      </c>
      <c r="D915" s="1" t="s">
        <v>7999</v>
      </c>
      <c r="E915" s="1" t="n">
        <v>221</v>
      </c>
      <c r="F915" s="1" t="n">
        <v>41</v>
      </c>
      <c r="G915" s="1" t="n">
        <v>1244.46</v>
      </c>
      <c r="H915" s="4" t="n">
        <v>45874.6009367014</v>
      </c>
      <c r="I9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914BT45763822572221411244.4645874.6009367014</v>
      </c>
      <c r="J915" s="1" t="n">
        <f aca="false">COUNTIF(I:I, $I915)</f>
        <v>1</v>
      </c>
      <c r="K915" s="1" t="str">
        <f aca="false">IF(ISNA(VLOOKUP(Table4[product_id], tblProducts[], tblProducts[product_name],FALSE() )), "Invalid", "Valid")</f>
        <v>Valid</v>
      </c>
      <c r="L915" s="5" t="str">
        <f aca="false">IF(ISNA(VLOOKUP(Table4[[#This Row],[warehouse_id]], tblwhouse[], tblwhouse[warehouse_name],FALSE() )), "Invalid", "Valid")</f>
        <v>Valid</v>
      </c>
    </row>
    <row r="916" customFormat="false" ht="15" hidden="false" customHeight="true" outlineLevel="0" collapsed="false">
      <c r="A916" s="1" t="n">
        <v>915</v>
      </c>
      <c r="B916" s="1" t="n">
        <v>2</v>
      </c>
      <c r="C916" s="1" t="n">
        <v>861</v>
      </c>
      <c r="D916" s="1" t="s">
        <v>8000</v>
      </c>
      <c r="E916" s="1" t="n">
        <v>301</v>
      </c>
      <c r="F916" s="1" t="n">
        <v>24</v>
      </c>
      <c r="G916" s="1" t="n">
        <v>1429.28</v>
      </c>
      <c r="H916" s="4" t="n">
        <v>46034.6009367014</v>
      </c>
      <c r="I9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915BT9117242861301241429.2846034.6009367014</v>
      </c>
      <c r="J916" s="1" t="n">
        <f aca="false">COUNTIF(I:I, $I916)</f>
        <v>1</v>
      </c>
      <c r="K916" s="1" t="str">
        <f aca="false">IF(ISNA(VLOOKUP(Table4[product_id], tblProducts[], tblProducts[product_name],FALSE() )), "Invalid", "Valid")</f>
        <v>Valid</v>
      </c>
      <c r="L916" s="5" t="str">
        <f aca="false">IF(ISNA(VLOOKUP(Table4[[#This Row],[warehouse_id]], tblwhouse[], tblwhouse[warehouse_name],FALSE() )), "Invalid", "Valid")</f>
        <v>Valid</v>
      </c>
    </row>
    <row r="917" customFormat="false" ht="15" hidden="false" customHeight="true" outlineLevel="0" collapsed="false">
      <c r="A917" s="1" t="n">
        <v>916</v>
      </c>
      <c r="B917" s="1" t="n">
        <v>4</v>
      </c>
      <c r="C917" s="1" t="n">
        <v>1235</v>
      </c>
      <c r="D917" s="1" t="s">
        <v>8001</v>
      </c>
      <c r="E917" s="1" t="n">
        <v>296</v>
      </c>
      <c r="F917" s="1" t="n">
        <v>44</v>
      </c>
      <c r="G917" s="1" t="n">
        <v>72.84</v>
      </c>
      <c r="H917" s="4" t="n">
        <v>46092.6009367014</v>
      </c>
      <c r="I9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916BT614863412352964472.8446092.6009367014</v>
      </c>
      <c r="J917" s="1" t="n">
        <f aca="false">COUNTIF(I:I, $I917)</f>
        <v>1</v>
      </c>
      <c r="K917" s="1" t="str">
        <f aca="false">IF(ISNA(VLOOKUP(Table4[product_id], tblProducts[], tblProducts[product_name],FALSE() )), "Invalid", "Valid")</f>
        <v>Valid</v>
      </c>
      <c r="L917" s="5" t="str">
        <f aca="false">IF(ISNA(VLOOKUP(Table4[[#This Row],[warehouse_id]], tblwhouse[], tblwhouse[warehouse_name],FALSE() )), "Invalid", "Valid")</f>
        <v>Valid</v>
      </c>
    </row>
    <row r="918" customFormat="false" ht="15" hidden="false" customHeight="true" outlineLevel="0" collapsed="false">
      <c r="A918" s="1" t="n">
        <v>917</v>
      </c>
      <c r="B918" s="1" t="n">
        <v>4</v>
      </c>
      <c r="C918" s="1" t="n">
        <v>1632</v>
      </c>
      <c r="D918" s="1" t="s">
        <v>8002</v>
      </c>
      <c r="E918" s="1" t="n">
        <v>76</v>
      </c>
      <c r="F918" s="1" t="n">
        <v>47</v>
      </c>
      <c r="G918" s="1" t="n">
        <v>224.28</v>
      </c>
      <c r="H918" s="4" t="n">
        <v>46203.6009367014</v>
      </c>
      <c r="I9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917BT290920416327647224.2846203.6009367014</v>
      </c>
      <c r="J918" s="1" t="n">
        <f aca="false">COUNTIF(I:I, $I918)</f>
        <v>1</v>
      </c>
      <c r="K918" s="1" t="str">
        <f aca="false">IF(ISNA(VLOOKUP(Table4[product_id], tblProducts[], tblProducts[product_name],FALSE() )), "Invalid", "Valid")</f>
        <v>Valid</v>
      </c>
      <c r="L918" s="5" t="str">
        <f aca="false">IF(ISNA(VLOOKUP(Table4[[#This Row],[warehouse_id]], tblwhouse[], tblwhouse[warehouse_name],FALSE() )), "Invalid", "Valid")</f>
        <v>Valid</v>
      </c>
    </row>
    <row r="919" customFormat="false" ht="15" hidden="false" customHeight="true" outlineLevel="0" collapsed="false">
      <c r="A919" s="1" t="n">
        <v>918</v>
      </c>
      <c r="B919" s="1" t="n">
        <v>1</v>
      </c>
      <c r="C919" s="1" t="n">
        <v>1294</v>
      </c>
      <c r="D919" s="1" t="s">
        <v>8003</v>
      </c>
      <c r="E919" s="1" t="n">
        <v>404</v>
      </c>
      <c r="F919" s="1" t="n">
        <v>41</v>
      </c>
      <c r="G919" s="1" t="n">
        <v>794.55</v>
      </c>
      <c r="H919" s="4" t="n">
        <v>46164.6009367014</v>
      </c>
      <c r="I9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918BT2165091129440441794.5546164.6009367014</v>
      </c>
      <c r="J919" s="1" t="n">
        <f aca="false">COUNTIF(I:I, $I919)</f>
        <v>1</v>
      </c>
      <c r="K919" s="1" t="str">
        <f aca="false">IF(ISNA(VLOOKUP(Table4[product_id], tblProducts[], tblProducts[product_name],FALSE() )), "Invalid", "Valid")</f>
        <v>Valid</v>
      </c>
      <c r="L919" s="5" t="str">
        <f aca="false">IF(ISNA(VLOOKUP(Table4[[#This Row],[warehouse_id]], tblwhouse[], tblwhouse[warehouse_name],FALSE() )), "Invalid", "Valid")</f>
        <v>Valid</v>
      </c>
    </row>
    <row r="920" customFormat="false" ht="15" hidden="false" customHeight="true" outlineLevel="0" collapsed="false">
      <c r="A920" s="1" t="n">
        <v>919</v>
      </c>
      <c r="B920" s="1" t="n">
        <v>3</v>
      </c>
      <c r="C920" s="1" t="n">
        <v>465</v>
      </c>
      <c r="D920" s="1" t="s">
        <v>8004</v>
      </c>
      <c r="E920" s="1" t="n">
        <v>288</v>
      </c>
      <c r="F920" s="1" t="n">
        <v>36</v>
      </c>
      <c r="G920" s="1" t="n">
        <v>483.08</v>
      </c>
      <c r="H920" s="4" t="n">
        <v>45866.6009367014</v>
      </c>
      <c r="I9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919BT684362346528836483.0845866.6009367014</v>
      </c>
      <c r="J920" s="1" t="n">
        <f aca="false">COUNTIF(I:I, $I920)</f>
        <v>1</v>
      </c>
      <c r="K920" s="1" t="str">
        <f aca="false">IF(ISNA(VLOOKUP(Table4[product_id], tblProducts[], tblProducts[product_name],FALSE() )), "Invalid", "Valid")</f>
        <v>Valid</v>
      </c>
      <c r="L920" s="5" t="str">
        <f aca="false">IF(ISNA(VLOOKUP(Table4[[#This Row],[warehouse_id]], tblwhouse[], tblwhouse[warehouse_name],FALSE() )), "Invalid", "Valid")</f>
        <v>Valid</v>
      </c>
    </row>
    <row r="921" customFormat="false" ht="15" hidden="false" customHeight="true" outlineLevel="0" collapsed="false">
      <c r="A921" s="1" t="n">
        <v>920</v>
      </c>
      <c r="B921" s="1" t="n">
        <v>3</v>
      </c>
      <c r="C921" s="1" t="n">
        <v>1130</v>
      </c>
      <c r="D921" s="1" t="s">
        <v>8005</v>
      </c>
      <c r="E921" s="1" t="n">
        <v>317</v>
      </c>
      <c r="F921" s="1" t="n">
        <v>71</v>
      </c>
      <c r="G921" s="1" t="n">
        <v>880.54</v>
      </c>
      <c r="H921" s="4" t="n">
        <v>46024.6009367014</v>
      </c>
      <c r="I9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920BT8107293113031771880.5446024.6009367014</v>
      </c>
      <c r="J921" s="1" t="n">
        <f aca="false">COUNTIF(I:I, $I921)</f>
        <v>1</v>
      </c>
      <c r="K921" s="1" t="str">
        <f aca="false">IF(ISNA(VLOOKUP(Table4[product_id], tblProducts[], tblProducts[product_name],FALSE() )), "Invalid", "Valid")</f>
        <v>Valid</v>
      </c>
      <c r="L921" s="5" t="str">
        <f aca="false">IF(ISNA(VLOOKUP(Table4[[#This Row],[warehouse_id]], tblwhouse[], tblwhouse[warehouse_name],FALSE() )), "Invalid", "Valid")</f>
        <v>Valid</v>
      </c>
    </row>
    <row r="922" customFormat="false" ht="15" hidden="false" customHeight="true" outlineLevel="0" collapsed="false">
      <c r="A922" s="1" t="n">
        <v>921</v>
      </c>
      <c r="B922" s="1" t="n">
        <v>3</v>
      </c>
      <c r="C922" s="1" t="n">
        <v>2793</v>
      </c>
      <c r="D922" s="1" t="s">
        <v>8006</v>
      </c>
      <c r="E922" s="1" t="n">
        <v>82</v>
      </c>
      <c r="F922" s="1" t="n">
        <v>61</v>
      </c>
      <c r="G922" s="1" t="n">
        <v>1100.58</v>
      </c>
      <c r="H922" s="4" t="n">
        <v>46184.6009367014</v>
      </c>
      <c r="I9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921BT3376853279382611100.5846184.6009367014</v>
      </c>
      <c r="J922" s="1" t="n">
        <f aca="false">COUNTIF(I:I, $I922)</f>
        <v>1</v>
      </c>
      <c r="K922" s="1" t="str">
        <f aca="false">IF(ISNA(VLOOKUP(Table4[product_id], tblProducts[], tblProducts[product_name],FALSE() )), "Invalid", "Valid")</f>
        <v>Valid</v>
      </c>
      <c r="L922" s="5" t="str">
        <f aca="false">IF(ISNA(VLOOKUP(Table4[[#This Row],[warehouse_id]], tblwhouse[], tblwhouse[warehouse_name],FALSE() )), "Invalid", "Valid")</f>
        <v>Valid</v>
      </c>
    </row>
    <row r="923" customFormat="false" ht="15" hidden="false" customHeight="true" outlineLevel="0" collapsed="false">
      <c r="A923" s="1" t="n">
        <v>922</v>
      </c>
      <c r="B923" s="1" t="n">
        <v>1</v>
      </c>
      <c r="C923" s="1" t="n">
        <v>408</v>
      </c>
      <c r="D923" s="1" t="s">
        <v>8007</v>
      </c>
      <c r="E923" s="1" t="n">
        <v>47</v>
      </c>
      <c r="F923" s="1" t="n">
        <v>42</v>
      </c>
      <c r="G923" s="1" t="n">
        <v>851.08</v>
      </c>
      <c r="H923" s="4" t="n">
        <v>46145.6009367014</v>
      </c>
      <c r="I9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922BT58844914084742851.0846145.6009367014</v>
      </c>
      <c r="J923" s="1" t="n">
        <f aca="false">COUNTIF(I:I, $I923)</f>
        <v>1</v>
      </c>
      <c r="K923" s="1" t="str">
        <f aca="false">IF(ISNA(VLOOKUP(Table4[product_id], tblProducts[], tblProducts[product_name],FALSE() )), "Invalid", "Valid")</f>
        <v>Valid</v>
      </c>
      <c r="L923" s="5" t="str">
        <f aca="false">IF(ISNA(VLOOKUP(Table4[[#This Row],[warehouse_id]], tblwhouse[], tblwhouse[warehouse_name],FALSE() )), "Invalid", "Valid")</f>
        <v>Valid</v>
      </c>
    </row>
    <row r="924" customFormat="false" ht="15" hidden="false" customHeight="true" outlineLevel="0" collapsed="false">
      <c r="A924" s="1" t="n">
        <v>923</v>
      </c>
      <c r="B924" s="1" t="n">
        <v>2</v>
      </c>
      <c r="C924" s="1" t="n">
        <v>2898</v>
      </c>
      <c r="D924" s="1" t="s">
        <v>8008</v>
      </c>
      <c r="E924" s="1" t="n">
        <v>290</v>
      </c>
      <c r="F924" s="1" t="n">
        <v>67</v>
      </c>
      <c r="G924" s="1" t="n">
        <v>750.23</v>
      </c>
      <c r="H924" s="4" t="n">
        <v>45995.6009367014</v>
      </c>
      <c r="I9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923BT2426732289829067750.2345995.6009367014</v>
      </c>
      <c r="J924" s="1" t="n">
        <f aca="false">COUNTIF(I:I, $I924)</f>
        <v>1</v>
      </c>
      <c r="K924" s="1" t="str">
        <f aca="false">IF(ISNA(VLOOKUP(Table4[product_id], tblProducts[], tblProducts[product_name],FALSE() )), "Invalid", "Valid")</f>
        <v>Valid</v>
      </c>
      <c r="L924" s="5" t="str">
        <f aca="false">IF(ISNA(VLOOKUP(Table4[[#This Row],[warehouse_id]], tblwhouse[], tblwhouse[warehouse_name],FALSE() )), "Invalid", "Valid")</f>
        <v>Valid</v>
      </c>
    </row>
    <row r="925" customFormat="false" ht="15" hidden="false" customHeight="true" outlineLevel="0" collapsed="false">
      <c r="A925" s="1" t="n">
        <v>924</v>
      </c>
      <c r="B925" s="1" t="n">
        <v>4</v>
      </c>
      <c r="C925" s="1" t="n">
        <v>1859</v>
      </c>
      <c r="D925" s="1" t="s">
        <v>8009</v>
      </c>
      <c r="E925" s="1" t="n">
        <v>146</v>
      </c>
      <c r="F925" s="1" t="n">
        <v>39</v>
      </c>
      <c r="G925" s="1" t="n">
        <v>831.25</v>
      </c>
      <c r="H925" s="4" t="n">
        <v>45917.6009367014</v>
      </c>
      <c r="I9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924BT9062654185914639831.2545917.6009367014</v>
      </c>
      <c r="J925" s="1" t="n">
        <f aca="false">COUNTIF(I:I, $I925)</f>
        <v>1</v>
      </c>
      <c r="K925" s="1" t="str">
        <f aca="false">IF(ISNA(VLOOKUP(Table4[product_id], tblProducts[], tblProducts[product_name],FALSE() )), "Invalid", "Valid")</f>
        <v>Valid</v>
      </c>
      <c r="L925" s="5" t="str">
        <f aca="false">IF(ISNA(VLOOKUP(Table4[[#This Row],[warehouse_id]], tblwhouse[], tblwhouse[warehouse_name],FALSE() )), "Invalid", "Valid")</f>
        <v>Valid</v>
      </c>
    </row>
    <row r="926" customFormat="false" ht="15" hidden="false" customHeight="true" outlineLevel="0" collapsed="false">
      <c r="A926" s="1" t="n">
        <v>925</v>
      </c>
      <c r="B926" s="1" t="n">
        <v>3</v>
      </c>
      <c r="C926" s="1" t="n">
        <v>2467</v>
      </c>
      <c r="D926" s="1" t="s">
        <v>8010</v>
      </c>
      <c r="E926" s="1" t="n">
        <v>24</v>
      </c>
      <c r="F926" s="1" t="n">
        <v>26</v>
      </c>
      <c r="G926" s="1" t="n">
        <v>1455.41</v>
      </c>
      <c r="H926" s="4" t="n">
        <v>45994.6009367014</v>
      </c>
      <c r="I9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925BT1852633246724261455.4145994.6009367014</v>
      </c>
      <c r="J926" s="1" t="n">
        <f aca="false">COUNTIF(I:I, $I926)</f>
        <v>1</v>
      </c>
      <c r="K926" s="1" t="str">
        <f aca="false">IF(ISNA(VLOOKUP(Table4[product_id], tblProducts[], tblProducts[product_name],FALSE() )), "Invalid", "Valid")</f>
        <v>Valid</v>
      </c>
      <c r="L926" s="5" t="str">
        <f aca="false">IF(ISNA(VLOOKUP(Table4[[#This Row],[warehouse_id]], tblwhouse[], tblwhouse[warehouse_name],FALSE() )), "Invalid", "Valid")</f>
        <v>Valid</v>
      </c>
    </row>
    <row r="927" customFormat="false" ht="15" hidden="false" customHeight="true" outlineLevel="0" collapsed="false">
      <c r="A927" s="1" t="n">
        <v>926</v>
      </c>
      <c r="B927" s="1" t="n">
        <v>4</v>
      </c>
      <c r="C927" s="1" t="n">
        <v>1694</v>
      </c>
      <c r="D927" s="1" t="s">
        <v>8011</v>
      </c>
      <c r="E927" s="1" t="n">
        <v>339</v>
      </c>
      <c r="F927" s="1" t="n">
        <v>20</v>
      </c>
      <c r="G927" s="1" t="n">
        <v>124.3</v>
      </c>
      <c r="H927" s="4" t="n">
        <v>46026.6009367014</v>
      </c>
      <c r="I9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926BT3498294169433920124.346026.6009367014</v>
      </c>
      <c r="J927" s="1" t="n">
        <f aca="false">COUNTIF(I:I, $I927)</f>
        <v>1</v>
      </c>
      <c r="K927" s="1" t="str">
        <f aca="false">IF(ISNA(VLOOKUP(Table4[product_id], tblProducts[], tblProducts[product_name],FALSE() )), "Invalid", "Valid")</f>
        <v>Valid</v>
      </c>
      <c r="L927" s="5" t="str">
        <f aca="false">IF(ISNA(VLOOKUP(Table4[[#This Row],[warehouse_id]], tblwhouse[], tblwhouse[warehouse_name],FALSE() )), "Invalid", "Valid")</f>
        <v>Valid</v>
      </c>
    </row>
    <row r="928" customFormat="false" ht="15" hidden="false" customHeight="true" outlineLevel="0" collapsed="false">
      <c r="A928" s="1" t="n">
        <v>927</v>
      </c>
      <c r="B928" s="1" t="n">
        <v>3</v>
      </c>
      <c r="C928" s="1" t="n">
        <v>2045</v>
      </c>
      <c r="D928" s="1" t="s">
        <v>8012</v>
      </c>
      <c r="E928" s="1" t="n">
        <v>139</v>
      </c>
      <c r="F928" s="1" t="n">
        <v>80</v>
      </c>
      <c r="G928" s="1" t="n">
        <v>533.45</v>
      </c>
      <c r="H928" s="4" t="n">
        <v>46184.6009367014</v>
      </c>
      <c r="I9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927BT9422923204513980533.4546184.6009367014</v>
      </c>
      <c r="J928" s="1" t="n">
        <f aca="false">COUNTIF(I:I, $I928)</f>
        <v>1</v>
      </c>
      <c r="K928" s="1" t="str">
        <f aca="false">IF(ISNA(VLOOKUP(Table4[product_id], tblProducts[], tblProducts[product_name],FALSE() )), "Invalid", "Valid")</f>
        <v>Valid</v>
      </c>
      <c r="L928" s="5" t="str">
        <f aca="false">IF(ISNA(VLOOKUP(Table4[[#This Row],[warehouse_id]], tblwhouse[], tblwhouse[warehouse_name],FALSE() )), "Invalid", "Valid")</f>
        <v>Valid</v>
      </c>
    </row>
    <row r="929" customFormat="false" ht="15" hidden="false" customHeight="true" outlineLevel="0" collapsed="false">
      <c r="A929" s="1" t="n">
        <v>928</v>
      </c>
      <c r="B929" s="1" t="n">
        <v>2</v>
      </c>
      <c r="C929" s="1" t="n">
        <v>1284</v>
      </c>
      <c r="D929" s="1" t="s">
        <v>8013</v>
      </c>
      <c r="E929" s="1" t="n">
        <v>216</v>
      </c>
      <c r="F929" s="1" t="n">
        <v>68</v>
      </c>
      <c r="G929" s="1" t="n">
        <v>1446.57</v>
      </c>
      <c r="H929" s="4" t="n">
        <v>45989.6009367014</v>
      </c>
      <c r="I9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928BT81344221284216681446.5745989.6009367014</v>
      </c>
      <c r="J929" s="1" t="n">
        <f aca="false">COUNTIF(I:I, $I929)</f>
        <v>1</v>
      </c>
      <c r="K929" s="1" t="str">
        <f aca="false">IF(ISNA(VLOOKUP(Table4[product_id], tblProducts[], tblProducts[product_name],FALSE() )), "Invalid", "Valid")</f>
        <v>Valid</v>
      </c>
      <c r="L929" s="5" t="str">
        <f aca="false">IF(ISNA(VLOOKUP(Table4[[#This Row],[warehouse_id]], tblwhouse[], tblwhouse[warehouse_name],FALSE() )), "Invalid", "Valid")</f>
        <v>Valid</v>
      </c>
    </row>
    <row r="930" customFormat="false" ht="15" hidden="false" customHeight="true" outlineLevel="0" collapsed="false">
      <c r="A930" s="1" t="n">
        <v>929</v>
      </c>
      <c r="B930" s="1" t="n">
        <v>3</v>
      </c>
      <c r="C930" s="1" t="n">
        <v>2840</v>
      </c>
      <c r="D930" s="1" t="s">
        <v>8014</v>
      </c>
      <c r="E930" s="1" t="n">
        <v>159</v>
      </c>
      <c r="F930" s="1" t="n">
        <v>35</v>
      </c>
      <c r="G930" s="1" t="n">
        <v>1159.37</v>
      </c>
      <c r="H930" s="4" t="n">
        <v>46057.6009367014</v>
      </c>
      <c r="I9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929BT53219032840159351159.3746057.6009367014</v>
      </c>
      <c r="J930" s="1" t="n">
        <f aca="false">COUNTIF(I:I, $I930)</f>
        <v>1</v>
      </c>
      <c r="K930" s="1" t="str">
        <f aca="false">IF(ISNA(VLOOKUP(Table4[product_id], tblProducts[], tblProducts[product_name],FALSE() )), "Invalid", "Valid")</f>
        <v>Valid</v>
      </c>
      <c r="L930" s="5" t="str">
        <f aca="false">IF(ISNA(VLOOKUP(Table4[[#This Row],[warehouse_id]], tblwhouse[], tblwhouse[warehouse_name],FALSE() )), "Invalid", "Valid")</f>
        <v>Valid</v>
      </c>
    </row>
    <row r="931" customFormat="false" ht="15" hidden="false" customHeight="true" outlineLevel="0" collapsed="false">
      <c r="A931" s="1" t="n">
        <v>930</v>
      </c>
      <c r="B931" s="1" t="n">
        <v>2</v>
      </c>
      <c r="C931" s="1" t="n">
        <v>278</v>
      </c>
      <c r="D931" s="1" t="s">
        <v>8015</v>
      </c>
      <c r="E931" s="1" t="n">
        <v>478</v>
      </c>
      <c r="F931" s="1" t="n">
        <v>56</v>
      </c>
      <c r="G931" s="1" t="n">
        <v>1293.38</v>
      </c>
      <c r="H931" s="4" t="n">
        <v>46121.6009367014</v>
      </c>
      <c r="I9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930BT1959022278478561293.3846121.6009367014</v>
      </c>
      <c r="J931" s="1" t="n">
        <f aca="false">COUNTIF(I:I, $I931)</f>
        <v>1</v>
      </c>
      <c r="K931" s="1" t="str">
        <f aca="false">IF(ISNA(VLOOKUP(Table4[product_id], tblProducts[], tblProducts[product_name],FALSE() )), "Invalid", "Valid")</f>
        <v>Valid</v>
      </c>
      <c r="L931" s="5" t="str">
        <f aca="false">IF(ISNA(VLOOKUP(Table4[[#This Row],[warehouse_id]], tblwhouse[], tblwhouse[warehouse_name],FALSE() )), "Invalid", "Valid")</f>
        <v>Valid</v>
      </c>
    </row>
    <row r="932" customFormat="false" ht="15" hidden="false" customHeight="true" outlineLevel="0" collapsed="false">
      <c r="A932" s="1" t="n">
        <v>931</v>
      </c>
      <c r="B932" s="1" t="n">
        <v>3</v>
      </c>
      <c r="C932" s="1" t="n">
        <v>1036</v>
      </c>
      <c r="D932" s="1" t="s">
        <v>8016</v>
      </c>
      <c r="E932" s="1" t="n">
        <v>496</v>
      </c>
      <c r="F932" s="1" t="n">
        <v>53</v>
      </c>
      <c r="G932" s="1" t="n">
        <v>62.86</v>
      </c>
      <c r="H932" s="4" t="n">
        <v>46112.6009367014</v>
      </c>
      <c r="I9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931BT944126310364965362.8646112.6009367014</v>
      </c>
      <c r="J932" s="1" t="n">
        <f aca="false">COUNTIF(I:I, $I932)</f>
        <v>1</v>
      </c>
      <c r="K932" s="1" t="str">
        <f aca="false">IF(ISNA(VLOOKUP(Table4[product_id], tblProducts[], tblProducts[product_name],FALSE() )), "Invalid", "Valid")</f>
        <v>Valid</v>
      </c>
      <c r="L932" s="5" t="str">
        <f aca="false">IF(ISNA(VLOOKUP(Table4[[#This Row],[warehouse_id]], tblwhouse[], tblwhouse[warehouse_name],FALSE() )), "Invalid", "Valid")</f>
        <v>Valid</v>
      </c>
    </row>
    <row r="933" customFormat="false" ht="15" hidden="false" customHeight="true" outlineLevel="0" collapsed="false">
      <c r="A933" s="1" t="n">
        <v>932</v>
      </c>
      <c r="B933" s="1" t="n">
        <v>2</v>
      </c>
      <c r="C933" s="1" t="n">
        <v>2972</v>
      </c>
      <c r="D933" s="1" t="s">
        <v>8017</v>
      </c>
      <c r="E933" s="1" t="n">
        <v>303</v>
      </c>
      <c r="F933" s="1" t="n">
        <v>58</v>
      </c>
      <c r="G933" s="1" t="n">
        <v>1220.26</v>
      </c>
      <c r="H933" s="4" t="n">
        <v>45883.600936713</v>
      </c>
      <c r="I9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932BT19378922972303581220.2645883.600936713</v>
      </c>
      <c r="J933" s="1" t="n">
        <f aca="false">COUNTIF(I:I, $I933)</f>
        <v>1</v>
      </c>
      <c r="K933" s="1" t="str">
        <f aca="false">IF(ISNA(VLOOKUP(Table4[product_id], tblProducts[], tblProducts[product_name],FALSE() )), "Invalid", "Valid")</f>
        <v>Valid</v>
      </c>
      <c r="L933" s="5" t="str">
        <f aca="false">IF(ISNA(VLOOKUP(Table4[[#This Row],[warehouse_id]], tblwhouse[], tblwhouse[warehouse_name],FALSE() )), "Invalid", "Valid")</f>
        <v>Valid</v>
      </c>
    </row>
    <row r="934" customFormat="false" ht="15" hidden="false" customHeight="true" outlineLevel="0" collapsed="false">
      <c r="A934" s="1" t="n">
        <v>933</v>
      </c>
      <c r="B934" s="1" t="n">
        <v>4</v>
      </c>
      <c r="C934" s="1" t="n">
        <v>2796</v>
      </c>
      <c r="D934" s="1" t="s">
        <v>8018</v>
      </c>
      <c r="E934" s="1" t="n">
        <v>338</v>
      </c>
      <c r="F934" s="1" t="n">
        <v>25</v>
      </c>
      <c r="G934" s="1" t="n">
        <v>1135.87</v>
      </c>
      <c r="H934" s="4" t="n">
        <v>45911.600936713</v>
      </c>
      <c r="I9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933BT19266742796338251135.8745911.600936713</v>
      </c>
      <c r="J934" s="1" t="n">
        <f aca="false">COUNTIF(I:I, $I934)</f>
        <v>1</v>
      </c>
      <c r="K934" s="1" t="str">
        <f aca="false">IF(ISNA(VLOOKUP(Table4[product_id], tblProducts[], tblProducts[product_name],FALSE() )), "Invalid", "Valid")</f>
        <v>Valid</v>
      </c>
      <c r="L934" s="5" t="str">
        <f aca="false">IF(ISNA(VLOOKUP(Table4[[#This Row],[warehouse_id]], tblwhouse[], tblwhouse[warehouse_name],FALSE() )), "Invalid", "Valid")</f>
        <v>Valid</v>
      </c>
    </row>
    <row r="935" customFormat="false" ht="15" hidden="false" customHeight="true" outlineLevel="0" collapsed="false">
      <c r="A935" s="1" t="n">
        <v>934</v>
      </c>
      <c r="B935" s="1" t="n">
        <v>2</v>
      </c>
      <c r="C935" s="1" t="n">
        <v>2123</v>
      </c>
      <c r="D935" s="1" t="s">
        <v>8019</v>
      </c>
      <c r="E935" s="1" t="n">
        <v>51</v>
      </c>
      <c r="F935" s="1" t="n">
        <v>57</v>
      </c>
      <c r="G935" s="1" t="n">
        <v>349.81</v>
      </c>
      <c r="H935" s="4" t="n">
        <v>45990.600936713</v>
      </c>
      <c r="I9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934BT304527221235157349.8145990.600936713</v>
      </c>
      <c r="J935" s="1" t="n">
        <f aca="false">COUNTIF(I:I, $I935)</f>
        <v>1</v>
      </c>
      <c r="K935" s="1" t="str">
        <f aca="false">IF(ISNA(VLOOKUP(Table4[product_id], tblProducts[], tblProducts[product_name],FALSE() )), "Invalid", "Valid")</f>
        <v>Valid</v>
      </c>
      <c r="L935" s="5" t="str">
        <f aca="false">IF(ISNA(VLOOKUP(Table4[[#This Row],[warehouse_id]], tblwhouse[], tblwhouse[warehouse_name],FALSE() )), "Invalid", "Valid")</f>
        <v>Valid</v>
      </c>
    </row>
    <row r="936" customFormat="false" ht="15" hidden="false" customHeight="true" outlineLevel="0" collapsed="false">
      <c r="A936" s="1" t="n">
        <v>935</v>
      </c>
      <c r="B936" s="1" t="n">
        <v>4</v>
      </c>
      <c r="C936" s="1" t="n">
        <v>1401</v>
      </c>
      <c r="D936" s="1" t="s">
        <v>8020</v>
      </c>
      <c r="E936" s="1" t="n">
        <v>188</v>
      </c>
      <c r="F936" s="1" t="n">
        <v>39</v>
      </c>
      <c r="G936" s="1" t="n">
        <v>48.22</v>
      </c>
      <c r="H936" s="4" t="n">
        <v>46093.600936713</v>
      </c>
      <c r="I9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935BT974973414011883948.2246093.600936713</v>
      </c>
      <c r="J936" s="1" t="n">
        <f aca="false">COUNTIF(I:I, $I936)</f>
        <v>1</v>
      </c>
      <c r="K936" s="1" t="str">
        <f aca="false">IF(ISNA(VLOOKUP(Table4[product_id], tblProducts[], tblProducts[product_name],FALSE() )), "Invalid", "Valid")</f>
        <v>Valid</v>
      </c>
      <c r="L936" s="5" t="str">
        <f aca="false">IF(ISNA(VLOOKUP(Table4[[#This Row],[warehouse_id]], tblwhouse[], tblwhouse[warehouse_name],FALSE() )), "Invalid", "Valid")</f>
        <v>Valid</v>
      </c>
    </row>
    <row r="937" customFormat="false" ht="15" hidden="false" customHeight="true" outlineLevel="0" collapsed="false">
      <c r="A937" s="1" t="n">
        <v>936</v>
      </c>
      <c r="B937" s="1" t="n">
        <v>1</v>
      </c>
      <c r="C937" s="1" t="n">
        <v>194</v>
      </c>
      <c r="D937" s="1" t="s">
        <v>8021</v>
      </c>
      <c r="E937" s="1" t="n">
        <v>484</v>
      </c>
      <c r="F937" s="1" t="n">
        <v>28</v>
      </c>
      <c r="G937" s="1" t="n">
        <v>22.2</v>
      </c>
      <c r="H937" s="4" t="n">
        <v>46071.600936713</v>
      </c>
      <c r="I9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936BT89356011944842822.246071.600936713</v>
      </c>
      <c r="J937" s="1" t="n">
        <f aca="false">COUNTIF(I:I, $I937)</f>
        <v>1</v>
      </c>
      <c r="K937" s="1" t="str">
        <f aca="false">IF(ISNA(VLOOKUP(Table4[product_id], tblProducts[], tblProducts[product_name],FALSE() )), "Invalid", "Valid")</f>
        <v>Valid</v>
      </c>
      <c r="L937" s="5" t="str">
        <f aca="false">IF(ISNA(VLOOKUP(Table4[[#This Row],[warehouse_id]], tblwhouse[], tblwhouse[warehouse_name],FALSE() )), "Invalid", "Valid")</f>
        <v>Valid</v>
      </c>
    </row>
    <row r="938" customFormat="false" ht="15" hidden="false" customHeight="true" outlineLevel="0" collapsed="false">
      <c r="A938" s="1" t="n">
        <v>937</v>
      </c>
      <c r="B938" s="1" t="n">
        <v>4</v>
      </c>
      <c r="C938" s="1" t="n">
        <v>1796</v>
      </c>
      <c r="D938" s="1" t="s">
        <v>8022</v>
      </c>
      <c r="E938" s="1" t="n">
        <v>308</v>
      </c>
      <c r="F938" s="1" t="n">
        <v>80</v>
      </c>
      <c r="G938" s="1" t="n">
        <v>865.82</v>
      </c>
      <c r="H938" s="4" t="n">
        <v>45974.600936713</v>
      </c>
      <c r="I9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937BT5492394179630880865.8245974.600936713</v>
      </c>
      <c r="J938" s="1" t="n">
        <f aca="false">COUNTIF(I:I, $I938)</f>
        <v>1</v>
      </c>
      <c r="K938" s="1" t="str">
        <f aca="false">IF(ISNA(VLOOKUP(Table4[product_id], tblProducts[], tblProducts[product_name],FALSE() )), "Invalid", "Valid")</f>
        <v>Valid</v>
      </c>
      <c r="L938" s="5" t="str">
        <f aca="false">IF(ISNA(VLOOKUP(Table4[[#This Row],[warehouse_id]], tblwhouse[], tblwhouse[warehouse_name],FALSE() )), "Invalid", "Valid")</f>
        <v>Valid</v>
      </c>
    </row>
    <row r="939" customFormat="false" ht="15" hidden="false" customHeight="true" outlineLevel="0" collapsed="false">
      <c r="A939" s="1" t="n">
        <v>938</v>
      </c>
      <c r="B939" s="1" t="n">
        <v>3</v>
      </c>
      <c r="C939" s="1" t="n">
        <v>368</v>
      </c>
      <c r="D939" s="1" t="s">
        <v>8023</v>
      </c>
      <c r="E939" s="1" t="n">
        <v>286</v>
      </c>
      <c r="F939" s="1" t="n">
        <v>65</v>
      </c>
      <c r="G939" s="1" t="n">
        <v>1096.82</v>
      </c>
      <c r="H939" s="4" t="n">
        <v>46183.600936713</v>
      </c>
      <c r="I9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938BT3532653368286651096.8246183.600936713</v>
      </c>
      <c r="J939" s="1" t="n">
        <f aca="false">COUNTIF(I:I, $I939)</f>
        <v>1</v>
      </c>
      <c r="K939" s="1" t="str">
        <f aca="false">IF(ISNA(VLOOKUP(Table4[product_id], tblProducts[], tblProducts[product_name],FALSE() )), "Invalid", "Valid")</f>
        <v>Valid</v>
      </c>
      <c r="L939" s="5" t="str">
        <f aca="false">IF(ISNA(VLOOKUP(Table4[[#This Row],[warehouse_id]], tblwhouse[], tblwhouse[warehouse_name],FALSE() )), "Invalid", "Valid")</f>
        <v>Valid</v>
      </c>
    </row>
    <row r="940" customFormat="false" ht="15" hidden="false" customHeight="true" outlineLevel="0" collapsed="false">
      <c r="A940" s="1" t="n">
        <v>939</v>
      </c>
      <c r="B940" s="1" t="n">
        <v>1</v>
      </c>
      <c r="C940" s="1" t="n">
        <v>999</v>
      </c>
      <c r="D940" s="1" t="s">
        <v>8024</v>
      </c>
      <c r="E940" s="1" t="n">
        <v>223</v>
      </c>
      <c r="F940" s="1" t="n">
        <v>21</v>
      </c>
      <c r="G940" s="1" t="n">
        <v>1225.19</v>
      </c>
      <c r="H940" s="4" t="n">
        <v>45973.600936713</v>
      </c>
      <c r="I9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939BT5808311999223211225.1945973.600936713</v>
      </c>
      <c r="J940" s="1" t="n">
        <f aca="false">COUNTIF(I:I, $I940)</f>
        <v>1</v>
      </c>
      <c r="K940" s="1" t="str">
        <f aca="false">IF(ISNA(VLOOKUP(Table4[product_id], tblProducts[], tblProducts[product_name],FALSE() )), "Invalid", "Valid")</f>
        <v>Valid</v>
      </c>
      <c r="L940" s="5" t="str">
        <f aca="false">IF(ISNA(VLOOKUP(Table4[[#This Row],[warehouse_id]], tblwhouse[], tblwhouse[warehouse_name],FALSE() )), "Invalid", "Valid")</f>
        <v>Valid</v>
      </c>
    </row>
    <row r="941" customFormat="false" ht="15" hidden="false" customHeight="true" outlineLevel="0" collapsed="false">
      <c r="A941" s="1" t="n">
        <v>940</v>
      </c>
      <c r="B941" s="1" t="n">
        <v>4</v>
      </c>
      <c r="C941" s="1" t="n">
        <v>2580</v>
      </c>
      <c r="D941" s="1" t="s">
        <v>8025</v>
      </c>
      <c r="E941" s="1" t="n">
        <v>225</v>
      </c>
      <c r="F941" s="1" t="n">
        <v>24</v>
      </c>
      <c r="G941" s="1" t="n">
        <v>304.78</v>
      </c>
      <c r="H941" s="4" t="n">
        <v>46009.600936713</v>
      </c>
      <c r="I9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940BT7584324258022524304.7846009.600936713</v>
      </c>
      <c r="J941" s="1" t="n">
        <f aca="false">COUNTIF(I:I, $I941)</f>
        <v>1</v>
      </c>
      <c r="K941" s="1" t="str">
        <f aca="false">IF(ISNA(VLOOKUP(Table4[product_id], tblProducts[], tblProducts[product_name],FALSE() )), "Invalid", "Valid")</f>
        <v>Valid</v>
      </c>
      <c r="L941" s="5" t="str">
        <f aca="false">IF(ISNA(VLOOKUP(Table4[[#This Row],[warehouse_id]], tblwhouse[], tblwhouse[warehouse_name],FALSE() )), "Invalid", "Valid")</f>
        <v>Valid</v>
      </c>
    </row>
    <row r="942" customFormat="false" ht="15" hidden="false" customHeight="true" outlineLevel="0" collapsed="false">
      <c r="A942" s="1" t="n">
        <v>941</v>
      </c>
      <c r="B942" s="1" t="n">
        <v>2</v>
      </c>
      <c r="C942" s="1" t="n">
        <v>1119</v>
      </c>
      <c r="D942" s="1" t="s">
        <v>8026</v>
      </c>
      <c r="E942" s="1" t="n">
        <v>398</v>
      </c>
      <c r="F942" s="1" t="n">
        <v>38</v>
      </c>
      <c r="G942" s="1" t="n">
        <v>738.26</v>
      </c>
      <c r="H942" s="4" t="n">
        <v>46054.600936713</v>
      </c>
      <c r="I9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941BT6137752111939838738.2646054.600936713</v>
      </c>
      <c r="J942" s="1" t="n">
        <f aca="false">COUNTIF(I:I, $I942)</f>
        <v>1</v>
      </c>
      <c r="K942" s="1" t="str">
        <f aca="false">IF(ISNA(VLOOKUP(Table4[product_id], tblProducts[], tblProducts[product_name],FALSE() )), "Invalid", "Valid")</f>
        <v>Valid</v>
      </c>
      <c r="L942" s="5" t="str">
        <f aca="false">IF(ISNA(VLOOKUP(Table4[[#This Row],[warehouse_id]], tblwhouse[], tblwhouse[warehouse_name],FALSE() )), "Invalid", "Valid")</f>
        <v>Valid</v>
      </c>
    </row>
    <row r="943" customFormat="false" ht="15" hidden="false" customHeight="true" outlineLevel="0" collapsed="false">
      <c r="A943" s="1" t="n">
        <v>942</v>
      </c>
      <c r="B943" s="1" t="n">
        <v>4</v>
      </c>
      <c r="C943" s="1" t="n">
        <v>449</v>
      </c>
      <c r="D943" s="1" t="s">
        <v>8027</v>
      </c>
      <c r="E943" s="1" t="n">
        <v>465</v>
      </c>
      <c r="F943" s="1" t="n">
        <v>34</v>
      </c>
      <c r="G943" s="1" t="n">
        <v>557.67</v>
      </c>
      <c r="H943" s="4" t="n">
        <v>45887.600936713</v>
      </c>
      <c r="I9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942BT700264444946534557.6745887.600936713</v>
      </c>
      <c r="J943" s="1" t="n">
        <f aca="false">COUNTIF(I:I, $I943)</f>
        <v>1</v>
      </c>
      <c r="K943" s="1" t="str">
        <f aca="false">IF(ISNA(VLOOKUP(Table4[product_id], tblProducts[], tblProducts[product_name],FALSE() )), "Invalid", "Valid")</f>
        <v>Valid</v>
      </c>
      <c r="L943" s="5" t="str">
        <f aca="false">IF(ISNA(VLOOKUP(Table4[[#This Row],[warehouse_id]], tblwhouse[], tblwhouse[warehouse_name],FALSE() )), "Invalid", "Valid")</f>
        <v>Valid</v>
      </c>
    </row>
    <row r="944" customFormat="false" ht="15" hidden="false" customHeight="true" outlineLevel="0" collapsed="false">
      <c r="A944" s="1" t="n">
        <v>943</v>
      </c>
      <c r="B944" s="1" t="n">
        <v>3</v>
      </c>
      <c r="C944" s="1" t="n">
        <v>297</v>
      </c>
      <c r="D944" s="1" t="s">
        <v>8028</v>
      </c>
      <c r="E944" s="1" t="n">
        <v>294</v>
      </c>
      <c r="F944" s="1" t="n">
        <v>23</v>
      </c>
      <c r="G944" s="1" t="n">
        <v>447.76</v>
      </c>
      <c r="H944" s="4" t="n">
        <v>45907.600936713</v>
      </c>
      <c r="I9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943BT682969329729423447.7645907.600936713</v>
      </c>
      <c r="J944" s="1" t="n">
        <f aca="false">COUNTIF(I:I, $I944)</f>
        <v>1</v>
      </c>
      <c r="K944" s="1" t="str">
        <f aca="false">IF(ISNA(VLOOKUP(Table4[product_id], tblProducts[], tblProducts[product_name],FALSE() )), "Invalid", "Valid")</f>
        <v>Valid</v>
      </c>
      <c r="L944" s="5" t="str">
        <f aca="false">IF(ISNA(VLOOKUP(Table4[[#This Row],[warehouse_id]], tblwhouse[], tblwhouse[warehouse_name],FALSE() )), "Invalid", "Valid")</f>
        <v>Valid</v>
      </c>
    </row>
    <row r="945" customFormat="false" ht="15" hidden="false" customHeight="true" outlineLevel="0" collapsed="false">
      <c r="A945" s="1" t="n">
        <v>944</v>
      </c>
      <c r="B945" s="1" t="n">
        <v>4</v>
      </c>
      <c r="C945" s="1" t="n">
        <v>1036</v>
      </c>
      <c r="D945" s="1" t="s">
        <v>8029</v>
      </c>
      <c r="E945" s="1" t="n">
        <v>83</v>
      </c>
      <c r="F945" s="1" t="n">
        <v>52</v>
      </c>
      <c r="G945" s="1" t="n">
        <v>413.59</v>
      </c>
      <c r="H945" s="4" t="n">
        <v>46175.600936713</v>
      </c>
      <c r="I9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944BT879588410368352413.5946175.600936713</v>
      </c>
      <c r="J945" s="1" t="n">
        <f aca="false">COUNTIF(I:I, $I945)</f>
        <v>1</v>
      </c>
      <c r="K945" s="1" t="str">
        <f aca="false">IF(ISNA(VLOOKUP(Table4[product_id], tblProducts[], tblProducts[product_name],FALSE() )), "Invalid", "Valid")</f>
        <v>Valid</v>
      </c>
      <c r="L945" s="5" t="str">
        <f aca="false">IF(ISNA(VLOOKUP(Table4[[#This Row],[warehouse_id]], tblwhouse[], tblwhouse[warehouse_name],FALSE() )), "Invalid", "Valid")</f>
        <v>Valid</v>
      </c>
    </row>
    <row r="946" customFormat="false" ht="15" hidden="false" customHeight="true" outlineLevel="0" collapsed="false">
      <c r="A946" s="1" t="n">
        <v>945</v>
      </c>
      <c r="B946" s="1" t="n">
        <v>2</v>
      </c>
      <c r="C946" s="1" t="n">
        <v>404</v>
      </c>
      <c r="D946" s="1" t="s">
        <v>8030</v>
      </c>
      <c r="E946" s="1" t="n">
        <v>454</v>
      </c>
      <c r="F946" s="1" t="n">
        <v>22</v>
      </c>
      <c r="G946" s="1" t="n">
        <v>1071.61</v>
      </c>
      <c r="H946" s="4" t="n">
        <v>46104.600936713</v>
      </c>
      <c r="I9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945BT4693952404454221071.6146104.600936713</v>
      </c>
      <c r="J946" s="1" t="n">
        <f aca="false">COUNTIF(I:I, $I946)</f>
        <v>1</v>
      </c>
      <c r="K946" s="1" t="str">
        <f aca="false">IF(ISNA(VLOOKUP(Table4[product_id], tblProducts[], tblProducts[product_name],FALSE() )), "Invalid", "Valid")</f>
        <v>Valid</v>
      </c>
      <c r="L946" s="5" t="str">
        <f aca="false">IF(ISNA(VLOOKUP(Table4[[#This Row],[warehouse_id]], tblwhouse[], tblwhouse[warehouse_name],FALSE() )), "Invalid", "Valid")</f>
        <v>Valid</v>
      </c>
    </row>
    <row r="947" customFormat="false" ht="15" hidden="false" customHeight="true" outlineLevel="0" collapsed="false">
      <c r="A947" s="1" t="n">
        <v>946</v>
      </c>
      <c r="B947" s="1" t="n">
        <v>4</v>
      </c>
      <c r="C947" s="1" t="n">
        <v>470</v>
      </c>
      <c r="D947" s="1" t="s">
        <v>8031</v>
      </c>
      <c r="E947" s="1" t="n">
        <v>437</v>
      </c>
      <c r="F947" s="1" t="n">
        <v>65</v>
      </c>
      <c r="G947" s="1" t="n">
        <v>1467.79</v>
      </c>
      <c r="H947" s="4" t="n">
        <v>46185.600936713</v>
      </c>
      <c r="I9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946BT7404114470437651467.7946185.600936713</v>
      </c>
      <c r="J947" s="1" t="n">
        <f aca="false">COUNTIF(I:I, $I947)</f>
        <v>1</v>
      </c>
      <c r="K947" s="1" t="str">
        <f aca="false">IF(ISNA(VLOOKUP(Table4[product_id], tblProducts[], tblProducts[product_name],FALSE() )), "Invalid", "Valid")</f>
        <v>Valid</v>
      </c>
      <c r="L947" s="5" t="str">
        <f aca="false">IF(ISNA(VLOOKUP(Table4[[#This Row],[warehouse_id]], tblwhouse[], tblwhouse[warehouse_name],FALSE() )), "Invalid", "Valid")</f>
        <v>Valid</v>
      </c>
    </row>
    <row r="948" customFormat="false" ht="15" hidden="false" customHeight="true" outlineLevel="0" collapsed="false">
      <c r="A948" s="1" t="n">
        <v>947</v>
      </c>
      <c r="B948" s="1" t="n">
        <v>1</v>
      </c>
      <c r="C948" s="1" t="n">
        <v>2107</v>
      </c>
      <c r="D948" s="1" t="s">
        <v>8032</v>
      </c>
      <c r="E948" s="1" t="n">
        <v>422</v>
      </c>
      <c r="F948" s="1" t="n">
        <v>75</v>
      </c>
      <c r="G948" s="1" t="n">
        <v>419.12</v>
      </c>
      <c r="H948" s="4" t="n">
        <v>46114.600936713</v>
      </c>
      <c r="I9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947BT2275411210742275419.1246114.600936713</v>
      </c>
      <c r="J948" s="1" t="n">
        <f aca="false">COUNTIF(I:I, $I948)</f>
        <v>1</v>
      </c>
      <c r="K948" s="1" t="str">
        <f aca="false">IF(ISNA(VLOOKUP(Table4[product_id], tblProducts[], tblProducts[product_name],FALSE() )), "Invalid", "Valid")</f>
        <v>Valid</v>
      </c>
      <c r="L948" s="5" t="str">
        <f aca="false">IF(ISNA(VLOOKUP(Table4[[#This Row],[warehouse_id]], tblwhouse[], tblwhouse[warehouse_name],FALSE() )), "Invalid", "Valid")</f>
        <v>Valid</v>
      </c>
    </row>
    <row r="949" customFormat="false" ht="15" hidden="false" customHeight="true" outlineLevel="0" collapsed="false">
      <c r="A949" s="1" t="n">
        <v>948</v>
      </c>
      <c r="B949" s="1" t="n">
        <v>3</v>
      </c>
      <c r="C949" s="1" t="n">
        <v>2660</v>
      </c>
      <c r="D949" s="1" t="s">
        <v>8033</v>
      </c>
      <c r="E949" s="1" t="n">
        <v>132</v>
      </c>
      <c r="F949" s="1" t="n">
        <v>53</v>
      </c>
      <c r="G949" s="1" t="n">
        <v>175.56</v>
      </c>
      <c r="H949" s="4" t="n">
        <v>45994.600936713</v>
      </c>
      <c r="I9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948BT1945143266013253175.5645994.600936713</v>
      </c>
      <c r="J949" s="1" t="n">
        <f aca="false">COUNTIF(I:I, $I949)</f>
        <v>1</v>
      </c>
      <c r="K949" s="1" t="str">
        <f aca="false">IF(ISNA(VLOOKUP(Table4[product_id], tblProducts[], tblProducts[product_name],FALSE() )), "Invalid", "Valid")</f>
        <v>Valid</v>
      </c>
      <c r="L949" s="5" t="str">
        <f aca="false">IF(ISNA(VLOOKUP(Table4[[#This Row],[warehouse_id]], tblwhouse[], tblwhouse[warehouse_name],FALSE() )), "Invalid", "Valid")</f>
        <v>Valid</v>
      </c>
    </row>
    <row r="950" customFormat="false" ht="15" hidden="false" customHeight="true" outlineLevel="0" collapsed="false">
      <c r="A950" s="1" t="n">
        <v>949</v>
      </c>
      <c r="B950" s="1" t="n">
        <v>2</v>
      </c>
      <c r="C950" s="1" t="n">
        <v>1319</v>
      </c>
      <c r="D950" s="1" t="s">
        <v>8034</v>
      </c>
      <c r="E950" s="1" t="n">
        <v>491</v>
      </c>
      <c r="F950" s="1" t="n">
        <v>75</v>
      </c>
      <c r="G950" s="1" t="n">
        <v>113.78</v>
      </c>
      <c r="H950" s="4" t="n">
        <v>45943.600936713</v>
      </c>
      <c r="I9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949BT5060502131949175113.7845943.600936713</v>
      </c>
      <c r="J950" s="1" t="n">
        <f aca="false">COUNTIF(I:I, $I950)</f>
        <v>1</v>
      </c>
      <c r="K950" s="1" t="str">
        <f aca="false">IF(ISNA(VLOOKUP(Table4[product_id], tblProducts[], tblProducts[product_name],FALSE() )), "Invalid", "Valid")</f>
        <v>Valid</v>
      </c>
      <c r="L950" s="5" t="str">
        <f aca="false">IF(ISNA(VLOOKUP(Table4[[#This Row],[warehouse_id]], tblwhouse[], tblwhouse[warehouse_name],FALSE() )), "Invalid", "Valid")</f>
        <v>Valid</v>
      </c>
    </row>
    <row r="951" customFormat="false" ht="15" hidden="false" customHeight="true" outlineLevel="0" collapsed="false">
      <c r="A951" s="1" t="n">
        <v>950</v>
      </c>
      <c r="B951" s="1" t="n">
        <v>4</v>
      </c>
      <c r="C951" s="1" t="n">
        <v>1774</v>
      </c>
      <c r="D951" s="1" t="s">
        <v>8035</v>
      </c>
      <c r="E951" s="1" t="n">
        <v>256</v>
      </c>
      <c r="F951" s="1" t="n">
        <v>23</v>
      </c>
      <c r="G951" s="1" t="n">
        <v>489.3</v>
      </c>
      <c r="H951" s="4" t="n">
        <v>46005.600936713</v>
      </c>
      <c r="I9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950BT5758774177425623489.346005.600936713</v>
      </c>
      <c r="J951" s="1" t="n">
        <f aca="false">COUNTIF(I:I, $I951)</f>
        <v>1</v>
      </c>
      <c r="K951" s="1" t="str">
        <f aca="false">IF(ISNA(VLOOKUP(Table4[product_id], tblProducts[], tblProducts[product_name],FALSE() )), "Invalid", "Valid")</f>
        <v>Valid</v>
      </c>
      <c r="L951" s="5" t="str">
        <f aca="false">IF(ISNA(VLOOKUP(Table4[[#This Row],[warehouse_id]], tblwhouse[], tblwhouse[warehouse_name],FALSE() )), "Invalid", "Valid")</f>
        <v>Valid</v>
      </c>
    </row>
    <row r="952" customFormat="false" ht="15" hidden="false" customHeight="true" outlineLevel="0" collapsed="false">
      <c r="A952" s="1" t="n">
        <v>951</v>
      </c>
      <c r="B952" s="1" t="n">
        <v>3</v>
      </c>
      <c r="C952" s="1" t="n">
        <v>647</v>
      </c>
      <c r="D952" s="1" t="s">
        <v>8036</v>
      </c>
      <c r="E952" s="1" t="n">
        <v>195</v>
      </c>
      <c r="F952" s="1" t="n">
        <v>26</v>
      </c>
      <c r="G952" s="1" t="n">
        <v>88.4</v>
      </c>
      <c r="H952" s="4" t="n">
        <v>46056.600936713</v>
      </c>
      <c r="I9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951BT10956936471952688.446056.600936713</v>
      </c>
      <c r="J952" s="1" t="n">
        <f aca="false">COUNTIF(I:I, $I952)</f>
        <v>1</v>
      </c>
      <c r="K952" s="1" t="str">
        <f aca="false">IF(ISNA(VLOOKUP(Table4[product_id], tblProducts[], tblProducts[product_name],FALSE() )), "Invalid", "Valid")</f>
        <v>Valid</v>
      </c>
      <c r="L952" s="5" t="str">
        <f aca="false">IF(ISNA(VLOOKUP(Table4[[#This Row],[warehouse_id]], tblwhouse[], tblwhouse[warehouse_name],FALSE() )), "Invalid", "Valid")</f>
        <v>Valid</v>
      </c>
    </row>
    <row r="953" customFormat="false" ht="15" hidden="false" customHeight="true" outlineLevel="0" collapsed="false">
      <c r="A953" s="1" t="n">
        <v>952</v>
      </c>
      <c r="B953" s="1" t="n">
        <v>1</v>
      </c>
      <c r="C953" s="1" t="n">
        <v>1292</v>
      </c>
      <c r="D953" s="1" t="s">
        <v>8037</v>
      </c>
      <c r="E953" s="1" t="n">
        <v>336</v>
      </c>
      <c r="F953" s="1" t="n">
        <v>43</v>
      </c>
      <c r="G953" s="1" t="n">
        <v>1219.15</v>
      </c>
      <c r="H953" s="4" t="n">
        <v>46075.600936713</v>
      </c>
      <c r="I9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952BT60542911292336431219.1546075.600936713</v>
      </c>
      <c r="J953" s="1" t="n">
        <f aca="false">COUNTIF(I:I, $I953)</f>
        <v>1</v>
      </c>
      <c r="K953" s="1" t="str">
        <f aca="false">IF(ISNA(VLOOKUP(Table4[product_id], tblProducts[], tblProducts[product_name],FALSE() )), "Invalid", "Valid")</f>
        <v>Valid</v>
      </c>
      <c r="L953" s="5" t="str">
        <f aca="false">IF(ISNA(VLOOKUP(Table4[[#This Row],[warehouse_id]], tblwhouse[], tblwhouse[warehouse_name],FALSE() )), "Invalid", "Valid")</f>
        <v>Valid</v>
      </c>
    </row>
    <row r="954" customFormat="false" ht="15" hidden="false" customHeight="true" outlineLevel="0" collapsed="false">
      <c r="A954" s="1" t="n">
        <v>953</v>
      </c>
      <c r="B954" s="1" t="n">
        <v>3</v>
      </c>
      <c r="C954" s="1" t="n">
        <v>1332</v>
      </c>
      <c r="D954" s="1" t="s">
        <v>8038</v>
      </c>
      <c r="E954" s="1" t="n">
        <v>341</v>
      </c>
      <c r="F954" s="1" t="n">
        <v>70</v>
      </c>
      <c r="G954" s="1" t="n">
        <v>758.8</v>
      </c>
      <c r="H954" s="4" t="n">
        <v>45934.600936713</v>
      </c>
      <c r="I9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953BT2456053133234170758.845934.600936713</v>
      </c>
      <c r="J954" s="1" t="n">
        <f aca="false">COUNTIF(I:I, $I954)</f>
        <v>1</v>
      </c>
      <c r="K954" s="1" t="str">
        <f aca="false">IF(ISNA(VLOOKUP(Table4[product_id], tblProducts[], tblProducts[product_name],FALSE() )), "Invalid", "Valid")</f>
        <v>Valid</v>
      </c>
      <c r="L954" s="5" t="str">
        <f aca="false">IF(ISNA(VLOOKUP(Table4[[#This Row],[warehouse_id]], tblwhouse[], tblwhouse[warehouse_name],FALSE() )), "Invalid", "Valid")</f>
        <v>Valid</v>
      </c>
    </row>
    <row r="955" customFormat="false" ht="15" hidden="false" customHeight="true" outlineLevel="0" collapsed="false">
      <c r="A955" s="1" t="n">
        <v>954</v>
      </c>
      <c r="B955" s="1" t="n">
        <v>3</v>
      </c>
      <c r="C955" s="1" t="n">
        <v>1215</v>
      </c>
      <c r="D955" s="1" t="s">
        <v>8039</v>
      </c>
      <c r="E955" s="1" t="n">
        <v>384</v>
      </c>
      <c r="F955" s="1" t="n">
        <v>44</v>
      </c>
      <c r="G955" s="1" t="n">
        <v>67.53</v>
      </c>
      <c r="H955" s="4" t="n">
        <v>46153.600936713</v>
      </c>
      <c r="I9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954BT549042312153844467.5346153.600936713</v>
      </c>
      <c r="J955" s="1" t="n">
        <f aca="false">COUNTIF(I:I, $I955)</f>
        <v>1</v>
      </c>
      <c r="K955" s="1" t="str">
        <f aca="false">IF(ISNA(VLOOKUP(Table4[product_id], tblProducts[], tblProducts[product_name],FALSE() )), "Invalid", "Valid")</f>
        <v>Valid</v>
      </c>
      <c r="L955" s="5" t="str">
        <f aca="false">IF(ISNA(VLOOKUP(Table4[[#This Row],[warehouse_id]], tblwhouse[], tblwhouse[warehouse_name],FALSE() )), "Invalid", "Valid")</f>
        <v>Valid</v>
      </c>
    </row>
    <row r="956" customFormat="false" ht="15" hidden="false" customHeight="true" outlineLevel="0" collapsed="false">
      <c r="A956" s="1" t="n">
        <v>955</v>
      </c>
      <c r="B956" s="1" t="n">
        <v>4</v>
      </c>
      <c r="C956" s="1" t="n">
        <v>939</v>
      </c>
      <c r="D956" s="1" t="s">
        <v>8040</v>
      </c>
      <c r="E956" s="1" t="n">
        <v>419</v>
      </c>
      <c r="F956" s="1" t="n">
        <v>72</v>
      </c>
      <c r="G956" s="1" t="n">
        <v>87.22</v>
      </c>
      <c r="H956" s="4" t="n">
        <v>46025.600936713</v>
      </c>
      <c r="I9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955BT74946249394197287.2246025.600936713</v>
      </c>
      <c r="J956" s="1" t="n">
        <f aca="false">COUNTIF(I:I, $I956)</f>
        <v>1</v>
      </c>
      <c r="K956" s="1" t="str">
        <f aca="false">IF(ISNA(VLOOKUP(Table4[product_id], tblProducts[], tblProducts[product_name],FALSE() )), "Invalid", "Valid")</f>
        <v>Valid</v>
      </c>
      <c r="L956" s="5" t="str">
        <f aca="false">IF(ISNA(VLOOKUP(Table4[[#This Row],[warehouse_id]], tblwhouse[], tblwhouse[warehouse_name],FALSE() )), "Invalid", "Valid")</f>
        <v>Valid</v>
      </c>
    </row>
    <row r="957" customFormat="false" ht="15" hidden="false" customHeight="true" outlineLevel="0" collapsed="false">
      <c r="A957" s="1" t="n">
        <v>956</v>
      </c>
      <c r="B957" s="1" t="n">
        <v>3</v>
      </c>
      <c r="C957" s="1" t="n">
        <v>2208</v>
      </c>
      <c r="D957" s="1" t="s">
        <v>8041</v>
      </c>
      <c r="E957" s="1" t="n">
        <v>472</v>
      </c>
      <c r="F957" s="1" t="n">
        <v>29</v>
      </c>
      <c r="G957" s="1" t="n">
        <v>234.84</v>
      </c>
      <c r="H957" s="4" t="n">
        <v>46204.600936713</v>
      </c>
      <c r="I9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956BT6784763220847229234.8446204.600936713</v>
      </c>
      <c r="J957" s="1" t="n">
        <f aca="false">COUNTIF(I:I, $I957)</f>
        <v>1</v>
      </c>
      <c r="K957" s="1" t="str">
        <f aca="false">IF(ISNA(VLOOKUP(Table4[product_id], tblProducts[], tblProducts[product_name],FALSE() )), "Invalid", "Valid")</f>
        <v>Valid</v>
      </c>
      <c r="L957" s="5" t="str">
        <f aca="false">IF(ISNA(VLOOKUP(Table4[[#This Row],[warehouse_id]], tblwhouse[], tblwhouse[warehouse_name],FALSE() )), "Invalid", "Valid")</f>
        <v>Valid</v>
      </c>
    </row>
    <row r="958" customFormat="false" ht="15" hidden="false" customHeight="true" outlineLevel="0" collapsed="false">
      <c r="A958" s="1" t="n">
        <v>957</v>
      </c>
      <c r="B958" s="1" t="n">
        <v>2</v>
      </c>
      <c r="C958" s="1" t="n">
        <v>1808</v>
      </c>
      <c r="D958" s="1" t="s">
        <v>8042</v>
      </c>
      <c r="E958" s="1" t="n">
        <v>390</v>
      </c>
      <c r="F958" s="1" t="n">
        <v>57</v>
      </c>
      <c r="G958" s="1" t="n">
        <v>1318.51</v>
      </c>
      <c r="H958" s="4" t="n">
        <v>45951.600936713</v>
      </c>
      <c r="I9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957BT46658821808390571318.5145951.600936713</v>
      </c>
      <c r="J958" s="1" t="n">
        <f aca="false">COUNTIF(I:I, $I958)</f>
        <v>1</v>
      </c>
      <c r="K958" s="1" t="str">
        <f aca="false">IF(ISNA(VLOOKUP(Table4[product_id], tblProducts[], tblProducts[product_name],FALSE() )), "Invalid", "Valid")</f>
        <v>Valid</v>
      </c>
      <c r="L958" s="5" t="str">
        <f aca="false">IF(ISNA(VLOOKUP(Table4[[#This Row],[warehouse_id]], tblwhouse[], tblwhouse[warehouse_name],FALSE() )), "Invalid", "Valid")</f>
        <v>Valid</v>
      </c>
    </row>
    <row r="959" customFormat="false" ht="15" hidden="false" customHeight="true" outlineLevel="0" collapsed="false">
      <c r="A959" s="1" t="n">
        <v>958</v>
      </c>
      <c r="B959" s="1" t="n">
        <v>3</v>
      </c>
      <c r="C959" s="1" t="n">
        <v>1059</v>
      </c>
      <c r="D959" s="1" t="s">
        <v>8043</v>
      </c>
      <c r="E959" s="1" t="n">
        <v>413</v>
      </c>
      <c r="F959" s="1" t="n">
        <v>50</v>
      </c>
      <c r="G959" s="1" t="n">
        <v>23.89</v>
      </c>
      <c r="H959" s="4" t="n">
        <v>46073.600936713</v>
      </c>
      <c r="I9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958BT357341310594135023.8946073.600936713</v>
      </c>
      <c r="J959" s="1" t="n">
        <f aca="false">COUNTIF(I:I, $I959)</f>
        <v>1</v>
      </c>
      <c r="K959" s="1" t="str">
        <f aca="false">IF(ISNA(VLOOKUP(Table4[product_id], tblProducts[], tblProducts[product_name],FALSE() )), "Invalid", "Valid")</f>
        <v>Valid</v>
      </c>
      <c r="L959" s="5" t="str">
        <f aca="false">IF(ISNA(VLOOKUP(Table4[[#This Row],[warehouse_id]], tblwhouse[], tblwhouse[warehouse_name],FALSE() )), "Invalid", "Valid")</f>
        <v>Valid</v>
      </c>
    </row>
    <row r="960" customFormat="false" ht="15" hidden="false" customHeight="true" outlineLevel="0" collapsed="false">
      <c r="A960" s="1" t="n">
        <v>959</v>
      </c>
      <c r="B960" s="1" t="n">
        <v>2</v>
      </c>
      <c r="C960" s="1" t="n">
        <v>986</v>
      </c>
      <c r="D960" s="1" t="s">
        <v>8044</v>
      </c>
      <c r="E960" s="1" t="n">
        <v>117</v>
      </c>
      <c r="F960" s="1" t="n">
        <v>48</v>
      </c>
      <c r="G960" s="1" t="n">
        <v>434.62</v>
      </c>
      <c r="H960" s="4" t="n">
        <v>46116.600936713</v>
      </c>
      <c r="I9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959BT825136298611748434.6246116.600936713</v>
      </c>
      <c r="J960" s="1" t="n">
        <f aca="false">COUNTIF(I:I, $I960)</f>
        <v>1</v>
      </c>
      <c r="K960" s="1" t="str">
        <f aca="false">IF(ISNA(VLOOKUP(Table4[product_id], tblProducts[], tblProducts[product_name],FALSE() )), "Invalid", "Valid")</f>
        <v>Valid</v>
      </c>
      <c r="L960" s="5" t="str">
        <f aca="false">IF(ISNA(VLOOKUP(Table4[[#This Row],[warehouse_id]], tblwhouse[], tblwhouse[warehouse_name],FALSE() )), "Invalid", "Valid")</f>
        <v>Valid</v>
      </c>
    </row>
    <row r="961" customFormat="false" ht="15" hidden="false" customHeight="true" outlineLevel="0" collapsed="false">
      <c r="A961" s="1" t="n">
        <v>960</v>
      </c>
      <c r="B961" s="1" t="n">
        <v>3</v>
      </c>
      <c r="C961" s="1" t="n">
        <v>890</v>
      </c>
      <c r="D961" s="1" t="s">
        <v>8045</v>
      </c>
      <c r="E961" s="1" t="n">
        <v>492</v>
      </c>
      <c r="F961" s="1" t="n">
        <v>63</v>
      </c>
      <c r="G961" s="1" t="n">
        <v>1008.72</v>
      </c>
      <c r="H961" s="4" t="n">
        <v>46049.600936713</v>
      </c>
      <c r="I9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960BT5738083890492631008.7246049.600936713</v>
      </c>
      <c r="J961" s="1" t="n">
        <f aca="false">COUNTIF(I:I, $I961)</f>
        <v>1</v>
      </c>
      <c r="K961" s="1" t="str">
        <f aca="false">IF(ISNA(VLOOKUP(Table4[product_id], tblProducts[], tblProducts[product_name],FALSE() )), "Invalid", "Valid")</f>
        <v>Valid</v>
      </c>
      <c r="L961" s="5" t="str">
        <f aca="false">IF(ISNA(VLOOKUP(Table4[[#This Row],[warehouse_id]], tblwhouse[], tblwhouse[warehouse_name],FALSE() )), "Invalid", "Valid")</f>
        <v>Valid</v>
      </c>
    </row>
    <row r="962" customFormat="false" ht="15" hidden="false" customHeight="true" outlineLevel="0" collapsed="false">
      <c r="A962" s="1" t="n">
        <v>961</v>
      </c>
      <c r="B962" s="1" t="n">
        <v>3</v>
      </c>
      <c r="C962" s="1" t="n">
        <v>2926</v>
      </c>
      <c r="D962" s="1" t="s">
        <v>8046</v>
      </c>
      <c r="E962" s="1" t="n">
        <v>442</v>
      </c>
      <c r="F962" s="1" t="n">
        <v>54</v>
      </c>
      <c r="G962" s="1" t="n">
        <v>413.17</v>
      </c>
      <c r="H962" s="4" t="n">
        <v>46137.600936713</v>
      </c>
      <c r="I9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961BT5470903292644254413.1746137.600936713</v>
      </c>
      <c r="J962" s="1" t="n">
        <f aca="false">COUNTIF(I:I, $I962)</f>
        <v>1</v>
      </c>
      <c r="K962" s="1" t="str">
        <f aca="false">IF(ISNA(VLOOKUP(Table4[product_id], tblProducts[], tblProducts[product_name],FALSE() )), "Invalid", "Valid")</f>
        <v>Valid</v>
      </c>
      <c r="L962" s="5" t="str">
        <f aca="false">IF(ISNA(VLOOKUP(Table4[[#This Row],[warehouse_id]], tblwhouse[], tblwhouse[warehouse_name],FALSE() )), "Invalid", "Valid")</f>
        <v>Valid</v>
      </c>
    </row>
    <row r="963" customFormat="false" ht="15" hidden="false" customHeight="true" outlineLevel="0" collapsed="false">
      <c r="A963" s="1" t="n">
        <v>962</v>
      </c>
      <c r="B963" s="1" t="n">
        <v>4</v>
      </c>
      <c r="C963" s="1" t="n">
        <v>165</v>
      </c>
      <c r="D963" s="1" t="s">
        <v>8047</v>
      </c>
      <c r="E963" s="1" t="n">
        <v>414</v>
      </c>
      <c r="F963" s="1" t="n">
        <v>36</v>
      </c>
      <c r="G963" s="1" t="n">
        <v>661.27</v>
      </c>
      <c r="H963" s="4" t="n">
        <v>46198.600936713</v>
      </c>
      <c r="I9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962BT689465416541436661.2746198.600936713</v>
      </c>
      <c r="J963" s="1" t="n">
        <f aca="false">COUNTIF(I:I, $I963)</f>
        <v>1</v>
      </c>
      <c r="K963" s="1" t="str">
        <f aca="false">IF(ISNA(VLOOKUP(Table4[product_id], tblProducts[], tblProducts[product_name],FALSE() )), "Invalid", "Valid")</f>
        <v>Valid</v>
      </c>
      <c r="L963" s="5" t="str">
        <f aca="false">IF(ISNA(VLOOKUP(Table4[[#This Row],[warehouse_id]], tblwhouse[], tblwhouse[warehouse_name],FALSE() )), "Invalid", "Valid")</f>
        <v>Valid</v>
      </c>
    </row>
    <row r="964" customFormat="false" ht="15" hidden="false" customHeight="true" outlineLevel="0" collapsed="false">
      <c r="A964" s="1" t="n">
        <v>963</v>
      </c>
      <c r="B964" s="1" t="n">
        <v>2</v>
      </c>
      <c r="C964" s="1" t="n">
        <v>2045</v>
      </c>
      <c r="D964" s="1" t="s">
        <v>8048</v>
      </c>
      <c r="E964" s="1" t="n">
        <v>140</v>
      </c>
      <c r="F964" s="1" t="n">
        <v>37</v>
      </c>
      <c r="G964" s="1" t="n">
        <v>580.43</v>
      </c>
      <c r="H964" s="4" t="n">
        <v>46196.600936713</v>
      </c>
      <c r="I9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963BT9316952204514037580.4346196.600936713</v>
      </c>
      <c r="J964" s="1" t="n">
        <f aca="false">COUNTIF(I:I, $I964)</f>
        <v>1</v>
      </c>
      <c r="K964" s="1" t="str">
        <f aca="false">IF(ISNA(VLOOKUP(Table4[product_id], tblProducts[], tblProducts[product_name],FALSE() )), "Invalid", "Valid")</f>
        <v>Valid</v>
      </c>
      <c r="L964" s="5" t="str">
        <f aca="false">IF(ISNA(VLOOKUP(Table4[[#This Row],[warehouse_id]], tblwhouse[], tblwhouse[warehouse_name],FALSE() )), "Invalid", "Valid")</f>
        <v>Valid</v>
      </c>
    </row>
    <row r="965" customFormat="false" ht="15" hidden="false" customHeight="true" outlineLevel="0" collapsed="false">
      <c r="A965" s="1" t="n">
        <v>964</v>
      </c>
      <c r="B965" s="1" t="n">
        <v>4</v>
      </c>
      <c r="C965" s="1" t="n">
        <v>692</v>
      </c>
      <c r="D965" s="1" t="s">
        <v>8049</v>
      </c>
      <c r="E965" s="1" t="n">
        <v>349</v>
      </c>
      <c r="F965" s="1" t="n">
        <v>46</v>
      </c>
      <c r="G965" s="1" t="n">
        <v>754.06</v>
      </c>
      <c r="H965" s="4" t="n">
        <v>45892.600936713</v>
      </c>
      <c r="I9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964BT696842469234946754.0645892.600936713</v>
      </c>
      <c r="J965" s="1" t="n">
        <f aca="false">COUNTIF(I:I, $I965)</f>
        <v>1</v>
      </c>
      <c r="K965" s="1" t="str">
        <f aca="false">IF(ISNA(VLOOKUP(Table4[product_id], tblProducts[], tblProducts[product_name],FALSE() )), "Invalid", "Valid")</f>
        <v>Valid</v>
      </c>
      <c r="L965" s="5" t="str">
        <f aca="false">IF(ISNA(VLOOKUP(Table4[[#This Row],[warehouse_id]], tblwhouse[], tblwhouse[warehouse_name],FALSE() )), "Invalid", "Valid")</f>
        <v>Valid</v>
      </c>
    </row>
    <row r="966" customFormat="false" ht="15" hidden="false" customHeight="true" outlineLevel="0" collapsed="false">
      <c r="A966" s="1" t="n">
        <v>965</v>
      </c>
      <c r="B966" s="1" t="n">
        <v>2</v>
      </c>
      <c r="C966" s="1" t="n">
        <v>2902</v>
      </c>
      <c r="D966" s="1" t="s">
        <v>8050</v>
      </c>
      <c r="E966" s="1" t="n">
        <v>259</v>
      </c>
      <c r="F966" s="1" t="n">
        <v>44</v>
      </c>
      <c r="G966" s="1" t="n">
        <v>558.29</v>
      </c>
      <c r="H966" s="4" t="n">
        <v>45917.600936713</v>
      </c>
      <c r="I9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965BT9119212290225944558.2945917.600936713</v>
      </c>
      <c r="J966" s="1" t="n">
        <f aca="false">COUNTIF(I:I, $I966)</f>
        <v>1</v>
      </c>
      <c r="K966" s="1" t="str">
        <f aca="false">IF(ISNA(VLOOKUP(Table4[product_id], tblProducts[], tblProducts[product_name],FALSE() )), "Invalid", "Valid")</f>
        <v>Valid</v>
      </c>
      <c r="L966" s="5" t="str">
        <f aca="false">IF(ISNA(VLOOKUP(Table4[[#This Row],[warehouse_id]], tblwhouse[], tblwhouse[warehouse_name],FALSE() )), "Invalid", "Valid")</f>
        <v>Valid</v>
      </c>
    </row>
    <row r="967" customFormat="false" ht="15" hidden="false" customHeight="true" outlineLevel="0" collapsed="false">
      <c r="A967" s="1" t="n">
        <v>966</v>
      </c>
      <c r="B967" s="1" t="n">
        <v>2</v>
      </c>
      <c r="C967" s="1" t="n">
        <v>2092</v>
      </c>
      <c r="D967" s="1" t="s">
        <v>8051</v>
      </c>
      <c r="E967" s="1" t="n">
        <v>311</v>
      </c>
      <c r="F967" s="1" t="n">
        <v>57</v>
      </c>
      <c r="G967" s="1" t="n">
        <v>922.89</v>
      </c>
      <c r="H967" s="4" t="n">
        <v>46085.600936713</v>
      </c>
      <c r="I9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966BT4569512209231157922.8946085.600936713</v>
      </c>
      <c r="J967" s="1" t="n">
        <f aca="false">COUNTIF(I:I, $I967)</f>
        <v>1</v>
      </c>
      <c r="K967" s="1" t="str">
        <f aca="false">IF(ISNA(VLOOKUP(Table4[product_id], tblProducts[], tblProducts[product_name],FALSE() )), "Invalid", "Valid")</f>
        <v>Valid</v>
      </c>
      <c r="L967" s="5" t="str">
        <f aca="false">IF(ISNA(VLOOKUP(Table4[[#This Row],[warehouse_id]], tblwhouse[], tblwhouse[warehouse_name],FALSE() )), "Invalid", "Valid")</f>
        <v>Valid</v>
      </c>
    </row>
    <row r="968" customFormat="false" ht="15" hidden="false" customHeight="true" outlineLevel="0" collapsed="false">
      <c r="A968" s="1" t="n">
        <v>967</v>
      </c>
      <c r="B968" s="1" t="n">
        <v>2</v>
      </c>
      <c r="C968" s="1" t="n">
        <v>2842</v>
      </c>
      <c r="D968" s="1" t="s">
        <v>8052</v>
      </c>
      <c r="E968" s="1" t="n">
        <v>349</v>
      </c>
      <c r="F968" s="1" t="n">
        <v>65</v>
      </c>
      <c r="G968" s="1" t="n">
        <v>1495.31</v>
      </c>
      <c r="H968" s="4" t="n">
        <v>46082.600936713</v>
      </c>
      <c r="I9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967BT32337022842349651495.3146082.600936713</v>
      </c>
      <c r="J968" s="1" t="n">
        <f aca="false">COUNTIF(I:I, $I968)</f>
        <v>1</v>
      </c>
      <c r="K968" s="1" t="str">
        <f aca="false">IF(ISNA(VLOOKUP(Table4[product_id], tblProducts[], tblProducts[product_name],FALSE() )), "Invalid", "Valid")</f>
        <v>Valid</v>
      </c>
      <c r="L968" s="5" t="str">
        <f aca="false">IF(ISNA(VLOOKUP(Table4[[#This Row],[warehouse_id]], tblwhouse[], tblwhouse[warehouse_name],FALSE() )), "Invalid", "Valid")</f>
        <v>Valid</v>
      </c>
    </row>
    <row r="969" customFormat="false" ht="15" hidden="false" customHeight="true" outlineLevel="0" collapsed="false">
      <c r="A969" s="1" t="n">
        <v>968</v>
      </c>
      <c r="B969" s="1" t="n">
        <v>3</v>
      </c>
      <c r="C969" s="1" t="n">
        <v>828</v>
      </c>
      <c r="D969" s="1" t="s">
        <v>8053</v>
      </c>
      <c r="E969" s="1" t="n">
        <v>38</v>
      </c>
      <c r="F969" s="1" t="n">
        <v>57</v>
      </c>
      <c r="G969" s="1" t="n">
        <v>204.14</v>
      </c>
      <c r="H969" s="4" t="n">
        <v>45901.600936713</v>
      </c>
      <c r="I9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968BT37995438283857204.1445901.600936713</v>
      </c>
      <c r="J969" s="1" t="n">
        <f aca="false">COUNTIF(I:I, $I969)</f>
        <v>1</v>
      </c>
      <c r="K969" s="1" t="str">
        <f aca="false">IF(ISNA(VLOOKUP(Table4[product_id], tblProducts[], tblProducts[product_name],FALSE() )), "Invalid", "Valid")</f>
        <v>Valid</v>
      </c>
      <c r="L969" s="5" t="str">
        <f aca="false">IF(ISNA(VLOOKUP(Table4[[#This Row],[warehouse_id]], tblwhouse[], tblwhouse[warehouse_name],FALSE() )), "Invalid", "Valid")</f>
        <v>Valid</v>
      </c>
    </row>
    <row r="970" customFormat="false" ht="15" hidden="false" customHeight="true" outlineLevel="0" collapsed="false">
      <c r="A970" s="1" t="n">
        <v>969</v>
      </c>
      <c r="B970" s="1" t="n">
        <v>2</v>
      </c>
      <c r="C970" s="1" t="n">
        <v>1552</v>
      </c>
      <c r="D970" s="1" t="s">
        <v>8054</v>
      </c>
      <c r="E970" s="1" t="n">
        <v>411</v>
      </c>
      <c r="F970" s="1" t="n">
        <v>64</v>
      </c>
      <c r="G970" s="1" t="n">
        <v>119.42</v>
      </c>
      <c r="H970" s="4" t="n">
        <v>46151.600936713</v>
      </c>
      <c r="I9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969BT6024642155241164119.4246151.600936713</v>
      </c>
      <c r="J970" s="1" t="n">
        <f aca="false">COUNTIF(I:I, $I970)</f>
        <v>1</v>
      </c>
      <c r="K970" s="1" t="str">
        <f aca="false">IF(ISNA(VLOOKUP(Table4[product_id], tblProducts[], tblProducts[product_name],FALSE() )), "Invalid", "Valid")</f>
        <v>Valid</v>
      </c>
      <c r="L970" s="5" t="str">
        <f aca="false">IF(ISNA(VLOOKUP(Table4[[#This Row],[warehouse_id]], tblwhouse[], tblwhouse[warehouse_name],FALSE() )), "Invalid", "Valid")</f>
        <v>Valid</v>
      </c>
    </row>
    <row r="971" customFormat="false" ht="15" hidden="false" customHeight="true" outlineLevel="0" collapsed="false">
      <c r="A971" s="1" t="n">
        <v>970</v>
      </c>
      <c r="B971" s="1" t="n">
        <v>4</v>
      </c>
      <c r="C971" s="1" t="n">
        <v>221</v>
      </c>
      <c r="D971" s="1" t="s">
        <v>8055</v>
      </c>
      <c r="E971" s="1" t="n">
        <v>8</v>
      </c>
      <c r="F971" s="1" t="n">
        <v>42</v>
      </c>
      <c r="G971" s="1" t="n">
        <v>794.94</v>
      </c>
      <c r="H971" s="4" t="n">
        <v>45871.600936713</v>
      </c>
      <c r="I9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970BT4070164221842794.9445871.600936713</v>
      </c>
      <c r="J971" s="1" t="n">
        <f aca="false">COUNTIF(I:I, $I971)</f>
        <v>1</v>
      </c>
      <c r="K971" s="1" t="str">
        <f aca="false">IF(ISNA(VLOOKUP(Table4[product_id], tblProducts[], tblProducts[product_name],FALSE() )), "Invalid", "Valid")</f>
        <v>Valid</v>
      </c>
      <c r="L971" s="5" t="str">
        <f aca="false">IF(ISNA(VLOOKUP(Table4[[#This Row],[warehouse_id]], tblwhouse[], tblwhouse[warehouse_name],FALSE() )), "Invalid", "Valid")</f>
        <v>Valid</v>
      </c>
    </row>
    <row r="972" customFormat="false" ht="15" hidden="false" customHeight="true" outlineLevel="0" collapsed="false">
      <c r="A972" s="1" t="n">
        <v>971</v>
      </c>
      <c r="B972" s="1" t="n">
        <v>3</v>
      </c>
      <c r="C972" s="1" t="n">
        <v>1150</v>
      </c>
      <c r="D972" s="1" t="s">
        <v>8056</v>
      </c>
      <c r="E972" s="1" t="n">
        <v>386</v>
      </c>
      <c r="F972" s="1" t="n">
        <v>74</v>
      </c>
      <c r="G972" s="1" t="n">
        <v>1413.47</v>
      </c>
      <c r="H972" s="4" t="n">
        <v>45930.600936713</v>
      </c>
      <c r="I9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971BT29749731150386741413.4745930.600936713</v>
      </c>
      <c r="J972" s="1" t="n">
        <f aca="false">COUNTIF(I:I, $I972)</f>
        <v>1</v>
      </c>
      <c r="K972" s="1" t="str">
        <f aca="false">IF(ISNA(VLOOKUP(Table4[product_id], tblProducts[], tblProducts[product_name],FALSE() )), "Invalid", "Valid")</f>
        <v>Valid</v>
      </c>
      <c r="L972" s="5" t="str">
        <f aca="false">IF(ISNA(VLOOKUP(Table4[[#This Row],[warehouse_id]], tblwhouse[], tblwhouse[warehouse_name],FALSE() )), "Invalid", "Valid")</f>
        <v>Valid</v>
      </c>
    </row>
    <row r="973" customFormat="false" ht="15" hidden="false" customHeight="true" outlineLevel="0" collapsed="false">
      <c r="A973" s="1" t="n">
        <v>972</v>
      </c>
      <c r="B973" s="1" t="n">
        <v>4</v>
      </c>
      <c r="C973" s="1" t="n">
        <v>1578</v>
      </c>
      <c r="D973" s="1" t="s">
        <v>8057</v>
      </c>
      <c r="E973" s="1" t="n">
        <v>491</v>
      </c>
      <c r="F973" s="1" t="n">
        <v>47</v>
      </c>
      <c r="G973" s="1" t="n">
        <v>420.82</v>
      </c>
      <c r="H973" s="4" t="n">
        <v>45969.600936713</v>
      </c>
      <c r="I9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972BT2920844157849147420.8245969.600936713</v>
      </c>
      <c r="J973" s="1" t="n">
        <f aca="false">COUNTIF(I:I, $I973)</f>
        <v>1</v>
      </c>
      <c r="K973" s="1" t="str">
        <f aca="false">IF(ISNA(VLOOKUP(Table4[product_id], tblProducts[], tblProducts[product_name],FALSE() )), "Invalid", "Valid")</f>
        <v>Valid</v>
      </c>
      <c r="L973" s="5" t="str">
        <f aca="false">IF(ISNA(VLOOKUP(Table4[[#This Row],[warehouse_id]], tblwhouse[], tblwhouse[warehouse_name],FALSE() )), "Invalid", "Valid")</f>
        <v>Valid</v>
      </c>
    </row>
    <row r="974" customFormat="false" ht="15" hidden="false" customHeight="true" outlineLevel="0" collapsed="false">
      <c r="A974" s="1" t="n">
        <v>973</v>
      </c>
      <c r="B974" s="1" t="n">
        <v>2</v>
      </c>
      <c r="C974" s="1" t="n">
        <v>1433</v>
      </c>
      <c r="D974" s="1" t="s">
        <v>8058</v>
      </c>
      <c r="E974" s="1" t="n">
        <v>372</v>
      </c>
      <c r="F974" s="1" t="n">
        <v>28</v>
      </c>
      <c r="G974" s="1" t="n">
        <v>831.55</v>
      </c>
      <c r="H974" s="4" t="n">
        <v>45961.600936713</v>
      </c>
      <c r="I9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973BT8323952143337228831.5545961.600936713</v>
      </c>
      <c r="J974" s="1" t="n">
        <f aca="false">COUNTIF(I:I, $I974)</f>
        <v>1</v>
      </c>
      <c r="K974" s="1" t="str">
        <f aca="false">IF(ISNA(VLOOKUP(Table4[product_id], tblProducts[], tblProducts[product_name],FALSE() )), "Invalid", "Valid")</f>
        <v>Valid</v>
      </c>
      <c r="L974" s="5" t="str">
        <f aca="false">IF(ISNA(VLOOKUP(Table4[[#This Row],[warehouse_id]], tblwhouse[], tblwhouse[warehouse_name],FALSE() )), "Invalid", "Valid")</f>
        <v>Valid</v>
      </c>
    </row>
    <row r="975" customFormat="false" ht="15" hidden="false" customHeight="true" outlineLevel="0" collapsed="false">
      <c r="A975" s="1" t="n">
        <v>974</v>
      </c>
      <c r="B975" s="1" t="n">
        <v>4</v>
      </c>
      <c r="C975" s="1" t="n">
        <v>2513</v>
      </c>
      <c r="D975" s="1" t="s">
        <v>8059</v>
      </c>
      <c r="E975" s="1" t="n">
        <v>385</v>
      </c>
      <c r="F975" s="1" t="n">
        <v>72</v>
      </c>
      <c r="G975" s="1" t="n">
        <v>315.43</v>
      </c>
      <c r="H975" s="4" t="n">
        <v>46012.6009367245</v>
      </c>
      <c r="I9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974BT8891444251338572315.4346012.6009367245</v>
      </c>
      <c r="J975" s="1" t="n">
        <f aca="false">COUNTIF(I:I, $I975)</f>
        <v>1</v>
      </c>
      <c r="K975" s="1" t="str">
        <f aca="false">IF(ISNA(VLOOKUP(Table4[product_id], tblProducts[], tblProducts[product_name],FALSE() )), "Invalid", "Valid")</f>
        <v>Valid</v>
      </c>
      <c r="L975" s="5" t="str">
        <f aca="false">IF(ISNA(VLOOKUP(Table4[[#This Row],[warehouse_id]], tblwhouse[], tblwhouse[warehouse_name],FALSE() )), "Invalid", "Valid")</f>
        <v>Valid</v>
      </c>
    </row>
    <row r="976" customFormat="false" ht="15" hidden="false" customHeight="true" outlineLevel="0" collapsed="false">
      <c r="A976" s="1" t="n">
        <v>975</v>
      </c>
      <c r="B976" s="1" t="n">
        <v>2</v>
      </c>
      <c r="C976" s="1" t="n">
        <v>1337</v>
      </c>
      <c r="D976" s="1" t="s">
        <v>8060</v>
      </c>
      <c r="E976" s="1" t="n">
        <v>363</v>
      </c>
      <c r="F976" s="1" t="n">
        <v>29</v>
      </c>
      <c r="G976" s="1" t="n">
        <v>836.93</v>
      </c>
      <c r="H976" s="4" t="n">
        <v>46098.6009367245</v>
      </c>
      <c r="I9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975BT6014372133736329836.9346098.6009367245</v>
      </c>
      <c r="J976" s="1" t="n">
        <f aca="false">COUNTIF(I:I, $I976)</f>
        <v>1</v>
      </c>
      <c r="K976" s="1" t="str">
        <f aca="false">IF(ISNA(VLOOKUP(Table4[product_id], tblProducts[], tblProducts[product_name],FALSE() )), "Invalid", "Valid")</f>
        <v>Valid</v>
      </c>
      <c r="L976" s="5" t="str">
        <f aca="false">IF(ISNA(VLOOKUP(Table4[[#This Row],[warehouse_id]], tblwhouse[], tblwhouse[warehouse_name],FALSE() )), "Invalid", "Valid")</f>
        <v>Valid</v>
      </c>
    </row>
    <row r="977" customFormat="false" ht="15" hidden="false" customHeight="true" outlineLevel="0" collapsed="false">
      <c r="A977" s="1" t="n">
        <v>976</v>
      </c>
      <c r="B977" s="1" t="n">
        <v>1</v>
      </c>
      <c r="C977" s="1" t="n">
        <v>2981</v>
      </c>
      <c r="D977" s="1" t="s">
        <v>8061</v>
      </c>
      <c r="E977" s="1" t="n">
        <v>424</v>
      </c>
      <c r="F977" s="1" t="n">
        <v>37</v>
      </c>
      <c r="G977" s="1" t="n">
        <v>576.72</v>
      </c>
      <c r="H977" s="4" t="n">
        <v>46166.6009367245</v>
      </c>
      <c r="I9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976BT2787081298142437576.7246166.6009367245</v>
      </c>
      <c r="J977" s="1" t="n">
        <f aca="false">COUNTIF(I:I, $I977)</f>
        <v>1</v>
      </c>
      <c r="K977" s="1" t="str">
        <f aca="false">IF(ISNA(VLOOKUP(Table4[product_id], tblProducts[], tblProducts[product_name],FALSE() )), "Invalid", "Valid")</f>
        <v>Valid</v>
      </c>
      <c r="L977" s="5" t="str">
        <f aca="false">IF(ISNA(VLOOKUP(Table4[[#This Row],[warehouse_id]], tblwhouse[], tblwhouse[warehouse_name],FALSE() )), "Invalid", "Valid")</f>
        <v>Valid</v>
      </c>
    </row>
    <row r="978" customFormat="false" ht="15" hidden="false" customHeight="true" outlineLevel="0" collapsed="false">
      <c r="A978" s="1" t="n">
        <v>977</v>
      </c>
      <c r="B978" s="1" t="n">
        <v>4</v>
      </c>
      <c r="C978" s="1" t="n">
        <v>1923</v>
      </c>
      <c r="D978" s="1" t="s">
        <v>8062</v>
      </c>
      <c r="E978" s="1" t="n">
        <v>369</v>
      </c>
      <c r="F978" s="1" t="n">
        <v>36</v>
      </c>
      <c r="G978" s="1" t="n">
        <v>931.65</v>
      </c>
      <c r="H978" s="4" t="n">
        <v>46103.6009367245</v>
      </c>
      <c r="I9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977BT2991614192336936931.6546103.6009367245</v>
      </c>
      <c r="J978" s="1" t="n">
        <f aca="false">COUNTIF(I:I, $I978)</f>
        <v>1</v>
      </c>
      <c r="K978" s="1" t="str">
        <f aca="false">IF(ISNA(VLOOKUP(Table4[product_id], tblProducts[], tblProducts[product_name],FALSE() )), "Invalid", "Valid")</f>
        <v>Valid</v>
      </c>
      <c r="L978" s="5" t="str">
        <f aca="false">IF(ISNA(VLOOKUP(Table4[[#This Row],[warehouse_id]], tblwhouse[], tblwhouse[warehouse_name],FALSE() )), "Invalid", "Valid")</f>
        <v>Valid</v>
      </c>
    </row>
    <row r="979" customFormat="false" ht="15" hidden="false" customHeight="true" outlineLevel="0" collapsed="false">
      <c r="A979" s="1" t="n">
        <v>978</v>
      </c>
      <c r="B979" s="1" t="n">
        <v>3</v>
      </c>
      <c r="C979" s="1" t="n">
        <v>901</v>
      </c>
      <c r="D979" s="1" t="s">
        <v>8063</v>
      </c>
      <c r="E979" s="1" t="n">
        <v>337</v>
      </c>
      <c r="F979" s="1" t="n">
        <v>74</v>
      </c>
      <c r="G979" s="1" t="n">
        <v>1161.61</v>
      </c>
      <c r="H979" s="4" t="n">
        <v>46218.6009367245</v>
      </c>
      <c r="I9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978BT3583313901337741161.6146218.6009367245</v>
      </c>
      <c r="J979" s="1" t="n">
        <f aca="false">COUNTIF(I:I, $I979)</f>
        <v>1</v>
      </c>
      <c r="K979" s="1" t="str">
        <f aca="false">IF(ISNA(VLOOKUP(Table4[product_id], tblProducts[], tblProducts[product_name],FALSE() )), "Invalid", "Valid")</f>
        <v>Valid</v>
      </c>
      <c r="L979" s="5" t="str">
        <f aca="false">IF(ISNA(VLOOKUP(Table4[[#This Row],[warehouse_id]], tblwhouse[], tblwhouse[warehouse_name],FALSE() )), "Invalid", "Valid")</f>
        <v>Valid</v>
      </c>
    </row>
    <row r="980" customFormat="false" ht="15" hidden="false" customHeight="true" outlineLevel="0" collapsed="false">
      <c r="A980" s="1" t="n">
        <v>979</v>
      </c>
      <c r="B980" s="1" t="n">
        <v>2</v>
      </c>
      <c r="C980" s="1" t="n">
        <v>2905</v>
      </c>
      <c r="D980" s="1" t="s">
        <v>8064</v>
      </c>
      <c r="E980" s="1" t="n">
        <v>247</v>
      </c>
      <c r="F980" s="1" t="n">
        <v>50</v>
      </c>
      <c r="G980" s="1" t="n">
        <v>220.5</v>
      </c>
      <c r="H980" s="4" t="n">
        <v>46124.6009367245</v>
      </c>
      <c r="I9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979BT9475602290524750220.546124.6009367245</v>
      </c>
      <c r="J980" s="1" t="n">
        <f aca="false">COUNTIF(I:I, $I980)</f>
        <v>1</v>
      </c>
      <c r="K980" s="1" t="str">
        <f aca="false">IF(ISNA(VLOOKUP(Table4[product_id], tblProducts[], tblProducts[product_name],FALSE() )), "Invalid", "Valid")</f>
        <v>Valid</v>
      </c>
      <c r="L980" s="5" t="str">
        <f aca="false">IF(ISNA(VLOOKUP(Table4[[#This Row],[warehouse_id]], tblwhouse[], tblwhouse[warehouse_name],FALSE() )), "Invalid", "Valid")</f>
        <v>Valid</v>
      </c>
    </row>
    <row r="981" customFormat="false" ht="15" hidden="false" customHeight="true" outlineLevel="0" collapsed="false">
      <c r="A981" s="1" t="n">
        <v>980</v>
      </c>
      <c r="B981" s="1" t="n">
        <v>4</v>
      </c>
      <c r="C981" s="1" t="n">
        <v>2246</v>
      </c>
      <c r="D981" s="1" t="s">
        <v>8065</v>
      </c>
      <c r="E981" s="1" t="n">
        <v>41</v>
      </c>
      <c r="F981" s="1" t="n">
        <v>42</v>
      </c>
      <c r="G981" s="1" t="n">
        <v>1498.93</v>
      </c>
      <c r="H981" s="4" t="n">
        <v>45881.6009367245</v>
      </c>
      <c r="I9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980BT4803784224641421498.9345881.6009367245</v>
      </c>
      <c r="J981" s="1" t="n">
        <f aca="false">COUNTIF(I:I, $I981)</f>
        <v>1</v>
      </c>
      <c r="K981" s="1" t="str">
        <f aca="false">IF(ISNA(VLOOKUP(Table4[product_id], tblProducts[], tblProducts[product_name],FALSE() )), "Invalid", "Valid")</f>
        <v>Valid</v>
      </c>
      <c r="L981" s="5" t="str">
        <f aca="false">IF(ISNA(VLOOKUP(Table4[[#This Row],[warehouse_id]], tblwhouse[], tblwhouse[warehouse_name],FALSE() )), "Invalid", "Valid")</f>
        <v>Valid</v>
      </c>
    </row>
    <row r="982" customFormat="false" ht="15" hidden="false" customHeight="true" outlineLevel="0" collapsed="false">
      <c r="A982" s="1" t="n">
        <v>981</v>
      </c>
      <c r="B982" s="1" t="n">
        <v>4</v>
      </c>
      <c r="C982" s="1" t="n">
        <v>2836</v>
      </c>
      <c r="D982" s="1" t="s">
        <v>8066</v>
      </c>
      <c r="E982" s="1" t="n">
        <v>211</v>
      </c>
      <c r="F982" s="1" t="n">
        <v>70</v>
      </c>
      <c r="G982" s="1" t="n">
        <v>406.45</v>
      </c>
      <c r="H982" s="4" t="n">
        <v>45989.6009367245</v>
      </c>
      <c r="I9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981BT7222204283621170406.4545989.6009367245</v>
      </c>
      <c r="J982" s="1" t="n">
        <f aca="false">COUNTIF(I:I, $I982)</f>
        <v>1</v>
      </c>
      <c r="K982" s="1" t="str">
        <f aca="false">IF(ISNA(VLOOKUP(Table4[product_id], tblProducts[], tblProducts[product_name],FALSE() )), "Invalid", "Valid")</f>
        <v>Valid</v>
      </c>
      <c r="L982" s="5" t="str">
        <f aca="false">IF(ISNA(VLOOKUP(Table4[[#This Row],[warehouse_id]], tblwhouse[], tblwhouse[warehouse_name],FALSE() )), "Invalid", "Valid")</f>
        <v>Valid</v>
      </c>
    </row>
    <row r="983" customFormat="false" ht="15" hidden="false" customHeight="true" outlineLevel="0" collapsed="false">
      <c r="A983" s="1" t="n">
        <v>982</v>
      </c>
      <c r="B983" s="1" t="n">
        <v>3</v>
      </c>
      <c r="C983" s="1" t="n">
        <v>1074</v>
      </c>
      <c r="D983" s="1" t="s">
        <v>8067</v>
      </c>
      <c r="E983" s="1" t="n">
        <v>4</v>
      </c>
      <c r="F983" s="1" t="n">
        <v>67</v>
      </c>
      <c r="G983" s="1" t="n">
        <v>458.95</v>
      </c>
      <c r="H983" s="4" t="n">
        <v>46145.6009367245</v>
      </c>
      <c r="I9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982BT20433631074467458.9546145.6009367245</v>
      </c>
      <c r="J983" s="1" t="n">
        <f aca="false">COUNTIF(I:I, $I983)</f>
        <v>1</v>
      </c>
      <c r="K983" s="1" t="str">
        <f aca="false">IF(ISNA(VLOOKUP(Table4[product_id], tblProducts[], tblProducts[product_name],FALSE() )), "Invalid", "Valid")</f>
        <v>Valid</v>
      </c>
      <c r="L983" s="5" t="str">
        <f aca="false">IF(ISNA(VLOOKUP(Table4[[#This Row],[warehouse_id]], tblwhouse[], tblwhouse[warehouse_name],FALSE() )), "Invalid", "Valid")</f>
        <v>Valid</v>
      </c>
    </row>
    <row r="984" customFormat="false" ht="15" hidden="false" customHeight="true" outlineLevel="0" collapsed="false">
      <c r="A984" s="1" t="n">
        <v>983</v>
      </c>
      <c r="B984" s="1" t="n">
        <v>1</v>
      </c>
      <c r="C984" s="1" t="n">
        <v>956</v>
      </c>
      <c r="D984" s="1" t="s">
        <v>8068</v>
      </c>
      <c r="E984" s="1" t="n">
        <v>70</v>
      </c>
      <c r="F984" s="1" t="n">
        <v>34</v>
      </c>
      <c r="G984" s="1" t="n">
        <v>527.86</v>
      </c>
      <c r="H984" s="4" t="n">
        <v>45997.6009367245</v>
      </c>
      <c r="I9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983BT78163919567034527.8645997.6009367245</v>
      </c>
      <c r="J984" s="1" t="n">
        <f aca="false">COUNTIF(I:I, $I984)</f>
        <v>1</v>
      </c>
      <c r="K984" s="1" t="str">
        <f aca="false">IF(ISNA(VLOOKUP(Table4[product_id], tblProducts[], tblProducts[product_name],FALSE() )), "Invalid", "Valid")</f>
        <v>Valid</v>
      </c>
      <c r="L984" s="5" t="str">
        <f aca="false">IF(ISNA(VLOOKUP(Table4[[#This Row],[warehouse_id]], tblwhouse[], tblwhouse[warehouse_name],FALSE() )), "Invalid", "Valid")</f>
        <v>Valid</v>
      </c>
    </row>
    <row r="985" customFormat="false" ht="15" hidden="false" customHeight="true" outlineLevel="0" collapsed="false">
      <c r="A985" s="1" t="n">
        <v>984</v>
      </c>
      <c r="B985" s="1" t="n">
        <v>4</v>
      </c>
      <c r="C985" s="1" t="n">
        <v>1913</v>
      </c>
      <c r="D985" s="1" t="s">
        <v>8069</v>
      </c>
      <c r="E985" s="1" t="n">
        <v>108</v>
      </c>
      <c r="F985" s="1" t="n">
        <v>44</v>
      </c>
      <c r="G985" s="1" t="n">
        <v>1378.07</v>
      </c>
      <c r="H985" s="4" t="n">
        <v>45887.6009367245</v>
      </c>
      <c r="I9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984BT53406241913108441378.0745887.6009367245</v>
      </c>
      <c r="J985" s="1" t="n">
        <f aca="false">COUNTIF(I:I, $I985)</f>
        <v>1</v>
      </c>
      <c r="K985" s="1" t="str">
        <f aca="false">IF(ISNA(VLOOKUP(Table4[product_id], tblProducts[], tblProducts[product_name],FALSE() )), "Invalid", "Valid")</f>
        <v>Valid</v>
      </c>
      <c r="L985" s="5" t="str">
        <f aca="false">IF(ISNA(VLOOKUP(Table4[[#This Row],[warehouse_id]], tblwhouse[], tblwhouse[warehouse_name],FALSE() )), "Invalid", "Valid")</f>
        <v>Valid</v>
      </c>
    </row>
    <row r="986" customFormat="false" ht="15" hidden="false" customHeight="true" outlineLevel="0" collapsed="false">
      <c r="A986" s="1" t="n">
        <v>985</v>
      </c>
      <c r="B986" s="1" t="n">
        <v>3</v>
      </c>
      <c r="C986" s="1" t="n">
        <v>1986</v>
      </c>
      <c r="D986" s="1" t="s">
        <v>8070</v>
      </c>
      <c r="E986" s="1" t="n">
        <v>34</v>
      </c>
      <c r="F986" s="1" t="n">
        <v>60</v>
      </c>
      <c r="G986" s="1" t="n">
        <v>975.18</v>
      </c>
      <c r="H986" s="4" t="n">
        <v>45893.6009367245</v>
      </c>
      <c r="I9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985BT451924319863460975.1845893.6009367245</v>
      </c>
      <c r="J986" s="1" t="n">
        <f aca="false">COUNTIF(I:I, $I986)</f>
        <v>1</v>
      </c>
      <c r="K986" s="1" t="str">
        <f aca="false">IF(ISNA(VLOOKUP(Table4[product_id], tblProducts[], tblProducts[product_name],FALSE() )), "Invalid", "Valid")</f>
        <v>Valid</v>
      </c>
      <c r="L986" s="5" t="str">
        <f aca="false">IF(ISNA(VLOOKUP(Table4[[#This Row],[warehouse_id]], tblwhouse[], tblwhouse[warehouse_name],FALSE() )), "Invalid", "Valid")</f>
        <v>Valid</v>
      </c>
    </row>
    <row r="987" customFormat="false" ht="15" hidden="false" customHeight="true" outlineLevel="0" collapsed="false">
      <c r="A987" s="1" t="n">
        <v>986</v>
      </c>
      <c r="B987" s="1" t="n">
        <v>1</v>
      </c>
      <c r="C987" s="1" t="n">
        <v>1970</v>
      </c>
      <c r="D987" s="1" t="s">
        <v>8071</v>
      </c>
      <c r="E987" s="1" t="n">
        <v>424</v>
      </c>
      <c r="F987" s="1" t="n">
        <v>58</v>
      </c>
      <c r="G987" s="1" t="n">
        <v>1240.85</v>
      </c>
      <c r="H987" s="4" t="n">
        <v>46143.6009367245</v>
      </c>
      <c r="I9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986BT23610211970424581240.8546143.6009367245</v>
      </c>
      <c r="J987" s="1" t="n">
        <f aca="false">COUNTIF(I:I, $I987)</f>
        <v>1</v>
      </c>
      <c r="K987" s="1" t="str">
        <f aca="false">IF(ISNA(VLOOKUP(Table4[product_id], tblProducts[], tblProducts[product_name],FALSE() )), "Invalid", "Valid")</f>
        <v>Valid</v>
      </c>
      <c r="L987" s="5" t="str">
        <f aca="false">IF(ISNA(VLOOKUP(Table4[[#This Row],[warehouse_id]], tblwhouse[], tblwhouse[warehouse_name],FALSE() )), "Invalid", "Valid")</f>
        <v>Valid</v>
      </c>
    </row>
    <row r="988" customFormat="false" ht="15" hidden="false" customHeight="true" outlineLevel="0" collapsed="false">
      <c r="A988" s="1" t="n">
        <v>987</v>
      </c>
      <c r="B988" s="1" t="n">
        <v>4</v>
      </c>
      <c r="C988" s="1" t="n">
        <v>835</v>
      </c>
      <c r="D988" s="1" t="s">
        <v>8072</v>
      </c>
      <c r="E988" s="1" t="n">
        <v>95</v>
      </c>
      <c r="F988" s="1" t="n">
        <v>78</v>
      </c>
      <c r="G988" s="1" t="n">
        <v>70.23</v>
      </c>
      <c r="H988" s="4" t="n">
        <v>45872.6009367245</v>
      </c>
      <c r="I9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987BT2890394835957870.2345872.6009367245</v>
      </c>
      <c r="J988" s="1" t="n">
        <f aca="false">COUNTIF(I:I, $I988)</f>
        <v>1</v>
      </c>
      <c r="K988" s="1" t="str">
        <f aca="false">IF(ISNA(VLOOKUP(Table4[product_id], tblProducts[], tblProducts[product_name],FALSE() )), "Invalid", "Valid")</f>
        <v>Valid</v>
      </c>
      <c r="L988" s="5" t="str">
        <f aca="false">IF(ISNA(VLOOKUP(Table4[[#This Row],[warehouse_id]], tblwhouse[], tblwhouse[warehouse_name],FALSE() )), "Invalid", "Valid")</f>
        <v>Valid</v>
      </c>
    </row>
    <row r="989" customFormat="false" ht="15" hidden="false" customHeight="true" outlineLevel="0" collapsed="false">
      <c r="A989" s="1" t="n">
        <v>988</v>
      </c>
      <c r="B989" s="1" t="n">
        <v>1</v>
      </c>
      <c r="C989" s="1" t="n">
        <v>1162</v>
      </c>
      <c r="D989" s="1" t="s">
        <v>8073</v>
      </c>
      <c r="E989" s="1" t="n">
        <v>306</v>
      </c>
      <c r="F989" s="1" t="n">
        <v>61</v>
      </c>
      <c r="G989" s="1" t="n">
        <v>197.67</v>
      </c>
      <c r="H989" s="4" t="n">
        <v>46038.6009367245</v>
      </c>
      <c r="I9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988BT2172651116230661197.6746038.6009367245</v>
      </c>
      <c r="J989" s="1" t="n">
        <f aca="false">COUNTIF(I:I, $I989)</f>
        <v>1</v>
      </c>
      <c r="K989" s="1" t="str">
        <f aca="false">IF(ISNA(VLOOKUP(Table4[product_id], tblProducts[], tblProducts[product_name],FALSE() )), "Invalid", "Valid")</f>
        <v>Valid</v>
      </c>
      <c r="L989" s="5" t="str">
        <f aca="false">IF(ISNA(VLOOKUP(Table4[[#This Row],[warehouse_id]], tblwhouse[], tblwhouse[warehouse_name],FALSE() )), "Invalid", "Valid")</f>
        <v>Valid</v>
      </c>
    </row>
    <row r="990" customFormat="false" ht="15" hidden="false" customHeight="true" outlineLevel="0" collapsed="false">
      <c r="A990" s="1" t="n">
        <v>989</v>
      </c>
      <c r="B990" s="1" t="n">
        <v>1</v>
      </c>
      <c r="C990" s="1" t="n">
        <v>2621</v>
      </c>
      <c r="D990" s="1" t="s">
        <v>8074</v>
      </c>
      <c r="E990" s="1" t="n">
        <v>492</v>
      </c>
      <c r="F990" s="1" t="n">
        <v>21</v>
      </c>
      <c r="G990" s="1" t="n">
        <v>962.74</v>
      </c>
      <c r="H990" s="4" t="n">
        <v>46114.6009367245</v>
      </c>
      <c r="I9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989BT1621211262149221962.7446114.6009367245</v>
      </c>
      <c r="J990" s="1" t="n">
        <f aca="false">COUNTIF(I:I, $I990)</f>
        <v>1</v>
      </c>
      <c r="K990" s="1" t="str">
        <f aca="false">IF(ISNA(VLOOKUP(Table4[product_id], tblProducts[], tblProducts[product_name],FALSE() )), "Invalid", "Valid")</f>
        <v>Valid</v>
      </c>
      <c r="L990" s="5" t="str">
        <f aca="false">IF(ISNA(VLOOKUP(Table4[[#This Row],[warehouse_id]], tblwhouse[], tblwhouse[warehouse_name],FALSE() )), "Invalid", "Valid")</f>
        <v>Valid</v>
      </c>
    </row>
    <row r="991" customFormat="false" ht="15" hidden="false" customHeight="true" outlineLevel="0" collapsed="false">
      <c r="A991" s="1" t="n">
        <v>990</v>
      </c>
      <c r="B991" s="1" t="n">
        <v>3</v>
      </c>
      <c r="C991" s="1" t="n">
        <v>2181</v>
      </c>
      <c r="D991" s="1" t="s">
        <v>8075</v>
      </c>
      <c r="E991" s="1" t="n">
        <v>489</v>
      </c>
      <c r="F991" s="1" t="n">
        <v>28</v>
      </c>
      <c r="G991" s="1" t="n">
        <v>761.6</v>
      </c>
      <c r="H991" s="4" t="n">
        <v>46039.6009367245</v>
      </c>
      <c r="I9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990BT4468383218148928761.646039.6009367245</v>
      </c>
      <c r="J991" s="1" t="n">
        <f aca="false">COUNTIF(I:I, $I991)</f>
        <v>1</v>
      </c>
      <c r="K991" s="1" t="str">
        <f aca="false">IF(ISNA(VLOOKUP(Table4[product_id], tblProducts[], tblProducts[product_name],FALSE() )), "Invalid", "Valid")</f>
        <v>Valid</v>
      </c>
      <c r="L991" s="5" t="str">
        <f aca="false">IF(ISNA(VLOOKUP(Table4[[#This Row],[warehouse_id]], tblwhouse[], tblwhouse[warehouse_name],FALSE() )), "Invalid", "Valid")</f>
        <v>Valid</v>
      </c>
    </row>
    <row r="992" customFormat="false" ht="15" hidden="false" customHeight="true" outlineLevel="0" collapsed="false">
      <c r="A992" s="1" t="n">
        <v>991</v>
      </c>
      <c r="B992" s="1" t="n">
        <v>1</v>
      </c>
      <c r="C992" s="1" t="n">
        <v>2550</v>
      </c>
      <c r="D992" s="1" t="s">
        <v>8076</v>
      </c>
      <c r="E992" s="1" t="n">
        <v>455</v>
      </c>
      <c r="F992" s="1" t="n">
        <v>76</v>
      </c>
      <c r="G992" s="1" t="n">
        <v>364.18</v>
      </c>
      <c r="H992" s="4" t="n">
        <v>46087.6009367245</v>
      </c>
      <c r="I9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991BT4569031255045576364.1846087.6009367245</v>
      </c>
      <c r="J992" s="1" t="n">
        <f aca="false">COUNTIF(I:I, $I992)</f>
        <v>1</v>
      </c>
      <c r="K992" s="1" t="str">
        <f aca="false">IF(ISNA(VLOOKUP(Table4[product_id], tblProducts[], tblProducts[product_name],FALSE() )), "Invalid", "Valid")</f>
        <v>Valid</v>
      </c>
      <c r="L992" s="5" t="str">
        <f aca="false">IF(ISNA(VLOOKUP(Table4[[#This Row],[warehouse_id]], tblwhouse[], tblwhouse[warehouse_name],FALSE() )), "Invalid", "Valid")</f>
        <v>Valid</v>
      </c>
    </row>
    <row r="993" customFormat="false" ht="15" hidden="false" customHeight="true" outlineLevel="0" collapsed="false">
      <c r="A993" s="1" t="n">
        <v>992</v>
      </c>
      <c r="B993" s="1" t="n">
        <v>3</v>
      </c>
      <c r="C993" s="1" t="n">
        <v>1027</v>
      </c>
      <c r="D993" s="1" t="s">
        <v>8077</v>
      </c>
      <c r="E993" s="1" t="n">
        <v>385</v>
      </c>
      <c r="F993" s="1" t="n">
        <v>42</v>
      </c>
      <c r="G993" s="1" t="n">
        <v>1432.05</v>
      </c>
      <c r="H993" s="4" t="n">
        <v>45875.6009367245</v>
      </c>
      <c r="I9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992BT90310431027385421432.0545875.6009367245</v>
      </c>
      <c r="J993" s="1" t="n">
        <f aca="false">COUNTIF(I:I, $I993)</f>
        <v>1</v>
      </c>
      <c r="K993" s="1" t="str">
        <f aca="false">IF(ISNA(VLOOKUP(Table4[product_id], tblProducts[], tblProducts[product_name],FALSE() )), "Invalid", "Valid")</f>
        <v>Valid</v>
      </c>
      <c r="L993" s="5" t="str">
        <f aca="false">IF(ISNA(VLOOKUP(Table4[[#This Row],[warehouse_id]], tblwhouse[], tblwhouse[warehouse_name],FALSE() )), "Invalid", "Valid")</f>
        <v>Valid</v>
      </c>
    </row>
    <row r="994" customFormat="false" ht="15" hidden="false" customHeight="true" outlineLevel="0" collapsed="false">
      <c r="A994" s="1" t="n">
        <v>993</v>
      </c>
      <c r="B994" s="1" t="n">
        <v>3</v>
      </c>
      <c r="C994" s="1" t="n">
        <v>1864</v>
      </c>
      <c r="D994" s="1" t="s">
        <v>8078</v>
      </c>
      <c r="E994" s="1" t="n">
        <v>260</v>
      </c>
      <c r="F994" s="1" t="n">
        <v>52</v>
      </c>
      <c r="G994" s="1" t="n">
        <v>65.48</v>
      </c>
      <c r="H994" s="4" t="n">
        <v>45993.6009367245</v>
      </c>
      <c r="I9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993BT394088318642605265.4845993.6009367245</v>
      </c>
      <c r="J994" s="1" t="n">
        <f aca="false">COUNTIF(I:I, $I994)</f>
        <v>1</v>
      </c>
      <c r="K994" s="1" t="str">
        <f aca="false">IF(ISNA(VLOOKUP(Table4[product_id], tblProducts[], tblProducts[product_name],FALSE() )), "Invalid", "Valid")</f>
        <v>Valid</v>
      </c>
      <c r="L994" s="5" t="str">
        <f aca="false">IF(ISNA(VLOOKUP(Table4[[#This Row],[warehouse_id]], tblwhouse[], tblwhouse[warehouse_name],FALSE() )), "Invalid", "Valid")</f>
        <v>Valid</v>
      </c>
    </row>
    <row r="995" customFormat="false" ht="15" hidden="false" customHeight="true" outlineLevel="0" collapsed="false">
      <c r="A995" s="1" t="n">
        <v>994</v>
      </c>
      <c r="B995" s="1" t="n">
        <v>3</v>
      </c>
      <c r="C995" s="1" t="n">
        <v>643</v>
      </c>
      <c r="D995" s="1" t="s">
        <v>8079</v>
      </c>
      <c r="E995" s="1" t="n">
        <v>409</v>
      </c>
      <c r="F995" s="1" t="n">
        <v>73</v>
      </c>
      <c r="G995" s="1" t="n">
        <v>22.16</v>
      </c>
      <c r="H995" s="4" t="n">
        <v>46194.6009367245</v>
      </c>
      <c r="I9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994BT81239836434097322.1646194.6009367245</v>
      </c>
      <c r="J995" s="1" t="n">
        <f aca="false">COUNTIF(I:I, $I995)</f>
        <v>1</v>
      </c>
      <c r="K995" s="1" t="str">
        <f aca="false">IF(ISNA(VLOOKUP(Table4[product_id], tblProducts[], tblProducts[product_name],FALSE() )), "Invalid", "Valid")</f>
        <v>Valid</v>
      </c>
      <c r="L995" s="5" t="str">
        <f aca="false">IF(ISNA(VLOOKUP(Table4[[#This Row],[warehouse_id]], tblwhouse[], tblwhouse[warehouse_name],FALSE() )), "Invalid", "Valid")</f>
        <v>Valid</v>
      </c>
    </row>
    <row r="996" customFormat="false" ht="15" hidden="false" customHeight="true" outlineLevel="0" collapsed="false">
      <c r="A996" s="1" t="n">
        <v>995</v>
      </c>
      <c r="B996" s="1" t="n">
        <v>3</v>
      </c>
      <c r="C996" s="1" t="n">
        <v>588</v>
      </c>
      <c r="D996" s="1" t="s">
        <v>8080</v>
      </c>
      <c r="E996" s="1" t="n">
        <v>66</v>
      </c>
      <c r="F996" s="1" t="n">
        <v>20</v>
      </c>
      <c r="G996" s="1" t="n">
        <v>41.87</v>
      </c>
      <c r="H996" s="4" t="n">
        <v>46167.6009367245</v>
      </c>
      <c r="I9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995BT9729163588662041.8746167.6009367245</v>
      </c>
      <c r="J996" s="1" t="n">
        <f aca="false">COUNTIF(I:I, $I996)</f>
        <v>1</v>
      </c>
      <c r="K996" s="1" t="str">
        <f aca="false">IF(ISNA(VLOOKUP(Table4[product_id], tblProducts[], tblProducts[product_name],FALSE() )), "Invalid", "Valid")</f>
        <v>Valid</v>
      </c>
      <c r="L996" s="5" t="str">
        <f aca="false">IF(ISNA(VLOOKUP(Table4[[#This Row],[warehouse_id]], tblwhouse[], tblwhouse[warehouse_name],FALSE() )), "Invalid", "Valid")</f>
        <v>Valid</v>
      </c>
    </row>
    <row r="997" customFormat="false" ht="15" hidden="false" customHeight="true" outlineLevel="0" collapsed="false">
      <c r="A997" s="1" t="n">
        <v>996</v>
      </c>
      <c r="B997" s="1" t="n">
        <v>2</v>
      </c>
      <c r="C997" s="1" t="n">
        <v>587</v>
      </c>
      <c r="D997" s="1" t="s">
        <v>8081</v>
      </c>
      <c r="E997" s="1" t="n">
        <v>213</v>
      </c>
      <c r="F997" s="1" t="n">
        <v>48</v>
      </c>
      <c r="G997" s="1" t="n">
        <v>256.42</v>
      </c>
      <c r="H997" s="4" t="n">
        <v>45901.6009367245</v>
      </c>
      <c r="I9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996BT843745258721348256.4245901.6009367245</v>
      </c>
      <c r="J997" s="1" t="n">
        <f aca="false">COUNTIF(I:I, $I997)</f>
        <v>1</v>
      </c>
      <c r="K997" s="1" t="str">
        <f aca="false">IF(ISNA(VLOOKUP(Table4[product_id], tblProducts[], tblProducts[product_name],FALSE() )), "Invalid", "Valid")</f>
        <v>Valid</v>
      </c>
      <c r="L997" s="5" t="str">
        <f aca="false">IF(ISNA(VLOOKUP(Table4[[#This Row],[warehouse_id]], tblwhouse[], tblwhouse[warehouse_name],FALSE() )), "Invalid", "Valid")</f>
        <v>Valid</v>
      </c>
    </row>
    <row r="998" customFormat="false" ht="15" hidden="false" customHeight="true" outlineLevel="0" collapsed="false">
      <c r="A998" s="1" t="n">
        <v>997</v>
      </c>
      <c r="B998" s="1" t="n">
        <v>3</v>
      </c>
      <c r="C998" s="1" t="n">
        <v>845</v>
      </c>
      <c r="D998" s="1" t="s">
        <v>8082</v>
      </c>
      <c r="E998" s="1" t="n">
        <v>170</v>
      </c>
      <c r="F998" s="1" t="n">
        <v>65</v>
      </c>
      <c r="G998" s="1" t="n">
        <v>1048.57</v>
      </c>
      <c r="H998" s="4" t="n">
        <v>45923.6009367245</v>
      </c>
      <c r="I9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997BT7257953845170651048.5745923.6009367245</v>
      </c>
      <c r="J998" s="1" t="n">
        <f aca="false">COUNTIF(I:I, $I998)</f>
        <v>1</v>
      </c>
      <c r="K998" s="1" t="str">
        <f aca="false">IF(ISNA(VLOOKUP(Table4[product_id], tblProducts[], tblProducts[product_name],FALSE() )), "Invalid", "Valid")</f>
        <v>Valid</v>
      </c>
      <c r="L998" s="5" t="str">
        <f aca="false">IF(ISNA(VLOOKUP(Table4[[#This Row],[warehouse_id]], tblwhouse[], tblwhouse[warehouse_name],FALSE() )), "Invalid", "Valid")</f>
        <v>Valid</v>
      </c>
    </row>
    <row r="999" customFormat="false" ht="15" hidden="false" customHeight="true" outlineLevel="0" collapsed="false">
      <c r="A999" s="1" t="n">
        <v>998</v>
      </c>
      <c r="B999" s="1" t="n">
        <v>4</v>
      </c>
      <c r="C999" s="1" t="n">
        <v>2684</v>
      </c>
      <c r="D999" s="1" t="s">
        <v>8083</v>
      </c>
      <c r="E999" s="1" t="n">
        <v>342</v>
      </c>
      <c r="F999" s="1" t="n">
        <v>22</v>
      </c>
      <c r="G999" s="1" t="n">
        <v>1489.74</v>
      </c>
      <c r="H999" s="4" t="n">
        <v>46180.6009367245</v>
      </c>
      <c r="I9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998BT32772742684342221489.7446180.6009367245</v>
      </c>
      <c r="J999" s="1" t="n">
        <f aca="false">COUNTIF(I:I, $I999)</f>
        <v>1</v>
      </c>
      <c r="K999" s="1" t="str">
        <f aca="false">IF(ISNA(VLOOKUP(Table4[product_id], tblProducts[], tblProducts[product_name],FALSE() )), "Invalid", "Valid")</f>
        <v>Valid</v>
      </c>
      <c r="L999" s="5" t="str">
        <f aca="false">IF(ISNA(VLOOKUP(Table4[[#This Row],[warehouse_id]], tblwhouse[], tblwhouse[warehouse_name],FALSE() )), "Invalid", "Valid")</f>
        <v>Valid</v>
      </c>
    </row>
    <row r="1000" customFormat="false" ht="15" hidden="false" customHeight="true" outlineLevel="0" collapsed="false">
      <c r="A1000" s="1" t="n">
        <v>999</v>
      </c>
      <c r="B1000" s="1" t="n">
        <v>4</v>
      </c>
      <c r="C1000" s="1" t="n">
        <v>2009</v>
      </c>
      <c r="D1000" s="1" t="s">
        <v>8084</v>
      </c>
      <c r="E1000" s="1" t="n">
        <v>350</v>
      </c>
      <c r="F1000" s="1" t="n">
        <v>56</v>
      </c>
      <c r="G1000" s="1" t="n">
        <v>1175.22</v>
      </c>
      <c r="H1000" s="4" t="n">
        <v>46065.6009367245</v>
      </c>
      <c r="I10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999BT14485842009350561175.2246065.6009367245</v>
      </c>
      <c r="J1000" s="1" t="n">
        <f aca="false">COUNTIF(I:I, $I1000)</f>
        <v>1</v>
      </c>
      <c r="K1000" s="1" t="str">
        <f aca="false">IF(ISNA(VLOOKUP(Table4[product_id], tblProducts[], tblProducts[product_name],FALSE() )), "Invalid", "Valid")</f>
        <v>Valid</v>
      </c>
      <c r="L1000" s="5" t="str">
        <f aca="false">IF(ISNA(VLOOKUP(Table4[[#This Row],[warehouse_id]], tblwhouse[], tblwhouse[warehouse_name],FALSE() )), "Invalid", "Valid")</f>
        <v>Valid</v>
      </c>
    </row>
    <row r="1001" customFormat="false" ht="15" hidden="false" customHeight="true" outlineLevel="0" collapsed="false">
      <c r="A1001" s="1" t="n">
        <v>1000</v>
      </c>
      <c r="B1001" s="1" t="n">
        <v>2</v>
      </c>
      <c r="C1001" s="1" t="n">
        <v>732</v>
      </c>
      <c r="D1001" s="1" t="s">
        <v>8085</v>
      </c>
      <c r="E1001" s="1" t="n">
        <v>494</v>
      </c>
      <c r="F1001" s="1" t="n">
        <v>67</v>
      </c>
      <c r="G1001" s="1" t="n">
        <v>1328.92</v>
      </c>
      <c r="H1001" s="4" t="n">
        <v>45903.6009367245</v>
      </c>
      <c r="I10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1000BT2930402732494671328.9245903.6009367245</v>
      </c>
      <c r="J1001" s="1" t="n">
        <f aca="false">COUNTIF(I:I, $I1001)</f>
        <v>1</v>
      </c>
      <c r="K1001" s="1" t="str">
        <f aca="false">IF(ISNA(VLOOKUP(Table4[product_id], tblProducts[], tblProducts[product_name],FALSE() )), "Invalid", "Valid")</f>
        <v>Valid</v>
      </c>
      <c r="L1001" s="5" t="str">
        <f aca="false">IF(ISNA(VLOOKUP(Table4[[#This Row],[warehouse_id]], tblwhouse[], tblwhouse[warehouse_name],FALSE() )), "Invalid", "Valid")</f>
        <v>Valid</v>
      </c>
    </row>
    <row r="1002" customFormat="false" ht="15" hidden="false" customHeight="true" outlineLevel="0" collapsed="false">
      <c r="A1002" s="1" t="n">
        <v>1001</v>
      </c>
      <c r="B1002" s="1" t="n">
        <v>1</v>
      </c>
      <c r="C1002" s="1" t="n">
        <v>2007</v>
      </c>
      <c r="D1002" s="1" t="s">
        <v>8086</v>
      </c>
      <c r="E1002" s="1" t="n">
        <v>185</v>
      </c>
      <c r="F1002" s="1" t="n">
        <v>75</v>
      </c>
      <c r="G1002" s="1" t="n">
        <v>694.36</v>
      </c>
      <c r="H1002" s="4" t="n">
        <v>46182.6009367245</v>
      </c>
      <c r="I10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1001BT6724321200718575694.3646182.6009367245</v>
      </c>
      <c r="J1002" s="1" t="n">
        <f aca="false">COUNTIF(I:I, $I1002)</f>
        <v>1</v>
      </c>
      <c r="K1002" s="1" t="str">
        <f aca="false">IF(ISNA(VLOOKUP(Table4[product_id], tblProducts[], tblProducts[product_name],FALSE() )), "Invalid", "Valid")</f>
        <v>Valid</v>
      </c>
      <c r="L1002" s="5" t="str">
        <f aca="false">IF(ISNA(VLOOKUP(Table4[[#This Row],[warehouse_id]], tblwhouse[], tblwhouse[warehouse_name],FALSE() )), "Invalid", "Valid")</f>
        <v>Valid</v>
      </c>
    </row>
    <row r="1003" customFormat="false" ht="15" hidden="false" customHeight="true" outlineLevel="0" collapsed="false">
      <c r="A1003" s="1" t="n">
        <v>1002</v>
      </c>
      <c r="B1003" s="1" t="n">
        <v>3</v>
      </c>
      <c r="C1003" s="1" t="n">
        <v>1915</v>
      </c>
      <c r="D1003" s="1" t="s">
        <v>8087</v>
      </c>
      <c r="E1003" s="1" t="n">
        <v>270</v>
      </c>
      <c r="F1003" s="1" t="n">
        <v>49</v>
      </c>
      <c r="G1003" s="1" t="n">
        <v>1149.55</v>
      </c>
      <c r="H1003" s="4" t="n">
        <v>46181.6009367245</v>
      </c>
      <c r="I10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1002BT63088331915270491149.5546181.6009367245</v>
      </c>
      <c r="J1003" s="1" t="n">
        <f aca="false">COUNTIF(I:I, $I1003)</f>
        <v>1</v>
      </c>
      <c r="K1003" s="1" t="str">
        <f aca="false">IF(ISNA(VLOOKUP(Table4[product_id], tblProducts[], tblProducts[product_name],FALSE() )), "Invalid", "Valid")</f>
        <v>Valid</v>
      </c>
      <c r="L1003" s="5" t="str">
        <f aca="false">IF(ISNA(VLOOKUP(Table4[[#This Row],[warehouse_id]], tblwhouse[], tblwhouse[warehouse_name],FALSE() )), "Invalid", "Valid")</f>
        <v>Valid</v>
      </c>
    </row>
    <row r="1004" customFormat="false" ht="15" hidden="false" customHeight="true" outlineLevel="0" collapsed="false">
      <c r="A1004" s="1" t="n">
        <v>1003</v>
      </c>
      <c r="B1004" s="1" t="n">
        <v>1</v>
      </c>
      <c r="C1004" s="1" t="n">
        <v>1840</v>
      </c>
      <c r="D1004" s="1" t="s">
        <v>8088</v>
      </c>
      <c r="E1004" s="1" t="n">
        <v>434</v>
      </c>
      <c r="F1004" s="1" t="n">
        <v>70</v>
      </c>
      <c r="G1004" s="1" t="n">
        <v>195.56</v>
      </c>
      <c r="H1004" s="4" t="n">
        <v>45891.6009367245</v>
      </c>
      <c r="I10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1003BT2124781184043470195.5645891.6009367245</v>
      </c>
      <c r="J1004" s="1" t="n">
        <f aca="false">COUNTIF(I:I, $I1004)</f>
        <v>1</v>
      </c>
      <c r="K1004" s="1" t="str">
        <f aca="false">IF(ISNA(VLOOKUP(Table4[product_id], tblProducts[], tblProducts[product_name],FALSE() )), "Invalid", "Valid")</f>
        <v>Valid</v>
      </c>
      <c r="L1004" s="5" t="str">
        <f aca="false">IF(ISNA(VLOOKUP(Table4[[#This Row],[warehouse_id]], tblwhouse[], tblwhouse[warehouse_name],FALSE() )), "Invalid", "Valid")</f>
        <v>Valid</v>
      </c>
    </row>
    <row r="1005" customFormat="false" ht="15" hidden="false" customHeight="true" outlineLevel="0" collapsed="false">
      <c r="A1005" s="1" t="n">
        <v>1004</v>
      </c>
      <c r="B1005" s="1" t="n">
        <v>2</v>
      </c>
      <c r="C1005" s="1" t="n">
        <v>1359</v>
      </c>
      <c r="D1005" s="1" t="s">
        <v>8089</v>
      </c>
      <c r="E1005" s="1" t="n">
        <v>243</v>
      </c>
      <c r="F1005" s="1" t="n">
        <v>42</v>
      </c>
      <c r="G1005" s="1" t="n">
        <v>299.93</v>
      </c>
      <c r="H1005" s="4" t="n">
        <v>45961.6009367245</v>
      </c>
      <c r="I10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1004BT1805102135924342299.9345961.6009367245</v>
      </c>
      <c r="J1005" s="1" t="n">
        <f aca="false">COUNTIF(I:I, $I1005)</f>
        <v>1</v>
      </c>
      <c r="K1005" s="1" t="str">
        <f aca="false">IF(ISNA(VLOOKUP(Table4[product_id], tblProducts[], tblProducts[product_name],FALSE() )), "Invalid", "Valid")</f>
        <v>Valid</v>
      </c>
      <c r="L1005" s="5" t="str">
        <f aca="false">IF(ISNA(VLOOKUP(Table4[[#This Row],[warehouse_id]], tblwhouse[], tblwhouse[warehouse_name],FALSE() )), "Invalid", "Valid")</f>
        <v>Valid</v>
      </c>
    </row>
    <row r="1006" customFormat="false" ht="15" hidden="false" customHeight="true" outlineLevel="0" collapsed="false">
      <c r="A1006" s="1" t="n">
        <v>1005</v>
      </c>
      <c r="B1006" s="1" t="n">
        <v>2</v>
      </c>
      <c r="C1006" s="1" t="n">
        <v>940</v>
      </c>
      <c r="D1006" s="1" t="s">
        <v>8090</v>
      </c>
      <c r="E1006" s="1" t="n">
        <v>136</v>
      </c>
      <c r="F1006" s="1" t="n">
        <v>46</v>
      </c>
      <c r="G1006" s="1" t="n">
        <v>101.6</v>
      </c>
      <c r="H1006" s="4" t="n">
        <v>45930.6009367245</v>
      </c>
      <c r="I10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1005BT490858294013646101.645930.6009367245</v>
      </c>
      <c r="J1006" s="1" t="n">
        <f aca="false">COUNTIF(I:I, $I1006)</f>
        <v>1</v>
      </c>
      <c r="K1006" s="1" t="str">
        <f aca="false">IF(ISNA(VLOOKUP(Table4[product_id], tblProducts[], tblProducts[product_name],FALSE() )), "Invalid", "Valid")</f>
        <v>Valid</v>
      </c>
      <c r="L1006" s="5" t="str">
        <f aca="false">IF(ISNA(VLOOKUP(Table4[[#This Row],[warehouse_id]], tblwhouse[], tblwhouse[warehouse_name],FALSE() )), "Invalid", "Valid")</f>
        <v>Valid</v>
      </c>
    </row>
    <row r="1007" customFormat="false" ht="15" hidden="false" customHeight="true" outlineLevel="0" collapsed="false">
      <c r="A1007" s="1" t="n">
        <v>1006</v>
      </c>
      <c r="B1007" s="1" t="n">
        <v>2</v>
      </c>
      <c r="C1007" s="1" t="n">
        <v>2024</v>
      </c>
      <c r="D1007" s="1" t="s">
        <v>8091</v>
      </c>
      <c r="E1007" s="1" t="n">
        <v>93</v>
      </c>
      <c r="F1007" s="1" t="n">
        <v>50</v>
      </c>
      <c r="G1007" s="1" t="n">
        <v>716.61</v>
      </c>
      <c r="H1007" s="4" t="n">
        <v>46092.6009367245</v>
      </c>
      <c r="I10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1006BT875909220249350716.6146092.6009367245</v>
      </c>
      <c r="J1007" s="1" t="n">
        <f aca="false">COUNTIF(I:I, $I1007)</f>
        <v>1</v>
      </c>
      <c r="K1007" s="1" t="str">
        <f aca="false">IF(ISNA(VLOOKUP(Table4[product_id], tblProducts[], tblProducts[product_name],FALSE() )), "Invalid", "Valid")</f>
        <v>Valid</v>
      </c>
      <c r="L1007" s="5" t="str">
        <f aca="false">IF(ISNA(VLOOKUP(Table4[[#This Row],[warehouse_id]], tblwhouse[], tblwhouse[warehouse_name],FALSE() )), "Invalid", "Valid")</f>
        <v>Valid</v>
      </c>
    </row>
    <row r="1008" customFormat="false" ht="15" hidden="false" customHeight="true" outlineLevel="0" collapsed="false">
      <c r="A1008" s="1" t="n">
        <v>1007</v>
      </c>
      <c r="B1008" s="1" t="n">
        <v>4</v>
      </c>
      <c r="C1008" s="1" t="n">
        <v>2016</v>
      </c>
      <c r="D1008" s="1" t="s">
        <v>8092</v>
      </c>
      <c r="E1008" s="1" t="n">
        <v>166</v>
      </c>
      <c r="F1008" s="1" t="n">
        <v>28</v>
      </c>
      <c r="G1008" s="1" t="n">
        <v>123.19</v>
      </c>
      <c r="H1008" s="4" t="n">
        <v>46209.6009367245</v>
      </c>
      <c r="I10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1007BT7713794201616628123.1946209.6009367245</v>
      </c>
      <c r="J1008" s="1" t="n">
        <f aca="false">COUNTIF(I:I, $I1008)</f>
        <v>1</v>
      </c>
      <c r="K1008" s="1" t="str">
        <f aca="false">IF(ISNA(VLOOKUP(Table4[product_id], tblProducts[], tblProducts[product_name],FALSE() )), "Invalid", "Valid")</f>
        <v>Valid</v>
      </c>
      <c r="L1008" s="5" t="str">
        <f aca="false">IF(ISNA(VLOOKUP(Table4[[#This Row],[warehouse_id]], tblwhouse[], tblwhouse[warehouse_name],FALSE() )), "Invalid", "Valid")</f>
        <v>Valid</v>
      </c>
    </row>
    <row r="1009" customFormat="false" ht="15" hidden="false" customHeight="true" outlineLevel="0" collapsed="false">
      <c r="A1009" s="1" t="n">
        <v>1008</v>
      </c>
      <c r="B1009" s="1" t="n">
        <v>4</v>
      </c>
      <c r="C1009" s="1" t="n">
        <v>1306</v>
      </c>
      <c r="D1009" s="1" t="s">
        <v>8093</v>
      </c>
      <c r="E1009" s="1" t="n">
        <v>75</v>
      </c>
      <c r="F1009" s="1" t="n">
        <v>42</v>
      </c>
      <c r="G1009" s="1" t="n">
        <v>99.62</v>
      </c>
      <c r="H1009" s="4" t="n">
        <v>45890.6009367245</v>
      </c>
      <c r="I10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1008BT47973441306754299.6245890.6009367245</v>
      </c>
      <c r="J1009" s="1" t="n">
        <f aca="false">COUNTIF(I:I, $I1009)</f>
        <v>1</v>
      </c>
      <c r="K1009" s="1" t="str">
        <f aca="false">IF(ISNA(VLOOKUP(Table4[product_id], tblProducts[], tblProducts[product_name],FALSE() )), "Invalid", "Valid")</f>
        <v>Valid</v>
      </c>
      <c r="L1009" s="5" t="str">
        <f aca="false">IF(ISNA(VLOOKUP(Table4[[#This Row],[warehouse_id]], tblwhouse[], tblwhouse[warehouse_name],FALSE() )), "Invalid", "Valid")</f>
        <v>Valid</v>
      </c>
    </row>
    <row r="1010" customFormat="false" ht="15" hidden="false" customHeight="true" outlineLevel="0" collapsed="false">
      <c r="A1010" s="1" t="n">
        <v>1009</v>
      </c>
      <c r="B1010" s="1" t="n">
        <v>4</v>
      </c>
      <c r="C1010" s="1" t="n">
        <v>2599</v>
      </c>
      <c r="D1010" s="1" t="s">
        <v>8094</v>
      </c>
      <c r="E1010" s="1" t="n">
        <v>135</v>
      </c>
      <c r="F1010" s="1" t="n">
        <v>33</v>
      </c>
      <c r="G1010" s="1" t="n">
        <v>379.14</v>
      </c>
      <c r="H1010" s="4" t="n">
        <v>46003.6009367245</v>
      </c>
      <c r="I10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1009BT9365114259913533379.1446003.6009367245</v>
      </c>
      <c r="J1010" s="1" t="n">
        <f aca="false">COUNTIF(I:I, $I1010)</f>
        <v>1</v>
      </c>
      <c r="K1010" s="1" t="str">
        <f aca="false">IF(ISNA(VLOOKUP(Table4[product_id], tblProducts[], tblProducts[product_name],FALSE() )), "Invalid", "Valid")</f>
        <v>Valid</v>
      </c>
      <c r="L1010" s="5" t="str">
        <f aca="false">IF(ISNA(VLOOKUP(Table4[[#This Row],[warehouse_id]], tblwhouse[], tblwhouse[warehouse_name],FALSE() )), "Invalid", "Valid")</f>
        <v>Valid</v>
      </c>
    </row>
    <row r="1011" customFormat="false" ht="15" hidden="false" customHeight="true" outlineLevel="0" collapsed="false">
      <c r="A1011" s="1" t="n">
        <v>1010</v>
      </c>
      <c r="B1011" s="1" t="n">
        <v>3</v>
      </c>
      <c r="C1011" s="1" t="n">
        <v>2872</v>
      </c>
      <c r="D1011" s="1" t="s">
        <v>8095</v>
      </c>
      <c r="E1011" s="1" t="n">
        <v>396</v>
      </c>
      <c r="F1011" s="1" t="n">
        <v>70</v>
      </c>
      <c r="G1011" s="1" t="n">
        <v>561.5</v>
      </c>
      <c r="H1011" s="4" t="n">
        <v>45969.6009367245</v>
      </c>
      <c r="I10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1010BT7591583287239670561.545969.6009367245</v>
      </c>
      <c r="J1011" s="1" t="n">
        <f aca="false">COUNTIF(I:I, $I1011)</f>
        <v>1</v>
      </c>
      <c r="K1011" s="1" t="str">
        <f aca="false">IF(ISNA(VLOOKUP(Table4[product_id], tblProducts[], tblProducts[product_name],FALSE() )), "Invalid", "Valid")</f>
        <v>Valid</v>
      </c>
      <c r="L1011" s="5" t="str">
        <f aca="false">IF(ISNA(VLOOKUP(Table4[[#This Row],[warehouse_id]], tblwhouse[], tblwhouse[warehouse_name],FALSE() )), "Invalid", "Valid")</f>
        <v>Valid</v>
      </c>
    </row>
    <row r="1012" customFormat="false" ht="15" hidden="false" customHeight="true" outlineLevel="0" collapsed="false">
      <c r="A1012" s="1" t="n">
        <v>1011</v>
      </c>
      <c r="B1012" s="1" t="n">
        <v>2</v>
      </c>
      <c r="C1012" s="1" t="n">
        <v>2387</v>
      </c>
      <c r="D1012" s="1" t="s">
        <v>8096</v>
      </c>
      <c r="E1012" s="1" t="n">
        <v>439</v>
      </c>
      <c r="F1012" s="1" t="n">
        <v>21</v>
      </c>
      <c r="G1012" s="1" t="n">
        <v>210.03</v>
      </c>
      <c r="H1012" s="4" t="n">
        <v>46089.6009367245</v>
      </c>
      <c r="I10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1011BT1355832238743921210.0346089.6009367245</v>
      </c>
      <c r="J1012" s="1" t="n">
        <f aca="false">COUNTIF(I:I, $I1012)</f>
        <v>1</v>
      </c>
      <c r="K1012" s="1" t="str">
        <f aca="false">IF(ISNA(VLOOKUP(Table4[product_id], tblProducts[], tblProducts[product_name],FALSE() )), "Invalid", "Valid")</f>
        <v>Valid</v>
      </c>
      <c r="L1012" s="5" t="str">
        <f aca="false">IF(ISNA(VLOOKUP(Table4[[#This Row],[warehouse_id]], tblwhouse[], tblwhouse[warehouse_name],FALSE() )), "Invalid", "Valid")</f>
        <v>Valid</v>
      </c>
    </row>
    <row r="1013" customFormat="false" ht="15" hidden="false" customHeight="true" outlineLevel="0" collapsed="false">
      <c r="A1013" s="1" t="n">
        <v>1012</v>
      </c>
      <c r="B1013" s="1" t="n">
        <v>1</v>
      </c>
      <c r="C1013" s="1" t="n">
        <v>1887</v>
      </c>
      <c r="D1013" s="1" t="s">
        <v>8097</v>
      </c>
      <c r="E1013" s="1" t="n">
        <v>230</v>
      </c>
      <c r="F1013" s="1" t="n">
        <v>36</v>
      </c>
      <c r="G1013" s="1" t="n">
        <v>1000.13</v>
      </c>
      <c r="H1013" s="4" t="n">
        <v>46154.6009367245</v>
      </c>
      <c r="I10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1012BT44386911887230361000.1346154.6009367245</v>
      </c>
      <c r="J1013" s="1" t="n">
        <f aca="false">COUNTIF(I:I, $I1013)</f>
        <v>1</v>
      </c>
      <c r="K1013" s="1" t="str">
        <f aca="false">IF(ISNA(VLOOKUP(Table4[product_id], tblProducts[], tblProducts[product_name],FALSE() )), "Invalid", "Valid")</f>
        <v>Valid</v>
      </c>
      <c r="L1013" s="5" t="str">
        <f aca="false">IF(ISNA(VLOOKUP(Table4[[#This Row],[warehouse_id]], tblwhouse[], tblwhouse[warehouse_name],FALSE() )), "Invalid", "Valid")</f>
        <v>Valid</v>
      </c>
    </row>
    <row r="1014" customFormat="false" ht="15" hidden="false" customHeight="true" outlineLevel="0" collapsed="false">
      <c r="A1014" s="1" t="n">
        <v>1013</v>
      </c>
      <c r="B1014" s="1" t="n">
        <v>4</v>
      </c>
      <c r="C1014" s="1" t="n">
        <v>317</v>
      </c>
      <c r="D1014" s="1" t="s">
        <v>8098</v>
      </c>
      <c r="E1014" s="1" t="n">
        <v>180</v>
      </c>
      <c r="F1014" s="1" t="n">
        <v>60</v>
      </c>
      <c r="G1014" s="1" t="n">
        <v>1263.64</v>
      </c>
      <c r="H1014" s="4" t="n">
        <v>45918.6009367245</v>
      </c>
      <c r="I10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1013BT1298274317180601263.6445918.6009367245</v>
      </c>
      <c r="J1014" s="1" t="n">
        <f aca="false">COUNTIF(I:I, $I1014)</f>
        <v>1</v>
      </c>
      <c r="K1014" s="1" t="str">
        <f aca="false">IF(ISNA(VLOOKUP(Table4[product_id], tblProducts[], tblProducts[product_name],FALSE() )), "Invalid", "Valid")</f>
        <v>Valid</v>
      </c>
      <c r="L1014" s="5" t="str">
        <f aca="false">IF(ISNA(VLOOKUP(Table4[[#This Row],[warehouse_id]], tblwhouse[], tblwhouse[warehouse_name],FALSE() )), "Invalid", "Valid")</f>
        <v>Valid</v>
      </c>
    </row>
    <row r="1015" customFormat="false" ht="15" hidden="false" customHeight="true" outlineLevel="0" collapsed="false">
      <c r="A1015" s="1" t="n">
        <v>1014</v>
      </c>
      <c r="B1015" s="1" t="n">
        <v>4</v>
      </c>
      <c r="C1015" s="1" t="n">
        <v>2089</v>
      </c>
      <c r="D1015" s="1" t="s">
        <v>8099</v>
      </c>
      <c r="E1015" s="1" t="n">
        <v>8</v>
      </c>
      <c r="F1015" s="1" t="n">
        <v>46</v>
      </c>
      <c r="G1015" s="1" t="n">
        <v>1310.44</v>
      </c>
      <c r="H1015" s="4" t="n">
        <v>46206.6009367245</v>
      </c>
      <c r="I10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1014BT947266420898461310.4446206.6009367245</v>
      </c>
      <c r="J1015" s="1" t="n">
        <f aca="false">COUNTIF(I:I, $I1015)</f>
        <v>1</v>
      </c>
      <c r="K1015" s="1" t="str">
        <f aca="false">IF(ISNA(VLOOKUP(Table4[product_id], tblProducts[], tblProducts[product_name],FALSE() )), "Invalid", "Valid")</f>
        <v>Valid</v>
      </c>
      <c r="L1015" s="5" t="str">
        <f aca="false">IF(ISNA(VLOOKUP(Table4[[#This Row],[warehouse_id]], tblwhouse[], tblwhouse[warehouse_name],FALSE() )), "Invalid", "Valid")</f>
        <v>Valid</v>
      </c>
    </row>
    <row r="1016" customFormat="false" ht="15" hidden="false" customHeight="true" outlineLevel="0" collapsed="false">
      <c r="A1016" s="1" t="n">
        <v>1015</v>
      </c>
      <c r="B1016" s="1" t="n">
        <v>1</v>
      </c>
      <c r="C1016" s="1" t="n">
        <v>738</v>
      </c>
      <c r="D1016" s="1" t="s">
        <v>8100</v>
      </c>
      <c r="E1016" s="1" t="n">
        <v>138</v>
      </c>
      <c r="F1016" s="1" t="n">
        <v>32</v>
      </c>
      <c r="G1016" s="1" t="n">
        <v>1439.53</v>
      </c>
      <c r="H1016" s="4" t="n">
        <v>45867.6009367361</v>
      </c>
      <c r="I10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1015BT9870321738138321439.5345867.6009367361</v>
      </c>
      <c r="J1016" s="1" t="n">
        <f aca="false">COUNTIF(I:I, $I1016)</f>
        <v>1</v>
      </c>
      <c r="K1016" s="1" t="str">
        <f aca="false">IF(ISNA(VLOOKUP(Table4[product_id], tblProducts[], tblProducts[product_name],FALSE() )), "Invalid", "Valid")</f>
        <v>Valid</v>
      </c>
      <c r="L1016" s="5" t="str">
        <f aca="false">IF(ISNA(VLOOKUP(Table4[[#This Row],[warehouse_id]], tblwhouse[], tblwhouse[warehouse_name],FALSE() )), "Invalid", "Valid")</f>
        <v>Valid</v>
      </c>
    </row>
    <row r="1017" customFormat="false" ht="15" hidden="false" customHeight="true" outlineLevel="0" collapsed="false">
      <c r="A1017" s="1" t="n">
        <v>1016</v>
      </c>
      <c r="B1017" s="1" t="n">
        <v>1</v>
      </c>
      <c r="C1017" s="1" t="n">
        <v>75</v>
      </c>
      <c r="D1017" s="1" t="s">
        <v>8101</v>
      </c>
      <c r="E1017" s="1" t="n">
        <v>318</v>
      </c>
      <c r="F1017" s="1" t="n">
        <v>78</v>
      </c>
      <c r="G1017" s="1" t="n">
        <v>684.78</v>
      </c>
      <c r="H1017" s="4" t="n">
        <v>45900.6009367361</v>
      </c>
      <c r="I10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1016BT54323817531878684.7845900.6009367361</v>
      </c>
      <c r="J1017" s="1" t="n">
        <f aca="false">COUNTIF(I:I, $I1017)</f>
        <v>1</v>
      </c>
      <c r="K1017" s="1" t="str">
        <f aca="false">IF(ISNA(VLOOKUP(Table4[product_id], tblProducts[], tblProducts[product_name],FALSE() )), "Invalid", "Valid")</f>
        <v>Valid</v>
      </c>
      <c r="L1017" s="5" t="str">
        <f aca="false">IF(ISNA(VLOOKUP(Table4[[#This Row],[warehouse_id]], tblwhouse[], tblwhouse[warehouse_name],FALSE() )), "Invalid", "Valid")</f>
        <v>Valid</v>
      </c>
    </row>
    <row r="1018" customFormat="false" ht="15" hidden="false" customHeight="true" outlineLevel="0" collapsed="false">
      <c r="A1018" s="1" t="n">
        <v>1017</v>
      </c>
      <c r="B1018" s="1" t="n">
        <v>2</v>
      </c>
      <c r="C1018" s="1" t="n">
        <v>764</v>
      </c>
      <c r="D1018" s="1" t="s">
        <v>8102</v>
      </c>
      <c r="E1018" s="1" t="n">
        <v>23</v>
      </c>
      <c r="F1018" s="1" t="n">
        <v>40</v>
      </c>
      <c r="G1018" s="1" t="n">
        <v>1488.79</v>
      </c>
      <c r="H1018" s="4" t="n">
        <v>46174.6009367361</v>
      </c>
      <c r="I10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1017BT348941276423401488.7946174.6009367361</v>
      </c>
      <c r="J1018" s="1" t="n">
        <f aca="false">COUNTIF(I:I, $I1018)</f>
        <v>1</v>
      </c>
      <c r="K1018" s="1" t="str">
        <f aca="false">IF(ISNA(VLOOKUP(Table4[product_id], tblProducts[], tblProducts[product_name],FALSE() )), "Invalid", "Valid")</f>
        <v>Valid</v>
      </c>
      <c r="L1018" s="5" t="str">
        <f aca="false">IF(ISNA(VLOOKUP(Table4[[#This Row],[warehouse_id]], tblwhouse[], tblwhouse[warehouse_name],FALSE() )), "Invalid", "Valid")</f>
        <v>Valid</v>
      </c>
    </row>
    <row r="1019" customFormat="false" ht="15" hidden="false" customHeight="true" outlineLevel="0" collapsed="false">
      <c r="A1019" s="1" t="n">
        <v>1018</v>
      </c>
      <c r="B1019" s="1" t="n">
        <v>3</v>
      </c>
      <c r="C1019" s="1" t="n">
        <v>2932</v>
      </c>
      <c r="D1019" s="1" t="s">
        <v>8103</v>
      </c>
      <c r="E1019" s="1" t="n">
        <v>314</v>
      </c>
      <c r="F1019" s="1" t="n">
        <v>22</v>
      </c>
      <c r="G1019" s="1" t="n">
        <v>1197.98</v>
      </c>
      <c r="H1019" s="4" t="n">
        <v>45943.6009367361</v>
      </c>
      <c r="I10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1018BT75261332932314221197.9845943.6009367361</v>
      </c>
      <c r="J1019" s="1" t="n">
        <f aca="false">COUNTIF(I:I, $I1019)</f>
        <v>1</v>
      </c>
      <c r="K1019" s="1" t="str">
        <f aca="false">IF(ISNA(VLOOKUP(Table4[product_id], tblProducts[], tblProducts[product_name],FALSE() )), "Invalid", "Valid")</f>
        <v>Valid</v>
      </c>
      <c r="L1019" s="5" t="str">
        <f aca="false">IF(ISNA(VLOOKUP(Table4[[#This Row],[warehouse_id]], tblwhouse[], tblwhouse[warehouse_name],FALSE() )), "Invalid", "Valid")</f>
        <v>Valid</v>
      </c>
    </row>
    <row r="1020" customFormat="false" ht="15" hidden="false" customHeight="true" outlineLevel="0" collapsed="false">
      <c r="A1020" s="1" t="n">
        <v>1019</v>
      </c>
      <c r="B1020" s="1" t="n">
        <v>1</v>
      </c>
      <c r="C1020" s="1" t="n">
        <v>1779</v>
      </c>
      <c r="D1020" s="1" t="s">
        <v>8104</v>
      </c>
      <c r="E1020" s="1" t="n">
        <v>312</v>
      </c>
      <c r="F1020" s="1" t="n">
        <v>45</v>
      </c>
      <c r="G1020" s="1" t="n">
        <v>365.58</v>
      </c>
      <c r="H1020" s="4" t="n">
        <v>46048.6009367361</v>
      </c>
      <c r="I10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1019BT2364511177931245365.5846048.6009367361</v>
      </c>
      <c r="J1020" s="1" t="n">
        <f aca="false">COUNTIF(I:I, $I1020)</f>
        <v>1</v>
      </c>
      <c r="K1020" s="1" t="str">
        <f aca="false">IF(ISNA(VLOOKUP(Table4[product_id], tblProducts[], tblProducts[product_name],FALSE() )), "Invalid", "Valid")</f>
        <v>Valid</v>
      </c>
      <c r="L1020" s="5" t="str">
        <f aca="false">IF(ISNA(VLOOKUP(Table4[[#This Row],[warehouse_id]], tblwhouse[], tblwhouse[warehouse_name],FALSE() )), "Invalid", "Valid")</f>
        <v>Valid</v>
      </c>
    </row>
    <row r="1021" customFormat="false" ht="15" hidden="false" customHeight="true" outlineLevel="0" collapsed="false">
      <c r="A1021" s="1" t="n">
        <v>1020</v>
      </c>
      <c r="B1021" s="1" t="n">
        <v>1</v>
      </c>
      <c r="C1021" s="1" t="n">
        <v>1220</v>
      </c>
      <c r="D1021" s="1" t="s">
        <v>8105</v>
      </c>
      <c r="E1021" s="1" t="n">
        <v>299</v>
      </c>
      <c r="F1021" s="1" t="n">
        <v>57</v>
      </c>
      <c r="G1021" s="1" t="n">
        <v>651.57</v>
      </c>
      <c r="H1021" s="4" t="n">
        <v>46091.6009367361</v>
      </c>
      <c r="I10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1020BT4695951122029957651.5746091.6009367361</v>
      </c>
      <c r="J1021" s="1" t="n">
        <f aca="false">COUNTIF(I:I, $I1021)</f>
        <v>1</v>
      </c>
      <c r="K1021" s="1" t="str">
        <f aca="false">IF(ISNA(VLOOKUP(Table4[product_id], tblProducts[], tblProducts[product_name],FALSE() )), "Invalid", "Valid")</f>
        <v>Valid</v>
      </c>
      <c r="L1021" s="5" t="str">
        <f aca="false">IF(ISNA(VLOOKUP(Table4[[#This Row],[warehouse_id]], tblwhouse[], tblwhouse[warehouse_name],FALSE() )), "Invalid", "Valid")</f>
        <v>Valid</v>
      </c>
    </row>
    <row r="1022" customFormat="false" ht="15" hidden="false" customHeight="true" outlineLevel="0" collapsed="false">
      <c r="A1022" s="1" t="n">
        <v>1021</v>
      </c>
      <c r="B1022" s="1" t="n">
        <v>4</v>
      </c>
      <c r="C1022" s="1" t="n">
        <v>2071</v>
      </c>
      <c r="D1022" s="1" t="s">
        <v>8106</v>
      </c>
      <c r="E1022" s="1" t="n">
        <v>442</v>
      </c>
      <c r="F1022" s="1" t="n">
        <v>35</v>
      </c>
      <c r="G1022" s="1" t="n">
        <v>163.11</v>
      </c>
      <c r="H1022" s="4" t="n">
        <v>46010.6009367361</v>
      </c>
      <c r="I10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1021BT8075614207144235163.1146010.6009367361</v>
      </c>
      <c r="J1022" s="1" t="n">
        <f aca="false">COUNTIF(I:I, $I1022)</f>
        <v>1</v>
      </c>
      <c r="K1022" s="1" t="str">
        <f aca="false">IF(ISNA(VLOOKUP(Table4[product_id], tblProducts[], tblProducts[product_name],FALSE() )), "Invalid", "Valid")</f>
        <v>Valid</v>
      </c>
      <c r="L1022" s="5" t="str">
        <f aca="false">IF(ISNA(VLOOKUP(Table4[[#This Row],[warehouse_id]], tblwhouse[], tblwhouse[warehouse_name],FALSE() )), "Invalid", "Valid")</f>
        <v>Valid</v>
      </c>
    </row>
    <row r="1023" customFormat="false" ht="15" hidden="false" customHeight="true" outlineLevel="0" collapsed="false">
      <c r="A1023" s="1" t="n">
        <v>1022</v>
      </c>
      <c r="B1023" s="1" t="n">
        <v>1</v>
      </c>
      <c r="C1023" s="1" t="n">
        <v>1028</v>
      </c>
      <c r="D1023" s="1" t="s">
        <v>8107</v>
      </c>
      <c r="E1023" s="1" t="n">
        <v>200</v>
      </c>
      <c r="F1023" s="1" t="n">
        <v>63</v>
      </c>
      <c r="G1023" s="1" t="n">
        <v>352.22</v>
      </c>
      <c r="H1023" s="4" t="n">
        <v>45892.6009367361</v>
      </c>
      <c r="I10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1022BT9413391102820063352.2245892.6009367361</v>
      </c>
      <c r="J1023" s="1" t="n">
        <f aca="false">COUNTIF(I:I, $I1023)</f>
        <v>1</v>
      </c>
      <c r="K1023" s="1" t="str">
        <f aca="false">IF(ISNA(VLOOKUP(Table4[product_id], tblProducts[], tblProducts[product_name],FALSE() )), "Invalid", "Valid")</f>
        <v>Valid</v>
      </c>
      <c r="L1023" s="5" t="str">
        <f aca="false">IF(ISNA(VLOOKUP(Table4[[#This Row],[warehouse_id]], tblwhouse[], tblwhouse[warehouse_name],FALSE() )), "Invalid", "Valid")</f>
        <v>Valid</v>
      </c>
    </row>
    <row r="1024" customFormat="false" ht="15" hidden="false" customHeight="true" outlineLevel="0" collapsed="false">
      <c r="A1024" s="1" t="n">
        <v>1023</v>
      </c>
      <c r="B1024" s="1" t="n">
        <v>4</v>
      </c>
      <c r="C1024" s="1" t="n">
        <v>747</v>
      </c>
      <c r="D1024" s="1" t="s">
        <v>8108</v>
      </c>
      <c r="E1024" s="1" t="n">
        <v>413</v>
      </c>
      <c r="F1024" s="1" t="n">
        <v>34</v>
      </c>
      <c r="G1024" s="1" t="n">
        <v>1147.05</v>
      </c>
      <c r="H1024" s="4" t="n">
        <v>46215.6009367361</v>
      </c>
      <c r="I10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1023BT6855254747413341147.0546215.6009367361</v>
      </c>
      <c r="J1024" s="1" t="n">
        <f aca="false">COUNTIF(I:I, $I1024)</f>
        <v>1</v>
      </c>
      <c r="K1024" s="1" t="str">
        <f aca="false">IF(ISNA(VLOOKUP(Table4[product_id], tblProducts[], tblProducts[product_name],FALSE() )), "Invalid", "Valid")</f>
        <v>Valid</v>
      </c>
      <c r="L1024" s="5" t="str">
        <f aca="false">IF(ISNA(VLOOKUP(Table4[[#This Row],[warehouse_id]], tblwhouse[], tblwhouse[warehouse_name],FALSE() )), "Invalid", "Valid")</f>
        <v>Valid</v>
      </c>
    </row>
    <row r="1025" customFormat="false" ht="15" hidden="false" customHeight="true" outlineLevel="0" collapsed="false">
      <c r="A1025" s="1" t="n">
        <v>1024</v>
      </c>
      <c r="B1025" s="1" t="n">
        <v>1</v>
      </c>
      <c r="C1025" s="1" t="n">
        <v>978</v>
      </c>
      <c r="D1025" s="1" t="s">
        <v>8109</v>
      </c>
      <c r="E1025" s="1" t="n">
        <v>56</v>
      </c>
      <c r="F1025" s="1" t="n">
        <v>64</v>
      </c>
      <c r="G1025" s="1" t="n">
        <v>124.24</v>
      </c>
      <c r="H1025" s="4" t="n">
        <v>45978.6009367361</v>
      </c>
      <c r="I10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1024BT19445519785664124.2445978.6009367361</v>
      </c>
      <c r="J1025" s="1" t="n">
        <f aca="false">COUNTIF(I:I, $I1025)</f>
        <v>1</v>
      </c>
      <c r="K1025" s="1" t="str">
        <f aca="false">IF(ISNA(VLOOKUP(Table4[product_id], tblProducts[], tblProducts[product_name],FALSE() )), "Invalid", "Valid")</f>
        <v>Valid</v>
      </c>
      <c r="L1025" s="5" t="str">
        <f aca="false">IF(ISNA(VLOOKUP(Table4[[#This Row],[warehouse_id]], tblwhouse[], tblwhouse[warehouse_name],FALSE() )), "Invalid", "Valid")</f>
        <v>Valid</v>
      </c>
    </row>
    <row r="1026" customFormat="false" ht="15" hidden="false" customHeight="true" outlineLevel="0" collapsed="false">
      <c r="A1026" s="1" t="n">
        <v>1025</v>
      </c>
      <c r="B1026" s="1" t="n">
        <v>3</v>
      </c>
      <c r="C1026" s="1" t="n">
        <v>2201</v>
      </c>
      <c r="D1026" s="1" t="s">
        <v>8110</v>
      </c>
      <c r="E1026" s="1" t="n">
        <v>489</v>
      </c>
      <c r="F1026" s="1" t="n">
        <v>68</v>
      </c>
      <c r="G1026" s="1" t="n">
        <v>956.38</v>
      </c>
      <c r="H1026" s="4" t="n">
        <v>45953.6009367361</v>
      </c>
      <c r="I10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1025BT6847473220148968956.3845953.6009367361</v>
      </c>
      <c r="J1026" s="1" t="n">
        <f aca="false">COUNTIF(I:I, $I1026)</f>
        <v>1</v>
      </c>
      <c r="K1026" s="1" t="str">
        <f aca="false">IF(ISNA(VLOOKUP(Table4[product_id], tblProducts[], tblProducts[product_name],FALSE() )), "Invalid", "Valid")</f>
        <v>Valid</v>
      </c>
      <c r="L1026" s="5" t="str">
        <f aca="false">IF(ISNA(VLOOKUP(Table4[[#This Row],[warehouse_id]], tblwhouse[], tblwhouse[warehouse_name],FALSE() )), "Invalid", "Valid")</f>
        <v>Valid</v>
      </c>
    </row>
    <row r="1027" customFormat="false" ht="15" hidden="false" customHeight="true" outlineLevel="0" collapsed="false">
      <c r="A1027" s="1" t="n">
        <v>1026</v>
      </c>
      <c r="B1027" s="1" t="n">
        <v>1</v>
      </c>
      <c r="C1027" s="1" t="n">
        <v>2830</v>
      </c>
      <c r="D1027" s="1" t="s">
        <v>8111</v>
      </c>
      <c r="E1027" s="1" t="n">
        <v>47</v>
      </c>
      <c r="F1027" s="1" t="n">
        <v>70</v>
      </c>
      <c r="G1027" s="1" t="n">
        <v>153.85</v>
      </c>
      <c r="H1027" s="4" t="n">
        <v>46181.6009367361</v>
      </c>
      <c r="I10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1026BT736716128304770153.8546181.6009367361</v>
      </c>
      <c r="J1027" s="1" t="n">
        <f aca="false">COUNTIF(I:I, $I1027)</f>
        <v>1</v>
      </c>
      <c r="K1027" s="1" t="str">
        <f aca="false">IF(ISNA(VLOOKUP(Table4[product_id], tblProducts[], tblProducts[product_name],FALSE() )), "Invalid", "Valid")</f>
        <v>Valid</v>
      </c>
      <c r="L1027" s="5" t="str">
        <f aca="false">IF(ISNA(VLOOKUP(Table4[[#This Row],[warehouse_id]], tblwhouse[], tblwhouse[warehouse_name],FALSE() )), "Invalid", "Valid")</f>
        <v>Valid</v>
      </c>
    </row>
    <row r="1028" customFormat="false" ht="15" hidden="false" customHeight="true" outlineLevel="0" collapsed="false">
      <c r="A1028" s="1" t="n">
        <v>1027</v>
      </c>
      <c r="B1028" s="1" t="n">
        <v>3</v>
      </c>
      <c r="C1028" s="1" t="n">
        <v>1174</v>
      </c>
      <c r="D1028" s="1" t="s">
        <v>8112</v>
      </c>
      <c r="E1028" s="1" t="n">
        <v>160</v>
      </c>
      <c r="F1028" s="1" t="n">
        <v>40</v>
      </c>
      <c r="G1028" s="1" t="n">
        <v>1100.13</v>
      </c>
      <c r="H1028" s="4" t="n">
        <v>45877.6009367361</v>
      </c>
      <c r="I10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1027BT53644931174160401100.1345877.6009367361</v>
      </c>
      <c r="J1028" s="1" t="n">
        <f aca="false">COUNTIF(I:I, $I1028)</f>
        <v>1</v>
      </c>
      <c r="K1028" s="1" t="str">
        <f aca="false">IF(ISNA(VLOOKUP(Table4[product_id], tblProducts[], tblProducts[product_name],FALSE() )), "Invalid", "Valid")</f>
        <v>Valid</v>
      </c>
      <c r="L1028" s="5" t="str">
        <f aca="false">IF(ISNA(VLOOKUP(Table4[[#This Row],[warehouse_id]], tblwhouse[], tblwhouse[warehouse_name],FALSE() )), "Invalid", "Valid")</f>
        <v>Valid</v>
      </c>
    </row>
    <row r="1029" customFormat="false" ht="15" hidden="false" customHeight="true" outlineLevel="0" collapsed="false">
      <c r="A1029" s="1" t="n">
        <v>1028</v>
      </c>
      <c r="B1029" s="1" t="n">
        <v>2</v>
      </c>
      <c r="C1029" s="1" t="n">
        <v>581</v>
      </c>
      <c r="D1029" s="1" t="s">
        <v>8113</v>
      </c>
      <c r="E1029" s="1" t="n">
        <v>207</v>
      </c>
      <c r="F1029" s="1" t="n">
        <v>57</v>
      </c>
      <c r="G1029" s="1" t="n">
        <v>522.87</v>
      </c>
      <c r="H1029" s="4" t="n">
        <v>45947.6009367361</v>
      </c>
      <c r="I10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1028BT989931258120757522.8745947.6009367361</v>
      </c>
      <c r="J1029" s="1" t="n">
        <f aca="false">COUNTIF(I:I, $I1029)</f>
        <v>1</v>
      </c>
      <c r="K1029" s="1" t="str">
        <f aca="false">IF(ISNA(VLOOKUP(Table4[product_id], tblProducts[], tblProducts[product_name],FALSE() )), "Invalid", "Valid")</f>
        <v>Valid</v>
      </c>
      <c r="L1029" s="5" t="str">
        <f aca="false">IF(ISNA(VLOOKUP(Table4[[#This Row],[warehouse_id]], tblwhouse[], tblwhouse[warehouse_name],FALSE() )), "Invalid", "Valid")</f>
        <v>Valid</v>
      </c>
    </row>
    <row r="1030" customFormat="false" ht="15" hidden="false" customHeight="true" outlineLevel="0" collapsed="false">
      <c r="A1030" s="1" t="n">
        <v>1029</v>
      </c>
      <c r="B1030" s="1" t="n">
        <v>1</v>
      </c>
      <c r="C1030" s="1" t="n">
        <v>1801</v>
      </c>
      <c r="D1030" s="1" t="s">
        <v>8114</v>
      </c>
      <c r="E1030" s="1" t="n">
        <v>40</v>
      </c>
      <c r="F1030" s="1" t="n">
        <v>62</v>
      </c>
      <c r="G1030" s="1" t="n">
        <v>905.02</v>
      </c>
      <c r="H1030" s="4" t="n">
        <v>46090.6009367361</v>
      </c>
      <c r="I10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1029BT941594118014062905.0246090.6009367361</v>
      </c>
      <c r="J1030" s="1" t="n">
        <f aca="false">COUNTIF(I:I, $I1030)</f>
        <v>1</v>
      </c>
      <c r="K1030" s="1" t="str">
        <f aca="false">IF(ISNA(VLOOKUP(Table4[product_id], tblProducts[], tblProducts[product_name],FALSE() )), "Invalid", "Valid")</f>
        <v>Valid</v>
      </c>
      <c r="L1030" s="5" t="str">
        <f aca="false">IF(ISNA(VLOOKUP(Table4[[#This Row],[warehouse_id]], tblwhouse[], tblwhouse[warehouse_name],FALSE() )), "Invalid", "Valid")</f>
        <v>Valid</v>
      </c>
    </row>
    <row r="1031" customFormat="false" ht="15" hidden="false" customHeight="true" outlineLevel="0" collapsed="false">
      <c r="A1031" s="1" t="n">
        <v>1030</v>
      </c>
      <c r="B1031" s="1" t="n">
        <v>3</v>
      </c>
      <c r="C1031" s="1" t="n">
        <v>2308</v>
      </c>
      <c r="D1031" s="1" t="s">
        <v>8115</v>
      </c>
      <c r="E1031" s="1" t="n">
        <v>496</v>
      </c>
      <c r="F1031" s="1" t="n">
        <v>63</v>
      </c>
      <c r="G1031" s="1" t="n">
        <v>1407.7</v>
      </c>
      <c r="H1031" s="4" t="n">
        <v>45971.6009367361</v>
      </c>
      <c r="I10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1030BT30428232308496631407.745971.6009367361</v>
      </c>
      <c r="J1031" s="1" t="n">
        <f aca="false">COUNTIF(I:I, $I1031)</f>
        <v>1</v>
      </c>
      <c r="K1031" s="1" t="str">
        <f aca="false">IF(ISNA(VLOOKUP(Table4[product_id], tblProducts[], tblProducts[product_name],FALSE() )), "Invalid", "Valid")</f>
        <v>Valid</v>
      </c>
      <c r="L1031" s="5" t="str">
        <f aca="false">IF(ISNA(VLOOKUP(Table4[[#This Row],[warehouse_id]], tblwhouse[], tblwhouse[warehouse_name],FALSE() )), "Invalid", "Valid")</f>
        <v>Valid</v>
      </c>
    </row>
    <row r="1032" customFormat="false" ht="15" hidden="false" customHeight="true" outlineLevel="0" collapsed="false">
      <c r="A1032" s="1" t="n">
        <v>1031</v>
      </c>
      <c r="B1032" s="1" t="n">
        <v>4</v>
      </c>
      <c r="C1032" s="1" t="n">
        <v>1024</v>
      </c>
      <c r="D1032" s="1" t="s">
        <v>8116</v>
      </c>
      <c r="E1032" s="1" t="n">
        <v>23</v>
      </c>
      <c r="F1032" s="1" t="n">
        <v>60</v>
      </c>
      <c r="G1032" s="1" t="n">
        <v>1160.11</v>
      </c>
      <c r="H1032" s="4" t="n">
        <v>46066.6009367361</v>
      </c>
      <c r="I10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1031BT3748244102423601160.1146066.6009367361</v>
      </c>
      <c r="J1032" s="1" t="n">
        <f aca="false">COUNTIF(I:I, $I1032)</f>
        <v>1</v>
      </c>
      <c r="K1032" s="1" t="str">
        <f aca="false">IF(ISNA(VLOOKUP(Table4[product_id], tblProducts[], tblProducts[product_name],FALSE() )), "Invalid", "Valid")</f>
        <v>Valid</v>
      </c>
      <c r="L1032" s="5" t="str">
        <f aca="false">IF(ISNA(VLOOKUP(Table4[[#This Row],[warehouse_id]], tblwhouse[], tblwhouse[warehouse_name],FALSE() )), "Invalid", "Valid")</f>
        <v>Valid</v>
      </c>
    </row>
    <row r="1033" customFormat="false" ht="15" hidden="false" customHeight="true" outlineLevel="0" collapsed="false">
      <c r="A1033" s="1" t="n">
        <v>1032</v>
      </c>
      <c r="B1033" s="1" t="n">
        <v>2</v>
      </c>
      <c r="C1033" s="1" t="n">
        <v>891</v>
      </c>
      <c r="D1033" s="1" t="s">
        <v>8117</v>
      </c>
      <c r="E1033" s="1" t="n">
        <v>472</v>
      </c>
      <c r="F1033" s="1" t="n">
        <v>28</v>
      </c>
      <c r="G1033" s="1" t="n">
        <v>687.72</v>
      </c>
      <c r="H1033" s="4" t="n">
        <v>46148.6009367361</v>
      </c>
      <c r="I10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1032BT752352289147228687.7246148.6009367361</v>
      </c>
      <c r="J1033" s="1" t="n">
        <f aca="false">COUNTIF(I:I, $I1033)</f>
        <v>1</v>
      </c>
      <c r="K1033" s="1" t="str">
        <f aca="false">IF(ISNA(VLOOKUP(Table4[product_id], tblProducts[], tblProducts[product_name],FALSE() )), "Invalid", "Valid")</f>
        <v>Valid</v>
      </c>
      <c r="L1033" s="5" t="str">
        <f aca="false">IF(ISNA(VLOOKUP(Table4[[#This Row],[warehouse_id]], tblwhouse[], tblwhouse[warehouse_name],FALSE() )), "Invalid", "Valid")</f>
        <v>Valid</v>
      </c>
    </row>
    <row r="1034" customFormat="false" ht="15" hidden="false" customHeight="true" outlineLevel="0" collapsed="false">
      <c r="A1034" s="1" t="n">
        <v>1033</v>
      </c>
      <c r="B1034" s="1" t="n">
        <v>3</v>
      </c>
      <c r="C1034" s="1" t="n">
        <v>2453</v>
      </c>
      <c r="D1034" s="1" t="s">
        <v>8118</v>
      </c>
      <c r="E1034" s="1" t="n">
        <v>170</v>
      </c>
      <c r="F1034" s="1" t="n">
        <v>47</v>
      </c>
      <c r="G1034" s="1" t="n">
        <v>1380.76</v>
      </c>
      <c r="H1034" s="4" t="n">
        <v>46106.6009367361</v>
      </c>
      <c r="I10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1033BT72070132453170471380.7646106.6009367361</v>
      </c>
      <c r="J1034" s="1" t="n">
        <f aca="false">COUNTIF(I:I, $I1034)</f>
        <v>1</v>
      </c>
      <c r="K1034" s="1" t="str">
        <f aca="false">IF(ISNA(VLOOKUP(Table4[product_id], tblProducts[], tblProducts[product_name],FALSE() )), "Invalid", "Valid")</f>
        <v>Valid</v>
      </c>
      <c r="L1034" s="5" t="str">
        <f aca="false">IF(ISNA(VLOOKUP(Table4[[#This Row],[warehouse_id]], tblwhouse[], tblwhouse[warehouse_name],FALSE() )), "Invalid", "Valid")</f>
        <v>Valid</v>
      </c>
    </row>
    <row r="1035" customFormat="false" ht="15" hidden="false" customHeight="true" outlineLevel="0" collapsed="false">
      <c r="A1035" s="1" t="n">
        <v>1034</v>
      </c>
      <c r="B1035" s="1" t="n">
        <v>1</v>
      </c>
      <c r="C1035" s="1" t="n">
        <v>424</v>
      </c>
      <c r="D1035" s="1" t="s">
        <v>8119</v>
      </c>
      <c r="E1035" s="1" t="n">
        <v>137</v>
      </c>
      <c r="F1035" s="1" t="n">
        <v>29</v>
      </c>
      <c r="G1035" s="1" t="n">
        <v>1305.82</v>
      </c>
      <c r="H1035" s="4" t="n">
        <v>45900.6009367361</v>
      </c>
      <c r="I10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1034BT7598641424137291305.8245900.6009367361</v>
      </c>
      <c r="J1035" s="1" t="n">
        <f aca="false">COUNTIF(I:I, $I1035)</f>
        <v>1</v>
      </c>
      <c r="K1035" s="1" t="str">
        <f aca="false">IF(ISNA(VLOOKUP(Table4[product_id], tblProducts[], tblProducts[product_name],FALSE() )), "Invalid", "Valid")</f>
        <v>Valid</v>
      </c>
      <c r="L1035" s="5" t="str">
        <f aca="false">IF(ISNA(VLOOKUP(Table4[[#This Row],[warehouse_id]], tblwhouse[], tblwhouse[warehouse_name],FALSE() )), "Invalid", "Valid")</f>
        <v>Valid</v>
      </c>
    </row>
    <row r="1036" customFormat="false" ht="15" hidden="false" customHeight="true" outlineLevel="0" collapsed="false">
      <c r="A1036" s="1" t="n">
        <v>1035</v>
      </c>
      <c r="B1036" s="1" t="n">
        <v>3</v>
      </c>
      <c r="C1036" s="1" t="n">
        <v>169</v>
      </c>
      <c r="D1036" s="1" t="s">
        <v>8120</v>
      </c>
      <c r="E1036" s="1" t="n">
        <v>144</v>
      </c>
      <c r="F1036" s="1" t="n">
        <v>23</v>
      </c>
      <c r="G1036" s="1" t="n">
        <v>869.88</v>
      </c>
      <c r="H1036" s="4" t="n">
        <v>45996.6009367361</v>
      </c>
      <c r="I10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1035BT363152316914423869.8845996.6009367361</v>
      </c>
      <c r="J1036" s="1" t="n">
        <f aca="false">COUNTIF(I:I, $I1036)</f>
        <v>1</v>
      </c>
      <c r="K1036" s="1" t="str">
        <f aca="false">IF(ISNA(VLOOKUP(Table4[product_id], tblProducts[], tblProducts[product_name],FALSE() )), "Invalid", "Valid")</f>
        <v>Valid</v>
      </c>
      <c r="L1036" s="5" t="str">
        <f aca="false">IF(ISNA(VLOOKUP(Table4[[#This Row],[warehouse_id]], tblwhouse[], tblwhouse[warehouse_name],FALSE() )), "Invalid", "Valid")</f>
        <v>Valid</v>
      </c>
    </row>
    <row r="1037" customFormat="false" ht="15" hidden="false" customHeight="true" outlineLevel="0" collapsed="false">
      <c r="A1037" s="1" t="n">
        <v>1036</v>
      </c>
      <c r="B1037" s="1" t="n">
        <v>2</v>
      </c>
      <c r="C1037" s="1" t="n">
        <v>2485</v>
      </c>
      <c r="D1037" s="1" t="s">
        <v>8121</v>
      </c>
      <c r="E1037" s="1" t="n">
        <v>90</v>
      </c>
      <c r="F1037" s="1" t="n">
        <v>47</v>
      </c>
      <c r="G1037" s="1" t="n">
        <v>481.89</v>
      </c>
      <c r="H1037" s="4" t="n">
        <v>45910.6009367361</v>
      </c>
      <c r="I10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1036BT134120224859047481.8945910.6009367361</v>
      </c>
      <c r="J1037" s="1" t="n">
        <f aca="false">COUNTIF(I:I, $I1037)</f>
        <v>1</v>
      </c>
      <c r="K1037" s="1" t="str">
        <f aca="false">IF(ISNA(VLOOKUP(Table4[product_id], tblProducts[], tblProducts[product_name],FALSE() )), "Invalid", "Valid")</f>
        <v>Valid</v>
      </c>
      <c r="L1037" s="5" t="str">
        <f aca="false">IF(ISNA(VLOOKUP(Table4[[#This Row],[warehouse_id]], tblwhouse[], tblwhouse[warehouse_name],FALSE() )), "Invalid", "Valid")</f>
        <v>Valid</v>
      </c>
    </row>
    <row r="1038" customFormat="false" ht="15" hidden="false" customHeight="true" outlineLevel="0" collapsed="false">
      <c r="A1038" s="1" t="n">
        <v>1037</v>
      </c>
      <c r="B1038" s="1" t="n">
        <v>1</v>
      </c>
      <c r="C1038" s="1" t="n">
        <v>1414</v>
      </c>
      <c r="D1038" s="1" t="s">
        <v>8122</v>
      </c>
      <c r="E1038" s="1" t="n">
        <v>440</v>
      </c>
      <c r="F1038" s="1" t="n">
        <v>80</v>
      </c>
      <c r="G1038" s="1" t="n">
        <v>744.78</v>
      </c>
      <c r="H1038" s="4" t="n">
        <v>46053.6009367361</v>
      </c>
      <c r="I10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1037BT5427841141444080744.7846053.6009367361</v>
      </c>
      <c r="J1038" s="1" t="n">
        <f aca="false">COUNTIF(I:I, $I1038)</f>
        <v>1</v>
      </c>
      <c r="K1038" s="1" t="str">
        <f aca="false">IF(ISNA(VLOOKUP(Table4[product_id], tblProducts[], tblProducts[product_name],FALSE() )), "Invalid", "Valid")</f>
        <v>Valid</v>
      </c>
      <c r="L1038" s="5" t="str">
        <f aca="false">IF(ISNA(VLOOKUP(Table4[[#This Row],[warehouse_id]], tblwhouse[], tblwhouse[warehouse_name],FALSE() )), "Invalid", "Valid")</f>
        <v>Valid</v>
      </c>
    </row>
    <row r="1039" customFormat="false" ht="15" hidden="false" customHeight="true" outlineLevel="0" collapsed="false">
      <c r="A1039" s="1" t="n">
        <v>1038</v>
      </c>
      <c r="B1039" s="1" t="n">
        <v>2</v>
      </c>
      <c r="C1039" s="1" t="n">
        <v>2494</v>
      </c>
      <c r="D1039" s="1" t="s">
        <v>8123</v>
      </c>
      <c r="E1039" s="1" t="n">
        <v>110</v>
      </c>
      <c r="F1039" s="1" t="n">
        <v>78</v>
      </c>
      <c r="G1039" s="1" t="n">
        <v>778.37</v>
      </c>
      <c r="H1039" s="4" t="n">
        <v>46020.6009367361</v>
      </c>
      <c r="I10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1038BT6064292249411078778.3746020.6009367361</v>
      </c>
      <c r="J1039" s="1" t="n">
        <f aca="false">COUNTIF(I:I, $I1039)</f>
        <v>1</v>
      </c>
      <c r="K1039" s="1" t="str">
        <f aca="false">IF(ISNA(VLOOKUP(Table4[product_id], tblProducts[], tblProducts[product_name],FALSE() )), "Invalid", "Valid")</f>
        <v>Valid</v>
      </c>
      <c r="L1039" s="5" t="str">
        <f aca="false">IF(ISNA(VLOOKUP(Table4[[#This Row],[warehouse_id]], tblwhouse[], tblwhouse[warehouse_name],FALSE() )), "Invalid", "Valid")</f>
        <v>Valid</v>
      </c>
    </row>
    <row r="1040" customFormat="false" ht="15" hidden="false" customHeight="true" outlineLevel="0" collapsed="false">
      <c r="A1040" s="1" t="n">
        <v>1039</v>
      </c>
      <c r="B1040" s="1" t="n">
        <v>3</v>
      </c>
      <c r="C1040" s="1" t="n">
        <v>2192</v>
      </c>
      <c r="D1040" s="1" t="s">
        <v>8124</v>
      </c>
      <c r="E1040" s="1" t="n">
        <v>309</v>
      </c>
      <c r="F1040" s="1" t="n">
        <v>70</v>
      </c>
      <c r="G1040" s="1" t="n">
        <v>155.37</v>
      </c>
      <c r="H1040" s="4" t="n">
        <v>46093.6009367361</v>
      </c>
      <c r="I10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1039BT5264353219230970155.3746093.6009367361</v>
      </c>
      <c r="J1040" s="1" t="n">
        <f aca="false">COUNTIF(I:I, $I1040)</f>
        <v>1</v>
      </c>
      <c r="K1040" s="1" t="str">
        <f aca="false">IF(ISNA(VLOOKUP(Table4[product_id], tblProducts[], tblProducts[product_name],FALSE() )), "Invalid", "Valid")</f>
        <v>Valid</v>
      </c>
      <c r="L1040" s="5" t="str">
        <f aca="false">IF(ISNA(VLOOKUP(Table4[[#This Row],[warehouse_id]], tblwhouse[], tblwhouse[warehouse_name],FALSE() )), "Invalid", "Valid")</f>
        <v>Valid</v>
      </c>
    </row>
    <row r="1041" customFormat="false" ht="15" hidden="false" customHeight="true" outlineLevel="0" collapsed="false">
      <c r="A1041" s="1" t="n">
        <v>1040</v>
      </c>
      <c r="B1041" s="1" t="n">
        <v>3</v>
      </c>
      <c r="C1041" s="1" t="n">
        <v>2557</v>
      </c>
      <c r="D1041" s="1" t="s">
        <v>8125</v>
      </c>
      <c r="E1041" s="1" t="n">
        <v>274</v>
      </c>
      <c r="F1041" s="1" t="n">
        <v>51</v>
      </c>
      <c r="G1041" s="1" t="n">
        <v>1293.79</v>
      </c>
      <c r="H1041" s="4" t="n">
        <v>46095.6009367361</v>
      </c>
      <c r="I10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1040BT50407932557274511293.7946095.6009367361</v>
      </c>
      <c r="J1041" s="1" t="n">
        <f aca="false">COUNTIF(I:I, $I1041)</f>
        <v>1</v>
      </c>
      <c r="K1041" s="1" t="str">
        <f aca="false">IF(ISNA(VLOOKUP(Table4[product_id], tblProducts[], tblProducts[product_name],FALSE() )), "Invalid", "Valid")</f>
        <v>Valid</v>
      </c>
      <c r="L1041" s="5" t="str">
        <f aca="false">IF(ISNA(VLOOKUP(Table4[[#This Row],[warehouse_id]], tblwhouse[], tblwhouse[warehouse_name],FALSE() )), "Invalid", "Valid")</f>
        <v>Valid</v>
      </c>
    </row>
    <row r="1042" customFormat="false" ht="15" hidden="false" customHeight="true" outlineLevel="0" collapsed="false">
      <c r="A1042" s="1" t="n">
        <v>1041</v>
      </c>
      <c r="B1042" s="1" t="n">
        <v>1</v>
      </c>
      <c r="C1042" s="1" t="n">
        <v>1792</v>
      </c>
      <c r="D1042" s="1" t="s">
        <v>8126</v>
      </c>
      <c r="E1042" s="1" t="n">
        <v>8</v>
      </c>
      <c r="F1042" s="1" t="n">
        <v>69</v>
      </c>
      <c r="G1042" s="1" t="n">
        <v>430.08</v>
      </c>
      <c r="H1042" s="4" t="n">
        <v>46123.6009367361</v>
      </c>
      <c r="I10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1041BT80686211792869430.0846123.6009367361</v>
      </c>
      <c r="J1042" s="1" t="n">
        <f aca="false">COUNTIF(I:I, $I1042)</f>
        <v>1</v>
      </c>
      <c r="K1042" s="1" t="str">
        <f aca="false">IF(ISNA(VLOOKUP(Table4[product_id], tblProducts[], tblProducts[product_name],FALSE() )), "Invalid", "Valid")</f>
        <v>Valid</v>
      </c>
      <c r="L1042" s="5" t="str">
        <f aca="false">IF(ISNA(VLOOKUP(Table4[[#This Row],[warehouse_id]], tblwhouse[], tblwhouse[warehouse_name],FALSE() )), "Invalid", "Valid")</f>
        <v>Valid</v>
      </c>
    </row>
    <row r="1043" customFormat="false" ht="15" hidden="false" customHeight="true" outlineLevel="0" collapsed="false">
      <c r="A1043" s="1" t="n">
        <v>1042</v>
      </c>
      <c r="B1043" s="1" t="n">
        <v>2</v>
      </c>
      <c r="C1043" s="1" t="n">
        <v>1852</v>
      </c>
      <c r="D1043" s="1" t="s">
        <v>8127</v>
      </c>
      <c r="E1043" s="1" t="n">
        <v>293</v>
      </c>
      <c r="F1043" s="1" t="n">
        <v>55</v>
      </c>
      <c r="G1043" s="1" t="n">
        <v>847.48</v>
      </c>
      <c r="H1043" s="4" t="n">
        <v>45991.6009367361</v>
      </c>
      <c r="I10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1042BT8816002185229355847.4845991.6009367361</v>
      </c>
      <c r="J1043" s="1" t="n">
        <f aca="false">COUNTIF(I:I, $I1043)</f>
        <v>1</v>
      </c>
      <c r="K1043" s="1" t="str">
        <f aca="false">IF(ISNA(VLOOKUP(Table4[product_id], tblProducts[], tblProducts[product_name],FALSE() )), "Invalid", "Valid")</f>
        <v>Valid</v>
      </c>
      <c r="L1043" s="5" t="str">
        <f aca="false">IF(ISNA(VLOOKUP(Table4[[#This Row],[warehouse_id]], tblwhouse[], tblwhouse[warehouse_name],FALSE() )), "Invalid", "Valid")</f>
        <v>Valid</v>
      </c>
    </row>
    <row r="1044" customFormat="false" ht="15" hidden="false" customHeight="true" outlineLevel="0" collapsed="false">
      <c r="A1044" s="1" t="n">
        <v>1043</v>
      </c>
      <c r="B1044" s="1" t="n">
        <v>4</v>
      </c>
      <c r="C1044" s="1" t="n">
        <v>205</v>
      </c>
      <c r="D1044" s="1" t="s">
        <v>8128</v>
      </c>
      <c r="E1044" s="1" t="n">
        <v>318</v>
      </c>
      <c r="F1044" s="1" t="n">
        <v>64</v>
      </c>
      <c r="G1044" s="1" t="n">
        <v>549.48</v>
      </c>
      <c r="H1044" s="4" t="n">
        <v>46047.6009367361</v>
      </c>
      <c r="I10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1043BT440349420531864549.4846047.6009367361</v>
      </c>
      <c r="J1044" s="1" t="n">
        <f aca="false">COUNTIF(I:I, $I1044)</f>
        <v>1</v>
      </c>
      <c r="K1044" s="1" t="str">
        <f aca="false">IF(ISNA(VLOOKUP(Table4[product_id], tblProducts[], tblProducts[product_name],FALSE() )), "Invalid", "Valid")</f>
        <v>Valid</v>
      </c>
      <c r="L1044" s="5" t="str">
        <f aca="false">IF(ISNA(VLOOKUP(Table4[[#This Row],[warehouse_id]], tblwhouse[], tblwhouse[warehouse_name],FALSE() )), "Invalid", "Valid")</f>
        <v>Valid</v>
      </c>
    </row>
    <row r="1045" customFormat="false" ht="15" hidden="false" customHeight="true" outlineLevel="0" collapsed="false">
      <c r="A1045" s="1" t="n">
        <v>1044</v>
      </c>
      <c r="B1045" s="1" t="n">
        <v>3</v>
      </c>
      <c r="C1045" s="1" t="n">
        <v>1908</v>
      </c>
      <c r="D1045" s="1" t="s">
        <v>8129</v>
      </c>
      <c r="E1045" s="1" t="n">
        <v>335</v>
      </c>
      <c r="F1045" s="1" t="n">
        <v>53</v>
      </c>
      <c r="G1045" s="1" t="n">
        <v>956.78</v>
      </c>
      <c r="H1045" s="4" t="n">
        <v>46183.6009367361</v>
      </c>
      <c r="I10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1044BT6701983190833553956.7846183.6009367361</v>
      </c>
      <c r="J1045" s="1" t="n">
        <f aca="false">COUNTIF(I:I, $I1045)</f>
        <v>1</v>
      </c>
      <c r="K1045" s="1" t="str">
        <f aca="false">IF(ISNA(VLOOKUP(Table4[product_id], tblProducts[], tblProducts[product_name],FALSE() )), "Invalid", "Valid")</f>
        <v>Valid</v>
      </c>
      <c r="L1045" s="5" t="str">
        <f aca="false">IF(ISNA(VLOOKUP(Table4[[#This Row],[warehouse_id]], tblwhouse[], tblwhouse[warehouse_name],FALSE() )), "Invalid", "Valid")</f>
        <v>Valid</v>
      </c>
    </row>
    <row r="1046" customFormat="false" ht="15" hidden="false" customHeight="true" outlineLevel="0" collapsed="false">
      <c r="A1046" s="1" t="n">
        <v>1045</v>
      </c>
      <c r="B1046" s="1" t="n">
        <v>1</v>
      </c>
      <c r="C1046" s="1" t="n">
        <v>1916</v>
      </c>
      <c r="D1046" s="1" t="s">
        <v>8130</v>
      </c>
      <c r="E1046" s="1" t="n">
        <v>160</v>
      </c>
      <c r="F1046" s="1" t="n">
        <v>48</v>
      </c>
      <c r="G1046" s="1" t="n">
        <v>752.15</v>
      </c>
      <c r="H1046" s="4" t="n">
        <v>46040.6009367361</v>
      </c>
      <c r="I10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1045BT6419121191616048752.1546040.6009367361</v>
      </c>
      <c r="J1046" s="1" t="n">
        <f aca="false">COUNTIF(I:I, $I1046)</f>
        <v>1</v>
      </c>
      <c r="K1046" s="1" t="str">
        <f aca="false">IF(ISNA(VLOOKUP(Table4[product_id], tblProducts[], tblProducts[product_name],FALSE() )), "Invalid", "Valid")</f>
        <v>Valid</v>
      </c>
      <c r="L1046" s="5" t="str">
        <f aca="false">IF(ISNA(VLOOKUP(Table4[[#This Row],[warehouse_id]], tblwhouse[], tblwhouse[warehouse_name],FALSE() )), "Invalid", "Valid")</f>
        <v>Valid</v>
      </c>
    </row>
    <row r="1047" customFormat="false" ht="15" hidden="false" customHeight="true" outlineLevel="0" collapsed="false">
      <c r="A1047" s="1" t="n">
        <v>1046</v>
      </c>
      <c r="B1047" s="1" t="n">
        <v>3</v>
      </c>
      <c r="C1047" s="1" t="n">
        <v>41</v>
      </c>
      <c r="D1047" s="1" t="s">
        <v>8131</v>
      </c>
      <c r="E1047" s="1" t="n">
        <v>335</v>
      </c>
      <c r="F1047" s="1" t="n">
        <v>53</v>
      </c>
      <c r="G1047" s="1" t="n">
        <v>851.82</v>
      </c>
      <c r="H1047" s="4" t="n">
        <v>46167.6009367477</v>
      </c>
      <c r="I10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1046BT24316834133553851.8246167.6009367477</v>
      </c>
      <c r="J1047" s="1" t="n">
        <f aca="false">COUNTIF(I:I, $I1047)</f>
        <v>1</v>
      </c>
      <c r="K1047" s="1" t="str">
        <f aca="false">IF(ISNA(VLOOKUP(Table4[product_id], tblProducts[], tblProducts[product_name],FALSE() )), "Invalid", "Valid")</f>
        <v>Valid</v>
      </c>
      <c r="L1047" s="5" t="str">
        <f aca="false">IF(ISNA(VLOOKUP(Table4[[#This Row],[warehouse_id]], tblwhouse[], tblwhouse[warehouse_name],FALSE() )), "Invalid", "Valid")</f>
        <v>Valid</v>
      </c>
    </row>
    <row r="1048" customFormat="false" ht="15" hidden="false" customHeight="true" outlineLevel="0" collapsed="false">
      <c r="A1048" s="1" t="n">
        <v>1047</v>
      </c>
      <c r="B1048" s="1" t="n">
        <v>4</v>
      </c>
      <c r="C1048" s="1" t="n">
        <v>539</v>
      </c>
      <c r="D1048" s="1" t="s">
        <v>8132</v>
      </c>
      <c r="E1048" s="1" t="n">
        <v>303</v>
      </c>
      <c r="F1048" s="1" t="n">
        <v>60</v>
      </c>
      <c r="G1048" s="1" t="n">
        <v>499.57</v>
      </c>
      <c r="H1048" s="4" t="n">
        <v>45983.6009367477</v>
      </c>
      <c r="I10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1047BT282215453930360499.5745983.6009367477</v>
      </c>
      <c r="J1048" s="1" t="n">
        <f aca="false">COUNTIF(I:I, $I1048)</f>
        <v>1</v>
      </c>
      <c r="K1048" s="1" t="str">
        <f aca="false">IF(ISNA(VLOOKUP(Table4[product_id], tblProducts[], tblProducts[product_name],FALSE() )), "Invalid", "Valid")</f>
        <v>Valid</v>
      </c>
      <c r="L1048" s="5" t="str">
        <f aca="false">IF(ISNA(VLOOKUP(Table4[[#This Row],[warehouse_id]], tblwhouse[], tblwhouse[warehouse_name],FALSE() )), "Invalid", "Valid")</f>
        <v>Valid</v>
      </c>
    </row>
    <row r="1049" customFormat="false" ht="15" hidden="false" customHeight="true" outlineLevel="0" collapsed="false">
      <c r="A1049" s="1" t="n">
        <v>1048</v>
      </c>
      <c r="B1049" s="1" t="n">
        <v>4</v>
      </c>
      <c r="C1049" s="1" t="n">
        <v>2472</v>
      </c>
      <c r="D1049" s="1" t="s">
        <v>8133</v>
      </c>
      <c r="E1049" s="1" t="n">
        <v>138</v>
      </c>
      <c r="F1049" s="1" t="n">
        <v>43</v>
      </c>
      <c r="G1049" s="1" t="n">
        <v>807.81</v>
      </c>
      <c r="H1049" s="4" t="n">
        <v>45894.6009367477</v>
      </c>
      <c r="I10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1048BT7664004247213843807.8145894.6009367477</v>
      </c>
      <c r="J1049" s="1" t="n">
        <f aca="false">COUNTIF(I:I, $I1049)</f>
        <v>1</v>
      </c>
      <c r="K1049" s="1" t="str">
        <f aca="false">IF(ISNA(VLOOKUP(Table4[product_id], tblProducts[], tblProducts[product_name],FALSE() )), "Invalid", "Valid")</f>
        <v>Valid</v>
      </c>
      <c r="L1049" s="5" t="str">
        <f aca="false">IF(ISNA(VLOOKUP(Table4[[#This Row],[warehouse_id]], tblwhouse[], tblwhouse[warehouse_name],FALSE() )), "Invalid", "Valid")</f>
        <v>Valid</v>
      </c>
    </row>
    <row r="1050" customFormat="false" ht="15" hidden="false" customHeight="true" outlineLevel="0" collapsed="false">
      <c r="A1050" s="1" t="n">
        <v>1049</v>
      </c>
      <c r="B1050" s="1" t="n">
        <v>3</v>
      </c>
      <c r="C1050" s="1" t="n">
        <v>1339</v>
      </c>
      <c r="D1050" s="1" t="s">
        <v>8134</v>
      </c>
      <c r="E1050" s="1" t="n">
        <v>139</v>
      </c>
      <c r="F1050" s="1" t="n">
        <v>24</v>
      </c>
      <c r="G1050" s="1" t="n">
        <v>609.51</v>
      </c>
      <c r="H1050" s="4" t="n">
        <v>45902.6009367477</v>
      </c>
      <c r="I10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1049BT6290473133913924609.5145902.6009367477</v>
      </c>
      <c r="J1050" s="1" t="n">
        <f aca="false">COUNTIF(I:I, $I1050)</f>
        <v>1</v>
      </c>
      <c r="K1050" s="1" t="str">
        <f aca="false">IF(ISNA(VLOOKUP(Table4[product_id], tblProducts[], tblProducts[product_name],FALSE() )), "Invalid", "Valid")</f>
        <v>Valid</v>
      </c>
      <c r="L1050" s="5" t="str">
        <f aca="false">IF(ISNA(VLOOKUP(Table4[[#This Row],[warehouse_id]], tblwhouse[], tblwhouse[warehouse_name],FALSE() )), "Invalid", "Valid")</f>
        <v>Valid</v>
      </c>
    </row>
    <row r="1051" customFormat="false" ht="15" hidden="false" customHeight="true" outlineLevel="0" collapsed="false">
      <c r="A1051" s="1" t="n">
        <v>1050</v>
      </c>
      <c r="B1051" s="1" t="n">
        <v>3</v>
      </c>
      <c r="C1051" s="1" t="n">
        <v>402</v>
      </c>
      <c r="D1051" s="1" t="s">
        <v>8135</v>
      </c>
      <c r="E1051" s="1" t="n">
        <v>483</v>
      </c>
      <c r="F1051" s="1" t="n">
        <v>22</v>
      </c>
      <c r="G1051" s="1" t="n">
        <v>1495.22</v>
      </c>
      <c r="H1051" s="4" t="n">
        <v>46104.6009367477</v>
      </c>
      <c r="I10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1050BT7843013402483221495.2246104.6009367477</v>
      </c>
      <c r="J1051" s="1" t="n">
        <f aca="false">COUNTIF(I:I, $I1051)</f>
        <v>1</v>
      </c>
      <c r="K1051" s="1" t="str">
        <f aca="false">IF(ISNA(VLOOKUP(Table4[product_id], tblProducts[], tblProducts[product_name],FALSE() )), "Invalid", "Valid")</f>
        <v>Valid</v>
      </c>
      <c r="L1051" s="5" t="str">
        <f aca="false">IF(ISNA(VLOOKUP(Table4[[#This Row],[warehouse_id]], tblwhouse[], tblwhouse[warehouse_name],FALSE() )), "Invalid", "Valid")</f>
        <v>Valid</v>
      </c>
    </row>
    <row r="1052" customFormat="false" ht="15" hidden="false" customHeight="true" outlineLevel="0" collapsed="false">
      <c r="A1052" s="1" t="n">
        <v>1051</v>
      </c>
      <c r="B1052" s="1" t="n">
        <v>3</v>
      </c>
      <c r="C1052" s="1" t="n">
        <v>441</v>
      </c>
      <c r="D1052" s="1" t="s">
        <v>8136</v>
      </c>
      <c r="E1052" s="1" t="n">
        <v>29</v>
      </c>
      <c r="F1052" s="1" t="n">
        <v>46</v>
      </c>
      <c r="G1052" s="1" t="n">
        <v>1452.08</v>
      </c>
      <c r="H1052" s="4" t="n">
        <v>45967.6009367477</v>
      </c>
      <c r="I10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1051BT752101344129461452.0845967.6009367477</v>
      </c>
      <c r="J1052" s="1" t="n">
        <f aca="false">COUNTIF(I:I, $I1052)</f>
        <v>1</v>
      </c>
      <c r="K1052" s="1" t="str">
        <f aca="false">IF(ISNA(VLOOKUP(Table4[product_id], tblProducts[], tblProducts[product_name],FALSE() )), "Invalid", "Valid")</f>
        <v>Valid</v>
      </c>
      <c r="L1052" s="5" t="str">
        <f aca="false">IF(ISNA(VLOOKUP(Table4[[#This Row],[warehouse_id]], tblwhouse[], tblwhouse[warehouse_name],FALSE() )), "Invalid", "Valid")</f>
        <v>Valid</v>
      </c>
    </row>
    <row r="1053" customFormat="false" ht="15" hidden="false" customHeight="true" outlineLevel="0" collapsed="false">
      <c r="A1053" s="1" t="n">
        <v>1052</v>
      </c>
      <c r="B1053" s="1" t="n">
        <v>4</v>
      </c>
      <c r="C1053" s="1" t="n">
        <v>2984</v>
      </c>
      <c r="D1053" s="1" t="s">
        <v>8137</v>
      </c>
      <c r="E1053" s="1" t="n">
        <v>141</v>
      </c>
      <c r="F1053" s="1" t="n">
        <v>69</v>
      </c>
      <c r="G1053" s="1" t="n">
        <v>1018.96</v>
      </c>
      <c r="H1053" s="4" t="n">
        <v>46164.6009367477</v>
      </c>
      <c r="I10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1052BT91021742984141691018.9646164.6009367477</v>
      </c>
      <c r="J1053" s="1" t="n">
        <f aca="false">COUNTIF(I:I, $I1053)</f>
        <v>1</v>
      </c>
      <c r="K1053" s="1" t="str">
        <f aca="false">IF(ISNA(VLOOKUP(Table4[product_id], tblProducts[], tblProducts[product_name],FALSE() )), "Invalid", "Valid")</f>
        <v>Valid</v>
      </c>
      <c r="L1053" s="5" t="str">
        <f aca="false">IF(ISNA(VLOOKUP(Table4[[#This Row],[warehouse_id]], tblwhouse[], tblwhouse[warehouse_name],FALSE() )), "Invalid", "Valid")</f>
        <v>Valid</v>
      </c>
    </row>
    <row r="1054" customFormat="false" ht="15" hidden="false" customHeight="true" outlineLevel="0" collapsed="false">
      <c r="A1054" s="1" t="n">
        <v>1053</v>
      </c>
      <c r="B1054" s="1" t="n">
        <v>2</v>
      </c>
      <c r="C1054" s="1" t="n">
        <v>2031</v>
      </c>
      <c r="D1054" s="1" t="s">
        <v>8138</v>
      </c>
      <c r="E1054" s="1" t="n">
        <v>113</v>
      </c>
      <c r="F1054" s="1" t="n">
        <v>38</v>
      </c>
      <c r="G1054" s="1" t="n">
        <v>501.21</v>
      </c>
      <c r="H1054" s="4" t="n">
        <v>46136.6009367477</v>
      </c>
      <c r="I10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1053BT5800632203111338501.2146136.6009367477</v>
      </c>
      <c r="J1054" s="1" t="n">
        <f aca="false">COUNTIF(I:I, $I1054)</f>
        <v>1</v>
      </c>
      <c r="K1054" s="1" t="str">
        <f aca="false">IF(ISNA(VLOOKUP(Table4[product_id], tblProducts[], tblProducts[product_name],FALSE() )), "Invalid", "Valid")</f>
        <v>Valid</v>
      </c>
      <c r="L1054" s="5" t="str">
        <f aca="false">IF(ISNA(VLOOKUP(Table4[[#This Row],[warehouse_id]], tblwhouse[], tblwhouse[warehouse_name],FALSE() )), "Invalid", "Valid")</f>
        <v>Valid</v>
      </c>
    </row>
    <row r="1055" customFormat="false" ht="15" hidden="false" customHeight="true" outlineLevel="0" collapsed="false">
      <c r="A1055" s="1" t="n">
        <v>1054</v>
      </c>
      <c r="B1055" s="1" t="n">
        <v>2</v>
      </c>
      <c r="C1055" s="1" t="n">
        <v>435</v>
      </c>
      <c r="D1055" s="1" t="s">
        <v>8139</v>
      </c>
      <c r="E1055" s="1" t="n">
        <v>159</v>
      </c>
      <c r="F1055" s="1" t="n">
        <v>41</v>
      </c>
      <c r="G1055" s="1" t="n">
        <v>473</v>
      </c>
      <c r="H1055" s="4" t="n">
        <v>46206.6009367477</v>
      </c>
      <c r="I10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1054BT43462524351594147346206.6009367477</v>
      </c>
      <c r="J1055" s="1" t="n">
        <f aca="false">COUNTIF(I:I, $I1055)</f>
        <v>1</v>
      </c>
      <c r="K1055" s="1" t="str">
        <f aca="false">IF(ISNA(VLOOKUP(Table4[product_id], tblProducts[], tblProducts[product_name],FALSE() )), "Invalid", "Valid")</f>
        <v>Valid</v>
      </c>
      <c r="L1055" s="5" t="str">
        <f aca="false">IF(ISNA(VLOOKUP(Table4[[#This Row],[warehouse_id]], tblwhouse[], tblwhouse[warehouse_name],FALSE() )), "Invalid", "Valid")</f>
        <v>Valid</v>
      </c>
    </row>
    <row r="1056" customFormat="false" ht="15" hidden="false" customHeight="true" outlineLevel="0" collapsed="false">
      <c r="A1056" s="1" t="n">
        <v>1055</v>
      </c>
      <c r="B1056" s="1" t="n">
        <v>1</v>
      </c>
      <c r="C1056" s="1" t="n">
        <v>725</v>
      </c>
      <c r="D1056" s="1" t="s">
        <v>8140</v>
      </c>
      <c r="E1056" s="1" t="n">
        <v>422</v>
      </c>
      <c r="F1056" s="1" t="n">
        <v>23</v>
      </c>
      <c r="G1056" s="1" t="n">
        <v>1036.39</v>
      </c>
      <c r="H1056" s="4" t="n">
        <v>45895.6009367477</v>
      </c>
      <c r="I10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1055BT7531241725422231036.3945895.6009367477</v>
      </c>
      <c r="J1056" s="1" t="n">
        <f aca="false">COUNTIF(I:I, $I1056)</f>
        <v>1</v>
      </c>
      <c r="K1056" s="1" t="str">
        <f aca="false">IF(ISNA(VLOOKUP(Table4[product_id], tblProducts[], tblProducts[product_name],FALSE() )), "Invalid", "Valid")</f>
        <v>Valid</v>
      </c>
      <c r="L1056" s="5" t="str">
        <f aca="false">IF(ISNA(VLOOKUP(Table4[[#This Row],[warehouse_id]], tblwhouse[], tblwhouse[warehouse_name],FALSE() )), "Invalid", "Valid")</f>
        <v>Valid</v>
      </c>
    </row>
    <row r="1057" customFormat="false" ht="15" hidden="false" customHeight="true" outlineLevel="0" collapsed="false">
      <c r="A1057" s="1" t="n">
        <v>1056</v>
      </c>
      <c r="B1057" s="1" t="n">
        <v>2</v>
      </c>
      <c r="C1057" s="1" t="n">
        <v>855</v>
      </c>
      <c r="D1057" s="1" t="s">
        <v>8141</v>
      </c>
      <c r="E1057" s="1" t="n">
        <v>170</v>
      </c>
      <c r="F1057" s="1" t="n">
        <v>42</v>
      </c>
      <c r="G1057" s="1" t="n">
        <v>842.76</v>
      </c>
      <c r="H1057" s="4" t="n">
        <v>46144.6009367477</v>
      </c>
      <c r="I10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1056BT515551285517042842.7646144.6009367477</v>
      </c>
      <c r="J1057" s="1" t="n">
        <f aca="false">COUNTIF(I:I, $I1057)</f>
        <v>1</v>
      </c>
      <c r="K1057" s="1" t="str">
        <f aca="false">IF(ISNA(VLOOKUP(Table4[product_id], tblProducts[], tblProducts[product_name],FALSE() )), "Invalid", "Valid")</f>
        <v>Valid</v>
      </c>
      <c r="L1057" s="5" t="str">
        <f aca="false">IF(ISNA(VLOOKUP(Table4[[#This Row],[warehouse_id]], tblwhouse[], tblwhouse[warehouse_name],FALSE() )), "Invalid", "Valid")</f>
        <v>Valid</v>
      </c>
    </row>
    <row r="1058" customFormat="false" ht="15" hidden="false" customHeight="true" outlineLevel="0" collapsed="false">
      <c r="A1058" s="1" t="n">
        <v>1057</v>
      </c>
      <c r="B1058" s="1" t="n">
        <v>1</v>
      </c>
      <c r="C1058" s="1" t="n">
        <v>1177</v>
      </c>
      <c r="D1058" s="1" t="s">
        <v>8142</v>
      </c>
      <c r="E1058" s="1" t="n">
        <v>383</v>
      </c>
      <c r="F1058" s="1" t="n">
        <v>48</v>
      </c>
      <c r="G1058" s="1" t="n">
        <v>271.13</v>
      </c>
      <c r="H1058" s="4" t="n">
        <v>46143.6009367477</v>
      </c>
      <c r="I10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1057BT4871901117738348271.1346143.6009367477</v>
      </c>
      <c r="J1058" s="1" t="n">
        <f aca="false">COUNTIF(I:I, $I1058)</f>
        <v>1</v>
      </c>
      <c r="K1058" s="1" t="str">
        <f aca="false">IF(ISNA(VLOOKUP(Table4[product_id], tblProducts[], tblProducts[product_name],FALSE() )), "Invalid", "Valid")</f>
        <v>Valid</v>
      </c>
      <c r="L1058" s="5" t="str">
        <f aca="false">IF(ISNA(VLOOKUP(Table4[[#This Row],[warehouse_id]], tblwhouse[], tblwhouse[warehouse_name],FALSE() )), "Invalid", "Valid")</f>
        <v>Valid</v>
      </c>
    </row>
    <row r="1059" customFormat="false" ht="15" hidden="false" customHeight="true" outlineLevel="0" collapsed="false">
      <c r="A1059" s="1" t="n">
        <v>1058</v>
      </c>
      <c r="B1059" s="1" t="n">
        <v>2</v>
      </c>
      <c r="C1059" s="1" t="n">
        <v>2635</v>
      </c>
      <c r="D1059" s="1" t="s">
        <v>8143</v>
      </c>
      <c r="E1059" s="1" t="n">
        <v>411</v>
      </c>
      <c r="F1059" s="1" t="n">
        <v>63</v>
      </c>
      <c r="G1059" s="1" t="n">
        <v>1441.37</v>
      </c>
      <c r="H1059" s="4" t="n">
        <v>45866.6009367477</v>
      </c>
      <c r="I10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1058BT81397522635411631441.3745866.6009367477</v>
      </c>
      <c r="J1059" s="1" t="n">
        <f aca="false">COUNTIF(I:I, $I1059)</f>
        <v>1</v>
      </c>
      <c r="K1059" s="1" t="str">
        <f aca="false">IF(ISNA(VLOOKUP(Table4[product_id], tblProducts[], tblProducts[product_name],FALSE() )), "Invalid", "Valid")</f>
        <v>Valid</v>
      </c>
      <c r="L1059" s="5" t="str">
        <f aca="false">IF(ISNA(VLOOKUP(Table4[[#This Row],[warehouse_id]], tblwhouse[], tblwhouse[warehouse_name],FALSE() )), "Invalid", "Valid")</f>
        <v>Valid</v>
      </c>
    </row>
    <row r="1060" customFormat="false" ht="15" hidden="false" customHeight="true" outlineLevel="0" collapsed="false">
      <c r="A1060" s="1" t="n">
        <v>1059</v>
      </c>
      <c r="B1060" s="1" t="n">
        <v>4</v>
      </c>
      <c r="C1060" s="1" t="n">
        <v>1632</v>
      </c>
      <c r="D1060" s="1" t="s">
        <v>8144</v>
      </c>
      <c r="E1060" s="1" t="n">
        <v>423</v>
      </c>
      <c r="F1060" s="1" t="n">
        <v>31</v>
      </c>
      <c r="G1060" s="1" t="n">
        <v>497.85</v>
      </c>
      <c r="H1060" s="4" t="n">
        <v>45859.6009367477</v>
      </c>
      <c r="I10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1059BT2294414163242331497.8545859.6009367477</v>
      </c>
      <c r="J1060" s="1" t="n">
        <f aca="false">COUNTIF(I:I, $I1060)</f>
        <v>1</v>
      </c>
      <c r="K1060" s="1" t="str">
        <f aca="false">IF(ISNA(VLOOKUP(Table4[product_id], tblProducts[], tblProducts[product_name],FALSE() )), "Invalid", "Valid")</f>
        <v>Valid</v>
      </c>
      <c r="L1060" s="5" t="str">
        <f aca="false">IF(ISNA(VLOOKUP(Table4[[#This Row],[warehouse_id]], tblwhouse[], tblwhouse[warehouse_name],FALSE() )), "Invalid", "Valid")</f>
        <v>Valid</v>
      </c>
    </row>
    <row r="1061" customFormat="false" ht="15" hidden="false" customHeight="true" outlineLevel="0" collapsed="false">
      <c r="A1061" s="1" t="n">
        <v>1060</v>
      </c>
      <c r="B1061" s="1" t="n">
        <v>2</v>
      </c>
      <c r="C1061" s="1" t="n">
        <v>2886</v>
      </c>
      <c r="D1061" s="1" t="s">
        <v>8145</v>
      </c>
      <c r="E1061" s="1" t="n">
        <v>372</v>
      </c>
      <c r="F1061" s="1" t="n">
        <v>24</v>
      </c>
      <c r="G1061" s="1" t="n">
        <v>1001.58</v>
      </c>
      <c r="H1061" s="4" t="n">
        <v>45942.6009367477</v>
      </c>
      <c r="I10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1060BT91786322886372241001.5845942.6009367477</v>
      </c>
      <c r="J1061" s="1" t="n">
        <f aca="false">COUNTIF(I:I, $I1061)</f>
        <v>1</v>
      </c>
      <c r="K1061" s="1" t="str">
        <f aca="false">IF(ISNA(VLOOKUP(Table4[product_id], tblProducts[], tblProducts[product_name],FALSE() )), "Invalid", "Valid")</f>
        <v>Valid</v>
      </c>
      <c r="L1061" s="5" t="str">
        <f aca="false">IF(ISNA(VLOOKUP(Table4[[#This Row],[warehouse_id]], tblwhouse[], tblwhouse[warehouse_name],FALSE() )), "Invalid", "Valid")</f>
        <v>Valid</v>
      </c>
    </row>
    <row r="1062" customFormat="false" ht="15" hidden="false" customHeight="true" outlineLevel="0" collapsed="false">
      <c r="A1062" s="1" t="n">
        <v>1061</v>
      </c>
      <c r="B1062" s="1" t="n">
        <v>1</v>
      </c>
      <c r="C1062" s="1" t="n">
        <v>498</v>
      </c>
      <c r="D1062" s="1" t="s">
        <v>8146</v>
      </c>
      <c r="E1062" s="1" t="n">
        <v>328</v>
      </c>
      <c r="F1062" s="1" t="n">
        <v>69</v>
      </c>
      <c r="G1062" s="1" t="n">
        <v>916.53</v>
      </c>
      <c r="H1062" s="4" t="n">
        <v>46018.6009367477</v>
      </c>
      <c r="I10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1061BT518864149832869916.5346018.6009367477</v>
      </c>
      <c r="J1062" s="1" t="n">
        <f aca="false">COUNTIF(I:I, $I1062)</f>
        <v>1</v>
      </c>
      <c r="K1062" s="1" t="str">
        <f aca="false">IF(ISNA(VLOOKUP(Table4[product_id], tblProducts[], tblProducts[product_name],FALSE() )), "Invalid", "Valid")</f>
        <v>Valid</v>
      </c>
      <c r="L1062" s="5" t="str">
        <f aca="false">IF(ISNA(VLOOKUP(Table4[[#This Row],[warehouse_id]], tblwhouse[], tblwhouse[warehouse_name],FALSE() )), "Invalid", "Valid")</f>
        <v>Valid</v>
      </c>
    </row>
    <row r="1063" customFormat="false" ht="15" hidden="false" customHeight="true" outlineLevel="0" collapsed="false">
      <c r="A1063" s="1" t="n">
        <v>1062</v>
      </c>
      <c r="B1063" s="1" t="n">
        <v>2</v>
      </c>
      <c r="C1063" s="1" t="n">
        <v>1333</v>
      </c>
      <c r="D1063" s="1" t="s">
        <v>8147</v>
      </c>
      <c r="E1063" s="1" t="n">
        <v>88</v>
      </c>
      <c r="F1063" s="1" t="n">
        <v>26</v>
      </c>
      <c r="G1063" s="1" t="n">
        <v>705.02</v>
      </c>
      <c r="H1063" s="4" t="n">
        <v>45894.6009367477</v>
      </c>
      <c r="I10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1062BT764151213338826705.0245894.6009367477</v>
      </c>
      <c r="J1063" s="1" t="n">
        <f aca="false">COUNTIF(I:I, $I1063)</f>
        <v>1</v>
      </c>
      <c r="K1063" s="1" t="str">
        <f aca="false">IF(ISNA(VLOOKUP(Table4[product_id], tblProducts[], tblProducts[product_name],FALSE() )), "Invalid", "Valid")</f>
        <v>Valid</v>
      </c>
      <c r="L1063" s="5" t="str">
        <f aca="false">IF(ISNA(VLOOKUP(Table4[[#This Row],[warehouse_id]], tblwhouse[], tblwhouse[warehouse_name],FALSE() )), "Invalid", "Valid")</f>
        <v>Valid</v>
      </c>
    </row>
    <row r="1064" customFormat="false" ht="15" hidden="false" customHeight="true" outlineLevel="0" collapsed="false">
      <c r="A1064" s="1" t="n">
        <v>1063</v>
      </c>
      <c r="B1064" s="1" t="n">
        <v>2</v>
      </c>
      <c r="C1064" s="1" t="n">
        <v>374</v>
      </c>
      <c r="D1064" s="1" t="s">
        <v>8148</v>
      </c>
      <c r="E1064" s="1" t="n">
        <v>445</v>
      </c>
      <c r="F1064" s="1" t="n">
        <v>68</v>
      </c>
      <c r="G1064" s="1" t="n">
        <v>1312.15</v>
      </c>
      <c r="H1064" s="4" t="n">
        <v>46038.6009367477</v>
      </c>
      <c r="I10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1063BT3292312374445681312.1546038.6009367477</v>
      </c>
      <c r="J1064" s="1" t="n">
        <f aca="false">COUNTIF(I:I, $I1064)</f>
        <v>1</v>
      </c>
      <c r="K1064" s="1" t="str">
        <f aca="false">IF(ISNA(VLOOKUP(Table4[product_id], tblProducts[], tblProducts[product_name],FALSE() )), "Invalid", "Valid")</f>
        <v>Valid</v>
      </c>
      <c r="L1064" s="5" t="str">
        <f aca="false">IF(ISNA(VLOOKUP(Table4[[#This Row],[warehouse_id]], tblwhouse[], tblwhouse[warehouse_name],FALSE() )), "Invalid", "Valid")</f>
        <v>Valid</v>
      </c>
    </row>
    <row r="1065" customFormat="false" ht="15" hidden="false" customHeight="true" outlineLevel="0" collapsed="false">
      <c r="A1065" s="1" t="n">
        <v>1064</v>
      </c>
      <c r="B1065" s="1" t="n">
        <v>4</v>
      </c>
      <c r="C1065" s="1" t="n">
        <v>475</v>
      </c>
      <c r="D1065" s="1" t="s">
        <v>8149</v>
      </c>
      <c r="E1065" s="1" t="n">
        <v>95</v>
      </c>
      <c r="F1065" s="1" t="n">
        <v>36</v>
      </c>
      <c r="G1065" s="1" t="n">
        <v>762.4</v>
      </c>
      <c r="H1065" s="4" t="n">
        <v>46069.6009367477</v>
      </c>
      <c r="I10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1064BT30654444759536762.446069.6009367477</v>
      </c>
      <c r="J1065" s="1" t="n">
        <f aca="false">COUNTIF(I:I, $I1065)</f>
        <v>1</v>
      </c>
      <c r="K1065" s="1" t="str">
        <f aca="false">IF(ISNA(VLOOKUP(Table4[product_id], tblProducts[], tblProducts[product_name],FALSE() )), "Invalid", "Valid")</f>
        <v>Valid</v>
      </c>
      <c r="L1065" s="5" t="str">
        <f aca="false">IF(ISNA(VLOOKUP(Table4[[#This Row],[warehouse_id]], tblwhouse[], tblwhouse[warehouse_name],FALSE() )), "Invalid", "Valid")</f>
        <v>Valid</v>
      </c>
    </row>
    <row r="1066" customFormat="false" ht="15" hidden="false" customHeight="true" outlineLevel="0" collapsed="false">
      <c r="A1066" s="1" t="n">
        <v>1065</v>
      </c>
      <c r="B1066" s="1" t="n">
        <v>1</v>
      </c>
      <c r="C1066" s="1" t="n">
        <v>1138</v>
      </c>
      <c r="D1066" s="1" t="s">
        <v>8150</v>
      </c>
      <c r="E1066" s="1" t="n">
        <v>41</v>
      </c>
      <c r="F1066" s="1" t="n">
        <v>35</v>
      </c>
      <c r="G1066" s="1" t="n">
        <v>438.08</v>
      </c>
      <c r="H1066" s="4" t="n">
        <v>46096.6009367477</v>
      </c>
      <c r="I10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1065BT181186111384135438.0846096.6009367477</v>
      </c>
      <c r="J1066" s="1" t="n">
        <f aca="false">COUNTIF(I:I, $I1066)</f>
        <v>1</v>
      </c>
      <c r="K1066" s="1" t="str">
        <f aca="false">IF(ISNA(VLOOKUP(Table4[product_id], tblProducts[], tblProducts[product_name],FALSE() )), "Invalid", "Valid")</f>
        <v>Valid</v>
      </c>
      <c r="L1066" s="5" t="str">
        <f aca="false">IF(ISNA(VLOOKUP(Table4[[#This Row],[warehouse_id]], tblwhouse[], tblwhouse[warehouse_name],FALSE() )), "Invalid", "Valid")</f>
        <v>Valid</v>
      </c>
    </row>
    <row r="1067" customFormat="false" ht="15" hidden="false" customHeight="true" outlineLevel="0" collapsed="false">
      <c r="A1067" s="1" t="n">
        <v>1066</v>
      </c>
      <c r="B1067" s="1" t="n">
        <v>3</v>
      </c>
      <c r="C1067" s="1" t="n">
        <v>253</v>
      </c>
      <c r="D1067" s="1" t="s">
        <v>8151</v>
      </c>
      <c r="E1067" s="1" t="n">
        <v>449</v>
      </c>
      <c r="F1067" s="1" t="n">
        <v>67</v>
      </c>
      <c r="G1067" s="1" t="n">
        <v>1400.5</v>
      </c>
      <c r="H1067" s="4" t="n">
        <v>45957.6009367477</v>
      </c>
      <c r="I10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1066BT6299883253449671400.545957.6009367477</v>
      </c>
      <c r="J1067" s="1" t="n">
        <f aca="false">COUNTIF(I:I, $I1067)</f>
        <v>1</v>
      </c>
      <c r="K1067" s="1" t="str">
        <f aca="false">IF(ISNA(VLOOKUP(Table4[product_id], tblProducts[], tblProducts[product_name],FALSE() )), "Invalid", "Valid")</f>
        <v>Valid</v>
      </c>
      <c r="L1067" s="5" t="str">
        <f aca="false">IF(ISNA(VLOOKUP(Table4[[#This Row],[warehouse_id]], tblwhouse[], tblwhouse[warehouse_name],FALSE() )), "Invalid", "Valid")</f>
        <v>Valid</v>
      </c>
    </row>
    <row r="1068" customFormat="false" ht="15" hidden="false" customHeight="true" outlineLevel="0" collapsed="false">
      <c r="A1068" s="1" t="n">
        <v>1067</v>
      </c>
      <c r="B1068" s="1" t="n">
        <v>1</v>
      </c>
      <c r="C1068" s="1" t="n">
        <v>2147</v>
      </c>
      <c r="D1068" s="1" t="s">
        <v>8152</v>
      </c>
      <c r="E1068" s="1" t="n">
        <v>453</v>
      </c>
      <c r="F1068" s="1" t="n">
        <v>41</v>
      </c>
      <c r="G1068" s="1" t="n">
        <v>605.47</v>
      </c>
      <c r="H1068" s="4" t="n">
        <v>45967.6009367477</v>
      </c>
      <c r="I10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1067BT7660811214745341605.4745967.6009367477</v>
      </c>
      <c r="J1068" s="1" t="n">
        <f aca="false">COUNTIF(I:I, $I1068)</f>
        <v>1</v>
      </c>
      <c r="K1068" s="1" t="str">
        <f aca="false">IF(ISNA(VLOOKUP(Table4[product_id], tblProducts[], tblProducts[product_name],FALSE() )), "Invalid", "Valid")</f>
        <v>Valid</v>
      </c>
      <c r="L1068" s="5" t="str">
        <f aca="false">IF(ISNA(VLOOKUP(Table4[[#This Row],[warehouse_id]], tblwhouse[], tblwhouse[warehouse_name],FALSE() )), "Invalid", "Valid")</f>
        <v>Valid</v>
      </c>
    </row>
    <row r="1069" customFormat="false" ht="15" hidden="false" customHeight="true" outlineLevel="0" collapsed="false">
      <c r="A1069" s="1" t="n">
        <v>1068</v>
      </c>
      <c r="B1069" s="1" t="n">
        <v>4</v>
      </c>
      <c r="C1069" s="1" t="n">
        <v>2863</v>
      </c>
      <c r="D1069" s="1" t="s">
        <v>8153</v>
      </c>
      <c r="E1069" s="1" t="n">
        <v>480</v>
      </c>
      <c r="F1069" s="1" t="n">
        <v>76</v>
      </c>
      <c r="G1069" s="1" t="n">
        <v>696.56</v>
      </c>
      <c r="H1069" s="4" t="n">
        <v>45885.6009367477</v>
      </c>
      <c r="I10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1068BT3351374286348076696.5645885.6009367477</v>
      </c>
      <c r="J1069" s="1" t="n">
        <f aca="false">COUNTIF(I:I, $I1069)</f>
        <v>1</v>
      </c>
      <c r="K1069" s="1" t="str">
        <f aca="false">IF(ISNA(VLOOKUP(Table4[product_id], tblProducts[], tblProducts[product_name],FALSE() )), "Invalid", "Valid")</f>
        <v>Valid</v>
      </c>
      <c r="L1069" s="5" t="str">
        <f aca="false">IF(ISNA(VLOOKUP(Table4[[#This Row],[warehouse_id]], tblwhouse[], tblwhouse[warehouse_name],FALSE() )), "Invalid", "Valid")</f>
        <v>Valid</v>
      </c>
    </row>
    <row r="1070" customFormat="false" ht="15" hidden="false" customHeight="true" outlineLevel="0" collapsed="false">
      <c r="A1070" s="1" t="n">
        <v>1069</v>
      </c>
      <c r="B1070" s="1" t="n">
        <v>1</v>
      </c>
      <c r="C1070" s="1" t="n">
        <v>488</v>
      </c>
      <c r="D1070" s="1" t="s">
        <v>8154</v>
      </c>
      <c r="E1070" s="1" t="n">
        <v>452</v>
      </c>
      <c r="F1070" s="1" t="n">
        <v>41</v>
      </c>
      <c r="G1070" s="1" t="n">
        <v>503.14</v>
      </c>
      <c r="H1070" s="4" t="n">
        <v>46084.6009367477</v>
      </c>
      <c r="I10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1069BT382569148845241503.1446084.6009367477</v>
      </c>
      <c r="J1070" s="1" t="n">
        <f aca="false">COUNTIF(I:I, $I1070)</f>
        <v>1</v>
      </c>
      <c r="K1070" s="1" t="str">
        <f aca="false">IF(ISNA(VLOOKUP(Table4[product_id], tblProducts[], tblProducts[product_name],FALSE() )), "Invalid", "Valid")</f>
        <v>Valid</v>
      </c>
      <c r="L1070" s="5" t="str">
        <f aca="false">IF(ISNA(VLOOKUP(Table4[[#This Row],[warehouse_id]], tblwhouse[], tblwhouse[warehouse_name],FALSE() )), "Invalid", "Valid")</f>
        <v>Valid</v>
      </c>
    </row>
    <row r="1071" customFormat="false" ht="15" hidden="false" customHeight="true" outlineLevel="0" collapsed="false">
      <c r="A1071" s="1" t="n">
        <v>1070</v>
      </c>
      <c r="B1071" s="1" t="n">
        <v>1</v>
      </c>
      <c r="C1071" s="1" t="n">
        <v>2466</v>
      </c>
      <c r="D1071" s="1" t="s">
        <v>8155</v>
      </c>
      <c r="E1071" s="1" t="n">
        <v>500</v>
      </c>
      <c r="F1071" s="1" t="n">
        <v>75</v>
      </c>
      <c r="G1071" s="1" t="n">
        <v>119.32</v>
      </c>
      <c r="H1071" s="4" t="n">
        <v>46013.6009367477</v>
      </c>
      <c r="I10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1070BT9901451246650075119.3246013.6009367477</v>
      </c>
      <c r="J1071" s="1" t="n">
        <f aca="false">COUNTIF(I:I, $I1071)</f>
        <v>1</v>
      </c>
      <c r="K1071" s="1" t="str">
        <f aca="false">IF(ISNA(VLOOKUP(Table4[product_id], tblProducts[], tblProducts[product_name],FALSE() )), "Invalid", "Valid")</f>
        <v>Valid</v>
      </c>
      <c r="L1071" s="5" t="str">
        <f aca="false">IF(ISNA(VLOOKUP(Table4[[#This Row],[warehouse_id]], tblwhouse[], tblwhouse[warehouse_name],FALSE() )), "Invalid", "Valid")</f>
        <v>Valid</v>
      </c>
    </row>
    <row r="1072" customFormat="false" ht="15" hidden="false" customHeight="true" outlineLevel="0" collapsed="false">
      <c r="A1072" s="1" t="n">
        <v>1071</v>
      </c>
      <c r="B1072" s="1" t="n">
        <v>2</v>
      </c>
      <c r="C1072" s="1" t="n">
        <v>1148</v>
      </c>
      <c r="D1072" s="1" t="s">
        <v>8156</v>
      </c>
      <c r="E1072" s="1" t="n">
        <v>332</v>
      </c>
      <c r="F1072" s="1" t="n">
        <v>22</v>
      </c>
      <c r="G1072" s="1" t="n">
        <v>1004.7</v>
      </c>
      <c r="H1072" s="4" t="n">
        <v>46092.6009367477</v>
      </c>
      <c r="I10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1071BT11587821148332221004.746092.6009367477</v>
      </c>
      <c r="J1072" s="1" t="n">
        <f aca="false">COUNTIF(I:I, $I1072)</f>
        <v>1</v>
      </c>
      <c r="K1072" s="1" t="str">
        <f aca="false">IF(ISNA(VLOOKUP(Table4[product_id], tblProducts[], tblProducts[product_name],FALSE() )), "Invalid", "Valid")</f>
        <v>Valid</v>
      </c>
      <c r="L1072" s="5" t="str">
        <f aca="false">IF(ISNA(VLOOKUP(Table4[[#This Row],[warehouse_id]], tblwhouse[], tblwhouse[warehouse_name],FALSE() )), "Invalid", "Valid")</f>
        <v>Valid</v>
      </c>
    </row>
    <row r="1073" customFormat="false" ht="15" hidden="false" customHeight="true" outlineLevel="0" collapsed="false">
      <c r="A1073" s="1" t="n">
        <v>1072</v>
      </c>
      <c r="B1073" s="1" t="n">
        <v>3</v>
      </c>
      <c r="C1073" s="1" t="n">
        <v>2439</v>
      </c>
      <c r="D1073" s="1" t="s">
        <v>8157</v>
      </c>
      <c r="E1073" s="1" t="n">
        <v>349</v>
      </c>
      <c r="F1073" s="1" t="n">
        <v>74</v>
      </c>
      <c r="G1073" s="1" t="n">
        <v>62.89</v>
      </c>
      <c r="H1073" s="4" t="n">
        <v>45999.6009367477</v>
      </c>
      <c r="I10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1072BT401453324393497462.8945999.6009367477</v>
      </c>
      <c r="J1073" s="1" t="n">
        <f aca="false">COUNTIF(I:I, $I1073)</f>
        <v>1</v>
      </c>
      <c r="K1073" s="1" t="str">
        <f aca="false">IF(ISNA(VLOOKUP(Table4[product_id], tblProducts[], tblProducts[product_name],FALSE() )), "Invalid", "Valid")</f>
        <v>Valid</v>
      </c>
      <c r="L1073" s="5" t="str">
        <f aca="false">IF(ISNA(VLOOKUP(Table4[[#This Row],[warehouse_id]], tblwhouse[], tblwhouse[warehouse_name],FALSE() )), "Invalid", "Valid")</f>
        <v>Valid</v>
      </c>
    </row>
    <row r="1074" customFormat="false" ht="15" hidden="false" customHeight="true" outlineLevel="0" collapsed="false">
      <c r="A1074" s="1" t="n">
        <v>1073</v>
      </c>
      <c r="B1074" s="1" t="n">
        <v>4</v>
      </c>
      <c r="C1074" s="1" t="n">
        <v>2309</v>
      </c>
      <c r="D1074" s="1" t="s">
        <v>8158</v>
      </c>
      <c r="E1074" s="1" t="n">
        <v>337</v>
      </c>
      <c r="F1074" s="1" t="n">
        <v>55</v>
      </c>
      <c r="G1074" s="1" t="n">
        <v>583.81</v>
      </c>
      <c r="H1074" s="4" t="n">
        <v>46198.6009367477</v>
      </c>
      <c r="I10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1073BT3863724230933755583.8146198.6009367477</v>
      </c>
      <c r="J1074" s="1" t="n">
        <f aca="false">COUNTIF(I:I, $I1074)</f>
        <v>1</v>
      </c>
      <c r="K1074" s="1" t="str">
        <f aca="false">IF(ISNA(VLOOKUP(Table4[product_id], tblProducts[], tblProducts[product_name],FALSE() )), "Invalid", "Valid")</f>
        <v>Valid</v>
      </c>
      <c r="L1074" s="5" t="str">
        <f aca="false">IF(ISNA(VLOOKUP(Table4[[#This Row],[warehouse_id]], tblwhouse[], tblwhouse[warehouse_name],FALSE() )), "Invalid", "Valid")</f>
        <v>Valid</v>
      </c>
    </row>
    <row r="1075" customFormat="false" ht="15" hidden="false" customHeight="true" outlineLevel="0" collapsed="false">
      <c r="A1075" s="1" t="n">
        <v>1074</v>
      </c>
      <c r="B1075" s="1" t="n">
        <v>4</v>
      </c>
      <c r="C1075" s="1" t="n">
        <v>2502</v>
      </c>
      <c r="D1075" s="1" t="s">
        <v>8159</v>
      </c>
      <c r="E1075" s="1" t="n">
        <v>12</v>
      </c>
      <c r="F1075" s="1" t="n">
        <v>21</v>
      </c>
      <c r="G1075" s="1" t="n">
        <v>1203.08</v>
      </c>
      <c r="H1075" s="4" t="n">
        <v>46100.6009367477</v>
      </c>
      <c r="I10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1074BT3600824250212211203.0846100.6009367477</v>
      </c>
      <c r="J1075" s="1" t="n">
        <f aca="false">COUNTIF(I:I, $I1075)</f>
        <v>1</v>
      </c>
      <c r="K1075" s="1" t="str">
        <f aca="false">IF(ISNA(VLOOKUP(Table4[product_id], tblProducts[], tblProducts[product_name],FALSE() )), "Invalid", "Valid")</f>
        <v>Valid</v>
      </c>
      <c r="L1075" s="5" t="str">
        <f aca="false">IF(ISNA(VLOOKUP(Table4[[#This Row],[warehouse_id]], tblwhouse[], tblwhouse[warehouse_name],FALSE() )), "Invalid", "Valid")</f>
        <v>Valid</v>
      </c>
    </row>
    <row r="1076" customFormat="false" ht="15" hidden="false" customHeight="true" outlineLevel="0" collapsed="false">
      <c r="A1076" s="1" t="n">
        <v>1075</v>
      </c>
      <c r="B1076" s="1" t="n">
        <v>2</v>
      </c>
      <c r="C1076" s="1" t="n">
        <v>1139</v>
      </c>
      <c r="D1076" s="1" t="s">
        <v>8160</v>
      </c>
      <c r="E1076" s="1" t="n">
        <v>457</v>
      </c>
      <c r="F1076" s="1" t="n">
        <v>58</v>
      </c>
      <c r="G1076" s="1" t="n">
        <v>526.17</v>
      </c>
      <c r="H1076" s="4" t="n">
        <v>45861.6009367477</v>
      </c>
      <c r="I10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1075BT2273472113945758526.1745861.6009367477</v>
      </c>
      <c r="J1076" s="1" t="n">
        <f aca="false">COUNTIF(I:I, $I1076)</f>
        <v>1</v>
      </c>
      <c r="K1076" s="1" t="str">
        <f aca="false">IF(ISNA(VLOOKUP(Table4[product_id], tblProducts[], tblProducts[product_name],FALSE() )), "Invalid", "Valid")</f>
        <v>Valid</v>
      </c>
      <c r="L1076" s="5" t="str">
        <f aca="false">IF(ISNA(VLOOKUP(Table4[[#This Row],[warehouse_id]], tblwhouse[], tblwhouse[warehouse_name],FALSE() )), "Invalid", "Valid")</f>
        <v>Valid</v>
      </c>
    </row>
    <row r="1077" customFormat="false" ht="15" hidden="false" customHeight="true" outlineLevel="0" collapsed="false">
      <c r="A1077" s="1" t="n">
        <v>1076</v>
      </c>
      <c r="B1077" s="1" t="n">
        <v>4</v>
      </c>
      <c r="C1077" s="1" t="n">
        <v>1005</v>
      </c>
      <c r="D1077" s="1" t="s">
        <v>8161</v>
      </c>
      <c r="E1077" s="1" t="n">
        <v>156</v>
      </c>
      <c r="F1077" s="1" t="n">
        <v>50</v>
      </c>
      <c r="G1077" s="1" t="n">
        <v>1291.18</v>
      </c>
      <c r="H1077" s="4" t="n">
        <v>45914.6009367477</v>
      </c>
      <c r="I10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1076BT28196741005156501291.1845914.6009367477</v>
      </c>
      <c r="J1077" s="1" t="n">
        <f aca="false">COUNTIF(I:I, $I1077)</f>
        <v>1</v>
      </c>
      <c r="K1077" s="1" t="str">
        <f aca="false">IF(ISNA(VLOOKUP(Table4[product_id], tblProducts[], tblProducts[product_name],FALSE() )), "Invalid", "Valid")</f>
        <v>Valid</v>
      </c>
      <c r="L1077" s="5" t="str">
        <f aca="false">IF(ISNA(VLOOKUP(Table4[[#This Row],[warehouse_id]], tblwhouse[], tblwhouse[warehouse_name],FALSE() )), "Invalid", "Valid")</f>
        <v>Valid</v>
      </c>
    </row>
    <row r="1078" customFormat="false" ht="15" hidden="false" customHeight="true" outlineLevel="0" collapsed="false">
      <c r="A1078" s="1" t="n">
        <v>1077</v>
      </c>
      <c r="B1078" s="1" t="n">
        <v>4</v>
      </c>
      <c r="C1078" s="1" t="n">
        <v>486</v>
      </c>
      <c r="D1078" s="1" t="s">
        <v>8162</v>
      </c>
      <c r="E1078" s="1" t="n">
        <v>201</v>
      </c>
      <c r="F1078" s="1" t="n">
        <v>22</v>
      </c>
      <c r="G1078" s="1" t="n">
        <v>444.36</v>
      </c>
      <c r="H1078" s="4" t="n">
        <v>46012.6009367477</v>
      </c>
      <c r="I10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1077BT756509448620122444.3646012.6009367477</v>
      </c>
      <c r="J1078" s="1" t="n">
        <f aca="false">COUNTIF(I:I, $I1078)</f>
        <v>1</v>
      </c>
      <c r="K1078" s="1" t="str">
        <f aca="false">IF(ISNA(VLOOKUP(Table4[product_id], tblProducts[], tblProducts[product_name],FALSE() )), "Invalid", "Valid")</f>
        <v>Valid</v>
      </c>
      <c r="L1078" s="5" t="str">
        <f aca="false">IF(ISNA(VLOOKUP(Table4[[#This Row],[warehouse_id]], tblwhouse[], tblwhouse[warehouse_name],FALSE() )), "Invalid", "Valid")</f>
        <v>Valid</v>
      </c>
    </row>
    <row r="1079" customFormat="false" ht="15" hidden="false" customHeight="true" outlineLevel="0" collapsed="false">
      <c r="A1079" s="1" t="n">
        <v>1078</v>
      </c>
      <c r="B1079" s="1" t="n">
        <v>2</v>
      </c>
      <c r="C1079" s="1" t="n">
        <v>2187</v>
      </c>
      <c r="D1079" s="1" t="s">
        <v>8163</v>
      </c>
      <c r="E1079" s="1" t="n">
        <v>175</v>
      </c>
      <c r="F1079" s="1" t="n">
        <v>58</v>
      </c>
      <c r="G1079" s="1" t="n">
        <v>309.21</v>
      </c>
      <c r="H1079" s="4" t="n">
        <v>46129.6009367477</v>
      </c>
      <c r="I10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1078BT9037622218717558309.2146129.6009367477</v>
      </c>
      <c r="J1079" s="1" t="n">
        <f aca="false">COUNTIF(I:I, $I1079)</f>
        <v>1</v>
      </c>
      <c r="K1079" s="1" t="str">
        <f aca="false">IF(ISNA(VLOOKUP(Table4[product_id], tblProducts[], tblProducts[product_name],FALSE() )), "Invalid", "Valid")</f>
        <v>Valid</v>
      </c>
      <c r="L1079" s="5" t="str">
        <f aca="false">IF(ISNA(VLOOKUP(Table4[[#This Row],[warehouse_id]], tblwhouse[], tblwhouse[warehouse_name],FALSE() )), "Invalid", "Valid")</f>
        <v>Valid</v>
      </c>
    </row>
    <row r="1080" customFormat="false" ht="15" hidden="false" customHeight="true" outlineLevel="0" collapsed="false">
      <c r="A1080" s="1" t="n">
        <v>1079</v>
      </c>
      <c r="B1080" s="1" t="n">
        <v>2</v>
      </c>
      <c r="C1080" s="1" t="n">
        <v>2151</v>
      </c>
      <c r="D1080" s="1" t="s">
        <v>8164</v>
      </c>
      <c r="E1080" s="1" t="n">
        <v>35</v>
      </c>
      <c r="F1080" s="1" t="n">
        <v>46</v>
      </c>
      <c r="G1080" s="1" t="n">
        <v>485.67</v>
      </c>
      <c r="H1080" s="4" t="n">
        <v>45903.6009367477</v>
      </c>
      <c r="I10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1079BT259994221513546485.6745903.6009367477</v>
      </c>
      <c r="J1080" s="1" t="n">
        <f aca="false">COUNTIF(I:I, $I1080)</f>
        <v>1</v>
      </c>
      <c r="K1080" s="1" t="str">
        <f aca="false">IF(ISNA(VLOOKUP(Table4[product_id], tblProducts[], tblProducts[product_name],FALSE() )), "Invalid", "Valid")</f>
        <v>Valid</v>
      </c>
      <c r="L1080" s="5" t="str">
        <f aca="false">IF(ISNA(VLOOKUP(Table4[[#This Row],[warehouse_id]], tblwhouse[], tblwhouse[warehouse_name],FALSE() )), "Invalid", "Valid")</f>
        <v>Valid</v>
      </c>
    </row>
    <row r="1081" customFormat="false" ht="15" hidden="false" customHeight="true" outlineLevel="0" collapsed="false">
      <c r="A1081" s="1" t="n">
        <v>1080</v>
      </c>
      <c r="B1081" s="1" t="n">
        <v>4</v>
      </c>
      <c r="C1081" s="1" t="n">
        <v>1642</v>
      </c>
      <c r="D1081" s="1" t="s">
        <v>8165</v>
      </c>
      <c r="E1081" s="1" t="n">
        <v>342</v>
      </c>
      <c r="F1081" s="1" t="n">
        <v>76</v>
      </c>
      <c r="G1081" s="1" t="n">
        <v>1274.8</v>
      </c>
      <c r="H1081" s="4" t="n">
        <v>45928.6009367477</v>
      </c>
      <c r="I10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1080BT21306041642342761274.845928.6009367477</v>
      </c>
      <c r="J1081" s="1" t="n">
        <f aca="false">COUNTIF(I:I, $I1081)</f>
        <v>1</v>
      </c>
      <c r="K1081" s="1" t="str">
        <f aca="false">IF(ISNA(VLOOKUP(Table4[product_id], tblProducts[], tblProducts[product_name],FALSE() )), "Invalid", "Valid")</f>
        <v>Valid</v>
      </c>
      <c r="L1081" s="5" t="str">
        <f aca="false">IF(ISNA(VLOOKUP(Table4[[#This Row],[warehouse_id]], tblwhouse[], tblwhouse[warehouse_name],FALSE() )), "Invalid", "Valid")</f>
        <v>Valid</v>
      </c>
    </row>
    <row r="1082" customFormat="false" ht="15" hidden="false" customHeight="true" outlineLevel="0" collapsed="false">
      <c r="A1082" s="1" t="n">
        <v>1081</v>
      </c>
      <c r="B1082" s="1" t="n">
        <v>3</v>
      </c>
      <c r="C1082" s="1" t="n">
        <v>711</v>
      </c>
      <c r="D1082" s="1" t="s">
        <v>8166</v>
      </c>
      <c r="E1082" s="1" t="n">
        <v>258</v>
      </c>
      <c r="F1082" s="1" t="n">
        <v>57</v>
      </c>
      <c r="G1082" s="1" t="n">
        <v>91.52</v>
      </c>
      <c r="H1082" s="4" t="n">
        <v>46061.6009367477</v>
      </c>
      <c r="I10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1081BT59335037112585791.5246061.6009367477</v>
      </c>
      <c r="J1082" s="1" t="n">
        <f aca="false">COUNTIF(I:I, $I1082)</f>
        <v>1</v>
      </c>
      <c r="K1082" s="1" t="str">
        <f aca="false">IF(ISNA(VLOOKUP(Table4[product_id], tblProducts[], tblProducts[product_name],FALSE() )), "Invalid", "Valid")</f>
        <v>Valid</v>
      </c>
      <c r="L1082" s="5" t="str">
        <f aca="false">IF(ISNA(VLOOKUP(Table4[[#This Row],[warehouse_id]], tblwhouse[], tblwhouse[warehouse_name],FALSE() )), "Invalid", "Valid")</f>
        <v>Valid</v>
      </c>
    </row>
    <row r="1083" customFormat="false" ht="15" hidden="false" customHeight="true" outlineLevel="0" collapsed="false">
      <c r="A1083" s="1" t="n">
        <v>1082</v>
      </c>
      <c r="B1083" s="1" t="n">
        <v>1</v>
      </c>
      <c r="C1083" s="1" t="n">
        <v>1433</v>
      </c>
      <c r="D1083" s="1" t="s">
        <v>8167</v>
      </c>
      <c r="E1083" s="1" t="n">
        <v>152</v>
      </c>
      <c r="F1083" s="1" t="n">
        <v>33</v>
      </c>
      <c r="G1083" s="1" t="n">
        <v>1086.88</v>
      </c>
      <c r="H1083" s="4" t="n">
        <v>45974.6009367477</v>
      </c>
      <c r="I10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1082BT25592111433152331086.8845974.6009367477</v>
      </c>
      <c r="J1083" s="1" t="n">
        <f aca="false">COUNTIF(I:I, $I1083)</f>
        <v>1</v>
      </c>
      <c r="K1083" s="1" t="str">
        <f aca="false">IF(ISNA(VLOOKUP(Table4[product_id], tblProducts[], tblProducts[product_name],FALSE() )), "Invalid", "Valid")</f>
        <v>Valid</v>
      </c>
      <c r="L1083" s="5" t="str">
        <f aca="false">IF(ISNA(VLOOKUP(Table4[[#This Row],[warehouse_id]], tblwhouse[], tblwhouse[warehouse_name],FALSE() )), "Invalid", "Valid")</f>
        <v>Valid</v>
      </c>
    </row>
    <row r="1084" customFormat="false" ht="15" hidden="false" customHeight="true" outlineLevel="0" collapsed="false">
      <c r="A1084" s="1" t="n">
        <v>1083</v>
      </c>
      <c r="B1084" s="1" t="n">
        <v>3</v>
      </c>
      <c r="C1084" s="1" t="n">
        <v>44</v>
      </c>
      <c r="D1084" s="1" t="s">
        <v>8168</v>
      </c>
      <c r="E1084" s="1" t="n">
        <v>34</v>
      </c>
      <c r="F1084" s="1" t="n">
        <v>54</v>
      </c>
      <c r="G1084" s="1" t="n">
        <v>39.61</v>
      </c>
      <c r="H1084" s="4" t="n">
        <v>45936.6009367477</v>
      </c>
      <c r="I10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1083BT710100344345439.6145936.6009367477</v>
      </c>
      <c r="J1084" s="1" t="n">
        <f aca="false">COUNTIF(I:I, $I1084)</f>
        <v>1</v>
      </c>
      <c r="K1084" s="1" t="str">
        <f aca="false">IF(ISNA(VLOOKUP(Table4[product_id], tblProducts[], tblProducts[product_name],FALSE() )), "Invalid", "Valid")</f>
        <v>Valid</v>
      </c>
      <c r="L1084" s="5" t="str">
        <f aca="false">IF(ISNA(VLOOKUP(Table4[[#This Row],[warehouse_id]], tblwhouse[], tblwhouse[warehouse_name],FALSE() )), "Invalid", "Valid")</f>
        <v>Valid</v>
      </c>
    </row>
    <row r="1085" customFormat="false" ht="15" hidden="false" customHeight="true" outlineLevel="0" collapsed="false">
      <c r="A1085" s="1" t="n">
        <v>1084</v>
      </c>
      <c r="B1085" s="1" t="n">
        <v>2</v>
      </c>
      <c r="C1085" s="1" t="n">
        <v>137</v>
      </c>
      <c r="D1085" s="1" t="s">
        <v>8169</v>
      </c>
      <c r="E1085" s="1" t="n">
        <v>433</v>
      </c>
      <c r="F1085" s="1" t="n">
        <v>45</v>
      </c>
      <c r="G1085" s="1" t="n">
        <v>226.62</v>
      </c>
      <c r="H1085" s="4" t="n">
        <v>46158.6009367477</v>
      </c>
      <c r="I10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1084BT922356213743345226.6246158.6009367477</v>
      </c>
      <c r="J1085" s="1" t="n">
        <f aca="false">COUNTIF(I:I, $I1085)</f>
        <v>1</v>
      </c>
      <c r="K1085" s="1" t="str">
        <f aca="false">IF(ISNA(VLOOKUP(Table4[product_id], tblProducts[], tblProducts[product_name],FALSE() )), "Invalid", "Valid")</f>
        <v>Valid</v>
      </c>
      <c r="L1085" s="5" t="str">
        <f aca="false">IF(ISNA(VLOOKUP(Table4[[#This Row],[warehouse_id]], tblwhouse[], tblwhouse[warehouse_name],FALSE() )), "Invalid", "Valid")</f>
        <v>Valid</v>
      </c>
    </row>
    <row r="1086" customFormat="false" ht="15" hidden="false" customHeight="true" outlineLevel="0" collapsed="false">
      <c r="A1086" s="1" t="n">
        <v>1085</v>
      </c>
      <c r="B1086" s="1" t="n">
        <v>4</v>
      </c>
      <c r="C1086" s="1" t="n">
        <v>1608</v>
      </c>
      <c r="D1086" s="1" t="s">
        <v>8170</v>
      </c>
      <c r="E1086" s="1" t="n">
        <v>374</v>
      </c>
      <c r="F1086" s="1" t="n">
        <v>37</v>
      </c>
      <c r="G1086" s="1" t="n">
        <v>1308.09</v>
      </c>
      <c r="H1086" s="4" t="n">
        <v>46137.6009367477</v>
      </c>
      <c r="I10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1085BT38479441608374371308.0946137.6009367477</v>
      </c>
      <c r="J1086" s="1" t="n">
        <f aca="false">COUNTIF(I:I, $I1086)</f>
        <v>1</v>
      </c>
      <c r="K1086" s="1" t="str">
        <f aca="false">IF(ISNA(VLOOKUP(Table4[product_id], tblProducts[], tblProducts[product_name],FALSE() )), "Invalid", "Valid")</f>
        <v>Valid</v>
      </c>
      <c r="L1086" s="5" t="str">
        <f aca="false">IF(ISNA(VLOOKUP(Table4[[#This Row],[warehouse_id]], tblwhouse[], tblwhouse[warehouse_name],FALSE() )), "Invalid", "Valid")</f>
        <v>Valid</v>
      </c>
    </row>
    <row r="1087" customFormat="false" ht="15" hidden="false" customHeight="true" outlineLevel="0" collapsed="false">
      <c r="A1087" s="1" t="n">
        <v>1086</v>
      </c>
      <c r="B1087" s="1" t="n">
        <v>2</v>
      </c>
      <c r="C1087" s="1" t="n">
        <v>1555</v>
      </c>
      <c r="D1087" s="1" t="s">
        <v>8171</v>
      </c>
      <c r="E1087" s="1" t="n">
        <v>413</v>
      </c>
      <c r="F1087" s="1" t="n">
        <v>72</v>
      </c>
      <c r="G1087" s="1" t="n">
        <v>230.78</v>
      </c>
      <c r="H1087" s="4" t="n">
        <v>45886.6009367477</v>
      </c>
      <c r="I10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1086BT1508842155541372230.7845886.6009367477</v>
      </c>
      <c r="J1087" s="1" t="n">
        <f aca="false">COUNTIF(I:I, $I1087)</f>
        <v>1</v>
      </c>
      <c r="K1087" s="1" t="str">
        <f aca="false">IF(ISNA(VLOOKUP(Table4[product_id], tblProducts[], tblProducts[product_name],FALSE() )), "Invalid", "Valid")</f>
        <v>Valid</v>
      </c>
      <c r="L1087" s="5" t="str">
        <f aca="false">IF(ISNA(VLOOKUP(Table4[[#This Row],[warehouse_id]], tblwhouse[], tblwhouse[warehouse_name],FALSE() )), "Invalid", "Valid")</f>
        <v>Valid</v>
      </c>
    </row>
    <row r="1088" customFormat="false" ht="15" hidden="false" customHeight="true" outlineLevel="0" collapsed="false">
      <c r="A1088" s="1" t="n">
        <v>1087</v>
      </c>
      <c r="B1088" s="1" t="n">
        <v>1</v>
      </c>
      <c r="C1088" s="1" t="n">
        <v>2991</v>
      </c>
      <c r="D1088" s="1" t="s">
        <v>8172</v>
      </c>
      <c r="E1088" s="1" t="n">
        <v>404</v>
      </c>
      <c r="F1088" s="1" t="n">
        <v>27</v>
      </c>
      <c r="G1088" s="1" t="n">
        <v>427.97</v>
      </c>
      <c r="H1088" s="4" t="n">
        <v>46188.6009367477</v>
      </c>
      <c r="I10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1087BT9991501299140427427.9746188.6009367477</v>
      </c>
      <c r="J1088" s="1" t="n">
        <f aca="false">COUNTIF(I:I, $I1088)</f>
        <v>1</v>
      </c>
      <c r="K1088" s="1" t="str">
        <f aca="false">IF(ISNA(VLOOKUP(Table4[product_id], tblProducts[], tblProducts[product_name],FALSE() )), "Invalid", "Valid")</f>
        <v>Valid</v>
      </c>
      <c r="L1088" s="5" t="str">
        <f aca="false">IF(ISNA(VLOOKUP(Table4[[#This Row],[warehouse_id]], tblwhouse[], tblwhouse[warehouse_name],FALSE() )), "Invalid", "Valid")</f>
        <v>Valid</v>
      </c>
    </row>
    <row r="1089" customFormat="false" ht="15" hidden="false" customHeight="true" outlineLevel="0" collapsed="false">
      <c r="A1089" s="1" t="n">
        <v>1088</v>
      </c>
      <c r="B1089" s="1" t="n">
        <v>3</v>
      </c>
      <c r="C1089" s="1" t="n">
        <v>216</v>
      </c>
      <c r="D1089" s="1" t="s">
        <v>8173</v>
      </c>
      <c r="E1089" s="1" t="n">
        <v>113</v>
      </c>
      <c r="F1089" s="1" t="n">
        <v>72</v>
      </c>
      <c r="G1089" s="1" t="n">
        <v>1448.02</v>
      </c>
      <c r="H1089" s="4" t="n">
        <v>45879.6009367593</v>
      </c>
      <c r="I10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1088BT6964833216113721448.0245879.6009367592</v>
      </c>
      <c r="J1089" s="1" t="n">
        <f aca="false">COUNTIF(I:I, $I1089)</f>
        <v>1</v>
      </c>
      <c r="K1089" s="1" t="str">
        <f aca="false">IF(ISNA(VLOOKUP(Table4[product_id], tblProducts[], tblProducts[product_name],FALSE() )), "Invalid", "Valid")</f>
        <v>Valid</v>
      </c>
      <c r="L1089" s="5" t="str">
        <f aca="false">IF(ISNA(VLOOKUP(Table4[[#This Row],[warehouse_id]], tblwhouse[], tblwhouse[warehouse_name],FALSE() )), "Invalid", "Valid")</f>
        <v>Valid</v>
      </c>
    </row>
    <row r="1090" customFormat="false" ht="15" hidden="false" customHeight="true" outlineLevel="0" collapsed="false">
      <c r="A1090" s="1" t="n">
        <v>1089</v>
      </c>
      <c r="B1090" s="1" t="n">
        <v>2</v>
      </c>
      <c r="C1090" s="1" t="n">
        <v>1276</v>
      </c>
      <c r="D1090" s="1" t="s">
        <v>8174</v>
      </c>
      <c r="E1090" s="1" t="n">
        <v>166</v>
      </c>
      <c r="F1090" s="1" t="n">
        <v>53</v>
      </c>
      <c r="G1090" s="1" t="n">
        <v>1296.38</v>
      </c>
      <c r="H1090" s="4" t="n">
        <v>45918.6009367593</v>
      </c>
      <c r="I10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1089BT85595421276166531296.3845918.6009367592</v>
      </c>
      <c r="J1090" s="1" t="n">
        <f aca="false">COUNTIF(I:I, $I1090)</f>
        <v>1</v>
      </c>
      <c r="K1090" s="1" t="str">
        <f aca="false">IF(ISNA(VLOOKUP(Table4[product_id], tblProducts[], tblProducts[product_name],FALSE() )), "Invalid", "Valid")</f>
        <v>Valid</v>
      </c>
      <c r="L1090" s="5" t="str">
        <f aca="false">IF(ISNA(VLOOKUP(Table4[[#This Row],[warehouse_id]], tblwhouse[], tblwhouse[warehouse_name],FALSE() )), "Invalid", "Valid")</f>
        <v>Valid</v>
      </c>
    </row>
    <row r="1091" customFormat="false" ht="15" hidden="false" customHeight="true" outlineLevel="0" collapsed="false">
      <c r="A1091" s="1" t="n">
        <v>1090</v>
      </c>
      <c r="B1091" s="1" t="n">
        <v>2</v>
      </c>
      <c r="C1091" s="1" t="n">
        <v>1619</v>
      </c>
      <c r="D1091" s="1" t="s">
        <v>8175</v>
      </c>
      <c r="E1091" s="1" t="n">
        <v>107</v>
      </c>
      <c r="F1091" s="1" t="n">
        <v>40</v>
      </c>
      <c r="G1091" s="1" t="n">
        <v>780.26</v>
      </c>
      <c r="H1091" s="4" t="n">
        <v>46183.6009367593</v>
      </c>
      <c r="I10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1090BT5752402161910740780.2646183.6009367592</v>
      </c>
      <c r="J1091" s="1" t="n">
        <f aca="false">COUNTIF(I:I, $I1091)</f>
        <v>1</v>
      </c>
      <c r="K1091" s="1" t="str">
        <f aca="false">IF(ISNA(VLOOKUP(Table4[product_id], tblProducts[], tblProducts[product_name],FALSE() )), "Invalid", "Valid")</f>
        <v>Valid</v>
      </c>
      <c r="L1091" s="5" t="str">
        <f aca="false">IF(ISNA(VLOOKUP(Table4[[#This Row],[warehouse_id]], tblwhouse[], tblwhouse[warehouse_name],FALSE() )), "Invalid", "Valid")</f>
        <v>Valid</v>
      </c>
    </row>
    <row r="1092" customFormat="false" ht="15" hidden="false" customHeight="true" outlineLevel="0" collapsed="false">
      <c r="A1092" s="1" t="n">
        <v>1091</v>
      </c>
      <c r="B1092" s="1" t="n">
        <v>3</v>
      </c>
      <c r="C1092" s="1" t="n">
        <v>1885</v>
      </c>
      <c r="D1092" s="1" t="s">
        <v>8176</v>
      </c>
      <c r="E1092" s="1" t="n">
        <v>433</v>
      </c>
      <c r="F1092" s="1" t="n">
        <v>77</v>
      </c>
      <c r="G1092" s="1" t="n">
        <v>1108.47</v>
      </c>
      <c r="H1092" s="4" t="n">
        <v>46110.6009367593</v>
      </c>
      <c r="I10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1091BT82667031885433771108.4746110.6009367592</v>
      </c>
      <c r="J1092" s="1" t="n">
        <f aca="false">COUNTIF(I:I, $I1092)</f>
        <v>1</v>
      </c>
      <c r="K1092" s="1" t="str">
        <f aca="false">IF(ISNA(VLOOKUP(Table4[product_id], tblProducts[], tblProducts[product_name],FALSE() )), "Invalid", "Valid")</f>
        <v>Valid</v>
      </c>
      <c r="L1092" s="5" t="str">
        <f aca="false">IF(ISNA(VLOOKUP(Table4[[#This Row],[warehouse_id]], tblwhouse[], tblwhouse[warehouse_name],FALSE() )), "Invalid", "Valid")</f>
        <v>Valid</v>
      </c>
    </row>
    <row r="1093" customFormat="false" ht="15" hidden="false" customHeight="true" outlineLevel="0" collapsed="false">
      <c r="A1093" s="1" t="n">
        <v>1092</v>
      </c>
      <c r="B1093" s="1" t="n">
        <v>4</v>
      </c>
      <c r="C1093" s="1" t="n">
        <v>1937</v>
      </c>
      <c r="D1093" s="1" t="s">
        <v>8177</v>
      </c>
      <c r="E1093" s="1" t="n">
        <v>444</v>
      </c>
      <c r="F1093" s="1" t="n">
        <v>76</v>
      </c>
      <c r="G1093" s="1" t="n">
        <v>638.23</v>
      </c>
      <c r="H1093" s="4" t="n">
        <v>46111.6009367593</v>
      </c>
      <c r="I10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1092BT2330584193744476638.2346111.6009367592</v>
      </c>
      <c r="J1093" s="1" t="n">
        <f aca="false">COUNTIF(I:I, $I1093)</f>
        <v>1</v>
      </c>
      <c r="K1093" s="1" t="str">
        <f aca="false">IF(ISNA(VLOOKUP(Table4[product_id], tblProducts[], tblProducts[product_name],FALSE() )), "Invalid", "Valid")</f>
        <v>Valid</v>
      </c>
      <c r="L1093" s="5" t="str">
        <f aca="false">IF(ISNA(VLOOKUP(Table4[[#This Row],[warehouse_id]], tblwhouse[], tblwhouse[warehouse_name],FALSE() )), "Invalid", "Valid")</f>
        <v>Valid</v>
      </c>
    </row>
    <row r="1094" customFormat="false" ht="15" hidden="false" customHeight="true" outlineLevel="0" collapsed="false">
      <c r="A1094" s="1" t="n">
        <v>1093</v>
      </c>
      <c r="B1094" s="1" t="n">
        <v>4</v>
      </c>
      <c r="C1094" s="1" t="n">
        <v>2862</v>
      </c>
      <c r="D1094" s="1" t="s">
        <v>8178</v>
      </c>
      <c r="E1094" s="1" t="n">
        <v>268</v>
      </c>
      <c r="F1094" s="1" t="n">
        <v>22</v>
      </c>
      <c r="G1094" s="1" t="n">
        <v>1143.84</v>
      </c>
      <c r="H1094" s="4" t="n">
        <v>45919.6009367593</v>
      </c>
      <c r="I10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1093BT79261042862268221143.8445919.6009367592</v>
      </c>
      <c r="J1094" s="1" t="n">
        <f aca="false">COUNTIF(I:I, $I1094)</f>
        <v>1</v>
      </c>
      <c r="K1094" s="1" t="str">
        <f aca="false">IF(ISNA(VLOOKUP(Table4[product_id], tblProducts[], tblProducts[product_name],FALSE() )), "Invalid", "Valid")</f>
        <v>Valid</v>
      </c>
      <c r="L1094" s="5" t="str">
        <f aca="false">IF(ISNA(VLOOKUP(Table4[[#This Row],[warehouse_id]], tblwhouse[], tblwhouse[warehouse_name],FALSE() )), "Invalid", "Valid")</f>
        <v>Valid</v>
      </c>
    </row>
    <row r="1095" customFormat="false" ht="15" hidden="false" customHeight="true" outlineLevel="0" collapsed="false">
      <c r="A1095" s="1" t="n">
        <v>1094</v>
      </c>
      <c r="B1095" s="1" t="n">
        <v>1</v>
      </c>
      <c r="C1095" s="1" t="n">
        <v>1201</v>
      </c>
      <c r="D1095" s="1" t="s">
        <v>8179</v>
      </c>
      <c r="E1095" s="1" t="n">
        <v>322</v>
      </c>
      <c r="F1095" s="1" t="n">
        <v>32</v>
      </c>
      <c r="G1095" s="1" t="n">
        <v>469.53</v>
      </c>
      <c r="H1095" s="4" t="n">
        <v>46020.6009367593</v>
      </c>
      <c r="I10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1094BT8081081120132232469.5346020.6009367592</v>
      </c>
      <c r="J1095" s="1" t="n">
        <f aca="false">COUNTIF(I:I, $I1095)</f>
        <v>1</v>
      </c>
      <c r="K1095" s="1" t="str">
        <f aca="false">IF(ISNA(VLOOKUP(Table4[product_id], tblProducts[], tblProducts[product_name],FALSE() )), "Invalid", "Valid")</f>
        <v>Valid</v>
      </c>
      <c r="L1095" s="5" t="str">
        <f aca="false">IF(ISNA(VLOOKUP(Table4[[#This Row],[warehouse_id]], tblwhouse[], tblwhouse[warehouse_name],FALSE() )), "Invalid", "Valid")</f>
        <v>Valid</v>
      </c>
    </row>
    <row r="1096" customFormat="false" ht="15" hidden="false" customHeight="true" outlineLevel="0" collapsed="false">
      <c r="A1096" s="1" t="n">
        <v>1095</v>
      </c>
      <c r="B1096" s="1" t="n">
        <v>4</v>
      </c>
      <c r="C1096" s="1" t="n">
        <v>2027</v>
      </c>
      <c r="D1096" s="1" t="s">
        <v>8180</v>
      </c>
      <c r="E1096" s="1" t="n">
        <v>308</v>
      </c>
      <c r="F1096" s="1" t="n">
        <v>43</v>
      </c>
      <c r="G1096" s="1" t="n">
        <v>1411.74</v>
      </c>
      <c r="H1096" s="4" t="n">
        <v>46086.6009367593</v>
      </c>
      <c r="I10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1095BT62617842027308431411.7446086.6009367592</v>
      </c>
      <c r="J1096" s="1" t="n">
        <f aca="false">COUNTIF(I:I, $I1096)</f>
        <v>1</v>
      </c>
      <c r="K1096" s="1" t="str">
        <f aca="false">IF(ISNA(VLOOKUP(Table4[product_id], tblProducts[], tblProducts[product_name],FALSE() )), "Invalid", "Valid")</f>
        <v>Valid</v>
      </c>
      <c r="L1096" s="5" t="str">
        <f aca="false">IF(ISNA(VLOOKUP(Table4[[#This Row],[warehouse_id]], tblwhouse[], tblwhouse[warehouse_name],FALSE() )), "Invalid", "Valid")</f>
        <v>Valid</v>
      </c>
    </row>
    <row r="1097" customFormat="false" ht="15" hidden="false" customHeight="true" outlineLevel="0" collapsed="false">
      <c r="A1097" s="1" t="n">
        <v>1096</v>
      </c>
      <c r="B1097" s="1" t="n">
        <v>1</v>
      </c>
      <c r="C1097" s="1" t="n">
        <v>2501</v>
      </c>
      <c r="D1097" s="1" t="s">
        <v>8181</v>
      </c>
      <c r="E1097" s="1" t="n">
        <v>268</v>
      </c>
      <c r="F1097" s="1" t="n">
        <v>62</v>
      </c>
      <c r="G1097" s="1" t="n">
        <v>174.27</v>
      </c>
      <c r="H1097" s="4" t="n">
        <v>45876.6009367593</v>
      </c>
      <c r="I10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1096BT9050621250126862174.2745876.6009367592</v>
      </c>
      <c r="J1097" s="1" t="n">
        <f aca="false">COUNTIF(I:I, $I1097)</f>
        <v>1</v>
      </c>
      <c r="K1097" s="1" t="str">
        <f aca="false">IF(ISNA(VLOOKUP(Table4[product_id], tblProducts[], tblProducts[product_name],FALSE() )), "Invalid", "Valid")</f>
        <v>Valid</v>
      </c>
      <c r="L1097" s="5" t="str">
        <f aca="false">IF(ISNA(VLOOKUP(Table4[[#This Row],[warehouse_id]], tblwhouse[], tblwhouse[warehouse_name],FALSE() )), "Invalid", "Valid")</f>
        <v>Valid</v>
      </c>
    </row>
    <row r="1098" customFormat="false" ht="15" hidden="false" customHeight="true" outlineLevel="0" collapsed="false">
      <c r="A1098" s="1" t="n">
        <v>1097</v>
      </c>
      <c r="B1098" s="1" t="n">
        <v>3</v>
      </c>
      <c r="C1098" s="1" t="n">
        <v>1888</v>
      </c>
      <c r="D1098" s="1" t="s">
        <v>8182</v>
      </c>
      <c r="E1098" s="1" t="n">
        <v>369</v>
      </c>
      <c r="F1098" s="1" t="n">
        <v>55</v>
      </c>
      <c r="G1098" s="1" t="n">
        <v>1280.55</v>
      </c>
      <c r="H1098" s="4" t="n">
        <v>45972.6009367593</v>
      </c>
      <c r="I10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1097BT48720531888369551280.5545972.6009367592</v>
      </c>
      <c r="J1098" s="1" t="n">
        <f aca="false">COUNTIF(I:I, $I1098)</f>
        <v>1</v>
      </c>
      <c r="K1098" s="1" t="str">
        <f aca="false">IF(ISNA(VLOOKUP(Table4[product_id], tblProducts[], tblProducts[product_name],FALSE() )), "Invalid", "Valid")</f>
        <v>Valid</v>
      </c>
      <c r="L1098" s="5" t="str">
        <f aca="false">IF(ISNA(VLOOKUP(Table4[[#This Row],[warehouse_id]], tblwhouse[], tblwhouse[warehouse_name],FALSE() )), "Invalid", "Valid")</f>
        <v>Valid</v>
      </c>
    </row>
    <row r="1099" customFormat="false" ht="15" hidden="false" customHeight="true" outlineLevel="0" collapsed="false">
      <c r="A1099" s="1" t="n">
        <v>1098</v>
      </c>
      <c r="B1099" s="1" t="n">
        <v>1</v>
      </c>
      <c r="C1099" s="1" t="n">
        <v>1092</v>
      </c>
      <c r="D1099" s="1" t="s">
        <v>8183</v>
      </c>
      <c r="E1099" s="1" t="n">
        <v>58</v>
      </c>
      <c r="F1099" s="1" t="n">
        <v>22</v>
      </c>
      <c r="G1099" s="1" t="n">
        <v>189.38</v>
      </c>
      <c r="H1099" s="4" t="n">
        <v>46158.6009367593</v>
      </c>
      <c r="I10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1098BT379705110925822189.3846158.6009367592</v>
      </c>
      <c r="J1099" s="1" t="n">
        <f aca="false">COUNTIF(I:I, $I1099)</f>
        <v>1</v>
      </c>
      <c r="K1099" s="1" t="str">
        <f aca="false">IF(ISNA(VLOOKUP(Table4[product_id], tblProducts[], tblProducts[product_name],FALSE() )), "Invalid", "Valid")</f>
        <v>Valid</v>
      </c>
      <c r="L1099" s="5" t="str">
        <f aca="false">IF(ISNA(VLOOKUP(Table4[[#This Row],[warehouse_id]], tblwhouse[], tblwhouse[warehouse_name],FALSE() )), "Invalid", "Valid")</f>
        <v>Valid</v>
      </c>
    </row>
    <row r="1100" customFormat="false" ht="15" hidden="false" customHeight="true" outlineLevel="0" collapsed="false">
      <c r="A1100" s="1" t="n">
        <v>1099</v>
      </c>
      <c r="B1100" s="1" t="n">
        <v>3</v>
      </c>
      <c r="C1100" s="1" t="n">
        <v>2070</v>
      </c>
      <c r="D1100" s="1" t="s">
        <v>8184</v>
      </c>
      <c r="E1100" s="1" t="n">
        <v>58</v>
      </c>
      <c r="F1100" s="1" t="n">
        <v>39</v>
      </c>
      <c r="G1100" s="1" t="n">
        <v>665.73</v>
      </c>
      <c r="H1100" s="4" t="n">
        <v>46058.6009367593</v>
      </c>
      <c r="I11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1099BT546404320705839665.7346058.6009367592</v>
      </c>
      <c r="J1100" s="1" t="n">
        <f aca="false">COUNTIF(I:I, $I1100)</f>
        <v>1</v>
      </c>
      <c r="K1100" s="1" t="str">
        <f aca="false">IF(ISNA(VLOOKUP(Table4[product_id], tblProducts[], tblProducts[product_name],FALSE() )), "Invalid", "Valid")</f>
        <v>Valid</v>
      </c>
      <c r="L1100" s="5" t="str">
        <f aca="false">IF(ISNA(VLOOKUP(Table4[[#This Row],[warehouse_id]], tblwhouse[], tblwhouse[warehouse_name],FALSE() )), "Invalid", "Valid")</f>
        <v>Valid</v>
      </c>
    </row>
    <row r="1101" customFormat="false" ht="15" hidden="false" customHeight="true" outlineLevel="0" collapsed="false">
      <c r="A1101" s="1" t="n">
        <v>1100</v>
      </c>
      <c r="B1101" s="1" t="n">
        <v>4</v>
      </c>
      <c r="C1101" s="1" t="n">
        <v>2493</v>
      </c>
      <c r="D1101" s="1" t="s">
        <v>8185</v>
      </c>
      <c r="E1101" s="1" t="n">
        <v>470</v>
      </c>
      <c r="F1101" s="1" t="n">
        <v>56</v>
      </c>
      <c r="G1101" s="1" t="n">
        <v>1139.76</v>
      </c>
      <c r="H1101" s="4" t="n">
        <v>46100.6009367593</v>
      </c>
      <c r="I11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1100BT91450642493470561139.7646100.6009367592</v>
      </c>
      <c r="J1101" s="1" t="n">
        <f aca="false">COUNTIF(I:I, $I1101)</f>
        <v>1</v>
      </c>
      <c r="K1101" s="1" t="str">
        <f aca="false">IF(ISNA(VLOOKUP(Table4[product_id], tblProducts[], tblProducts[product_name],FALSE() )), "Invalid", "Valid")</f>
        <v>Valid</v>
      </c>
      <c r="L1101" s="5" t="str">
        <f aca="false">IF(ISNA(VLOOKUP(Table4[[#This Row],[warehouse_id]], tblwhouse[], tblwhouse[warehouse_name],FALSE() )), "Invalid", "Valid")</f>
        <v>Valid</v>
      </c>
    </row>
    <row r="1102" customFormat="false" ht="15" hidden="false" customHeight="true" outlineLevel="0" collapsed="false">
      <c r="A1102" s="1" t="n">
        <v>1101</v>
      </c>
      <c r="B1102" s="1" t="n">
        <v>1</v>
      </c>
      <c r="C1102" s="1" t="n">
        <v>1847</v>
      </c>
      <c r="D1102" s="1" t="s">
        <v>8186</v>
      </c>
      <c r="E1102" s="1" t="n">
        <v>14</v>
      </c>
      <c r="F1102" s="1" t="n">
        <v>51</v>
      </c>
      <c r="G1102" s="1" t="n">
        <v>329.62</v>
      </c>
      <c r="H1102" s="4" t="n">
        <v>45989.6009367593</v>
      </c>
      <c r="I11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1101BT693453118471451329.6245989.6009367592</v>
      </c>
      <c r="J1102" s="1" t="n">
        <f aca="false">COUNTIF(I:I, $I1102)</f>
        <v>1</v>
      </c>
      <c r="K1102" s="1" t="str">
        <f aca="false">IF(ISNA(VLOOKUP(Table4[product_id], tblProducts[], tblProducts[product_name],FALSE() )), "Invalid", "Valid")</f>
        <v>Valid</v>
      </c>
      <c r="L1102" s="5" t="str">
        <f aca="false">IF(ISNA(VLOOKUP(Table4[[#This Row],[warehouse_id]], tblwhouse[], tblwhouse[warehouse_name],FALSE() )), "Invalid", "Valid")</f>
        <v>Valid</v>
      </c>
    </row>
    <row r="1103" customFormat="false" ht="15" hidden="false" customHeight="true" outlineLevel="0" collapsed="false">
      <c r="A1103" s="1" t="n">
        <v>1102</v>
      </c>
      <c r="B1103" s="1" t="n">
        <v>2</v>
      </c>
      <c r="C1103" s="1" t="n">
        <v>1833</v>
      </c>
      <c r="D1103" s="1" t="s">
        <v>8187</v>
      </c>
      <c r="E1103" s="1" t="n">
        <v>161</v>
      </c>
      <c r="F1103" s="1" t="n">
        <v>50</v>
      </c>
      <c r="G1103" s="1" t="n">
        <v>1070.49</v>
      </c>
      <c r="H1103" s="4" t="n">
        <v>45888.6009367593</v>
      </c>
      <c r="I11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1102BT55536121833161501070.4945888.6009367592</v>
      </c>
      <c r="J1103" s="1" t="n">
        <f aca="false">COUNTIF(I:I, $I1103)</f>
        <v>1</v>
      </c>
      <c r="K1103" s="1" t="str">
        <f aca="false">IF(ISNA(VLOOKUP(Table4[product_id], tblProducts[], tblProducts[product_name],FALSE() )), "Invalid", "Valid")</f>
        <v>Valid</v>
      </c>
      <c r="L1103" s="5" t="str">
        <f aca="false">IF(ISNA(VLOOKUP(Table4[[#This Row],[warehouse_id]], tblwhouse[], tblwhouse[warehouse_name],FALSE() )), "Invalid", "Valid")</f>
        <v>Valid</v>
      </c>
    </row>
    <row r="1104" customFormat="false" ht="15" hidden="false" customHeight="true" outlineLevel="0" collapsed="false">
      <c r="A1104" s="1" t="n">
        <v>1103</v>
      </c>
      <c r="B1104" s="1" t="n">
        <v>3</v>
      </c>
      <c r="C1104" s="1" t="n">
        <v>1804</v>
      </c>
      <c r="D1104" s="1" t="s">
        <v>8188</v>
      </c>
      <c r="E1104" s="1" t="n">
        <v>28</v>
      </c>
      <c r="F1104" s="1" t="n">
        <v>29</v>
      </c>
      <c r="G1104" s="1" t="n">
        <v>419.22</v>
      </c>
      <c r="H1104" s="4" t="n">
        <v>46167.6009367593</v>
      </c>
      <c r="I11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1103BT452983318042829419.2246167.6009367592</v>
      </c>
      <c r="J1104" s="1" t="n">
        <f aca="false">COUNTIF(I:I, $I1104)</f>
        <v>1</v>
      </c>
      <c r="K1104" s="1" t="str">
        <f aca="false">IF(ISNA(VLOOKUP(Table4[product_id], tblProducts[], tblProducts[product_name],FALSE() )), "Invalid", "Valid")</f>
        <v>Valid</v>
      </c>
      <c r="L1104" s="5" t="str">
        <f aca="false">IF(ISNA(VLOOKUP(Table4[[#This Row],[warehouse_id]], tblwhouse[], tblwhouse[warehouse_name],FALSE() )), "Invalid", "Valid")</f>
        <v>Valid</v>
      </c>
    </row>
    <row r="1105" customFormat="false" ht="15" hidden="false" customHeight="true" outlineLevel="0" collapsed="false">
      <c r="A1105" s="1" t="n">
        <v>1104</v>
      </c>
      <c r="B1105" s="1" t="n">
        <v>3</v>
      </c>
      <c r="C1105" s="1" t="n">
        <v>1014</v>
      </c>
      <c r="D1105" s="1" t="s">
        <v>8189</v>
      </c>
      <c r="E1105" s="1" t="n">
        <v>336</v>
      </c>
      <c r="F1105" s="1" t="n">
        <v>55</v>
      </c>
      <c r="G1105" s="1" t="n">
        <v>285.14</v>
      </c>
      <c r="H1105" s="4" t="n">
        <v>46013.6009367593</v>
      </c>
      <c r="I11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1104BT3882503101433655285.1446013.6009367592</v>
      </c>
      <c r="J1105" s="1" t="n">
        <f aca="false">COUNTIF(I:I, $I1105)</f>
        <v>1</v>
      </c>
      <c r="K1105" s="1" t="str">
        <f aca="false">IF(ISNA(VLOOKUP(Table4[product_id], tblProducts[], tblProducts[product_name],FALSE() )), "Invalid", "Valid")</f>
        <v>Valid</v>
      </c>
      <c r="L1105" s="5" t="str">
        <f aca="false">IF(ISNA(VLOOKUP(Table4[[#This Row],[warehouse_id]], tblwhouse[], tblwhouse[warehouse_name],FALSE() )), "Invalid", "Valid")</f>
        <v>Valid</v>
      </c>
    </row>
    <row r="1106" customFormat="false" ht="15" hidden="false" customHeight="true" outlineLevel="0" collapsed="false">
      <c r="A1106" s="1" t="n">
        <v>1105</v>
      </c>
      <c r="B1106" s="1" t="n">
        <v>4</v>
      </c>
      <c r="C1106" s="1" t="n">
        <v>120</v>
      </c>
      <c r="D1106" s="1" t="s">
        <v>8190</v>
      </c>
      <c r="E1106" s="1" t="n">
        <v>7</v>
      </c>
      <c r="F1106" s="1" t="n">
        <v>52</v>
      </c>
      <c r="G1106" s="1" t="n">
        <v>129.87</v>
      </c>
      <c r="H1106" s="4" t="n">
        <v>46149.6009367593</v>
      </c>
      <c r="I11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1105BT7031264120752129.8746149.6009367592</v>
      </c>
      <c r="J1106" s="1" t="n">
        <f aca="false">COUNTIF(I:I, $I1106)</f>
        <v>1</v>
      </c>
      <c r="K1106" s="1" t="str">
        <f aca="false">IF(ISNA(VLOOKUP(Table4[product_id], tblProducts[], tblProducts[product_name],FALSE() )), "Invalid", "Valid")</f>
        <v>Valid</v>
      </c>
      <c r="L1106" s="5" t="str">
        <f aca="false">IF(ISNA(VLOOKUP(Table4[[#This Row],[warehouse_id]], tblwhouse[], tblwhouse[warehouse_name],FALSE() )), "Invalid", "Valid")</f>
        <v>Valid</v>
      </c>
    </row>
    <row r="1107" customFormat="false" ht="15" hidden="false" customHeight="true" outlineLevel="0" collapsed="false">
      <c r="A1107" s="1" t="n">
        <v>1106</v>
      </c>
      <c r="B1107" s="1" t="n">
        <v>2</v>
      </c>
      <c r="C1107" s="1" t="n">
        <v>1857</v>
      </c>
      <c r="D1107" s="1" t="s">
        <v>8191</v>
      </c>
      <c r="E1107" s="1" t="n">
        <v>176</v>
      </c>
      <c r="F1107" s="1" t="n">
        <v>29</v>
      </c>
      <c r="G1107" s="1" t="n">
        <v>74.02</v>
      </c>
      <c r="H1107" s="4" t="n">
        <v>46106.6009367593</v>
      </c>
      <c r="I11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1106BT311083218571762974.0246106.6009367592</v>
      </c>
      <c r="J1107" s="1" t="n">
        <f aca="false">COUNTIF(I:I, $I1107)</f>
        <v>1</v>
      </c>
      <c r="K1107" s="1" t="str">
        <f aca="false">IF(ISNA(VLOOKUP(Table4[product_id], tblProducts[], tblProducts[product_name],FALSE() )), "Invalid", "Valid")</f>
        <v>Valid</v>
      </c>
      <c r="L1107" s="5" t="str">
        <f aca="false">IF(ISNA(VLOOKUP(Table4[[#This Row],[warehouse_id]], tblwhouse[], tblwhouse[warehouse_name],FALSE() )), "Invalid", "Valid")</f>
        <v>Valid</v>
      </c>
    </row>
    <row r="1108" customFormat="false" ht="15" hidden="false" customHeight="true" outlineLevel="0" collapsed="false">
      <c r="A1108" s="1" t="n">
        <v>1107</v>
      </c>
      <c r="B1108" s="1" t="n">
        <v>2</v>
      </c>
      <c r="C1108" s="1" t="n">
        <v>640</v>
      </c>
      <c r="D1108" s="1" t="s">
        <v>8192</v>
      </c>
      <c r="E1108" s="1" t="n">
        <v>136</v>
      </c>
      <c r="F1108" s="1" t="n">
        <v>24</v>
      </c>
      <c r="G1108" s="1" t="n">
        <v>633.28</v>
      </c>
      <c r="H1108" s="4" t="n">
        <v>46204.6009367593</v>
      </c>
      <c r="I11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1107BT196868264013624633.2846204.6009367592</v>
      </c>
      <c r="J1108" s="1" t="n">
        <f aca="false">COUNTIF(I:I, $I1108)</f>
        <v>1</v>
      </c>
      <c r="K1108" s="1" t="str">
        <f aca="false">IF(ISNA(VLOOKUP(Table4[product_id], tblProducts[], tblProducts[product_name],FALSE() )), "Invalid", "Valid")</f>
        <v>Valid</v>
      </c>
      <c r="L1108" s="5" t="str">
        <f aca="false">IF(ISNA(VLOOKUP(Table4[[#This Row],[warehouse_id]], tblwhouse[], tblwhouse[warehouse_name],FALSE() )), "Invalid", "Valid")</f>
        <v>Valid</v>
      </c>
    </row>
    <row r="1109" customFormat="false" ht="15" hidden="false" customHeight="true" outlineLevel="0" collapsed="false">
      <c r="A1109" s="1" t="n">
        <v>1108</v>
      </c>
      <c r="B1109" s="1" t="n">
        <v>1</v>
      </c>
      <c r="C1109" s="1" t="n">
        <v>2096</v>
      </c>
      <c r="D1109" s="1" t="s">
        <v>8193</v>
      </c>
      <c r="E1109" s="1" t="n">
        <v>337</v>
      </c>
      <c r="F1109" s="1" t="n">
        <v>29</v>
      </c>
      <c r="G1109" s="1" t="n">
        <v>159.44</v>
      </c>
      <c r="H1109" s="4" t="n">
        <v>45869.6009367593</v>
      </c>
      <c r="I11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1108BT7825911209633729159.4445869.6009367592</v>
      </c>
      <c r="J1109" s="1" t="n">
        <f aca="false">COUNTIF(I:I, $I1109)</f>
        <v>1</v>
      </c>
      <c r="K1109" s="1" t="str">
        <f aca="false">IF(ISNA(VLOOKUP(Table4[product_id], tblProducts[], tblProducts[product_name],FALSE() )), "Invalid", "Valid")</f>
        <v>Valid</v>
      </c>
      <c r="L1109" s="5" t="str">
        <f aca="false">IF(ISNA(VLOOKUP(Table4[[#This Row],[warehouse_id]], tblwhouse[], tblwhouse[warehouse_name],FALSE() )), "Invalid", "Valid")</f>
        <v>Valid</v>
      </c>
    </row>
    <row r="1110" customFormat="false" ht="15" hidden="false" customHeight="true" outlineLevel="0" collapsed="false">
      <c r="A1110" s="1" t="n">
        <v>1109</v>
      </c>
      <c r="B1110" s="1" t="n">
        <v>4</v>
      </c>
      <c r="C1110" s="1" t="n">
        <v>601</v>
      </c>
      <c r="D1110" s="1" t="s">
        <v>8194</v>
      </c>
      <c r="E1110" s="1" t="n">
        <v>418</v>
      </c>
      <c r="F1110" s="1" t="n">
        <v>70</v>
      </c>
      <c r="G1110" s="1" t="n">
        <v>1276.68</v>
      </c>
      <c r="H1110" s="4" t="n">
        <v>46119.6009367593</v>
      </c>
      <c r="I11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1109BT3578634601418701276.6846119.6009367592</v>
      </c>
      <c r="J1110" s="1" t="n">
        <f aca="false">COUNTIF(I:I, $I1110)</f>
        <v>1</v>
      </c>
      <c r="K1110" s="1" t="str">
        <f aca="false">IF(ISNA(VLOOKUP(Table4[product_id], tblProducts[], tblProducts[product_name],FALSE() )), "Invalid", "Valid")</f>
        <v>Valid</v>
      </c>
      <c r="L1110" s="5" t="str">
        <f aca="false">IF(ISNA(VLOOKUP(Table4[[#This Row],[warehouse_id]], tblwhouse[], tblwhouse[warehouse_name],FALSE() )), "Invalid", "Valid")</f>
        <v>Valid</v>
      </c>
    </row>
    <row r="1111" customFormat="false" ht="15" hidden="false" customHeight="true" outlineLevel="0" collapsed="false">
      <c r="A1111" s="1" t="n">
        <v>1110</v>
      </c>
      <c r="B1111" s="1" t="n">
        <v>2</v>
      </c>
      <c r="C1111" s="1" t="n">
        <v>174</v>
      </c>
      <c r="D1111" s="1" t="s">
        <v>8195</v>
      </c>
      <c r="E1111" s="1" t="n">
        <v>327</v>
      </c>
      <c r="F1111" s="1" t="n">
        <v>39</v>
      </c>
      <c r="G1111" s="1" t="n">
        <v>14.87</v>
      </c>
      <c r="H1111" s="4" t="n">
        <v>45947.6009367593</v>
      </c>
      <c r="I11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1110BT19724621743273914.8745947.6009367592</v>
      </c>
      <c r="J1111" s="1" t="n">
        <f aca="false">COUNTIF(I:I, $I1111)</f>
        <v>1</v>
      </c>
      <c r="K1111" s="1" t="str">
        <f aca="false">IF(ISNA(VLOOKUP(Table4[product_id], tblProducts[], tblProducts[product_name],FALSE() )), "Invalid", "Valid")</f>
        <v>Valid</v>
      </c>
      <c r="L1111" s="5" t="str">
        <f aca="false">IF(ISNA(VLOOKUP(Table4[[#This Row],[warehouse_id]], tblwhouse[], tblwhouse[warehouse_name],FALSE() )), "Invalid", "Valid")</f>
        <v>Valid</v>
      </c>
    </row>
    <row r="1112" customFormat="false" ht="15" hidden="false" customHeight="true" outlineLevel="0" collapsed="false">
      <c r="A1112" s="1" t="n">
        <v>1111</v>
      </c>
      <c r="B1112" s="1" t="n">
        <v>3</v>
      </c>
      <c r="C1112" s="1" t="n">
        <v>487</v>
      </c>
      <c r="D1112" s="1" t="s">
        <v>8196</v>
      </c>
      <c r="E1112" s="1" t="n">
        <v>322</v>
      </c>
      <c r="F1112" s="1" t="n">
        <v>52</v>
      </c>
      <c r="G1112" s="1" t="n">
        <v>663.35</v>
      </c>
      <c r="H1112" s="4" t="n">
        <v>46021.6009367593</v>
      </c>
      <c r="I11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1111BT545363348732252663.3546021.6009367592</v>
      </c>
      <c r="J1112" s="1" t="n">
        <f aca="false">COUNTIF(I:I, $I1112)</f>
        <v>1</v>
      </c>
      <c r="K1112" s="1" t="str">
        <f aca="false">IF(ISNA(VLOOKUP(Table4[product_id], tblProducts[], tblProducts[product_name],FALSE() )), "Invalid", "Valid")</f>
        <v>Valid</v>
      </c>
      <c r="L1112" s="5" t="str">
        <f aca="false">IF(ISNA(VLOOKUP(Table4[[#This Row],[warehouse_id]], tblwhouse[], tblwhouse[warehouse_name],FALSE() )), "Invalid", "Valid")</f>
        <v>Valid</v>
      </c>
    </row>
    <row r="1113" customFormat="false" ht="15" hidden="false" customHeight="true" outlineLevel="0" collapsed="false">
      <c r="A1113" s="1" t="n">
        <v>1112</v>
      </c>
      <c r="B1113" s="1" t="n">
        <v>4</v>
      </c>
      <c r="C1113" s="1" t="n">
        <v>1377</v>
      </c>
      <c r="D1113" s="1" t="s">
        <v>8197</v>
      </c>
      <c r="E1113" s="1" t="n">
        <v>265</v>
      </c>
      <c r="F1113" s="1" t="n">
        <v>27</v>
      </c>
      <c r="G1113" s="1" t="n">
        <v>746.42</v>
      </c>
      <c r="H1113" s="4" t="n">
        <v>46070.6009367593</v>
      </c>
      <c r="I11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1112BT6370074137726527746.4246070.6009367592</v>
      </c>
      <c r="J1113" s="1" t="n">
        <f aca="false">COUNTIF(I:I, $I1113)</f>
        <v>1</v>
      </c>
      <c r="K1113" s="1" t="str">
        <f aca="false">IF(ISNA(VLOOKUP(Table4[product_id], tblProducts[], tblProducts[product_name],FALSE() )), "Invalid", "Valid")</f>
        <v>Valid</v>
      </c>
      <c r="L1113" s="5" t="str">
        <f aca="false">IF(ISNA(VLOOKUP(Table4[[#This Row],[warehouse_id]], tblwhouse[], tblwhouse[warehouse_name],FALSE() )), "Invalid", "Valid")</f>
        <v>Valid</v>
      </c>
    </row>
    <row r="1114" customFormat="false" ht="15" hidden="false" customHeight="true" outlineLevel="0" collapsed="false">
      <c r="A1114" s="1" t="n">
        <v>1113</v>
      </c>
      <c r="B1114" s="1" t="n">
        <v>4</v>
      </c>
      <c r="C1114" s="1" t="n">
        <v>192</v>
      </c>
      <c r="D1114" s="1" t="s">
        <v>8198</v>
      </c>
      <c r="E1114" s="1" t="n">
        <v>242</v>
      </c>
      <c r="F1114" s="1" t="n">
        <v>61</v>
      </c>
      <c r="G1114" s="1" t="n">
        <v>346.69</v>
      </c>
      <c r="H1114" s="4" t="n">
        <v>46128.6009367593</v>
      </c>
      <c r="I11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1113BT876640419224261346.6946128.6009367592</v>
      </c>
      <c r="J1114" s="1" t="n">
        <f aca="false">COUNTIF(I:I, $I1114)</f>
        <v>1</v>
      </c>
      <c r="K1114" s="1" t="str">
        <f aca="false">IF(ISNA(VLOOKUP(Table4[product_id], tblProducts[], tblProducts[product_name],FALSE() )), "Invalid", "Valid")</f>
        <v>Valid</v>
      </c>
      <c r="L1114" s="5" t="str">
        <f aca="false">IF(ISNA(VLOOKUP(Table4[[#This Row],[warehouse_id]], tblwhouse[], tblwhouse[warehouse_name],FALSE() )), "Invalid", "Valid")</f>
        <v>Valid</v>
      </c>
    </row>
    <row r="1115" customFormat="false" ht="15" hidden="false" customHeight="true" outlineLevel="0" collapsed="false">
      <c r="A1115" s="1" t="n">
        <v>1114</v>
      </c>
      <c r="B1115" s="1" t="n">
        <v>1</v>
      </c>
      <c r="C1115" s="1" t="n">
        <v>989</v>
      </c>
      <c r="D1115" s="1" t="s">
        <v>8199</v>
      </c>
      <c r="E1115" s="1" t="n">
        <v>111</v>
      </c>
      <c r="F1115" s="1" t="n">
        <v>76</v>
      </c>
      <c r="G1115" s="1" t="n">
        <v>1316.13</v>
      </c>
      <c r="H1115" s="4" t="n">
        <v>45857.6009367593</v>
      </c>
      <c r="I11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1114BT8513421989111761316.1345857.6009367592</v>
      </c>
      <c r="J1115" s="1" t="n">
        <f aca="false">COUNTIF(I:I, $I1115)</f>
        <v>1</v>
      </c>
      <c r="K1115" s="1" t="str">
        <f aca="false">IF(ISNA(VLOOKUP(Table4[product_id], tblProducts[], tblProducts[product_name],FALSE() )), "Invalid", "Valid")</f>
        <v>Valid</v>
      </c>
      <c r="L1115" s="5" t="str">
        <f aca="false">IF(ISNA(VLOOKUP(Table4[[#This Row],[warehouse_id]], tblwhouse[], tblwhouse[warehouse_name],FALSE() )), "Invalid", "Valid")</f>
        <v>Valid</v>
      </c>
    </row>
    <row r="1116" customFormat="false" ht="15" hidden="false" customHeight="true" outlineLevel="0" collapsed="false">
      <c r="A1116" s="1" t="n">
        <v>1115</v>
      </c>
      <c r="B1116" s="1" t="n">
        <v>4</v>
      </c>
      <c r="C1116" s="1" t="n">
        <v>1460</v>
      </c>
      <c r="D1116" s="1" t="s">
        <v>8200</v>
      </c>
      <c r="E1116" s="1" t="n">
        <v>99</v>
      </c>
      <c r="F1116" s="1" t="n">
        <v>67</v>
      </c>
      <c r="G1116" s="1" t="n">
        <v>231.15</v>
      </c>
      <c r="H1116" s="4" t="n">
        <v>46144.6009367593</v>
      </c>
      <c r="I11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1115BT649858414609967231.1546144.6009367592</v>
      </c>
      <c r="J1116" s="1" t="n">
        <f aca="false">COUNTIF(I:I, $I1116)</f>
        <v>1</v>
      </c>
      <c r="K1116" s="1" t="str">
        <f aca="false">IF(ISNA(VLOOKUP(Table4[product_id], tblProducts[], tblProducts[product_name],FALSE() )), "Invalid", "Valid")</f>
        <v>Valid</v>
      </c>
      <c r="L1116" s="5" t="str">
        <f aca="false">IF(ISNA(VLOOKUP(Table4[[#This Row],[warehouse_id]], tblwhouse[], tblwhouse[warehouse_name],FALSE() )), "Invalid", "Valid")</f>
        <v>Valid</v>
      </c>
    </row>
    <row r="1117" customFormat="false" ht="15" hidden="false" customHeight="true" outlineLevel="0" collapsed="false">
      <c r="A1117" s="1" t="n">
        <v>1116</v>
      </c>
      <c r="B1117" s="1" t="n">
        <v>3</v>
      </c>
      <c r="C1117" s="1" t="n">
        <v>2355</v>
      </c>
      <c r="D1117" s="1" t="s">
        <v>8201</v>
      </c>
      <c r="E1117" s="1" t="n">
        <v>81</v>
      </c>
      <c r="F1117" s="1" t="n">
        <v>26</v>
      </c>
      <c r="G1117" s="1" t="n">
        <v>766.66</v>
      </c>
      <c r="H1117" s="4" t="n">
        <v>46143.6009367593</v>
      </c>
      <c r="I11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1116BT123184323558126766.6646143.6009367592</v>
      </c>
      <c r="J1117" s="1" t="n">
        <f aca="false">COUNTIF(I:I, $I1117)</f>
        <v>1</v>
      </c>
      <c r="K1117" s="1" t="str">
        <f aca="false">IF(ISNA(VLOOKUP(Table4[product_id], tblProducts[], tblProducts[product_name],FALSE() )), "Invalid", "Valid")</f>
        <v>Valid</v>
      </c>
      <c r="L1117" s="5" t="str">
        <f aca="false">IF(ISNA(VLOOKUP(Table4[[#This Row],[warehouse_id]], tblwhouse[], tblwhouse[warehouse_name],FALSE() )), "Invalid", "Valid")</f>
        <v>Valid</v>
      </c>
    </row>
    <row r="1118" customFormat="false" ht="15" hidden="false" customHeight="true" outlineLevel="0" collapsed="false">
      <c r="A1118" s="1" t="n">
        <v>1117</v>
      </c>
      <c r="B1118" s="1" t="n">
        <v>2</v>
      </c>
      <c r="C1118" s="1" t="n">
        <v>2825</v>
      </c>
      <c r="D1118" s="1" t="s">
        <v>8202</v>
      </c>
      <c r="E1118" s="1" t="n">
        <v>62</v>
      </c>
      <c r="F1118" s="1" t="n">
        <v>76</v>
      </c>
      <c r="G1118" s="1" t="n">
        <v>182.26</v>
      </c>
      <c r="H1118" s="4" t="n">
        <v>46120.6009367593</v>
      </c>
      <c r="I11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1117BT949397228256276182.2646120.6009367592</v>
      </c>
      <c r="J1118" s="1" t="n">
        <f aca="false">COUNTIF(I:I, $I1118)</f>
        <v>1</v>
      </c>
      <c r="K1118" s="1" t="str">
        <f aca="false">IF(ISNA(VLOOKUP(Table4[product_id], tblProducts[], tblProducts[product_name],FALSE() )), "Invalid", "Valid")</f>
        <v>Valid</v>
      </c>
      <c r="L1118" s="5" t="str">
        <f aca="false">IF(ISNA(VLOOKUP(Table4[[#This Row],[warehouse_id]], tblwhouse[], tblwhouse[warehouse_name],FALSE() )), "Invalid", "Valid")</f>
        <v>Valid</v>
      </c>
    </row>
    <row r="1119" customFormat="false" ht="15" hidden="false" customHeight="true" outlineLevel="0" collapsed="false">
      <c r="A1119" s="1" t="n">
        <v>1118</v>
      </c>
      <c r="B1119" s="1" t="n">
        <v>4</v>
      </c>
      <c r="C1119" s="1" t="n">
        <v>874</v>
      </c>
      <c r="D1119" s="1" t="s">
        <v>8203</v>
      </c>
      <c r="E1119" s="1" t="n">
        <v>366</v>
      </c>
      <c r="F1119" s="1" t="n">
        <v>44</v>
      </c>
      <c r="G1119" s="1" t="n">
        <v>528.94</v>
      </c>
      <c r="H1119" s="4" t="n">
        <v>45867.6009367593</v>
      </c>
      <c r="I11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1118BT667562487436644528.9445867.6009367592</v>
      </c>
      <c r="J1119" s="1" t="n">
        <f aca="false">COUNTIF(I:I, $I1119)</f>
        <v>1</v>
      </c>
      <c r="K1119" s="1" t="str">
        <f aca="false">IF(ISNA(VLOOKUP(Table4[product_id], tblProducts[], tblProducts[product_name],FALSE() )), "Invalid", "Valid")</f>
        <v>Valid</v>
      </c>
      <c r="L1119" s="5" t="str">
        <f aca="false">IF(ISNA(VLOOKUP(Table4[[#This Row],[warehouse_id]], tblwhouse[], tblwhouse[warehouse_name],FALSE() )), "Invalid", "Valid")</f>
        <v>Valid</v>
      </c>
    </row>
    <row r="1120" customFormat="false" ht="15" hidden="false" customHeight="true" outlineLevel="0" collapsed="false">
      <c r="A1120" s="1" t="n">
        <v>1119</v>
      </c>
      <c r="B1120" s="1" t="n">
        <v>2</v>
      </c>
      <c r="C1120" s="1" t="n">
        <v>1977</v>
      </c>
      <c r="D1120" s="1" t="s">
        <v>8204</v>
      </c>
      <c r="E1120" s="1" t="n">
        <v>372</v>
      </c>
      <c r="F1120" s="1" t="n">
        <v>28</v>
      </c>
      <c r="G1120" s="1" t="n">
        <v>1138.11</v>
      </c>
      <c r="H1120" s="4" t="n">
        <v>46127.6009367593</v>
      </c>
      <c r="I11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1119BT91262521977372281138.1146127.6009367592</v>
      </c>
      <c r="J1120" s="1" t="n">
        <f aca="false">COUNTIF(I:I, $I1120)</f>
        <v>1</v>
      </c>
      <c r="K1120" s="1" t="str">
        <f aca="false">IF(ISNA(VLOOKUP(Table4[product_id], tblProducts[], tblProducts[product_name],FALSE() )), "Invalid", "Valid")</f>
        <v>Valid</v>
      </c>
      <c r="L1120" s="5" t="str">
        <f aca="false">IF(ISNA(VLOOKUP(Table4[[#This Row],[warehouse_id]], tblwhouse[], tblwhouse[warehouse_name],FALSE() )), "Invalid", "Valid")</f>
        <v>Valid</v>
      </c>
    </row>
    <row r="1121" customFormat="false" ht="15" hidden="false" customHeight="true" outlineLevel="0" collapsed="false">
      <c r="A1121" s="1" t="n">
        <v>1120</v>
      </c>
      <c r="B1121" s="1" t="n">
        <v>1</v>
      </c>
      <c r="C1121" s="1" t="n">
        <v>2531</v>
      </c>
      <c r="D1121" s="1" t="s">
        <v>8205</v>
      </c>
      <c r="E1121" s="1" t="n">
        <v>82</v>
      </c>
      <c r="F1121" s="1" t="n">
        <v>33</v>
      </c>
      <c r="G1121" s="1" t="n">
        <v>429.74</v>
      </c>
      <c r="H1121" s="4" t="n">
        <v>45926.6009367593</v>
      </c>
      <c r="I11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1120BT910591125318233429.7445926.6009367592</v>
      </c>
      <c r="J1121" s="1" t="n">
        <f aca="false">COUNTIF(I:I, $I1121)</f>
        <v>1</v>
      </c>
      <c r="K1121" s="1" t="str">
        <f aca="false">IF(ISNA(VLOOKUP(Table4[product_id], tblProducts[], tblProducts[product_name],FALSE() )), "Invalid", "Valid")</f>
        <v>Valid</v>
      </c>
      <c r="L1121" s="5" t="str">
        <f aca="false">IF(ISNA(VLOOKUP(Table4[[#This Row],[warehouse_id]], tblwhouse[], tblwhouse[warehouse_name],FALSE() )), "Invalid", "Valid")</f>
        <v>Valid</v>
      </c>
    </row>
    <row r="1122" customFormat="false" ht="15" hidden="false" customHeight="true" outlineLevel="0" collapsed="false">
      <c r="A1122" s="1" t="n">
        <v>1121</v>
      </c>
      <c r="B1122" s="1" t="n">
        <v>4</v>
      </c>
      <c r="C1122" s="1" t="n">
        <v>1578</v>
      </c>
      <c r="D1122" s="1" t="s">
        <v>8206</v>
      </c>
      <c r="E1122" s="1" t="n">
        <v>226</v>
      </c>
      <c r="F1122" s="1" t="n">
        <v>43</v>
      </c>
      <c r="G1122" s="1" t="n">
        <v>102.21</v>
      </c>
      <c r="H1122" s="4" t="n">
        <v>46067.6009367593</v>
      </c>
      <c r="I11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1121BT5179084157822643102.2146067.6009367592</v>
      </c>
      <c r="J1122" s="1" t="n">
        <f aca="false">COUNTIF(I:I, $I1122)</f>
        <v>1</v>
      </c>
      <c r="K1122" s="1" t="str">
        <f aca="false">IF(ISNA(VLOOKUP(Table4[product_id], tblProducts[], tblProducts[product_name],FALSE() )), "Invalid", "Valid")</f>
        <v>Valid</v>
      </c>
      <c r="L1122" s="5" t="str">
        <f aca="false">IF(ISNA(VLOOKUP(Table4[[#This Row],[warehouse_id]], tblwhouse[], tblwhouse[warehouse_name],FALSE() )), "Invalid", "Valid")</f>
        <v>Valid</v>
      </c>
    </row>
    <row r="1123" customFormat="false" ht="15" hidden="false" customHeight="true" outlineLevel="0" collapsed="false">
      <c r="A1123" s="1" t="n">
        <v>1122</v>
      </c>
      <c r="B1123" s="1" t="n">
        <v>3</v>
      </c>
      <c r="C1123" s="1" t="n">
        <v>1371</v>
      </c>
      <c r="D1123" s="1" t="s">
        <v>8207</v>
      </c>
      <c r="E1123" s="1" t="n">
        <v>364</v>
      </c>
      <c r="F1123" s="1" t="n">
        <v>37</v>
      </c>
      <c r="G1123" s="1" t="n">
        <v>769.67</v>
      </c>
      <c r="H1123" s="4" t="n">
        <v>46050.6009367593</v>
      </c>
      <c r="I11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1122BT8085093137136437769.6746050.6009367592</v>
      </c>
      <c r="J1123" s="1" t="n">
        <f aca="false">COUNTIF(I:I, $I1123)</f>
        <v>1</v>
      </c>
      <c r="K1123" s="1" t="str">
        <f aca="false">IF(ISNA(VLOOKUP(Table4[product_id], tblProducts[], tblProducts[product_name],FALSE() )), "Invalid", "Valid")</f>
        <v>Valid</v>
      </c>
      <c r="L1123" s="5" t="str">
        <f aca="false">IF(ISNA(VLOOKUP(Table4[[#This Row],[warehouse_id]], tblwhouse[], tblwhouse[warehouse_name],FALSE() )), "Invalid", "Valid")</f>
        <v>Valid</v>
      </c>
    </row>
    <row r="1124" customFormat="false" ht="15" hidden="false" customHeight="true" outlineLevel="0" collapsed="false">
      <c r="A1124" s="1" t="n">
        <v>1123</v>
      </c>
      <c r="B1124" s="1" t="n">
        <v>4</v>
      </c>
      <c r="C1124" s="1" t="n">
        <v>733</v>
      </c>
      <c r="D1124" s="1" t="s">
        <v>8208</v>
      </c>
      <c r="E1124" s="1" t="n">
        <v>235</v>
      </c>
      <c r="F1124" s="1" t="n">
        <v>30</v>
      </c>
      <c r="G1124" s="1" t="n">
        <v>396.02</v>
      </c>
      <c r="H1124" s="4" t="n">
        <v>45931.6009367593</v>
      </c>
      <c r="I11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1123BT594888473323530396.0245931.6009367592</v>
      </c>
      <c r="J1124" s="1" t="n">
        <f aca="false">COUNTIF(I:I, $I1124)</f>
        <v>1</v>
      </c>
      <c r="K1124" s="1" t="str">
        <f aca="false">IF(ISNA(VLOOKUP(Table4[product_id], tblProducts[], tblProducts[product_name],FALSE() )), "Invalid", "Valid")</f>
        <v>Valid</v>
      </c>
      <c r="L1124" s="5" t="str">
        <f aca="false">IF(ISNA(VLOOKUP(Table4[[#This Row],[warehouse_id]], tblwhouse[], tblwhouse[warehouse_name],FALSE() )), "Invalid", "Valid")</f>
        <v>Valid</v>
      </c>
    </row>
    <row r="1125" customFormat="false" ht="15" hidden="false" customHeight="true" outlineLevel="0" collapsed="false">
      <c r="A1125" s="1" t="n">
        <v>1124</v>
      </c>
      <c r="B1125" s="1" t="n">
        <v>4</v>
      </c>
      <c r="C1125" s="1" t="n">
        <v>655</v>
      </c>
      <c r="D1125" s="1" t="s">
        <v>8209</v>
      </c>
      <c r="E1125" s="1" t="n">
        <v>144</v>
      </c>
      <c r="F1125" s="1" t="n">
        <v>68</v>
      </c>
      <c r="G1125" s="1" t="n">
        <v>398.06</v>
      </c>
      <c r="H1125" s="4" t="n">
        <v>46057.6009367593</v>
      </c>
      <c r="I11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1124BT937914465514468398.0646057.6009367592</v>
      </c>
      <c r="J1125" s="1" t="n">
        <f aca="false">COUNTIF(I:I, $I1125)</f>
        <v>1</v>
      </c>
      <c r="K1125" s="1" t="str">
        <f aca="false">IF(ISNA(VLOOKUP(Table4[product_id], tblProducts[], tblProducts[product_name],FALSE() )), "Invalid", "Valid")</f>
        <v>Valid</v>
      </c>
      <c r="L1125" s="5" t="str">
        <f aca="false">IF(ISNA(VLOOKUP(Table4[[#This Row],[warehouse_id]], tblwhouse[], tblwhouse[warehouse_name],FALSE() )), "Invalid", "Valid")</f>
        <v>Valid</v>
      </c>
    </row>
    <row r="1126" customFormat="false" ht="15" hidden="false" customHeight="true" outlineLevel="0" collapsed="false">
      <c r="A1126" s="1" t="n">
        <v>1125</v>
      </c>
      <c r="B1126" s="1" t="n">
        <v>2</v>
      </c>
      <c r="C1126" s="1" t="n">
        <v>394</v>
      </c>
      <c r="D1126" s="1" t="s">
        <v>8210</v>
      </c>
      <c r="E1126" s="1" t="n">
        <v>398</v>
      </c>
      <c r="F1126" s="1" t="n">
        <v>78</v>
      </c>
      <c r="G1126" s="1" t="n">
        <v>1325.71</v>
      </c>
      <c r="H1126" s="4" t="n">
        <v>45930.6009367593</v>
      </c>
      <c r="I11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1125BT1426872394398781325.7145930.6009367592</v>
      </c>
      <c r="J1126" s="1" t="n">
        <f aca="false">COUNTIF(I:I, $I1126)</f>
        <v>1</v>
      </c>
      <c r="K1126" s="1" t="str">
        <f aca="false">IF(ISNA(VLOOKUP(Table4[product_id], tblProducts[], tblProducts[product_name],FALSE() )), "Invalid", "Valid")</f>
        <v>Valid</v>
      </c>
      <c r="L1126" s="5" t="str">
        <f aca="false">IF(ISNA(VLOOKUP(Table4[[#This Row],[warehouse_id]], tblwhouse[], tblwhouse[warehouse_name],FALSE() )), "Invalid", "Valid")</f>
        <v>Valid</v>
      </c>
    </row>
    <row r="1127" customFormat="false" ht="15" hidden="false" customHeight="true" outlineLevel="0" collapsed="false">
      <c r="A1127" s="1" t="n">
        <v>1126</v>
      </c>
      <c r="B1127" s="1" t="n">
        <v>2</v>
      </c>
      <c r="C1127" s="1" t="n">
        <v>2026</v>
      </c>
      <c r="D1127" s="1" t="s">
        <v>8211</v>
      </c>
      <c r="E1127" s="1" t="n">
        <v>423</v>
      </c>
      <c r="F1127" s="1" t="n">
        <v>72</v>
      </c>
      <c r="G1127" s="1" t="n">
        <v>933.57</v>
      </c>
      <c r="H1127" s="4" t="n">
        <v>45994.6009367593</v>
      </c>
      <c r="I11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1126BT7290192202642372933.5745994.6009367592</v>
      </c>
      <c r="J1127" s="1" t="n">
        <f aca="false">COUNTIF(I:I, $I1127)</f>
        <v>1</v>
      </c>
      <c r="K1127" s="1" t="str">
        <f aca="false">IF(ISNA(VLOOKUP(Table4[product_id], tblProducts[], tblProducts[product_name],FALSE() )), "Invalid", "Valid")</f>
        <v>Valid</v>
      </c>
      <c r="L1127" s="5" t="str">
        <f aca="false">IF(ISNA(VLOOKUP(Table4[[#This Row],[warehouse_id]], tblwhouse[], tblwhouse[warehouse_name],FALSE() )), "Invalid", "Valid")</f>
        <v>Valid</v>
      </c>
    </row>
    <row r="1128" customFormat="false" ht="15" hidden="false" customHeight="true" outlineLevel="0" collapsed="false">
      <c r="A1128" s="1" t="n">
        <v>1127</v>
      </c>
      <c r="B1128" s="1" t="n">
        <v>2</v>
      </c>
      <c r="C1128" s="1" t="n">
        <v>2945</v>
      </c>
      <c r="D1128" s="1" t="s">
        <v>8212</v>
      </c>
      <c r="E1128" s="1" t="n">
        <v>188</v>
      </c>
      <c r="F1128" s="1" t="n">
        <v>61</v>
      </c>
      <c r="G1128" s="1" t="n">
        <v>1427.3</v>
      </c>
      <c r="H1128" s="4" t="n">
        <v>46121.6009367593</v>
      </c>
      <c r="I11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1127BT70000622945188611427.346121.6009367592</v>
      </c>
      <c r="J1128" s="1" t="n">
        <f aca="false">COUNTIF(I:I, $I1128)</f>
        <v>1</v>
      </c>
      <c r="K1128" s="1" t="str">
        <f aca="false">IF(ISNA(VLOOKUP(Table4[product_id], tblProducts[], tblProducts[product_name],FALSE() )), "Invalid", "Valid")</f>
        <v>Valid</v>
      </c>
      <c r="L1128" s="5" t="str">
        <f aca="false">IF(ISNA(VLOOKUP(Table4[[#This Row],[warehouse_id]], tblwhouse[], tblwhouse[warehouse_name],FALSE() )), "Invalid", "Valid")</f>
        <v>Valid</v>
      </c>
    </row>
    <row r="1129" customFormat="false" ht="15" hidden="false" customHeight="true" outlineLevel="0" collapsed="false">
      <c r="A1129" s="1" t="n">
        <v>1128</v>
      </c>
      <c r="B1129" s="1" t="n">
        <v>4</v>
      </c>
      <c r="C1129" s="1" t="n">
        <v>759</v>
      </c>
      <c r="D1129" s="1" t="s">
        <v>8213</v>
      </c>
      <c r="E1129" s="1" t="n">
        <v>93</v>
      </c>
      <c r="F1129" s="1" t="n">
        <v>63</v>
      </c>
      <c r="G1129" s="1" t="n">
        <v>1003.51</v>
      </c>
      <c r="H1129" s="4" t="n">
        <v>45938.6009367593</v>
      </c>
      <c r="I11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1128BT838929475993631003.5145938.6009367592</v>
      </c>
      <c r="J1129" s="1" t="n">
        <f aca="false">COUNTIF(I:I, $I1129)</f>
        <v>1</v>
      </c>
      <c r="K1129" s="1" t="str">
        <f aca="false">IF(ISNA(VLOOKUP(Table4[product_id], tblProducts[], tblProducts[product_name],FALSE() )), "Invalid", "Valid")</f>
        <v>Valid</v>
      </c>
      <c r="L1129" s="5" t="str">
        <f aca="false">IF(ISNA(VLOOKUP(Table4[[#This Row],[warehouse_id]], tblwhouse[], tblwhouse[warehouse_name],FALSE() )), "Invalid", "Valid")</f>
        <v>Valid</v>
      </c>
    </row>
    <row r="1130" customFormat="false" ht="15" hidden="false" customHeight="true" outlineLevel="0" collapsed="false">
      <c r="A1130" s="1" t="n">
        <v>1129</v>
      </c>
      <c r="B1130" s="1" t="n">
        <v>4</v>
      </c>
      <c r="C1130" s="1" t="n">
        <v>381</v>
      </c>
      <c r="D1130" s="1" t="s">
        <v>8214</v>
      </c>
      <c r="E1130" s="1" t="n">
        <v>210</v>
      </c>
      <c r="F1130" s="1" t="n">
        <v>41</v>
      </c>
      <c r="G1130" s="1" t="n">
        <v>166.91</v>
      </c>
      <c r="H1130" s="4" t="n">
        <v>45940.6009367708</v>
      </c>
      <c r="I11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1129BT143083438121041166.9145940.6009367708</v>
      </c>
      <c r="J1130" s="1" t="n">
        <f aca="false">COUNTIF(I:I, $I1130)</f>
        <v>1</v>
      </c>
      <c r="K1130" s="1" t="str">
        <f aca="false">IF(ISNA(VLOOKUP(Table4[product_id], tblProducts[], tblProducts[product_name],FALSE() )), "Invalid", "Valid")</f>
        <v>Valid</v>
      </c>
      <c r="L1130" s="5" t="str">
        <f aca="false">IF(ISNA(VLOOKUP(Table4[[#This Row],[warehouse_id]], tblwhouse[], tblwhouse[warehouse_name],FALSE() )), "Invalid", "Valid")</f>
        <v>Valid</v>
      </c>
    </row>
    <row r="1131" customFormat="false" ht="15" hidden="false" customHeight="true" outlineLevel="0" collapsed="false">
      <c r="A1131" s="1" t="n">
        <v>1130</v>
      </c>
      <c r="B1131" s="1" t="n">
        <v>1</v>
      </c>
      <c r="C1131" s="1" t="n">
        <v>163</v>
      </c>
      <c r="D1131" s="1" t="s">
        <v>8215</v>
      </c>
      <c r="E1131" s="1" t="n">
        <v>211</v>
      </c>
      <c r="F1131" s="1" t="n">
        <v>29</v>
      </c>
      <c r="G1131" s="1" t="n">
        <v>77.28</v>
      </c>
      <c r="H1131" s="4" t="n">
        <v>45952.6009367708</v>
      </c>
      <c r="I11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1130BT87437211632112977.2845952.6009367708</v>
      </c>
      <c r="J1131" s="1" t="n">
        <f aca="false">COUNTIF(I:I, $I1131)</f>
        <v>1</v>
      </c>
      <c r="K1131" s="1" t="str">
        <f aca="false">IF(ISNA(VLOOKUP(Table4[product_id], tblProducts[], tblProducts[product_name],FALSE() )), "Invalid", "Valid")</f>
        <v>Valid</v>
      </c>
      <c r="L1131" s="5" t="str">
        <f aca="false">IF(ISNA(VLOOKUP(Table4[[#This Row],[warehouse_id]], tblwhouse[], tblwhouse[warehouse_name],FALSE() )), "Invalid", "Valid")</f>
        <v>Valid</v>
      </c>
    </row>
    <row r="1132" customFormat="false" ht="15" hidden="false" customHeight="true" outlineLevel="0" collapsed="false">
      <c r="A1132" s="1" t="n">
        <v>1131</v>
      </c>
      <c r="B1132" s="1" t="n">
        <v>4</v>
      </c>
      <c r="C1132" s="1" t="n">
        <v>1357</v>
      </c>
      <c r="D1132" s="1" t="s">
        <v>8216</v>
      </c>
      <c r="E1132" s="1" t="n">
        <v>126</v>
      </c>
      <c r="F1132" s="1" t="n">
        <v>39</v>
      </c>
      <c r="G1132" s="1" t="n">
        <v>134.36</v>
      </c>
      <c r="H1132" s="4" t="n">
        <v>45964.6009367708</v>
      </c>
      <c r="I11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1131BT9021244135712639134.3645964.6009367708</v>
      </c>
      <c r="J1132" s="1" t="n">
        <f aca="false">COUNTIF(I:I, $I1132)</f>
        <v>1</v>
      </c>
      <c r="K1132" s="1" t="str">
        <f aca="false">IF(ISNA(VLOOKUP(Table4[product_id], tblProducts[], tblProducts[product_name],FALSE() )), "Invalid", "Valid")</f>
        <v>Valid</v>
      </c>
      <c r="L1132" s="5" t="str">
        <f aca="false">IF(ISNA(VLOOKUP(Table4[[#This Row],[warehouse_id]], tblwhouse[], tblwhouse[warehouse_name],FALSE() )), "Invalid", "Valid")</f>
        <v>Valid</v>
      </c>
    </row>
    <row r="1133" customFormat="false" ht="15" hidden="false" customHeight="true" outlineLevel="0" collapsed="false">
      <c r="A1133" s="1" t="n">
        <v>1132</v>
      </c>
      <c r="B1133" s="1" t="n">
        <v>2</v>
      </c>
      <c r="C1133" s="1" t="n">
        <v>2845</v>
      </c>
      <c r="D1133" s="1" t="s">
        <v>8217</v>
      </c>
      <c r="E1133" s="1" t="n">
        <v>409</v>
      </c>
      <c r="F1133" s="1" t="n">
        <v>59</v>
      </c>
      <c r="G1133" s="1" t="n">
        <v>860.7</v>
      </c>
      <c r="H1133" s="4" t="n">
        <v>46000.6009367708</v>
      </c>
      <c r="I11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1132BT2724492284540959860.746000.6009367708</v>
      </c>
      <c r="J1133" s="1" t="n">
        <f aca="false">COUNTIF(I:I, $I1133)</f>
        <v>1</v>
      </c>
      <c r="K1133" s="1" t="str">
        <f aca="false">IF(ISNA(VLOOKUP(Table4[product_id], tblProducts[], tblProducts[product_name],FALSE() )), "Invalid", "Valid")</f>
        <v>Valid</v>
      </c>
      <c r="L1133" s="5" t="str">
        <f aca="false">IF(ISNA(VLOOKUP(Table4[[#This Row],[warehouse_id]], tblwhouse[], tblwhouse[warehouse_name],FALSE() )), "Invalid", "Valid")</f>
        <v>Valid</v>
      </c>
    </row>
    <row r="1134" customFormat="false" ht="15" hidden="false" customHeight="true" outlineLevel="0" collapsed="false">
      <c r="A1134" s="1" t="n">
        <v>1133</v>
      </c>
      <c r="B1134" s="1" t="n">
        <v>1</v>
      </c>
      <c r="C1134" s="1" t="n">
        <v>2120</v>
      </c>
      <c r="D1134" s="1" t="s">
        <v>8218</v>
      </c>
      <c r="E1134" s="1" t="n">
        <v>156</v>
      </c>
      <c r="F1134" s="1" t="n">
        <v>20</v>
      </c>
      <c r="G1134" s="1" t="n">
        <v>537.11</v>
      </c>
      <c r="H1134" s="4" t="n">
        <v>45856.6009367708</v>
      </c>
      <c r="I11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1133BT1049081212015620537.1145856.6009367708</v>
      </c>
      <c r="J1134" s="1" t="n">
        <f aca="false">COUNTIF(I:I, $I1134)</f>
        <v>1</v>
      </c>
      <c r="K1134" s="1" t="str">
        <f aca="false">IF(ISNA(VLOOKUP(Table4[product_id], tblProducts[], tblProducts[product_name],FALSE() )), "Invalid", "Valid")</f>
        <v>Valid</v>
      </c>
      <c r="L1134" s="5" t="str">
        <f aca="false">IF(ISNA(VLOOKUP(Table4[[#This Row],[warehouse_id]], tblwhouse[], tblwhouse[warehouse_name],FALSE() )), "Invalid", "Valid")</f>
        <v>Valid</v>
      </c>
    </row>
    <row r="1135" customFormat="false" ht="15" hidden="false" customHeight="true" outlineLevel="0" collapsed="false">
      <c r="A1135" s="1" t="n">
        <v>1134</v>
      </c>
      <c r="B1135" s="1" t="n">
        <v>3</v>
      </c>
      <c r="C1135" s="1" t="n">
        <v>1436</v>
      </c>
      <c r="D1135" s="1" t="s">
        <v>8219</v>
      </c>
      <c r="E1135" s="1" t="n">
        <v>277</v>
      </c>
      <c r="F1135" s="1" t="n">
        <v>75</v>
      </c>
      <c r="G1135" s="1" t="n">
        <v>337.89</v>
      </c>
      <c r="H1135" s="4" t="n">
        <v>46097.6009367708</v>
      </c>
      <c r="I11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1134BT7343673143627775337.8946097.6009367708</v>
      </c>
      <c r="J1135" s="1" t="n">
        <f aca="false">COUNTIF(I:I, $I1135)</f>
        <v>1</v>
      </c>
      <c r="K1135" s="1" t="str">
        <f aca="false">IF(ISNA(VLOOKUP(Table4[product_id], tblProducts[], tblProducts[product_name],FALSE() )), "Invalid", "Valid")</f>
        <v>Valid</v>
      </c>
      <c r="L1135" s="5" t="str">
        <f aca="false">IF(ISNA(VLOOKUP(Table4[[#This Row],[warehouse_id]], tblwhouse[], tblwhouse[warehouse_name],FALSE() )), "Invalid", "Valid")</f>
        <v>Valid</v>
      </c>
    </row>
    <row r="1136" customFormat="false" ht="15" hidden="false" customHeight="true" outlineLevel="0" collapsed="false">
      <c r="A1136" s="1" t="n">
        <v>1135</v>
      </c>
      <c r="B1136" s="1" t="n">
        <v>4</v>
      </c>
      <c r="C1136" s="1" t="n">
        <v>1641</v>
      </c>
      <c r="D1136" s="1" t="s">
        <v>8220</v>
      </c>
      <c r="E1136" s="1" t="n">
        <v>294</v>
      </c>
      <c r="F1136" s="1" t="n">
        <v>76</v>
      </c>
      <c r="G1136" s="1" t="n">
        <v>1045.48</v>
      </c>
      <c r="H1136" s="4" t="n">
        <v>45943.6009367708</v>
      </c>
      <c r="I11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1135BT99714341641294761045.4845943.6009367708</v>
      </c>
      <c r="J1136" s="1" t="n">
        <f aca="false">COUNTIF(I:I, $I1136)</f>
        <v>1</v>
      </c>
      <c r="K1136" s="1" t="str">
        <f aca="false">IF(ISNA(VLOOKUP(Table4[product_id], tblProducts[], tblProducts[product_name],FALSE() )), "Invalid", "Valid")</f>
        <v>Valid</v>
      </c>
      <c r="L1136" s="5" t="str">
        <f aca="false">IF(ISNA(VLOOKUP(Table4[[#This Row],[warehouse_id]], tblwhouse[], tblwhouse[warehouse_name],FALSE() )), "Invalid", "Valid")</f>
        <v>Valid</v>
      </c>
    </row>
    <row r="1137" customFormat="false" ht="15" hidden="false" customHeight="true" outlineLevel="0" collapsed="false">
      <c r="A1137" s="1" t="n">
        <v>1136</v>
      </c>
      <c r="B1137" s="1" t="n">
        <v>4</v>
      </c>
      <c r="C1137" s="1" t="n">
        <v>1108</v>
      </c>
      <c r="D1137" s="1" t="s">
        <v>8221</v>
      </c>
      <c r="E1137" s="1" t="n">
        <v>500</v>
      </c>
      <c r="F1137" s="1" t="n">
        <v>44</v>
      </c>
      <c r="G1137" s="1" t="n">
        <v>342.16</v>
      </c>
      <c r="H1137" s="4" t="n">
        <v>46187.6009367708</v>
      </c>
      <c r="I11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1136BT5460244110850044342.1646187.6009367708</v>
      </c>
      <c r="J1137" s="1" t="n">
        <f aca="false">COUNTIF(I:I, $I1137)</f>
        <v>1</v>
      </c>
      <c r="K1137" s="1" t="str">
        <f aca="false">IF(ISNA(VLOOKUP(Table4[product_id], tblProducts[], tblProducts[product_name],FALSE() )), "Invalid", "Valid")</f>
        <v>Valid</v>
      </c>
      <c r="L1137" s="5" t="str">
        <f aca="false">IF(ISNA(VLOOKUP(Table4[[#This Row],[warehouse_id]], tblwhouse[], tblwhouse[warehouse_name],FALSE() )), "Invalid", "Valid")</f>
        <v>Valid</v>
      </c>
    </row>
    <row r="1138" customFormat="false" ht="15" hidden="false" customHeight="true" outlineLevel="0" collapsed="false">
      <c r="A1138" s="1" t="n">
        <v>1137</v>
      </c>
      <c r="B1138" s="1" t="n">
        <v>4</v>
      </c>
      <c r="C1138" s="1" t="n">
        <v>1019</v>
      </c>
      <c r="D1138" s="1" t="s">
        <v>8222</v>
      </c>
      <c r="E1138" s="1" t="n">
        <v>485</v>
      </c>
      <c r="F1138" s="1" t="n">
        <v>45</v>
      </c>
      <c r="G1138" s="1" t="n">
        <v>1161.3</v>
      </c>
      <c r="H1138" s="4" t="n">
        <v>46141.6009367708</v>
      </c>
      <c r="I11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1137BT85014941019485451161.346141.6009367708</v>
      </c>
      <c r="J1138" s="1" t="n">
        <f aca="false">COUNTIF(I:I, $I1138)</f>
        <v>1</v>
      </c>
      <c r="K1138" s="1" t="str">
        <f aca="false">IF(ISNA(VLOOKUP(Table4[product_id], tblProducts[], tblProducts[product_name],FALSE() )), "Invalid", "Valid")</f>
        <v>Valid</v>
      </c>
      <c r="L1138" s="5" t="str">
        <f aca="false">IF(ISNA(VLOOKUP(Table4[[#This Row],[warehouse_id]], tblwhouse[], tblwhouse[warehouse_name],FALSE() )), "Invalid", "Valid")</f>
        <v>Valid</v>
      </c>
    </row>
    <row r="1139" customFormat="false" ht="15" hidden="false" customHeight="true" outlineLevel="0" collapsed="false">
      <c r="A1139" s="1" t="n">
        <v>1138</v>
      </c>
      <c r="B1139" s="1" t="n">
        <v>1</v>
      </c>
      <c r="C1139" s="1" t="n">
        <v>513</v>
      </c>
      <c r="D1139" s="1" t="s">
        <v>8223</v>
      </c>
      <c r="E1139" s="1" t="n">
        <v>240</v>
      </c>
      <c r="F1139" s="1" t="n">
        <v>60</v>
      </c>
      <c r="G1139" s="1" t="n">
        <v>1152.27</v>
      </c>
      <c r="H1139" s="4" t="n">
        <v>45987.6009367708</v>
      </c>
      <c r="I11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1138BT3510781513240601152.2745987.6009367708</v>
      </c>
      <c r="J1139" s="1" t="n">
        <f aca="false">COUNTIF(I:I, $I1139)</f>
        <v>1</v>
      </c>
      <c r="K1139" s="1" t="str">
        <f aca="false">IF(ISNA(VLOOKUP(Table4[product_id], tblProducts[], tblProducts[product_name],FALSE() )), "Invalid", "Valid")</f>
        <v>Valid</v>
      </c>
      <c r="L1139" s="5" t="str">
        <f aca="false">IF(ISNA(VLOOKUP(Table4[[#This Row],[warehouse_id]], tblwhouse[], tblwhouse[warehouse_name],FALSE() )), "Invalid", "Valid")</f>
        <v>Valid</v>
      </c>
    </row>
    <row r="1140" customFormat="false" ht="15" hidden="false" customHeight="true" outlineLevel="0" collapsed="false">
      <c r="A1140" s="1" t="n">
        <v>1139</v>
      </c>
      <c r="B1140" s="1" t="n">
        <v>2</v>
      </c>
      <c r="C1140" s="1" t="n">
        <v>50</v>
      </c>
      <c r="D1140" s="1" t="s">
        <v>8224</v>
      </c>
      <c r="E1140" s="1" t="n">
        <v>140</v>
      </c>
      <c r="F1140" s="1" t="n">
        <v>40</v>
      </c>
      <c r="G1140" s="1" t="n">
        <v>440.56</v>
      </c>
      <c r="H1140" s="4" t="n">
        <v>45948.6009367708</v>
      </c>
      <c r="I11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1139BT11728725014040440.5645948.6009367708</v>
      </c>
      <c r="J1140" s="1" t="n">
        <f aca="false">COUNTIF(I:I, $I1140)</f>
        <v>1</v>
      </c>
      <c r="K1140" s="1" t="str">
        <f aca="false">IF(ISNA(VLOOKUP(Table4[product_id], tblProducts[], tblProducts[product_name],FALSE() )), "Invalid", "Valid")</f>
        <v>Valid</v>
      </c>
      <c r="L1140" s="5" t="str">
        <f aca="false">IF(ISNA(VLOOKUP(Table4[[#This Row],[warehouse_id]], tblwhouse[], tblwhouse[warehouse_name],FALSE() )), "Invalid", "Valid")</f>
        <v>Valid</v>
      </c>
    </row>
    <row r="1141" customFormat="false" ht="15" hidden="false" customHeight="true" outlineLevel="0" collapsed="false">
      <c r="A1141" s="1" t="n">
        <v>1140</v>
      </c>
      <c r="B1141" s="1" t="n">
        <v>3</v>
      </c>
      <c r="C1141" s="1" t="n">
        <v>1864</v>
      </c>
      <c r="D1141" s="1" t="s">
        <v>8225</v>
      </c>
      <c r="E1141" s="1" t="n">
        <v>342</v>
      </c>
      <c r="F1141" s="1" t="n">
        <v>63</v>
      </c>
      <c r="G1141" s="1" t="n">
        <v>45.3</v>
      </c>
      <c r="H1141" s="4" t="n">
        <v>46055.6009367708</v>
      </c>
      <c r="I11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1140BT954974318643426345.346055.6009367708</v>
      </c>
      <c r="J1141" s="1" t="n">
        <f aca="false">COUNTIF(I:I, $I1141)</f>
        <v>1</v>
      </c>
      <c r="K1141" s="1" t="str">
        <f aca="false">IF(ISNA(VLOOKUP(Table4[product_id], tblProducts[], tblProducts[product_name],FALSE() )), "Invalid", "Valid")</f>
        <v>Valid</v>
      </c>
      <c r="L1141" s="5" t="str">
        <f aca="false">IF(ISNA(VLOOKUP(Table4[[#This Row],[warehouse_id]], tblwhouse[], tblwhouse[warehouse_name],FALSE() )), "Invalid", "Valid")</f>
        <v>Valid</v>
      </c>
    </row>
    <row r="1142" customFormat="false" ht="15" hidden="false" customHeight="true" outlineLevel="0" collapsed="false">
      <c r="A1142" s="1" t="n">
        <v>1141</v>
      </c>
      <c r="B1142" s="1" t="n">
        <v>2</v>
      </c>
      <c r="C1142" s="1" t="n">
        <v>239</v>
      </c>
      <c r="D1142" s="1" t="s">
        <v>8226</v>
      </c>
      <c r="E1142" s="1" t="n">
        <v>320</v>
      </c>
      <c r="F1142" s="1" t="n">
        <v>64</v>
      </c>
      <c r="G1142" s="1" t="n">
        <v>870.8</v>
      </c>
      <c r="H1142" s="4" t="n">
        <v>46076.6009367708</v>
      </c>
      <c r="I11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1141BT204388223932064870.846076.6009367708</v>
      </c>
      <c r="J1142" s="1" t="n">
        <f aca="false">COUNTIF(I:I, $I1142)</f>
        <v>1</v>
      </c>
      <c r="K1142" s="1" t="str">
        <f aca="false">IF(ISNA(VLOOKUP(Table4[product_id], tblProducts[], tblProducts[product_name],FALSE() )), "Invalid", "Valid")</f>
        <v>Valid</v>
      </c>
      <c r="L1142" s="5" t="str">
        <f aca="false">IF(ISNA(VLOOKUP(Table4[[#This Row],[warehouse_id]], tblwhouse[], tblwhouse[warehouse_name],FALSE() )), "Invalid", "Valid")</f>
        <v>Valid</v>
      </c>
    </row>
    <row r="1143" customFormat="false" ht="15" hidden="false" customHeight="true" outlineLevel="0" collapsed="false">
      <c r="A1143" s="1" t="n">
        <v>1142</v>
      </c>
      <c r="B1143" s="1" t="n">
        <v>2</v>
      </c>
      <c r="C1143" s="1" t="n">
        <v>1596</v>
      </c>
      <c r="D1143" s="1" t="s">
        <v>8227</v>
      </c>
      <c r="E1143" s="1" t="n">
        <v>295</v>
      </c>
      <c r="F1143" s="1" t="n">
        <v>55</v>
      </c>
      <c r="G1143" s="1" t="n">
        <v>964.68</v>
      </c>
      <c r="H1143" s="4" t="n">
        <v>45957.6009367708</v>
      </c>
      <c r="I11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1142BT4344452159629555964.6845957.6009367708</v>
      </c>
      <c r="J1143" s="1" t="n">
        <f aca="false">COUNTIF(I:I, $I1143)</f>
        <v>1</v>
      </c>
      <c r="K1143" s="1" t="str">
        <f aca="false">IF(ISNA(VLOOKUP(Table4[product_id], tblProducts[], tblProducts[product_name],FALSE() )), "Invalid", "Valid")</f>
        <v>Valid</v>
      </c>
      <c r="L1143" s="5" t="str">
        <f aca="false">IF(ISNA(VLOOKUP(Table4[[#This Row],[warehouse_id]], tblwhouse[], tblwhouse[warehouse_name],FALSE() )), "Invalid", "Valid")</f>
        <v>Valid</v>
      </c>
    </row>
    <row r="1144" customFormat="false" ht="15" hidden="false" customHeight="true" outlineLevel="0" collapsed="false">
      <c r="A1144" s="1" t="n">
        <v>1143</v>
      </c>
      <c r="B1144" s="1" t="n">
        <v>1</v>
      </c>
      <c r="C1144" s="1" t="n">
        <v>1511</v>
      </c>
      <c r="D1144" s="1" t="s">
        <v>8228</v>
      </c>
      <c r="E1144" s="1" t="n">
        <v>58</v>
      </c>
      <c r="F1144" s="1" t="n">
        <v>70</v>
      </c>
      <c r="G1144" s="1" t="n">
        <v>1033.17</v>
      </c>
      <c r="H1144" s="4" t="n">
        <v>45915.6009367708</v>
      </c>
      <c r="I11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1143BT4649831151158701033.1745915.6009367708</v>
      </c>
      <c r="J1144" s="1" t="n">
        <f aca="false">COUNTIF(I:I, $I1144)</f>
        <v>1</v>
      </c>
      <c r="K1144" s="1" t="str">
        <f aca="false">IF(ISNA(VLOOKUP(Table4[product_id], tblProducts[], tblProducts[product_name],FALSE() )), "Invalid", "Valid")</f>
        <v>Valid</v>
      </c>
      <c r="L1144" s="5" t="str">
        <f aca="false">IF(ISNA(VLOOKUP(Table4[[#This Row],[warehouse_id]], tblwhouse[], tblwhouse[warehouse_name],FALSE() )), "Invalid", "Valid")</f>
        <v>Valid</v>
      </c>
    </row>
    <row r="1145" customFormat="false" ht="15" hidden="false" customHeight="true" outlineLevel="0" collapsed="false">
      <c r="A1145" s="1" t="n">
        <v>1144</v>
      </c>
      <c r="B1145" s="1" t="n">
        <v>3</v>
      </c>
      <c r="C1145" s="1" t="n">
        <v>1764</v>
      </c>
      <c r="D1145" s="1" t="s">
        <v>8229</v>
      </c>
      <c r="E1145" s="1" t="n">
        <v>457</v>
      </c>
      <c r="F1145" s="1" t="n">
        <v>73</v>
      </c>
      <c r="G1145" s="1" t="n">
        <v>1003.3</v>
      </c>
      <c r="H1145" s="4" t="n">
        <v>46131.6009367708</v>
      </c>
      <c r="I11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1144BT79788531764457731003.346131.6009367708</v>
      </c>
      <c r="J1145" s="1" t="n">
        <f aca="false">COUNTIF(I:I, $I1145)</f>
        <v>1</v>
      </c>
      <c r="K1145" s="1" t="str">
        <f aca="false">IF(ISNA(VLOOKUP(Table4[product_id], tblProducts[], tblProducts[product_name],FALSE() )), "Invalid", "Valid")</f>
        <v>Valid</v>
      </c>
      <c r="L1145" s="5" t="str">
        <f aca="false">IF(ISNA(VLOOKUP(Table4[[#This Row],[warehouse_id]], tblwhouse[], tblwhouse[warehouse_name],FALSE() )), "Invalid", "Valid")</f>
        <v>Valid</v>
      </c>
    </row>
    <row r="1146" customFormat="false" ht="15" hidden="false" customHeight="true" outlineLevel="0" collapsed="false">
      <c r="A1146" s="1" t="n">
        <v>1145</v>
      </c>
      <c r="B1146" s="1" t="n">
        <v>2</v>
      </c>
      <c r="C1146" s="1" t="n">
        <v>565</v>
      </c>
      <c r="D1146" s="1" t="s">
        <v>8230</v>
      </c>
      <c r="E1146" s="1" t="n">
        <v>228</v>
      </c>
      <c r="F1146" s="1" t="n">
        <v>33</v>
      </c>
      <c r="G1146" s="1" t="n">
        <v>33.28</v>
      </c>
      <c r="H1146" s="4" t="n">
        <v>46221.6009367708</v>
      </c>
      <c r="I11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1145BT73854025652283333.2846221.6009367708</v>
      </c>
      <c r="J1146" s="1" t="n">
        <f aca="false">COUNTIF(I:I, $I1146)</f>
        <v>1</v>
      </c>
      <c r="K1146" s="1" t="str">
        <f aca="false">IF(ISNA(VLOOKUP(Table4[product_id], tblProducts[], tblProducts[product_name],FALSE() )), "Invalid", "Valid")</f>
        <v>Valid</v>
      </c>
      <c r="L1146" s="5" t="str">
        <f aca="false">IF(ISNA(VLOOKUP(Table4[[#This Row],[warehouse_id]], tblwhouse[], tblwhouse[warehouse_name],FALSE() )), "Invalid", "Valid")</f>
        <v>Valid</v>
      </c>
    </row>
    <row r="1147" customFormat="false" ht="15" hidden="false" customHeight="true" outlineLevel="0" collapsed="false">
      <c r="A1147" s="1" t="n">
        <v>1146</v>
      </c>
      <c r="B1147" s="1" t="n">
        <v>3</v>
      </c>
      <c r="C1147" s="1" t="n">
        <v>687</v>
      </c>
      <c r="D1147" s="1" t="s">
        <v>8231</v>
      </c>
      <c r="E1147" s="1" t="n">
        <v>152</v>
      </c>
      <c r="F1147" s="1" t="n">
        <v>29</v>
      </c>
      <c r="G1147" s="1" t="n">
        <v>837.61</v>
      </c>
      <c r="H1147" s="4" t="n">
        <v>46021.6009367708</v>
      </c>
      <c r="I11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1146BT685667368715229837.6146021.6009367708</v>
      </c>
      <c r="J1147" s="1" t="n">
        <f aca="false">COUNTIF(I:I, $I1147)</f>
        <v>1</v>
      </c>
      <c r="K1147" s="1" t="str">
        <f aca="false">IF(ISNA(VLOOKUP(Table4[product_id], tblProducts[], tblProducts[product_name],FALSE() )), "Invalid", "Valid")</f>
        <v>Valid</v>
      </c>
      <c r="L1147" s="5" t="str">
        <f aca="false">IF(ISNA(VLOOKUP(Table4[[#This Row],[warehouse_id]], tblwhouse[], tblwhouse[warehouse_name],FALSE() )), "Invalid", "Valid")</f>
        <v>Valid</v>
      </c>
    </row>
    <row r="1148" customFormat="false" ht="15" hidden="false" customHeight="true" outlineLevel="0" collapsed="false">
      <c r="A1148" s="1" t="n">
        <v>1147</v>
      </c>
      <c r="B1148" s="1" t="n">
        <v>1</v>
      </c>
      <c r="C1148" s="1" t="n">
        <v>411</v>
      </c>
      <c r="D1148" s="1" t="s">
        <v>8232</v>
      </c>
      <c r="E1148" s="1" t="n">
        <v>244</v>
      </c>
      <c r="F1148" s="1" t="n">
        <v>57</v>
      </c>
      <c r="G1148" s="1" t="n">
        <v>1430.28</v>
      </c>
      <c r="H1148" s="4" t="n">
        <v>45981.6009367708</v>
      </c>
      <c r="I11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1147BT7171421411244571430.2845981.6009367708</v>
      </c>
      <c r="J1148" s="1" t="n">
        <f aca="false">COUNTIF(I:I, $I1148)</f>
        <v>1</v>
      </c>
      <c r="K1148" s="1" t="str">
        <f aca="false">IF(ISNA(VLOOKUP(Table4[product_id], tblProducts[], tblProducts[product_name],FALSE() )), "Invalid", "Valid")</f>
        <v>Valid</v>
      </c>
      <c r="L1148" s="5" t="str">
        <f aca="false">IF(ISNA(VLOOKUP(Table4[[#This Row],[warehouse_id]], tblwhouse[], tblwhouse[warehouse_name],FALSE() )), "Invalid", "Valid")</f>
        <v>Valid</v>
      </c>
    </row>
    <row r="1149" customFormat="false" ht="15" hidden="false" customHeight="true" outlineLevel="0" collapsed="false">
      <c r="A1149" s="1" t="n">
        <v>1148</v>
      </c>
      <c r="B1149" s="1" t="n">
        <v>1</v>
      </c>
      <c r="C1149" s="1" t="n">
        <v>2918</v>
      </c>
      <c r="D1149" s="1" t="s">
        <v>8233</v>
      </c>
      <c r="E1149" s="1" t="n">
        <v>302</v>
      </c>
      <c r="F1149" s="1" t="n">
        <v>61</v>
      </c>
      <c r="G1149" s="1" t="n">
        <v>52.45</v>
      </c>
      <c r="H1149" s="4" t="n">
        <v>46135.6009367708</v>
      </c>
      <c r="I11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1148BT379646129183026152.4546135.6009367708</v>
      </c>
      <c r="J1149" s="1" t="n">
        <f aca="false">COUNTIF(I:I, $I1149)</f>
        <v>1</v>
      </c>
      <c r="K1149" s="1" t="str">
        <f aca="false">IF(ISNA(VLOOKUP(Table4[product_id], tblProducts[], tblProducts[product_name],FALSE() )), "Invalid", "Valid")</f>
        <v>Valid</v>
      </c>
      <c r="L1149" s="5" t="str">
        <f aca="false">IF(ISNA(VLOOKUP(Table4[[#This Row],[warehouse_id]], tblwhouse[], tblwhouse[warehouse_name],FALSE() )), "Invalid", "Valid")</f>
        <v>Valid</v>
      </c>
    </row>
    <row r="1150" customFormat="false" ht="15" hidden="false" customHeight="true" outlineLevel="0" collapsed="false">
      <c r="A1150" s="1" t="n">
        <v>1149</v>
      </c>
      <c r="B1150" s="1" t="n">
        <v>3</v>
      </c>
      <c r="C1150" s="1" t="n">
        <v>2513</v>
      </c>
      <c r="D1150" s="1" t="s">
        <v>8234</v>
      </c>
      <c r="E1150" s="1" t="n">
        <v>61</v>
      </c>
      <c r="F1150" s="1" t="n">
        <v>60</v>
      </c>
      <c r="G1150" s="1" t="n">
        <v>899.37</v>
      </c>
      <c r="H1150" s="4" t="n">
        <v>46202.6009367708</v>
      </c>
      <c r="I11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1149BT378138325136160899.3746202.6009367708</v>
      </c>
      <c r="J1150" s="1" t="n">
        <f aca="false">COUNTIF(I:I, $I1150)</f>
        <v>1</v>
      </c>
      <c r="K1150" s="1" t="str">
        <f aca="false">IF(ISNA(VLOOKUP(Table4[product_id], tblProducts[], tblProducts[product_name],FALSE() )), "Invalid", "Valid")</f>
        <v>Valid</v>
      </c>
      <c r="L1150" s="5" t="str">
        <f aca="false">IF(ISNA(VLOOKUP(Table4[[#This Row],[warehouse_id]], tblwhouse[], tblwhouse[warehouse_name],FALSE() )), "Invalid", "Valid")</f>
        <v>Valid</v>
      </c>
    </row>
    <row r="1151" customFormat="false" ht="15" hidden="false" customHeight="true" outlineLevel="0" collapsed="false">
      <c r="A1151" s="1" t="n">
        <v>1150</v>
      </c>
      <c r="B1151" s="1" t="n">
        <v>1</v>
      </c>
      <c r="C1151" s="1" t="n">
        <v>2663</v>
      </c>
      <c r="D1151" s="1" t="s">
        <v>8235</v>
      </c>
      <c r="E1151" s="1" t="n">
        <v>18</v>
      </c>
      <c r="F1151" s="1" t="n">
        <v>52</v>
      </c>
      <c r="G1151" s="1" t="n">
        <v>431.96</v>
      </c>
      <c r="H1151" s="4" t="n">
        <v>46000.6009367708</v>
      </c>
      <c r="I11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1150BT421454126631852431.9646000.6009367708</v>
      </c>
      <c r="J1151" s="1" t="n">
        <f aca="false">COUNTIF(I:I, $I1151)</f>
        <v>1</v>
      </c>
      <c r="K1151" s="1" t="str">
        <f aca="false">IF(ISNA(VLOOKUP(Table4[product_id], tblProducts[], tblProducts[product_name],FALSE() )), "Invalid", "Valid")</f>
        <v>Valid</v>
      </c>
      <c r="L1151" s="5" t="str">
        <f aca="false">IF(ISNA(VLOOKUP(Table4[[#This Row],[warehouse_id]], tblwhouse[], tblwhouse[warehouse_name],FALSE() )), "Invalid", "Valid")</f>
        <v>Valid</v>
      </c>
    </row>
    <row r="1152" customFormat="false" ht="15" hidden="false" customHeight="true" outlineLevel="0" collapsed="false">
      <c r="A1152" s="1" t="n">
        <v>1151</v>
      </c>
      <c r="B1152" s="1" t="n">
        <v>3</v>
      </c>
      <c r="C1152" s="1" t="n">
        <v>1527</v>
      </c>
      <c r="D1152" s="1" t="s">
        <v>8236</v>
      </c>
      <c r="E1152" s="1" t="n">
        <v>289</v>
      </c>
      <c r="F1152" s="1" t="n">
        <v>26</v>
      </c>
      <c r="G1152" s="1" t="n">
        <v>166.21</v>
      </c>
      <c r="H1152" s="4" t="n">
        <v>45947.6009367708</v>
      </c>
      <c r="I11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1151BT1565203152728926166.2145947.6009367708</v>
      </c>
      <c r="J1152" s="1" t="n">
        <f aca="false">COUNTIF(I:I, $I1152)</f>
        <v>1</v>
      </c>
      <c r="K1152" s="1" t="str">
        <f aca="false">IF(ISNA(VLOOKUP(Table4[product_id], tblProducts[], tblProducts[product_name],FALSE() )), "Invalid", "Valid")</f>
        <v>Valid</v>
      </c>
      <c r="L1152" s="5" t="str">
        <f aca="false">IF(ISNA(VLOOKUP(Table4[[#This Row],[warehouse_id]], tblwhouse[], tblwhouse[warehouse_name],FALSE() )), "Invalid", "Valid")</f>
        <v>Valid</v>
      </c>
    </row>
    <row r="1153" customFormat="false" ht="15" hidden="false" customHeight="true" outlineLevel="0" collapsed="false">
      <c r="A1153" s="1" t="n">
        <v>1152</v>
      </c>
      <c r="B1153" s="1" t="n">
        <v>2</v>
      </c>
      <c r="C1153" s="1" t="n">
        <v>28</v>
      </c>
      <c r="D1153" s="1" t="s">
        <v>8237</v>
      </c>
      <c r="E1153" s="1" t="n">
        <v>104</v>
      </c>
      <c r="F1153" s="1" t="n">
        <v>31</v>
      </c>
      <c r="G1153" s="1" t="n">
        <v>1451.23</v>
      </c>
      <c r="H1153" s="4" t="n">
        <v>46059.6009367708</v>
      </c>
      <c r="I11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1152BT804751228104311451.2346059.6009367708</v>
      </c>
      <c r="J1153" s="1" t="n">
        <f aca="false">COUNTIF(I:I, $I1153)</f>
        <v>1</v>
      </c>
      <c r="K1153" s="1" t="str">
        <f aca="false">IF(ISNA(VLOOKUP(Table4[product_id], tblProducts[], tblProducts[product_name],FALSE() )), "Invalid", "Valid")</f>
        <v>Valid</v>
      </c>
      <c r="L1153" s="5" t="str">
        <f aca="false">IF(ISNA(VLOOKUP(Table4[[#This Row],[warehouse_id]], tblwhouse[], tblwhouse[warehouse_name],FALSE() )), "Invalid", "Valid")</f>
        <v>Valid</v>
      </c>
    </row>
    <row r="1154" customFormat="false" ht="15" hidden="false" customHeight="true" outlineLevel="0" collapsed="false">
      <c r="A1154" s="1" t="n">
        <v>1153</v>
      </c>
      <c r="B1154" s="1" t="n">
        <v>4</v>
      </c>
      <c r="C1154" s="1" t="n">
        <v>2666</v>
      </c>
      <c r="D1154" s="1" t="s">
        <v>8238</v>
      </c>
      <c r="E1154" s="1" t="n">
        <v>219</v>
      </c>
      <c r="F1154" s="1" t="n">
        <v>61</v>
      </c>
      <c r="G1154" s="1" t="n">
        <v>162.53</v>
      </c>
      <c r="H1154" s="4" t="n">
        <v>46147.6009367708</v>
      </c>
      <c r="I11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1153BT9107464266621961162.5346147.6009367708</v>
      </c>
      <c r="J1154" s="1" t="n">
        <f aca="false">COUNTIF(I:I, $I1154)</f>
        <v>1</v>
      </c>
      <c r="K1154" s="1" t="str">
        <f aca="false">IF(ISNA(VLOOKUP(Table4[product_id], tblProducts[], tblProducts[product_name],FALSE() )), "Invalid", "Valid")</f>
        <v>Valid</v>
      </c>
      <c r="L1154" s="5" t="str">
        <f aca="false">IF(ISNA(VLOOKUP(Table4[[#This Row],[warehouse_id]], tblwhouse[], tblwhouse[warehouse_name],FALSE() )), "Invalid", "Valid")</f>
        <v>Valid</v>
      </c>
    </row>
    <row r="1155" customFormat="false" ht="15" hidden="false" customHeight="true" outlineLevel="0" collapsed="false">
      <c r="A1155" s="1" t="n">
        <v>1154</v>
      </c>
      <c r="B1155" s="1" t="n">
        <v>1</v>
      </c>
      <c r="C1155" s="1" t="n">
        <v>406</v>
      </c>
      <c r="D1155" s="1" t="s">
        <v>8239</v>
      </c>
      <c r="E1155" s="1" t="n">
        <v>298</v>
      </c>
      <c r="F1155" s="1" t="n">
        <v>23</v>
      </c>
      <c r="G1155" s="1" t="n">
        <v>700.28</v>
      </c>
      <c r="H1155" s="4" t="n">
        <v>45997.6009367708</v>
      </c>
      <c r="I11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1154BT880526140629823700.2845997.6009367708</v>
      </c>
      <c r="J1155" s="1" t="n">
        <f aca="false">COUNTIF(I:I, $I1155)</f>
        <v>1</v>
      </c>
      <c r="K1155" s="1" t="str">
        <f aca="false">IF(ISNA(VLOOKUP(Table4[product_id], tblProducts[], tblProducts[product_name],FALSE() )), "Invalid", "Valid")</f>
        <v>Valid</v>
      </c>
      <c r="L1155" s="5" t="str">
        <f aca="false">IF(ISNA(VLOOKUP(Table4[[#This Row],[warehouse_id]], tblwhouse[], tblwhouse[warehouse_name],FALSE() )), "Invalid", "Valid")</f>
        <v>Valid</v>
      </c>
    </row>
    <row r="1156" customFormat="false" ht="15" hidden="false" customHeight="true" outlineLevel="0" collapsed="false">
      <c r="A1156" s="1" t="n">
        <v>1155</v>
      </c>
      <c r="B1156" s="1" t="n">
        <v>1</v>
      </c>
      <c r="C1156" s="1" t="n">
        <v>2594</v>
      </c>
      <c r="D1156" s="1" t="s">
        <v>8240</v>
      </c>
      <c r="E1156" s="1" t="n">
        <v>131</v>
      </c>
      <c r="F1156" s="1" t="n">
        <v>32</v>
      </c>
      <c r="G1156" s="1" t="n">
        <v>965.02</v>
      </c>
      <c r="H1156" s="4" t="n">
        <v>46089.6009367708</v>
      </c>
      <c r="I11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1155BT3125791259413132965.0246089.6009367708</v>
      </c>
      <c r="J1156" s="1" t="n">
        <f aca="false">COUNTIF(I:I, $I1156)</f>
        <v>1</v>
      </c>
      <c r="K1156" s="1" t="str">
        <f aca="false">IF(ISNA(VLOOKUP(Table4[product_id], tblProducts[], tblProducts[product_name],FALSE() )), "Invalid", "Valid")</f>
        <v>Valid</v>
      </c>
      <c r="L1156" s="5" t="str">
        <f aca="false">IF(ISNA(VLOOKUP(Table4[[#This Row],[warehouse_id]], tblwhouse[], tblwhouse[warehouse_name],FALSE() )), "Invalid", "Valid")</f>
        <v>Valid</v>
      </c>
    </row>
    <row r="1157" customFormat="false" ht="15" hidden="false" customHeight="true" outlineLevel="0" collapsed="false">
      <c r="A1157" s="1" t="n">
        <v>1156</v>
      </c>
      <c r="B1157" s="1" t="n">
        <v>2</v>
      </c>
      <c r="C1157" s="1" t="n">
        <v>1199</v>
      </c>
      <c r="D1157" s="1" t="s">
        <v>8241</v>
      </c>
      <c r="E1157" s="1" t="n">
        <v>344</v>
      </c>
      <c r="F1157" s="1" t="n">
        <v>57</v>
      </c>
      <c r="G1157" s="1" t="n">
        <v>423.64</v>
      </c>
      <c r="H1157" s="4" t="n">
        <v>46046.6009367708</v>
      </c>
      <c r="I11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1156BT6103622119934457423.6446046.6009367708</v>
      </c>
      <c r="J1157" s="1" t="n">
        <f aca="false">COUNTIF(I:I, $I1157)</f>
        <v>1</v>
      </c>
      <c r="K1157" s="1" t="str">
        <f aca="false">IF(ISNA(VLOOKUP(Table4[product_id], tblProducts[], tblProducts[product_name],FALSE() )), "Invalid", "Valid")</f>
        <v>Valid</v>
      </c>
      <c r="L1157" s="5" t="str">
        <f aca="false">IF(ISNA(VLOOKUP(Table4[[#This Row],[warehouse_id]], tblwhouse[], tblwhouse[warehouse_name],FALSE() )), "Invalid", "Valid")</f>
        <v>Valid</v>
      </c>
    </row>
    <row r="1158" customFormat="false" ht="15" hidden="false" customHeight="true" outlineLevel="0" collapsed="false">
      <c r="A1158" s="1" t="n">
        <v>1157</v>
      </c>
      <c r="B1158" s="1" t="n">
        <v>1</v>
      </c>
      <c r="C1158" s="1" t="n">
        <v>775</v>
      </c>
      <c r="D1158" s="1" t="s">
        <v>8242</v>
      </c>
      <c r="E1158" s="1" t="n">
        <v>350</v>
      </c>
      <c r="F1158" s="1" t="n">
        <v>66</v>
      </c>
      <c r="G1158" s="1" t="n">
        <v>194.03</v>
      </c>
      <c r="H1158" s="4" t="n">
        <v>46162.6009367708</v>
      </c>
      <c r="I11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1157BT253353177535066194.0346162.6009367708</v>
      </c>
      <c r="J1158" s="1" t="n">
        <f aca="false">COUNTIF(I:I, $I1158)</f>
        <v>1</v>
      </c>
      <c r="K1158" s="1" t="str">
        <f aca="false">IF(ISNA(VLOOKUP(Table4[product_id], tblProducts[], tblProducts[product_name],FALSE() )), "Invalid", "Valid")</f>
        <v>Valid</v>
      </c>
      <c r="L1158" s="5" t="str">
        <f aca="false">IF(ISNA(VLOOKUP(Table4[[#This Row],[warehouse_id]], tblwhouse[], tblwhouse[warehouse_name],FALSE() )), "Invalid", "Valid")</f>
        <v>Valid</v>
      </c>
    </row>
    <row r="1159" customFormat="false" ht="15" hidden="false" customHeight="true" outlineLevel="0" collapsed="false">
      <c r="A1159" s="1" t="n">
        <v>1158</v>
      </c>
      <c r="B1159" s="1" t="n">
        <v>3</v>
      </c>
      <c r="C1159" s="1" t="n">
        <v>2284</v>
      </c>
      <c r="D1159" s="1" t="s">
        <v>8243</v>
      </c>
      <c r="E1159" s="1" t="n">
        <v>298</v>
      </c>
      <c r="F1159" s="1" t="n">
        <v>75</v>
      </c>
      <c r="G1159" s="1" t="n">
        <v>1440.41</v>
      </c>
      <c r="H1159" s="4" t="n">
        <v>45888.6009367708</v>
      </c>
      <c r="I11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1158BT10014132284298751440.4145888.6009367708</v>
      </c>
      <c r="J1159" s="1" t="n">
        <f aca="false">COUNTIF(I:I, $I1159)</f>
        <v>1</v>
      </c>
      <c r="K1159" s="1" t="str">
        <f aca="false">IF(ISNA(VLOOKUP(Table4[product_id], tblProducts[], tblProducts[product_name],FALSE() )), "Invalid", "Valid")</f>
        <v>Valid</v>
      </c>
      <c r="L1159" s="5" t="str">
        <f aca="false">IF(ISNA(VLOOKUP(Table4[[#This Row],[warehouse_id]], tblwhouse[], tblwhouse[warehouse_name],FALSE() )), "Invalid", "Valid")</f>
        <v>Valid</v>
      </c>
    </row>
    <row r="1160" customFormat="false" ht="15" hidden="false" customHeight="true" outlineLevel="0" collapsed="false">
      <c r="A1160" s="1" t="n">
        <v>1159</v>
      </c>
      <c r="B1160" s="1" t="n">
        <v>2</v>
      </c>
      <c r="C1160" s="1" t="n">
        <v>546</v>
      </c>
      <c r="D1160" s="1" t="s">
        <v>8244</v>
      </c>
      <c r="E1160" s="1" t="n">
        <v>242</v>
      </c>
      <c r="F1160" s="1" t="n">
        <v>28</v>
      </c>
      <c r="G1160" s="1" t="n">
        <v>734.18</v>
      </c>
      <c r="H1160" s="4" t="n">
        <v>46064.6009367708</v>
      </c>
      <c r="I11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1159BT242937254624228734.1846064.6009367708</v>
      </c>
      <c r="J1160" s="1" t="n">
        <f aca="false">COUNTIF(I:I, $I1160)</f>
        <v>1</v>
      </c>
      <c r="K1160" s="1" t="str">
        <f aca="false">IF(ISNA(VLOOKUP(Table4[product_id], tblProducts[], tblProducts[product_name],FALSE() )), "Invalid", "Valid")</f>
        <v>Valid</v>
      </c>
      <c r="L1160" s="5" t="str">
        <f aca="false">IF(ISNA(VLOOKUP(Table4[[#This Row],[warehouse_id]], tblwhouse[], tblwhouse[warehouse_name],FALSE() )), "Invalid", "Valid")</f>
        <v>Valid</v>
      </c>
    </row>
    <row r="1161" customFormat="false" ht="15" hidden="false" customHeight="true" outlineLevel="0" collapsed="false">
      <c r="A1161" s="1" t="n">
        <v>1160</v>
      </c>
      <c r="B1161" s="1" t="n">
        <v>3</v>
      </c>
      <c r="C1161" s="1" t="n">
        <v>1651</v>
      </c>
      <c r="D1161" s="1" t="s">
        <v>8245</v>
      </c>
      <c r="E1161" s="1" t="n">
        <v>333</v>
      </c>
      <c r="F1161" s="1" t="n">
        <v>57</v>
      </c>
      <c r="G1161" s="1" t="n">
        <v>284.88</v>
      </c>
      <c r="H1161" s="4" t="n">
        <v>46129.6009367708</v>
      </c>
      <c r="I11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1160BT9553123165133357284.8846129.6009367708</v>
      </c>
      <c r="J1161" s="1" t="n">
        <f aca="false">COUNTIF(I:I, $I1161)</f>
        <v>1</v>
      </c>
      <c r="K1161" s="1" t="str">
        <f aca="false">IF(ISNA(VLOOKUP(Table4[product_id], tblProducts[], tblProducts[product_name],FALSE() )), "Invalid", "Valid")</f>
        <v>Valid</v>
      </c>
      <c r="L1161" s="5" t="str">
        <f aca="false">IF(ISNA(VLOOKUP(Table4[[#This Row],[warehouse_id]], tblwhouse[], tblwhouse[warehouse_name],FALSE() )), "Invalid", "Valid")</f>
        <v>Valid</v>
      </c>
    </row>
    <row r="1162" customFormat="false" ht="15" hidden="false" customHeight="true" outlineLevel="0" collapsed="false">
      <c r="A1162" s="1" t="n">
        <v>1161</v>
      </c>
      <c r="B1162" s="1" t="n">
        <v>4</v>
      </c>
      <c r="C1162" s="1" t="n">
        <v>2972</v>
      </c>
      <c r="D1162" s="1" t="s">
        <v>8246</v>
      </c>
      <c r="E1162" s="1" t="n">
        <v>388</v>
      </c>
      <c r="F1162" s="1" t="n">
        <v>74</v>
      </c>
      <c r="G1162" s="1" t="n">
        <v>1256.04</v>
      </c>
      <c r="H1162" s="4" t="n">
        <v>46071.6009367708</v>
      </c>
      <c r="I11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1161BT30073742972388741256.0446071.6009367708</v>
      </c>
      <c r="J1162" s="1" t="n">
        <f aca="false">COUNTIF(I:I, $I1162)</f>
        <v>1</v>
      </c>
      <c r="K1162" s="1" t="str">
        <f aca="false">IF(ISNA(VLOOKUP(Table4[product_id], tblProducts[], tblProducts[product_name],FALSE() )), "Invalid", "Valid")</f>
        <v>Valid</v>
      </c>
      <c r="L1162" s="5" t="str">
        <f aca="false">IF(ISNA(VLOOKUP(Table4[[#This Row],[warehouse_id]], tblwhouse[], tblwhouse[warehouse_name],FALSE() )), "Invalid", "Valid")</f>
        <v>Valid</v>
      </c>
    </row>
    <row r="1163" customFormat="false" ht="15" hidden="false" customHeight="true" outlineLevel="0" collapsed="false">
      <c r="A1163" s="1" t="n">
        <v>1162</v>
      </c>
      <c r="B1163" s="1" t="n">
        <v>4</v>
      </c>
      <c r="C1163" s="1" t="n">
        <v>2803</v>
      </c>
      <c r="D1163" s="1" t="s">
        <v>8247</v>
      </c>
      <c r="E1163" s="1" t="n">
        <v>484</v>
      </c>
      <c r="F1163" s="1" t="n">
        <v>73</v>
      </c>
      <c r="G1163" s="1" t="n">
        <v>163.04</v>
      </c>
      <c r="H1163" s="4" t="n">
        <v>45952.6009367708</v>
      </c>
      <c r="I11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1162BT8421284280348473163.0445952.6009367708</v>
      </c>
      <c r="J1163" s="1" t="n">
        <f aca="false">COUNTIF(I:I, $I1163)</f>
        <v>1</v>
      </c>
      <c r="K1163" s="1" t="str">
        <f aca="false">IF(ISNA(VLOOKUP(Table4[product_id], tblProducts[], tblProducts[product_name],FALSE() )), "Invalid", "Valid")</f>
        <v>Valid</v>
      </c>
      <c r="L1163" s="5" t="str">
        <f aca="false">IF(ISNA(VLOOKUP(Table4[[#This Row],[warehouse_id]], tblwhouse[], tblwhouse[warehouse_name],FALSE() )), "Invalid", "Valid")</f>
        <v>Valid</v>
      </c>
    </row>
    <row r="1164" customFormat="false" ht="15" hidden="false" customHeight="true" outlineLevel="0" collapsed="false">
      <c r="A1164" s="1" t="n">
        <v>1163</v>
      </c>
      <c r="B1164" s="1" t="n">
        <v>1</v>
      </c>
      <c r="C1164" s="1" t="n">
        <v>1220</v>
      </c>
      <c r="D1164" s="1" t="s">
        <v>8248</v>
      </c>
      <c r="E1164" s="1" t="n">
        <v>346</v>
      </c>
      <c r="F1164" s="1" t="n">
        <v>65</v>
      </c>
      <c r="G1164" s="1" t="n">
        <v>75.07</v>
      </c>
      <c r="H1164" s="4" t="n">
        <v>45982.6009367708</v>
      </c>
      <c r="I11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1163BT938410112203466575.0745982.6009367708</v>
      </c>
      <c r="J1164" s="1" t="n">
        <f aca="false">COUNTIF(I:I, $I1164)</f>
        <v>1</v>
      </c>
      <c r="K1164" s="1" t="str">
        <f aca="false">IF(ISNA(VLOOKUP(Table4[product_id], tblProducts[], tblProducts[product_name],FALSE() )), "Invalid", "Valid")</f>
        <v>Valid</v>
      </c>
      <c r="L1164" s="5" t="str">
        <f aca="false">IF(ISNA(VLOOKUP(Table4[[#This Row],[warehouse_id]], tblwhouse[], tblwhouse[warehouse_name],FALSE() )), "Invalid", "Valid")</f>
        <v>Valid</v>
      </c>
    </row>
    <row r="1165" customFormat="false" ht="15" hidden="false" customHeight="true" outlineLevel="0" collapsed="false">
      <c r="A1165" s="1" t="n">
        <v>1164</v>
      </c>
      <c r="B1165" s="1" t="n">
        <v>3</v>
      </c>
      <c r="C1165" s="1" t="n">
        <v>64</v>
      </c>
      <c r="D1165" s="1" t="s">
        <v>8249</v>
      </c>
      <c r="E1165" s="1" t="n">
        <v>117</v>
      </c>
      <c r="F1165" s="1" t="n">
        <v>21</v>
      </c>
      <c r="G1165" s="1" t="n">
        <v>34.01</v>
      </c>
      <c r="H1165" s="4" t="n">
        <v>46043.6009367708</v>
      </c>
      <c r="I11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1164BT3852893641172134.0146043.6009367708</v>
      </c>
      <c r="J1165" s="1" t="n">
        <f aca="false">COUNTIF(I:I, $I1165)</f>
        <v>1</v>
      </c>
      <c r="K1165" s="1" t="str">
        <f aca="false">IF(ISNA(VLOOKUP(Table4[product_id], tblProducts[], tblProducts[product_name],FALSE() )), "Invalid", "Valid")</f>
        <v>Valid</v>
      </c>
      <c r="L1165" s="5" t="str">
        <f aca="false">IF(ISNA(VLOOKUP(Table4[[#This Row],[warehouse_id]], tblwhouse[], tblwhouse[warehouse_name],FALSE() )), "Invalid", "Valid")</f>
        <v>Valid</v>
      </c>
    </row>
    <row r="1166" customFormat="false" ht="15" hidden="false" customHeight="true" outlineLevel="0" collapsed="false">
      <c r="A1166" s="1" t="n">
        <v>1165</v>
      </c>
      <c r="B1166" s="1" t="n">
        <v>3</v>
      </c>
      <c r="C1166" s="1" t="n">
        <v>1972</v>
      </c>
      <c r="D1166" s="1" t="s">
        <v>8250</v>
      </c>
      <c r="E1166" s="1" t="n">
        <v>308</v>
      </c>
      <c r="F1166" s="1" t="n">
        <v>46</v>
      </c>
      <c r="G1166" s="1" t="n">
        <v>1357.15</v>
      </c>
      <c r="H1166" s="4" t="n">
        <v>46205.6009367708</v>
      </c>
      <c r="I11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1165BT47531131972308461357.1546205.6009367708</v>
      </c>
      <c r="J1166" s="1" t="n">
        <f aca="false">COUNTIF(I:I, $I1166)</f>
        <v>1</v>
      </c>
      <c r="K1166" s="1" t="str">
        <f aca="false">IF(ISNA(VLOOKUP(Table4[product_id], tblProducts[], tblProducts[product_name],FALSE() )), "Invalid", "Valid")</f>
        <v>Valid</v>
      </c>
      <c r="L1166" s="5" t="str">
        <f aca="false">IF(ISNA(VLOOKUP(Table4[[#This Row],[warehouse_id]], tblwhouse[], tblwhouse[warehouse_name],FALSE() )), "Invalid", "Valid")</f>
        <v>Valid</v>
      </c>
    </row>
    <row r="1167" customFormat="false" ht="15" hidden="false" customHeight="true" outlineLevel="0" collapsed="false">
      <c r="A1167" s="1" t="n">
        <v>1166</v>
      </c>
      <c r="B1167" s="1" t="n">
        <v>3</v>
      </c>
      <c r="C1167" s="1" t="n">
        <v>1308</v>
      </c>
      <c r="D1167" s="1" t="s">
        <v>8251</v>
      </c>
      <c r="E1167" s="1" t="n">
        <v>117</v>
      </c>
      <c r="F1167" s="1" t="n">
        <v>72</v>
      </c>
      <c r="G1167" s="1" t="n">
        <v>247.92</v>
      </c>
      <c r="H1167" s="4" t="n">
        <v>46103.6009367708</v>
      </c>
      <c r="I11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1166BT2270813130811772247.9246103.6009367708</v>
      </c>
      <c r="J1167" s="1" t="n">
        <f aca="false">COUNTIF(I:I, $I1167)</f>
        <v>1</v>
      </c>
      <c r="K1167" s="1" t="str">
        <f aca="false">IF(ISNA(VLOOKUP(Table4[product_id], tblProducts[], tblProducts[product_name],FALSE() )), "Invalid", "Valid")</f>
        <v>Valid</v>
      </c>
      <c r="L1167" s="5" t="str">
        <f aca="false">IF(ISNA(VLOOKUP(Table4[[#This Row],[warehouse_id]], tblwhouse[], tblwhouse[warehouse_name],FALSE() )), "Invalid", "Valid")</f>
        <v>Valid</v>
      </c>
    </row>
    <row r="1168" customFormat="false" ht="15" hidden="false" customHeight="true" outlineLevel="0" collapsed="false">
      <c r="A1168" s="1" t="n">
        <v>1167</v>
      </c>
      <c r="B1168" s="1" t="n">
        <v>3</v>
      </c>
      <c r="C1168" s="1" t="n">
        <v>1914</v>
      </c>
      <c r="D1168" s="1" t="s">
        <v>8252</v>
      </c>
      <c r="E1168" s="1" t="n">
        <v>0</v>
      </c>
      <c r="F1168" s="1" t="n">
        <v>69</v>
      </c>
      <c r="G1168" s="1" t="n">
        <v>449.42</v>
      </c>
      <c r="H1168" s="4" t="n">
        <v>46190.6009367708</v>
      </c>
      <c r="I11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1167BT93502531914069449.4246190.6009367708</v>
      </c>
      <c r="J1168" s="1" t="n">
        <f aca="false">COUNTIF(I:I, $I1168)</f>
        <v>1</v>
      </c>
      <c r="K1168" s="1" t="str">
        <f aca="false">IF(ISNA(VLOOKUP(Table4[product_id], tblProducts[], tblProducts[product_name],FALSE() )), "Invalid", "Valid")</f>
        <v>Valid</v>
      </c>
      <c r="L1168" s="5" t="str">
        <f aca="false">IF(ISNA(VLOOKUP(Table4[[#This Row],[warehouse_id]], tblwhouse[], tblwhouse[warehouse_name],FALSE() )), "Invalid", "Valid")</f>
        <v>Valid</v>
      </c>
    </row>
    <row r="1169" customFormat="false" ht="15" hidden="false" customHeight="true" outlineLevel="0" collapsed="false">
      <c r="A1169" s="1" t="n">
        <v>1168</v>
      </c>
      <c r="B1169" s="1" t="n">
        <v>4</v>
      </c>
      <c r="C1169" s="1" t="n">
        <v>2900</v>
      </c>
      <c r="D1169" s="1" t="s">
        <v>8253</v>
      </c>
      <c r="E1169" s="1" t="n">
        <v>278</v>
      </c>
      <c r="F1169" s="1" t="n">
        <v>50</v>
      </c>
      <c r="G1169" s="1" t="n">
        <v>32.5</v>
      </c>
      <c r="H1169" s="4" t="n">
        <v>46138.6009367708</v>
      </c>
      <c r="I11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1168BT215394429002785032.546138.6009367708</v>
      </c>
      <c r="J1169" s="1" t="n">
        <f aca="false">COUNTIF(I:I, $I1169)</f>
        <v>1</v>
      </c>
      <c r="K1169" s="1" t="str">
        <f aca="false">IF(ISNA(VLOOKUP(Table4[product_id], tblProducts[], tblProducts[product_name],FALSE() )), "Invalid", "Valid")</f>
        <v>Valid</v>
      </c>
      <c r="L1169" s="5" t="str">
        <f aca="false">IF(ISNA(VLOOKUP(Table4[[#This Row],[warehouse_id]], tblwhouse[], tblwhouse[warehouse_name],FALSE() )), "Invalid", "Valid")</f>
        <v>Valid</v>
      </c>
    </row>
    <row r="1170" customFormat="false" ht="15" hidden="false" customHeight="true" outlineLevel="0" collapsed="false">
      <c r="A1170" s="1" t="n">
        <v>1169</v>
      </c>
      <c r="B1170" s="1" t="n">
        <v>4</v>
      </c>
      <c r="C1170" s="1" t="n">
        <v>1400</v>
      </c>
      <c r="D1170" s="1" t="s">
        <v>8254</v>
      </c>
      <c r="E1170" s="1" t="n">
        <v>151</v>
      </c>
      <c r="F1170" s="1" t="n">
        <v>80</v>
      </c>
      <c r="G1170" s="1" t="n">
        <v>81.84</v>
      </c>
      <c r="H1170" s="4" t="n">
        <v>45972.6009367708</v>
      </c>
      <c r="I11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1169BT732529414001518081.8445972.6009367708</v>
      </c>
      <c r="J1170" s="1" t="n">
        <f aca="false">COUNTIF(I:I, $I1170)</f>
        <v>1</v>
      </c>
      <c r="K1170" s="1" t="str">
        <f aca="false">IF(ISNA(VLOOKUP(Table4[product_id], tblProducts[], tblProducts[product_name],FALSE() )), "Invalid", "Valid")</f>
        <v>Valid</v>
      </c>
      <c r="L1170" s="5" t="str">
        <f aca="false">IF(ISNA(VLOOKUP(Table4[[#This Row],[warehouse_id]], tblwhouse[], tblwhouse[warehouse_name],FALSE() )), "Invalid", "Valid")</f>
        <v>Valid</v>
      </c>
    </row>
    <row r="1171" customFormat="false" ht="15" hidden="false" customHeight="true" outlineLevel="0" collapsed="false">
      <c r="A1171" s="1" t="n">
        <v>1170</v>
      </c>
      <c r="B1171" s="1" t="n">
        <v>2</v>
      </c>
      <c r="C1171" s="1" t="n">
        <v>672</v>
      </c>
      <c r="D1171" s="1" t="s">
        <v>8255</v>
      </c>
      <c r="E1171" s="1" t="n">
        <v>363</v>
      </c>
      <c r="F1171" s="1" t="n">
        <v>74</v>
      </c>
      <c r="G1171" s="1" t="n">
        <v>682.61</v>
      </c>
      <c r="H1171" s="4" t="n">
        <v>46081.6009367708</v>
      </c>
      <c r="I11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1170BT355869267236374682.6146081.6009367708</v>
      </c>
      <c r="J1171" s="1" t="n">
        <f aca="false">COUNTIF(I:I, $I1171)</f>
        <v>1</v>
      </c>
      <c r="K1171" s="1" t="str">
        <f aca="false">IF(ISNA(VLOOKUP(Table4[product_id], tblProducts[], tblProducts[product_name],FALSE() )), "Invalid", "Valid")</f>
        <v>Valid</v>
      </c>
      <c r="L1171" s="5" t="str">
        <f aca="false">IF(ISNA(VLOOKUP(Table4[[#This Row],[warehouse_id]], tblwhouse[], tblwhouse[warehouse_name],FALSE() )), "Invalid", "Valid")</f>
        <v>Valid</v>
      </c>
    </row>
    <row r="1172" customFormat="false" ht="15" hidden="false" customHeight="true" outlineLevel="0" collapsed="false">
      <c r="A1172" s="1" t="n">
        <v>1171</v>
      </c>
      <c r="B1172" s="1" t="n">
        <v>3</v>
      </c>
      <c r="C1172" s="1" t="n">
        <v>199</v>
      </c>
      <c r="D1172" s="1" t="s">
        <v>8256</v>
      </c>
      <c r="E1172" s="1" t="n">
        <v>301</v>
      </c>
      <c r="F1172" s="1" t="n">
        <v>35</v>
      </c>
      <c r="G1172" s="1" t="n">
        <v>989.81</v>
      </c>
      <c r="H1172" s="4" t="n">
        <v>46102.6009367824</v>
      </c>
      <c r="I11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1171BT706783319930135989.8146102.6009367824</v>
      </c>
      <c r="J1172" s="1" t="n">
        <f aca="false">COUNTIF(I:I, $I1172)</f>
        <v>1</v>
      </c>
      <c r="K1172" s="1" t="str">
        <f aca="false">IF(ISNA(VLOOKUP(Table4[product_id], tblProducts[], tblProducts[product_name],FALSE() )), "Invalid", "Valid")</f>
        <v>Valid</v>
      </c>
      <c r="L1172" s="5" t="str">
        <f aca="false">IF(ISNA(VLOOKUP(Table4[[#This Row],[warehouse_id]], tblwhouse[], tblwhouse[warehouse_name],FALSE() )), "Invalid", "Valid")</f>
        <v>Valid</v>
      </c>
    </row>
    <row r="1173" customFormat="false" ht="15" hidden="false" customHeight="true" outlineLevel="0" collapsed="false">
      <c r="A1173" s="1" t="n">
        <v>1172</v>
      </c>
      <c r="B1173" s="1" t="n">
        <v>2</v>
      </c>
      <c r="C1173" s="1" t="n">
        <v>2945</v>
      </c>
      <c r="D1173" s="1" t="s">
        <v>8257</v>
      </c>
      <c r="E1173" s="1" t="n">
        <v>347</v>
      </c>
      <c r="F1173" s="1" t="n">
        <v>21</v>
      </c>
      <c r="G1173" s="1" t="n">
        <v>231.15</v>
      </c>
      <c r="H1173" s="4" t="n">
        <v>46061.6009367824</v>
      </c>
      <c r="I11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1172BT4903792294534721231.1546061.6009367824</v>
      </c>
      <c r="J1173" s="1" t="n">
        <f aca="false">COUNTIF(I:I, $I1173)</f>
        <v>1</v>
      </c>
      <c r="K1173" s="1" t="str">
        <f aca="false">IF(ISNA(VLOOKUP(Table4[product_id], tblProducts[], tblProducts[product_name],FALSE() )), "Invalid", "Valid")</f>
        <v>Valid</v>
      </c>
      <c r="L1173" s="5" t="str">
        <f aca="false">IF(ISNA(VLOOKUP(Table4[[#This Row],[warehouse_id]], tblwhouse[], tblwhouse[warehouse_name],FALSE() )), "Invalid", "Valid")</f>
        <v>Valid</v>
      </c>
    </row>
    <row r="1174" customFormat="false" ht="15" hidden="false" customHeight="true" outlineLevel="0" collapsed="false">
      <c r="A1174" s="1" t="n">
        <v>1173</v>
      </c>
      <c r="B1174" s="1" t="n">
        <v>2</v>
      </c>
      <c r="C1174" s="1" t="n">
        <v>1540</v>
      </c>
      <c r="D1174" s="1" t="s">
        <v>8258</v>
      </c>
      <c r="E1174" s="1" t="n">
        <v>431</v>
      </c>
      <c r="F1174" s="1" t="n">
        <v>60</v>
      </c>
      <c r="G1174" s="1" t="n">
        <v>1227.55</v>
      </c>
      <c r="H1174" s="4" t="n">
        <v>46190.6009367824</v>
      </c>
      <c r="I11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1173BT13590221540431601227.5546190.6009367824</v>
      </c>
      <c r="J1174" s="1" t="n">
        <f aca="false">COUNTIF(I:I, $I1174)</f>
        <v>1</v>
      </c>
      <c r="K1174" s="1" t="str">
        <f aca="false">IF(ISNA(VLOOKUP(Table4[product_id], tblProducts[], tblProducts[product_name],FALSE() )), "Invalid", "Valid")</f>
        <v>Valid</v>
      </c>
      <c r="L1174" s="5" t="str">
        <f aca="false">IF(ISNA(VLOOKUP(Table4[[#This Row],[warehouse_id]], tblwhouse[], tblwhouse[warehouse_name],FALSE() )), "Invalid", "Valid")</f>
        <v>Valid</v>
      </c>
    </row>
    <row r="1175" customFormat="false" ht="15" hidden="false" customHeight="true" outlineLevel="0" collapsed="false">
      <c r="A1175" s="1" t="n">
        <v>1174</v>
      </c>
      <c r="B1175" s="1" t="n">
        <v>3</v>
      </c>
      <c r="C1175" s="1" t="n">
        <v>2628</v>
      </c>
      <c r="D1175" s="1" t="s">
        <v>8259</v>
      </c>
      <c r="E1175" s="1" t="n">
        <v>243</v>
      </c>
      <c r="F1175" s="1" t="n">
        <v>50</v>
      </c>
      <c r="G1175" s="1" t="n">
        <v>813.15</v>
      </c>
      <c r="H1175" s="4" t="n">
        <v>46196.6009367824</v>
      </c>
      <c r="I11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1174BT4218673262824350813.1546196.6009367824</v>
      </c>
      <c r="J1175" s="1" t="n">
        <f aca="false">COUNTIF(I:I, $I1175)</f>
        <v>1</v>
      </c>
      <c r="K1175" s="1" t="str">
        <f aca="false">IF(ISNA(VLOOKUP(Table4[product_id], tblProducts[], tblProducts[product_name],FALSE() )), "Invalid", "Valid")</f>
        <v>Valid</v>
      </c>
      <c r="L1175" s="5" t="str">
        <f aca="false">IF(ISNA(VLOOKUP(Table4[[#This Row],[warehouse_id]], tblwhouse[], tblwhouse[warehouse_name],FALSE() )), "Invalid", "Valid")</f>
        <v>Valid</v>
      </c>
    </row>
    <row r="1176" customFormat="false" ht="15" hidden="false" customHeight="true" outlineLevel="0" collapsed="false">
      <c r="A1176" s="1" t="n">
        <v>1175</v>
      </c>
      <c r="B1176" s="1" t="n">
        <v>4</v>
      </c>
      <c r="C1176" s="1" t="n">
        <v>473</v>
      </c>
      <c r="D1176" s="1" t="s">
        <v>8260</v>
      </c>
      <c r="E1176" s="1" t="n">
        <v>141</v>
      </c>
      <c r="F1176" s="1" t="n">
        <v>38</v>
      </c>
      <c r="G1176" s="1" t="n">
        <v>185.81</v>
      </c>
      <c r="H1176" s="4" t="n">
        <v>46210.6009367824</v>
      </c>
      <c r="I11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1175BT979438447314138185.8146210.6009367824</v>
      </c>
      <c r="J1176" s="1" t="n">
        <f aca="false">COUNTIF(I:I, $I1176)</f>
        <v>1</v>
      </c>
      <c r="K1176" s="1" t="str">
        <f aca="false">IF(ISNA(VLOOKUP(Table4[product_id], tblProducts[], tblProducts[product_name],FALSE() )), "Invalid", "Valid")</f>
        <v>Valid</v>
      </c>
      <c r="L1176" s="5" t="str">
        <f aca="false">IF(ISNA(VLOOKUP(Table4[[#This Row],[warehouse_id]], tblwhouse[], tblwhouse[warehouse_name],FALSE() )), "Invalid", "Valid")</f>
        <v>Valid</v>
      </c>
    </row>
    <row r="1177" customFormat="false" ht="15" hidden="false" customHeight="true" outlineLevel="0" collapsed="false">
      <c r="A1177" s="1" t="n">
        <v>1176</v>
      </c>
      <c r="B1177" s="1" t="n">
        <v>2</v>
      </c>
      <c r="C1177" s="1" t="n">
        <v>2169</v>
      </c>
      <c r="D1177" s="1" t="s">
        <v>8261</v>
      </c>
      <c r="E1177" s="1" t="n">
        <v>374</v>
      </c>
      <c r="F1177" s="1" t="n">
        <v>35</v>
      </c>
      <c r="G1177" s="1" t="n">
        <v>414.22</v>
      </c>
      <c r="H1177" s="4" t="n">
        <v>46065.6009367824</v>
      </c>
      <c r="I11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1176BT8028302216937435414.2246065.6009367824</v>
      </c>
      <c r="J1177" s="1" t="n">
        <f aca="false">COUNTIF(I:I, $I1177)</f>
        <v>1</v>
      </c>
      <c r="K1177" s="1" t="str">
        <f aca="false">IF(ISNA(VLOOKUP(Table4[product_id], tblProducts[], tblProducts[product_name],FALSE() )), "Invalid", "Valid")</f>
        <v>Valid</v>
      </c>
      <c r="L1177" s="5" t="str">
        <f aca="false">IF(ISNA(VLOOKUP(Table4[[#This Row],[warehouse_id]], tblwhouse[], tblwhouse[warehouse_name],FALSE() )), "Invalid", "Valid")</f>
        <v>Valid</v>
      </c>
    </row>
    <row r="1178" customFormat="false" ht="15" hidden="false" customHeight="true" outlineLevel="0" collapsed="false">
      <c r="A1178" s="1" t="n">
        <v>1177</v>
      </c>
      <c r="B1178" s="1" t="n">
        <v>2</v>
      </c>
      <c r="C1178" s="1" t="n">
        <v>1395</v>
      </c>
      <c r="D1178" s="1" t="s">
        <v>8262</v>
      </c>
      <c r="E1178" s="1" t="n">
        <v>444</v>
      </c>
      <c r="F1178" s="1" t="n">
        <v>38</v>
      </c>
      <c r="G1178" s="1" t="n">
        <v>809.82</v>
      </c>
      <c r="H1178" s="4" t="n">
        <v>45874.6009367824</v>
      </c>
      <c r="I11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1177BT6312802139544438809.8245874.6009367824</v>
      </c>
      <c r="J1178" s="1" t="n">
        <f aca="false">COUNTIF(I:I, $I1178)</f>
        <v>1</v>
      </c>
      <c r="K1178" s="1" t="str">
        <f aca="false">IF(ISNA(VLOOKUP(Table4[product_id], tblProducts[], tblProducts[product_name],FALSE() )), "Invalid", "Valid")</f>
        <v>Valid</v>
      </c>
      <c r="L1178" s="5" t="str">
        <f aca="false">IF(ISNA(VLOOKUP(Table4[[#This Row],[warehouse_id]], tblwhouse[], tblwhouse[warehouse_name],FALSE() )), "Invalid", "Valid")</f>
        <v>Valid</v>
      </c>
    </row>
    <row r="1179" customFormat="false" ht="15" hidden="false" customHeight="true" outlineLevel="0" collapsed="false">
      <c r="A1179" s="1" t="n">
        <v>1178</v>
      </c>
      <c r="B1179" s="1" t="n">
        <v>2</v>
      </c>
      <c r="C1179" s="1" t="n">
        <v>558</v>
      </c>
      <c r="D1179" s="1" t="s">
        <v>8263</v>
      </c>
      <c r="E1179" s="1" t="n">
        <v>101</v>
      </c>
      <c r="F1179" s="1" t="n">
        <v>56</v>
      </c>
      <c r="G1179" s="1" t="n">
        <v>1323.61</v>
      </c>
      <c r="H1179" s="4" t="n">
        <v>46022.6009367824</v>
      </c>
      <c r="I11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1178BT1526892558101561323.6146022.6009367824</v>
      </c>
      <c r="J1179" s="1" t="n">
        <f aca="false">COUNTIF(I:I, $I1179)</f>
        <v>1</v>
      </c>
      <c r="K1179" s="1" t="str">
        <f aca="false">IF(ISNA(VLOOKUP(Table4[product_id], tblProducts[], tblProducts[product_name],FALSE() )), "Invalid", "Valid")</f>
        <v>Valid</v>
      </c>
      <c r="L1179" s="5" t="str">
        <f aca="false">IF(ISNA(VLOOKUP(Table4[[#This Row],[warehouse_id]], tblwhouse[], tblwhouse[warehouse_name],FALSE() )), "Invalid", "Valid")</f>
        <v>Valid</v>
      </c>
    </row>
    <row r="1180" customFormat="false" ht="15" hidden="false" customHeight="true" outlineLevel="0" collapsed="false">
      <c r="A1180" s="1" t="n">
        <v>1179</v>
      </c>
      <c r="B1180" s="1" t="n">
        <v>4</v>
      </c>
      <c r="C1180" s="1" t="n">
        <v>1601</v>
      </c>
      <c r="D1180" s="1" t="s">
        <v>8264</v>
      </c>
      <c r="E1180" s="1" t="n">
        <v>104</v>
      </c>
      <c r="F1180" s="1" t="n">
        <v>45</v>
      </c>
      <c r="G1180" s="1" t="n">
        <v>183.32</v>
      </c>
      <c r="H1180" s="4" t="n">
        <v>45977.6009367824</v>
      </c>
      <c r="I11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1179BT6285854160110445183.3245977.6009367824</v>
      </c>
      <c r="J1180" s="1" t="n">
        <f aca="false">COUNTIF(I:I, $I1180)</f>
        <v>1</v>
      </c>
      <c r="K1180" s="1" t="str">
        <f aca="false">IF(ISNA(VLOOKUP(Table4[product_id], tblProducts[], tblProducts[product_name],FALSE() )), "Invalid", "Valid")</f>
        <v>Valid</v>
      </c>
      <c r="L1180" s="5" t="str">
        <f aca="false">IF(ISNA(VLOOKUP(Table4[[#This Row],[warehouse_id]], tblwhouse[], tblwhouse[warehouse_name],FALSE() )), "Invalid", "Valid")</f>
        <v>Valid</v>
      </c>
    </row>
    <row r="1181" customFormat="false" ht="15" hidden="false" customHeight="true" outlineLevel="0" collapsed="false">
      <c r="A1181" s="1" t="n">
        <v>1180</v>
      </c>
      <c r="B1181" s="1" t="n">
        <v>4</v>
      </c>
      <c r="C1181" s="1" t="n">
        <v>2651</v>
      </c>
      <c r="D1181" s="1" t="s">
        <v>8265</v>
      </c>
      <c r="E1181" s="1" t="n">
        <v>380</v>
      </c>
      <c r="F1181" s="1" t="n">
        <v>59</v>
      </c>
      <c r="G1181" s="1" t="n">
        <v>1386.45</v>
      </c>
      <c r="H1181" s="4" t="n">
        <v>45992.6009367824</v>
      </c>
      <c r="I11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1180BT24964642651380591386.4545992.6009367824</v>
      </c>
      <c r="J1181" s="1" t="n">
        <f aca="false">COUNTIF(I:I, $I1181)</f>
        <v>1</v>
      </c>
      <c r="K1181" s="1" t="str">
        <f aca="false">IF(ISNA(VLOOKUP(Table4[product_id], tblProducts[], tblProducts[product_name],FALSE() )), "Invalid", "Valid")</f>
        <v>Valid</v>
      </c>
      <c r="L1181" s="5" t="str">
        <f aca="false">IF(ISNA(VLOOKUP(Table4[[#This Row],[warehouse_id]], tblwhouse[], tblwhouse[warehouse_name],FALSE() )), "Invalid", "Valid")</f>
        <v>Valid</v>
      </c>
    </row>
    <row r="1182" customFormat="false" ht="15" hidden="false" customHeight="true" outlineLevel="0" collapsed="false">
      <c r="A1182" s="1" t="n">
        <v>1181</v>
      </c>
      <c r="B1182" s="1" t="n">
        <v>1</v>
      </c>
      <c r="C1182" s="1" t="n">
        <v>671</v>
      </c>
      <c r="D1182" s="1" t="s">
        <v>8266</v>
      </c>
      <c r="E1182" s="1" t="n">
        <v>184</v>
      </c>
      <c r="F1182" s="1" t="n">
        <v>38</v>
      </c>
      <c r="G1182" s="1" t="n">
        <v>1001.45</v>
      </c>
      <c r="H1182" s="4" t="n">
        <v>46216.6009367824</v>
      </c>
      <c r="I11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1181BT6545771671184381001.4546216.6009367824</v>
      </c>
      <c r="J1182" s="1" t="n">
        <f aca="false">COUNTIF(I:I, $I1182)</f>
        <v>1</v>
      </c>
      <c r="K1182" s="1" t="str">
        <f aca="false">IF(ISNA(VLOOKUP(Table4[product_id], tblProducts[], tblProducts[product_name],FALSE() )), "Invalid", "Valid")</f>
        <v>Valid</v>
      </c>
      <c r="L1182" s="5" t="str">
        <f aca="false">IF(ISNA(VLOOKUP(Table4[[#This Row],[warehouse_id]], tblwhouse[], tblwhouse[warehouse_name],FALSE() )), "Invalid", "Valid")</f>
        <v>Valid</v>
      </c>
    </row>
    <row r="1183" customFormat="false" ht="15" hidden="false" customHeight="true" outlineLevel="0" collapsed="false">
      <c r="A1183" s="1" t="n">
        <v>1182</v>
      </c>
      <c r="B1183" s="1" t="n">
        <v>2</v>
      </c>
      <c r="C1183" s="1" t="n">
        <v>1281</v>
      </c>
      <c r="D1183" s="1" t="s">
        <v>8267</v>
      </c>
      <c r="E1183" s="1" t="n">
        <v>406</v>
      </c>
      <c r="F1183" s="1" t="n">
        <v>77</v>
      </c>
      <c r="G1183" s="1" t="n">
        <v>1351.5</v>
      </c>
      <c r="H1183" s="4" t="n">
        <v>46057.6009367824</v>
      </c>
      <c r="I11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1182BT55208021281406771351.546057.6009367824</v>
      </c>
      <c r="J1183" s="1" t="n">
        <f aca="false">COUNTIF(I:I, $I1183)</f>
        <v>1</v>
      </c>
      <c r="K1183" s="1" t="str">
        <f aca="false">IF(ISNA(VLOOKUP(Table4[product_id], tblProducts[], tblProducts[product_name],FALSE() )), "Invalid", "Valid")</f>
        <v>Valid</v>
      </c>
      <c r="L1183" s="5" t="str">
        <f aca="false">IF(ISNA(VLOOKUP(Table4[[#This Row],[warehouse_id]], tblwhouse[], tblwhouse[warehouse_name],FALSE() )), "Invalid", "Valid")</f>
        <v>Valid</v>
      </c>
    </row>
    <row r="1184" customFormat="false" ht="15" hidden="false" customHeight="true" outlineLevel="0" collapsed="false">
      <c r="A1184" s="1" t="n">
        <v>1183</v>
      </c>
      <c r="B1184" s="1" t="n">
        <v>2</v>
      </c>
      <c r="C1184" s="1" t="n">
        <v>635</v>
      </c>
      <c r="D1184" s="1" t="s">
        <v>8268</v>
      </c>
      <c r="E1184" s="1" t="n">
        <v>318</v>
      </c>
      <c r="F1184" s="1" t="n">
        <v>64</v>
      </c>
      <c r="G1184" s="1" t="n">
        <v>406.58</v>
      </c>
      <c r="H1184" s="4" t="n">
        <v>45960.6009367824</v>
      </c>
      <c r="I11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1183BT626794263531864406.5845960.6009367824</v>
      </c>
      <c r="J1184" s="1" t="n">
        <f aca="false">COUNTIF(I:I, $I1184)</f>
        <v>1</v>
      </c>
      <c r="K1184" s="1" t="str">
        <f aca="false">IF(ISNA(VLOOKUP(Table4[product_id], tblProducts[], tblProducts[product_name],FALSE() )), "Invalid", "Valid")</f>
        <v>Valid</v>
      </c>
      <c r="L1184" s="5" t="str">
        <f aca="false">IF(ISNA(VLOOKUP(Table4[[#This Row],[warehouse_id]], tblwhouse[], tblwhouse[warehouse_name],FALSE() )), "Invalid", "Valid")</f>
        <v>Valid</v>
      </c>
    </row>
    <row r="1185" customFormat="false" ht="15" hidden="false" customHeight="true" outlineLevel="0" collapsed="false">
      <c r="A1185" s="1" t="n">
        <v>1184</v>
      </c>
      <c r="B1185" s="1" t="n">
        <v>2</v>
      </c>
      <c r="C1185" s="1" t="n">
        <v>1674</v>
      </c>
      <c r="D1185" s="1" t="s">
        <v>8269</v>
      </c>
      <c r="E1185" s="1" t="n">
        <v>266</v>
      </c>
      <c r="F1185" s="1" t="n">
        <v>25</v>
      </c>
      <c r="G1185" s="1" t="n">
        <v>1477.86</v>
      </c>
      <c r="H1185" s="4" t="n">
        <v>46189.6009367824</v>
      </c>
      <c r="I11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1184BT85012521674266251477.8646189.6009367824</v>
      </c>
      <c r="J1185" s="1" t="n">
        <f aca="false">COUNTIF(I:I, $I1185)</f>
        <v>1</v>
      </c>
      <c r="K1185" s="1" t="str">
        <f aca="false">IF(ISNA(VLOOKUP(Table4[product_id], tblProducts[], tblProducts[product_name],FALSE() )), "Invalid", "Valid")</f>
        <v>Valid</v>
      </c>
      <c r="L1185" s="5" t="str">
        <f aca="false">IF(ISNA(VLOOKUP(Table4[[#This Row],[warehouse_id]], tblwhouse[], tblwhouse[warehouse_name],FALSE() )), "Invalid", "Valid")</f>
        <v>Valid</v>
      </c>
    </row>
    <row r="1186" customFormat="false" ht="15" hidden="false" customHeight="true" outlineLevel="0" collapsed="false">
      <c r="A1186" s="1" t="n">
        <v>1185</v>
      </c>
      <c r="B1186" s="1" t="n">
        <v>2</v>
      </c>
      <c r="C1186" s="1" t="n">
        <v>456</v>
      </c>
      <c r="D1186" s="1" t="s">
        <v>8270</v>
      </c>
      <c r="E1186" s="1" t="n">
        <v>220</v>
      </c>
      <c r="F1186" s="1" t="n">
        <v>78</v>
      </c>
      <c r="G1186" s="1" t="n">
        <v>71.21</v>
      </c>
      <c r="H1186" s="4" t="n">
        <v>45952.6009367824</v>
      </c>
      <c r="I11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1185BT56695724562207871.2145952.6009367824</v>
      </c>
      <c r="J1186" s="1" t="n">
        <f aca="false">COUNTIF(I:I, $I1186)</f>
        <v>1</v>
      </c>
      <c r="K1186" s="1" t="str">
        <f aca="false">IF(ISNA(VLOOKUP(Table4[product_id], tblProducts[], tblProducts[product_name],FALSE() )), "Invalid", "Valid")</f>
        <v>Valid</v>
      </c>
      <c r="L1186" s="5" t="str">
        <f aca="false">IF(ISNA(VLOOKUP(Table4[[#This Row],[warehouse_id]], tblwhouse[], tblwhouse[warehouse_name],FALSE() )), "Invalid", "Valid")</f>
        <v>Valid</v>
      </c>
    </row>
    <row r="1187" customFormat="false" ht="15" hidden="false" customHeight="true" outlineLevel="0" collapsed="false">
      <c r="A1187" s="1" t="n">
        <v>1186</v>
      </c>
      <c r="B1187" s="1" t="n">
        <v>4</v>
      </c>
      <c r="C1187" s="1" t="n">
        <v>134</v>
      </c>
      <c r="D1187" s="1" t="s">
        <v>8271</v>
      </c>
      <c r="E1187" s="1" t="n">
        <v>335</v>
      </c>
      <c r="F1187" s="1" t="n">
        <v>45</v>
      </c>
      <c r="G1187" s="1" t="n">
        <v>696.2</v>
      </c>
      <c r="H1187" s="4" t="n">
        <v>46219.6009367824</v>
      </c>
      <c r="I11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1186BT778957413433545696.246219.6009367824</v>
      </c>
      <c r="J1187" s="1" t="n">
        <f aca="false">COUNTIF(I:I, $I1187)</f>
        <v>1</v>
      </c>
      <c r="K1187" s="1" t="str">
        <f aca="false">IF(ISNA(VLOOKUP(Table4[product_id], tblProducts[], tblProducts[product_name],FALSE() )), "Invalid", "Valid")</f>
        <v>Valid</v>
      </c>
      <c r="L1187" s="5" t="str">
        <f aca="false">IF(ISNA(VLOOKUP(Table4[[#This Row],[warehouse_id]], tblwhouse[], tblwhouse[warehouse_name],FALSE() )), "Invalid", "Valid")</f>
        <v>Valid</v>
      </c>
    </row>
    <row r="1188" customFormat="false" ht="15" hidden="false" customHeight="true" outlineLevel="0" collapsed="false">
      <c r="A1188" s="1" t="n">
        <v>1187</v>
      </c>
      <c r="B1188" s="1" t="n">
        <v>4</v>
      </c>
      <c r="C1188" s="1" t="n">
        <v>2173</v>
      </c>
      <c r="D1188" s="1" t="s">
        <v>8272</v>
      </c>
      <c r="E1188" s="1" t="n">
        <v>331</v>
      </c>
      <c r="F1188" s="1" t="n">
        <v>60</v>
      </c>
      <c r="G1188" s="1" t="n">
        <v>429.97</v>
      </c>
      <c r="H1188" s="4" t="n">
        <v>45923.6009367824</v>
      </c>
      <c r="I11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1187BT3035814217333160429.9745923.6009367824</v>
      </c>
      <c r="J1188" s="1" t="n">
        <f aca="false">COUNTIF(I:I, $I1188)</f>
        <v>1</v>
      </c>
      <c r="K1188" s="1" t="str">
        <f aca="false">IF(ISNA(VLOOKUP(Table4[product_id], tblProducts[], tblProducts[product_name],FALSE() )), "Invalid", "Valid")</f>
        <v>Valid</v>
      </c>
      <c r="L1188" s="5" t="str">
        <f aca="false">IF(ISNA(VLOOKUP(Table4[[#This Row],[warehouse_id]], tblwhouse[], tblwhouse[warehouse_name],FALSE() )), "Invalid", "Valid")</f>
        <v>Valid</v>
      </c>
    </row>
    <row r="1189" customFormat="false" ht="15" hidden="false" customHeight="true" outlineLevel="0" collapsed="false">
      <c r="A1189" s="1" t="n">
        <v>1188</v>
      </c>
      <c r="B1189" s="1" t="n">
        <v>4</v>
      </c>
      <c r="C1189" s="1" t="n">
        <v>1013</v>
      </c>
      <c r="D1189" s="1" t="s">
        <v>8273</v>
      </c>
      <c r="E1189" s="1" t="n">
        <v>407</v>
      </c>
      <c r="F1189" s="1" t="n">
        <v>45</v>
      </c>
      <c r="G1189" s="1" t="n">
        <v>699.79</v>
      </c>
      <c r="H1189" s="4" t="n">
        <v>46142.6009367824</v>
      </c>
      <c r="I11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1188BT6318674101340745699.7946142.6009367824</v>
      </c>
      <c r="J1189" s="1" t="n">
        <f aca="false">COUNTIF(I:I, $I1189)</f>
        <v>1</v>
      </c>
      <c r="K1189" s="1" t="str">
        <f aca="false">IF(ISNA(VLOOKUP(Table4[product_id], tblProducts[], tblProducts[product_name],FALSE() )), "Invalid", "Valid")</f>
        <v>Valid</v>
      </c>
      <c r="L1189" s="5" t="str">
        <f aca="false">IF(ISNA(VLOOKUP(Table4[[#This Row],[warehouse_id]], tblwhouse[], tblwhouse[warehouse_name],FALSE() )), "Invalid", "Valid")</f>
        <v>Valid</v>
      </c>
    </row>
    <row r="1190" customFormat="false" ht="15" hidden="false" customHeight="true" outlineLevel="0" collapsed="false">
      <c r="A1190" s="1" t="n">
        <v>1189</v>
      </c>
      <c r="B1190" s="1" t="n">
        <v>4</v>
      </c>
      <c r="C1190" s="1" t="n">
        <v>1235</v>
      </c>
      <c r="D1190" s="1" t="s">
        <v>8274</v>
      </c>
      <c r="E1190" s="1" t="n">
        <v>284</v>
      </c>
      <c r="F1190" s="1" t="n">
        <v>79</v>
      </c>
      <c r="G1190" s="1" t="n">
        <v>331.25</v>
      </c>
      <c r="H1190" s="4" t="n">
        <v>46009.6009367824</v>
      </c>
      <c r="I11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1189BT1597774123528479331.2546009.6009367824</v>
      </c>
      <c r="J1190" s="1" t="n">
        <f aca="false">COUNTIF(I:I, $I1190)</f>
        <v>1</v>
      </c>
      <c r="K1190" s="1" t="str">
        <f aca="false">IF(ISNA(VLOOKUP(Table4[product_id], tblProducts[], tblProducts[product_name],FALSE() )), "Invalid", "Valid")</f>
        <v>Valid</v>
      </c>
      <c r="L1190" s="5" t="str">
        <f aca="false">IF(ISNA(VLOOKUP(Table4[[#This Row],[warehouse_id]], tblwhouse[], tblwhouse[warehouse_name],FALSE() )), "Invalid", "Valid")</f>
        <v>Valid</v>
      </c>
    </row>
    <row r="1191" customFormat="false" ht="15" hidden="false" customHeight="true" outlineLevel="0" collapsed="false">
      <c r="A1191" s="1" t="n">
        <v>1190</v>
      </c>
      <c r="B1191" s="1" t="n">
        <v>1</v>
      </c>
      <c r="C1191" s="1" t="n">
        <v>1206</v>
      </c>
      <c r="D1191" s="1" t="s">
        <v>8275</v>
      </c>
      <c r="E1191" s="1" t="n">
        <v>213</v>
      </c>
      <c r="F1191" s="1" t="n">
        <v>33</v>
      </c>
      <c r="G1191" s="1" t="n">
        <v>1244.78</v>
      </c>
      <c r="H1191" s="4" t="n">
        <v>46058.6009367824</v>
      </c>
      <c r="I11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1190BT76770511206213331244.7846058.6009367824</v>
      </c>
      <c r="J1191" s="1" t="n">
        <f aca="false">COUNTIF(I:I, $I1191)</f>
        <v>1</v>
      </c>
      <c r="K1191" s="1" t="str">
        <f aca="false">IF(ISNA(VLOOKUP(Table4[product_id], tblProducts[], tblProducts[product_name],FALSE() )), "Invalid", "Valid")</f>
        <v>Valid</v>
      </c>
      <c r="L1191" s="5" t="str">
        <f aca="false">IF(ISNA(VLOOKUP(Table4[[#This Row],[warehouse_id]], tblwhouse[], tblwhouse[warehouse_name],FALSE() )), "Invalid", "Valid")</f>
        <v>Valid</v>
      </c>
    </row>
    <row r="1192" customFormat="false" ht="15" hidden="false" customHeight="true" outlineLevel="0" collapsed="false">
      <c r="A1192" s="1" t="n">
        <v>1191</v>
      </c>
      <c r="B1192" s="1" t="n">
        <v>4</v>
      </c>
      <c r="C1192" s="1" t="n">
        <v>7</v>
      </c>
      <c r="D1192" s="1" t="s">
        <v>8276</v>
      </c>
      <c r="E1192" s="1" t="n">
        <v>194</v>
      </c>
      <c r="F1192" s="1" t="n">
        <v>71</v>
      </c>
      <c r="G1192" s="1" t="n">
        <v>387.83</v>
      </c>
      <c r="H1192" s="4" t="n">
        <v>46157.6009367824</v>
      </c>
      <c r="I11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1191BT1215404719471387.8346157.6009367824</v>
      </c>
      <c r="J1192" s="1" t="n">
        <f aca="false">COUNTIF(I:I, $I1192)</f>
        <v>1</v>
      </c>
      <c r="K1192" s="1" t="str">
        <f aca="false">IF(ISNA(VLOOKUP(Table4[product_id], tblProducts[], tblProducts[product_name],FALSE() )), "Invalid", "Valid")</f>
        <v>Valid</v>
      </c>
      <c r="L1192" s="5" t="str">
        <f aca="false">IF(ISNA(VLOOKUP(Table4[[#This Row],[warehouse_id]], tblwhouse[], tblwhouse[warehouse_name],FALSE() )), "Invalid", "Valid")</f>
        <v>Valid</v>
      </c>
    </row>
    <row r="1193" customFormat="false" ht="15" hidden="false" customHeight="true" outlineLevel="0" collapsed="false">
      <c r="A1193" s="1" t="n">
        <v>1192</v>
      </c>
      <c r="B1193" s="1" t="n">
        <v>4</v>
      </c>
      <c r="C1193" s="1" t="n">
        <v>2888</v>
      </c>
      <c r="D1193" s="1" t="s">
        <v>8277</v>
      </c>
      <c r="E1193" s="1" t="n">
        <v>472</v>
      </c>
      <c r="F1193" s="1" t="n">
        <v>39</v>
      </c>
      <c r="G1193" s="1" t="n">
        <v>478.64</v>
      </c>
      <c r="H1193" s="4" t="n">
        <v>46021.6009367824</v>
      </c>
      <c r="I11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1192BT4347554288847239478.6446021.6009367824</v>
      </c>
      <c r="J1193" s="1" t="n">
        <f aca="false">COUNTIF(I:I, $I1193)</f>
        <v>1</v>
      </c>
      <c r="K1193" s="1" t="str">
        <f aca="false">IF(ISNA(VLOOKUP(Table4[product_id], tblProducts[], tblProducts[product_name],FALSE() )), "Invalid", "Valid")</f>
        <v>Valid</v>
      </c>
      <c r="L1193" s="5" t="str">
        <f aca="false">IF(ISNA(VLOOKUP(Table4[[#This Row],[warehouse_id]], tblwhouse[], tblwhouse[warehouse_name],FALSE() )), "Invalid", "Valid")</f>
        <v>Valid</v>
      </c>
    </row>
    <row r="1194" customFormat="false" ht="15" hidden="false" customHeight="true" outlineLevel="0" collapsed="false">
      <c r="A1194" s="1" t="n">
        <v>1193</v>
      </c>
      <c r="B1194" s="1" t="n">
        <v>1</v>
      </c>
      <c r="C1194" s="1" t="n">
        <v>103</v>
      </c>
      <c r="D1194" s="1" t="s">
        <v>8278</v>
      </c>
      <c r="E1194" s="1" t="n">
        <v>199</v>
      </c>
      <c r="F1194" s="1" t="n">
        <v>39</v>
      </c>
      <c r="G1194" s="1" t="n">
        <v>681.92</v>
      </c>
      <c r="H1194" s="4" t="n">
        <v>45988.6009367824</v>
      </c>
      <c r="I11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1193BT402408110319939681.9245988.6009367824</v>
      </c>
      <c r="J1194" s="1" t="n">
        <f aca="false">COUNTIF(I:I, $I1194)</f>
        <v>1</v>
      </c>
      <c r="K1194" s="1" t="str">
        <f aca="false">IF(ISNA(VLOOKUP(Table4[product_id], tblProducts[], tblProducts[product_name],FALSE() )), "Invalid", "Valid")</f>
        <v>Valid</v>
      </c>
      <c r="L1194" s="5" t="str">
        <f aca="false">IF(ISNA(VLOOKUP(Table4[[#This Row],[warehouse_id]], tblwhouse[], tblwhouse[warehouse_name],FALSE() )), "Invalid", "Valid")</f>
        <v>Valid</v>
      </c>
    </row>
    <row r="1195" customFormat="false" ht="15" hidden="false" customHeight="true" outlineLevel="0" collapsed="false">
      <c r="A1195" s="1" t="n">
        <v>1194</v>
      </c>
      <c r="B1195" s="1" t="n">
        <v>2</v>
      </c>
      <c r="C1195" s="1" t="n">
        <v>177</v>
      </c>
      <c r="D1195" s="1" t="s">
        <v>8279</v>
      </c>
      <c r="E1195" s="1" t="n">
        <v>107</v>
      </c>
      <c r="F1195" s="1" t="n">
        <v>79</v>
      </c>
      <c r="G1195" s="1" t="n">
        <v>65.21</v>
      </c>
      <c r="H1195" s="4" t="n">
        <v>46105.6009367824</v>
      </c>
      <c r="I11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1194BT50879821771077965.2146105.6009367824</v>
      </c>
      <c r="J1195" s="1" t="n">
        <f aca="false">COUNTIF(I:I, $I1195)</f>
        <v>1</v>
      </c>
      <c r="K1195" s="1" t="str">
        <f aca="false">IF(ISNA(VLOOKUP(Table4[product_id], tblProducts[], tblProducts[product_name],FALSE() )), "Invalid", "Valid")</f>
        <v>Valid</v>
      </c>
      <c r="L1195" s="5" t="str">
        <f aca="false">IF(ISNA(VLOOKUP(Table4[[#This Row],[warehouse_id]], tblwhouse[], tblwhouse[warehouse_name],FALSE() )), "Invalid", "Valid")</f>
        <v>Valid</v>
      </c>
    </row>
    <row r="1196" customFormat="false" ht="15" hidden="false" customHeight="true" outlineLevel="0" collapsed="false">
      <c r="A1196" s="1" t="n">
        <v>1195</v>
      </c>
      <c r="B1196" s="1" t="n">
        <v>3</v>
      </c>
      <c r="C1196" s="1" t="n">
        <v>2356</v>
      </c>
      <c r="D1196" s="1" t="s">
        <v>8280</v>
      </c>
      <c r="E1196" s="1" t="n">
        <v>388</v>
      </c>
      <c r="F1196" s="1" t="n">
        <v>37</v>
      </c>
      <c r="G1196" s="1" t="n">
        <v>991.43</v>
      </c>
      <c r="H1196" s="4" t="n">
        <v>46076.6009367824</v>
      </c>
      <c r="I11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1195BT8808203235638837991.4346076.6009367824</v>
      </c>
      <c r="J1196" s="1" t="n">
        <f aca="false">COUNTIF(I:I, $I1196)</f>
        <v>1</v>
      </c>
      <c r="K1196" s="1" t="str">
        <f aca="false">IF(ISNA(VLOOKUP(Table4[product_id], tblProducts[], tblProducts[product_name],FALSE() )), "Invalid", "Valid")</f>
        <v>Valid</v>
      </c>
      <c r="L1196" s="5" t="str">
        <f aca="false">IF(ISNA(VLOOKUP(Table4[[#This Row],[warehouse_id]], tblwhouse[], tblwhouse[warehouse_name],FALSE() )), "Invalid", "Valid")</f>
        <v>Valid</v>
      </c>
    </row>
    <row r="1197" customFormat="false" ht="15" hidden="false" customHeight="true" outlineLevel="0" collapsed="false">
      <c r="A1197" s="1" t="n">
        <v>1196</v>
      </c>
      <c r="B1197" s="1" t="n">
        <v>2</v>
      </c>
      <c r="C1197" s="1" t="n">
        <v>1286</v>
      </c>
      <c r="D1197" s="1" t="s">
        <v>8281</v>
      </c>
      <c r="E1197" s="1" t="n">
        <v>325</v>
      </c>
      <c r="F1197" s="1" t="n">
        <v>63</v>
      </c>
      <c r="G1197" s="1" t="n">
        <v>561.06</v>
      </c>
      <c r="H1197" s="4" t="n">
        <v>46077.6009367824</v>
      </c>
      <c r="I11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1196BT3033982128632563561.0646077.6009367824</v>
      </c>
      <c r="J1197" s="1" t="n">
        <f aca="false">COUNTIF(I:I, $I1197)</f>
        <v>1</v>
      </c>
      <c r="K1197" s="1" t="str">
        <f aca="false">IF(ISNA(VLOOKUP(Table4[product_id], tblProducts[], tblProducts[product_name],FALSE() )), "Invalid", "Valid")</f>
        <v>Valid</v>
      </c>
      <c r="L1197" s="5" t="str">
        <f aca="false">IF(ISNA(VLOOKUP(Table4[[#This Row],[warehouse_id]], tblwhouse[], tblwhouse[warehouse_name],FALSE() )), "Invalid", "Valid")</f>
        <v>Valid</v>
      </c>
    </row>
    <row r="1198" customFormat="false" ht="15" hidden="false" customHeight="true" outlineLevel="0" collapsed="false">
      <c r="A1198" s="1" t="n">
        <v>1197</v>
      </c>
      <c r="B1198" s="1" t="n">
        <v>2</v>
      </c>
      <c r="C1198" s="1" t="n">
        <v>1097</v>
      </c>
      <c r="D1198" s="1" t="s">
        <v>8282</v>
      </c>
      <c r="E1198" s="1" t="n">
        <v>60</v>
      </c>
      <c r="F1198" s="1" t="n">
        <v>63</v>
      </c>
      <c r="G1198" s="1" t="n">
        <v>171.01</v>
      </c>
      <c r="H1198" s="4" t="n">
        <v>46041.6009367824</v>
      </c>
      <c r="I11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1197BT733201210976063171.0146041.6009367824</v>
      </c>
      <c r="J1198" s="1" t="n">
        <f aca="false">COUNTIF(I:I, $I1198)</f>
        <v>1</v>
      </c>
      <c r="K1198" s="1" t="str">
        <f aca="false">IF(ISNA(VLOOKUP(Table4[product_id], tblProducts[], tblProducts[product_name],FALSE() )), "Invalid", "Valid")</f>
        <v>Valid</v>
      </c>
      <c r="L1198" s="5" t="str">
        <f aca="false">IF(ISNA(VLOOKUP(Table4[[#This Row],[warehouse_id]], tblwhouse[], tblwhouse[warehouse_name],FALSE() )), "Invalid", "Valid")</f>
        <v>Valid</v>
      </c>
    </row>
    <row r="1199" customFormat="false" ht="15" hidden="false" customHeight="true" outlineLevel="0" collapsed="false">
      <c r="A1199" s="1" t="n">
        <v>1198</v>
      </c>
      <c r="B1199" s="1" t="n">
        <v>1</v>
      </c>
      <c r="C1199" s="1" t="n">
        <v>1217</v>
      </c>
      <c r="D1199" s="1" t="s">
        <v>8283</v>
      </c>
      <c r="E1199" s="1" t="n">
        <v>11</v>
      </c>
      <c r="F1199" s="1" t="n">
        <v>22</v>
      </c>
      <c r="G1199" s="1" t="n">
        <v>628.42</v>
      </c>
      <c r="H1199" s="4" t="n">
        <v>45919.6009367824</v>
      </c>
      <c r="I11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1198BT163652112171122628.4245919.6009367824</v>
      </c>
      <c r="J1199" s="1" t="n">
        <f aca="false">COUNTIF(I:I, $I1199)</f>
        <v>1</v>
      </c>
      <c r="K1199" s="1" t="str">
        <f aca="false">IF(ISNA(VLOOKUP(Table4[product_id], tblProducts[], tblProducts[product_name],FALSE() )), "Invalid", "Valid")</f>
        <v>Valid</v>
      </c>
      <c r="L1199" s="5" t="str">
        <f aca="false">IF(ISNA(VLOOKUP(Table4[[#This Row],[warehouse_id]], tblwhouse[], tblwhouse[warehouse_name],FALSE() )), "Invalid", "Valid")</f>
        <v>Valid</v>
      </c>
    </row>
    <row r="1200" customFormat="false" ht="15" hidden="false" customHeight="true" outlineLevel="0" collapsed="false">
      <c r="A1200" s="1" t="n">
        <v>1199</v>
      </c>
      <c r="B1200" s="1" t="n">
        <v>4</v>
      </c>
      <c r="C1200" s="1" t="n">
        <v>1322</v>
      </c>
      <c r="D1200" s="1" t="s">
        <v>8284</v>
      </c>
      <c r="E1200" s="1" t="n">
        <v>482</v>
      </c>
      <c r="F1200" s="1" t="n">
        <v>61</v>
      </c>
      <c r="G1200" s="1" t="n">
        <v>1470.66</v>
      </c>
      <c r="H1200" s="4" t="n">
        <v>46041.6009367824</v>
      </c>
      <c r="I12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1199BT94038341322482611470.6646041.6009367824</v>
      </c>
      <c r="J1200" s="1" t="n">
        <f aca="false">COUNTIF(I:I, $I1200)</f>
        <v>1</v>
      </c>
      <c r="K1200" s="1" t="str">
        <f aca="false">IF(ISNA(VLOOKUP(Table4[product_id], tblProducts[], tblProducts[product_name],FALSE() )), "Invalid", "Valid")</f>
        <v>Valid</v>
      </c>
      <c r="L1200" s="5" t="str">
        <f aca="false">IF(ISNA(VLOOKUP(Table4[[#This Row],[warehouse_id]], tblwhouse[], tblwhouse[warehouse_name],FALSE() )), "Invalid", "Valid")</f>
        <v>Valid</v>
      </c>
    </row>
    <row r="1201" customFormat="false" ht="15" hidden="false" customHeight="true" outlineLevel="0" collapsed="false">
      <c r="A1201" s="1" t="n">
        <v>1200</v>
      </c>
      <c r="B1201" s="1" t="n">
        <v>2</v>
      </c>
      <c r="C1201" s="1" t="n">
        <v>2179</v>
      </c>
      <c r="D1201" s="1" t="s">
        <v>8285</v>
      </c>
      <c r="E1201" s="1" t="n">
        <v>168</v>
      </c>
      <c r="F1201" s="1" t="n">
        <v>79</v>
      </c>
      <c r="G1201" s="1" t="n">
        <v>542.45</v>
      </c>
      <c r="H1201" s="4" t="n">
        <v>46004.6009367824</v>
      </c>
      <c r="I12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1200BT7815032217916879542.4546004.6009367824</v>
      </c>
      <c r="J1201" s="1" t="n">
        <f aca="false">COUNTIF(I:I, $I1201)</f>
        <v>1</v>
      </c>
      <c r="K1201" s="1" t="str">
        <f aca="false">IF(ISNA(VLOOKUP(Table4[product_id], tblProducts[], tblProducts[product_name],FALSE() )), "Invalid", "Valid")</f>
        <v>Valid</v>
      </c>
      <c r="L1201" s="5" t="str">
        <f aca="false">IF(ISNA(VLOOKUP(Table4[[#This Row],[warehouse_id]], tblwhouse[], tblwhouse[warehouse_name],FALSE() )), "Invalid", "Valid")</f>
        <v>Valid</v>
      </c>
    </row>
    <row r="1202" customFormat="false" ht="15" hidden="false" customHeight="true" outlineLevel="0" collapsed="false">
      <c r="A1202" s="1" t="n">
        <v>1201</v>
      </c>
      <c r="B1202" s="1" t="n">
        <v>3</v>
      </c>
      <c r="C1202" s="1" t="n">
        <v>1215</v>
      </c>
      <c r="D1202" s="1" t="s">
        <v>8286</v>
      </c>
      <c r="E1202" s="1" t="n">
        <v>57</v>
      </c>
      <c r="F1202" s="1" t="n">
        <v>22</v>
      </c>
      <c r="G1202" s="1" t="n">
        <v>514.15</v>
      </c>
      <c r="H1202" s="4" t="n">
        <v>46203.6009367824</v>
      </c>
      <c r="I12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1201BT446284312155722514.1546203.6009367824</v>
      </c>
      <c r="J1202" s="1" t="n">
        <f aca="false">COUNTIF(I:I, $I1202)</f>
        <v>1</v>
      </c>
      <c r="K1202" s="1" t="str">
        <f aca="false">IF(ISNA(VLOOKUP(Table4[product_id], tblProducts[], tblProducts[product_name],FALSE() )), "Invalid", "Valid")</f>
        <v>Valid</v>
      </c>
      <c r="L1202" s="5" t="str">
        <f aca="false">IF(ISNA(VLOOKUP(Table4[[#This Row],[warehouse_id]], tblwhouse[], tblwhouse[warehouse_name],FALSE() )), "Invalid", "Valid")</f>
        <v>Valid</v>
      </c>
    </row>
    <row r="1203" customFormat="false" ht="15" hidden="false" customHeight="true" outlineLevel="0" collapsed="false">
      <c r="A1203" s="1" t="n">
        <v>1202</v>
      </c>
      <c r="B1203" s="1" t="n">
        <v>1</v>
      </c>
      <c r="C1203" s="1" t="n">
        <v>1020</v>
      </c>
      <c r="D1203" s="1" t="s">
        <v>8287</v>
      </c>
      <c r="E1203" s="1" t="n">
        <v>296</v>
      </c>
      <c r="F1203" s="1" t="n">
        <v>26</v>
      </c>
      <c r="G1203" s="1" t="n">
        <v>1254.02</v>
      </c>
      <c r="H1203" s="4" t="n">
        <v>45977.6009367824</v>
      </c>
      <c r="I12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1202BT95973711020296261254.0245977.6009367824</v>
      </c>
      <c r="J1203" s="1" t="n">
        <f aca="false">COUNTIF(I:I, $I1203)</f>
        <v>1</v>
      </c>
      <c r="K1203" s="1" t="str">
        <f aca="false">IF(ISNA(VLOOKUP(Table4[product_id], tblProducts[], tblProducts[product_name],FALSE() )), "Invalid", "Valid")</f>
        <v>Valid</v>
      </c>
      <c r="L1203" s="5" t="str">
        <f aca="false">IF(ISNA(VLOOKUP(Table4[[#This Row],[warehouse_id]], tblwhouse[], tblwhouse[warehouse_name],FALSE() )), "Invalid", "Valid")</f>
        <v>Valid</v>
      </c>
    </row>
    <row r="1204" customFormat="false" ht="15" hidden="false" customHeight="true" outlineLevel="0" collapsed="false">
      <c r="A1204" s="1" t="n">
        <v>1203</v>
      </c>
      <c r="B1204" s="1" t="n">
        <v>3</v>
      </c>
      <c r="C1204" s="1" t="n">
        <v>231</v>
      </c>
      <c r="D1204" s="1" t="s">
        <v>8288</v>
      </c>
      <c r="E1204" s="1" t="n">
        <v>239</v>
      </c>
      <c r="F1204" s="1" t="n">
        <v>57</v>
      </c>
      <c r="G1204" s="1" t="n">
        <v>1298.41</v>
      </c>
      <c r="H1204" s="4" t="n">
        <v>45875.6009367824</v>
      </c>
      <c r="I12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1203BT8343863231239571298.4145875.6009367824</v>
      </c>
      <c r="J1204" s="1" t="n">
        <f aca="false">COUNTIF(I:I, $I1204)</f>
        <v>1</v>
      </c>
      <c r="K1204" s="1" t="str">
        <f aca="false">IF(ISNA(VLOOKUP(Table4[product_id], tblProducts[], tblProducts[product_name],FALSE() )), "Invalid", "Valid")</f>
        <v>Valid</v>
      </c>
      <c r="L1204" s="5" t="str">
        <f aca="false">IF(ISNA(VLOOKUP(Table4[[#This Row],[warehouse_id]], tblwhouse[], tblwhouse[warehouse_name],FALSE() )), "Invalid", "Valid")</f>
        <v>Valid</v>
      </c>
    </row>
    <row r="1205" customFormat="false" ht="15" hidden="false" customHeight="true" outlineLevel="0" collapsed="false">
      <c r="A1205" s="1" t="n">
        <v>1204</v>
      </c>
      <c r="B1205" s="1" t="n">
        <v>2</v>
      </c>
      <c r="C1205" s="1" t="n">
        <v>2924</v>
      </c>
      <c r="D1205" s="1" t="s">
        <v>8289</v>
      </c>
      <c r="E1205" s="1" t="n">
        <v>36</v>
      </c>
      <c r="F1205" s="1" t="n">
        <v>32</v>
      </c>
      <c r="G1205" s="1" t="n">
        <v>1267.1</v>
      </c>
      <c r="H1205" s="4" t="n">
        <v>45998.6009367824</v>
      </c>
      <c r="I12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1204BT9571082292436321267.145998.6009367824</v>
      </c>
      <c r="J1205" s="1" t="n">
        <f aca="false">COUNTIF(I:I, $I1205)</f>
        <v>1</v>
      </c>
      <c r="K1205" s="1" t="str">
        <f aca="false">IF(ISNA(VLOOKUP(Table4[product_id], tblProducts[], tblProducts[product_name],FALSE() )), "Invalid", "Valid")</f>
        <v>Valid</v>
      </c>
      <c r="L1205" s="5" t="str">
        <f aca="false">IF(ISNA(VLOOKUP(Table4[[#This Row],[warehouse_id]], tblwhouse[], tblwhouse[warehouse_name],FALSE() )), "Invalid", "Valid")</f>
        <v>Valid</v>
      </c>
    </row>
    <row r="1206" customFormat="false" ht="15" hidden="false" customHeight="true" outlineLevel="0" collapsed="false">
      <c r="A1206" s="1" t="n">
        <v>1205</v>
      </c>
      <c r="B1206" s="1" t="n">
        <v>2</v>
      </c>
      <c r="C1206" s="1" t="n">
        <v>978</v>
      </c>
      <c r="D1206" s="1" t="s">
        <v>8290</v>
      </c>
      <c r="E1206" s="1" t="n">
        <v>343</v>
      </c>
      <c r="F1206" s="1" t="n">
        <v>24</v>
      </c>
      <c r="G1206" s="1" t="n">
        <v>817.83</v>
      </c>
      <c r="H1206" s="4" t="n">
        <v>46190.6009367824</v>
      </c>
      <c r="I12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1205BT370384297834324817.8346190.6009367824</v>
      </c>
      <c r="J1206" s="1" t="n">
        <f aca="false">COUNTIF(I:I, $I1206)</f>
        <v>1</v>
      </c>
      <c r="K1206" s="1" t="str">
        <f aca="false">IF(ISNA(VLOOKUP(Table4[product_id], tblProducts[], tblProducts[product_name],FALSE() )), "Invalid", "Valid")</f>
        <v>Valid</v>
      </c>
      <c r="L1206" s="5" t="str">
        <f aca="false">IF(ISNA(VLOOKUP(Table4[[#This Row],[warehouse_id]], tblwhouse[], tblwhouse[warehouse_name],FALSE() )), "Invalid", "Valid")</f>
        <v>Valid</v>
      </c>
    </row>
    <row r="1207" customFormat="false" ht="15" hidden="false" customHeight="true" outlineLevel="0" collapsed="false">
      <c r="A1207" s="1" t="n">
        <v>1206</v>
      </c>
      <c r="B1207" s="1" t="n">
        <v>3</v>
      </c>
      <c r="C1207" s="1" t="n">
        <v>698</v>
      </c>
      <c r="D1207" s="1" t="s">
        <v>8291</v>
      </c>
      <c r="E1207" s="1" t="n">
        <v>466</v>
      </c>
      <c r="F1207" s="1" t="n">
        <v>37</v>
      </c>
      <c r="G1207" s="1" t="n">
        <v>14.57</v>
      </c>
      <c r="H1207" s="4" t="n">
        <v>46025.6009367824</v>
      </c>
      <c r="I12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1206BT24866436984663714.5746025.6009367824</v>
      </c>
      <c r="J1207" s="1" t="n">
        <f aca="false">COUNTIF(I:I, $I1207)</f>
        <v>1</v>
      </c>
      <c r="K1207" s="1" t="str">
        <f aca="false">IF(ISNA(VLOOKUP(Table4[product_id], tblProducts[], tblProducts[product_name],FALSE() )), "Invalid", "Valid")</f>
        <v>Valid</v>
      </c>
      <c r="L1207" s="5" t="str">
        <f aca="false">IF(ISNA(VLOOKUP(Table4[[#This Row],[warehouse_id]], tblwhouse[], tblwhouse[warehouse_name],FALSE() )), "Invalid", "Valid")</f>
        <v>Valid</v>
      </c>
    </row>
    <row r="1208" customFormat="false" ht="15" hidden="false" customHeight="true" outlineLevel="0" collapsed="false">
      <c r="A1208" s="1" t="n">
        <v>1207</v>
      </c>
      <c r="B1208" s="1" t="n">
        <v>3</v>
      </c>
      <c r="C1208" s="1" t="n">
        <v>2860</v>
      </c>
      <c r="D1208" s="1" t="s">
        <v>8292</v>
      </c>
      <c r="E1208" s="1" t="n">
        <v>300</v>
      </c>
      <c r="F1208" s="1" t="n">
        <v>50</v>
      </c>
      <c r="G1208" s="1" t="n">
        <v>946.79</v>
      </c>
      <c r="H1208" s="4" t="n">
        <v>46084.6009367824</v>
      </c>
      <c r="I12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1207BT9866683286030050946.7946084.6009367824</v>
      </c>
      <c r="J1208" s="1" t="n">
        <f aca="false">COUNTIF(I:I, $I1208)</f>
        <v>1</v>
      </c>
      <c r="K1208" s="1" t="str">
        <f aca="false">IF(ISNA(VLOOKUP(Table4[product_id], tblProducts[], tblProducts[product_name],FALSE() )), "Invalid", "Valid")</f>
        <v>Valid</v>
      </c>
      <c r="L1208" s="5" t="str">
        <f aca="false">IF(ISNA(VLOOKUP(Table4[[#This Row],[warehouse_id]], tblwhouse[], tblwhouse[warehouse_name],FALSE() )), "Invalid", "Valid")</f>
        <v>Valid</v>
      </c>
    </row>
    <row r="1209" customFormat="false" ht="15" hidden="false" customHeight="true" outlineLevel="0" collapsed="false">
      <c r="A1209" s="1" t="n">
        <v>1208</v>
      </c>
      <c r="B1209" s="1" t="n">
        <v>3</v>
      </c>
      <c r="C1209" s="1" t="n">
        <v>2419</v>
      </c>
      <c r="D1209" s="1" t="s">
        <v>8293</v>
      </c>
      <c r="E1209" s="1" t="n">
        <v>454</v>
      </c>
      <c r="F1209" s="1" t="n">
        <v>51</v>
      </c>
      <c r="G1209" s="1" t="n">
        <v>1216.42</v>
      </c>
      <c r="H1209" s="4" t="n">
        <v>45986.6009367824</v>
      </c>
      <c r="I12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1208BT37776732419454511216.4245986.6009367824</v>
      </c>
      <c r="J1209" s="1" t="n">
        <f aca="false">COUNTIF(I:I, $I1209)</f>
        <v>1</v>
      </c>
      <c r="K1209" s="1" t="str">
        <f aca="false">IF(ISNA(VLOOKUP(Table4[product_id], tblProducts[], tblProducts[product_name],FALSE() )), "Invalid", "Valid")</f>
        <v>Valid</v>
      </c>
      <c r="L1209" s="5" t="str">
        <f aca="false">IF(ISNA(VLOOKUP(Table4[[#This Row],[warehouse_id]], tblwhouse[], tblwhouse[warehouse_name],FALSE() )), "Invalid", "Valid")</f>
        <v>Valid</v>
      </c>
    </row>
    <row r="1210" customFormat="false" ht="15" hidden="false" customHeight="true" outlineLevel="0" collapsed="false">
      <c r="A1210" s="1" t="n">
        <v>1209</v>
      </c>
      <c r="B1210" s="1" t="n">
        <v>2</v>
      </c>
      <c r="C1210" s="1" t="n">
        <v>1517</v>
      </c>
      <c r="D1210" s="1" t="s">
        <v>8294</v>
      </c>
      <c r="E1210" s="1" t="n">
        <v>280</v>
      </c>
      <c r="F1210" s="1" t="n">
        <v>63</v>
      </c>
      <c r="G1210" s="1" t="n">
        <v>37.62</v>
      </c>
      <c r="H1210" s="4" t="n">
        <v>46208.6009367824</v>
      </c>
      <c r="I12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1209BT727982215172806337.6246208.6009367824</v>
      </c>
      <c r="J1210" s="1" t="n">
        <f aca="false">COUNTIF(I:I, $I1210)</f>
        <v>1</v>
      </c>
      <c r="K1210" s="1" t="str">
        <f aca="false">IF(ISNA(VLOOKUP(Table4[product_id], tblProducts[], tblProducts[product_name],FALSE() )), "Invalid", "Valid")</f>
        <v>Valid</v>
      </c>
      <c r="L1210" s="5" t="str">
        <f aca="false">IF(ISNA(VLOOKUP(Table4[[#This Row],[warehouse_id]], tblwhouse[], tblwhouse[warehouse_name],FALSE() )), "Invalid", "Valid")</f>
        <v>Valid</v>
      </c>
    </row>
    <row r="1211" customFormat="false" ht="15" hidden="false" customHeight="true" outlineLevel="0" collapsed="false">
      <c r="A1211" s="1" t="n">
        <v>1210</v>
      </c>
      <c r="B1211" s="1" t="n">
        <v>1</v>
      </c>
      <c r="C1211" s="1" t="n">
        <v>432</v>
      </c>
      <c r="D1211" s="1" t="s">
        <v>8295</v>
      </c>
      <c r="E1211" s="1" t="n">
        <v>424</v>
      </c>
      <c r="F1211" s="1" t="n">
        <v>72</v>
      </c>
      <c r="G1211" s="1" t="n">
        <v>272.91</v>
      </c>
      <c r="H1211" s="4" t="n">
        <v>46192.6009367824</v>
      </c>
      <c r="I12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1210BT546315143242472272.9146192.6009367824</v>
      </c>
      <c r="J1211" s="1" t="n">
        <f aca="false">COUNTIF(I:I, $I1211)</f>
        <v>1</v>
      </c>
      <c r="K1211" s="1" t="str">
        <f aca="false">IF(ISNA(VLOOKUP(Table4[product_id], tblProducts[], tblProducts[product_name],FALSE() )), "Invalid", "Valid")</f>
        <v>Valid</v>
      </c>
      <c r="L1211" s="5" t="str">
        <f aca="false">IF(ISNA(VLOOKUP(Table4[[#This Row],[warehouse_id]], tblwhouse[], tblwhouse[warehouse_name],FALSE() )), "Invalid", "Valid")</f>
        <v>Valid</v>
      </c>
    </row>
    <row r="1212" customFormat="false" ht="15" hidden="false" customHeight="true" outlineLevel="0" collapsed="false">
      <c r="A1212" s="1" t="n">
        <v>1211</v>
      </c>
      <c r="B1212" s="1" t="n">
        <v>3</v>
      </c>
      <c r="C1212" s="1" t="n">
        <v>320</v>
      </c>
      <c r="D1212" s="1" t="s">
        <v>8296</v>
      </c>
      <c r="E1212" s="1" t="n">
        <v>329</v>
      </c>
      <c r="F1212" s="1" t="n">
        <v>69</v>
      </c>
      <c r="G1212" s="1" t="n">
        <v>1328.85</v>
      </c>
      <c r="H1212" s="4" t="n">
        <v>45995.6009367824</v>
      </c>
      <c r="I12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1211BT9105693320329691328.8545995.6009367824</v>
      </c>
      <c r="J1212" s="1" t="n">
        <f aca="false">COUNTIF(I:I, $I1212)</f>
        <v>1</v>
      </c>
      <c r="K1212" s="1" t="str">
        <f aca="false">IF(ISNA(VLOOKUP(Table4[product_id], tblProducts[], tblProducts[product_name],FALSE() )), "Invalid", "Valid")</f>
        <v>Valid</v>
      </c>
      <c r="L1212" s="5" t="str">
        <f aca="false">IF(ISNA(VLOOKUP(Table4[[#This Row],[warehouse_id]], tblwhouse[], tblwhouse[warehouse_name],FALSE() )), "Invalid", "Valid")</f>
        <v>Valid</v>
      </c>
    </row>
    <row r="1213" customFormat="false" ht="15" hidden="false" customHeight="true" outlineLevel="0" collapsed="false">
      <c r="A1213" s="1" t="n">
        <v>1212</v>
      </c>
      <c r="B1213" s="1" t="n">
        <v>4</v>
      </c>
      <c r="C1213" s="1" t="n">
        <v>1887</v>
      </c>
      <c r="D1213" s="1" t="s">
        <v>8297</v>
      </c>
      <c r="E1213" s="1" t="n">
        <v>230</v>
      </c>
      <c r="F1213" s="1" t="n">
        <v>47</v>
      </c>
      <c r="G1213" s="1" t="n">
        <v>1223.67</v>
      </c>
      <c r="H1213" s="4" t="n">
        <v>45961.6009367824</v>
      </c>
      <c r="I12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1212BT16024041887230471223.6745961.6009367824</v>
      </c>
      <c r="J1213" s="1" t="n">
        <f aca="false">COUNTIF(I:I, $I1213)</f>
        <v>1</v>
      </c>
      <c r="K1213" s="1" t="str">
        <f aca="false">IF(ISNA(VLOOKUP(Table4[product_id], tblProducts[], tblProducts[product_name],FALSE() )), "Invalid", "Valid")</f>
        <v>Valid</v>
      </c>
      <c r="L1213" s="5" t="str">
        <f aca="false">IF(ISNA(VLOOKUP(Table4[[#This Row],[warehouse_id]], tblwhouse[], tblwhouse[warehouse_name],FALSE() )), "Invalid", "Valid")</f>
        <v>Valid</v>
      </c>
    </row>
    <row r="1214" customFormat="false" ht="15" hidden="false" customHeight="true" outlineLevel="0" collapsed="false">
      <c r="A1214" s="1" t="n">
        <v>1213</v>
      </c>
      <c r="B1214" s="1" t="n">
        <v>1</v>
      </c>
      <c r="C1214" s="1" t="n">
        <v>1154</v>
      </c>
      <c r="D1214" s="1" t="s">
        <v>8298</v>
      </c>
      <c r="E1214" s="1" t="n">
        <v>112</v>
      </c>
      <c r="F1214" s="1" t="n">
        <v>72</v>
      </c>
      <c r="G1214" s="1" t="n">
        <v>215.11</v>
      </c>
      <c r="H1214" s="4" t="n">
        <v>45950.600936794</v>
      </c>
      <c r="I12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1213BT2473081115411272215.1145950.600936794</v>
      </c>
      <c r="J1214" s="1" t="n">
        <f aca="false">COUNTIF(I:I, $I1214)</f>
        <v>1</v>
      </c>
      <c r="K1214" s="1" t="str">
        <f aca="false">IF(ISNA(VLOOKUP(Table4[product_id], tblProducts[], tblProducts[product_name],FALSE() )), "Invalid", "Valid")</f>
        <v>Valid</v>
      </c>
      <c r="L1214" s="5" t="str">
        <f aca="false">IF(ISNA(VLOOKUP(Table4[[#This Row],[warehouse_id]], tblwhouse[], tblwhouse[warehouse_name],FALSE() )), "Invalid", "Valid")</f>
        <v>Valid</v>
      </c>
    </row>
    <row r="1215" customFormat="false" ht="15" hidden="false" customHeight="true" outlineLevel="0" collapsed="false">
      <c r="A1215" s="1" t="n">
        <v>1214</v>
      </c>
      <c r="B1215" s="1" t="n">
        <v>1</v>
      </c>
      <c r="C1215" s="1" t="n">
        <v>492</v>
      </c>
      <c r="D1215" s="1" t="s">
        <v>8299</v>
      </c>
      <c r="E1215" s="1" t="n">
        <v>62</v>
      </c>
      <c r="F1215" s="1" t="n">
        <v>22</v>
      </c>
      <c r="G1215" s="1" t="n">
        <v>989.8</v>
      </c>
      <c r="H1215" s="4" t="n">
        <v>46013.600936794</v>
      </c>
      <c r="I12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1214BT64981114926222989.846013.600936794</v>
      </c>
      <c r="J1215" s="1" t="n">
        <f aca="false">COUNTIF(I:I, $I1215)</f>
        <v>1</v>
      </c>
      <c r="K1215" s="1" t="str">
        <f aca="false">IF(ISNA(VLOOKUP(Table4[product_id], tblProducts[], tblProducts[product_name],FALSE() )), "Invalid", "Valid")</f>
        <v>Valid</v>
      </c>
      <c r="L1215" s="5" t="str">
        <f aca="false">IF(ISNA(VLOOKUP(Table4[[#This Row],[warehouse_id]], tblwhouse[], tblwhouse[warehouse_name],FALSE() )), "Invalid", "Valid")</f>
        <v>Valid</v>
      </c>
    </row>
    <row r="1216" customFormat="false" ht="15" hidden="false" customHeight="true" outlineLevel="0" collapsed="false">
      <c r="A1216" s="1" t="n">
        <v>1215</v>
      </c>
      <c r="B1216" s="1" t="n">
        <v>2</v>
      </c>
      <c r="C1216" s="1" t="n">
        <v>1434</v>
      </c>
      <c r="D1216" s="1" t="s">
        <v>8300</v>
      </c>
      <c r="E1216" s="1" t="n">
        <v>111</v>
      </c>
      <c r="F1216" s="1" t="n">
        <v>73</v>
      </c>
      <c r="G1216" s="1" t="n">
        <v>926.29</v>
      </c>
      <c r="H1216" s="4" t="n">
        <v>45968.600936794</v>
      </c>
      <c r="I12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1215BT8742482143411173926.2945968.600936794</v>
      </c>
      <c r="J1216" s="1" t="n">
        <f aca="false">COUNTIF(I:I, $I1216)</f>
        <v>1</v>
      </c>
      <c r="K1216" s="1" t="str">
        <f aca="false">IF(ISNA(VLOOKUP(Table4[product_id], tblProducts[], tblProducts[product_name],FALSE() )), "Invalid", "Valid")</f>
        <v>Valid</v>
      </c>
      <c r="L1216" s="5" t="str">
        <f aca="false">IF(ISNA(VLOOKUP(Table4[[#This Row],[warehouse_id]], tblwhouse[], tblwhouse[warehouse_name],FALSE() )), "Invalid", "Valid")</f>
        <v>Valid</v>
      </c>
    </row>
    <row r="1217" customFormat="false" ht="15" hidden="false" customHeight="true" outlineLevel="0" collapsed="false">
      <c r="A1217" s="1" t="n">
        <v>1216</v>
      </c>
      <c r="B1217" s="1" t="n">
        <v>2</v>
      </c>
      <c r="C1217" s="1" t="n">
        <v>2869</v>
      </c>
      <c r="D1217" s="1" t="s">
        <v>8301</v>
      </c>
      <c r="E1217" s="1" t="n">
        <v>133</v>
      </c>
      <c r="F1217" s="1" t="n">
        <v>56</v>
      </c>
      <c r="G1217" s="1" t="n">
        <v>1391.78</v>
      </c>
      <c r="H1217" s="4" t="n">
        <v>46071.600936794</v>
      </c>
      <c r="I12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1216BT44755622869133561391.7846071.600936794</v>
      </c>
      <c r="J1217" s="1" t="n">
        <f aca="false">COUNTIF(I:I, $I1217)</f>
        <v>1</v>
      </c>
      <c r="K1217" s="1" t="str">
        <f aca="false">IF(ISNA(VLOOKUP(Table4[product_id], tblProducts[], tblProducts[product_name],FALSE() )), "Invalid", "Valid")</f>
        <v>Valid</v>
      </c>
      <c r="L1217" s="5" t="str">
        <f aca="false">IF(ISNA(VLOOKUP(Table4[[#This Row],[warehouse_id]], tblwhouse[], tblwhouse[warehouse_name],FALSE() )), "Invalid", "Valid")</f>
        <v>Valid</v>
      </c>
    </row>
    <row r="1218" customFormat="false" ht="15" hidden="false" customHeight="true" outlineLevel="0" collapsed="false">
      <c r="A1218" s="1" t="n">
        <v>1217</v>
      </c>
      <c r="B1218" s="1" t="n">
        <v>2</v>
      </c>
      <c r="C1218" s="1" t="n">
        <v>2763</v>
      </c>
      <c r="D1218" s="1" t="s">
        <v>8302</v>
      </c>
      <c r="E1218" s="1" t="n">
        <v>88</v>
      </c>
      <c r="F1218" s="1" t="n">
        <v>28</v>
      </c>
      <c r="G1218" s="1" t="n">
        <v>686.21</v>
      </c>
      <c r="H1218" s="4" t="n">
        <v>46021.600936794</v>
      </c>
      <c r="I12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1217BT660347227638828686.2146021.600936794</v>
      </c>
      <c r="J1218" s="1" t="n">
        <f aca="false">COUNTIF(I:I, $I1218)</f>
        <v>1</v>
      </c>
      <c r="K1218" s="1" t="str">
        <f aca="false">IF(ISNA(VLOOKUP(Table4[product_id], tblProducts[], tblProducts[product_name],FALSE() )), "Invalid", "Valid")</f>
        <v>Valid</v>
      </c>
      <c r="L1218" s="5" t="str">
        <f aca="false">IF(ISNA(VLOOKUP(Table4[[#This Row],[warehouse_id]], tblwhouse[], tblwhouse[warehouse_name],FALSE() )), "Invalid", "Valid")</f>
        <v>Valid</v>
      </c>
    </row>
    <row r="1219" customFormat="false" ht="15" hidden="false" customHeight="true" outlineLevel="0" collapsed="false">
      <c r="A1219" s="1" t="n">
        <v>1218</v>
      </c>
      <c r="B1219" s="1" t="n">
        <v>4</v>
      </c>
      <c r="C1219" s="1" t="n">
        <v>1689</v>
      </c>
      <c r="D1219" s="1" t="s">
        <v>8303</v>
      </c>
      <c r="E1219" s="1" t="n">
        <v>180</v>
      </c>
      <c r="F1219" s="1" t="n">
        <v>43</v>
      </c>
      <c r="G1219" s="1" t="n">
        <v>1228.02</v>
      </c>
      <c r="H1219" s="4" t="n">
        <v>46211.600936794</v>
      </c>
      <c r="I12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1218BT12500241689180431228.0246211.600936794</v>
      </c>
      <c r="J1219" s="1" t="n">
        <f aca="false">COUNTIF(I:I, $I1219)</f>
        <v>1</v>
      </c>
      <c r="K1219" s="1" t="str">
        <f aca="false">IF(ISNA(VLOOKUP(Table4[product_id], tblProducts[], tblProducts[product_name],FALSE() )), "Invalid", "Valid")</f>
        <v>Valid</v>
      </c>
      <c r="L1219" s="5" t="str">
        <f aca="false">IF(ISNA(VLOOKUP(Table4[[#This Row],[warehouse_id]], tblwhouse[], tblwhouse[warehouse_name],FALSE() )), "Invalid", "Valid")</f>
        <v>Valid</v>
      </c>
    </row>
    <row r="1220" customFormat="false" ht="15" hidden="false" customHeight="true" outlineLevel="0" collapsed="false">
      <c r="A1220" s="1" t="n">
        <v>1219</v>
      </c>
      <c r="B1220" s="1" t="n">
        <v>2</v>
      </c>
      <c r="C1220" s="1" t="n">
        <v>175</v>
      </c>
      <c r="D1220" s="1" t="s">
        <v>8304</v>
      </c>
      <c r="E1220" s="1" t="n">
        <v>213</v>
      </c>
      <c r="F1220" s="1" t="n">
        <v>71</v>
      </c>
      <c r="G1220" s="1" t="n">
        <v>982.44</v>
      </c>
      <c r="H1220" s="4" t="n">
        <v>45950.600936794</v>
      </c>
      <c r="I12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1219BT577177217521371982.4445950.600936794</v>
      </c>
      <c r="J1220" s="1" t="n">
        <f aca="false">COUNTIF(I:I, $I1220)</f>
        <v>1</v>
      </c>
      <c r="K1220" s="1" t="str">
        <f aca="false">IF(ISNA(VLOOKUP(Table4[product_id], tblProducts[], tblProducts[product_name],FALSE() )), "Invalid", "Valid")</f>
        <v>Valid</v>
      </c>
      <c r="L1220" s="5" t="str">
        <f aca="false">IF(ISNA(VLOOKUP(Table4[[#This Row],[warehouse_id]], tblwhouse[], tblwhouse[warehouse_name],FALSE() )), "Invalid", "Valid")</f>
        <v>Valid</v>
      </c>
    </row>
    <row r="1221" customFormat="false" ht="15" hidden="false" customHeight="true" outlineLevel="0" collapsed="false">
      <c r="A1221" s="1" t="n">
        <v>1220</v>
      </c>
      <c r="B1221" s="1" t="n">
        <v>2</v>
      </c>
      <c r="C1221" s="1" t="n">
        <v>1810</v>
      </c>
      <c r="D1221" s="1" t="s">
        <v>8305</v>
      </c>
      <c r="E1221" s="1" t="n">
        <v>69</v>
      </c>
      <c r="F1221" s="1" t="n">
        <v>47</v>
      </c>
      <c r="G1221" s="1" t="n">
        <v>430.31</v>
      </c>
      <c r="H1221" s="4" t="n">
        <v>46021.600936794</v>
      </c>
      <c r="I12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1220BT851583218106947430.3146021.600936794</v>
      </c>
      <c r="J1221" s="1" t="n">
        <f aca="false">COUNTIF(I:I, $I1221)</f>
        <v>1</v>
      </c>
      <c r="K1221" s="1" t="str">
        <f aca="false">IF(ISNA(VLOOKUP(Table4[product_id], tblProducts[], tblProducts[product_name],FALSE() )), "Invalid", "Valid")</f>
        <v>Valid</v>
      </c>
      <c r="L1221" s="5" t="str">
        <f aca="false">IF(ISNA(VLOOKUP(Table4[[#This Row],[warehouse_id]], tblwhouse[], tblwhouse[warehouse_name],FALSE() )), "Invalid", "Valid")</f>
        <v>Valid</v>
      </c>
    </row>
    <row r="1222" customFormat="false" ht="15" hidden="false" customHeight="true" outlineLevel="0" collapsed="false">
      <c r="A1222" s="1" t="n">
        <v>1221</v>
      </c>
      <c r="B1222" s="1" t="n">
        <v>3</v>
      </c>
      <c r="C1222" s="1" t="n">
        <v>417</v>
      </c>
      <c r="D1222" s="1" t="s">
        <v>8306</v>
      </c>
      <c r="E1222" s="1" t="n">
        <v>383</v>
      </c>
      <c r="F1222" s="1" t="n">
        <v>33</v>
      </c>
      <c r="G1222" s="1" t="n">
        <v>1373.85</v>
      </c>
      <c r="H1222" s="4" t="n">
        <v>46014.600936794</v>
      </c>
      <c r="I12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1221BT2565743417383331373.8546014.600936794</v>
      </c>
      <c r="J1222" s="1" t="n">
        <f aca="false">COUNTIF(I:I, $I1222)</f>
        <v>1</v>
      </c>
      <c r="K1222" s="1" t="str">
        <f aca="false">IF(ISNA(VLOOKUP(Table4[product_id], tblProducts[], tblProducts[product_name],FALSE() )), "Invalid", "Valid")</f>
        <v>Valid</v>
      </c>
      <c r="L1222" s="5" t="str">
        <f aca="false">IF(ISNA(VLOOKUP(Table4[[#This Row],[warehouse_id]], tblwhouse[], tblwhouse[warehouse_name],FALSE() )), "Invalid", "Valid")</f>
        <v>Valid</v>
      </c>
    </row>
    <row r="1223" customFormat="false" ht="15" hidden="false" customHeight="true" outlineLevel="0" collapsed="false">
      <c r="A1223" s="1" t="n">
        <v>1222</v>
      </c>
      <c r="B1223" s="1" t="n">
        <v>3</v>
      </c>
      <c r="C1223" s="1" t="n">
        <v>522</v>
      </c>
      <c r="D1223" s="1" t="s">
        <v>8307</v>
      </c>
      <c r="E1223" s="1" t="n">
        <v>222</v>
      </c>
      <c r="F1223" s="1" t="n">
        <v>41</v>
      </c>
      <c r="G1223" s="1" t="n">
        <v>697.71</v>
      </c>
      <c r="H1223" s="4" t="n">
        <v>46198.600936794</v>
      </c>
      <c r="I12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1222BT474768352222241697.7146198.600936794</v>
      </c>
      <c r="J1223" s="1" t="n">
        <f aca="false">COUNTIF(I:I, $I1223)</f>
        <v>1</v>
      </c>
      <c r="K1223" s="1" t="str">
        <f aca="false">IF(ISNA(VLOOKUP(Table4[product_id], tblProducts[], tblProducts[product_name],FALSE() )), "Invalid", "Valid")</f>
        <v>Valid</v>
      </c>
      <c r="L1223" s="5" t="str">
        <f aca="false">IF(ISNA(VLOOKUP(Table4[[#This Row],[warehouse_id]], tblwhouse[], tblwhouse[warehouse_name],FALSE() )), "Invalid", "Valid")</f>
        <v>Valid</v>
      </c>
    </row>
    <row r="1224" customFormat="false" ht="15" hidden="false" customHeight="true" outlineLevel="0" collapsed="false">
      <c r="A1224" s="1" t="n">
        <v>1223</v>
      </c>
      <c r="B1224" s="1" t="n">
        <v>4</v>
      </c>
      <c r="C1224" s="1" t="n">
        <v>1557</v>
      </c>
      <c r="D1224" s="1" t="s">
        <v>8308</v>
      </c>
      <c r="E1224" s="1" t="n">
        <v>84</v>
      </c>
      <c r="F1224" s="1" t="n">
        <v>67</v>
      </c>
      <c r="G1224" s="1" t="n">
        <v>655.38</v>
      </c>
      <c r="H1224" s="4" t="n">
        <v>45882.600936794</v>
      </c>
      <c r="I12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1223BT620882415578467655.3845882.600936794</v>
      </c>
      <c r="J1224" s="1" t="n">
        <f aca="false">COUNTIF(I:I, $I1224)</f>
        <v>1</v>
      </c>
      <c r="K1224" s="1" t="str">
        <f aca="false">IF(ISNA(VLOOKUP(Table4[product_id], tblProducts[], tblProducts[product_name],FALSE() )), "Invalid", "Valid")</f>
        <v>Valid</v>
      </c>
      <c r="L1224" s="5" t="str">
        <f aca="false">IF(ISNA(VLOOKUP(Table4[[#This Row],[warehouse_id]], tblwhouse[], tblwhouse[warehouse_name],FALSE() )), "Invalid", "Valid")</f>
        <v>Valid</v>
      </c>
    </row>
    <row r="1225" customFormat="false" ht="15" hidden="false" customHeight="true" outlineLevel="0" collapsed="false">
      <c r="A1225" s="1" t="n">
        <v>1224</v>
      </c>
      <c r="B1225" s="1" t="n">
        <v>1</v>
      </c>
      <c r="C1225" s="1" t="n">
        <v>1089</v>
      </c>
      <c r="D1225" s="1" t="s">
        <v>8309</v>
      </c>
      <c r="E1225" s="1" t="n">
        <v>87</v>
      </c>
      <c r="F1225" s="1" t="n">
        <v>59</v>
      </c>
      <c r="G1225" s="1" t="n">
        <v>242.95</v>
      </c>
      <c r="H1225" s="4" t="n">
        <v>46016.600936794</v>
      </c>
      <c r="I12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1224BT572201110898759242.9546016.600936794</v>
      </c>
      <c r="J1225" s="1" t="n">
        <f aca="false">COUNTIF(I:I, $I1225)</f>
        <v>1</v>
      </c>
      <c r="K1225" s="1" t="str">
        <f aca="false">IF(ISNA(VLOOKUP(Table4[product_id], tblProducts[], tblProducts[product_name],FALSE() )), "Invalid", "Valid")</f>
        <v>Valid</v>
      </c>
      <c r="L1225" s="5" t="str">
        <f aca="false">IF(ISNA(VLOOKUP(Table4[[#This Row],[warehouse_id]], tblwhouse[], tblwhouse[warehouse_name],FALSE() )), "Invalid", "Valid")</f>
        <v>Valid</v>
      </c>
    </row>
    <row r="1226" customFormat="false" ht="15" hidden="false" customHeight="true" outlineLevel="0" collapsed="false">
      <c r="A1226" s="1" t="n">
        <v>1225</v>
      </c>
      <c r="B1226" s="1" t="n">
        <v>1</v>
      </c>
      <c r="C1226" s="1" t="n">
        <v>90</v>
      </c>
      <c r="D1226" s="1" t="s">
        <v>8310</v>
      </c>
      <c r="E1226" s="1" t="n">
        <v>238</v>
      </c>
      <c r="F1226" s="1" t="n">
        <v>46</v>
      </c>
      <c r="G1226" s="1" t="n">
        <v>1356.96</v>
      </c>
      <c r="H1226" s="4" t="n">
        <v>45952.600936794</v>
      </c>
      <c r="I12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1225BT153738190238461356.9645952.600936794</v>
      </c>
      <c r="J1226" s="1" t="n">
        <f aca="false">COUNTIF(I:I, $I1226)</f>
        <v>1</v>
      </c>
      <c r="K1226" s="1" t="str">
        <f aca="false">IF(ISNA(VLOOKUP(Table4[product_id], tblProducts[], tblProducts[product_name],FALSE() )), "Invalid", "Valid")</f>
        <v>Valid</v>
      </c>
      <c r="L1226" s="5" t="str">
        <f aca="false">IF(ISNA(VLOOKUP(Table4[[#This Row],[warehouse_id]], tblwhouse[], tblwhouse[warehouse_name],FALSE() )), "Invalid", "Valid")</f>
        <v>Valid</v>
      </c>
    </row>
    <row r="1227" customFormat="false" ht="15" hidden="false" customHeight="true" outlineLevel="0" collapsed="false">
      <c r="A1227" s="1" t="n">
        <v>1226</v>
      </c>
      <c r="B1227" s="1" t="n">
        <v>4</v>
      </c>
      <c r="C1227" s="1" t="n">
        <v>1137</v>
      </c>
      <c r="D1227" s="1" t="s">
        <v>8311</v>
      </c>
      <c r="E1227" s="1" t="n">
        <v>160</v>
      </c>
      <c r="F1227" s="1" t="n">
        <v>62</v>
      </c>
      <c r="G1227" s="1" t="n">
        <v>761.02</v>
      </c>
      <c r="H1227" s="4" t="n">
        <v>46019.600936794</v>
      </c>
      <c r="I12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1226BT1986674113716062761.0246019.600936794</v>
      </c>
      <c r="J1227" s="1" t="n">
        <f aca="false">COUNTIF(I:I, $I1227)</f>
        <v>1</v>
      </c>
      <c r="K1227" s="1" t="str">
        <f aca="false">IF(ISNA(VLOOKUP(Table4[product_id], tblProducts[], tblProducts[product_name],FALSE() )), "Invalid", "Valid")</f>
        <v>Valid</v>
      </c>
      <c r="L1227" s="5" t="str">
        <f aca="false">IF(ISNA(VLOOKUP(Table4[[#This Row],[warehouse_id]], tblwhouse[], tblwhouse[warehouse_name],FALSE() )), "Invalid", "Valid")</f>
        <v>Valid</v>
      </c>
    </row>
    <row r="1228" customFormat="false" ht="15" hidden="false" customHeight="true" outlineLevel="0" collapsed="false">
      <c r="A1228" s="1" t="n">
        <v>1227</v>
      </c>
      <c r="B1228" s="1" t="n">
        <v>2</v>
      </c>
      <c r="C1228" s="1" t="n">
        <v>803</v>
      </c>
      <c r="D1228" s="1" t="s">
        <v>8312</v>
      </c>
      <c r="E1228" s="1" t="n">
        <v>378</v>
      </c>
      <c r="F1228" s="1" t="n">
        <v>29</v>
      </c>
      <c r="G1228" s="1" t="n">
        <v>1053.69</v>
      </c>
      <c r="H1228" s="4" t="n">
        <v>46069.600936794</v>
      </c>
      <c r="I12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1227BT8501392803378291053.6946069.600936794</v>
      </c>
      <c r="J1228" s="1" t="n">
        <f aca="false">COUNTIF(I:I, $I1228)</f>
        <v>1</v>
      </c>
      <c r="K1228" s="1" t="str">
        <f aca="false">IF(ISNA(VLOOKUP(Table4[product_id], tblProducts[], tblProducts[product_name],FALSE() )), "Invalid", "Valid")</f>
        <v>Valid</v>
      </c>
      <c r="L1228" s="5" t="str">
        <f aca="false">IF(ISNA(VLOOKUP(Table4[[#This Row],[warehouse_id]], tblwhouse[], tblwhouse[warehouse_name],FALSE() )), "Invalid", "Valid")</f>
        <v>Valid</v>
      </c>
    </row>
    <row r="1229" customFormat="false" ht="15" hidden="false" customHeight="true" outlineLevel="0" collapsed="false">
      <c r="A1229" s="1" t="n">
        <v>1228</v>
      </c>
      <c r="B1229" s="1" t="n">
        <v>2</v>
      </c>
      <c r="C1229" s="1" t="n">
        <v>1607</v>
      </c>
      <c r="D1229" s="1" t="s">
        <v>8313</v>
      </c>
      <c r="E1229" s="1" t="n">
        <v>66</v>
      </c>
      <c r="F1229" s="1" t="n">
        <v>51</v>
      </c>
      <c r="G1229" s="1" t="n">
        <v>915.86</v>
      </c>
      <c r="H1229" s="4" t="n">
        <v>45914.600936794</v>
      </c>
      <c r="I12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1228BT737208216076651915.8645914.600936794</v>
      </c>
      <c r="J1229" s="1" t="n">
        <f aca="false">COUNTIF(I:I, $I1229)</f>
        <v>1</v>
      </c>
      <c r="K1229" s="1" t="str">
        <f aca="false">IF(ISNA(VLOOKUP(Table4[product_id], tblProducts[], tblProducts[product_name],FALSE() )), "Invalid", "Valid")</f>
        <v>Valid</v>
      </c>
      <c r="L1229" s="5" t="str">
        <f aca="false">IF(ISNA(VLOOKUP(Table4[[#This Row],[warehouse_id]], tblwhouse[], tblwhouse[warehouse_name],FALSE() )), "Invalid", "Valid")</f>
        <v>Valid</v>
      </c>
    </row>
    <row r="1230" customFormat="false" ht="15" hidden="false" customHeight="true" outlineLevel="0" collapsed="false">
      <c r="A1230" s="1" t="n">
        <v>1229</v>
      </c>
      <c r="B1230" s="1" t="n">
        <v>3</v>
      </c>
      <c r="C1230" s="1" t="n">
        <v>1487</v>
      </c>
      <c r="D1230" s="1" t="s">
        <v>8314</v>
      </c>
      <c r="E1230" s="1" t="n">
        <v>326</v>
      </c>
      <c r="F1230" s="1" t="n">
        <v>50</v>
      </c>
      <c r="G1230" s="1" t="n">
        <v>1115.1</v>
      </c>
      <c r="H1230" s="4" t="n">
        <v>46212.600936794</v>
      </c>
      <c r="I12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1229BT82482631487326501115.146212.600936794</v>
      </c>
      <c r="J1230" s="1" t="n">
        <f aca="false">COUNTIF(I:I, $I1230)</f>
        <v>1</v>
      </c>
      <c r="K1230" s="1" t="str">
        <f aca="false">IF(ISNA(VLOOKUP(Table4[product_id], tblProducts[], tblProducts[product_name],FALSE() )), "Invalid", "Valid")</f>
        <v>Valid</v>
      </c>
      <c r="L1230" s="5" t="str">
        <f aca="false">IF(ISNA(VLOOKUP(Table4[[#This Row],[warehouse_id]], tblwhouse[], tblwhouse[warehouse_name],FALSE() )), "Invalid", "Valid")</f>
        <v>Valid</v>
      </c>
    </row>
    <row r="1231" customFormat="false" ht="15" hidden="false" customHeight="true" outlineLevel="0" collapsed="false">
      <c r="A1231" s="1" t="n">
        <v>1230</v>
      </c>
      <c r="B1231" s="1" t="n">
        <v>4</v>
      </c>
      <c r="C1231" s="1" t="n">
        <v>1447</v>
      </c>
      <c r="D1231" s="1" t="s">
        <v>8315</v>
      </c>
      <c r="E1231" s="1" t="n">
        <v>79</v>
      </c>
      <c r="F1231" s="1" t="n">
        <v>34</v>
      </c>
      <c r="G1231" s="1" t="n">
        <v>222.05</v>
      </c>
      <c r="H1231" s="4" t="n">
        <v>46032.600936794</v>
      </c>
      <c r="I12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1230BT432151414477934222.0546032.600936794</v>
      </c>
      <c r="J1231" s="1" t="n">
        <f aca="false">COUNTIF(I:I, $I1231)</f>
        <v>1</v>
      </c>
      <c r="K1231" s="1" t="str">
        <f aca="false">IF(ISNA(VLOOKUP(Table4[product_id], tblProducts[], tblProducts[product_name],FALSE() )), "Invalid", "Valid")</f>
        <v>Valid</v>
      </c>
      <c r="L1231" s="5" t="str">
        <f aca="false">IF(ISNA(VLOOKUP(Table4[[#This Row],[warehouse_id]], tblwhouse[], tblwhouse[warehouse_name],FALSE() )), "Invalid", "Valid")</f>
        <v>Valid</v>
      </c>
    </row>
    <row r="1232" customFormat="false" ht="15" hidden="false" customHeight="true" outlineLevel="0" collapsed="false">
      <c r="A1232" s="1" t="n">
        <v>1231</v>
      </c>
      <c r="B1232" s="1" t="n">
        <v>4</v>
      </c>
      <c r="C1232" s="1" t="n">
        <v>2598</v>
      </c>
      <c r="D1232" s="1" t="s">
        <v>8316</v>
      </c>
      <c r="E1232" s="1" t="n">
        <v>429</v>
      </c>
      <c r="F1232" s="1" t="n">
        <v>39</v>
      </c>
      <c r="G1232" s="1" t="n">
        <v>360.39</v>
      </c>
      <c r="H1232" s="4" t="n">
        <v>45905.600936794</v>
      </c>
      <c r="I12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1231BT8849924259842939360.3945905.600936794</v>
      </c>
      <c r="J1232" s="1" t="n">
        <f aca="false">COUNTIF(I:I, $I1232)</f>
        <v>1</v>
      </c>
      <c r="K1232" s="1" t="str">
        <f aca="false">IF(ISNA(VLOOKUP(Table4[product_id], tblProducts[], tblProducts[product_name],FALSE() )), "Invalid", "Valid")</f>
        <v>Valid</v>
      </c>
      <c r="L1232" s="5" t="str">
        <f aca="false">IF(ISNA(VLOOKUP(Table4[[#This Row],[warehouse_id]], tblwhouse[], tblwhouse[warehouse_name],FALSE() )), "Invalid", "Valid")</f>
        <v>Valid</v>
      </c>
    </row>
    <row r="1233" customFormat="false" ht="15" hidden="false" customHeight="true" outlineLevel="0" collapsed="false">
      <c r="A1233" s="1" t="n">
        <v>1232</v>
      </c>
      <c r="B1233" s="1" t="n">
        <v>3</v>
      </c>
      <c r="C1233" s="1" t="n">
        <v>1245</v>
      </c>
      <c r="D1233" s="1" t="s">
        <v>8317</v>
      </c>
      <c r="E1233" s="1" t="n">
        <v>253</v>
      </c>
      <c r="F1233" s="1" t="n">
        <v>43</v>
      </c>
      <c r="G1233" s="1" t="n">
        <v>1449.05</v>
      </c>
      <c r="H1233" s="4" t="n">
        <v>46005.600936794</v>
      </c>
      <c r="I12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1232BT83322131245253431449.0546005.600936794</v>
      </c>
      <c r="J1233" s="1" t="n">
        <f aca="false">COUNTIF(I:I, $I1233)</f>
        <v>1</v>
      </c>
      <c r="K1233" s="1" t="str">
        <f aca="false">IF(ISNA(VLOOKUP(Table4[product_id], tblProducts[], tblProducts[product_name],FALSE() )), "Invalid", "Valid")</f>
        <v>Valid</v>
      </c>
      <c r="L1233" s="5" t="str">
        <f aca="false">IF(ISNA(VLOOKUP(Table4[[#This Row],[warehouse_id]], tblwhouse[], tblwhouse[warehouse_name],FALSE() )), "Invalid", "Valid")</f>
        <v>Valid</v>
      </c>
    </row>
    <row r="1234" customFormat="false" ht="15" hidden="false" customHeight="true" outlineLevel="0" collapsed="false">
      <c r="A1234" s="1" t="n">
        <v>1233</v>
      </c>
      <c r="B1234" s="1" t="n">
        <v>1</v>
      </c>
      <c r="C1234" s="1" t="n">
        <v>1407</v>
      </c>
      <c r="D1234" s="1" t="s">
        <v>8318</v>
      </c>
      <c r="E1234" s="1" t="n">
        <v>66</v>
      </c>
      <c r="F1234" s="1" t="n">
        <v>65</v>
      </c>
      <c r="G1234" s="1" t="n">
        <v>815.75</v>
      </c>
      <c r="H1234" s="4" t="n">
        <v>46209.600936794</v>
      </c>
      <c r="I12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1233BT993726114076665815.7546209.600936794</v>
      </c>
      <c r="J1234" s="1" t="n">
        <f aca="false">COUNTIF(I:I, $I1234)</f>
        <v>1</v>
      </c>
      <c r="K1234" s="1" t="str">
        <f aca="false">IF(ISNA(VLOOKUP(Table4[product_id], tblProducts[], tblProducts[product_name],FALSE() )), "Invalid", "Valid")</f>
        <v>Valid</v>
      </c>
      <c r="L1234" s="5" t="str">
        <f aca="false">IF(ISNA(VLOOKUP(Table4[[#This Row],[warehouse_id]], tblwhouse[], tblwhouse[warehouse_name],FALSE() )), "Invalid", "Valid")</f>
        <v>Valid</v>
      </c>
    </row>
    <row r="1235" customFormat="false" ht="15" hidden="false" customHeight="true" outlineLevel="0" collapsed="false">
      <c r="A1235" s="1" t="n">
        <v>1234</v>
      </c>
      <c r="B1235" s="1" t="n">
        <v>1</v>
      </c>
      <c r="C1235" s="1" t="n">
        <v>1770</v>
      </c>
      <c r="D1235" s="1" t="s">
        <v>8319</v>
      </c>
      <c r="E1235" s="1" t="n">
        <v>350</v>
      </c>
      <c r="F1235" s="1" t="n">
        <v>26</v>
      </c>
      <c r="G1235" s="1" t="n">
        <v>1446.17</v>
      </c>
      <c r="H1235" s="4" t="n">
        <v>46020.600936794</v>
      </c>
      <c r="I12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1234BT63869311770350261446.1746020.600936794</v>
      </c>
      <c r="J1235" s="1" t="n">
        <f aca="false">COUNTIF(I:I, $I1235)</f>
        <v>1</v>
      </c>
      <c r="K1235" s="1" t="str">
        <f aca="false">IF(ISNA(VLOOKUP(Table4[product_id], tblProducts[], tblProducts[product_name],FALSE() )), "Invalid", "Valid")</f>
        <v>Valid</v>
      </c>
      <c r="L1235" s="5" t="str">
        <f aca="false">IF(ISNA(VLOOKUP(Table4[[#This Row],[warehouse_id]], tblwhouse[], tblwhouse[warehouse_name],FALSE() )), "Invalid", "Valid")</f>
        <v>Valid</v>
      </c>
    </row>
    <row r="1236" customFormat="false" ht="15" hidden="false" customHeight="true" outlineLevel="0" collapsed="false">
      <c r="A1236" s="1" t="n">
        <v>1235</v>
      </c>
      <c r="B1236" s="1" t="n">
        <v>2</v>
      </c>
      <c r="C1236" s="1" t="n">
        <v>1385</v>
      </c>
      <c r="D1236" s="1" t="s">
        <v>8320</v>
      </c>
      <c r="E1236" s="1" t="n">
        <v>172</v>
      </c>
      <c r="F1236" s="1" t="n">
        <v>51</v>
      </c>
      <c r="G1236" s="1" t="n">
        <v>800.88</v>
      </c>
      <c r="H1236" s="4" t="n">
        <v>46040.600936794</v>
      </c>
      <c r="I12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1235BT5587872138517251800.8846040.600936794</v>
      </c>
      <c r="J1236" s="1" t="n">
        <f aca="false">COUNTIF(I:I, $I1236)</f>
        <v>1</v>
      </c>
      <c r="K1236" s="1" t="str">
        <f aca="false">IF(ISNA(VLOOKUP(Table4[product_id], tblProducts[], tblProducts[product_name],FALSE() )), "Invalid", "Valid")</f>
        <v>Valid</v>
      </c>
      <c r="L1236" s="5" t="str">
        <f aca="false">IF(ISNA(VLOOKUP(Table4[[#This Row],[warehouse_id]], tblwhouse[], tblwhouse[warehouse_name],FALSE() )), "Invalid", "Valid")</f>
        <v>Valid</v>
      </c>
    </row>
    <row r="1237" customFormat="false" ht="15" hidden="false" customHeight="true" outlineLevel="0" collapsed="false">
      <c r="A1237" s="1" t="n">
        <v>1236</v>
      </c>
      <c r="B1237" s="1" t="n">
        <v>3</v>
      </c>
      <c r="C1237" s="1" t="n">
        <v>766</v>
      </c>
      <c r="D1237" s="1" t="s">
        <v>8321</v>
      </c>
      <c r="E1237" s="1" t="n">
        <v>253</v>
      </c>
      <c r="F1237" s="1" t="n">
        <v>44</v>
      </c>
      <c r="G1237" s="1" t="n">
        <v>548.83</v>
      </c>
      <c r="H1237" s="4" t="n">
        <v>46167.600936794</v>
      </c>
      <c r="I12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1236BT151555376625344548.8346167.600936794</v>
      </c>
      <c r="J1237" s="1" t="n">
        <f aca="false">COUNTIF(I:I, $I1237)</f>
        <v>1</v>
      </c>
      <c r="K1237" s="1" t="str">
        <f aca="false">IF(ISNA(VLOOKUP(Table4[product_id], tblProducts[], tblProducts[product_name],FALSE() )), "Invalid", "Valid")</f>
        <v>Valid</v>
      </c>
      <c r="L1237" s="5" t="str">
        <f aca="false">IF(ISNA(VLOOKUP(Table4[[#This Row],[warehouse_id]], tblwhouse[], tblwhouse[warehouse_name],FALSE() )), "Invalid", "Valid")</f>
        <v>Valid</v>
      </c>
    </row>
    <row r="1238" customFormat="false" ht="15" hidden="false" customHeight="true" outlineLevel="0" collapsed="false">
      <c r="A1238" s="1" t="n">
        <v>1237</v>
      </c>
      <c r="B1238" s="1" t="n">
        <v>2</v>
      </c>
      <c r="C1238" s="1" t="n">
        <v>443</v>
      </c>
      <c r="D1238" s="1" t="s">
        <v>8322</v>
      </c>
      <c r="E1238" s="1" t="n">
        <v>109</v>
      </c>
      <c r="F1238" s="1" t="n">
        <v>32</v>
      </c>
      <c r="G1238" s="1" t="n">
        <v>778.78</v>
      </c>
      <c r="H1238" s="4" t="n">
        <v>45951.600936794</v>
      </c>
      <c r="I12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1237BT880264244310932778.7845951.600936794</v>
      </c>
      <c r="J1238" s="1" t="n">
        <f aca="false">COUNTIF(I:I, $I1238)</f>
        <v>1</v>
      </c>
      <c r="K1238" s="1" t="str">
        <f aca="false">IF(ISNA(VLOOKUP(Table4[product_id], tblProducts[], tblProducts[product_name],FALSE() )), "Invalid", "Valid")</f>
        <v>Valid</v>
      </c>
      <c r="L1238" s="5" t="str">
        <f aca="false">IF(ISNA(VLOOKUP(Table4[[#This Row],[warehouse_id]], tblwhouse[], tblwhouse[warehouse_name],FALSE() )), "Invalid", "Valid")</f>
        <v>Valid</v>
      </c>
    </row>
    <row r="1239" customFormat="false" ht="15" hidden="false" customHeight="true" outlineLevel="0" collapsed="false">
      <c r="A1239" s="1" t="n">
        <v>1238</v>
      </c>
      <c r="B1239" s="1" t="n">
        <v>4</v>
      </c>
      <c r="C1239" s="1" t="n">
        <v>2792</v>
      </c>
      <c r="D1239" s="1" t="s">
        <v>8323</v>
      </c>
      <c r="E1239" s="1" t="n">
        <v>425</v>
      </c>
      <c r="F1239" s="1" t="n">
        <v>68</v>
      </c>
      <c r="G1239" s="1" t="n">
        <v>718.09</v>
      </c>
      <c r="H1239" s="4" t="n">
        <v>46091.600936794</v>
      </c>
      <c r="I12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1238BT9866934279242568718.0946091.600936794</v>
      </c>
      <c r="J1239" s="1" t="n">
        <f aca="false">COUNTIF(I:I, $I1239)</f>
        <v>1</v>
      </c>
      <c r="K1239" s="1" t="str">
        <f aca="false">IF(ISNA(VLOOKUP(Table4[product_id], tblProducts[], tblProducts[product_name],FALSE() )), "Invalid", "Valid")</f>
        <v>Valid</v>
      </c>
      <c r="L1239" s="5" t="str">
        <f aca="false">IF(ISNA(VLOOKUP(Table4[[#This Row],[warehouse_id]], tblwhouse[], tblwhouse[warehouse_name],FALSE() )), "Invalid", "Valid")</f>
        <v>Valid</v>
      </c>
    </row>
    <row r="1240" customFormat="false" ht="15" hidden="false" customHeight="true" outlineLevel="0" collapsed="false">
      <c r="A1240" s="1" t="n">
        <v>1239</v>
      </c>
      <c r="B1240" s="1" t="n">
        <v>2</v>
      </c>
      <c r="C1240" s="1" t="n">
        <v>2362</v>
      </c>
      <c r="D1240" s="1" t="s">
        <v>8324</v>
      </c>
      <c r="E1240" s="1" t="n">
        <v>132</v>
      </c>
      <c r="F1240" s="1" t="n">
        <v>72</v>
      </c>
      <c r="G1240" s="1" t="n">
        <v>164.16</v>
      </c>
      <c r="H1240" s="4" t="n">
        <v>46046.600936794</v>
      </c>
      <c r="I12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1239BT2032932236213272164.1646046.600936794</v>
      </c>
      <c r="J1240" s="1" t="n">
        <f aca="false">COUNTIF(I:I, $I1240)</f>
        <v>1</v>
      </c>
      <c r="K1240" s="1" t="str">
        <f aca="false">IF(ISNA(VLOOKUP(Table4[product_id], tblProducts[], tblProducts[product_name],FALSE() )), "Invalid", "Valid")</f>
        <v>Valid</v>
      </c>
      <c r="L1240" s="5" t="str">
        <f aca="false">IF(ISNA(VLOOKUP(Table4[[#This Row],[warehouse_id]], tblwhouse[], tblwhouse[warehouse_name],FALSE() )), "Invalid", "Valid")</f>
        <v>Valid</v>
      </c>
    </row>
    <row r="1241" customFormat="false" ht="15" hidden="false" customHeight="true" outlineLevel="0" collapsed="false">
      <c r="A1241" s="1" t="n">
        <v>1240</v>
      </c>
      <c r="B1241" s="1" t="n">
        <v>3</v>
      </c>
      <c r="C1241" s="1" t="n">
        <v>1647</v>
      </c>
      <c r="D1241" s="1" t="s">
        <v>8325</v>
      </c>
      <c r="E1241" s="1" t="n">
        <v>460</v>
      </c>
      <c r="F1241" s="1" t="n">
        <v>73</v>
      </c>
      <c r="G1241" s="1" t="n">
        <v>480.75</v>
      </c>
      <c r="H1241" s="4" t="n">
        <v>46066.600936794</v>
      </c>
      <c r="I12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1240BT5605953164746073480.7546066.600936794</v>
      </c>
      <c r="J1241" s="1" t="n">
        <f aca="false">COUNTIF(I:I, $I1241)</f>
        <v>1</v>
      </c>
      <c r="K1241" s="1" t="str">
        <f aca="false">IF(ISNA(VLOOKUP(Table4[product_id], tblProducts[], tblProducts[product_name],FALSE() )), "Invalid", "Valid")</f>
        <v>Valid</v>
      </c>
      <c r="L1241" s="5" t="str">
        <f aca="false">IF(ISNA(VLOOKUP(Table4[[#This Row],[warehouse_id]], tblwhouse[], tblwhouse[warehouse_name],FALSE() )), "Invalid", "Valid")</f>
        <v>Valid</v>
      </c>
    </row>
    <row r="1242" customFormat="false" ht="15" hidden="false" customHeight="true" outlineLevel="0" collapsed="false">
      <c r="A1242" s="1" t="n">
        <v>1241</v>
      </c>
      <c r="B1242" s="1" t="n">
        <v>3</v>
      </c>
      <c r="C1242" s="1" t="n">
        <v>2472</v>
      </c>
      <c r="D1242" s="1" t="s">
        <v>8326</v>
      </c>
      <c r="E1242" s="1" t="n">
        <v>112</v>
      </c>
      <c r="F1242" s="1" t="n">
        <v>61</v>
      </c>
      <c r="G1242" s="1" t="n">
        <v>1140.41</v>
      </c>
      <c r="H1242" s="4" t="n">
        <v>46221.600936794</v>
      </c>
      <c r="I12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1241BT97587032472112611140.4146221.600936794</v>
      </c>
      <c r="J1242" s="1" t="n">
        <f aca="false">COUNTIF(I:I, $I1242)</f>
        <v>1</v>
      </c>
      <c r="K1242" s="1" t="str">
        <f aca="false">IF(ISNA(VLOOKUP(Table4[product_id], tblProducts[], tblProducts[product_name],FALSE() )), "Invalid", "Valid")</f>
        <v>Valid</v>
      </c>
      <c r="L1242" s="5" t="str">
        <f aca="false">IF(ISNA(VLOOKUP(Table4[[#This Row],[warehouse_id]], tblwhouse[], tblwhouse[warehouse_name],FALSE() )), "Invalid", "Valid")</f>
        <v>Valid</v>
      </c>
    </row>
    <row r="1243" customFormat="false" ht="15" hidden="false" customHeight="true" outlineLevel="0" collapsed="false">
      <c r="A1243" s="1" t="n">
        <v>1242</v>
      </c>
      <c r="B1243" s="1" t="n">
        <v>3</v>
      </c>
      <c r="C1243" s="1" t="n">
        <v>1412</v>
      </c>
      <c r="D1243" s="1" t="s">
        <v>8327</v>
      </c>
      <c r="E1243" s="1" t="n">
        <v>243</v>
      </c>
      <c r="F1243" s="1" t="n">
        <v>59</v>
      </c>
      <c r="G1243" s="1" t="n">
        <v>1495.35</v>
      </c>
      <c r="H1243" s="4" t="n">
        <v>45997.600936794</v>
      </c>
      <c r="I12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1242BT38231231412243591495.3545997.600936794</v>
      </c>
      <c r="J1243" s="1" t="n">
        <f aca="false">COUNTIF(I:I, $I1243)</f>
        <v>1</v>
      </c>
      <c r="K1243" s="1" t="str">
        <f aca="false">IF(ISNA(VLOOKUP(Table4[product_id], tblProducts[], tblProducts[product_name],FALSE() )), "Invalid", "Valid")</f>
        <v>Valid</v>
      </c>
      <c r="L1243" s="5" t="str">
        <f aca="false">IF(ISNA(VLOOKUP(Table4[[#This Row],[warehouse_id]], tblwhouse[], tblwhouse[warehouse_name],FALSE() )), "Invalid", "Valid")</f>
        <v>Valid</v>
      </c>
    </row>
    <row r="1244" customFormat="false" ht="15" hidden="false" customHeight="true" outlineLevel="0" collapsed="false">
      <c r="A1244" s="1" t="n">
        <v>1243</v>
      </c>
      <c r="B1244" s="1" t="n">
        <v>1</v>
      </c>
      <c r="C1244" s="1" t="n">
        <v>2274</v>
      </c>
      <c r="D1244" s="1" t="s">
        <v>8328</v>
      </c>
      <c r="E1244" s="1" t="n">
        <v>291</v>
      </c>
      <c r="F1244" s="1" t="n">
        <v>79</v>
      </c>
      <c r="G1244" s="1" t="n">
        <v>1238.7</v>
      </c>
      <c r="H1244" s="4" t="n">
        <v>45935.600936794</v>
      </c>
      <c r="I12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1243BT61363712274291791238.745935.600936794</v>
      </c>
      <c r="J1244" s="1" t="n">
        <f aca="false">COUNTIF(I:I, $I1244)</f>
        <v>1</v>
      </c>
      <c r="K1244" s="1" t="str">
        <f aca="false">IF(ISNA(VLOOKUP(Table4[product_id], tblProducts[], tblProducts[product_name],FALSE() )), "Invalid", "Valid")</f>
        <v>Valid</v>
      </c>
      <c r="L1244" s="5" t="str">
        <f aca="false">IF(ISNA(VLOOKUP(Table4[[#This Row],[warehouse_id]], tblwhouse[], tblwhouse[warehouse_name],FALSE() )), "Invalid", "Valid")</f>
        <v>Valid</v>
      </c>
    </row>
    <row r="1245" customFormat="false" ht="15" hidden="false" customHeight="true" outlineLevel="0" collapsed="false">
      <c r="A1245" s="1" t="n">
        <v>1244</v>
      </c>
      <c r="B1245" s="1" t="n">
        <v>3</v>
      </c>
      <c r="C1245" s="1" t="n">
        <v>2944</v>
      </c>
      <c r="D1245" s="1" t="s">
        <v>8329</v>
      </c>
      <c r="E1245" s="1" t="n">
        <v>171</v>
      </c>
      <c r="F1245" s="1" t="n">
        <v>56</v>
      </c>
      <c r="G1245" s="1" t="n">
        <v>438.31</v>
      </c>
      <c r="H1245" s="4" t="n">
        <v>45900.600936794</v>
      </c>
      <c r="I12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1244BT2559813294417156438.3145900.600936794</v>
      </c>
      <c r="J1245" s="1" t="n">
        <f aca="false">COUNTIF(I:I, $I1245)</f>
        <v>1</v>
      </c>
      <c r="K1245" s="1" t="str">
        <f aca="false">IF(ISNA(VLOOKUP(Table4[product_id], tblProducts[], tblProducts[product_name],FALSE() )), "Invalid", "Valid")</f>
        <v>Valid</v>
      </c>
      <c r="L1245" s="5" t="str">
        <f aca="false">IF(ISNA(VLOOKUP(Table4[[#This Row],[warehouse_id]], tblwhouse[], tblwhouse[warehouse_name],FALSE() )), "Invalid", "Valid")</f>
        <v>Valid</v>
      </c>
    </row>
    <row r="1246" customFormat="false" ht="15" hidden="false" customHeight="true" outlineLevel="0" collapsed="false">
      <c r="A1246" s="1" t="n">
        <v>1245</v>
      </c>
      <c r="B1246" s="1" t="n">
        <v>4</v>
      </c>
      <c r="C1246" s="1" t="n">
        <v>1762</v>
      </c>
      <c r="D1246" s="1" t="s">
        <v>8330</v>
      </c>
      <c r="E1246" s="1" t="n">
        <v>214</v>
      </c>
      <c r="F1246" s="1" t="n">
        <v>71</v>
      </c>
      <c r="G1246" s="1" t="n">
        <v>550.53</v>
      </c>
      <c r="H1246" s="4" t="n">
        <v>46043.600936794</v>
      </c>
      <c r="I12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1245BT2341124176221471550.5346043.600936794</v>
      </c>
      <c r="J1246" s="1" t="n">
        <f aca="false">COUNTIF(I:I, $I1246)</f>
        <v>1</v>
      </c>
      <c r="K1246" s="1" t="str">
        <f aca="false">IF(ISNA(VLOOKUP(Table4[product_id], tblProducts[], tblProducts[product_name],FALSE() )), "Invalid", "Valid")</f>
        <v>Valid</v>
      </c>
      <c r="L1246" s="5" t="str">
        <f aca="false">IF(ISNA(VLOOKUP(Table4[[#This Row],[warehouse_id]], tblwhouse[], tblwhouse[warehouse_name],FALSE() )), "Invalid", "Valid")</f>
        <v>Valid</v>
      </c>
    </row>
    <row r="1247" customFormat="false" ht="15" hidden="false" customHeight="true" outlineLevel="0" collapsed="false">
      <c r="A1247" s="1" t="n">
        <v>1246</v>
      </c>
      <c r="B1247" s="1" t="n">
        <v>2</v>
      </c>
      <c r="C1247" s="1" t="n">
        <v>2535</v>
      </c>
      <c r="D1247" s="1" t="s">
        <v>8331</v>
      </c>
      <c r="E1247" s="1" t="n">
        <v>308</v>
      </c>
      <c r="F1247" s="1" t="n">
        <v>69</v>
      </c>
      <c r="G1247" s="1" t="n">
        <v>1169.36</v>
      </c>
      <c r="H1247" s="4" t="n">
        <v>46059.600936794</v>
      </c>
      <c r="I12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1246BT56508622535308691169.3646059.600936794</v>
      </c>
      <c r="J1247" s="1" t="n">
        <f aca="false">COUNTIF(I:I, $I1247)</f>
        <v>1</v>
      </c>
      <c r="K1247" s="1" t="str">
        <f aca="false">IF(ISNA(VLOOKUP(Table4[product_id], tblProducts[], tblProducts[product_name],FALSE() )), "Invalid", "Valid")</f>
        <v>Valid</v>
      </c>
      <c r="L1247" s="5" t="str">
        <f aca="false">IF(ISNA(VLOOKUP(Table4[[#This Row],[warehouse_id]], tblwhouse[], tblwhouse[warehouse_name],FALSE() )), "Invalid", "Valid")</f>
        <v>Valid</v>
      </c>
    </row>
    <row r="1248" customFormat="false" ht="15" hidden="false" customHeight="true" outlineLevel="0" collapsed="false">
      <c r="A1248" s="1" t="n">
        <v>1247</v>
      </c>
      <c r="B1248" s="1" t="n">
        <v>3</v>
      </c>
      <c r="C1248" s="1" t="n">
        <v>162</v>
      </c>
      <c r="D1248" s="1" t="s">
        <v>8332</v>
      </c>
      <c r="E1248" s="1" t="n">
        <v>229</v>
      </c>
      <c r="F1248" s="1" t="n">
        <v>70</v>
      </c>
      <c r="G1248" s="1" t="n">
        <v>249.42</v>
      </c>
      <c r="H1248" s="4" t="n">
        <v>46204.600936794</v>
      </c>
      <c r="I12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1247BT287128316222970249.4246204.600936794</v>
      </c>
      <c r="J1248" s="1" t="n">
        <f aca="false">COUNTIF(I:I, $I1248)</f>
        <v>1</v>
      </c>
      <c r="K1248" s="1" t="str">
        <f aca="false">IF(ISNA(VLOOKUP(Table4[product_id], tblProducts[], tblProducts[product_name],FALSE() )), "Invalid", "Valid")</f>
        <v>Valid</v>
      </c>
      <c r="L1248" s="5" t="str">
        <f aca="false">IF(ISNA(VLOOKUP(Table4[[#This Row],[warehouse_id]], tblwhouse[], tblwhouse[warehouse_name],FALSE() )), "Invalid", "Valid")</f>
        <v>Valid</v>
      </c>
    </row>
    <row r="1249" customFormat="false" ht="15" hidden="false" customHeight="true" outlineLevel="0" collapsed="false">
      <c r="A1249" s="1" t="n">
        <v>1248</v>
      </c>
      <c r="B1249" s="1" t="n">
        <v>2</v>
      </c>
      <c r="C1249" s="1" t="n">
        <v>2476</v>
      </c>
      <c r="D1249" s="1" t="s">
        <v>8333</v>
      </c>
      <c r="E1249" s="1" t="n">
        <v>295</v>
      </c>
      <c r="F1249" s="1" t="n">
        <v>34</v>
      </c>
      <c r="G1249" s="1" t="n">
        <v>72.16</v>
      </c>
      <c r="H1249" s="4" t="n">
        <v>46095.600936794</v>
      </c>
      <c r="I12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1248BT597372224762953472.1646095.600936794</v>
      </c>
      <c r="J1249" s="1" t="n">
        <f aca="false">COUNTIF(I:I, $I1249)</f>
        <v>1</v>
      </c>
      <c r="K1249" s="1" t="str">
        <f aca="false">IF(ISNA(VLOOKUP(Table4[product_id], tblProducts[], tblProducts[product_name],FALSE() )), "Invalid", "Valid")</f>
        <v>Valid</v>
      </c>
      <c r="L1249" s="5" t="str">
        <f aca="false">IF(ISNA(VLOOKUP(Table4[[#This Row],[warehouse_id]], tblwhouse[], tblwhouse[warehouse_name],FALSE() )), "Invalid", "Valid")</f>
        <v>Valid</v>
      </c>
    </row>
    <row r="1250" customFormat="false" ht="15" hidden="false" customHeight="true" outlineLevel="0" collapsed="false">
      <c r="A1250" s="1" t="n">
        <v>1249</v>
      </c>
      <c r="B1250" s="1" t="n">
        <v>4</v>
      </c>
      <c r="C1250" s="1" t="n">
        <v>2830</v>
      </c>
      <c r="D1250" s="1" t="s">
        <v>8334</v>
      </c>
      <c r="E1250" s="1" t="n">
        <v>355</v>
      </c>
      <c r="F1250" s="1" t="n">
        <v>39</v>
      </c>
      <c r="G1250" s="1" t="n">
        <v>657.59</v>
      </c>
      <c r="H1250" s="4" t="n">
        <v>45968.600936794</v>
      </c>
      <c r="I12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1249BT6721664283035539657.5945968.600936794</v>
      </c>
      <c r="J1250" s="1" t="n">
        <f aca="false">COUNTIF(I:I, $I1250)</f>
        <v>1</v>
      </c>
      <c r="K1250" s="1" t="str">
        <f aca="false">IF(ISNA(VLOOKUP(Table4[product_id], tblProducts[], tblProducts[product_name],FALSE() )), "Invalid", "Valid")</f>
        <v>Valid</v>
      </c>
      <c r="L1250" s="5" t="str">
        <f aca="false">IF(ISNA(VLOOKUP(Table4[[#This Row],[warehouse_id]], tblwhouse[], tblwhouse[warehouse_name],FALSE() )), "Invalid", "Valid")</f>
        <v>Valid</v>
      </c>
    </row>
    <row r="1251" customFormat="false" ht="15" hidden="false" customHeight="true" outlineLevel="0" collapsed="false">
      <c r="A1251" s="1" t="n">
        <v>1250</v>
      </c>
      <c r="B1251" s="1" t="n">
        <v>4</v>
      </c>
      <c r="C1251" s="1" t="n">
        <v>2923</v>
      </c>
      <c r="D1251" s="1" t="s">
        <v>8335</v>
      </c>
      <c r="E1251" s="1" t="n">
        <v>471</v>
      </c>
      <c r="F1251" s="1" t="n">
        <v>67</v>
      </c>
      <c r="G1251" s="1" t="n">
        <v>1126.75</v>
      </c>
      <c r="H1251" s="4" t="n">
        <v>46168.600936794</v>
      </c>
      <c r="I12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1250BT77506842923471671126.7546168.600936794</v>
      </c>
      <c r="J1251" s="1" t="n">
        <f aca="false">COUNTIF(I:I, $I1251)</f>
        <v>1</v>
      </c>
      <c r="K1251" s="1" t="str">
        <f aca="false">IF(ISNA(VLOOKUP(Table4[product_id], tblProducts[], tblProducts[product_name],FALSE() )), "Invalid", "Valid")</f>
        <v>Valid</v>
      </c>
      <c r="L1251" s="5" t="str">
        <f aca="false">IF(ISNA(VLOOKUP(Table4[[#This Row],[warehouse_id]], tblwhouse[], tblwhouse[warehouse_name],FALSE() )), "Invalid", "Valid")</f>
        <v>Valid</v>
      </c>
    </row>
    <row r="1252" customFormat="false" ht="15" hidden="false" customHeight="true" outlineLevel="0" collapsed="false">
      <c r="A1252" s="1" t="n">
        <v>1251</v>
      </c>
      <c r="B1252" s="1" t="n">
        <v>3</v>
      </c>
      <c r="C1252" s="1" t="n">
        <v>491</v>
      </c>
      <c r="D1252" s="1" t="s">
        <v>8336</v>
      </c>
      <c r="E1252" s="1" t="n">
        <v>238</v>
      </c>
      <c r="F1252" s="1" t="n">
        <v>33</v>
      </c>
      <c r="G1252" s="1" t="n">
        <v>17.63</v>
      </c>
      <c r="H1252" s="4" t="n">
        <v>45953.600936794</v>
      </c>
      <c r="I12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1251BT89395434912383317.6345953.600936794</v>
      </c>
      <c r="J1252" s="1" t="n">
        <f aca="false">COUNTIF(I:I, $I1252)</f>
        <v>1</v>
      </c>
      <c r="K1252" s="1" t="str">
        <f aca="false">IF(ISNA(VLOOKUP(Table4[product_id], tblProducts[], tblProducts[product_name],FALSE() )), "Invalid", "Valid")</f>
        <v>Valid</v>
      </c>
      <c r="L1252" s="5" t="str">
        <f aca="false">IF(ISNA(VLOOKUP(Table4[[#This Row],[warehouse_id]], tblwhouse[], tblwhouse[warehouse_name],FALSE() )), "Invalid", "Valid")</f>
        <v>Valid</v>
      </c>
    </row>
    <row r="1253" customFormat="false" ht="15" hidden="false" customHeight="true" outlineLevel="0" collapsed="false">
      <c r="A1253" s="1" t="n">
        <v>1252</v>
      </c>
      <c r="B1253" s="1" t="n">
        <v>4</v>
      </c>
      <c r="C1253" s="1" t="n">
        <v>579</v>
      </c>
      <c r="D1253" s="1" t="s">
        <v>8337</v>
      </c>
      <c r="E1253" s="1" t="n">
        <v>379</v>
      </c>
      <c r="F1253" s="1" t="n">
        <v>63</v>
      </c>
      <c r="G1253" s="1" t="n">
        <v>1378.15</v>
      </c>
      <c r="H1253" s="4" t="n">
        <v>46114.600936794</v>
      </c>
      <c r="I12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1252BT7779054579379631378.1546114.600936794</v>
      </c>
      <c r="J1253" s="1" t="n">
        <f aca="false">COUNTIF(I:I, $I1253)</f>
        <v>1</v>
      </c>
      <c r="K1253" s="1" t="str">
        <f aca="false">IF(ISNA(VLOOKUP(Table4[product_id], tblProducts[], tblProducts[product_name],FALSE() )), "Invalid", "Valid")</f>
        <v>Valid</v>
      </c>
      <c r="L1253" s="5" t="str">
        <f aca="false">IF(ISNA(VLOOKUP(Table4[[#This Row],[warehouse_id]], tblwhouse[], tblwhouse[warehouse_name],FALSE() )), "Invalid", "Valid")</f>
        <v>Valid</v>
      </c>
    </row>
    <row r="1254" customFormat="false" ht="15" hidden="false" customHeight="true" outlineLevel="0" collapsed="false">
      <c r="A1254" s="1" t="n">
        <v>1253</v>
      </c>
      <c r="B1254" s="1" t="n">
        <v>2</v>
      </c>
      <c r="C1254" s="1" t="n">
        <v>2236</v>
      </c>
      <c r="D1254" s="1" t="s">
        <v>8338</v>
      </c>
      <c r="E1254" s="1" t="n">
        <v>52</v>
      </c>
      <c r="F1254" s="1" t="n">
        <v>22</v>
      </c>
      <c r="G1254" s="1" t="n">
        <v>327.62</v>
      </c>
      <c r="H1254" s="4" t="n">
        <v>45968.600936794</v>
      </c>
      <c r="I12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1253BT458954222365222327.6245968.600936794</v>
      </c>
      <c r="J1254" s="1" t="n">
        <f aca="false">COUNTIF(I:I, $I1254)</f>
        <v>1</v>
      </c>
      <c r="K1254" s="1" t="str">
        <f aca="false">IF(ISNA(VLOOKUP(Table4[product_id], tblProducts[], tblProducts[product_name],FALSE() )), "Invalid", "Valid")</f>
        <v>Valid</v>
      </c>
      <c r="L1254" s="5" t="str">
        <f aca="false">IF(ISNA(VLOOKUP(Table4[[#This Row],[warehouse_id]], tblwhouse[], tblwhouse[warehouse_name],FALSE() )), "Invalid", "Valid")</f>
        <v>Valid</v>
      </c>
    </row>
    <row r="1255" customFormat="false" ht="15" hidden="false" customHeight="true" outlineLevel="0" collapsed="false">
      <c r="A1255" s="1" t="n">
        <v>1254</v>
      </c>
      <c r="B1255" s="1" t="n">
        <v>1</v>
      </c>
      <c r="C1255" s="1" t="n">
        <v>908</v>
      </c>
      <c r="D1255" s="1" t="s">
        <v>8339</v>
      </c>
      <c r="E1255" s="1" t="n">
        <v>498</v>
      </c>
      <c r="F1255" s="1" t="n">
        <v>53</v>
      </c>
      <c r="G1255" s="1" t="n">
        <v>1285.65</v>
      </c>
      <c r="H1255" s="4" t="n">
        <v>45925.600936794</v>
      </c>
      <c r="I12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1254BT7879091908498531285.6545925.600936794</v>
      </c>
      <c r="J1255" s="1" t="n">
        <f aca="false">COUNTIF(I:I, $I1255)</f>
        <v>1</v>
      </c>
      <c r="K1255" s="1" t="str">
        <f aca="false">IF(ISNA(VLOOKUP(Table4[product_id], tblProducts[], tblProducts[product_name],FALSE() )), "Invalid", "Valid")</f>
        <v>Valid</v>
      </c>
      <c r="L1255" s="5" t="str">
        <f aca="false">IF(ISNA(VLOOKUP(Table4[[#This Row],[warehouse_id]], tblwhouse[], tblwhouse[warehouse_name],FALSE() )), "Invalid", "Valid")</f>
        <v>Valid</v>
      </c>
    </row>
    <row r="1256" customFormat="false" ht="15" hidden="false" customHeight="true" outlineLevel="0" collapsed="false">
      <c r="A1256" s="1" t="n">
        <v>1255</v>
      </c>
      <c r="B1256" s="1" t="n">
        <v>4</v>
      </c>
      <c r="C1256" s="1" t="n">
        <v>1263</v>
      </c>
      <c r="D1256" s="1" t="s">
        <v>8340</v>
      </c>
      <c r="E1256" s="1" t="n">
        <v>198</v>
      </c>
      <c r="F1256" s="1" t="n">
        <v>53</v>
      </c>
      <c r="G1256" s="1" t="n">
        <v>1479.06</v>
      </c>
      <c r="H1256" s="4" t="n">
        <v>45975.600936794</v>
      </c>
      <c r="I12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1255BT55279341263198531479.0645975.600936794</v>
      </c>
      <c r="J1256" s="1" t="n">
        <f aca="false">COUNTIF(I:I, $I1256)</f>
        <v>1</v>
      </c>
      <c r="K1256" s="1" t="str">
        <f aca="false">IF(ISNA(VLOOKUP(Table4[product_id], tblProducts[], tblProducts[product_name],FALSE() )), "Invalid", "Valid")</f>
        <v>Valid</v>
      </c>
      <c r="L1256" s="5" t="str">
        <f aca="false">IF(ISNA(VLOOKUP(Table4[[#This Row],[warehouse_id]], tblwhouse[], tblwhouse[warehouse_name],FALSE() )), "Invalid", "Valid")</f>
        <v>Valid</v>
      </c>
    </row>
    <row r="1257" customFormat="false" ht="15" hidden="false" customHeight="true" outlineLevel="0" collapsed="false">
      <c r="A1257" s="1" t="n">
        <v>1256</v>
      </c>
      <c r="B1257" s="1" t="n">
        <v>4</v>
      </c>
      <c r="C1257" s="1" t="n">
        <v>1941</v>
      </c>
      <c r="D1257" s="1" t="s">
        <v>8341</v>
      </c>
      <c r="E1257" s="1" t="n">
        <v>450</v>
      </c>
      <c r="F1257" s="1" t="n">
        <v>20</v>
      </c>
      <c r="G1257" s="1" t="n">
        <v>590.71</v>
      </c>
      <c r="H1257" s="4" t="n">
        <v>45991.6009368056</v>
      </c>
      <c r="I12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1256BT6932684194145020590.7145991.6009368056</v>
      </c>
      <c r="J1257" s="1" t="n">
        <f aca="false">COUNTIF(I:I, $I1257)</f>
        <v>1</v>
      </c>
      <c r="K1257" s="1" t="str">
        <f aca="false">IF(ISNA(VLOOKUP(Table4[product_id], tblProducts[], tblProducts[product_name],FALSE() )), "Invalid", "Valid")</f>
        <v>Valid</v>
      </c>
      <c r="L1257" s="5" t="str">
        <f aca="false">IF(ISNA(VLOOKUP(Table4[[#This Row],[warehouse_id]], tblwhouse[], tblwhouse[warehouse_name],FALSE() )), "Invalid", "Valid")</f>
        <v>Valid</v>
      </c>
    </row>
    <row r="1258" customFormat="false" ht="15" hidden="false" customHeight="true" outlineLevel="0" collapsed="false">
      <c r="A1258" s="1" t="n">
        <v>1257</v>
      </c>
      <c r="B1258" s="1" t="n">
        <v>4</v>
      </c>
      <c r="C1258" s="1" t="n">
        <v>1345</v>
      </c>
      <c r="D1258" s="1" t="s">
        <v>8342</v>
      </c>
      <c r="E1258" s="1" t="n">
        <v>240</v>
      </c>
      <c r="F1258" s="1" t="n">
        <v>70</v>
      </c>
      <c r="G1258" s="1" t="n">
        <v>1331.73</v>
      </c>
      <c r="H1258" s="4" t="n">
        <v>46194.6009368056</v>
      </c>
      <c r="I12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1257BT59030441345240701331.7346194.6009368056</v>
      </c>
      <c r="J1258" s="1" t="n">
        <f aca="false">COUNTIF(I:I, $I1258)</f>
        <v>1</v>
      </c>
      <c r="K1258" s="1" t="str">
        <f aca="false">IF(ISNA(VLOOKUP(Table4[product_id], tblProducts[], tblProducts[product_name],FALSE() )), "Invalid", "Valid")</f>
        <v>Valid</v>
      </c>
      <c r="L1258" s="5" t="str">
        <f aca="false">IF(ISNA(VLOOKUP(Table4[[#This Row],[warehouse_id]], tblwhouse[], tblwhouse[warehouse_name],FALSE() )), "Invalid", "Valid")</f>
        <v>Valid</v>
      </c>
    </row>
    <row r="1259" customFormat="false" ht="15" hidden="false" customHeight="true" outlineLevel="0" collapsed="false">
      <c r="A1259" s="1" t="n">
        <v>1258</v>
      </c>
      <c r="B1259" s="1" t="n">
        <v>2</v>
      </c>
      <c r="C1259" s="1" t="n">
        <v>2602</v>
      </c>
      <c r="D1259" s="1" t="s">
        <v>8343</v>
      </c>
      <c r="E1259" s="1" t="n">
        <v>364</v>
      </c>
      <c r="F1259" s="1" t="n">
        <v>36</v>
      </c>
      <c r="G1259" s="1" t="n">
        <v>1002.47</v>
      </c>
      <c r="H1259" s="4" t="n">
        <v>46208.6009368056</v>
      </c>
      <c r="I12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1258BT54249522602364361002.4746208.6009368056</v>
      </c>
      <c r="J1259" s="1" t="n">
        <f aca="false">COUNTIF(I:I, $I1259)</f>
        <v>1</v>
      </c>
      <c r="K1259" s="1" t="str">
        <f aca="false">IF(ISNA(VLOOKUP(Table4[product_id], tblProducts[], tblProducts[product_name],FALSE() )), "Invalid", "Valid")</f>
        <v>Valid</v>
      </c>
      <c r="L1259" s="5" t="str">
        <f aca="false">IF(ISNA(VLOOKUP(Table4[[#This Row],[warehouse_id]], tblwhouse[], tblwhouse[warehouse_name],FALSE() )), "Invalid", "Valid")</f>
        <v>Valid</v>
      </c>
    </row>
    <row r="1260" customFormat="false" ht="15" hidden="false" customHeight="true" outlineLevel="0" collapsed="false">
      <c r="A1260" s="1" t="n">
        <v>1259</v>
      </c>
      <c r="B1260" s="1" t="n">
        <v>2</v>
      </c>
      <c r="C1260" s="1" t="n">
        <v>565</v>
      </c>
      <c r="D1260" s="1" t="s">
        <v>8344</v>
      </c>
      <c r="E1260" s="1" t="n">
        <v>24</v>
      </c>
      <c r="F1260" s="1" t="n">
        <v>59</v>
      </c>
      <c r="G1260" s="1" t="n">
        <v>758.53</v>
      </c>
      <c r="H1260" s="4" t="n">
        <v>46125.6009368056</v>
      </c>
      <c r="I12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1259BT58793025652459758.5346125.6009368056</v>
      </c>
      <c r="J1260" s="1" t="n">
        <f aca="false">COUNTIF(I:I, $I1260)</f>
        <v>1</v>
      </c>
      <c r="K1260" s="1" t="str">
        <f aca="false">IF(ISNA(VLOOKUP(Table4[product_id], tblProducts[], tblProducts[product_name],FALSE() )), "Invalid", "Valid")</f>
        <v>Valid</v>
      </c>
      <c r="L1260" s="5" t="str">
        <f aca="false">IF(ISNA(VLOOKUP(Table4[[#This Row],[warehouse_id]], tblwhouse[], tblwhouse[warehouse_name],FALSE() )), "Invalid", "Valid")</f>
        <v>Valid</v>
      </c>
    </row>
    <row r="1261" customFormat="false" ht="15" hidden="false" customHeight="true" outlineLevel="0" collapsed="false">
      <c r="A1261" s="1" t="n">
        <v>1260</v>
      </c>
      <c r="B1261" s="1" t="n">
        <v>3</v>
      </c>
      <c r="C1261" s="1" t="n">
        <v>1934</v>
      </c>
      <c r="D1261" s="1" t="s">
        <v>8345</v>
      </c>
      <c r="E1261" s="1" t="n">
        <v>348</v>
      </c>
      <c r="F1261" s="1" t="n">
        <v>56</v>
      </c>
      <c r="G1261" s="1" t="n">
        <v>743.47</v>
      </c>
      <c r="H1261" s="4" t="n">
        <v>46218.6009368056</v>
      </c>
      <c r="I12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1260BT2538463193434856743.4746218.6009368056</v>
      </c>
      <c r="J1261" s="1" t="n">
        <f aca="false">COUNTIF(I:I, $I1261)</f>
        <v>1</v>
      </c>
      <c r="K1261" s="1" t="str">
        <f aca="false">IF(ISNA(VLOOKUP(Table4[product_id], tblProducts[], tblProducts[product_name],FALSE() )), "Invalid", "Valid")</f>
        <v>Valid</v>
      </c>
      <c r="L1261" s="5" t="str">
        <f aca="false">IF(ISNA(VLOOKUP(Table4[[#This Row],[warehouse_id]], tblwhouse[], tblwhouse[warehouse_name],FALSE() )), "Invalid", "Valid")</f>
        <v>Valid</v>
      </c>
    </row>
    <row r="1262" customFormat="false" ht="15" hidden="false" customHeight="true" outlineLevel="0" collapsed="false">
      <c r="A1262" s="1" t="n">
        <v>1261</v>
      </c>
      <c r="B1262" s="1" t="n">
        <v>3</v>
      </c>
      <c r="C1262" s="1" t="n">
        <v>2125</v>
      </c>
      <c r="D1262" s="1" t="s">
        <v>8346</v>
      </c>
      <c r="E1262" s="1" t="n">
        <v>398</v>
      </c>
      <c r="F1262" s="1" t="n">
        <v>39</v>
      </c>
      <c r="G1262" s="1" t="n">
        <v>851.48</v>
      </c>
      <c r="H1262" s="4" t="n">
        <v>46142.6009368056</v>
      </c>
      <c r="I12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1261BT3392963212539839851.4846142.6009368056</v>
      </c>
      <c r="J1262" s="1" t="n">
        <f aca="false">COUNTIF(I:I, $I1262)</f>
        <v>1</v>
      </c>
      <c r="K1262" s="1" t="str">
        <f aca="false">IF(ISNA(VLOOKUP(Table4[product_id], tblProducts[], tblProducts[product_name],FALSE() )), "Invalid", "Valid")</f>
        <v>Valid</v>
      </c>
      <c r="L1262" s="5" t="str">
        <f aca="false">IF(ISNA(VLOOKUP(Table4[[#This Row],[warehouse_id]], tblwhouse[], tblwhouse[warehouse_name],FALSE() )), "Invalid", "Valid")</f>
        <v>Valid</v>
      </c>
    </row>
    <row r="1263" customFormat="false" ht="15" hidden="false" customHeight="true" outlineLevel="0" collapsed="false">
      <c r="A1263" s="1" t="n">
        <v>1262</v>
      </c>
      <c r="B1263" s="1" t="n">
        <v>4</v>
      </c>
      <c r="C1263" s="1" t="n">
        <v>513</v>
      </c>
      <c r="D1263" s="1" t="s">
        <v>8347</v>
      </c>
      <c r="E1263" s="1" t="n">
        <v>187</v>
      </c>
      <c r="F1263" s="1" t="n">
        <v>77</v>
      </c>
      <c r="G1263" s="1" t="n">
        <v>545.24</v>
      </c>
      <c r="H1263" s="4" t="n">
        <v>45913.6009368056</v>
      </c>
      <c r="I12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1262BT744131451318777545.2445913.6009368056</v>
      </c>
      <c r="J1263" s="1" t="n">
        <f aca="false">COUNTIF(I:I, $I1263)</f>
        <v>1</v>
      </c>
      <c r="K1263" s="1" t="str">
        <f aca="false">IF(ISNA(VLOOKUP(Table4[product_id], tblProducts[], tblProducts[product_name],FALSE() )), "Invalid", "Valid")</f>
        <v>Valid</v>
      </c>
      <c r="L1263" s="5" t="str">
        <f aca="false">IF(ISNA(VLOOKUP(Table4[[#This Row],[warehouse_id]], tblwhouse[], tblwhouse[warehouse_name],FALSE() )), "Invalid", "Valid")</f>
        <v>Valid</v>
      </c>
    </row>
    <row r="1264" customFormat="false" ht="15" hidden="false" customHeight="true" outlineLevel="0" collapsed="false">
      <c r="A1264" s="1" t="n">
        <v>1263</v>
      </c>
      <c r="B1264" s="1" t="n">
        <v>4</v>
      </c>
      <c r="C1264" s="1" t="n">
        <v>2187</v>
      </c>
      <c r="D1264" s="1" t="s">
        <v>8348</v>
      </c>
      <c r="E1264" s="1" t="n">
        <v>59</v>
      </c>
      <c r="F1264" s="1" t="n">
        <v>76</v>
      </c>
      <c r="G1264" s="1" t="n">
        <v>1069.9</v>
      </c>
      <c r="H1264" s="4" t="n">
        <v>46079.6009368056</v>
      </c>
      <c r="I12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1263BT3134934218759761069.946079.6009368056</v>
      </c>
      <c r="J1264" s="1" t="n">
        <f aca="false">COUNTIF(I:I, $I1264)</f>
        <v>1</v>
      </c>
      <c r="K1264" s="1" t="str">
        <f aca="false">IF(ISNA(VLOOKUP(Table4[product_id], tblProducts[], tblProducts[product_name],FALSE() )), "Invalid", "Valid")</f>
        <v>Valid</v>
      </c>
      <c r="L1264" s="5" t="str">
        <f aca="false">IF(ISNA(VLOOKUP(Table4[[#This Row],[warehouse_id]], tblwhouse[], tblwhouse[warehouse_name],FALSE() )), "Invalid", "Valid")</f>
        <v>Valid</v>
      </c>
    </row>
    <row r="1265" customFormat="false" ht="15" hidden="false" customHeight="true" outlineLevel="0" collapsed="false">
      <c r="A1265" s="1" t="n">
        <v>1264</v>
      </c>
      <c r="B1265" s="1" t="n">
        <v>1</v>
      </c>
      <c r="C1265" s="1" t="n">
        <v>553</v>
      </c>
      <c r="D1265" s="1" t="s">
        <v>8349</v>
      </c>
      <c r="E1265" s="1" t="n">
        <v>146</v>
      </c>
      <c r="F1265" s="1" t="n">
        <v>45</v>
      </c>
      <c r="G1265" s="1" t="n">
        <v>774.26</v>
      </c>
      <c r="H1265" s="4" t="n">
        <v>46003.6009368056</v>
      </c>
      <c r="I12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1264BT191116155314645774.2646003.6009368056</v>
      </c>
      <c r="J1265" s="1" t="n">
        <f aca="false">COUNTIF(I:I, $I1265)</f>
        <v>1</v>
      </c>
      <c r="K1265" s="1" t="str">
        <f aca="false">IF(ISNA(VLOOKUP(Table4[product_id], tblProducts[], tblProducts[product_name],FALSE() )), "Invalid", "Valid")</f>
        <v>Valid</v>
      </c>
      <c r="L1265" s="5" t="str">
        <f aca="false">IF(ISNA(VLOOKUP(Table4[[#This Row],[warehouse_id]], tblwhouse[], tblwhouse[warehouse_name],FALSE() )), "Invalid", "Valid")</f>
        <v>Valid</v>
      </c>
    </row>
    <row r="1266" customFormat="false" ht="15" hidden="false" customHeight="true" outlineLevel="0" collapsed="false">
      <c r="A1266" s="1" t="n">
        <v>1265</v>
      </c>
      <c r="B1266" s="1" t="n">
        <v>3</v>
      </c>
      <c r="C1266" s="1" t="n">
        <v>1982</v>
      </c>
      <c r="D1266" s="1" t="s">
        <v>8350</v>
      </c>
      <c r="E1266" s="1" t="n">
        <v>85</v>
      </c>
      <c r="F1266" s="1" t="n">
        <v>48</v>
      </c>
      <c r="G1266" s="1" t="n">
        <v>547</v>
      </c>
      <c r="H1266" s="4" t="n">
        <v>45870.6009368056</v>
      </c>
      <c r="I12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1265BT72810531982854854745870.6009368056</v>
      </c>
      <c r="J1266" s="1" t="n">
        <f aca="false">COUNTIF(I:I, $I1266)</f>
        <v>1</v>
      </c>
      <c r="K1266" s="1" t="str">
        <f aca="false">IF(ISNA(VLOOKUP(Table4[product_id], tblProducts[], tblProducts[product_name],FALSE() )), "Invalid", "Valid")</f>
        <v>Valid</v>
      </c>
      <c r="L1266" s="5" t="str">
        <f aca="false">IF(ISNA(VLOOKUP(Table4[[#This Row],[warehouse_id]], tblwhouse[], tblwhouse[warehouse_name],FALSE() )), "Invalid", "Valid")</f>
        <v>Valid</v>
      </c>
    </row>
    <row r="1267" customFormat="false" ht="15" hidden="false" customHeight="true" outlineLevel="0" collapsed="false">
      <c r="A1267" s="1" t="n">
        <v>1266</v>
      </c>
      <c r="B1267" s="1" t="n">
        <v>1</v>
      </c>
      <c r="C1267" s="1" t="n">
        <v>431</v>
      </c>
      <c r="D1267" s="1" t="s">
        <v>8351</v>
      </c>
      <c r="E1267" s="1" t="n">
        <v>191</v>
      </c>
      <c r="F1267" s="1" t="n">
        <v>76</v>
      </c>
      <c r="G1267" s="1" t="n">
        <v>1273.27</v>
      </c>
      <c r="H1267" s="4" t="n">
        <v>46063.6009368056</v>
      </c>
      <c r="I12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1266BT2449121431191761273.2746063.6009368056</v>
      </c>
      <c r="J1267" s="1" t="n">
        <f aca="false">COUNTIF(I:I, $I1267)</f>
        <v>1</v>
      </c>
      <c r="K1267" s="1" t="str">
        <f aca="false">IF(ISNA(VLOOKUP(Table4[product_id], tblProducts[], tblProducts[product_name],FALSE() )), "Invalid", "Valid")</f>
        <v>Valid</v>
      </c>
      <c r="L1267" s="5" t="str">
        <f aca="false">IF(ISNA(VLOOKUP(Table4[[#This Row],[warehouse_id]], tblwhouse[], tblwhouse[warehouse_name],FALSE() )), "Invalid", "Valid")</f>
        <v>Valid</v>
      </c>
    </row>
    <row r="1268" customFormat="false" ht="15" hidden="false" customHeight="true" outlineLevel="0" collapsed="false">
      <c r="A1268" s="1" t="n">
        <v>1267</v>
      </c>
      <c r="B1268" s="1" t="n">
        <v>4</v>
      </c>
      <c r="C1268" s="1" t="n">
        <v>2858</v>
      </c>
      <c r="D1268" s="1" t="s">
        <v>8352</v>
      </c>
      <c r="E1268" s="1" t="n">
        <v>140</v>
      </c>
      <c r="F1268" s="1" t="n">
        <v>29</v>
      </c>
      <c r="G1268" s="1" t="n">
        <v>774.07</v>
      </c>
      <c r="H1268" s="4" t="n">
        <v>46060.6009368056</v>
      </c>
      <c r="I12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1267BT5619594285814029774.0746060.6009368056</v>
      </c>
      <c r="J1268" s="1" t="n">
        <f aca="false">COUNTIF(I:I, $I1268)</f>
        <v>1</v>
      </c>
      <c r="K1268" s="1" t="str">
        <f aca="false">IF(ISNA(VLOOKUP(Table4[product_id], tblProducts[], tblProducts[product_name],FALSE() )), "Invalid", "Valid")</f>
        <v>Valid</v>
      </c>
      <c r="L1268" s="5" t="str">
        <f aca="false">IF(ISNA(VLOOKUP(Table4[[#This Row],[warehouse_id]], tblwhouse[], tblwhouse[warehouse_name],FALSE() )), "Invalid", "Valid")</f>
        <v>Valid</v>
      </c>
    </row>
    <row r="1269" customFormat="false" ht="15" hidden="false" customHeight="true" outlineLevel="0" collapsed="false">
      <c r="A1269" s="1" t="n">
        <v>1268</v>
      </c>
      <c r="B1269" s="1" t="n">
        <v>4</v>
      </c>
      <c r="C1269" s="1" t="n">
        <v>2070</v>
      </c>
      <c r="D1269" s="1" t="s">
        <v>8353</v>
      </c>
      <c r="E1269" s="1" t="n">
        <v>267</v>
      </c>
      <c r="F1269" s="1" t="n">
        <v>20</v>
      </c>
      <c r="G1269" s="1" t="n">
        <v>1452.66</v>
      </c>
      <c r="H1269" s="4" t="n">
        <v>46146.6009368056</v>
      </c>
      <c r="I12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1268BT22008242070267201452.6646146.6009368056</v>
      </c>
      <c r="J1269" s="1" t="n">
        <f aca="false">COUNTIF(I:I, $I1269)</f>
        <v>1</v>
      </c>
      <c r="K1269" s="1" t="str">
        <f aca="false">IF(ISNA(VLOOKUP(Table4[product_id], tblProducts[], tblProducts[product_name],FALSE() )), "Invalid", "Valid")</f>
        <v>Valid</v>
      </c>
      <c r="L1269" s="5" t="str">
        <f aca="false">IF(ISNA(VLOOKUP(Table4[[#This Row],[warehouse_id]], tblwhouse[], tblwhouse[warehouse_name],FALSE() )), "Invalid", "Valid")</f>
        <v>Valid</v>
      </c>
    </row>
    <row r="1270" customFormat="false" ht="15" hidden="false" customHeight="true" outlineLevel="0" collapsed="false">
      <c r="A1270" s="1" t="n">
        <v>1269</v>
      </c>
      <c r="B1270" s="1" t="n">
        <v>4</v>
      </c>
      <c r="C1270" s="1" t="n">
        <v>2083</v>
      </c>
      <c r="D1270" s="1" t="s">
        <v>8354</v>
      </c>
      <c r="E1270" s="1" t="n">
        <v>153</v>
      </c>
      <c r="F1270" s="1" t="n">
        <v>24</v>
      </c>
      <c r="G1270" s="1" t="n">
        <v>557.37</v>
      </c>
      <c r="H1270" s="4" t="n">
        <v>45965.6009368056</v>
      </c>
      <c r="I12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1269BT8089104208315324557.3745965.6009368056</v>
      </c>
      <c r="J1270" s="1" t="n">
        <f aca="false">COUNTIF(I:I, $I1270)</f>
        <v>1</v>
      </c>
      <c r="K1270" s="1" t="str">
        <f aca="false">IF(ISNA(VLOOKUP(Table4[product_id], tblProducts[], tblProducts[product_name],FALSE() )), "Invalid", "Valid")</f>
        <v>Valid</v>
      </c>
      <c r="L1270" s="5" t="str">
        <f aca="false">IF(ISNA(VLOOKUP(Table4[[#This Row],[warehouse_id]], tblwhouse[], tblwhouse[warehouse_name],FALSE() )), "Invalid", "Valid")</f>
        <v>Valid</v>
      </c>
    </row>
    <row r="1271" customFormat="false" ht="15" hidden="false" customHeight="true" outlineLevel="0" collapsed="false">
      <c r="A1271" s="1" t="n">
        <v>1270</v>
      </c>
      <c r="B1271" s="1" t="n">
        <v>2</v>
      </c>
      <c r="C1271" s="1" t="n">
        <v>2469</v>
      </c>
      <c r="D1271" s="1" t="s">
        <v>8355</v>
      </c>
      <c r="E1271" s="1" t="n">
        <v>174</v>
      </c>
      <c r="F1271" s="1" t="n">
        <v>49</v>
      </c>
      <c r="G1271" s="1" t="n">
        <v>1167.56</v>
      </c>
      <c r="H1271" s="4" t="n">
        <v>46182.6009368056</v>
      </c>
      <c r="I12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1270BT32134622469174491167.5646182.6009368056</v>
      </c>
      <c r="J1271" s="1" t="n">
        <f aca="false">COUNTIF(I:I, $I1271)</f>
        <v>1</v>
      </c>
      <c r="K1271" s="1" t="str">
        <f aca="false">IF(ISNA(VLOOKUP(Table4[product_id], tblProducts[], tblProducts[product_name],FALSE() )), "Invalid", "Valid")</f>
        <v>Valid</v>
      </c>
      <c r="L1271" s="5" t="str">
        <f aca="false">IF(ISNA(VLOOKUP(Table4[[#This Row],[warehouse_id]], tblwhouse[], tblwhouse[warehouse_name],FALSE() )), "Invalid", "Valid")</f>
        <v>Valid</v>
      </c>
    </row>
    <row r="1272" customFormat="false" ht="15" hidden="false" customHeight="true" outlineLevel="0" collapsed="false">
      <c r="A1272" s="1" t="n">
        <v>1271</v>
      </c>
      <c r="B1272" s="1" t="n">
        <v>4</v>
      </c>
      <c r="C1272" s="1" t="n">
        <v>1286</v>
      </c>
      <c r="D1272" s="1" t="s">
        <v>8356</v>
      </c>
      <c r="E1272" s="1" t="n">
        <v>461</v>
      </c>
      <c r="F1272" s="1" t="n">
        <v>65</v>
      </c>
      <c r="G1272" s="1" t="n">
        <v>1200.47</v>
      </c>
      <c r="H1272" s="4" t="n">
        <v>46155.6009368056</v>
      </c>
      <c r="I12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1271BT88513241286461651200.4746155.6009368056</v>
      </c>
      <c r="J1272" s="1" t="n">
        <f aca="false">COUNTIF(I:I, $I1272)</f>
        <v>1</v>
      </c>
      <c r="K1272" s="1" t="str">
        <f aca="false">IF(ISNA(VLOOKUP(Table4[product_id], tblProducts[], tblProducts[product_name],FALSE() )), "Invalid", "Valid")</f>
        <v>Valid</v>
      </c>
      <c r="L1272" s="5" t="str">
        <f aca="false">IF(ISNA(VLOOKUP(Table4[[#This Row],[warehouse_id]], tblwhouse[], tblwhouse[warehouse_name],FALSE() )), "Invalid", "Valid")</f>
        <v>Valid</v>
      </c>
    </row>
    <row r="1273" customFormat="false" ht="15" hidden="false" customHeight="true" outlineLevel="0" collapsed="false">
      <c r="A1273" s="1" t="n">
        <v>1272</v>
      </c>
      <c r="B1273" s="1" t="n">
        <v>4</v>
      </c>
      <c r="C1273" s="1" t="n">
        <v>1773</v>
      </c>
      <c r="D1273" s="1" t="s">
        <v>8357</v>
      </c>
      <c r="E1273" s="1" t="n">
        <v>290</v>
      </c>
      <c r="F1273" s="1" t="n">
        <v>38</v>
      </c>
      <c r="G1273" s="1" t="n">
        <v>1011.63</v>
      </c>
      <c r="H1273" s="4" t="n">
        <v>46032.6009368056</v>
      </c>
      <c r="I12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1272BT80083241773290381011.6346032.6009368056</v>
      </c>
      <c r="J1273" s="1" t="n">
        <f aca="false">COUNTIF(I:I, $I1273)</f>
        <v>1</v>
      </c>
      <c r="K1273" s="1" t="str">
        <f aca="false">IF(ISNA(VLOOKUP(Table4[product_id], tblProducts[], tblProducts[product_name],FALSE() )), "Invalid", "Valid")</f>
        <v>Valid</v>
      </c>
      <c r="L1273" s="5" t="str">
        <f aca="false">IF(ISNA(VLOOKUP(Table4[[#This Row],[warehouse_id]], tblwhouse[], tblwhouse[warehouse_name],FALSE() )), "Invalid", "Valid")</f>
        <v>Valid</v>
      </c>
    </row>
    <row r="1274" customFormat="false" ht="15" hidden="false" customHeight="true" outlineLevel="0" collapsed="false">
      <c r="A1274" s="1" t="n">
        <v>1273</v>
      </c>
      <c r="B1274" s="1" t="n">
        <v>2</v>
      </c>
      <c r="C1274" s="1" t="n">
        <v>733</v>
      </c>
      <c r="D1274" s="1" t="s">
        <v>8358</v>
      </c>
      <c r="E1274" s="1" t="n">
        <v>337</v>
      </c>
      <c r="F1274" s="1" t="n">
        <v>48</v>
      </c>
      <c r="G1274" s="1" t="n">
        <v>733.77</v>
      </c>
      <c r="H1274" s="4" t="n">
        <v>46143.6009368056</v>
      </c>
      <c r="I12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1273BT151037273333748733.7746143.6009368056</v>
      </c>
      <c r="J1274" s="1" t="n">
        <f aca="false">COUNTIF(I:I, $I1274)</f>
        <v>1</v>
      </c>
      <c r="K1274" s="1" t="str">
        <f aca="false">IF(ISNA(VLOOKUP(Table4[product_id], tblProducts[], tblProducts[product_name],FALSE() )), "Invalid", "Valid")</f>
        <v>Valid</v>
      </c>
      <c r="L1274" s="5" t="str">
        <f aca="false">IF(ISNA(VLOOKUP(Table4[[#This Row],[warehouse_id]], tblwhouse[], tblwhouse[warehouse_name],FALSE() )), "Invalid", "Valid")</f>
        <v>Valid</v>
      </c>
    </row>
    <row r="1275" customFormat="false" ht="15" hidden="false" customHeight="true" outlineLevel="0" collapsed="false">
      <c r="A1275" s="1" t="n">
        <v>1274</v>
      </c>
      <c r="B1275" s="1" t="n">
        <v>1</v>
      </c>
      <c r="C1275" s="1" t="n">
        <v>841</v>
      </c>
      <c r="D1275" s="1" t="s">
        <v>8359</v>
      </c>
      <c r="E1275" s="1" t="n">
        <v>397</v>
      </c>
      <c r="F1275" s="1" t="n">
        <v>65</v>
      </c>
      <c r="G1275" s="1" t="n">
        <v>168.94</v>
      </c>
      <c r="H1275" s="4" t="n">
        <v>46018.6009368056</v>
      </c>
      <c r="I12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1274BT465302184139765168.9446018.6009368056</v>
      </c>
      <c r="J1275" s="1" t="n">
        <f aca="false">COUNTIF(I:I, $I1275)</f>
        <v>1</v>
      </c>
      <c r="K1275" s="1" t="str">
        <f aca="false">IF(ISNA(VLOOKUP(Table4[product_id], tblProducts[], tblProducts[product_name],FALSE() )), "Invalid", "Valid")</f>
        <v>Valid</v>
      </c>
      <c r="L1275" s="5" t="str">
        <f aca="false">IF(ISNA(VLOOKUP(Table4[[#This Row],[warehouse_id]], tblwhouse[], tblwhouse[warehouse_name],FALSE() )), "Invalid", "Valid")</f>
        <v>Valid</v>
      </c>
    </row>
    <row r="1276" customFormat="false" ht="15" hidden="false" customHeight="true" outlineLevel="0" collapsed="false">
      <c r="A1276" s="1" t="n">
        <v>1275</v>
      </c>
      <c r="B1276" s="1" t="n">
        <v>2</v>
      </c>
      <c r="C1276" s="1" t="n">
        <v>2287</v>
      </c>
      <c r="D1276" s="1" t="s">
        <v>8360</v>
      </c>
      <c r="E1276" s="1" t="n">
        <v>147</v>
      </c>
      <c r="F1276" s="1" t="n">
        <v>58</v>
      </c>
      <c r="G1276" s="1" t="n">
        <v>520.01</v>
      </c>
      <c r="H1276" s="4" t="n">
        <v>46003.6009368056</v>
      </c>
      <c r="I12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1275BT4607982228714758520.0146003.6009368056</v>
      </c>
      <c r="J1276" s="1" t="n">
        <f aca="false">COUNTIF(I:I, $I1276)</f>
        <v>1</v>
      </c>
      <c r="K1276" s="1" t="str">
        <f aca="false">IF(ISNA(VLOOKUP(Table4[product_id], tblProducts[], tblProducts[product_name],FALSE() )), "Invalid", "Valid")</f>
        <v>Valid</v>
      </c>
      <c r="L1276" s="5" t="str">
        <f aca="false">IF(ISNA(VLOOKUP(Table4[[#This Row],[warehouse_id]], tblwhouse[], tblwhouse[warehouse_name],FALSE() )), "Invalid", "Valid")</f>
        <v>Valid</v>
      </c>
    </row>
    <row r="1277" customFormat="false" ht="15" hidden="false" customHeight="true" outlineLevel="0" collapsed="false">
      <c r="A1277" s="1" t="n">
        <v>1276</v>
      </c>
      <c r="B1277" s="1" t="n">
        <v>2</v>
      </c>
      <c r="C1277" s="1" t="n">
        <v>1601</v>
      </c>
      <c r="D1277" s="1" t="s">
        <v>8361</v>
      </c>
      <c r="E1277" s="1" t="n">
        <v>165</v>
      </c>
      <c r="F1277" s="1" t="n">
        <v>68</v>
      </c>
      <c r="G1277" s="1" t="n">
        <v>1387.19</v>
      </c>
      <c r="H1277" s="4" t="n">
        <v>46042.6009368056</v>
      </c>
      <c r="I12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1276BT62699921601165681387.1946042.6009368056</v>
      </c>
      <c r="J1277" s="1" t="n">
        <f aca="false">COUNTIF(I:I, $I1277)</f>
        <v>1</v>
      </c>
      <c r="K1277" s="1" t="str">
        <f aca="false">IF(ISNA(VLOOKUP(Table4[product_id], tblProducts[], tblProducts[product_name],FALSE() )), "Invalid", "Valid")</f>
        <v>Valid</v>
      </c>
      <c r="L1277" s="5" t="str">
        <f aca="false">IF(ISNA(VLOOKUP(Table4[[#This Row],[warehouse_id]], tblwhouse[], tblwhouse[warehouse_name],FALSE() )), "Invalid", "Valid")</f>
        <v>Valid</v>
      </c>
    </row>
    <row r="1278" customFormat="false" ht="15" hidden="false" customHeight="true" outlineLevel="0" collapsed="false">
      <c r="A1278" s="1" t="n">
        <v>1277</v>
      </c>
      <c r="B1278" s="1" t="n">
        <v>2</v>
      </c>
      <c r="C1278" s="1" t="n">
        <v>2465</v>
      </c>
      <c r="D1278" s="1" t="s">
        <v>8362</v>
      </c>
      <c r="E1278" s="1" t="n">
        <v>334</v>
      </c>
      <c r="F1278" s="1" t="n">
        <v>31</v>
      </c>
      <c r="G1278" s="1" t="n">
        <v>1213.33</v>
      </c>
      <c r="H1278" s="4" t="n">
        <v>45997.6009368056</v>
      </c>
      <c r="I12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1277BT94175122465334311213.3345997.6009368056</v>
      </c>
      <c r="J1278" s="1" t="n">
        <f aca="false">COUNTIF(I:I, $I1278)</f>
        <v>1</v>
      </c>
      <c r="K1278" s="1" t="str">
        <f aca="false">IF(ISNA(VLOOKUP(Table4[product_id], tblProducts[], tblProducts[product_name],FALSE() )), "Invalid", "Valid")</f>
        <v>Valid</v>
      </c>
      <c r="L1278" s="5" t="str">
        <f aca="false">IF(ISNA(VLOOKUP(Table4[[#This Row],[warehouse_id]], tblwhouse[], tblwhouse[warehouse_name],FALSE() )), "Invalid", "Valid")</f>
        <v>Valid</v>
      </c>
    </row>
    <row r="1279" customFormat="false" ht="15" hidden="false" customHeight="true" outlineLevel="0" collapsed="false">
      <c r="A1279" s="1" t="n">
        <v>1278</v>
      </c>
      <c r="B1279" s="1" t="n">
        <v>1</v>
      </c>
      <c r="C1279" s="1" t="n">
        <v>509</v>
      </c>
      <c r="D1279" s="1" t="s">
        <v>8363</v>
      </c>
      <c r="E1279" s="1" t="n">
        <v>275</v>
      </c>
      <c r="F1279" s="1" t="n">
        <v>73</v>
      </c>
      <c r="G1279" s="1" t="n">
        <v>655.54</v>
      </c>
      <c r="H1279" s="4" t="n">
        <v>45907.6009368056</v>
      </c>
      <c r="I12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1278BT384669150927573655.5445907.6009368056</v>
      </c>
      <c r="J1279" s="1" t="n">
        <f aca="false">COUNTIF(I:I, $I1279)</f>
        <v>1</v>
      </c>
      <c r="K1279" s="1" t="str">
        <f aca="false">IF(ISNA(VLOOKUP(Table4[product_id], tblProducts[], tblProducts[product_name],FALSE() )), "Invalid", "Valid")</f>
        <v>Valid</v>
      </c>
      <c r="L1279" s="5" t="str">
        <f aca="false">IF(ISNA(VLOOKUP(Table4[[#This Row],[warehouse_id]], tblwhouse[], tblwhouse[warehouse_name],FALSE() )), "Invalid", "Valid")</f>
        <v>Valid</v>
      </c>
    </row>
    <row r="1280" customFormat="false" ht="15" hidden="false" customHeight="true" outlineLevel="0" collapsed="false">
      <c r="A1280" s="1" t="n">
        <v>1279</v>
      </c>
      <c r="B1280" s="1" t="n">
        <v>2</v>
      </c>
      <c r="C1280" s="1" t="n">
        <v>1905</v>
      </c>
      <c r="D1280" s="1" t="s">
        <v>8364</v>
      </c>
      <c r="E1280" s="1" t="n">
        <v>308</v>
      </c>
      <c r="F1280" s="1" t="n">
        <v>31</v>
      </c>
      <c r="G1280" s="1" t="n">
        <v>396.82</v>
      </c>
      <c r="H1280" s="4" t="n">
        <v>45946.6009368056</v>
      </c>
      <c r="I12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1279BT9930402190530831396.8245946.6009368056</v>
      </c>
      <c r="J1280" s="1" t="n">
        <f aca="false">COUNTIF(I:I, $I1280)</f>
        <v>1</v>
      </c>
      <c r="K1280" s="1" t="str">
        <f aca="false">IF(ISNA(VLOOKUP(Table4[product_id], tblProducts[], tblProducts[product_name],FALSE() )), "Invalid", "Valid")</f>
        <v>Valid</v>
      </c>
      <c r="L1280" s="5" t="str">
        <f aca="false">IF(ISNA(VLOOKUP(Table4[[#This Row],[warehouse_id]], tblwhouse[], tblwhouse[warehouse_name],FALSE() )), "Invalid", "Valid")</f>
        <v>Valid</v>
      </c>
    </row>
    <row r="1281" customFormat="false" ht="15" hidden="false" customHeight="true" outlineLevel="0" collapsed="false">
      <c r="A1281" s="1" t="n">
        <v>1280</v>
      </c>
      <c r="B1281" s="1" t="n">
        <v>3</v>
      </c>
      <c r="C1281" s="1" t="n">
        <v>2095</v>
      </c>
      <c r="D1281" s="1" t="s">
        <v>8365</v>
      </c>
      <c r="E1281" s="1" t="n">
        <v>366</v>
      </c>
      <c r="F1281" s="1" t="n">
        <v>70</v>
      </c>
      <c r="G1281" s="1" t="n">
        <v>508.02</v>
      </c>
      <c r="H1281" s="4" t="n">
        <v>46012.6009368056</v>
      </c>
      <c r="I12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1280BT8515043209536670508.0246012.6009368056</v>
      </c>
      <c r="J1281" s="1" t="n">
        <f aca="false">COUNTIF(I:I, $I1281)</f>
        <v>1</v>
      </c>
      <c r="K1281" s="1" t="str">
        <f aca="false">IF(ISNA(VLOOKUP(Table4[product_id], tblProducts[], tblProducts[product_name],FALSE() )), "Invalid", "Valid")</f>
        <v>Valid</v>
      </c>
      <c r="L1281" s="5" t="str">
        <f aca="false">IF(ISNA(VLOOKUP(Table4[[#This Row],[warehouse_id]], tblwhouse[], tblwhouse[warehouse_name],FALSE() )), "Invalid", "Valid")</f>
        <v>Valid</v>
      </c>
    </row>
    <row r="1282" customFormat="false" ht="15" hidden="false" customHeight="true" outlineLevel="0" collapsed="false">
      <c r="A1282" s="1" t="n">
        <v>1281</v>
      </c>
      <c r="B1282" s="1" t="n">
        <v>1</v>
      </c>
      <c r="C1282" s="1" t="n">
        <v>724</v>
      </c>
      <c r="D1282" s="1" t="s">
        <v>8366</v>
      </c>
      <c r="E1282" s="1" t="n">
        <v>50</v>
      </c>
      <c r="F1282" s="1" t="n">
        <v>68</v>
      </c>
      <c r="G1282" s="1" t="n">
        <v>1356.71</v>
      </c>
      <c r="H1282" s="4" t="n">
        <v>45905.6009368056</v>
      </c>
      <c r="I12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1281BT463948172450681356.7145905.6009368056</v>
      </c>
      <c r="J1282" s="1" t="n">
        <f aca="false">COUNTIF(I:I, $I1282)</f>
        <v>1</v>
      </c>
      <c r="K1282" s="1" t="str">
        <f aca="false">IF(ISNA(VLOOKUP(Table4[product_id], tblProducts[], tblProducts[product_name],FALSE() )), "Invalid", "Valid")</f>
        <v>Valid</v>
      </c>
      <c r="L1282" s="5" t="str">
        <f aca="false">IF(ISNA(VLOOKUP(Table4[[#This Row],[warehouse_id]], tblwhouse[], tblwhouse[warehouse_name],FALSE() )), "Invalid", "Valid")</f>
        <v>Valid</v>
      </c>
    </row>
    <row r="1283" customFormat="false" ht="15" hidden="false" customHeight="true" outlineLevel="0" collapsed="false">
      <c r="A1283" s="1" t="n">
        <v>1282</v>
      </c>
      <c r="B1283" s="1" t="n">
        <v>1</v>
      </c>
      <c r="C1283" s="1" t="n">
        <v>713</v>
      </c>
      <c r="D1283" s="1" t="s">
        <v>8367</v>
      </c>
      <c r="E1283" s="1" t="n">
        <v>143</v>
      </c>
      <c r="F1283" s="1" t="n">
        <v>46</v>
      </c>
      <c r="G1283" s="1" t="n">
        <v>937.84</v>
      </c>
      <c r="H1283" s="4" t="n">
        <v>45935.6009368056</v>
      </c>
      <c r="I12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1282BT784338171314346937.8445935.6009368056</v>
      </c>
      <c r="J1283" s="1" t="n">
        <f aca="false">COUNTIF(I:I, $I1283)</f>
        <v>1</v>
      </c>
      <c r="K1283" s="1" t="str">
        <f aca="false">IF(ISNA(VLOOKUP(Table4[product_id], tblProducts[], tblProducts[product_name],FALSE() )), "Invalid", "Valid")</f>
        <v>Valid</v>
      </c>
      <c r="L1283" s="5" t="str">
        <f aca="false">IF(ISNA(VLOOKUP(Table4[[#This Row],[warehouse_id]], tblwhouse[], tblwhouse[warehouse_name],FALSE() )), "Invalid", "Valid")</f>
        <v>Valid</v>
      </c>
    </row>
    <row r="1284" customFormat="false" ht="15" hidden="false" customHeight="true" outlineLevel="0" collapsed="false">
      <c r="A1284" s="1" t="n">
        <v>1283</v>
      </c>
      <c r="B1284" s="1" t="n">
        <v>4</v>
      </c>
      <c r="C1284" s="1" t="n">
        <v>840</v>
      </c>
      <c r="D1284" s="1" t="s">
        <v>8368</v>
      </c>
      <c r="E1284" s="1" t="n">
        <v>146</v>
      </c>
      <c r="F1284" s="1" t="n">
        <v>30</v>
      </c>
      <c r="G1284" s="1" t="n">
        <v>474.47</v>
      </c>
      <c r="H1284" s="4" t="n">
        <v>45909.6009368056</v>
      </c>
      <c r="I12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1283BT227844484014630474.4745909.6009368056</v>
      </c>
      <c r="J1284" s="1" t="n">
        <f aca="false">COUNTIF(I:I, $I1284)</f>
        <v>1</v>
      </c>
      <c r="K1284" s="1" t="str">
        <f aca="false">IF(ISNA(VLOOKUP(Table4[product_id], tblProducts[], tblProducts[product_name],FALSE() )), "Invalid", "Valid")</f>
        <v>Valid</v>
      </c>
      <c r="L1284" s="5" t="str">
        <f aca="false">IF(ISNA(VLOOKUP(Table4[[#This Row],[warehouse_id]], tblwhouse[], tblwhouse[warehouse_name],FALSE() )), "Invalid", "Valid")</f>
        <v>Valid</v>
      </c>
    </row>
    <row r="1285" customFormat="false" ht="15" hidden="false" customHeight="true" outlineLevel="0" collapsed="false">
      <c r="A1285" s="1" t="n">
        <v>1284</v>
      </c>
      <c r="B1285" s="1" t="n">
        <v>1</v>
      </c>
      <c r="C1285" s="1" t="n">
        <v>1071</v>
      </c>
      <c r="D1285" s="1" t="s">
        <v>8369</v>
      </c>
      <c r="E1285" s="1" t="n">
        <v>183</v>
      </c>
      <c r="F1285" s="1" t="n">
        <v>77</v>
      </c>
      <c r="G1285" s="1" t="n">
        <v>1120.39</v>
      </c>
      <c r="H1285" s="4" t="n">
        <v>46021.6009368056</v>
      </c>
      <c r="I12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1284BT96544611071183771120.3946021.6009368056</v>
      </c>
      <c r="J1285" s="1" t="n">
        <f aca="false">COUNTIF(I:I, $I1285)</f>
        <v>1</v>
      </c>
      <c r="K1285" s="1" t="str">
        <f aca="false">IF(ISNA(VLOOKUP(Table4[product_id], tblProducts[], tblProducts[product_name],FALSE() )), "Invalid", "Valid")</f>
        <v>Valid</v>
      </c>
      <c r="L1285" s="5" t="str">
        <f aca="false">IF(ISNA(VLOOKUP(Table4[[#This Row],[warehouse_id]], tblwhouse[], tblwhouse[warehouse_name],FALSE() )), "Invalid", "Valid")</f>
        <v>Valid</v>
      </c>
    </row>
    <row r="1286" customFormat="false" ht="15" hidden="false" customHeight="true" outlineLevel="0" collapsed="false">
      <c r="A1286" s="1" t="n">
        <v>1285</v>
      </c>
      <c r="B1286" s="1" t="n">
        <v>2</v>
      </c>
      <c r="C1286" s="1" t="n">
        <v>2910</v>
      </c>
      <c r="D1286" s="1" t="s">
        <v>8370</v>
      </c>
      <c r="E1286" s="1" t="n">
        <v>254</v>
      </c>
      <c r="F1286" s="1" t="n">
        <v>63</v>
      </c>
      <c r="G1286" s="1" t="n">
        <v>589.48</v>
      </c>
      <c r="H1286" s="4" t="n">
        <v>46026.6009368056</v>
      </c>
      <c r="I12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1285BT8799272291025463589.4846026.6009368056</v>
      </c>
      <c r="J1286" s="1" t="n">
        <f aca="false">COUNTIF(I:I, $I1286)</f>
        <v>1</v>
      </c>
      <c r="K1286" s="1" t="str">
        <f aca="false">IF(ISNA(VLOOKUP(Table4[product_id], tblProducts[], tblProducts[product_name],FALSE() )), "Invalid", "Valid")</f>
        <v>Valid</v>
      </c>
      <c r="L1286" s="5" t="str">
        <f aca="false">IF(ISNA(VLOOKUP(Table4[[#This Row],[warehouse_id]], tblwhouse[], tblwhouse[warehouse_name],FALSE() )), "Invalid", "Valid")</f>
        <v>Valid</v>
      </c>
    </row>
    <row r="1287" customFormat="false" ht="15" hidden="false" customHeight="true" outlineLevel="0" collapsed="false">
      <c r="A1287" s="1" t="n">
        <v>1286</v>
      </c>
      <c r="B1287" s="1" t="n">
        <v>3</v>
      </c>
      <c r="C1287" s="1" t="n">
        <v>2003</v>
      </c>
      <c r="D1287" s="1" t="s">
        <v>8371</v>
      </c>
      <c r="E1287" s="1" t="n">
        <v>22</v>
      </c>
      <c r="F1287" s="1" t="n">
        <v>31</v>
      </c>
      <c r="G1287" s="1" t="n">
        <v>896.57</v>
      </c>
      <c r="H1287" s="4" t="n">
        <v>45862.6009368056</v>
      </c>
      <c r="I12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1286BT330751320032231896.5745862.6009368056</v>
      </c>
      <c r="J1287" s="1" t="n">
        <f aca="false">COUNTIF(I:I, $I1287)</f>
        <v>1</v>
      </c>
      <c r="K1287" s="1" t="str">
        <f aca="false">IF(ISNA(VLOOKUP(Table4[product_id], tblProducts[], tblProducts[product_name],FALSE() )), "Invalid", "Valid")</f>
        <v>Valid</v>
      </c>
      <c r="L1287" s="5" t="str">
        <f aca="false">IF(ISNA(VLOOKUP(Table4[[#This Row],[warehouse_id]], tblwhouse[], tblwhouse[warehouse_name],FALSE() )), "Invalid", "Valid")</f>
        <v>Valid</v>
      </c>
    </row>
    <row r="1288" customFormat="false" ht="15" hidden="false" customHeight="true" outlineLevel="0" collapsed="false">
      <c r="A1288" s="1" t="n">
        <v>1287</v>
      </c>
      <c r="B1288" s="1" t="n">
        <v>2</v>
      </c>
      <c r="C1288" s="1" t="n">
        <v>1323</v>
      </c>
      <c r="D1288" s="1" t="s">
        <v>8372</v>
      </c>
      <c r="E1288" s="1" t="n">
        <v>487</v>
      </c>
      <c r="F1288" s="1" t="n">
        <v>40</v>
      </c>
      <c r="G1288" s="1" t="n">
        <v>87.06</v>
      </c>
      <c r="H1288" s="4" t="n">
        <v>46075.6009368056</v>
      </c>
      <c r="I12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1287BT106273213234874087.0646075.6009368056</v>
      </c>
      <c r="J1288" s="1" t="n">
        <f aca="false">COUNTIF(I:I, $I1288)</f>
        <v>1</v>
      </c>
      <c r="K1288" s="1" t="str">
        <f aca="false">IF(ISNA(VLOOKUP(Table4[product_id], tblProducts[], tblProducts[product_name],FALSE() )), "Invalid", "Valid")</f>
        <v>Valid</v>
      </c>
      <c r="L1288" s="5" t="str">
        <f aca="false">IF(ISNA(VLOOKUP(Table4[[#This Row],[warehouse_id]], tblwhouse[], tblwhouse[warehouse_name],FALSE() )), "Invalid", "Valid")</f>
        <v>Valid</v>
      </c>
    </row>
    <row r="1289" customFormat="false" ht="15" hidden="false" customHeight="true" outlineLevel="0" collapsed="false">
      <c r="A1289" s="1" t="n">
        <v>1288</v>
      </c>
      <c r="B1289" s="1" t="n">
        <v>4</v>
      </c>
      <c r="C1289" s="1" t="n">
        <v>2400</v>
      </c>
      <c r="D1289" s="1" t="s">
        <v>8373</v>
      </c>
      <c r="E1289" s="1" t="n">
        <v>222</v>
      </c>
      <c r="F1289" s="1" t="n">
        <v>68</v>
      </c>
      <c r="G1289" s="1" t="n">
        <v>314.41</v>
      </c>
      <c r="H1289" s="4" t="n">
        <v>45959.6009368056</v>
      </c>
      <c r="I12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1288BT6035554240022268314.4145959.6009368056</v>
      </c>
      <c r="J1289" s="1" t="n">
        <f aca="false">COUNTIF(I:I, $I1289)</f>
        <v>1</v>
      </c>
      <c r="K1289" s="1" t="str">
        <f aca="false">IF(ISNA(VLOOKUP(Table4[product_id], tblProducts[], tblProducts[product_name],FALSE() )), "Invalid", "Valid")</f>
        <v>Valid</v>
      </c>
      <c r="L1289" s="5" t="str">
        <f aca="false">IF(ISNA(VLOOKUP(Table4[[#This Row],[warehouse_id]], tblwhouse[], tblwhouse[warehouse_name],FALSE() )), "Invalid", "Valid")</f>
        <v>Valid</v>
      </c>
    </row>
    <row r="1290" customFormat="false" ht="15" hidden="false" customHeight="true" outlineLevel="0" collapsed="false">
      <c r="A1290" s="1" t="n">
        <v>1289</v>
      </c>
      <c r="B1290" s="1" t="n">
        <v>2</v>
      </c>
      <c r="C1290" s="1" t="n">
        <v>2867</v>
      </c>
      <c r="D1290" s="1" t="s">
        <v>8374</v>
      </c>
      <c r="E1290" s="1" t="n">
        <v>228</v>
      </c>
      <c r="F1290" s="1" t="n">
        <v>73</v>
      </c>
      <c r="G1290" s="1" t="n">
        <v>290.37</v>
      </c>
      <c r="H1290" s="4" t="n">
        <v>46215.6009368056</v>
      </c>
      <c r="I12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1289BT5937892286722873290.3746215.6009368056</v>
      </c>
      <c r="J1290" s="1" t="n">
        <f aca="false">COUNTIF(I:I, $I1290)</f>
        <v>1</v>
      </c>
      <c r="K1290" s="1" t="str">
        <f aca="false">IF(ISNA(VLOOKUP(Table4[product_id], tblProducts[], tblProducts[product_name],FALSE() )), "Invalid", "Valid")</f>
        <v>Valid</v>
      </c>
      <c r="L1290" s="5" t="str">
        <f aca="false">IF(ISNA(VLOOKUP(Table4[[#This Row],[warehouse_id]], tblwhouse[], tblwhouse[warehouse_name],FALSE() )), "Invalid", "Valid")</f>
        <v>Valid</v>
      </c>
    </row>
    <row r="1291" customFormat="false" ht="15" hidden="false" customHeight="true" outlineLevel="0" collapsed="false">
      <c r="A1291" s="1" t="n">
        <v>1290</v>
      </c>
      <c r="B1291" s="1" t="n">
        <v>4</v>
      </c>
      <c r="C1291" s="1" t="n">
        <v>2423</v>
      </c>
      <c r="D1291" s="1" t="s">
        <v>8375</v>
      </c>
      <c r="E1291" s="1" t="n">
        <v>170</v>
      </c>
      <c r="F1291" s="1" t="n">
        <v>73</v>
      </c>
      <c r="G1291" s="1" t="n">
        <v>1009.27</v>
      </c>
      <c r="H1291" s="4" t="n">
        <v>45961.6009368056</v>
      </c>
      <c r="I12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1290BT29303442423170731009.2745961.6009368056</v>
      </c>
      <c r="J1291" s="1" t="n">
        <f aca="false">COUNTIF(I:I, $I1291)</f>
        <v>1</v>
      </c>
      <c r="K1291" s="1" t="str">
        <f aca="false">IF(ISNA(VLOOKUP(Table4[product_id], tblProducts[], tblProducts[product_name],FALSE() )), "Invalid", "Valid")</f>
        <v>Valid</v>
      </c>
      <c r="L1291" s="5" t="str">
        <f aca="false">IF(ISNA(VLOOKUP(Table4[[#This Row],[warehouse_id]], tblwhouse[], tblwhouse[warehouse_name],FALSE() )), "Invalid", "Valid")</f>
        <v>Valid</v>
      </c>
    </row>
    <row r="1292" customFormat="false" ht="15" hidden="false" customHeight="true" outlineLevel="0" collapsed="false">
      <c r="A1292" s="1" t="n">
        <v>1291</v>
      </c>
      <c r="B1292" s="1" t="n">
        <v>3</v>
      </c>
      <c r="C1292" s="1" t="n">
        <v>1986</v>
      </c>
      <c r="D1292" s="1" t="s">
        <v>8376</v>
      </c>
      <c r="E1292" s="1" t="n">
        <v>211</v>
      </c>
      <c r="F1292" s="1" t="n">
        <v>41</v>
      </c>
      <c r="G1292" s="1" t="n">
        <v>379.5</v>
      </c>
      <c r="H1292" s="4" t="n">
        <v>45939.6009368056</v>
      </c>
      <c r="I12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1291BT7828633198621141379.545939.6009368056</v>
      </c>
      <c r="J1292" s="1" t="n">
        <f aca="false">COUNTIF(I:I, $I1292)</f>
        <v>1</v>
      </c>
      <c r="K1292" s="1" t="str">
        <f aca="false">IF(ISNA(VLOOKUP(Table4[product_id], tblProducts[], tblProducts[product_name],FALSE() )), "Invalid", "Valid")</f>
        <v>Valid</v>
      </c>
      <c r="L1292" s="5" t="str">
        <f aca="false">IF(ISNA(VLOOKUP(Table4[[#This Row],[warehouse_id]], tblwhouse[], tblwhouse[warehouse_name],FALSE() )), "Invalid", "Valid")</f>
        <v>Valid</v>
      </c>
    </row>
    <row r="1293" customFormat="false" ht="15" hidden="false" customHeight="true" outlineLevel="0" collapsed="false">
      <c r="A1293" s="1" t="n">
        <v>1292</v>
      </c>
      <c r="B1293" s="1" t="n">
        <v>2</v>
      </c>
      <c r="C1293" s="1" t="n">
        <v>154</v>
      </c>
      <c r="D1293" s="1" t="s">
        <v>8377</v>
      </c>
      <c r="E1293" s="1" t="n">
        <v>253</v>
      </c>
      <c r="F1293" s="1" t="n">
        <v>56</v>
      </c>
      <c r="G1293" s="1" t="n">
        <v>990.05</v>
      </c>
      <c r="H1293" s="4" t="n">
        <v>46196.6009368056</v>
      </c>
      <c r="I12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1292BT805913215425356990.0546196.6009368056</v>
      </c>
      <c r="J1293" s="1" t="n">
        <f aca="false">COUNTIF(I:I, $I1293)</f>
        <v>1</v>
      </c>
      <c r="K1293" s="1" t="str">
        <f aca="false">IF(ISNA(VLOOKUP(Table4[product_id], tblProducts[], tblProducts[product_name],FALSE() )), "Invalid", "Valid")</f>
        <v>Valid</v>
      </c>
      <c r="L1293" s="5" t="str">
        <f aca="false">IF(ISNA(VLOOKUP(Table4[[#This Row],[warehouse_id]], tblwhouse[], tblwhouse[warehouse_name],FALSE() )), "Invalid", "Valid")</f>
        <v>Valid</v>
      </c>
    </row>
    <row r="1294" customFormat="false" ht="15" hidden="false" customHeight="true" outlineLevel="0" collapsed="false">
      <c r="A1294" s="1" t="n">
        <v>1293</v>
      </c>
      <c r="B1294" s="1" t="n">
        <v>1</v>
      </c>
      <c r="C1294" s="1" t="n">
        <v>2427</v>
      </c>
      <c r="D1294" s="1" t="s">
        <v>8378</v>
      </c>
      <c r="E1294" s="1" t="n">
        <v>417</v>
      </c>
      <c r="F1294" s="1" t="n">
        <v>62</v>
      </c>
      <c r="G1294" s="1" t="n">
        <v>574.07</v>
      </c>
      <c r="H1294" s="4" t="n">
        <v>46033.6009368056</v>
      </c>
      <c r="I12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1293BT5120531242741762574.0746033.6009368056</v>
      </c>
      <c r="J1294" s="1" t="n">
        <f aca="false">COUNTIF(I:I, $I1294)</f>
        <v>1</v>
      </c>
      <c r="K1294" s="1" t="str">
        <f aca="false">IF(ISNA(VLOOKUP(Table4[product_id], tblProducts[], tblProducts[product_name],FALSE() )), "Invalid", "Valid")</f>
        <v>Valid</v>
      </c>
      <c r="L1294" s="5" t="str">
        <f aca="false">IF(ISNA(VLOOKUP(Table4[[#This Row],[warehouse_id]], tblwhouse[], tblwhouse[warehouse_name],FALSE() )), "Invalid", "Valid")</f>
        <v>Valid</v>
      </c>
    </row>
    <row r="1295" customFormat="false" ht="15" hidden="false" customHeight="true" outlineLevel="0" collapsed="false">
      <c r="A1295" s="1" t="n">
        <v>1294</v>
      </c>
      <c r="B1295" s="1" t="n">
        <v>2</v>
      </c>
      <c r="C1295" s="1" t="n">
        <v>2549</v>
      </c>
      <c r="D1295" s="1" t="s">
        <v>8379</v>
      </c>
      <c r="E1295" s="1" t="n">
        <v>335</v>
      </c>
      <c r="F1295" s="1" t="n">
        <v>64</v>
      </c>
      <c r="G1295" s="1" t="n">
        <v>1303.38</v>
      </c>
      <c r="H1295" s="4" t="n">
        <v>45931.6009368056</v>
      </c>
      <c r="I12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1294BT25978722549335641303.3845931.6009368056</v>
      </c>
      <c r="J1295" s="1" t="n">
        <f aca="false">COUNTIF(I:I, $I1295)</f>
        <v>1</v>
      </c>
      <c r="K1295" s="1" t="str">
        <f aca="false">IF(ISNA(VLOOKUP(Table4[product_id], tblProducts[], tblProducts[product_name],FALSE() )), "Invalid", "Valid")</f>
        <v>Valid</v>
      </c>
      <c r="L1295" s="5" t="str">
        <f aca="false">IF(ISNA(VLOOKUP(Table4[[#This Row],[warehouse_id]], tblwhouse[], tblwhouse[warehouse_name],FALSE() )), "Invalid", "Valid")</f>
        <v>Valid</v>
      </c>
    </row>
    <row r="1296" customFormat="false" ht="15" hidden="false" customHeight="true" outlineLevel="0" collapsed="false">
      <c r="A1296" s="1" t="n">
        <v>1295</v>
      </c>
      <c r="B1296" s="1" t="n">
        <v>1</v>
      </c>
      <c r="C1296" s="1" t="n">
        <v>2765</v>
      </c>
      <c r="D1296" s="1" t="s">
        <v>8380</v>
      </c>
      <c r="E1296" s="1" t="n">
        <v>415</v>
      </c>
      <c r="F1296" s="1" t="n">
        <v>77</v>
      </c>
      <c r="G1296" s="1" t="n">
        <v>398.21</v>
      </c>
      <c r="H1296" s="4" t="n">
        <v>46119.6009368056</v>
      </c>
      <c r="I12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1295BT2100801276541577398.2146119.6009368056</v>
      </c>
      <c r="J1296" s="1" t="n">
        <f aca="false">COUNTIF(I:I, $I1296)</f>
        <v>1</v>
      </c>
      <c r="K1296" s="1" t="str">
        <f aca="false">IF(ISNA(VLOOKUP(Table4[product_id], tblProducts[], tblProducts[product_name],FALSE() )), "Invalid", "Valid")</f>
        <v>Valid</v>
      </c>
      <c r="L1296" s="5" t="str">
        <f aca="false">IF(ISNA(VLOOKUP(Table4[[#This Row],[warehouse_id]], tblwhouse[], tblwhouse[warehouse_name],FALSE() )), "Invalid", "Valid")</f>
        <v>Valid</v>
      </c>
    </row>
    <row r="1297" customFormat="false" ht="15" hidden="false" customHeight="true" outlineLevel="0" collapsed="false">
      <c r="A1297" s="1" t="n">
        <v>1296</v>
      </c>
      <c r="B1297" s="1" t="n">
        <v>4</v>
      </c>
      <c r="C1297" s="1" t="n">
        <v>923</v>
      </c>
      <c r="D1297" s="1" t="s">
        <v>8381</v>
      </c>
      <c r="E1297" s="1" t="n">
        <v>24</v>
      </c>
      <c r="F1297" s="1" t="n">
        <v>28</v>
      </c>
      <c r="G1297" s="1" t="n">
        <v>409.4</v>
      </c>
      <c r="H1297" s="4" t="n">
        <v>46098.6009368056</v>
      </c>
      <c r="I12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1296BT59670949232428409.446098.6009368056</v>
      </c>
      <c r="J1297" s="1" t="n">
        <f aca="false">COUNTIF(I:I, $I1297)</f>
        <v>1</v>
      </c>
      <c r="K1297" s="1" t="str">
        <f aca="false">IF(ISNA(VLOOKUP(Table4[product_id], tblProducts[], tblProducts[product_name],FALSE() )), "Invalid", "Valid")</f>
        <v>Valid</v>
      </c>
      <c r="L1297" s="5" t="str">
        <f aca="false">IF(ISNA(VLOOKUP(Table4[[#This Row],[warehouse_id]], tblwhouse[], tblwhouse[warehouse_name],FALSE() )), "Invalid", "Valid")</f>
        <v>Valid</v>
      </c>
    </row>
    <row r="1298" customFormat="false" ht="15" hidden="false" customHeight="true" outlineLevel="0" collapsed="false">
      <c r="A1298" s="1" t="n">
        <v>1297</v>
      </c>
      <c r="B1298" s="1" t="n">
        <v>2</v>
      </c>
      <c r="C1298" s="1" t="n">
        <v>1958</v>
      </c>
      <c r="D1298" s="1" t="s">
        <v>8382</v>
      </c>
      <c r="E1298" s="1" t="n">
        <v>365</v>
      </c>
      <c r="F1298" s="1" t="n">
        <v>35</v>
      </c>
      <c r="G1298" s="1" t="n">
        <v>348.65</v>
      </c>
      <c r="H1298" s="4" t="n">
        <v>46082.6009368056</v>
      </c>
      <c r="I12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1297BT4659042195836535348.6546082.6009368056</v>
      </c>
      <c r="J1298" s="1" t="n">
        <f aca="false">COUNTIF(I:I, $I1298)</f>
        <v>1</v>
      </c>
      <c r="K1298" s="1" t="str">
        <f aca="false">IF(ISNA(VLOOKUP(Table4[product_id], tblProducts[], tblProducts[product_name],FALSE() )), "Invalid", "Valid")</f>
        <v>Valid</v>
      </c>
      <c r="L1298" s="5" t="str">
        <f aca="false">IF(ISNA(VLOOKUP(Table4[[#This Row],[warehouse_id]], tblwhouse[], tblwhouse[warehouse_name],FALSE() )), "Invalid", "Valid")</f>
        <v>Valid</v>
      </c>
    </row>
    <row r="1299" customFormat="false" ht="15" hidden="false" customHeight="true" outlineLevel="0" collapsed="false">
      <c r="A1299" s="1" t="n">
        <v>1298</v>
      </c>
      <c r="B1299" s="1" t="n">
        <v>4</v>
      </c>
      <c r="C1299" s="1" t="n">
        <v>1142</v>
      </c>
      <c r="D1299" s="1" t="s">
        <v>8383</v>
      </c>
      <c r="E1299" s="1" t="n">
        <v>57</v>
      </c>
      <c r="F1299" s="1" t="n">
        <v>63</v>
      </c>
      <c r="G1299" s="1" t="n">
        <v>1083.78</v>
      </c>
      <c r="H1299" s="4" t="n">
        <v>45985.6009368056</v>
      </c>
      <c r="I12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1298BT6748414114257631083.7845985.6009368056</v>
      </c>
      <c r="J1299" s="1" t="n">
        <f aca="false">COUNTIF(I:I, $I1299)</f>
        <v>1</v>
      </c>
      <c r="K1299" s="1" t="str">
        <f aca="false">IF(ISNA(VLOOKUP(Table4[product_id], tblProducts[], tblProducts[product_name],FALSE() )), "Invalid", "Valid")</f>
        <v>Valid</v>
      </c>
      <c r="L1299" s="5" t="str">
        <f aca="false">IF(ISNA(VLOOKUP(Table4[[#This Row],[warehouse_id]], tblwhouse[], tblwhouse[warehouse_name],FALSE() )), "Invalid", "Valid")</f>
        <v>Valid</v>
      </c>
    </row>
    <row r="1300" customFormat="false" ht="15" hidden="false" customHeight="true" outlineLevel="0" collapsed="false">
      <c r="A1300" s="1" t="n">
        <v>1299</v>
      </c>
      <c r="B1300" s="1" t="n">
        <v>1</v>
      </c>
      <c r="C1300" s="1" t="n">
        <v>922</v>
      </c>
      <c r="D1300" s="1" t="s">
        <v>8384</v>
      </c>
      <c r="E1300" s="1" t="n">
        <v>425</v>
      </c>
      <c r="F1300" s="1" t="n">
        <v>64</v>
      </c>
      <c r="G1300" s="1" t="n">
        <v>651.78</v>
      </c>
      <c r="H1300" s="4" t="n">
        <v>46092.6009368171</v>
      </c>
      <c r="I13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1299BT835089192242564651.7846092.6009368171</v>
      </c>
      <c r="J1300" s="1" t="n">
        <f aca="false">COUNTIF(I:I, $I1300)</f>
        <v>1</v>
      </c>
      <c r="K1300" s="1" t="str">
        <f aca="false">IF(ISNA(VLOOKUP(Table4[product_id], tblProducts[], tblProducts[product_name],FALSE() )), "Invalid", "Valid")</f>
        <v>Valid</v>
      </c>
      <c r="L1300" s="5" t="str">
        <f aca="false">IF(ISNA(VLOOKUP(Table4[[#This Row],[warehouse_id]], tblwhouse[], tblwhouse[warehouse_name],FALSE() )), "Invalid", "Valid")</f>
        <v>Valid</v>
      </c>
    </row>
    <row r="1301" customFormat="false" ht="15" hidden="false" customHeight="true" outlineLevel="0" collapsed="false">
      <c r="A1301" s="1" t="n">
        <v>1300</v>
      </c>
      <c r="B1301" s="1" t="n">
        <v>1</v>
      </c>
      <c r="C1301" s="1" t="n">
        <v>166</v>
      </c>
      <c r="D1301" s="1" t="s">
        <v>8385</v>
      </c>
      <c r="E1301" s="1" t="n">
        <v>169</v>
      </c>
      <c r="F1301" s="1" t="n">
        <v>56</v>
      </c>
      <c r="G1301" s="1" t="n">
        <v>1185.45</v>
      </c>
      <c r="H1301" s="4" t="n">
        <v>46074.6009368171</v>
      </c>
      <c r="I13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1300BT7258351166169561185.4546074.6009368171</v>
      </c>
      <c r="J1301" s="1" t="n">
        <f aca="false">COUNTIF(I:I, $I1301)</f>
        <v>1</v>
      </c>
      <c r="K1301" s="1" t="str">
        <f aca="false">IF(ISNA(VLOOKUP(Table4[product_id], tblProducts[], tblProducts[product_name],FALSE() )), "Invalid", "Valid")</f>
        <v>Valid</v>
      </c>
      <c r="L1301" s="5" t="str">
        <f aca="false">IF(ISNA(VLOOKUP(Table4[[#This Row],[warehouse_id]], tblwhouse[], tblwhouse[warehouse_name],FALSE() )), "Invalid", "Valid")</f>
        <v>Valid</v>
      </c>
    </row>
    <row r="1302" customFormat="false" ht="15" hidden="false" customHeight="true" outlineLevel="0" collapsed="false">
      <c r="A1302" s="1" t="n">
        <v>1301</v>
      </c>
      <c r="B1302" s="1" t="n">
        <v>2</v>
      </c>
      <c r="C1302" s="1" t="n">
        <v>2880</v>
      </c>
      <c r="D1302" s="1" t="s">
        <v>8386</v>
      </c>
      <c r="E1302" s="1" t="n">
        <v>209</v>
      </c>
      <c r="F1302" s="1" t="n">
        <v>54</v>
      </c>
      <c r="G1302" s="1" t="n">
        <v>126.61</v>
      </c>
      <c r="H1302" s="4" t="n">
        <v>45950.6009368171</v>
      </c>
      <c r="I13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1301BT4888262288020954126.6145950.6009368171</v>
      </c>
      <c r="J1302" s="1" t="n">
        <f aca="false">COUNTIF(I:I, $I1302)</f>
        <v>1</v>
      </c>
      <c r="K1302" s="1" t="str">
        <f aca="false">IF(ISNA(VLOOKUP(Table4[product_id], tblProducts[], tblProducts[product_name],FALSE() )), "Invalid", "Valid")</f>
        <v>Valid</v>
      </c>
      <c r="L1302" s="5" t="str">
        <f aca="false">IF(ISNA(VLOOKUP(Table4[[#This Row],[warehouse_id]], tblwhouse[], tblwhouse[warehouse_name],FALSE() )), "Invalid", "Valid")</f>
        <v>Valid</v>
      </c>
    </row>
    <row r="1303" customFormat="false" ht="15" hidden="false" customHeight="true" outlineLevel="0" collapsed="false">
      <c r="A1303" s="1" t="n">
        <v>1302</v>
      </c>
      <c r="B1303" s="1" t="n">
        <v>2</v>
      </c>
      <c r="C1303" s="1" t="n">
        <v>1572</v>
      </c>
      <c r="D1303" s="1" t="s">
        <v>8387</v>
      </c>
      <c r="E1303" s="1" t="n">
        <v>394</v>
      </c>
      <c r="F1303" s="1" t="n">
        <v>52</v>
      </c>
      <c r="G1303" s="1" t="n">
        <v>403.67</v>
      </c>
      <c r="H1303" s="4" t="n">
        <v>45893.6009368171</v>
      </c>
      <c r="I13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1302BT2563002157239452403.6745893.6009368171</v>
      </c>
      <c r="J1303" s="1" t="n">
        <f aca="false">COUNTIF(I:I, $I1303)</f>
        <v>1</v>
      </c>
      <c r="K1303" s="1" t="str">
        <f aca="false">IF(ISNA(VLOOKUP(Table4[product_id], tblProducts[], tblProducts[product_name],FALSE() )), "Invalid", "Valid")</f>
        <v>Valid</v>
      </c>
      <c r="L1303" s="5" t="str">
        <f aca="false">IF(ISNA(VLOOKUP(Table4[[#This Row],[warehouse_id]], tblwhouse[], tblwhouse[warehouse_name],FALSE() )), "Invalid", "Valid")</f>
        <v>Valid</v>
      </c>
    </row>
    <row r="1304" customFormat="false" ht="15" hidden="false" customHeight="true" outlineLevel="0" collapsed="false">
      <c r="A1304" s="1" t="n">
        <v>1303</v>
      </c>
      <c r="B1304" s="1" t="n">
        <v>3</v>
      </c>
      <c r="C1304" s="1" t="n">
        <v>876</v>
      </c>
      <c r="D1304" s="1" t="s">
        <v>8388</v>
      </c>
      <c r="E1304" s="1" t="n">
        <v>221</v>
      </c>
      <c r="F1304" s="1" t="n">
        <v>40</v>
      </c>
      <c r="G1304" s="1" t="n">
        <v>203.66</v>
      </c>
      <c r="H1304" s="4" t="n">
        <v>46119.6009368171</v>
      </c>
      <c r="I13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1303BT161800387622140203.6646119.6009368171</v>
      </c>
      <c r="J1304" s="1" t="n">
        <f aca="false">COUNTIF(I:I, $I1304)</f>
        <v>1</v>
      </c>
      <c r="K1304" s="1" t="str">
        <f aca="false">IF(ISNA(VLOOKUP(Table4[product_id], tblProducts[], tblProducts[product_name],FALSE() )), "Invalid", "Valid")</f>
        <v>Valid</v>
      </c>
      <c r="L1304" s="5" t="str">
        <f aca="false">IF(ISNA(VLOOKUP(Table4[[#This Row],[warehouse_id]], tblwhouse[], tblwhouse[warehouse_name],FALSE() )), "Invalid", "Valid")</f>
        <v>Valid</v>
      </c>
    </row>
    <row r="1305" customFormat="false" ht="15" hidden="false" customHeight="true" outlineLevel="0" collapsed="false">
      <c r="A1305" s="1" t="n">
        <v>1304</v>
      </c>
      <c r="B1305" s="1" t="n">
        <v>1</v>
      </c>
      <c r="C1305" s="1" t="n">
        <v>785</v>
      </c>
      <c r="D1305" s="1" t="s">
        <v>8389</v>
      </c>
      <c r="E1305" s="1" t="n">
        <v>263</v>
      </c>
      <c r="F1305" s="1" t="n">
        <v>32</v>
      </c>
      <c r="G1305" s="1" t="n">
        <v>718.21</v>
      </c>
      <c r="H1305" s="4" t="n">
        <v>45962.6009368171</v>
      </c>
      <c r="I13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1304BT244530178526332718.2145962.6009368171</v>
      </c>
      <c r="J1305" s="1" t="n">
        <f aca="false">COUNTIF(I:I, $I1305)</f>
        <v>1</v>
      </c>
      <c r="K1305" s="1" t="str">
        <f aca="false">IF(ISNA(VLOOKUP(Table4[product_id], tblProducts[], tblProducts[product_name],FALSE() )), "Invalid", "Valid")</f>
        <v>Valid</v>
      </c>
      <c r="L1305" s="5" t="str">
        <f aca="false">IF(ISNA(VLOOKUP(Table4[[#This Row],[warehouse_id]], tblwhouse[], tblwhouse[warehouse_name],FALSE() )), "Invalid", "Valid")</f>
        <v>Valid</v>
      </c>
    </row>
    <row r="1306" customFormat="false" ht="15" hidden="false" customHeight="true" outlineLevel="0" collapsed="false">
      <c r="A1306" s="1" t="n">
        <v>1305</v>
      </c>
      <c r="B1306" s="1" t="n">
        <v>3</v>
      </c>
      <c r="C1306" s="1" t="n">
        <v>394</v>
      </c>
      <c r="D1306" s="1" t="s">
        <v>8390</v>
      </c>
      <c r="E1306" s="1" t="n">
        <v>139</v>
      </c>
      <c r="F1306" s="1" t="n">
        <v>27</v>
      </c>
      <c r="G1306" s="1" t="n">
        <v>532.99</v>
      </c>
      <c r="H1306" s="4" t="n">
        <v>46210.6009368171</v>
      </c>
      <c r="I13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1305BT163985339413927532.9946210.6009368171</v>
      </c>
      <c r="J1306" s="1" t="n">
        <f aca="false">COUNTIF(I:I, $I1306)</f>
        <v>1</v>
      </c>
      <c r="K1306" s="1" t="str">
        <f aca="false">IF(ISNA(VLOOKUP(Table4[product_id], tblProducts[], tblProducts[product_name],FALSE() )), "Invalid", "Valid")</f>
        <v>Valid</v>
      </c>
      <c r="L1306" s="5" t="str">
        <f aca="false">IF(ISNA(VLOOKUP(Table4[[#This Row],[warehouse_id]], tblwhouse[], tblwhouse[warehouse_name],FALSE() )), "Invalid", "Valid")</f>
        <v>Valid</v>
      </c>
    </row>
    <row r="1307" customFormat="false" ht="15" hidden="false" customHeight="true" outlineLevel="0" collapsed="false">
      <c r="A1307" s="1" t="n">
        <v>1306</v>
      </c>
      <c r="B1307" s="1" t="n">
        <v>2</v>
      </c>
      <c r="C1307" s="1" t="n">
        <v>1565</v>
      </c>
      <c r="D1307" s="1" t="s">
        <v>8391</v>
      </c>
      <c r="E1307" s="1" t="n">
        <v>314</v>
      </c>
      <c r="F1307" s="1" t="n">
        <v>70</v>
      </c>
      <c r="G1307" s="1" t="n">
        <v>906.79</v>
      </c>
      <c r="H1307" s="4" t="n">
        <v>46181.6009368171</v>
      </c>
      <c r="I13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1306BT9609072156531470906.7946181.6009368171</v>
      </c>
      <c r="J1307" s="1" t="n">
        <f aca="false">COUNTIF(I:I, $I1307)</f>
        <v>1</v>
      </c>
      <c r="K1307" s="1" t="str">
        <f aca="false">IF(ISNA(VLOOKUP(Table4[product_id], tblProducts[], tblProducts[product_name],FALSE() )), "Invalid", "Valid")</f>
        <v>Valid</v>
      </c>
      <c r="L1307" s="5" t="str">
        <f aca="false">IF(ISNA(VLOOKUP(Table4[[#This Row],[warehouse_id]], tblwhouse[], tblwhouse[warehouse_name],FALSE() )), "Invalid", "Valid")</f>
        <v>Valid</v>
      </c>
    </row>
    <row r="1308" customFormat="false" ht="15" hidden="false" customHeight="true" outlineLevel="0" collapsed="false">
      <c r="A1308" s="1" t="n">
        <v>1307</v>
      </c>
      <c r="B1308" s="1" t="n">
        <v>2</v>
      </c>
      <c r="C1308" s="1" t="n">
        <v>2728</v>
      </c>
      <c r="D1308" s="1" t="s">
        <v>8392</v>
      </c>
      <c r="E1308" s="1" t="n">
        <v>169</v>
      </c>
      <c r="F1308" s="1" t="n">
        <v>60</v>
      </c>
      <c r="G1308" s="1" t="n">
        <v>724.8</v>
      </c>
      <c r="H1308" s="4" t="n">
        <v>45955.6009368171</v>
      </c>
      <c r="I13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1307BT1974312272816960724.845955.6009368171</v>
      </c>
      <c r="J1308" s="1" t="n">
        <f aca="false">COUNTIF(I:I, $I1308)</f>
        <v>1</v>
      </c>
      <c r="K1308" s="1" t="str">
        <f aca="false">IF(ISNA(VLOOKUP(Table4[product_id], tblProducts[], tblProducts[product_name],FALSE() )), "Invalid", "Valid")</f>
        <v>Valid</v>
      </c>
      <c r="L1308" s="5" t="str">
        <f aca="false">IF(ISNA(VLOOKUP(Table4[[#This Row],[warehouse_id]], tblwhouse[], tblwhouse[warehouse_name],FALSE() )), "Invalid", "Valid")</f>
        <v>Valid</v>
      </c>
    </row>
    <row r="1309" customFormat="false" ht="15" hidden="false" customHeight="true" outlineLevel="0" collapsed="false">
      <c r="A1309" s="1" t="n">
        <v>1308</v>
      </c>
      <c r="B1309" s="1" t="n">
        <v>1</v>
      </c>
      <c r="C1309" s="1" t="n">
        <v>1560</v>
      </c>
      <c r="D1309" s="1" t="s">
        <v>8393</v>
      </c>
      <c r="E1309" s="1" t="n">
        <v>475</v>
      </c>
      <c r="F1309" s="1" t="n">
        <v>66</v>
      </c>
      <c r="G1309" s="1" t="n">
        <v>483.09</v>
      </c>
      <c r="H1309" s="4" t="n">
        <v>45970.6009368171</v>
      </c>
      <c r="I13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1308BT9079481156047566483.0945970.6009368171</v>
      </c>
      <c r="J1309" s="1" t="n">
        <f aca="false">COUNTIF(I:I, $I1309)</f>
        <v>1</v>
      </c>
      <c r="K1309" s="1" t="str">
        <f aca="false">IF(ISNA(VLOOKUP(Table4[product_id], tblProducts[], tblProducts[product_name],FALSE() )), "Invalid", "Valid")</f>
        <v>Valid</v>
      </c>
      <c r="L1309" s="5" t="str">
        <f aca="false">IF(ISNA(VLOOKUP(Table4[[#This Row],[warehouse_id]], tblwhouse[], tblwhouse[warehouse_name],FALSE() )), "Invalid", "Valid")</f>
        <v>Valid</v>
      </c>
    </row>
    <row r="1310" customFormat="false" ht="15" hidden="false" customHeight="true" outlineLevel="0" collapsed="false">
      <c r="A1310" s="1" t="n">
        <v>1309</v>
      </c>
      <c r="B1310" s="1" t="n">
        <v>3</v>
      </c>
      <c r="C1310" s="1" t="n">
        <v>1528</v>
      </c>
      <c r="D1310" s="1" t="s">
        <v>8394</v>
      </c>
      <c r="E1310" s="1" t="n">
        <v>437</v>
      </c>
      <c r="F1310" s="1" t="n">
        <v>38</v>
      </c>
      <c r="G1310" s="1" t="n">
        <v>133.71</v>
      </c>
      <c r="H1310" s="4" t="n">
        <v>45886.6009368171</v>
      </c>
      <c r="I13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1309BT8183343152843738133.7145886.6009368171</v>
      </c>
      <c r="J1310" s="1" t="n">
        <f aca="false">COUNTIF(I:I, $I1310)</f>
        <v>1</v>
      </c>
      <c r="K1310" s="1" t="str">
        <f aca="false">IF(ISNA(VLOOKUP(Table4[product_id], tblProducts[], tblProducts[product_name],FALSE() )), "Invalid", "Valid")</f>
        <v>Valid</v>
      </c>
      <c r="L1310" s="5" t="str">
        <f aca="false">IF(ISNA(VLOOKUP(Table4[[#This Row],[warehouse_id]], tblwhouse[], tblwhouse[warehouse_name],FALSE() )), "Invalid", "Valid")</f>
        <v>Valid</v>
      </c>
    </row>
    <row r="1311" customFormat="false" ht="15" hidden="false" customHeight="true" outlineLevel="0" collapsed="false">
      <c r="A1311" s="1" t="n">
        <v>1310</v>
      </c>
      <c r="B1311" s="1" t="n">
        <v>3</v>
      </c>
      <c r="C1311" s="1" t="n">
        <v>1133</v>
      </c>
      <c r="D1311" s="1" t="s">
        <v>8395</v>
      </c>
      <c r="E1311" s="1" t="n">
        <v>351</v>
      </c>
      <c r="F1311" s="1" t="n">
        <v>53</v>
      </c>
      <c r="G1311" s="1" t="n">
        <v>1478.59</v>
      </c>
      <c r="H1311" s="4" t="n">
        <v>46081.6009368171</v>
      </c>
      <c r="I13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1310BT42006931133351531478.5946081.6009368171</v>
      </c>
      <c r="J1311" s="1" t="n">
        <f aca="false">COUNTIF(I:I, $I1311)</f>
        <v>1</v>
      </c>
      <c r="K1311" s="1" t="str">
        <f aca="false">IF(ISNA(VLOOKUP(Table4[product_id], tblProducts[], tblProducts[product_name],FALSE() )), "Invalid", "Valid")</f>
        <v>Valid</v>
      </c>
      <c r="L1311" s="5" t="str">
        <f aca="false">IF(ISNA(VLOOKUP(Table4[[#This Row],[warehouse_id]], tblwhouse[], tblwhouse[warehouse_name],FALSE() )), "Invalid", "Valid")</f>
        <v>Valid</v>
      </c>
    </row>
    <row r="1312" customFormat="false" ht="15" hidden="false" customHeight="true" outlineLevel="0" collapsed="false">
      <c r="A1312" s="1" t="n">
        <v>1311</v>
      </c>
      <c r="B1312" s="1" t="n">
        <v>2</v>
      </c>
      <c r="C1312" s="1" t="n">
        <v>892</v>
      </c>
      <c r="D1312" s="1" t="s">
        <v>8396</v>
      </c>
      <c r="E1312" s="1" t="n">
        <v>126</v>
      </c>
      <c r="F1312" s="1" t="n">
        <v>23</v>
      </c>
      <c r="G1312" s="1" t="n">
        <v>771.67</v>
      </c>
      <c r="H1312" s="4" t="n">
        <v>45913.6009368171</v>
      </c>
      <c r="I13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1311BT422811289212623771.6745913.6009368171</v>
      </c>
      <c r="J1312" s="1" t="n">
        <f aca="false">COUNTIF(I:I, $I1312)</f>
        <v>1</v>
      </c>
      <c r="K1312" s="1" t="str">
        <f aca="false">IF(ISNA(VLOOKUP(Table4[product_id], tblProducts[], tblProducts[product_name],FALSE() )), "Invalid", "Valid")</f>
        <v>Valid</v>
      </c>
      <c r="L1312" s="5" t="str">
        <f aca="false">IF(ISNA(VLOOKUP(Table4[[#This Row],[warehouse_id]], tblwhouse[], tblwhouse[warehouse_name],FALSE() )), "Invalid", "Valid")</f>
        <v>Valid</v>
      </c>
    </row>
    <row r="1313" customFormat="false" ht="15" hidden="false" customHeight="true" outlineLevel="0" collapsed="false">
      <c r="A1313" s="1" t="n">
        <v>1312</v>
      </c>
      <c r="B1313" s="1" t="n">
        <v>4</v>
      </c>
      <c r="C1313" s="1" t="n">
        <v>1465</v>
      </c>
      <c r="D1313" s="1" t="s">
        <v>8397</v>
      </c>
      <c r="E1313" s="1" t="n">
        <v>116</v>
      </c>
      <c r="F1313" s="1" t="n">
        <v>50</v>
      </c>
      <c r="G1313" s="1" t="n">
        <v>1428.46</v>
      </c>
      <c r="H1313" s="4" t="n">
        <v>46058.6009368171</v>
      </c>
      <c r="I13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1312BT14382441465116501428.4646058.6009368171</v>
      </c>
      <c r="J1313" s="1" t="n">
        <f aca="false">COUNTIF(I:I, $I1313)</f>
        <v>1</v>
      </c>
      <c r="K1313" s="1" t="str">
        <f aca="false">IF(ISNA(VLOOKUP(Table4[product_id], tblProducts[], tblProducts[product_name],FALSE() )), "Invalid", "Valid")</f>
        <v>Valid</v>
      </c>
      <c r="L1313" s="5" t="str">
        <f aca="false">IF(ISNA(VLOOKUP(Table4[[#This Row],[warehouse_id]], tblwhouse[], tblwhouse[warehouse_name],FALSE() )), "Invalid", "Valid")</f>
        <v>Valid</v>
      </c>
    </row>
    <row r="1314" customFormat="false" ht="15" hidden="false" customHeight="true" outlineLevel="0" collapsed="false">
      <c r="A1314" s="1" t="n">
        <v>1313</v>
      </c>
      <c r="B1314" s="1" t="n">
        <v>4</v>
      </c>
      <c r="C1314" s="1" t="n">
        <v>2647</v>
      </c>
      <c r="D1314" s="1" t="s">
        <v>8398</v>
      </c>
      <c r="E1314" s="1" t="n">
        <v>480</v>
      </c>
      <c r="F1314" s="1" t="n">
        <v>54</v>
      </c>
      <c r="G1314" s="1" t="n">
        <v>39.17</v>
      </c>
      <c r="H1314" s="4" t="n">
        <v>45903.6009368171</v>
      </c>
      <c r="I13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1313BT766490426474805439.1745903.6009368171</v>
      </c>
      <c r="J1314" s="1" t="n">
        <f aca="false">COUNTIF(I:I, $I1314)</f>
        <v>1</v>
      </c>
      <c r="K1314" s="1" t="str">
        <f aca="false">IF(ISNA(VLOOKUP(Table4[product_id], tblProducts[], tblProducts[product_name],FALSE() )), "Invalid", "Valid")</f>
        <v>Valid</v>
      </c>
      <c r="L1314" s="5" t="str">
        <f aca="false">IF(ISNA(VLOOKUP(Table4[[#This Row],[warehouse_id]], tblwhouse[], tblwhouse[warehouse_name],FALSE() )), "Invalid", "Valid")</f>
        <v>Valid</v>
      </c>
    </row>
    <row r="1315" customFormat="false" ht="15" hidden="false" customHeight="true" outlineLevel="0" collapsed="false">
      <c r="A1315" s="1" t="n">
        <v>1314</v>
      </c>
      <c r="B1315" s="1" t="n">
        <v>1</v>
      </c>
      <c r="C1315" s="1" t="n">
        <v>1847</v>
      </c>
      <c r="D1315" s="1" t="s">
        <v>8399</v>
      </c>
      <c r="E1315" s="1" t="n">
        <v>143</v>
      </c>
      <c r="F1315" s="1" t="n">
        <v>66</v>
      </c>
      <c r="G1315" s="1" t="n">
        <v>1092.88</v>
      </c>
      <c r="H1315" s="4" t="n">
        <v>46002.6009368171</v>
      </c>
      <c r="I13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1314BT35621611847143661092.8846002.6009368171</v>
      </c>
      <c r="J1315" s="1" t="n">
        <f aca="false">COUNTIF(I:I, $I1315)</f>
        <v>1</v>
      </c>
      <c r="K1315" s="1" t="str">
        <f aca="false">IF(ISNA(VLOOKUP(Table4[product_id], tblProducts[], tblProducts[product_name],FALSE() )), "Invalid", "Valid")</f>
        <v>Valid</v>
      </c>
      <c r="L1315" s="5" t="str">
        <f aca="false">IF(ISNA(VLOOKUP(Table4[[#This Row],[warehouse_id]], tblwhouse[], tblwhouse[warehouse_name],FALSE() )), "Invalid", "Valid")</f>
        <v>Valid</v>
      </c>
    </row>
    <row r="1316" customFormat="false" ht="15" hidden="false" customHeight="true" outlineLevel="0" collapsed="false">
      <c r="A1316" s="1" t="n">
        <v>1315</v>
      </c>
      <c r="B1316" s="1" t="n">
        <v>4</v>
      </c>
      <c r="C1316" s="1" t="n">
        <v>282</v>
      </c>
      <c r="D1316" s="1" t="s">
        <v>8400</v>
      </c>
      <c r="E1316" s="1" t="n">
        <v>195</v>
      </c>
      <c r="F1316" s="1" t="n">
        <v>64</v>
      </c>
      <c r="G1316" s="1" t="n">
        <v>609.47</v>
      </c>
      <c r="H1316" s="4" t="n">
        <v>46116.6009368171</v>
      </c>
      <c r="I13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1315BT328740428219564609.4746116.6009368171</v>
      </c>
      <c r="J1316" s="1" t="n">
        <f aca="false">COUNTIF(I:I, $I1316)</f>
        <v>1</v>
      </c>
      <c r="K1316" s="1" t="str">
        <f aca="false">IF(ISNA(VLOOKUP(Table4[product_id], tblProducts[], tblProducts[product_name],FALSE() )), "Invalid", "Valid")</f>
        <v>Valid</v>
      </c>
      <c r="L1316" s="5" t="str">
        <f aca="false">IF(ISNA(VLOOKUP(Table4[[#This Row],[warehouse_id]], tblwhouse[], tblwhouse[warehouse_name],FALSE() )), "Invalid", "Valid")</f>
        <v>Valid</v>
      </c>
    </row>
    <row r="1317" customFormat="false" ht="15" hidden="false" customHeight="true" outlineLevel="0" collapsed="false">
      <c r="A1317" s="1" t="n">
        <v>1316</v>
      </c>
      <c r="B1317" s="1" t="n">
        <v>2</v>
      </c>
      <c r="C1317" s="1" t="n">
        <v>202</v>
      </c>
      <c r="D1317" s="1" t="s">
        <v>8401</v>
      </c>
      <c r="E1317" s="1" t="n">
        <v>193</v>
      </c>
      <c r="F1317" s="1" t="n">
        <v>77</v>
      </c>
      <c r="G1317" s="1" t="n">
        <v>969.41</v>
      </c>
      <c r="H1317" s="4" t="n">
        <v>45955.6009368171</v>
      </c>
      <c r="I13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1316BT873414220219377969.4145955.6009368171</v>
      </c>
      <c r="J1317" s="1" t="n">
        <f aca="false">COUNTIF(I:I, $I1317)</f>
        <v>1</v>
      </c>
      <c r="K1317" s="1" t="str">
        <f aca="false">IF(ISNA(VLOOKUP(Table4[product_id], tblProducts[], tblProducts[product_name],FALSE() )), "Invalid", "Valid")</f>
        <v>Valid</v>
      </c>
      <c r="L1317" s="5" t="str">
        <f aca="false">IF(ISNA(VLOOKUP(Table4[[#This Row],[warehouse_id]], tblwhouse[], tblwhouse[warehouse_name],FALSE() )), "Invalid", "Valid")</f>
        <v>Valid</v>
      </c>
    </row>
    <row r="1318" customFormat="false" ht="15" hidden="false" customHeight="true" outlineLevel="0" collapsed="false">
      <c r="A1318" s="1" t="n">
        <v>1317</v>
      </c>
      <c r="B1318" s="1" t="n">
        <v>4</v>
      </c>
      <c r="C1318" s="1" t="n">
        <v>1524</v>
      </c>
      <c r="D1318" s="1" t="s">
        <v>8402</v>
      </c>
      <c r="E1318" s="1" t="n">
        <v>82</v>
      </c>
      <c r="F1318" s="1" t="n">
        <v>67</v>
      </c>
      <c r="G1318" s="1" t="n">
        <v>142.74</v>
      </c>
      <c r="H1318" s="4" t="n">
        <v>45995.6009368171</v>
      </c>
      <c r="I13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1317BT731015415248267142.7445995.6009368171</v>
      </c>
      <c r="J1318" s="1" t="n">
        <f aca="false">COUNTIF(I:I, $I1318)</f>
        <v>1</v>
      </c>
      <c r="K1318" s="1" t="str">
        <f aca="false">IF(ISNA(VLOOKUP(Table4[product_id], tblProducts[], tblProducts[product_name],FALSE() )), "Invalid", "Valid")</f>
        <v>Valid</v>
      </c>
      <c r="L1318" s="5" t="str">
        <f aca="false">IF(ISNA(VLOOKUP(Table4[[#This Row],[warehouse_id]], tblwhouse[], tblwhouse[warehouse_name],FALSE() )), "Invalid", "Valid")</f>
        <v>Valid</v>
      </c>
    </row>
    <row r="1319" customFormat="false" ht="15" hidden="false" customHeight="true" outlineLevel="0" collapsed="false">
      <c r="A1319" s="1" t="n">
        <v>1318</v>
      </c>
      <c r="B1319" s="1" t="n">
        <v>2</v>
      </c>
      <c r="C1319" s="1" t="n">
        <v>277</v>
      </c>
      <c r="D1319" s="1" t="s">
        <v>8403</v>
      </c>
      <c r="E1319" s="1" t="n">
        <v>245</v>
      </c>
      <c r="F1319" s="1" t="n">
        <v>66</v>
      </c>
      <c r="G1319" s="1" t="n">
        <v>960.79</v>
      </c>
      <c r="H1319" s="4" t="n">
        <v>46040.6009368171</v>
      </c>
      <c r="I13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1318BT449384227724566960.7946040.6009368171</v>
      </c>
      <c r="J1319" s="1" t="n">
        <f aca="false">COUNTIF(I:I, $I1319)</f>
        <v>1</v>
      </c>
      <c r="K1319" s="1" t="str">
        <f aca="false">IF(ISNA(VLOOKUP(Table4[product_id], tblProducts[], tblProducts[product_name],FALSE() )), "Invalid", "Valid")</f>
        <v>Valid</v>
      </c>
      <c r="L1319" s="5" t="str">
        <f aca="false">IF(ISNA(VLOOKUP(Table4[[#This Row],[warehouse_id]], tblwhouse[], tblwhouse[warehouse_name],FALSE() )), "Invalid", "Valid")</f>
        <v>Valid</v>
      </c>
    </row>
    <row r="1320" customFormat="false" ht="15" hidden="false" customHeight="true" outlineLevel="0" collapsed="false">
      <c r="A1320" s="1" t="n">
        <v>1319</v>
      </c>
      <c r="B1320" s="1" t="n">
        <v>3</v>
      </c>
      <c r="C1320" s="1" t="n">
        <v>2076</v>
      </c>
      <c r="D1320" s="1" t="s">
        <v>8404</v>
      </c>
      <c r="E1320" s="1" t="n">
        <v>160</v>
      </c>
      <c r="F1320" s="1" t="n">
        <v>61</v>
      </c>
      <c r="G1320" s="1" t="n">
        <v>986.65</v>
      </c>
      <c r="H1320" s="4" t="n">
        <v>45910.6009368171</v>
      </c>
      <c r="I13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1319BT3138843207616061986.6545910.6009368171</v>
      </c>
      <c r="J1320" s="1" t="n">
        <f aca="false">COUNTIF(I:I, $I1320)</f>
        <v>1</v>
      </c>
      <c r="K1320" s="1" t="str">
        <f aca="false">IF(ISNA(VLOOKUP(Table4[product_id], tblProducts[], tblProducts[product_name],FALSE() )), "Invalid", "Valid")</f>
        <v>Valid</v>
      </c>
      <c r="L1320" s="5" t="str">
        <f aca="false">IF(ISNA(VLOOKUP(Table4[[#This Row],[warehouse_id]], tblwhouse[], tblwhouse[warehouse_name],FALSE() )), "Invalid", "Valid")</f>
        <v>Valid</v>
      </c>
    </row>
    <row r="1321" customFormat="false" ht="15" hidden="false" customHeight="true" outlineLevel="0" collapsed="false">
      <c r="A1321" s="1" t="n">
        <v>1320</v>
      </c>
      <c r="B1321" s="1" t="n">
        <v>4</v>
      </c>
      <c r="C1321" s="1" t="n">
        <v>439</v>
      </c>
      <c r="D1321" s="1" t="s">
        <v>8405</v>
      </c>
      <c r="E1321" s="1" t="n">
        <v>237</v>
      </c>
      <c r="F1321" s="1" t="n">
        <v>76</v>
      </c>
      <c r="G1321" s="1" t="n">
        <v>660.66</v>
      </c>
      <c r="H1321" s="4" t="n">
        <v>46208.6009368171</v>
      </c>
      <c r="I13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1320BT912764443923776660.6646208.6009368171</v>
      </c>
      <c r="J1321" s="1" t="n">
        <f aca="false">COUNTIF(I:I, $I1321)</f>
        <v>1</v>
      </c>
      <c r="K1321" s="1" t="str">
        <f aca="false">IF(ISNA(VLOOKUP(Table4[product_id], tblProducts[], tblProducts[product_name],FALSE() )), "Invalid", "Valid")</f>
        <v>Valid</v>
      </c>
      <c r="L1321" s="5" t="str">
        <f aca="false">IF(ISNA(VLOOKUP(Table4[[#This Row],[warehouse_id]], tblwhouse[], tblwhouse[warehouse_name],FALSE() )), "Invalid", "Valid")</f>
        <v>Valid</v>
      </c>
    </row>
    <row r="1322" customFormat="false" ht="15" hidden="false" customHeight="true" outlineLevel="0" collapsed="false">
      <c r="A1322" s="1" t="n">
        <v>1321</v>
      </c>
      <c r="B1322" s="1" t="n">
        <v>4</v>
      </c>
      <c r="C1322" s="1" t="n">
        <v>716</v>
      </c>
      <c r="D1322" s="1" t="s">
        <v>8406</v>
      </c>
      <c r="E1322" s="1" t="n">
        <v>125</v>
      </c>
      <c r="F1322" s="1" t="n">
        <v>60</v>
      </c>
      <c r="G1322" s="1" t="n">
        <v>739.95</v>
      </c>
      <c r="H1322" s="4" t="n">
        <v>46116.6009368171</v>
      </c>
      <c r="I13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1321BT309182471612560739.9546116.6009368171</v>
      </c>
      <c r="J1322" s="1" t="n">
        <f aca="false">COUNTIF(I:I, $I1322)</f>
        <v>1</v>
      </c>
      <c r="K1322" s="1" t="str">
        <f aca="false">IF(ISNA(VLOOKUP(Table4[product_id], tblProducts[], tblProducts[product_name],FALSE() )), "Invalid", "Valid")</f>
        <v>Valid</v>
      </c>
      <c r="L1322" s="5" t="str">
        <f aca="false">IF(ISNA(VLOOKUP(Table4[[#This Row],[warehouse_id]], tblwhouse[], tblwhouse[warehouse_name],FALSE() )), "Invalid", "Valid")</f>
        <v>Valid</v>
      </c>
    </row>
    <row r="1323" customFormat="false" ht="15" hidden="false" customHeight="true" outlineLevel="0" collapsed="false">
      <c r="A1323" s="1" t="n">
        <v>1322</v>
      </c>
      <c r="B1323" s="1" t="n">
        <v>3</v>
      </c>
      <c r="C1323" s="1" t="n">
        <v>2101</v>
      </c>
      <c r="D1323" s="1" t="s">
        <v>8407</v>
      </c>
      <c r="E1323" s="1" t="n">
        <v>384</v>
      </c>
      <c r="F1323" s="1" t="n">
        <v>63</v>
      </c>
      <c r="G1323" s="1" t="n">
        <v>386.53</v>
      </c>
      <c r="H1323" s="4" t="n">
        <v>46194.6009368171</v>
      </c>
      <c r="I13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1322BT7761043210138463386.5346194.6009368171</v>
      </c>
      <c r="J1323" s="1" t="n">
        <f aca="false">COUNTIF(I:I, $I1323)</f>
        <v>1</v>
      </c>
      <c r="K1323" s="1" t="str">
        <f aca="false">IF(ISNA(VLOOKUP(Table4[product_id], tblProducts[], tblProducts[product_name],FALSE() )), "Invalid", "Valid")</f>
        <v>Valid</v>
      </c>
      <c r="L1323" s="5" t="str">
        <f aca="false">IF(ISNA(VLOOKUP(Table4[[#This Row],[warehouse_id]], tblwhouse[], tblwhouse[warehouse_name],FALSE() )), "Invalid", "Valid")</f>
        <v>Valid</v>
      </c>
    </row>
    <row r="1324" customFormat="false" ht="15" hidden="false" customHeight="true" outlineLevel="0" collapsed="false">
      <c r="A1324" s="1" t="n">
        <v>1323</v>
      </c>
      <c r="B1324" s="1" t="n">
        <v>2</v>
      </c>
      <c r="C1324" s="1" t="n">
        <v>306</v>
      </c>
      <c r="D1324" s="1" t="s">
        <v>8408</v>
      </c>
      <c r="E1324" s="1" t="n">
        <v>57</v>
      </c>
      <c r="F1324" s="1" t="n">
        <v>58</v>
      </c>
      <c r="G1324" s="1" t="n">
        <v>876.73</v>
      </c>
      <c r="H1324" s="4" t="n">
        <v>45856.6009368171</v>
      </c>
      <c r="I13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1323BT23303223065758876.7345856.6009368171</v>
      </c>
      <c r="J1324" s="1" t="n">
        <f aca="false">COUNTIF(I:I, $I1324)</f>
        <v>1</v>
      </c>
      <c r="K1324" s="1" t="str">
        <f aca="false">IF(ISNA(VLOOKUP(Table4[product_id], tblProducts[], tblProducts[product_name],FALSE() )), "Invalid", "Valid")</f>
        <v>Valid</v>
      </c>
      <c r="L1324" s="5" t="str">
        <f aca="false">IF(ISNA(VLOOKUP(Table4[[#This Row],[warehouse_id]], tblwhouse[], tblwhouse[warehouse_name],FALSE() )), "Invalid", "Valid")</f>
        <v>Valid</v>
      </c>
    </row>
    <row r="1325" customFormat="false" ht="15" hidden="false" customHeight="true" outlineLevel="0" collapsed="false">
      <c r="A1325" s="1" t="n">
        <v>1324</v>
      </c>
      <c r="B1325" s="1" t="n">
        <v>4</v>
      </c>
      <c r="C1325" s="1" t="n">
        <v>2266</v>
      </c>
      <c r="D1325" s="1" t="s">
        <v>8409</v>
      </c>
      <c r="E1325" s="1" t="n">
        <v>490</v>
      </c>
      <c r="F1325" s="1" t="n">
        <v>36</v>
      </c>
      <c r="G1325" s="1" t="n">
        <v>186.65</v>
      </c>
      <c r="H1325" s="4" t="n">
        <v>46015.6009368171</v>
      </c>
      <c r="I13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1324BT5458124226649036186.6546015.6009368171</v>
      </c>
      <c r="J1325" s="1" t="n">
        <f aca="false">COUNTIF(I:I, $I1325)</f>
        <v>1</v>
      </c>
      <c r="K1325" s="1" t="str">
        <f aca="false">IF(ISNA(VLOOKUP(Table4[product_id], tblProducts[], tblProducts[product_name],FALSE() )), "Invalid", "Valid")</f>
        <v>Valid</v>
      </c>
      <c r="L1325" s="5" t="str">
        <f aca="false">IF(ISNA(VLOOKUP(Table4[[#This Row],[warehouse_id]], tblwhouse[], tblwhouse[warehouse_name],FALSE() )), "Invalid", "Valid")</f>
        <v>Valid</v>
      </c>
    </row>
    <row r="1326" customFormat="false" ht="15" hidden="false" customHeight="true" outlineLevel="0" collapsed="false">
      <c r="A1326" s="1" t="n">
        <v>1325</v>
      </c>
      <c r="B1326" s="1" t="n">
        <v>2</v>
      </c>
      <c r="C1326" s="1" t="n">
        <v>1194</v>
      </c>
      <c r="D1326" s="1" t="s">
        <v>8410</v>
      </c>
      <c r="E1326" s="1" t="n">
        <v>174</v>
      </c>
      <c r="F1326" s="1" t="n">
        <v>68</v>
      </c>
      <c r="G1326" s="1" t="n">
        <v>1087.84</v>
      </c>
      <c r="H1326" s="4" t="n">
        <v>46107.6009368171</v>
      </c>
      <c r="I13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1325BT61713921194174681087.8446107.6009368171</v>
      </c>
      <c r="J1326" s="1" t="n">
        <f aca="false">COUNTIF(I:I, $I1326)</f>
        <v>1</v>
      </c>
      <c r="K1326" s="1" t="str">
        <f aca="false">IF(ISNA(VLOOKUP(Table4[product_id], tblProducts[], tblProducts[product_name],FALSE() )), "Invalid", "Valid")</f>
        <v>Valid</v>
      </c>
      <c r="L1326" s="5" t="str">
        <f aca="false">IF(ISNA(VLOOKUP(Table4[[#This Row],[warehouse_id]], tblwhouse[], tblwhouse[warehouse_name],FALSE() )), "Invalid", "Valid")</f>
        <v>Valid</v>
      </c>
    </row>
    <row r="1327" customFormat="false" ht="15" hidden="false" customHeight="true" outlineLevel="0" collapsed="false">
      <c r="A1327" s="1" t="n">
        <v>1326</v>
      </c>
      <c r="B1327" s="1" t="n">
        <v>1</v>
      </c>
      <c r="C1327" s="1" t="n">
        <v>1330</v>
      </c>
      <c r="D1327" s="1" t="s">
        <v>8411</v>
      </c>
      <c r="E1327" s="1" t="n">
        <v>494</v>
      </c>
      <c r="F1327" s="1" t="n">
        <v>74</v>
      </c>
      <c r="G1327" s="1" t="n">
        <v>687.95</v>
      </c>
      <c r="H1327" s="4" t="n">
        <v>46062.6009368171</v>
      </c>
      <c r="I13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1326BT3405471133049474687.9546062.6009368171</v>
      </c>
      <c r="J1327" s="1" t="n">
        <f aca="false">COUNTIF(I:I, $I1327)</f>
        <v>1</v>
      </c>
      <c r="K1327" s="1" t="str">
        <f aca="false">IF(ISNA(VLOOKUP(Table4[product_id], tblProducts[], tblProducts[product_name],FALSE() )), "Invalid", "Valid")</f>
        <v>Valid</v>
      </c>
      <c r="L1327" s="5" t="str">
        <f aca="false">IF(ISNA(VLOOKUP(Table4[[#This Row],[warehouse_id]], tblwhouse[], tblwhouse[warehouse_name],FALSE() )), "Invalid", "Valid")</f>
        <v>Valid</v>
      </c>
    </row>
    <row r="1328" customFormat="false" ht="15" hidden="false" customHeight="true" outlineLevel="0" collapsed="false">
      <c r="A1328" s="1" t="n">
        <v>1327</v>
      </c>
      <c r="B1328" s="1" t="n">
        <v>4</v>
      </c>
      <c r="C1328" s="1" t="n">
        <v>2725</v>
      </c>
      <c r="D1328" s="1" t="s">
        <v>8412</v>
      </c>
      <c r="E1328" s="1" t="n">
        <v>256</v>
      </c>
      <c r="F1328" s="1" t="n">
        <v>39</v>
      </c>
      <c r="G1328" s="1" t="n">
        <v>94.88</v>
      </c>
      <c r="H1328" s="4" t="n">
        <v>46018.6009368171</v>
      </c>
      <c r="I13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1327BT872312427252563994.8846018.6009368171</v>
      </c>
      <c r="J1328" s="1" t="n">
        <f aca="false">COUNTIF(I:I, $I1328)</f>
        <v>1</v>
      </c>
      <c r="K1328" s="1" t="str">
        <f aca="false">IF(ISNA(VLOOKUP(Table4[product_id], tblProducts[], tblProducts[product_name],FALSE() )), "Invalid", "Valid")</f>
        <v>Valid</v>
      </c>
      <c r="L1328" s="5" t="str">
        <f aca="false">IF(ISNA(VLOOKUP(Table4[[#This Row],[warehouse_id]], tblwhouse[], tblwhouse[warehouse_name],FALSE() )), "Invalid", "Valid")</f>
        <v>Valid</v>
      </c>
    </row>
    <row r="1329" customFormat="false" ht="15" hidden="false" customHeight="true" outlineLevel="0" collapsed="false">
      <c r="A1329" s="1" t="n">
        <v>1328</v>
      </c>
      <c r="B1329" s="1" t="n">
        <v>1</v>
      </c>
      <c r="C1329" s="1" t="n">
        <v>59</v>
      </c>
      <c r="D1329" s="1" t="s">
        <v>8413</v>
      </c>
      <c r="E1329" s="1" t="n">
        <v>88</v>
      </c>
      <c r="F1329" s="1" t="n">
        <v>61</v>
      </c>
      <c r="G1329" s="1" t="n">
        <v>482.43</v>
      </c>
      <c r="H1329" s="4" t="n">
        <v>46182.6009368171</v>
      </c>
      <c r="I13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1328BT4361421598861482.4346182.6009368171</v>
      </c>
      <c r="J1329" s="1" t="n">
        <f aca="false">COUNTIF(I:I, $I1329)</f>
        <v>1</v>
      </c>
      <c r="K1329" s="1" t="str">
        <f aca="false">IF(ISNA(VLOOKUP(Table4[product_id], tblProducts[], tblProducts[product_name],FALSE() )), "Invalid", "Valid")</f>
        <v>Valid</v>
      </c>
      <c r="L1329" s="5" t="str">
        <f aca="false">IF(ISNA(VLOOKUP(Table4[[#This Row],[warehouse_id]], tblwhouse[], tblwhouse[warehouse_name],FALSE() )), "Invalid", "Valid")</f>
        <v>Valid</v>
      </c>
    </row>
    <row r="1330" customFormat="false" ht="15" hidden="false" customHeight="true" outlineLevel="0" collapsed="false">
      <c r="A1330" s="1" t="n">
        <v>1329</v>
      </c>
      <c r="B1330" s="1" t="n">
        <v>3</v>
      </c>
      <c r="C1330" s="1" t="n">
        <v>955</v>
      </c>
      <c r="D1330" s="1" t="s">
        <v>8414</v>
      </c>
      <c r="E1330" s="1" t="n">
        <v>289</v>
      </c>
      <c r="F1330" s="1" t="n">
        <v>69</v>
      </c>
      <c r="G1330" s="1" t="n">
        <v>878.11</v>
      </c>
      <c r="H1330" s="4" t="n">
        <v>46052.6009368171</v>
      </c>
      <c r="I13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1329BT947592395528969878.1146052.6009368171</v>
      </c>
      <c r="J1330" s="1" t="n">
        <f aca="false">COUNTIF(I:I, $I1330)</f>
        <v>1</v>
      </c>
      <c r="K1330" s="1" t="str">
        <f aca="false">IF(ISNA(VLOOKUP(Table4[product_id], tblProducts[], tblProducts[product_name],FALSE() )), "Invalid", "Valid")</f>
        <v>Valid</v>
      </c>
      <c r="L1330" s="5" t="str">
        <f aca="false">IF(ISNA(VLOOKUP(Table4[[#This Row],[warehouse_id]], tblwhouse[], tblwhouse[warehouse_name],FALSE() )), "Invalid", "Valid")</f>
        <v>Valid</v>
      </c>
    </row>
    <row r="1331" customFormat="false" ht="15" hidden="false" customHeight="true" outlineLevel="0" collapsed="false">
      <c r="A1331" s="1" t="n">
        <v>1330</v>
      </c>
      <c r="B1331" s="1" t="n">
        <v>2</v>
      </c>
      <c r="C1331" s="1" t="n">
        <v>1747</v>
      </c>
      <c r="D1331" s="1" t="s">
        <v>8415</v>
      </c>
      <c r="E1331" s="1" t="n">
        <v>295</v>
      </c>
      <c r="F1331" s="1" t="n">
        <v>68</v>
      </c>
      <c r="G1331" s="1" t="n">
        <v>1050.87</v>
      </c>
      <c r="H1331" s="4" t="n">
        <v>46155.6009368171</v>
      </c>
      <c r="I13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1330BT94638921747295681050.8746155.6009368171</v>
      </c>
      <c r="J1331" s="1" t="n">
        <f aca="false">COUNTIF(I:I, $I1331)</f>
        <v>1</v>
      </c>
      <c r="K1331" s="1" t="str">
        <f aca="false">IF(ISNA(VLOOKUP(Table4[product_id], tblProducts[], tblProducts[product_name],FALSE() )), "Invalid", "Valid")</f>
        <v>Valid</v>
      </c>
      <c r="L1331" s="5" t="str">
        <f aca="false">IF(ISNA(VLOOKUP(Table4[[#This Row],[warehouse_id]], tblwhouse[], tblwhouse[warehouse_name],FALSE() )), "Invalid", "Valid")</f>
        <v>Valid</v>
      </c>
    </row>
    <row r="1332" customFormat="false" ht="15" hidden="false" customHeight="true" outlineLevel="0" collapsed="false">
      <c r="A1332" s="1" t="n">
        <v>1331</v>
      </c>
      <c r="B1332" s="1" t="n">
        <v>4</v>
      </c>
      <c r="C1332" s="1" t="n">
        <v>2307</v>
      </c>
      <c r="D1332" s="1" t="s">
        <v>8416</v>
      </c>
      <c r="E1332" s="1" t="n">
        <v>248</v>
      </c>
      <c r="F1332" s="1" t="n">
        <v>54</v>
      </c>
      <c r="G1332" s="1" t="n">
        <v>705.89</v>
      </c>
      <c r="H1332" s="4" t="n">
        <v>45983.6009368171</v>
      </c>
      <c r="I13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1331BT6195714230724854705.8945983.6009368171</v>
      </c>
      <c r="J1332" s="1" t="n">
        <f aca="false">COUNTIF(I:I, $I1332)</f>
        <v>1</v>
      </c>
      <c r="K1332" s="1" t="str">
        <f aca="false">IF(ISNA(VLOOKUP(Table4[product_id], tblProducts[], tblProducts[product_name],FALSE() )), "Invalid", "Valid")</f>
        <v>Valid</v>
      </c>
      <c r="L1332" s="5" t="str">
        <f aca="false">IF(ISNA(VLOOKUP(Table4[[#This Row],[warehouse_id]], tblwhouse[], tblwhouse[warehouse_name],FALSE() )), "Invalid", "Valid")</f>
        <v>Valid</v>
      </c>
    </row>
    <row r="1333" customFormat="false" ht="15" hidden="false" customHeight="true" outlineLevel="0" collapsed="false">
      <c r="A1333" s="1" t="n">
        <v>1332</v>
      </c>
      <c r="B1333" s="1" t="n">
        <v>1</v>
      </c>
      <c r="C1333" s="1" t="n">
        <v>2351</v>
      </c>
      <c r="D1333" s="1" t="s">
        <v>8417</v>
      </c>
      <c r="E1333" s="1" t="n">
        <v>373</v>
      </c>
      <c r="F1333" s="1" t="n">
        <v>57</v>
      </c>
      <c r="G1333" s="1" t="n">
        <v>506.93</v>
      </c>
      <c r="H1333" s="4" t="n">
        <v>45985.6009368171</v>
      </c>
      <c r="I13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1332BT2934671235137357506.9345985.6009368171</v>
      </c>
      <c r="J1333" s="1" t="n">
        <f aca="false">COUNTIF(I:I, $I1333)</f>
        <v>1</v>
      </c>
      <c r="K1333" s="1" t="str">
        <f aca="false">IF(ISNA(VLOOKUP(Table4[product_id], tblProducts[], tblProducts[product_name],FALSE() )), "Invalid", "Valid")</f>
        <v>Valid</v>
      </c>
      <c r="L1333" s="5" t="str">
        <f aca="false">IF(ISNA(VLOOKUP(Table4[[#This Row],[warehouse_id]], tblwhouse[], tblwhouse[warehouse_name],FALSE() )), "Invalid", "Valid")</f>
        <v>Valid</v>
      </c>
    </row>
    <row r="1334" customFormat="false" ht="15" hidden="false" customHeight="true" outlineLevel="0" collapsed="false">
      <c r="A1334" s="1" t="n">
        <v>1333</v>
      </c>
      <c r="B1334" s="1" t="n">
        <v>1</v>
      </c>
      <c r="C1334" s="1" t="n">
        <v>1113</v>
      </c>
      <c r="D1334" s="1" t="s">
        <v>8418</v>
      </c>
      <c r="E1334" s="1" t="n">
        <v>131</v>
      </c>
      <c r="F1334" s="1" t="n">
        <v>26</v>
      </c>
      <c r="G1334" s="1" t="n">
        <v>1422.41</v>
      </c>
      <c r="H1334" s="4" t="n">
        <v>45984.6009368171</v>
      </c>
      <c r="I13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1333BT95470811113131261422.4145984.6009368171</v>
      </c>
      <c r="J1334" s="1" t="n">
        <f aca="false">COUNTIF(I:I, $I1334)</f>
        <v>1</v>
      </c>
      <c r="K1334" s="1" t="str">
        <f aca="false">IF(ISNA(VLOOKUP(Table4[product_id], tblProducts[], tblProducts[product_name],FALSE() )), "Invalid", "Valid")</f>
        <v>Valid</v>
      </c>
      <c r="L1334" s="5" t="str">
        <f aca="false">IF(ISNA(VLOOKUP(Table4[[#This Row],[warehouse_id]], tblwhouse[], tblwhouse[warehouse_name],FALSE() )), "Invalid", "Valid")</f>
        <v>Valid</v>
      </c>
    </row>
    <row r="1335" customFormat="false" ht="15" hidden="false" customHeight="true" outlineLevel="0" collapsed="false">
      <c r="A1335" s="1" t="n">
        <v>1334</v>
      </c>
      <c r="B1335" s="1" t="n">
        <v>2</v>
      </c>
      <c r="C1335" s="1" t="n">
        <v>2553</v>
      </c>
      <c r="D1335" s="1" t="s">
        <v>8419</v>
      </c>
      <c r="E1335" s="1" t="n">
        <v>300</v>
      </c>
      <c r="F1335" s="1" t="n">
        <v>43</v>
      </c>
      <c r="G1335" s="1" t="n">
        <v>1387.23</v>
      </c>
      <c r="H1335" s="4" t="n">
        <v>45922.6009368171</v>
      </c>
      <c r="I13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1334BT34450222553300431387.2345922.6009368171</v>
      </c>
      <c r="J1335" s="1" t="n">
        <f aca="false">COUNTIF(I:I, $I1335)</f>
        <v>1</v>
      </c>
      <c r="K1335" s="1" t="str">
        <f aca="false">IF(ISNA(VLOOKUP(Table4[product_id], tblProducts[], tblProducts[product_name],FALSE() )), "Invalid", "Valid")</f>
        <v>Valid</v>
      </c>
      <c r="L1335" s="5" t="str">
        <f aca="false">IF(ISNA(VLOOKUP(Table4[[#This Row],[warehouse_id]], tblwhouse[], tblwhouse[warehouse_name],FALSE() )), "Invalid", "Valid")</f>
        <v>Valid</v>
      </c>
    </row>
    <row r="1336" customFormat="false" ht="15" hidden="false" customHeight="true" outlineLevel="0" collapsed="false">
      <c r="A1336" s="1" t="n">
        <v>1335</v>
      </c>
      <c r="B1336" s="1" t="n">
        <v>3</v>
      </c>
      <c r="C1336" s="1" t="n">
        <v>794</v>
      </c>
      <c r="D1336" s="1" t="s">
        <v>8420</v>
      </c>
      <c r="E1336" s="1" t="n">
        <v>235</v>
      </c>
      <c r="F1336" s="1" t="n">
        <v>56</v>
      </c>
      <c r="G1336" s="1" t="n">
        <v>339.44</v>
      </c>
      <c r="H1336" s="4" t="n">
        <v>46052.6009368171</v>
      </c>
      <c r="I13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1335BT143997379423556339.4446052.6009368171</v>
      </c>
      <c r="J1336" s="1" t="n">
        <f aca="false">COUNTIF(I:I, $I1336)</f>
        <v>1</v>
      </c>
      <c r="K1336" s="1" t="str">
        <f aca="false">IF(ISNA(VLOOKUP(Table4[product_id], tblProducts[], tblProducts[product_name],FALSE() )), "Invalid", "Valid")</f>
        <v>Valid</v>
      </c>
      <c r="L1336" s="5" t="str">
        <f aca="false">IF(ISNA(VLOOKUP(Table4[[#This Row],[warehouse_id]], tblwhouse[], tblwhouse[warehouse_name],FALSE() )), "Invalid", "Valid")</f>
        <v>Valid</v>
      </c>
    </row>
    <row r="1337" customFormat="false" ht="15" hidden="false" customHeight="true" outlineLevel="0" collapsed="false">
      <c r="A1337" s="1" t="n">
        <v>1336</v>
      </c>
      <c r="B1337" s="1" t="n">
        <v>1</v>
      </c>
      <c r="C1337" s="1" t="n">
        <v>2890</v>
      </c>
      <c r="D1337" s="1" t="s">
        <v>8421</v>
      </c>
      <c r="E1337" s="1" t="n">
        <v>462</v>
      </c>
      <c r="F1337" s="1" t="n">
        <v>41</v>
      </c>
      <c r="G1337" s="1" t="n">
        <v>128.4</v>
      </c>
      <c r="H1337" s="4" t="n">
        <v>46133.6009368171</v>
      </c>
      <c r="I13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1336BT5844721289046241128.446133.6009368171</v>
      </c>
      <c r="J1337" s="1" t="n">
        <f aca="false">COUNTIF(I:I, $I1337)</f>
        <v>1</v>
      </c>
      <c r="K1337" s="1" t="str">
        <f aca="false">IF(ISNA(VLOOKUP(Table4[product_id], tblProducts[], tblProducts[product_name],FALSE() )), "Invalid", "Valid")</f>
        <v>Valid</v>
      </c>
      <c r="L1337" s="5" t="str">
        <f aca="false">IF(ISNA(VLOOKUP(Table4[[#This Row],[warehouse_id]], tblwhouse[], tblwhouse[warehouse_name],FALSE() )), "Invalid", "Valid")</f>
        <v>Valid</v>
      </c>
    </row>
    <row r="1338" customFormat="false" ht="15" hidden="false" customHeight="true" outlineLevel="0" collapsed="false">
      <c r="A1338" s="1" t="n">
        <v>1337</v>
      </c>
      <c r="B1338" s="1" t="n">
        <v>2</v>
      </c>
      <c r="C1338" s="1" t="n">
        <v>24</v>
      </c>
      <c r="D1338" s="1" t="s">
        <v>8422</v>
      </c>
      <c r="E1338" s="1" t="n">
        <v>351</v>
      </c>
      <c r="F1338" s="1" t="n">
        <v>21</v>
      </c>
      <c r="G1338" s="1" t="n">
        <v>550.54</v>
      </c>
      <c r="H1338" s="4" t="n">
        <v>45863.6009368171</v>
      </c>
      <c r="I13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1337BT90719222435121550.5445863.6009368171</v>
      </c>
      <c r="J1338" s="1" t="n">
        <f aca="false">COUNTIF(I:I, $I1338)</f>
        <v>1</v>
      </c>
      <c r="K1338" s="1" t="str">
        <f aca="false">IF(ISNA(VLOOKUP(Table4[product_id], tblProducts[], tblProducts[product_name],FALSE() )), "Invalid", "Valid")</f>
        <v>Valid</v>
      </c>
      <c r="L1338" s="5" t="str">
        <f aca="false">IF(ISNA(VLOOKUP(Table4[[#This Row],[warehouse_id]], tblwhouse[], tblwhouse[warehouse_name],FALSE() )), "Invalid", "Valid")</f>
        <v>Valid</v>
      </c>
    </row>
    <row r="1339" customFormat="false" ht="15" hidden="false" customHeight="true" outlineLevel="0" collapsed="false">
      <c r="A1339" s="1" t="n">
        <v>1338</v>
      </c>
      <c r="B1339" s="1" t="n">
        <v>1</v>
      </c>
      <c r="C1339" s="1" t="n">
        <v>1161</v>
      </c>
      <c r="D1339" s="1" t="s">
        <v>8423</v>
      </c>
      <c r="E1339" s="1" t="n">
        <v>170</v>
      </c>
      <c r="F1339" s="1" t="n">
        <v>79</v>
      </c>
      <c r="G1339" s="1" t="n">
        <v>903.48</v>
      </c>
      <c r="H1339" s="4" t="n">
        <v>46193.6009368171</v>
      </c>
      <c r="I13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1338BT1219191116117079903.4846193.6009368171</v>
      </c>
      <c r="J1339" s="1" t="n">
        <f aca="false">COUNTIF(I:I, $I1339)</f>
        <v>1</v>
      </c>
      <c r="K1339" s="1" t="str">
        <f aca="false">IF(ISNA(VLOOKUP(Table4[product_id], tblProducts[], tblProducts[product_name],FALSE() )), "Invalid", "Valid")</f>
        <v>Valid</v>
      </c>
      <c r="L1339" s="5" t="str">
        <f aca="false">IF(ISNA(VLOOKUP(Table4[[#This Row],[warehouse_id]], tblwhouse[], tblwhouse[warehouse_name],FALSE() )), "Invalid", "Valid")</f>
        <v>Valid</v>
      </c>
    </row>
    <row r="1340" customFormat="false" ht="15" hidden="false" customHeight="true" outlineLevel="0" collapsed="false">
      <c r="A1340" s="1" t="n">
        <v>1339</v>
      </c>
      <c r="B1340" s="1" t="n">
        <v>2</v>
      </c>
      <c r="C1340" s="1" t="n">
        <v>23</v>
      </c>
      <c r="D1340" s="1" t="s">
        <v>8424</v>
      </c>
      <c r="E1340" s="1" t="n">
        <v>190</v>
      </c>
      <c r="F1340" s="1" t="n">
        <v>25</v>
      </c>
      <c r="G1340" s="1" t="n">
        <v>569.37</v>
      </c>
      <c r="H1340" s="4" t="n">
        <v>46149.6009368171</v>
      </c>
      <c r="I13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1339BT86125722319025569.3746149.6009368171</v>
      </c>
      <c r="J1340" s="1" t="n">
        <f aca="false">COUNTIF(I:I, $I1340)</f>
        <v>1</v>
      </c>
      <c r="K1340" s="1" t="str">
        <f aca="false">IF(ISNA(VLOOKUP(Table4[product_id], tblProducts[], tblProducts[product_name],FALSE() )), "Invalid", "Valid")</f>
        <v>Valid</v>
      </c>
      <c r="L1340" s="5" t="str">
        <f aca="false">IF(ISNA(VLOOKUP(Table4[[#This Row],[warehouse_id]], tblwhouse[], tblwhouse[warehouse_name],FALSE() )), "Invalid", "Valid")</f>
        <v>Valid</v>
      </c>
    </row>
    <row r="1341" customFormat="false" ht="15" hidden="false" customHeight="true" outlineLevel="0" collapsed="false">
      <c r="A1341" s="1" t="n">
        <v>1340</v>
      </c>
      <c r="B1341" s="1" t="n">
        <v>4</v>
      </c>
      <c r="C1341" s="1" t="n">
        <v>19</v>
      </c>
      <c r="D1341" s="1" t="s">
        <v>8425</v>
      </c>
      <c r="E1341" s="1" t="n">
        <v>77</v>
      </c>
      <c r="F1341" s="1" t="n">
        <v>76</v>
      </c>
      <c r="G1341" s="1" t="n">
        <v>724.29</v>
      </c>
      <c r="H1341" s="4" t="n">
        <v>45867.6009368171</v>
      </c>
      <c r="I13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1340BT3877964197776724.2945867.6009368171</v>
      </c>
      <c r="J1341" s="1" t="n">
        <f aca="false">COUNTIF(I:I, $I1341)</f>
        <v>1</v>
      </c>
      <c r="K1341" s="1" t="str">
        <f aca="false">IF(ISNA(VLOOKUP(Table4[product_id], tblProducts[], tblProducts[product_name],FALSE() )), "Invalid", "Valid")</f>
        <v>Valid</v>
      </c>
      <c r="L1341" s="5" t="str">
        <f aca="false">IF(ISNA(VLOOKUP(Table4[[#This Row],[warehouse_id]], tblwhouse[], tblwhouse[warehouse_name],FALSE() )), "Invalid", "Valid")</f>
        <v>Valid</v>
      </c>
    </row>
    <row r="1342" customFormat="false" ht="15" hidden="false" customHeight="true" outlineLevel="0" collapsed="false">
      <c r="A1342" s="1" t="n">
        <v>1341</v>
      </c>
      <c r="B1342" s="1" t="n">
        <v>3</v>
      </c>
      <c r="C1342" s="1" t="n">
        <v>174</v>
      </c>
      <c r="D1342" s="1" t="s">
        <v>8426</v>
      </c>
      <c r="E1342" s="1" t="n">
        <v>105</v>
      </c>
      <c r="F1342" s="1" t="n">
        <v>73</v>
      </c>
      <c r="G1342" s="1" t="n">
        <v>168.12</v>
      </c>
      <c r="H1342" s="4" t="n">
        <v>46196.6009368171</v>
      </c>
      <c r="I13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1341BT197628317410573168.1246196.6009368171</v>
      </c>
      <c r="J1342" s="1" t="n">
        <f aca="false">COUNTIF(I:I, $I1342)</f>
        <v>1</v>
      </c>
      <c r="K1342" s="1" t="str">
        <f aca="false">IF(ISNA(VLOOKUP(Table4[product_id], tblProducts[], tblProducts[product_name],FALSE() )), "Invalid", "Valid")</f>
        <v>Valid</v>
      </c>
      <c r="L1342" s="5" t="str">
        <f aca="false">IF(ISNA(VLOOKUP(Table4[[#This Row],[warehouse_id]], tblwhouse[], tblwhouse[warehouse_name],FALSE() )), "Invalid", "Valid")</f>
        <v>Valid</v>
      </c>
    </row>
    <row r="1343" customFormat="false" ht="15" hidden="false" customHeight="true" outlineLevel="0" collapsed="false">
      <c r="A1343" s="1" t="n">
        <v>1342</v>
      </c>
      <c r="B1343" s="1" t="n">
        <v>4</v>
      </c>
      <c r="C1343" s="1" t="n">
        <v>2386</v>
      </c>
      <c r="D1343" s="1" t="s">
        <v>8427</v>
      </c>
      <c r="E1343" s="1" t="n">
        <v>342</v>
      </c>
      <c r="F1343" s="1" t="n">
        <v>58</v>
      </c>
      <c r="G1343" s="1" t="n">
        <v>381.57</v>
      </c>
      <c r="H1343" s="4" t="n">
        <v>46084.6009368287</v>
      </c>
      <c r="I13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1342BT8842434238634258381.5746084.6009368287</v>
      </c>
      <c r="J1343" s="1" t="n">
        <f aca="false">COUNTIF(I:I, $I1343)</f>
        <v>1</v>
      </c>
      <c r="K1343" s="1" t="str">
        <f aca="false">IF(ISNA(VLOOKUP(Table4[product_id], tblProducts[], tblProducts[product_name],FALSE() )), "Invalid", "Valid")</f>
        <v>Valid</v>
      </c>
      <c r="L1343" s="5" t="str">
        <f aca="false">IF(ISNA(VLOOKUP(Table4[[#This Row],[warehouse_id]], tblwhouse[], tblwhouse[warehouse_name],FALSE() )), "Invalid", "Valid")</f>
        <v>Valid</v>
      </c>
    </row>
    <row r="1344" customFormat="false" ht="15" hidden="false" customHeight="true" outlineLevel="0" collapsed="false">
      <c r="A1344" s="1" t="n">
        <v>1343</v>
      </c>
      <c r="B1344" s="1" t="n">
        <v>1</v>
      </c>
      <c r="C1344" s="1" t="n">
        <v>2600</v>
      </c>
      <c r="D1344" s="1" t="s">
        <v>8428</v>
      </c>
      <c r="E1344" s="1" t="n">
        <v>160</v>
      </c>
      <c r="F1344" s="1" t="n">
        <v>31</v>
      </c>
      <c r="G1344" s="1" t="n">
        <v>1115.98</v>
      </c>
      <c r="H1344" s="4" t="n">
        <v>45881.6009368287</v>
      </c>
      <c r="I13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1343BT90590412600160311115.9845881.6009368287</v>
      </c>
      <c r="J1344" s="1" t="n">
        <f aca="false">COUNTIF(I:I, $I1344)</f>
        <v>1</v>
      </c>
      <c r="K1344" s="1" t="str">
        <f aca="false">IF(ISNA(VLOOKUP(Table4[product_id], tblProducts[], tblProducts[product_name],FALSE() )), "Invalid", "Valid")</f>
        <v>Valid</v>
      </c>
      <c r="L1344" s="5" t="str">
        <f aca="false">IF(ISNA(VLOOKUP(Table4[[#This Row],[warehouse_id]], tblwhouse[], tblwhouse[warehouse_name],FALSE() )), "Invalid", "Valid")</f>
        <v>Valid</v>
      </c>
    </row>
    <row r="1345" customFormat="false" ht="15" hidden="false" customHeight="true" outlineLevel="0" collapsed="false">
      <c r="A1345" s="1" t="n">
        <v>1344</v>
      </c>
      <c r="B1345" s="1" t="n">
        <v>1</v>
      </c>
      <c r="C1345" s="1" t="n">
        <v>225</v>
      </c>
      <c r="D1345" s="1" t="s">
        <v>8429</v>
      </c>
      <c r="E1345" s="1" t="n">
        <v>407</v>
      </c>
      <c r="F1345" s="1" t="n">
        <v>32</v>
      </c>
      <c r="G1345" s="1" t="n">
        <v>1105.11</v>
      </c>
      <c r="H1345" s="4" t="n">
        <v>46160.6009368287</v>
      </c>
      <c r="I13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1344BT1651581225407321105.1146160.6009368287</v>
      </c>
      <c r="J1345" s="1" t="n">
        <f aca="false">COUNTIF(I:I, $I1345)</f>
        <v>1</v>
      </c>
      <c r="K1345" s="1" t="str">
        <f aca="false">IF(ISNA(VLOOKUP(Table4[product_id], tblProducts[], tblProducts[product_name],FALSE() )), "Invalid", "Valid")</f>
        <v>Valid</v>
      </c>
      <c r="L1345" s="5" t="str">
        <f aca="false">IF(ISNA(VLOOKUP(Table4[[#This Row],[warehouse_id]], tblwhouse[], tblwhouse[warehouse_name],FALSE() )), "Invalid", "Valid")</f>
        <v>Valid</v>
      </c>
    </row>
    <row r="1346" customFormat="false" ht="15" hidden="false" customHeight="true" outlineLevel="0" collapsed="false">
      <c r="A1346" s="1" t="n">
        <v>1345</v>
      </c>
      <c r="B1346" s="1" t="n">
        <v>3</v>
      </c>
      <c r="C1346" s="1" t="n">
        <v>408</v>
      </c>
      <c r="D1346" s="1" t="s">
        <v>8430</v>
      </c>
      <c r="E1346" s="1" t="n">
        <v>223</v>
      </c>
      <c r="F1346" s="1" t="n">
        <v>28</v>
      </c>
      <c r="G1346" s="1" t="n">
        <v>321.03</v>
      </c>
      <c r="H1346" s="4" t="n">
        <v>46018.6009368287</v>
      </c>
      <c r="I13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1345BT148406340822328321.0346018.6009368287</v>
      </c>
      <c r="J1346" s="1" t="n">
        <f aca="false">COUNTIF(I:I, $I1346)</f>
        <v>1</v>
      </c>
      <c r="K1346" s="1" t="str">
        <f aca="false">IF(ISNA(VLOOKUP(Table4[product_id], tblProducts[], tblProducts[product_name],FALSE() )), "Invalid", "Valid")</f>
        <v>Valid</v>
      </c>
      <c r="L1346" s="5" t="str">
        <f aca="false">IF(ISNA(VLOOKUP(Table4[[#This Row],[warehouse_id]], tblwhouse[], tblwhouse[warehouse_name],FALSE() )), "Invalid", "Valid")</f>
        <v>Valid</v>
      </c>
    </row>
    <row r="1347" customFormat="false" ht="15" hidden="false" customHeight="true" outlineLevel="0" collapsed="false">
      <c r="A1347" s="1" t="n">
        <v>1346</v>
      </c>
      <c r="B1347" s="1" t="n">
        <v>3</v>
      </c>
      <c r="C1347" s="1" t="n">
        <v>47</v>
      </c>
      <c r="D1347" s="1" t="s">
        <v>8431</v>
      </c>
      <c r="E1347" s="1" t="n">
        <v>241</v>
      </c>
      <c r="F1347" s="1" t="n">
        <v>27</v>
      </c>
      <c r="G1347" s="1" t="n">
        <v>105.31</v>
      </c>
      <c r="H1347" s="4" t="n">
        <v>45961.6009368287</v>
      </c>
      <c r="I13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1346BT20965234724127105.3145961.6009368287</v>
      </c>
      <c r="J1347" s="1" t="n">
        <f aca="false">COUNTIF(I:I, $I1347)</f>
        <v>1</v>
      </c>
      <c r="K1347" s="1" t="str">
        <f aca="false">IF(ISNA(VLOOKUP(Table4[product_id], tblProducts[], tblProducts[product_name],FALSE() )), "Invalid", "Valid")</f>
        <v>Valid</v>
      </c>
      <c r="L1347" s="5" t="str">
        <f aca="false">IF(ISNA(VLOOKUP(Table4[[#This Row],[warehouse_id]], tblwhouse[], tblwhouse[warehouse_name],FALSE() )), "Invalid", "Valid")</f>
        <v>Valid</v>
      </c>
    </row>
    <row r="1348" customFormat="false" ht="15" hidden="false" customHeight="true" outlineLevel="0" collapsed="false">
      <c r="A1348" s="1" t="n">
        <v>1347</v>
      </c>
      <c r="B1348" s="1" t="n">
        <v>1</v>
      </c>
      <c r="C1348" s="1" t="n">
        <v>15</v>
      </c>
      <c r="D1348" s="1" t="s">
        <v>8432</v>
      </c>
      <c r="E1348" s="1" t="n">
        <v>77</v>
      </c>
      <c r="F1348" s="1" t="n">
        <v>79</v>
      </c>
      <c r="G1348" s="1" t="n">
        <v>457.58</v>
      </c>
      <c r="H1348" s="4" t="n">
        <v>45945.6009368287</v>
      </c>
      <c r="I13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1347BT3995161157779457.5845945.6009368287</v>
      </c>
      <c r="J1348" s="1" t="n">
        <f aca="false">COUNTIF(I:I, $I1348)</f>
        <v>1</v>
      </c>
      <c r="K1348" s="1" t="str">
        <f aca="false">IF(ISNA(VLOOKUP(Table4[product_id], tblProducts[], tblProducts[product_name],FALSE() )), "Invalid", "Valid")</f>
        <v>Valid</v>
      </c>
      <c r="L1348" s="5" t="str">
        <f aca="false">IF(ISNA(VLOOKUP(Table4[[#This Row],[warehouse_id]], tblwhouse[], tblwhouse[warehouse_name],FALSE() )), "Invalid", "Valid")</f>
        <v>Valid</v>
      </c>
    </row>
    <row r="1349" customFormat="false" ht="15" hidden="false" customHeight="true" outlineLevel="0" collapsed="false">
      <c r="A1349" s="1" t="n">
        <v>1348</v>
      </c>
      <c r="B1349" s="1" t="n">
        <v>2</v>
      </c>
      <c r="C1349" s="1" t="n">
        <v>251</v>
      </c>
      <c r="D1349" s="1" t="s">
        <v>8433</v>
      </c>
      <c r="E1349" s="1" t="n">
        <v>3</v>
      </c>
      <c r="F1349" s="1" t="n">
        <v>77</v>
      </c>
      <c r="G1349" s="1" t="n">
        <v>1338.11</v>
      </c>
      <c r="H1349" s="4" t="n">
        <v>46070.6009368287</v>
      </c>
      <c r="I13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1348BT24362722513771338.1146070.6009368287</v>
      </c>
      <c r="J1349" s="1" t="n">
        <f aca="false">COUNTIF(I:I, $I1349)</f>
        <v>1</v>
      </c>
      <c r="K1349" s="1" t="str">
        <f aca="false">IF(ISNA(VLOOKUP(Table4[product_id], tblProducts[], tblProducts[product_name],FALSE() )), "Invalid", "Valid")</f>
        <v>Valid</v>
      </c>
      <c r="L1349" s="5" t="str">
        <f aca="false">IF(ISNA(VLOOKUP(Table4[[#This Row],[warehouse_id]], tblwhouse[], tblwhouse[warehouse_name],FALSE() )), "Invalid", "Valid")</f>
        <v>Valid</v>
      </c>
    </row>
    <row r="1350" customFormat="false" ht="15" hidden="false" customHeight="true" outlineLevel="0" collapsed="false">
      <c r="A1350" s="1" t="n">
        <v>1349</v>
      </c>
      <c r="B1350" s="1" t="n">
        <v>1</v>
      </c>
      <c r="C1350" s="1" t="n">
        <v>712</v>
      </c>
      <c r="D1350" s="1" t="s">
        <v>8434</v>
      </c>
      <c r="E1350" s="1" t="n">
        <v>150</v>
      </c>
      <c r="F1350" s="1" t="n">
        <v>76</v>
      </c>
      <c r="G1350" s="1" t="n">
        <v>63.34</v>
      </c>
      <c r="H1350" s="4" t="n">
        <v>45949.6009368287</v>
      </c>
      <c r="I13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1349BT30256717121507663.3445949.6009368287</v>
      </c>
      <c r="J1350" s="1" t="n">
        <f aca="false">COUNTIF(I:I, $I1350)</f>
        <v>1</v>
      </c>
      <c r="K1350" s="1" t="str">
        <f aca="false">IF(ISNA(VLOOKUP(Table4[product_id], tblProducts[], tblProducts[product_name],FALSE() )), "Invalid", "Valid")</f>
        <v>Valid</v>
      </c>
      <c r="L1350" s="5" t="str">
        <f aca="false">IF(ISNA(VLOOKUP(Table4[[#This Row],[warehouse_id]], tblwhouse[], tblwhouse[warehouse_name],FALSE() )), "Invalid", "Valid")</f>
        <v>Valid</v>
      </c>
    </row>
    <row r="1351" customFormat="false" ht="15" hidden="false" customHeight="true" outlineLevel="0" collapsed="false">
      <c r="A1351" s="1" t="n">
        <v>1350</v>
      </c>
      <c r="B1351" s="1" t="n">
        <v>4</v>
      </c>
      <c r="C1351" s="1" t="n">
        <v>1769</v>
      </c>
      <c r="D1351" s="1" t="s">
        <v>8435</v>
      </c>
      <c r="E1351" s="1" t="n">
        <v>221</v>
      </c>
      <c r="F1351" s="1" t="n">
        <v>52</v>
      </c>
      <c r="G1351" s="1" t="n">
        <v>1267.47</v>
      </c>
      <c r="H1351" s="4" t="n">
        <v>45991.6009368287</v>
      </c>
      <c r="I13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1350BT61262241769221521267.4745991.6009368287</v>
      </c>
      <c r="J1351" s="1" t="n">
        <f aca="false">COUNTIF(I:I, $I1351)</f>
        <v>1</v>
      </c>
      <c r="K1351" s="1" t="str">
        <f aca="false">IF(ISNA(VLOOKUP(Table4[product_id], tblProducts[], tblProducts[product_name],FALSE() )), "Invalid", "Valid")</f>
        <v>Valid</v>
      </c>
      <c r="L1351" s="5" t="str">
        <f aca="false">IF(ISNA(VLOOKUP(Table4[[#This Row],[warehouse_id]], tblwhouse[], tblwhouse[warehouse_name],FALSE() )), "Invalid", "Valid")</f>
        <v>Valid</v>
      </c>
    </row>
    <row r="1352" customFormat="false" ht="15" hidden="false" customHeight="true" outlineLevel="0" collapsed="false">
      <c r="A1352" s="1" t="n">
        <v>1351</v>
      </c>
      <c r="B1352" s="1" t="n">
        <v>2</v>
      </c>
      <c r="C1352" s="1" t="n">
        <v>2967</v>
      </c>
      <c r="D1352" s="1" t="s">
        <v>8436</v>
      </c>
      <c r="E1352" s="1" t="n">
        <v>432</v>
      </c>
      <c r="F1352" s="1" t="n">
        <v>36</v>
      </c>
      <c r="G1352" s="1" t="n">
        <v>584.69</v>
      </c>
      <c r="H1352" s="4" t="n">
        <v>46109.6009368287</v>
      </c>
      <c r="I13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1351BT6363582296743236584.6946109.6009368287</v>
      </c>
      <c r="J1352" s="1" t="n">
        <f aca="false">COUNTIF(I:I, $I1352)</f>
        <v>1</v>
      </c>
      <c r="K1352" s="1" t="str">
        <f aca="false">IF(ISNA(VLOOKUP(Table4[product_id], tblProducts[], tblProducts[product_name],FALSE() )), "Invalid", "Valid")</f>
        <v>Valid</v>
      </c>
      <c r="L1352" s="5" t="str">
        <f aca="false">IF(ISNA(VLOOKUP(Table4[[#This Row],[warehouse_id]], tblwhouse[], tblwhouse[warehouse_name],FALSE() )), "Invalid", "Valid")</f>
        <v>Valid</v>
      </c>
    </row>
    <row r="1353" customFormat="false" ht="15" hidden="false" customHeight="true" outlineLevel="0" collapsed="false">
      <c r="A1353" s="1" t="n">
        <v>1352</v>
      </c>
      <c r="B1353" s="1" t="n">
        <v>3</v>
      </c>
      <c r="C1353" s="1" t="n">
        <v>986</v>
      </c>
      <c r="D1353" s="1" t="s">
        <v>8437</v>
      </c>
      <c r="E1353" s="1" t="n">
        <v>368</v>
      </c>
      <c r="F1353" s="1" t="n">
        <v>64</v>
      </c>
      <c r="G1353" s="1" t="n">
        <v>1424.97</v>
      </c>
      <c r="H1353" s="4" t="n">
        <v>46206.6009368287</v>
      </c>
      <c r="I13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1352BT6541043986368641424.9746206.6009368287</v>
      </c>
      <c r="J1353" s="1" t="n">
        <f aca="false">COUNTIF(I:I, $I1353)</f>
        <v>1</v>
      </c>
      <c r="K1353" s="1" t="str">
        <f aca="false">IF(ISNA(VLOOKUP(Table4[product_id], tblProducts[], tblProducts[product_name],FALSE() )), "Invalid", "Valid")</f>
        <v>Valid</v>
      </c>
      <c r="L1353" s="5" t="str">
        <f aca="false">IF(ISNA(VLOOKUP(Table4[[#This Row],[warehouse_id]], tblwhouse[], tblwhouse[warehouse_name],FALSE() )), "Invalid", "Valid")</f>
        <v>Valid</v>
      </c>
    </row>
    <row r="1354" customFormat="false" ht="15" hidden="false" customHeight="true" outlineLevel="0" collapsed="false">
      <c r="A1354" s="1" t="n">
        <v>1353</v>
      </c>
      <c r="B1354" s="1" t="n">
        <v>3</v>
      </c>
      <c r="C1354" s="1" t="n">
        <v>1137</v>
      </c>
      <c r="D1354" s="1" t="s">
        <v>8438</v>
      </c>
      <c r="E1354" s="1" t="n">
        <v>490</v>
      </c>
      <c r="F1354" s="1" t="n">
        <v>29</v>
      </c>
      <c r="G1354" s="1" t="n">
        <v>612.97</v>
      </c>
      <c r="H1354" s="4" t="n">
        <v>45901.6009368287</v>
      </c>
      <c r="I13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1353BT2562783113749029612.9745901.6009368287</v>
      </c>
      <c r="J1354" s="1" t="n">
        <f aca="false">COUNTIF(I:I, $I1354)</f>
        <v>1</v>
      </c>
      <c r="K1354" s="1" t="str">
        <f aca="false">IF(ISNA(VLOOKUP(Table4[product_id], tblProducts[], tblProducts[product_name],FALSE() )), "Invalid", "Valid")</f>
        <v>Valid</v>
      </c>
      <c r="L1354" s="5" t="str">
        <f aca="false">IF(ISNA(VLOOKUP(Table4[[#This Row],[warehouse_id]], tblwhouse[], tblwhouse[warehouse_name],FALSE() )), "Invalid", "Valid")</f>
        <v>Valid</v>
      </c>
    </row>
    <row r="1355" customFormat="false" ht="15" hidden="false" customHeight="true" outlineLevel="0" collapsed="false">
      <c r="A1355" s="1" t="n">
        <v>1354</v>
      </c>
      <c r="B1355" s="1" t="n">
        <v>2</v>
      </c>
      <c r="C1355" s="1" t="n">
        <v>2655</v>
      </c>
      <c r="D1355" s="1" t="s">
        <v>8439</v>
      </c>
      <c r="E1355" s="1" t="n">
        <v>354</v>
      </c>
      <c r="F1355" s="1" t="n">
        <v>72</v>
      </c>
      <c r="G1355" s="1" t="n">
        <v>1386.83</v>
      </c>
      <c r="H1355" s="4" t="n">
        <v>46062.6009368287</v>
      </c>
      <c r="I13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1354BT93522622655354721386.8346062.6009368287</v>
      </c>
      <c r="J1355" s="1" t="n">
        <f aca="false">COUNTIF(I:I, $I1355)</f>
        <v>1</v>
      </c>
      <c r="K1355" s="1" t="str">
        <f aca="false">IF(ISNA(VLOOKUP(Table4[product_id], tblProducts[], tblProducts[product_name],FALSE() )), "Invalid", "Valid")</f>
        <v>Valid</v>
      </c>
      <c r="L1355" s="5" t="str">
        <f aca="false">IF(ISNA(VLOOKUP(Table4[[#This Row],[warehouse_id]], tblwhouse[], tblwhouse[warehouse_name],FALSE() )), "Invalid", "Valid")</f>
        <v>Valid</v>
      </c>
    </row>
    <row r="1356" customFormat="false" ht="15" hidden="false" customHeight="true" outlineLevel="0" collapsed="false">
      <c r="A1356" s="1" t="n">
        <v>1355</v>
      </c>
      <c r="B1356" s="1" t="n">
        <v>4</v>
      </c>
      <c r="C1356" s="1" t="n">
        <v>2825</v>
      </c>
      <c r="D1356" s="1" t="s">
        <v>8440</v>
      </c>
      <c r="E1356" s="1" t="n">
        <v>346</v>
      </c>
      <c r="F1356" s="1" t="n">
        <v>63</v>
      </c>
      <c r="G1356" s="1" t="n">
        <v>857.65</v>
      </c>
      <c r="H1356" s="4" t="n">
        <v>46106.6009368287</v>
      </c>
      <c r="I13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1355BT2699484282534663857.6546106.6009368287</v>
      </c>
      <c r="J1356" s="1" t="n">
        <f aca="false">COUNTIF(I:I, $I1356)</f>
        <v>1</v>
      </c>
      <c r="K1356" s="1" t="str">
        <f aca="false">IF(ISNA(VLOOKUP(Table4[product_id], tblProducts[], tblProducts[product_name],FALSE() )), "Invalid", "Valid")</f>
        <v>Valid</v>
      </c>
      <c r="L1356" s="5" t="str">
        <f aca="false">IF(ISNA(VLOOKUP(Table4[[#This Row],[warehouse_id]], tblwhouse[], tblwhouse[warehouse_name],FALSE() )), "Invalid", "Valid")</f>
        <v>Valid</v>
      </c>
    </row>
    <row r="1357" customFormat="false" ht="15" hidden="false" customHeight="true" outlineLevel="0" collapsed="false">
      <c r="A1357" s="1" t="n">
        <v>1356</v>
      </c>
      <c r="B1357" s="1" t="n">
        <v>4</v>
      </c>
      <c r="C1357" s="1" t="n">
        <v>1474</v>
      </c>
      <c r="D1357" s="1" t="s">
        <v>8441</v>
      </c>
      <c r="E1357" s="1" t="n">
        <v>324</v>
      </c>
      <c r="F1357" s="1" t="n">
        <v>52</v>
      </c>
      <c r="G1357" s="1" t="n">
        <v>885.93</v>
      </c>
      <c r="H1357" s="4" t="n">
        <v>46172.6009368287</v>
      </c>
      <c r="I13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1356BT8333074147432452885.9346172.6009368287</v>
      </c>
      <c r="J1357" s="1" t="n">
        <f aca="false">COUNTIF(I:I, $I1357)</f>
        <v>1</v>
      </c>
      <c r="K1357" s="1" t="str">
        <f aca="false">IF(ISNA(VLOOKUP(Table4[product_id], tblProducts[], tblProducts[product_name],FALSE() )), "Invalid", "Valid")</f>
        <v>Valid</v>
      </c>
      <c r="L1357" s="5" t="str">
        <f aca="false">IF(ISNA(VLOOKUP(Table4[[#This Row],[warehouse_id]], tblwhouse[], tblwhouse[warehouse_name],FALSE() )), "Invalid", "Valid")</f>
        <v>Valid</v>
      </c>
    </row>
    <row r="1358" customFormat="false" ht="15" hidden="false" customHeight="true" outlineLevel="0" collapsed="false">
      <c r="A1358" s="1" t="n">
        <v>1357</v>
      </c>
      <c r="B1358" s="1" t="n">
        <v>3</v>
      </c>
      <c r="C1358" s="1" t="n">
        <v>1757</v>
      </c>
      <c r="D1358" s="1" t="s">
        <v>8442</v>
      </c>
      <c r="E1358" s="1" t="n">
        <v>269</v>
      </c>
      <c r="F1358" s="1" t="n">
        <v>68</v>
      </c>
      <c r="G1358" s="1" t="n">
        <v>1198.76</v>
      </c>
      <c r="H1358" s="4" t="n">
        <v>45934.6009368287</v>
      </c>
      <c r="I13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1357BT26760431757269681198.7645934.6009368287</v>
      </c>
      <c r="J1358" s="1" t="n">
        <f aca="false">COUNTIF(I:I, $I1358)</f>
        <v>1</v>
      </c>
      <c r="K1358" s="1" t="str">
        <f aca="false">IF(ISNA(VLOOKUP(Table4[product_id], tblProducts[], tblProducts[product_name],FALSE() )), "Invalid", "Valid")</f>
        <v>Valid</v>
      </c>
      <c r="L1358" s="5" t="str">
        <f aca="false">IF(ISNA(VLOOKUP(Table4[[#This Row],[warehouse_id]], tblwhouse[], tblwhouse[warehouse_name],FALSE() )), "Invalid", "Valid")</f>
        <v>Valid</v>
      </c>
    </row>
    <row r="1359" customFormat="false" ht="15" hidden="false" customHeight="true" outlineLevel="0" collapsed="false">
      <c r="A1359" s="1" t="n">
        <v>1358</v>
      </c>
      <c r="B1359" s="1" t="n">
        <v>3</v>
      </c>
      <c r="C1359" s="1" t="n">
        <v>515</v>
      </c>
      <c r="D1359" s="1" t="s">
        <v>8443</v>
      </c>
      <c r="E1359" s="1" t="n">
        <v>253</v>
      </c>
      <c r="F1359" s="1" t="n">
        <v>69</v>
      </c>
      <c r="G1359" s="1" t="n">
        <v>313.99</v>
      </c>
      <c r="H1359" s="4" t="n">
        <v>45985.6009368287</v>
      </c>
      <c r="I13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1358BT718607351525369313.9945985.6009368287</v>
      </c>
      <c r="J1359" s="1" t="n">
        <f aca="false">COUNTIF(I:I, $I1359)</f>
        <v>1</v>
      </c>
      <c r="K1359" s="1" t="str">
        <f aca="false">IF(ISNA(VLOOKUP(Table4[product_id], tblProducts[], tblProducts[product_name],FALSE() )), "Invalid", "Valid")</f>
        <v>Valid</v>
      </c>
      <c r="L1359" s="5" t="str">
        <f aca="false">IF(ISNA(VLOOKUP(Table4[[#This Row],[warehouse_id]], tblwhouse[], tblwhouse[warehouse_name],FALSE() )), "Invalid", "Valid")</f>
        <v>Valid</v>
      </c>
    </row>
    <row r="1360" customFormat="false" ht="15" hidden="false" customHeight="true" outlineLevel="0" collapsed="false">
      <c r="A1360" s="1" t="n">
        <v>1359</v>
      </c>
      <c r="B1360" s="1" t="n">
        <v>4</v>
      </c>
      <c r="C1360" s="1" t="n">
        <v>1718</v>
      </c>
      <c r="D1360" s="1" t="s">
        <v>8444</v>
      </c>
      <c r="E1360" s="1" t="n">
        <v>497</v>
      </c>
      <c r="F1360" s="1" t="n">
        <v>40</v>
      </c>
      <c r="G1360" s="1" t="n">
        <v>84.51</v>
      </c>
      <c r="H1360" s="4" t="n">
        <v>46071.6009368287</v>
      </c>
      <c r="I13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1359BT782491417184974084.5146071.6009368287</v>
      </c>
      <c r="J1360" s="1" t="n">
        <f aca="false">COUNTIF(I:I, $I1360)</f>
        <v>1</v>
      </c>
      <c r="K1360" s="1" t="str">
        <f aca="false">IF(ISNA(VLOOKUP(Table4[product_id], tblProducts[], tblProducts[product_name],FALSE() )), "Invalid", "Valid")</f>
        <v>Valid</v>
      </c>
      <c r="L1360" s="5" t="str">
        <f aca="false">IF(ISNA(VLOOKUP(Table4[[#This Row],[warehouse_id]], tblwhouse[], tblwhouse[warehouse_name],FALSE() )), "Invalid", "Valid")</f>
        <v>Valid</v>
      </c>
    </row>
    <row r="1361" customFormat="false" ht="15" hidden="false" customHeight="true" outlineLevel="0" collapsed="false">
      <c r="A1361" s="1" t="n">
        <v>1360</v>
      </c>
      <c r="B1361" s="1" t="n">
        <v>4</v>
      </c>
      <c r="C1361" s="1" t="n">
        <v>278</v>
      </c>
      <c r="D1361" s="1" t="s">
        <v>8445</v>
      </c>
      <c r="E1361" s="1" t="n">
        <v>62</v>
      </c>
      <c r="F1361" s="1" t="n">
        <v>33</v>
      </c>
      <c r="G1361" s="1" t="n">
        <v>181.43</v>
      </c>
      <c r="H1361" s="4" t="n">
        <v>45973.6009368287</v>
      </c>
      <c r="I13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1360BT17957542786233181.4345973.6009368287</v>
      </c>
      <c r="J1361" s="1" t="n">
        <f aca="false">COUNTIF(I:I, $I1361)</f>
        <v>1</v>
      </c>
      <c r="K1361" s="1" t="str">
        <f aca="false">IF(ISNA(VLOOKUP(Table4[product_id], tblProducts[], tblProducts[product_name],FALSE() )), "Invalid", "Valid")</f>
        <v>Valid</v>
      </c>
      <c r="L1361" s="5" t="str">
        <f aca="false">IF(ISNA(VLOOKUP(Table4[[#This Row],[warehouse_id]], tblwhouse[], tblwhouse[warehouse_name],FALSE() )), "Invalid", "Valid")</f>
        <v>Valid</v>
      </c>
    </row>
    <row r="1362" customFormat="false" ht="15" hidden="false" customHeight="true" outlineLevel="0" collapsed="false">
      <c r="A1362" s="1" t="n">
        <v>1361</v>
      </c>
      <c r="B1362" s="1" t="n">
        <v>1</v>
      </c>
      <c r="C1362" s="1" t="n">
        <v>1920</v>
      </c>
      <c r="D1362" s="1" t="s">
        <v>8446</v>
      </c>
      <c r="E1362" s="1" t="n">
        <v>19</v>
      </c>
      <c r="F1362" s="1" t="n">
        <v>75</v>
      </c>
      <c r="G1362" s="1" t="n">
        <v>241.54</v>
      </c>
      <c r="H1362" s="4" t="n">
        <v>46011.6009368287</v>
      </c>
      <c r="I13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1361BT517000119201975241.5446011.6009368287</v>
      </c>
      <c r="J1362" s="1" t="n">
        <f aca="false">COUNTIF(I:I, $I1362)</f>
        <v>1</v>
      </c>
      <c r="K1362" s="1" t="str">
        <f aca="false">IF(ISNA(VLOOKUP(Table4[product_id], tblProducts[], tblProducts[product_name],FALSE() )), "Invalid", "Valid")</f>
        <v>Valid</v>
      </c>
      <c r="L1362" s="5" t="str">
        <f aca="false">IF(ISNA(VLOOKUP(Table4[[#This Row],[warehouse_id]], tblwhouse[], tblwhouse[warehouse_name],FALSE() )), "Invalid", "Valid")</f>
        <v>Valid</v>
      </c>
    </row>
    <row r="1363" customFormat="false" ht="15" hidden="false" customHeight="true" outlineLevel="0" collapsed="false">
      <c r="A1363" s="1" t="n">
        <v>1362</v>
      </c>
      <c r="B1363" s="1" t="n">
        <v>2</v>
      </c>
      <c r="C1363" s="1" t="n">
        <v>386</v>
      </c>
      <c r="D1363" s="1" t="s">
        <v>8447</v>
      </c>
      <c r="E1363" s="1" t="n">
        <v>299</v>
      </c>
      <c r="F1363" s="1" t="n">
        <v>27</v>
      </c>
      <c r="G1363" s="1" t="n">
        <v>285.03</v>
      </c>
      <c r="H1363" s="4" t="n">
        <v>46199.6009368287</v>
      </c>
      <c r="I13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1362BT908054238629927285.0346199.6009368287</v>
      </c>
      <c r="J1363" s="1" t="n">
        <f aca="false">COUNTIF(I:I, $I1363)</f>
        <v>1</v>
      </c>
      <c r="K1363" s="1" t="str">
        <f aca="false">IF(ISNA(VLOOKUP(Table4[product_id], tblProducts[], tblProducts[product_name],FALSE() )), "Invalid", "Valid")</f>
        <v>Valid</v>
      </c>
      <c r="L1363" s="5" t="str">
        <f aca="false">IF(ISNA(VLOOKUP(Table4[[#This Row],[warehouse_id]], tblwhouse[], tblwhouse[warehouse_name],FALSE() )), "Invalid", "Valid")</f>
        <v>Valid</v>
      </c>
    </row>
    <row r="1364" customFormat="false" ht="15" hidden="false" customHeight="true" outlineLevel="0" collapsed="false">
      <c r="A1364" s="1" t="n">
        <v>1363</v>
      </c>
      <c r="B1364" s="1" t="n">
        <v>4</v>
      </c>
      <c r="C1364" s="1" t="n">
        <v>1291</v>
      </c>
      <c r="D1364" s="1" t="s">
        <v>8448</v>
      </c>
      <c r="E1364" s="1" t="n">
        <v>100</v>
      </c>
      <c r="F1364" s="1" t="n">
        <v>44</v>
      </c>
      <c r="G1364" s="1" t="n">
        <v>1145.47</v>
      </c>
      <c r="H1364" s="4" t="n">
        <v>46006.6009368287</v>
      </c>
      <c r="I13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1363BT65966041291100441145.4746006.6009368287</v>
      </c>
      <c r="J1364" s="1" t="n">
        <f aca="false">COUNTIF(I:I, $I1364)</f>
        <v>1</v>
      </c>
      <c r="K1364" s="1" t="str">
        <f aca="false">IF(ISNA(VLOOKUP(Table4[product_id], tblProducts[], tblProducts[product_name],FALSE() )), "Invalid", "Valid")</f>
        <v>Valid</v>
      </c>
      <c r="L1364" s="5" t="str">
        <f aca="false">IF(ISNA(VLOOKUP(Table4[[#This Row],[warehouse_id]], tblwhouse[], tblwhouse[warehouse_name],FALSE() )), "Invalid", "Valid")</f>
        <v>Valid</v>
      </c>
    </row>
    <row r="1365" customFormat="false" ht="15" hidden="false" customHeight="true" outlineLevel="0" collapsed="false">
      <c r="A1365" s="1" t="n">
        <v>1364</v>
      </c>
      <c r="B1365" s="1" t="n">
        <v>1</v>
      </c>
      <c r="C1365" s="1" t="n">
        <v>2995</v>
      </c>
      <c r="D1365" s="1" t="s">
        <v>8449</v>
      </c>
      <c r="E1365" s="1" t="n">
        <v>178</v>
      </c>
      <c r="F1365" s="1" t="n">
        <v>70</v>
      </c>
      <c r="G1365" s="1" t="n">
        <v>721.94</v>
      </c>
      <c r="H1365" s="4" t="n">
        <v>45857.6009368287</v>
      </c>
      <c r="I13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1364BT4357561299517870721.9445857.6009368287</v>
      </c>
      <c r="J1365" s="1" t="n">
        <f aca="false">COUNTIF(I:I, $I1365)</f>
        <v>1</v>
      </c>
      <c r="K1365" s="1" t="str">
        <f aca="false">IF(ISNA(VLOOKUP(Table4[product_id], tblProducts[], tblProducts[product_name],FALSE() )), "Invalid", "Valid")</f>
        <v>Valid</v>
      </c>
      <c r="L1365" s="5" t="str">
        <f aca="false">IF(ISNA(VLOOKUP(Table4[[#This Row],[warehouse_id]], tblwhouse[], tblwhouse[warehouse_name],FALSE() )), "Invalid", "Valid")</f>
        <v>Valid</v>
      </c>
    </row>
    <row r="1366" customFormat="false" ht="15" hidden="false" customHeight="true" outlineLevel="0" collapsed="false">
      <c r="A1366" s="1" t="n">
        <v>1365</v>
      </c>
      <c r="B1366" s="1" t="n">
        <v>1</v>
      </c>
      <c r="C1366" s="1" t="n">
        <v>2347</v>
      </c>
      <c r="D1366" s="1" t="s">
        <v>8450</v>
      </c>
      <c r="E1366" s="1" t="n">
        <v>469</v>
      </c>
      <c r="F1366" s="1" t="n">
        <v>80</v>
      </c>
      <c r="G1366" s="1" t="n">
        <v>11.81</v>
      </c>
      <c r="H1366" s="4" t="n">
        <v>46167.6009368287</v>
      </c>
      <c r="I13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1365BT308075123474698011.8146167.6009368287</v>
      </c>
      <c r="J1366" s="1" t="n">
        <f aca="false">COUNTIF(I:I, $I1366)</f>
        <v>1</v>
      </c>
      <c r="K1366" s="1" t="str">
        <f aca="false">IF(ISNA(VLOOKUP(Table4[product_id], tblProducts[], tblProducts[product_name],FALSE() )), "Invalid", "Valid")</f>
        <v>Valid</v>
      </c>
      <c r="L1366" s="5" t="str">
        <f aca="false">IF(ISNA(VLOOKUP(Table4[[#This Row],[warehouse_id]], tblwhouse[], tblwhouse[warehouse_name],FALSE() )), "Invalid", "Valid")</f>
        <v>Valid</v>
      </c>
    </row>
    <row r="1367" customFormat="false" ht="15" hidden="false" customHeight="true" outlineLevel="0" collapsed="false">
      <c r="A1367" s="1" t="n">
        <v>1366</v>
      </c>
      <c r="B1367" s="1" t="n">
        <v>4</v>
      </c>
      <c r="C1367" s="1" t="n">
        <v>377</v>
      </c>
      <c r="D1367" s="1" t="s">
        <v>8451</v>
      </c>
      <c r="E1367" s="1" t="n">
        <v>484</v>
      </c>
      <c r="F1367" s="1" t="n">
        <v>78</v>
      </c>
      <c r="G1367" s="1" t="n">
        <v>165.06</v>
      </c>
      <c r="H1367" s="4" t="n">
        <v>46191.6009368287</v>
      </c>
      <c r="I13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1366BT292037437748478165.0646191.6009368287</v>
      </c>
      <c r="J1367" s="1" t="n">
        <f aca="false">COUNTIF(I:I, $I1367)</f>
        <v>1</v>
      </c>
      <c r="K1367" s="1" t="str">
        <f aca="false">IF(ISNA(VLOOKUP(Table4[product_id], tblProducts[], tblProducts[product_name],FALSE() )), "Invalid", "Valid")</f>
        <v>Valid</v>
      </c>
      <c r="L1367" s="5" t="str">
        <f aca="false">IF(ISNA(VLOOKUP(Table4[[#This Row],[warehouse_id]], tblwhouse[], tblwhouse[warehouse_name],FALSE() )), "Invalid", "Valid")</f>
        <v>Valid</v>
      </c>
    </row>
    <row r="1368" customFormat="false" ht="15" hidden="false" customHeight="true" outlineLevel="0" collapsed="false">
      <c r="A1368" s="1" t="n">
        <v>1367</v>
      </c>
      <c r="B1368" s="1" t="n">
        <v>2</v>
      </c>
      <c r="C1368" s="1" t="n">
        <v>694</v>
      </c>
      <c r="D1368" s="1" t="s">
        <v>8452</v>
      </c>
      <c r="E1368" s="1" t="n">
        <v>315</v>
      </c>
      <c r="F1368" s="1" t="n">
        <v>48</v>
      </c>
      <c r="G1368" s="1" t="n">
        <v>1283.77</v>
      </c>
      <c r="H1368" s="4" t="n">
        <v>45922.6009368287</v>
      </c>
      <c r="I13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1367BT3450982694315481283.7745922.6009368287</v>
      </c>
      <c r="J1368" s="1" t="n">
        <f aca="false">COUNTIF(I:I, $I1368)</f>
        <v>1</v>
      </c>
      <c r="K1368" s="1" t="str">
        <f aca="false">IF(ISNA(VLOOKUP(Table4[product_id], tblProducts[], tblProducts[product_name],FALSE() )), "Invalid", "Valid")</f>
        <v>Valid</v>
      </c>
      <c r="L1368" s="5" t="str">
        <f aca="false">IF(ISNA(VLOOKUP(Table4[[#This Row],[warehouse_id]], tblwhouse[], tblwhouse[warehouse_name],FALSE() )), "Invalid", "Valid")</f>
        <v>Valid</v>
      </c>
    </row>
    <row r="1369" customFormat="false" ht="15" hidden="false" customHeight="true" outlineLevel="0" collapsed="false">
      <c r="A1369" s="1" t="n">
        <v>1368</v>
      </c>
      <c r="B1369" s="1" t="n">
        <v>2</v>
      </c>
      <c r="C1369" s="1" t="n">
        <v>2342</v>
      </c>
      <c r="D1369" s="1" t="s">
        <v>8453</v>
      </c>
      <c r="E1369" s="1" t="n">
        <v>248</v>
      </c>
      <c r="F1369" s="1" t="n">
        <v>59</v>
      </c>
      <c r="G1369" s="1" t="n">
        <v>1166.12</v>
      </c>
      <c r="H1369" s="4" t="n">
        <v>45976.6009368287</v>
      </c>
      <c r="I13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1368BT79555822342248591166.1245976.6009368287</v>
      </c>
      <c r="J1369" s="1" t="n">
        <f aca="false">COUNTIF(I:I, $I1369)</f>
        <v>1</v>
      </c>
      <c r="K1369" s="1" t="str">
        <f aca="false">IF(ISNA(VLOOKUP(Table4[product_id], tblProducts[], tblProducts[product_name],FALSE() )), "Invalid", "Valid")</f>
        <v>Valid</v>
      </c>
      <c r="L1369" s="5" t="str">
        <f aca="false">IF(ISNA(VLOOKUP(Table4[[#This Row],[warehouse_id]], tblwhouse[], tblwhouse[warehouse_name],FALSE() )), "Invalid", "Valid")</f>
        <v>Valid</v>
      </c>
    </row>
    <row r="1370" customFormat="false" ht="15" hidden="false" customHeight="true" outlineLevel="0" collapsed="false">
      <c r="A1370" s="1" t="n">
        <v>1369</v>
      </c>
      <c r="B1370" s="1" t="n">
        <v>3</v>
      </c>
      <c r="C1370" s="1" t="n">
        <v>2280</v>
      </c>
      <c r="D1370" s="1" t="s">
        <v>8454</v>
      </c>
      <c r="E1370" s="1" t="n">
        <v>8</v>
      </c>
      <c r="F1370" s="1" t="n">
        <v>58</v>
      </c>
      <c r="G1370" s="1" t="n">
        <v>421.14</v>
      </c>
      <c r="H1370" s="4" t="n">
        <v>45883.6009368287</v>
      </c>
      <c r="I13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1369BT18023432280858421.1445883.6009368287</v>
      </c>
      <c r="J1370" s="1" t="n">
        <f aca="false">COUNTIF(I:I, $I1370)</f>
        <v>1</v>
      </c>
      <c r="K1370" s="1" t="str">
        <f aca="false">IF(ISNA(VLOOKUP(Table4[product_id], tblProducts[], tblProducts[product_name],FALSE() )), "Invalid", "Valid")</f>
        <v>Valid</v>
      </c>
      <c r="L1370" s="5" t="str">
        <f aca="false">IF(ISNA(VLOOKUP(Table4[[#This Row],[warehouse_id]], tblwhouse[], tblwhouse[warehouse_name],FALSE() )), "Invalid", "Valid")</f>
        <v>Valid</v>
      </c>
    </row>
    <row r="1371" customFormat="false" ht="15" hidden="false" customHeight="true" outlineLevel="0" collapsed="false">
      <c r="A1371" s="1" t="n">
        <v>1370</v>
      </c>
      <c r="B1371" s="1" t="n">
        <v>1</v>
      </c>
      <c r="C1371" s="1" t="n">
        <v>638</v>
      </c>
      <c r="D1371" s="1" t="s">
        <v>8455</v>
      </c>
      <c r="E1371" s="1" t="n">
        <v>355</v>
      </c>
      <c r="F1371" s="1" t="n">
        <v>59</v>
      </c>
      <c r="G1371" s="1" t="n">
        <v>994.63</v>
      </c>
      <c r="H1371" s="4" t="n">
        <v>45997.6009368287</v>
      </c>
      <c r="I13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1370BT709071163835559994.6345997.6009368287</v>
      </c>
      <c r="J1371" s="1" t="n">
        <f aca="false">COUNTIF(I:I, $I1371)</f>
        <v>1</v>
      </c>
      <c r="K1371" s="1" t="str">
        <f aca="false">IF(ISNA(VLOOKUP(Table4[product_id], tblProducts[], tblProducts[product_name],FALSE() )), "Invalid", "Valid")</f>
        <v>Valid</v>
      </c>
      <c r="L1371" s="5" t="str">
        <f aca="false">IF(ISNA(VLOOKUP(Table4[[#This Row],[warehouse_id]], tblwhouse[], tblwhouse[warehouse_name],FALSE() )), "Invalid", "Valid")</f>
        <v>Valid</v>
      </c>
    </row>
    <row r="1372" customFormat="false" ht="15" hidden="false" customHeight="true" outlineLevel="0" collapsed="false">
      <c r="A1372" s="1" t="n">
        <v>1371</v>
      </c>
      <c r="B1372" s="1" t="n">
        <v>4</v>
      </c>
      <c r="C1372" s="1" t="n">
        <v>431</v>
      </c>
      <c r="D1372" s="1" t="s">
        <v>8456</v>
      </c>
      <c r="E1372" s="1" t="n">
        <v>462</v>
      </c>
      <c r="F1372" s="1" t="n">
        <v>74</v>
      </c>
      <c r="G1372" s="1" t="n">
        <v>838.22</v>
      </c>
      <c r="H1372" s="4" t="n">
        <v>45937.6009368287</v>
      </c>
      <c r="I13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1371BT776953443146274838.2245937.6009368287</v>
      </c>
      <c r="J1372" s="1" t="n">
        <f aca="false">COUNTIF(I:I, $I1372)</f>
        <v>1</v>
      </c>
      <c r="K1372" s="1" t="str">
        <f aca="false">IF(ISNA(VLOOKUP(Table4[product_id], tblProducts[], tblProducts[product_name],FALSE() )), "Invalid", "Valid")</f>
        <v>Valid</v>
      </c>
      <c r="L1372" s="5" t="str">
        <f aca="false">IF(ISNA(VLOOKUP(Table4[[#This Row],[warehouse_id]], tblwhouse[], tblwhouse[warehouse_name],FALSE() )), "Invalid", "Valid")</f>
        <v>Valid</v>
      </c>
    </row>
    <row r="1373" customFormat="false" ht="15" hidden="false" customHeight="true" outlineLevel="0" collapsed="false">
      <c r="A1373" s="1" t="n">
        <v>1372</v>
      </c>
      <c r="B1373" s="1" t="n">
        <v>4</v>
      </c>
      <c r="C1373" s="1" t="n">
        <v>2345</v>
      </c>
      <c r="D1373" s="1" t="s">
        <v>8457</v>
      </c>
      <c r="E1373" s="1" t="n">
        <v>184</v>
      </c>
      <c r="F1373" s="1" t="n">
        <v>65</v>
      </c>
      <c r="G1373" s="1" t="n">
        <v>807.69</v>
      </c>
      <c r="H1373" s="4" t="n">
        <v>46102.6009368287</v>
      </c>
      <c r="I13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1372BT8455814234518465807.6946102.6009368287</v>
      </c>
      <c r="J1373" s="1" t="n">
        <f aca="false">COUNTIF(I:I, $I1373)</f>
        <v>1</v>
      </c>
      <c r="K1373" s="1" t="str">
        <f aca="false">IF(ISNA(VLOOKUP(Table4[product_id], tblProducts[], tblProducts[product_name],FALSE() )), "Invalid", "Valid")</f>
        <v>Valid</v>
      </c>
      <c r="L1373" s="5" t="str">
        <f aca="false">IF(ISNA(VLOOKUP(Table4[[#This Row],[warehouse_id]], tblwhouse[], tblwhouse[warehouse_name],FALSE() )), "Invalid", "Valid")</f>
        <v>Valid</v>
      </c>
    </row>
    <row r="1374" customFormat="false" ht="15" hidden="false" customHeight="true" outlineLevel="0" collapsed="false">
      <c r="A1374" s="1" t="n">
        <v>1373</v>
      </c>
      <c r="B1374" s="1" t="n">
        <v>4</v>
      </c>
      <c r="C1374" s="1" t="n">
        <v>1305</v>
      </c>
      <c r="D1374" s="1" t="s">
        <v>8458</v>
      </c>
      <c r="E1374" s="1" t="n">
        <v>48</v>
      </c>
      <c r="F1374" s="1" t="n">
        <v>56</v>
      </c>
      <c r="G1374" s="1" t="n">
        <v>209.98</v>
      </c>
      <c r="H1374" s="4" t="n">
        <v>45969.6009368287</v>
      </c>
      <c r="I13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1373BT878271413054856209.9845969.6009368287</v>
      </c>
      <c r="J1374" s="1" t="n">
        <f aca="false">COUNTIF(I:I, $I1374)</f>
        <v>1</v>
      </c>
      <c r="K1374" s="1" t="str">
        <f aca="false">IF(ISNA(VLOOKUP(Table4[product_id], tblProducts[], tblProducts[product_name],FALSE() )), "Invalid", "Valid")</f>
        <v>Valid</v>
      </c>
      <c r="L1374" s="5" t="str">
        <f aca="false">IF(ISNA(VLOOKUP(Table4[[#This Row],[warehouse_id]], tblwhouse[], tblwhouse[warehouse_name],FALSE() )), "Invalid", "Valid")</f>
        <v>Valid</v>
      </c>
    </row>
    <row r="1375" customFormat="false" ht="15" hidden="false" customHeight="true" outlineLevel="0" collapsed="false">
      <c r="A1375" s="1" t="n">
        <v>1374</v>
      </c>
      <c r="B1375" s="1" t="n">
        <v>4</v>
      </c>
      <c r="C1375" s="1" t="n">
        <v>2788</v>
      </c>
      <c r="D1375" s="1" t="s">
        <v>8459</v>
      </c>
      <c r="E1375" s="1" t="n">
        <v>96</v>
      </c>
      <c r="F1375" s="1" t="n">
        <v>45</v>
      </c>
      <c r="G1375" s="1" t="n">
        <v>501.64</v>
      </c>
      <c r="H1375" s="4" t="n">
        <v>46183.6009368287</v>
      </c>
      <c r="I13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1374BT931558427889645501.6446183.6009368287</v>
      </c>
      <c r="J1375" s="1" t="n">
        <f aca="false">COUNTIF(I:I, $I1375)</f>
        <v>1</v>
      </c>
      <c r="K1375" s="1" t="str">
        <f aca="false">IF(ISNA(VLOOKUP(Table4[product_id], tblProducts[], tblProducts[product_name],FALSE() )), "Invalid", "Valid")</f>
        <v>Valid</v>
      </c>
      <c r="L1375" s="5" t="str">
        <f aca="false">IF(ISNA(VLOOKUP(Table4[[#This Row],[warehouse_id]], tblwhouse[], tblwhouse[warehouse_name],FALSE() )), "Invalid", "Valid")</f>
        <v>Valid</v>
      </c>
    </row>
    <row r="1376" customFormat="false" ht="15" hidden="false" customHeight="true" outlineLevel="0" collapsed="false">
      <c r="A1376" s="1" t="n">
        <v>1375</v>
      </c>
      <c r="B1376" s="1" t="n">
        <v>1</v>
      </c>
      <c r="C1376" s="1" t="n">
        <v>965</v>
      </c>
      <c r="D1376" s="1" t="s">
        <v>8460</v>
      </c>
      <c r="E1376" s="1" t="n">
        <v>336</v>
      </c>
      <c r="F1376" s="1" t="n">
        <v>47</v>
      </c>
      <c r="G1376" s="1" t="n">
        <v>1354.26</v>
      </c>
      <c r="H1376" s="4" t="n">
        <v>46106.6009368287</v>
      </c>
      <c r="I13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1375BT6208461965336471354.2646106.6009368287</v>
      </c>
      <c r="J1376" s="1" t="n">
        <f aca="false">COUNTIF(I:I, $I1376)</f>
        <v>1</v>
      </c>
      <c r="K1376" s="1" t="str">
        <f aca="false">IF(ISNA(VLOOKUP(Table4[product_id], tblProducts[], tblProducts[product_name],FALSE() )), "Invalid", "Valid")</f>
        <v>Valid</v>
      </c>
      <c r="L1376" s="5" t="str">
        <f aca="false">IF(ISNA(VLOOKUP(Table4[[#This Row],[warehouse_id]], tblwhouse[], tblwhouse[warehouse_name],FALSE() )), "Invalid", "Valid")</f>
        <v>Valid</v>
      </c>
    </row>
    <row r="1377" customFormat="false" ht="15" hidden="false" customHeight="true" outlineLevel="0" collapsed="false">
      <c r="A1377" s="1" t="n">
        <v>1376</v>
      </c>
      <c r="B1377" s="1" t="n">
        <v>1</v>
      </c>
      <c r="C1377" s="1" t="n">
        <v>1176</v>
      </c>
      <c r="D1377" s="1" t="s">
        <v>8461</v>
      </c>
      <c r="E1377" s="1" t="n">
        <v>478</v>
      </c>
      <c r="F1377" s="1" t="n">
        <v>65</v>
      </c>
      <c r="G1377" s="1" t="n">
        <v>530.74</v>
      </c>
      <c r="H1377" s="4" t="n">
        <v>46084.6009368287</v>
      </c>
      <c r="I13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1376BT6524771117647865530.7446084.6009368287</v>
      </c>
      <c r="J1377" s="1" t="n">
        <f aca="false">COUNTIF(I:I, $I1377)</f>
        <v>1</v>
      </c>
      <c r="K1377" s="1" t="str">
        <f aca="false">IF(ISNA(VLOOKUP(Table4[product_id], tblProducts[], tblProducts[product_name],FALSE() )), "Invalid", "Valid")</f>
        <v>Valid</v>
      </c>
      <c r="L1377" s="5" t="str">
        <f aca="false">IF(ISNA(VLOOKUP(Table4[[#This Row],[warehouse_id]], tblwhouse[], tblwhouse[warehouse_name],FALSE() )), "Invalid", "Valid")</f>
        <v>Valid</v>
      </c>
    </row>
    <row r="1378" customFormat="false" ht="15" hidden="false" customHeight="true" outlineLevel="0" collapsed="false">
      <c r="A1378" s="1" t="n">
        <v>1377</v>
      </c>
      <c r="B1378" s="1" t="n">
        <v>1</v>
      </c>
      <c r="C1378" s="1" t="n">
        <v>230</v>
      </c>
      <c r="D1378" s="1" t="s">
        <v>8462</v>
      </c>
      <c r="E1378" s="1" t="n">
        <v>213</v>
      </c>
      <c r="F1378" s="1" t="n">
        <v>50</v>
      </c>
      <c r="G1378" s="1" t="n">
        <v>1250.6</v>
      </c>
      <c r="H1378" s="4" t="n">
        <v>46180.6009368287</v>
      </c>
      <c r="I13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1377BT1194641230213501250.646180.6009368287</v>
      </c>
      <c r="J1378" s="1" t="n">
        <f aca="false">COUNTIF(I:I, $I1378)</f>
        <v>1</v>
      </c>
      <c r="K1378" s="1" t="str">
        <f aca="false">IF(ISNA(VLOOKUP(Table4[product_id], tblProducts[], tblProducts[product_name],FALSE() )), "Invalid", "Valid")</f>
        <v>Valid</v>
      </c>
      <c r="L1378" s="5" t="str">
        <f aca="false">IF(ISNA(VLOOKUP(Table4[[#This Row],[warehouse_id]], tblwhouse[], tblwhouse[warehouse_name],FALSE() )), "Invalid", "Valid")</f>
        <v>Valid</v>
      </c>
    </row>
    <row r="1379" customFormat="false" ht="15" hidden="false" customHeight="true" outlineLevel="0" collapsed="false">
      <c r="A1379" s="1" t="n">
        <v>1378</v>
      </c>
      <c r="B1379" s="1" t="n">
        <v>2</v>
      </c>
      <c r="C1379" s="1" t="n">
        <v>1858</v>
      </c>
      <c r="D1379" s="1" t="s">
        <v>8463</v>
      </c>
      <c r="E1379" s="1" t="n">
        <v>397</v>
      </c>
      <c r="F1379" s="1" t="n">
        <v>40</v>
      </c>
      <c r="G1379" s="1" t="n">
        <v>1432.64</v>
      </c>
      <c r="H1379" s="4" t="n">
        <v>45900.6009368287</v>
      </c>
      <c r="I13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1378BT27513521858397401432.6445900.6009368287</v>
      </c>
      <c r="J1379" s="1" t="n">
        <f aca="false">COUNTIF(I:I, $I1379)</f>
        <v>1</v>
      </c>
      <c r="K1379" s="1" t="str">
        <f aca="false">IF(ISNA(VLOOKUP(Table4[product_id], tblProducts[], tblProducts[product_name],FALSE() )), "Invalid", "Valid")</f>
        <v>Valid</v>
      </c>
      <c r="L1379" s="5" t="str">
        <f aca="false">IF(ISNA(VLOOKUP(Table4[[#This Row],[warehouse_id]], tblwhouse[], tblwhouse[warehouse_name],FALSE() )), "Invalid", "Valid")</f>
        <v>Valid</v>
      </c>
    </row>
    <row r="1380" customFormat="false" ht="15" hidden="false" customHeight="true" outlineLevel="0" collapsed="false">
      <c r="A1380" s="1" t="n">
        <v>1379</v>
      </c>
      <c r="B1380" s="1" t="n">
        <v>1</v>
      </c>
      <c r="C1380" s="1" t="n">
        <v>2763</v>
      </c>
      <c r="D1380" s="1" t="s">
        <v>8464</v>
      </c>
      <c r="E1380" s="1" t="n">
        <v>414</v>
      </c>
      <c r="F1380" s="1" t="n">
        <v>69</v>
      </c>
      <c r="G1380" s="1" t="n">
        <v>1402.57</v>
      </c>
      <c r="H1380" s="4" t="n">
        <v>46139.6009368287</v>
      </c>
      <c r="I13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1379BT24948912763414691402.5746139.6009368287</v>
      </c>
      <c r="J1380" s="1" t="n">
        <f aca="false">COUNTIF(I:I, $I1380)</f>
        <v>1</v>
      </c>
      <c r="K1380" s="1" t="str">
        <f aca="false">IF(ISNA(VLOOKUP(Table4[product_id], tblProducts[], tblProducts[product_name],FALSE() )), "Invalid", "Valid")</f>
        <v>Valid</v>
      </c>
      <c r="L1380" s="5" t="str">
        <f aca="false">IF(ISNA(VLOOKUP(Table4[[#This Row],[warehouse_id]], tblwhouse[], tblwhouse[warehouse_name],FALSE() )), "Invalid", "Valid")</f>
        <v>Valid</v>
      </c>
    </row>
    <row r="1381" customFormat="false" ht="15" hidden="false" customHeight="true" outlineLevel="0" collapsed="false">
      <c r="A1381" s="1" t="n">
        <v>1380</v>
      </c>
      <c r="B1381" s="1" t="n">
        <v>3</v>
      </c>
      <c r="C1381" s="1" t="n">
        <v>531</v>
      </c>
      <c r="D1381" s="1" t="s">
        <v>8465</v>
      </c>
      <c r="E1381" s="1" t="n">
        <v>313</v>
      </c>
      <c r="F1381" s="1" t="n">
        <v>64</v>
      </c>
      <c r="G1381" s="1" t="n">
        <v>1029.61</v>
      </c>
      <c r="H1381" s="4" t="n">
        <v>46175.6009368287</v>
      </c>
      <c r="I13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1380BT4783383531313641029.6146175.6009368287</v>
      </c>
      <c r="J1381" s="1" t="n">
        <f aca="false">COUNTIF(I:I, $I1381)</f>
        <v>1</v>
      </c>
      <c r="K1381" s="1" t="str">
        <f aca="false">IF(ISNA(VLOOKUP(Table4[product_id], tblProducts[], tblProducts[product_name],FALSE() )), "Invalid", "Valid")</f>
        <v>Valid</v>
      </c>
      <c r="L1381" s="5" t="str">
        <f aca="false">IF(ISNA(VLOOKUP(Table4[[#This Row],[warehouse_id]], tblwhouse[], tblwhouse[warehouse_name],FALSE() )), "Invalid", "Valid")</f>
        <v>Valid</v>
      </c>
    </row>
    <row r="1382" customFormat="false" ht="15" hidden="false" customHeight="true" outlineLevel="0" collapsed="false">
      <c r="A1382" s="1" t="n">
        <v>1381</v>
      </c>
      <c r="B1382" s="1" t="n">
        <v>1</v>
      </c>
      <c r="C1382" s="1" t="n">
        <v>1266</v>
      </c>
      <c r="D1382" s="1" t="s">
        <v>8466</v>
      </c>
      <c r="E1382" s="1" t="n">
        <v>18</v>
      </c>
      <c r="F1382" s="1" t="n">
        <v>63</v>
      </c>
      <c r="G1382" s="1" t="n">
        <v>1170.5</v>
      </c>
      <c r="H1382" s="4" t="n">
        <v>45900.6009368287</v>
      </c>
      <c r="I13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1381BT7408611126618631170.545900.6009368287</v>
      </c>
      <c r="J1382" s="1" t="n">
        <f aca="false">COUNTIF(I:I, $I1382)</f>
        <v>1</v>
      </c>
      <c r="K1382" s="1" t="str">
        <f aca="false">IF(ISNA(VLOOKUP(Table4[product_id], tblProducts[], tblProducts[product_name],FALSE() )), "Invalid", "Valid")</f>
        <v>Valid</v>
      </c>
      <c r="L1382" s="5" t="str">
        <f aca="false">IF(ISNA(VLOOKUP(Table4[[#This Row],[warehouse_id]], tblwhouse[], tblwhouse[warehouse_name],FALSE() )), "Invalid", "Valid")</f>
        <v>Valid</v>
      </c>
    </row>
    <row r="1383" customFormat="false" ht="15" hidden="false" customHeight="true" outlineLevel="0" collapsed="false">
      <c r="A1383" s="1" t="n">
        <v>1382</v>
      </c>
      <c r="B1383" s="1" t="n">
        <v>1</v>
      </c>
      <c r="C1383" s="1" t="n">
        <v>1677</v>
      </c>
      <c r="D1383" s="1" t="s">
        <v>8467</v>
      </c>
      <c r="E1383" s="1" t="n">
        <v>198</v>
      </c>
      <c r="F1383" s="1" t="n">
        <v>58</v>
      </c>
      <c r="G1383" s="1" t="n">
        <v>975.74</v>
      </c>
      <c r="H1383" s="4" t="n">
        <v>46168.6009368287</v>
      </c>
      <c r="I13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1382BT7005931167719858975.7446168.6009368287</v>
      </c>
      <c r="J1383" s="1" t="n">
        <f aca="false">COUNTIF(I:I, $I1383)</f>
        <v>1</v>
      </c>
      <c r="K1383" s="1" t="str">
        <f aca="false">IF(ISNA(VLOOKUP(Table4[product_id], tblProducts[], tblProducts[product_name],FALSE() )), "Invalid", "Valid")</f>
        <v>Valid</v>
      </c>
      <c r="L1383" s="5" t="str">
        <f aca="false">IF(ISNA(VLOOKUP(Table4[[#This Row],[warehouse_id]], tblwhouse[], tblwhouse[warehouse_name],FALSE() )), "Invalid", "Valid")</f>
        <v>Valid</v>
      </c>
    </row>
    <row r="1384" customFormat="false" ht="15" hidden="false" customHeight="true" outlineLevel="0" collapsed="false">
      <c r="A1384" s="1" t="n">
        <v>1383</v>
      </c>
      <c r="B1384" s="1" t="n">
        <v>4</v>
      </c>
      <c r="C1384" s="1" t="n">
        <v>2633</v>
      </c>
      <c r="D1384" s="1" t="s">
        <v>8468</v>
      </c>
      <c r="E1384" s="1" t="n">
        <v>117</v>
      </c>
      <c r="F1384" s="1" t="n">
        <v>60</v>
      </c>
      <c r="G1384" s="1" t="n">
        <v>264.44</v>
      </c>
      <c r="H1384" s="4" t="n">
        <v>46190.6009368287</v>
      </c>
      <c r="I13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1383BT3824884263311760264.4446190.6009368287</v>
      </c>
      <c r="J1384" s="1" t="n">
        <f aca="false">COUNTIF(I:I, $I1384)</f>
        <v>1</v>
      </c>
      <c r="K1384" s="1" t="str">
        <f aca="false">IF(ISNA(VLOOKUP(Table4[product_id], tblProducts[], tblProducts[product_name],FALSE() )), "Invalid", "Valid")</f>
        <v>Valid</v>
      </c>
      <c r="L1384" s="5" t="str">
        <f aca="false">IF(ISNA(VLOOKUP(Table4[[#This Row],[warehouse_id]], tblwhouse[], tblwhouse[warehouse_name],FALSE() )), "Invalid", "Valid")</f>
        <v>Valid</v>
      </c>
    </row>
    <row r="1385" customFormat="false" ht="15" hidden="false" customHeight="true" outlineLevel="0" collapsed="false">
      <c r="A1385" s="1" t="n">
        <v>1384</v>
      </c>
      <c r="B1385" s="1" t="n">
        <v>1</v>
      </c>
      <c r="C1385" s="1" t="n">
        <v>2790</v>
      </c>
      <c r="D1385" s="1" t="s">
        <v>8469</v>
      </c>
      <c r="E1385" s="1" t="n">
        <v>77</v>
      </c>
      <c r="F1385" s="1" t="n">
        <v>72</v>
      </c>
      <c r="G1385" s="1" t="n">
        <v>823.29</v>
      </c>
      <c r="H1385" s="4" t="n">
        <v>46206.6009368403</v>
      </c>
      <c r="I13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1384BT183387127907772823.2946206.6009368403</v>
      </c>
      <c r="J1385" s="1" t="n">
        <f aca="false">COUNTIF(I:I, $I1385)</f>
        <v>1</v>
      </c>
      <c r="K1385" s="1" t="str">
        <f aca="false">IF(ISNA(VLOOKUP(Table4[product_id], tblProducts[], tblProducts[product_name],FALSE() )), "Invalid", "Valid")</f>
        <v>Valid</v>
      </c>
      <c r="L1385" s="5" t="str">
        <f aca="false">IF(ISNA(VLOOKUP(Table4[[#This Row],[warehouse_id]], tblwhouse[], tblwhouse[warehouse_name],FALSE() )), "Invalid", "Valid")</f>
        <v>Valid</v>
      </c>
    </row>
    <row r="1386" customFormat="false" ht="15" hidden="false" customHeight="true" outlineLevel="0" collapsed="false">
      <c r="A1386" s="1" t="n">
        <v>1385</v>
      </c>
      <c r="B1386" s="1" t="n">
        <v>3</v>
      </c>
      <c r="C1386" s="1" t="n">
        <v>326</v>
      </c>
      <c r="D1386" s="1" t="s">
        <v>8470</v>
      </c>
      <c r="E1386" s="1" t="n">
        <v>22</v>
      </c>
      <c r="F1386" s="1" t="n">
        <v>58</v>
      </c>
      <c r="G1386" s="1" t="n">
        <v>705.16</v>
      </c>
      <c r="H1386" s="4" t="n">
        <v>45867.6009368403</v>
      </c>
      <c r="I13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1385BT81690633262258705.1645867.6009368403</v>
      </c>
      <c r="J1386" s="1" t="n">
        <f aca="false">COUNTIF(I:I, $I1386)</f>
        <v>1</v>
      </c>
      <c r="K1386" s="1" t="str">
        <f aca="false">IF(ISNA(VLOOKUP(Table4[product_id], tblProducts[], tblProducts[product_name],FALSE() )), "Invalid", "Valid")</f>
        <v>Valid</v>
      </c>
      <c r="L1386" s="5" t="str">
        <f aca="false">IF(ISNA(VLOOKUP(Table4[[#This Row],[warehouse_id]], tblwhouse[], tblwhouse[warehouse_name],FALSE() )), "Invalid", "Valid")</f>
        <v>Valid</v>
      </c>
    </row>
    <row r="1387" customFormat="false" ht="15" hidden="false" customHeight="true" outlineLevel="0" collapsed="false">
      <c r="A1387" s="1" t="n">
        <v>1386</v>
      </c>
      <c r="B1387" s="1" t="n">
        <v>1</v>
      </c>
      <c r="C1387" s="1" t="n">
        <v>1171</v>
      </c>
      <c r="D1387" s="1" t="s">
        <v>8471</v>
      </c>
      <c r="E1387" s="1" t="n">
        <v>337</v>
      </c>
      <c r="F1387" s="1" t="n">
        <v>59</v>
      </c>
      <c r="G1387" s="1" t="n">
        <v>1062.95</v>
      </c>
      <c r="H1387" s="4" t="n">
        <v>45900.6009368403</v>
      </c>
      <c r="I13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1386BT24668711171337591062.9545900.6009368403</v>
      </c>
      <c r="J1387" s="1" t="n">
        <f aca="false">COUNTIF(I:I, $I1387)</f>
        <v>1</v>
      </c>
      <c r="K1387" s="1" t="str">
        <f aca="false">IF(ISNA(VLOOKUP(Table4[product_id], tblProducts[], tblProducts[product_name],FALSE() )), "Invalid", "Valid")</f>
        <v>Valid</v>
      </c>
      <c r="L1387" s="5" t="str">
        <f aca="false">IF(ISNA(VLOOKUP(Table4[[#This Row],[warehouse_id]], tblwhouse[], tblwhouse[warehouse_name],FALSE() )), "Invalid", "Valid")</f>
        <v>Valid</v>
      </c>
    </row>
    <row r="1388" customFormat="false" ht="15" hidden="false" customHeight="true" outlineLevel="0" collapsed="false">
      <c r="A1388" s="1" t="n">
        <v>1387</v>
      </c>
      <c r="B1388" s="1" t="n">
        <v>2</v>
      </c>
      <c r="C1388" s="1" t="n">
        <v>1883</v>
      </c>
      <c r="D1388" s="1" t="s">
        <v>8472</v>
      </c>
      <c r="E1388" s="1" t="n">
        <v>498</v>
      </c>
      <c r="F1388" s="1" t="n">
        <v>41</v>
      </c>
      <c r="G1388" s="1" t="n">
        <v>1384.59</v>
      </c>
      <c r="H1388" s="4" t="n">
        <v>45996.6009368403</v>
      </c>
      <c r="I13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1387BT43184221883498411384.5945996.6009368403</v>
      </c>
      <c r="J1388" s="1" t="n">
        <f aca="false">COUNTIF(I:I, $I1388)</f>
        <v>1</v>
      </c>
      <c r="K1388" s="1" t="str">
        <f aca="false">IF(ISNA(VLOOKUP(Table4[product_id], tblProducts[], tblProducts[product_name],FALSE() )), "Invalid", "Valid")</f>
        <v>Valid</v>
      </c>
      <c r="L1388" s="5" t="str">
        <f aca="false">IF(ISNA(VLOOKUP(Table4[[#This Row],[warehouse_id]], tblwhouse[], tblwhouse[warehouse_name],FALSE() )), "Invalid", "Valid")</f>
        <v>Valid</v>
      </c>
    </row>
    <row r="1389" customFormat="false" ht="15" hidden="false" customHeight="true" outlineLevel="0" collapsed="false">
      <c r="A1389" s="1" t="n">
        <v>1388</v>
      </c>
      <c r="B1389" s="1" t="n">
        <v>1</v>
      </c>
      <c r="C1389" s="1" t="n">
        <v>2520</v>
      </c>
      <c r="D1389" s="1" t="s">
        <v>8473</v>
      </c>
      <c r="E1389" s="1" t="n">
        <v>135</v>
      </c>
      <c r="F1389" s="1" t="n">
        <v>37</v>
      </c>
      <c r="G1389" s="1" t="n">
        <v>37.4</v>
      </c>
      <c r="H1389" s="4" t="n">
        <v>45905.6009368403</v>
      </c>
      <c r="I13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1388BT225720125201353737.445905.6009368403</v>
      </c>
      <c r="J1389" s="1" t="n">
        <f aca="false">COUNTIF(I:I, $I1389)</f>
        <v>1</v>
      </c>
      <c r="K1389" s="1" t="str">
        <f aca="false">IF(ISNA(VLOOKUP(Table4[product_id], tblProducts[], tblProducts[product_name],FALSE() )), "Invalid", "Valid")</f>
        <v>Valid</v>
      </c>
      <c r="L1389" s="5" t="str">
        <f aca="false">IF(ISNA(VLOOKUP(Table4[[#This Row],[warehouse_id]], tblwhouse[], tblwhouse[warehouse_name],FALSE() )), "Invalid", "Valid")</f>
        <v>Valid</v>
      </c>
    </row>
    <row r="1390" customFormat="false" ht="15" hidden="false" customHeight="true" outlineLevel="0" collapsed="false">
      <c r="A1390" s="1" t="n">
        <v>1389</v>
      </c>
      <c r="B1390" s="1" t="n">
        <v>4</v>
      </c>
      <c r="C1390" s="1" t="n">
        <v>326</v>
      </c>
      <c r="D1390" s="1" t="s">
        <v>8474</v>
      </c>
      <c r="E1390" s="1" t="n">
        <v>65</v>
      </c>
      <c r="F1390" s="1" t="n">
        <v>60</v>
      </c>
      <c r="G1390" s="1" t="n">
        <v>1451.32</v>
      </c>
      <c r="H1390" s="4" t="n">
        <v>45951.6009368403</v>
      </c>
      <c r="I13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1389BT803421432665601451.3245951.6009368403</v>
      </c>
      <c r="J1390" s="1" t="n">
        <f aca="false">COUNTIF(I:I, $I1390)</f>
        <v>1</v>
      </c>
      <c r="K1390" s="1" t="str">
        <f aca="false">IF(ISNA(VLOOKUP(Table4[product_id], tblProducts[], tblProducts[product_name],FALSE() )), "Invalid", "Valid")</f>
        <v>Valid</v>
      </c>
      <c r="L1390" s="5" t="str">
        <f aca="false">IF(ISNA(VLOOKUP(Table4[[#This Row],[warehouse_id]], tblwhouse[], tblwhouse[warehouse_name],FALSE() )), "Invalid", "Valid")</f>
        <v>Valid</v>
      </c>
    </row>
    <row r="1391" customFormat="false" ht="15" hidden="false" customHeight="true" outlineLevel="0" collapsed="false">
      <c r="A1391" s="1" t="n">
        <v>1390</v>
      </c>
      <c r="B1391" s="1" t="n">
        <v>4</v>
      </c>
      <c r="C1391" s="1" t="n">
        <v>2861</v>
      </c>
      <c r="D1391" s="1" t="s">
        <v>8475</v>
      </c>
      <c r="E1391" s="1" t="n">
        <v>362</v>
      </c>
      <c r="F1391" s="1" t="n">
        <v>23</v>
      </c>
      <c r="G1391" s="1" t="n">
        <v>878.21</v>
      </c>
      <c r="H1391" s="4" t="n">
        <v>45859.6009368403</v>
      </c>
      <c r="I13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1390BT2371094286136223878.2145859.6009368403</v>
      </c>
      <c r="J1391" s="1" t="n">
        <f aca="false">COUNTIF(I:I, $I1391)</f>
        <v>1</v>
      </c>
      <c r="K1391" s="1" t="str">
        <f aca="false">IF(ISNA(VLOOKUP(Table4[product_id], tblProducts[], tblProducts[product_name],FALSE() )), "Invalid", "Valid")</f>
        <v>Valid</v>
      </c>
      <c r="L1391" s="5" t="str">
        <f aca="false">IF(ISNA(VLOOKUP(Table4[[#This Row],[warehouse_id]], tblwhouse[], tblwhouse[warehouse_name],FALSE() )), "Invalid", "Valid")</f>
        <v>Valid</v>
      </c>
    </row>
    <row r="1392" customFormat="false" ht="15" hidden="false" customHeight="true" outlineLevel="0" collapsed="false">
      <c r="A1392" s="1" t="n">
        <v>1391</v>
      </c>
      <c r="B1392" s="1" t="n">
        <v>1</v>
      </c>
      <c r="C1392" s="1" t="n">
        <v>946</v>
      </c>
      <c r="D1392" s="1" t="s">
        <v>8476</v>
      </c>
      <c r="E1392" s="1" t="n">
        <v>20</v>
      </c>
      <c r="F1392" s="1" t="n">
        <v>36</v>
      </c>
      <c r="G1392" s="1" t="n">
        <v>437.34</v>
      </c>
      <c r="H1392" s="4" t="n">
        <v>46109.6009368403</v>
      </c>
      <c r="I13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1391BT21835519462036437.3446109.6009368403</v>
      </c>
      <c r="J1392" s="1" t="n">
        <f aca="false">COUNTIF(I:I, $I1392)</f>
        <v>1</v>
      </c>
      <c r="K1392" s="1" t="str">
        <f aca="false">IF(ISNA(VLOOKUP(Table4[product_id], tblProducts[], tblProducts[product_name],FALSE() )), "Invalid", "Valid")</f>
        <v>Valid</v>
      </c>
      <c r="L1392" s="5" t="str">
        <f aca="false">IF(ISNA(VLOOKUP(Table4[[#This Row],[warehouse_id]], tblwhouse[], tblwhouse[warehouse_name],FALSE() )), "Invalid", "Valid")</f>
        <v>Valid</v>
      </c>
    </row>
    <row r="1393" customFormat="false" ht="15" hidden="false" customHeight="true" outlineLevel="0" collapsed="false">
      <c r="A1393" s="1" t="n">
        <v>1392</v>
      </c>
      <c r="B1393" s="1" t="n">
        <v>3</v>
      </c>
      <c r="C1393" s="1" t="n">
        <v>1387</v>
      </c>
      <c r="D1393" s="1" t="s">
        <v>8477</v>
      </c>
      <c r="E1393" s="1" t="n">
        <v>176</v>
      </c>
      <c r="F1393" s="1" t="n">
        <v>74</v>
      </c>
      <c r="G1393" s="1" t="n">
        <v>1056.4</v>
      </c>
      <c r="H1393" s="4" t="n">
        <v>45995.6009368403</v>
      </c>
      <c r="I13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1392BT40226031387176741056.445995.6009368403</v>
      </c>
      <c r="J1393" s="1" t="n">
        <f aca="false">COUNTIF(I:I, $I1393)</f>
        <v>1</v>
      </c>
      <c r="K1393" s="1" t="str">
        <f aca="false">IF(ISNA(VLOOKUP(Table4[product_id], tblProducts[], tblProducts[product_name],FALSE() )), "Invalid", "Valid")</f>
        <v>Valid</v>
      </c>
      <c r="L1393" s="5" t="str">
        <f aca="false">IF(ISNA(VLOOKUP(Table4[[#This Row],[warehouse_id]], tblwhouse[], tblwhouse[warehouse_name],FALSE() )), "Invalid", "Valid")</f>
        <v>Valid</v>
      </c>
    </row>
    <row r="1394" customFormat="false" ht="15" hidden="false" customHeight="true" outlineLevel="0" collapsed="false">
      <c r="A1394" s="1" t="n">
        <v>1393</v>
      </c>
      <c r="B1394" s="1" t="n">
        <v>3</v>
      </c>
      <c r="C1394" s="1" t="n">
        <v>2221</v>
      </c>
      <c r="D1394" s="1" t="s">
        <v>8478</v>
      </c>
      <c r="E1394" s="1" t="n">
        <v>496</v>
      </c>
      <c r="F1394" s="1" t="n">
        <v>49</v>
      </c>
      <c r="G1394" s="1" t="n">
        <v>590.85</v>
      </c>
      <c r="H1394" s="4" t="n">
        <v>45946.6009368403</v>
      </c>
      <c r="I13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1393BT9275643222149649590.8545946.6009368403</v>
      </c>
      <c r="J1394" s="1" t="n">
        <f aca="false">COUNTIF(I:I, $I1394)</f>
        <v>1</v>
      </c>
      <c r="K1394" s="1" t="str">
        <f aca="false">IF(ISNA(VLOOKUP(Table4[product_id], tblProducts[], tblProducts[product_name],FALSE() )), "Invalid", "Valid")</f>
        <v>Valid</v>
      </c>
      <c r="L1394" s="5" t="str">
        <f aca="false">IF(ISNA(VLOOKUP(Table4[[#This Row],[warehouse_id]], tblwhouse[], tblwhouse[warehouse_name],FALSE() )), "Invalid", "Valid")</f>
        <v>Valid</v>
      </c>
    </row>
    <row r="1395" customFormat="false" ht="15" hidden="false" customHeight="true" outlineLevel="0" collapsed="false">
      <c r="A1395" s="1" t="n">
        <v>1394</v>
      </c>
      <c r="B1395" s="1" t="n">
        <v>2</v>
      </c>
      <c r="C1395" s="1" t="n">
        <v>751</v>
      </c>
      <c r="D1395" s="1" t="s">
        <v>8479</v>
      </c>
      <c r="E1395" s="1" t="n">
        <v>335</v>
      </c>
      <c r="F1395" s="1" t="n">
        <v>58</v>
      </c>
      <c r="G1395" s="1" t="n">
        <v>1422.11</v>
      </c>
      <c r="H1395" s="4" t="n">
        <v>46203.6009368403</v>
      </c>
      <c r="I13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1394BT1904782751335581422.1146203.6009368403</v>
      </c>
      <c r="J1395" s="1" t="n">
        <f aca="false">COUNTIF(I:I, $I1395)</f>
        <v>1</v>
      </c>
      <c r="K1395" s="1" t="str">
        <f aca="false">IF(ISNA(VLOOKUP(Table4[product_id], tblProducts[], tblProducts[product_name],FALSE() )), "Invalid", "Valid")</f>
        <v>Valid</v>
      </c>
      <c r="L1395" s="5" t="str">
        <f aca="false">IF(ISNA(VLOOKUP(Table4[[#This Row],[warehouse_id]], tblwhouse[], tblwhouse[warehouse_name],FALSE() )), "Invalid", "Valid")</f>
        <v>Valid</v>
      </c>
    </row>
    <row r="1396" customFormat="false" ht="15" hidden="false" customHeight="true" outlineLevel="0" collapsed="false">
      <c r="A1396" s="1" t="n">
        <v>1395</v>
      </c>
      <c r="B1396" s="1" t="n">
        <v>1</v>
      </c>
      <c r="C1396" s="1" t="n">
        <v>2118</v>
      </c>
      <c r="D1396" s="1" t="s">
        <v>8480</v>
      </c>
      <c r="E1396" s="1" t="n">
        <v>282</v>
      </c>
      <c r="F1396" s="1" t="n">
        <v>77</v>
      </c>
      <c r="G1396" s="1" t="n">
        <v>1380.19</v>
      </c>
      <c r="H1396" s="4" t="n">
        <v>46078.6009368403</v>
      </c>
      <c r="I13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1395BT63428512118282771380.1946078.6009368403</v>
      </c>
      <c r="J1396" s="1" t="n">
        <f aca="false">COUNTIF(I:I, $I1396)</f>
        <v>1</v>
      </c>
      <c r="K1396" s="1" t="str">
        <f aca="false">IF(ISNA(VLOOKUP(Table4[product_id], tblProducts[], tblProducts[product_name],FALSE() )), "Invalid", "Valid")</f>
        <v>Valid</v>
      </c>
      <c r="L1396" s="5" t="str">
        <f aca="false">IF(ISNA(VLOOKUP(Table4[[#This Row],[warehouse_id]], tblwhouse[], tblwhouse[warehouse_name],FALSE() )), "Invalid", "Valid")</f>
        <v>Valid</v>
      </c>
    </row>
    <row r="1397" customFormat="false" ht="15" hidden="false" customHeight="true" outlineLevel="0" collapsed="false">
      <c r="A1397" s="1" t="n">
        <v>1396</v>
      </c>
      <c r="B1397" s="1" t="n">
        <v>4</v>
      </c>
      <c r="C1397" s="1" t="n">
        <v>2037</v>
      </c>
      <c r="D1397" s="1" t="s">
        <v>8481</v>
      </c>
      <c r="E1397" s="1" t="n">
        <v>23</v>
      </c>
      <c r="F1397" s="1" t="n">
        <v>41</v>
      </c>
      <c r="G1397" s="1" t="n">
        <v>412.35</v>
      </c>
      <c r="H1397" s="4" t="n">
        <v>46213.6009368403</v>
      </c>
      <c r="I13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1396BT840435420372341412.3546213.6009368403</v>
      </c>
      <c r="J1397" s="1" t="n">
        <f aca="false">COUNTIF(I:I, $I1397)</f>
        <v>1</v>
      </c>
      <c r="K1397" s="1" t="str">
        <f aca="false">IF(ISNA(VLOOKUP(Table4[product_id], tblProducts[], tblProducts[product_name],FALSE() )), "Invalid", "Valid")</f>
        <v>Valid</v>
      </c>
      <c r="L1397" s="5" t="str">
        <f aca="false">IF(ISNA(VLOOKUP(Table4[[#This Row],[warehouse_id]], tblwhouse[], tblwhouse[warehouse_name],FALSE() )), "Invalid", "Valid")</f>
        <v>Valid</v>
      </c>
    </row>
    <row r="1398" customFormat="false" ht="15" hidden="false" customHeight="true" outlineLevel="0" collapsed="false">
      <c r="A1398" s="1" t="n">
        <v>1397</v>
      </c>
      <c r="B1398" s="1" t="n">
        <v>2</v>
      </c>
      <c r="C1398" s="1" t="n">
        <v>1092</v>
      </c>
      <c r="D1398" s="1" t="s">
        <v>8482</v>
      </c>
      <c r="E1398" s="1" t="n">
        <v>427</v>
      </c>
      <c r="F1398" s="1" t="n">
        <v>63</v>
      </c>
      <c r="G1398" s="1" t="n">
        <v>1415.06</v>
      </c>
      <c r="H1398" s="4" t="n">
        <v>46114.6009368403</v>
      </c>
      <c r="I13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1397BT45600521092427631415.0646114.6009368403</v>
      </c>
      <c r="J1398" s="1" t="n">
        <f aca="false">COUNTIF(I:I, $I1398)</f>
        <v>1</v>
      </c>
      <c r="K1398" s="1" t="str">
        <f aca="false">IF(ISNA(VLOOKUP(Table4[product_id], tblProducts[], tblProducts[product_name],FALSE() )), "Invalid", "Valid")</f>
        <v>Valid</v>
      </c>
      <c r="L1398" s="5" t="str">
        <f aca="false">IF(ISNA(VLOOKUP(Table4[[#This Row],[warehouse_id]], tblwhouse[], tblwhouse[warehouse_name],FALSE() )), "Invalid", "Valid")</f>
        <v>Valid</v>
      </c>
    </row>
    <row r="1399" customFormat="false" ht="15" hidden="false" customHeight="true" outlineLevel="0" collapsed="false">
      <c r="A1399" s="1" t="n">
        <v>1398</v>
      </c>
      <c r="B1399" s="1" t="n">
        <v>4</v>
      </c>
      <c r="C1399" s="1" t="n">
        <v>561</v>
      </c>
      <c r="D1399" s="1" t="s">
        <v>8483</v>
      </c>
      <c r="E1399" s="1" t="n">
        <v>406</v>
      </c>
      <c r="F1399" s="1" t="n">
        <v>28</v>
      </c>
      <c r="G1399" s="1" t="n">
        <v>1464.12</v>
      </c>
      <c r="H1399" s="4" t="n">
        <v>45977.6009368403</v>
      </c>
      <c r="I13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1398BT1340784561406281464.1245977.6009368403</v>
      </c>
      <c r="J1399" s="1" t="n">
        <f aca="false">COUNTIF(I:I, $I1399)</f>
        <v>1</v>
      </c>
      <c r="K1399" s="1" t="str">
        <f aca="false">IF(ISNA(VLOOKUP(Table4[product_id], tblProducts[], tblProducts[product_name],FALSE() )), "Invalid", "Valid")</f>
        <v>Valid</v>
      </c>
      <c r="L1399" s="5" t="str">
        <f aca="false">IF(ISNA(VLOOKUP(Table4[[#This Row],[warehouse_id]], tblwhouse[], tblwhouse[warehouse_name],FALSE() )), "Invalid", "Valid")</f>
        <v>Valid</v>
      </c>
    </row>
    <row r="1400" customFormat="false" ht="15" hidden="false" customHeight="true" outlineLevel="0" collapsed="false">
      <c r="A1400" s="1" t="n">
        <v>1399</v>
      </c>
      <c r="B1400" s="1" t="n">
        <v>3</v>
      </c>
      <c r="C1400" s="1" t="n">
        <v>2042</v>
      </c>
      <c r="D1400" s="1" t="s">
        <v>8484</v>
      </c>
      <c r="E1400" s="1" t="n">
        <v>390</v>
      </c>
      <c r="F1400" s="1" t="n">
        <v>55</v>
      </c>
      <c r="G1400" s="1" t="n">
        <v>355.71</v>
      </c>
      <c r="H1400" s="4" t="n">
        <v>45901.6009368403</v>
      </c>
      <c r="I14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1399BT6095723204239055355.7145901.6009368403</v>
      </c>
      <c r="J1400" s="1" t="n">
        <f aca="false">COUNTIF(I:I, $I1400)</f>
        <v>1</v>
      </c>
      <c r="K1400" s="1" t="str">
        <f aca="false">IF(ISNA(VLOOKUP(Table4[product_id], tblProducts[], tblProducts[product_name],FALSE() )), "Invalid", "Valid")</f>
        <v>Valid</v>
      </c>
      <c r="L1400" s="5" t="str">
        <f aca="false">IF(ISNA(VLOOKUP(Table4[[#This Row],[warehouse_id]], tblwhouse[], tblwhouse[warehouse_name],FALSE() )), "Invalid", "Valid")</f>
        <v>Valid</v>
      </c>
    </row>
    <row r="1401" customFormat="false" ht="15" hidden="false" customHeight="true" outlineLevel="0" collapsed="false">
      <c r="A1401" s="1" t="n">
        <v>1400</v>
      </c>
      <c r="B1401" s="1" t="n">
        <v>4</v>
      </c>
      <c r="C1401" s="1" t="n">
        <v>146</v>
      </c>
      <c r="D1401" s="1" t="s">
        <v>8485</v>
      </c>
      <c r="E1401" s="1" t="n">
        <v>494</v>
      </c>
      <c r="F1401" s="1" t="n">
        <v>67</v>
      </c>
      <c r="G1401" s="1" t="n">
        <v>801.31</v>
      </c>
      <c r="H1401" s="4" t="n">
        <v>45929.6009368403</v>
      </c>
      <c r="I14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1400BT602644414649467801.3145929.6009368403</v>
      </c>
      <c r="J1401" s="1" t="n">
        <f aca="false">COUNTIF(I:I, $I1401)</f>
        <v>1</v>
      </c>
      <c r="K1401" s="1" t="str">
        <f aca="false">IF(ISNA(VLOOKUP(Table4[product_id], tblProducts[], tblProducts[product_name],FALSE() )), "Invalid", "Valid")</f>
        <v>Valid</v>
      </c>
      <c r="L1401" s="5" t="str">
        <f aca="false">IF(ISNA(VLOOKUP(Table4[[#This Row],[warehouse_id]], tblwhouse[], tblwhouse[warehouse_name],FALSE() )), "Invalid", "Valid")</f>
        <v>Valid</v>
      </c>
    </row>
    <row r="1402" customFormat="false" ht="15" hidden="false" customHeight="true" outlineLevel="0" collapsed="false">
      <c r="A1402" s="1" t="n">
        <v>1401</v>
      </c>
      <c r="B1402" s="1" t="n">
        <v>4</v>
      </c>
      <c r="C1402" s="1" t="n">
        <v>1233</v>
      </c>
      <c r="D1402" s="1" t="s">
        <v>8486</v>
      </c>
      <c r="E1402" s="1" t="n">
        <v>333</v>
      </c>
      <c r="F1402" s="1" t="n">
        <v>37</v>
      </c>
      <c r="G1402" s="1" t="n">
        <v>820.28</v>
      </c>
      <c r="H1402" s="4" t="n">
        <v>45871.6009368403</v>
      </c>
      <c r="I14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1401BT2226444123333337820.2845871.6009368403</v>
      </c>
      <c r="J1402" s="1" t="n">
        <f aca="false">COUNTIF(I:I, $I1402)</f>
        <v>1</v>
      </c>
      <c r="K1402" s="1" t="str">
        <f aca="false">IF(ISNA(VLOOKUP(Table4[product_id], tblProducts[], tblProducts[product_name],FALSE() )), "Invalid", "Valid")</f>
        <v>Valid</v>
      </c>
      <c r="L1402" s="5" t="str">
        <f aca="false">IF(ISNA(VLOOKUP(Table4[[#This Row],[warehouse_id]], tblwhouse[], tblwhouse[warehouse_name],FALSE() )), "Invalid", "Valid")</f>
        <v>Valid</v>
      </c>
    </row>
    <row r="1403" customFormat="false" ht="15" hidden="false" customHeight="true" outlineLevel="0" collapsed="false">
      <c r="A1403" s="1" t="n">
        <v>1402</v>
      </c>
      <c r="B1403" s="1" t="n">
        <v>3</v>
      </c>
      <c r="C1403" s="1" t="n">
        <v>1572</v>
      </c>
      <c r="D1403" s="1" t="s">
        <v>8487</v>
      </c>
      <c r="E1403" s="1" t="n">
        <v>208</v>
      </c>
      <c r="F1403" s="1" t="n">
        <v>78</v>
      </c>
      <c r="G1403" s="1" t="n">
        <v>443.59</v>
      </c>
      <c r="H1403" s="4" t="n">
        <v>46171.6009368403</v>
      </c>
      <c r="I14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1402BT5610203157220878443.5946171.6009368403</v>
      </c>
      <c r="J1403" s="1" t="n">
        <f aca="false">COUNTIF(I:I, $I1403)</f>
        <v>1</v>
      </c>
      <c r="K1403" s="1" t="str">
        <f aca="false">IF(ISNA(VLOOKUP(Table4[product_id], tblProducts[], tblProducts[product_name],FALSE() )), "Invalid", "Valid")</f>
        <v>Valid</v>
      </c>
      <c r="L1403" s="5" t="str">
        <f aca="false">IF(ISNA(VLOOKUP(Table4[[#This Row],[warehouse_id]], tblwhouse[], tblwhouse[warehouse_name],FALSE() )), "Invalid", "Valid")</f>
        <v>Valid</v>
      </c>
    </row>
    <row r="1404" customFormat="false" ht="15" hidden="false" customHeight="true" outlineLevel="0" collapsed="false">
      <c r="A1404" s="1" t="n">
        <v>1403</v>
      </c>
      <c r="B1404" s="1" t="n">
        <v>3</v>
      </c>
      <c r="C1404" s="1" t="n">
        <v>2073</v>
      </c>
      <c r="D1404" s="1" t="s">
        <v>8488</v>
      </c>
      <c r="E1404" s="1" t="n">
        <v>25</v>
      </c>
      <c r="F1404" s="1" t="n">
        <v>54</v>
      </c>
      <c r="G1404" s="1" t="n">
        <v>24.06</v>
      </c>
      <c r="H1404" s="4" t="n">
        <v>46215.6009368403</v>
      </c>
      <c r="I14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1403BT86961232073255424.0646215.6009368403</v>
      </c>
      <c r="J1404" s="1" t="n">
        <f aca="false">COUNTIF(I:I, $I1404)</f>
        <v>1</v>
      </c>
      <c r="K1404" s="1" t="str">
        <f aca="false">IF(ISNA(VLOOKUP(Table4[product_id], tblProducts[], tblProducts[product_name],FALSE() )), "Invalid", "Valid")</f>
        <v>Valid</v>
      </c>
      <c r="L1404" s="5" t="str">
        <f aca="false">IF(ISNA(VLOOKUP(Table4[[#This Row],[warehouse_id]], tblwhouse[], tblwhouse[warehouse_name],FALSE() )), "Invalid", "Valid")</f>
        <v>Valid</v>
      </c>
    </row>
    <row r="1405" customFormat="false" ht="15" hidden="false" customHeight="true" outlineLevel="0" collapsed="false">
      <c r="A1405" s="1" t="n">
        <v>1404</v>
      </c>
      <c r="B1405" s="1" t="n">
        <v>3</v>
      </c>
      <c r="C1405" s="1" t="n">
        <v>53</v>
      </c>
      <c r="D1405" s="1" t="s">
        <v>8489</v>
      </c>
      <c r="E1405" s="1" t="n">
        <v>419</v>
      </c>
      <c r="F1405" s="1" t="n">
        <v>40</v>
      </c>
      <c r="G1405" s="1" t="n">
        <v>385.23</v>
      </c>
      <c r="H1405" s="4" t="n">
        <v>45907.6009368403</v>
      </c>
      <c r="I14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1404BT58046935341940385.2345907.6009368403</v>
      </c>
      <c r="J1405" s="1" t="n">
        <f aca="false">COUNTIF(I:I, $I1405)</f>
        <v>1</v>
      </c>
      <c r="K1405" s="1" t="str">
        <f aca="false">IF(ISNA(VLOOKUP(Table4[product_id], tblProducts[], tblProducts[product_name],FALSE() )), "Invalid", "Valid")</f>
        <v>Valid</v>
      </c>
      <c r="L1405" s="5" t="str">
        <f aca="false">IF(ISNA(VLOOKUP(Table4[[#This Row],[warehouse_id]], tblwhouse[], tblwhouse[warehouse_name],FALSE() )), "Invalid", "Valid")</f>
        <v>Valid</v>
      </c>
    </row>
    <row r="1406" customFormat="false" ht="15" hidden="false" customHeight="true" outlineLevel="0" collapsed="false">
      <c r="A1406" s="1" t="n">
        <v>1405</v>
      </c>
      <c r="B1406" s="1" t="n">
        <v>3</v>
      </c>
      <c r="C1406" s="1" t="n">
        <v>341</v>
      </c>
      <c r="D1406" s="1" t="s">
        <v>8490</v>
      </c>
      <c r="E1406" s="1" t="n">
        <v>168</v>
      </c>
      <c r="F1406" s="1" t="n">
        <v>58</v>
      </c>
      <c r="G1406" s="1" t="n">
        <v>1187.97</v>
      </c>
      <c r="H1406" s="4" t="n">
        <v>45936.6009368403</v>
      </c>
      <c r="I14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1405BT7043753341168581187.9745936.6009368403</v>
      </c>
      <c r="J1406" s="1" t="n">
        <f aca="false">COUNTIF(I:I, $I1406)</f>
        <v>1</v>
      </c>
      <c r="K1406" s="1" t="str">
        <f aca="false">IF(ISNA(VLOOKUP(Table4[product_id], tblProducts[], tblProducts[product_name],FALSE() )), "Invalid", "Valid")</f>
        <v>Valid</v>
      </c>
      <c r="L1406" s="5" t="str">
        <f aca="false">IF(ISNA(VLOOKUP(Table4[[#This Row],[warehouse_id]], tblwhouse[], tblwhouse[warehouse_name],FALSE() )), "Invalid", "Valid")</f>
        <v>Valid</v>
      </c>
    </row>
    <row r="1407" customFormat="false" ht="15" hidden="false" customHeight="true" outlineLevel="0" collapsed="false">
      <c r="A1407" s="1" t="n">
        <v>1406</v>
      </c>
      <c r="B1407" s="1" t="n">
        <v>1</v>
      </c>
      <c r="C1407" s="1" t="n">
        <v>1774</v>
      </c>
      <c r="D1407" s="1" t="s">
        <v>8491</v>
      </c>
      <c r="E1407" s="1" t="n">
        <v>275</v>
      </c>
      <c r="F1407" s="1" t="n">
        <v>51</v>
      </c>
      <c r="G1407" s="1" t="n">
        <v>574.88</v>
      </c>
      <c r="H1407" s="4" t="n">
        <v>46127.6009368403</v>
      </c>
      <c r="I14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1406BT4859121177427551574.8846127.6009368403</v>
      </c>
      <c r="J1407" s="1" t="n">
        <f aca="false">COUNTIF(I:I, $I1407)</f>
        <v>1</v>
      </c>
      <c r="K1407" s="1" t="str">
        <f aca="false">IF(ISNA(VLOOKUP(Table4[product_id], tblProducts[], tblProducts[product_name],FALSE() )), "Invalid", "Valid")</f>
        <v>Valid</v>
      </c>
      <c r="L1407" s="5" t="str">
        <f aca="false">IF(ISNA(VLOOKUP(Table4[[#This Row],[warehouse_id]], tblwhouse[], tblwhouse[warehouse_name],FALSE() )), "Invalid", "Valid")</f>
        <v>Valid</v>
      </c>
    </row>
    <row r="1408" customFormat="false" ht="15" hidden="false" customHeight="true" outlineLevel="0" collapsed="false">
      <c r="A1408" s="1" t="n">
        <v>1407</v>
      </c>
      <c r="B1408" s="1" t="n">
        <v>3</v>
      </c>
      <c r="C1408" s="1" t="n">
        <v>2670</v>
      </c>
      <c r="D1408" s="1" t="s">
        <v>8492</v>
      </c>
      <c r="E1408" s="1" t="n">
        <v>400</v>
      </c>
      <c r="F1408" s="1" t="n">
        <v>67</v>
      </c>
      <c r="G1408" s="1" t="n">
        <v>1363.71</v>
      </c>
      <c r="H1408" s="4" t="n">
        <v>45961.6009368403</v>
      </c>
      <c r="I14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1407BT16095032670400671363.7145961.6009368403</v>
      </c>
      <c r="J1408" s="1" t="n">
        <f aca="false">COUNTIF(I:I, $I1408)</f>
        <v>1</v>
      </c>
      <c r="K1408" s="1" t="str">
        <f aca="false">IF(ISNA(VLOOKUP(Table4[product_id], tblProducts[], tblProducts[product_name],FALSE() )), "Invalid", "Valid")</f>
        <v>Valid</v>
      </c>
      <c r="L1408" s="5" t="str">
        <f aca="false">IF(ISNA(VLOOKUP(Table4[[#This Row],[warehouse_id]], tblwhouse[], tblwhouse[warehouse_name],FALSE() )), "Invalid", "Valid")</f>
        <v>Valid</v>
      </c>
    </row>
    <row r="1409" customFormat="false" ht="15" hidden="false" customHeight="true" outlineLevel="0" collapsed="false">
      <c r="A1409" s="1" t="n">
        <v>1408</v>
      </c>
      <c r="B1409" s="1" t="n">
        <v>2</v>
      </c>
      <c r="C1409" s="1" t="n">
        <v>561</v>
      </c>
      <c r="D1409" s="1" t="s">
        <v>8493</v>
      </c>
      <c r="E1409" s="1" t="n">
        <v>151</v>
      </c>
      <c r="F1409" s="1" t="n">
        <v>76</v>
      </c>
      <c r="G1409" s="1" t="n">
        <v>1381.5</v>
      </c>
      <c r="H1409" s="4" t="n">
        <v>45998.6009368403</v>
      </c>
      <c r="I14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1408BT3285072561151761381.545998.6009368403</v>
      </c>
      <c r="J1409" s="1" t="n">
        <f aca="false">COUNTIF(I:I, $I1409)</f>
        <v>1</v>
      </c>
      <c r="K1409" s="1" t="str">
        <f aca="false">IF(ISNA(VLOOKUP(Table4[product_id], tblProducts[], tblProducts[product_name],FALSE() )), "Invalid", "Valid")</f>
        <v>Valid</v>
      </c>
      <c r="L1409" s="5" t="str">
        <f aca="false">IF(ISNA(VLOOKUP(Table4[[#This Row],[warehouse_id]], tblwhouse[], tblwhouse[warehouse_name],FALSE() )), "Invalid", "Valid")</f>
        <v>Valid</v>
      </c>
    </row>
    <row r="1410" customFormat="false" ht="15" hidden="false" customHeight="true" outlineLevel="0" collapsed="false">
      <c r="A1410" s="1" t="n">
        <v>1409</v>
      </c>
      <c r="B1410" s="1" t="n">
        <v>2</v>
      </c>
      <c r="C1410" s="1" t="n">
        <v>2753</v>
      </c>
      <c r="D1410" s="1" t="s">
        <v>8494</v>
      </c>
      <c r="E1410" s="1" t="n">
        <v>260</v>
      </c>
      <c r="F1410" s="1" t="n">
        <v>78</v>
      </c>
      <c r="G1410" s="1" t="n">
        <v>752.25</v>
      </c>
      <c r="H1410" s="4" t="n">
        <v>45953.6009368403</v>
      </c>
      <c r="I14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1409BT4336002275326078752.2545953.6009368403</v>
      </c>
      <c r="J1410" s="1" t="n">
        <f aca="false">COUNTIF(I:I, $I1410)</f>
        <v>1</v>
      </c>
      <c r="K1410" s="1" t="str">
        <f aca="false">IF(ISNA(VLOOKUP(Table4[product_id], tblProducts[], tblProducts[product_name],FALSE() )), "Invalid", "Valid")</f>
        <v>Valid</v>
      </c>
      <c r="L1410" s="5" t="str">
        <f aca="false">IF(ISNA(VLOOKUP(Table4[[#This Row],[warehouse_id]], tblwhouse[], tblwhouse[warehouse_name],FALSE() )), "Invalid", "Valid")</f>
        <v>Valid</v>
      </c>
    </row>
    <row r="1411" customFormat="false" ht="15" hidden="false" customHeight="true" outlineLevel="0" collapsed="false">
      <c r="A1411" s="1" t="n">
        <v>1410</v>
      </c>
      <c r="B1411" s="1" t="n">
        <v>3</v>
      </c>
      <c r="C1411" s="1" t="n">
        <v>73</v>
      </c>
      <c r="D1411" s="1" t="s">
        <v>8495</v>
      </c>
      <c r="E1411" s="1" t="n">
        <v>301</v>
      </c>
      <c r="F1411" s="1" t="n">
        <v>56</v>
      </c>
      <c r="G1411" s="1" t="n">
        <v>1144.03</v>
      </c>
      <c r="H1411" s="4" t="n">
        <v>46157.6009368403</v>
      </c>
      <c r="I14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1410BT482085373301561144.0346157.6009368403</v>
      </c>
      <c r="J1411" s="1" t="n">
        <f aca="false">COUNTIF(I:I, $I1411)</f>
        <v>1</v>
      </c>
      <c r="K1411" s="1" t="str">
        <f aca="false">IF(ISNA(VLOOKUP(Table4[product_id], tblProducts[], tblProducts[product_name],FALSE() )), "Invalid", "Valid")</f>
        <v>Valid</v>
      </c>
      <c r="L1411" s="5" t="str">
        <f aca="false">IF(ISNA(VLOOKUP(Table4[[#This Row],[warehouse_id]], tblwhouse[], tblwhouse[warehouse_name],FALSE() )), "Invalid", "Valid")</f>
        <v>Valid</v>
      </c>
    </row>
    <row r="1412" customFormat="false" ht="15" hidden="false" customHeight="true" outlineLevel="0" collapsed="false">
      <c r="A1412" s="1" t="n">
        <v>1411</v>
      </c>
      <c r="B1412" s="1" t="n">
        <v>3</v>
      </c>
      <c r="C1412" s="1" t="n">
        <v>2473</v>
      </c>
      <c r="D1412" s="1" t="s">
        <v>8496</v>
      </c>
      <c r="E1412" s="1" t="n">
        <v>441</v>
      </c>
      <c r="F1412" s="1" t="n">
        <v>35</v>
      </c>
      <c r="G1412" s="1" t="n">
        <v>577.74</v>
      </c>
      <c r="H1412" s="4" t="n">
        <v>46136.6009368403</v>
      </c>
      <c r="I14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1411BT7761803247344135577.7446136.6009368403</v>
      </c>
      <c r="J1412" s="1" t="n">
        <f aca="false">COUNTIF(I:I, $I1412)</f>
        <v>1</v>
      </c>
      <c r="K1412" s="1" t="str">
        <f aca="false">IF(ISNA(VLOOKUP(Table4[product_id], tblProducts[], tblProducts[product_name],FALSE() )), "Invalid", "Valid")</f>
        <v>Valid</v>
      </c>
      <c r="L1412" s="5" t="str">
        <f aca="false">IF(ISNA(VLOOKUP(Table4[[#This Row],[warehouse_id]], tblwhouse[], tblwhouse[warehouse_name],FALSE() )), "Invalid", "Valid")</f>
        <v>Valid</v>
      </c>
    </row>
    <row r="1413" customFormat="false" ht="15" hidden="false" customHeight="true" outlineLevel="0" collapsed="false">
      <c r="A1413" s="1" t="n">
        <v>1412</v>
      </c>
      <c r="B1413" s="1" t="n">
        <v>3</v>
      </c>
      <c r="C1413" s="1" t="n">
        <v>1138</v>
      </c>
      <c r="D1413" s="1" t="s">
        <v>8497</v>
      </c>
      <c r="E1413" s="1" t="n">
        <v>188</v>
      </c>
      <c r="F1413" s="1" t="n">
        <v>39</v>
      </c>
      <c r="G1413" s="1" t="n">
        <v>1086.55</v>
      </c>
      <c r="H1413" s="4" t="n">
        <v>45936.6009368403</v>
      </c>
      <c r="I14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1412BT40657531138188391086.5545936.6009368403</v>
      </c>
      <c r="J1413" s="1" t="n">
        <f aca="false">COUNTIF(I:I, $I1413)</f>
        <v>1</v>
      </c>
      <c r="K1413" s="1" t="str">
        <f aca="false">IF(ISNA(VLOOKUP(Table4[product_id], tblProducts[], tblProducts[product_name],FALSE() )), "Invalid", "Valid")</f>
        <v>Valid</v>
      </c>
      <c r="L1413" s="5" t="str">
        <f aca="false">IF(ISNA(VLOOKUP(Table4[[#This Row],[warehouse_id]], tblwhouse[], tblwhouse[warehouse_name],FALSE() )), "Invalid", "Valid")</f>
        <v>Valid</v>
      </c>
    </row>
    <row r="1414" customFormat="false" ht="15" hidden="false" customHeight="true" outlineLevel="0" collapsed="false">
      <c r="A1414" s="1" t="n">
        <v>1413</v>
      </c>
      <c r="B1414" s="1" t="n">
        <v>1</v>
      </c>
      <c r="C1414" s="1" t="n">
        <v>159</v>
      </c>
      <c r="D1414" s="1" t="s">
        <v>8498</v>
      </c>
      <c r="E1414" s="1" t="n">
        <v>471</v>
      </c>
      <c r="F1414" s="1" t="n">
        <v>48</v>
      </c>
      <c r="G1414" s="1" t="n">
        <v>55.19</v>
      </c>
      <c r="H1414" s="4" t="n">
        <v>45913.6009368403</v>
      </c>
      <c r="I14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1413BT95795211594714855.1945913.6009368403</v>
      </c>
      <c r="J1414" s="1" t="n">
        <f aca="false">COUNTIF(I:I, $I1414)</f>
        <v>1</v>
      </c>
      <c r="K1414" s="1" t="str">
        <f aca="false">IF(ISNA(VLOOKUP(Table4[product_id], tblProducts[], tblProducts[product_name],FALSE() )), "Invalid", "Valid")</f>
        <v>Valid</v>
      </c>
      <c r="L1414" s="5" t="str">
        <f aca="false">IF(ISNA(VLOOKUP(Table4[[#This Row],[warehouse_id]], tblwhouse[], tblwhouse[warehouse_name],FALSE() )), "Invalid", "Valid")</f>
        <v>Valid</v>
      </c>
    </row>
    <row r="1415" customFormat="false" ht="15" hidden="false" customHeight="true" outlineLevel="0" collapsed="false">
      <c r="A1415" s="1" t="n">
        <v>1414</v>
      </c>
      <c r="B1415" s="1" t="n">
        <v>1</v>
      </c>
      <c r="C1415" s="1" t="n">
        <v>652</v>
      </c>
      <c r="D1415" s="1" t="s">
        <v>8499</v>
      </c>
      <c r="E1415" s="1" t="n">
        <v>259</v>
      </c>
      <c r="F1415" s="1" t="n">
        <v>51</v>
      </c>
      <c r="G1415" s="1" t="n">
        <v>201.01</v>
      </c>
      <c r="H1415" s="4" t="n">
        <v>46051.6009368403</v>
      </c>
      <c r="I14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1414BT479356165225951201.0146051.6009368403</v>
      </c>
      <c r="J1415" s="1" t="n">
        <f aca="false">COUNTIF(I:I, $I1415)</f>
        <v>1</v>
      </c>
      <c r="K1415" s="1" t="str">
        <f aca="false">IF(ISNA(VLOOKUP(Table4[product_id], tblProducts[], tblProducts[product_name],FALSE() )), "Invalid", "Valid")</f>
        <v>Valid</v>
      </c>
      <c r="L1415" s="5" t="str">
        <f aca="false">IF(ISNA(VLOOKUP(Table4[[#This Row],[warehouse_id]], tblwhouse[], tblwhouse[warehouse_name],FALSE() )), "Invalid", "Valid")</f>
        <v>Valid</v>
      </c>
    </row>
    <row r="1416" customFormat="false" ht="15" hidden="false" customHeight="true" outlineLevel="0" collapsed="false">
      <c r="A1416" s="1" t="n">
        <v>1415</v>
      </c>
      <c r="B1416" s="1" t="n">
        <v>1</v>
      </c>
      <c r="C1416" s="1" t="n">
        <v>134</v>
      </c>
      <c r="D1416" s="1" t="s">
        <v>8500</v>
      </c>
      <c r="E1416" s="1" t="n">
        <v>258</v>
      </c>
      <c r="F1416" s="1" t="n">
        <v>21</v>
      </c>
      <c r="G1416" s="1" t="n">
        <v>428.02</v>
      </c>
      <c r="H1416" s="4" t="n">
        <v>46192.6009368403</v>
      </c>
      <c r="I14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1415BT220753113425821428.0246192.6009368403</v>
      </c>
      <c r="J1416" s="1" t="n">
        <f aca="false">COUNTIF(I:I, $I1416)</f>
        <v>1</v>
      </c>
      <c r="K1416" s="1" t="str">
        <f aca="false">IF(ISNA(VLOOKUP(Table4[product_id], tblProducts[], tblProducts[product_name],FALSE() )), "Invalid", "Valid")</f>
        <v>Valid</v>
      </c>
      <c r="L1416" s="5" t="str">
        <f aca="false">IF(ISNA(VLOOKUP(Table4[[#This Row],[warehouse_id]], tblwhouse[], tblwhouse[warehouse_name],FALSE() )), "Invalid", "Valid")</f>
        <v>Valid</v>
      </c>
    </row>
    <row r="1417" customFormat="false" ht="15" hidden="false" customHeight="true" outlineLevel="0" collapsed="false">
      <c r="A1417" s="1" t="n">
        <v>1416</v>
      </c>
      <c r="B1417" s="1" t="n">
        <v>3</v>
      </c>
      <c r="C1417" s="1" t="n">
        <v>2368</v>
      </c>
      <c r="D1417" s="1" t="s">
        <v>8501</v>
      </c>
      <c r="E1417" s="1" t="n">
        <v>466</v>
      </c>
      <c r="F1417" s="1" t="n">
        <v>57</v>
      </c>
      <c r="G1417" s="1" t="n">
        <v>478.29</v>
      </c>
      <c r="H1417" s="4" t="n">
        <v>46121.6009368403</v>
      </c>
      <c r="I14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1416BT5208573236846657478.2946121.6009368403</v>
      </c>
      <c r="J1417" s="1" t="n">
        <f aca="false">COUNTIF(I:I, $I1417)</f>
        <v>1</v>
      </c>
      <c r="K1417" s="1" t="str">
        <f aca="false">IF(ISNA(VLOOKUP(Table4[product_id], tblProducts[], tblProducts[product_name],FALSE() )), "Invalid", "Valid")</f>
        <v>Valid</v>
      </c>
      <c r="L1417" s="5" t="str">
        <f aca="false">IF(ISNA(VLOOKUP(Table4[[#This Row],[warehouse_id]], tblwhouse[], tblwhouse[warehouse_name],FALSE() )), "Invalid", "Valid")</f>
        <v>Valid</v>
      </c>
    </row>
    <row r="1418" customFormat="false" ht="15" hidden="false" customHeight="true" outlineLevel="0" collapsed="false">
      <c r="A1418" s="1" t="n">
        <v>1417</v>
      </c>
      <c r="B1418" s="1" t="n">
        <v>2</v>
      </c>
      <c r="C1418" s="1" t="n">
        <v>2259</v>
      </c>
      <c r="D1418" s="1" t="s">
        <v>8502</v>
      </c>
      <c r="E1418" s="1" t="n">
        <v>263</v>
      </c>
      <c r="F1418" s="1" t="n">
        <v>41</v>
      </c>
      <c r="G1418" s="1" t="n">
        <v>970.05</v>
      </c>
      <c r="H1418" s="4" t="n">
        <v>46021.6009368403</v>
      </c>
      <c r="I14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1417BT8977372225926341970.0546021.6009368403</v>
      </c>
      <c r="J1418" s="1" t="n">
        <f aca="false">COUNTIF(I:I, $I1418)</f>
        <v>1</v>
      </c>
      <c r="K1418" s="1" t="str">
        <f aca="false">IF(ISNA(VLOOKUP(Table4[product_id], tblProducts[], tblProducts[product_name],FALSE() )), "Invalid", "Valid")</f>
        <v>Valid</v>
      </c>
      <c r="L1418" s="5" t="str">
        <f aca="false">IF(ISNA(VLOOKUP(Table4[[#This Row],[warehouse_id]], tblwhouse[], tblwhouse[warehouse_name],FALSE() )), "Invalid", "Valid")</f>
        <v>Valid</v>
      </c>
    </row>
    <row r="1419" customFormat="false" ht="15" hidden="false" customHeight="true" outlineLevel="0" collapsed="false">
      <c r="A1419" s="1" t="n">
        <v>1418</v>
      </c>
      <c r="B1419" s="1" t="n">
        <v>4</v>
      </c>
      <c r="C1419" s="1" t="n">
        <v>2276</v>
      </c>
      <c r="D1419" s="1" t="s">
        <v>8503</v>
      </c>
      <c r="E1419" s="1" t="n">
        <v>206</v>
      </c>
      <c r="F1419" s="1" t="n">
        <v>28</v>
      </c>
      <c r="G1419" s="1" t="n">
        <v>466.01</v>
      </c>
      <c r="H1419" s="4" t="n">
        <v>46078.6009368403</v>
      </c>
      <c r="I14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1418BT8474034227620628466.0146078.6009368403</v>
      </c>
      <c r="J1419" s="1" t="n">
        <f aca="false">COUNTIF(I:I, $I1419)</f>
        <v>1</v>
      </c>
      <c r="K1419" s="1" t="str">
        <f aca="false">IF(ISNA(VLOOKUP(Table4[product_id], tblProducts[], tblProducts[product_name],FALSE() )), "Invalid", "Valid")</f>
        <v>Valid</v>
      </c>
      <c r="L1419" s="5" t="str">
        <f aca="false">IF(ISNA(VLOOKUP(Table4[[#This Row],[warehouse_id]], tblwhouse[], tblwhouse[warehouse_name],FALSE() )), "Invalid", "Valid")</f>
        <v>Valid</v>
      </c>
    </row>
    <row r="1420" customFormat="false" ht="15" hidden="false" customHeight="true" outlineLevel="0" collapsed="false">
      <c r="A1420" s="1" t="n">
        <v>1419</v>
      </c>
      <c r="B1420" s="1" t="n">
        <v>1</v>
      </c>
      <c r="C1420" s="1" t="n">
        <v>2917</v>
      </c>
      <c r="D1420" s="1" t="s">
        <v>8504</v>
      </c>
      <c r="E1420" s="1" t="n">
        <v>310</v>
      </c>
      <c r="F1420" s="1" t="n">
        <v>67</v>
      </c>
      <c r="G1420" s="1" t="n">
        <v>767.82</v>
      </c>
      <c r="H1420" s="4" t="n">
        <v>46133.6009368403</v>
      </c>
      <c r="I14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1419BT7177621291731067767.8246133.6009368403</v>
      </c>
      <c r="J1420" s="1" t="n">
        <f aca="false">COUNTIF(I:I, $I1420)</f>
        <v>1</v>
      </c>
      <c r="K1420" s="1" t="str">
        <f aca="false">IF(ISNA(VLOOKUP(Table4[product_id], tblProducts[], tblProducts[product_name],FALSE() )), "Invalid", "Valid")</f>
        <v>Valid</v>
      </c>
      <c r="L1420" s="5" t="str">
        <f aca="false">IF(ISNA(VLOOKUP(Table4[[#This Row],[warehouse_id]], tblwhouse[], tblwhouse[warehouse_name],FALSE() )), "Invalid", "Valid")</f>
        <v>Valid</v>
      </c>
    </row>
    <row r="1421" customFormat="false" ht="15" hidden="false" customHeight="true" outlineLevel="0" collapsed="false">
      <c r="A1421" s="1" t="n">
        <v>1420</v>
      </c>
      <c r="B1421" s="1" t="n">
        <v>4</v>
      </c>
      <c r="C1421" s="1" t="n">
        <v>1029</v>
      </c>
      <c r="D1421" s="1" t="s">
        <v>8505</v>
      </c>
      <c r="E1421" s="1" t="n">
        <v>308</v>
      </c>
      <c r="F1421" s="1" t="n">
        <v>42</v>
      </c>
      <c r="G1421" s="1" t="n">
        <v>566.15</v>
      </c>
      <c r="H1421" s="4" t="n">
        <v>46152.6009368403</v>
      </c>
      <c r="I14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1420BT3233464102930842566.1546152.6009368403</v>
      </c>
      <c r="J1421" s="1" t="n">
        <f aca="false">COUNTIF(I:I, $I1421)</f>
        <v>1</v>
      </c>
      <c r="K1421" s="1" t="str">
        <f aca="false">IF(ISNA(VLOOKUP(Table4[product_id], tblProducts[], tblProducts[product_name],FALSE() )), "Invalid", "Valid")</f>
        <v>Valid</v>
      </c>
      <c r="L1421" s="5" t="str">
        <f aca="false">IF(ISNA(VLOOKUP(Table4[[#This Row],[warehouse_id]], tblwhouse[], tblwhouse[warehouse_name],FALSE() )), "Invalid", "Valid")</f>
        <v>Valid</v>
      </c>
    </row>
    <row r="1422" customFormat="false" ht="15" hidden="false" customHeight="true" outlineLevel="0" collapsed="false">
      <c r="A1422" s="1" t="n">
        <v>1421</v>
      </c>
      <c r="B1422" s="1" t="n">
        <v>1</v>
      </c>
      <c r="C1422" s="1" t="n">
        <v>1322</v>
      </c>
      <c r="D1422" s="1" t="s">
        <v>8506</v>
      </c>
      <c r="E1422" s="1" t="n">
        <v>351</v>
      </c>
      <c r="F1422" s="1" t="n">
        <v>22</v>
      </c>
      <c r="G1422" s="1" t="n">
        <v>669.44</v>
      </c>
      <c r="H1422" s="4" t="n">
        <v>45952.6009368403</v>
      </c>
      <c r="I14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1421BT1967191132235122669.4445952.6009368403</v>
      </c>
      <c r="J1422" s="1" t="n">
        <f aca="false">COUNTIF(I:I, $I1422)</f>
        <v>1</v>
      </c>
      <c r="K1422" s="1" t="str">
        <f aca="false">IF(ISNA(VLOOKUP(Table4[product_id], tblProducts[], tblProducts[product_name],FALSE() )), "Invalid", "Valid")</f>
        <v>Valid</v>
      </c>
      <c r="L1422" s="5" t="str">
        <f aca="false">IF(ISNA(VLOOKUP(Table4[[#This Row],[warehouse_id]], tblwhouse[], tblwhouse[warehouse_name],FALSE() )), "Invalid", "Valid")</f>
        <v>Valid</v>
      </c>
    </row>
    <row r="1423" customFormat="false" ht="15" hidden="false" customHeight="true" outlineLevel="0" collapsed="false">
      <c r="A1423" s="1" t="n">
        <v>1422</v>
      </c>
      <c r="B1423" s="1" t="n">
        <v>4</v>
      </c>
      <c r="C1423" s="1" t="n">
        <v>693</v>
      </c>
      <c r="D1423" s="1" t="s">
        <v>8507</v>
      </c>
      <c r="E1423" s="1" t="n">
        <v>302</v>
      </c>
      <c r="F1423" s="1" t="n">
        <v>66</v>
      </c>
      <c r="G1423" s="1" t="n">
        <v>602.2</v>
      </c>
      <c r="H1423" s="4" t="n">
        <v>46139.6009368403</v>
      </c>
      <c r="I14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1422BT141052469330266602.246139.6009368403</v>
      </c>
      <c r="J1423" s="1" t="n">
        <f aca="false">COUNTIF(I:I, $I1423)</f>
        <v>1</v>
      </c>
      <c r="K1423" s="1" t="str">
        <f aca="false">IF(ISNA(VLOOKUP(Table4[product_id], tblProducts[], tblProducts[product_name],FALSE() )), "Invalid", "Valid")</f>
        <v>Valid</v>
      </c>
      <c r="L1423" s="5" t="str">
        <f aca="false">IF(ISNA(VLOOKUP(Table4[[#This Row],[warehouse_id]], tblwhouse[], tblwhouse[warehouse_name],FALSE() )), "Invalid", "Valid")</f>
        <v>Valid</v>
      </c>
    </row>
    <row r="1424" customFormat="false" ht="15" hidden="false" customHeight="true" outlineLevel="0" collapsed="false">
      <c r="A1424" s="1" t="n">
        <v>1423</v>
      </c>
      <c r="B1424" s="1" t="n">
        <v>2</v>
      </c>
      <c r="C1424" s="1" t="n">
        <v>1754</v>
      </c>
      <c r="D1424" s="1" t="s">
        <v>8508</v>
      </c>
      <c r="E1424" s="1" t="n">
        <v>382</v>
      </c>
      <c r="F1424" s="1" t="n">
        <v>79</v>
      </c>
      <c r="G1424" s="1" t="n">
        <v>82.31</v>
      </c>
      <c r="H1424" s="4" t="n">
        <v>45894.6009368403</v>
      </c>
      <c r="I14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1423BT614182217543827982.3145894.6009368403</v>
      </c>
      <c r="J1424" s="1" t="n">
        <f aca="false">COUNTIF(I:I, $I1424)</f>
        <v>1</v>
      </c>
      <c r="K1424" s="1" t="str">
        <f aca="false">IF(ISNA(VLOOKUP(Table4[product_id], tblProducts[], tblProducts[product_name],FALSE() )), "Invalid", "Valid")</f>
        <v>Valid</v>
      </c>
      <c r="L1424" s="5" t="str">
        <f aca="false">IF(ISNA(VLOOKUP(Table4[[#This Row],[warehouse_id]], tblwhouse[], tblwhouse[warehouse_name],FALSE() )), "Invalid", "Valid")</f>
        <v>Valid</v>
      </c>
    </row>
    <row r="1425" customFormat="false" ht="15" hidden="false" customHeight="true" outlineLevel="0" collapsed="false">
      <c r="A1425" s="1" t="n">
        <v>1424</v>
      </c>
      <c r="B1425" s="1" t="n">
        <v>2</v>
      </c>
      <c r="C1425" s="1" t="n">
        <v>2622</v>
      </c>
      <c r="D1425" s="1" t="s">
        <v>8509</v>
      </c>
      <c r="E1425" s="1" t="n">
        <v>420</v>
      </c>
      <c r="F1425" s="1" t="n">
        <v>75</v>
      </c>
      <c r="G1425" s="1" t="n">
        <v>1251.91</v>
      </c>
      <c r="H1425" s="4" t="n">
        <v>46174.6009368403</v>
      </c>
      <c r="I14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1424BT68626622622420751251.9146174.6009368403</v>
      </c>
      <c r="J1425" s="1" t="n">
        <f aca="false">COUNTIF(I:I, $I1425)</f>
        <v>1</v>
      </c>
      <c r="K1425" s="1" t="str">
        <f aca="false">IF(ISNA(VLOOKUP(Table4[product_id], tblProducts[], tblProducts[product_name],FALSE() )), "Invalid", "Valid")</f>
        <v>Valid</v>
      </c>
      <c r="L1425" s="5" t="str">
        <f aca="false">IF(ISNA(VLOOKUP(Table4[[#This Row],[warehouse_id]], tblwhouse[], tblwhouse[warehouse_name],FALSE() )), "Invalid", "Valid")</f>
        <v>Valid</v>
      </c>
    </row>
    <row r="1426" customFormat="false" ht="15" hidden="false" customHeight="true" outlineLevel="0" collapsed="false">
      <c r="A1426" s="1" t="n">
        <v>1425</v>
      </c>
      <c r="B1426" s="1" t="n">
        <v>4</v>
      </c>
      <c r="C1426" s="1" t="n">
        <v>1886</v>
      </c>
      <c r="D1426" s="1" t="s">
        <v>8510</v>
      </c>
      <c r="E1426" s="1" t="n">
        <v>396</v>
      </c>
      <c r="F1426" s="1" t="n">
        <v>73</v>
      </c>
      <c r="G1426" s="1" t="n">
        <v>1105.96</v>
      </c>
      <c r="H1426" s="4" t="n">
        <v>46193.6009368403</v>
      </c>
      <c r="I14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1425BT98217241886396731105.9646193.6009368403</v>
      </c>
      <c r="J1426" s="1" t="n">
        <f aca="false">COUNTIF(I:I, $I1426)</f>
        <v>1</v>
      </c>
      <c r="K1426" s="1" t="str">
        <f aca="false">IF(ISNA(VLOOKUP(Table4[product_id], tblProducts[], tblProducts[product_name],FALSE() )), "Invalid", "Valid")</f>
        <v>Valid</v>
      </c>
      <c r="L1426" s="5" t="str">
        <f aca="false">IF(ISNA(VLOOKUP(Table4[[#This Row],[warehouse_id]], tblwhouse[], tblwhouse[warehouse_name],FALSE() )), "Invalid", "Valid")</f>
        <v>Valid</v>
      </c>
    </row>
    <row r="1427" customFormat="false" ht="15" hidden="false" customHeight="true" outlineLevel="0" collapsed="false">
      <c r="A1427" s="1" t="n">
        <v>1426</v>
      </c>
      <c r="B1427" s="1" t="n">
        <v>4</v>
      </c>
      <c r="C1427" s="1" t="n">
        <v>260</v>
      </c>
      <c r="D1427" s="1" t="s">
        <v>8511</v>
      </c>
      <c r="E1427" s="1" t="n">
        <v>137</v>
      </c>
      <c r="F1427" s="1" t="n">
        <v>38</v>
      </c>
      <c r="G1427" s="1" t="n">
        <v>813.34</v>
      </c>
      <c r="H1427" s="4" t="n">
        <v>45873.6009368519</v>
      </c>
      <c r="I14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1426BT347365426013738813.3445873.6009368518</v>
      </c>
      <c r="J1427" s="1" t="n">
        <f aca="false">COUNTIF(I:I, $I1427)</f>
        <v>1</v>
      </c>
      <c r="K1427" s="1" t="str">
        <f aca="false">IF(ISNA(VLOOKUP(Table4[product_id], tblProducts[], tblProducts[product_name],FALSE() )), "Invalid", "Valid")</f>
        <v>Valid</v>
      </c>
      <c r="L1427" s="5" t="str">
        <f aca="false">IF(ISNA(VLOOKUP(Table4[[#This Row],[warehouse_id]], tblwhouse[], tblwhouse[warehouse_name],FALSE() )), "Invalid", "Valid")</f>
        <v>Valid</v>
      </c>
    </row>
    <row r="1428" customFormat="false" ht="15" hidden="false" customHeight="true" outlineLevel="0" collapsed="false">
      <c r="A1428" s="1" t="n">
        <v>1427</v>
      </c>
      <c r="B1428" s="1" t="n">
        <v>1</v>
      </c>
      <c r="C1428" s="1" t="n">
        <v>1528</v>
      </c>
      <c r="D1428" s="1" t="s">
        <v>8512</v>
      </c>
      <c r="E1428" s="1" t="n">
        <v>183</v>
      </c>
      <c r="F1428" s="1" t="n">
        <v>25</v>
      </c>
      <c r="G1428" s="1" t="n">
        <v>809.4</v>
      </c>
      <c r="H1428" s="4" t="n">
        <v>46193.6009368519</v>
      </c>
      <c r="I14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1427BT8380091152818325809.446193.6009368518</v>
      </c>
      <c r="J1428" s="1" t="n">
        <f aca="false">COUNTIF(I:I, $I1428)</f>
        <v>1</v>
      </c>
      <c r="K1428" s="1" t="str">
        <f aca="false">IF(ISNA(VLOOKUP(Table4[product_id], tblProducts[], tblProducts[product_name],FALSE() )), "Invalid", "Valid")</f>
        <v>Valid</v>
      </c>
      <c r="L1428" s="5" t="str">
        <f aca="false">IF(ISNA(VLOOKUP(Table4[[#This Row],[warehouse_id]], tblwhouse[], tblwhouse[warehouse_name],FALSE() )), "Invalid", "Valid")</f>
        <v>Valid</v>
      </c>
    </row>
    <row r="1429" customFormat="false" ht="15" hidden="false" customHeight="true" outlineLevel="0" collapsed="false">
      <c r="A1429" s="1" t="n">
        <v>1428</v>
      </c>
      <c r="B1429" s="1" t="n">
        <v>3</v>
      </c>
      <c r="C1429" s="1" t="n">
        <v>782</v>
      </c>
      <c r="D1429" s="1" t="s">
        <v>8513</v>
      </c>
      <c r="E1429" s="1" t="n">
        <v>300</v>
      </c>
      <c r="F1429" s="1" t="n">
        <v>71</v>
      </c>
      <c r="G1429" s="1" t="n">
        <v>830.41</v>
      </c>
      <c r="H1429" s="4" t="n">
        <v>46125.6009368519</v>
      </c>
      <c r="I14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1428BT328598378230071830.4146125.6009368518</v>
      </c>
      <c r="J1429" s="1" t="n">
        <f aca="false">COUNTIF(I:I, $I1429)</f>
        <v>1</v>
      </c>
      <c r="K1429" s="1" t="str">
        <f aca="false">IF(ISNA(VLOOKUP(Table4[product_id], tblProducts[], tblProducts[product_name],FALSE() )), "Invalid", "Valid")</f>
        <v>Valid</v>
      </c>
      <c r="L1429" s="5" t="str">
        <f aca="false">IF(ISNA(VLOOKUP(Table4[[#This Row],[warehouse_id]], tblwhouse[], tblwhouse[warehouse_name],FALSE() )), "Invalid", "Valid")</f>
        <v>Valid</v>
      </c>
    </row>
    <row r="1430" customFormat="false" ht="15" hidden="false" customHeight="true" outlineLevel="0" collapsed="false">
      <c r="A1430" s="1" t="n">
        <v>1429</v>
      </c>
      <c r="B1430" s="1" t="n">
        <v>4</v>
      </c>
      <c r="C1430" s="1" t="n">
        <v>1405</v>
      </c>
      <c r="D1430" s="1" t="s">
        <v>8514</v>
      </c>
      <c r="E1430" s="1" t="n">
        <v>308</v>
      </c>
      <c r="F1430" s="1" t="n">
        <v>57</v>
      </c>
      <c r="G1430" s="1" t="n">
        <v>360.99</v>
      </c>
      <c r="H1430" s="4" t="n">
        <v>45987.6009368519</v>
      </c>
      <c r="I14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1429BT8855384140530857360.9945987.6009368518</v>
      </c>
      <c r="J1430" s="1" t="n">
        <f aca="false">COUNTIF(I:I, $I1430)</f>
        <v>1</v>
      </c>
      <c r="K1430" s="1" t="str">
        <f aca="false">IF(ISNA(VLOOKUP(Table4[product_id], tblProducts[], tblProducts[product_name],FALSE() )), "Invalid", "Valid")</f>
        <v>Valid</v>
      </c>
      <c r="L1430" s="5" t="str">
        <f aca="false">IF(ISNA(VLOOKUP(Table4[[#This Row],[warehouse_id]], tblwhouse[], tblwhouse[warehouse_name],FALSE() )), "Invalid", "Valid")</f>
        <v>Valid</v>
      </c>
    </row>
    <row r="1431" customFormat="false" ht="15" hidden="false" customHeight="true" outlineLevel="0" collapsed="false">
      <c r="A1431" s="1" t="n">
        <v>1430</v>
      </c>
      <c r="B1431" s="1" t="n">
        <v>2</v>
      </c>
      <c r="C1431" s="1" t="n">
        <v>2361</v>
      </c>
      <c r="D1431" s="1" t="s">
        <v>8515</v>
      </c>
      <c r="E1431" s="1" t="n">
        <v>126</v>
      </c>
      <c r="F1431" s="1" t="n">
        <v>47</v>
      </c>
      <c r="G1431" s="1" t="n">
        <v>1175.05</v>
      </c>
      <c r="H1431" s="4" t="n">
        <v>45933.6009368519</v>
      </c>
      <c r="I14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1430BT47484822361126471175.0545933.6009368518</v>
      </c>
      <c r="J1431" s="1" t="n">
        <f aca="false">COUNTIF(I:I, $I1431)</f>
        <v>1</v>
      </c>
      <c r="K1431" s="1" t="str">
        <f aca="false">IF(ISNA(VLOOKUP(Table4[product_id], tblProducts[], tblProducts[product_name],FALSE() )), "Invalid", "Valid")</f>
        <v>Valid</v>
      </c>
      <c r="L1431" s="5" t="str">
        <f aca="false">IF(ISNA(VLOOKUP(Table4[[#This Row],[warehouse_id]], tblwhouse[], tblwhouse[warehouse_name],FALSE() )), "Invalid", "Valid")</f>
        <v>Valid</v>
      </c>
    </row>
    <row r="1432" customFormat="false" ht="15" hidden="false" customHeight="true" outlineLevel="0" collapsed="false">
      <c r="A1432" s="1" t="n">
        <v>1431</v>
      </c>
      <c r="B1432" s="1" t="n">
        <v>1</v>
      </c>
      <c r="C1432" s="1" t="n">
        <v>2347</v>
      </c>
      <c r="D1432" s="1" t="s">
        <v>8516</v>
      </c>
      <c r="E1432" s="1" t="n">
        <v>450</v>
      </c>
      <c r="F1432" s="1" t="n">
        <v>45</v>
      </c>
      <c r="G1432" s="1" t="n">
        <v>1432.54</v>
      </c>
      <c r="H1432" s="4" t="n">
        <v>46041.6009368519</v>
      </c>
      <c r="I14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1431BT63031712347450451432.5446041.6009368518</v>
      </c>
      <c r="J1432" s="1" t="n">
        <f aca="false">COUNTIF(I:I, $I1432)</f>
        <v>1</v>
      </c>
      <c r="K1432" s="1" t="str">
        <f aca="false">IF(ISNA(VLOOKUP(Table4[product_id], tblProducts[], tblProducts[product_name],FALSE() )), "Invalid", "Valid")</f>
        <v>Valid</v>
      </c>
      <c r="L1432" s="5" t="str">
        <f aca="false">IF(ISNA(VLOOKUP(Table4[[#This Row],[warehouse_id]], tblwhouse[], tblwhouse[warehouse_name],FALSE() )), "Invalid", "Valid")</f>
        <v>Valid</v>
      </c>
    </row>
    <row r="1433" customFormat="false" ht="15" hidden="false" customHeight="true" outlineLevel="0" collapsed="false">
      <c r="A1433" s="1" t="n">
        <v>1432</v>
      </c>
      <c r="B1433" s="1" t="n">
        <v>1</v>
      </c>
      <c r="C1433" s="1" t="n">
        <v>842</v>
      </c>
      <c r="D1433" s="1" t="s">
        <v>8517</v>
      </c>
      <c r="E1433" s="1" t="n">
        <v>49</v>
      </c>
      <c r="F1433" s="1" t="n">
        <v>67</v>
      </c>
      <c r="G1433" s="1" t="n">
        <v>420.35</v>
      </c>
      <c r="H1433" s="4" t="n">
        <v>45987.6009368519</v>
      </c>
      <c r="I14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1432BT42145118424967420.3545987.6009368518</v>
      </c>
      <c r="J1433" s="1" t="n">
        <f aca="false">COUNTIF(I:I, $I1433)</f>
        <v>1</v>
      </c>
      <c r="K1433" s="1" t="str">
        <f aca="false">IF(ISNA(VLOOKUP(Table4[product_id], tblProducts[], tblProducts[product_name],FALSE() )), "Invalid", "Valid")</f>
        <v>Valid</v>
      </c>
      <c r="L1433" s="5" t="str">
        <f aca="false">IF(ISNA(VLOOKUP(Table4[[#This Row],[warehouse_id]], tblwhouse[], tblwhouse[warehouse_name],FALSE() )), "Invalid", "Valid")</f>
        <v>Valid</v>
      </c>
    </row>
    <row r="1434" customFormat="false" ht="15" hidden="false" customHeight="true" outlineLevel="0" collapsed="false">
      <c r="A1434" s="1" t="n">
        <v>1433</v>
      </c>
      <c r="B1434" s="1" t="n">
        <v>3</v>
      </c>
      <c r="C1434" s="1" t="n">
        <v>210</v>
      </c>
      <c r="D1434" s="1" t="s">
        <v>8518</v>
      </c>
      <c r="E1434" s="1" t="n">
        <v>218</v>
      </c>
      <c r="F1434" s="1" t="n">
        <v>57</v>
      </c>
      <c r="G1434" s="1" t="n">
        <v>10.89</v>
      </c>
      <c r="H1434" s="4" t="n">
        <v>45925.6009368519</v>
      </c>
      <c r="I14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1433BT48199432102185710.8945925.6009368518</v>
      </c>
      <c r="J1434" s="1" t="n">
        <f aca="false">COUNTIF(I:I, $I1434)</f>
        <v>1</v>
      </c>
      <c r="K1434" s="1" t="str">
        <f aca="false">IF(ISNA(VLOOKUP(Table4[product_id], tblProducts[], tblProducts[product_name],FALSE() )), "Invalid", "Valid")</f>
        <v>Valid</v>
      </c>
      <c r="L1434" s="5" t="str">
        <f aca="false">IF(ISNA(VLOOKUP(Table4[[#This Row],[warehouse_id]], tblwhouse[], tblwhouse[warehouse_name],FALSE() )), "Invalid", "Valid")</f>
        <v>Valid</v>
      </c>
    </row>
    <row r="1435" customFormat="false" ht="15" hidden="false" customHeight="true" outlineLevel="0" collapsed="false">
      <c r="A1435" s="1" t="n">
        <v>1434</v>
      </c>
      <c r="B1435" s="1" t="n">
        <v>4</v>
      </c>
      <c r="C1435" s="1" t="n">
        <v>458</v>
      </c>
      <c r="D1435" s="1" t="s">
        <v>8519</v>
      </c>
      <c r="E1435" s="1" t="n">
        <v>230</v>
      </c>
      <c r="F1435" s="1" t="n">
        <v>50</v>
      </c>
      <c r="G1435" s="1" t="n">
        <v>250.65</v>
      </c>
      <c r="H1435" s="4" t="n">
        <v>46100.6009368519</v>
      </c>
      <c r="I14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1434BT994129445823050250.6546100.6009368518</v>
      </c>
      <c r="J1435" s="1" t="n">
        <f aca="false">COUNTIF(I:I, $I1435)</f>
        <v>1</v>
      </c>
      <c r="K1435" s="1" t="str">
        <f aca="false">IF(ISNA(VLOOKUP(Table4[product_id], tblProducts[], tblProducts[product_name],FALSE() )), "Invalid", "Valid")</f>
        <v>Valid</v>
      </c>
      <c r="L1435" s="5" t="str">
        <f aca="false">IF(ISNA(VLOOKUP(Table4[[#This Row],[warehouse_id]], tblwhouse[], tblwhouse[warehouse_name],FALSE() )), "Invalid", "Valid")</f>
        <v>Valid</v>
      </c>
    </row>
    <row r="1436" customFormat="false" ht="15" hidden="false" customHeight="true" outlineLevel="0" collapsed="false">
      <c r="A1436" s="1" t="n">
        <v>1435</v>
      </c>
      <c r="B1436" s="1" t="n">
        <v>1</v>
      </c>
      <c r="C1436" s="1" t="n">
        <v>130</v>
      </c>
      <c r="D1436" s="1" t="s">
        <v>8520</v>
      </c>
      <c r="E1436" s="1" t="n">
        <v>291</v>
      </c>
      <c r="F1436" s="1" t="n">
        <v>49</v>
      </c>
      <c r="G1436" s="1" t="n">
        <v>1261.61</v>
      </c>
      <c r="H1436" s="4" t="n">
        <v>46075.6009368519</v>
      </c>
      <c r="I14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1435BT5564481130291491261.6146075.6009368518</v>
      </c>
      <c r="J1436" s="1" t="n">
        <f aca="false">COUNTIF(I:I, $I1436)</f>
        <v>1</v>
      </c>
      <c r="K1436" s="1" t="str">
        <f aca="false">IF(ISNA(VLOOKUP(Table4[product_id], tblProducts[], tblProducts[product_name],FALSE() )), "Invalid", "Valid")</f>
        <v>Valid</v>
      </c>
      <c r="L1436" s="5" t="str">
        <f aca="false">IF(ISNA(VLOOKUP(Table4[[#This Row],[warehouse_id]], tblwhouse[], tblwhouse[warehouse_name],FALSE() )), "Invalid", "Valid")</f>
        <v>Valid</v>
      </c>
    </row>
    <row r="1437" customFormat="false" ht="15" hidden="false" customHeight="true" outlineLevel="0" collapsed="false">
      <c r="A1437" s="1" t="n">
        <v>1436</v>
      </c>
      <c r="B1437" s="1" t="n">
        <v>1</v>
      </c>
      <c r="C1437" s="1" t="n">
        <v>436</v>
      </c>
      <c r="D1437" s="1" t="s">
        <v>8521</v>
      </c>
      <c r="E1437" s="1" t="n">
        <v>73</v>
      </c>
      <c r="F1437" s="1" t="n">
        <v>23</v>
      </c>
      <c r="G1437" s="1" t="n">
        <v>532.25</v>
      </c>
      <c r="H1437" s="4" t="n">
        <v>45907.6009368519</v>
      </c>
      <c r="I14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1436BT29558814367323532.2545907.6009368518</v>
      </c>
      <c r="J1437" s="1" t="n">
        <f aca="false">COUNTIF(I:I, $I1437)</f>
        <v>1</v>
      </c>
      <c r="K1437" s="1" t="str">
        <f aca="false">IF(ISNA(VLOOKUP(Table4[product_id], tblProducts[], tblProducts[product_name],FALSE() )), "Invalid", "Valid")</f>
        <v>Valid</v>
      </c>
      <c r="L1437" s="5" t="str">
        <f aca="false">IF(ISNA(VLOOKUP(Table4[[#This Row],[warehouse_id]], tblwhouse[], tblwhouse[warehouse_name],FALSE() )), "Invalid", "Valid")</f>
        <v>Valid</v>
      </c>
    </row>
    <row r="1438" customFormat="false" ht="15" hidden="false" customHeight="true" outlineLevel="0" collapsed="false">
      <c r="A1438" s="1" t="n">
        <v>1437</v>
      </c>
      <c r="B1438" s="1" t="n">
        <v>1</v>
      </c>
      <c r="C1438" s="1" t="n">
        <v>1417</v>
      </c>
      <c r="D1438" s="1" t="s">
        <v>8522</v>
      </c>
      <c r="E1438" s="1" t="n">
        <v>266</v>
      </c>
      <c r="F1438" s="1" t="n">
        <v>48</v>
      </c>
      <c r="G1438" s="1" t="n">
        <v>192.46</v>
      </c>
      <c r="H1438" s="4" t="n">
        <v>46167.6009368519</v>
      </c>
      <c r="I14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1437BT6723211141726648192.4646167.6009368518</v>
      </c>
      <c r="J1438" s="1" t="n">
        <f aca="false">COUNTIF(I:I, $I1438)</f>
        <v>1</v>
      </c>
      <c r="K1438" s="1" t="str">
        <f aca="false">IF(ISNA(VLOOKUP(Table4[product_id], tblProducts[], tblProducts[product_name],FALSE() )), "Invalid", "Valid")</f>
        <v>Valid</v>
      </c>
      <c r="L1438" s="5" t="str">
        <f aca="false">IF(ISNA(VLOOKUP(Table4[[#This Row],[warehouse_id]], tblwhouse[], tblwhouse[warehouse_name],FALSE() )), "Invalid", "Valid")</f>
        <v>Valid</v>
      </c>
    </row>
    <row r="1439" customFormat="false" ht="15" hidden="false" customHeight="true" outlineLevel="0" collapsed="false">
      <c r="A1439" s="1" t="n">
        <v>1438</v>
      </c>
      <c r="B1439" s="1" t="n">
        <v>1</v>
      </c>
      <c r="C1439" s="1" t="n">
        <v>372</v>
      </c>
      <c r="D1439" s="1" t="s">
        <v>8523</v>
      </c>
      <c r="E1439" s="1" t="n">
        <v>372</v>
      </c>
      <c r="F1439" s="1" t="n">
        <v>32</v>
      </c>
      <c r="G1439" s="1" t="n">
        <v>575.82</v>
      </c>
      <c r="H1439" s="4" t="n">
        <v>46115.6009368519</v>
      </c>
      <c r="I14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1438BT209945137237232575.8246115.6009368518</v>
      </c>
      <c r="J1439" s="1" t="n">
        <f aca="false">COUNTIF(I:I, $I1439)</f>
        <v>1</v>
      </c>
      <c r="K1439" s="1" t="str">
        <f aca="false">IF(ISNA(VLOOKUP(Table4[product_id], tblProducts[], tblProducts[product_name],FALSE() )), "Invalid", "Valid")</f>
        <v>Valid</v>
      </c>
      <c r="L1439" s="5" t="str">
        <f aca="false">IF(ISNA(VLOOKUP(Table4[[#This Row],[warehouse_id]], tblwhouse[], tblwhouse[warehouse_name],FALSE() )), "Invalid", "Valid")</f>
        <v>Valid</v>
      </c>
    </row>
    <row r="1440" customFormat="false" ht="15" hidden="false" customHeight="true" outlineLevel="0" collapsed="false">
      <c r="A1440" s="1" t="n">
        <v>1439</v>
      </c>
      <c r="B1440" s="1" t="n">
        <v>1</v>
      </c>
      <c r="C1440" s="1" t="n">
        <v>909</v>
      </c>
      <c r="D1440" s="1" t="s">
        <v>8524</v>
      </c>
      <c r="E1440" s="1" t="n">
        <v>183</v>
      </c>
      <c r="F1440" s="1" t="n">
        <v>26</v>
      </c>
      <c r="G1440" s="1" t="n">
        <v>520.52</v>
      </c>
      <c r="H1440" s="4" t="n">
        <v>45883.6009368519</v>
      </c>
      <c r="I14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1439BT597415190918326520.5245883.6009368518</v>
      </c>
      <c r="J1440" s="1" t="n">
        <f aca="false">COUNTIF(I:I, $I1440)</f>
        <v>1</v>
      </c>
      <c r="K1440" s="1" t="str">
        <f aca="false">IF(ISNA(VLOOKUP(Table4[product_id], tblProducts[], tblProducts[product_name],FALSE() )), "Invalid", "Valid")</f>
        <v>Valid</v>
      </c>
      <c r="L1440" s="5" t="str">
        <f aca="false">IF(ISNA(VLOOKUP(Table4[[#This Row],[warehouse_id]], tblwhouse[], tblwhouse[warehouse_name],FALSE() )), "Invalid", "Valid")</f>
        <v>Valid</v>
      </c>
    </row>
    <row r="1441" customFormat="false" ht="15" hidden="false" customHeight="true" outlineLevel="0" collapsed="false">
      <c r="A1441" s="1" t="n">
        <v>1440</v>
      </c>
      <c r="B1441" s="1" t="n">
        <v>2</v>
      </c>
      <c r="C1441" s="1" t="n">
        <v>2536</v>
      </c>
      <c r="D1441" s="1" t="s">
        <v>8525</v>
      </c>
      <c r="E1441" s="1" t="n">
        <v>392</v>
      </c>
      <c r="F1441" s="1" t="n">
        <v>72</v>
      </c>
      <c r="G1441" s="1" t="n">
        <v>401.54</v>
      </c>
      <c r="H1441" s="4" t="n">
        <v>45905.6009368519</v>
      </c>
      <c r="I14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1440BT8103912253639272401.5445905.6009368518</v>
      </c>
      <c r="J1441" s="1" t="n">
        <f aca="false">COUNTIF(I:I, $I1441)</f>
        <v>1</v>
      </c>
      <c r="K1441" s="1" t="str">
        <f aca="false">IF(ISNA(VLOOKUP(Table4[product_id], tblProducts[], tblProducts[product_name],FALSE() )), "Invalid", "Valid")</f>
        <v>Valid</v>
      </c>
      <c r="L1441" s="5" t="str">
        <f aca="false">IF(ISNA(VLOOKUP(Table4[[#This Row],[warehouse_id]], tblwhouse[], tblwhouse[warehouse_name],FALSE() )), "Invalid", "Valid")</f>
        <v>Valid</v>
      </c>
    </row>
    <row r="1442" customFormat="false" ht="15" hidden="false" customHeight="true" outlineLevel="0" collapsed="false">
      <c r="A1442" s="1" t="n">
        <v>1441</v>
      </c>
      <c r="B1442" s="1" t="n">
        <v>2</v>
      </c>
      <c r="C1442" s="1" t="n">
        <v>96</v>
      </c>
      <c r="D1442" s="1" t="s">
        <v>8526</v>
      </c>
      <c r="E1442" s="1" t="n">
        <v>433</v>
      </c>
      <c r="F1442" s="1" t="n">
        <v>58</v>
      </c>
      <c r="G1442" s="1" t="n">
        <v>889.23</v>
      </c>
      <c r="H1442" s="4" t="n">
        <v>45961.6009368519</v>
      </c>
      <c r="I14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1441BT88363729643358889.2345961.6009368518</v>
      </c>
      <c r="J1442" s="1" t="n">
        <f aca="false">COUNTIF(I:I, $I1442)</f>
        <v>1</v>
      </c>
      <c r="K1442" s="1" t="str">
        <f aca="false">IF(ISNA(VLOOKUP(Table4[product_id], tblProducts[], tblProducts[product_name],FALSE() )), "Invalid", "Valid")</f>
        <v>Valid</v>
      </c>
      <c r="L1442" s="5" t="str">
        <f aca="false">IF(ISNA(VLOOKUP(Table4[[#This Row],[warehouse_id]], tblwhouse[], tblwhouse[warehouse_name],FALSE() )), "Invalid", "Valid")</f>
        <v>Valid</v>
      </c>
    </row>
    <row r="1443" customFormat="false" ht="15" hidden="false" customHeight="true" outlineLevel="0" collapsed="false">
      <c r="A1443" s="1" t="n">
        <v>1442</v>
      </c>
      <c r="B1443" s="1" t="n">
        <v>4</v>
      </c>
      <c r="C1443" s="1" t="n">
        <v>2706</v>
      </c>
      <c r="D1443" s="1" t="s">
        <v>8527</v>
      </c>
      <c r="E1443" s="1" t="n">
        <v>55</v>
      </c>
      <c r="F1443" s="1" t="n">
        <v>39</v>
      </c>
      <c r="G1443" s="1" t="n">
        <v>1034.19</v>
      </c>
      <c r="H1443" s="4" t="n">
        <v>46109.6009368519</v>
      </c>
      <c r="I14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1442BT5443154270655391034.1946109.6009368518</v>
      </c>
      <c r="J1443" s="1" t="n">
        <f aca="false">COUNTIF(I:I, $I1443)</f>
        <v>1</v>
      </c>
      <c r="K1443" s="1" t="str">
        <f aca="false">IF(ISNA(VLOOKUP(Table4[product_id], tblProducts[], tblProducts[product_name],FALSE() )), "Invalid", "Valid")</f>
        <v>Valid</v>
      </c>
      <c r="L1443" s="5" t="str">
        <f aca="false">IF(ISNA(VLOOKUP(Table4[[#This Row],[warehouse_id]], tblwhouse[], tblwhouse[warehouse_name],FALSE() )), "Invalid", "Valid")</f>
        <v>Valid</v>
      </c>
    </row>
    <row r="1444" customFormat="false" ht="15" hidden="false" customHeight="true" outlineLevel="0" collapsed="false">
      <c r="A1444" s="1" t="n">
        <v>1443</v>
      </c>
      <c r="B1444" s="1" t="n">
        <v>2</v>
      </c>
      <c r="C1444" s="1" t="n">
        <v>55</v>
      </c>
      <c r="D1444" s="1" t="s">
        <v>8528</v>
      </c>
      <c r="E1444" s="1" t="n">
        <v>491</v>
      </c>
      <c r="F1444" s="1" t="n">
        <v>26</v>
      </c>
      <c r="G1444" s="1" t="n">
        <v>779.97</v>
      </c>
      <c r="H1444" s="4" t="n">
        <v>45866.6009368519</v>
      </c>
      <c r="I14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1443BT24709025549126779.9745866.6009368518</v>
      </c>
      <c r="J1444" s="1" t="n">
        <f aca="false">COUNTIF(I:I, $I1444)</f>
        <v>1</v>
      </c>
      <c r="K1444" s="1" t="str">
        <f aca="false">IF(ISNA(VLOOKUP(Table4[product_id], tblProducts[], tblProducts[product_name],FALSE() )), "Invalid", "Valid")</f>
        <v>Valid</v>
      </c>
      <c r="L1444" s="5" t="str">
        <f aca="false">IF(ISNA(VLOOKUP(Table4[[#This Row],[warehouse_id]], tblwhouse[], tblwhouse[warehouse_name],FALSE() )), "Invalid", "Valid")</f>
        <v>Valid</v>
      </c>
    </row>
    <row r="1445" customFormat="false" ht="15" hidden="false" customHeight="true" outlineLevel="0" collapsed="false">
      <c r="A1445" s="1" t="n">
        <v>1444</v>
      </c>
      <c r="B1445" s="1" t="n">
        <v>3</v>
      </c>
      <c r="C1445" s="1" t="n">
        <v>1182</v>
      </c>
      <c r="D1445" s="1" t="s">
        <v>8529</v>
      </c>
      <c r="E1445" s="1" t="n">
        <v>422</v>
      </c>
      <c r="F1445" s="1" t="n">
        <v>61</v>
      </c>
      <c r="G1445" s="1" t="n">
        <v>1412.65</v>
      </c>
      <c r="H1445" s="4" t="n">
        <v>46034.6009368519</v>
      </c>
      <c r="I14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1444BT24264831182422611412.6546034.6009368518</v>
      </c>
      <c r="J1445" s="1" t="n">
        <f aca="false">COUNTIF(I:I, $I1445)</f>
        <v>1</v>
      </c>
      <c r="K1445" s="1" t="str">
        <f aca="false">IF(ISNA(VLOOKUP(Table4[product_id], tblProducts[], tblProducts[product_name],FALSE() )), "Invalid", "Valid")</f>
        <v>Valid</v>
      </c>
      <c r="L1445" s="5" t="str">
        <f aca="false">IF(ISNA(VLOOKUP(Table4[[#This Row],[warehouse_id]], tblwhouse[], tblwhouse[warehouse_name],FALSE() )), "Invalid", "Valid")</f>
        <v>Valid</v>
      </c>
    </row>
    <row r="1446" customFormat="false" ht="15" hidden="false" customHeight="true" outlineLevel="0" collapsed="false">
      <c r="A1446" s="1" t="n">
        <v>1445</v>
      </c>
      <c r="B1446" s="1" t="n">
        <v>3</v>
      </c>
      <c r="C1446" s="1" t="n">
        <v>1375</v>
      </c>
      <c r="D1446" s="1" t="s">
        <v>8530</v>
      </c>
      <c r="E1446" s="1" t="n">
        <v>78</v>
      </c>
      <c r="F1446" s="1" t="n">
        <v>27</v>
      </c>
      <c r="G1446" s="1" t="n">
        <v>737</v>
      </c>
      <c r="H1446" s="4" t="n">
        <v>46093.6009368519</v>
      </c>
      <c r="I14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1445BT95188831375782773746093.6009368518</v>
      </c>
      <c r="J1446" s="1" t="n">
        <f aca="false">COUNTIF(I:I, $I1446)</f>
        <v>1</v>
      </c>
      <c r="K1446" s="1" t="str">
        <f aca="false">IF(ISNA(VLOOKUP(Table4[product_id], tblProducts[], tblProducts[product_name],FALSE() )), "Invalid", "Valid")</f>
        <v>Valid</v>
      </c>
      <c r="L1446" s="5" t="str">
        <f aca="false">IF(ISNA(VLOOKUP(Table4[[#This Row],[warehouse_id]], tblwhouse[], tblwhouse[warehouse_name],FALSE() )), "Invalid", "Valid")</f>
        <v>Valid</v>
      </c>
    </row>
    <row r="1447" customFormat="false" ht="15" hidden="false" customHeight="true" outlineLevel="0" collapsed="false">
      <c r="A1447" s="1" t="n">
        <v>1446</v>
      </c>
      <c r="B1447" s="1" t="n">
        <v>3</v>
      </c>
      <c r="C1447" s="1" t="n">
        <v>929</v>
      </c>
      <c r="D1447" s="1" t="s">
        <v>8531</v>
      </c>
      <c r="E1447" s="1" t="n">
        <v>89</v>
      </c>
      <c r="F1447" s="1" t="n">
        <v>59</v>
      </c>
      <c r="G1447" s="1" t="n">
        <v>1224.22</v>
      </c>
      <c r="H1447" s="4" t="n">
        <v>45913.6009368519</v>
      </c>
      <c r="I14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1446BT485430392989591224.2245913.6009368518</v>
      </c>
      <c r="J1447" s="1" t="n">
        <f aca="false">COUNTIF(I:I, $I1447)</f>
        <v>1</v>
      </c>
      <c r="K1447" s="1" t="str">
        <f aca="false">IF(ISNA(VLOOKUP(Table4[product_id], tblProducts[], tblProducts[product_name],FALSE() )), "Invalid", "Valid")</f>
        <v>Valid</v>
      </c>
      <c r="L1447" s="5" t="str">
        <f aca="false">IF(ISNA(VLOOKUP(Table4[[#This Row],[warehouse_id]], tblwhouse[], tblwhouse[warehouse_name],FALSE() )), "Invalid", "Valid")</f>
        <v>Valid</v>
      </c>
    </row>
    <row r="1448" customFormat="false" ht="15" hidden="false" customHeight="true" outlineLevel="0" collapsed="false">
      <c r="A1448" s="1" t="n">
        <v>1447</v>
      </c>
      <c r="B1448" s="1" t="n">
        <v>4</v>
      </c>
      <c r="C1448" s="1" t="n">
        <v>1556</v>
      </c>
      <c r="D1448" s="1" t="s">
        <v>8532</v>
      </c>
      <c r="E1448" s="1" t="n">
        <v>312</v>
      </c>
      <c r="F1448" s="1" t="n">
        <v>44</v>
      </c>
      <c r="G1448" s="1" t="n">
        <v>838.22</v>
      </c>
      <c r="H1448" s="4" t="n">
        <v>46015.6009368519</v>
      </c>
      <c r="I14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1447BT3686754155631244838.2246015.6009368518</v>
      </c>
      <c r="J1448" s="1" t="n">
        <f aca="false">COUNTIF(I:I, $I1448)</f>
        <v>1</v>
      </c>
      <c r="K1448" s="1" t="str">
        <f aca="false">IF(ISNA(VLOOKUP(Table4[product_id], tblProducts[], tblProducts[product_name],FALSE() )), "Invalid", "Valid")</f>
        <v>Valid</v>
      </c>
      <c r="L1448" s="5" t="str">
        <f aca="false">IF(ISNA(VLOOKUP(Table4[[#This Row],[warehouse_id]], tblwhouse[], tblwhouse[warehouse_name],FALSE() )), "Invalid", "Valid")</f>
        <v>Valid</v>
      </c>
    </row>
    <row r="1449" customFormat="false" ht="15" hidden="false" customHeight="true" outlineLevel="0" collapsed="false">
      <c r="A1449" s="1" t="n">
        <v>1448</v>
      </c>
      <c r="B1449" s="1" t="n">
        <v>3</v>
      </c>
      <c r="C1449" s="1" t="n">
        <v>2509</v>
      </c>
      <c r="D1449" s="1" t="s">
        <v>8533</v>
      </c>
      <c r="E1449" s="1" t="n">
        <v>448</v>
      </c>
      <c r="F1449" s="1" t="n">
        <v>30</v>
      </c>
      <c r="G1449" s="1" t="n">
        <v>366.12</v>
      </c>
      <c r="H1449" s="4" t="n">
        <v>46137.6009368519</v>
      </c>
      <c r="I14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1448BT5738183250944830366.1246137.6009368518</v>
      </c>
      <c r="J1449" s="1" t="n">
        <f aca="false">COUNTIF(I:I, $I1449)</f>
        <v>1</v>
      </c>
      <c r="K1449" s="1" t="str">
        <f aca="false">IF(ISNA(VLOOKUP(Table4[product_id], tblProducts[], tblProducts[product_name],FALSE() )), "Invalid", "Valid")</f>
        <v>Valid</v>
      </c>
      <c r="L1449" s="5" t="str">
        <f aca="false">IF(ISNA(VLOOKUP(Table4[[#This Row],[warehouse_id]], tblwhouse[], tblwhouse[warehouse_name],FALSE() )), "Invalid", "Valid")</f>
        <v>Valid</v>
      </c>
    </row>
    <row r="1450" customFormat="false" ht="15" hidden="false" customHeight="true" outlineLevel="0" collapsed="false">
      <c r="A1450" s="1" t="n">
        <v>1449</v>
      </c>
      <c r="B1450" s="1" t="n">
        <v>3</v>
      </c>
      <c r="C1450" s="1" t="n">
        <v>44</v>
      </c>
      <c r="D1450" s="1" t="s">
        <v>8534</v>
      </c>
      <c r="E1450" s="1" t="n">
        <v>444</v>
      </c>
      <c r="F1450" s="1" t="n">
        <v>46</v>
      </c>
      <c r="G1450" s="1" t="n">
        <v>152.82</v>
      </c>
      <c r="H1450" s="4" t="n">
        <v>46046.6009368519</v>
      </c>
      <c r="I14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1449BT94902334444446152.8246046.6009368518</v>
      </c>
      <c r="J1450" s="1" t="n">
        <f aca="false">COUNTIF(I:I, $I1450)</f>
        <v>1</v>
      </c>
      <c r="K1450" s="1" t="str">
        <f aca="false">IF(ISNA(VLOOKUP(Table4[product_id], tblProducts[], tblProducts[product_name],FALSE() )), "Invalid", "Valid")</f>
        <v>Valid</v>
      </c>
      <c r="L1450" s="5" t="str">
        <f aca="false">IF(ISNA(VLOOKUP(Table4[[#This Row],[warehouse_id]], tblwhouse[], tblwhouse[warehouse_name],FALSE() )), "Invalid", "Valid")</f>
        <v>Valid</v>
      </c>
    </row>
    <row r="1451" customFormat="false" ht="15" hidden="false" customHeight="true" outlineLevel="0" collapsed="false">
      <c r="A1451" s="1" t="n">
        <v>1450</v>
      </c>
      <c r="B1451" s="1" t="n">
        <v>1</v>
      </c>
      <c r="C1451" s="1" t="n">
        <v>2160</v>
      </c>
      <c r="D1451" s="1" t="s">
        <v>8535</v>
      </c>
      <c r="E1451" s="1" t="n">
        <v>61</v>
      </c>
      <c r="F1451" s="1" t="n">
        <v>51</v>
      </c>
      <c r="G1451" s="1" t="n">
        <v>217.77</v>
      </c>
      <c r="H1451" s="4" t="n">
        <v>45868.6009368519</v>
      </c>
      <c r="I14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1450BT983552121606151217.7745868.6009368518</v>
      </c>
      <c r="J1451" s="1" t="n">
        <f aca="false">COUNTIF(I:I, $I1451)</f>
        <v>1</v>
      </c>
      <c r="K1451" s="1" t="str">
        <f aca="false">IF(ISNA(VLOOKUP(Table4[product_id], tblProducts[], tblProducts[product_name],FALSE() )), "Invalid", "Valid")</f>
        <v>Valid</v>
      </c>
      <c r="L1451" s="5" t="str">
        <f aca="false">IF(ISNA(VLOOKUP(Table4[[#This Row],[warehouse_id]], tblwhouse[], tblwhouse[warehouse_name],FALSE() )), "Invalid", "Valid")</f>
        <v>Valid</v>
      </c>
    </row>
    <row r="1452" customFormat="false" ht="15" hidden="false" customHeight="true" outlineLevel="0" collapsed="false">
      <c r="A1452" s="1" t="n">
        <v>1451</v>
      </c>
      <c r="B1452" s="1" t="n">
        <v>4</v>
      </c>
      <c r="C1452" s="1" t="n">
        <v>792</v>
      </c>
      <c r="D1452" s="1" t="s">
        <v>8536</v>
      </c>
      <c r="E1452" s="1" t="n">
        <v>14</v>
      </c>
      <c r="F1452" s="1" t="n">
        <v>69</v>
      </c>
      <c r="G1452" s="1" t="n">
        <v>1053.86</v>
      </c>
      <c r="H1452" s="4" t="n">
        <v>45873.6009368519</v>
      </c>
      <c r="I14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1451BT183464479214691053.8645873.6009368518</v>
      </c>
      <c r="J1452" s="1" t="n">
        <f aca="false">COUNTIF(I:I, $I1452)</f>
        <v>1</v>
      </c>
      <c r="K1452" s="1" t="str">
        <f aca="false">IF(ISNA(VLOOKUP(Table4[product_id], tblProducts[], tblProducts[product_name],FALSE() )), "Invalid", "Valid")</f>
        <v>Valid</v>
      </c>
      <c r="L1452" s="5" t="str">
        <f aca="false">IF(ISNA(VLOOKUP(Table4[[#This Row],[warehouse_id]], tblwhouse[], tblwhouse[warehouse_name],FALSE() )), "Invalid", "Valid")</f>
        <v>Valid</v>
      </c>
    </row>
    <row r="1453" customFormat="false" ht="15" hidden="false" customHeight="true" outlineLevel="0" collapsed="false">
      <c r="A1453" s="1" t="n">
        <v>1452</v>
      </c>
      <c r="B1453" s="1" t="n">
        <v>3</v>
      </c>
      <c r="C1453" s="1" t="n">
        <v>1179</v>
      </c>
      <c r="D1453" s="1" t="s">
        <v>8537</v>
      </c>
      <c r="E1453" s="1" t="n">
        <v>313</v>
      </c>
      <c r="F1453" s="1" t="n">
        <v>78</v>
      </c>
      <c r="G1453" s="1" t="n">
        <v>1123.25</v>
      </c>
      <c r="H1453" s="4" t="n">
        <v>46109.6009368519</v>
      </c>
      <c r="I14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1452BT80613931179313781123.2546109.6009368518</v>
      </c>
      <c r="J1453" s="1" t="n">
        <f aca="false">COUNTIF(I:I, $I1453)</f>
        <v>1</v>
      </c>
      <c r="K1453" s="1" t="str">
        <f aca="false">IF(ISNA(VLOOKUP(Table4[product_id], tblProducts[], tblProducts[product_name],FALSE() )), "Invalid", "Valid")</f>
        <v>Valid</v>
      </c>
      <c r="L1453" s="5" t="str">
        <f aca="false">IF(ISNA(VLOOKUP(Table4[[#This Row],[warehouse_id]], tblwhouse[], tblwhouse[warehouse_name],FALSE() )), "Invalid", "Valid")</f>
        <v>Valid</v>
      </c>
    </row>
    <row r="1454" customFormat="false" ht="15" hidden="false" customHeight="true" outlineLevel="0" collapsed="false">
      <c r="A1454" s="1" t="n">
        <v>1453</v>
      </c>
      <c r="B1454" s="1" t="n">
        <v>3</v>
      </c>
      <c r="C1454" s="1" t="n">
        <v>618</v>
      </c>
      <c r="D1454" s="1" t="s">
        <v>8538</v>
      </c>
      <c r="E1454" s="1" t="n">
        <v>125</v>
      </c>
      <c r="F1454" s="1" t="n">
        <v>55</v>
      </c>
      <c r="G1454" s="1" t="n">
        <v>907.75</v>
      </c>
      <c r="H1454" s="4" t="n">
        <v>46058.6009368519</v>
      </c>
      <c r="I14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1453BT986979361812555907.7546058.6009368518</v>
      </c>
      <c r="J1454" s="1" t="n">
        <f aca="false">COUNTIF(I:I, $I1454)</f>
        <v>1</v>
      </c>
      <c r="K1454" s="1" t="str">
        <f aca="false">IF(ISNA(VLOOKUP(Table4[product_id], tblProducts[], tblProducts[product_name],FALSE() )), "Invalid", "Valid")</f>
        <v>Valid</v>
      </c>
      <c r="L1454" s="5" t="str">
        <f aca="false">IF(ISNA(VLOOKUP(Table4[[#This Row],[warehouse_id]], tblwhouse[], tblwhouse[warehouse_name],FALSE() )), "Invalid", "Valid")</f>
        <v>Valid</v>
      </c>
    </row>
    <row r="1455" customFormat="false" ht="15" hidden="false" customHeight="true" outlineLevel="0" collapsed="false">
      <c r="A1455" s="1" t="n">
        <v>1454</v>
      </c>
      <c r="B1455" s="1" t="n">
        <v>1</v>
      </c>
      <c r="C1455" s="1" t="n">
        <v>2584</v>
      </c>
      <c r="D1455" s="1" t="s">
        <v>8539</v>
      </c>
      <c r="E1455" s="1" t="n">
        <v>251</v>
      </c>
      <c r="F1455" s="1" t="n">
        <v>28</v>
      </c>
      <c r="G1455" s="1" t="n">
        <v>453.2</v>
      </c>
      <c r="H1455" s="4" t="n">
        <v>46121.6009368519</v>
      </c>
      <c r="I14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1454BT3865431258425128453.246121.6009368518</v>
      </c>
      <c r="J1455" s="1" t="n">
        <f aca="false">COUNTIF(I:I, $I1455)</f>
        <v>1</v>
      </c>
      <c r="K1455" s="1" t="str">
        <f aca="false">IF(ISNA(VLOOKUP(Table4[product_id], tblProducts[], tblProducts[product_name],FALSE() )), "Invalid", "Valid")</f>
        <v>Valid</v>
      </c>
      <c r="L1455" s="5" t="str">
        <f aca="false">IF(ISNA(VLOOKUP(Table4[[#This Row],[warehouse_id]], tblwhouse[], tblwhouse[warehouse_name],FALSE() )), "Invalid", "Valid")</f>
        <v>Valid</v>
      </c>
    </row>
    <row r="1456" customFormat="false" ht="15" hidden="false" customHeight="true" outlineLevel="0" collapsed="false">
      <c r="A1456" s="1" t="n">
        <v>1455</v>
      </c>
      <c r="B1456" s="1" t="n">
        <v>1</v>
      </c>
      <c r="C1456" s="1" t="n">
        <v>2961</v>
      </c>
      <c r="D1456" s="1" t="s">
        <v>8540</v>
      </c>
      <c r="E1456" s="1" t="n">
        <v>123</v>
      </c>
      <c r="F1456" s="1" t="n">
        <v>30</v>
      </c>
      <c r="G1456" s="1" t="n">
        <v>865.69</v>
      </c>
      <c r="H1456" s="4" t="n">
        <v>45962.6009368519</v>
      </c>
      <c r="I14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1455BT6309851296112330865.6945962.6009368518</v>
      </c>
      <c r="J1456" s="1" t="n">
        <f aca="false">COUNTIF(I:I, $I1456)</f>
        <v>1</v>
      </c>
      <c r="K1456" s="1" t="str">
        <f aca="false">IF(ISNA(VLOOKUP(Table4[product_id], tblProducts[], tblProducts[product_name],FALSE() )), "Invalid", "Valid")</f>
        <v>Valid</v>
      </c>
      <c r="L1456" s="5" t="str">
        <f aca="false">IF(ISNA(VLOOKUP(Table4[[#This Row],[warehouse_id]], tblwhouse[], tblwhouse[warehouse_name],FALSE() )), "Invalid", "Valid")</f>
        <v>Valid</v>
      </c>
    </row>
    <row r="1457" customFormat="false" ht="15" hidden="false" customHeight="true" outlineLevel="0" collapsed="false">
      <c r="A1457" s="1" t="n">
        <v>1456</v>
      </c>
      <c r="B1457" s="1" t="n">
        <v>1</v>
      </c>
      <c r="C1457" s="1" t="n">
        <v>1179</v>
      </c>
      <c r="D1457" s="1" t="s">
        <v>8541</v>
      </c>
      <c r="E1457" s="1" t="n">
        <v>326</v>
      </c>
      <c r="F1457" s="1" t="n">
        <v>38</v>
      </c>
      <c r="G1457" s="1" t="n">
        <v>1145.12</v>
      </c>
      <c r="H1457" s="4" t="n">
        <v>46150.6009368519</v>
      </c>
      <c r="I14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1456BT17677311179326381145.1246150.6009368518</v>
      </c>
      <c r="J1457" s="1" t="n">
        <f aca="false">COUNTIF(I:I, $I1457)</f>
        <v>1</v>
      </c>
      <c r="K1457" s="1" t="str">
        <f aca="false">IF(ISNA(VLOOKUP(Table4[product_id], tblProducts[], tblProducts[product_name],FALSE() )), "Invalid", "Valid")</f>
        <v>Valid</v>
      </c>
      <c r="L1457" s="5" t="str">
        <f aca="false">IF(ISNA(VLOOKUP(Table4[[#This Row],[warehouse_id]], tblwhouse[], tblwhouse[warehouse_name],FALSE() )), "Invalid", "Valid")</f>
        <v>Valid</v>
      </c>
    </row>
    <row r="1458" customFormat="false" ht="15" hidden="false" customHeight="true" outlineLevel="0" collapsed="false">
      <c r="A1458" s="1" t="n">
        <v>1457</v>
      </c>
      <c r="B1458" s="1" t="n">
        <v>4</v>
      </c>
      <c r="C1458" s="1" t="n">
        <v>2607</v>
      </c>
      <c r="D1458" s="1" t="s">
        <v>8542</v>
      </c>
      <c r="E1458" s="1" t="n">
        <v>467</v>
      </c>
      <c r="F1458" s="1" t="n">
        <v>49</v>
      </c>
      <c r="G1458" s="1" t="n">
        <v>695.84</v>
      </c>
      <c r="H1458" s="4" t="n">
        <v>45893.6009368519</v>
      </c>
      <c r="I14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1457BT8105864260746749695.8445893.6009368518</v>
      </c>
      <c r="J1458" s="1" t="n">
        <f aca="false">COUNTIF(I:I, $I1458)</f>
        <v>1</v>
      </c>
      <c r="K1458" s="1" t="str">
        <f aca="false">IF(ISNA(VLOOKUP(Table4[product_id], tblProducts[], tblProducts[product_name],FALSE() )), "Invalid", "Valid")</f>
        <v>Valid</v>
      </c>
      <c r="L1458" s="5" t="str">
        <f aca="false">IF(ISNA(VLOOKUP(Table4[[#This Row],[warehouse_id]], tblwhouse[], tblwhouse[warehouse_name],FALSE() )), "Invalid", "Valid")</f>
        <v>Valid</v>
      </c>
    </row>
    <row r="1459" customFormat="false" ht="15" hidden="false" customHeight="true" outlineLevel="0" collapsed="false">
      <c r="A1459" s="1" t="n">
        <v>1458</v>
      </c>
      <c r="B1459" s="1" t="n">
        <v>4</v>
      </c>
      <c r="C1459" s="1" t="n">
        <v>265</v>
      </c>
      <c r="D1459" s="1" t="s">
        <v>8543</v>
      </c>
      <c r="E1459" s="1" t="n">
        <v>47</v>
      </c>
      <c r="F1459" s="1" t="n">
        <v>40</v>
      </c>
      <c r="G1459" s="1" t="n">
        <v>342.32</v>
      </c>
      <c r="H1459" s="4" t="n">
        <v>45891.6009368519</v>
      </c>
      <c r="I14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1458BT72978142654740342.3245891.6009368518</v>
      </c>
      <c r="J1459" s="1" t="n">
        <f aca="false">COUNTIF(I:I, $I1459)</f>
        <v>1</v>
      </c>
      <c r="K1459" s="1" t="str">
        <f aca="false">IF(ISNA(VLOOKUP(Table4[product_id], tblProducts[], tblProducts[product_name],FALSE() )), "Invalid", "Valid")</f>
        <v>Valid</v>
      </c>
      <c r="L1459" s="5" t="str">
        <f aca="false">IF(ISNA(VLOOKUP(Table4[[#This Row],[warehouse_id]], tblwhouse[], tblwhouse[warehouse_name],FALSE() )), "Invalid", "Valid")</f>
        <v>Valid</v>
      </c>
    </row>
    <row r="1460" customFormat="false" ht="15" hidden="false" customHeight="true" outlineLevel="0" collapsed="false">
      <c r="A1460" s="1" t="n">
        <v>1459</v>
      </c>
      <c r="B1460" s="1" t="n">
        <v>1</v>
      </c>
      <c r="C1460" s="1" t="n">
        <v>1962</v>
      </c>
      <c r="D1460" s="1" t="s">
        <v>8544</v>
      </c>
      <c r="E1460" s="1" t="n">
        <v>372</v>
      </c>
      <c r="F1460" s="1" t="n">
        <v>33</v>
      </c>
      <c r="G1460" s="1" t="n">
        <v>1304.7</v>
      </c>
      <c r="H1460" s="4" t="n">
        <v>46126.6009368519</v>
      </c>
      <c r="I14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1459BT51780111962372331304.746126.6009368518</v>
      </c>
      <c r="J1460" s="1" t="n">
        <f aca="false">COUNTIF(I:I, $I1460)</f>
        <v>1</v>
      </c>
      <c r="K1460" s="1" t="str">
        <f aca="false">IF(ISNA(VLOOKUP(Table4[product_id], tblProducts[], tblProducts[product_name],FALSE() )), "Invalid", "Valid")</f>
        <v>Valid</v>
      </c>
      <c r="L1460" s="5" t="str">
        <f aca="false">IF(ISNA(VLOOKUP(Table4[[#This Row],[warehouse_id]], tblwhouse[], tblwhouse[warehouse_name],FALSE() )), "Invalid", "Valid")</f>
        <v>Valid</v>
      </c>
    </row>
    <row r="1461" customFormat="false" ht="15" hidden="false" customHeight="true" outlineLevel="0" collapsed="false">
      <c r="A1461" s="1" t="n">
        <v>1460</v>
      </c>
      <c r="B1461" s="1" t="n">
        <v>4</v>
      </c>
      <c r="C1461" s="1" t="n">
        <v>959</v>
      </c>
      <c r="D1461" s="1" t="s">
        <v>8545</v>
      </c>
      <c r="E1461" s="1" t="n">
        <v>39</v>
      </c>
      <c r="F1461" s="1" t="n">
        <v>79</v>
      </c>
      <c r="G1461" s="1" t="n">
        <v>105.06</v>
      </c>
      <c r="H1461" s="4" t="n">
        <v>46035.6009368519</v>
      </c>
      <c r="I14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1460BT26552449593979105.0646035.6009368518</v>
      </c>
      <c r="J1461" s="1" t="n">
        <f aca="false">COUNTIF(I:I, $I1461)</f>
        <v>1</v>
      </c>
      <c r="K1461" s="1" t="str">
        <f aca="false">IF(ISNA(VLOOKUP(Table4[product_id], tblProducts[], tblProducts[product_name],FALSE() )), "Invalid", "Valid")</f>
        <v>Valid</v>
      </c>
      <c r="L1461" s="5" t="str">
        <f aca="false">IF(ISNA(VLOOKUP(Table4[[#This Row],[warehouse_id]], tblwhouse[], tblwhouse[warehouse_name],FALSE() )), "Invalid", "Valid")</f>
        <v>Valid</v>
      </c>
    </row>
    <row r="1462" customFormat="false" ht="15" hidden="false" customHeight="true" outlineLevel="0" collapsed="false">
      <c r="A1462" s="1" t="n">
        <v>1461</v>
      </c>
      <c r="B1462" s="1" t="n">
        <v>3</v>
      </c>
      <c r="C1462" s="1" t="n">
        <v>2133</v>
      </c>
      <c r="D1462" s="1" t="s">
        <v>8546</v>
      </c>
      <c r="E1462" s="1" t="n">
        <v>268</v>
      </c>
      <c r="F1462" s="1" t="n">
        <v>43</v>
      </c>
      <c r="G1462" s="1" t="n">
        <v>519.34</v>
      </c>
      <c r="H1462" s="4" t="n">
        <v>46158.6009368519</v>
      </c>
      <c r="I14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1461BT8152083213326843519.3446158.6009368518</v>
      </c>
      <c r="J1462" s="1" t="n">
        <f aca="false">COUNTIF(I:I, $I1462)</f>
        <v>1</v>
      </c>
      <c r="K1462" s="1" t="str">
        <f aca="false">IF(ISNA(VLOOKUP(Table4[product_id], tblProducts[], tblProducts[product_name],FALSE() )), "Invalid", "Valid")</f>
        <v>Valid</v>
      </c>
      <c r="L1462" s="5" t="str">
        <f aca="false">IF(ISNA(VLOOKUP(Table4[[#This Row],[warehouse_id]], tblwhouse[], tblwhouse[warehouse_name],FALSE() )), "Invalid", "Valid")</f>
        <v>Valid</v>
      </c>
    </row>
    <row r="1463" customFormat="false" ht="15" hidden="false" customHeight="true" outlineLevel="0" collapsed="false">
      <c r="A1463" s="1" t="n">
        <v>1462</v>
      </c>
      <c r="B1463" s="1" t="n">
        <v>1</v>
      </c>
      <c r="C1463" s="1" t="n">
        <v>2200</v>
      </c>
      <c r="D1463" s="1" t="s">
        <v>8547</v>
      </c>
      <c r="E1463" s="1" t="n">
        <v>431</v>
      </c>
      <c r="F1463" s="1" t="n">
        <v>66</v>
      </c>
      <c r="G1463" s="1" t="n">
        <v>374.44</v>
      </c>
      <c r="H1463" s="4" t="n">
        <v>46180.6009368519</v>
      </c>
      <c r="I14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1462BT8436591220043166374.4446180.6009368518</v>
      </c>
      <c r="J1463" s="1" t="n">
        <f aca="false">COUNTIF(I:I, $I1463)</f>
        <v>1</v>
      </c>
      <c r="K1463" s="1" t="str">
        <f aca="false">IF(ISNA(VLOOKUP(Table4[product_id], tblProducts[], tblProducts[product_name],FALSE() )), "Invalid", "Valid")</f>
        <v>Valid</v>
      </c>
      <c r="L1463" s="5" t="str">
        <f aca="false">IF(ISNA(VLOOKUP(Table4[[#This Row],[warehouse_id]], tblwhouse[], tblwhouse[warehouse_name],FALSE() )), "Invalid", "Valid")</f>
        <v>Valid</v>
      </c>
    </row>
    <row r="1464" customFormat="false" ht="15" hidden="false" customHeight="true" outlineLevel="0" collapsed="false">
      <c r="A1464" s="1" t="n">
        <v>1463</v>
      </c>
      <c r="B1464" s="1" t="n">
        <v>3</v>
      </c>
      <c r="C1464" s="1" t="n">
        <v>2852</v>
      </c>
      <c r="D1464" s="1" t="s">
        <v>8548</v>
      </c>
      <c r="E1464" s="1" t="n">
        <v>282</v>
      </c>
      <c r="F1464" s="1" t="n">
        <v>61</v>
      </c>
      <c r="G1464" s="1" t="n">
        <v>1203.98</v>
      </c>
      <c r="H1464" s="4" t="n">
        <v>45943.6009368519</v>
      </c>
      <c r="I14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1463BT72523932852282611203.9845943.6009368518</v>
      </c>
      <c r="J1464" s="1" t="n">
        <f aca="false">COUNTIF(I:I, $I1464)</f>
        <v>1</v>
      </c>
      <c r="K1464" s="1" t="str">
        <f aca="false">IF(ISNA(VLOOKUP(Table4[product_id], tblProducts[], tblProducts[product_name],FALSE() )), "Invalid", "Valid")</f>
        <v>Valid</v>
      </c>
      <c r="L1464" s="5" t="str">
        <f aca="false">IF(ISNA(VLOOKUP(Table4[[#This Row],[warehouse_id]], tblwhouse[], tblwhouse[warehouse_name],FALSE() )), "Invalid", "Valid")</f>
        <v>Valid</v>
      </c>
    </row>
    <row r="1465" customFormat="false" ht="15" hidden="false" customHeight="true" outlineLevel="0" collapsed="false">
      <c r="A1465" s="1" t="n">
        <v>1464</v>
      </c>
      <c r="B1465" s="1" t="n">
        <v>1</v>
      </c>
      <c r="C1465" s="1" t="n">
        <v>1056</v>
      </c>
      <c r="D1465" s="1" t="s">
        <v>8549</v>
      </c>
      <c r="E1465" s="1" t="n">
        <v>44</v>
      </c>
      <c r="F1465" s="1" t="n">
        <v>70</v>
      </c>
      <c r="G1465" s="1" t="n">
        <v>387.16</v>
      </c>
      <c r="H1465" s="4" t="n">
        <v>46013.6009368519</v>
      </c>
      <c r="I14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1464BT717275110564470387.1646013.6009368518</v>
      </c>
      <c r="J1465" s="1" t="n">
        <f aca="false">COUNTIF(I:I, $I1465)</f>
        <v>1</v>
      </c>
      <c r="K1465" s="1" t="str">
        <f aca="false">IF(ISNA(VLOOKUP(Table4[product_id], tblProducts[], tblProducts[product_name],FALSE() )), "Invalid", "Valid")</f>
        <v>Valid</v>
      </c>
      <c r="L1465" s="5" t="str">
        <f aca="false">IF(ISNA(VLOOKUP(Table4[[#This Row],[warehouse_id]], tblwhouse[], tblwhouse[warehouse_name],FALSE() )), "Invalid", "Valid")</f>
        <v>Valid</v>
      </c>
    </row>
    <row r="1466" customFormat="false" ht="15" hidden="false" customHeight="true" outlineLevel="0" collapsed="false">
      <c r="A1466" s="1" t="n">
        <v>1465</v>
      </c>
      <c r="B1466" s="1" t="n">
        <v>2</v>
      </c>
      <c r="C1466" s="1" t="n">
        <v>623</v>
      </c>
      <c r="D1466" s="1" t="s">
        <v>8550</v>
      </c>
      <c r="E1466" s="1" t="n">
        <v>34</v>
      </c>
      <c r="F1466" s="1" t="n">
        <v>38</v>
      </c>
      <c r="G1466" s="1" t="n">
        <v>1367.79</v>
      </c>
      <c r="H1466" s="4" t="n">
        <v>45860.6009368519</v>
      </c>
      <c r="I14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1465BT813123262334381367.7945860.6009368518</v>
      </c>
      <c r="J1466" s="1" t="n">
        <f aca="false">COUNTIF(I:I, $I1466)</f>
        <v>1</v>
      </c>
      <c r="K1466" s="1" t="str">
        <f aca="false">IF(ISNA(VLOOKUP(Table4[product_id], tblProducts[], tblProducts[product_name],FALSE() )), "Invalid", "Valid")</f>
        <v>Valid</v>
      </c>
      <c r="L1466" s="5" t="str">
        <f aca="false">IF(ISNA(VLOOKUP(Table4[[#This Row],[warehouse_id]], tblwhouse[], tblwhouse[warehouse_name],FALSE() )), "Invalid", "Valid")</f>
        <v>Valid</v>
      </c>
    </row>
    <row r="1467" customFormat="false" ht="15" hidden="false" customHeight="true" outlineLevel="0" collapsed="false">
      <c r="A1467" s="1" t="n">
        <v>1466</v>
      </c>
      <c r="B1467" s="1" t="n">
        <v>3</v>
      </c>
      <c r="C1467" s="1" t="n">
        <v>1718</v>
      </c>
      <c r="D1467" s="1" t="s">
        <v>8551</v>
      </c>
      <c r="E1467" s="1" t="n">
        <v>143</v>
      </c>
      <c r="F1467" s="1" t="n">
        <v>42</v>
      </c>
      <c r="G1467" s="1" t="n">
        <v>1415.58</v>
      </c>
      <c r="H1467" s="4" t="n">
        <v>46030.6009368519</v>
      </c>
      <c r="I14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1466BT14590631718143421415.5846030.6009368518</v>
      </c>
      <c r="J1467" s="1" t="n">
        <f aca="false">COUNTIF(I:I, $I1467)</f>
        <v>1</v>
      </c>
      <c r="K1467" s="1" t="str">
        <f aca="false">IF(ISNA(VLOOKUP(Table4[product_id], tblProducts[], tblProducts[product_name],FALSE() )), "Invalid", "Valid")</f>
        <v>Valid</v>
      </c>
      <c r="L1467" s="5" t="str">
        <f aca="false">IF(ISNA(VLOOKUP(Table4[[#This Row],[warehouse_id]], tblwhouse[], tblwhouse[warehouse_name],FALSE() )), "Invalid", "Valid")</f>
        <v>Valid</v>
      </c>
    </row>
    <row r="1468" customFormat="false" ht="15" hidden="false" customHeight="true" outlineLevel="0" collapsed="false">
      <c r="A1468" s="1" t="n">
        <v>1467</v>
      </c>
      <c r="B1468" s="1" t="n">
        <v>1</v>
      </c>
      <c r="C1468" s="1" t="n">
        <v>1356</v>
      </c>
      <c r="D1468" s="1" t="s">
        <v>8552</v>
      </c>
      <c r="E1468" s="1" t="n">
        <v>326</v>
      </c>
      <c r="F1468" s="1" t="n">
        <v>74</v>
      </c>
      <c r="G1468" s="1" t="n">
        <v>1227.72</v>
      </c>
      <c r="H1468" s="4" t="n">
        <v>45951.6009368519</v>
      </c>
      <c r="I14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1467BT83133611356326741227.7245951.6009368518</v>
      </c>
      <c r="J1468" s="1" t="n">
        <f aca="false">COUNTIF(I:I, $I1468)</f>
        <v>1</v>
      </c>
      <c r="K1468" s="1" t="str">
        <f aca="false">IF(ISNA(VLOOKUP(Table4[product_id], tblProducts[], tblProducts[product_name],FALSE() )), "Invalid", "Valid")</f>
        <v>Valid</v>
      </c>
      <c r="L1468" s="5" t="str">
        <f aca="false">IF(ISNA(VLOOKUP(Table4[[#This Row],[warehouse_id]], tblwhouse[], tblwhouse[warehouse_name],FALSE() )), "Invalid", "Valid")</f>
        <v>Valid</v>
      </c>
    </row>
    <row r="1469" customFormat="false" ht="15" hidden="false" customHeight="true" outlineLevel="0" collapsed="false">
      <c r="A1469" s="1" t="n">
        <v>1468</v>
      </c>
      <c r="B1469" s="1" t="n">
        <v>3</v>
      </c>
      <c r="C1469" s="1" t="n">
        <v>1834</v>
      </c>
      <c r="D1469" s="1" t="s">
        <v>8553</v>
      </c>
      <c r="E1469" s="1" t="n">
        <v>496</v>
      </c>
      <c r="F1469" s="1" t="n">
        <v>38</v>
      </c>
      <c r="G1469" s="1" t="n">
        <v>80</v>
      </c>
      <c r="H1469" s="4" t="n">
        <v>45867.6009368634</v>
      </c>
      <c r="I14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1468BT45414431834496388045867.6009368634</v>
      </c>
      <c r="J1469" s="1" t="n">
        <f aca="false">COUNTIF(I:I, $I1469)</f>
        <v>1</v>
      </c>
      <c r="K1469" s="1" t="str">
        <f aca="false">IF(ISNA(VLOOKUP(Table4[product_id], tblProducts[], tblProducts[product_name],FALSE() )), "Invalid", "Valid")</f>
        <v>Valid</v>
      </c>
      <c r="L1469" s="5" t="str">
        <f aca="false">IF(ISNA(VLOOKUP(Table4[[#This Row],[warehouse_id]], tblwhouse[], tblwhouse[warehouse_name],FALSE() )), "Invalid", "Valid")</f>
        <v>Valid</v>
      </c>
    </row>
    <row r="1470" customFormat="false" ht="15" hidden="false" customHeight="true" outlineLevel="0" collapsed="false">
      <c r="A1470" s="1" t="n">
        <v>1469</v>
      </c>
      <c r="B1470" s="1" t="n">
        <v>2</v>
      </c>
      <c r="C1470" s="1" t="n">
        <v>1918</v>
      </c>
      <c r="D1470" s="1" t="s">
        <v>8554</v>
      </c>
      <c r="E1470" s="1" t="n">
        <v>186</v>
      </c>
      <c r="F1470" s="1" t="n">
        <v>70</v>
      </c>
      <c r="G1470" s="1" t="n">
        <v>386.42</v>
      </c>
      <c r="H1470" s="4" t="n">
        <v>46008.6009368634</v>
      </c>
      <c r="I14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1469BT5459952191818670386.4246008.6009368634</v>
      </c>
      <c r="J1470" s="1" t="n">
        <f aca="false">COUNTIF(I:I, $I1470)</f>
        <v>1</v>
      </c>
      <c r="K1470" s="1" t="str">
        <f aca="false">IF(ISNA(VLOOKUP(Table4[product_id], tblProducts[], tblProducts[product_name],FALSE() )), "Invalid", "Valid")</f>
        <v>Valid</v>
      </c>
      <c r="L1470" s="5" t="str">
        <f aca="false">IF(ISNA(VLOOKUP(Table4[[#This Row],[warehouse_id]], tblwhouse[], tblwhouse[warehouse_name],FALSE() )), "Invalid", "Valid")</f>
        <v>Valid</v>
      </c>
    </row>
    <row r="1471" customFormat="false" ht="15" hidden="false" customHeight="true" outlineLevel="0" collapsed="false">
      <c r="A1471" s="1" t="n">
        <v>1470</v>
      </c>
      <c r="B1471" s="1" t="n">
        <v>3</v>
      </c>
      <c r="C1471" s="1" t="n">
        <v>762</v>
      </c>
      <c r="D1471" s="1" t="s">
        <v>8555</v>
      </c>
      <c r="E1471" s="1" t="n">
        <v>458</v>
      </c>
      <c r="F1471" s="1" t="n">
        <v>66</v>
      </c>
      <c r="G1471" s="1" t="n">
        <v>1180.26</v>
      </c>
      <c r="H1471" s="4" t="n">
        <v>45967.6009368634</v>
      </c>
      <c r="I14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1470BT4551413762458661180.2645967.6009368634</v>
      </c>
      <c r="J1471" s="1" t="n">
        <f aca="false">COUNTIF(I:I, $I1471)</f>
        <v>1</v>
      </c>
      <c r="K1471" s="1" t="str">
        <f aca="false">IF(ISNA(VLOOKUP(Table4[product_id], tblProducts[], tblProducts[product_name],FALSE() )), "Invalid", "Valid")</f>
        <v>Valid</v>
      </c>
      <c r="L1471" s="5" t="str">
        <f aca="false">IF(ISNA(VLOOKUP(Table4[[#This Row],[warehouse_id]], tblwhouse[], tblwhouse[warehouse_name],FALSE() )), "Invalid", "Valid")</f>
        <v>Valid</v>
      </c>
    </row>
    <row r="1472" customFormat="false" ht="15" hidden="false" customHeight="true" outlineLevel="0" collapsed="false">
      <c r="A1472" s="1" t="n">
        <v>1471</v>
      </c>
      <c r="B1472" s="1" t="n">
        <v>3</v>
      </c>
      <c r="C1472" s="1" t="n">
        <v>2779</v>
      </c>
      <c r="D1472" s="1" t="s">
        <v>8556</v>
      </c>
      <c r="E1472" s="1" t="n">
        <v>190</v>
      </c>
      <c r="F1472" s="1" t="n">
        <v>42</v>
      </c>
      <c r="G1472" s="1" t="n">
        <v>845.2</v>
      </c>
      <c r="H1472" s="4" t="n">
        <v>46119.6009368634</v>
      </c>
      <c r="I14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1471BT6514703277919042845.246119.6009368634</v>
      </c>
      <c r="J1472" s="1" t="n">
        <f aca="false">COUNTIF(I:I, $I1472)</f>
        <v>1</v>
      </c>
      <c r="K1472" s="1" t="str">
        <f aca="false">IF(ISNA(VLOOKUP(Table4[product_id], tblProducts[], tblProducts[product_name],FALSE() )), "Invalid", "Valid")</f>
        <v>Valid</v>
      </c>
      <c r="L1472" s="5" t="str">
        <f aca="false">IF(ISNA(VLOOKUP(Table4[[#This Row],[warehouse_id]], tblwhouse[], tblwhouse[warehouse_name],FALSE() )), "Invalid", "Valid")</f>
        <v>Valid</v>
      </c>
    </row>
    <row r="1473" customFormat="false" ht="15" hidden="false" customHeight="true" outlineLevel="0" collapsed="false">
      <c r="A1473" s="1" t="n">
        <v>1472</v>
      </c>
      <c r="B1473" s="1" t="n">
        <v>4</v>
      </c>
      <c r="C1473" s="1" t="n">
        <v>1983</v>
      </c>
      <c r="D1473" s="1" t="s">
        <v>8557</v>
      </c>
      <c r="E1473" s="1" t="n">
        <v>130</v>
      </c>
      <c r="F1473" s="1" t="n">
        <v>28</v>
      </c>
      <c r="G1473" s="1" t="n">
        <v>632.11</v>
      </c>
      <c r="H1473" s="4" t="n">
        <v>45910.6009368634</v>
      </c>
      <c r="I14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1472BT1055244198313028632.1145910.6009368634</v>
      </c>
      <c r="J1473" s="1" t="n">
        <f aca="false">COUNTIF(I:I, $I1473)</f>
        <v>1</v>
      </c>
      <c r="K1473" s="1" t="str">
        <f aca="false">IF(ISNA(VLOOKUP(Table4[product_id], tblProducts[], tblProducts[product_name],FALSE() )), "Invalid", "Valid")</f>
        <v>Valid</v>
      </c>
      <c r="L1473" s="5" t="str">
        <f aca="false">IF(ISNA(VLOOKUP(Table4[[#This Row],[warehouse_id]], tblwhouse[], tblwhouse[warehouse_name],FALSE() )), "Invalid", "Valid")</f>
        <v>Valid</v>
      </c>
    </row>
    <row r="1474" customFormat="false" ht="15" hidden="false" customHeight="true" outlineLevel="0" collapsed="false">
      <c r="A1474" s="1" t="n">
        <v>1473</v>
      </c>
      <c r="B1474" s="1" t="n">
        <v>1</v>
      </c>
      <c r="C1474" s="1" t="n">
        <v>2606</v>
      </c>
      <c r="D1474" s="1" t="s">
        <v>8558</v>
      </c>
      <c r="E1474" s="1" t="n">
        <v>323</v>
      </c>
      <c r="F1474" s="1" t="n">
        <v>61</v>
      </c>
      <c r="G1474" s="1" t="n">
        <v>143.58</v>
      </c>
      <c r="H1474" s="4" t="n">
        <v>45874.6009368634</v>
      </c>
      <c r="I14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1473BT8598981260632361143.5845874.6009368634</v>
      </c>
      <c r="J1474" s="1" t="n">
        <f aca="false">COUNTIF(I:I, $I1474)</f>
        <v>1</v>
      </c>
      <c r="K1474" s="1" t="str">
        <f aca="false">IF(ISNA(VLOOKUP(Table4[product_id], tblProducts[], tblProducts[product_name],FALSE() )), "Invalid", "Valid")</f>
        <v>Valid</v>
      </c>
      <c r="L1474" s="5" t="str">
        <f aca="false">IF(ISNA(VLOOKUP(Table4[[#This Row],[warehouse_id]], tblwhouse[], tblwhouse[warehouse_name],FALSE() )), "Invalid", "Valid")</f>
        <v>Valid</v>
      </c>
    </row>
    <row r="1475" customFormat="false" ht="15" hidden="false" customHeight="true" outlineLevel="0" collapsed="false">
      <c r="A1475" s="1" t="n">
        <v>1474</v>
      </c>
      <c r="B1475" s="1" t="n">
        <v>1</v>
      </c>
      <c r="C1475" s="1" t="n">
        <v>964</v>
      </c>
      <c r="D1475" s="1" t="s">
        <v>8559</v>
      </c>
      <c r="E1475" s="1" t="n">
        <v>186</v>
      </c>
      <c r="F1475" s="1" t="n">
        <v>20</v>
      </c>
      <c r="G1475" s="1" t="n">
        <v>897.17</v>
      </c>
      <c r="H1475" s="4" t="n">
        <v>45955.6009368634</v>
      </c>
      <c r="I14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1474BT710806196418620897.1745955.6009368634</v>
      </c>
      <c r="J1475" s="1" t="n">
        <f aca="false">COUNTIF(I:I, $I1475)</f>
        <v>1</v>
      </c>
      <c r="K1475" s="1" t="str">
        <f aca="false">IF(ISNA(VLOOKUP(Table4[product_id], tblProducts[], tblProducts[product_name],FALSE() )), "Invalid", "Valid")</f>
        <v>Valid</v>
      </c>
      <c r="L1475" s="5" t="str">
        <f aca="false">IF(ISNA(VLOOKUP(Table4[[#This Row],[warehouse_id]], tblwhouse[], tblwhouse[warehouse_name],FALSE() )), "Invalid", "Valid")</f>
        <v>Valid</v>
      </c>
    </row>
    <row r="1476" customFormat="false" ht="15" hidden="false" customHeight="true" outlineLevel="0" collapsed="false">
      <c r="A1476" s="1" t="n">
        <v>1475</v>
      </c>
      <c r="B1476" s="1" t="n">
        <v>1</v>
      </c>
      <c r="C1476" s="1" t="n">
        <v>2772</v>
      </c>
      <c r="D1476" s="1" t="s">
        <v>8560</v>
      </c>
      <c r="E1476" s="1" t="n">
        <v>143</v>
      </c>
      <c r="F1476" s="1" t="n">
        <v>47</v>
      </c>
      <c r="G1476" s="1" t="n">
        <v>990.41</v>
      </c>
      <c r="H1476" s="4" t="n">
        <v>45857.6009368634</v>
      </c>
      <c r="I14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1475BT3069951277214347990.4145857.6009368634</v>
      </c>
      <c r="J1476" s="1" t="n">
        <f aca="false">COUNTIF(I:I, $I1476)</f>
        <v>1</v>
      </c>
      <c r="K1476" s="1" t="str">
        <f aca="false">IF(ISNA(VLOOKUP(Table4[product_id], tblProducts[], tblProducts[product_name],FALSE() )), "Invalid", "Valid")</f>
        <v>Valid</v>
      </c>
      <c r="L1476" s="5" t="str">
        <f aca="false">IF(ISNA(VLOOKUP(Table4[[#This Row],[warehouse_id]], tblwhouse[], tblwhouse[warehouse_name],FALSE() )), "Invalid", "Valid")</f>
        <v>Valid</v>
      </c>
    </row>
    <row r="1477" customFormat="false" ht="15" hidden="false" customHeight="true" outlineLevel="0" collapsed="false">
      <c r="A1477" s="1" t="n">
        <v>1476</v>
      </c>
      <c r="B1477" s="1" t="n">
        <v>3</v>
      </c>
      <c r="C1477" s="1" t="n">
        <v>2435</v>
      </c>
      <c r="D1477" s="1" t="s">
        <v>8561</v>
      </c>
      <c r="E1477" s="1" t="n">
        <v>182</v>
      </c>
      <c r="F1477" s="1" t="n">
        <v>54</v>
      </c>
      <c r="G1477" s="1" t="n">
        <v>1495.85</v>
      </c>
      <c r="H1477" s="4" t="n">
        <v>46087.6009368634</v>
      </c>
      <c r="I14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1476BT77134832435182541495.8546087.6009368634</v>
      </c>
      <c r="J1477" s="1" t="n">
        <f aca="false">COUNTIF(I:I, $I1477)</f>
        <v>1</v>
      </c>
      <c r="K1477" s="1" t="str">
        <f aca="false">IF(ISNA(VLOOKUP(Table4[product_id], tblProducts[], tblProducts[product_name],FALSE() )), "Invalid", "Valid")</f>
        <v>Valid</v>
      </c>
      <c r="L1477" s="5" t="str">
        <f aca="false">IF(ISNA(VLOOKUP(Table4[[#This Row],[warehouse_id]], tblwhouse[], tblwhouse[warehouse_name],FALSE() )), "Invalid", "Valid")</f>
        <v>Valid</v>
      </c>
    </row>
    <row r="1478" customFormat="false" ht="15" hidden="false" customHeight="true" outlineLevel="0" collapsed="false">
      <c r="A1478" s="1" t="n">
        <v>1477</v>
      </c>
      <c r="B1478" s="1" t="n">
        <v>2</v>
      </c>
      <c r="C1478" s="1" t="n">
        <v>788</v>
      </c>
      <c r="D1478" s="1" t="s">
        <v>8562</v>
      </c>
      <c r="E1478" s="1" t="n">
        <v>307</v>
      </c>
      <c r="F1478" s="1" t="n">
        <v>23</v>
      </c>
      <c r="G1478" s="1" t="n">
        <v>319.08</v>
      </c>
      <c r="H1478" s="4" t="n">
        <v>46038.6009368634</v>
      </c>
      <c r="I14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1477BT512238278830723319.0846038.6009368634</v>
      </c>
      <c r="J1478" s="1" t="n">
        <f aca="false">COUNTIF(I:I, $I1478)</f>
        <v>1</v>
      </c>
      <c r="K1478" s="1" t="str">
        <f aca="false">IF(ISNA(VLOOKUP(Table4[product_id], tblProducts[], tblProducts[product_name],FALSE() )), "Invalid", "Valid")</f>
        <v>Valid</v>
      </c>
      <c r="L1478" s="5" t="str">
        <f aca="false">IF(ISNA(VLOOKUP(Table4[[#This Row],[warehouse_id]], tblwhouse[], tblwhouse[warehouse_name],FALSE() )), "Invalid", "Valid")</f>
        <v>Valid</v>
      </c>
    </row>
    <row r="1479" customFormat="false" ht="15" hidden="false" customHeight="true" outlineLevel="0" collapsed="false">
      <c r="A1479" s="1" t="n">
        <v>1478</v>
      </c>
      <c r="B1479" s="1" t="n">
        <v>2</v>
      </c>
      <c r="C1479" s="1" t="n">
        <v>1954</v>
      </c>
      <c r="D1479" s="1" t="s">
        <v>8563</v>
      </c>
      <c r="E1479" s="1" t="n">
        <v>192</v>
      </c>
      <c r="F1479" s="1" t="n">
        <v>52</v>
      </c>
      <c r="G1479" s="1" t="n">
        <v>1040.05</v>
      </c>
      <c r="H1479" s="4" t="n">
        <v>46034.6009368634</v>
      </c>
      <c r="I14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1478BT68810721954192521040.0546034.6009368634</v>
      </c>
      <c r="J1479" s="1" t="n">
        <f aca="false">COUNTIF(I:I, $I1479)</f>
        <v>1</v>
      </c>
      <c r="K1479" s="1" t="str">
        <f aca="false">IF(ISNA(VLOOKUP(Table4[product_id], tblProducts[], tblProducts[product_name],FALSE() )), "Invalid", "Valid")</f>
        <v>Valid</v>
      </c>
      <c r="L1479" s="5" t="str">
        <f aca="false">IF(ISNA(VLOOKUP(Table4[[#This Row],[warehouse_id]], tblwhouse[], tblwhouse[warehouse_name],FALSE() )), "Invalid", "Valid")</f>
        <v>Valid</v>
      </c>
    </row>
    <row r="1480" customFormat="false" ht="15" hidden="false" customHeight="true" outlineLevel="0" collapsed="false">
      <c r="A1480" s="1" t="n">
        <v>1479</v>
      </c>
      <c r="B1480" s="1" t="n">
        <v>4</v>
      </c>
      <c r="C1480" s="1" t="n">
        <v>648</v>
      </c>
      <c r="D1480" s="1" t="s">
        <v>8564</v>
      </c>
      <c r="E1480" s="1" t="n">
        <v>26</v>
      </c>
      <c r="F1480" s="1" t="n">
        <v>70</v>
      </c>
      <c r="G1480" s="1" t="n">
        <v>211.95</v>
      </c>
      <c r="H1480" s="4" t="n">
        <v>45930.6009368634</v>
      </c>
      <c r="I14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1479BT64995346482670211.9545930.6009368634</v>
      </c>
      <c r="J1480" s="1" t="n">
        <f aca="false">COUNTIF(I:I, $I1480)</f>
        <v>1</v>
      </c>
      <c r="K1480" s="1" t="str">
        <f aca="false">IF(ISNA(VLOOKUP(Table4[product_id], tblProducts[], tblProducts[product_name],FALSE() )), "Invalid", "Valid")</f>
        <v>Valid</v>
      </c>
      <c r="L1480" s="5" t="str">
        <f aca="false">IF(ISNA(VLOOKUP(Table4[[#This Row],[warehouse_id]], tblwhouse[], tblwhouse[warehouse_name],FALSE() )), "Invalid", "Valid")</f>
        <v>Valid</v>
      </c>
    </row>
    <row r="1481" customFormat="false" ht="15" hidden="false" customHeight="true" outlineLevel="0" collapsed="false">
      <c r="A1481" s="1" t="n">
        <v>1480</v>
      </c>
      <c r="B1481" s="1" t="n">
        <v>4</v>
      </c>
      <c r="C1481" s="1" t="n">
        <v>10</v>
      </c>
      <c r="D1481" s="1" t="s">
        <v>8565</v>
      </c>
      <c r="E1481" s="1" t="n">
        <v>415</v>
      </c>
      <c r="F1481" s="1" t="n">
        <v>74</v>
      </c>
      <c r="G1481" s="1" t="n">
        <v>66.97</v>
      </c>
      <c r="H1481" s="4" t="n">
        <v>46188.6009368634</v>
      </c>
      <c r="I14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1480BT5343624104157466.9746188.6009368634</v>
      </c>
      <c r="J1481" s="1" t="n">
        <f aca="false">COUNTIF(I:I, $I1481)</f>
        <v>1</v>
      </c>
      <c r="K1481" s="1" t="str">
        <f aca="false">IF(ISNA(VLOOKUP(Table4[product_id], tblProducts[], tblProducts[product_name],FALSE() )), "Invalid", "Valid")</f>
        <v>Valid</v>
      </c>
      <c r="L1481" s="5" t="str">
        <f aca="false">IF(ISNA(VLOOKUP(Table4[[#This Row],[warehouse_id]], tblwhouse[], tblwhouse[warehouse_name],FALSE() )), "Invalid", "Valid")</f>
        <v>Valid</v>
      </c>
    </row>
    <row r="1482" customFormat="false" ht="15" hidden="false" customHeight="true" outlineLevel="0" collapsed="false">
      <c r="A1482" s="1" t="n">
        <v>1481</v>
      </c>
      <c r="B1482" s="1" t="n">
        <v>2</v>
      </c>
      <c r="C1482" s="1" t="n">
        <v>2432</v>
      </c>
      <c r="D1482" s="1" t="s">
        <v>8566</v>
      </c>
      <c r="E1482" s="1" t="n">
        <v>57</v>
      </c>
      <c r="F1482" s="1" t="n">
        <v>24</v>
      </c>
      <c r="G1482" s="1" t="n">
        <v>341.36</v>
      </c>
      <c r="H1482" s="4" t="n">
        <v>46096.6009368634</v>
      </c>
      <c r="I14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1481BT916062224325724341.3646096.6009368634</v>
      </c>
      <c r="J1482" s="1" t="n">
        <f aca="false">COUNTIF(I:I, $I1482)</f>
        <v>1</v>
      </c>
      <c r="K1482" s="1" t="str">
        <f aca="false">IF(ISNA(VLOOKUP(Table4[product_id], tblProducts[], tblProducts[product_name],FALSE() )), "Invalid", "Valid")</f>
        <v>Valid</v>
      </c>
      <c r="L1482" s="5" t="str">
        <f aca="false">IF(ISNA(VLOOKUP(Table4[[#This Row],[warehouse_id]], tblwhouse[], tblwhouse[warehouse_name],FALSE() )), "Invalid", "Valid")</f>
        <v>Valid</v>
      </c>
    </row>
    <row r="1483" customFormat="false" ht="15" hidden="false" customHeight="true" outlineLevel="0" collapsed="false">
      <c r="A1483" s="1" t="n">
        <v>1482</v>
      </c>
      <c r="B1483" s="1" t="n">
        <v>2</v>
      </c>
      <c r="C1483" s="1" t="n">
        <v>2011</v>
      </c>
      <c r="D1483" s="1" t="s">
        <v>8567</v>
      </c>
      <c r="E1483" s="1" t="n">
        <v>129</v>
      </c>
      <c r="F1483" s="1" t="n">
        <v>33</v>
      </c>
      <c r="G1483" s="1" t="n">
        <v>1317.79</v>
      </c>
      <c r="H1483" s="4" t="n">
        <v>46066.6009368634</v>
      </c>
      <c r="I14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1482BT20647922011129331317.7946066.6009368634</v>
      </c>
      <c r="J1483" s="1" t="n">
        <f aca="false">COUNTIF(I:I, $I1483)</f>
        <v>1</v>
      </c>
      <c r="K1483" s="1" t="str">
        <f aca="false">IF(ISNA(VLOOKUP(Table4[product_id], tblProducts[], tblProducts[product_name],FALSE() )), "Invalid", "Valid")</f>
        <v>Valid</v>
      </c>
      <c r="L1483" s="5" t="str">
        <f aca="false">IF(ISNA(VLOOKUP(Table4[[#This Row],[warehouse_id]], tblwhouse[], tblwhouse[warehouse_name],FALSE() )), "Invalid", "Valid")</f>
        <v>Valid</v>
      </c>
    </row>
    <row r="1484" customFormat="false" ht="15" hidden="false" customHeight="true" outlineLevel="0" collapsed="false">
      <c r="A1484" s="1" t="n">
        <v>1483</v>
      </c>
      <c r="B1484" s="1" t="n">
        <v>3</v>
      </c>
      <c r="C1484" s="1" t="n">
        <v>430</v>
      </c>
      <c r="D1484" s="1" t="s">
        <v>8568</v>
      </c>
      <c r="E1484" s="1" t="n">
        <v>266</v>
      </c>
      <c r="F1484" s="1" t="n">
        <v>24</v>
      </c>
      <c r="G1484" s="1" t="n">
        <v>204.58</v>
      </c>
      <c r="H1484" s="4" t="n">
        <v>45978.6009368634</v>
      </c>
      <c r="I14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1483BT849716343026624204.5845978.6009368634</v>
      </c>
      <c r="J1484" s="1" t="n">
        <f aca="false">COUNTIF(I:I, $I1484)</f>
        <v>1</v>
      </c>
      <c r="K1484" s="1" t="str">
        <f aca="false">IF(ISNA(VLOOKUP(Table4[product_id], tblProducts[], tblProducts[product_name],FALSE() )), "Invalid", "Valid")</f>
        <v>Valid</v>
      </c>
      <c r="L1484" s="5" t="str">
        <f aca="false">IF(ISNA(VLOOKUP(Table4[[#This Row],[warehouse_id]], tblwhouse[], tblwhouse[warehouse_name],FALSE() )), "Invalid", "Valid")</f>
        <v>Valid</v>
      </c>
    </row>
    <row r="1485" customFormat="false" ht="15" hidden="false" customHeight="true" outlineLevel="0" collapsed="false">
      <c r="A1485" s="1" t="n">
        <v>1484</v>
      </c>
      <c r="B1485" s="1" t="n">
        <v>4</v>
      </c>
      <c r="C1485" s="1" t="n">
        <v>1912</v>
      </c>
      <c r="D1485" s="1" t="s">
        <v>8569</v>
      </c>
      <c r="E1485" s="1" t="n">
        <v>34</v>
      </c>
      <c r="F1485" s="1" t="n">
        <v>22</v>
      </c>
      <c r="G1485" s="1" t="n">
        <v>556.05</v>
      </c>
      <c r="H1485" s="4" t="n">
        <v>46086.6009368634</v>
      </c>
      <c r="I14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1484BT127756419123422556.0546086.6009368634</v>
      </c>
      <c r="J1485" s="1" t="n">
        <f aca="false">COUNTIF(I:I, $I1485)</f>
        <v>1</v>
      </c>
      <c r="K1485" s="1" t="str">
        <f aca="false">IF(ISNA(VLOOKUP(Table4[product_id], tblProducts[], tblProducts[product_name],FALSE() )), "Invalid", "Valid")</f>
        <v>Valid</v>
      </c>
      <c r="L1485" s="5" t="str">
        <f aca="false">IF(ISNA(VLOOKUP(Table4[[#This Row],[warehouse_id]], tblwhouse[], tblwhouse[warehouse_name],FALSE() )), "Invalid", "Valid")</f>
        <v>Valid</v>
      </c>
    </row>
    <row r="1486" customFormat="false" ht="15" hidden="false" customHeight="true" outlineLevel="0" collapsed="false">
      <c r="A1486" s="1" t="n">
        <v>1485</v>
      </c>
      <c r="B1486" s="1" t="n">
        <v>2</v>
      </c>
      <c r="C1486" s="1" t="n">
        <v>2623</v>
      </c>
      <c r="D1486" s="1" t="s">
        <v>8570</v>
      </c>
      <c r="E1486" s="1" t="n">
        <v>257</v>
      </c>
      <c r="F1486" s="1" t="n">
        <v>40</v>
      </c>
      <c r="G1486" s="1" t="n">
        <v>447.03</v>
      </c>
      <c r="H1486" s="4" t="n">
        <v>46120.6009368634</v>
      </c>
      <c r="I14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1485BT3876262262325740447.0346120.6009368634</v>
      </c>
      <c r="J1486" s="1" t="n">
        <f aca="false">COUNTIF(I:I, $I1486)</f>
        <v>1</v>
      </c>
      <c r="K1486" s="1" t="str">
        <f aca="false">IF(ISNA(VLOOKUP(Table4[product_id], tblProducts[], tblProducts[product_name],FALSE() )), "Invalid", "Valid")</f>
        <v>Valid</v>
      </c>
      <c r="L1486" s="5" t="str">
        <f aca="false">IF(ISNA(VLOOKUP(Table4[[#This Row],[warehouse_id]], tblwhouse[], tblwhouse[warehouse_name],FALSE() )), "Invalid", "Valid")</f>
        <v>Valid</v>
      </c>
    </row>
    <row r="1487" customFormat="false" ht="15" hidden="false" customHeight="true" outlineLevel="0" collapsed="false">
      <c r="A1487" s="1" t="n">
        <v>1486</v>
      </c>
      <c r="B1487" s="1" t="n">
        <v>1</v>
      </c>
      <c r="C1487" s="1" t="n">
        <v>43</v>
      </c>
      <c r="D1487" s="1" t="s">
        <v>8571</v>
      </c>
      <c r="E1487" s="1" t="n">
        <v>11</v>
      </c>
      <c r="F1487" s="1" t="n">
        <v>57</v>
      </c>
      <c r="G1487" s="1" t="n">
        <v>568.93</v>
      </c>
      <c r="H1487" s="4" t="n">
        <v>45949.6009368634</v>
      </c>
      <c r="I14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1486BT5913001431157568.9345949.6009368634</v>
      </c>
      <c r="J1487" s="1" t="n">
        <f aca="false">COUNTIF(I:I, $I1487)</f>
        <v>1</v>
      </c>
      <c r="K1487" s="1" t="str">
        <f aca="false">IF(ISNA(VLOOKUP(Table4[product_id], tblProducts[], tblProducts[product_name],FALSE() )), "Invalid", "Valid")</f>
        <v>Valid</v>
      </c>
      <c r="L1487" s="5" t="str">
        <f aca="false">IF(ISNA(VLOOKUP(Table4[[#This Row],[warehouse_id]], tblwhouse[], tblwhouse[warehouse_name],FALSE() )), "Invalid", "Valid")</f>
        <v>Valid</v>
      </c>
    </row>
    <row r="1488" customFormat="false" ht="15" hidden="false" customHeight="true" outlineLevel="0" collapsed="false">
      <c r="A1488" s="1" t="n">
        <v>1487</v>
      </c>
      <c r="B1488" s="1" t="n">
        <v>4</v>
      </c>
      <c r="C1488" s="1" t="n">
        <v>35</v>
      </c>
      <c r="D1488" s="1" t="s">
        <v>8572</v>
      </c>
      <c r="E1488" s="1" t="n">
        <v>204</v>
      </c>
      <c r="F1488" s="1" t="n">
        <v>21</v>
      </c>
      <c r="G1488" s="1" t="n">
        <v>122.06</v>
      </c>
      <c r="H1488" s="4" t="n">
        <v>46185.6009368634</v>
      </c>
      <c r="I14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1487BT90837543520421122.0646185.6009368634</v>
      </c>
      <c r="J1488" s="1" t="n">
        <f aca="false">COUNTIF(I:I, $I1488)</f>
        <v>1</v>
      </c>
      <c r="K1488" s="1" t="str">
        <f aca="false">IF(ISNA(VLOOKUP(Table4[product_id], tblProducts[], tblProducts[product_name],FALSE() )), "Invalid", "Valid")</f>
        <v>Valid</v>
      </c>
      <c r="L1488" s="5" t="str">
        <f aca="false">IF(ISNA(VLOOKUP(Table4[[#This Row],[warehouse_id]], tblwhouse[], tblwhouse[warehouse_name],FALSE() )), "Invalid", "Valid")</f>
        <v>Valid</v>
      </c>
    </row>
    <row r="1489" customFormat="false" ht="15" hidden="false" customHeight="true" outlineLevel="0" collapsed="false">
      <c r="A1489" s="1" t="n">
        <v>1488</v>
      </c>
      <c r="B1489" s="1" t="n">
        <v>1</v>
      </c>
      <c r="C1489" s="1" t="n">
        <v>1517</v>
      </c>
      <c r="D1489" s="1" t="s">
        <v>8573</v>
      </c>
      <c r="E1489" s="1" t="n">
        <v>106</v>
      </c>
      <c r="F1489" s="1" t="n">
        <v>23</v>
      </c>
      <c r="G1489" s="1" t="n">
        <v>1297.11</v>
      </c>
      <c r="H1489" s="4" t="n">
        <v>46089.6009368634</v>
      </c>
      <c r="I14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1488BT53636511517106231297.1146089.6009368634</v>
      </c>
      <c r="J1489" s="1" t="n">
        <f aca="false">COUNTIF(I:I, $I1489)</f>
        <v>1</v>
      </c>
      <c r="K1489" s="1" t="str">
        <f aca="false">IF(ISNA(VLOOKUP(Table4[product_id], tblProducts[], tblProducts[product_name],FALSE() )), "Invalid", "Valid")</f>
        <v>Valid</v>
      </c>
      <c r="L1489" s="5" t="str">
        <f aca="false">IF(ISNA(VLOOKUP(Table4[[#This Row],[warehouse_id]], tblwhouse[], tblwhouse[warehouse_name],FALSE() )), "Invalid", "Valid")</f>
        <v>Valid</v>
      </c>
    </row>
    <row r="1490" customFormat="false" ht="15" hidden="false" customHeight="true" outlineLevel="0" collapsed="false">
      <c r="A1490" s="1" t="n">
        <v>1489</v>
      </c>
      <c r="B1490" s="1" t="n">
        <v>2</v>
      </c>
      <c r="C1490" s="1" t="n">
        <v>1225</v>
      </c>
      <c r="D1490" s="1" t="s">
        <v>8574</v>
      </c>
      <c r="E1490" s="1" t="n">
        <v>200</v>
      </c>
      <c r="F1490" s="1" t="n">
        <v>37</v>
      </c>
      <c r="G1490" s="1" t="n">
        <v>407.87</v>
      </c>
      <c r="H1490" s="4" t="n">
        <v>46021.6009368634</v>
      </c>
      <c r="I14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1489BT4886222122520037407.8746021.6009368634</v>
      </c>
      <c r="J1490" s="1" t="n">
        <f aca="false">COUNTIF(I:I, $I1490)</f>
        <v>1</v>
      </c>
      <c r="K1490" s="1" t="str">
        <f aca="false">IF(ISNA(VLOOKUP(Table4[product_id], tblProducts[], tblProducts[product_name],FALSE() )), "Invalid", "Valid")</f>
        <v>Valid</v>
      </c>
      <c r="L1490" s="5" t="str">
        <f aca="false">IF(ISNA(VLOOKUP(Table4[[#This Row],[warehouse_id]], tblwhouse[], tblwhouse[warehouse_name],FALSE() )), "Invalid", "Valid")</f>
        <v>Valid</v>
      </c>
    </row>
    <row r="1491" customFormat="false" ht="15" hidden="false" customHeight="true" outlineLevel="0" collapsed="false">
      <c r="A1491" s="1" t="n">
        <v>1490</v>
      </c>
      <c r="B1491" s="1" t="n">
        <v>4</v>
      </c>
      <c r="C1491" s="1" t="n">
        <v>2777</v>
      </c>
      <c r="D1491" s="1" t="s">
        <v>8575</v>
      </c>
      <c r="E1491" s="1" t="n">
        <v>405</v>
      </c>
      <c r="F1491" s="1" t="n">
        <v>41</v>
      </c>
      <c r="G1491" s="1" t="n">
        <v>695.11</v>
      </c>
      <c r="H1491" s="4" t="n">
        <v>46168.6009368634</v>
      </c>
      <c r="I14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1490BT6414824277740541695.1146168.6009368634</v>
      </c>
      <c r="J1491" s="1" t="n">
        <f aca="false">COUNTIF(I:I, $I1491)</f>
        <v>1</v>
      </c>
      <c r="K1491" s="1" t="str">
        <f aca="false">IF(ISNA(VLOOKUP(Table4[product_id], tblProducts[], tblProducts[product_name],FALSE() )), "Invalid", "Valid")</f>
        <v>Valid</v>
      </c>
      <c r="L1491" s="5" t="str">
        <f aca="false">IF(ISNA(VLOOKUP(Table4[[#This Row],[warehouse_id]], tblwhouse[], tblwhouse[warehouse_name],FALSE() )), "Invalid", "Valid")</f>
        <v>Valid</v>
      </c>
    </row>
    <row r="1492" customFormat="false" ht="15" hidden="false" customHeight="true" outlineLevel="0" collapsed="false">
      <c r="A1492" s="1" t="n">
        <v>1491</v>
      </c>
      <c r="B1492" s="1" t="n">
        <v>4</v>
      </c>
      <c r="C1492" s="1" t="n">
        <v>1040</v>
      </c>
      <c r="D1492" s="1" t="s">
        <v>8576</v>
      </c>
      <c r="E1492" s="1" t="n">
        <v>488</v>
      </c>
      <c r="F1492" s="1" t="n">
        <v>74</v>
      </c>
      <c r="G1492" s="1" t="n">
        <v>813.61</v>
      </c>
      <c r="H1492" s="4" t="n">
        <v>46217.6009368634</v>
      </c>
      <c r="I14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1491BT4344924104048874813.6146217.6009368634</v>
      </c>
      <c r="J1492" s="1" t="n">
        <f aca="false">COUNTIF(I:I, $I1492)</f>
        <v>1</v>
      </c>
      <c r="K1492" s="1" t="str">
        <f aca="false">IF(ISNA(VLOOKUP(Table4[product_id], tblProducts[], tblProducts[product_name],FALSE() )), "Invalid", "Valid")</f>
        <v>Valid</v>
      </c>
      <c r="L1492" s="5" t="str">
        <f aca="false">IF(ISNA(VLOOKUP(Table4[[#This Row],[warehouse_id]], tblwhouse[], tblwhouse[warehouse_name],FALSE() )), "Invalid", "Valid")</f>
        <v>Valid</v>
      </c>
    </row>
    <row r="1493" customFormat="false" ht="15" hidden="false" customHeight="true" outlineLevel="0" collapsed="false">
      <c r="A1493" s="1" t="n">
        <v>1492</v>
      </c>
      <c r="B1493" s="1" t="n">
        <v>3</v>
      </c>
      <c r="C1493" s="1" t="n">
        <v>927</v>
      </c>
      <c r="D1493" s="1" t="s">
        <v>8577</v>
      </c>
      <c r="E1493" s="1" t="n">
        <v>462</v>
      </c>
      <c r="F1493" s="1" t="n">
        <v>20</v>
      </c>
      <c r="G1493" s="1" t="n">
        <v>992.77</v>
      </c>
      <c r="H1493" s="4" t="n">
        <v>46195.6009368634</v>
      </c>
      <c r="I14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1492BT895708392746220992.7746195.6009368634</v>
      </c>
      <c r="J1493" s="1" t="n">
        <f aca="false">COUNTIF(I:I, $I1493)</f>
        <v>1</v>
      </c>
      <c r="K1493" s="1" t="str">
        <f aca="false">IF(ISNA(VLOOKUP(Table4[product_id], tblProducts[], tblProducts[product_name],FALSE() )), "Invalid", "Valid")</f>
        <v>Valid</v>
      </c>
      <c r="L1493" s="5" t="str">
        <f aca="false">IF(ISNA(VLOOKUP(Table4[[#This Row],[warehouse_id]], tblwhouse[], tblwhouse[warehouse_name],FALSE() )), "Invalid", "Valid")</f>
        <v>Valid</v>
      </c>
    </row>
    <row r="1494" customFormat="false" ht="15" hidden="false" customHeight="true" outlineLevel="0" collapsed="false">
      <c r="A1494" s="1" t="n">
        <v>1493</v>
      </c>
      <c r="B1494" s="1" t="n">
        <v>2</v>
      </c>
      <c r="C1494" s="1" t="n">
        <v>947</v>
      </c>
      <c r="D1494" s="1" t="s">
        <v>8578</v>
      </c>
      <c r="E1494" s="1" t="n">
        <v>42</v>
      </c>
      <c r="F1494" s="1" t="n">
        <v>80</v>
      </c>
      <c r="G1494" s="1" t="n">
        <v>933.97</v>
      </c>
      <c r="H1494" s="4" t="n">
        <v>45930.6009368634</v>
      </c>
      <c r="I14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1493BT42543429474280933.9745930.6009368634</v>
      </c>
      <c r="J1494" s="1" t="n">
        <f aca="false">COUNTIF(I:I, $I1494)</f>
        <v>1</v>
      </c>
      <c r="K1494" s="1" t="str">
        <f aca="false">IF(ISNA(VLOOKUP(Table4[product_id], tblProducts[], tblProducts[product_name],FALSE() )), "Invalid", "Valid")</f>
        <v>Valid</v>
      </c>
      <c r="L1494" s="5" t="str">
        <f aca="false">IF(ISNA(VLOOKUP(Table4[[#This Row],[warehouse_id]], tblwhouse[], tblwhouse[warehouse_name],FALSE() )), "Invalid", "Valid")</f>
        <v>Valid</v>
      </c>
    </row>
    <row r="1495" customFormat="false" ht="15" hidden="false" customHeight="true" outlineLevel="0" collapsed="false">
      <c r="A1495" s="1" t="n">
        <v>1494</v>
      </c>
      <c r="B1495" s="1" t="n">
        <v>1</v>
      </c>
      <c r="C1495" s="1" t="n">
        <v>1021</v>
      </c>
      <c r="D1495" s="1" t="s">
        <v>8579</v>
      </c>
      <c r="E1495" s="1" t="n">
        <v>337</v>
      </c>
      <c r="F1495" s="1" t="n">
        <v>75</v>
      </c>
      <c r="G1495" s="1" t="n">
        <v>1051.57</v>
      </c>
      <c r="H1495" s="4" t="n">
        <v>46150.6009368634</v>
      </c>
      <c r="I14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1494BT10188911021337751051.5746150.6009368634</v>
      </c>
      <c r="J1495" s="1" t="n">
        <f aca="false">COUNTIF(I:I, $I1495)</f>
        <v>1</v>
      </c>
      <c r="K1495" s="1" t="str">
        <f aca="false">IF(ISNA(VLOOKUP(Table4[product_id], tblProducts[], tblProducts[product_name],FALSE() )), "Invalid", "Valid")</f>
        <v>Valid</v>
      </c>
      <c r="L1495" s="5" t="str">
        <f aca="false">IF(ISNA(VLOOKUP(Table4[[#This Row],[warehouse_id]], tblwhouse[], tblwhouse[warehouse_name],FALSE() )), "Invalid", "Valid")</f>
        <v>Valid</v>
      </c>
    </row>
    <row r="1496" customFormat="false" ht="15" hidden="false" customHeight="true" outlineLevel="0" collapsed="false">
      <c r="A1496" s="1" t="n">
        <v>1495</v>
      </c>
      <c r="B1496" s="1" t="n">
        <v>1</v>
      </c>
      <c r="C1496" s="1" t="n">
        <v>404</v>
      </c>
      <c r="D1496" s="1" t="s">
        <v>8580</v>
      </c>
      <c r="E1496" s="1" t="n">
        <v>109</v>
      </c>
      <c r="F1496" s="1" t="n">
        <v>58</v>
      </c>
      <c r="G1496" s="1" t="n">
        <v>854.85</v>
      </c>
      <c r="H1496" s="4" t="n">
        <v>45875.6009368634</v>
      </c>
      <c r="I14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1495BT860409140410958854.8545875.6009368634</v>
      </c>
      <c r="J1496" s="1" t="n">
        <f aca="false">COUNTIF(I:I, $I1496)</f>
        <v>1</v>
      </c>
      <c r="K1496" s="1" t="str">
        <f aca="false">IF(ISNA(VLOOKUP(Table4[product_id], tblProducts[], tblProducts[product_name],FALSE() )), "Invalid", "Valid")</f>
        <v>Valid</v>
      </c>
      <c r="L1496" s="5" t="str">
        <f aca="false">IF(ISNA(VLOOKUP(Table4[[#This Row],[warehouse_id]], tblwhouse[], tblwhouse[warehouse_name],FALSE() )), "Invalid", "Valid")</f>
        <v>Valid</v>
      </c>
    </row>
    <row r="1497" customFormat="false" ht="15" hidden="false" customHeight="true" outlineLevel="0" collapsed="false">
      <c r="A1497" s="1" t="n">
        <v>1496</v>
      </c>
      <c r="B1497" s="1" t="n">
        <v>3</v>
      </c>
      <c r="C1497" s="1" t="n">
        <v>858</v>
      </c>
      <c r="D1497" s="1" t="s">
        <v>8581</v>
      </c>
      <c r="E1497" s="1" t="n">
        <v>325</v>
      </c>
      <c r="F1497" s="1" t="n">
        <v>58</v>
      </c>
      <c r="G1497" s="1" t="n">
        <v>845.3</v>
      </c>
      <c r="H1497" s="4" t="n">
        <v>46089.6009368634</v>
      </c>
      <c r="I14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1496BT213156385832558845.346089.6009368634</v>
      </c>
      <c r="J1497" s="1" t="n">
        <f aca="false">COUNTIF(I:I, $I1497)</f>
        <v>1</v>
      </c>
      <c r="K1497" s="1" t="str">
        <f aca="false">IF(ISNA(VLOOKUP(Table4[product_id], tblProducts[], tblProducts[product_name],FALSE() )), "Invalid", "Valid")</f>
        <v>Valid</v>
      </c>
      <c r="L1497" s="5" t="str">
        <f aca="false">IF(ISNA(VLOOKUP(Table4[[#This Row],[warehouse_id]], tblwhouse[], tblwhouse[warehouse_name],FALSE() )), "Invalid", "Valid")</f>
        <v>Valid</v>
      </c>
    </row>
    <row r="1498" customFormat="false" ht="15" hidden="false" customHeight="true" outlineLevel="0" collapsed="false">
      <c r="A1498" s="1" t="n">
        <v>1497</v>
      </c>
      <c r="B1498" s="1" t="n">
        <v>4</v>
      </c>
      <c r="C1498" s="1" t="n">
        <v>1240</v>
      </c>
      <c r="D1498" s="1" t="s">
        <v>8582</v>
      </c>
      <c r="E1498" s="1" t="n">
        <v>101</v>
      </c>
      <c r="F1498" s="1" t="n">
        <v>59</v>
      </c>
      <c r="G1498" s="1" t="n">
        <v>1302.48</v>
      </c>
      <c r="H1498" s="4" t="n">
        <v>46182.6009368634</v>
      </c>
      <c r="I14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1497BT62921841240101591302.4846182.6009368634</v>
      </c>
      <c r="J1498" s="1" t="n">
        <f aca="false">COUNTIF(I:I, $I1498)</f>
        <v>1</v>
      </c>
      <c r="K1498" s="1" t="str">
        <f aca="false">IF(ISNA(VLOOKUP(Table4[product_id], tblProducts[], tblProducts[product_name],FALSE() )), "Invalid", "Valid")</f>
        <v>Valid</v>
      </c>
      <c r="L1498" s="5" t="str">
        <f aca="false">IF(ISNA(VLOOKUP(Table4[[#This Row],[warehouse_id]], tblwhouse[], tblwhouse[warehouse_name],FALSE() )), "Invalid", "Valid")</f>
        <v>Valid</v>
      </c>
    </row>
    <row r="1499" customFormat="false" ht="15" hidden="false" customHeight="true" outlineLevel="0" collapsed="false">
      <c r="A1499" s="1" t="n">
        <v>1498</v>
      </c>
      <c r="B1499" s="1" t="n">
        <v>4</v>
      </c>
      <c r="C1499" s="1" t="n">
        <v>2533</v>
      </c>
      <c r="D1499" s="1" t="s">
        <v>8583</v>
      </c>
      <c r="E1499" s="1" t="n">
        <v>451</v>
      </c>
      <c r="F1499" s="1" t="n">
        <v>61</v>
      </c>
      <c r="G1499" s="1" t="n">
        <v>1319.39</v>
      </c>
      <c r="H1499" s="4" t="n">
        <v>45997.6009368634</v>
      </c>
      <c r="I14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1498BT62280942533451611319.3945997.6009368634</v>
      </c>
      <c r="J1499" s="1" t="n">
        <f aca="false">COUNTIF(I:I, $I1499)</f>
        <v>1</v>
      </c>
      <c r="K1499" s="1" t="str">
        <f aca="false">IF(ISNA(VLOOKUP(Table4[product_id], tblProducts[], tblProducts[product_name],FALSE() )), "Invalid", "Valid")</f>
        <v>Valid</v>
      </c>
      <c r="L1499" s="5" t="str">
        <f aca="false">IF(ISNA(VLOOKUP(Table4[[#This Row],[warehouse_id]], tblwhouse[], tblwhouse[warehouse_name],FALSE() )), "Invalid", "Valid")</f>
        <v>Valid</v>
      </c>
    </row>
    <row r="1500" customFormat="false" ht="15" hidden="false" customHeight="true" outlineLevel="0" collapsed="false">
      <c r="A1500" s="1" t="n">
        <v>1499</v>
      </c>
      <c r="B1500" s="1" t="n">
        <v>1</v>
      </c>
      <c r="C1500" s="1" t="n">
        <v>440</v>
      </c>
      <c r="D1500" s="1" t="s">
        <v>8584</v>
      </c>
      <c r="E1500" s="1" t="n">
        <v>256</v>
      </c>
      <c r="F1500" s="1" t="n">
        <v>61</v>
      </c>
      <c r="G1500" s="1" t="n">
        <v>539</v>
      </c>
      <c r="H1500" s="4" t="n">
        <v>46135.6009368634</v>
      </c>
      <c r="I15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1499BT49679214402566153946135.6009368634</v>
      </c>
      <c r="J1500" s="1" t="n">
        <f aca="false">COUNTIF(I:I, $I1500)</f>
        <v>1</v>
      </c>
      <c r="K1500" s="1" t="str">
        <f aca="false">IF(ISNA(VLOOKUP(Table4[product_id], tblProducts[], tblProducts[product_name],FALSE() )), "Invalid", "Valid")</f>
        <v>Valid</v>
      </c>
      <c r="L1500" s="5" t="str">
        <f aca="false">IF(ISNA(VLOOKUP(Table4[[#This Row],[warehouse_id]], tblwhouse[], tblwhouse[warehouse_name],FALSE() )), "Invalid", "Valid")</f>
        <v>Valid</v>
      </c>
    </row>
    <row r="1501" customFormat="false" ht="15" hidden="false" customHeight="true" outlineLevel="0" collapsed="false">
      <c r="A1501" s="1" t="n">
        <v>1500</v>
      </c>
      <c r="B1501" s="1" t="n">
        <v>4</v>
      </c>
      <c r="C1501" s="1" t="n">
        <v>2561</v>
      </c>
      <c r="D1501" s="1" t="s">
        <v>8585</v>
      </c>
      <c r="E1501" s="1" t="n">
        <v>171</v>
      </c>
      <c r="F1501" s="1" t="n">
        <v>77</v>
      </c>
      <c r="G1501" s="1" t="n">
        <v>715.56</v>
      </c>
      <c r="H1501" s="4" t="n">
        <v>46187.6009368634</v>
      </c>
      <c r="I15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1500BT2134024256117177715.5646187.6009368634</v>
      </c>
      <c r="J1501" s="1" t="n">
        <f aca="false">COUNTIF(I:I, $I1501)</f>
        <v>1</v>
      </c>
      <c r="K1501" s="1" t="str">
        <f aca="false">IF(ISNA(VLOOKUP(Table4[product_id], tblProducts[], tblProducts[product_name],FALSE() )), "Invalid", "Valid")</f>
        <v>Valid</v>
      </c>
      <c r="L1501" s="5" t="str">
        <f aca="false">IF(ISNA(VLOOKUP(Table4[[#This Row],[warehouse_id]], tblwhouse[], tblwhouse[warehouse_name],FALSE() )), "Invalid", "Valid")</f>
        <v>Valid</v>
      </c>
    </row>
    <row r="1502" customFormat="false" ht="15" hidden="false" customHeight="true" outlineLevel="0" collapsed="false">
      <c r="A1502" s="1" t="n">
        <v>1501</v>
      </c>
      <c r="B1502" s="1" t="n">
        <v>1</v>
      </c>
      <c r="C1502" s="1" t="n">
        <v>1227</v>
      </c>
      <c r="D1502" s="1" t="s">
        <v>8586</v>
      </c>
      <c r="E1502" s="1" t="n">
        <v>280</v>
      </c>
      <c r="F1502" s="1" t="n">
        <v>30</v>
      </c>
      <c r="G1502" s="1" t="n">
        <v>1169.91</v>
      </c>
      <c r="H1502" s="4" t="n">
        <v>46147.6009368634</v>
      </c>
      <c r="I15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1501BT25974711227280301169.9146147.6009368634</v>
      </c>
      <c r="J1502" s="1" t="n">
        <f aca="false">COUNTIF(I:I, $I1502)</f>
        <v>1</v>
      </c>
      <c r="K1502" s="1" t="str">
        <f aca="false">IF(ISNA(VLOOKUP(Table4[product_id], tblProducts[], tblProducts[product_name],FALSE() )), "Invalid", "Valid")</f>
        <v>Valid</v>
      </c>
      <c r="L1502" s="5" t="str">
        <f aca="false">IF(ISNA(VLOOKUP(Table4[[#This Row],[warehouse_id]], tblwhouse[], tblwhouse[warehouse_name],FALSE() )), "Invalid", "Valid")</f>
        <v>Valid</v>
      </c>
    </row>
    <row r="1503" customFormat="false" ht="15" hidden="false" customHeight="true" outlineLevel="0" collapsed="false">
      <c r="A1503" s="1" t="n">
        <v>1502</v>
      </c>
      <c r="B1503" s="1" t="n">
        <v>3</v>
      </c>
      <c r="C1503" s="1" t="n">
        <v>894</v>
      </c>
      <c r="D1503" s="1" t="s">
        <v>8587</v>
      </c>
      <c r="E1503" s="1" t="n">
        <v>41</v>
      </c>
      <c r="F1503" s="1" t="n">
        <v>66</v>
      </c>
      <c r="G1503" s="1" t="n">
        <v>660.33</v>
      </c>
      <c r="H1503" s="4" t="n">
        <v>45861.6009368634</v>
      </c>
      <c r="I15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1502BT33824038944166660.3345861.6009368634</v>
      </c>
      <c r="J1503" s="1" t="n">
        <f aca="false">COUNTIF(I:I, $I1503)</f>
        <v>1</v>
      </c>
      <c r="K1503" s="1" t="str">
        <f aca="false">IF(ISNA(VLOOKUP(Table4[product_id], tblProducts[], tblProducts[product_name],FALSE() )), "Invalid", "Valid")</f>
        <v>Valid</v>
      </c>
      <c r="L1503" s="5" t="str">
        <f aca="false">IF(ISNA(VLOOKUP(Table4[[#This Row],[warehouse_id]], tblwhouse[], tblwhouse[warehouse_name],FALSE() )), "Invalid", "Valid")</f>
        <v>Valid</v>
      </c>
    </row>
    <row r="1504" customFormat="false" ht="15" hidden="false" customHeight="true" outlineLevel="0" collapsed="false">
      <c r="A1504" s="1" t="n">
        <v>1503</v>
      </c>
      <c r="B1504" s="1" t="n">
        <v>4</v>
      </c>
      <c r="C1504" s="1" t="n">
        <v>1115</v>
      </c>
      <c r="D1504" s="1" t="s">
        <v>8588</v>
      </c>
      <c r="E1504" s="1" t="n">
        <v>32</v>
      </c>
      <c r="F1504" s="1" t="n">
        <v>48</v>
      </c>
      <c r="G1504" s="1" t="n">
        <v>638.53</v>
      </c>
      <c r="H1504" s="4" t="n">
        <v>46209.6009368634</v>
      </c>
      <c r="I15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1503BT260422411153248638.5346209.6009368634</v>
      </c>
      <c r="J1504" s="1" t="n">
        <f aca="false">COUNTIF(I:I, $I1504)</f>
        <v>1</v>
      </c>
      <c r="K1504" s="1" t="str">
        <f aca="false">IF(ISNA(VLOOKUP(Table4[product_id], tblProducts[], tblProducts[product_name],FALSE() )), "Invalid", "Valid")</f>
        <v>Valid</v>
      </c>
      <c r="L1504" s="5" t="str">
        <f aca="false">IF(ISNA(VLOOKUP(Table4[[#This Row],[warehouse_id]], tblwhouse[], tblwhouse[warehouse_name],FALSE() )), "Invalid", "Valid")</f>
        <v>Valid</v>
      </c>
    </row>
    <row r="1505" customFormat="false" ht="15" hidden="false" customHeight="true" outlineLevel="0" collapsed="false">
      <c r="A1505" s="1" t="n">
        <v>1504</v>
      </c>
      <c r="B1505" s="1" t="n">
        <v>3</v>
      </c>
      <c r="C1505" s="1" t="n">
        <v>399</v>
      </c>
      <c r="D1505" s="1" t="s">
        <v>8589</v>
      </c>
      <c r="E1505" s="1" t="n">
        <v>298</v>
      </c>
      <c r="F1505" s="1" t="n">
        <v>76</v>
      </c>
      <c r="G1505" s="1" t="n">
        <v>1283.92</v>
      </c>
      <c r="H1505" s="4" t="n">
        <v>45914.6009368634</v>
      </c>
      <c r="I15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1504BT2913243399298761283.9245914.6009368634</v>
      </c>
      <c r="J1505" s="1" t="n">
        <f aca="false">COUNTIF(I:I, $I1505)</f>
        <v>1</v>
      </c>
      <c r="K1505" s="1" t="str">
        <f aca="false">IF(ISNA(VLOOKUP(Table4[product_id], tblProducts[], tblProducts[product_name],FALSE() )), "Invalid", "Valid")</f>
        <v>Valid</v>
      </c>
      <c r="L1505" s="5" t="str">
        <f aca="false">IF(ISNA(VLOOKUP(Table4[[#This Row],[warehouse_id]], tblwhouse[], tblwhouse[warehouse_name],FALSE() )), "Invalid", "Valid")</f>
        <v>Valid</v>
      </c>
    </row>
    <row r="1506" customFormat="false" ht="15" hidden="false" customHeight="true" outlineLevel="0" collapsed="false">
      <c r="A1506" s="1" t="n">
        <v>1505</v>
      </c>
      <c r="B1506" s="1" t="n">
        <v>3</v>
      </c>
      <c r="C1506" s="1" t="n">
        <v>2807</v>
      </c>
      <c r="D1506" s="1" t="s">
        <v>8590</v>
      </c>
      <c r="E1506" s="1" t="n">
        <v>9</v>
      </c>
      <c r="F1506" s="1" t="n">
        <v>36</v>
      </c>
      <c r="G1506" s="1" t="n">
        <v>933.37</v>
      </c>
      <c r="H1506" s="4" t="n">
        <v>46085.6009368634</v>
      </c>
      <c r="I15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1505BT88594932807936933.3746085.6009368634</v>
      </c>
      <c r="J1506" s="1" t="n">
        <f aca="false">COUNTIF(I:I, $I1506)</f>
        <v>1</v>
      </c>
      <c r="K1506" s="1" t="str">
        <f aca="false">IF(ISNA(VLOOKUP(Table4[product_id], tblProducts[], tblProducts[product_name],FALSE() )), "Invalid", "Valid")</f>
        <v>Valid</v>
      </c>
      <c r="L1506" s="5" t="str">
        <f aca="false">IF(ISNA(VLOOKUP(Table4[[#This Row],[warehouse_id]], tblwhouse[], tblwhouse[warehouse_name],FALSE() )), "Invalid", "Valid")</f>
        <v>Valid</v>
      </c>
    </row>
    <row r="1507" customFormat="false" ht="15" hidden="false" customHeight="true" outlineLevel="0" collapsed="false">
      <c r="A1507" s="1" t="n">
        <v>1506</v>
      </c>
      <c r="B1507" s="1" t="n">
        <v>2</v>
      </c>
      <c r="C1507" s="1" t="n">
        <v>1115</v>
      </c>
      <c r="D1507" s="1" t="s">
        <v>8591</v>
      </c>
      <c r="E1507" s="1" t="n">
        <v>78</v>
      </c>
      <c r="F1507" s="1" t="n">
        <v>49</v>
      </c>
      <c r="G1507" s="1" t="n">
        <v>24.14</v>
      </c>
      <c r="H1507" s="4" t="n">
        <v>45877.6009368634</v>
      </c>
      <c r="I15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1506BT81517821115784924.1445877.6009368634</v>
      </c>
      <c r="J1507" s="1" t="n">
        <f aca="false">COUNTIF(I:I, $I1507)</f>
        <v>1</v>
      </c>
      <c r="K1507" s="1" t="str">
        <f aca="false">IF(ISNA(VLOOKUP(Table4[product_id], tblProducts[], tblProducts[product_name],FALSE() )), "Invalid", "Valid")</f>
        <v>Valid</v>
      </c>
      <c r="L1507" s="5" t="str">
        <f aca="false">IF(ISNA(VLOOKUP(Table4[[#This Row],[warehouse_id]], tblwhouse[], tblwhouse[warehouse_name],FALSE() )), "Invalid", "Valid")</f>
        <v>Valid</v>
      </c>
    </row>
    <row r="1508" customFormat="false" ht="15" hidden="false" customHeight="true" outlineLevel="0" collapsed="false">
      <c r="A1508" s="1" t="n">
        <v>1507</v>
      </c>
      <c r="B1508" s="1" t="n">
        <v>3</v>
      </c>
      <c r="C1508" s="1" t="n">
        <v>1305</v>
      </c>
      <c r="D1508" s="1" t="s">
        <v>8592</v>
      </c>
      <c r="E1508" s="1" t="n">
        <v>240</v>
      </c>
      <c r="F1508" s="1" t="n">
        <v>67</v>
      </c>
      <c r="G1508" s="1" t="n">
        <v>1169.76</v>
      </c>
      <c r="H1508" s="4" t="n">
        <v>45874.6009368634</v>
      </c>
      <c r="I15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1507BT97176531305240671169.7645874.6009368634</v>
      </c>
      <c r="J1508" s="1" t="n">
        <f aca="false">COUNTIF(I:I, $I1508)</f>
        <v>1</v>
      </c>
      <c r="K1508" s="1" t="str">
        <f aca="false">IF(ISNA(VLOOKUP(Table4[product_id], tblProducts[], tblProducts[product_name],FALSE() )), "Invalid", "Valid")</f>
        <v>Valid</v>
      </c>
      <c r="L1508" s="5" t="str">
        <f aca="false">IF(ISNA(VLOOKUP(Table4[[#This Row],[warehouse_id]], tblwhouse[], tblwhouse[warehouse_name],FALSE() )), "Invalid", "Valid")</f>
        <v>Valid</v>
      </c>
    </row>
    <row r="1509" customFormat="false" ht="15" hidden="false" customHeight="true" outlineLevel="0" collapsed="false">
      <c r="A1509" s="1" t="n">
        <v>1508</v>
      </c>
      <c r="B1509" s="1" t="n">
        <v>2</v>
      </c>
      <c r="C1509" s="1" t="n">
        <v>726</v>
      </c>
      <c r="D1509" s="1" t="s">
        <v>8593</v>
      </c>
      <c r="E1509" s="1" t="n">
        <v>435</v>
      </c>
      <c r="F1509" s="1" t="n">
        <v>60</v>
      </c>
      <c r="G1509" s="1" t="n">
        <v>909.95</v>
      </c>
      <c r="H1509" s="4" t="n">
        <v>45904.6009368634</v>
      </c>
      <c r="I15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1508BT568976272643560909.9545904.6009368634</v>
      </c>
      <c r="J1509" s="1" t="n">
        <f aca="false">COUNTIF(I:I, $I1509)</f>
        <v>1</v>
      </c>
      <c r="K1509" s="1" t="str">
        <f aca="false">IF(ISNA(VLOOKUP(Table4[product_id], tblProducts[], tblProducts[product_name],FALSE() )), "Invalid", "Valid")</f>
        <v>Valid</v>
      </c>
      <c r="L1509" s="5" t="str">
        <f aca="false">IF(ISNA(VLOOKUP(Table4[[#This Row],[warehouse_id]], tblwhouse[], tblwhouse[warehouse_name],FALSE() )), "Invalid", "Valid")</f>
        <v>Valid</v>
      </c>
    </row>
    <row r="1510" customFormat="false" ht="15" hidden="false" customHeight="true" outlineLevel="0" collapsed="false">
      <c r="A1510" s="1" t="n">
        <v>1509</v>
      </c>
      <c r="B1510" s="1" t="n">
        <v>2</v>
      </c>
      <c r="C1510" s="1" t="n">
        <v>2925</v>
      </c>
      <c r="D1510" s="1" t="s">
        <v>8594</v>
      </c>
      <c r="E1510" s="1" t="n">
        <v>76</v>
      </c>
      <c r="F1510" s="1" t="n">
        <v>42</v>
      </c>
      <c r="G1510" s="1" t="n">
        <v>65.06</v>
      </c>
      <c r="H1510" s="4" t="n">
        <v>45985.6009368634</v>
      </c>
      <c r="I15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1509BT61425222925764265.0645985.6009368634</v>
      </c>
      <c r="J1510" s="1" t="n">
        <f aca="false">COUNTIF(I:I, $I1510)</f>
        <v>1</v>
      </c>
      <c r="K1510" s="1" t="str">
        <f aca="false">IF(ISNA(VLOOKUP(Table4[product_id], tblProducts[], tblProducts[product_name],FALSE() )), "Invalid", "Valid")</f>
        <v>Valid</v>
      </c>
      <c r="L1510" s="5" t="str">
        <f aca="false">IF(ISNA(VLOOKUP(Table4[[#This Row],[warehouse_id]], tblwhouse[], tblwhouse[warehouse_name],FALSE() )), "Invalid", "Valid")</f>
        <v>Valid</v>
      </c>
    </row>
    <row r="1511" customFormat="false" ht="15" hidden="false" customHeight="true" outlineLevel="0" collapsed="false">
      <c r="A1511" s="1" t="n">
        <v>1510</v>
      </c>
      <c r="B1511" s="1" t="n">
        <v>4</v>
      </c>
      <c r="C1511" s="1" t="n">
        <v>2841</v>
      </c>
      <c r="D1511" s="1" t="s">
        <v>8595</v>
      </c>
      <c r="E1511" s="1" t="n">
        <v>135</v>
      </c>
      <c r="F1511" s="1" t="n">
        <v>65</v>
      </c>
      <c r="G1511" s="1" t="n">
        <v>842.42</v>
      </c>
      <c r="H1511" s="4" t="n">
        <v>46099.600936875</v>
      </c>
      <c r="I15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1510BT9309284284113565842.4246099.600936875</v>
      </c>
      <c r="J1511" s="1" t="n">
        <f aca="false">COUNTIF(I:I, $I1511)</f>
        <v>1</v>
      </c>
      <c r="K1511" s="1" t="str">
        <f aca="false">IF(ISNA(VLOOKUP(Table4[product_id], tblProducts[], tblProducts[product_name],FALSE() )), "Invalid", "Valid")</f>
        <v>Valid</v>
      </c>
      <c r="L1511" s="5" t="str">
        <f aca="false">IF(ISNA(VLOOKUP(Table4[[#This Row],[warehouse_id]], tblwhouse[], tblwhouse[warehouse_name],FALSE() )), "Invalid", "Valid")</f>
        <v>Valid</v>
      </c>
    </row>
    <row r="1512" customFormat="false" ht="15" hidden="false" customHeight="true" outlineLevel="0" collapsed="false">
      <c r="A1512" s="1" t="n">
        <v>1511</v>
      </c>
      <c r="B1512" s="1" t="n">
        <v>3</v>
      </c>
      <c r="C1512" s="1" t="n">
        <v>2726</v>
      </c>
      <c r="D1512" s="1" t="s">
        <v>8596</v>
      </c>
      <c r="E1512" s="1" t="n">
        <v>192</v>
      </c>
      <c r="F1512" s="1" t="n">
        <v>64</v>
      </c>
      <c r="G1512" s="1" t="n">
        <v>438.16</v>
      </c>
      <c r="H1512" s="4" t="n">
        <v>45943.600936875</v>
      </c>
      <c r="I15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1511BT1561233272619264438.1645943.600936875</v>
      </c>
      <c r="J1512" s="1" t="n">
        <f aca="false">COUNTIF(I:I, $I1512)</f>
        <v>1</v>
      </c>
      <c r="K1512" s="1" t="str">
        <f aca="false">IF(ISNA(VLOOKUP(Table4[product_id], tblProducts[], tblProducts[product_name],FALSE() )), "Invalid", "Valid")</f>
        <v>Valid</v>
      </c>
      <c r="L1512" s="5" t="str">
        <f aca="false">IF(ISNA(VLOOKUP(Table4[[#This Row],[warehouse_id]], tblwhouse[], tblwhouse[warehouse_name],FALSE() )), "Invalid", "Valid")</f>
        <v>Valid</v>
      </c>
    </row>
    <row r="1513" customFormat="false" ht="15" hidden="false" customHeight="true" outlineLevel="0" collapsed="false">
      <c r="A1513" s="1" t="n">
        <v>1512</v>
      </c>
      <c r="B1513" s="1" t="n">
        <v>4</v>
      </c>
      <c r="C1513" s="1" t="n">
        <v>2677</v>
      </c>
      <c r="D1513" s="1" t="s">
        <v>8597</v>
      </c>
      <c r="E1513" s="1" t="n">
        <v>426</v>
      </c>
      <c r="F1513" s="1" t="n">
        <v>79</v>
      </c>
      <c r="G1513" s="1" t="n">
        <v>1105.03</v>
      </c>
      <c r="H1513" s="4" t="n">
        <v>46214.600936875</v>
      </c>
      <c r="I15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1512BT25303842677426791105.0346214.600936875</v>
      </c>
      <c r="J1513" s="1" t="n">
        <f aca="false">COUNTIF(I:I, $I1513)</f>
        <v>1</v>
      </c>
      <c r="K1513" s="1" t="str">
        <f aca="false">IF(ISNA(VLOOKUP(Table4[product_id], tblProducts[], tblProducts[product_name],FALSE() )), "Invalid", "Valid")</f>
        <v>Valid</v>
      </c>
      <c r="L1513" s="5" t="str">
        <f aca="false">IF(ISNA(VLOOKUP(Table4[[#This Row],[warehouse_id]], tblwhouse[], tblwhouse[warehouse_name],FALSE() )), "Invalid", "Valid")</f>
        <v>Valid</v>
      </c>
    </row>
    <row r="1514" customFormat="false" ht="15" hidden="false" customHeight="true" outlineLevel="0" collapsed="false">
      <c r="A1514" s="1" t="n">
        <v>1513</v>
      </c>
      <c r="B1514" s="1" t="n">
        <v>2</v>
      </c>
      <c r="C1514" s="1" t="n">
        <v>731</v>
      </c>
      <c r="D1514" s="1" t="s">
        <v>8598</v>
      </c>
      <c r="E1514" s="1" t="n">
        <v>17</v>
      </c>
      <c r="F1514" s="1" t="n">
        <v>73</v>
      </c>
      <c r="G1514" s="1" t="n">
        <v>474.89</v>
      </c>
      <c r="H1514" s="4" t="n">
        <v>45898.600936875</v>
      </c>
      <c r="I15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1513BT77710927311773474.8945898.600936875</v>
      </c>
      <c r="J1514" s="1" t="n">
        <f aca="false">COUNTIF(I:I, $I1514)</f>
        <v>1</v>
      </c>
      <c r="K1514" s="1" t="str">
        <f aca="false">IF(ISNA(VLOOKUP(Table4[product_id], tblProducts[], tblProducts[product_name],FALSE() )), "Invalid", "Valid")</f>
        <v>Valid</v>
      </c>
      <c r="L1514" s="5" t="str">
        <f aca="false">IF(ISNA(VLOOKUP(Table4[[#This Row],[warehouse_id]], tblwhouse[], tblwhouse[warehouse_name],FALSE() )), "Invalid", "Valid")</f>
        <v>Valid</v>
      </c>
    </row>
    <row r="1515" customFormat="false" ht="15" hidden="false" customHeight="true" outlineLevel="0" collapsed="false">
      <c r="A1515" s="1" t="n">
        <v>1514</v>
      </c>
      <c r="B1515" s="1" t="n">
        <v>1</v>
      </c>
      <c r="C1515" s="1" t="n">
        <v>2198</v>
      </c>
      <c r="D1515" s="1" t="s">
        <v>8599</v>
      </c>
      <c r="E1515" s="1" t="n">
        <v>24</v>
      </c>
      <c r="F1515" s="1" t="n">
        <v>44</v>
      </c>
      <c r="G1515" s="1" t="n">
        <v>283.73</v>
      </c>
      <c r="H1515" s="4" t="n">
        <v>45881.600936875</v>
      </c>
      <c r="I15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1514BT176398121982444283.7345881.600936875</v>
      </c>
      <c r="J1515" s="1" t="n">
        <f aca="false">COUNTIF(I:I, $I1515)</f>
        <v>1</v>
      </c>
      <c r="K1515" s="1" t="str">
        <f aca="false">IF(ISNA(VLOOKUP(Table4[product_id], tblProducts[], tblProducts[product_name],FALSE() )), "Invalid", "Valid")</f>
        <v>Valid</v>
      </c>
      <c r="L1515" s="5" t="str">
        <f aca="false">IF(ISNA(VLOOKUP(Table4[[#This Row],[warehouse_id]], tblwhouse[], tblwhouse[warehouse_name],FALSE() )), "Invalid", "Valid")</f>
        <v>Valid</v>
      </c>
    </row>
    <row r="1516" customFormat="false" ht="15" hidden="false" customHeight="true" outlineLevel="0" collapsed="false">
      <c r="A1516" s="1" t="n">
        <v>1515</v>
      </c>
      <c r="B1516" s="1" t="n">
        <v>3</v>
      </c>
      <c r="C1516" s="1" t="n">
        <v>2844</v>
      </c>
      <c r="D1516" s="1" t="s">
        <v>8600</v>
      </c>
      <c r="E1516" s="1" t="n">
        <v>425</v>
      </c>
      <c r="F1516" s="1" t="n">
        <v>27</v>
      </c>
      <c r="G1516" s="1" t="n">
        <v>574.97</v>
      </c>
      <c r="H1516" s="4" t="n">
        <v>46190.600936875</v>
      </c>
      <c r="I15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1515BT3089413284442527574.9746190.600936875</v>
      </c>
      <c r="J1516" s="1" t="n">
        <f aca="false">COUNTIF(I:I, $I1516)</f>
        <v>1</v>
      </c>
      <c r="K1516" s="1" t="str">
        <f aca="false">IF(ISNA(VLOOKUP(Table4[product_id], tblProducts[], tblProducts[product_name],FALSE() )), "Invalid", "Valid")</f>
        <v>Valid</v>
      </c>
      <c r="L1516" s="5" t="str">
        <f aca="false">IF(ISNA(VLOOKUP(Table4[[#This Row],[warehouse_id]], tblwhouse[], tblwhouse[warehouse_name],FALSE() )), "Invalid", "Valid")</f>
        <v>Valid</v>
      </c>
    </row>
    <row r="1517" customFormat="false" ht="15" hidden="false" customHeight="true" outlineLevel="0" collapsed="false">
      <c r="A1517" s="1" t="n">
        <v>1516</v>
      </c>
      <c r="B1517" s="1" t="n">
        <v>4</v>
      </c>
      <c r="C1517" s="1" t="n">
        <v>195</v>
      </c>
      <c r="D1517" s="1" t="s">
        <v>8601</v>
      </c>
      <c r="E1517" s="1" t="n">
        <v>236</v>
      </c>
      <c r="F1517" s="1" t="n">
        <v>44</v>
      </c>
      <c r="G1517" s="1" t="n">
        <v>596</v>
      </c>
      <c r="H1517" s="4" t="n">
        <v>45903.600936875</v>
      </c>
      <c r="I15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1516BT28489241952364459645903.600936875</v>
      </c>
      <c r="J1517" s="1" t="n">
        <f aca="false">COUNTIF(I:I, $I1517)</f>
        <v>1</v>
      </c>
      <c r="K1517" s="1" t="str">
        <f aca="false">IF(ISNA(VLOOKUP(Table4[product_id], tblProducts[], tblProducts[product_name],FALSE() )), "Invalid", "Valid")</f>
        <v>Valid</v>
      </c>
      <c r="L1517" s="5" t="str">
        <f aca="false">IF(ISNA(VLOOKUP(Table4[[#This Row],[warehouse_id]], tblwhouse[], tblwhouse[warehouse_name],FALSE() )), "Invalid", "Valid")</f>
        <v>Valid</v>
      </c>
    </row>
    <row r="1518" customFormat="false" ht="15" hidden="false" customHeight="true" outlineLevel="0" collapsed="false">
      <c r="A1518" s="1" t="n">
        <v>1517</v>
      </c>
      <c r="B1518" s="1" t="n">
        <v>4</v>
      </c>
      <c r="C1518" s="1" t="n">
        <v>1758</v>
      </c>
      <c r="D1518" s="1" t="s">
        <v>8602</v>
      </c>
      <c r="E1518" s="1" t="n">
        <v>39</v>
      </c>
      <c r="F1518" s="1" t="n">
        <v>44</v>
      </c>
      <c r="G1518" s="1" t="n">
        <v>317.39</v>
      </c>
      <c r="H1518" s="4" t="n">
        <v>45879.600936875</v>
      </c>
      <c r="I15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1517BT570262417583944317.3945879.600936875</v>
      </c>
      <c r="J1518" s="1" t="n">
        <f aca="false">COUNTIF(I:I, $I1518)</f>
        <v>1</v>
      </c>
      <c r="K1518" s="1" t="str">
        <f aca="false">IF(ISNA(VLOOKUP(Table4[product_id], tblProducts[], tblProducts[product_name],FALSE() )), "Invalid", "Valid")</f>
        <v>Valid</v>
      </c>
      <c r="L1518" s="5" t="str">
        <f aca="false">IF(ISNA(VLOOKUP(Table4[[#This Row],[warehouse_id]], tblwhouse[], tblwhouse[warehouse_name],FALSE() )), "Invalid", "Valid")</f>
        <v>Valid</v>
      </c>
    </row>
    <row r="1519" customFormat="false" ht="15" hidden="false" customHeight="true" outlineLevel="0" collapsed="false">
      <c r="A1519" s="1" t="n">
        <v>1518</v>
      </c>
      <c r="B1519" s="1" t="n">
        <v>3</v>
      </c>
      <c r="C1519" s="1" t="n">
        <v>121</v>
      </c>
      <c r="D1519" s="1" t="s">
        <v>8603</v>
      </c>
      <c r="E1519" s="1" t="n">
        <v>486</v>
      </c>
      <c r="F1519" s="1" t="n">
        <v>45</v>
      </c>
      <c r="G1519" s="1" t="n">
        <v>1036.82</v>
      </c>
      <c r="H1519" s="4" t="n">
        <v>45943.600936875</v>
      </c>
      <c r="I15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1518BT5499963121486451036.8245943.600936875</v>
      </c>
      <c r="J1519" s="1" t="n">
        <f aca="false">COUNTIF(I:I, $I1519)</f>
        <v>1</v>
      </c>
      <c r="K1519" s="1" t="str">
        <f aca="false">IF(ISNA(VLOOKUP(Table4[product_id], tblProducts[], tblProducts[product_name],FALSE() )), "Invalid", "Valid")</f>
        <v>Valid</v>
      </c>
      <c r="L1519" s="5" t="str">
        <f aca="false">IF(ISNA(VLOOKUP(Table4[[#This Row],[warehouse_id]], tblwhouse[], tblwhouse[warehouse_name],FALSE() )), "Invalid", "Valid")</f>
        <v>Valid</v>
      </c>
    </row>
    <row r="1520" customFormat="false" ht="15" hidden="false" customHeight="true" outlineLevel="0" collapsed="false">
      <c r="A1520" s="1" t="n">
        <v>1519</v>
      </c>
      <c r="B1520" s="1" t="n">
        <v>4</v>
      </c>
      <c r="C1520" s="1" t="n">
        <v>2245</v>
      </c>
      <c r="D1520" s="1" t="s">
        <v>8604</v>
      </c>
      <c r="E1520" s="1" t="n">
        <v>28</v>
      </c>
      <c r="F1520" s="1" t="n">
        <v>71</v>
      </c>
      <c r="G1520" s="1" t="n">
        <v>146.71</v>
      </c>
      <c r="H1520" s="4" t="n">
        <v>46072.600936875</v>
      </c>
      <c r="I15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1519BT788946422452871146.7146072.600936875</v>
      </c>
      <c r="J1520" s="1" t="n">
        <f aca="false">COUNTIF(I:I, $I1520)</f>
        <v>1</v>
      </c>
      <c r="K1520" s="1" t="str">
        <f aca="false">IF(ISNA(VLOOKUP(Table4[product_id], tblProducts[], tblProducts[product_name],FALSE() )), "Invalid", "Valid")</f>
        <v>Valid</v>
      </c>
      <c r="L1520" s="5" t="str">
        <f aca="false">IF(ISNA(VLOOKUP(Table4[[#This Row],[warehouse_id]], tblwhouse[], tblwhouse[warehouse_name],FALSE() )), "Invalid", "Valid")</f>
        <v>Valid</v>
      </c>
    </row>
    <row r="1521" customFormat="false" ht="15" hidden="false" customHeight="true" outlineLevel="0" collapsed="false">
      <c r="A1521" s="1" t="n">
        <v>1520</v>
      </c>
      <c r="B1521" s="1" t="n">
        <v>4</v>
      </c>
      <c r="C1521" s="1" t="n">
        <v>1391</v>
      </c>
      <c r="D1521" s="1" t="s">
        <v>8605</v>
      </c>
      <c r="E1521" s="1" t="n">
        <v>381</v>
      </c>
      <c r="F1521" s="1" t="n">
        <v>37</v>
      </c>
      <c r="G1521" s="1" t="n">
        <v>1277.44</v>
      </c>
      <c r="H1521" s="4" t="n">
        <v>46166.600936875</v>
      </c>
      <c r="I15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1520BT93043341391381371277.4446166.600936875</v>
      </c>
      <c r="J1521" s="1" t="n">
        <f aca="false">COUNTIF(I:I, $I1521)</f>
        <v>1</v>
      </c>
      <c r="K1521" s="1" t="str">
        <f aca="false">IF(ISNA(VLOOKUP(Table4[product_id], tblProducts[], tblProducts[product_name],FALSE() )), "Invalid", "Valid")</f>
        <v>Valid</v>
      </c>
      <c r="L1521" s="5" t="str">
        <f aca="false">IF(ISNA(VLOOKUP(Table4[[#This Row],[warehouse_id]], tblwhouse[], tblwhouse[warehouse_name],FALSE() )), "Invalid", "Valid")</f>
        <v>Valid</v>
      </c>
    </row>
    <row r="1522" customFormat="false" ht="15" hidden="false" customHeight="true" outlineLevel="0" collapsed="false">
      <c r="A1522" s="1" t="n">
        <v>1521</v>
      </c>
      <c r="B1522" s="1" t="n">
        <v>4</v>
      </c>
      <c r="C1522" s="1" t="n">
        <v>1095</v>
      </c>
      <c r="D1522" s="1" t="s">
        <v>8606</v>
      </c>
      <c r="E1522" s="1" t="n">
        <v>236</v>
      </c>
      <c r="F1522" s="1" t="n">
        <v>66</v>
      </c>
      <c r="G1522" s="1" t="n">
        <v>820.97</v>
      </c>
      <c r="H1522" s="4" t="n">
        <v>46134.600936875</v>
      </c>
      <c r="I15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1521BT9933384109523666820.9746134.600936875</v>
      </c>
      <c r="J1522" s="1" t="n">
        <f aca="false">COUNTIF(I:I, $I1522)</f>
        <v>1</v>
      </c>
      <c r="K1522" s="1" t="str">
        <f aca="false">IF(ISNA(VLOOKUP(Table4[product_id], tblProducts[], tblProducts[product_name],FALSE() )), "Invalid", "Valid")</f>
        <v>Valid</v>
      </c>
      <c r="L1522" s="5" t="str">
        <f aca="false">IF(ISNA(VLOOKUP(Table4[[#This Row],[warehouse_id]], tblwhouse[], tblwhouse[warehouse_name],FALSE() )), "Invalid", "Valid")</f>
        <v>Valid</v>
      </c>
    </row>
    <row r="1523" customFormat="false" ht="15" hidden="false" customHeight="true" outlineLevel="0" collapsed="false">
      <c r="A1523" s="1" t="n">
        <v>1522</v>
      </c>
      <c r="B1523" s="1" t="n">
        <v>1</v>
      </c>
      <c r="C1523" s="1" t="n">
        <v>2894</v>
      </c>
      <c r="D1523" s="1" t="s">
        <v>8607</v>
      </c>
      <c r="E1523" s="1" t="n">
        <v>446</v>
      </c>
      <c r="F1523" s="1" t="n">
        <v>73</v>
      </c>
      <c r="G1523" s="1" t="n">
        <v>580.35</v>
      </c>
      <c r="H1523" s="4" t="n">
        <v>45933.600936875</v>
      </c>
      <c r="I15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1522BT9546781289444673580.3545933.600936875</v>
      </c>
      <c r="J1523" s="1" t="n">
        <f aca="false">COUNTIF(I:I, $I1523)</f>
        <v>1</v>
      </c>
      <c r="K1523" s="1" t="str">
        <f aca="false">IF(ISNA(VLOOKUP(Table4[product_id], tblProducts[], tblProducts[product_name],FALSE() )), "Invalid", "Valid")</f>
        <v>Valid</v>
      </c>
      <c r="L1523" s="5" t="str">
        <f aca="false">IF(ISNA(VLOOKUP(Table4[[#This Row],[warehouse_id]], tblwhouse[], tblwhouse[warehouse_name],FALSE() )), "Invalid", "Valid")</f>
        <v>Valid</v>
      </c>
    </row>
    <row r="1524" customFormat="false" ht="15" hidden="false" customHeight="true" outlineLevel="0" collapsed="false">
      <c r="A1524" s="1" t="n">
        <v>1523</v>
      </c>
      <c r="B1524" s="1" t="n">
        <v>3</v>
      </c>
      <c r="C1524" s="1" t="n">
        <v>1624</v>
      </c>
      <c r="D1524" s="1" t="s">
        <v>8608</v>
      </c>
      <c r="E1524" s="1" t="n">
        <v>148</v>
      </c>
      <c r="F1524" s="1" t="n">
        <v>58</v>
      </c>
      <c r="G1524" s="1" t="n">
        <v>1411.16</v>
      </c>
      <c r="H1524" s="4" t="n">
        <v>46220.600936875</v>
      </c>
      <c r="I15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1523BT63991431624148581411.1646220.600936875</v>
      </c>
      <c r="J1524" s="1" t="n">
        <f aca="false">COUNTIF(I:I, $I1524)</f>
        <v>1</v>
      </c>
      <c r="K1524" s="1" t="str">
        <f aca="false">IF(ISNA(VLOOKUP(Table4[product_id], tblProducts[], tblProducts[product_name],FALSE() )), "Invalid", "Valid")</f>
        <v>Valid</v>
      </c>
      <c r="L1524" s="5" t="str">
        <f aca="false">IF(ISNA(VLOOKUP(Table4[[#This Row],[warehouse_id]], tblwhouse[], tblwhouse[warehouse_name],FALSE() )), "Invalid", "Valid")</f>
        <v>Valid</v>
      </c>
    </row>
    <row r="1525" customFormat="false" ht="15" hidden="false" customHeight="true" outlineLevel="0" collapsed="false">
      <c r="A1525" s="1" t="n">
        <v>1524</v>
      </c>
      <c r="B1525" s="1" t="n">
        <v>4</v>
      </c>
      <c r="C1525" s="1" t="n">
        <v>2654</v>
      </c>
      <c r="D1525" s="1" t="s">
        <v>8609</v>
      </c>
      <c r="E1525" s="1" t="n">
        <v>129</v>
      </c>
      <c r="F1525" s="1" t="n">
        <v>59</v>
      </c>
      <c r="G1525" s="1" t="n">
        <v>1081.97</v>
      </c>
      <c r="H1525" s="4" t="n">
        <v>45953.600936875</v>
      </c>
      <c r="I15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1524BT34653842654129591081.9745953.600936875</v>
      </c>
      <c r="J1525" s="1" t="n">
        <f aca="false">COUNTIF(I:I, $I1525)</f>
        <v>1</v>
      </c>
      <c r="K1525" s="1" t="str">
        <f aca="false">IF(ISNA(VLOOKUP(Table4[product_id], tblProducts[], tblProducts[product_name],FALSE() )), "Invalid", "Valid")</f>
        <v>Valid</v>
      </c>
      <c r="L1525" s="5" t="str">
        <f aca="false">IF(ISNA(VLOOKUP(Table4[[#This Row],[warehouse_id]], tblwhouse[], tblwhouse[warehouse_name],FALSE() )), "Invalid", "Valid")</f>
        <v>Valid</v>
      </c>
    </row>
    <row r="1526" customFormat="false" ht="15" hidden="false" customHeight="true" outlineLevel="0" collapsed="false">
      <c r="A1526" s="1" t="n">
        <v>1525</v>
      </c>
      <c r="B1526" s="1" t="n">
        <v>3</v>
      </c>
      <c r="C1526" s="1" t="n">
        <v>1013</v>
      </c>
      <c r="D1526" s="1" t="s">
        <v>8610</v>
      </c>
      <c r="E1526" s="1" t="n">
        <v>232</v>
      </c>
      <c r="F1526" s="1" t="n">
        <v>79</v>
      </c>
      <c r="G1526" s="1" t="n">
        <v>1181.66</v>
      </c>
      <c r="H1526" s="4" t="n">
        <v>45920.600936875</v>
      </c>
      <c r="I15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1525BT42686931013232791181.6645920.600936875</v>
      </c>
      <c r="J1526" s="1" t="n">
        <f aca="false">COUNTIF(I:I, $I1526)</f>
        <v>1</v>
      </c>
      <c r="K1526" s="1" t="str">
        <f aca="false">IF(ISNA(VLOOKUP(Table4[product_id], tblProducts[], tblProducts[product_name],FALSE() )), "Invalid", "Valid")</f>
        <v>Valid</v>
      </c>
      <c r="L1526" s="5" t="str">
        <f aca="false">IF(ISNA(VLOOKUP(Table4[[#This Row],[warehouse_id]], tblwhouse[], tblwhouse[warehouse_name],FALSE() )), "Invalid", "Valid")</f>
        <v>Valid</v>
      </c>
    </row>
    <row r="1527" customFormat="false" ht="15" hidden="false" customHeight="true" outlineLevel="0" collapsed="false">
      <c r="A1527" s="1" t="n">
        <v>1526</v>
      </c>
      <c r="B1527" s="1" t="n">
        <v>3</v>
      </c>
      <c r="C1527" s="1" t="n">
        <v>1488</v>
      </c>
      <c r="D1527" s="1" t="s">
        <v>8611</v>
      </c>
      <c r="E1527" s="1" t="n">
        <v>437</v>
      </c>
      <c r="F1527" s="1" t="n">
        <v>68</v>
      </c>
      <c r="G1527" s="1" t="n">
        <v>714.74</v>
      </c>
      <c r="H1527" s="4" t="n">
        <v>45947.600936875</v>
      </c>
      <c r="I15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1526BT3929833148843768714.7445947.600936875</v>
      </c>
      <c r="J1527" s="1" t="n">
        <f aca="false">COUNTIF(I:I, $I1527)</f>
        <v>1</v>
      </c>
      <c r="K1527" s="1" t="str">
        <f aca="false">IF(ISNA(VLOOKUP(Table4[product_id], tblProducts[], tblProducts[product_name],FALSE() )), "Invalid", "Valid")</f>
        <v>Valid</v>
      </c>
      <c r="L1527" s="5" t="str">
        <f aca="false">IF(ISNA(VLOOKUP(Table4[[#This Row],[warehouse_id]], tblwhouse[], tblwhouse[warehouse_name],FALSE() )), "Invalid", "Valid")</f>
        <v>Valid</v>
      </c>
    </row>
    <row r="1528" customFormat="false" ht="15" hidden="false" customHeight="true" outlineLevel="0" collapsed="false">
      <c r="A1528" s="1" t="n">
        <v>1527</v>
      </c>
      <c r="B1528" s="1" t="n">
        <v>1</v>
      </c>
      <c r="C1528" s="1" t="n">
        <v>2197</v>
      </c>
      <c r="D1528" s="1" t="s">
        <v>8612</v>
      </c>
      <c r="E1528" s="1" t="n">
        <v>126</v>
      </c>
      <c r="F1528" s="1" t="n">
        <v>63</v>
      </c>
      <c r="G1528" s="1" t="n">
        <v>543.82</v>
      </c>
      <c r="H1528" s="4" t="n">
        <v>45879.600936875</v>
      </c>
      <c r="I15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1527BT6258371219712663543.8245879.600936875</v>
      </c>
      <c r="J1528" s="1" t="n">
        <f aca="false">COUNTIF(I:I, $I1528)</f>
        <v>1</v>
      </c>
      <c r="K1528" s="1" t="str">
        <f aca="false">IF(ISNA(VLOOKUP(Table4[product_id], tblProducts[], tblProducts[product_name],FALSE() )), "Invalid", "Valid")</f>
        <v>Valid</v>
      </c>
      <c r="L1528" s="5" t="str">
        <f aca="false">IF(ISNA(VLOOKUP(Table4[[#This Row],[warehouse_id]], tblwhouse[], tblwhouse[warehouse_name],FALSE() )), "Invalid", "Valid")</f>
        <v>Valid</v>
      </c>
    </row>
    <row r="1529" customFormat="false" ht="15" hidden="false" customHeight="true" outlineLevel="0" collapsed="false">
      <c r="A1529" s="1" t="n">
        <v>1528</v>
      </c>
      <c r="B1529" s="1" t="n">
        <v>1</v>
      </c>
      <c r="C1529" s="1" t="n">
        <v>747</v>
      </c>
      <c r="D1529" s="1" t="s">
        <v>8613</v>
      </c>
      <c r="E1529" s="1" t="n">
        <v>400</v>
      </c>
      <c r="F1529" s="1" t="n">
        <v>76</v>
      </c>
      <c r="G1529" s="1" t="n">
        <v>346.37</v>
      </c>
      <c r="H1529" s="4" t="n">
        <v>46160.600936875</v>
      </c>
      <c r="I15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1528BT254791174740076346.3746160.600936875</v>
      </c>
      <c r="J1529" s="1" t="n">
        <f aca="false">COUNTIF(I:I, $I1529)</f>
        <v>1</v>
      </c>
      <c r="K1529" s="1" t="str">
        <f aca="false">IF(ISNA(VLOOKUP(Table4[product_id], tblProducts[], tblProducts[product_name],FALSE() )), "Invalid", "Valid")</f>
        <v>Valid</v>
      </c>
      <c r="L1529" s="5" t="str">
        <f aca="false">IF(ISNA(VLOOKUP(Table4[[#This Row],[warehouse_id]], tblwhouse[], tblwhouse[warehouse_name],FALSE() )), "Invalid", "Valid")</f>
        <v>Valid</v>
      </c>
    </row>
    <row r="1530" customFormat="false" ht="15" hidden="false" customHeight="true" outlineLevel="0" collapsed="false">
      <c r="A1530" s="1" t="n">
        <v>1529</v>
      </c>
      <c r="B1530" s="1" t="n">
        <v>2</v>
      </c>
      <c r="C1530" s="1" t="n">
        <v>503</v>
      </c>
      <c r="D1530" s="1" t="s">
        <v>8614</v>
      </c>
      <c r="E1530" s="1" t="n">
        <v>201</v>
      </c>
      <c r="F1530" s="1" t="n">
        <v>60</v>
      </c>
      <c r="G1530" s="1" t="n">
        <v>1111.48</v>
      </c>
      <c r="H1530" s="4" t="n">
        <v>46211.600936875</v>
      </c>
      <c r="I15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1529BT5181232503201601111.4846211.600936875</v>
      </c>
      <c r="J1530" s="1" t="n">
        <f aca="false">COUNTIF(I:I, $I1530)</f>
        <v>1</v>
      </c>
      <c r="K1530" s="1" t="str">
        <f aca="false">IF(ISNA(VLOOKUP(Table4[product_id], tblProducts[], tblProducts[product_name],FALSE() )), "Invalid", "Valid")</f>
        <v>Valid</v>
      </c>
      <c r="L1530" s="5" t="str">
        <f aca="false">IF(ISNA(VLOOKUP(Table4[[#This Row],[warehouse_id]], tblwhouse[], tblwhouse[warehouse_name],FALSE() )), "Invalid", "Valid")</f>
        <v>Valid</v>
      </c>
    </row>
    <row r="1531" customFormat="false" ht="15" hidden="false" customHeight="true" outlineLevel="0" collapsed="false">
      <c r="A1531" s="1" t="n">
        <v>1530</v>
      </c>
      <c r="B1531" s="1" t="n">
        <v>2</v>
      </c>
      <c r="C1531" s="1" t="n">
        <v>274</v>
      </c>
      <c r="D1531" s="1" t="s">
        <v>8615</v>
      </c>
      <c r="E1531" s="1" t="n">
        <v>338</v>
      </c>
      <c r="F1531" s="1" t="n">
        <v>62</v>
      </c>
      <c r="G1531" s="1" t="n">
        <v>1432.18</v>
      </c>
      <c r="H1531" s="4" t="n">
        <v>46089.600936875</v>
      </c>
      <c r="I15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1530BT4060652274338621432.1846089.600936875</v>
      </c>
      <c r="J1531" s="1" t="n">
        <f aca="false">COUNTIF(I:I, $I1531)</f>
        <v>1</v>
      </c>
      <c r="K1531" s="1" t="str">
        <f aca="false">IF(ISNA(VLOOKUP(Table4[product_id], tblProducts[], tblProducts[product_name],FALSE() )), "Invalid", "Valid")</f>
        <v>Valid</v>
      </c>
      <c r="L1531" s="5" t="str">
        <f aca="false">IF(ISNA(VLOOKUP(Table4[[#This Row],[warehouse_id]], tblwhouse[], tblwhouse[warehouse_name],FALSE() )), "Invalid", "Valid")</f>
        <v>Valid</v>
      </c>
    </row>
    <row r="1532" customFormat="false" ht="15" hidden="false" customHeight="true" outlineLevel="0" collapsed="false">
      <c r="A1532" s="1" t="n">
        <v>1531</v>
      </c>
      <c r="B1532" s="1" t="n">
        <v>1</v>
      </c>
      <c r="C1532" s="1" t="n">
        <v>2944</v>
      </c>
      <c r="D1532" s="1" t="s">
        <v>8616</v>
      </c>
      <c r="E1532" s="1" t="n">
        <v>46</v>
      </c>
      <c r="F1532" s="1" t="n">
        <v>30</v>
      </c>
      <c r="G1532" s="1" t="n">
        <v>976.62</v>
      </c>
      <c r="H1532" s="4" t="n">
        <v>46108.600936875</v>
      </c>
      <c r="I15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1531BT825900129444630976.6246108.600936875</v>
      </c>
      <c r="J1532" s="1" t="n">
        <f aca="false">COUNTIF(I:I, $I1532)</f>
        <v>1</v>
      </c>
      <c r="K1532" s="1" t="str">
        <f aca="false">IF(ISNA(VLOOKUP(Table4[product_id], tblProducts[], tblProducts[product_name],FALSE() )), "Invalid", "Valid")</f>
        <v>Valid</v>
      </c>
      <c r="L1532" s="5" t="str">
        <f aca="false">IF(ISNA(VLOOKUP(Table4[[#This Row],[warehouse_id]], tblwhouse[], tblwhouse[warehouse_name],FALSE() )), "Invalid", "Valid")</f>
        <v>Valid</v>
      </c>
    </row>
    <row r="1533" customFormat="false" ht="15" hidden="false" customHeight="true" outlineLevel="0" collapsed="false">
      <c r="A1533" s="1" t="n">
        <v>1532</v>
      </c>
      <c r="B1533" s="1" t="n">
        <v>4</v>
      </c>
      <c r="C1533" s="1" t="n">
        <v>2722</v>
      </c>
      <c r="D1533" s="1" t="s">
        <v>8617</v>
      </c>
      <c r="E1533" s="1" t="n">
        <v>366</v>
      </c>
      <c r="F1533" s="1" t="n">
        <v>28</v>
      </c>
      <c r="G1533" s="1" t="n">
        <v>853.07</v>
      </c>
      <c r="H1533" s="4" t="n">
        <v>46024.600936875</v>
      </c>
      <c r="I15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1532BT1131914272236628853.0746024.600936875</v>
      </c>
      <c r="J1533" s="1" t="n">
        <f aca="false">COUNTIF(I:I, $I1533)</f>
        <v>1</v>
      </c>
      <c r="K1533" s="1" t="str">
        <f aca="false">IF(ISNA(VLOOKUP(Table4[product_id], tblProducts[], tblProducts[product_name],FALSE() )), "Invalid", "Valid")</f>
        <v>Valid</v>
      </c>
      <c r="L1533" s="5" t="str">
        <f aca="false">IF(ISNA(VLOOKUP(Table4[[#This Row],[warehouse_id]], tblwhouse[], tblwhouse[warehouse_name],FALSE() )), "Invalid", "Valid")</f>
        <v>Valid</v>
      </c>
    </row>
    <row r="1534" customFormat="false" ht="15" hidden="false" customHeight="true" outlineLevel="0" collapsed="false">
      <c r="A1534" s="1" t="n">
        <v>1533</v>
      </c>
      <c r="B1534" s="1" t="n">
        <v>2</v>
      </c>
      <c r="C1534" s="1" t="n">
        <v>2784</v>
      </c>
      <c r="D1534" s="1" t="s">
        <v>8618</v>
      </c>
      <c r="E1534" s="1" t="n">
        <v>321</v>
      </c>
      <c r="F1534" s="1" t="n">
        <v>38</v>
      </c>
      <c r="G1534" s="1" t="n">
        <v>1338.59</v>
      </c>
      <c r="H1534" s="4" t="n">
        <v>45948.600936875</v>
      </c>
      <c r="I15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1533BT27880722784321381338.5945948.600936875</v>
      </c>
      <c r="J1534" s="1" t="n">
        <f aca="false">COUNTIF(I:I, $I1534)</f>
        <v>1</v>
      </c>
      <c r="K1534" s="1" t="str">
        <f aca="false">IF(ISNA(VLOOKUP(Table4[product_id], tblProducts[], tblProducts[product_name],FALSE() )), "Invalid", "Valid")</f>
        <v>Valid</v>
      </c>
      <c r="L1534" s="5" t="str">
        <f aca="false">IF(ISNA(VLOOKUP(Table4[[#This Row],[warehouse_id]], tblwhouse[], tblwhouse[warehouse_name],FALSE() )), "Invalid", "Valid")</f>
        <v>Valid</v>
      </c>
    </row>
    <row r="1535" customFormat="false" ht="15" hidden="false" customHeight="true" outlineLevel="0" collapsed="false">
      <c r="A1535" s="1" t="n">
        <v>1534</v>
      </c>
      <c r="B1535" s="1" t="n">
        <v>3</v>
      </c>
      <c r="C1535" s="1" t="n">
        <v>222</v>
      </c>
      <c r="D1535" s="1" t="s">
        <v>8619</v>
      </c>
      <c r="E1535" s="1" t="n">
        <v>434</v>
      </c>
      <c r="F1535" s="1" t="n">
        <v>80</v>
      </c>
      <c r="G1535" s="1" t="n">
        <v>673.81</v>
      </c>
      <c r="H1535" s="4" t="n">
        <v>45891.600936875</v>
      </c>
      <c r="I15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1534BT541028322243480673.8145891.600936875</v>
      </c>
      <c r="J1535" s="1" t="n">
        <f aca="false">COUNTIF(I:I, $I1535)</f>
        <v>1</v>
      </c>
      <c r="K1535" s="1" t="str">
        <f aca="false">IF(ISNA(VLOOKUP(Table4[product_id], tblProducts[], tblProducts[product_name],FALSE() )), "Invalid", "Valid")</f>
        <v>Valid</v>
      </c>
      <c r="L1535" s="5" t="str">
        <f aca="false">IF(ISNA(VLOOKUP(Table4[[#This Row],[warehouse_id]], tblwhouse[], tblwhouse[warehouse_name],FALSE() )), "Invalid", "Valid")</f>
        <v>Valid</v>
      </c>
    </row>
    <row r="1536" customFormat="false" ht="15" hidden="false" customHeight="true" outlineLevel="0" collapsed="false">
      <c r="A1536" s="1" t="n">
        <v>1535</v>
      </c>
      <c r="B1536" s="1" t="n">
        <v>3</v>
      </c>
      <c r="C1536" s="1" t="n">
        <v>1992</v>
      </c>
      <c r="D1536" s="1" t="s">
        <v>8620</v>
      </c>
      <c r="E1536" s="1" t="n">
        <v>228</v>
      </c>
      <c r="F1536" s="1" t="n">
        <v>30</v>
      </c>
      <c r="G1536" s="1" t="n">
        <v>373.49</v>
      </c>
      <c r="H1536" s="4" t="n">
        <v>45859.600936875</v>
      </c>
      <c r="I15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1535BT6264963199222830373.4945859.600936875</v>
      </c>
      <c r="J1536" s="1" t="n">
        <f aca="false">COUNTIF(I:I, $I1536)</f>
        <v>1</v>
      </c>
      <c r="K1536" s="1" t="str">
        <f aca="false">IF(ISNA(VLOOKUP(Table4[product_id], tblProducts[], tblProducts[product_name],FALSE() )), "Invalid", "Valid")</f>
        <v>Valid</v>
      </c>
      <c r="L1536" s="5" t="str">
        <f aca="false">IF(ISNA(VLOOKUP(Table4[[#This Row],[warehouse_id]], tblwhouse[], tblwhouse[warehouse_name],FALSE() )), "Invalid", "Valid")</f>
        <v>Valid</v>
      </c>
    </row>
    <row r="1537" customFormat="false" ht="15" hidden="false" customHeight="true" outlineLevel="0" collapsed="false">
      <c r="A1537" s="1" t="n">
        <v>1536</v>
      </c>
      <c r="B1537" s="1" t="n">
        <v>2</v>
      </c>
      <c r="C1537" s="1" t="n">
        <v>1570</v>
      </c>
      <c r="D1537" s="1" t="s">
        <v>8621</v>
      </c>
      <c r="E1537" s="1" t="n">
        <v>210</v>
      </c>
      <c r="F1537" s="1" t="n">
        <v>72</v>
      </c>
      <c r="G1537" s="1" t="n">
        <v>724.68</v>
      </c>
      <c r="H1537" s="4" t="n">
        <v>46041.600936875</v>
      </c>
      <c r="I15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1536BT2600532157021072724.6846041.600936875</v>
      </c>
      <c r="J1537" s="1" t="n">
        <f aca="false">COUNTIF(I:I, $I1537)</f>
        <v>1</v>
      </c>
      <c r="K1537" s="1" t="str">
        <f aca="false">IF(ISNA(VLOOKUP(Table4[product_id], tblProducts[], tblProducts[product_name],FALSE() )), "Invalid", "Valid")</f>
        <v>Valid</v>
      </c>
      <c r="L1537" s="5" t="str">
        <f aca="false">IF(ISNA(VLOOKUP(Table4[[#This Row],[warehouse_id]], tblwhouse[], tblwhouse[warehouse_name],FALSE() )), "Invalid", "Valid")</f>
        <v>Valid</v>
      </c>
    </row>
    <row r="1538" customFormat="false" ht="15" hidden="false" customHeight="true" outlineLevel="0" collapsed="false">
      <c r="A1538" s="1" t="n">
        <v>1537</v>
      </c>
      <c r="B1538" s="1" t="n">
        <v>1</v>
      </c>
      <c r="C1538" s="1" t="n">
        <v>2414</v>
      </c>
      <c r="D1538" s="1" t="s">
        <v>8622</v>
      </c>
      <c r="E1538" s="1" t="n">
        <v>474</v>
      </c>
      <c r="F1538" s="1" t="n">
        <v>21</v>
      </c>
      <c r="G1538" s="1" t="n">
        <v>698.52</v>
      </c>
      <c r="H1538" s="4" t="n">
        <v>46176.600936875</v>
      </c>
      <c r="I15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1537BT6136991241447421698.5246176.600936875</v>
      </c>
      <c r="J1538" s="1" t="n">
        <f aca="false">COUNTIF(I:I, $I1538)</f>
        <v>1</v>
      </c>
      <c r="K1538" s="1" t="str">
        <f aca="false">IF(ISNA(VLOOKUP(Table4[product_id], tblProducts[], tblProducts[product_name],FALSE() )), "Invalid", "Valid")</f>
        <v>Valid</v>
      </c>
      <c r="L1538" s="5" t="str">
        <f aca="false">IF(ISNA(VLOOKUP(Table4[[#This Row],[warehouse_id]], tblwhouse[], tblwhouse[warehouse_name],FALSE() )), "Invalid", "Valid")</f>
        <v>Valid</v>
      </c>
    </row>
    <row r="1539" customFormat="false" ht="15" hidden="false" customHeight="true" outlineLevel="0" collapsed="false">
      <c r="A1539" s="1" t="n">
        <v>1538</v>
      </c>
      <c r="B1539" s="1" t="n">
        <v>2</v>
      </c>
      <c r="C1539" s="1" t="n">
        <v>1361</v>
      </c>
      <c r="D1539" s="1" t="s">
        <v>8623</v>
      </c>
      <c r="E1539" s="1" t="n">
        <v>245</v>
      </c>
      <c r="F1539" s="1" t="n">
        <v>79</v>
      </c>
      <c r="G1539" s="1" t="n">
        <v>1202.66</v>
      </c>
      <c r="H1539" s="4" t="n">
        <v>46137.600936875</v>
      </c>
      <c r="I15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1538BT68912521361245791202.6646137.600936875</v>
      </c>
      <c r="J1539" s="1" t="n">
        <f aca="false">COUNTIF(I:I, $I1539)</f>
        <v>1</v>
      </c>
      <c r="K1539" s="1" t="str">
        <f aca="false">IF(ISNA(VLOOKUP(Table4[product_id], tblProducts[], tblProducts[product_name],FALSE() )), "Invalid", "Valid")</f>
        <v>Valid</v>
      </c>
      <c r="L1539" s="5" t="str">
        <f aca="false">IF(ISNA(VLOOKUP(Table4[[#This Row],[warehouse_id]], tblwhouse[], tblwhouse[warehouse_name],FALSE() )), "Invalid", "Valid")</f>
        <v>Valid</v>
      </c>
    </row>
    <row r="1540" customFormat="false" ht="15" hidden="false" customHeight="true" outlineLevel="0" collapsed="false">
      <c r="A1540" s="1" t="n">
        <v>1539</v>
      </c>
      <c r="B1540" s="1" t="n">
        <v>1</v>
      </c>
      <c r="C1540" s="1" t="n">
        <v>586</v>
      </c>
      <c r="D1540" s="1" t="s">
        <v>8624</v>
      </c>
      <c r="E1540" s="1" t="n">
        <v>495</v>
      </c>
      <c r="F1540" s="1" t="n">
        <v>37</v>
      </c>
      <c r="G1540" s="1" t="n">
        <v>824.98</v>
      </c>
      <c r="H1540" s="4" t="n">
        <v>46100.600936875</v>
      </c>
      <c r="I15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1539BT683862158649537824.9846100.600936875</v>
      </c>
      <c r="J1540" s="1" t="n">
        <f aca="false">COUNTIF(I:I, $I1540)</f>
        <v>1</v>
      </c>
      <c r="K1540" s="1" t="str">
        <f aca="false">IF(ISNA(VLOOKUP(Table4[product_id], tblProducts[], tblProducts[product_name],FALSE() )), "Invalid", "Valid")</f>
        <v>Valid</v>
      </c>
      <c r="L1540" s="5" t="str">
        <f aca="false">IF(ISNA(VLOOKUP(Table4[[#This Row],[warehouse_id]], tblwhouse[], tblwhouse[warehouse_name],FALSE() )), "Invalid", "Valid")</f>
        <v>Valid</v>
      </c>
    </row>
    <row r="1541" customFormat="false" ht="15" hidden="false" customHeight="true" outlineLevel="0" collapsed="false">
      <c r="A1541" s="1" t="n">
        <v>1540</v>
      </c>
      <c r="B1541" s="1" t="n">
        <v>1</v>
      </c>
      <c r="C1541" s="1" t="n">
        <v>2287</v>
      </c>
      <c r="D1541" s="1" t="s">
        <v>8625</v>
      </c>
      <c r="E1541" s="1" t="n">
        <v>337</v>
      </c>
      <c r="F1541" s="1" t="n">
        <v>44</v>
      </c>
      <c r="G1541" s="1" t="n">
        <v>19.22</v>
      </c>
      <c r="H1541" s="4" t="n">
        <v>46214.600936875</v>
      </c>
      <c r="I15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1540BT593783122873374419.2246214.600936875</v>
      </c>
      <c r="J1541" s="1" t="n">
        <f aca="false">COUNTIF(I:I, $I1541)</f>
        <v>1</v>
      </c>
      <c r="K1541" s="1" t="str">
        <f aca="false">IF(ISNA(VLOOKUP(Table4[product_id], tblProducts[], tblProducts[product_name],FALSE() )), "Invalid", "Valid")</f>
        <v>Valid</v>
      </c>
      <c r="L1541" s="5" t="str">
        <f aca="false">IF(ISNA(VLOOKUP(Table4[[#This Row],[warehouse_id]], tblwhouse[], tblwhouse[warehouse_name],FALSE() )), "Invalid", "Valid")</f>
        <v>Valid</v>
      </c>
    </row>
    <row r="1542" customFormat="false" ht="15" hidden="false" customHeight="true" outlineLevel="0" collapsed="false">
      <c r="A1542" s="1" t="n">
        <v>1541</v>
      </c>
      <c r="B1542" s="1" t="n">
        <v>3</v>
      </c>
      <c r="C1542" s="1" t="n">
        <v>2492</v>
      </c>
      <c r="D1542" s="1" t="s">
        <v>8626</v>
      </c>
      <c r="E1542" s="1" t="n">
        <v>69</v>
      </c>
      <c r="F1542" s="1" t="n">
        <v>30</v>
      </c>
      <c r="G1542" s="1" t="n">
        <v>664.72</v>
      </c>
      <c r="H1542" s="4" t="n">
        <v>46081.600936875</v>
      </c>
      <c r="I15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1541BT612106324926930664.7246081.600936875</v>
      </c>
      <c r="J1542" s="1" t="n">
        <f aca="false">COUNTIF(I:I, $I1542)</f>
        <v>1</v>
      </c>
      <c r="K1542" s="1" t="str">
        <f aca="false">IF(ISNA(VLOOKUP(Table4[product_id], tblProducts[], tblProducts[product_name],FALSE() )), "Invalid", "Valid")</f>
        <v>Valid</v>
      </c>
      <c r="L1542" s="5" t="str">
        <f aca="false">IF(ISNA(VLOOKUP(Table4[[#This Row],[warehouse_id]], tblwhouse[], tblwhouse[warehouse_name],FALSE() )), "Invalid", "Valid")</f>
        <v>Valid</v>
      </c>
    </row>
    <row r="1543" customFormat="false" ht="15" hidden="false" customHeight="true" outlineLevel="0" collapsed="false">
      <c r="A1543" s="1" t="n">
        <v>1542</v>
      </c>
      <c r="B1543" s="1" t="n">
        <v>4</v>
      </c>
      <c r="C1543" s="1" t="n">
        <v>73</v>
      </c>
      <c r="D1543" s="1" t="s">
        <v>8627</v>
      </c>
      <c r="E1543" s="1" t="n">
        <v>199</v>
      </c>
      <c r="F1543" s="1" t="n">
        <v>21</v>
      </c>
      <c r="G1543" s="1" t="n">
        <v>1216.94</v>
      </c>
      <c r="H1543" s="4" t="n">
        <v>46136.600936875</v>
      </c>
      <c r="I15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1542BT466709473199211216.9446136.600936875</v>
      </c>
      <c r="J1543" s="1" t="n">
        <f aca="false">COUNTIF(I:I, $I1543)</f>
        <v>1</v>
      </c>
      <c r="K1543" s="1" t="str">
        <f aca="false">IF(ISNA(VLOOKUP(Table4[product_id], tblProducts[], tblProducts[product_name],FALSE() )), "Invalid", "Valid")</f>
        <v>Valid</v>
      </c>
      <c r="L1543" s="5" t="str">
        <f aca="false">IF(ISNA(VLOOKUP(Table4[[#This Row],[warehouse_id]], tblwhouse[], tblwhouse[warehouse_name],FALSE() )), "Invalid", "Valid")</f>
        <v>Valid</v>
      </c>
    </row>
    <row r="1544" customFormat="false" ht="15" hidden="false" customHeight="true" outlineLevel="0" collapsed="false">
      <c r="A1544" s="1" t="n">
        <v>1543</v>
      </c>
      <c r="B1544" s="1" t="n">
        <v>1</v>
      </c>
      <c r="C1544" s="1" t="n">
        <v>2565</v>
      </c>
      <c r="D1544" s="1" t="s">
        <v>8628</v>
      </c>
      <c r="E1544" s="1" t="n">
        <v>205</v>
      </c>
      <c r="F1544" s="1" t="n">
        <v>29</v>
      </c>
      <c r="G1544" s="1" t="n">
        <v>659.9</v>
      </c>
      <c r="H1544" s="4" t="n">
        <v>46027.600936875</v>
      </c>
      <c r="I15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1543BT1466081256520529659.946027.600936875</v>
      </c>
      <c r="J1544" s="1" t="n">
        <f aca="false">COUNTIF(I:I, $I1544)</f>
        <v>1</v>
      </c>
      <c r="K1544" s="1" t="str">
        <f aca="false">IF(ISNA(VLOOKUP(Table4[product_id], tblProducts[], tblProducts[product_name],FALSE() )), "Invalid", "Valid")</f>
        <v>Valid</v>
      </c>
      <c r="L1544" s="5" t="str">
        <f aca="false">IF(ISNA(VLOOKUP(Table4[[#This Row],[warehouse_id]], tblwhouse[], tblwhouse[warehouse_name],FALSE() )), "Invalid", "Valid")</f>
        <v>Valid</v>
      </c>
    </row>
    <row r="1545" customFormat="false" ht="15" hidden="false" customHeight="true" outlineLevel="0" collapsed="false">
      <c r="A1545" s="1" t="n">
        <v>1544</v>
      </c>
      <c r="B1545" s="1" t="n">
        <v>3</v>
      </c>
      <c r="C1545" s="1" t="n">
        <v>2744</v>
      </c>
      <c r="D1545" s="1" t="s">
        <v>8629</v>
      </c>
      <c r="E1545" s="1" t="n">
        <v>358</v>
      </c>
      <c r="F1545" s="1" t="n">
        <v>59</v>
      </c>
      <c r="G1545" s="1" t="n">
        <v>841.61</v>
      </c>
      <c r="H1545" s="4" t="n">
        <v>45906.600936875</v>
      </c>
      <c r="I15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1544BT1618553274435859841.6145906.600936875</v>
      </c>
      <c r="J1545" s="1" t="n">
        <f aca="false">COUNTIF(I:I, $I1545)</f>
        <v>1</v>
      </c>
      <c r="K1545" s="1" t="str">
        <f aca="false">IF(ISNA(VLOOKUP(Table4[product_id], tblProducts[], tblProducts[product_name],FALSE() )), "Invalid", "Valid")</f>
        <v>Valid</v>
      </c>
      <c r="L1545" s="5" t="str">
        <f aca="false">IF(ISNA(VLOOKUP(Table4[[#This Row],[warehouse_id]], tblwhouse[], tblwhouse[warehouse_name],FALSE() )), "Invalid", "Valid")</f>
        <v>Valid</v>
      </c>
    </row>
    <row r="1546" customFormat="false" ht="15" hidden="false" customHeight="true" outlineLevel="0" collapsed="false">
      <c r="A1546" s="1" t="n">
        <v>1545</v>
      </c>
      <c r="B1546" s="1" t="n">
        <v>2</v>
      </c>
      <c r="C1546" s="1" t="n">
        <v>704</v>
      </c>
      <c r="D1546" s="1" t="s">
        <v>8630</v>
      </c>
      <c r="E1546" s="1" t="n">
        <v>221</v>
      </c>
      <c r="F1546" s="1" t="n">
        <v>20</v>
      </c>
      <c r="G1546" s="1" t="n">
        <v>24.09</v>
      </c>
      <c r="H1546" s="4" t="n">
        <v>46203.600936875</v>
      </c>
      <c r="I15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1545BT82879527042212024.0946203.600936875</v>
      </c>
      <c r="J1546" s="1" t="n">
        <f aca="false">COUNTIF(I:I, $I1546)</f>
        <v>1</v>
      </c>
      <c r="K1546" s="1" t="str">
        <f aca="false">IF(ISNA(VLOOKUP(Table4[product_id], tblProducts[], tblProducts[product_name],FALSE() )), "Invalid", "Valid")</f>
        <v>Valid</v>
      </c>
      <c r="L1546" s="5" t="str">
        <f aca="false">IF(ISNA(VLOOKUP(Table4[[#This Row],[warehouse_id]], tblwhouse[], tblwhouse[warehouse_name],FALSE() )), "Invalid", "Valid")</f>
        <v>Valid</v>
      </c>
    </row>
    <row r="1547" customFormat="false" ht="15" hidden="false" customHeight="true" outlineLevel="0" collapsed="false">
      <c r="A1547" s="1" t="n">
        <v>1546</v>
      </c>
      <c r="B1547" s="1" t="n">
        <v>3</v>
      </c>
      <c r="C1547" s="1" t="n">
        <v>2851</v>
      </c>
      <c r="D1547" s="1" t="s">
        <v>8631</v>
      </c>
      <c r="E1547" s="1" t="n">
        <v>404</v>
      </c>
      <c r="F1547" s="1" t="n">
        <v>52</v>
      </c>
      <c r="G1547" s="1" t="n">
        <v>39.07</v>
      </c>
      <c r="H1547" s="4" t="n">
        <v>45939.600936875</v>
      </c>
      <c r="I15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1546BT871752328514045239.0745939.600936875</v>
      </c>
      <c r="J1547" s="1" t="n">
        <f aca="false">COUNTIF(I:I, $I1547)</f>
        <v>1</v>
      </c>
      <c r="K1547" s="1" t="str">
        <f aca="false">IF(ISNA(VLOOKUP(Table4[product_id], tblProducts[], tblProducts[product_name],FALSE() )), "Invalid", "Valid")</f>
        <v>Valid</v>
      </c>
      <c r="L1547" s="5" t="str">
        <f aca="false">IF(ISNA(VLOOKUP(Table4[[#This Row],[warehouse_id]], tblwhouse[], tblwhouse[warehouse_name],FALSE() )), "Invalid", "Valid")</f>
        <v>Valid</v>
      </c>
    </row>
    <row r="1548" customFormat="false" ht="15" hidden="false" customHeight="true" outlineLevel="0" collapsed="false">
      <c r="A1548" s="1" t="n">
        <v>1547</v>
      </c>
      <c r="B1548" s="1" t="n">
        <v>2</v>
      </c>
      <c r="C1548" s="1" t="n">
        <v>2761</v>
      </c>
      <c r="D1548" s="1" t="s">
        <v>8632</v>
      </c>
      <c r="E1548" s="1" t="n">
        <v>423</v>
      </c>
      <c r="F1548" s="1" t="n">
        <v>47</v>
      </c>
      <c r="G1548" s="1" t="n">
        <v>511.29</v>
      </c>
      <c r="H1548" s="4" t="n">
        <v>46185.600936875</v>
      </c>
      <c r="I15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1547BT7440472276142347511.2946185.600936875</v>
      </c>
      <c r="J1548" s="1" t="n">
        <f aca="false">COUNTIF(I:I, $I1548)</f>
        <v>1</v>
      </c>
      <c r="K1548" s="1" t="str">
        <f aca="false">IF(ISNA(VLOOKUP(Table4[product_id], tblProducts[], tblProducts[product_name],FALSE() )), "Invalid", "Valid")</f>
        <v>Valid</v>
      </c>
      <c r="L1548" s="5" t="str">
        <f aca="false">IF(ISNA(VLOOKUP(Table4[[#This Row],[warehouse_id]], tblwhouse[], tblwhouse[warehouse_name],FALSE() )), "Invalid", "Valid")</f>
        <v>Valid</v>
      </c>
    </row>
    <row r="1549" customFormat="false" ht="15" hidden="false" customHeight="true" outlineLevel="0" collapsed="false">
      <c r="A1549" s="1" t="n">
        <v>1548</v>
      </c>
      <c r="B1549" s="1" t="n">
        <v>1</v>
      </c>
      <c r="C1549" s="1" t="n">
        <v>1612</v>
      </c>
      <c r="D1549" s="1" t="s">
        <v>8633</v>
      </c>
      <c r="E1549" s="1" t="n">
        <v>51</v>
      </c>
      <c r="F1549" s="1" t="n">
        <v>26</v>
      </c>
      <c r="G1549" s="1" t="n">
        <v>772.65</v>
      </c>
      <c r="H1549" s="4" t="n">
        <v>46154.600936875</v>
      </c>
      <c r="I15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1548BT493910116125126772.6546154.600936875</v>
      </c>
      <c r="J1549" s="1" t="n">
        <f aca="false">COUNTIF(I:I, $I1549)</f>
        <v>1</v>
      </c>
      <c r="K1549" s="1" t="str">
        <f aca="false">IF(ISNA(VLOOKUP(Table4[product_id], tblProducts[], tblProducts[product_name],FALSE() )), "Invalid", "Valid")</f>
        <v>Valid</v>
      </c>
      <c r="L1549" s="5" t="str">
        <f aca="false">IF(ISNA(VLOOKUP(Table4[[#This Row],[warehouse_id]], tblwhouse[], tblwhouse[warehouse_name],FALSE() )), "Invalid", "Valid")</f>
        <v>Valid</v>
      </c>
    </row>
    <row r="1550" customFormat="false" ht="15" hidden="false" customHeight="true" outlineLevel="0" collapsed="false">
      <c r="A1550" s="1" t="n">
        <v>1549</v>
      </c>
      <c r="B1550" s="1" t="n">
        <v>2</v>
      </c>
      <c r="C1550" s="1" t="n">
        <v>311</v>
      </c>
      <c r="D1550" s="1" t="s">
        <v>8634</v>
      </c>
      <c r="E1550" s="1" t="n">
        <v>250</v>
      </c>
      <c r="F1550" s="1" t="n">
        <v>80</v>
      </c>
      <c r="G1550" s="1" t="n">
        <v>109.67</v>
      </c>
      <c r="H1550" s="4" t="n">
        <v>46064.600936875</v>
      </c>
      <c r="I15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1549BT561516231125080109.6746064.600936875</v>
      </c>
      <c r="J1550" s="1" t="n">
        <f aca="false">COUNTIF(I:I, $I1550)</f>
        <v>1</v>
      </c>
      <c r="K1550" s="1" t="str">
        <f aca="false">IF(ISNA(VLOOKUP(Table4[product_id], tblProducts[], tblProducts[product_name],FALSE() )), "Invalid", "Valid")</f>
        <v>Valid</v>
      </c>
      <c r="L1550" s="5" t="str">
        <f aca="false">IF(ISNA(VLOOKUP(Table4[[#This Row],[warehouse_id]], tblwhouse[], tblwhouse[warehouse_name],FALSE() )), "Invalid", "Valid")</f>
        <v>Valid</v>
      </c>
    </row>
    <row r="1551" customFormat="false" ht="15" hidden="false" customHeight="true" outlineLevel="0" collapsed="false">
      <c r="A1551" s="1" t="n">
        <v>1550</v>
      </c>
      <c r="B1551" s="1" t="n">
        <v>1</v>
      </c>
      <c r="C1551" s="1" t="n">
        <v>2628</v>
      </c>
      <c r="D1551" s="1" t="s">
        <v>8635</v>
      </c>
      <c r="E1551" s="1" t="n">
        <v>410</v>
      </c>
      <c r="F1551" s="1" t="n">
        <v>35</v>
      </c>
      <c r="G1551" s="1" t="n">
        <v>528.32</v>
      </c>
      <c r="H1551" s="4" t="n">
        <v>46092.600936875</v>
      </c>
      <c r="I15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1550BT7231161262841035528.3246092.600936875</v>
      </c>
      <c r="J1551" s="1" t="n">
        <f aca="false">COUNTIF(I:I, $I1551)</f>
        <v>1</v>
      </c>
      <c r="K1551" s="1" t="str">
        <f aca="false">IF(ISNA(VLOOKUP(Table4[product_id], tblProducts[], tblProducts[product_name],FALSE() )), "Invalid", "Valid")</f>
        <v>Valid</v>
      </c>
      <c r="L1551" s="5" t="str">
        <f aca="false">IF(ISNA(VLOOKUP(Table4[[#This Row],[warehouse_id]], tblwhouse[], tblwhouse[warehouse_name],FALSE() )), "Invalid", "Valid")</f>
        <v>Valid</v>
      </c>
    </row>
    <row r="1552" customFormat="false" ht="15" hidden="false" customHeight="true" outlineLevel="0" collapsed="false">
      <c r="A1552" s="1" t="n">
        <v>1551</v>
      </c>
      <c r="B1552" s="1" t="n">
        <v>4</v>
      </c>
      <c r="C1552" s="1" t="n">
        <v>1753</v>
      </c>
      <c r="D1552" s="1" t="s">
        <v>8636</v>
      </c>
      <c r="E1552" s="1" t="n">
        <v>466</v>
      </c>
      <c r="F1552" s="1" t="n">
        <v>34</v>
      </c>
      <c r="G1552" s="1" t="n">
        <v>439.12</v>
      </c>
      <c r="H1552" s="4" t="n">
        <v>46085.6009368866</v>
      </c>
      <c r="I15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1551BT6002864175346634439.1246085.6009368866</v>
      </c>
      <c r="J1552" s="1" t="n">
        <f aca="false">COUNTIF(I:I, $I1552)</f>
        <v>1</v>
      </c>
      <c r="K1552" s="1" t="str">
        <f aca="false">IF(ISNA(VLOOKUP(Table4[product_id], tblProducts[], tblProducts[product_name],FALSE() )), "Invalid", "Valid")</f>
        <v>Valid</v>
      </c>
      <c r="L1552" s="5" t="str">
        <f aca="false">IF(ISNA(VLOOKUP(Table4[[#This Row],[warehouse_id]], tblwhouse[], tblwhouse[warehouse_name],FALSE() )), "Invalid", "Valid")</f>
        <v>Valid</v>
      </c>
    </row>
    <row r="1553" customFormat="false" ht="15" hidden="false" customHeight="true" outlineLevel="0" collapsed="false">
      <c r="A1553" s="1" t="n">
        <v>1552</v>
      </c>
      <c r="B1553" s="1" t="n">
        <v>1</v>
      </c>
      <c r="C1553" s="1" t="n">
        <v>1482</v>
      </c>
      <c r="D1553" s="1" t="s">
        <v>8637</v>
      </c>
      <c r="E1553" s="1" t="n">
        <v>438</v>
      </c>
      <c r="F1553" s="1" t="n">
        <v>56</v>
      </c>
      <c r="G1553" s="1" t="n">
        <v>886.2</v>
      </c>
      <c r="H1553" s="4" t="n">
        <v>46150.6009368866</v>
      </c>
      <c r="I15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1552BT4673601148243856886.246150.6009368866</v>
      </c>
      <c r="J1553" s="1" t="n">
        <f aca="false">COUNTIF(I:I, $I1553)</f>
        <v>1</v>
      </c>
      <c r="K1553" s="1" t="str">
        <f aca="false">IF(ISNA(VLOOKUP(Table4[product_id], tblProducts[], tblProducts[product_name],FALSE() )), "Invalid", "Valid")</f>
        <v>Valid</v>
      </c>
      <c r="L1553" s="5" t="str">
        <f aca="false">IF(ISNA(VLOOKUP(Table4[[#This Row],[warehouse_id]], tblwhouse[], tblwhouse[warehouse_name],FALSE() )), "Invalid", "Valid")</f>
        <v>Valid</v>
      </c>
    </row>
    <row r="1554" customFormat="false" ht="15" hidden="false" customHeight="true" outlineLevel="0" collapsed="false">
      <c r="A1554" s="1" t="n">
        <v>1553</v>
      </c>
      <c r="B1554" s="1" t="n">
        <v>3</v>
      </c>
      <c r="C1554" s="1" t="n">
        <v>406</v>
      </c>
      <c r="D1554" s="1" t="s">
        <v>8638</v>
      </c>
      <c r="E1554" s="1" t="n">
        <v>351</v>
      </c>
      <c r="F1554" s="1" t="n">
        <v>55</v>
      </c>
      <c r="G1554" s="1" t="n">
        <v>759.4</v>
      </c>
      <c r="H1554" s="4" t="n">
        <v>46207.6009368866</v>
      </c>
      <c r="I15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1553BT146078340635155759.446207.6009368866</v>
      </c>
      <c r="J1554" s="1" t="n">
        <f aca="false">COUNTIF(I:I, $I1554)</f>
        <v>1</v>
      </c>
      <c r="K1554" s="1" t="str">
        <f aca="false">IF(ISNA(VLOOKUP(Table4[product_id], tblProducts[], tblProducts[product_name],FALSE() )), "Invalid", "Valid")</f>
        <v>Valid</v>
      </c>
      <c r="L1554" s="5" t="str">
        <f aca="false">IF(ISNA(VLOOKUP(Table4[[#This Row],[warehouse_id]], tblwhouse[], tblwhouse[warehouse_name],FALSE() )), "Invalid", "Valid")</f>
        <v>Valid</v>
      </c>
    </row>
    <row r="1555" customFormat="false" ht="15" hidden="false" customHeight="true" outlineLevel="0" collapsed="false">
      <c r="A1555" s="1" t="n">
        <v>1554</v>
      </c>
      <c r="B1555" s="1" t="n">
        <v>4</v>
      </c>
      <c r="C1555" s="1" t="n">
        <v>2398</v>
      </c>
      <c r="D1555" s="1" t="s">
        <v>8639</v>
      </c>
      <c r="E1555" s="1" t="n">
        <v>340</v>
      </c>
      <c r="F1555" s="1" t="n">
        <v>41</v>
      </c>
      <c r="G1555" s="1" t="n">
        <v>292.23</v>
      </c>
      <c r="H1555" s="4" t="n">
        <v>46161.6009368866</v>
      </c>
      <c r="I15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1554BT3151414239834041292.2346161.6009368866</v>
      </c>
      <c r="J1555" s="1" t="n">
        <f aca="false">COUNTIF(I:I, $I1555)</f>
        <v>1</v>
      </c>
      <c r="K1555" s="1" t="str">
        <f aca="false">IF(ISNA(VLOOKUP(Table4[product_id], tblProducts[], tblProducts[product_name],FALSE() )), "Invalid", "Valid")</f>
        <v>Valid</v>
      </c>
      <c r="L1555" s="5" t="str">
        <f aca="false">IF(ISNA(VLOOKUP(Table4[[#This Row],[warehouse_id]], tblwhouse[], tblwhouse[warehouse_name],FALSE() )), "Invalid", "Valid")</f>
        <v>Valid</v>
      </c>
    </row>
    <row r="1556" customFormat="false" ht="15" hidden="false" customHeight="true" outlineLevel="0" collapsed="false">
      <c r="A1556" s="1" t="n">
        <v>1555</v>
      </c>
      <c r="B1556" s="1" t="n">
        <v>3</v>
      </c>
      <c r="C1556" s="1" t="n">
        <v>1928</v>
      </c>
      <c r="D1556" s="1" t="s">
        <v>8640</v>
      </c>
      <c r="E1556" s="1" t="n">
        <v>386</v>
      </c>
      <c r="F1556" s="1" t="n">
        <v>60</v>
      </c>
      <c r="G1556" s="1" t="n">
        <v>340.31</v>
      </c>
      <c r="H1556" s="4" t="n">
        <v>45883.6009368866</v>
      </c>
      <c r="I15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1555BT1692423192838660340.3145883.6009368866</v>
      </c>
      <c r="J1556" s="1" t="n">
        <f aca="false">COUNTIF(I:I, $I1556)</f>
        <v>1</v>
      </c>
      <c r="K1556" s="1" t="str">
        <f aca="false">IF(ISNA(VLOOKUP(Table4[product_id], tblProducts[], tblProducts[product_name],FALSE() )), "Invalid", "Valid")</f>
        <v>Valid</v>
      </c>
      <c r="L1556" s="5" t="str">
        <f aca="false">IF(ISNA(VLOOKUP(Table4[[#This Row],[warehouse_id]], tblwhouse[], tblwhouse[warehouse_name],FALSE() )), "Invalid", "Valid")</f>
        <v>Valid</v>
      </c>
    </row>
    <row r="1557" customFormat="false" ht="15" hidden="false" customHeight="true" outlineLevel="0" collapsed="false">
      <c r="A1557" s="1" t="n">
        <v>1556</v>
      </c>
      <c r="B1557" s="1" t="n">
        <v>4</v>
      </c>
      <c r="C1557" s="1" t="n">
        <v>2039</v>
      </c>
      <c r="D1557" s="1" t="s">
        <v>8641</v>
      </c>
      <c r="E1557" s="1" t="n">
        <v>137</v>
      </c>
      <c r="F1557" s="1" t="n">
        <v>39</v>
      </c>
      <c r="G1557" s="1" t="n">
        <v>858.49</v>
      </c>
      <c r="H1557" s="4" t="n">
        <v>46043.6009368866</v>
      </c>
      <c r="I15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1556BT8405394203913739858.4946043.6009368866</v>
      </c>
      <c r="J1557" s="1" t="n">
        <f aca="false">COUNTIF(I:I, $I1557)</f>
        <v>1</v>
      </c>
      <c r="K1557" s="1" t="str">
        <f aca="false">IF(ISNA(VLOOKUP(Table4[product_id], tblProducts[], tblProducts[product_name],FALSE() )), "Invalid", "Valid")</f>
        <v>Valid</v>
      </c>
      <c r="L1557" s="5" t="str">
        <f aca="false">IF(ISNA(VLOOKUP(Table4[[#This Row],[warehouse_id]], tblwhouse[], tblwhouse[warehouse_name],FALSE() )), "Invalid", "Valid")</f>
        <v>Valid</v>
      </c>
    </row>
    <row r="1558" customFormat="false" ht="15" hidden="false" customHeight="true" outlineLevel="0" collapsed="false">
      <c r="A1558" s="1" t="n">
        <v>1557</v>
      </c>
      <c r="B1558" s="1" t="n">
        <v>3</v>
      </c>
      <c r="C1558" s="1" t="n">
        <v>1189</v>
      </c>
      <c r="D1558" s="1" t="s">
        <v>8642</v>
      </c>
      <c r="E1558" s="1" t="n">
        <v>137</v>
      </c>
      <c r="F1558" s="1" t="n">
        <v>50</v>
      </c>
      <c r="G1558" s="1" t="n">
        <v>75.88</v>
      </c>
      <c r="H1558" s="4" t="n">
        <v>46005.6009368866</v>
      </c>
      <c r="I15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1557BT541881311891375075.8846005.6009368866</v>
      </c>
      <c r="J1558" s="1" t="n">
        <f aca="false">COUNTIF(I:I, $I1558)</f>
        <v>1</v>
      </c>
      <c r="K1558" s="1" t="str">
        <f aca="false">IF(ISNA(VLOOKUP(Table4[product_id], tblProducts[], tblProducts[product_name],FALSE() )), "Invalid", "Valid")</f>
        <v>Valid</v>
      </c>
      <c r="L1558" s="5" t="str">
        <f aca="false">IF(ISNA(VLOOKUP(Table4[[#This Row],[warehouse_id]], tblwhouse[], tblwhouse[warehouse_name],FALSE() )), "Invalid", "Valid")</f>
        <v>Valid</v>
      </c>
    </row>
    <row r="1559" customFormat="false" ht="15" hidden="false" customHeight="true" outlineLevel="0" collapsed="false">
      <c r="A1559" s="1" t="n">
        <v>1558</v>
      </c>
      <c r="B1559" s="1" t="n">
        <v>3</v>
      </c>
      <c r="C1559" s="1" t="n">
        <v>1848</v>
      </c>
      <c r="D1559" s="1" t="s">
        <v>8643</v>
      </c>
      <c r="E1559" s="1" t="n">
        <v>454</v>
      </c>
      <c r="F1559" s="1" t="n">
        <v>55</v>
      </c>
      <c r="G1559" s="1" t="n">
        <v>725.66</v>
      </c>
      <c r="H1559" s="4" t="n">
        <v>45990.6009368866</v>
      </c>
      <c r="I15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1558BT8073423184845455725.6645990.6009368866</v>
      </c>
      <c r="J1559" s="1" t="n">
        <f aca="false">COUNTIF(I:I, $I1559)</f>
        <v>1</v>
      </c>
      <c r="K1559" s="1" t="str">
        <f aca="false">IF(ISNA(VLOOKUP(Table4[product_id], tblProducts[], tblProducts[product_name],FALSE() )), "Invalid", "Valid")</f>
        <v>Valid</v>
      </c>
      <c r="L1559" s="5" t="str">
        <f aca="false">IF(ISNA(VLOOKUP(Table4[[#This Row],[warehouse_id]], tblwhouse[], tblwhouse[warehouse_name],FALSE() )), "Invalid", "Valid")</f>
        <v>Valid</v>
      </c>
    </row>
    <row r="1560" customFormat="false" ht="15" hidden="false" customHeight="true" outlineLevel="0" collapsed="false">
      <c r="A1560" s="1" t="n">
        <v>1559</v>
      </c>
      <c r="B1560" s="1" t="n">
        <v>2</v>
      </c>
      <c r="C1560" s="1" t="n">
        <v>568</v>
      </c>
      <c r="D1560" s="1" t="s">
        <v>8644</v>
      </c>
      <c r="E1560" s="1" t="n">
        <v>112</v>
      </c>
      <c r="F1560" s="1" t="n">
        <v>20</v>
      </c>
      <c r="G1560" s="1" t="n">
        <v>375.13</v>
      </c>
      <c r="H1560" s="4" t="n">
        <v>46026.6009368866</v>
      </c>
      <c r="I15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1559BT126947256811220375.1346026.6009368866</v>
      </c>
      <c r="J1560" s="1" t="n">
        <f aca="false">COUNTIF(I:I, $I1560)</f>
        <v>1</v>
      </c>
      <c r="K1560" s="1" t="str">
        <f aca="false">IF(ISNA(VLOOKUP(Table4[product_id], tblProducts[], tblProducts[product_name],FALSE() )), "Invalid", "Valid")</f>
        <v>Valid</v>
      </c>
      <c r="L1560" s="5" t="str">
        <f aca="false">IF(ISNA(VLOOKUP(Table4[[#This Row],[warehouse_id]], tblwhouse[], tblwhouse[warehouse_name],FALSE() )), "Invalid", "Valid")</f>
        <v>Valid</v>
      </c>
    </row>
    <row r="1561" customFormat="false" ht="15" hidden="false" customHeight="true" outlineLevel="0" collapsed="false">
      <c r="A1561" s="1" t="n">
        <v>1560</v>
      </c>
      <c r="B1561" s="1" t="n">
        <v>4</v>
      </c>
      <c r="C1561" s="1" t="n">
        <v>754</v>
      </c>
      <c r="D1561" s="1" t="s">
        <v>8645</v>
      </c>
      <c r="E1561" s="1" t="n">
        <v>345</v>
      </c>
      <c r="F1561" s="1" t="n">
        <v>57</v>
      </c>
      <c r="G1561" s="1" t="n">
        <v>592.98</v>
      </c>
      <c r="H1561" s="4" t="n">
        <v>45883.6009368866</v>
      </c>
      <c r="I15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1560BT896750475434557592.9845883.6009368866</v>
      </c>
      <c r="J1561" s="1" t="n">
        <f aca="false">COUNTIF(I:I, $I1561)</f>
        <v>1</v>
      </c>
      <c r="K1561" s="1" t="str">
        <f aca="false">IF(ISNA(VLOOKUP(Table4[product_id], tblProducts[], tblProducts[product_name],FALSE() )), "Invalid", "Valid")</f>
        <v>Valid</v>
      </c>
      <c r="L1561" s="5" t="str">
        <f aca="false">IF(ISNA(VLOOKUP(Table4[[#This Row],[warehouse_id]], tblwhouse[], tblwhouse[warehouse_name],FALSE() )), "Invalid", "Valid")</f>
        <v>Valid</v>
      </c>
    </row>
    <row r="1562" customFormat="false" ht="15" hidden="false" customHeight="true" outlineLevel="0" collapsed="false">
      <c r="A1562" s="1" t="n">
        <v>1561</v>
      </c>
      <c r="B1562" s="1" t="n">
        <v>4</v>
      </c>
      <c r="C1562" s="1" t="n">
        <v>2804</v>
      </c>
      <c r="D1562" s="1" t="s">
        <v>8646</v>
      </c>
      <c r="E1562" s="1" t="n">
        <v>377</v>
      </c>
      <c r="F1562" s="1" t="n">
        <v>25</v>
      </c>
      <c r="G1562" s="1" t="n">
        <v>287.48</v>
      </c>
      <c r="H1562" s="4" t="n">
        <v>46058.6009368866</v>
      </c>
      <c r="I15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1561BT6405724280437725287.4846058.6009368866</v>
      </c>
      <c r="J1562" s="1" t="n">
        <f aca="false">COUNTIF(I:I, $I1562)</f>
        <v>1</v>
      </c>
      <c r="K1562" s="1" t="str">
        <f aca="false">IF(ISNA(VLOOKUP(Table4[product_id], tblProducts[], tblProducts[product_name],FALSE() )), "Invalid", "Valid")</f>
        <v>Valid</v>
      </c>
      <c r="L1562" s="5" t="str">
        <f aca="false">IF(ISNA(VLOOKUP(Table4[[#This Row],[warehouse_id]], tblwhouse[], tblwhouse[warehouse_name],FALSE() )), "Invalid", "Valid")</f>
        <v>Valid</v>
      </c>
    </row>
    <row r="1563" customFormat="false" ht="15" hidden="false" customHeight="true" outlineLevel="0" collapsed="false">
      <c r="A1563" s="1" t="n">
        <v>1562</v>
      </c>
      <c r="B1563" s="1" t="n">
        <v>3</v>
      </c>
      <c r="C1563" s="1" t="n">
        <v>690</v>
      </c>
      <c r="D1563" s="1" t="s">
        <v>8647</v>
      </c>
      <c r="E1563" s="1" t="n">
        <v>465</v>
      </c>
      <c r="F1563" s="1" t="n">
        <v>31</v>
      </c>
      <c r="G1563" s="1" t="n">
        <v>853.68</v>
      </c>
      <c r="H1563" s="4" t="n">
        <v>45921.6009368866</v>
      </c>
      <c r="I15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1562BT718436369046531853.6845921.6009368866</v>
      </c>
      <c r="J1563" s="1" t="n">
        <f aca="false">COUNTIF(I:I, $I1563)</f>
        <v>1</v>
      </c>
      <c r="K1563" s="1" t="str">
        <f aca="false">IF(ISNA(VLOOKUP(Table4[product_id], tblProducts[], tblProducts[product_name],FALSE() )), "Invalid", "Valid")</f>
        <v>Valid</v>
      </c>
      <c r="L1563" s="5" t="str">
        <f aca="false">IF(ISNA(VLOOKUP(Table4[[#This Row],[warehouse_id]], tblwhouse[], tblwhouse[warehouse_name],FALSE() )), "Invalid", "Valid")</f>
        <v>Valid</v>
      </c>
    </row>
    <row r="1564" customFormat="false" ht="15" hidden="false" customHeight="true" outlineLevel="0" collapsed="false">
      <c r="A1564" s="1" t="n">
        <v>1563</v>
      </c>
      <c r="B1564" s="1" t="n">
        <v>3</v>
      </c>
      <c r="C1564" s="1" t="n">
        <v>1651</v>
      </c>
      <c r="D1564" s="1" t="s">
        <v>8648</v>
      </c>
      <c r="E1564" s="1" t="n">
        <v>214</v>
      </c>
      <c r="F1564" s="1" t="n">
        <v>65</v>
      </c>
      <c r="G1564" s="1" t="n">
        <v>1421.83</v>
      </c>
      <c r="H1564" s="4" t="n">
        <v>46150.6009368866</v>
      </c>
      <c r="I15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1563BT69809031651214651421.8346150.6009368866</v>
      </c>
      <c r="J1564" s="1" t="n">
        <f aca="false">COUNTIF(I:I, $I1564)</f>
        <v>1</v>
      </c>
      <c r="K1564" s="1" t="str">
        <f aca="false">IF(ISNA(VLOOKUP(Table4[product_id], tblProducts[], tblProducts[product_name],FALSE() )), "Invalid", "Valid")</f>
        <v>Valid</v>
      </c>
      <c r="L1564" s="5" t="str">
        <f aca="false">IF(ISNA(VLOOKUP(Table4[[#This Row],[warehouse_id]], tblwhouse[], tblwhouse[warehouse_name],FALSE() )), "Invalid", "Valid")</f>
        <v>Valid</v>
      </c>
    </row>
    <row r="1565" customFormat="false" ht="15" hidden="false" customHeight="true" outlineLevel="0" collapsed="false">
      <c r="A1565" s="1" t="n">
        <v>1564</v>
      </c>
      <c r="B1565" s="1" t="n">
        <v>3</v>
      </c>
      <c r="C1565" s="1" t="n">
        <v>2978</v>
      </c>
      <c r="D1565" s="1" t="s">
        <v>8649</v>
      </c>
      <c r="E1565" s="1" t="n">
        <v>156</v>
      </c>
      <c r="F1565" s="1" t="n">
        <v>35</v>
      </c>
      <c r="G1565" s="1" t="n">
        <v>939.45</v>
      </c>
      <c r="H1565" s="4" t="n">
        <v>46124.6009368866</v>
      </c>
      <c r="I15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1564BT4331043297815635939.4546124.6009368866</v>
      </c>
      <c r="J1565" s="1" t="n">
        <f aca="false">COUNTIF(I:I, $I1565)</f>
        <v>1</v>
      </c>
      <c r="K1565" s="1" t="str">
        <f aca="false">IF(ISNA(VLOOKUP(Table4[product_id], tblProducts[], tblProducts[product_name],FALSE() )), "Invalid", "Valid")</f>
        <v>Valid</v>
      </c>
      <c r="L1565" s="5" t="str">
        <f aca="false">IF(ISNA(VLOOKUP(Table4[[#This Row],[warehouse_id]], tblwhouse[], tblwhouse[warehouse_name],FALSE() )), "Invalid", "Valid")</f>
        <v>Valid</v>
      </c>
    </row>
    <row r="1566" customFormat="false" ht="15" hidden="false" customHeight="true" outlineLevel="0" collapsed="false">
      <c r="A1566" s="1" t="n">
        <v>1565</v>
      </c>
      <c r="B1566" s="1" t="n">
        <v>4</v>
      </c>
      <c r="C1566" s="1" t="n">
        <v>490</v>
      </c>
      <c r="D1566" s="1" t="s">
        <v>8650</v>
      </c>
      <c r="E1566" s="1" t="n">
        <v>500</v>
      </c>
      <c r="F1566" s="1" t="n">
        <v>66</v>
      </c>
      <c r="G1566" s="1" t="n">
        <v>786.69</v>
      </c>
      <c r="H1566" s="4" t="n">
        <v>46150.6009368866</v>
      </c>
      <c r="I15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1565BT490370449050066786.6946150.6009368866</v>
      </c>
      <c r="J1566" s="1" t="n">
        <f aca="false">COUNTIF(I:I, $I1566)</f>
        <v>1</v>
      </c>
      <c r="K1566" s="1" t="str">
        <f aca="false">IF(ISNA(VLOOKUP(Table4[product_id], tblProducts[], tblProducts[product_name],FALSE() )), "Invalid", "Valid")</f>
        <v>Valid</v>
      </c>
      <c r="L1566" s="5" t="str">
        <f aca="false">IF(ISNA(VLOOKUP(Table4[[#This Row],[warehouse_id]], tblwhouse[], tblwhouse[warehouse_name],FALSE() )), "Invalid", "Valid")</f>
        <v>Valid</v>
      </c>
    </row>
    <row r="1567" customFormat="false" ht="15" hidden="false" customHeight="true" outlineLevel="0" collapsed="false">
      <c r="A1567" s="1" t="n">
        <v>1566</v>
      </c>
      <c r="B1567" s="1" t="n">
        <v>4</v>
      </c>
      <c r="C1567" s="1" t="n">
        <v>944</v>
      </c>
      <c r="D1567" s="1" t="s">
        <v>8651</v>
      </c>
      <c r="E1567" s="1" t="n">
        <v>482</v>
      </c>
      <c r="F1567" s="1" t="n">
        <v>32</v>
      </c>
      <c r="G1567" s="1" t="n">
        <v>1221.19</v>
      </c>
      <c r="H1567" s="4" t="n">
        <v>46099.6009368866</v>
      </c>
      <c r="I15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1566BT9575564944482321221.1946099.6009368866</v>
      </c>
      <c r="J1567" s="1" t="n">
        <f aca="false">COUNTIF(I:I, $I1567)</f>
        <v>1</v>
      </c>
      <c r="K1567" s="1" t="str">
        <f aca="false">IF(ISNA(VLOOKUP(Table4[product_id], tblProducts[], tblProducts[product_name],FALSE() )), "Invalid", "Valid")</f>
        <v>Valid</v>
      </c>
      <c r="L1567" s="5" t="str">
        <f aca="false">IF(ISNA(VLOOKUP(Table4[[#This Row],[warehouse_id]], tblwhouse[], tblwhouse[warehouse_name],FALSE() )), "Invalid", "Valid")</f>
        <v>Valid</v>
      </c>
    </row>
    <row r="1568" customFormat="false" ht="15" hidden="false" customHeight="true" outlineLevel="0" collapsed="false">
      <c r="A1568" s="1" t="n">
        <v>1567</v>
      </c>
      <c r="B1568" s="1" t="n">
        <v>2</v>
      </c>
      <c r="C1568" s="1" t="n">
        <v>1109</v>
      </c>
      <c r="D1568" s="1" t="s">
        <v>8652</v>
      </c>
      <c r="E1568" s="1" t="n">
        <v>273</v>
      </c>
      <c r="F1568" s="1" t="n">
        <v>58</v>
      </c>
      <c r="G1568" s="1" t="n">
        <v>30.06</v>
      </c>
      <c r="H1568" s="4" t="n">
        <v>46204.6009368866</v>
      </c>
      <c r="I15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1567BT546699211092735830.0646204.6009368866</v>
      </c>
      <c r="J1568" s="1" t="n">
        <f aca="false">COUNTIF(I:I, $I1568)</f>
        <v>1</v>
      </c>
      <c r="K1568" s="1" t="str">
        <f aca="false">IF(ISNA(VLOOKUP(Table4[product_id], tblProducts[], tblProducts[product_name],FALSE() )), "Invalid", "Valid")</f>
        <v>Valid</v>
      </c>
      <c r="L1568" s="5" t="str">
        <f aca="false">IF(ISNA(VLOOKUP(Table4[[#This Row],[warehouse_id]], tblwhouse[], tblwhouse[warehouse_name],FALSE() )), "Invalid", "Valid")</f>
        <v>Valid</v>
      </c>
    </row>
    <row r="1569" customFormat="false" ht="15" hidden="false" customHeight="true" outlineLevel="0" collapsed="false">
      <c r="A1569" s="1" t="n">
        <v>1568</v>
      </c>
      <c r="B1569" s="1" t="n">
        <v>4</v>
      </c>
      <c r="C1569" s="1" t="n">
        <v>354</v>
      </c>
      <c r="D1569" s="1" t="s">
        <v>8653</v>
      </c>
      <c r="E1569" s="1" t="n">
        <v>498</v>
      </c>
      <c r="F1569" s="1" t="n">
        <v>42</v>
      </c>
      <c r="G1569" s="1" t="n">
        <v>523.56</v>
      </c>
      <c r="H1569" s="4" t="n">
        <v>46040.6009368866</v>
      </c>
      <c r="I15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1568BT406038435449842523.5646040.6009368866</v>
      </c>
      <c r="J1569" s="1" t="n">
        <f aca="false">COUNTIF(I:I, $I1569)</f>
        <v>1</v>
      </c>
      <c r="K1569" s="1" t="str">
        <f aca="false">IF(ISNA(VLOOKUP(Table4[product_id], tblProducts[], tblProducts[product_name],FALSE() )), "Invalid", "Valid")</f>
        <v>Valid</v>
      </c>
      <c r="L1569" s="5" t="str">
        <f aca="false">IF(ISNA(VLOOKUP(Table4[[#This Row],[warehouse_id]], tblwhouse[], tblwhouse[warehouse_name],FALSE() )), "Invalid", "Valid")</f>
        <v>Valid</v>
      </c>
    </row>
    <row r="1570" customFormat="false" ht="15" hidden="false" customHeight="true" outlineLevel="0" collapsed="false">
      <c r="A1570" s="1" t="n">
        <v>1569</v>
      </c>
      <c r="B1570" s="1" t="n">
        <v>4</v>
      </c>
      <c r="C1570" s="1" t="n">
        <v>1069</v>
      </c>
      <c r="D1570" s="1" t="s">
        <v>8654</v>
      </c>
      <c r="E1570" s="1" t="n">
        <v>478</v>
      </c>
      <c r="F1570" s="1" t="n">
        <v>33</v>
      </c>
      <c r="G1570" s="1" t="n">
        <v>878.51</v>
      </c>
      <c r="H1570" s="4" t="n">
        <v>46220.6009368866</v>
      </c>
      <c r="I15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1569BT5308464106947833878.5146220.6009368866</v>
      </c>
      <c r="J1570" s="1" t="n">
        <f aca="false">COUNTIF(I:I, $I1570)</f>
        <v>1</v>
      </c>
      <c r="K1570" s="1" t="str">
        <f aca="false">IF(ISNA(VLOOKUP(Table4[product_id], tblProducts[], tblProducts[product_name],FALSE() )), "Invalid", "Valid")</f>
        <v>Valid</v>
      </c>
      <c r="L1570" s="5" t="str">
        <f aca="false">IF(ISNA(VLOOKUP(Table4[[#This Row],[warehouse_id]], tblwhouse[], tblwhouse[warehouse_name],FALSE() )), "Invalid", "Valid")</f>
        <v>Valid</v>
      </c>
    </row>
    <row r="1571" customFormat="false" ht="15" hidden="false" customHeight="true" outlineLevel="0" collapsed="false">
      <c r="A1571" s="1" t="n">
        <v>1570</v>
      </c>
      <c r="B1571" s="1" t="n">
        <v>3</v>
      </c>
      <c r="C1571" s="1" t="n">
        <v>1725</v>
      </c>
      <c r="D1571" s="1" t="s">
        <v>8655</v>
      </c>
      <c r="E1571" s="1" t="n">
        <v>449</v>
      </c>
      <c r="F1571" s="1" t="n">
        <v>44</v>
      </c>
      <c r="G1571" s="1" t="n">
        <v>940.22</v>
      </c>
      <c r="H1571" s="4" t="n">
        <v>46050.6009368866</v>
      </c>
      <c r="I15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1570BT3727373172544944940.2246050.6009368866</v>
      </c>
      <c r="J1571" s="1" t="n">
        <f aca="false">COUNTIF(I:I, $I1571)</f>
        <v>1</v>
      </c>
      <c r="K1571" s="1" t="str">
        <f aca="false">IF(ISNA(VLOOKUP(Table4[product_id], tblProducts[], tblProducts[product_name],FALSE() )), "Invalid", "Valid")</f>
        <v>Valid</v>
      </c>
      <c r="L1571" s="5" t="str">
        <f aca="false">IF(ISNA(VLOOKUP(Table4[[#This Row],[warehouse_id]], tblwhouse[], tblwhouse[warehouse_name],FALSE() )), "Invalid", "Valid")</f>
        <v>Valid</v>
      </c>
    </row>
    <row r="1572" customFormat="false" ht="15" hidden="false" customHeight="true" outlineLevel="0" collapsed="false">
      <c r="A1572" s="1" t="n">
        <v>1571</v>
      </c>
      <c r="B1572" s="1" t="n">
        <v>2</v>
      </c>
      <c r="C1572" s="1" t="n">
        <v>2339</v>
      </c>
      <c r="D1572" s="1" t="s">
        <v>8656</v>
      </c>
      <c r="E1572" s="1" t="n">
        <v>90</v>
      </c>
      <c r="F1572" s="1" t="n">
        <v>68</v>
      </c>
      <c r="G1572" s="1" t="n">
        <v>1469.21</v>
      </c>
      <c r="H1572" s="4" t="n">
        <v>46061.6009368866</v>
      </c>
      <c r="I15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1571BT7152302233990681469.2146061.6009368866</v>
      </c>
      <c r="J1572" s="1" t="n">
        <f aca="false">COUNTIF(I:I, $I1572)</f>
        <v>1</v>
      </c>
      <c r="K1572" s="1" t="str">
        <f aca="false">IF(ISNA(VLOOKUP(Table4[product_id], tblProducts[], tblProducts[product_name],FALSE() )), "Invalid", "Valid")</f>
        <v>Valid</v>
      </c>
      <c r="L1572" s="5" t="str">
        <f aca="false">IF(ISNA(VLOOKUP(Table4[[#This Row],[warehouse_id]], tblwhouse[], tblwhouse[warehouse_name],FALSE() )), "Invalid", "Valid")</f>
        <v>Valid</v>
      </c>
    </row>
    <row r="1573" customFormat="false" ht="15" hidden="false" customHeight="true" outlineLevel="0" collapsed="false">
      <c r="A1573" s="1" t="n">
        <v>1572</v>
      </c>
      <c r="B1573" s="1" t="n">
        <v>1</v>
      </c>
      <c r="C1573" s="1" t="n">
        <v>2185</v>
      </c>
      <c r="D1573" s="1" t="s">
        <v>8657</v>
      </c>
      <c r="E1573" s="1" t="n">
        <v>397</v>
      </c>
      <c r="F1573" s="1" t="n">
        <v>31</v>
      </c>
      <c r="G1573" s="1" t="n">
        <v>50.3</v>
      </c>
      <c r="H1573" s="4" t="n">
        <v>46051.6009368866</v>
      </c>
      <c r="I15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1572BT290588121853973150.346051.6009368866</v>
      </c>
      <c r="J1573" s="1" t="n">
        <f aca="false">COUNTIF(I:I, $I1573)</f>
        <v>1</v>
      </c>
      <c r="K1573" s="1" t="str">
        <f aca="false">IF(ISNA(VLOOKUP(Table4[product_id], tblProducts[], tblProducts[product_name],FALSE() )), "Invalid", "Valid")</f>
        <v>Valid</v>
      </c>
      <c r="L1573" s="5" t="str">
        <f aca="false">IF(ISNA(VLOOKUP(Table4[[#This Row],[warehouse_id]], tblwhouse[], tblwhouse[warehouse_name],FALSE() )), "Invalid", "Valid")</f>
        <v>Valid</v>
      </c>
    </row>
    <row r="1574" customFormat="false" ht="15" hidden="false" customHeight="true" outlineLevel="0" collapsed="false">
      <c r="A1574" s="1" t="n">
        <v>1573</v>
      </c>
      <c r="B1574" s="1" t="n">
        <v>1</v>
      </c>
      <c r="C1574" s="1" t="n">
        <v>1458</v>
      </c>
      <c r="D1574" s="1" t="s">
        <v>8658</v>
      </c>
      <c r="E1574" s="1" t="n">
        <v>496</v>
      </c>
      <c r="F1574" s="1" t="n">
        <v>31</v>
      </c>
      <c r="G1574" s="1" t="n">
        <v>305.16</v>
      </c>
      <c r="H1574" s="4" t="n">
        <v>45919.6009368866</v>
      </c>
      <c r="I15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1573BT1231081145849631305.1645919.6009368866</v>
      </c>
      <c r="J1574" s="1" t="n">
        <f aca="false">COUNTIF(I:I, $I1574)</f>
        <v>1</v>
      </c>
      <c r="K1574" s="1" t="str">
        <f aca="false">IF(ISNA(VLOOKUP(Table4[product_id], tblProducts[], tblProducts[product_name],FALSE() )), "Invalid", "Valid")</f>
        <v>Valid</v>
      </c>
      <c r="L1574" s="5" t="str">
        <f aca="false">IF(ISNA(VLOOKUP(Table4[[#This Row],[warehouse_id]], tblwhouse[], tblwhouse[warehouse_name],FALSE() )), "Invalid", "Valid")</f>
        <v>Valid</v>
      </c>
    </row>
    <row r="1575" customFormat="false" ht="15" hidden="false" customHeight="true" outlineLevel="0" collapsed="false">
      <c r="A1575" s="1" t="n">
        <v>1574</v>
      </c>
      <c r="B1575" s="1" t="n">
        <v>2</v>
      </c>
      <c r="C1575" s="1" t="n">
        <v>1444</v>
      </c>
      <c r="D1575" s="1" t="s">
        <v>8659</v>
      </c>
      <c r="E1575" s="1" t="n">
        <v>170</v>
      </c>
      <c r="F1575" s="1" t="n">
        <v>72</v>
      </c>
      <c r="G1575" s="1" t="n">
        <v>469.04</v>
      </c>
      <c r="H1575" s="4" t="n">
        <v>45864.6009368866</v>
      </c>
      <c r="I15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1574BT3219712144417072469.0445864.6009368866</v>
      </c>
      <c r="J1575" s="1" t="n">
        <f aca="false">COUNTIF(I:I, $I1575)</f>
        <v>1</v>
      </c>
      <c r="K1575" s="1" t="str">
        <f aca="false">IF(ISNA(VLOOKUP(Table4[product_id], tblProducts[], tblProducts[product_name],FALSE() )), "Invalid", "Valid")</f>
        <v>Valid</v>
      </c>
      <c r="L1575" s="5" t="str">
        <f aca="false">IF(ISNA(VLOOKUP(Table4[[#This Row],[warehouse_id]], tblwhouse[], tblwhouse[warehouse_name],FALSE() )), "Invalid", "Valid")</f>
        <v>Valid</v>
      </c>
    </row>
    <row r="1576" customFormat="false" ht="15" hidden="false" customHeight="true" outlineLevel="0" collapsed="false">
      <c r="A1576" s="1" t="n">
        <v>1575</v>
      </c>
      <c r="B1576" s="1" t="n">
        <v>4</v>
      </c>
      <c r="C1576" s="1" t="n">
        <v>18</v>
      </c>
      <c r="D1576" s="1" t="s">
        <v>8660</v>
      </c>
      <c r="E1576" s="1" t="n">
        <v>219</v>
      </c>
      <c r="F1576" s="1" t="n">
        <v>44</v>
      </c>
      <c r="G1576" s="1" t="n">
        <v>562.16</v>
      </c>
      <c r="H1576" s="4" t="n">
        <v>46055.6009368866</v>
      </c>
      <c r="I15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1575BT53788641821944562.1646055.6009368866</v>
      </c>
      <c r="J1576" s="1" t="n">
        <f aca="false">COUNTIF(I:I, $I1576)</f>
        <v>1</v>
      </c>
      <c r="K1576" s="1" t="str">
        <f aca="false">IF(ISNA(VLOOKUP(Table4[product_id], tblProducts[], tblProducts[product_name],FALSE() )), "Invalid", "Valid")</f>
        <v>Valid</v>
      </c>
      <c r="L1576" s="5" t="str">
        <f aca="false">IF(ISNA(VLOOKUP(Table4[[#This Row],[warehouse_id]], tblwhouse[], tblwhouse[warehouse_name],FALSE() )), "Invalid", "Valid")</f>
        <v>Valid</v>
      </c>
    </row>
    <row r="1577" customFormat="false" ht="15" hidden="false" customHeight="true" outlineLevel="0" collapsed="false">
      <c r="A1577" s="1" t="n">
        <v>1576</v>
      </c>
      <c r="B1577" s="1" t="n">
        <v>4</v>
      </c>
      <c r="C1577" s="1" t="n">
        <v>1</v>
      </c>
      <c r="D1577" s="1" t="s">
        <v>8661</v>
      </c>
      <c r="E1577" s="1" t="n">
        <v>126</v>
      </c>
      <c r="F1577" s="1" t="n">
        <v>45</v>
      </c>
      <c r="G1577" s="1" t="n">
        <v>1170.12</v>
      </c>
      <c r="H1577" s="4" t="n">
        <v>45942.6009368866</v>
      </c>
      <c r="I15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1576BT60012141126451170.1245942.6009368866</v>
      </c>
      <c r="J1577" s="1" t="n">
        <f aca="false">COUNTIF(I:I, $I1577)</f>
        <v>1</v>
      </c>
      <c r="K1577" s="1" t="str">
        <f aca="false">IF(ISNA(VLOOKUP(Table4[product_id], tblProducts[], tblProducts[product_name],FALSE() )), "Invalid", "Valid")</f>
        <v>Valid</v>
      </c>
      <c r="L1577" s="5" t="str">
        <f aca="false">IF(ISNA(VLOOKUP(Table4[[#This Row],[warehouse_id]], tblwhouse[], tblwhouse[warehouse_name],FALSE() )), "Invalid", "Valid")</f>
        <v>Valid</v>
      </c>
    </row>
    <row r="1578" customFormat="false" ht="15" hidden="false" customHeight="true" outlineLevel="0" collapsed="false">
      <c r="A1578" s="1" t="n">
        <v>1577</v>
      </c>
      <c r="B1578" s="1" t="n">
        <v>4</v>
      </c>
      <c r="C1578" s="1" t="n">
        <v>732</v>
      </c>
      <c r="D1578" s="1" t="s">
        <v>8662</v>
      </c>
      <c r="E1578" s="1" t="n">
        <v>422</v>
      </c>
      <c r="F1578" s="1" t="n">
        <v>69</v>
      </c>
      <c r="G1578" s="1" t="n">
        <v>231.64</v>
      </c>
      <c r="H1578" s="4" t="n">
        <v>46170.6009368866</v>
      </c>
      <c r="I15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1577BT714734473242269231.6446170.6009368866</v>
      </c>
      <c r="J1578" s="1" t="n">
        <f aca="false">COUNTIF(I:I, $I1578)</f>
        <v>1</v>
      </c>
      <c r="K1578" s="1" t="str">
        <f aca="false">IF(ISNA(VLOOKUP(Table4[product_id], tblProducts[], tblProducts[product_name],FALSE() )), "Invalid", "Valid")</f>
        <v>Valid</v>
      </c>
      <c r="L1578" s="5" t="str">
        <f aca="false">IF(ISNA(VLOOKUP(Table4[[#This Row],[warehouse_id]], tblwhouse[], tblwhouse[warehouse_name],FALSE() )), "Invalid", "Valid")</f>
        <v>Valid</v>
      </c>
    </row>
    <row r="1579" customFormat="false" ht="15" hidden="false" customHeight="true" outlineLevel="0" collapsed="false">
      <c r="A1579" s="1" t="n">
        <v>1578</v>
      </c>
      <c r="B1579" s="1" t="n">
        <v>1</v>
      </c>
      <c r="C1579" s="1" t="n">
        <v>2917</v>
      </c>
      <c r="D1579" s="1" t="s">
        <v>8663</v>
      </c>
      <c r="E1579" s="1" t="n">
        <v>331</v>
      </c>
      <c r="F1579" s="1" t="n">
        <v>65</v>
      </c>
      <c r="G1579" s="1" t="n">
        <v>1448.4</v>
      </c>
      <c r="H1579" s="4" t="n">
        <v>45889.6009368866</v>
      </c>
      <c r="I15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1578BT19241412917331651448.445889.6009368866</v>
      </c>
      <c r="J1579" s="1" t="n">
        <f aca="false">COUNTIF(I:I, $I1579)</f>
        <v>1</v>
      </c>
      <c r="K1579" s="1" t="str">
        <f aca="false">IF(ISNA(VLOOKUP(Table4[product_id], tblProducts[], tblProducts[product_name],FALSE() )), "Invalid", "Valid")</f>
        <v>Valid</v>
      </c>
      <c r="L1579" s="5" t="str">
        <f aca="false">IF(ISNA(VLOOKUP(Table4[[#This Row],[warehouse_id]], tblwhouse[], tblwhouse[warehouse_name],FALSE() )), "Invalid", "Valid")</f>
        <v>Valid</v>
      </c>
    </row>
    <row r="1580" customFormat="false" ht="15" hidden="false" customHeight="true" outlineLevel="0" collapsed="false">
      <c r="A1580" s="1" t="n">
        <v>1579</v>
      </c>
      <c r="B1580" s="1" t="n">
        <v>1</v>
      </c>
      <c r="C1580" s="1" t="n">
        <v>2324</v>
      </c>
      <c r="D1580" s="1" t="s">
        <v>8664</v>
      </c>
      <c r="E1580" s="1" t="n">
        <v>459</v>
      </c>
      <c r="F1580" s="1" t="n">
        <v>28</v>
      </c>
      <c r="G1580" s="1" t="n">
        <v>483.68</v>
      </c>
      <c r="H1580" s="4" t="n">
        <v>46064.6009368866</v>
      </c>
      <c r="I15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1579BT2090741232445928483.6846064.6009368866</v>
      </c>
      <c r="J1580" s="1" t="n">
        <f aca="false">COUNTIF(I:I, $I1580)</f>
        <v>1</v>
      </c>
      <c r="K1580" s="1" t="str">
        <f aca="false">IF(ISNA(VLOOKUP(Table4[product_id], tblProducts[], tblProducts[product_name],FALSE() )), "Invalid", "Valid")</f>
        <v>Valid</v>
      </c>
      <c r="L1580" s="5" t="str">
        <f aca="false">IF(ISNA(VLOOKUP(Table4[[#This Row],[warehouse_id]], tblwhouse[], tblwhouse[warehouse_name],FALSE() )), "Invalid", "Valid")</f>
        <v>Valid</v>
      </c>
    </row>
    <row r="1581" customFormat="false" ht="15" hidden="false" customHeight="true" outlineLevel="0" collapsed="false">
      <c r="A1581" s="1" t="n">
        <v>1580</v>
      </c>
      <c r="B1581" s="1" t="n">
        <v>2</v>
      </c>
      <c r="C1581" s="1" t="n">
        <v>2691</v>
      </c>
      <c r="D1581" s="1" t="s">
        <v>8665</v>
      </c>
      <c r="E1581" s="1" t="n">
        <v>405</v>
      </c>
      <c r="F1581" s="1" t="n">
        <v>54</v>
      </c>
      <c r="G1581" s="1" t="n">
        <v>930.33</v>
      </c>
      <c r="H1581" s="4" t="n">
        <v>45936.6009368866</v>
      </c>
      <c r="I15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1580BT6908902269140554930.3345936.6009368866</v>
      </c>
      <c r="J1581" s="1" t="n">
        <f aca="false">COUNTIF(I:I, $I1581)</f>
        <v>1</v>
      </c>
      <c r="K1581" s="1" t="str">
        <f aca="false">IF(ISNA(VLOOKUP(Table4[product_id], tblProducts[], tblProducts[product_name],FALSE() )), "Invalid", "Valid")</f>
        <v>Valid</v>
      </c>
      <c r="L1581" s="5" t="str">
        <f aca="false">IF(ISNA(VLOOKUP(Table4[[#This Row],[warehouse_id]], tblwhouse[], tblwhouse[warehouse_name],FALSE() )), "Invalid", "Valid")</f>
        <v>Valid</v>
      </c>
    </row>
    <row r="1582" customFormat="false" ht="15" hidden="false" customHeight="true" outlineLevel="0" collapsed="false">
      <c r="A1582" s="1" t="n">
        <v>1581</v>
      </c>
      <c r="B1582" s="1" t="n">
        <v>1</v>
      </c>
      <c r="C1582" s="1" t="n">
        <v>547</v>
      </c>
      <c r="D1582" s="1" t="s">
        <v>8666</v>
      </c>
      <c r="E1582" s="1" t="n">
        <v>185</v>
      </c>
      <c r="F1582" s="1" t="n">
        <v>26</v>
      </c>
      <c r="G1582" s="1" t="n">
        <v>521.86</v>
      </c>
      <c r="H1582" s="4" t="n">
        <v>46108.6009368866</v>
      </c>
      <c r="I15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1581BT149941154718526521.8646108.6009368866</v>
      </c>
      <c r="J1582" s="1" t="n">
        <f aca="false">COUNTIF(I:I, $I1582)</f>
        <v>1</v>
      </c>
      <c r="K1582" s="1" t="str">
        <f aca="false">IF(ISNA(VLOOKUP(Table4[product_id], tblProducts[], tblProducts[product_name],FALSE() )), "Invalid", "Valid")</f>
        <v>Valid</v>
      </c>
      <c r="L1582" s="5" t="str">
        <f aca="false">IF(ISNA(VLOOKUP(Table4[[#This Row],[warehouse_id]], tblwhouse[], tblwhouse[warehouse_name],FALSE() )), "Invalid", "Valid")</f>
        <v>Valid</v>
      </c>
    </row>
    <row r="1583" customFormat="false" ht="15" hidden="false" customHeight="true" outlineLevel="0" collapsed="false">
      <c r="A1583" s="1" t="n">
        <v>1582</v>
      </c>
      <c r="B1583" s="1" t="n">
        <v>4</v>
      </c>
      <c r="C1583" s="1" t="n">
        <v>744</v>
      </c>
      <c r="D1583" s="1" t="s">
        <v>8667</v>
      </c>
      <c r="E1583" s="1" t="n">
        <v>461</v>
      </c>
      <c r="F1583" s="1" t="n">
        <v>67</v>
      </c>
      <c r="G1583" s="1" t="n">
        <v>805.18</v>
      </c>
      <c r="H1583" s="4" t="n">
        <v>46187.6009368866</v>
      </c>
      <c r="I15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1582BT186486474446167805.1846187.6009368866</v>
      </c>
      <c r="J1583" s="1" t="n">
        <f aca="false">COUNTIF(I:I, $I1583)</f>
        <v>1</v>
      </c>
      <c r="K1583" s="1" t="str">
        <f aca="false">IF(ISNA(VLOOKUP(Table4[product_id], tblProducts[], tblProducts[product_name],FALSE() )), "Invalid", "Valid")</f>
        <v>Valid</v>
      </c>
      <c r="L1583" s="5" t="str">
        <f aca="false">IF(ISNA(VLOOKUP(Table4[[#This Row],[warehouse_id]], tblwhouse[], tblwhouse[warehouse_name],FALSE() )), "Invalid", "Valid")</f>
        <v>Valid</v>
      </c>
    </row>
    <row r="1584" customFormat="false" ht="15" hidden="false" customHeight="true" outlineLevel="0" collapsed="false">
      <c r="A1584" s="1" t="n">
        <v>1583</v>
      </c>
      <c r="B1584" s="1" t="n">
        <v>3</v>
      </c>
      <c r="C1584" s="1" t="n">
        <v>431</v>
      </c>
      <c r="D1584" s="1" t="s">
        <v>8668</v>
      </c>
      <c r="E1584" s="1" t="n">
        <v>408</v>
      </c>
      <c r="F1584" s="1" t="n">
        <v>21</v>
      </c>
      <c r="G1584" s="1" t="n">
        <v>622.99</v>
      </c>
      <c r="H1584" s="4" t="n">
        <v>46015.6009368866</v>
      </c>
      <c r="I15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1583BT995684343140821622.9946015.6009368866</v>
      </c>
      <c r="J1584" s="1" t="n">
        <f aca="false">COUNTIF(I:I, $I1584)</f>
        <v>1</v>
      </c>
      <c r="K1584" s="1" t="str">
        <f aca="false">IF(ISNA(VLOOKUP(Table4[product_id], tblProducts[], tblProducts[product_name],FALSE() )), "Invalid", "Valid")</f>
        <v>Valid</v>
      </c>
      <c r="L1584" s="5" t="str">
        <f aca="false">IF(ISNA(VLOOKUP(Table4[[#This Row],[warehouse_id]], tblwhouse[], tblwhouse[warehouse_name],FALSE() )), "Invalid", "Valid")</f>
        <v>Valid</v>
      </c>
    </row>
    <row r="1585" customFormat="false" ht="15" hidden="false" customHeight="true" outlineLevel="0" collapsed="false">
      <c r="A1585" s="1" t="n">
        <v>1584</v>
      </c>
      <c r="B1585" s="1" t="n">
        <v>4</v>
      </c>
      <c r="C1585" s="1" t="n">
        <v>1128</v>
      </c>
      <c r="D1585" s="1" t="s">
        <v>8669</v>
      </c>
      <c r="E1585" s="1" t="n">
        <v>378</v>
      </c>
      <c r="F1585" s="1" t="n">
        <v>63</v>
      </c>
      <c r="G1585" s="1" t="n">
        <v>574.05</v>
      </c>
      <c r="H1585" s="4" t="n">
        <v>46125.6009368866</v>
      </c>
      <c r="I15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1584BT6878124112837863574.0546125.6009368866</v>
      </c>
      <c r="J1585" s="1" t="n">
        <f aca="false">COUNTIF(I:I, $I1585)</f>
        <v>1</v>
      </c>
      <c r="K1585" s="1" t="str">
        <f aca="false">IF(ISNA(VLOOKUP(Table4[product_id], tblProducts[], tblProducts[product_name],FALSE() )), "Invalid", "Valid")</f>
        <v>Valid</v>
      </c>
      <c r="L1585" s="5" t="str">
        <f aca="false">IF(ISNA(VLOOKUP(Table4[[#This Row],[warehouse_id]], tblwhouse[], tblwhouse[warehouse_name],FALSE() )), "Invalid", "Valid")</f>
        <v>Valid</v>
      </c>
    </row>
    <row r="1586" customFormat="false" ht="15" hidden="false" customHeight="true" outlineLevel="0" collapsed="false">
      <c r="A1586" s="1" t="n">
        <v>1585</v>
      </c>
      <c r="B1586" s="1" t="n">
        <v>4</v>
      </c>
      <c r="C1586" s="1" t="n">
        <v>2150</v>
      </c>
      <c r="D1586" s="1" t="s">
        <v>8670</v>
      </c>
      <c r="E1586" s="1" t="n">
        <v>323</v>
      </c>
      <c r="F1586" s="1" t="n">
        <v>66</v>
      </c>
      <c r="G1586" s="1" t="n">
        <v>1205.99</v>
      </c>
      <c r="H1586" s="4" t="n">
        <v>45986.6009368866</v>
      </c>
      <c r="I15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1585BT60558942150323661205.9945986.6009368866</v>
      </c>
      <c r="J1586" s="1" t="n">
        <f aca="false">COUNTIF(I:I, $I1586)</f>
        <v>1</v>
      </c>
      <c r="K1586" s="1" t="str">
        <f aca="false">IF(ISNA(VLOOKUP(Table4[product_id], tblProducts[], tblProducts[product_name],FALSE() )), "Invalid", "Valid")</f>
        <v>Valid</v>
      </c>
      <c r="L1586" s="5" t="str">
        <f aca="false">IF(ISNA(VLOOKUP(Table4[[#This Row],[warehouse_id]], tblwhouse[], tblwhouse[warehouse_name],FALSE() )), "Invalid", "Valid")</f>
        <v>Valid</v>
      </c>
    </row>
    <row r="1587" customFormat="false" ht="15" hidden="false" customHeight="true" outlineLevel="0" collapsed="false">
      <c r="A1587" s="1" t="n">
        <v>1586</v>
      </c>
      <c r="B1587" s="1" t="n">
        <v>1</v>
      </c>
      <c r="C1587" s="1" t="n">
        <v>2427</v>
      </c>
      <c r="D1587" s="1" t="s">
        <v>8671</v>
      </c>
      <c r="E1587" s="1" t="n">
        <v>269</v>
      </c>
      <c r="F1587" s="1" t="n">
        <v>70</v>
      </c>
      <c r="G1587" s="1" t="n">
        <v>909.44</v>
      </c>
      <c r="H1587" s="4" t="n">
        <v>45874.6009368866</v>
      </c>
      <c r="I15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1586BT9370111242726970909.4445874.6009368866</v>
      </c>
      <c r="J1587" s="1" t="n">
        <f aca="false">COUNTIF(I:I, $I1587)</f>
        <v>1</v>
      </c>
      <c r="K1587" s="1" t="str">
        <f aca="false">IF(ISNA(VLOOKUP(Table4[product_id], tblProducts[], tblProducts[product_name],FALSE() )), "Invalid", "Valid")</f>
        <v>Valid</v>
      </c>
      <c r="L1587" s="5" t="str">
        <f aca="false">IF(ISNA(VLOOKUP(Table4[[#This Row],[warehouse_id]], tblwhouse[], tblwhouse[warehouse_name],FALSE() )), "Invalid", "Valid")</f>
        <v>Valid</v>
      </c>
    </row>
    <row r="1588" customFormat="false" ht="15" hidden="false" customHeight="true" outlineLevel="0" collapsed="false">
      <c r="A1588" s="1" t="n">
        <v>1587</v>
      </c>
      <c r="B1588" s="1" t="n">
        <v>4</v>
      </c>
      <c r="C1588" s="1" t="n">
        <v>1947</v>
      </c>
      <c r="D1588" s="1" t="s">
        <v>8672</v>
      </c>
      <c r="E1588" s="1" t="n">
        <v>204</v>
      </c>
      <c r="F1588" s="1" t="n">
        <v>55</v>
      </c>
      <c r="G1588" s="1" t="n">
        <v>1396.08</v>
      </c>
      <c r="H1588" s="4" t="n">
        <v>46187.6009368866</v>
      </c>
      <c r="I15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1587BT96067841947204551396.0846187.6009368866</v>
      </c>
      <c r="J1588" s="1" t="n">
        <f aca="false">COUNTIF(I:I, $I1588)</f>
        <v>1</v>
      </c>
      <c r="K1588" s="1" t="str">
        <f aca="false">IF(ISNA(VLOOKUP(Table4[product_id], tblProducts[], tblProducts[product_name],FALSE() )), "Invalid", "Valid")</f>
        <v>Valid</v>
      </c>
      <c r="L1588" s="5" t="str">
        <f aca="false">IF(ISNA(VLOOKUP(Table4[[#This Row],[warehouse_id]], tblwhouse[], tblwhouse[warehouse_name],FALSE() )), "Invalid", "Valid")</f>
        <v>Valid</v>
      </c>
    </row>
    <row r="1589" customFormat="false" ht="15" hidden="false" customHeight="true" outlineLevel="0" collapsed="false">
      <c r="A1589" s="1" t="n">
        <v>1588</v>
      </c>
      <c r="B1589" s="1" t="n">
        <v>4</v>
      </c>
      <c r="C1589" s="1" t="n">
        <v>1673</v>
      </c>
      <c r="D1589" s="1" t="s">
        <v>8673</v>
      </c>
      <c r="E1589" s="1" t="n">
        <v>450</v>
      </c>
      <c r="F1589" s="1" t="n">
        <v>45</v>
      </c>
      <c r="G1589" s="1" t="n">
        <v>1037.21</v>
      </c>
      <c r="H1589" s="4" t="n">
        <v>46009.6009368866</v>
      </c>
      <c r="I15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1588BT71332141673450451037.2146009.6009368866</v>
      </c>
      <c r="J1589" s="1" t="n">
        <f aca="false">COUNTIF(I:I, $I1589)</f>
        <v>1</v>
      </c>
      <c r="K1589" s="1" t="str">
        <f aca="false">IF(ISNA(VLOOKUP(Table4[product_id], tblProducts[], tblProducts[product_name],FALSE() )), "Invalid", "Valid")</f>
        <v>Valid</v>
      </c>
      <c r="L1589" s="5" t="str">
        <f aca="false">IF(ISNA(VLOOKUP(Table4[[#This Row],[warehouse_id]], tblwhouse[], tblwhouse[warehouse_name],FALSE() )), "Invalid", "Valid")</f>
        <v>Valid</v>
      </c>
    </row>
    <row r="1590" customFormat="false" ht="15" hidden="false" customHeight="true" outlineLevel="0" collapsed="false">
      <c r="A1590" s="1" t="n">
        <v>1589</v>
      </c>
      <c r="B1590" s="1" t="n">
        <v>2</v>
      </c>
      <c r="C1590" s="1" t="n">
        <v>2373</v>
      </c>
      <c r="D1590" s="1" t="s">
        <v>8674</v>
      </c>
      <c r="E1590" s="1" t="n">
        <v>236</v>
      </c>
      <c r="F1590" s="1" t="n">
        <v>21</v>
      </c>
      <c r="G1590" s="1" t="n">
        <v>485.58</v>
      </c>
      <c r="H1590" s="4" t="n">
        <v>45874.6009368866</v>
      </c>
      <c r="I15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1589BT4804462237323621485.5845874.6009368866</v>
      </c>
      <c r="J1590" s="1" t="n">
        <f aca="false">COUNTIF(I:I, $I1590)</f>
        <v>1</v>
      </c>
      <c r="K1590" s="1" t="str">
        <f aca="false">IF(ISNA(VLOOKUP(Table4[product_id], tblProducts[], tblProducts[product_name],FALSE() )), "Invalid", "Valid")</f>
        <v>Valid</v>
      </c>
      <c r="L1590" s="5" t="str">
        <f aca="false">IF(ISNA(VLOOKUP(Table4[[#This Row],[warehouse_id]], tblwhouse[], tblwhouse[warehouse_name],FALSE() )), "Invalid", "Valid")</f>
        <v>Valid</v>
      </c>
    </row>
    <row r="1591" customFormat="false" ht="15" hidden="false" customHeight="true" outlineLevel="0" collapsed="false">
      <c r="A1591" s="1" t="n">
        <v>1590</v>
      </c>
      <c r="B1591" s="1" t="n">
        <v>1</v>
      </c>
      <c r="C1591" s="1" t="n">
        <v>2427</v>
      </c>
      <c r="D1591" s="1" t="s">
        <v>8675</v>
      </c>
      <c r="E1591" s="1" t="n">
        <v>112</v>
      </c>
      <c r="F1591" s="1" t="n">
        <v>55</v>
      </c>
      <c r="G1591" s="1" t="n">
        <v>1228.36</v>
      </c>
      <c r="H1591" s="4" t="n">
        <v>45910.6009368866</v>
      </c>
      <c r="I15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1590BT23214012427112551228.3645910.6009368866</v>
      </c>
      <c r="J1591" s="1" t="n">
        <f aca="false">COUNTIF(I:I, $I1591)</f>
        <v>1</v>
      </c>
      <c r="K1591" s="1" t="str">
        <f aca="false">IF(ISNA(VLOOKUP(Table4[product_id], tblProducts[], tblProducts[product_name],FALSE() )), "Invalid", "Valid")</f>
        <v>Valid</v>
      </c>
      <c r="L1591" s="5" t="str">
        <f aca="false">IF(ISNA(VLOOKUP(Table4[[#This Row],[warehouse_id]], tblwhouse[], tblwhouse[warehouse_name],FALSE() )), "Invalid", "Valid")</f>
        <v>Valid</v>
      </c>
    </row>
    <row r="1592" customFormat="false" ht="15" hidden="false" customHeight="true" outlineLevel="0" collapsed="false">
      <c r="A1592" s="1" t="n">
        <v>1591</v>
      </c>
      <c r="B1592" s="1" t="n">
        <v>2</v>
      </c>
      <c r="C1592" s="1" t="n">
        <v>941</v>
      </c>
      <c r="D1592" s="1" t="s">
        <v>8676</v>
      </c>
      <c r="E1592" s="1" t="n">
        <v>139</v>
      </c>
      <c r="F1592" s="1" t="n">
        <v>24</v>
      </c>
      <c r="G1592" s="1" t="n">
        <v>970.75</v>
      </c>
      <c r="H1592" s="4" t="n">
        <v>45956.6009368866</v>
      </c>
      <c r="I15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1591BT851593294113924970.7545956.6009368866</v>
      </c>
      <c r="J1592" s="1" t="n">
        <f aca="false">COUNTIF(I:I, $I1592)</f>
        <v>1</v>
      </c>
      <c r="K1592" s="1" t="str">
        <f aca="false">IF(ISNA(VLOOKUP(Table4[product_id], tblProducts[], tblProducts[product_name],FALSE() )), "Invalid", "Valid")</f>
        <v>Valid</v>
      </c>
      <c r="L1592" s="5" t="str">
        <f aca="false">IF(ISNA(VLOOKUP(Table4[[#This Row],[warehouse_id]], tblwhouse[], tblwhouse[warehouse_name],FALSE() )), "Invalid", "Valid")</f>
        <v>Valid</v>
      </c>
    </row>
    <row r="1593" customFormat="false" ht="15" hidden="false" customHeight="true" outlineLevel="0" collapsed="false">
      <c r="A1593" s="1" t="n">
        <v>1592</v>
      </c>
      <c r="B1593" s="1" t="n">
        <v>4</v>
      </c>
      <c r="C1593" s="1" t="n">
        <v>630</v>
      </c>
      <c r="D1593" s="1" t="s">
        <v>8677</v>
      </c>
      <c r="E1593" s="1" t="n">
        <v>170</v>
      </c>
      <c r="F1593" s="1" t="n">
        <v>64</v>
      </c>
      <c r="G1593" s="1" t="n">
        <v>1343.04</v>
      </c>
      <c r="H1593" s="4" t="n">
        <v>46207.6009368866</v>
      </c>
      <c r="I15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1592BT7012734630170641343.0446207.6009368866</v>
      </c>
      <c r="J1593" s="1" t="n">
        <f aca="false">COUNTIF(I:I, $I1593)</f>
        <v>1</v>
      </c>
      <c r="K1593" s="1" t="str">
        <f aca="false">IF(ISNA(VLOOKUP(Table4[product_id], tblProducts[], tblProducts[product_name],FALSE() )), "Invalid", "Valid")</f>
        <v>Valid</v>
      </c>
      <c r="L1593" s="5" t="str">
        <f aca="false">IF(ISNA(VLOOKUP(Table4[[#This Row],[warehouse_id]], tblwhouse[], tblwhouse[warehouse_name],FALSE() )), "Invalid", "Valid")</f>
        <v>Valid</v>
      </c>
    </row>
    <row r="1594" customFormat="false" ht="15" hidden="false" customHeight="true" outlineLevel="0" collapsed="false">
      <c r="A1594" s="1" t="n">
        <v>1593</v>
      </c>
      <c r="B1594" s="1" t="n">
        <v>4</v>
      </c>
      <c r="C1594" s="1" t="n">
        <v>2173</v>
      </c>
      <c r="D1594" s="1" t="s">
        <v>8678</v>
      </c>
      <c r="E1594" s="1" t="n">
        <v>63</v>
      </c>
      <c r="F1594" s="1" t="n">
        <v>71</v>
      </c>
      <c r="G1594" s="1" t="n">
        <v>443.06</v>
      </c>
      <c r="H1594" s="4" t="n">
        <v>46154.6009368982</v>
      </c>
      <c r="I15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1593BT726052421736371443.0646154.6009368981</v>
      </c>
      <c r="J1594" s="1" t="n">
        <f aca="false">COUNTIF(I:I, $I1594)</f>
        <v>1</v>
      </c>
      <c r="K1594" s="1" t="str">
        <f aca="false">IF(ISNA(VLOOKUP(Table4[product_id], tblProducts[], tblProducts[product_name],FALSE() )), "Invalid", "Valid")</f>
        <v>Valid</v>
      </c>
      <c r="L1594" s="5" t="str">
        <f aca="false">IF(ISNA(VLOOKUP(Table4[[#This Row],[warehouse_id]], tblwhouse[], tblwhouse[warehouse_name],FALSE() )), "Invalid", "Valid")</f>
        <v>Valid</v>
      </c>
    </row>
    <row r="1595" customFormat="false" ht="15" hidden="false" customHeight="true" outlineLevel="0" collapsed="false">
      <c r="A1595" s="1" t="n">
        <v>1594</v>
      </c>
      <c r="B1595" s="1" t="n">
        <v>4</v>
      </c>
      <c r="C1595" s="1" t="n">
        <v>1178</v>
      </c>
      <c r="D1595" s="1" t="s">
        <v>8679</v>
      </c>
      <c r="E1595" s="1" t="n">
        <v>37</v>
      </c>
      <c r="F1595" s="1" t="n">
        <v>45</v>
      </c>
      <c r="G1595" s="1" t="n">
        <v>30.48</v>
      </c>
      <c r="H1595" s="4" t="n">
        <v>45963.6009368982</v>
      </c>
      <c r="I15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1594BT13426941178374530.4845963.6009368981</v>
      </c>
      <c r="J1595" s="1" t="n">
        <f aca="false">COUNTIF(I:I, $I1595)</f>
        <v>1</v>
      </c>
      <c r="K1595" s="1" t="str">
        <f aca="false">IF(ISNA(VLOOKUP(Table4[product_id], tblProducts[], tblProducts[product_name],FALSE() )), "Invalid", "Valid")</f>
        <v>Valid</v>
      </c>
      <c r="L1595" s="5" t="str">
        <f aca="false">IF(ISNA(VLOOKUP(Table4[[#This Row],[warehouse_id]], tblwhouse[], tblwhouse[warehouse_name],FALSE() )), "Invalid", "Valid")</f>
        <v>Valid</v>
      </c>
    </row>
    <row r="1596" customFormat="false" ht="15" hidden="false" customHeight="true" outlineLevel="0" collapsed="false">
      <c r="A1596" s="1" t="n">
        <v>1595</v>
      </c>
      <c r="B1596" s="1" t="n">
        <v>2</v>
      </c>
      <c r="C1596" s="1" t="n">
        <v>840</v>
      </c>
      <c r="D1596" s="1" t="s">
        <v>8680</v>
      </c>
      <c r="E1596" s="1" t="n">
        <v>498</v>
      </c>
      <c r="F1596" s="1" t="n">
        <v>37</v>
      </c>
      <c r="G1596" s="1" t="n">
        <v>52.46</v>
      </c>
      <c r="H1596" s="4" t="n">
        <v>45877.6009368982</v>
      </c>
      <c r="I15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1595BT40241028404983752.4645877.6009368981</v>
      </c>
      <c r="J1596" s="1" t="n">
        <f aca="false">COUNTIF(I:I, $I1596)</f>
        <v>1</v>
      </c>
      <c r="K1596" s="1" t="str">
        <f aca="false">IF(ISNA(VLOOKUP(Table4[product_id], tblProducts[], tblProducts[product_name],FALSE() )), "Invalid", "Valid")</f>
        <v>Valid</v>
      </c>
      <c r="L1596" s="5" t="str">
        <f aca="false">IF(ISNA(VLOOKUP(Table4[[#This Row],[warehouse_id]], tblwhouse[], tblwhouse[warehouse_name],FALSE() )), "Invalid", "Valid")</f>
        <v>Valid</v>
      </c>
    </row>
    <row r="1597" customFormat="false" ht="15" hidden="false" customHeight="true" outlineLevel="0" collapsed="false">
      <c r="A1597" s="1" t="n">
        <v>1596</v>
      </c>
      <c r="B1597" s="1" t="n">
        <v>1</v>
      </c>
      <c r="C1597" s="1" t="n">
        <v>2446</v>
      </c>
      <c r="D1597" s="1" t="s">
        <v>8681</v>
      </c>
      <c r="E1597" s="1" t="n">
        <v>483</v>
      </c>
      <c r="F1597" s="1" t="n">
        <v>54</v>
      </c>
      <c r="G1597" s="1" t="n">
        <v>579.58</v>
      </c>
      <c r="H1597" s="4" t="n">
        <v>46105.6009368982</v>
      </c>
      <c r="I15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1596BT3399451244648354579.5846105.6009368981</v>
      </c>
      <c r="J1597" s="1" t="n">
        <f aca="false">COUNTIF(I:I, $I1597)</f>
        <v>1</v>
      </c>
      <c r="K1597" s="1" t="str">
        <f aca="false">IF(ISNA(VLOOKUP(Table4[product_id], tblProducts[], tblProducts[product_name],FALSE() )), "Invalid", "Valid")</f>
        <v>Valid</v>
      </c>
      <c r="L1597" s="5" t="str">
        <f aca="false">IF(ISNA(VLOOKUP(Table4[[#This Row],[warehouse_id]], tblwhouse[], tblwhouse[warehouse_name],FALSE() )), "Invalid", "Valid")</f>
        <v>Valid</v>
      </c>
    </row>
    <row r="1598" customFormat="false" ht="15" hidden="false" customHeight="true" outlineLevel="0" collapsed="false">
      <c r="A1598" s="1" t="n">
        <v>1597</v>
      </c>
      <c r="B1598" s="1" t="n">
        <v>3</v>
      </c>
      <c r="C1598" s="1" t="n">
        <v>1463</v>
      </c>
      <c r="D1598" s="1" t="s">
        <v>8682</v>
      </c>
      <c r="E1598" s="1" t="n">
        <v>354</v>
      </c>
      <c r="F1598" s="1" t="n">
        <v>46</v>
      </c>
      <c r="G1598" s="1" t="n">
        <v>757.49</v>
      </c>
      <c r="H1598" s="4" t="n">
        <v>45961.6009368982</v>
      </c>
      <c r="I15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1597BT1291743146335446757.4945961.6009368981</v>
      </c>
      <c r="J1598" s="1" t="n">
        <f aca="false">COUNTIF(I:I, $I1598)</f>
        <v>1</v>
      </c>
      <c r="K1598" s="1" t="str">
        <f aca="false">IF(ISNA(VLOOKUP(Table4[product_id], tblProducts[], tblProducts[product_name],FALSE() )), "Invalid", "Valid")</f>
        <v>Valid</v>
      </c>
      <c r="L1598" s="5" t="str">
        <f aca="false">IF(ISNA(VLOOKUP(Table4[[#This Row],[warehouse_id]], tblwhouse[], tblwhouse[warehouse_name],FALSE() )), "Invalid", "Valid")</f>
        <v>Valid</v>
      </c>
    </row>
    <row r="1599" customFormat="false" ht="15" hidden="false" customHeight="true" outlineLevel="0" collapsed="false">
      <c r="A1599" s="1" t="n">
        <v>1598</v>
      </c>
      <c r="B1599" s="1" t="n">
        <v>2</v>
      </c>
      <c r="C1599" s="1" t="n">
        <v>236</v>
      </c>
      <c r="D1599" s="1" t="s">
        <v>8683</v>
      </c>
      <c r="E1599" s="1" t="n">
        <v>248</v>
      </c>
      <c r="F1599" s="1" t="n">
        <v>31</v>
      </c>
      <c r="G1599" s="1" t="n">
        <v>1161.42</v>
      </c>
      <c r="H1599" s="4" t="n">
        <v>46035.6009368982</v>
      </c>
      <c r="I15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1598BT5303292236248311161.4246035.6009368981</v>
      </c>
      <c r="J1599" s="1" t="n">
        <f aca="false">COUNTIF(I:I, $I1599)</f>
        <v>1</v>
      </c>
      <c r="K1599" s="1" t="str">
        <f aca="false">IF(ISNA(VLOOKUP(Table4[product_id], tblProducts[], tblProducts[product_name],FALSE() )), "Invalid", "Valid")</f>
        <v>Valid</v>
      </c>
      <c r="L1599" s="5" t="str">
        <f aca="false">IF(ISNA(VLOOKUP(Table4[[#This Row],[warehouse_id]], tblwhouse[], tblwhouse[warehouse_name],FALSE() )), "Invalid", "Valid")</f>
        <v>Valid</v>
      </c>
    </row>
    <row r="1600" customFormat="false" ht="15" hidden="false" customHeight="true" outlineLevel="0" collapsed="false">
      <c r="A1600" s="1" t="n">
        <v>1599</v>
      </c>
      <c r="B1600" s="1" t="n">
        <v>3</v>
      </c>
      <c r="C1600" s="1" t="n">
        <v>913</v>
      </c>
      <c r="D1600" s="1" t="s">
        <v>8684</v>
      </c>
      <c r="E1600" s="1" t="n">
        <v>134</v>
      </c>
      <c r="F1600" s="1" t="n">
        <v>32</v>
      </c>
      <c r="G1600" s="1" t="n">
        <v>641.17</v>
      </c>
      <c r="H1600" s="4" t="n">
        <v>46094.6009368982</v>
      </c>
      <c r="I16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1599BT970248391313432641.1746094.6009368981</v>
      </c>
      <c r="J1600" s="1" t="n">
        <f aca="false">COUNTIF(I:I, $I1600)</f>
        <v>1</v>
      </c>
      <c r="K1600" s="1" t="str">
        <f aca="false">IF(ISNA(VLOOKUP(Table4[product_id], tblProducts[], tblProducts[product_name],FALSE() )), "Invalid", "Valid")</f>
        <v>Valid</v>
      </c>
      <c r="L1600" s="5" t="str">
        <f aca="false">IF(ISNA(VLOOKUP(Table4[[#This Row],[warehouse_id]], tblwhouse[], tblwhouse[warehouse_name],FALSE() )), "Invalid", "Valid")</f>
        <v>Valid</v>
      </c>
    </row>
    <row r="1601" customFormat="false" ht="15" hidden="false" customHeight="true" outlineLevel="0" collapsed="false">
      <c r="A1601" s="1" t="n">
        <v>1600</v>
      </c>
      <c r="B1601" s="1" t="n">
        <v>2</v>
      </c>
      <c r="C1601" s="1" t="n">
        <v>2883</v>
      </c>
      <c r="D1601" s="1" t="s">
        <v>8685</v>
      </c>
      <c r="E1601" s="1" t="n">
        <v>160</v>
      </c>
      <c r="F1601" s="1" t="n">
        <v>35</v>
      </c>
      <c r="G1601" s="1" t="n">
        <v>996.08</v>
      </c>
      <c r="H1601" s="4" t="n">
        <v>46137.6009368982</v>
      </c>
      <c r="I16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1600BT2223742288316035996.0846137.6009368981</v>
      </c>
      <c r="J1601" s="1" t="n">
        <f aca="false">COUNTIF(I:I, $I1601)</f>
        <v>1</v>
      </c>
      <c r="K1601" s="1" t="str">
        <f aca="false">IF(ISNA(VLOOKUP(Table4[product_id], tblProducts[], tblProducts[product_name],FALSE() )), "Invalid", "Valid")</f>
        <v>Valid</v>
      </c>
      <c r="L1601" s="5" t="str">
        <f aca="false">IF(ISNA(VLOOKUP(Table4[[#This Row],[warehouse_id]], tblwhouse[], tblwhouse[warehouse_name],FALSE() )), "Invalid", "Valid")</f>
        <v>Valid</v>
      </c>
    </row>
    <row r="1602" customFormat="false" ht="15" hidden="false" customHeight="true" outlineLevel="0" collapsed="false">
      <c r="A1602" s="1" t="n">
        <v>1601</v>
      </c>
      <c r="B1602" s="1" t="n">
        <v>3</v>
      </c>
      <c r="C1602" s="1" t="n">
        <v>619</v>
      </c>
      <c r="D1602" s="1" t="s">
        <v>8686</v>
      </c>
      <c r="E1602" s="1" t="n">
        <v>181</v>
      </c>
      <c r="F1602" s="1" t="n">
        <v>47</v>
      </c>
      <c r="G1602" s="1" t="n">
        <v>344.79</v>
      </c>
      <c r="H1602" s="4" t="n">
        <v>45937.6009368982</v>
      </c>
      <c r="I16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1601BT393565361918147344.7945937.6009368981</v>
      </c>
      <c r="J1602" s="1" t="n">
        <f aca="false">COUNTIF(I:I, $I1602)</f>
        <v>1</v>
      </c>
      <c r="K1602" s="1" t="str">
        <f aca="false">IF(ISNA(VLOOKUP(Table4[product_id], tblProducts[], tblProducts[product_name],FALSE() )), "Invalid", "Valid")</f>
        <v>Valid</v>
      </c>
      <c r="L1602" s="5" t="str">
        <f aca="false">IF(ISNA(VLOOKUP(Table4[[#This Row],[warehouse_id]], tblwhouse[], tblwhouse[warehouse_name],FALSE() )), "Invalid", "Valid")</f>
        <v>Valid</v>
      </c>
    </row>
    <row r="1603" customFormat="false" ht="15" hidden="false" customHeight="true" outlineLevel="0" collapsed="false">
      <c r="A1603" s="1" t="n">
        <v>1602</v>
      </c>
      <c r="B1603" s="1" t="n">
        <v>4</v>
      </c>
      <c r="C1603" s="1" t="n">
        <v>182</v>
      </c>
      <c r="D1603" s="1" t="s">
        <v>8687</v>
      </c>
      <c r="E1603" s="1" t="n">
        <v>411</v>
      </c>
      <c r="F1603" s="1" t="n">
        <v>42</v>
      </c>
      <c r="G1603" s="1" t="n">
        <v>1215.71</v>
      </c>
      <c r="H1603" s="4" t="n">
        <v>46187.6009368982</v>
      </c>
      <c r="I16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1602BT6845304182411421215.7146187.6009368981</v>
      </c>
      <c r="J1603" s="1" t="n">
        <f aca="false">COUNTIF(I:I, $I1603)</f>
        <v>1</v>
      </c>
      <c r="K1603" s="1" t="str">
        <f aca="false">IF(ISNA(VLOOKUP(Table4[product_id], tblProducts[], tblProducts[product_name],FALSE() )), "Invalid", "Valid")</f>
        <v>Valid</v>
      </c>
      <c r="L1603" s="5" t="str">
        <f aca="false">IF(ISNA(VLOOKUP(Table4[[#This Row],[warehouse_id]], tblwhouse[], tblwhouse[warehouse_name],FALSE() )), "Invalid", "Valid")</f>
        <v>Valid</v>
      </c>
    </row>
    <row r="1604" customFormat="false" ht="15" hidden="false" customHeight="true" outlineLevel="0" collapsed="false">
      <c r="A1604" s="1" t="n">
        <v>1603</v>
      </c>
      <c r="B1604" s="1" t="n">
        <v>4</v>
      </c>
      <c r="C1604" s="1" t="n">
        <v>902</v>
      </c>
      <c r="D1604" s="1" t="s">
        <v>8688</v>
      </c>
      <c r="E1604" s="1" t="n">
        <v>207</v>
      </c>
      <c r="F1604" s="1" t="n">
        <v>56</v>
      </c>
      <c r="G1604" s="1" t="n">
        <v>1383.42</v>
      </c>
      <c r="H1604" s="4" t="n">
        <v>45940.6009368982</v>
      </c>
      <c r="I16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1603BT1023804902207561383.4245940.6009368981</v>
      </c>
      <c r="J1604" s="1" t="n">
        <f aca="false">COUNTIF(I:I, $I1604)</f>
        <v>1</v>
      </c>
      <c r="K1604" s="1" t="str">
        <f aca="false">IF(ISNA(VLOOKUP(Table4[product_id], tblProducts[], tblProducts[product_name],FALSE() )), "Invalid", "Valid")</f>
        <v>Valid</v>
      </c>
      <c r="L1604" s="5" t="str">
        <f aca="false">IF(ISNA(VLOOKUP(Table4[[#This Row],[warehouse_id]], tblwhouse[], tblwhouse[warehouse_name],FALSE() )), "Invalid", "Valid")</f>
        <v>Valid</v>
      </c>
    </row>
    <row r="1605" customFormat="false" ht="15" hidden="false" customHeight="true" outlineLevel="0" collapsed="false">
      <c r="A1605" s="1" t="n">
        <v>1604</v>
      </c>
      <c r="B1605" s="1" t="n">
        <v>3</v>
      </c>
      <c r="C1605" s="1" t="n">
        <v>934</v>
      </c>
      <c r="D1605" s="1" t="s">
        <v>8689</v>
      </c>
      <c r="E1605" s="1" t="n">
        <v>385</v>
      </c>
      <c r="F1605" s="1" t="n">
        <v>46</v>
      </c>
      <c r="G1605" s="1" t="n">
        <v>14.46</v>
      </c>
      <c r="H1605" s="4" t="n">
        <v>46189.6009368982</v>
      </c>
      <c r="I16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1604BT36335739343854614.4646189.6009368981</v>
      </c>
      <c r="J1605" s="1" t="n">
        <f aca="false">COUNTIF(I:I, $I1605)</f>
        <v>1</v>
      </c>
      <c r="K1605" s="1" t="str">
        <f aca="false">IF(ISNA(VLOOKUP(Table4[product_id], tblProducts[], tblProducts[product_name],FALSE() )), "Invalid", "Valid")</f>
        <v>Valid</v>
      </c>
      <c r="L1605" s="5" t="str">
        <f aca="false">IF(ISNA(VLOOKUP(Table4[[#This Row],[warehouse_id]], tblwhouse[], tblwhouse[warehouse_name],FALSE() )), "Invalid", "Valid")</f>
        <v>Valid</v>
      </c>
    </row>
    <row r="1606" customFormat="false" ht="15" hidden="false" customHeight="true" outlineLevel="0" collapsed="false">
      <c r="A1606" s="1" t="n">
        <v>1605</v>
      </c>
      <c r="B1606" s="1" t="n">
        <v>4</v>
      </c>
      <c r="C1606" s="1" t="n">
        <v>972</v>
      </c>
      <c r="D1606" s="1" t="s">
        <v>8690</v>
      </c>
      <c r="E1606" s="1" t="n">
        <v>438</v>
      </c>
      <c r="F1606" s="1" t="n">
        <v>65</v>
      </c>
      <c r="G1606" s="1" t="n">
        <v>1472.94</v>
      </c>
      <c r="H1606" s="4" t="n">
        <v>46173.6009368982</v>
      </c>
      <c r="I16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1605BT3386594972438651472.9446173.6009368981</v>
      </c>
      <c r="J1606" s="1" t="n">
        <f aca="false">COUNTIF(I:I, $I1606)</f>
        <v>1</v>
      </c>
      <c r="K1606" s="1" t="str">
        <f aca="false">IF(ISNA(VLOOKUP(Table4[product_id], tblProducts[], tblProducts[product_name],FALSE() )), "Invalid", "Valid")</f>
        <v>Valid</v>
      </c>
      <c r="L1606" s="5" t="str">
        <f aca="false">IF(ISNA(VLOOKUP(Table4[[#This Row],[warehouse_id]], tblwhouse[], tblwhouse[warehouse_name],FALSE() )), "Invalid", "Valid")</f>
        <v>Valid</v>
      </c>
    </row>
    <row r="1607" customFormat="false" ht="15" hidden="false" customHeight="true" outlineLevel="0" collapsed="false">
      <c r="A1607" s="1" t="n">
        <v>1606</v>
      </c>
      <c r="B1607" s="1" t="n">
        <v>1</v>
      </c>
      <c r="C1607" s="1" t="n">
        <v>64</v>
      </c>
      <c r="D1607" s="1" t="s">
        <v>8691</v>
      </c>
      <c r="E1607" s="1" t="n">
        <v>306</v>
      </c>
      <c r="F1607" s="1" t="n">
        <v>44</v>
      </c>
      <c r="G1607" s="1" t="n">
        <v>1101.78</v>
      </c>
      <c r="H1607" s="4" t="n">
        <v>45979.6009368982</v>
      </c>
      <c r="I16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1606BT664933164306441101.7845979.6009368981</v>
      </c>
      <c r="J1607" s="1" t="n">
        <f aca="false">COUNTIF(I:I, $I1607)</f>
        <v>1</v>
      </c>
      <c r="K1607" s="1" t="str">
        <f aca="false">IF(ISNA(VLOOKUP(Table4[product_id], tblProducts[], tblProducts[product_name],FALSE() )), "Invalid", "Valid")</f>
        <v>Valid</v>
      </c>
      <c r="L1607" s="5" t="str">
        <f aca="false">IF(ISNA(VLOOKUP(Table4[[#This Row],[warehouse_id]], tblwhouse[], tblwhouse[warehouse_name],FALSE() )), "Invalid", "Valid")</f>
        <v>Valid</v>
      </c>
    </row>
    <row r="1608" customFormat="false" ht="15" hidden="false" customHeight="true" outlineLevel="0" collapsed="false">
      <c r="A1608" s="1" t="n">
        <v>1607</v>
      </c>
      <c r="B1608" s="1" t="n">
        <v>4</v>
      </c>
      <c r="C1608" s="1" t="n">
        <v>1991</v>
      </c>
      <c r="D1608" s="1" t="s">
        <v>8692</v>
      </c>
      <c r="E1608" s="1" t="n">
        <v>102</v>
      </c>
      <c r="F1608" s="1" t="n">
        <v>22</v>
      </c>
      <c r="G1608" s="1" t="n">
        <v>1129.13</v>
      </c>
      <c r="H1608" s="4" t="n">
        <v>46001.6009368982</v>
      </c>
      <c r="I16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1607BT57223341991102221129.1346001.6009368981</v>
      </c>
      <c r="J1608" s="1" t="n">
        <f aca="false">COUNTIF(I:I, $I1608)</f>
        <v>1</v>
      </c>
      <c r="K1608" s="1" t="str">
        <f aca="false">IF(ISNA(VLOOKUP(Table4[product_id], tblProducts[], tblProducts[product_name],FALSE() )), "Invalid", "Valid")</f>
        <v>Valid</v>
      </c>
      <c r="L1608" s="5" t="str">
        <f aca="false">IF(ISNA(VLOOKUP(Table4[[#This Row],[warehouse_id]], tblwhouse[], tblwhouse[warehouse_name],FALSE() )), "Invalid", "Valid")</f>
        <v>Valid</v>
      </c>
    </row>
    <row r="1609" customFormat="false" ht="15" hidden="false" customHeight="true" outlineLevel="0" collapsed="false">
      <c r="A1609" s="1" t="n">
        <v>1608</v>
      </c>
      <c r="B1609" s="1" t="n">
        <v>2</v>
      </c>
      <c r="C1609" s="1" t="n">
        <v>95</v>
      </c>
      <c r="D1609" s="1" t="s">
        <v>8693</v>
      </c>
      <c r="E1609" s="1" t="n">
        <v>387</v>
      </c>
      <c r="F1609" s="1" t="n">
        <v>65</v>
      </c>
      <c r="G1609" s="1" t="n">
        <v>1337.77</v>
      </c>
      <c r="H1609" s="4" t="n">
        <v>45929.6009368982</v>
      </c>
      <c r="I16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1608BT839271295387651337.7745929.6009368981</v>
      </c>
      <c r="J1609" s="1" t="n">
        <f aca="false">COUNTIF(I:I, $I1609)</f>
        <v>1</v>
      </c>
      <c r="K1609" s="1" t="str">
        <f aca="false">IF(ISNA(VLOOKUP(Table4[product_id], tblProducts[], tblProducts[product_name],FALSE() )), "Invalid", "Valid")</f>
        <v>Valid</v>
      </c>
      <c r="L1609" s="5" t="str">
        <f aca="false">IF(ISNA(VLOOKUP(Table4[[#This Row],[warehouse_id]], tblwhouse[], tblwhouse[warehouse_name],FALSE() )), "Invalid", "Valid")</f>
        <v>Valid</v>
      </c>
    </row>
    <row r="1610" customFormat="false" ht="15" hidden="false" customHeight="true" outlineLevel="0" collapsed="false">
      <c r="A1610" s="1" t="n">
        <v>1609</v>
      </c>
      <c r="B1610" s="1" t="n">
        <v>2</v>
      </c>
      <c r="C1610" s="1" t="n">
        <v>8</v>
      </c>
      <c r="D1610" s="1" t="s">
        <v>8694</v>
      </c>
      <c r="E1610" s="1" t="n">
        <v>467</v>
      </c>
      <c r="F1610" s="1" t="n">
        <v>78</v>
      </c>
      <c r="G1610" s="1" t="n">
        <v>764.97</v>
      </c>
      <c r="H1610" s="4" t="n">
        <v>46134.6009368982</v>
      </c>
      <c r="I16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1609BT1811062846778764.9746134.6009368981</v>
      </c>
      <c r="J1610" s="1" t="n">
        <f aca="false">COUNTIF(I:I, $I1610)</f>
        <v>1</v>
      </c>
      <c r="K1610" s="1" t="str">
        <f aca="false">IF(ISNA(VLOOKUP(Table4[product_id], tblProducts[], tblProducts[product_name],FALSE() )), "Invalid", "Valid")</f>
        <v>Valid</v>
      </c>
      <c r="L1610" s="5" t="str">
        <f aca="false">IF(ISNA(VLOOKUP(Table4[[#This Row],[warehouse_id]], tblwhouse[], tblwhouse[warehouse_name],FALSE() )), "Invalid", "Valid")</f>
        <v>Valid</v>
      </c>
    </row>
    <row r="1611" customFormat="false" ht="15" hidden="false" customHeight="true" outlineLevel="0" collapsed="false">
      <c r="A1611" s="1" t="n">
        <v>1610</v>
      </c>
      <c r="B1611" s="1" t="n">
        <v>1</v>
      </c>
      <c r="C1611" s="1" t="n">
        <v>1097</v>
      </c>
      <c r="D1611" s="1" t="s">
        <v>8695</v>
      </c>
      <c r="E1611" s="1" t="n">
        <v>349</v>
      </c>
      <c r="F1611" s="1" t="n">
        <v>58</v>
      </c>
      <c r="G1611" s="1" t="n">
        <v>697.15</v>
      </c>
      <c r="H1611" s="4" t="n">
        <v>46097.6009368982</v>
      </c>
      <c r="I16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1610BT2014491109734958697.1546097.6009368981</v>
      </c>
      <c r="J1611" s="1" t="n">
        <f aca="false">COUNTIF(I:I, $I1611)</f>
        <v>1</v>
      </c>
      <c r="K1611" s="1" t="str">
        <f aca="false">IF(ISNA(VLOOKUP(Table4[product_id], tblProducts[], tblProducts[product_name],FALSE() )), "Invalid", "Valid")</f>
        <v>Valid</v>
      </c>
      <c r="L1611" s="5" t="str">
        <f aca="false">IF(ISNA(VLOOKUP(Table4[[#This Row],[warehouse_id]], tblwhouse[], tblwhouse[warehouse_name],FALSE() )), "Invalid", "Valid")</f>
        <v>Valid</v>
      </c>
    </row>
    <row r="1612" customFormat="false" ht="15" hidden="false" customHeight="true" outlineLevel="0" collapsed="false">
      <c r="A1612" s="1" t="n">
        <v>1611</v>
      </c>
      <c r="B1612" s="1" t="n">
        <v>1</v>
      </c>
      <c r="C1612" s="1" t="n">
        <v>1876</v>
      </c>
      <c r="D1612" s="1" t="s">
        <v>8696</v>
      </c>
      <c r="E1612" s="1" t="n">
        <v>163</v>
      </c>
      <c r="F1612" s="1" t="n">
        <v>31</v>
      </c>
      <c r="G1612" s="1" t="n">
        <v>1052.81</v>
      </c>
      <c r="H1612" s="4" t="n">
        <v>45882.6009368982</v>
      </c>
      <c r="I16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1611BT16575211876163311052.8145882.6009368981</v>
      </c>
      <c r="J1612" s="1" t="n">
        <f aca="false">COUNTIF(I:I, $I1612)</f>
        <v>1</v>
      </c>
      <c r="K1612" s="1" t="str">
        <f aca="false">IF(ISNA(VLOOKUP(Table4[product_id], tblProducts[], tblProducts[product_name],FALSE() )), "Invalid", "Valid")</f>
        <v>Valid</v>
      </c>
      <c r="L1612" s="5" t="str">
        <f aca="false">IF(ISNA(VLOOKUP(Table4[[#This Row],[warehouse_id]], tblwhouse[], tblwhouse[warehouse_name],FALSE() )), "Invalid", "Valid")</f>
        <v>Valid</v>
      </c>
    </row>
    <row r="1613" customFormat="false" ht="15" hidden="false" customHeight="true" outlineLevel="0" collapsed="false">
      <c r="A1613" s="1" t="n">
        <v>1612</v>
      </c>
      <c r="B1613" s="1" t="n">
        <v>3</v>
      </c>
      <c r="C1613" s="1" t="n">
        <v>2605</v>
      </c>
      <c r="D1613" s="1" t="s">
        <v>8697</v>
      </c>
      <c r="E1613" s="1" t="n">
        <v>360</v>
      </c>
      <c r="F1613" s="1" t="n">
        <v>73</v>
      </c>
      <c r="G1613" s="1" t="n">
        <v>1133.73</v>
      </c>
      <c r="H1613" s="4" t="n">
        <v>45872.6009368982</v>
      </c>
      <c r="I16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1612BT91204132605360731133.7345872.6009368981</v>
      </c>
      <c r="J1613" s="1" t="n">
        <f aca="false">COUNTIF(I:I, $I1613)</f>
        <v>1</v>
      </c>
      <c r="K1613" s="1" t="str">
        <f aca="false">IF(ISNA(VLOOKUP(Table4[product_id], tblProducts[], tblProducts[product_name],FALSE() )), "Invalid", "Valid")</f>
        <v>Valid</v>
      </c>
      <c r="L1613" s="5" t="str">
        <f aca="false">IF(ISNA(VLOOKUP(Table4[[#This Row],[warehouse_id]], tblwhouse[], tblwhouse[warehouse_name],FALSE() )), "Invalid", "Valid")</f>
        <v>Valid</v>
      </c>
    </row>
    <row r="1614" customFormat="false" ht="15" hidden="false" customHeight="true" outlineLevel="0" collapsed="false">
      <c r="A1614" s="1" t="n">
        <v>1613</v>
      </c>
      <c r="B1614" s="1" t="n">
        <v>4</v>
      </c>
      <c r="C1614" s="1" t="n">
        <v>210</v>
      </c>
      <c r="D1614" s="1" t="s">
        <v>8698</v>
      </c>
      <c r="E1614" s="1" t="n">
        <v>201</v>
      </c>
      <c r="F1614" s="1" t="n">
        <v>22</v>
      </c>
      <c r="G1614" s="1" t="n">
        <v>1058.94</v>
      </c>
      <c r="H1614" s="4" t="n">
        <v>45995.6009368982</v>
      </c>
      <c r="I16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1613BT6285734210201221058.9445995.6009368981</v>
      </c>
      <c r="J1614" s="1" t="n">
        <f aca="false">COUNTIF(I:I, $I1614)</f>
        <v>1</v>
      </c>
      <c r="K1614" s="1" t="str">
        <f aca="false">IF(ISNA(VLOOKUP(Table4[product_id], tblProducts[], tblProducts[product_name],FALSE() )), "Invalid", "Valid")</f>
        <v>Valid</v>
      </c>
      <c r="L1614" s="5" t="str">
        <f aca="false">IF(ISNA(VLOOKUP(Table4[[#This Row],[warehouse_id]], tblwhouse[], tblwhouse[warehouse_name],FALSE() )), "Invalid", "Valid")</f>
        <v>Valid</v>
      </c>
    </row>
    <row r="1615" customFormat="false" ht="15" hidden="false" customHeight="true" outlineLevel="0" collapsed="false">
      <c r="A1615" s="1" t="n">
        <v>1614</v>
      </c>
      <c r="B1615" s="1" t="n">
        <v>1</v>
      </c>
      <c r="C1615" s="1" t="n">
        <v>596</v>
      </c>
      <c r="D1615" s="1" t="s">
        <v>8699</v>
      </c>
      <c r="E1615" s="1" t="n">
        <v>93</v>
      </c>
      <c r="F1615" s="1" t="n">
        <v>41</v>
      </c>
      <c r="G1615" s="1" t="n">
        <v>1121.73</v>
      </c>
      <c r="H1615" s="4" t="n">
        <v>46121.6009368982</v>
      </c>
      <c r="I16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1614BT498008159693411121.7346121.6009368981</v>
      </c>
      <c r="J1615" s="1" t="n">
        <f aca="false">COUNTIF(I:I, $I1615)</f>
        <v>1</v>
      </c>
      <c r="K1615" s="1" t="str">
        <f aca="false">IF(ISNA(VLOOKUP(Table4[product_id], tblProducts[], tblProducts[product_name],FALSE() )), "Invalid", "Valid")</f>
        <v>Valid</v>
      </c>
      <c r="L1615" s="5" t="str">
        <f aca="false">IF(ISNA(VLOOKUP(Table4[[#This Row],[warehouse_id]], tblwhouse[], tblwhouse[warehouse_name],FALSE() )), "Invalid", "Valid")</f>
        <v>Valid</v>
      </c>
    </row>
    <row r="1616" customFormat="false" ht="15" hidden="false" customHeight="true" outlineLevel="0" collapsed="false">
      <c r="A1616" s="1" t="n">
        <v>1615</v>
      </c>
      <c r="B1616" s="1" t="n">
        <v>4</v>
      </c>
      <c r="C1616" s="1" t="n">
        <v>1489</v>
      </c>
      <c r="D1616" s="1" t="s">
        <v>8700</v>
      </c>
      <c r="E1616" s="1" t="n">
        <v>200</v>
      </c>
      <c r="F1616" s="1" t="n">
        <v>43</v>
      </c>
      <c r="G1616" s="1" t="n">
        <v>520.26</v>
      </c>
      <c r="H1616" s="4" t="n">
        <v>46084.6009368982</v>
      </c>
      <c r="I16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1615BT5596384148920043520.2646084.6009368981</v>
      </c>
      <c r="J1616" s="1" t="n">
        <f aca="false">COUNTIF(I:I, $I1616)</f>
        <v>1</v>
      </c>
      <c r="K1616" s="1" t="str">
        <f aca="false">IF(ISNA(VLOOKUP(Table4[product_id], tblProducts[], tblProducts[product_name],FALSE() )), "Invalid", "Valid")</f>
        <v>Valid</v>
      </c>
      <c r="L1616" s="5" t="str">
        <f aca="false">IF(ISNA(VLOOKUP(Table4[[#This Row],[warehouse_id]], tblwhouse[], tblwhouse[warehouse_name],FALSE() )), "Invalid", "Valid")</f>
        <v>Valid</v>
      </c>
    </row>
    <row r="1617" customFormat="false" ht="15" hidden="false" customHeight="true" outlineLevel="0" collapsed="false">
      <c r="A1617" s="1" t="n">
        <v>1616</v>
      </c>
      <c r="B1617" s="1" t="n">
        <v>3</v>
      </c>
      <c r="C1617" s="1" t="n">
        <v>2549</v>
      </c>
      <c r="D1617" s="1" t="s">
        <v>8701</v>
      </c>
      <c r="E1617" s="1" t="n">
        <v>374</v>
      </c>
      <c r="F1617" s="1" t="n">
        <v>55</v>
      </c>
      <c r="G1617" s="1" t="n">
        <v>771.86</v>
      </c>
      <c r="H1617" s="4" t="n">
        <v>46069.6009368982</v>
      </c>
      <c r="I16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1616BT3668793254937455771.8646069.6009368981</v>
      </c>
      <c r="J1617" s="1" t="n">
        <f aca="false">COUNTIF(I:I, $I1617)</f>
        <v>1</v>
      </c>
      <c r="K1617" s="1" t="str">
        <f aca="false">IF(ISNA(VLOOKUP(Table4[product_id], tblProducts[], tblProducts[product_name],FALSE() )), "Invalid", "Valid")</f>
        <v>Valid</v>
      </c>
      <c r="L1617" s="5" t="str">
        <f aca="false">IF(ISNA(VLOOKUP(Table4[[#This Row],[warehouse_id]], tblwhouse[], tblwhouse[warehouse_name],FALSE() )), "Invalid", "Valid")</f>
        <v>Valid</v>
      </c>
    </row>
    <row r="1618" customFormat="false" ht="15" hidden="false" customHeight="true" outlineLevel="0" collapsed="false">
      <c r="A1618" s="1" t="n">
        <v>1617</v>
      </c>
      <c r="B1618" s="1" t="n">
        <v>4</v>
      </c>
      <c r="C1618" s="1" t="n">
        <v>2109</v>
      </c>
      <c r="D1618" s="1" t="s">
        <v>8702</v>
      </c>
      <c r="E1618" s="1" t="n">
        <v>87</v>
      </c>
      <c r="F1618" s="1" t="n">
        <v>48</v>
      </c>
      <c r="G1618" s="1" t="n">
        <v>1036.04</v>
      </c>
      <c r="H1618" s="4" t="n">
        <v>46010.6009368982</v>
      </c>
      <c r="I16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1617BT1805674210987481036.0446010.6009368981</v>
      </c>
      <c r="J1618" s="1" t="n">
        <f aca="false">COUNTIF(I:I, $I1618)</f>
        <v>1</v>
      </c>
      <c r="K1618" s="1" t="str">
        <f aca="false">IF(ISNA(VLOOKUP(Table4[product_id], tblProducts[], tblProducts[product_name],FALSE() )), "Invalid", "Valid")</f>
        <v>Valid</v>
      </c>
      <c r="L1618" s="5" t="str">
        <f aca="false">IF(ISNA(VLOOKUP(Table4[[#This Row],[warehouse_id]], tblwhouse[], tblwhouse[warehouse_name],FALSE() )), "Invalid", "Valid")</f>
        <v>Valid</v>
      </c>
    </row>
    <row r="1619" customFormat="false" ht="15" hidden="false" customHeight="true" outlineLevel="0" collapsed="false">
      <c r="A1619" s="1" t="n">
        <v>1618</v>
      </c>
      <c r="B1619" s="1" t="n">
        <v>4</v>
      </c>
      <c r="C1619" s="1" t="n">
        <v>744</v>
      </c>
      <c r="D1619" s="1" t="s">
        <v>8703</v>
      </c>
      <c r="E1619" s="1" t="n">
        <v>467</v>
      </c>
      <c r="F1619" s="1" t="n">
        <v>73</v>
      </c>
      <c r="G1619" s="1" t="n">
        <v>1197.3</v>
      </c>
      <c r="H1619" s="4" t="n">
        <v>46053.6009368982</v>
      </c>
      <c r="I16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1618BT5288344744467731197.346053.6009368981</v>
      </c>
      <c r="J1619" s="1" t="n">
        <f aca="false">COUNTIF(I:I, $I1619)</f>
        <v>1</v>
      </c>
      <c r="K1619" s="1" t="str">
        <f aca="false">IF(ISNA(VLOOKUP(Table4[product_id], tblProducts[], tblProducts[product_name],FALSE() )), "Invalid", "Valid")</f>
        <v>Valid</v>
      </c>
      <c r="L1619" s="5" t="str">
        <f aca="false">IF(ISNA(VLOOKUP(Table4[[#This Row],[warehouse_id]], tblwhouse[], tblwhouse[warehouse_name],FALSE() )), "Invalid", "Valid")</f>
        <v>Valid</v>
      </c>
    </row>
    <row r="1620" customFormat="false" ht="15" hidden="false" customHeight="true" outlineLevel="0" collapsed="false">
      <c r="A1620" s="1" t="n">
        <v>1619</v>
      </c>
      <c r="B1620" s="1" t="n">
        <v>1</v>
      </c>
      <c r="C1620" s="1" t="n">
        <v>970</v>
      </c>
      <c r="D1620" s="1" t="s">
        <v>8704</v>
      </c>
      <c r="E1620" s="1" t="n">
        <v>406</v>
      </c>
      <c r="F1620" s="1" t="n">
        <v>74</v>
      </c>
      <c r="G1620" s="1" t="n">
        <v>1326.53</v>
      </c>
      <c r="H1620" s="4" t="n">
        <v>46155.6009368982</v>
      </c>
      <c r="I16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1619BT6416421970406741326.5346155.6009368981</v>
      </c>
      <c r="J1620" s="1" t="n">
        <f aca="false">COUNTIF(I:I, $I1620)</f>
        <v>1</v>
      </c>
      <c r="K1620" s="1" t="str">
        <f aca="false">IF(ISNA(VLOOKUP(Table4[product_id], tblProducts[], tblProducts[product_name],FALSE() )), "Invalid", "Valid")</f>
        <v>Valid</v>
      </c>
      <c r="L1620" s="5" t="str">
        <f aca="false">IF(ISNA(VLOOKUP(Table4[[#This Row],[warehouse_id]], tblwhouse[], tblwhouse[warehouse_name],FALSE() )), "Invalid", "Valid")</f>
        <v>Valid</v>
      </c>
    </row>
    <row r="1621" customFormat="false" ht="15" hidden="false" customHeight="true" outlineLevel="0" collapsed="false">
      <c r="A1621" s="1" t="n">
        <v>1620</v>
      </c>
      <c r="B1621" s="1" t="n">
        <v>1</v>
      </c>
      <c r="C1621" s="1" t="n">
        <v>856</v>
      </c>
      <c r="D1621" s="1" t="s">
        <v>8705</v>
      </c>
      <c r="E1621" s="1" t="n">
        <v>313</v>
      </c>
      <c r="F1621" s="1" t="n">
        <v>55</v>
      </c>
      <c r="G1621" s="1" t="n">
        <v>430.77</v>
      </c>
      <c r="H1621" s="4" t="n">
        <v>45915.6009368982</v>
      </c>
      <c r="I16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1620BT189872185631355430.7745915.6009368981</v>
      </c>
      <c r="J1621" s="1" t="n">
        <f aca="false">COUNTIF(I:I, $I1621)</f>
        <v>1</v>
      </c>
      <c r="K1621" s="1" t="str">
        <f aca="false">IF(ISNA(VLOOKUP(Table4[product_id], tblProducts[], tblProducts[product_name],FALSE() )), "Invalid", "Valid")</f>
        <v>Valid</v>
      </c>
      <c r="L1621" s="5" t="str">
        <f aca="false">IF(ISNA(VLOOKUP(Table4[[#This Row],[warehouse_id]], tblwhouse[], tblwhouse[warehouse_name],FALSE() )), "Invalid", "Valid")</f>
        <v>Valid</v>
      </c>
    </row>
    <row r="1622" customFormat="false" ht="15" hidden="false" customHeight="true" outlineLevel="0" collapsed="false">
      <c r="A1622" s="1" t="n">
        <v>1621</v>
      </c>
      <c r="B1622" s="1" t="n">
        <v>4</v>
      </c>
      <c r="C1622" s="1" t="n">
        <v>900</v>
      </c>
      <c r="D1622" s="1" t="s">
        <v>8706</v>
      </c>
      <c r="E1622" s="1" t="n">
        <v>241</v>
      </c>
      <c r="F1622" s="1" t="n">
        <v>56</v>
      </c>
      <c r="G1622" s="1" t="n">
        <v>1135.3</v>
      </c>
      <c r="H1622" s="4" t="n">
        <v>45902.6009368982</v>
      </c>
      <c r="I16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1621BT5738884900241561135.345902.6009368981</v>
      </c>
      <c r="J1622" s="1" t="n">
        <f aca="false">COUNTIF(I:I, $I1622)</f>
        <v>1</v>
      </c>
      <c r="K1622" s="1" t="str">
        <f aca="false">IF(ISNA(VLOOKUP(Table4[product_id], tblProducts[], tblProducts[product_name],FALSE() )), "Invalid", "Valid")</f>
        <v>Valid</v>
      </c>
      <c r="L1622" s="5" t="str">
        <f aca="false">IF(ISNA(VLOOKUP(Table4[[#This Row],[warehouse_id]], tblwhouse[], tblwhouse[warehouse_name],FALSE() )), "Invalid", "Valid")</f>
        <v>Valid</v>
      </c>
    </row>
    <row r="1623" customFormat="false" ht="15" hidden="false" customHeight="true" outlineLevel="0" collapsed="false">
      <c r="A1623" s="1" t="n">
        <v>1622</v>
      </c>
      <c r="B1623" s="1" t="n">
        <v>4</v>
      </c>
      <c r="C1623" s="1" t="n">
        <v>2257</v>
      </c>
      <c r="D1623" s="1" t="s">
        <v>8707</v>
      </c>
      <c r="E1623" s="1" t="n">
        <v>272</v>
      </c>
      <c r="F1623" s="1" t="n">
        <v>26</v>
      </c>
      <c r="G1623" s="1" t="n">
        <v>1184.47</v>
      </c>
      <c r="H1623" s="4" t="n">
        <v>45922.6009368982</v>
      </c>
      <c r="I16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1622BT17073842257272261184.4745922.6009368981</v>
      </c>
      <c r="J1623" s="1" t="n">
        <f aca="false">COUNTIF(I:I, $I1623)</f>
        <v>1</v>
      </c>
      <c r="K1623" s="1" t="str">
        <f aca="false">IF(ISNA(VLOOKUP(Table4[product_id], tblProducts[], tblProducts[product_name],FALSE() )), "Invalid", "Valid")</f>
        <v>Valid</v>
      </c>
      <c r="L1623" s="5" t="str">
        <f aca="false">IF(ISNA(VLOOKUP(Table4[[#This Row],[warehouse_id]], tblwhouse[], tblwhouse[warehouse_name],FALSE() )), "Invalid", "Valid")</f>
        <v>Valid</v>
      </c>
    </row>
    <row r="1624" customFormat="false" ht="15" hidden="false" customHeight="true" outlineLevel="0" collapsed="false">
      <c r="A1624" s="1" t="n">
        <v>1623</v>
      </c>
      <c r="B1624" s="1" t="n">
        <v>3</v>
      </c>
      <c r="C1624" s="1" t="n">
        <v>2077</v>
      </c>
      <c r="D1624" s="1" t="s">
        <v>8708</v>
      </c>
      <c r="E1624" s="1" t="n">
        <v>249</v>
      </c>
      <c r="F1624" s="1" t="n">
        <v>22</v>
      </c>
      <c r="G1624" s="1" t="n">
        <v>582.55</v>
      </c>
      <c r="H1624" s="4" t="n">
        <v>46002.6009368982</v>
      </c>
      <c r="I16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1623BT4291663207724922582.5546002.6009368981</v>
      </c>
      <c r="J1624" s="1" t="n">
        <f aca="false">COUNTIF(I:I, $I1624)</f>
        <v>1</v>
      </c>
      <c r="K1624" s="1" t="str">
        <f aca="false">IF(ISNA(VLOOKUP(Table4[product_id], tblProducts[], tblProducts[product_name],FALSE() )), "Invalid", "Valid")</f>
        <v>Valid</v>
      </c>
      <c r="L1624" s="5" t="str">
        <f aca="false">IF(ISNA(VLOOKUP(Table4[[#This Row],[warehouse_id]], tblwhouse[], tblwhouse[warehouse_name],FALSE() )), "Invalid", "Valid")</f>
        <v>Valid</v>
      </c>
    </row>
    <row r="1625" customFormat="false" ht="15" hidden="false" customHeight="true" outlineLevel="0" collapsed="false">
      <c r="A1625" s="1" t="n">
        <v>1624</v>
      </c>
      <c r="B1625" s="1" t="n">
        <v>3</v>
      </c>
      <c r="C1625" s="1" t="n">
        <v>2732</v>
      </c>
      <c r="D1625" s="1" t="s">
        <v>8709</v>
      </c>
      <c r="E1625" s="1" t="n">
        <v>463</v>
      </c>
      <c r="F1625" s="1" t="n">
        <v>67</v>
      </c>
      <c r="G1625" s="1" t="n">
        <v>660.33</v>
      </c>
      <c r="H1625" s="4" t="n">
        <v>45983.6009368982</v>
      </c>
      <c r="I16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1624BT5434483273246367660.3345983.6009368981</v>
      </c>
      <c r="J1625" s="1" t="n">
        <f aca="false">COUNTIF(I:I, $I1625)</f>
        <v>1</v>
      </c>
      <c r="K1625" s="1" t="str">
        <f aca="false">IF(ISNA(VLOOKUP(Table4[product_id], tblProducts[], tblProducts[product_name],FALSE() )), "Invalid", "Valid")</f>
        <v>Valid</v>
      </c>
      <c r="L1625" s="5" t="str">
        <f aca="false">IF(ISNA(VLOOKUP(Table4[[#This Row],[warehouse_id]], tblwhouse[], tblwhouse[warehouse_name],FALSE() )), "Invalid", "Valid")</f>
        <v>Valid</v>
      </c>
    </row>
    <row r="1626" customFormat="false" ht="15" hidden="false" customHeight="true" outlineLevel="0" collapsed="false">
      <c r="A1626" s="1" t="n">
        <v>1625</v>
      </c>
      <c r="B1626" s="1" t="n">
        <v>1</v>
      </c>
      <c r="C1626" s="1" t="n">
        <v>774</v>
      </c>
      <c r="D1626" s="1" t="s">
        <v>8710</v>
      </c>
      <c r="E1626" s="1" t="n">
        <v>442</v>
      </c>
      <c r="F1626" s="1" t="n">
        <v>58</v>
      </c>
      <c r="G1626" s="1" t="n">
        <v>420.03</v>
      </c>
      <c r="H1626" s="4" t="n">
        <v>46094.6009368982</v>
      </c>
      <c r="I16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1625BT955185177444258420.0346094.6009368981</v>
      </c>
      <c r="J1626" s="1" t="n">
        <f aca="false">COUNTIF(I:I, $I1626)</f>
        <v>1</v>
      </c>
      <c r="K1626" s="1" t="str">
        <f aca="false">IF(ISNA(VLOOKUP(Table4[product_id], tblProducts[], tblProducts[product_name],FALSE() )), "Invalid", "Valid")</f>
        <v>Valid</v>
      </c>
      <c r="L1626" s="5" t="str">
        <f aca="false">IF(ISNA(VLOOKUP(Table4[[#This Row],[warehouse_id]], tblwhouse[], tblwhouse[warehouse_name],FALSE() )), "Invalid", "Valid")</f>
        <v>Valid</v>
      </c>
    </row>
    <row r="1627" customFormat="false" ht="15" hidden="false" customHeight="true" outlineLevel="0" collapsed="false">
      <c r="A1627" s="1" t="n">
        <v>1626</v>
      </c>
      <c r="B1627" s="1" t="n">
        <v>4</v>
      </c>
      <c r="C1627" s="1" t="n">
        <v>1547</v>
      </c>
      <c r="D1627" s="1" t="s">
        <v>8711</v>
      </c>
      <c r="E1627" s="1" t="n">
        <v>391</v>
      </c>
      <c r="F1627" s="1" t="n">
        <v>67</v>
      </c>
      <c r="G1627" s="1" t="n">
        <v>1059.05</v>
      </c>
      <c r="H1627" s="4" t="n">
        <v>46034.6009368982</v>
      </c>
      <c r="I16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1626BT95694541547391671059.0546034.6009368981</v>
      </c>
      <c r="J1627" s="1" t="n">
        <f aca="false">COUNTIF(I:I, $I1627)</f>
        <v>1</v>
      </c>
      <c r="K1627" s="1" t="str">
        <f aca="false">IF(ISNA(VLOOKUP(Table4[product_id], tblProducts[], tblProducts[product_name],FALSE() )), "Invalid", "Valid")</f>
        <v>Valid</v>
      </c>
      <c r="L1627" s="5" t="str">
        <f aca="false">IF(ISNA(VLOOKUP(Table4[[#This Row],[warehouse_id]], tblwhouse[], tblwhouse[warehouse_name],FALSE() )), "Invalid", "Valid")</f>
        <v>Valid</v>
      </c>
    </row>
    <row r="1628" customFormat="false" ht="15" hidden="false" customHeight="true" outlineLevel="0" collapsed="false">
      <c r="A1628" s="1" t="n">
        <v>1627</v>
      </c>
      <c r="B1628" s="1" t="n">
        <v>4</v>
      </c>
      <c r="C1628" s="1" t="n">
        <v>2026</v>
      </c>
      <c r="D1628" s="1" t="s">
        <v>8712</v>
      </c>
      <c r="E1628" s="1" t="n">
        <v>51</v>
      </c>
      <c r="F1628" s="1" t="n">
        <v>32</v>
      </c>
      <c r="G1628" s="1" t="n">
        <v>1176.92</v>
      </c>
      <c r="H1628" s="4" t="n">
        <v>45914.6009368982</v>
      </c>
      <c r="I16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1627BT1828074202651321176.9245914.6009368981</v>
      </c>
      <c r="J1628" s="1" t="n">
        <f aca="false">COUNTIF(I:I, $I1628)</f>
        <v>1</v>
      </c>
      <c r="K1628" s="1" t="str">
        <f aca="false">IF(ISNA(VLOOKUP(Table4[product_id], tblProducts[], tblProducts[product_name],FALSE() )), "Invalid", "Valid")</f>
        <v>Valid</v>
      </c>
      <c r="L1628" s="5" t="str">
        <f aca="false">IF(ISNA(VLOOKUP(Table4[[#This Row],[warehouse_id]], tblwhouse[], tblwhouse[warehouse_name],FALSE() )), "Invalid", "Valid")</f>
        <v>Valid</v>
      </c>
    </row>
    <row r="1629" customFormat="false" ht="15" hidden="false" customHeight="true" outlineLevel="0" collapsed="false">
      <c r="A1629" s="1" t="n">
        <v>1628</v>
      </c>
      <c r="B1629" s="1" t="n">
        <v>2</v>
      </c>
      <c r="C1629" s="1" t="n">
        <v>255</v>
      </c>
      <c r="D1629" s="1" t="s">
        <v>8713</v>
      </c>
      <c r="E1629" s="1" t="n">
        <v>390</v>
      </c>
      <c r="F1629" s="1" t="n">
        <v>26</v>
      </c>
      <c r="G1629" s="1" t="n">
        <v>117.04</v>
      </c>
      <c r="H1629" s="4" t="n">
        <v>46209.6009368982</v>
      </c>
      <c r="I16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1628BT100315225539026117.0446209.6009368981</v>
      </c>
      <c r="J1629" s="1" t="n">
        <f aca="false">COUNTIF(I:I, $I1629)</f>
        <v>1</v>
      </c>
      <c r="K1629" s="1" t="str">
        <f aca="false">IF(ISNA(VLOOKUP(Table4[product_id], tblProducts[], tblProducts[product_name],FALSE() )), "Invalid", "Valid")</f>
        <v>Valid</v>
      </c>
      <c r="L1629" s="5" t="str">
        <f aca="false">IF(ISNA(VLOOKUP(Table4[[#This Row],[warehouse_id]], tblwhouse[], tblwhouse[warehouse_name],FALSE() )), "Invalid", "Valid")</f>
        <v>Valid</v>
      </c>
    </row>
    <row r="1630" customFormat="false" ht="15" hidden="false" customHeight="true" outlineLevel="0" collapsed="false">
      <c r="A1630" s="1" t="n">
        <v>1629</v>
      </c>
      <c r="B1630" s="1" t="n">
        <v>4</v>
      </c>
      <c r="C1630" s="1" t="n">
        <v>1892</v>
      </c>
      <c r="D1630" s="1" t="s">
        <v>8714</v>
      </c>
      <c r="E1630" s="1" t="n">
        <v>461</v>
      </c>
      <c r="F1630" s="1" t="n">
        <v>39</v>
      </c>
      <c r="G1630" s="1" t="n">
        <v>180.2</v>
      </c>
      <c r="H1630" s="4" t="n">
        <v>45937.6009368982</v>
      </c>
      <c r="I16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1629BT9627924189246139180.245937.6009368981</v>
      </c>
      <c r="J1630" s="1" t="n">
        <f aca="false">COUNTIF(I:I, $I1630)</f>
        <v>1</v>
      </c>
      <c r="K1630" s="1" t="str">
        <f aca="false">IF(ISNA(VLOOKUP(Table4[product_id], tblProducts[], tblProducts[product_name],FALSE() )), "Invalid", "Valid")</f>
        <v>Valid</v>
      </c>
      <c r="L1630" s="5" t="str">
        <f aca="false">IF(ISNA(VLOOKUP(Table4[[#This Row],[warehouse_id]], tblwhouse[], tblwhouse[warehouse_name],FALSE() )), "Invalid", "Valid")</f>
        <v>Valid</v>
      </c>
    </row>
    <row r="1631" customFormat="false" ht="15" hidden="false" customHeight="true" outlineLevel="0" collapsed="false">
      <c r="A1631" s="1" t="n">
        <v>1630</v>
      </c>
      <c r="B1631" s="1" t="n">
        <v>3</v>
      </c>
      <c r="C1631" s="1" t="n">
        <v>1998</v>
      </c>
      <c r="D1631" s="1" t="s">
        <v>8715</v>
      </c>
      <c r="E1631" s="1" t="n">
        <v>153</v>
      </c>
      <c r="F1631" s="1" t="n">
        <v>72</v>
      </c>
      <c r="G1631" s="1" t="n">
        <v>411.4</v>
      </c>
      <c r="H1631" s="4" t="n">
        <v>45939.6009368982</v>
      </c>
      <c r="I16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1630BT2051793199815372411.445939.6009368981</v>
      </c>
      <c r="J1631" s="1" t="n">
        <f aca="false">COUNTIF(I:I, $I1631)</f>
        <v>1</v>
      </c>
      <c r="K1631" s="1" t="str">
        <f aca="false">IF(ISNA(VLOOKUP(Table4[product_id], tblProducts[], tblProducts[product_name],FALSE() )), "Invalid", "Valid")</f>
        <v>Valid</v>
      </c>
      <c r="L1631" s="5" t="str">
        <f aca="false">IF(ISNA(VLOOKUP(Table4[[#This Row],[warehouse_id]], tblwhouse[], tblwhouse[warehouse_name],FALSE() )), "Invalid", "Valid")</f>
        <v>Valid</v>
      </c>
    </row>
    <row r="1632" customFormat="false" ht="15" hidden="false" customHeight="true" outlineLevel="0" collapsed="false">
      <c r="A1632" s="1" t="n">
        <v>1631</v>
      </c>
      <c r="B1632" s="1" t="n">
        <v>1</v>
      </c>
      <c r="C1632" s="1" t="n">
        <v>724</v>
      </c>
      <c r="D1632" s="1" t="s">
        <v>8716</v>
      </c>
      <c r="E1632" s="1" t="n">
        <v>118</v>
      </c>
      <c r="F1632" s="1" t="n">
        <v>24</v>
      </c>
      <c r="G1632" s="1" t="n">
        <v>308.38</v>
      </c>
      <c r="H1632" s="4" t="n">
        <v>46193.6009368982</v>
      </c>
      <c r="I16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1631BT165141172411824308.3846193.6009368981</v>
      </c>
      <c r="J1632" s="1" t="n">
        <f aca="false">COUNTIF(I:I, $I1632)</f>
        <v>1</v>
      </c>
      <c r="K1632" s="1" t="str">
        <f aca="false">IF(ISNA(VLOOKUP(Table4[product_id], tblProducts[], tblProducts[product_name],FALSE() )), "Invalid", "Valid")</f>
        <v>Valid</v>
      </c>
      <c r="L1632" s="5" t="str">
        <f aca="false">IF(ISNA(VLOOKUP(Table4[[#This Row],[warehouse_id]], tblwhouse[], tblwhouse[warehouse_name],FALSE() )), "Invalid", "Valid")</f>
        <v>Valid</v>
      </c>
    </row>
    <row r="1633" customFormat="false" ht="15" hidden="false" customHeight="true" outlineLevel="0" collapsed="false">
      <c r="A1633" s="1" t="n">
        <v>1632</v>
      </c>
      <c r="B1633" s="1" t="n">
        <v>2</v>
      </c>
      <c r="C1633" s="1" t="n">
        <v>1183</v>
      </c>
      <c r="D1633" s="1" t="s">
        <v>8717</v>
      </c>
      <c r="E1633" s="1" t="n">
        <v>243</v>
      </c>
      <c r="F1633" s="1" t="n">
        <v>79</v>
      </c>
      <c r="G1633" s="1" t="n">
        <v>1174.77</v>
      </c>
      <c r="H1633" s="4" t="n">
        <v>45951.6009368982</v>
      </c>
      <c r="I16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1632BT47212221183243791174.7745951.6009368981</v>
      </c>
      <c r="J1633" s="1" t="n">
        <f aca="false">COUNTIF(I:I, $I1633)</f>
        <v>1</v>
      </c>
      <c r="K1633" s="1" t="str">
        <f aca="false">IF(ISNA(VLOOKUP(Table4[product_id], tblProducts[], tblProducts[product_name],FALSE() )), "Invalid", "Valid")</f>
        <v>Valid</v>
      </c>
      <c r="L1633" s="5" t="str">
        <f aca="false">IF(ISNA(VLOOKUP(Table4[[#This Row],[warehouse_id]], tblwhouse[], tblwhouse[warehouse_name],FALSE() )), "Invalid", "Valid")</f>
        <v>Valid</v>
      </c>
    </row>
    <row r="1634" customFormat="false" ht="15" hidden="false" customHeight="true" outlineLevel="0" collapsed="false">
      <c r="A1634" s="1" t="n">
        <v>1633</v>
      </c>
      <c r="B1634" s="1" t="n">
        <v>2</v>
      </c>
      <c r="C1634" s="1" t="n">
        <v>2717</v>
      </c>
      <c r="D1634" s="1" t="s">
        <v>8718</v>
      </c>
      <c r="E1634" s="1" t="n">
        <v>496</v>
      </c>
      <c r="F1634" s="1" t="n">
        <v>58</v>
      </c>
      <c r="G1634" s="1" t="n">
        <v>1177.99</v>
      </c>
      <c r="H1634" s="4" t="n">
        <v>46135.6009368982</v>
      </c>
      <c r="I16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1633BT42661722717496581177.9946135.6009368981</v>
      </c>
      <c r="J1634" s="1" t="n">
        <f aca="false">COUNTIF(I:I, $I1634)</f>
        <v>1</v>
      </c>
      <c r="K1634" s="1" t="str">
        <f aca="false">IF(ISNA(VLOOKUP(Table4[product_id], tblProducts[], tblProducts[product_name],FALSE() )), "Invalid", "Valid")</f>
        <v>Valid</v>
      </c>
      <c r="L1634" s="5" t="str">
        <f aca="false">IF(ISNA(VLOOKUP(Table4[[#This Row],[warehouse_id]], tblwhouse[], tblwhouse[warehouse_name],FALSE() )), "Invalid", "Valid")</f>
        <v>Valid</v>
      </c>
    </row>
    <row r="1635" customFormat="false" ht="15" hidden="false" customHeight="true" outlineLevel="0" collapsed="false">
      <c r="A1635" s="1" t="n">
        <v>1634</v>
      </c>
      <c r="B1635" s="1" t="n">
        <v>3</v>
      </c>
      <c r="C1635" s="1" t="n">
        <v>1539</v>
      </c>
      <c r="D1635" s="1" t="s">
        <v>8719</v>
      </c>
      <c r="E1635" s="1" t="n">
        <v>179</v>
      </c>
      <c r="F1635" s="1" t="n">
        <v>63</v>
      </c>
      <c r="G1635" s="1" t="n">
        <v>990.1</v>
      </c>
      <c r="H1635" s="4" t="n">
        <v>46193.6009369097</v>
      </c>
      <c r="I16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1634BT4995113153917963990.146193.6009369097</v>
      </c>
      <c r="J1635" s="1" t="n">
        <f aca="false">COUNTIF(I:I, $I1635)</f>
        <v>1</v>
      </c>
      <c r="K1635" s="1" t="str">
        <f aca="false">IF(ISNA(VLOOKUP(Table4[product_id], tblProducts[], tblProducts[product_name],FALSE() )), "Invalid", "Valid")</f>
        <v>Valid</v>
      </c>
      <c r="L1635" s="5" t="str">
        <f aca="false">IF(ISNA(VLOOKUP(Table4[[#This Row],[warehouse_id]], tblwhouse[], tblwhouse[warehouse_name],FALSE() )), "Invalid", "Valid")</f>
        <v>Valid</v>
      </c>
    </row>
    <row r="1636" customFormat="false" ht="15" hidden="false" customHeight="true" outlineLevel="0" collapsed="false">
      <c r="A1636" s="1" t="n">
        <v>1635</v>
      </c>
      <c r="B1636" s="1" t="n">
        <v>3</v>
      </c>
      <c r="C1636" s="1" t="n">
        <v>2502</v>
      </c>
      <c r="D1636" s="1" t="s">
        <v>8720</v>
      </c>
      <c r="E1636" s="1" t="n">
        <v>399</v>
      </c>
      <c r="F1636" s="1" t="n">
        <v>21</v>
      </c>
      <c r="G1636" s="1" t="n">
        <v>1441.45</v>
      </c>
      <c r="H1636" s="4" t="n">
        <v>45897.6009369097</v>
      </c>
      <c r="I16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1635BT86008432502399211441.4545897.6009369097</v>
      </c>
      <c r="J1636" s="1" t="n">
        <f aca="false">COUNTIF(I:I, $I1636)</f>
        <v>1</v>
      </c>
      <c r="K1636" s="1" t="str">
        <f aca="false">IF(ISNA(VLOOKUP(Table4[product_id], tblProducts[], tblProducts[product_name],FALSE() )), "Invalid", "Valid")</f>
        <v>Valid</v>
      </c>
      <c r="L1636" s="5" t="str">
        <f aca="false">IF(ISNA(VLOOKUP(Table4[[#This Row],[warehouse_id]], tblwhouse[], tblwhouse[warehouse_name],FALSE() )), "Invalid", "Valid")</f>
        <v>Valid</v>
      </c>
    </row>
    <row r="1637" customFormat="false" ht="15" hidden="false" customHeight="true" outlineLevel="0" collapsed="false">
      <c r="A1637" s="1" t="n">
        <v>1636</v>
      </c>
      <c r="B1637" s="1" t="n">
        <v>2</v>
      </c>
      <c r="C1637" s="1" t="n">
        <v>1787</v>
      </c>
      <c r="D1637" s="1" t="s">
        <v>8721</v>
      </c>
      <c r="E1637" s="1" t="n">
        <v>431</v>
      </c>
      <c r="F1637" s="1" t="n">
        <v>43</v>
      </c>
      <c r="G1637" s="1" t="n">
        <v>1032.51</v>
      </c>
      <c r="H1637" s="4" t="n">
        <v>45864.6009369097</v>
      </c>
      <c r="I16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1636BT38461021787431431032.5145864.6009369097</v>
      </c>
      <c r="J1637" s="1" t="n">
        <f aca="false">COUNTIF(I:I, $I1637)</f>
        <v>1</v>
      </c>
      <c r="K1637" s="1" t="str">
        <f aca="false">IF(ISNA(VLOOKUP(Table4[product_id], tblProducts[], tblProducts[product_name],FALSE() )), "Invalid", "Valid")</f>
        <v>Valid</v>
      </c>
      <c r="L1637" s="5" t="str">
        <f aca="false">IF(ISNA(VLOOKUP(Table4[[#This Row],[warehouse_id]], tblwhouse[], tblwhouse[warehouse_name],FALSE() )), "Invalid", "Valid")</f>
        <v>Valid</v>
      </c>
    </row>
    <row r="1638" customFormat="false" ht="15" hidden="false" customHeight="true" outlineLevel="0" collapsed="false">
      <c r="A1638" s="1" t="n">
        <v>1637</v>
      </c>
      <c r="B1638" s="1" t="n">
        <v>3</v>
      </c>
      <c r="C1638" s="1" t="n">
        <v>412</v>
      </c>
      <c r="D1638" s="1" t="s">
        <v>8722</v>
      </c>
      <c r="E1638" s="1" t="n">
        <v>305</v>
      </c>
      <c r="F1638" s="1" t="n">
        <v>60</v>
      </c>
      <c r="G1638" s="1" t="n">
        <v>1348.13</v>
      </c>
      <c r="H1638" s="4" t="n">
        <v>46151.6009369097</v>
      </c>
      <c r="I16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1637BT8267703412305601348.1346151.6009369097</v>
      </c>
      <c r="J1638" s="1" t="n">
        <f aca="false">COUNTIF(I:I, $I1638)</f>
        <v>1</v>
      </c>
      <c r="K1638" s="1" t="str">
        <f aca="false">IF(ISNA(VLOOKUP(Table4[product_id], tblProducts[], tblProducts[product_name],FALSE() )), "Invalid", "Valid")</f>
        <v>Valid</v>
      </c>
      <c r="L1638" s="5" t="str">
        <f aca="false">IF(ISNA(VLOOKUP(Table4[[#This Row],[warehouse_id]], tblwhouse[], tblwhouse[warehouse_name],FALSE() )), "Invalid", "Valid")</f>
        <v>Valid</v>
      </c>
    </row>
    <row r="1639" customFormat="false" ht="15" hidden="false" customHeight="true" outlineLevel="0" collapsed="false">
      <c r="A1639" s="1" t="n">
        <v>1638</v>
      </c>
      <c r="B1639" s="1" t="n">
        <v>2</v>
      </c>
      <c r="C1639" s="1" t="n">
        <v>2298</v>
      </c>
      <c r="D1639" s="1" t="s">
        <v>8723</v>
      </c>
      <c r="E1639" s="1" t="n">
        <v>216</v>
      </c>
      <c r="F1639" s="1" t="n">
        <v>53</v>
      </c>
      <c r="G1639" s="1" t="n">
        <v>879.27</v>
      </c>
      <c r="H1639" s="4" t="n">
        <v>45874.6009369097</v>
      </c>
      <c r="I16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1638BT1726852229821653879.2745874.6009369097</v>
      </c>
      <c r="J1639" s="1" t="n">
        <f aca="false">COUNTIF(I:I, $I1639)</f>
        <v>1</v>
      </c>
      <c r="K1639" s="1" t="str">
        <f aca="false">IF(ISNA(VLOOKUP(Table4[product_id], tblProducts[], tblProducts[product_name],FALSE() )), "Invalid", "Valid")</f>
        <v>Valid</v>
      </c>
      <c r="L1639" s="5" t="str">
        <f aca="false">IF(ISNA(VLOOKUP(Table4[[#This Row],[warehouse_id]], tblwhouse[], tblwhouse[warehouse_name],FALSE() )), "Invalid", "Valid")</f>
        <v>Valid</v>
      </c>
    </row>
    <row r="1640" customFormat="false" ht="15" hidden="false" customHeight="true" outlineLevel="0" collapsed="false">
      <c r="A1640" s="1" t="n">
        <v>1639</v>
      </c>
      <c r="B1640" s="1" t="n">
        <v>3</v>
      </c>
      <c r="C1640" s="1" t="n">
        <v>2197</v>
      </c>
      <c r="D1640" s="1" t="s">
        <v>8724</v>
      </c>
      <c r="E1640" s="1" t="n">
        <v>44</v>
      </c>
      <c r="F1640" s="1" t="n">
        <v>33</v>
      </c>
      <c r="G1640" s="1" t="n">
        <v>392.14</v>
      </c>
      <c r="H1640" s="4" t="n">
        <v>46103.6009369097</v>
      </c>
      <c r="I16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1639BT554669321974433392.1446103.6009369097</v>
      </c>
      <c r="J1640" s="1" t="n">
        <f aca="false">COUNTIF(I:I, $I1640)</f>
        <v>1</v>
      </c>
      <c r="K1640" s="1" t="str">
        <f aca="false">IF(ISNA(VLOOKUP(Table4[product_id], tblProducts[], tblProducts[product_name],FALSE() )), "Invalid", "Valid")</f>
        <v>Valid</v>
      </c>
      <c r="L1640" s="5" t="str">
        <f aca="false">IF(ISNA(VLOOKUP(Table4[[#This Row],[warehouse_id]], tblwhouse[], tblwhouse[warehouse_name],FALSE() )), "Invalid", "Valid")</f>
        <v>Valid</v>
      </c>
    </row>
    <row r="1641" customFormat="false" ht="15" hidden="false" customHeight="true" outlineLevel="0" collapsed="false">
      <c r="A1641" s="1" t="n">
        <v>1640</v>
      </c>
      <c r="B1641" s="1" t="n">
        <v>3</v>
      </c>
      <c r="C1641" s="1" t="n">
        <v>2597</v>
      </c>
      <c r="D1641" s="1" t="s">
        <v>8725</v>
      </c>
      <c r="E1641" s="1" t="n">
        <v>9</v>
      </c>
      <c r="F1641" s="1" t="n">
        <v>37</v>
      </c>
      <c r="G1641" s="1" t="n">
        <v>769.44</v>
      </c>
      <c r="H1641" s="4" t="n">
        <v>46181.6009369097</v>
      </c>
      <c r="I16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1640BT54727632597937769.4446181.6009369097</v>
      </c>
      <c r="J1641" s="1" t="n">
        <f aca="false">COUNTIF(I:I, $I1641)</f>
        <v>1</v>
      </c>
      <c r="K1641" s="1" t="str">
        <f aca="false">IF(ISNA(VLOOKUP(Table4[product_id], tblProducts[], tblProducts[product_name],FALSE() )), "Invalid", "Valid")</f>
        <v>Valid</v>
      </c>
      <c r="L1641" s="5" t="str">
        <f aca="false">IF(ISNA(VLOOKUP(Table4[[#This Row],[warehouse_id]], tblwhouse[], tblwhouse[warehouse_name],FALSE() )), "Invalid", "Valid")</f>
        <v>Valid</v>
      </c>
    </row>
    <row r="1642" customFormat="false" ht="15" hidden="false" customHeight="true" outlineLevel="0" collapsed="false">
      <c r="A1642" s="1" t="n">
        <v>1641</v>
      </c>
      <c r="B1642" s="1" t="n">
        <v>1</v>
      </c>
      <c r="C1642" s="1" t="n">
        <v>1224</v>
      </c>
      <c r="D1642" s="1" t="s">
        <v>8726</v>
      </c>
      <c r="E1642" s="1" t="n">
        <v>23</v>
      </c>
      <c r="F1642" s="1" t="n">
        <v>70</v>
      </c>
      <c r="G1642" s="1" t="n">
        <v>1490.99</v>
      </c>
      <c r="H1642" s="4" t="n">
        <v>46119.6009369097</v>
      </c>
      <c r="I16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1641BT5303951122423701490.9946119.6009369097</v>
      </c>
      <c r="J1642" s="1" t="n">
        <f aca="false">COUNTIF(I:I, $I1642)</f>
        <v>1</v>
      </c>
      <c r="K1642" s="1" t="str">
        <f aca="false">IF(ISNA(VLOOKUP(Table4[product_id], tblProducts[], tblProducts[product_name],FALSE() )), "Invalid", "Valid")</f>
        <v>Valid</v>
      </c>
      <c r="L1642" s="5" t="str">
        <f aca="false">IF(ISNA(VLOOKUP(Table4[[#This Row],[warehouse_id]], tblwhouse[], tblwhouse[warehouse_name],FALSE() )), "Invalid", "Valid")</f>
        <v>Valid</v>
      </c>
    </row>
    <row r="1643" customFormat="false" ht="15" hidden="false" customHeight="true" outlineLevel="0" collapsed="false">
      <c r="A1643" s="1" t="n">
        <v>1642</v>
      </c>
      <c r="B1643" s="1" t="n">
        <v>4</v>
      </c>
      <c r="C1643" s="1" t="n">
        <v>2913</v>
      </c>
      <c r="D1643" s="1" t="s">
        <v>8727</v>
      </c>
      <c r="E1643" s="1" t="n">
        <v>139</v>
      </c>
      <c r="F1643" s="1" t="n">
        <v>25</v>
      </c>
      <c r="G1643" s="1" t="n">
        <v>433.82</v>
      </c>
      <c r="H1643" s="4" t="n">
        <v>46032.6009369097</v>
      </c>
      <c r="I16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1642BT6051744291313925433.8246032.6009369097</v>
      </c>
      <c r="J1643" s="1" t="n">
        <f aca="false">COUNTIF(I:I, $I1643)</f>
        <v>1</v>
      </c>
      <c r="K1643" s="1" t="str">
        <f aca="false">IF(ISNA(VLOOKUP(Table4[product_id], tblProducts[], tblProducts[product_name],FALSE() )), "Invalid", "Valid")</f>
        <v>Valid</v>
      </c>
      <c r="L1643" s="5" t="str">
        <f aca="false">IF(ISNA(VLOOKUP(Table4[[#This Row],[warehouse_id]], tblwhouse[], tblwhouse[warehouse_name],FALSE() )), "Invalid", "Valid")</f>
        <v>Valid</v>
      </c>
    </row>
    <row r="1644" customFormat="false" ht="15" hidden="false" customHeight="true" outlineLevel="0" collapsed="false">
      <c r="A1644" s="1" t="n">
        <v>1643</v>
      </c>
      <c r="B1644" s="1" t="n">
        <v>3</v>
      </c>
      <c r="C1644" s="1" t="n">
        <v>2841</v>
      </c>
      <c r="D1644" s="1" t="s">
        <v>8728</v>
      </c>
      <c r="E1644" s="1" t="n">
        <v>21</v>
      </c>
      <c r="F1644" s="1" t="n">
        <v>28</v>
      </c>
      <c r="G1644" s="1" t="n">
        <v>476.82</v>
      </c>
      <c r="H1644" s="4" t="n">
        <v>46018.6009369097</v>
      </c>
      <c r="I16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1643BT824283328412128476.8246018.6009369097</v>
      </c>
      <c r="J1644" s="1" t="n">
        <f aca="false">COUNTIF(I:I, $I1644)</f>
        <v>1</v>
      </c>
      <c r="K1644" s="1" t="str">
        <f aca="false">IF(ISNA(VLOOKUP(Table4[product_id], tblProducts[], tblProducts[product_name],FALSE() )), "Invalid", "Valid")</f>
        <v>Valid</v>
      </c>
      <c r="L1644" s="5" t="str">
        <f aca="false">IF(ISNA(VLOOKUP(Table4[[#This Row],[warehouse_id]], tblwhouse[], tblwhouse[warehouse_name],FALSE() )), "Invalid", "Valid")</f>
        <v>Valid</v>
      </c>
    </row>
    <row r="1645" customFormat="false" ht="15" hidden="false" customHeight="true" outlineLevel="0" collapsed="false">
      <c r="A1645" s="1" t="n">
        <v>1644</v>
      </c>
      <c r="B1645" s="1" t="n">
        <v>3</v>
      </c>
      <c r="C1645" s="1" t="n">
        <v>2548</v>
      </c>
      <c r="D1645" s="1" t="s">
        <v>8729</v>
      </c>
      <c r="E1645" s="1" t="n">
        <v>404</v>
      </c>
      <c r="F1645" s="1" t="n">
        <v>51</v>
      </c>
      <c r="G1645" s="1" t="n">
        <v>1364.42</v>
      </c>
      <c r="H1645" s="4" t="n">
        <v>46180.6009369097</v>
      </c>
      <c r="I16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1644BT54717432548404511364.4246180.6009369097</v>
      </c>
      <c r="J1645" s="1" t="n">
        <f aca="false">COUNTIF(I:I, $I1645)</f>
        <v>1</v>
      </c>
      <c r="K1645" s="1" t="str">
        <f aca="false">IF(ISNA(VLOOKUP(Table4[product_id], tblProducts[], tblProducts[product_name],FALSE() )), "Invalid", "Valid")</f>
        <v>Valid</v>
      </c>
      <c r="L1645" s="5" t="str">
        <f aca="false">IF(ISNA(VLOOKUP(Table4[[#This Row],[warehouse_id]], tblwhouse[], tblwhouse[warehouse_name],FALSE() )), "Invalid", "Valid")</f>
        <v>Valid</v>
      </c>
    </row>
    <row r="1646" customFormat="false" ht="15" hidden="false" customHeight="true" outlineLevel="0" collapsed="false">
      <c r="A1646" s="1" t="n">
        <v>1645</v>
      </c>
      <c r="B1646" s="1" t="n">
        <v>4</v>
      </c>
      <c r="C1646" s="1" t="n">
        <v>609</v>
      </c>
      <c r="D1646" s="1" t="s">
        <v>8730</v>
      </c>
      <c r="E1646" s="1" t="n">
        <v>27</v>
      </c>
      <c r="F1646" s="1" t="n">
        <v>41</v>
      </c>
      <c r="G1646" s="1" t="n">
        <v>1003.19</v>
      </c>
      <c r="H1646" s="4" t="n">
        <v>45893.6009369097</v>
      </c>
      <c r="I16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1645BT654532460927411003.1945893.6009369097</v>
      </c>
      <c r="J1646" s="1" t="n">
        <f aca="false">COUNTIF(I:I, $I1646)</f>
        <v>1</v>
      </c>
      <c r="K1646" s="1" t="str">
        <f aca="false">IF(ISNA(VLOOKUP(Table4[product_id], tblProducts[], tblProducts[product_name],FALSE() )), "Invalid", "Valid")</f>
        <v>Valid</v>
      </c>
      <c r="L1646" s="5" t="str">
        <f aca="false">IF(ISNA(VLOOKUP(Table4[[#This Row],[warehouse_id]], tblwhouse[], tblwhouse[warehouse_name],FALSE() )), "Invalid", "Valid")</f>
        <v>Valid</v>
      </c>
    </row>
    <row r="1647" customFormat="false" ht="15" hidden="false" customHeight="true" outlineLevel="0" collapsed="false">
      <c r="A1647" s="1" t="n">
        <v>1646</v>
      </c>
      <c r="B1647" s="1" t="n">
        <v>1</v>
      </c>
      <c r="C1647" s="1" t="n">
        <v>2985</v>
      </c>
      <c r="D1647" s="1" t="s">
        <v>8731</v>
      </c>
      <c r="E1647" s="1" t="n">
        <v>37</v>
      </c>
      <c r="F1647" s="1" t="n">
        <v>26</v>
      </c>
      <c r="G1647" s="1" t="n">
        <v>218.18</v>
      </c>
      <c r="H1647" s="4" t="n">
        <v>45986.6009369097</v>
      </c>
      <c r="I16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1646BT220911129853726218.1845986.6009369097</v>
      </c>
      <c r="J1647" s="1" t="n">
        <f aca="false">COUNTIF(I:I, $I1647)</f>
        <v>1</v>
      </c>
      <c r="K1647" s="1" t="str">
        <f aca="false">IF(ISNA(VLOOKUP(Table4[product_id], tblProducts[], tblProducts[product_name],FALSE() )), "Invalid", "Valid")</f>
        <v>Valid</v>
      </c>
      <c r="L1647" s="5" t="str">
        <f aca="false">IF(ISNA(VLOOKUP(Table4[[#This Row],[warehouse_id]], tblwhouse[], tblwhouse[warehouse_name],FALSE() )), "Invalid", "Valid")</f>
        <v>Valid</v>
      </c>
    </row>
    <row r="1648" customFormat="false" ht="15" hidden="false" customHeight="true" outlineLevel="0" collapsed="false">
      <c r="A1648" s="1" t="n">
        <v>1647</v>
      </c>
      <c r="B1648" s="1" t="n">
        <v>1</v>
      </c>
      <c r="C1648" s="1" t="n">
        <v>888</v>
      </c>
      <c r="D1648" s="1" t="s">
        <v>8732</v>
      </c>
      <c r="E1648" s="1" t="n">
        <v>376</v>
      </c>
      <c r="F1648" s="1" t="n">
        <v>48</v>
      </c>
      <c r="G1648" s="1" t="n">
        <v>911.39</v>
      </c>
      <c r="H1648" s="4" t="n">
        <v>46068.6009369097</v>
      </c>
      <c r="I16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1647BT618868188837648911.3946068.6009369097</v>
      </c>
      <c r="J1648" s="1" t="n">
        <f aca="false">COUNTIF(I:I, $I1648)</f>
        <v>1</v>
      </c>
      <c r="K1648" s="1" t="str">
        <f aca="false">IF(ISNA(VLOOKUP(Table4[product_id], tblProducts[], tblProducts[product_name],FALSE() )), "Invalid", "Valid")</f>
        <v>Valid</v>
      </c>
      <c r="L1648" s="5" t="str">
        <f aca="false">IF(ISNA(VLOOKUP(Table4[[#This Row],[warehouse_id]], tblwhouse[], tblwhouse[warehouse_name],FALSE() )), "Invalid", "Valid")</f>
        <v>Valid</v>
      </c>
    </row>
    <row r="1649" customFormat="false" ht="15" hidden="false" customHeight="true" outlineLevel="0" collapsed="false">
      <c r="A1649" s="1" t="n">
        <v>1648</v>
      </c>
      <c r="B1649" s="1" t="n">
        <v>1</v>
      </c>
      <c r="C1649" s="1" t="n">
        <v>658</v>
      </c>
      <c r="D1649" s="1" t="s">
        <v>8733</v>
      </c>
      <c r="E1649" s="1" t="n">
        <v>121</v>
      </c>
      <c r="F1649" s="1" t="n">
        <v>67</v>
      </c>
      <c r="G1649" s="1" t="n">
        <v>1223.82</v>
      </c>
      <c r="H1649" s="4" t="n">
        <v>46002.6009369097</v>
      </c>
      <c r="I16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1648BT3785531658121671223.8246002.6009369097</v>
      </c>
      <c r="J1649" s="1" t="n">
        <f aca="false">COUNTIF(I:I, $I1649)</f>
        <v>1</v>
      </c>
      <c r="K1649" s="1" t="str">
        <f aca="false">IF(ISNA(VLOOKUP(Table4[product_id], tblProducts[], tblProducts[product_name],FALSE() )), "Invalid", "Valid")</f>
        <v>Valid</v>
      </c>
      <c r="L1649" s="5" t="str">
        <f aca="false">IF(ISNA(VLOOKUP(Table4[[#This Row],[warehouse_id]], tblwhouse[], tblwhouse[warehouse_name],FALSE() )), "Invalid", "Valid")</f>
        <v>Valid</v>
      </c>
    </row>
    <row r="1650" customFormat="false" ht="15" hidden="false" customHeight="true" outlineLevel="0" collapsed="false">
      <c r="A1650" s="1" t="n">
        <v>1649</v>
      </c>
      <c r="B1650" s="1" t="n">
        <v>4</v>
      </c>
      <c r="C1650" s="1" t="n">
        <v>774</v>
      </c>
      <c r="D1650" s="1" t="s">
        <v>8734</v>
      </c>
      <c r="E1650" s="1" t="n">
        <v>400</v>
      </c>
      <c r="F1650" s="1" t="n">
        <v>62</v>
      </c>
      <c r="G1650" s="1" t="n">
        <v>110.94</v>
      </c>
      <c r="H1650" s="4" t="n">
        <v>46126.6009369097</v>
      </c>
      <c r="I16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1649BT649819477440062110.9446126.6009369097</v>
      </c>
      <c r="J1650" s="1" t="n">
        <f aca="false">COUNTIF(I:I, $I1650)</f>
        <v>1</v>
      </c>
      <c r="K1650" s="1" t="str">
        <f aca="false">IF(ISNA(VLOOKUP(Table4[product_id], tblProducts[], tblProducts[product_name],FALSE() )), "Invalid", "Valid")</f>
        <v>Valid</v>
      </c>
      <c r="L1650" s="5" t="str">
        <f aca="false">IF(ISNA(VLOOKUP(Table4[[#This Row],[warehouse_id]], tblwhouse[], tblwhouse[warehouse_name],FALSE() )), "Invalid", "Valid")</f>
        <v>Valid</v>
      </c>
    </row>
    <row r="1651" customFormat="false" ht="15" hidden="false" customHeight="true" outlineLevel="0" collapsed="false">
      <c r="A1651" s="1" t="n">
        <v>1650</v>
      </c>
      <c r="B1651" s="1" t="n">
        <v>2</v>
      </c>
      <c r="C1651" s="1" t="n">
        <v>7</v>
      </c>
      <c r="D1651" s="1" t="s">
        <v>8735</v>
      </c>
      <c r="E1651" s="1" t="n">
        <v>19</v>
      </c>
      <c r="F1651" s="1" t="n">
        <v>51</v>
      </c>
      <c r="G1651" s="1" t="n">
        <v>766.15</v>
      </c>
      <c r="H1651" s="4" t="n">
        <v>46108.6009369097</v>
      </c>
      <c r="I16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1650BT270396271951766.1546108.6009369097</v>
      </c>
      <c r="J1651" s="1" t="n">
        <f aca="false">COUNTIF(I:I, $I1651)</f>
        <v>1</v>
      </c>
      <c r="K1651" s="1" t="str">
        <f aca="false">IF(ISNA(VLOOKUP(Table4[product_id], tblProducts[], tblProducts[product_name],FALSE() )), "Invalid", "Valid")</f>
        <v>Valid</v>
      </c>
      <c r="L1651" s="5" t="str">
        <f aca="false">IF(ISNA(VLOOKUP(Table4[[#This Row],[warehouse_id]], tblwhouse[], tblwhouse[warehouse_name],FALSE() )), "Invalid", "Valid")</f>
        <v>Valid</v>
      </c>
    </row>
    <row r="1652" customFormat="false" ht="15" hidden="false" customHeight="true" outlineLevel="0" collapsed="false">
      <c r="A1652" s="1" t="n">
        <v>1651</v>
      </c>
      <c r="B1652" s="1" t="n">
        <v>1</v>
      </c>
      <c r="C1652" s="1" t="n">
        <v>330</v>
      </c>
      <c r="D1652" s="1" t="s">
        <v>8736</v>
      </c>
      <c r="E1652" s="1" t="n">
        <v>41</v>
      </c>
      <c r="F1652" s="1" t="n">
        <v>58</v>
      </c>
      <c r="G1652" s="1" t="n">
        <v>295.97</v>
      </c>
      <c r="H1652" s="4" t="n">
        <v>46109.6009369097</v>
      </c>
      <c r="I16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1651BT61019613304158295.9746109.6009369097</v>
      </c>
      <c r="J1652" s="1" t="n">
        <f aca="false">COUNTIF(I:I, $I1652)</f>
        <v>1</v>
      </c>
      <c r="K1652" s="1" t="str">
        <f aca="false">IF(ISNA(VLOOKUP(Table4[product_id], tblProducts[], tblProducts[product_name],FALSE() )), "Invalid", "Valid")</f>
        <v>Valid</v>
      </c>
      <c r="L1652" s="5" t="str">
        <f aca="false">IF(ISNA(VLOOKUP(Table4[[#This Row],[warehouse_id]], tblwhouse[], tblwhouse[warehouse_name],FALSE() )), "Invalid", "Valid")</f>
        <v>Valid</v>
      </c>
    </row>
    <row r="1653" customFormat="false" ht="15" hidden="false" customHeight="true" outlineLevel="0" collapsed="false">
      <c r="A1653" s="1" t="n">
        <v>1652</v>
      </c>
      <c r="B1653" s="1" t="n">
        <v>4</v>
      </c>
      <c r="C1653" s="1" t="n">
        <v>919</v>
      </c>
      <c r="D1653" s="1" t="s">
        <v>8737</v>
      </c>
      <c r="E1653" s="1" t="n">
        <v>440</v>
      </c>
      <c r="F1653" s="1" t="n">
        <v>38</v>
      </c>
      <c r="G1653" s="1" t="n">
        <v>1103.34</v>
      </c>
      <c r="H1653" s="4" t="n">
        <v>45930.6009369097</v>
      </c>
      <c r="I16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1652BT6074344919440381103.3445930.6009369097</v>
      </c>
      <c r="J1653" s="1" t="n">
        <f aca="false">COUNTIF(I:I, $I1653)</f>
        <v>1</v>
      </c>
      <c r="K1653" s="1" t="str">
        <f aca="false">IF(ISNA(VLOOKUP(Table4[product_id], tblProducts[], tblProducts[product_name],FALSE() )), "Invalid", "Valid")</f>
        <v>Valid</v>
      </c>
      <c r="L1653" s="5" t="str">
        <f aca="false">IF(ISNA(VLOOKUP(Table4[[#This Row],[warehouse_id]], tblwhouse[], tblwhouse[warehouse_name],FALSE() )), "Invalid", "Valid")</f>
        <v>Valid</v>
      </c>
    </row>
    <row r="1654" customFormat="false" ht="15" hidden="false" customHeight="true" outlineLevel="0" collapsed="false">
      <c r="A1654" s="1" t="n">
        <v>1653</v>
      </c>
      <c r="B1654" s="1" t="n">
        <v>3</v>
      </c>
      <c r="C1654" s="1" t="n">
        <v>2295</v>
      </c>
      <c r="D1654" s="1" t="s">
        <v>8738</v>
      </c>
      <c r="E1654" s="1" t="n">
        <v>360</v>
      </c>
      <c r="F1654" s="1" t="n">
        <v>69</v>
      </c>
      <c r="G1654" s="1" t="n">
        <v>519.66</v>
      </c>
      <c r="H1654" s="4" t="n">
        <v>46004.6009369097</v>
      </c>
      <c r="I16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1653BT6318743229536069519.6646004.6009369097</v>
      </c>
      <c r="J1654" s="1" t="n">
        <f aca="false">COUNTIF(I:I, $I1654)</f>
        <v>1</v>
      </c>
      <c r="K1654" s="1" t="str">
        <f aca="false">IF(ISNA(VLOOKUP(Table4[product_id], tblProducts[], tblProducts[product_name],FALSE() )), "Invalid", "Valid")</f>
        <v>Valid</v>
      </c>
      <c r="L1654" s="5" t="str">
        <f aca="false">IF(ISNA(VLOOKUP(Table4[[#This Row],[warehouse_id]], tblwhouse[], tblwhouse[warehouse_name],FALSE() )), "Invalid", "Valid")</f>
        <v>Valid</v>
      </c>
    </row>
    <row r="1655" customFormat="false" ht="15" hidden="false" customHeight="true" outlineLevel="0" collapsed="false">
      <c r="A1655" s="1" t="n">
        <v>1654</v>
      </c>
      <c r="B1655" s="1" t="n">
        <v>1</v>
      </c>
      <c r="C1655" s="1" t="n">
        <v>2834</v>
      </c>
      <c r="D1655" s="1" t="s">
        <v>8739</v>
      </c>
      <c r="E1655" s="1" t="n">
        <v>467</v>
      </c>
      <c r="F1655" s="1" t="n">
        <v>66</v>
      </c>
      <c r="G1655" s="1" t="n">
        <v>867.45</v>
      </c>
      <c r="H1655" s="4" t="n">
        <v>46084.6009369097</v>
      </c>
      <c r="I16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1654BT8866051283446766867.4546084.6009369097</v>
      </c>
      <c r="J1655" s="1" t="n">
        <f aca="false">COUNTIF(I:I, $I1655)</f>
        <v>1</v>
      </c>
      <c r="K1655" s="1" t="str">
        <f aca="false">IF(ISNA(VLOOKUP(Table4[product_id], tblProducts[], tblProducts[product_name],FALSE() )), "Invalid", "Valid")</f>
        <v>Valid</v>
      </c>
      <c r="L1655" s="5" t="str">
        <f aca="false">IF(ISNA(VLOOKUP(Table4[[#This Row],[warehouse_id]], tblwhouse[], tblwhouse[warehouse_name],FALSE() )), "Invalid", "Valid")</f>
        <v>Valid</v>
      </c>
    </row>
    <row r="1656" customFormat="false" ht="15" hidden="false" customHeight="true" outlineLevel="0" collapsed="false">
      <c r="A1656" s="1" t="n">
        <v>1655</v>
      </c>
      <c r="B1656" s="1" t="n">
        <v>1</v>
      </c>
      <c r="C1656" s="1" t="n">
        <v>1480</v>
      </c>
      <c r="D1656" s="1" t="s">
        <v>8740</v>
      </c>
      <c r="E1656" s="1" t="n">
        <v>301</v>
      </c>
      <c r="F1656" s="1" t="n">
        <v>76</v>
      </c>
      <c r="G1656" s="1" t="n">
        <v>881.15</v>
      </c>
      <c r="H1656" s="4" t="n">
        <v>46011.6009369097</v>
      </c>
      <c r="I16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1655BT8779121148030176881.1546011.6009369097</v>
      </c>
      <c r="J1656" s="1" t="n">
        <f aca="false">COUNTIF(I:I, $I1656)</f>
        <v>1</v>
      </c>
      <c r="K1656" s="1" t="str">
        <f aca="false">IF(ISNA(VLOOKUP(Table4[product_id], tblProducts[], tblProducts[product_name],FALSE() )), "Invalid", "Valid")</f>
        <v>Valid</v>
      </c>
      <c r="L1656" s="5" t="str">
        <f aca="false">IF(ISNA(VLOOKUP(Table4[[#This Row],[warehouse_id]], tblwhouse[], tblwhouse[warehouse_name],FALSE() )), "Invalid", "Valid")</f>
        <v>Valid</v>
      </c>
    </row>
    <row r="1657" customFormat="false" ht="15" hidden="false" customHeight="true" outlineLevel="0" collapsed="false">
      <c r="A1657" s="1" t="n">
        <v>1656</v>
      </c>
      <c r="B1657" s="1" t="n">
        <v>1</v>
      </c>
      <c r="C1657" s="1" t="n">
        <v>1982</v>
      </c>
      <c r="D1657" s="1" t="s">
        <v>8741</v>
      </c>
      <c r="E1657" s="1" t="n">
        <v>459</v>
      </c>
      <c r="F1657" s="1" t="n">
        <v>64</v>
      </c>
      <c r="G1657" s="1" t="n">
        <v>1466.16</v>
      </c>
      <c r="H1657" s="4" t="n">
        <v>45947.6009369097</v>
      </c>
      <c r="I16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1656BT74354911982459641466.1645947.6009369097</v>
      </c>
      <c r="J1657" s="1" t="n">
        <f aca="false">COUNTIF(I:I, $I1657)</f>
        <v>1</v>
      </c>
      <c r="K1657" s="1" t="str">
        <f aca="false">IF(ISNA(VLOOKUP(Table4[product_id], tblProducts[], tblProducts[product_name],FALSE() )), "Invalid", "Valid")</f>
        <v>Valid</v>
      </c>
      <c r="L1657" s="5" t="str">
        <f aca="false">IF(ISNA(VLOOKUP(Table4[[#This Row],[warehouse_id]], tblwhouse[], tblwhouse[warehouse_name],FALSE() )), "Invalid", "Valid")</f>
        <v>Valid</v>
      </c>
    </row>
    <row r="1658" customFormat="false" ht="15" hidden="false" customHeight="true" outlineLevel="0" collapsed="false">
      <c r="A1658" s="1" t="n">
        <v>1657</v>
      </c>
      <c r="B1658" s="1" t="n">
        <v>2</v>
      </c>
      <c r="C1658" s="1" t="n">
        <v>2855</v>
      </c>
      <c r="D1658" s="1" t="s">
        <v>8742</v>
      </c>
      <c r="E1658" s="1" t="n">
        <v>287</v>
      </c>
      <c r="F1658" s="1" t="n">
        <v>70</v>
      </c>
      <c r="G1658" s="1" t="n">
        <v>720.3</v>
      </c>
      <c r="H1658" s="4" t="n">
        <v>46084.6009369097</v>
      </c>
      <c r="I16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1657BT7578412285528770720.346084.6009369097</v>
      </c>
      <c r="J1658" s="1" t="n">
        <f aca="false">COUNTIF(I:I, $I1658)</f>
        <v>1</v>
      </c>
      <c r="K1658" s="1" t="str">
        <f aca="false">IF(ISNA(VLOOKUP(Table4[product_id], tblProducts[], tblProducts[product_name],FALSE() )), "Invalid", "Valid")</f>
        <v>Valid</v>
      </c>
      <c r="L1658" s="5" t="str">
        <f aca="false">IF(ISNA(VLOOKUP(Table4[[#This Row],[warehouse_id]], tblwhouse[], tblwhouse[warehouse_name],FALSE() )), "Invalid", "Valid")</f>
        <v>Valid</v>
      </c>
    </row>
    <row r="1659" customFormat="false" ht="15" hidden="false" customHeight="true" outlineLevel="0" collapsed="false">
      <c r="A1659" s="1" t="n">
        <v>1658</v>
      </c>
      <c r="B1659" s="1" t="n">
        <v>2</v>
      </c>
      <c r="C1659" s="1" t="n">
        <v>834</v>
      </c>
      <c r="D1659" s="1" t="s">
        <v>8743</v>
      </c>
      <c r="E1659" s="1" t="n">
        <v>144</v>
      </c>
      <c r="F1659" s="1" t="n">
        <v>66</v>
      </c>
      <c r="G1659" s="1" t="n">
        <v>1221.96</v>
      </c>
      <c r="H1659" s="4" t="n">
        <v>45937.6009369097</v>
      </c>
      <c r="I16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1658BT9671092834144661221.9645937.6009369097</v>
      </c>
      <c r="J1659" s="1" t="n">
        <f aca="false">COUNTIF(I:I, $I1659)</f>
        <v>1</v>
      </c>
      <c r="K1659" s="1" t="str">
        <f aca="false">IF(ISNA(VLOOKUP(Table4[product_id], tblProducts[], tblProducts[product_name],FALSE() )), "Invalid", "Valid")</f>
        <v>Valid</v>
      </c>
      <c r="L1659" s="5" t="str">
        <f aca="false">IF(ISNA(VLOOKUP(Table4[[#This Row],[warehouse_id]], tblwhouse[], tblwhouse[warehouse_name],FALSE() )), "Invalid", "Valid")</f>
        <v>Valid</v>
      </c>
    </row>
    <row r="1660" customFormat="false" ht="15" hidden="false" customHeight="true" outlineLevel="0" collapsed="false">
      <c r="A1660" s="1" t="n">
        <v>1659</v>
      </c>
      <c r="B1660" s="1" t="n">
        <v>4</v>
      </c>
      <c r="C1660" s="1" t="n">
        <v>1080</v>
      </c>
      <c r="D1660" s="1" t="s">
        <v>8744</v>
      </c>
      <c r="E1660" s="1" t="n">
        <v>302</v>
      </c>
      <c r="F1660" s="1" t="n">
        <v>22</v>
      </c>
      <c r="G1660" s="1" t="n">
        <v>1087.45</v>
      </c>
      <c r="H1660" s="4" t="n">
        <v>46036.6009369097</v>
      </c>
      <c r="I16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1659BT40530041080302221087.4546036.6009369097</v>
      </c>
      <c r="J1660" s="1" t="n">
        <f aca="false">COUNTIF(I:I, $I1660)</f>
        <v>1</v>
      </c>
      <c r="K1660" s="1" t="str">
        <f aca="false">IF(ISNA(VLOOKUP(Table4[product_id], tblProducts[], tblProducts[product_name],FALSE() )), "Invalid", "Valid")</f>
        <v>Valid</v>
      </c>
      <c r="L1660" s="5" t="str">
        <f aca="false">IF(ISNA(VLOOKUP(Table4[[#This Row],[warehouse_id]], tblwhouse[], tblwhouse[warehouse_name],FALSE() )), "Invalid", "Valid")</f>
        <v>Valid</v>
      </c>
    </row>
    <row r="1661" customFormat="false" ht="15" hidden="false" customHeight="true" outlineLevel="0" collapsed="false">
      <c r="A1661" s="1" t="n">
        <v>1660</v>
      </c>
      <c r="B1661" s="1" t="n">
        <v>1</v>
      </c>
      <c r="C1661" s="1" t="n">
        <v>232</v>
      </c>
      <c r="D1661" s="1" t="s">
        <v>8745</v>
      </c>
      <c r="E1661" s="1" t="n">
        <v>271</v>
      </c>
      <c r="F1661" s="1" t="n">
        <v>61</v>
      </c>
      <c r="G1661" s="1" t="n">
        <v>1129.42</v>
      </c>
      <c r="H1661" s="4" t="n">
        <v>46079.6009369097</v>
      </c>
      <c r="I16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1660BT4772061232271611129.4246079.6009369097</v>
      </c>
      <c r="J1661" s="1" t="n">
        <f aca="false">COUNTIF(I:I, $I1661)</f>
        <v>1</v>
      </c>
      <c r="K1661" s="1" t="str">
        <f aca="false">IF(ISNA(VLOOKUP(Table4[product_id], tblProducts[], tblProducts[product_name],FALSE() )), "Invalid", "Valid")</f>
        <v>Valid</v>
      </c>
      <c r="L1661" s="5" t="str">
        <f aca="false">IF(ISNA(VLOOKUP(Table4[[#This Row],[warehouse_id]], tblwhouse[], tblwhouse[warehouse_name],FALSE() )), "Invalid", "Valid")</f>
        <v>Valid</v>
      </c>
    </row>
    <row r="1662" customFormat="false" ht="15" hidden="false" customHeight="true" outlineLevel="0" collapsed="false">
      <c r="A1662" s="1" t="n">
        <v>1661</v>
      </c>
      <c r="B1662" s="1" t="n">
        <v>3</v>
      </c>
      <c r="C1662" s="1" t="n">
        <v>932</v>
      </c>
      <c r="D1662" s="1" t="s">
        <v>8746</v>
      </c>
      <c r="E1662" s="1" t="n">
        <v>488</v>
      </c>
      <c r="F1662" s="1" t="n">
        <v>48</v>
      </c>
      <c r="G1662" s="1" t="n">
        <v>1079.01</v>
      </c>
      <c r="H1662" s="4" t="n">
        <v>46072.6009369097</v>
      </c>
      <c r="I16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1661BT9240993932488481079.0146072.6009369097</v>
      </c>
      <c r="J1662" s="1" t="n">
        <f aca="false">COUNTIF(I:I, $I1662)</f>
        <v>1</v>
      </c>
      <c r="K1662" s="1" t="str">
        <f aca="false">IF(ISNA(VLOOKUP(Table4[product_id], tblProducts[], tblProducts[product_name],FALSE() )), "Invalid", "Valid")</f>
        <v>Valid</v>
      </c>
      <c r="L1662" s="5" t="str">
        <f aca="false">IF(ISNA(VLOOKUP(Table4[[#This Row],[warehouse_id]], tblwhouse[], tblwhouse[warehouse_name],FALSE() )), "Invalid", "Valid")</f>
        <v>Valid</v>
      </c>
    </row>
    <row r="1663" customFormat="false" ht="15" hidden="false" customHeight="true" outlineLevel="0" collapsed="false">
      <c r="A1663" s="1" t="n">
        <v>1662</v>
      </c>
      <c r="B1663" s="1" t="n">
        <v>3</v>
      </c>
      <c r="C1663" s="1" t="n">
        <v>2262</v>
      </c>
      <c r="D1663" s="1" t="s">
        <v>8747</v>
      </c>
      <c r="E1663" s="1" t="n">
        <v>6</v>
      </c>
      <c r="F1663" s="1" t="n">
        <v>50</v>
      </c>
      <c r="G1663" s="1" t="n">
        <v>956.3</v>
      </c>
      <c r="H1663" s="4" t="n">
        <v>46030.6009369097</v>
      </c>
      <c r="I16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1662BT99478632262650956.346030.6009369097</v>
      </c>
      <c r="J1663" s="1" t="n">
        <f aca="false">COUNTIF(I:I, $I1663)</f>
        <v>1</v>
      </c>
      <c r="K1663" s="1" t="str">
        <f aca="false">IF(ISNA(VLOOKUP(Table4[product_id], tblProducts[], tblProducts[product_name],FALSE() )), "Invalid", "Valid")</f>
        <v>Valid</v>
      </c>
      <c r="L1663" s="5" t="str">
        <f aca="false">IF(ISNA(VLOOKUP(Table4[[#This Row],[warehouse_id]], tblwhouse[], tblwhouse[warehouse_name],FALSE() )), "Invalid", "Valid")</f>
        <v>Valid</v>
      </c>
    </row>
    <row r="1664" customFormat="false" ht="15" hidden="false" customHeight="true" outlineLevel="0" collapsed="false">
      <c r="A1664" s="1" t="n">
        <v>1663</v>
      </c>
      <c r="B1664" s="1" t="n">
        <v>1</v>
      </c>
      <c r="C1664" s="1" t="n">
        <v>757</v>
      </c>
      <c r="D1664" s="1" t="s">
        <v>8748</v>
      </c>
      <c r="E1664" s="1" t="n">
        <v>120</v>
      </c>
      <c r="F1664" s="1" t="n">
        <v>79</v>
      </c>
      <c r="G1664" s="1" t="n">
        <v>873.96</v>
      </c>
      <c r="H1664" s="4" t="n">
        <v>46132.6009369097</v>
      </c>
      <c r="I16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1663BT108475175712079873.9646132.6009369097</v>
      </c>
      <c r="J1664" s="1" t="n">
        <f aca="false">COUNTIF(I:I, $I1664)</f>
        <v>1</v>
      </c>
      <c r="K1664" s="1" t="str">
        <f aca="false">IF(ISNA(VLOOKUP(Table4[product_id], tblProducts[], tblProducts[product_name],FALSE() )), "Invalid", "Valid")</f>
        <v>Valid</v>
      </c>
      <c r="L1664" s="5" t="str">
        <f aca="false">IF(ISNA(VLOOKUP(Table4[[#This Row],[warehouse_id]], tblwhouse[], tblwhouse[warehouse_name],FALSE() )), "Invalid", "Valid")</f>
        <v>Valid</v>
      </c>
    </row>
    <row r="1665" customFormat="false" ht="15" hidden="false" customHeight="true" outlineLevel="0" collapsed="false">
      <c r="A1665" s="1" t="n">
        <v>1664</v>
      </c>
      <c r="B1665" s="1" t="n">
        <v>2</v>
      </c>
      <c r="C1665" s="1" t="n">
        <v>2906</v>
      </c>
      <c r="D1665" s="1" t="s">
        <v>8749</v>
      </c>
      <c r="E1665" s="1" t="n">
        <v>184</v>
      </c>
      <c r="F1665" s="1" t="n">
        <v>73</v>
      </c>
      <c r="G1665" s="1" t="n">
        <v>83.58</v>
      </c>
      <c r="H1665" s="4" t="n">
        <v>45892.6009369097</v>
      </c>
      <c r="I16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1664BT793152229061847383.5845892.6009369097</v>
      </c>
      <c r="J1665" s="1" t="n">
        <f aca="false">COUNTIF(I:I, $I1665)</f>
        <v>1</v>
      </c>
      <c r="K1665" s="1" t="str">
        <f aca="false">IF(ISNA(VLOOKUP(Table4[product_id], tblProducts[], tblProducts[product_name],FALSE() )), "Invalid", "Valid")</f>
        <v>Valid</v>
      </c>
      <c r="L1665" s="5" t="str">
        <f aca="false">IF(ISNA(VLOOKUP(Table4[[#This Row],[warehouse_id]], tblwhouse[], tblwhouse[warehouse_name],FALSE() )), "Invalid", "Valid")</f>
        <v>Valid</v>
      </c>
    </row>
    <row r="1666" customFormat="false" ht="15" hidden="false" customHeight="true" outlineLevel="0" collapsed="false">
      <c r="A1666" s="1" t="n">
        <v>1665</v>
      </c>
      <c r="B1666" s="1" t="n">
        <v>2</v>
      </c>
      <c r="C1666" s="1" t="n">
        <v>2036</v>
      </c>
      <c r="D1666" s="1" t="s">
        <v>8750</v>
      </c>
      <c r="E1666" s="1" t="n">
        <v>156</v>
      </c>
      <c r="F1666" s="1" t="n">
        <v>77</v>
      </c>
      <c r="G1666" s="1" t="n">
        <v>1053.41</v>
      </c>
      <c r="H1666" s="4" t="n">
        <v>46202.6009369097</v>
      </c>
      <c r="I16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1665BT87204322036156771053.4146202.6009369097</v>
      </c>
      <c r="J1666" s="1" t="n">
        <f aca="false">COUNTIF(I:I, $I1666)</f>
        <v>1</v>
      </c>
      <c r="K1666" s="1" t="str">
        <f aca="false">IF(ISNA(VLOOKUP(Table4[product_id], tblProducts[], tblProducts[product_name],FALSE() )), "Invalid", "Valid")</f>
        <v>Valid</v>
      </c>
      <c r="L1666" s="5" t="str">
        <f aca="false">IF(ISNA(VLOOKUP(Table4[[#This Row],[warehouse_id]], tblwhouse[], tblwhouse[warehouse_name],FALSE() )), "Invalid", "Valid")</f>
        <v>Valid</v>
      </c>
    </row>
    <row r="1667" customFormat="false" ht="15" hidden="false" customHeight="true" outlineLevel="0" collapsed="false">
      <c r="A1667" s="1" t="n">
        <v>1666</v>
      </c>
      <c r="B1667" s="1" t="n">
        <v>2</v>
      </c>
      <c r="C1667" s="1" t="n">
        <v>2278</v>
      </c>
      <c r="D1667" s="1" t="s">
        <v>8751</v>
      </c>
      <c r="E1667" s="1" t="n">
        <v>432</v>
      </c>
      <c r="F1667" s="1" t="n">
        <v>22</v>
      </c>
      <c r="G1667" s="1" t="n">
        <v>186.26</v>
      </c>
      <c r="H1667" s="4" t="n">
        <v>46108.6009369097</v>
      </c>
      <c r="I16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1666BT1354452227843222186.2646108.6009369097</v>
      </c>
      <c r="J1667" s="1" t="n">
        <f aca="false">COUNTIF(I:I, $I1667)</f>
        <v>1</v>
      </c>
      <c r="K1667" s="1" t="str">
        <f aca="false">IF(ISNA(VLOOKUP(Table4[product_id], tblProducts[], tblProducts[product_name],FALSE() )), "Invalid", "Valid")</f>
        <v>Valid</v>
      </c>
      <c r="L1667" s="5" t="str">
        <f aca="false">IF(ISNA(VLOOKUP(Table4[[#This Row],[warehouse_id]], tblwhouse[], tblwhouse[warehouse_name],FALSE() )), "Invalid", "Valid")</f>
        <v>Valid</v>
      </c>
    </row>
    <row r="1668" customFormat="false" ht="15" hidden="false" customHeight="true" outlineLevel="0" collapsed="false">
      <c r="A1668" s="1" t="n">
        <v>1667</v>
      </c>
      <c r="B1668" s="1" t="n">
        <v>2</v>
      </c>
      <c r="C1668" s="1" t="n">
        <v>655</v>
      </c>
      <c r="D1668" s="1" t="s">
        <v>8752</v>
      </c>
      <c r="E1668" s="1" t="n">
        <v>98</v>
      </c>
      <c r="F1668" s="1" t="n">
        <v>60</v>
      </c>
      <c r="G1668" s="1" t="n">
        <v>1394.67</v>
      </c>
      <c r="H1668" s="4" t="n">
        <v>45997.6009369097</v>
      </c>
      <c r="I16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1667BT159030265598601394.6745997.6009369097</v>
      </c>
      <c r="J1668" s="1" t="n">
        <f aca="false">COUNTIF(I:I, $I1668)</f>
        <v>1</v>
      </c>
      <c r="K1668" s="1" t="str">
        <f aca="false">IF(ISNA(VLOOKUP(Table4[product_id], tblProducts[], tblProducts[product_name],FALSE() )), "Invalid", "Valid")</f>
        <v>Valid</v>
      </c>
      <c r="L1668" s="5" t="str">
        <f aca="false">IF(ISNA(VLOOKUP(Table4[[#This Row],[warehouse_id]], tblwhouse[], tblwhouse[warehouse_name],FALSE() )), "Invalid", "Valid")</f>
        <v>Valid</v>
      </c>
    </row>
    <row r="1669" customFormat="false" ht="15" hidden="false" customHeight="true" outlineLevel="0" collapsed="false">
      <c r="A1669" s="1" t="n">
        <v>1668</v>
      </c>
      <c r="B1669" s="1" t="n">
        <v>4</v>
      </c>
      <c r="C1669" s="1" t="n">
        <v>901</v>
      </c>
      <c r="D1669" s="1" t="s">
        <v>8753</v>
      </c>
      <c r="E1669" s="1" t="n">
        <v>33</v>
      </c>
      <c r="F1669" s="1" t="n">
        <v>28</v>
      </c>
      <c r="G1669" s="1" t="n">
        <v>1049.34</v>
      </c>
      <c r="H1669" s="4" t="n">
        <v>46182.6009369097</v>
      </c>
      <c r="I16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1668BT590983490133281049.3446182.6009369097</v>
      </c>
      <c r="J1669" s="1" t="n">
        <f aca="false">COUNTIF(I:I, $I1669)</f>
        <v>1</v>
      </c>
      <c r="K1669" s="1" t="str">
        <f aca="false">IF(ISNA(VLOOKUP(Table4[product_id], tblProducts[], tblProducts[product_name],FALSE() )), "Invalid", "Valid")</f>
        <v>Valid</v>
      </c>
      <c r="L1669" s="5" t="str">
        <f aca="false">IF(ISNA(VLOOKUP(Table4[[#This Row],[warehouse_id]], tblwhouse[], tblwhouse[warehouse_name],FALSE() )), "Invalid", "Valid")</f>
        <v>Valid</v>
      </c>
    </row>
    <row r="1670" customFormat="false" ht="15" hidden="false" customHeight="true" outlineLevel="0" collapsed="false">
      <c r="A1670" s="1" t="n">
        <v>1669</v>
      </c>
      <c r="B1670" s="1" t="n">
        <v>2</v>
      </c>
      <c r="C1670" s="1" t="n">
        <v>2144</v>
      </c>
      <c r="D1670" s="1" t="s">
        <v>8754</v>
      </c>
      <c r="E1670" s="1" t="n">
        <v>306</v>
      </c>
      <c r="F1670" s="1" t="n">
        <v>31</v>
      </c>
      <c r="G1670" s="1" t="n">
        <v>664.2</v>
      </c>
      <c r="H1670" s="4" t="n">
        <v>46220.6009369097</v>
      </c>
      <c r="I16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1669BT2242882214430631664.246220.6009369097</v>
      </c>
      <c r="J1670" s="1" t="n">
        <f aca="false">COUNTIF(I:I, $I1670)</f>
        <v>1</v>
      </c>
      <c r="K1670" s="1" t="str">
        <f aca="false">IF(ISNA(VLOOKUP(Table4[product_id], tblProducts[], tblProducts[product_name],FALSE() )), "Invalid", "Valid")</f>
        <v>Valid</v>
      </c>
      <c r="L1670" s="5" t="str">
        <f aca="false">IF(ISNA(VLOOKUP(Table4[[#This Row],[warehouse_id]], tblwhouse[], tblwhouse[warehouse_name],FALSE() )), "Invalid", "Valid")</f>
        <v>Valid</v>
      </c>
    </row>
    <row r="1671" customFormat="false" ht="15" hidden="false" customHeight="true" outlineLevel="0" collapsed="false">
      <c r="A1671" s="1" t="n">
        <v>1670</v>
      </c>
      <c r="B1671" s="1" t="n">
        <v>3</v>
      </c>
      <c r="C1671" s="1" t="n">
        <v>2991</v>
      </c>
      <c r="D1671" s="1" t="s">
        <v>8755</v>
      </c>
      <c r="E1671" s="1" t="n">
        <v>200</v>
      </c>
      <c r="F1671" s="1" t="n">
        <v>42</v>
      </c>
      <c r="G1671" s="1" t="n">
        <v>818.66</v>
      </c>
      <c r="H1671" s="4" t="n">
        <v>45916.6009369097</v>
      </c>
      <c r="I16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1670BT2406123299120042818.6645916.6009369097</v>
      </c>
      <c r="J1671" s="1" t="n">
        <f aca="false">COUNTIF(I:I, $I1671)</f>
        <v>1</v>
      </c>
      <c r="K1671" s="1" t="str">
        <f aca="false">IF(ISNA(VLOOKUP(Table4[product_id], tblProducts[], tblProducts[product_name],FALSE() )), "Invalid", "Valid")</f>
        <v>Valid</v>
      </c>
      <c r="L1671" s="5" t="str">
        <f aca="false">IF(ISNA(VLOOKUP(Table4[[#This Row],[warehouse_id]], tblwhouse[], tblwhouse[warehouse_name],FALSE() )), "Invalid", "Valid")</f>
        <v>Valid</v>
      </c>
    </row>
    <row r="1672" customFormat="false" ht="15" hidden="false" customHeight="true" outlineLevel="0" collapsed="false">
      <c r="A1672" s="1" t="n">
        <v>1671</v>
      </c>
      <c r="B1672" s="1" t="n">
        <v>4</v>
      </c>
      <c r="C1672" s="1" t="n">
        <v>2499</v>
      </c>
      <c r="D1672" s="1" t="s">
        <v>8756</v>
      </c>
      <c r="E1672" s="1" t="n">
        <v>157</v>
      </c>
      <c r="F1672" s="1" t="n">
        <v>51</v>
      </c>
      <c r="G1672" s="1" t="n">
        <v>1326.24</v>
      </c>
      <c r="H1672" s="4" t="n">
        <v>46167.6009369097</v>
      </c>
      <c r="I16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1671BT98215342499157511326.2446167.6009369097</v>
      </c>
      <c r="J1672" s="1" t="n">
        <f aca="false">COUNTIF(I:I, $I1672)</f>
        <v>1</v>
      </c>
      <c r="K1672" s="1" t="str">
        <f aca="false">IF(ISNA(VLOOKUP(Table4[product_id], tblProducts[], tblProducts[product_name],FALSE() )), "Invalid", "Valid")</f>
        <v>Valid</v>
      </c>
      <c r="L1672" s="5" t="str">
        <f aca="false">IF(ISNA(VLOOKUP(Table4[[#This Row],[warehouse_id]], tblwhouse[], tblwhouse[warehouse_name],FALSE() )), "Invalid", "Valid")</f>
        <v>Valid</v>
      </c>
    </row>
    <row r="1673" customFormat="false" ht="15" hidden="false" customHeight="true" outlineLevel="0" collapsed="false">
      <c r="A1673" s="1" t="n">
        <v>1672</v>
      </c>
      <c r="B1673" s="1" t="n">
        <v>1</v>
      </c>
      <c r="C1673" s="1" t="n">
        <v>2459</v>
      </c>
      <c r="D1673" s="1" t="s">
        <v>8757</v>
      </c>
      <c r="E1673" s="1" t="n">
        <v>151</v>
      </c>
      <c r="F1673" s="1" t="n">
        <v>28</v>
      </c>
      <c r="G1673" s="1" t="n">
        <v>353.1</v>
      </c>
      <c r="H1673" s="4" t="n">
        <v>45877.6009369097</v>
      </c>
      <c r="I16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1672BT6801881245915128353.145877.6009369097</v>
      </c>
      <c r="J1673" s="1" t="n">
        <f aca="false">COUNTIF(I:I, $I1673)</f>
        <v>1</v>
      </c>
      <c r="K1673" s="1" t="str">
        <f aca="false">IF(ISNA(VLOOKUP(Table4[product_id], tblProducts[], tblProducts[product_name],FALSE() )), "Invalid", "Valid")</f>
        <v>Valid</v>
      </c>
      <c r="L1673" s="5" t="str">
        <f aca="false">IF(ISNA(VLOOKUP(Table4[[#This Row],[warehouse_id]], tblwhouse[], tblwhouse[warehouse_name],FALSE() )), "Invalid", "Valid")</f>
        <v>Valid</v>
      </c>
    </row>
    <row r="1674" customFormat="false" ht="15" hidden="false" customHeight="true" outlineLevel="0" collapsed="false">
      <c r="A1674" s="1" t="n">
        <v>1673</v>
      </c>
      <c r="B1674" s="1" t="n">
        <v>1</v>
      </c>
      <c r="C1674" s="1" t="n">
        <v>815</v>
      </c>
      <c r="D1674" s="1" t="s">
        <v>8758</v>
      </c>
      <c r="E1674" s="1" t="n">
        <v>435</v>
      </c>
      <c r="F1674" s="1" t="n">
        <v>21</v>
      </c>
      <c r="G1674" s="1" t="n">
        <v>1269.73</v>
      </c>
      <c r="H1674" s="4" t="n">
        <v>45864.6009369097</v>
      </c>
      <c r="I16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1673BT4123451815435211269.7345864.6009369097</v>
      </c>
      <c r="J1674" s="1" t="n">
        <f aca="false">COUNTIF(I:I, $I1674)</f>
        <v>1</v>
      </c>
      <c r="K1674" s="1" t="str">
        <f aca="false">IF(ISNA(VLOOKUP(Table4[product_id], tblProducts[], tblProducts[product_name],FALSE() )), "Invalid", "Valid")</f>
        <v>Valid</v>
      </c>
      <c r="L1674" s="5" t="str">
        <f aca="false">IF(ISNA(VLOOKUP(Table4[[#This Row],[warehouse_id]], tblwhouse[], tblwhouse[warehouse_name],FALSE() )), "Invalid", "Valid")</f>
        <v>Valid</v>
      </c>
    </row>
    <row r="1675" customFormat="false" ht="15" hidden="false" customHeight="true" outlineLevel="0" collapsed="false">
      <c r="A1675" s="1" t="n">
        <v>1674</v>
      </c>
      <c r="B1675" s="1" t="n">
        <v>3</v>
      </c>
      <c r="C1675" s="1" t="n">
        <v>2476</v>
      </c>
      <c r="D1675" s="1" t="s">
        <v>8759</v>
      </c>
      <c r="E1675" s="1" t="n">
        <v>408</v>
      </c>
      <c r="F1675" s="1" t="n">
        <v>71</v>
      </c>
      <c r="G1675" s="1" t="n">
        <v>391.97</v>
      </c>
      <c r="H1675" s="4" t="n">
        <v>45976.6009369097</v>
      </c>
      <c r="I16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1674BT1900963247640871391.9745976.6009369097</v>
      </c>
      <c r="J1675" s="1" t="n">
        <f aca="false">COUNTIF(I:I, $I1675)</f>
        <v>1</v>
      </c>
      <c r="K1675" s="1" t="str">
        <f aca="false">IF(ISNA(VLOOKUP(Table4[product_id], tblProducts[], tblProducts[product_name],FALSE() )), "Invalid", "Valid")</f>
        <v>Valid</v>
      </c>
      <c r="L1675" s="5" t="str">
        <f aca="false">IF(ISNA(VLOOKUP(Table4[[#This Row],[warehouse_id]], tblwhouse[], tblwhouse[warehouse_name],FALSE() )), "Invalid", "Valid")</f>
        <v>Valid</v>
      </c>
    </row>
    <row r="1676" customFormat="false" ht="15" hidden="false" customHeight="true" outlineLevel="0" collapsed="false">
      <c r="A1676" s="1" t="n">
        <v>1675</v>
      </c>
      <c r="B1676" s="1" t="n">
        <v>1</v>
      </c>
      <c r="C1676" s="1" t="n">
        <v>1487</v>
      </c>
      <c r="D1676" s="1" t="s">
        <v>8760</v>
      </c>
      <c r="E1676" s="1" t="n">
        <v>277</v>
      </c>
      <c r="F1676" s="1" t="n">
        <v>71</v>
      </c>
      <c r="G1676" s="1" t="n">
        <v>257.36</v>
      </c>
      <c r="H1676" s="4" t="n">
        <v>46074.6009369213</v>
      </c>
      <c r="I16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1675BT5471931148727771257.3646074.6009369213</v>
      </c>
      <c r="J1676" s="1" t="n">
        <f aca="false">COUNTIF(I:I, $I1676)</f>
        <v>1</v>
      </c>
      <c r="K1676" s="1" t="str">
        <f aca="false">IF(ISNA(VLOOKUP(Table4[product_id], tblProducts[], tblProducts[product_name],FALSE() )), "Invalid", "Valid")</f>
        <v>Valid</v>
      </c>
      <c r="L1676" s="5" t="str">
        <f aca="false">IF(ISNA(VLOOKUP(Table4[[#This Row],[warehouse_id]], tblwhouse[], tblwhouse[warehouse_name],FALSE() )), "Invalid", "Valid")</f>
        <v>Valid</v>
      </c>
    </row>
    <row r="1677" customFormat="false" ht="15" hidden="false" customHeight="true" outlineLevel="0" collapsed="false">
      <c r="A1677" s="1" t="n">
        <v>1676</v>
      </c>
      <c r="B1677" s="1" t="n">
        <v>2</v>
      </c>
      <c r="C1677" s="1" t="n">
        <v>1556</v>
      </c>
      <c r="D1677" s="1" t="s">
        <v>8761</v>
      </c>
      <c r="E1677" s="1" t="n">
        <v>47</v>
      </c>
      <c r="F1677" s="1" t="n">
        <v>23</v>
      </c>
      <c r="G1677" s="1" t="n">
        <v>515.93</v>
      </c>
      <c r="H1677" s="4" t="n">
        <v>46176.6009369213</v>
      </c>
      <c r="I16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1676BT725944215564723515.9346176.6009369213</v>
      </c>
      <c r="J1677" s="1" t="n">
        <f aca="false">COUNTIF(I:I, $I1677)</f>
        <v>1</v>
      </c>
      <c r="K1677" s="1" t="str">
        <f aca="false">IF(ISNA(VLOOKUP(Table4[product_id], tblProducts[], tblProducts[product_name],FALSE() )), "Invalid", "Valid")</f>
        <v>Valid</v>
      </c>
      <c r="L1677" s="5" t="str">
        <f aca="false">IF(ISNA(VLOOKUP(Table4[[#This Row],[warehouse_id]], tblwhouse[], tblwhouse[warehouse_name],FALSE() )), "Invalid", "Valid")</f>
        <v>Valid</v>
      </c>
    </row>
    <row r="1678" customFormat="false" ht="15" hidden="false" customHeight="true" outlineLevel="0" collapsed="false">
      <c r="A1678" s="1" t="n">
        <v>1677</v>
      </c>
      <c r="B1678" s="1" t="n">
        <v>2</v>
      </c>
      <c r="C1678" s="1" t="n">
        <v>2754</v>
      </c>
      <c r="D1678" s="1" t="s">
        <v>8762</v>
      </c>
      <c r="E1678" s="1" t="n">
        <v>277</v>
      </c>
      <c r="F1678" s="1" t="n">
        <v>48</v>
      </c>
      <c r="G1678" s="1" t="n">
        <v>261.84</v>
      </c>
      <c r="H1678" s="4" t="n">
        <v>45937.6009369213</v>
      </c>
      <c r="I16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1677BT8096182275427748261.8445937.6009369213</v>
      </c>
      <c r="J1678" s="1" t="n">
        <f aca="false">COUNTIF(I:I, $I1678)</f>
        <v>1</v>
      </c>
      <c r="K1678" s="1" t="str">
        <f aca="false">IF(ISNA(VLOOKUP(Table4[product_id], tblProducts[], tblProducts[product_name],FALSE() )), "Invalid", "Valid")</f>
        <v>Valid</v>
      </c>
      <c r="L1678" s="5" t="str">
        <f aca="false">IF(ISNA(VLOOKUP(Table4[[#This Row],[warehouse_id]], tblwhouse[], tblwhouse[warehouse_name],FALSE() )), "Invalid", "Valid")</f>
        <v>Valid</v>
      </c>
    </row>
    <row r="1679" customFormat="false" ht="15" hidden="false" customHeight="true" outlineLevel="0" collapsed="false">
      <c r="A1679" s="1" t="n">
        <v>1678</v>
      </c>
      <c r="B1679" s="1" t="n">
        <v>4</v>
      </c>
      <c r="C1679" s="1" t="n">
        <v>2059</v>
      </c>
      <c r="D1679" s="1" t="s">
        <v>8763</v>
      </c>
      <c r="E1679" s="1" t="n">
        <v>218</v>
      </c>
      <c r="F1679" s="1" t="n">
        <v>25</v>
      </c>
      <c r="G1679" s="1" t="n">
        <v>1237.96</v>
      </c>
      <c r="H1679" s="4" t="n">
        <v>46030.6009369213</v>
      </c>
      <c r="I16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1678BT80548942059218251237.9646030.6009369213</v>
      </c>
      <c r="J1679" s="1" t="n">
        <f aca="false">COUNTIF(I:I, $I1679)</f>
        <v>1</v>
      </c>
      <c r="K1679" s="1" t="str">
        <f aca="false">IF(ISNA(VLOOKUP(Table4[product_id], tblProducts[], tblProducts[product_name],FALSE() )), "Invalid", "Valid")</f>
        <v>Valid</v>
      </c>
      <c r="L1679" s="5" t="str">
        <f aca="false">IF(ISNA(VLOOKUP(Table4[[#This Row],[warehouse_id]], tblwhouse[], tblwhouse[warehouse_name],FALSE() )), "Invalid", "Valid")</f>
        <v>Valid</v>
      </c>
    </row>
    <row r="1680" customFormat="false" ht="15" hidden="false" customHeight="true" outlineLevel="0" collapsed="false">
      <c r="A1680" s="1" t="n">
        <v>1679</v>
      </c>
      <c r="B1680" s="1" t="n">
        <v>3</v>
      </c>
      <c r="C1680" s="1" t="n">
        <v>2910</v>
      </c>
      <c r="D1680" s="1" t="s">
        <v>8764</v>
      </c>
      <c r="E1680" s="1" t="n">
        <v>140</v>
      </c>
      <c r="F1680" s="1" t="n">
        <v>42</v>
      </c>
      <c r="G1680" s="1" t="n">
        <v>587.32</v>
      </c>
      <c r="H1680" s="4" t="n">
        <v>45958.6009369213</v>
      </c>
      <c r="I16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1679BT5141743291014042587.3245958.6009369213</v>
      </c>
      <c r="J1680" s="1" t="n">
        <f aca="false">COUNTIF(I:I, $I1680)</f>
        <v>1</v>
      </c>
      <c r="K1680" s="1" t="str">
        <f aca="false">IF(ISNA(VLOOKUP(Table4[product_id], tblProducts[], tblProducts[product_name],FALSE() )), "Invalid", "Valid")</f>
        <v>Valid</v>
      </c>
      <c r="L1680" s="5" t="str">
        <f aca="false">IF(ISNA(VLOOKUP(Table4[[#This Row],[warehouse_id]], tblwhouse[], tblwhouse[warehouse_name],FALSE() )), "Invalid", "Valid")</f>
        <v>Valid</v>
      </c>
    </row>
    <row r="1681" customFormat="false" ht="15" hidden="false" customHeight="true" outlineLevel="0" collapsed="false">
      <c r="A1681" s="1" t="n">
        <v>1680</v>
      </c>
      <c r="B1681" s="1" t="n">
        <v>2</v>
      </c>
      <c r="C1681" s="1" t="n">
        <v>2181</v>
      </c>
      <c r="D1681" s="1" t="s">
        <v>8765</v>
      </c>
      <c r="E1681" s="1" t="n">
        <v>220</v>
      </c>
      <c r="F1681" s="1" t="n">
        <v>75</v>
      </c>
      <c r="G1681" s="1" t="n">
        <v>1051.39</v>
      </c>
      <c r="H1681" s="4" t="n">
        <v>45964.6009369213</v>
      </c>
      <c r="I16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1680BT80065822181220751051.3945964.6009369213</v>
      </c>
      <c r="J1681" s="1" t="n">
        <f aca="false">COUNTIF(I:I, $I1681)</f>
        <v>1</v>
      </c>
      <c r="K1681" s="1" t="str">
        <f aca="false">IF(ISNA(VLOOKUP(Table4[product_id], tblProducts[], tblProducts[product_name],FALSE() )), "Invalid", "Valid")</f>
        <v>Valid</v>
      </c>
      <c r="L1681" s="5" t="str">
        <f aca="false">IF(ISNA(VLOOKUP(Table4[[#This Row],[warehouse_id]], tblwhouse[], tblwhouse[warehouse_name],FALSE() )), "Invalid", "Valid")</f>
        <v>Valid</v>
      </c>
    </row>
    <row r="1682" customFormat="false" ht="15" hidden="false" customHeight="true" outlineLevel="0" collapsed="false">
      <c r="A1682" s="1" t="n">
        <v>1681</v>
      </c>
      <c r="B1682" s="1" t="n">
        <v>4</v>
      </c>
      <c r="C1682" s="1" t="n">
        <v>2993</v>
      </c>
      <c r="D1682" s="1" t="s">
        <v>8766</v>
      </c>
      <c r="E1682" s="1" t="n">
        <v>459</v>
      </c>
      <c r="F1682" s="1" t="n">
        <v>63</v>
      </c>
      <c r="G1682" s="1" t="n">
        <v>68.52</v>
      </c>
      <c r="H1682" s="4" t="n">
        <v>45914.6009369213</v>
      </c>
      <c r="I16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1681BT755455429934596368.5245914.6009369213</v>
      </c>
      <c r="J1682" s="1" t="n">
        <f aca="false">COUNTIF(I:I, $I1682)</f>
        <v>1</v>
      </c>
      <c r="K1682" s="1" t="str">
        <f aca="false">IF(ISNA(VLOOKUP(Table4[product_id], tblProducts[], tblProducts[product_name],FALSE() )), "Invalid", "Valid")</f>
        <v>Valid</v>
      </c>
      <c r="L1682" s="5" t="str">
        <f aca="false">IF(ISNA(VLOOKUP(Table4[[#This Row],[warehouse_id]], tblwhouse[], tblwhouse[warehouse_name],FALSE() )), "Invalid", "Valid")</f>
        <v>Valid</v>
      </c>
    </row>
    <row r="1683" customFormat="false" ht="15" hidden="false" customHeight="true" outlineLevel="0" collapsed="false">
      <c r="A1683" s="1" t="n">
        <v>1682</v>
      </c>
      <c r="B1683" s="1" t="n">
        <v>1</v>
      </c>
      <c r="C1683" s="1" t="n">
        <v>444</v>
      </c>
      <c r="D1683" s="1" t="s">
        <v>8767</v>
      </c>
      <c r="E1683" s="1" t="n">
        <v>132</v>
      </c>
      <c r="F1683" s="1" t="n">
        <v>27</v>
      </c>
      <c r="G1683" s="1" t="n">
        <v>192.02</v>
      </c>
      <c r="H1683" s="4" t="n">
        <v>46103.6009369213</v>
      </c>
      <c r="I16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1682BT816649144413227192.0246103.6009369213</v>
      </c>
      <c r="J1683" s="1" t="n">
        <f aca="false">COUNTIF(I:I, $I1683)</f>
        <v>1</v>
      </c>
      <c r="K1683" s="1" t="str">
        <f aca="false">IF(ISNA(VLOOKUP(Table4[product_id], tblProducts[], tblProducts[product_name],FALSE() )), "Invalid", "Valid")</f>
        <v>Valid</v>
      </c>
      <c r="L1683" s="5" t="str">
        <f aca="false">IF(ISNA(VLOOKUP(Table4[[#This Row],[warehouse_id]], tblwhouse[], tblwhouse[warehouse_name],FALSE() )), "Invalid", "Valid")</f>
        <v>Valid</v>
      </c>
    </row>
    <row r="1684" customFormat="false" ht="15" hidden="false" customHeight="true" outlineLevel="0" collapsed="false">
      <c r="A1684" s="1" t="n">
        <v>1683</v>
      </c>
      <c r="B1684" s="1" t="n">
        <v>4</v>
      </c>
      <c r="C1684" s="1" t="n">
        <v>870</v>
      </c>
      <c r="D1684" s="1" t="s">
        <v>8768</v>
      </c>
      <c r="E1684" s="1" t="n">
        <v>495</v>
      </c>
      <c r="F1684" s="1" t="n">
        <v>33</v>
      </c>
      <c r="G1684" s="1" t="n">
        <v>934.19</v>
      </c>
      <c r="H1684" s="4" t="n">
        <v>45862.6009369213</v>
      </c>
      <c r="I16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1683BT257276487049533934.1945862.6009369213</v>
      </c>
      <c r="J1684" s="1" t="n">
        <f aca="false">COUNTIF(I:I, $I1684)</f>
        <v>1</v>
      </c>
      <c r="K1684" s="1" t="str">
        <f aca="false">IF(ISNA(VLOOKUP(Table4[product_id], tblProducts[], tblProducts[product_name],FALSE() )), "Invalid", "Valid")</f>
        <v>Valid</v>
      </c>
      <c r="L1684" s="5" t="str">
        <f aca="false">IF(ISNA(VLOOKUP(Table4[[#This Row],[warehouse_id]], tblwhouse[], tblwhouse[warehouse_name],FALSE() )), "Invalid", "Valid")</f>
        <v>Valid</v>
      </c>
    </row>
    <row r="1685" customFormat="false" ht="15" hidden="false" customHeight="true" outlineLevel="0" collapsed="false">
      <c r="A1685" s="1" t="n">
        <v>1684</v>
      </c>
      <c r="B1685" s="1" t="n">
        <v>1</v>
      </c>
      <c r="C1685" s="1" t="n">
        <v>290</v>
      </c>
      <c r="D1685" s="1" t="s">
        <v>8769</v>
      </c>
      <c r="E1685" s="1" t="n">
        <v>335</v>
      </c>
      <c r="F1685" s="1" t="n">
        <v>67</v>
      </c>
      <c r="G1685" s="1" t="n">
        <v>335.84</v>
      </c>
      <c r="H1685" s="4" t="n">
        <v>46018.6009369213</v>
      </c>
      <c r="I16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1684BT718414129033567335.8446018.6009369213</v>
      </c>
      <c r="J1685" s="1" t="n">
        <f aca="false">COUNTIF(I:I, $I1685)</f>
        <v>1</v>
      </c>
      <c r="K1685" s="1" t="str">
        <f aca="false">IF(ISNA(VLOOKUP(Table4[product_id], tblProducts[], tblProducts[product_name],FALSE() )), "Invalid", "Valid")</f>
        <v>Valid</v>
      </c>
      <c r="L1685" s="5" t="str">
        <f aca="false">IF(ISNA(VLOOKUP(Table4[[#This Row],[warehouse_id]], tblwhouse[], tblwhouse[warehouse_name],FALSE() )), "Invalid", "Valid")</f>
        <v>Valid</v>
      </c>
    </row>
    <row r="1686" customFormat="false" ht="15" hidden="false" customHeight="true" outlineLevel="0" collapsed="false">
      <c r="A1686" s="1" t="n">
        <v>1685</v>
      </c>
      <c r="B1686" s="1" t="n">
        <v>1</v>
      </c>
      <c r="C1686" s="1" t="n">
        <v>1749</v>
      </c>
      <c r="D1686" s="1" t="s">
        <v>8770</v>
      </c>
      <c r="E1686" s="1" t="n">
        <v>432</v>
      </c>
      <c r="F1686" s="1" t="n">
        <v>41</v>
      </c>
      <c r="G1686" s="1" t="n">
        <v>593.03</v>
      </c>
      <c r="H1686" s="4" t="n">
        <v>46066.6009369213</v>
      </c>
      <c r="I16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1685BT6820091174943241593.0346066.6009369213</v>
      </c>
      <c r="J1686" s="1" t="n">
        <f aca="false">COUNTIF(I:I, $I1686)</f>
        <v>1</v>
      </c>
      <c r="K1686" s="1" t="str">
        <f aca="false">IF(ISNA(VLOOKUP(Table4[product_id], tblProducts[], tblProducts[product_name],FALSE() )), "Invalid", "Valid")</f>
        <v>Valid</v>
      </c>
      <c r="L1686" s="5" t="str">
        <f aca="false">IF(ISNA(VLOOKUP(Table4[[#This Row],[warehouse_id]], tblwhouse[], tblwhouse[warehouse_name],FALSE() )), "Invalid", "Valid")</f>
        <v>Valid</v>
      </c>
    </row>
    <row r="1687" customFormat="false" ht="15" hidden="false" customHeight="true" outlineLevel="0" collapsed="false">
      <c r="A1687" s="1" t="n">
        <v>1686</v>
      </c>
      <c r="B1687" s="1" t="n">
        <v>3</v>
      </c>
      <c r="C1687" s="1" t="n">
        <v>1150</v>
      </c>
      <c r="D1687" s="1" t="s">
        <v>8771</v>
      </c>
      <c r="E1687" s="1" t="n">
        <v>322</v>
      </c>
      <c r="F1687" s="1" t="n">
        <v>34</v>
      </c>
      <c r="G1687" s="1" t="n">
        <v>602.75</v>
      </c>
      <c r="H1687" s="4" t="n">
        <v>45919.6009369213</v>
      </c>
      <c r="I16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1686BT6286533115032234602.7545919.6009369213</v>
      </c>
      <c r="J1687" s="1" t="n">
        <f aca="false">COUNTIF(I:I, $I1687)</f>
        <v>1</v>
      </c>
      <c r="K1687" s="1" t="str">
        <f aca="false">IF(ISNA(VLOOKUP(Table4[product_id], tblProducts[], tblProducts[product_name],FALSE() )), "Invalid", "Valid")</f>
        <v>Valid</v>
      </c>
      <c r="L1687" s="5" t="str">
        <f aca="false">IF(ISNA(VLOOKUP(Table4[[#This Row],[warehouse_id]], tblwhouse[], tblwhouse[warehouse_name],FALSE() )), "Invalid", "Valid")</f>
        <v>Valid</v>
      </c>
    </row>
    <row r="1688" customFormat="false" ht="15" hidden="false" customHeight="true" outlineLevel="0" collapsed="false">
      <c r="A1688" s="1" t="n">
        <v>1687</v>
      </c>
      <c r="B1688" s="1" t="n">
        <v>2</v>
      </c>
      <c r="C1688" s="1" t="n">
        <v>2648</v>
      </c>
      <c r="D1688" s="1" t="s">
        <v>8772</v>
      </c>
      <c r="E1688" s="1" t="n">
        <v>396</v>
      </c>
      <c r="F1688" s="1" t="n">
        <v>64</v>
      </c>
      <c r="G1688" s="1" t="n">
        <v>789.03</v>
      </c>
      <c r="H1688" s="4" t="n">
        <v>46081.6009369213</v>
      </c>
      <c r="I16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1687BT2718522264839664789.0346081.6009369213</v>
      </c>
      <c r="J1688" s="1" t="n">
        <f aca="false">COUNTIF(I:I, $I1688)</f>
        <v>1</v>
      </c>
      <c r="K1688" s="1" t="str">
        <f aca="false">IF(ISNA(VLOOKUP(Table4[product_id], tblProducts[], tblProducts[product_name],FALSE() )), "Invalid", "Valid")</f>
        <v>Valid</v>
      </c>
      <c r="L1688" s="5" t="str">
        <f aca="false">IF(ISNA(VLOOKUP(Table4[[#This Row],[warehouse_id]], tblwhouse[], tblwhouse[warehouse_name],FALSE() )), "Invalid", "Valid")</f>
        <v>Valid</v>
      </c>
    </row>
    <row r="1689" customFormat="false" ht="15" hidden="false" customHeight="true" outlineLevel="0" collapsed="false">
      <c r="A1689" s="1" t="n">
        <v>1688</v>
      </c>
      <c r="B1689" s="1" t="n">
        <v>4</v>
      </c>
      <c r="C1689" s="1" t="n">
        <v>1971</v>
      </c>
      <c r="D1689" s="1" t="s">
        <v>8773</v>
      </c>
      <c r="E1689" s="1" t="n">
        <v>153</v>
      </c>
      <c r="F1689" s="1" t="n">
        <v>34</v>
      </c>
      <c r="G1689" s="1" t="n">
        <v>1313.5</v>
      </c>
      <c r="H1689" s="4" t="n">
        <v>46048.6009369213</v>
      </c>
      <c r="I16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1688BT91741141971153341313.546048.6009369213</v>
      </c>
      <c r="J1689" s="1" t="n">
        <f aca="false">COUNTIF(I:I, $I1689)</f>
        <v>1</v>
      </c>
      <c r="K1689" s="1" t="str">
        <f aca="false">IF(ISNA(VLOOKUP(Table4[product_id], tblProducts[], tblProducts[product_name],FALSE() )), "Invalid", "Valid")</f>
        <v>Valid</v>
      </c>
      <c r="L1689" s="5" t="str">
        <f aca="false">IF(ISNA(VLOOKUP(Table4[[#This Row],[warehouse_id]], tblwhouse[], tblwhouse[warehouse_name],FALSE() )), "Invalid", "Valid")</f>
        <v>Valid</v>
      </c>
    </row>
    <row r="1690" customFormat="false" ht="15" hidden="false" customHeight="true" outlineLevel="0" collapsed="false">
      <c r="A1690" s="1" t="n">
        <v>1689</v>
      </c>
      <c r="B1690" s="1" t="n">
        <v>2</v>
      </c>
      <c r="C1690" s="1" t="n">
        <v>873</v>
      </c>
      <c r="D1690" s="1" t="s">
        <v>8774</v>
      </c>
      <c r="E1690" s="1" t="n">
        <v>9</v>
      </c>
      <c r="F1690" s="1" t="n">
        <v>58</v>
      </c>
      <c r="G1690" s="1" t="n">
        <v>113.99</v>
      </c>
      <c r="H1690" s="4" t="n">
        <v>45958.6009369213</v>
      </c>
      <c r="I16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1689BT8615552873958113.9945958.6009369213</v>
      </c>
      <c r="J1690" s="1" t="n">
        <f aca="false">COUNTIF(I:I, $I1690)</f>
        <v>1</v>
      </c>
      <c r="K1690" s="1" t="str">
        <f aca="false">IF(ISNA(VLOOKUP(Table4[product_id], tblProducts[], tblProducts[product_name],FALSE() )), "Invalid", "Valid")</f>
        <v>Valid</v>
      </c>
      <c r="L1690" s="5" t="str">
        <f aca="false">IF(ISNA(VLOOKUP(Table4[[#This Row],[warehouse_id]], tblwhouse[], tblwhouse[warehouse_name],FALSE() )), "Invalid", "Valid")</f>
        <v>Valid</v>
      </c>
    </row>
    <row r="1691" customFormat="false" ht="15" hidden="false" customHeight="true" outlineLevel="0" collapsed="false">
      <c r="A1691" s="1" t="n">
        <v>1690</v>
      </c>
      <c r="B1691" s="1" t="n">
        <v>3</v>
      </c>
      <c r="C1691" s="1" t="n">
        <v>1074</v>
      </c>
      <c r="D1691" s="1" t="s">
        <v>8775</v>
      </c>
      <c r="E1691" s="1" t="n">
        <v>41</v>
      </c>
      <c r="F1691" s="1" t="n">
        <v>45</v>
      </c>
      <c r="G1691" s="1" t="n">
        <v>672.55</v>
      </c>
      <c r="H1691" s="4" t="n">
        <v>46119.6009369213</v>
      </c>
      <c r="I16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1690BT438491310744145672.5546119.6009369213</v>
      </c>
      <c r="J1691" s="1" t="n">
        <f aca="false">COUNTIF(I:I, $I1691)</f>
        <v>1</v>
      </c>
      <c r="K1691" s="1" t="str">
        <f aca="false">IF(ISNA(VLOOKUP(Table4[product_id], tblProducts[], tblProducts[product_name],FALSE() )), "Invalid", "Valid")</f>
        <v>Valid</v>
      </c>
      <c r="L1691" s="5" t="str">
        <f aca="false">IF(ISNA(VLOOKUP(Table4[[#This Row],[warehouse_id]], tblwhouse[], tblwhouse[warehouse_name],FALSE() )), "Invalid", "Valid")</f>
        <v>Valid</v>
      </c>
    </row>
    <row r="1692" customFormat="false" ht="15" hidden="false" customHeight="true" outlineLevel="0" collapsed="false">
      <c r="A1692" s="1" t="n">
        <v>1691</v>
      </c>
      <c r="B1692" s="1" t="n">
        <v>1</v>
      </c>
      <c r="C1692" s="1" t="n">
        <v>1787</v>
      </c>
      <c r="D1692" s="1" t="s">
        <v>8776</v>
      </c>
      <c r="E1692" s="1" t="n">
        <v>96</v>
      </c>
      <c r="F1692" s="1" t="n">
        <v>58</v>
      </c>
      <c r="G1692" s="1" t="n">
        <v>238.15</v>
      </c>
      <c r="H1692" s="4" t="n">
        <v>46054.6009369213</v>
      </c>
      <c r="I16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1691BT516185117879658238.1546054.6009369213</v>
      </c>
      <c r="J1692" s="1" t="n">
        <f aca="false">COUNTIF(I:I, $I1692)</f>
        <v>1</v>
      </c>
      <c r="K1692" s="1" t="str">
        <f aca="false">IF(ISNA(VLOOKUP(Table4[product_id], tblProducts[], tblProducts[product_name],FALSE() )), "Invalid", "Valid")</f>
        <v>Valid</v>
      </c>
      <c r="L1692" s="5" t="str">
        <f aca="false">IF(ISNA(VLOOKUP(Table4[[#This Row],[warehouse_id]], tblwhouse[], tblwhouse[warehouse_name],FALSE() )), "Invalid", "Valid")</f>
        <v>Valid</v>
      </c>
    </row>
    <row r="1693" customFormat="false" ht="15" hidden="false" customHeight="true" outlineLevel="0" collapsed="false">
      <c r="A1693" s="1" t="n">
        <v>1692</v>
      </c>
      <c r="B1693" s="1" t="n">
        <v>3</v>
      </c>
      <c r="C1693" s="1" t="n">
        <v>868</v>
      </c>
      <c r="D1693" s="1" t="s">
        <v>8777</v>
      </c>
      <c r="E1693" s="1" t="n">
        <v>331</v>
      </c>
      <c r="F1693" s="1" t="n">
        <v>29</v>
      </c>
      <c r="G1693" s="1" t="n">
        <v>337.75</v>
      </c>
      <c r="H1693" s="4" t="n">
        <v>45979.6009369213</v>
      </c>
      <c r="I16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1692BT649144386833129337.7545979.6009369213</v>
      </c>
      <c r="J1693" s="1" t="n">
        <f aca="false">COUNTIF(I:I, $I1693)</f>
        <v>1</v>
      </c>
      <c r="K1693" s="1" t="str">
        <f aca="false">IF(ISNA(VLOOKUP(Table4[product_id], tblProducts[], tblProducts[product_name],FALSE() )), "Invalid", "Valid")</f>
        <v>Valid</v>
      </c>
      <c r="L1693" s="5" t="str">
        <f aca="false">IF(ISNA(VLOOKUP(Table4[[#This Row],[warehouse_id]], tblwhouse[], tblwhouse[warehouse_name],FALSE() )), "Invalid", "Valid")</f>
        <v>Valid</v>
      </c>
    </row>
    <row r="1694" customFormat="false" ht="15" hidden="false" customHeight="true" outlineLevel="0" collapsed="false">
      <c r="A1694" s="1" t="n">
        <v>1693</v>
      </c>
      <c r="B1694" s="1" t="n">
        <v>3</v>
      </c>
      <c r="C1694" s="1" t="n">
        <v>1994</v>
      </c>
      <c r="D1694" s="1" t="s">
        <v>8778</v>
      </c>
      <c r="E1694" s="1" t="n">
        <v>498</v>
      </c>
      <c r="F1694" s="1" t="n">
        <v>48</v>
      </c>
      <c r="G1694" s="1" t="n">
        <v>457.51</v>
      </c>
      <c r="H1694" s="4" t="n">
        <v>45993.6009369213</v>
      </c>
      <c r="I16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1693BT1595103199449848457.5145993.6009369213</v>
      </c>
      <c r="J1694" s="1" t="n">
        <f aca="false">COUNTIF(I:I, $I1694)</f>
        <v>1</v>
      </c>
      <c r="K1694" s="1" t="str">
        <f aca="false">IF(ISNA(VLOOKUP(Table4[product_id], tblProducts[], tblProducts[product_name],FALSE() )), "Invalid", "Valid")</f>
        <v>Valid</v>
      </c>
      <c r="L1694" s="5" t="str">
        <f aca="false">IF(ISNA(VLOOKUP(Table4[[#This Row],[warehouse_id]], tblwhouse[], tblwhouse[warehouse_name],FALSE() )), "Invalid", "Valid")</f>
        <v>Valid</v>
      </c>
    </row>
    <row r="1695" customFormat="false" ht="15" hidden="false" customHeight="true" outlineLevel="0" collapsed="false">
      <c r="A1695" s="1" t="n">
        <v>1694</v>
      </c>
      <c r="B1695" s="1" t="n">
        <v>3</v>
      </c>
      <c r="C1695" s="1" t="n">
        <v>259</v>
      </c>
      <c r="D1695" s="1" t="s">
        <v>8779</v>
      </c>
      <c r="E1695" s="1" t="n">
        <v>16</v>
      </c>
      <c r="F1695" s="1" t="n">
        <v>33</v>
      </c>
      <c r="G1695" s="1" t="n">
        <v>1079.25</v>
      </c>
      <c r="H1695" s="4" t="n">
        <v>46041.6009369213</v>
      </c>
      <c r="I16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1694BT578118325916331079.2546041.6009369213</v>
      </c>
      <c r="J1695" s="1" t="n">
        <f aca="false">COUNTIF(I:I, $I1695)</f>
        <v>1</v>
      </c>
      <c r="K1695" s="1" t="str">
        <f aca="false">IF(ISNA(VLOOKUP(Table4[product_id], tblProducts[], tblProducts[product_name],FALSE() )), "Invalid", "Valid")</f>
        <v>Valid</v>
      </c>
      <c r="L1695" s="5" t="str">
        <f aca="false">IF(ISNA(VLOOKUP(Table4[[#This Row],[warehouse_id]], tblwhouse[], tblwhouse[warehouse_name],FALSE() )), "Invalid", "Valid")</f>
        <v>Valid</v>
      </c>
    </row>
    <row r="1696" customFormat="false" ht="15" hidden="false" customHeight="true" outlineLevel="0" collapsed="false">
      <c r="A1696" s="1" t="n">
        <v>1695</v>
      </c>
      <c r="B1696" s="1" t="n">
        <v>1</v>
      </c>
      <c r="C1696" s="1" t="n">
        <v>628</v>
      </c>
      <c r="D1696" s="1" t="s">
        <v>8780</v>
      </c>
      <c r="E1696" s="1" t="n">
        <v>160</v>
      </c>
      <c r="F1696" s="1" t="n">
        <v>31</v>
      </c>
      <c r="G1696" s="1" t="n">
        <v>1421.75</v>
      </c>
      <c r="H1696" s="4" t="n">
        <v>46167.6009369213</v>
      </c>
      <c r="I16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1695BT4785591628160311421.7546167.6009369213</v>
      </c>
      <c r="J1696" s="1" t="n">
        <f aca="false">COUNTIF(I:I, $I1696)</f>
        <v>1</v>
      </c>
      <c r="K1696" s="1" t="str">
        <f aca="false">IF(ISNA(VLOOKUP(Table4[product_id], tblProducts[], tblProducts[product_name],FALSE() )), "Invalid", "Valid")</f>
        <v>Valid</v>
      </c>
      <c r="L1696" s="5" t="str">
        <f aca="false">IF(ISNA(VLOOKUP(Table4[[#This Row],[warehouse_id]], tblwhouse[], tblwhouse[warehouse_name],FALSE() )), "Invalid", "Valid")</f>
        <v>Valid</v>
      </c>
    </row>
    <row r="1697" customFormat="false" ht="15" hidden="false" customHeight="true" outlineLevel="0" collapsed="false">
      <c r="A1697" s="1" t="n">
        <v>1696</v>
      </c>
      <c r="B1697" s="1" t="n">
        <v>4</v>
      </c>
      <c r="C1697" s="1" t="n">
        <v>2089</v>
      </c>
      <c r="D1697" s="1" t="s">
        <v>8781</v>
      </c>
      <c r="E1697" s="1" t="n">
        <v>355</v>
      </c>
      <c r="F1697" s="1" t="n">
        <v>69</v>
      </c>
      <c r="G1697" s="1" t="n">
        <v>294.49</v>
      </c>
      <c r="H1697" s="4" t="n">
        <v>45898.6009369213</v>
      </c>
      <c r="I16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1696BT3343184208935569294.4945898.6009369213</v>
      </c>
      <c r="J1697" s="1" t="n">
        <f aca="false">COUNTIF(I:I, $I1697)</f>
        <v>1</v>
      </c>
      <c r="K1697" s="1" t="str">
        <f aca="false">IF(ISNA(VLOOKUP(Table4[product_id], tblProducts[], tblProducts[product_name],FALSE() )), "Invalid", "Valid")</f>
        <v>Valid</v>
      </c>
      <c r="L1697" s="5" t="str">
        <f aca="false">IF(ISNA(VLOOKUP(Table4[[#This Row],[warehouse_id]], tblwhouse[], tblwhouse[warehouse_name],FALSE() )), "Invalid", "Valid")</f>
        <v>Valid</v>
      </c>
    </row>
    <row r="1698" customFormat="false" ht="15" hidden="false" customHeight="true" outlineLevel="0" collapsed="false">
      <c r="A1698" s="1" t="n">
        <v>1697</v>
      </c>
      <c r="B1698" s="1" t="n">
        <v>4</v>
      </c>
      <c r="C1698" s="1" t="n">
        <v>1761</v>
      </c>
      <c r="D1698" s="1" t="s">
        <v>8782</v>
      </c>
      <c r="E1698" s="1" t="n">
        <v>0</v>
      </c>
      <c r="F1698" s="1" t="n">
        <v>27</v>
      </c>
      <c r="G1698" s="1" t="n">
        <v>170.48</v>
      </c>
      <c r="H1698" s="4" t="n">
        <v>46217.6009369213</v>
      </c>
      <c r="I16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1697BT87907841761027170.4846217.6009369213</v>
      </c>
      <c r="J1698" s="1" t="n">
        <f aca="false">COUNTIF(I:I, $I1698)</f>
        <v>1</v>
      </c>
      <c r="K1698" s="1" t="str">
        <f aca="false">IF(ISNA(VLOOKUP(Table4[product_id], tblProducts[], tblProducts[product_name],FALSE() )), "Invalid", "Valid")</f>
        <v>Valid</v>
      </c>
      <c r="L1698" s="5" t="str">
        <f aca="false">IF(ISNA(VLOOKUP(Table4[[#This Row],[warehouse_id]], tblwhouse[], tblwhouse[warehouse_name],FALSE() )), "Invalid", "Valid")</f>
        <v>Valid</v>
      </c>
    </row>
    <row r="1699" customFormat="false" ht="15" hidden="false" customHeight="true" outlineLevel="0" collapsed="false">
      <c r="A1699" s="1" t="n">
        <v>1698</v>
      </c>
      <c r="B1699" s="1" t="n">
        <v>2</v>
      </c>
      <c r="C1699" s="1" t="n">
        <v>1990</v>
      </c>
      <c r="D1699" s="1" t="s">
        <v>8783</v>
      </c>
      <c r="E1699" s="1" t="n">
        <v>472</v>
      </c>
      <c r="F1699" s="1" t="n">
        <v>25</v>
      </c>
      <c r="G1699" s="1" t="n">
        <v>1180.85</v>
      </c>
      <c r="H1699" s="4" t="n">
        <v>46103.6009369213</v>
      </c>
      <c r="I16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1698BT31884221990472251180.8546103.6009369213</v>
      </c>
      <c r="J1699" s="1" t="n">
        <f aca="false">COUNTIF(I:I, $I1699)</f>
        <v>1</v>
      </c>
      <c r="K1699" s="1" t="str">
        <f aca="false">IF(ISNA(VLOOKUP(Table4[product_id], tblProducts[], tblProducts[product_name],FALSE() )), "Invalid", "Valid")</f>
        <v>Valid</v>
      </c>
      <c r="L1699" s="5" t="str">
        <f aca="false">IF(ISNA(VLOOKUP(Table4[[#This Row],[warehouse_id]], tblwhouse[], tblwhouse[warehouse_name],FALSE() )), "Invalid", "Valid")</f>
        <v>Valid</v>
      </c>
    </row>
    <row r="1700" customFormat="false" ht="15" hidden="false" customHeight="true" outlineLevel="0" collapsed="false">
      <c r="A1700" s="1" t="n">
        <v>1699</v>
      </c>
      <c r="B1700" s="1" t="n">
        <v>2</v>
      </c>
      <c r="C1700" s="1" t="n">
        <v>198</v>
      </c>
      <c r="D1700" s="1" t="s">
        <v>8784</v>
      </c>
      <c r="E1700" s="1" t="n">
        <v>258</v>
      </c>
      <c r="F1700" s="1" t="n">
        <v>25</v>
      </c>
      <c r="G1700" s="1" t="n">
        <v>265.31</v>
      </c>
      <c r="H1700" s="4" t="n">
        <v>46123.6009369213</v>
      </c>
      <c r="I17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1699BT494771219825825265.3146123.6009369213</v>
      </c>
      <c r="J1700" s="1" t="n">
        <f aca="false">COUNTIF(I:I, $I1700)</f>
        <v>1</v>
      </c>
      <c r="K1700" s="1" t="str">
        <f aca="false">IF(ISNA(VLOOKUP(Table4[product_id], tblProducts[], tblProducts[product_name],FALSE() )), "Invalid", "Valid")</f>
        <v>Valid</v>
      </c>
      <c r="L1700" s="5" t="str">
        <f aca="false">IF(ISNA(VLOOKUP(Table4[[#This Row],[warehouse_id]], tblwhouse[], tblwhouse[warehouse_name],FALSE() )), "Invalid", "Valid")</f>
        <v>Valid</v>
      </c>
    </row>
    <row r="1701" customFormat="false" ht="15" hidden="false" customHeight="true" outlineLevel="0" collapsed="false">
      <c r="A1701" s="1" t="n">
        <v>1700</v>
      </c>
      <c r="B1701" s="1" t="n">
        <v>2</v>
      </c>
      <c r="C1701" s="1" t="n">
        <v>1851</v>
      </c>
      <c r="D1701" s="1" t="s">
        <v>8785</v>
      </c>
      <c r="E1701" s="1" t="n">
        <v>458</v>
      </c>
      <c r="F1701" s="1" t="n">
        <v>52</v>
      </c>
      <c r="G1701" s="1" t="n">
        <v>1254.42</v>
      </c>
      <c r="H1701" s="4" t="n">
        <v>46017.6009369213</v>
      </c>
      <c r="I17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1700BT52922621851458521254.4246017.6009369213</v>
      </c>
      <c r="J1701" s="1" t="n">
        <f aca="false">COUNTIF(I:I, $I1701)</f>
        <v>1</v>
      </c>
      <c r="K1701" s="1" t="str">
        <f aca="false">IF(ISNA(VLOOKUP(Table4[product_id], tblProducts[], tblProducts[product_name],FALSE() )), "Invalid", "Valid")</f>
        <v>Valid</v>
      </c>
      <c r="L1701" s="5" t="str">
        <f aca="false">IF(ISNA(VLOOKUP(Table4[[#This Row],[warehouse_id]], tblwhouse[], tblwhouse[warehouse_name],FALSE() )), "Invalid", "Valid")</f>
        <v>Valid</v>
      </c>
    </row>
    <row r="1702" customFormat="false" ht="15" hidden="false" customHeight="true" outlineLevel="0" collapsed="false">
      <c r="A1702" s="1" t="n">
        <v>1701</v>
      </c>
      <c r="B1702" s="1" t="n">
        <v>3</v>
      </c>
      <c r="C1702" s="1" t="n">
        <v>2936</v>
      </c>
      <c r="D1702" s="1" t="s">
        <v>8786</v>
      </c>
      <c r="E1702" s="1" t="n">
        <v>332</v>
      </c>
      <c r="F1702" s="1" t="n">
        <v>68</v>
      </c>
      <c r="G1702" s="1" t="n">
        <v>720.98</v>
      </c>
      <c r="H1702" s="4" t="n">
        <v>45956.6009369213</v>
      </c>
      <c r="I17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1701BT7900203293633268720.9845956.6009369213</v>
      </c>
      <c r="J1702" s="1" t="n">
        <f aca="false">COUNTIF(I:I, $I1702)</f>
        <v>1</v>
      </c>
      <c r="K1702" s="1" t="str">
        <f aca="false">IF(ISNA(VLOOKUP(Table4[product_id], tblProducts[], tblProducts[product_name],FALSE() )), "Invalid", "Valid")</f>
        <v>Valid</v>
      </c>
      <c r="L1702" s="5" t="str">
        <f aca="false">IF(ISNA(VLOOKUP(Table4[[#This Row],[warehouse_id]], tblwhouse[], tblwhouse[warehouse_name],FALSE() )), "Invalid", "Valid")</f>
        <v>Valid</v>
      </c>
    </row>
    <row r="1703" customFormat="false" ht="15" hidden="false" customHeight="true" outlineLevel="0" collapsed="false">
      <c r="A1703" s="1" t="n">
        <v>1702</v>
      </c>
      <c r="B1703" s="1" t="n">
        <v>4</v>
      </c>
      <c r="C1703" s="1" t="n">
        <v>1484</v>
      </c>
      <c r="D1703" s="1" t="s">
        <v>8787</v>
      </c>
      <c r="E1703" s="1" t="n">
        <v>41</v>
      </c>
      <c r="F1703" s="1" t="n">
        <v>71</v>
      </c>
      <c r="G1703" s="1" t="n">
        <v>662.88</v>
      </c>
      <c r="H1703" s="4" t="n">
        <v>46083.6009369213</v>
      </c>
      <c r="I17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1702BT835297414844171662.8846083.6009369213</v>
      </c>
      <c r="J1703" s="1" t="n">
        <f aca="false">COUNTIF(I:I, $I1703)</f>
        <v>1</v>
      </c>
      <c r="K1703" s="1" t="str">
        <f aca="false">IF(ISNA(VLOOKUP(Table4[product_id], tblProducts[], tblProducts[product_name],FALSE() )), "Invalid", "Valid")</f>
        <v>Valid</v>
      </c>
      <c r="L1703" s="5" t="str">
        <f aca="false">IF(ISNA(VLOOKUP(Table4[[#This Row],[warehouse_id]], tblwhouse[], tblwhouse[warehouse_name],FALSE() )), "Invalid", "Valid")</f>
        <v>Valid</v>
      </c>
    </row>
    <row r="1704" customFormat="false" ht="15" hidden="false" customHeight="true" outlineLevel="0" collapsed="false">
      <c r="A1704" s="1" t="n">
        <v>1703</v>
      </c>
      <c r="B1704" s="1" t="n">
        <v>2</v>
      </c>
      <c r="C1704" s="1" t="n">
        <v>1558</v>
      </c>
      <c r="D1704" s="1" t="s">
        <v>8788</v>
      </c>
      <c r="E1704" s="1" t="n">
        <v>77</v>
      </c>
      <c r="F1704" s="1" t="n">
        <v>22</v>
      </c>
      <c r="G1704" s="1" t="n">
        <v>1435.65</v>
      </c>
      <c r="H1704" s="4" t="n">
        <v>46204.6009369213</v>
      </c>
      <c r="I17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1703BT4493492155877221435.6546204.6009369213</v>
      </c>
      <c r="J1704" s="1" t="n">
        <f aca="false">COUNTIF(I:I, $I1704)</f>
        <v>1</v>
      </c>
      <c r="K1704" s="1" t="str">
        <f aca="false">IF(ISNA(VLOOKUP(Table4[product_id], tblProducts[], tblProducts[product_name],FALSE() )), "Invalid", "Valid")</f>
        <v>Valid</v>
      </c>
      <c r="L1704" s="5" t="str">
        <f aca="false">IF(ISNA(VLOOKUP(Table4[[#This Row],[warehouse_id]], tblwhouse[], tblwhouse[warehouse_name],FALSE() )), "Invalid", "Valid")</f>
        <v>Valid</v>
      </c>
    </row>
    <row r="1705" customFormat="false" ht="15" hidden="false" customHeight="true" outlineLevel="0" collapsed="false">
      <c r="A1705" s="1" t="n">
        <v>1704</v>
      </c>
      <c r="B1705" s="1" t="n">
        <v>1</v>
      </c>
      <c r="C1705" s="1" t="n">
        <v>2888</v>
      </c>
      <c r="D1705" s="1" t="s">
        <v>8789</v>
      </c>
      <c r="E1705" s="1" t="n">
        <v>384</v>
      </c>
      <c r="F1705" s="1" t="n">
        <v>62</v>
      </c>
      <c r="G1705" s="1" t="n">
        <v>483.67</v>
      </c>
      <c r="H1705" s="4" t="n">
        <v>46078.6009369213</v>
      </c>
      <c r="I17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1704BT7464111288838462483.6746078.6009369213</v>
      </c>
      <c r="J1705" s="1" t="n">
        <f aca="false">COUNTIF(I:I, $I1705)</f>
        <v>1</v>
      </c>
      <c r="K1705" s="1" t="str">
        <f aca="false">IF(ISNA(VLOOKUP(Table4[product_id], tblProducts[], tblProducts[product_name],FALSE() )), "Invalid", "Valid")</f>
        <v>Valid</v>
      </c>
      <c r="L1705" s="5" t="str">
        <f aca="false">IF(ISNA(VLOOKUP(Table4[[#This Row],[warehouse_id]], tblwhouse[], tblwhouse[warehouse_name],FALSE() )), "Invalid", "Valid")</f>
        <v>Valid</v>
      </c>
    </row>
    <row r="1706" customFormat="false" ht="15" hidden="false" customHeight="true" outlineLevel="0" collapsed="false">
      <c r="A1706" s="1" t="n">
        <v>1705</v>
      </c>
      <c r="B1706" s="1" t="n">
        <v>4</v>
      </c>
      <c r="C1706" s="1" t="n">
        <v>1291</v>
      </c>
      <c r="D1706" s="1" t="s">
        <v>8790</v>
      </c>
      <c r="E1706" s="1" t="n">
        <v>376</v>
      </c>
      <c r="F1706" s="1" t="n">
        <v>38</v>
      </c>
      <c r="G1706" s="1" t="n">
        <v>1292.27</v>
      </c>
      <c r="H1706" s="4" t="n">
        <v>45897.6009369213</v>
      </c>
      <c r="I17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1705BT29055341291376381292.2745897.6009369213</v>
      </c>
      <c r="J1706" s="1" t="n">
        <f aca="false">COUNTIF(I:I, $I1706)</f>
        <v>1</v>
      </c>
      <c r="K1706" s="1" t="str">
        <f aca="false">IF(ISNA(VLOOKUP(Table4[product_id], tblProducts[], tblProducts[product_name],FALSE() )), "Invalid", "Valid")</f>
        <v>Valid</v>
      </c>
      <c r="L1706" s="5" t="str">
        <f aca="false">IF(ISNA(VLOOKUP(Table4[[#This Row],[warehouse_id]], tblwhouse[], tblwhouse[warehouse_name],FALSE() )), "Invalid", "Valid")</f>
        <v>Valid</v>
      </c>
    </row>
    <row r="1707" customFormat="false" ht="15" hidden="false" customHeight="true" outlineLevel="0" collapsed="false">
      <c r="A1707" s="1" t="n">
        <v>1706</v>
      </c>
      <c r="B1707" s="1" t="n">
        <v>4</v>
      </c>
      <c r="C1707" s="1" t="n">
        <v>1432</v>
      </c>
      <c r="D1707" s="1" t="s">
        <v>8791</v>
      </c>
      <c r="E1707" s="1" t="n">
        <v>176</v>
      </c>
      <c r="F1707" s="1" t="n">
        <v>29</v>
      </c>
      <c r="G1707" s="1" t="n">
        <v>1118.95</v>
      </c>
      <c r="H1707" s="4" t="n">
        <v>46036.6009369213</v>
      </c>
      <c r="I17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1706BT15307741432176291118.9546036.6009369213</v>
      </c>
      <c r="J1707" s="1" t="n">
        <f aca="false">COUNTIF(I:I, $I1707)</f>
        <v>1</v>
      </c>
      <c r="K1707" s="1" t="str">
        <f aca="false">IF(ISNA(VLOOKUP(Table4[product_id], tblProducts[], tblProducts[product_name],FALSE() )), "Invalid", "Valid")</f>
        <v>Valid</v>
      </c>
      <c r="L1707" s="5" t="str">
        <f aca="false">IF(ISNA(VLOOKUP(Table4[[#This Row],[warehouse_id]], tblwhouse[], tblwhouse[warehouse_name],FALSE() )), "Invalid", "Valid")</f>
        <v>Valid</v>
      </c>
    </row>
    <row r="1708" customFormat="false" ht="15" hidden="false" customHeight="true" outlineLevel="0" collapsed="false">
      <c r="A1708" s="1" t="n">
        <v>1707</v>
      </c>
      <c r="B1708" s="1" t="n">
        <v>2</v>
      </c>
      <c r="C1708" s="1" t="n">
        <v>350</v>
      </c>
      <c r="D1708" s="1" t="s">
        <v>8792</v>
      </c>
      <c r="E1708" s="1" t="n">
        <v>358</v>
      </c>
      <c r="F1708" s="1" t="n">
        <v>73</v>
      </c>
      <c r="G1708" s="1" t="n">
        <v>827.43</v>
      </c>
      <c r="H1708" s="4" t="n">
        <v>45857.6009369213</v>
      </c>
      <c r="I17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1707BT776020235035873827.4345857.6009369213</v>
      </c>
      <c r="J1708" s="1" t="n">
        <f aca="false">COUNTIF(I:I, $I1708)</f>
        <v>1</v>
      </c>
      <c r="K1708" s="1" t="str">
        <f aca="false">IF(ISNA(VLOOKUP(Table4[product_id], tblProducts[], tblProducts[product_name],FALSE() )), "Invalid", "Valid")</f>
        <v>Valid</v>
      </c>
      <c r="L1708" s="5" t="str">
        <f aca="false">IF(ISNA(VLOOKUP(Table4[[#This Row],[warehouse_id]], tblwhouse[], tblwhouse[warehouse_name],FALSE() )), "Invalid", "Valid")</f>
        <v>Valid</v>
      </c>
    </row>
    <row r="1709" customFormat="false" ht="15" hidden="false" customHeight="true" outlineLevel="0" collapsed="false">
      <c r="A1709" s="1" t="n">
        <v>1708</v>
      </c>
      <c r="B1709" s="1" t="n">
        <v>3</v>
      </c>
      <c r="C1709" s="1" t="n">
        <v>1275</v>
      </c>
      <c r="D1709" s="1" t="s">
        <v>8793</v>
      </c>
      <c r="E1709" s="1" t="n">
        <v>357</v>
      </c>
      <c r="F1709" s="1" t="n">
        <v>59</v>
      </c>
      <c r="G1709" s="1" t="n">
        <v>557.6</v>
      </c>
      <c r="H1709" s="4" t="n">
        <v>45884.6009369213</v>
      </c>
      <c r="I17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1708BT3056673127535759557.645884.6009369213</v>
      </c>
      <c r="J1709" s="1" t="n">
        <f aca="false">COUNTIF(I:I, $I1709)</f>
        <v>1</v>
      </c>
      <c r="K1709" s="1" t="str">
        <f aca="false">IF(ISNA(VLOOKUP(Table4[product_id], tblProducts[], tblProducts[product_name],FALSE() )), "Invalid", "Valid")</f>
        <v>Valid</v>
      </c>
      <c r="L1709" s="5" t="str">
        <f aca="false">IF(ISNA(VLOOKUP(Table4[[#This Row],[warehouse_id]], tblwhouse[], tblwhouse[warehouse_name],FALSE() )), "Invalid", "Valid")</f>
        <v>Valid</v>
      </c>
    </row>
    <row r="1710" customFormat="false" ht="15" hidden="false" customHeight="true" outlineLevel="0" collapsed="false">
      <c r="A1710" s="1" t="n">
        <v>1709</v>
      </c>
      <c r="B1710" s="1" t="n">
        <v>2</v>
      </c>
      <c r="C1710" s="1" t="n">
        <v>1714</v>
      </c>
      <c r="D1710" s="1" t="s">
        <v>8794</v>
      </c>
      <c r="E1710" s="1" t="n">
        <v>142</v>
      </c>
      <c r="F1710" s="1" t="n">
        <v>72</v>
      </c>
      <c r="G1710" s="1" t="n">
        <v>84.61</v>
      </c>
      <c r="H1710" s="4" t="n">
        <v>45874.6009369213</v>
      </c>
      <c r="I17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1709BT920643217141427284.6145874.6009369213</v>
      </c>
      <c r="J1710" s="1" t="n">
        <f aca="false">COUNTIF(I:I, $I1710)</f>
        <v>1</v>
      </c>
      <c r="K1710" s="1" t="str">
        <f aca="false">IF(ISNA(VLOOKUP(Table4[product_id], tblProducts[], tblProducts[product_name],FALSE() )), "Invalid", "Valid")</f>
        <v>Valid</v>
      </c>
      <c r="L1710" s="5" t="str">
        <f aca="false">IF(ISNA(VLOOKUP(Table4[[#This Row],[warehouse_id]], tblwhouse[], tblwhouse[warehouse_name],FALSE() )), "Invalid", "Valid")</f>
        <v>Valid</v>
      </c>
    </row>
    <row r="1711" customFormat="false" ht="15" hidden="false" customHeight="true" outlineLevel="0" collapsed="false">
      <c r="A1711" s="1" t="n">
        <v>1710</v>
      </c>
      <c r="B1711" s="1" t="n">
        <v>3</v>
      </c>
      <c r="C1711" s="1" t="n">
        <v>1158</v>
      </c>
      <c r="D1711" s="1" t="s">
        <v>8795</v>
      </c>
      <c r="E1711" s="1" t="n">
        <v>487</v>
      </c>
      <c r="F1711" s="1" t="n">
        <v>27</v>
      </c>
      <c r="G1711" s="1" t="n">
        <v>612.19</v>
      </c>
      <c r="H1711" s="4" t="n">
        <v>46020.6009369213</v>
      </c>
      <c r="I17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1710BT5332663115848727612.1946020.6009369213</v>
      </c>
      <c r="J1711" s="1" t="n">
        <f aca="false">COUNTIF(I:I, $I1711)</f>
        <v>1</v>
      </c>
      <c r="K1711" s="1" t="str">
        <f aca="false">IF(ISNA(VLOOKUP(Table4[product_id], tblProducts[], tblProducts[product_name],FALSE() )), "Invalid", "Valid")</f>
        <v>Valid</v>
      </c>
      <c r="L1711" s="5" t="str">
        <f aca="false">IF(ISNA(VLOOKUP(Table4[[#This Row],[warehouse_id]], tblwhouse[], tblwhouse[warehouse_name],FALSE() )), "Invalid", "Valid")</f>
        <v>Valid</v>
      </c>
    </row>
    <row r="1712" customFormat="false" ht="15" hidden="false" customHeight="true" outlineLevel="0" collapsed="false">
      <c r="A1712" s="1" t="n">
        <v>1711</v>
      </c>
      <c r="B1712" s="1" t="n">
        <v>4</v>
      </c>
      <c r="C1712" s="1" t="n">
        <v>2562</v>
      </c>
      <c r="D1712" s="1" t="s">
        <v>8796</v>
      </c>
      <c r="E1712" s="1" t="n">
        <v>107</v>
      </c>
      <c r="F1712" s="1" t="n">
        <v>71</v>
      </c>
      <c r="G1712" s="1" t="n">
        <v>399.36</v>
      </c>
      <c r="H1712" s="4" t="n">
        <v>46061.6009369213</v>
      </c>
      <c r="I17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1711BT5270394256210771399.3646061.6009369213</v>
      </c>
      <c r="J1712" s="1" t="n">
        <f aca="false">COUNTIF(I:I, $I1712)</f>
        <v>1</v>
      </c>
      <c r="K1712" s="1" t="str">
        <f aca="false">IF(ISNA(VLOOKUP(Table4[product_id], tblProducts[], tblProducts[product_name],FALSE() )), "Invalid", "Valid")</f>
        <v>Valid</v>
      </c>
      <c r="L1712" s="5" t="str">
        <f aca="false">IF(ISNA(VLOOKUP(Table4[[#This Row],[warehouse_id]], tblwhouse[], tblwhouse[warehouse_name],FALSE() )), "Invalid", "Valid")</f>
        <v>Valid</v>
      </c>
    </row>
    <row r="1713" customFormat="false" ht="15" hidden="false" customHeight="true" outlineLevel="0" collapsed="false">
      <c r="A1713" s="1" t="n">
        <v>1712</v>
      </c>
      <c r="B1713" s="1" t="n">
        <v>4</v>
      </c>
      <c r="C1713" s="1" t="n">
        <v>2119</v>
      </c>
      <c r="D1713" s="1" t="s">
        <v>8797</v>
      </c>
      <c r="E1713" s="1" t="n">
        <v>277</v>
      </c>
      <c r="F1713" s="1" t="n">
        <v>59</v>
      </c>
      <c r="G1713" s="1" t="n">
        <v>895.51</v>
      </c>
      <c r="H1713" s="4" t="n">
        <v>45992.6009369213</v>
      </c>
      <c r="I17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1712BT3620564211927759895.5145992.6009369213</v>
      </c>
      <c r="J1713" s="1" t="n">
        <f aca="false">COUNTIF(I:I, $I1713)</f>
        <v>1</v>
      </c>
      <c r="K1713" s="1" t="str">
        <f aca="false">IF(ISNA(VLOOKUP(Table4[product_id], tblProducts[], tblProducts[product_name],FALSE() )), "Invalid", "Valid")</f>
        <v>Valid</v>
      </c>
      <c r="L1713" s="5" t="str">
        <f aca="false">IF(ISNA(VLOOKUP(Table4[[#This Row],[warehouse_id]], tblwhouse[], tblwhouse[warehouse_name],FALSE() )), "Invalid", "Valid")</f>
        <v>Valid</v>
      </c>
    </row>
    <row r="1714" customFormat="false" ht="15" hidden="false" customHeight="true" outlineLevel="0" collapsed="false">
      <c r="A1714" s="1" t="n">
        <v>1713</v>
      </c>
      <c r="B1714" s="1" t="n">
        <v>1</v>
      </c>
      <c r="C1714" s="1" t="n">
        <v>2348</v>
      </c>
      <c r="D1714" s="1" t="s">
        <v>8798</v>
      </c>
      <c r="E1714" s="1" t="n">
        <v>461</v>
      </c>
      <c r="F1714" s="1" t="n">
        <v>35</v>
      </c>
      <c r="G1714" s="1" t="n">
        <v>323.11</v>
      </c>
      <c r="H1714" s="4" t="n">
        <v>45930.6009369213</v>
      </c>
      <c r="I17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1713BT2325781234846135323.1145930.6009369213</v>
      </c>
      <c r="J1714" s="1" t="n">
        <f aca="false">COUNTIF(I:I, $I1714)</f>
        <v>1</v>
      </c>
      <c r="K1714" s="1" t="str">
        <f aca="false">IF(ISNA(VLOOKUP(Table4[product_id], tblProducts[], tblProducts[product_name],FALSE() )), "Invalid", "Valid")</f>
        <v>Valid</v>
      </c>
      <c r="L1714" s="5" t="str">
        <f aca="false">IF(ISNA(VLOOKUP(Table4[[#This Row],[warehouse_id]], tblwhouse[], tblwhouse[warehouse_name],FALSE() )), "Invalid", "Valid")</f>
        <v>Valid</v>
      </c>
    </row>
    <row r="1715" customFormat="false" ht="15" hidden="false" customHeight="true" outlineLevel="0" collapsed="false">
      <c r="A1715" s="1" t="n">
        <v>1714</v>
      </c>
      <c r="B1715" s="1" t="n">
        <v>2</v>
      </c>
      <c r="C1715" s="1" t="n">
        <v>228</v>
      </c>
      <c r="D1715" s="1" t="s">
        <v>8799</v>
      </c>
      <c r="E1715" s="1" t="n">
        <v>413</v>
      </c>
      <c r="F1715" s="1" t="n">
        <v>35</v>
      </c>
      <c r="G1715" s="1" t="n">
        <v>314.35</v>
      </c>
      <c r="H1715" s="4" t="n">
        <v>46022.6009369329</v>
      </c>
      <c r="I17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1714BT121306222841335314.3546022.6009369329</v>
      </c>
      <c r="J1715" s="1" t="n">
        <f aca="false">COUNTIF(I:I, $I1715)</f>
        <v>1</v>
      </c>
      <c r="K1715" s="1" t="str">
        <f aca="false">IF(ISNA(VLOOKUP(Table4[product_id], tblProducts[], tblProducts[product_name],FALSE() )), "Invalid", "Valid")</f>
        <v>Valid</v>
      </c>
      <c r="L1715" s="5" t="str">
        <f aca="false">IF(ISNA(VLOOKUP(Table4[[#This Row],[warehouse_id]], tblwhouse[], tblwhouse[warehouse_name],FALSE() )), "Invalid", "Valid")</f>
        <v>Valid</v>
      </c>
    </row>
    <row r="1716" customFormat="false" ht="15" hidden="false" customHeight="true" outlineLevel="0" collapsed="false">
      <c r="A1716" s="1" t="n">
        <v>1715</v>
      </c>
      <c r="B1716" s="1" t="n">
        <v>4</v>
      </c>
      <c r="C1716" s="1" t="n">
        <v>2285</v>
      </c>
      <c r="D1716" s="1" t="s">
        <v>8800</v>
      </c>
      <c r="E1716" s="1" t="n">
        <v>431</v>
      </c>
      <c r="F1716" s="1" t="n">
        <v>61</v>
      </c>
      <c r="G1716" s="1" t="n">
        <v>686.55</v>
      </c>
      <c r="H1716" s="4" t="n">
        <v>45980.6009369329</v>
      </c>
      <c r="I17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1715BT2955174228543161686.5545980.6009369329</v>
      </c>
      <c r="J1716" s="1" t="n">
        <f aca="false">COUNTIF(I:I, $I1716)</f>
        <v>1</v>
      </c>
      <c r="K1716" s="1" t="str">
        <f aca="false">IF(ISNA(VLOOKUP(Table4[product_id], tblProducts[], tblProducts[product_name],FALSE() )), "Invalid", "Valid")</f>
        <v>Valid</v>
      </c>
      <c r="L1716" s="5" t="str">
        <f aca="false">IF(ISNA(VLOOKUP(Table4[[#This Row],[warehouse_id]], tblwhouse[], tblwhouse[warehouse_name],FALSE() )), "Invalid", "Valid")</f>
        <v>Valid</v>
      </c>
    </row>
    <row r="1717" customFormat="false" ht="15" hidden="false" customHeight="true" outlineLevel="0" collapsed="false">
      <c r="A1717" s="1" t="n">
        <v>1716</v>
      </c>
      <c r="B1717" s="1" t="n">
        <v>4</v>
      </c>
      <c r="C1717" s="1" t="n">
        <v>1919</v>
      </c>
      <c r="D1717" s="1" t="s">
        <v>8801</v>
      </c>
      <c r="E1717" s="1" t="n">
        <v>67</v>
      </c>
      <c r="F1717" s="1" t="n">
        <v>65</v>
      </c>
      <c r="G1717" s="1" t="n">
        <v>1421.68</v>
      </c>
      <c r="H1717" s="4" t="n">
        <v>45942.6009369329</v>
      </c>
      <c r="I17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1716BT2535294191967651421.6845942.6009369329</v>
      </c>
      <c r="J1717" s="1" t="n">
        <f aca="false">COUNTIF(I:I, $I1717)</f>
        <v>1</v>
      </c>
      <c r="K1717" s="1" t="str">
        <f aca="false">IF(ISNA(VLOOKUP(Table4[product_id], tblProducts[], tblProducts[product_name],FALSE() )), "Invalid", "Valid")</f>
        <v>Valid</v>
      </c>
      <c r="L1717" s="5" t="str">
        <f aca="false">IF(ISNA(VLOOKUP(Table4[[#This Row],[warehouse_id]], tblwhouse[], tblwhouse[warehouse_name],FALSE() )), "Invalid", "Valid")</f>
        <v>Valid</v>
      </c>
    </row>
    <row r="1718" customFormat="false" ht="15" hidden="false" customHeight="true" outlineLevel="0" collapsed="false">
      <c r="A1718" s="1" t="n">
        <v>1717</v>
      </c>
      <c r="B1718" s="1" t="n">
        <v>2</v>
      </c>
      <c r="C1718" s="1" t="n">
        <v>1598</v>
      </c>
      <c r="D1718" s="1" t="s">
        <v>8802</v>
      </c>
      <c r="E1718" s="1" t="n">
        <v>12</v>
      </c>
      <c r="F1718" s="1" t="n">
        <v>69</v>
      </c>
      <c r="G1718" s="1" t="n">
        <v>565.69</v>
      </c>
      <c r="H1718" s="4" t="n">
        <v>45908.6009369329</v>
      </c>
      <c r="I17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1717BT407020215981269565.6945908.6009369329</v>
      </c>
      <c r="J1718" s="1" t="n">
        <f aca="false">COUNTIF(I:I, $I1718)</f>
        <v>1</v>
      </c>
      <c r="K1718" s="1" t="str">
        <f aca="false">IF(ISNA(VLOOKUP(Table4[product_id], tblProducts[], tblProducts[product_name],FALSE() )), "Invalid", "Valid")</f>
        <v>Valid</v>
      </c>
      <c r="L1718" s="5" t="str">
        <f aca="false">IF(ISNA(VLOOKUP(Table4[[#This Row],[warehouse_id]], tblwhouse[], tblwhouse[warehouse_name],FALSE() )), "Invalid", "Valid")</f>
        <v>Valid</v>
      </c>
    </row>
    <row r="1719" customFormat="false" ht="15" hidden="false" customHeight="true" outlineLevel="0" collapsed="false">
      <c r="A1719" s="1" t="n">
        <v>1718</v>
      </c>
      <c r="B1719" s="1" t="n">
        <v>3</v>
      </c>
      <c r="C1719" s="1" t="n">
        <v>1180</v>
      </c>
      <c r="D1719" s="1" t="s">
        <v>8803</v>
      </c>
      <c r="E1719" s="1" t="n">
        <v>53</v>
      </c>
      <c r="F1719" s="1" t="n">
        <v>56</v>
      </c>
      <c r="G1719" s="1" t="n">
        <v>148.3</v>
      </c>
      <c r="H1719" s="4" t="n">
        <v>45995.6009369329</v>
      </c>
      <c r="I17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1718BT194696311805356148.345995.6009369329</v>
      </c>
      <c r="J1719" s="1" t="n">
        <f aca="false">COUNTIF(I:I, $I1719)</f>
        <v>1</v>
      </c>
      <c r="K1719" s="1" t="str">
        <f aca="false">IF(ISNA(VLOOKUP(Table4[product_id], tblProducts[], tblProducts[product_name],FALSE() )), "Invalid", "Valid")</f>
        <v>Valid</v>
      </c>
      <c r="L1719" s="5" t="str">
        <f aca="false">IF(ISNA(VLOOKUP(Table4[[#This Row],[warehouse_id]], tblwhouse[], tblwhouse[warehouse_name],FALSE() )), "Invalid", "Valid")</f>
        <v>Valid</v>
      </c>
    </row>
    <row r="1720" customFormat="false" ht="15" hidden="false" customHeight="true" outlineLevel="0" collapsed="false">
      <c r="A1720" s="1" t="n">
        <v>1719</v>
      </c>
      <c r="B1720" s="1" t="n">
        <v>4</v>
      </c>
      <c r="C1720" s="1" t="n">
        <v>719</v>
      </c>
      <c r="D1720" s="1" t="s">
        <v>8804</v>
      </c>
      <c r="E1720" s="1" t="n">
        <v>51</v>
      </c>
      <c r="F1720" s="1" t="n">
        <v>45</v>
      </c>
      <c r="G1720" s="1" t="n">
        <v>30.22</v>
      </c>
      <c r="H1720" s="4" t="n">
        <v>46076.6009369329</v>
      </c>
      <c r="I17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1719BT5945114719514530.2246076.6009369329</v>
      </c>
      <c r="J1720" s="1" t="n">
        <f aca="false">COUNTIF(I:I, $I1720)</f>
        <v>1</v>
      </c>
      <c r="K1720" s="1" t="str">
        <f aca="false">IF(ISNA(VLOOKUP(Table4[product_id], tblProducts[], tblProducts[product_name],FALSE() )), "Invalid", "Valid")</f>
        <v>Valid</v>
      </c>
      <c r="L1720" s="5" t="str">
        <f aca="false">IF(ISNA(VLOOKUP(Table4[[#This Row],[warehouse_id]], tblwhouse[], tblwhouse[warehouse_name],FALSE() )), "Invalid", "Valid")</f>
        <v>Valid</v>
      </c>
    </row>
    <row r="1721" customFormat="false" ht="15" hidden="false" customHeight="true" outlineLevel="0" collapsed="false">
      <c r="A1721" s="1" t="n">
        <v>1720</v>
      </c>
      <c r="B1721" s="1" t="n">
        <v>2</v>
      </c>
      <c r="C1721" s="1" t="n">
        <v>132</v>
      </c>
      <c r="D1721" s="1" t="s">
        <v>8805</v>
      </c>
      <c r="E1721" s="1" t="n">
        <v>129</v>
      </c>
      <c r="F1721" s="1" t="n">
        <v>53</v>
      </c>
      <c r="G1721" s="1" t="n">
        <v>1201.1</v>
      </c>
      <c r="H1721" s="4" t="n">
        <v>46038.6009369329</v>
      </c>
      <c r="I17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1720BT9708292132129531201.146038.6009369329</v>
      </c>
      <c r="J1721" s="1" t="n">
        <f aca="false">COUNTIF(I:I, $I1721)</f>
        <v>1</v>
      </c>
      <c r="K1721" s="1" t="str">
        <f aca="false">IF(ISNA(VLOOKUP(Table4[product_id], tblProducts[], tblProducts[product_name],FALSE() )), "Invalid", "Valid")</f>
        <v>Valid</v>
      </c>
      <c r="L1721" s="5" t="str">
        <f aca="false">IF(ISNA(VLOOKUP(Table4[[#This Row],[warehouse_id]], tblwhouse[], tblwhouse[warehouse_name],FALSE() )), "Invalid", "Valid")</f>
        <v>Valid</v>
      </c>
    </row>
    <row r="1722" customFormat="false" ht="15" hidden="false" customHeight="true" outlineLevel="0" collapsed="false">
      <c r="A1722" s="1" t="n">
        <v>1721</v>
      </c>
      <c r="B1722" s="1" t="n">
        <v>2</v>
      </c>
      <c r="C1722" s="1" t="n">
        <v>913</v>
      </c>
      <c r="D1722" s="1" t="s">
        <v>8806</v>
      </c>
      <c r="E1722" s="1" t="n">
        <v>351</v>
      </c>
      <c r="F1722" s="1" t="n">
        <v>55</v>
      </c>
      <c r="G1722" s="1" t="n">
        <v>670.52</v>
      </c>
      <c r="H1722" s="4" t="n">
        <v>45932.6009369329</v>
      </c>
      <c r="I17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1721BT146893291335155670.5245932.6009369329</v>
      </c>
      <c r="J1722" s="1" t="n">
        <f aca="false">COUNTIF(I:I, $I1722)</f>
        <v>1</v>
      </c>
      <c r="K1722" s="1" t="str">
        <f aca="false">IF(ISNA(VLOOKUP(Table4[product_id], tblProducts[], tblProducts[product_name],FALSE() )), "Invalid", "Valid")</f>
        <v>Valid</v>
      </c>
      <c r="L1722" s="5" t="str">
        <f aca="false">IF(ISNA(VLOOKUP(Table4[[#This Row],[warehouse_id]], tblwhouse[], tblwhouse[warehouse_name],FALSE() )), "Invalid", "Valid")</f>
        <v>Valid</v>
      </c>
    </row>
    <row r="1723" customFormat="false" ht="15" hidden="false" customHeight="true" outlineLevel="0" collapsed="false">
      <c r="A1723" s="1" t="n">
        <v>1722</v>
      </c>
      <c r="B1723" s="1" t="n">
        <v>2</v>
      </c>
      <c r="C1723" s="1" t="n">
        <v>818</v>
      </c>
      <c r="D1723" s="1" t="s">
        <v>8807</v>
      </c>
      <c r="E1723" s="1" t="n">
        <v>281</v>
      </c>
      <c r="F1723" s="1" t="n">
        <v>41</v>
      </c>
      <c r="G1723" s="1" t="n">
        <v>394.25</v>
      </c>
      <c r="H1723" s="4" t="n">
        <v>46083.6009369329</v>
      </c>
      <c r="I17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1722BT957562281828141394.2546083.6009369329</v>
      </c>
      <c r="J1723" s="1" t="n">
        <f aca="false">COUNTIF(I:I, $I1723)</f>
        <v>1</v>
      </c>
      <c r="K1723" s="1" t="str">
        <f aca="false">IF(ISNA(VLOOKUP(Table4[product_id], tblProducts[], tblProducts[product_name],FALSE() )), "Invalid", "Valid")</f>
        <v>Valid</v>
      </c>
      <c r="L1723" s="5" t="str">
        <f aca="false">IF(ISNA(VLOOKUP(Table4[[#This Row],[warehouse_id]], tblwhouse[], tblwhouse[warehouse_name],FALSE() )), "Invalid", "Valid")</f>
        <v>Valid</v>
      </c>
    </row>
    <row r="1724" customFormat="false" ht="15" hidden="false" customHeight="true" outlineLevel="0" collapsed="false">
      <c r="A1724" s="1" t="n">
        <v>1723</v>
      </c>
      <c r="B1724" s="1" t="n">
        <v>2</v>
      </c>
      <c r="C1724" s="1" t="n">
        <v>191</v>
      </c>
      <c r="D1724" s="1" t="s">
        <v>8808</v>
      </c>
      <c r="E1724" s="1" t="n">
        <v>162</v>
      </c>
      <c r="F1724" s="1" t="n">
        <v>43</v>
      </c>
      <c r="G1724" s="1" t="n">
        <v>160.84</v>
      </c>
      <c r="H1724" s="4" t="n">
        <v>46022.6009369329</v>
      </c>
      <c r="I17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1723BT634449219116243160.8446022.6009369329</v>
      </c>
      <c r="J1724" s="1" t="n">
        <f aca="false">COUNTIF(I:I, $I1724)</f>
        <v>1</v>
      </c>
      <c r="K1724" s="1" t="str">
        <f aca="false">IF(ISNA(VLOOKUP(Table4[product_id], tblProducts[], tblProducts[product_name],FALSE() )), "Invalid", "Valid")</f>
        <v>Valid</v>
      </c>
      <c r="L1724" s="5" t="str">
        <f aca="false">IF(ISNA(VLOOKUP(Table4[[#This Row],[warehouse_id]], tblwhouse[], tblwhouse[warehouse_name],FALSE() )), "Invalid", "Valid")</f>
        <v>Valid</v>
      </c>
    </row>
    <row r="1725" customFormat="false" ht="15" hidden="false" customHeight="true" outlineLevel="0" collapsed="false">
      <c r="A1725" s="1" t="n">
        <v>1724</v>
      </c>
      <c r="B1725" s="1" t="n">
        <v>2</v>
      </c>
      <c r="C1725" s="1" t="n">
        <v>2093</v>
      </c>
      <c r="D1725" s="1" t="s">
        <v>8809</v>
      </c>
      <c r="E1725" s="1" t="n">
        <v>53</v>
      </c>
      <c r="F1725" s="1" t="n">
        <v>20</v>
      </c>
      <c r="G1725" s="1" t="n">
        <v>266.52</v>
      </c>
      <c r="H1725" s="4" t="n">
        <v>45904.6009369329</v>
      </c>
      <c r="I17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1724BT219944220935320266.5245904.6009369329</v>
      </c>
      <c r="J1725" s="1" t="n">
        <f aca="false">COUNTIF(I:I, $I1725)</f>
        <v>1</v>
      </c>
      <c r="K1725" s="1" t="str">
        <f aca="false">IF(ISNA(VLOOKUP(Table4[product_id], tblProducts[], tblProducts[product_name],FALSE() )), "Invalid", "Valid")</f>
        <v>Valid</v>
      </c>
      <c r="L1725" s="5" t="str">
        <f aca="false">IF(ISNA(VLOOKUP(Table4[[#This Row],[warehouse_id]], tblwhouse[], tblwhouse[warehouse_name],FALSE() )), "Invalid", "Valid")</f>
        <v>Valid</v>
      </c>
    </row>
    <row r="1726" customFormat="false" ht="15" hidden="false" customHeight="true" outlineLevel="0" collapsed="false">
      <c r="A1726" s="1" t="n">
        <v>1725</v>
      </c>
      <c r="B1726" s="1" t="n">
        <v>3</v>
      </c>
      <c r="C1726" s="1" t="n">
        <v>1711</v>
      </c>
      <c r="D1726" s="1" t="s">
        <v>8810</v>
      </c>
      <c r="E1726" s="1" t="n">
        <v>415</v>
      </c>
      <c r="F1726" s="1" t="n">
        <v>38</v>
      </c>
      <c r="G1726" s="1" t="n">
        <v>1142.47</v>
      </c>
      <c r="H1726" s="4" t="n">
        <v>46175.6009369329</v>
      </c>
      <c r="I17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1725BT61023031711415381142.4746175.6009369329</v>
      </c>
      <c r="J1726" s="1" t="n">
        <f aca="false">COUNTIF(I:I, $I1726)</f>
        <v>1</v>
      </c>
      <c r="K1726" s="1" t="str">
        <f aca="false">IF(ISNA(VLOOKUP(Table4[product_id], tblProducts[], tblProducts[product_name],FALSE() )), "Invalid", "Valid")</f>
        <v>Valid</v>
      </c>
      <c r="L1726" s="5" t="str">
        <f aca="false">IF(ISNA(VLOOKUP(Table4[[#This Row],[warehouse_id]], tblwhouse[], tblwhouse[warehouse_name],FALSE() )), "Invalid", "Valid")</f>
        <v>Valid</v>
      </c>
    </row>
    <row r="1727" customFormat="false" ht="15" hidden="false" customHeight="true" outlineLevel="0" collapsed="false">
      <c r="A1727" s="1" t="n">
        <v>1726</v>
      </c>
      <c r="B1727" s="1" t="n">
        <v>3</v>
      </c>
      <c r="C1727" s="1" t="n">
        <v>1427</v>
      </c>
      <c r="D1727" s="1" t="s">
        <v>8811</v>
      </c>
      <c r="E1727" s="1" t="n">
        <v>411</v>
      </c>
      <c r="F1727" s="1" t="n">
        <v>59</v>
      </c>
      <c r="G1727" s="1" t="n">
        <v>583.94</v>
      </c>
      <c r="H1727" s="4" t="n">
        <v>45922.6009369329</v>
      </c>
      <c r="I17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1726BT5500543142741159583.9445922.6009369329</v>
      </c>
      <c r="J1727" s="1" t="n">
        <f aca="false">COUNTIF(I:I, $I1727)</f>
        <v>1</v>
      </c>
      <c r="K1727" s="1" t="str">
        <f aca="false">IF(ISNA(VLOOKUP(Table4[product_id], tblProducts[], tblProducts[product_name],FALSE() )), "Invalid", "Valid")</f>
        <v>Valid</v>
      </c>
      <c r="L1727" s="5" t="str">
        <f aca="false">IF(ISNA(VLOOKUP(Table4[[#This Row],[warehouse_id]], tblwhouse[], tblwhouse[warehouse_name],FALSE() )), "Invalid", "Valid")</f>
        <v>Valid</v>
      </c>
    </row>
    <row r="1728" customFormat="false" ht="15" hidden="false" customHeight="true" outlineLevel="0" collapsed="false">
      <c r="A1728" s="1" t="n">
        <v>1727</v>
      </c>
      <c r="B1728" s="1" t="n">
        <v>2</v>
      </c>
      <c r="C1728" s="1" t="n">
        <v>1033</v>
      </c>
      <c r="D1728" s="1" t="s">
        <v>8812</v>
      </c>
      <c r="E1728" s="1" t="n">
        <v>32</v>
      </c>
      <c r="F1728" s="1" t="n">
        <v>72</v>
      </c>
      <c r="G1728" s="1" t="n">
        <v>38.39</v>
      </c>
      <c r="H1728" s="4" t="n">
        <v>46194.6009369329</v>
      </c>
      <c r="I17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1727BT12618021033327238.3946194.6009369329</v>
      </c>
      <c r="J1728" s="1" t="n">
        <f aca="false">COUNTIF(I:I, $I1728)</f>
        <v>1</v>
      </c>
      <c r="K1728" s="1" t="str">
        <f aca="false">IF(ISNA(VLOOKUP(Table4[product_id], tblProducts[], tblProducts[product_name],FALSE() )), "Invalid", "Valid")</f>
        <v>Valid</v>
      </c>
      <c r="L1728" s="5" t="str">
        <f aca="false">IF(ISNA(VLOOKUP(Table4[[#This Row],[warehouse_id]], tblwhouse[], tblwhouse[warehouse_name],FALSE() )), "Invalid", "Valid")</f>
        <v>Valid</v>
      </c>
    </row>
    <row r="1729" customFormat="false" ht="15" hidden="false" customHeight="true" outlineLevel="0" collapsed="false">
      <c r="A1729" s="1" t="n">
        <v>1728</v>
      </c>
      <c r="B1729" s="1" t="n">
        <v>2</v>
      </c>
      <c r="C1729" s="1" t="n">
        <v>1257</v>
      </c>
      <c r="D1729" s="1" t="s">
        <v>8813</v>
      </c>
      <c r="E1729" s="1" t="n">
        <v>488</v>
      </c>
      <c r="F1729" s="1" t="n">
        <v>57</v>
      </c>
      <c r="G1729" s="1" t="n">
        <v>452.18</v>
      </c>
      <c r="H1729" s="4" t="n">
        <v>45886.6009369329</v>
      </c>
      <c r="I17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1728BT3945432125748857452.1845886.6009369329</v>
      </c>
      <c r="J1729" s="1" t="n">
        <f aca="false">COUNTIF(I:I, $I1729)</f>
        <v>1</v>
      </c>
      <c r="K1729" s="1" t="str">
        <f aca="false">IF(ISNA(VLOOKUP(Table4[product_id], tblProducts[], tblProducts[product_name],FALSE() )), "Invalid", "Valid")</f>
        <v>Valid</v>
      </c>
      <c r="L1729" s="5" t="str">
        <f aca="false">IF(ISNA(VLOOKUP(Table4[[#This Row],[warehouse_id]], tblwhouse[], tblwhouse[warehouse_name],FALSE() )), "Invalid", "Valid")</f>
        <v>Valid</v>
      </c>
    </row>
    <row r="1730" customFormat="false" ht="15" hidden="false" customHeight="true" outlineLevel="0" collapsed="false">
      <c r="A1730" s="1" t="n">
        <v>1729</v>
      </c>
      <c r="B1730" s="1" t="n">
        <v>3</v>
      </c>
      <c r="C1730" s="1" t="n">
        <v>350</v>
      </c>
      <c r="D1730" s="1" t="s">
        <v>8814</v>
      </c>
      <c r="E1730" s="1" t="n">
        <v>159</v>
      </c>
      <c r="F1730" s="1" t="n">
        <v>66</v>
      </c>
      <c r="G1730" s="1" t="n">
        <v>1407.1</v>
      </c>
      <c r="H1730" s="4" t="n">
        <v>46057.6009369329</v>
      </c>
      <c r="I17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1729BT8609553350159661407.146057.6009369329</v>
      </c>
      <c r="J1730" s="1" t="n">
        <f aca="false">COUNTIF(I:I, $I1730)</f>
        <v>1</v>
      </c>
      <c r="K1730" s="1" t="str">
        <f aca="false">IF(ISNA(VLOOKUP(Table4[product_id], tblProducts[], tblProducts[product_name],FALSE() )), "Invalid", "Valid")</f>
        <v>Valid</v>
      </c>
      <c r="L1730" s="5" t="str">
        <f aca="false">IF(ISNA(VLOOKUP(Table4[[#This Row],[warehouse_id]], tblwhouse[], tblwhouse[warehouse_name],FALSE() )), "Invalid", "Valid")</f>
        <v>Valid</v>
      </c>
    </row>
    <row r="1731" customFormat="false" ht="15" hidden="false" customHeight="true" outlineLevel="0" collapsed="false">
      <c r="A1731" s="1" t="n">
        <v>1730</v>
      </c>
      <c r="B1731" s="1" t="n">
        <v>2</v>
      </c>
      <c r="C1731" s="1" t="n">
        <v>2081</v>
      </c>
      <c r="D1731" s="1" t="s">
        <v>8815</v>
      </c>
      <c r="E1731" s="1" t="n">
        <v>457</v>
      </c>
      <c r="F1731" s="1" t="n">
        <v>68</v>
      </c>
      <c r="G1731" s="1" t="n">
        <v>850.26</v>
      </c>
      <c r="H1731" s="4" t="n">
        <v>46122.6009369329</v>
      </c>
      <c r="I17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1730BT3926472208145768850.2646122.6009369329</v>
      </c>
      <c r="J1731" s="1" t="n">
        <f aca="false">COUNTIF(I:I, $I1731)</f>
        <v>1</v>
      </c>
      <c r="K1731" s="1" t="str">
        <f aca="false">IF(ISNA(VLOOKUP(Table4[product_id], tblProducts[], tblProducts[product_name],FALSE() )), "Invalid", "Valid")</f>
        <v>Valid</v>
      </c>
      <c r="L1731" s="5" t="str">
        <f aca="false">IF(ISNA(VLOOKUP(Table4[[#This Row],[warehouse_id]], tblwhouse[], tblwhouse[warehouse_name],FALSE() )), "Invalid", "Valid")</f>
        <v>Valid</v>
      </c>
    </row>
    <row r="1732" customFormat="false" ht="15" hidden="false" customHeight="true" outlineLevel="0" collapsed="false">
      <c r="A1732" s="1" t="n">
        <v>1731</v>
      </c>
      <c r="B1732" s="1" t="n">
        <v>3</v>
      </c>
      <c r="C1732" s="1" t="n">
        <v>499</v>
      </c>
      <c r="D1732" s="1" t="s">
        <v>8816</v>
      </c>
      <c r="E1732" s="1" t="n">
        <v>236</v>
      </c>
      <c r="F1732" s="1" t="n">
        <v>68</v>
      </c>
      <c r="G1732" s="1" t="n">
        <v>719.05</v>
      </c>
      <c r="H1732" s="4" t="n">
        <v>46024.6009369329</v>
      </c>
      <c r="I17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1731BT570501349923668719.0546024.6009369329</v>
      </c>
      <c r="J1732" s="1" t="n">
        <f aca="false">COUNTIF(I:I, $I1732)</f>
        <v>1</v>
      </c>
      <c r="K1732" s="1" t="str">
        <f aca="false">IF(ISNA(VLOOKUP(Table4[product_id], tblProducts[], tblProducts[product_name],FALSE() )), "Invalid", "Valid")</f>
        <v>Valid</v>
      </c>
      <c r="L1732" s="5" t="str">
        <f aca="false">IF(ISNA(VLOOKUP(Table4[[#This Row],[warehouse_id]], tblwhouse[], tblwhouse[warehouse_name],FALSE() )), "Invalid", "Valid")</f>
        <v>Valid</v>
      </c>
    </row>
    <row r="1733" customFormat="false" ht="15" hidden="false" customHeight="true" outlineLevel="0" collapsed="false">
      <c r="A1733" s="1" t="n">
        <v>1732</v>
      </c>
      <c r="B1733" s="1" t="n">
        <v>1</v>
      </c>
      <c r="C1733" s="1" t="n">
        <v>365</v>
      </c>
      <c r="D1733" s="1" t="s">
        <v>8817</v>
      </c>
      <c r="E1733" s="1" t="n">
        <v>137</v>
      </c>
      <c r="F1733" s="1" t="n">
        <v>38</v>
      </c>
      <c r="G1733" s="1" t="n">
        <v>195.66</v>
      </c>
      <c r="H1733" s="4" t="n">
        <v>45994.6009369329</v>
      </c>
      <c r="I17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1732BT456511136513738195.6645994.6009369329</v>
      </c>
      <c r="J1733" s="1" t="n">
        <f aca="false">COUNTIF(I:I, $I1733)</f>
        <v>1</v>
      </c>
      <c r="K1733" s="1" t="str">
        <f aca="false">IF(ISNA(VLOOKUP(Table4[product_id], tblProducts[], tblProducts[product_name],FALSE() )), "Invalid", "Valid")</f>
        <v>Valid</v>
      </c>
      <c r="L1733" s="5" t="str">
        <f aca="false">IF(ISNA(VLOOKUP(Table4[[#This Row],[warehouse_id]], tblwhouse[], tblwhouse[warehouse_name],FALSE() )), "Invalid", "Valid")</f>
        <v>Valid</v>
      </c>
    </row>
    <row r="1734" customFormat="false" ht="15" hidden="false" customHeight="true" outlineLevel="0" collapsed="false">
      <c r="A1734" s="1" t="n">
        <v>1733</v>
      </c>
      <c r="B1734" s="1" t="n">
        <v>3</v>
      </c>
      <c r="C1734" s="1" t="n">
        <v>2842</v>
      </c>
      <c r="D1734" s="1" t="s">
        <v>8818</v>
      </c>
      <c r="E1734" s="1" t="n">
        <v>319</v>
      </c>
      <c r="F1734" s="1" t="n">
        <v>73</v>
      </c>
      <c r="G1734" s="1" t="n">
        <v>1346.09</v>
      </c>
      <c r="H1734" s="4" t="n">
        <v>46086.6009369329</v>
      </c>
      <c r="I17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1733BT42728932842319731346.0946086.6009369329</v>
      </c>
      <c r="J1734" s="1" t="n">
        <f aca="false">COUNTIF(I:I, $I1734)</f>
        <v>1</v>
      </c>
      <c r="K1734" s="1" t="str">
        <f aca="false">IF(ISNA(VLOOKUP(Table4[product_id], tblProducts[], tblProducts[product_name],FALSE() )), "Invalid", "Valid")</f>
        <v>Valid</v>
      </c>
      <c r="L1734" s="5" t="str">
        <f aca="false">IF(ISNA(VLOOKUP(Table4[[#This Row],[warehouse_id]], tblwhouse[], tblwhouse[warehouse_name],FALSE() )), "Invalid", "Valid")</f>
        <v>Valid</v>
      </c>
    </row>
    <row r="1735" customFormat="false" ht="15" hidden="false" customHeight="true" outlineLevel="0" collapsed="false">
      <c r="A1735" s="1" t="n">
        <v>1734</v>
      </c>
      <c r="B1735" s="1" t="n">
        <v>1</v>
      </c>
      <c r="C1735" s="1" t="n">
        <v>2598</v>
      </c>
      <c r="D1735" s="1" t="s">
        <v>8819</v>
      </c>
      <c r="E1735" s="1" t="n">
        <v>121</v>
      </c>
      <c r="F1735" s="1" t="n">
        <v>40</v>
      </c>
      <c r="G1735" s="1" t="n">
        <v>1029.81</v>
      </c>
      <c r="H1735" s="4" t="n">
        <v>46114.6009369329</v>
      </c>
      <c r="I17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1734BT38706612598121401029.8146114.6009369329</v>
      </c>
      <c r="J1735" s="1" t="n">
        <f aca="false">COUNTIF(I:I, $I1735)</f>
        <v>1</v>
      </c>
      <c r="K1735" s="1" t="str">
        <f aca="false">IF(ISNA(VLOOKUP(Table4[product_id], tblProducts[], tblProducts[product_name],FALSE() )), "Invalid", "Valid")</f>
        <v>Valid</v>
      </c>
      <c r="L1735" s="5" t="str">
        <f aca="false">IF(ISNA(VLOOKUP(Table4[[#This Row],[warehouse_id]], tblwhouse[], tblwhouse[warehouse_name],FALSE() )), "Invalid", "Valid")</f>
        <v>Valid</v>
      </c>
    </row>
    <row r="1736" customFormat="false" ht="15" hidden="false" customHeight="true" outlineLevel="0" collapsed="false">
      <c r="A1736" s="1" t="n">
        <v>1735</v>
      </c>
      <c r="B1736" s="1" t="n">
        <v>4</v>
      </c>
      <c r="C1736" s="1" t="n">
        <v>496</v>
      </c>
      <c r="D1736" s="1" t="s">
        <v>8820</v>
      </c>
      <c r="E1736" s="1" t="n">
        <v>142</v>
      </c>
      <c r="F1736" s="1" t="n">
        <v>60</v>
      </c>
      <c r="G1736" s="1" t="n">
        <v>858.03</v>
      </c>
      <c r="H1736" s="4" t="n">
        <v>45870.6009369329</v>
      </c>
      <c r="I17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1735BT518615449614260858.0345870.6009369329</v>
      </c>
      <c r="J1736" s="1" t="n">
        <f aca="false">COUNTIF(I:I, $I1736)</f>
        <v>1</v>
      </c>
      <c r="K1736" s="1" t="str">
        <f aca="false">IF(ISNA(VLOOKUP(Table4[product_id], tblProducts[], tblProducts[product_name],FALSE() )), "Invalid", "Valid")</f>
        <v>Valid</v>
      </c>
      <c r="L1736" s="5" t="str">
        <f aca="false">IF(ISNA(VLOOKUP(Table4[[#This Row],[warehouse_id]], tblwhouse[], tblwhouse[warehouse_name],FALSE() )), "Invalid", "Valid")</f>
        <v>Valid</v>
      </c>
    </row>
    <row r="1737" customFormat="false" ht="15" hidden="false" customHeight="true" outlineLevel="0" collapsed="false">
      <c r="A1737" s="1" t="n">
        <v>1736</v>
      </c>
      <c r="B1737" s="1" t="n">
        <v>2</v>
      </c>
      <c r="C1737" s="1" t="n">
        <v>1557</v>
      </c>
      <c r="D1737" s="1" t="s">
        <v>8821</v>
      </c>
      <c r="E1737" s="1" t="n">
        <v>185</v>
      </c>
      <c r="F1737" s="1" t="n">
        <v>60</v>
      </c>
      <c r="G1737" s="1" t="n">
        <v>1141.71</v>
      </c>
      <c r="H1737" s="4" t="n">
        <v>46100.6009369329</v>
      </c>
      <c r="I17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1736BT25819221557185601141.7146100.6009369329</v>
      </c>
      <c r="J1737" s="1" t="n">
        <f aca="false">COUNTIF(I:I, $I1737)</f>
        <v>1</v>
      </c>
      <c r="K1737" s="1" t="str">
        <f aca="false">IF(ISNA(VLOOKUP(Table4[product_id], tblProducts[], tblProducts[product_name],FALSE() )), "Invalid", "Valid")</f>
        <v>Valid</v>
      </c>
      <c r="L1737" s="5" t="str">
        <f aca="false">IF(ISNA(VLOOKUP(Table4[[#This Row],[warehouse_id]], tblwhouse[], tblwhouse[warehouse_name],FALSE() )), "Invalid", "Valid")</f>
        <v>Valid</v>
      </c>
    </row>
    <row r="1738" customFormat="false" ht="15" hidden="false" customHeight="true" outlineLevel="0" collapsed="false">
      <c r="A1738" s="1" t="n">
        <v>1737</v>
      </c>
      <c r="B1738" s="1" t="n">
        <v>4</v>
      </c>
      <c r="C1738" s="1" t="n">
        <v>320</v>
      </c>
      <c r="D1738" s="1" t="s">
        <v>8822</v>
      </c>
      <c r="E1738" s="1" t="n">
        <v>404</v>
      </c>
      <c r="F1738" s="1" t="n">
        <v>48</v>
      </c>
      <c r="G1738" s="1" t="n">
        <v>1303.91</v>
      </c>
      <c r="H1738" s="4" t="n">
        <v>46044.6009369329</v>
      </c>
      <c r="I17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1737BT7826124320404481303.9146044.6009369329</v>
      </c>
      <c r="J1738" s="1" t="n">
        <f aca="false">COUNTIF(I:I, $I1738)</f>
        <v>1</v>
      </c>
      <c r="K1738" s="1" t="str">
        <f aca="false">IF(ISNA(VLOOKUP(Table4[product_id], tblProducts[], tblProducts[product_name],FALSE() )), "Invalid", "Valid")</f>
        <v>Valid</v>
      </c>
      <c r="L1738" s="5" t="str">
        <f aca="false">IF(ISNA(VLOOKUP(Table4[[#This Row],[warehouse_id]], tblwhouse[], tblwhouse[warehouse_name],FALSE() )), "Invalid", "Valid")</f>
        <v>Valid</v>
      </c>
    </row>
    <row r="1739" customFormat="false" ht="15" hidden="false" customHeight="true" outlineLevel="0" collapsed="false">
      <c r="A1739" s="1" t="n">
        <v>1738</v>
      </c>
      <c r="B1739" s="1" t="n">
        <v>2</v>
      </c>
      <c r="C1739" s="1" t="n">
        <v>1926</v>
      </c>
      <c r="D1739" s="1" t="s">
        <v>8823</v>
      </c>
      <c r="E1739" s="1" t="n">
        <v>409</v>
      </c>
      <c r="F1739" s="1" t="n">
        <v>79</v>
      </c>
      <c r="G1739" s="1" t="n">
        <v>976.54</v>
      </c>
      <c r="H1739" s="4" t="n">
        <v>45918.6009369329</v>
      </c>
      <c r="I17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1738BT7929452192640979976.5445918.6009369329</v>
      </c>
      <c r="J1739" s="1" t="n">
        <f aca="false">COUNTIF(I:I, $I1739)</f>
        <v>1</v>
      </c>
      <c r="K1739" s="1" t="str">
        <f aca="false">IF(ISNA(VLOOKUP(Table4[product_id], tblProducts[], tblProducts[product_name],FALSE() )), "Invalid", "Valid")</f>
        <v>Valid</v>
      </c>
      <c r="L1739" s="5" t="str">
        <f aca="false">IF(ISNA(VLOOKUP(Table4[[#This Row],[warehouse_id]], tblwhouse[], tblwhouse[warehouse_name],FALSE() )), "Invalid", "Valid")</f>
        <v>Valid</v>
      </c>
    </row>
    <row r="1740" customFormat="false" ht="15" hidden="false" customHeight="true" outlineLevel="0" collapsed="false">
      <c r="A1740" s="1" t="n">
        <v>1739</v>
      </c>
      <c r="B1740" s="1" t="n">
        <v>3</v>
      </c>
      <c r="C1740" s="1" t="n">
        <v>372</v>
      </c>
      <c r="D1740" s="1" t="s">
        <v>8824</v>
      </c>
      <c r="E1740" s="1" t="n">
        <v>380</v>
      </c>
      <c r="F1740" s="1" t="n">
        <v>36</v>
      </c>
      <c r="G1740" s="1" t="n">
        <v>581.63</v>
      </c>
      <c r="H1740" s="4" t="n">
        <v>45906.6009369329</v>
      </c>
      <c r="I17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1739BT389566337238036581.6345906.6009369329</v>
      </c>
      <c r="J1740" s="1" t="n">
        <f aca="false">COUNTIF(I:I, $I1740)</f>
        <v>1</v>
      </c>
      <c r="K1740" s="1" t="str">
        <f aca="false">IF(ISNA(VLOOKUP(Table4[product_id], tblProducts[], tblProducts[product_name],FALSE() )), "Invalid", "Valid")</f>
        <v>Valid</v>
      </c>
      <c r="L1740" s="5" t="str">
        <f aca="false">IF(ISNA(VLOOKUP(Table4[[#This Row],[warehouse_id]], tblwhouse[], tblwhouse[warehouse_name],FALSE() )), "Invalid", "Valid")</f>
        <v>Valid</v>
      </c>
    </row>
    <row r="1741" customFormat="false" ht="15" hidden="false" customHeight="true" outlineLevel="0" collapsed="false">
      <c r="A1741" s="1" t="n">
        <v>1740</v>
      </c>
      <c r="B1741" s="1" t="n">
        <v>2</v>
      </c>
      <c r="C1741" s="1" t="n">
        <v>1947</v>
      </c>
      <c r="D1741" s="1" t="s">
        <v>8825</v>
      </c>
      <c r="E1741" s="1" t="n">
        <v>382</v>
      </c>
      <c r="F1741" s="1" t="n">
        <v>45</v>
      </c>
      <c r="G1741" s="1" t="n">
        <v>195.65</v>
      </c>
      <c r="H1741" s="4" t="n">
        <v>45993.6009369329</v>
      </c>
      <c r="I17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1740BT5226352194738245195.6545993.6009369329</v>
      </c>
      <c r="J1741" s="1" t="n">
        <f aca="false">COUNTIF(I:I, $I1741)</f>
        <v>1</v>
      </c>
      <c r="K1741" s="1" t="str">
        <f aca="false">IF(ISNA(VLOOKUP(Table4[product_id], tblProducts[], tblProducts[product_name],FALSE() )), "Invalid", "Valid")</f>
        <v>Valid</v>
      </c>
      <c r="L1741" s="5" t="str">
        <f aca="false">IF(ISNA(VLOOKUP(Table4[[#This Row],[warehouse_id]], tblwhouse[], tblwhouse[warehouse_name],FALSE() )), "Invalid", "Valid")</f>
        <v>Valid</v>
      </c>
    </row>
    <row r="1742" customFormat="false" ht="15" hidden="false" customHeight="true" outlineLevel="0" collapsed="false">
      <c r="A1742" s="1" t="n">
        <v>1741</v>
      </c>
      <c r="B1742" s="1" t="n">
        <v>4</v>
      </c>
      <c r="C1742" s="1" t="n">
        <v>1004</v>
      </c>
      <c r="D1742" s="1" t="s">
        <v>8826</v>
      </c>
      <c r="E1742" s="1" t="n">
        <v>228</v>
      </c>
      <c r="F1742" s="1" t="n">
        <v>43</v>
      </c>
      <c r="G1742" s="1" t="n">
        <v>883.89</v>
      </c>
      <c r="H1742" s="4" t="n">
        <v>45898.6009369329</v>
      </c>
      <c r="I17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1741BT7507614100422843883.8945898.6009369329</v>
      </c>
      <c r="J1742" s="1" t="n">
        <f aca="false">COUNTIF(I:I, $I1742)</f>
        <v>1</v>
      </c>
      <c r="K1742" s="1" t="str">
        <f aca="false">IF(ISNA(VLOOKUP(Table4[product_id], tblProducts[], tblProducts[product_name],FALSE() )), "Invalid", "Valid")</f>
        <v>Valid</v>
      </c>
      <c r="L1742" s="5" t="str">
        <f aca="false">IF(ISNA(VLOOKUP(Table4[[#This Row],[warehouse_id]], tblwhouse[], tblwhouse[warehouse_name],FALSE() )), "Invalid", "Valid")</f>
        <v>Valid</v>
      </c>
    </row>
    <row r="1743" customFormat="false" ht="15" hidden="false" customHeight="true" outlineLevel="0" collapsed="false">
      <c r="A1743" s="1" t="n">
        <v>1742</v>
      </c>
      <c r="B1743" s="1" t="n">
        <v>3</v>
      </c>
      <c r="C1743" s="1" t="n">
        <v>2028</v>
      </c>
      <c r="D1743" s="1" t="s">
        <v>8827</v>
      </c>
      <c r="E1743" s="1" t="n">
        <v>136</v>
      </c>
      <c r="F1743" s="1" t="n">
        <v>77</v>
      </c>
      <c r="G1743" s="1" t="n">
        <v>568.28</v>
      </c>
      <c r="H1743" s="4" t="n">
        <v>46165.6009369329</v>
      </c>
      <c r="I17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1742BT1244823202813677568.2846165.6009369329</v>
      </c>
      <c r="J1743" s="1" t="n">
        <f aca="false">COUNTIF(I:I, $I1743)</f>
        <v>1</v>
      </c>
      <c r="K1743" s="1" t="str">
        <f aca="false">IF(ISNA(VLOOKUP(Table4[product_id], tblProducts[], tblProducts[product_name],FALSE() )), "Invalid", "Valid")</f>
        <v>Valid</v>
      </c>
      <c r="L1743" s="5" t="str">
        <f aca="false">IF(ISNA(VLOOKUP(Table4[[#This Row],[warehouse_id]], tblwhouse[], tblwhouse[warehouse_name],FALSE() )), "Invalid", "Valid")</f>
        <v>Valid</v>
      </c>
    </row>
    <row r="1744" customFormat="false" ht="15" hidden="false" customHeight="true" outlineLevel="0" collapsed="false">
      <c r="A1744" s="1" t="n">
        <v>1743</v>
      </c>
      <c r="B1744" s="1" t="n">
        <v>4</v>
      </c>
      <c r="C1744" s="1" t="n">
        <v>434</v>
      </c>
      <c r="D1744" s="1" t="s">
        <v>8828</v>
      </c>
      <c r="E1744" s="1" t="n">
        <v>42</v>
      </c>
      <c r="F1744" s="1" t="n">
        <v>22</v>
      </c>
      <c r="G1744" s="1" t="n">
        <v>997.37</v>
      </c>
      <c r="H1744" s="4" t="n">
        <v>46038.6009369329</v>
      </c>
      <c r="I17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1743BT31165544344222997.3746038.6009369329</v>
      </c>
      <c r="J1744" s="1" t="n">
        <f aca="false">COUNTIF(I:I, $I1744)</f>
        <v>1</v>
      </c>
      <c r="K1744" s="1" t="str">
        <f aca="false">IF(ISNA(VLOOKUP(Table4[product_id], tblProducts[], tblProducts[product_name],FALSE() )), "Invalid", "Valid")</f>
        <v>Valid</v>
      </c>
      <c r="L1744" s="5" t="str">
        <f aca="false">IF(ISNA(VLOOKUP(Table4[[#This Row],[warehouse_id]], tblwhouse[], tblwhouse[warehouse_name],FALSE() )), "Invalid", "Valid")</f>
        <v>Valid</v>
      </c>
    </row>
    <row r="1745" customFormat="false" ht="15" hidden="false" customHeight="true" outlineLevel="0" collapsed="false">
      <c r="A1745" s="1" t="n">
        <v>1744</v>
      </c>
      <c r="B1745" s="1" t="n">
        <v>3</v>
      </c>
      <c r="C1745" s="1" t="n">
        <v>1118</v>
      </c>
      <c r="D1745" s="1" t="s">
        <v>8829</v>
      </c>
      <c r="E1745" s="1" t="n">
        <v>429</v>
      </c>
      <c r="F1745" s="1" t="n">
        <v>36</v>
      </c>
      <c r="G1745" s="1" t="n">
        <v>628.43</v>
      </c>
      <c r="H1745" s="4" t="n">
        <v>46058.6009369329</v>
      </c>
      <c r="I17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1744BT6946883111842936628.4346058.6009369329</v>
      </c>
      <c r="J1745" s="1" t="n">
        <f aca="false">COUNTIF(I:I, $I1745)</f>
        <v>1</v>
      </c>
      <c r="K1745" s="1" t="str">
        <f aca="false">IF(ISNA(VLOOKUP(Table4[product_id], tblProducts[], tblProducts[product_name],FALSE() )), "Invalid", "Valid")</f>
        <v>Valid</v>
      </c>
      <c r="L1745" s="5" t="str">
        <f aca="false">IF(ISNA(VLOOKUP(Table4[[#This Row],[warehouse_id]], tblwhouse[], tblwhouse[warehouse_name],FALSE() )), "Invalid", "Valid")</f>
        <v>Valid</v>
      </c>
    </row>
    <row r="1746" customFormat="false" ht="15" hidden="false" customHeight="true" outlineLevel="0" collapsed="false">
      <c r="A1746" s="1" t="n">
        <v>1745</v>
      </c>
      <c r="B1746" s="1" t="n">
        <v>1</v>
      </c>
      <c r="C1746" s="1" t="n">
        <v>1664</v>
      </c>
      <c r="D1746" s="1" t="s">
        <v>8830</v>
      </c>
      <c r="E1746" s="1" t="n">
        <v>84</v>
      </c>
      <c r="F1746" s="1" t="n">
        <v>58</v>
      </c>
      <c r="G1746" s="1" t="n">
        <v>663.15</v>
      </c>
      <c r="H1746" s="4" t="n">
        <v>46208.6009369329</v>
      </c>
      <c r="I17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1745BT639922116648458663.1546208.6009369329</v>
      </c>
      <c r="J1746" s="1" t="n">
        <f aca="false">COUNTIF(I:I, $I1746)</f>
        <v>1</v>
      </c>
      <c r="K1746" s="1" t="str">
        <f aca="false">IF(ISNA(VLOOKUP(Table4[product_id], tblProducts[], tblProducts[product_name],FALSE() )), "Invalid", "Valid")</f>
        <v>Valid</v>
      </c>
      <c r="L1746" s="5" t="str">
        <f aca="false">IF(ISNA(VLOOKUP(Table4[[#This Row],[warehouse_id]], tblwhouse[], tblwhouse[warehouse_name],FALSE() )), "Invalid", "Valid")</f>
        <v>Valid</v>
      </c>
    </row>
    <row r="1747" customFormat="false" ht="15" hidden="false" customHeight="true" outlineLevel="0" collapsed="false">
      <c r="A1747" s="1" t="n">
        <v>1746</v>
      </c>
      <c r="B1747" s="1" t="n">
        <v>3</v>
      </c>
      <c r="C1747" s="1" t="n">
        <v>777</v>
      </c>
      <c r="D1747" s="1" t="s">
        <v>8831</v>
      </c>
      <c r="E1747" s="1" t="n">
        <v>447</v>
      </c>
      <c r="F1747" s="1" t="n">
        <v>61</v>
      </c>
      <c r="G1747" s="1" t="n">
        <v>323.19</v>
      </c>
      <c r="H1747" s="4" t="n">
        <v>46061.6009369329</v>
      </c>
      <c r="I17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1746BT513526377744761323.1946061.6009369329</v>
      </c>
      <c r="J1747" s="1" t="n">
        <f aca="false">COUNTIF(I:I, $I1747)</f>
        <v>1</v>
      </c>
      <c r="K1747" s="1" t="str">
        <f aca="false">IF(ISNA(VLOOKUP(Table4[product_id], tblProducts[], tblProducts[product_name],FALSE() )), "Invalid", "Valid")</f>
        <v>Valid</v>
      </c>
      <c r="L1747" s="5" t="str">
        <f aca="false">IF(ISNA(VLOOKUP(Table4[[#This Row],[warehouse_id]], tblwhouse[], tblwhouse[warehouse_name],FALSE() )), "Invalid", "Valid")</f>
        <v>Valid</v>
      </c>
    </row>
    <row r="1748" customFormat="false" ht="15" hidden="false" customHeight="true" outlineLevel="0" collapsed="false">
      <c r="A1748" s="1" t="n">
        <v>1747</v>
      </c>
      <c r="B1748" s="1" t="n">
        <v>3</v>
      </c>
      <c r="C1748" s="1" t="n">
        <v>622</v>
      </c>
      <c r="D1748" s="1" t="s">
        <v>8832</v>
      </c>
      <c r="E1748" s="1" t="n">
        <v>142</v>
      </c>
      <c r="F1748" s="1" t="n">
        <v>67</v>
      </c>
      <c r="G1748" s="1" t="n">
        <v>245.25</v>
      </c>
      <c r="H1748" s="4" t="n">
        <v>46165.6009369329</v>
      </c>
      <c r="I17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1747BT403452362214267245.2546165.6009369329</v>
      </c>
      <c r="J1748" s="1" t="n">
        <f aca="false">COUNTIF(I:I, $I1748)</f>
        <v>1</v>
      </c>
      <c r="K1748" s="1" t="str">
        <f aca="false">IF(ISNA(VLOOKUP(Table4[product_id], tblProducts[], tblProducts[product_name],FALSE() )), "Invalid", "Valid")</f>
        <v>Valid</v>
      </c>
      <c r="L1748" s="5" t="str">
        <f aca="false">IF(ISNA(VLOOKUP(Table4[[#This Row],[warehouse_id]], tblwhouse[], tblwhouse[warehouse_name],FALSE() )), "Invalid", "Valid")</f>
        <v>Valid</v>
      </c>
    </row>
    <row r="1749" customFormat="false" ht="15" hidden="false" customHeight="true" outlineLevel="0" collapsed="false">
      <c r="A1749" s="1" t="n">
        <v>1748</v>
      </c>
      <c r="B1749" s="1" t="n">
        <v>1</v>
      </c>
      <c r="C1749" s="1" t="n">
        <v>2983</v>
      </c>
      <c r="D1749" s="1" t="s">
        <v>8833</v>
      </c>
      <c r="E1749" s="1" t="n">
        <v>284</v>
      </c>
      <c r="F1749" s="1" t="n">
        <v>24</v>
      </c>
      <c r="G1749" s="1" t="n">
        <v>580.84</v>
      </c>
      <c r="H1749" s="4" t="n">
        <v>45960.6009369329</v>
      </c>
      <c r="I17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1748BT5255731298328424580.8445960.6009369329</v>
      </c>
      <c r="J1749" s="1" t="n">
        <f aca="false">COUNTIF(I:I, $I1749)</f>
        <v>1</v>
      </c>
      <c r="K1749" s="1" t="str">
        <f aca="false">IF(ISNA(VLOOKUP(Table4[product_id], tblProducts[], tblProducts[product_name],FALSE() )), "Invalid", "Valid")</f>
        <v>Valid</v>
      </c>
      <c r="L1749" s="5" t="str">
        <f aca="false">IF(ISNA(VLOOKUP(Table4[[#This Row],[warehouse_id]], tblwhouse[], tblwhouse[warehouse_name],FALSE() )), "Invalid", "Valid")</f>
        <v>Valid</v>
      </c>
    </row>
    <row r="1750" customFormat="false" ht="15" hidden="false" customHeight="true" outlineLevel="0" collapsed="false">
      <c r="A1750" s="1" t="n">
        <v>1749</v>
      </c>
      <c r="B1750" s="1" t="n">
        <v>3</v>
      </c>
      <c r="C1750" s="1" t="n">
        <v>1472</v>
      </c>
      <c r="D1750" s="1" t="s">
        <v>8834</v>
      </c>
      <c r="E1750" s="1" t="n">
        <v>460</v>
      </c>
      <c r="F1750" s="1" t="n">
        <v>20</v>
      </c>
      <c r="G1750" s="1" t="n">
        <v>1177.28</v>
      </c>
      <c r="H1750" s="4" t="n">
        <v>46102.6009369329</v>
      </c>
      <c r="I17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1749BT52981031472460201177.2846102.6009369329</v>
      </c>
      <c r="J1750" s="1" t="n">
        <f aca="false">COUNTIF(I:I, $I1750)</f>
        <v>1</v>
      </c>
      <c r="K1750" s="1" t="str">
        <f aca="false">IF(ISNA(VLOOKUP(Table4[product_id], tblProducts[], tblProducts[product_name],FALSE() )), "Invalid", "Valid")</f>
        <v>Valid</v>
      </c>
      <c r="L1750" s="5" t="str">
        <f aca="false">IF(ISNA(VLOOKUP(Table4[[#This Row],[warehouse_id]], tblwhouse[], tblwhouse[warehouse_name],FALSE() )), "Invalid", "Valid")</f>
        <v>Valid</v>
      </c>
    </row>
    <row r="1751" customFormat="false" ht="15" hidden="false" customHeight="true" outlineLevel="0" collapsed="false">
      <c r="A1751" s="1" t="n">
        <v>1750</v>
      </c>
      <c r="B1751" s="1" t="n">
        <v>1</v>
      </c>
      <c r="C1751" s="1" t="n">
        <v>1410</v>
      </c>
      <c r="D1751" s="1" t="s">
        <v>8835</v>
      </c>
      <c r="E1751" s="1" t="n">
        <v>141</v>
      </c>
      <c r="F1751" s="1" t="n">
        <v>72</v>
      </c>
      <c r="G1751" s="1" t="n">
        <v>998.62</v>
      </c>
      <c r="H1751" s="4" t="n">
        <v>46197.6009369329</v>
      </c>
      <c r="I17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1750BT1509111141014172998.6246197.6009369329</v>
      </c>
      <c r="J1751" s="1" t="n">
        <f aca="false">COUNTIF(I:I, $I1751)</f>
        <v>1</v>
      </c>
      <c r="K1751" s="1" t="str">
        <f aca="false">IF(ISNA(VLOOKUP(Table4[product_id], tblProducts[], tblProducts[product_name],FALSE() )), "Invalid", "Valid")</f>
        <v>Valid</v>
      </c>
      <c r="L1751" s="5" t="str">
        <f aca="false">IF(ISNA(VLOOKUP(Table4[[#This Row],[warehouse_id]], tblwhouse[], tblwhouse[warehouse_name],FALSE() )), "Invalid", "Valid")</f>
        <v>Valid</v>
      </c>
    </row>
    <row r="1752" customFormat="false" ht="15" hidden="false" customHeight="true" outlineLevel="0" collapsed="false">
      <c r="A1752" s="1" t="n">
        <v>1751</v>
      </c>
      <c r="B1752" s="1" t="n">
        <v>3</v>
      </c>
      <c r="C1752" s="1" t="n">
        <v>770</v>
      </c>
      <c r="D1752" s="1" t="s">
        <v>8836</v>
      </c>
      <c r="E1752" s="1" t="n">
        <v>103</v>
      </c>
      <c r="F1752" s="1" t="n">
        <v>48</v>
      </c>
      <c r="G1752" s="1" t="n">
        <v>567.72</v>
      </c>
      <c r="H1752" s="4" t="n">
        <v>45972.6009369329</v>
      </c>
      <c r="I17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1751BT961682377010348567.7245972.6009369329</v>
      </c>
      <c r="J1752" s="1" t="n">
        <f aca="false">COUNTIF(I:I, $I1752)</f>
        <v>1</v>
      </c>
      <c r="K1752" s="1" t="str">
        <f aca="false">IF(ISNA(VLOOKUP(Table4[product_id], tblProducts[], tblProducts[product_name],FALSE() )), "Invalid", "Valid")</f>
        <v>Valid</v>
      </c>
      <c r="L1752" s="5" t="str">
        <f aca="false">IF(ISNA(VLOOKUP(Table4[[#This Row],[warehouse_id]], tblwhouse[], tblwhouse[warehouse_name],FALSE() )), "Invalid", "Valid")</f>
        <v>Valid</v>
      </c>
    </row>
    <row r="1753" customFormat="false" ht="15" hidden="false" customHeight="true" outlineLevel="0" collapsed="false">
      <c r="A1753" s="1" t="n">
        <v>1752</v>
      </c>
      <c r="B1753" s="1" t="n">
        <v>4</v>
      </c>
      <c r="C1753" s="1" t="n">
        <v>2540</v>
      </c>
      <c r="D1753" s="1" t="s">
        <v>8837</v>
      </c>
      <c r="E1753" s="1" t="n">
        <v>427</v>
      </c>
      <c r="F1753" s="1" t="n">
        <v>77</v>
      </c>
      <c r="G1753" s="1" t="n">
        <v>1245.99</v>
      </c>
      <c r="H1753" s="4" t="n">
        <v>46157.6009369329</v>
      </c>
      <c r="I17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1752BT86590942540427771245.9946157.6009369329</v>
      </c>
      <c r="J1753" s="1" t="n">
        <f aca="false">COUNTIF(I:I, $I1753)</f>
        <v>1</v>
      </c>
      <c r="K1753" s="1" t="str">
        <f aca="false">IF(ISNA(VLOOKUP(Table4[product_id], tblProducts[], tblProducts[product_name],FALSE() )), "Invalid", "Valid")</f>
        <v>Valid</v>
      </c>
      <c r="L1753" s="5" t="str">
        <f aca="false">IF(ISNA(VLOOKUP(Table4[[#This Row],[warehouse_id]], tblwhouse[], tblwhouse[warehouse_name],FALSE() )), "Invalid", "Valid")</f>
        <v>Valid</v>
      </c>
    </row>
    <row r="1754" customFormat="false" ht="15" hidden="false" customHeight="true" outlineLevel="0" collapsed="false">
      <c r="A1754" s="1" t="n">
        <v>1753</v>
      </c>
      <c r="B1754" s="1" t="n">
        <v>3</v>
      </c>
      <c r="C1754" s="1" t="n">
        <v>1768</v>
      </c>
      <c r="D1754" s="1" t="s">
        <v>8838</v>
      </c>
      <c r="E1754" s="1" t="n">
        <v>401</v>
      </c>
      <c r="F1754" s="1" t="n">
        <v>27</v>
      </c>
      <c r="G1754" s="1" t="n">
        <v>1497.19</v>
      </c>
      <c r="H1754" s="4" t="n">
        <v>46154.6009369444</v>
      </c>
      <c r="I17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1753BT71135331768401271497.1946154.6009369444</v>
      </c>
      <c r="J1754" s="1" t="n">
        <f aca="false">COUNTIF(I:I, $I1754)</f>
        <v>1</v>
      </c>
      <c r="K1754" s="1" t="str">
        <f aca="false">IF(ISNA(VLOOKUP(Table4[product_id], tblProducts[], tblProducts[product_name],FALSE() )), "Invalid", "Valid")</f>
        <v>Valid</v>
      </c>
      <c r="L1754" s="5" t="str">
        <f aca="false">IF(ISNA(VLOOKUP(Table4[[#This Row],[warehouse_id]], tblwhouse[], tblwhouse[warehouse_name],FALSE() )), "Invalid", "Valid")</f>
        <v>Valid</v>
      </c>
    </row>
    <row r="1755" customFormat="false" ht="15" hidden="false" customHeight="true" outlineLevel="0" collapsed="false">
      <c r="A1755" s="1" t="n">
        <v>1754</v>
      </c>
      <c r="B1755" s="1" t="n">
        <v>3</v>
      </c>
      <c r="C1755" s="1" t="n">
        <v>2723</v>
      </c>
      <c r="D1755" s="1" t="s">
        <v>8839</v>
      </c>
      <c r="E1755" s="1" t="n">
        <v>495</v>
      </c>
      <c r="F1755" s="1" t="n">
        <v>25</v>
      </c>
      <c r="G1755" s="1" t="n">
        <v>1346.68</v>
      </c>
      <c r="H1755" s="4" t="n">
        <v>46174.6009369444</v>
      </c>
      <c r="I17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1754BT46768632723495251346.6846174.6009369444</v>
      </c>
      <c r="J1755" s="1" t="n">
        <f aca="false">COUNTIF(I:I, $I1755)</f>
        <v>1</v>
      </c>
      <c r="K1755" s="1" t="str">
        <f aca="false">IF(ISNA(VLOOKUP(Table4[product_id], tblProducts[], tblProducts[product_name],FALSE() )), "Invalid", "Valid")</f>
        <v>Valid</v>
      </c>
      <c r="L1755" s="5" t="str">
        <f aca="false">IF(ISNA(VLOOKUP(Table4[[#This Row],[warehouse_id]], tblwhouse[], tblwhouse[warehouse_name],FALSE() )), "Invalid", "Valid")</f>
        <v>Valid</v>
      </c>
    </row>
    <row r="1756" customFormat="false" ht="15" hidden="false" customHeight="true" outlineLevel="0" collapsed="false">
      <c r="A1756" s="1" t="n">
        <v>1755</v>
      </c>
      <c r="B1756" s="1" t="n">
        <v>2</v>
      </c>
      <c r="C1756" s="1" t="n">
        <v>1616</v>
      </c>
      <c r="D1756" s="1" t="s">
        <v>8840</v>
      </c>
      <c r="E1756" s="1" t="n">
        <v>315</v>
      </c>
      <c r="F1756" s="1" t="n">
        <v>63</v>
      </c>
      <c r="G1756" s="1" t="n">
        <v>813.59</v>
      </c>
      <c r="H1756" s="4" t="n">
        <v>45950.6009369444</v>
      </c>
      <c r="I17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1755BT4693612161631563813.5945950.6009369444</v>
      </c>
      <c r="J1756" s="1" t="n">
        <f aca="false">COUNTIF(I:I, $I1756)</f>
        <v>1</v>
      </c>
      <c r="K1756" s="1" t="str">
        <f aca="false">IF(ISNA(VLOOKUP(Table4[product_id], tblProducts[], tblProducts[product_name],FALSE() )), "Invalid", "Valid")</f>
        <v>Valid</v>
      </c>
      <c r="L1756" s="5" t="str">
        <f aca="false">IF(ISNA(VLOOKUP(Table4[[#This Row],[warehouse_id]], tblwhouse[], tblwhouse[warehouse_name],FALSE() )), "Invalid", "Valid")</f>
        <v>Valid</v>
      </c>
    </row>
    <row r="1757" customFormat="false" ht="15" hidden="false" customHeight="true" outlineLevel="0" collapsed="false">
      <c r="A1757" s="1" t="n">
        <v>1756</v>
      </c>
      <c r="B1757" s="1" t="n">
        <v>1</v>
      </c>
      <c r="C1757" s="1" t="n">
        <v>1738</v>
      </c>
      <c r="D1757" s="1" t="s">
        <v>8841</v>
      </c>
      <c r="E1757" s="1" t="n">
        <v>336</v>
      </c>
      <c r="F1757" s="1" t="n">
        <v>35</v>
      </c>
      <c r="G1757" s="1" t="n">
        <v>104.67</v>
      </c>
      <c r="H1757" s="4" t="n">
        <v>46084.6009369444</v>
      </c>
      <c r="I17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1756BT4338941173833635104.6746084.6009369444</v>
      </c>
      <c r="J1757" s="1" t="n">
        <f aca="false">COUNTIF(I:I, $I1757)</f>
        <v>1</v>
      </c>
      <c r="K1757" s="1" t="str">
        <f aca="false">IF(ISNA(VLOOKUP(Table4[product_id], tblProducts[], tblProducts[product_name],FALSE() )), "Invalid", "Valid")</f>
        <v>Valid</v>
      </c>
      <c r="L1757" s="5" t="str">
        <f aca="false">IF(ISNA(VLOOKUP(Table4[[#This Row],[warehouse_id]], tblwhouse[], tblwhouse[warehouse_name],FALSE() )), "Invalid", "Valid")</f>
        <v>Valid</v>
      </c>
    </row>
    <row r="1758" customFormat="false" ht="15" hidden="false" customHeight="true" outlineLevel="0" collapsed="false">
      <c r="A1758" s="1" t="n">
        <v>1757</v>
      </c>
      <c r="B1758" s="1" t="n">
        <v>4</v>
      </c>
      <c r="C1758" s="1" t="n">
        <v>2042</v>
      </c>
      <c r="D1758" s="1" t="s">
        <v>8842</v>
      </c>
      <c r="E1758" s="1" t="n">
        <v>218</v>
      </c>
      <c r="F1758" s="1" t="n">
        <v>75</v>
      </c>
      <c r="G1758" s="1" t="n">
        <v>342.81</v>
      </c>
      <c r="H1758" s="4" t="n">
        <v>45960.6009369444</v>
      </c>
      <c r="I17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1757BT1091604204221875342.8145960.6009369444</v>
      </c>
      <c r="J1758" s="1" t="n">
        <f aca="false">COUNTIF(I:I, $I1758)</f>
        <v>1</v>
      </c>
      <c r="K1758" s="1" t="str">
        <f aca="false">IF(ISNA(VLOOKUP(Table4[product_id], tblProducts[], tblProducts[product_name],FALSE() )), "Invalid", "Valid")</f>
        <v>Valid</v>
      </c>
      <c r="L1758" s="5" t="str">
        <f aca="false">IF(ISNA(VLOOKUP(Table4[[#This Row],[warehouse_id]], tblwhouse[], tblwhouse[warehouse_name],FALSE() )), "Invalid", "Valid")</f>
        <v>Valid</v>
      </c>
    </row>
    <row r="1759" customFormat="false" ht="15" hidden="false" customHeight="true" outlineLevel="0" collapsed="false">
      <c r="A1759" s="1" t="n">
        <v>1758</v>
      </c>
      <c r="B1759" s="1" t="n">
        <v>3</v>
      </c>
      <c r="C1759" s="1" t="n">
        <v>1639</v>
      </c>
      <c r="D1759" s="1" t="s">
        <v>8843</v>
      </c>
      <c r="E1759" s="1" t="n">
        <v>375</v>
      </c>
      <c r="F1759" s="1" t="n">
        <v>57</v>
      </c>
      <c r="G1759" s="1" t="n">
        <v>254.4</v>
      </c>
      <c r="H1759" s="4" t="n">
        <v>46088.6009369444</v>
      </c>
      <c r="I17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1758BT2490563163937557254.446088.6009369444</v>
      </c>
      <c r="J1759" s="1" t="n">
        <f aca="false">COUNTIF(I:I, $I1759)</f>
        <v>1</v>
      </c>
      <c r="K1759" s="1" t="str">
        <f aca="false">IF(ISNA(VLOOKUP(Table4[product_id], tblProducts[], tblProducts[product_name],FALSE() )), "Invalid", "Valid")</f>
        <v>Valid</v>
      </c>
      <c r="L1759" s="5" t="str">
        <f aca="false">IF(ISNA(VLOOKUP(Table4[[#This Row],[warehouse_id]], tblwhouse[], tblwhouse[warehouse_name],FALSE() )), "Invalid", "Valid")</f>
        <v>Valid</v>
      </c>
    </row>
    <row r="1760" customFormat="false" ht="15" hidden="false" customHeight="true" outlineLevel="0" collapsed="false">
      <c r="A1760" s="1" t="n">
        <v>1759</v>
      </c>
      <c r="B1760" s="1" t="n">
        <v>1</v>
      </c>
      <c r="C1760" s="1" t="n">
        <v>1850</v>
      </c>
      <c r="D1760" s="1" t="s">
        <v>8844</v>
      </c>
      <c r="E1760" s="1" t="n">
        <v>216</v>
      </c>
      <c r="F1760" s="1" t="n">
        <v>72</v>
      </c>
      <c r="G1760" s="1" t="n">
        <v>216.49</v>
      </c>
      <c r="H1760" s="4" t="n">
        <v>45982.6009369444</v>
      </c>
      <c r="I17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1759BT6240001185021672216.4945982.6009369444</v>
      </c>
      <c r="J1760" s="1" t="n">
        <f aca="false">COUNTIF(I:I, $I1760)</f>
        <v>1</v>
      </c>
      <c r="K1760" s="1" t="str">
        <f aca="false">IF(ISNA(VLOOKUP(Table4[product_id], tblProducts[], tblProducts[product_name],FALSE() )), "Invalid", "Valid")</f>
        <v>Valid</v>
      </c>
      <c r="L1760" s="5" t="str">
        <f aca="false">IF(ISNA(VLOOKUP(Table4[[#This Row],[warehouse_id]], tblwhouse[], tblwhouse[warehouse_name],FALSE() )), "Invalid", "Valid")</f>
        <v>Valid</v>
      </c>
    </row>
    <row r="1761" customFormat="false" ht="15" hidden="false" customHeight="true" outlineLevel="0" collapsed="false">
      <c r="A1761" s="1" t="n">
        <v>1760</v>
      </c>
      <c r="B1761" s="1" t="n">
        <v>4</v>
      </c>
      <c r="C1761" s="1" t="n">
        <v>1461</v>
      </c>
      <c r="D1761" s="1" t="s">
        <v>8845</v>
      </c>
      <c r="E1761" s="1" t="n">
        <v>247</v>
      </c>
      <c r="F1761" s="1" t="n">
        <v>77</v>
      </c>
      <c r="G1761" s="1" t="n">
        <v>626.03</v>
      </c>
      <c r="H1761" s="4" t="n">
        <v>46211.6009369444</v>
      </c>
      <c r="I17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1760BT9967964146124777626.0346211.6009369444</v>
      </c>
      <c r="J1761" s="1" t="n">
        <f aca="false">COUNTIF(I:I, $I1761)</f>
        <v>1</v>
      </c>
      <c r="K1761" s="1" t="str">
        <f aca="false">IF(ISNA(VLOOKUP(Table4[product_id], tblProducts[], tblProducts[product_name],FALSE() )), "Invalid", "Valid")</f>
        <v>Valid</v>
      </c>
      <c r="L1761" s="5" t="str">
        <f aca="false">IF(ISNA(VLOOKUP(Table4[[#This Row],[warehouse_id]], tblwhouse[], tblwhouse[warehouse_name],FALSE() )), "Invalid", "Valid")</f>
        <v>Valid</v>
      </c>
    </row>
    <row r="1762" customFormat="false" ht="15" hidden="false" customHeight="true" outlineLevel="0" collapsed="false">
      <c r="A1762" s="1" t="n">
        <v>1761</v>
      </c>
      <c r="B1762" s="1" t="n">
        <v>3</v>
      </c>
      <c r="C1762" s="1" t="n">
        <v>274</v>
      </c>
      <c r="D1762" s="1" t="s">
        <v>8846</v>
      </c>
      <c r="E1762" s="1" t="n">
        <v>174</v>
      </c>
      <c r="F1762" s="1" t="n">
        <v>28</v>
      </c>
      <c r="G1762" s="1" t="n">
        <v>766.84</v>
      </c>
      <c r="H1762" s="4" t="n">
        <v>45872.6009369444</v>
      </c>
      <c r="I17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1761BT869092327417428766.8445872.6009369444</v>
      </c>
      <c r="J1762" s="1" t="n">
        <f aca="false">COUNTIF(I:I, $I1762)</f>
        <v>1</v>
      </c>
      <c r="K1762" s="1" t="str">
        <f aca="false">IF(ISNA(VLOOKUP(Table4[product_id], tblProducts[], tblProducts[product_name],FALSE() )), "Invalid", "Valid")</f>
        <v>Valid</v>
      </c>
      <c r="L1762" s="5" t="str">
        <f aca="false">IF(ISNA(VLOOKUP(Table4[[#This Row],[warehouse_id]], tblwhouse[], tblwhouse[warehouse_name],FALSE() )), "Invalid", "Valid")</f>
        <v>Valid</v>
      </c>
    </row>
    <row r="1763" customFormat="false" ht="15" hidden="false" customHeight="true" outlineLevel="0" collapsed="false">
      <c r="A1763" s="1" t="n">
        <v>1762</v>
      </c>
      <c r="B1763" s="1" t="n">
        <v>1</v>
      </c>
      <c r="C1763" s="1" t="n">
        <v>2163</v>
      </c>
      <c r="D1763" s="1" t="s">
        <v>8847</v>
      </c>
      <c r="E1763" s="1" t="n">
        <v>243</v>
      </c>
      <c r="F1763" s="1" t="n">
        <v>79</v>
      </c>
      <c r="G1763" s="1" t="n">
        <v>1105.46</v>
      </c>
      <c r="H1763" s="4" t="n">
        <v>46181.6009369444</v>
      </c>
      <c r="I17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1762BT82214412163243791105.4646181.6009369444</v>
      </c>
      <c r="J1763" s="1" t="n">
        <f aca="false">COUNTIF(I:I, $I1763)</f>
        <v>1</v>
      </c>
      <c r="K1763" s="1" t="str">
        <f aca="false">IF(ISNA(VLOOKUP(Table4[product_id], tblProducts[], tblProducts[product_name],FALSE() )), "Invalid", "Valid")</f>
        <v>Valid</v>
      </c>
      <c r="L1763" s="5" t="str">
        <f aca="false">IF(ISNA(VLOOKUP(Table4[[#This Row],[warehouse_id]], tblwhouse[], tblwhouse[warehouse_name],FALSE() )), "Invalid", "Valid")</f>
        <v>Valid</v>
      </c>
    </row>
    <row r="1764" customFormat="false" ht="15" hidden="false" customHeight="true" outlineLevel="0" collapsed="false">
      <c r="A1764" s="1" t="n">
        <v>1763</v>
      </c>
      <c r="B1764" s="1" t="n">
        <v>1</v>
      </c>
      <c r="C1764" s="1" t="n">
        <v>477</v>
      </c>
      <c r="D1764" s="1" t="s">
        <v>8848</v>
      </c>
      <c r="E1764" s="1" t="n">
        <v>234</v>
      </c>
      <c r="F1764" s="1" t="n">
        <v>21</v>
      </c>
      <c r="G1764" s="1" t="n">
        <v>1468.44</v>
      </c>
      <c r="H1764" s="4" t="n">
        <v>45879.6009369444</v>
      </c>
      <c r="I17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1763BT9516741477234211468.4445879.6009369444</v>
      </c>
      <c r="J1764" s="1" t="n">
        <f aca="false">COUNTIF(I:I, $I1764)</f>
        <v>1</v>
      </c>
      <c r="K1764" s="1" t="str">
        <f aca="false">IF(ISNA(VLOOKUP(Table4[product_id], tblProducts[], tblProducts[product_name],FALSE() )), "Invalid", "Valid")</f>
        <v>Valid</v>
      </c>
      <c r="L1764" s="5" t="str">
        <f aca="false">IF(ISNA(VLOOKUP(Table4[[#This Row],[warehouse_id]], tblwhouse[], tblwhouse[warehouse_name],FALSE() )), "Invalid", "Valid")</f>
        <v>Valid</v>
      </c>
    </row>
    <row r="1765" customFormat="false" ht="15" hidden="false" customHeight="true" outlineLevel="0" collapsed="false">
      <c r="A1765" s="1" t="n">
        <v>1764</v>
      </c>
      <c r="B1765" s="1" t="n">
        <v>1</v>
      </c>
      <c r="C1765" s="1" t="n">
        <v>751</v>
      </c>
      <c r="D1765" s="1" t="s">
        <v>8849</v>
      </c>
      <c r="E1765" s="1" t="n">
        <v>403</v>
      </c>
      <c r="F1765" s="1" t="n">
        <v>23</v>
      </c>
      <c r="G1765" s="1" t="n">
        <v>1238.04</v>
      </c>
      <c r="H1765" s="4" t="n">
        <v>46068.6009369444</v>
      </c>
      <c r="I17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1764BT9215191751403231238.0446068.6009369444</v>
      </c>
      <c r="J1765" s="1" t="n">
        <f aca="false">COUNTIF(I:I, $I1765)</f>
        <v>1</v>
      </c>
      <c r="K1765" s="1" t="str">
        <f aca="false">IF(ISNA(VLOOKUP(Table4[product_id], tblProducts[], tblProducts[product_name],FALSE() )), "Invalid", "Valid")</f>
        <v>Valid</v>
      </c>
      <c r="L1765" s="5" t="str">
        <f aca="false">IF(ISNA(VLOOKUP(Table4[[#This Row],[warehouse_id]], tblwhouse[], tblwhouse[warehouse_name],FALSE() )), "Invalid", "Valid")</f>
        <v>Valid</v>
      </c>
    </row>
    <row r="1766" customFormat="false" ht="15" hidden="false" customHeight="true" outlineLevel="0" collapsed="false">
      <c r="A1766" s="1" t="n">
        <v>1765</v>
      </c>
      <c r="B1766" s="1" t="n">
        <v>2</v>
      </c>
      <c r="C1766" s="1" t="n">
        <v>767</v>
      </c>
      <c r="D1766" s="1" t="s">
        <v>8850</v>
      </c>
      <c r="E1766" s="1" t="n">
        <v>60</v>
      </c>
      <c r="F1766" s="1" t="n">
        <v>47</v>
      </c>
      <c r="G1766" s="1" t="n">
        <v>11.1</v>
      </c>
      <c r="H1766" s="4" t="n">
        <v>46060.6009369444</v>
      </c>
      <c r="I17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1765BT7844842767604711.146060.6009369444</v>
      </c>
      <c r="J1766" s="1" t="n">
        <f aca="false">COUNTIF(I:I, $I1766)</f>
        <v>1</v>
      </c>
      <c r="K1766" s="1" t="str">
        <f aca="false">IF(ISNA(VLOOKUP(Table4[product_id], tblProducts[], tblProducts[product_name],FALSE() )), "Invalid", "Valid")</f>
        <v>Valid</v>
      </c>
      <c r="L1766" s="5" t="str">
        <f aca="false">IF(ISNA(VLOOKUP(Table4[[#This Row],[warehouse_id]], tblwhouse[], tblwhouse[warehouse_name],FALSE() )), "Invalid", "Valid")</f>
        <v>Valid</v>
      </c>
    </row>
    <row r="1767" customFormat="false" ht="15" hidden="false" customHeight="true" outlineLevel="0" collapsed="false">
      <c r="A1767" s="1" t="n">
        <v>1766</v>
      </c>
      <c r="B1767" s="1" t="n">
        <v>3</v>
      </c>
      <c r="C1767" s="1" t="n">
        <v>293</v>
      </c>
      <c r="D1767" s="1" t="s">
        <v>8851</v>
      </c>
      <c r="E1767" s="1" t="n">
        <v>165</v>
      </c>
      <c r="F1767" s="1" t="n">
        <v>56</v>
      </c>
      <c r="G1767" s="1" t="n">
        <v>658.38</v>
      </c>
      <c r="H1767" s="4" t="n">
        <v>46221.6009369444</v>
      </c>
      <c r="I17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1766BT998444329316556658.3846221.6009369444</v>
      </c>
      <c r="J1767" s="1" t="n">
        <f aca="false">COUNTIF(I:I, $I1767)</f>
        <v>1</v>
      </c>
      <c r="K1767" s="1" t="str">
        <f aca="false">IF(ISNA(VLOOKUP(Table4[product_id], tblProducts[], tblProducts[product_name],FALSE() )), "Invalid", "Valid")</f>
        <v>Valid</v>
      </c>
      <c r="L1767" s="5" t="str">
        <f aca="false">IF(ISNA(VLOOKUP(Table4[[#This Row],[warehouse_id]], tblwhouse[], tblwhouse[warehouse_name],FALSE() )), "Invalid", "Valid")</f>
        <v>Valid</v>
      </c>
    </row>
    <row r="1768" customFormat="false" ht="15" hidden="false" customHeight="true" outlineLevel="0" collapsed="false">
      <c r="A1768" s="1" t="n">
        <v>1767</v>
      </c>
      <c r="B1768" s="1" t="n">
        <v>2</v>
      </c>
      <c r="C1768" s="1" t="n">
        <v>2912</v>
      </c>
      <c r="D1768" s="1" t="s">
        <v>8852</v>
      </c>
      <c r="E1768" s="1" t="n">
        <v>93</v>
      </c>
      <c r="F1768" s="1" t="n">
        <v>29</v>
      </c>
      <c r="G1768" s="1" t="n">
        <v>640.79</v>
      </c>
      <c r="H1768" s="4" t="n">
        <v>45934.6009369444</v>
      </c>
      <c r="I17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1767BT709335229129329640.7945934.6009369444</v>
      </c>
      <c r="J1768" s="1" t="n">
        <f aca="false">COUNTIF(I:I, $I1768)</f>
        <v>1</v>
      </c>
      <c r="K1768" s="1" t="str">
        <f aca="false">IF(ISNA(VLOOKUP(Table4[product_id], tblProducts[], tblProducts[product_name],FALSE() )), "Invalid", "Valid")</f>
        <v>Valid</v>
      </c>
      <c r="L1768" s="5" t="str">
        <f aca="false">IF(ISNA(VLOOKUP(Table4[[#This Row],[warehouse_id]], tblwhouse[], tblwhouse[warehouse_name],FALSE() )), "Invalid", "Valid")</f>
        <v>Valid</v>
      </c>
    </row>
    <row r="1769" customFormat="false" ht="15" hidden="false" customHeight="true" outlineLevel="0" collapsed="false">
      <c r="A1769" s="1" t="n">
        <v>1768</v>
      </c>
      <c r="B1769" s="1" t="n">
        <v>3</v>
      </c>
      <c r="C1769" s="1" t="n">
        <v>70</v>
      </c>
      <c r="D1769" s="1" t="s">
        <v>8853</v>
      </c>
      <c r="E1769" s="1" t="n">
        <v>152</v>
      </c>
      <c r="F1769" s="1" t="n">
        <v>66</v>
      </c>
      <c r="G1769" s="1" t="n">
        <v>1280.59</v>
      </c>
      <c r="H1769" s="4" t="n">
        <v>46021.6009369444</v>
      </c>
      <c r="I17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1768BT687864370152661280.5946021.6009369444</v>
      </c>
      <c r="J1769" s="1" t="n">
        <f aca="false">COUNTIF(I:I, $I1769)</f>
        <v>1</v>
      </c>
      <c r="K1769" s="1" t="str">
        <f aca="false">IF(ISNA(VLOOKUP(Table4[product_id], tblProducts[], tblProducts[product_name],FALSE() )), "Invalid", "Valid")</f>
        <v>Valid</v>
      </c>
      <c r="L1769" s="5" t="str">
        <f aca="false">IF(ISNA(VLOOKUP(Table4[[#This Row],[warehouse_id]], tblwhouse[], tblwhouse[warehouse_name],FALSE() )), "Invalid", "Valid")</f>
        <v>Valid</v>
      </c>
    </row>
    <row r="1770" customFormat="false" ht="15" hidden="false" customHeight="true" outlineLevel="0" collapsed="false">
      <c r="A1770" s="1" t="n">
        <v>1769</v>
      </c>
      <c r="B1770" s="1" t="n">
        <v>3</v>
      </c>
      <c r="C1770" s="1" t="n">
        <v>2558</v>
      </c>
      <c r="D1770" s="1" t="s">
        <v>8854</v>
      </c>
      <c r="E1770" s="1" t="n">
        <v>123</v>
      </c>
      <c r="F1770" s="1" t="n">
        <v>29</v>
      </c>
      <c r="G1770" s="1" t="n">
        <v>101.11</v>
      </c>
      <c r="H1770" s="4" t="n">
        <v>46221.6009369444</v>
      </c>
      <c r="I17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1769BT2040473255812329101.1146221.6009369444</v>
      </c>
      <c r="J1770" s="1" t="n">
        <f aca="false">COUNTIF(I:I, $I1770)</f>
        <v>1</v>
      </c>
      <c r="K1770" s="1" t="str">
        <f aca="false">IF(ISNA(VLOOKUP(Table4[product_id], tblProducts[], tblProducts[product_name],FALSE() )), "Invalid", "Valid")</f>
        <v>Valid</v>
      </c>
      <c r="L1770" s="5" t="str">
        <f aca="false">IF(ISNA(VLOOKUP(Table4[[#This Row],[warehouse_id]], tblwhouse[], tblwhouse[warehouse_name],FALSE() )), "Invalid", "Valid")</f>
        <v>Valid</v>
      </c>
    </row>
    <row r="1771" customFormat="false" ht="15" hidden="false" customHeight="true" outlineLevel="0" collapsed="false">
      <c r="A1771" s="1" t="n">
        <v>1770</v>
      </c>
      <c r="B1771" s="1" t="n">
        <v>3</v>
      </c>
      <c r="C1771" s="1" t="n">
        <v>2783</v>
      </c>
      <c r="D1771" s="1" t="s">
        <v>8855</v>
      </c>
      <c r="E1771" s="1" t="n">
        <v>244</v>
      </c>
      <c r="F1771" s="1" t="n">
        <v>21</v>
      </c>
      <c r="G1771" s="1" t="n">
        <v>1057.02</v>
      </c>
      <c r="H1771" s="4" t="n">
        <v>46207.6009369444</v>
      </c>
      <c r="I17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1770BT99519832783244211057.0246207.6009369444</v>
      </c>
      <c r="J1771" s="1" t="n">
        <f aca="false">COUNTIF(I:I, $I1771)</f>
        <v>1</v>
      </c>
      <c r="K1771" s="1" t="str">
        <f aca="false">IF(ISNA(VLOOKUP(Table4[product_id], tblProducts[], tblProducts[product_name],FALSE() )), "Invalid", "Valid")</f>
        <v>Valid</v>
      </c>
      <c r="L1771" s="5" t="str">
        <f aca="false">IF(ISNA(VLOOKUP(Table4[[#This Row],[warehouse_id]], tblwhouse[], tblwhouse[warehouse_name],FALSE() )), "Invalid", "Valid")</f>
        <v>Valid</v>
      </c>
    </row>
    <row r="1772" customFormat="false" ht="15" hidden="false" customHeight="true" outlineLevel="0" collapsed="false">
      <c r="A1772" s="1" t="n">
        <v>1771</v>
      </c>
      <c r="B1772" s="1" t="n">
        <v>1</v>
      </c>
      <c r="C1772" s="1" t="n">
        <v>1457</v>
      </c>
      <c r="D1772" s="1" t="s">
        <v>8856</v>
      </c>
      <c r="E1772" s="1" t="n">
        <v>347</v>
      </c>
      <c r="F1772" s="1" t="n">
        <v>45</v>
      </c>
      <c r="G1772" s="1" t="n">
        <v>1494.42</v>
      </c>
      <c r="H1772" s="4" t="n">
        <v>45980.6009369444</v>
      </c>
      <c r="I17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1771BT99299411457347451494.4245980.6009369444</v>
      </c>
      <c r="J1772" s="1" t="n">
        <f aca="false">COUNTIF(I:I, $I1772)</f>
        <v>1</v>
      </c>
      <c r="K1772" s="1" t="str">
        <f aca="false">IF(ISNA(VLOOKUP(Table4[product_id], tblProducts[], tblProducts[product_name],FALSE() )), "Invalid", "Valid")</f>
        <v>Valid</v>
      </c>
      <c r="L1772" s="5" t="str">
        <f aca="false">IF(ISNA(VLOOKUP(Table4[[#This Row],[warehouse_id]], tblwhouse[], tblwhouse[warehouse_name],FALSE() )), "Invalid", "Valid")</f>
        <v>Valid</v>
      </c>
    </row>
    <row r="1773" customFormat="false" ht="15" hidden="false" customHeight="true" outlineLevel="0" collapsed="false">
      <c r="A1773" s="1" t="n">
        <v>1772</v>
      </c>
      <c r="B1773" s="1" t="n">
        <v>4</v>
      </c>
      <c r="C1773" s="1" t="n">
        <v>893</v>
      </c>
      <c r="D1773" s="1" t="s">
        <v>8857</v>
      </c>
      <c r="E1773" s="1" t="n">
        <v>154</v>
      </c>
      <c r="F1773" s="1" t="n">
        <v>31</v>
      </c>
      <c r="G1773" s="1" t="n">
        <v>237.04</v>
      </c>
      <c r="H1773" s="4" t="n">
        <v>46218.6009369444</v>
      </c>
      <c r="I17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1772BT462535489315431237.0446218.6009369444</v>
      </c>
      <c r="J1773" s="1" t="n">
        <f aca="false">COUNTIF(I:I, $I1773)</f>
        <v>1</v>
      </c>
      <c r="K1773" s="1" t="str">
        <f aca="false">IF(ISNA(VLOOKUP(Table4[product_id], tblProducts[], tblProducts[product_name],FALSE() )), "Invalid", "Valid")</f>
        <v>Valid</v>
      </c>
      <c r="L1773" s="5" t="str">
        <f aca="false">IF(ISNA(VLOOKUP(Table4[[#This Row],[warehouse_id]], tblwhouse[], tblwhouse[warehouse_name],FALSE() )), "Invalid", "Valid")</f>
        <v>Valid</v>
      </c>
    </row>
    <row r="1774" customFormat="false" ht="15" hidden="false" customHeight="true" outlineLevel="0" collapsed="false">
      <c r="A1774" s="1" t="n">
        <v>1773</v>
      </c>
      <c r="B1774" s="1" t="n">
        <v>1</v>
      </c>
      <c r="C1774" s="1" t="n">
        <v>2007</v>
      </c>
      <c r="D1774" s="1" t="s">
        <v>8858</v>
      </c>
      <c r="E1774" s="1" t="n">
        <v>395</v>
      </c>
      <c r="F1774" s="1" t="n">
        <v>57</v>
      </c>
      <c r="G1774" s="1" t="n">
        <v>607.7</v>
      </c>
      <c r="H1774" s="4" t="n">
        <v>46061.6009369444</v>
      </c>
      <c r="I17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1773BT8464231200739557607.746061.6009369444</v>
      </c>
      <c r="J1774" s="1" t="n">
        <f aca="false">COUNTIF(I:I, $I1774)</f>
        <v>1</v>
      </c>
      <c r="K1774" s="1" t="str">
        <f aca="false">IF(ISNA(VLOOKUP(Table4[product_id], tblProducts[], tblProducts[product_name],FALSE() )), "Invalid", "Valid")</f>
        <v>Valid</v>
      </c>
      <c r="L1774" s="5" t="str">
        <f aca="false">IF(ISNA(VLOOKUP(Table4[[#This Row],[warehouse_id]], tblwhouse[], tblwhouse[warehouse_name],FALSE() )), "Invalid", "Valid")</f>
        <v>Valid</v>
      </c>
    </row>
    <row r="1775" customFormat="false" ht="15" hidden="false" customHeight="true" outlineLevel="0" collapsed="false">
      <c r="A1775" s="1" t="n">
        <v>1774</v>
      </c>
      <c r="B1775" s="1" t="n">
        <v>2</v>
      </c>
      <c r="C1775" s="1" t="n">
        <v>782</v>
      </c>
      <c r="D1775" s="1" t="s">
        <v>8859</v>
      </c>
      <c r="E1775" s="1" t="n">
        <v>10</v>
      </c>
      <c r="F1775" s="1" t="n">
        <v>51</v>
      </c>
      <c r="G1775" s="1" t="n">
        <v>547.86</v>
      </c>
      <c r="H1775" s="4" t="n">
        <v>45908.6009369444</v>
      </c>
      <c r="I17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1774BT39767927821051547.8645908.6009369444</v>
      </c>
      <c r="J1775" s="1" t="n">
        <f aca="false">COUNTIF(I:I, $I1775)</f>
        <v>1</v>
      </c>
      <c r="K1775" s="1" t="str">
        <f aca="false">IF(ISNA(VLOOKUP(Table4[product_id], tblProducts[], tblProducts[product_name],FALSE() )), "Invalid", "Valid")</f>
        <v>Valid</v>
      </c>
      <c r="L1775" s="5" t="str">
        <f aca="false">IF(ISNA(VLOOKUP(Table4[[#This Row],[warehouse_id]], tblwhouse[], tblwhouse[warehouse_name],FALSE() )), "Invalid", "Valid")</f>
        <v>Valid</v>
      </c>
    </row>
    <row r="1776" customFormat="false" ht="15" hidden="false" customHeight="true" outlineLevel="0" collapsed="false">
      <c r="A1776" s="1" t="n">
        <v>1775</v>
      </c>
      <c r="B1776" s="1" t="n">
        <v>2</v>
      </c>
      <c r="C1776" s="1" t="n">
        <v>2261</v>
      </c>
      <c r="D1776" s="1" t="s">
        <v>8860</v>
      </c>
      <c r="E1776" s="1" t="n">
        <v>229</v>
      </c>
      <c r="F1776" s="1" t="n">
        <v>58</v>
      </c>
      <c r="G1776" s="1" t="n">
        <v>1014.45</v>
      </c>
      <c r="H1776" s="4" t="n">
        <v>46127.6009369444</v>
      </c>
      <c r="I17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1775BT85630322261229581014.4546127.6009369444</v>
      </c>
      <c r="J1776" s="1" t="n">
        <f aca="false">COUNTIF(I:I, $I1776)</f>
        <v>1</v>
      </c>
      <c r="K1776" s="1" t="str">
        <f aca="false">IF(ISNA(VLOOKUP(Table4[product_id], tblProducts[], tblProducts[product_name],FALSE() )), "Invalid", "Valid")</f>
        <v>Valid</v>
      </c>
      <c r="L1776" s="5" t="str">
        <f aca="false">IF(ISNA(VLOOKUP(Table4[[#This Row],[warehouse_id]], tblwhouse[], tblwhouse[warehouse_name],FALSE() )), "Invalid", "Valid")</f>
        <v>Valid</v>
      </c>
    </row>
    <row r="1777" customFormat="false" ht="15" hidden="false" customHeight="true" outlineLevel="0" collapsed="false">
      <c r="A1777" s="1" t="n">
        <v>1776</v>
      </c>
      <c r="B1777" s="1" t="n">
        <v>3</v>
      </c>
      <c r="C1777" s="1" t="n">
        <v>2470</v>
      </c>
      <c r="D1777" s="1" t="s">
        <v>8861</v>
      </c>
      <c r="E1777" s="1" t="n">
        <v>237</v>
      </c>
      <c r="F1777" s="1" t="n">
        <v>34</v>
      </c>
      <c r="G1777" s="1" t="n">
        <v>1059.71</v>
      </c>
      <c r="H1777" s="4" t="n">
        <v>46003.6009369444</v>
      </c>
      <c r="I17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1776BT83946132470237341059.7146003.6009369444</v>
      </c>
      <c r="J1777" s="1" t="n">
        <f aca="false">COUNTIF(I:I, $I1777)</f>
        <v>1</v>
      </c>
      <c r="K1777" s="1" t="str">
        <f aca="false">IF(ISNA(VLOOKUP(Table4[product_id], tblProducts[], tblProducts[product_name],FALSE() )), "Invalid", "Valid")</f>
        <v>Valid</v>
      </c>
      <c r="L1777" s="5" t="str">
        <f aca="false">IF(ISNA(VLOOKUP(Table4[[#This Row],[warehouse_id]], tblwhouse[], tblwhouse[warehouse_name],FALSE() )), "Invalid", "Valid")</f>
        <v>Valid</v>
      </c>
    </row>
    <row r="1778" customFormat="false" ht="15" hidden="false" customHeight="true" outlineLevel="0" collapsed="false">
      <c r="A1778" s="1" t="n">
        <v>1777</v>
      </c>
      <c r="B1778" s="1" t="n">
        <v>1</v>
      </c>
      <c r="C1778" s="1" t="n">
        <v>170</v>
      </c>
      <c r="D1778" s="1" t="s">
        <v>8862</v>
      </c>
      <c r="E1778" s="1" t="n">
        <v>372</v>
      </c>
      <c r="F1778" s="1" t="n">
        <v>44</v>
      </c>
      <c r="G1778" s="1" t="n">
        <v>450.43</v>
      </c>
      <c r="H1778" s="4" t="n">
        <v>45911.6009369444</v>
      </c>
      <c r="I17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1777BT403499117037244450.4345911.6009369444</v>
      </c>
      <c r="J1778" s="1" t="n">
        <f aca="false">COUNTIF(I:I, $I1778)</f>
        <v>1</v>
      </c>
      <c r="K1778" s="1" t="str">
        <f aca="false">IF(ISNA(VLOOKUP(Table4[product_id], tblProducts[], tblProducts[product_name],FALSE() )), "Invalid", "Valid")</f>
        <v>Valid</v>
      </c>
      <c r="L1778" s="5" t="str">
        <f aca="false">IF(ISNA(VLOOKUP(Table4[[#This Row],[warehouse_id]], tblwhouse[], tblwhouse[warehouse_name],FALSE() )), "Invalid", "Valid")</f>
        <v>Valid</v>
      </c>
    </row>
    <row r="1779" customFormat="false" ht="15" hidden="false" customHeight="true" outlineLevel="0" collapsed="false">
      <c r="A1779" s="1" t="n">
        <v>1778</v>
      </c>
      <c r="B1779" s="1" t="n">
        <v>4</v>
      </c>
      <c r="C1779" s="1" t="n">
        <v>1095</v>
      </c>
      <c r="D1779" s="1" t="s">
        <v>8863</v>
      </c>
      <c r="E1779" s="1" t="n">
        <v>266</v>
      </c>
      <c r="F1779" s="1" t="n">
        <v>54</v>
      </c>
      <c r="G1779" s="1" t="n">
        <v>364.97</v>
      </c>
      <c r="H1779" s="4" t="n">
        <v>46117.6009369444</v>
      </c>
      <c r="I17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1778BT7925804109526654364.9746117.6009369444</v>
      </c>
      <c r="J1779" s="1" t="n">
        <f aca="false">COUNTIF(I:I, $I1779)</f>
        <v>1</v>
      </c>
      <c r="K1779" s="1" t="str">
        <f aca="false">IF(ISNA(VLOOKUP(Table4[product_id], tblProducts[], tblProducts[product_name],FALSE() )), "Invalid", "Valid")</f>
        <v>Valid</v>
      </c>
      <c r="L1779" s="5" t="str">
        <f aca="false">IF(ISNA(VLOOKUP(Table4[[#This Row],[warehouse_id]], tblwhouse[], tblwhouse[warehouse_name],FALSE() )), "Invalid", "Valid")</f>
        <v>Valid</v>
      </c>
    </row>
    <row r="1780" customFormat="false" ht="15" hidden="false" customHeight="true" outlineLevel="0" collapsed="false">
      <c r="A1780" s="1" t="n">
        <v>1779</v>
      </c>
      <c r="B1780" s="1" t="n">
        <v>4</v>
      </c>
      <c r="C1780" s="1" t="n">
        <v>1320</v>
      </c>
      <c r="D1780" s="1" t="s">
        <v>8864</v>
      </c>
      <c r="E1780" s="1" t="n">
        <v>370</v>
      </c>
      <c r="F1780" s="1" t="n">
        <v>59</v>
      </c>
      <c r="G1780" s="1" t="n">
        <v>431.59</v>
      </c>
      <c r="H1780" s="4" t="n">
        <v>45981.6009369444</v>
      </c>
      <c r="I17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1779BT1695964132037059431.5945981.6009369444</v>
      </c>
      <c r="J1780" s="1" t="n">
        <f aca="false">COUNTIF(I:I, $I1780)</f>
        <v>1</v>
      </c>
      <c r="K1780" s="1" t="str">
        <f aca="false">IF(ISNA(VLOOKUP(Table4[product_id], tblProducts[], tblProducts[product_name],FALSE() )), "Invalid", "Valid")</f>
        <v>Valid</v>
      </c>
      <c r="L1780" s="5" t="str">
        <f aca="false">IF(ISNA(VLOOKUP(Table4[[#This Row],[warehouse_id]], tblwhouse[], tblwhouse[warehouse_name],FALSE() )), "Invalid", "Valid")</f>
        <v>Valid</v>
      </c>
    </row>
    <row r="1781" customFormat="false" ht="15" hidden="false" customHeight="true" outlineLevel="0" collapsed="false">
      <c r="A1781" s="1" t="n">
        <v>1780</v>
      </c>
      <c r="B1781" s="1" t="n">
        <v>1</v>
      </c>
      <c r="C1781" s="1" t="n">
        <v>660</v>
      </c>
      <c r="D1781" s="1" t="s">
        <v>8865</v>
      </c>
      <c r="E1781" s="1" t="n">
        <v>194</v>
      </c>
      <c r="F1781" s="1" t="n">
        <v>74</v>
      </c>
      <c r="G1781" s="1" t="n">
        <v>568.52</v>
      </c>
      <c r="H1781" s="4" t="n">
        <v>45995.6009369444</v>
      </c>
      <c r="I17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1780BT907540166019474568.5245995.6009369444</v>
      </c>
      <c r="J1781" s="1" t="n">
        <f aca="false">COUNTIF(I:I, $I1781)</f>
        <v>1</v>
      </c>
      <c r="K1781" s="1" t="str">
        <f aca="false">IF(ISNA(VLOOKUP(Table4[product_id], tblProducts[], tblProducts[product_name],FALSE() )), "Invalid", "Valid")</f>
        <v>Valid</v>
      </c>
      <c r="L1781" s="5" t="str">
        <f aca="false">IF(ISNA(VLOOKUP(Table4[[#This Row],[warehouse_id]], tblwhouse[], tblwhouse[warehouse_name],FALSE() )), "Invalid", "Valid")</f>
        <v>Valid</v>
      </c>
    </row>
    <row r="1782" customFormat="false" ht="15" hidden="false" customHeight="true" outlineLevel="0" collapsed="false">
      <c r="A1782" s="1" t="n">
        <v>1781</v>
      </c>
      <c r="B1782" s="1" t="n">
        <v>3</v>
      </c>
      <c r="C1782" s="1" t="n">
        <v>2738</v>
      </c>
      <c r="D1782" s="1" t="s">
        <v>8866</v>
      </c>
      <c r="E1782" s="1" t="n">
        <v>434</v>
      </c>
      <c r="F1782" s="1" t="n">
        <v>80</v>
      </c>
      <c r="G1782" s="1" t="n">
        <v>140.33</v>
      </c>
      <c r="H1782" s="4" t="n">
        <v>45944.6009369444</v>
      </c>
      <c r="I17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1781BT2947103273843480140.3345944.6009369444</v>
      </c>
      <c r="J1782" s="1" t="n">
        <f aca="false">COUNTIF(I:I, $I1782)</f>
        <v>1</v>
      </c>
      <c r="K1782" s="1" t="str">
        <f aca="false">IF(ISNA(VLOOKUP(Table4[product_id], tblProducts[], tblProducts[product_name],FALSE() )), "Invalid", "Valid")</f>
        <v>Valid</v>
      </c>
      <c r="L1782" s="5" t="str">
        <f aca="false">IF(ISNA(VLOOKUP(Table4[[#This Row],[warehouse_id]], tblwhouse[], tblwhouse[warehouse_name],FALSE() )), "Invalid", "Valid")</f>
        <v>Valid</v>
      </c>
    </row>
    <row r="1783" customFormat="false" ht="15" hidden="false" customHeight="true" outlineLevel="0" collapsed="false">
      <c r="A1783" s="1" t="n">
        <v>1782</v>
      </c>
      <c r="B1783" s="1" t="n">
        <v>3</v>
      </c>
      <c r="C1783" s="1" t="n">
        <v>498</v>
      </c>
      <c r="D1783" s="1" t="s">
        <v>8867</v>
      </c>
      <c r="E1783" s="1" t="n">
        <v>230</v>
      </c>
      <c r="F1783" s="1" t="n">
        <v>31</v>
      </c>
      <c r="G1783" s="1" t="n">
        <v>756.7</v>
      </c>
      <c r="H1783" s="4" t="n">
        <v>46028.6009369444</v>
      </c>
      <c r="I17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1782BT544140349823031756.746028.6009369444</v>
      </c>
      <c r="J1783" s="1" t="n">
        <f aca="false">COUNTIF(I:I, $I1783)</f>
        <v>1</v>
      </c>
      <c r="K1783" s="1" t="str">
        <f aca="false">IF(ISNA(VLOOKUP(Table4[product_id], tblProducts[], tblProducts[product_name],FALSE() )), "Invalid", "Valid")</f>
        <v>Valid</v>
      </c>
      <c r="L1783" s="5" t="str">
        <f aca="false">IF(ISNA(VLOOKUP(Table4[[#This Row],[warehouse_id]], tblwhouse[], tblwhouse[warehouse_name],FALSE() )), "Invalid", "Valid")</f>
        <v>Valid</v>
      </c>
    </row>
    <row r="1784" customFormat="false" ht="15" hidden="false" customHeight="true" outlineLevel="0" collapsed="false">
      <c r="A1784" s="1" t="n">
        <v>1783</v>
      </c>
      <c r="B1784" s="1" t="n">
        <v>2</v>
      </c>
      <c r="C1784" s="1" t="n">
        <v>2293</v>
      </c>
      <c r="D1784" s="1" t="s">
        <v>8868</v>
      </c>
      <c r="E1784" s="1" t="n">
        <v>123</v>
      </c>
      <c r="F1784" s="1" t="n">
        <v>70</v>
      </c>
      <c r="G1784" s="1" t="n">
        <v>852.86</v>
      </c>
      <c r="H1784" s="4" t="n">
        <v>45902.6009369444</v>
      </c>
      <c r="I17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1783BT4527002229312370852.8645902.6009369444</v>
      </c>
      <c r="J1784" s="1" t="n">
        <f aca="false">COUNTIF(I:I, $I1784)</f>
        <v>1</v>
      </c>
      <c r="K1784" s="1" t="str">
        <f aca="false">IF(ISNA(VLOOKUP(Table4[product_id], tblProducts[], tblProducts[product_name],FALSE() )), "Invalid", "Valid")</f>
        <v>Valid</v>
      </c>
      <c r="L1784" s="5" t="str">
        <f aca="false">IF(ISNA(VLOOKUP(Table4[[#This Row],[warehouse_id]], tblwhouse[], tblwhouse[warehouse_name],FALSE() )), "Invalid", "Valid")</f>
        <v>Valid</v>
      </c>
    </row>
    <row r="1785" customFormat="false" ht="15" hidden="false" customHeight="true" outlineLevel="0" collapsed="false">
      <c r="A1785" s="1" t="n">
        <v>1784</v>
      </c>
      <c r="B1785" s="1" t="n">
        <v>2</v>
      </c>
      <c r="C1785" s="1" t="n">
        <v>2026</v>
      </c>
      <c r="D1785" s="1" t="s">
        <v>8869</v>
      </c>
      <c r="E1785" s="1" t="n">
        <v>403</v>
      </c>
      <c r="F1785" s="1" t="n">
        <v>58</v>
      </c>
      <c r="G1785" s="1" t="n">
        <v>637.22</v>
      </c>
      <c r="H1785" s="4" t="n">
        <v>46192.6009369444</v>
      </c>
      <c r="I17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1784BT5319262202640358637.2246192.6009369444</v>
      </c>
      <c r="J1785" s="1" t="n">
        <f aca="false">COUNTIF(I:I, $I1785)</f>
        <v>1</v>
      </c>
      <c r="K1785" s="1" t="str">
        <f aca="false">IF(ISNA(VLOOKUP(Table4[product_id], tblProducts[], tblProducts[product_name],FALSE() )), "Invalid", "Valid")</f>
        <v>Valid</v>
      </c>
      <c r="L1785" s="5" t="str">
        <f aca="false">IF(ISNA(VLOOKUP(Table4[[#This Row],[warehouse_id]], tblwhouse[], tblwhouse[warehouse_name],FALSE() )), "Invalid", "Valid")</f>
        <v>Valid</v>
      </c>
    </row>
    <row r="1786" customFormat="false" ht="15" hidden="false" customHeight="true" outlineLevel="0" collapsed="false">
      <c r="A1786" s="1" t="n">
        <v>1785</v>
      </c>
      <c r="B1786" s="1" t="n">
        <v>1</v>
      </c>
      <c r="C1786" s="1" t="n">
        <v>2704</v>
      </c>
      <c r="D1786" s="1" t="s">
        <v>8870</v>
      </c>
      <c r="E1786" s="1" t="n">
        <v>173</v>
      </c>
      <c r="F1786" s="1" t="n">
        <v>74</v>
      </c>
      <c r="G1786" s="1" t="n">
        <v>1287.6</v>
      </c>
      <c r="H1786" s="4" t="n">
        <v>46089.6009369444</v>
      </c>
      <c r="I17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1785BT11285612704173741287.646089.6009369444</v>
      </c>
      <c r="J1786" s="1" t="n">
        <f aca="false">COUNTIF(I:I, $I1786)</f>
        <v>1</v>
      </c>
      <c r="K1786" s="1" t="str">
        <f aca="false">IF(ISNA(VLOOKUP(Table4[product_id], tblProducts[], tblProducts[product_name],FALSE() )), "Invalid", "Valid")</f>
        <v>Valid</v>
      </c>
      <c r="L1786" s="5" t="str">
        <f aca="false">IF(ISNA(VLOOKUP(Table4[[#This Row],[warehouse_id]], tblwhouse[], tblwhouse[warehouse_name],FALSE() )), "Invalid", "Valid")</f>
        <v>Valid</v>
      </c>
    </row>
    <row r="1787" customFormat="false" ht="15" hidden="false" customHeight="true" outlineLevel="0" collapsed="false">
      <c r="A1787" s="1" t="n">
        <v>1786</v>
      </c>
      <c r="B1787" s="1" t="n">
        <v>4</v>
      </c>
      <c r="C1787" s="1" t="n">
        <v>1999</v>
      </c>
      <c r="D1787" s="1" t="s">
        <v>8871</v>
      </c>
      <c r="E1787" s="1" t="n">
        <v>73</v>
      </c>
      <c r="F1787" s="1" t="n">
        <v>56</v>
      </c>
      <c r="G1787" s="1" t="n">
        <v>116.54</v>
      </c>
      <c r="H1787" s="4" t="n">
        <v>46052.6009369444</v>
      </c>
      <c r="I17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1786BT934334419997356116.5446052.6009369444</v>
      </c>
      <c r="J1787" s="1" t="n">
        <f aca="false">COUNTIF(I:I, $I1787)</f>
        <v>1</v>
      </c>
      <c r="K1787" s="1" t="str">
        <f aca="false">IF(ISNA(VLOOKUP(Table4[product_id], tblProducts[], tblProducts[product_name],FALSE() )), "Invalid", "Valid")</f>
        <v>Valid</v>
      </c>
      <c r="L1787" s="5" t="str">
        <f aca="false">IF(ISNA(VLOOKUP(Table4[[#This Row],[warehouse_id]], tblwhouse[], tblwhouse[warehouse_name],FALSE() )), "Invalid", "Valid")</f>
        <v>Valid</v>
      </c>
    </row>
    <row r="1788" customFormat="false" ht="15" hidden="false" customHeight="true" outlineLevel="0" collapsed="false">
      <c r="A1788" s="1" t="n">
        <v>1787</v>
      </c>
      <c r="B1788" s="1" t="n">
        <v>1</v>
      </c>
      <c r="C1788" s="1" t="n">
        <v>1798</v>
      </c>
      <c r="D1788" s="1" t="s">
        <v>8872</v>
      </c>
      <c r="E1788" s="1" t="n">
        <v>28</v>
      </c>
      <c r="F1788" s="1" t="n">
        <v>70</v>
      </c>
      <c r="G1788" s="1" t="n">
        <v>1417.12</v>
      </c>
      <c r="H1788" s="4" t="n">
        <v>46099.6009369444</v>
      </c>
      <c r="I17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1787BT3035051179828701417.1246099.6009369444</v>
      </c>
      <c r="J1788" s="1" t="n">
        <f aca="false">COUNTIF(I:I, $I1788)</f>
        <v>1</v>
      </c>
      <c r="K1788" s="1" t="str">
        <f aca="false">IF(ISNA(VLOOKUP(Table4[product_id], tblProducts[], tblProducts[product_name],FALSE() )), "Invalid", "Valid")</f>
        <v>Valid</v>
      </c>
      <c r="L1788" s="5" t="str">
        <f aca="false">IF(ISNA(VLOOKUP(Table4[[#This Row],[warehouse_id]], tblwhouse[], tblwhouse[warehouse_name],FALSE() )), "Invalid", "Valid")</f>
        <v>Valid</v>
      </c>
    </row>
    <row r="1789" customFormat="false" ht="15" hidden="false" customHeight="true" outlineLevel="0" collapsed="false">
      <c r="A1789" s="1" t="n">
        <v>1788</v>
      </c>
      <c r="B1789" s="1" t="n">
        <v>2</v>
      </c>
      <c r="C1789" s="1" t="n">
        <v>2693</v>
      </c>
      <c r="D1789" s="1" t="s">
        <v>8873</v>
      </c>
      <c r="E1789" s="1" t="n">
        <v>302</v>
      </c>
      <c r="F1789" s="1" t="n">
        <v>50</v>
      </c>
      <c r="G1789" s="1" t="n">
        <v>1427.72</v>
      </c>
      <c r="H1789" s="4" t="n">
        <v>46019.6009369444</v>
      </c>
      <c r="I17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1788BT16956222693302501427.7246019.6009369444</v>
      </c>
      <c r="J1789" s="1" t="n">
        <f aca="false">COUNTIF(I:I, $I1789)</f>
        <v>1</v>
      </c>
      <c r="K1789" s="1" t="str">
        <f aca="false">IF(ISNA(VLOOKUP(Table4[product_id], tblProducts[], tblProducts[product_name],FALSE() )), "Invalid", "Valid")</f>
        <v>Valid</v>
      </c>
      <c r="L1789" s="5" t="str">
        <f aca="false">IF(ISNA(VLOOKUP(Table4[[#This Row],[warehouse_id]], tblwhouse[], tblwhouse[warehouse_name],FALSE() )), "Invalid", "Valid")</f>
        <v>Valid</v>
      </c>
    </row>
    <row r="1790" customFormat="false" ht="15" hidden="false" customHeight="true" outlineLevel="0" collapsed="false">
      <c r="A1790" s="1" t="n">
        <v>1789</v>
      </c>
      <c r="B1790" s="1" t="n">
        <v>1</v>
      </c>
      <c r="C1790" s="1" t="n">
        <v>1889</v>
      </c>
      <c r="D1790" s="1" t="s">
        <v>8874</v>
      </c>
      <c r="E1790" s="1" t="n">
        <v>176</v>
      </c>
      <c r="F1790" s="1" t="n">
        <v>49</v>
      </c>
      <c r="G1790" s="1" t="n">
        <v>1136.72</v>
      </c>
      <c r="H1790" s="4" t="n">
        <v>45988.6009369444</v>
      </c>
      <c r="I17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1789BT23279311889176491136.7245988.6009369444</v>
      </c>
      <c r="J1790" s="1" t="n">
        <f aca="false">COUNTIF(I:I, $I1790)</f>
        <v>1</v>
      </c>
      <c r="K1790" s="1" t="str">
        <f aca="false">IF(ISNA(VLOOKUP(Table4[product_id], tblProducts[], tblProducts[product_name],FALSE() )), "Invalid", "Valid")</f>
        <v>Valid</v>
      </c>
      <c r="L1790" s="5" t="str">
        <f aca="false">IF(ISNA(VLOOKUP(Table4[[#This Row],[warehouse_id]], tblwhouse[], tblwhouse[warehouse_name],FALSE() )), "Invalid", "Valid")</f>
        <v>Valid</v>
      </c>
    </row>
    <row r="1791" customFormat="false" ht="15" hidden="false" customHeight="true" outlineLevel="0" collapsed="false">
      <c r="A1791" s="1" t="n">
        <v>1790</v>
      </c>
      <c r="B1791" s="1" t="n">
        <v>4</v>
      </c>
      <c r="C1791" s="1" t="n">
        <v>1249</v>
      </c>
      <c r="D1791" s="1" t="s">
        <v>8875</v>
      </c>
      <c r="E1791" s="1" t="n">
        <v>331</v>
      </c>
      <c r="F1791" s="1" t="n">
        <v>27</v>
      </c>
      <c r="G1791" s="1" t="n">
        <v>266.36</v>
      </c>
      <c r="H1791" s="4" t="n">
        <v>46067.6009369444</v>
      </c>
      <c r="I17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1790BT7694574124933127266.3646067.6009369444</v>
      </c>
      <c r="J1791" s="1" t="n">
        <f aca="false">COUNTIF(I:I, $I1791)</f>
        <v>1</v>
      </c>
      <c r="K1791" s="1" t="str">
        <f aca="false">IF(ISNA(VLOOKUP(Table4[product_id], tblProducts[], tblProducts[product_name],FALSE() )), "Invalid", "Valid")</f>
        <v>Valid</v>
      </c>
      <c r="L1791" s="5" t="str">
        <f aca="false">IF(ISNA(VLOOKUP(Table4[[#This Row],[warehouse_id]], tblwhouse[], tblwhouse[warehouse_name],FALSE() )), "Invalid", "Valid")</f>
        <v>Valid</v>
      </c>
    </row>
    <row r="1792" customFormat="false" ht="15" hidden="false" customHeight="true" outlineLevel="0" collapsed="false">
      <c r="A1792" s="1" t="n">
        <v>1791</v>
      </c>
      <c r="B1792" s="1" t="n">
        <v>2</v>
      </c>
      <c r="C1792" s="1" t="n">
        <v>2069</v>
      </c>
      <c r="D1792" s="1" t="s">
        <v>8876</v>
      </c>
      <c r="E1792" s="1" t="n">
        <v>417</v>
      </c>
      <c r="F1792" s="1" t="n">
        <v>49</v>
      </c>
      <c r="G1792" s="1" t="n">
        <v>478.52</v>
      </c>
      <c r="H1792" s="4" t="n">
        <v>46194.6009369444</v>
      </c>
      <c r="I17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1791BT2913342206941749478.5246194.6009369444</v>
      </c>
      <c r="J1792" s="1" t="n">
        <f aca="false">COUNTIF(I:I, $I1792)</f>
        <v>1</v>
      </c>
      <c r="K1792" s="1" t="str">
        <f aca="false">IF(ISNA(VLOOKUP(Table4[product_id], tblProducts[], tblProducts[product_name],FALSE() )), "Invalid", "Valid")</f>
        <v>Valid</v>
      </c>
      <c r="L1792" s="5" t="str">
        <f aca="false">IF(ISNA(VLOOKUP(Table4[[#This Row],[warehouse_id]], tblwhouse[], tblwhouse[warehouse_name],FALSE() )), "Invalid", "Valid")</f>
        <v>Valid</v>
      </c>
    </row>
    <row r="1793" customFormat="false" ht="15" hidden="false" customHeight="true" outlineLevel="0" collapsed="false">
      <c r="A1793" s="1" t="n">
        <v>1792</v>
      </c>
      <c r="B1793" s="1" t="n">
        <v>1</v>
      </c>
      <c r="C1793" s="1" t="n">
        <v>882</v>
      </c>
      <c r="D1793" s="1" t="s">
        <v>8877</v>
      </c>
      <c r="E1793" s="1" t="n">
        <v>411</v>
      </c>
      <c r="F1793" s="1" t="n">
        <v>71</v>
      </c>
      <c r="G1793" s="1" t="n">
        <v>839.93</v>
      </c>
      <c r="H1793" s="4" t="n">
        <v>45922.6009369444</v>
      </c>
      <c r="I17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1792BT561982188241171839.9345922.6009369444</v>
      </c>
      <c r="J1793" s="1" t="n">
        <f aca="false">COUNTIF(I:I, $I1793)</f>
        <v>1</v>
      </c>
      <c r="K1793" s="1" t="str">
        <f aca="false">IF(ISNA(VLOOKUP(Table4[product_id], tblProducts[], tblProducts[product_name],FALSE() )), "Invalid", "Valid")</f>
        <v>Valid</v>
      </c>
      <c r="L1793" s="5" t="str">
        <f aca="false">IF(ISNA(VLOOKUP(Table4[[#This Row],[warehouse_id]], tblwhouse[], tblwhouse[warehouse_name],FALSE() )), "Invalid", "Valid")</f>
        <v>Valid</v>
      </c>
    </row>
    <row r="1794" customFormat="false" ht="15" hidden="false" customHeight="true" outlineLevel="0" collapsed="false">
      <c r="A1794" s="1" t="n">
        <v>1793</v>
      </c>
      <c r="B1794" s="1" t="n">
        <v>3</v>
      </c>
      <c r="C1794" s="1" t="n">
        <v>856</v>
      </c>
      <c r="D1794" s="1" t="s">
        <v>8878</v>
      </c>
      <c r="E1794" s="1" t="n">
        <v>124</v>
      </c>
      <c r="F1794" s="1" t="n">
        <v>74</v>
      </c>
      <c r="G1794" s="1" t="n">
        <v>1312.07</v>
      </c>
      <c r="H1794" s="4" t="n">
        <v>45976.600936956</v>
      </c>
      <c r="I17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1793BT2022643856124741312.0745976.600936956</v>
      </c>
      <c r="J1794" s="1" t="n">
        <f aca="false">COUNTIF(I:I, $I1794)</f>
        <v>1</v>
      </c>
      <c r="K1794" s="1" t="str">
        <f aca="false">IF(ISNA(VLOOKUP(Table4[product_id], tblProducts[], tblProducts[product_name],FALSE() )), "Invalid", "Valid")</f>
        <v>Valid</v>
      </c>
      <c r="L1794" s="5" t="str">
        <f aca="false">IF(ISNA(VLOOKUP(Table4[[#This Row],[warehouse_id]], tblwhouse[], tblwhouse[warehouse_name],FALSE() )), "Invalid", "Valid")</f>
        <v>Valid</v>
      </c>
    </row>
    <row r="1795" customFormat="false" ht="15" hidden="false" customHeight="true" outlineLevel="0" collapsed="false">
      <c r="A1795" s="1" t="n">
        <v>1794</v>
      </c>
      <c r="B1795" s="1" t="n">
        <v>3</v>
      </c>
      <c r="C1795" s="1" t="n">
        <v>2965</v>
      </c>
      <c r="D1795" s="1" t="s">
        <v>8879</v>
      </c>
      <c r="E1795" s="1" t="n">
        <v>206</v>
      </c>
      <c r="F1795" s="1" t="n">
        <v>57</v>
      </c>
      <c r="G1795" s="1" t="n">
        <v>234.22</v>
      </c>
      <c r="H1795" s="4" t="n">
        <v>46214.600936956</v>
      </c>
      <c r="I17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1794BT4678853296520657234.2246214.600936956</v>
      </c>
      <c r="J1795" s="1" t="n">
        <f aca="false">COUNTIF(I:I, $I1795)</f>
        <v>1</v>
      </c>
      <c r="K1795" s="1" t="str">
        <f aca="false">IF(ISNA(VLOOKUP(Table4[product_id], tblProducts[], tblProducts[product_name],FALSE() )), "Invalid", "Valid")</f>
        <v>Valid</v>
      </c>
      <c r="L1795" s="5" t="str">
        <f aca="false">IF(ISNA(VLOOKUP(Table4[[#This Row],[warehouse_id]], tblwhouse[], tblwhouse[warehouse_name],FALSE() )), "Invalid", "Valid")</f>
        <v>Valid</v>
      </c>
    </row>
    <row r="1796" customFormat="false" ht="15" hidden="false" customHeight="true" outlineLevel="0" collapsed="false">
      <c r="A1796" s="1" t="n">
        <v>1795</v>
      </c>
      <c r="B1796" s="1" t="n">
        <v>2</v>
      </c>
      <c r="C1796" s="1" t="n">
        <v>1243</v>
      </c>
      <c r="D1796" s="1" t="s">
        <v>8880</v>
      </c>
      <c r="E1796" s="1" t="n">
        <v>309</v>
      </c>
      <c r="F1796" s="1" t="n">
        <v>45</v>
      </c>
      <c r="G1796" s="1" t="n">
        <v>71.99</v>
      </c>
      <c r="H1796" s="4" t="n">
        <v>46169.600936956</v>
      </c>
      <c r="I17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1795BT198112212433094571.9946169.600936956</v>
      </c>
      <c r="J1796" s="1" t="n">
        <f aca="false">COUNTIF(I:I, $I1796)</f>
        <v>1</v>
      </c>
      <c r="K1796" s="1" t="str">
        <f aca="false">IF(ISNA(VLOOKUP(Table4[product_id], tblProducts[], tblProducts[product_name],FALSE() )), "Invalid", "Valid")</f>
        <v>Valid</v>
      </c>
      <c r="L1796" s="5" t="str">
        <f aca="false">IF(ISNA(VLOOKUP(Table4[[#This Row],[warehouse_id]], tblwhouse[], tblwhouse[warehouse_name],FALSE() )), "Invalid", "Valid")</f>
        <v>Valid</v>
      </c>
    </row>
    <row r="1797" customFormat="false" ht="15" hidden="false" customHeight="true" outlineLevel="0" collapsed="false">
      <c r="A1797" s="1" t="n">
        <v>1796</v>
      </c>
      <c r="B1797" s="1" t="n">
        <v>1</v>
      </c>
      <c r="C1797" s="1" t="n">
        <v>2702</v>
      </c>
      <c r="D1797" s="1" t="s">
        <v>8881</v>
      </c>
      <c r="E1797" s="1" t="n">
        <v>0</v>
      </c>
      <c r="F1797" s="1" t="n">
        <v>54</v>
      </c>
      <c r="G1797" s="1" t="n">
        <v>1405.56</v>
      </c>
      <c r="H1797" s="4" t="n">
        <v>45992.600936956</v>
      </c>
      <c r="I17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1796BT831126127020541405.5645992.600936956</v>
      </c>
      <c r="J1797" s="1" t="n">
        <f aca="false">COUNTIF(I:I, $I1797)</f>
        <v>1</v>
      </c>
      <c r="K1797" s="1" t="str">
        <f aca="false">IF(ISNA(VLOOKUP(Table4[product_id], tblProducts[], tblProducts[product_name],FALSE() )), "Invalid", "Valid")</f>
        <v>Valid</v>
      </c>
      <c r="L1797" s="5" t="str">
        <f aca="false">IF(ISNA(VLOOKUP(Table4[[#This Row],[warehouse_id]], tblwhouse[], tblwhouse[warehouse_name],FALSE() )), "Invalid", "Valid")</f>
        <v>Valid</v>
      </c>
    </row>
    <row r="1798" customFormat="false" ht="15" hidden="false" customHeight="true" outlineLevel="0" collapsed="false">
      <c r="A1798" s="1" t="n">
        <v>1797</v>
      </c>
      <c r="B1798" s="1" t="n">
        <v>4</v>
      </c>
      <c r="C1798" s="1" t="n">
        <v>955</v>
      </c>
      <c r="D1798" s="1" t="s">
        <v>8882</v>
      </c>
      <c r="E1798" s="1" t="n">
        <v>36</v>
      </c>
      <c r="F1798" s="1" t="n">
        <v>79</v>
      </c>
      <c r="G1798" s="1" t="n">
        <v>618.13</v>
      </c>
      <c r="H1798" s="4" t="n">
        <v>45872.600936956</v>
      </c>
      <c r="I17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1797BT65143749553679618.1345872.600936956</v>
      </c>
      <c r="J1798" s="1" t="n">
        <f aca="false">COUNTIF(I:I, $I1798)</f>
        <v>1</v>
      </c>
      <c r="K1798" s="1" t="str">
        <f aca="false">IF(ISNA(VLOOKUP(Table4[product_id], tblProducts[], tblProducts[product_name],FALSE() )), "Invalid", "Valid")</f>
        <v>Valid</v>
      </c>
      <c r="L1798" s="5" t="str">
        <f aca="false">IF(ISNA(VLOOKUP(Table4[[#This Row],[warehouse_id]], tblwhouse[], tblwhouse[warehouse_name],FALSE() )), "Invalid", "Valid")</f>
        <v>Valid</v>
      </c>
    </row>
    <row r="1799" customFormat="false" ht="15" hidden="false" customHeight="true" outlineLevel="0" collapsed="false">
      <c r="A1799" s="1" t="n">
        <v>1798</v>
      </c>
      <c r="B1799" s="1" t="n">
        <v>1</v>
      </c>
      <c r="C1799" s="1" t="n">
        <v>1719</v>
      </c>
      <c r="D1799" s="1" t="s">
        <v>8883</v>
      </c>
      <c r="E1799" s="1" t="n">
        <v>203</v>
      </c>
      <c r="F1799" s="1" t="n">
        <v>65</v>
      </c>
      <c r="G1799" s="1" t="n">
        <v>1201.46</v>
      </c>
      <c r="H1799" s="4" t="n">
        <v>46022.600936956</v>
      </c>
      <c r="I17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1798BT60776911719203651201.4646022.600936956</v>
      </c>
      <c r="J1799" s="1" t="n">
        <f aca="false">COUNTIF(I:I, $I1799)</f>
        <v>1</v>
      </c>
      <c r="K1799" s="1" t="str">
        <f aca="false">IF(ISNA(VLOOKUP(Table4[product_id], tblProducts[], tblProducts[product_name],FALSE() )), "Invalid", "Valid")</f>
        <v>Valid</v>
      </c>
      <c r="L1799" s="5" t="str">
        <f aca="false">IF(ISNA(VLOOKUP(Table4[[#This Row],[warehouse_id]], tblwhouse[], tblwhouse[warehouse_name],FALSE() )), "Invalid", "Valid")</f>
        <v>Valid</v>
      </c>
    </row>
    <row r="1800" customFormat="false" ht="15" hidden="false" customHeight="true" outlineLevel="0" collapsed="false">
      <c r="A1800" s="1" t="n">
        <v>1799</v>
      </c>
      <c r="B1800" s="1" t="n">
        <v>4</v>
      </c>
      <c r="C1800" s="1" t="n">
        <v>1118</v>
      </c>
      <c r="D1800" s="1" t="s">
        <v>8884</v>
      </c>
      <c r="E1800" s="1" t="n">
        <v>246</v>
      </c>
      <c r="F1800" s="1" t="n">
        <v>28</v>
      </c>
      <c r="G1800" s="1" t="n">
        <v>1253.51</v>
      </c>
      <c r="H1800" s="4" t="n">
        <v>46020.600936956</v>
      </c>
      <c r="I18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1799BT39989941118246281253.5146020.600936956</v>
      </c>
      <c r="J1800" s="1" t="n">
        <f aca="false">COUNTIF(I:I, $I1800)</f>
        <v>1</v>
      </c>
      <c r="K1800" s="1" t="str">
        <f aca="false">IF(ISNA(VLOOKUP(Table4[product_id], tblProducts[], tblProducts[product_name],FALSE() )), "Invalid", "Valid")</f>
        <v>Valid</v>
      </c>
      <c r="L1800" s="5" t="str">
        <f aca="false">IF(ISNA(VLOOKUP(Table4[[#This Row],[warehouse_id]], tblwhouse[], tblwhouse[warehouse_name],FALSE() )), "Invalid", "Valid")</f>
        <v>Valid</v>
      </c>
    </row>
    <row r="1801" customFormat="false" ht="15" hidden="false" customHeight="true" outlineLevel="0" collapsed="false">
      <c r="A1801" s="1" t="n">
        <v>1800</v>
      </c>
      <c r="B1801" s="1" t="n">
        <v>4</v>
      </c>
      <c r="C1801" s="1" t="n">
        <v>1771</v>
      </c>
      <c r="D1801" s="1" t="s">
        <v>8885</v>
      </c>
      <c r="E1801" s="1" t="n">
        <v>109</v>
      </c>
      <c r="F1801" s="1" t="n">
        <v>72</v>
      </c>
      <c r="G1801" s="1" t="n">
        <v>843.27</v>
      </c>
      <c r="H1801" s="4" t="n">
        <v>46137.600936956</v>
      </c>
      <c r="I18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1800BT9764204177110972843.2746137.600936956</v>
      </c>
      <c r="J1801" s="1" t="n">
        <f aca="false">COUNTIF(I:I, $I1801)</f>
        <v>1</v>
      </c>
      <c r="K1801" s="1" t="str">
        <f aca="false">IF(ISNA(VLOOKUP(Table4[product_id], tblProducts[], tblProducts[product_name],FALSE() )), "Invalid", "Valid")</f>
        <v>Valid</v>
      </c>
      <c r="L1801" s="5" t="str">
        <f aca="false">IF(ISNA(VLOOKUP(Table4[[#This Row],[warehouse_id]], tblwhouse[], tblwhouse[warehouse_name],FALSE() )), "Invalid", "Valid")</f>
        <v>Valid</v>
      </c>
    </row>
    <row r="1802" customFormat="false" ht="15" hidden="false" customHeight="true" outlineLevel="0" collapsed="false">
      <c r="A1802" s="1" t="n">
        <v>1801</v>
      </c>
      <c r="B1802" s="1" t="n">
        <v>2</v>
      </c>
      <c r="C1802" s="1" t="n">
        <v>2268</v>
      </c>
      <c r="D1802" s="1" t="s">
        <v>8886</v>
      </c>
      <c r="E1802" s="1" t="n">
        <v>487</v>
      </c>
      <c r="F1802" s="1" t="n">
        <v>44</v>
      </c>
      <c r="G1802" s="1" t="n">
        <v>1302.29</v>
      </c>
      <c r="H1802" s="4" t="n">
        <v>46032.600936956</v>
      </c>
      <c r="I18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1801BT84521822268487441302.2946032.600936956</v>
      </c>
      <c r="J1802" s="1" t="n">
        <f aca="false">COUNTIF(I:I, $I1802)</f>
        <v>1</v>
      </c>
      <c r="K1802" s="1" t="str">
        <f aca="false">IF(ISNA(VLOOKUP(Table4[product_id], tblProducts[], tblProducts[product_name],FALSE() )), "Invalid", "Valid")</f>
        <v>Valid</v>
      </c>
      <c r="L1802" s="5" t="str">
        <f aca="false">IF(ISNA(VLOOKUP(Table4[[#This Row],[warehouse_id]], tblwhouse[], tblwhouse[warehouse_name],FALSE() )), "Invalid", "Valid")</f>
        <v>Valid</v>
      </c>
    </row>
    <row r="1803" customFormat="false" ht="15" hidden="false" customHeight="true" outlineLevel="0" collapsed="false">
      <c r="A1803" s="1" t="n">
        <v>1802</v>
      </c>
      <c r="B1803" s="1" t="n">
        <v>3</v>
      </c>
      <c r="C1803" s="1" t="n">
        <v>543</v>
      </c>
      <c r="D1803" s="1" t="s">
        <v>8887</v>
      </c>
      <c r="E1803" s="1" t="n">
        <v>177</v>
      </c>
      <c r="F1803" s="1" t="n">
        <v>55</v>
      </c>
      <c r="G1803" s="1" t="n">
        <v>1316.01</v>
      </c>
      <c r="H1803" s="4" t="n">
        <v>46203.600936956</v>
      </c>
      <c r="I18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1802BT3122503543177551316.0146203.600936956</v>
      </c>
      <c r="J1803" s="1" t="n">
        <f aca="false">COUNTIF(I:I, $I1803)</f>
        <v>1</v>
      </c>
      <c r="K1803" s="1" t="str">
        <f aca="false">IF(ISNA(VLOOKUP(Table4[product_id], tblProducts[], tblProducts[product_name],FALSE() )), "Invalid", "Valid")</f>
        <v>Valid</v>
      </c>
      <c r="L1803" s="5" t="str">
        <f aca="false">IF(ISNA(VLOOKUP(Table4[[#This Row],[warehouse_id]], tblwhouse[], tblwhouse[warehouse_name],FALSE() )), "Invalid", "Valid")</f>
        <v>Valid</v>
      </c>
    </row>
    <row r="1804" customFormat="false" ht="15" hidden="false" customHeight="true" outlineLevel="0" collapsed="false">
      <c r="A1804" s="1" t="n">
        <v>1803</v>
      </c>
      <c r="B1804" s="1" t="n">
        <v>3</v>
      </c>
      <c r="C1804" s="1" t="n">
        <v>1403</v>
      </c>
      <c r="D1804" s="1" t="s">
        <v>8888</v>
      </c>
      <c r="E1804" s="1" t="n">
        <v>84</v>
      </c>
      <c r="F1804" s="1" t="n">
        <v>62</v>
      </c>
      <c r="G1804" s="1" t="n">
        <v>1184.39</v>
      </c>
      <c r="H1804" s="4" t="n">
        <v>46106.600936956</v>
      </c>
      <c r="I18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1803BT4107053140384621184.3946106.600936956</v>
      </c>
      <c r="J1804" s="1" t="n">
        <f aca="false">COUNTIF(I:I, $I1804)</f>
        <v>1</v>
      </c>
      <c r="K1804" s="1" t="str">
        <f aca="false">IF(ISNA(VLOOKUP(Table4[product_id], tblProducts[], tblProducts[product_name],FALSE() )), "Invalid", "Valid")</f>
        <v>Valid</v>
      </c>
      <c r="L1804" s="5" t="str">
        <f aca="false">IF(ISNA(VLOOKUP(Table4[[#This Row],[warehouse_id]], tblwhouse[], tblwhouse[warehouse_name],FALSE() )), "Invalid", "Valid")</f>
        <v>Valid</v>
      </c>
    </row>
    <row r="1805" customFormat="false" ht="15" hidden="false" customHeight="true" outlineLevel="0" collapsed="false">
      <c r="A1805" s="1" t="n">
        <v>1804</v>
      </c>
      <c r="B1805" s="1" t="n">
        <v>1</v>
      </c>
      <c r="C1805" s="1" t="n">
        <v>2096</v>
      </c>
      <c r="D1805" s="1" t="s">
        <v>8889</v>
      </c>
      <c r="E1805" s="1" t="n">
        <v>436</v>
      </c>
      <c r="F1805" s="1" t="n">
        <v>59</v>
      </c>
      <c r="G1805" s="1" t="n">
        <v>736.68</v>
      </c>
      <c r="H1805" s="4" t="n">
        <v>46054.600936956</v>
      </c>
      <c r="I18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1804BT4806381209643659736.6846054.600936956</v>
      </c>
      <c r="J1805" s="1" t="n">
        <f aca="false">COUNTIF(I:I, $I1805)</f>
        <v>1</v>
      </c>
      <c r="K1805" s="1" t="str">
        <f aca="false">IF(ISNA(VLOOKUP(Table4[product_id], tblProducts[], tblProducts[product_name],FALSE() )), "Invalid", "Valid")</f>
        <v>Valid</v>
      </c>
      <c r="L1805" s="5" t="str">
        <f aca="false">IF(ISNA(VLOOKUP(Table4[[#This Row],[warehouse_id]], tblwhouse[], tblwhouse[warehouse_name],FALSE() )), "Invalid", "Valid")</f>
        <v>Valid</v>
      </c>
    </row>
    <row r="1806" customFormat="false" ht="15" hidden="false" customHeight="true" outlineLevel="0" collapsed="false">
      <c r="A1806" s="1" t="n">
        <v>1805</v>
      </c>
      <c r="B1806" s="1" t="n">
        <v>4</v>
      </c>
      <c r="C1806" s="1" t="n">
        <v>2796</v>
      </c>
      <c r="D1806" s="1" t="s">
        <v>8890</v>
      </c>
      <c r="E1806" s="1" t="n">
        <v>340</v>
      </c>
      <c r="F1806" s="1" t="n">
        <v>54</v>
      </c>
      <c r="G1806" s="1" t="n">
        <v>1094.83</v>
      </c>
      <c r="H1806" s="4" t="n">
        <v>45980.600936956</v>
      </c>
      <c r="I18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1805BT16977542796340541094.8345980.600936956</v>
      </c>
      <c r="J1806" s="1" t="n">
        <f aca="false">COUNTIF(I:I, $I1806)</f>
        <v>1</v>
      </c>
      <c r="K1806" s="1" t="str">
        <f aca="false">IF(ISNA(VLOOKUP(Table4[product_id], tblProducts[], tblProducts[product_name],FALSE() )), "Invalid", "Valid")</f>
        <v>Valid</v>
      </c>
      <c r="L1806" s="5" t="str">
        <f aca="false">IF(ISNA(VLOOKUP(Table4[[#This Row],[warehouse_id]], tblwhouse[], tblwhouse[warehouse_name],FALSE() )), "Invalid", "Valid")</f>
        <v>Valid</v>
      </c>
    </row>
    <row r="1807" customFormat="false" ht="15" hidden="false" customHeight="true" outlineLevel="0" collapsed="false">
      <c r="A1807" s="1" t="n">
        <v>1806</v>
      </c>
      <c r="B1807" s="1" t="n">
        <v>2</v>
      </c>
      <c r="C1807" s="1" t="n">
        <v>2406</v>
      </c>
      <c r="D1807" s="1" t="s">
        <v>8891</v>
      </c>
      <c r="E1807" s="1" t="n">
        <v>213</v>
      </c>
      <c r="F1807" s="1" t="n">
        <v>77</v>
      </c>
      <c r="G1807" s="1" t="n">
        <v>723.19</v>
      </c>
      <c r="H1807" s="4" t="n">
        <v>46026.600936956</v>
      </c>
      <c r="I18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1806BT7123692240621377723.1946026.600936956</v>
      </c>
      <c r="J1807" s="1" t="n">
        <f aca="false">COUNTIF(I:I, $I1807)</f>
        <v>1</v>
      </c>
      <c r="K1807" s="1" t="str">
        <f aca="false">IF(ISNA(VLOOKUP(Table4[product_id], tblProducts[], tblProducts[product_name],FALSE() )), "Invalid", "Valid")</f>
        <v>Valid</v>
      </c>
      <c r="L1807" s="5" t="str">
        <f aca="false">IF(ISNA(VLOOKUP(Table4[[#This Row],[warehouse_id]], tblwhouse[], tblwhouse[warehouse_name],FALSE() )), "Invalid", "Valid")</f>
        <v>Valid</v>
      </c>
    </row>
    <row r="1808" customFormat="false" ht="15" hidden="false" customHeight="true" outlineLevel="0" collapsed="false">
      <c r="A1808" s="1" t="n">
        <v>1807</v>
      </c>
      <c r="B1808" s="1" t="n">
        <v>3</v>
      </c>
      <c r="C1808" s="1" t="n">
        <v>1586</v>
      </c>
      <c r="D1808" s="1" t="s">
        <v>8892</v>
      </c>
      <c r="E1808" s="1" t="n">
        <v>489</v>
      </c>
      <c r="F1808" s="1" t="n">
        <v>68</v>
      </c>
      <c r="G1808" s="1" t="n">
        <v>869.56</v>
      </c>
      <c r="H1808" s="4" t="n">
        <v>46099.600936956</v>
      </c>
      <c r="I18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1807BT4339863158648968869.5646099.600936956</v>
      </c>
      <c r="J1808" s="1" t="n">
        <f aca="false">COUNTIF(I:I, $I1808)</f>
        <v>1</v>
      </c>
      <c r="K1808" s="1" t="str">
        <f aca="false">IF(ISNA(VLOOKUP(Table4[product_id], tblProducts[], tblProducts[product_name],FALSE() )), "Invalid", "Valid")</f>
        <v>Valid</v>
      </c>
      <c r="L1808" s="5" t="str">
        <f aca="false">IF(ISNA(VLOOKUP(Table4[[#This Row],[warehouse_id]], tblwhouse[], tblwhouse[warehouse_name],FALSE() )), "Invalid", "Valid")</f>
        <v>Valid</v>
      </c>
    </row>
    <row r="1809" customFormat="false" ht="15" hidden="false" customHeight="true" outlineLevel="0" collapsed="false">
      <c r="A1809" s="1" t="n">
        <v>1808</v>
      </c>
      <c r="B1809" s="1" t="n">
        <v>2</v>
      </c>
      <c r="C1809" s="1" t="n">
        <v>2750</v>
      </c>
      <c r="D1809" s="1" t="s">
        <v>8893</v>
      </c>
      <c r="E1809" s="1" t="n">
        <v>494</v>
      </c>
      <c r="F1809" s="1" t="n">
        <v>59</v>
      </c>
      <c r="G1809" s="1" t="n">
        <v>161.81</v>
      </c>
      <c r="H1809" s="4" t="n">
        <v>45919.600936956</v>
      </c>
      <c r="I18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1808BT1417282275049459161.8145919.600936956</v>
      </c>
      <c r="J1809" s="1" t="n">
        <f aca="false">COUNTIF(I:I, $I1809)</f>
        <v>1</v>
      </c>
      <c r="K1809" s="1" t="str">
        <f aca="false">IF(ISNA(VLOOKUP(Table4[product_id], tblProducts[], tblProducts[product_name],FALSE() )), "Invalid", "Valid")</f>
        <v>Valid</v>
      </c>
      <c r="L1809" s="5" t="str">
        <f aca="false">IF(ISNA(VLOOKUP(Table4[[#This Row],[warehouse_id]], tblwhouse[], tblwhouse[warehouse_name],FALSE() )), "Invalid", "Valid")</f>
        <v>Valid</v>
      </c>
    </row>
    <row r="1810" customFormat="false" ht="15" hidden="false" customHeight="true" outlineLevel="0" collapsed="false">
      <c r="A1810" s="1" t="n">
        <v>1809</v>
      </c>
      <c r="B1810" s="1" t="n">
        <v>2</v>
      </c>
      <c r="C1810" s="1" t="n">
        <v>782</v>
      </c>
      <c r="D1810" s="1" t="s">
        <v>8894</v>
      </c>
      <c r="E1810" s="1" t="n">
        <v>187</v>
      </c>
      <c r="F1810" s="1" t="n">
        <v>71</v>
      </c>
      <c r="G1810" s="1" t="n">
        <v>706.12</v>
      </c>
      <c r="H1810" s="4" t="n">
        <v>46047.600936956</v>
      </c>
      <c r="I18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1809BT450035278218771706.1246047.600936956</v>
      </c>
      <c r="J1810" s="1" t="n">
        <f aca="false">COUNTIF(I:I, $I1810)</f>
        <v>1</v>
      </c>
      <c r="K1810" s="1" t="str">
        <f aca="false">IF(ISNA(VLOOKUP(Table4[product_id], tblProducts[], tblProducts[product_name],FALSE() )), "Invalid", "Valid")</f>
        <v>Valid</v>
      </c>
      <c r="L1810" s="5" t="str">
        <f aca="false">IF(ISNA(VLOOKUP(Table4[[#This Row],[warehouse_id]], tblwhouse[], tblwhouse[warehouse_name],FALSE() )), "Invalid", "Valid")</f>
        <v>Valid</v>
      </c>
    </row>
    <row r="1811" customFormat="false" ht="15" hidden="false" customHeight="true" outlineLevel="0" collapsed="false">
      <c r="A1811" s="1" t="n">
        <v>1810</v>
      </c>
      <c r="B1811" s="1" t="n">
        <v>2</v>
      </c>
      <c r="C1811" s="1" t="n">
        <v>528</v>
      </c>
      <c r="D1811" s="1" t="s">
        <v>8895</v>
      </c>
      <c r="E1811" s="1" t="n">
        <v>146</v>
      </c>
      <c r="F1811" s="1" t="n">
        <v>29</v>
      </c>
      <c r="G1811" s="1" t="n">
        <v>444.55</v>
      </c>
      <c r="H1811" s="4" t="n">
        <v>46056.600936956</v>
      </c>
      <c r="I18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1810BT419433252814629444.5546056.600936956</v>
      </c>
      <c r="J1811" s="1" t="n">
        <f aca="false">COUNTIF(I:I, $I1811)</f>
        <v>1</v>
      </c>
      <c r="K1811" s="1" t="str">
        <f aca="false">IF(ISNA(VLOOKUP(Table4[product_id], tblProducts[], tblProducts[product_name],FALSE() )), "Invalid", "Valid")</f>
        <v>Valid</v>
      </c>
      <c r="L1811" s="5" t="str">
        <f aca="false">IF(ISNA(VLOOKUP(Table4[[#This Row],[warehouse_id]], tblwhouse[], tblwhouse[warehouse_name],FALSE() )), "Invalid", "Valid")</f>
        <v>Valid</v>
      </c>
    </row>
    <row r="1812" customFormat="false" ht="15" hidden="false" customHeight="true" outlineLevel="0" collapsed="false">
      <c r="A1812" s="1" t="n">
        <v>1811</v>
      </c>
      <c r="B1812" s="1" t="n">
        <v>2</v>
      </c>
      <c r="C1812" s="1" t="n">
        <v>2608</v>
      </c>
      <c r="D1812" s="1" t="s">
        <v>8896</v>
      </c>
      <c r="E1812" s="1" t="n">
        <v>403</v>
      </c>
      <c r="F1812" s="1" t="n">
        <v>80</v>
      </c>
      <c r="G1812" s="1" t="n">
        <v>1031.77</v>
      </c>
      <c r="H1812" s="4" t="n">
        <v>45865.600936956</v>
      </c>
      <c r="I18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1811BT98015022608403801031.7745865.600936956</v>
      </c>
      <c r="J1812" s="1" t="n">
        <f aca="false">COUNTIF(I:I, $I1812)</f>
        <v>1</v>
      </c>
      <c r="K1812" s="1" t="str">
        <f aca="false">IF(ISNA(VLOOKUP(Table4[product_id], tblProducts[], tblProducts[product_name],FALSE() )), "Invalid", "Valid")</f>
        <v>Valid</v>
      </c>
      <c r="L1812" s="5" t="str">
        <f aca="false">IF(ISNA(VLOOKUP(Table4[[#This Row],[warehouse_id]], tblwhouse[], tblwhouse[warehouse_name],FALSE() )), "Invalid", "Valid")</f>
        <v>Valid</v>
      </c>
    </row>
    <row r="1813" customFormat="false" ht="15" hidden="false" customHeight="true" outlineLevel="0" collapsed="false">
      <c r="A1813" s="1" t="n">
        <v>1812</v>
      </c>
      <c r="B1813" s="1" t="n">
        <v>3</v>
      </c>
      <c r="C1813" s="1" t="n">
        <v>1624</v>
      </c>
      <c r="D1813" s="1" t="s">
        <v>8897</v>
      </c>
      <c r="E1813" s="1" t="n">
        <v>161</v>
      </c>
      <c r="F1813" s="1" t="n">
        <v>38</v>
      </c>
      <c r="G1813" s="1" t="n">
        <v>939.56</v>
      </c>
      <c r="H1813" s="4" t="n">
        <v>46051.600936956</v>
      </c>
      <c r="I18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1812BT7342923162416138939.5646051.600936956</v>
      </c>
      <c r="J1813" s="1" t="n">
        <f aca="false">COUNTIF(I:I, $I1813)</f>
        <v>1</v>
      </c>
      <c r="K1813" s="1" t="str">
        <f aca="false">IF(ISNA(VLOOKUP(Table4[product_id], tblProducts[], tblProducts[product_name],FALSE() )), "Invalid", "Valid")</f>
        <v>Valid</v>
      </c>
      <c r="L1813" s="5" t="str">
        <f aca="false">IF(ISNA(VLOOKUP(Table4[[#This Row],[warehouse_id]], tblwhouse[], tblwhouse[warehouse_name],FALSE() )), "Invalid", "Valid")</f>
        <v>Valid</v>
      </c>
    </row>
    <row r="1814" customFormat="false" ht="15" hidden="false" customHeight="true" outlineLevel="0" collapsed="false">
      <c r="A1814" s="1" t="n">
        <v>1813</v>
      </c>
      <c r="B1814" s="1" t="n">
        <v>4</v>
      </c>
      <c r="C1814" s="1" t="n">
        <v>1150</v>
      </c>
      <c r="D1814" s="1" t="s">
        <v>8898</v>
      </c>
      <c r="E1814" s="1" t="n">
        <v>424</v>
      </c>
      <c r="F1814" s="1" t="n">
        <v>65</v>
      </c>
      <c r="G1814" s="1" t="n">
        <v>1186.7</v>
      </c>
      <c r="H1814" s="4" t="n">
        <v>46203.600936956</v>
      </c>
      <c r="I18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1813BT95725241150424651186.746203.600936956</v>
      </c>
      <c r="J1814" s="1" t="n">
        <f aca="false">COUNTIF(I:I, $I1814)</f>
        <v>1</v>
      </c>
      <c r="K1814" s="1" t="str">
        <f aca="false">IF(ISNA(VLOOKUP(Table4[product_id], tblProducts[], tblProducts[product_name],FALSE() )), "Invalid", "Valid")</f>
        <v>Valid</v>
      </c>
      <c r="L1814" s="5" t="str">
        <f aca="false">IF(ISNA(VLOOKUP(Table4[[#This Row],[warehouse_id]], tblwhouse[], tblwhouse[warehouse_name],FALSE() )), "Invalid", "Valid")</f>
        <v>Valid</v>
      </c>
    </row>
    <row r="1815" customFormat="false" ht="15" hidden="false" customHeight="true" outlineLevel="0" collapsed="false">
      <c r="A1815" s="1" t="n">
        <v>1814</v>
      </c>
      <c r="B1815" s="1" t="n">
        <v>4</v>
      </c>
      <c r="C1815" s="1" t="n">
        <v>2947</v>
      </c>
      <c r="D1815" s="1" t="s">
        <v>8899</v>
      </c>
      <c r="E1815" s="1" t="n">
        <v>334</v>
      </c>
      <c r="F1815" s="1" t="n">
        <v>42</v>
      </c>
      <c r="G1815" s="1" t="n">
        <v>799.15</v>
      </c>
      <c r="H1815" s="4" t="n">
        <v>45936.600936956</v>
      </c>
      <c r="I18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1814BT8284734294733442799.1545936.600936956</v>
      </c>
      <c r="J1815" s="1" t="n">
        <f aca="false">COUNTIF(I:I, $I1815)</f>
        <v>1</v>
      </c>
      <c r="K1815" s="1" t="str">
        <f aca="false">IF(ISNA(VLOOKUP(Table4[product_id], tblProducts[], tblProducts[product_name],FALSE() )), "Invalid", "Valid")</f>
        <v>Valid</v>
      </c>
      <c r="L1815" s="5" t="str">
        <f aca="false">IF(ISNA(VLOOKUP(Table4[[#This Row],[warehouse_id]], tblwhouse[], tblwhouse[warehouse_name],FALSE() )), "Invalid", "Valid")</f>
        <v>Valid</v>
      </c>
    </row>
    <row r="1816" customFormat="false" ht="15" hidden="false" customHeight="true" outlineLevel="0" collapsed="false">
      <c r="A1816" s="1" t="n">
        <v>1815</v>
      </c>
      <c r="B1816" s="1" t="n">
        <v>4</v>
      </c>
      <c r="C1816" s="1" t="n">
        <v>869</v>
      </c>
      <c r="D1816" s="1" t="s">
        <v>8900</v>
      </c>
      <c r="E1816" s="1" t="n">
        <v>135</v>
      </c>
      <c r="F1816" s="1" t="n">
        <v>54</v>
      </c>
      <c r="G1816" s="1" t="n">
        <v>205.52</v>
      </c>
      <c r="H1816" s="4" t="n">
        <v>45911.600936956</v>
      </c>
      <c r="I18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1815BT306817486913554205.5245911.600936956</v>
      </c>
      <c r="J1816" s="1" t="n">
        <f aca="false">COUNTIF(I:I, $I1816)</f>
        <v>1</v>
      </c>
      <c r="K1816" s="1" t="str">
        <f aca="false">IF(ISNA(VLOOKUP(Table4[product_id], tblProducts[], tblProducts[product_name],FALSE() )), "Invalid", "Valid")</f>
        <v>Valid</v>
      </c>
      <c r="L1816" s="5" t="str">
        <f aca="false">IF(ISNA(VLOOKUP(Table4[[#This Row],[warehouse_id]], tblwhouse[], tblwhouse[warehouse_name],FALSE() )), "Invalid", "Valid")</f>
        <v>Valid</v>
      </c>
    </row>
    <row r="1817" customFormat="false" ht="15" hidden="false" customHeight="true" outlineLevel="0" collapsed="false">
      <c r="A1817" s="1" t="n">
        <v>1816</v>
      </c>
      <c r="B1817" s="1" t="n">
        <v>1</v>
      </c>
      <c r="C1817" s="1" t="n">
        <v>1966</v>
      </c>
      <c r="D1817" s="1" t="s">
        <v>8901</v>
      </c>
      <c r="E1817" s="1" t="n">
        <v>286</v>
      </c>
      <c r="F1817" s="1" t="n">
        <v>53</v>
      </c>
      <c r="G1817" s="1" t="n">
        <v>422.55</v>
      </c>
      <c r="H1817" s="4" t="n">
        <v>46118.600936956</v>
      </c>
      <c r="I18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1816BT3342341196628653422.5546118.600936956</v>
      </c>
      <c r="J1817" s="1" t="n">
        <f aca="false">COUNTIF(I:I, $I1817)</f>
        <v>1</v>
      </c>
      <c r="K1817" s="1" t="str">
        <f aca="false">IF(ISNA(VLOOKUP(Table4[product_id], tblProducts[], tblProducts[product_name],FALSE() )), "Invalid", "Valid")</f>
        <v>Valid</v>
      </c>
      <c r="L1817" s="5" t="str">
        <f aca="false">IF(ISNA(VLOOKUP(Table4[[#This Row],[warehouse_id]], tblwhouse[], tblwhouse[warehouse_name],FALSE() )), "Invalid", "Valid")</f>
        <v>Valid</v>
      </c>
    </row>
    <row r="1818" customFormat="false" ht="15" hidden="false" customHeight="true" outlineLevel="0" collapsed="false">
      <c r="A1818" s="1" t="n">
        <v>1817</v>
      </c>
      <c r="B1818" s="1" t="n">
        <v>1</v>
      </c>
      <c r="C1818" s="1" t="n">
        <v>725</v>
      </c>
      <c r="D1818" s="1" t="s">
        <v>8902</v>
      </c>
      <c r="E1818" s="1" t="n">
        <v>44</v>
      </c>
      <c r="F1818" s="1" t="n">
        <v>24</v>
      </c>
      <c r="G1818" s="1" t="n">
        <v>1060.49</v>
      </c>
      <c r="H1818" s="4" t="n">
        <v>45883.600936956</v>
      </c>
      <c r="I18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1817BT224790172544241060.4945883.600936956</v>
      </c>
      <c r="J1818" s="1" t="n">
        <f aca="false">COUNTIF(I:I, $I1818)</f>
        <v>1</v>
      </c>
      <c r="K1818" s="1" t="str">
        <f aca="false">IF(ISNA(VLOOKUP(Table4[product_id], tblProducts[], tblProducts[product_name],FALSE() )), "Invalid", "Valid")</f>
        <v>Valid</v>
      </c>
      <c r="L1818" s="5" t="str">
        <f aca="false">IF(ISNA(VLOOKUP(Table4[[#This Row],[warehouse_id]], tblwhouse[], tblwhouse[warehouse_name],FALSE() )), "Invalid", "Valid")</f>
        <v>Valid</v>
      </c>
    </row>
    <row r="1819" customFormat="false" ht="15" hidden="false" customHeight="true" outlineLevel="0" collapsed="false">
      <c r="A1819" s="1" t="n">
        <v>1818</v>
      </c>
      <c r="B1819" s="1" t="n">
        <v>4</v>
      </c>
      <c r="C1819" s="1" t="n">
        <v>908</v>
      </c>
      <c r="D1819" s="1" t="s">
        <v>8903</v>
      </c>
      <c r="E1819" s="1" t="n">
        <v>54</v>
      </c>
      <c r="F1819" s="1" t="n">
        <v>22</v>
      </c>
      <c r="G1819" s="1" t="n">
        <v>1206.21</v>
      </c>
      <c r="H1819" s="4" t="n">
        <v>46081.600936956</v>
      </c>
      <c r="I18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1818BT119912490854221206.2146081.600936956</v>
      </c>
      <c r="J1819" s="1" t="n">
        <f aca="false">COUNTIF(I:I, $I1819)</f>
        <v>1</v>
      </c>
      <c r="K1819" s="1" t="str">
        <f aca="false">IF(ISNA(VLOOKUP(Table4[product_id], tblProducts[], tblProducts[product_name],FALSE() )), "Invalid", "Valid")</f>
        <v>Valid</v>
      </c>
      <c r="L1819" s="5" t="str">
        <f aca="false">IF(ISNA(VLOOKUP(Table4[[#This Row],[warehouse_id]], tblwhouse[], tblwhouse[warehouse_name],FALSE() )), "Invalid", "Valid")</f>
        <v>Valid</v>
      </c>
    </row>
    <row r="1820" customFormat="false" ht="15" hidden="false" customHeight="true" outlineLevel="0" collapsed="false">
      <c r="A1820" s="1" t="n">
        <v>1819</v>
      </c>
      <c r="B1820" s="1" t="n">
        <v>1</v>
      </c>
      <c r="C1820" s="1" t="n">
        <v>2724</v>
      </c>
      <c r="D1820" s="1" t="s">
        <v>8904</v>
      </c>
      <c r="E1820" s="1" t="n">
        <v>353</v>
      </c>
      <c r="F1820" s="1" t="n">
        <v>42</v>
      </c>
      <c r="G1820" s="1" t="n">
        <v>205.73</v>
      </c>
      <c r="H1820" s="4" t="n">
        <v>45954.600936956</v>
      </c>
      <c r="I18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1819BT3101391272435342205.7345954.600936956</v>
      </c>
      <c r="J1820" s="1" t="n">
        <f aca="false">COUNTIF(I:I, $I1820)</f>
        <v>1</v>
      </c>
      <c r="K1820" s="1" t="str">
        <f aca="false">IF(ISNA(VLOOKUP(Table4[product_id], tblProducts[], tblProducts[product_name],FALSE() )), "Invalid", "Valid")</f>
        <v>Valid</v>
      </c>
      <c r="L1820" s="5" t="str">
        <f aca="false">IF(ISNA(VLOOKUP(Table4[[#This Row],[warehouse_id]], tblwhouse[], tblwhouse[warehouse_name],FALSE() )), "Invalid", "Valid")</f>
        <v>Valid</v>
      </c>
    </row>
    <row r="1821" customFormat="false" ht="15" hidden="false" customHeight="true" outlineLevel="0" collapsed="false">
      <c r="A1821" s="1" t="n">
        <v>1820</v>
      </c>
      <c r="B1821" s="1" t="n">
        <v>2</v>
      </c>
      <c r="C1821" s="1" t="n">
        <v>457</v>
      </c>
      <c r="D1821" s="1" t="s">
        <v>8905</v>
      </c>
      <c r="E1821" s="1" t="n">
        <v>412</v>
      </c>
      <c r="F1821" s="1" t="n">
        <v>61</v>
      </c>
      <c r="G1821" s="1" t="n">
        <v>1167.76</v>
      </c>
      <c r="H1821" s="4" t="n">
        <v>46143.600936956</v>
      </c>
      <c r="I18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1820BT8724302457412611167.7646143.600936956</v>
      </c>
      <c r="J1821" s="1" t="n">
        <f aca="false">COUNTIF(I:I, $I1821)</f>
        <v>1</v>
      </c>
      <c r="K1821" s="1" t="str">
        <f aca="false">IF(ISNA(VLOOKUP(Table4[product_id], tblProducts[], tblProducts[product_name],FALSE() )), "Invalid", "Valid")</f>
        <v>Valid</v>
      </c>
      <c r="L1821" s="5" t="str">
        <f aca="false">IF(ISNA(VLOOKUP(Table4[[#This Row],[warehouse_id]], tblwhouse[], tblwhouse[warehouse_name],FALSE() )), "Invalid", "Valid")</f>
        <v>Valid</v>
      </c>
    </row>
    <row r="1822" customFormat="false" ht="15" hidden="false" customHeight="true" outlineLevel="0" collapsed="false">
      <c r="A1822" s="1" t="n">
        <v>1821</v>
      </c>
      <c r="B1822" s="1" t="n">
        <v>1</v>
      </c>
      <c r="C1822" s="1" t="n">
        <v>1493</v>
      </c>
      <c r="D1822" s="1" t="s">
        <v>8906</v>
      </c>
      <c r="E1822" s="1" t="n">
        <v>359</v>
      </c>
      <c r="F1822" s="1" t="n">
        <v>34</v>
      </c>
      <c r="G1822" s="1" t="n">
        <v>1311.62</v>
      </c>
      <c r="H1822" s="4" t="n">
        <v>45986.600936956</v>
      </c>
      <c r="I18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1821BT52085211493359341311.6245986.600936956</v>
      </c>
      <c r="J1822" s="1" t="n">
        <f aca="false">COUNTIF(I:I, $I1822)</f>
        <v>1</v>
      </c>
      <c r="K1822" s="1" t="str">
        <f aca="false">IF(ISNA(VLOOKUP(Table4[product_id], tblProducts[], tblProducts[product_name],FALSE() )), "Invalid", "Valid")</f>
        <v>Valid</v>
      </c>
      <c r="L1822" s="5" t="str">
        <f aca="false">IF(ISNA(VLOOKUP(Table4[[#This Row],[warehouse_id]], tblwhouse[], tblwhouse[warehouse_name],FALSE() )), "Invalid", "Valid")</f>
        <v>Valid</v>
      </c>
    </row>
    <row r="1823" customFormat="false" ht="15" hidden="false" customHeight="true" outlineLevel="0" collapsed="false">
      <c r="A1823" s="1" t="n">
        <v>1822</v>
      </c>
      <c r="B1823" s="1" t="n">
        <v>3</v>
      </c>
      <c r="C1823" s="1" t="n">
        <v>700</v>
      </c>
      <c r="D1823" s="1" t="s">
        <v>8907</v>
      </c>
      <c r="E1823" s="1" t="n">
        <v>372</v>
      </c>
      <c r="F1823" s="1" t="n">
        <v>79</v>
      </c>
      <c r="G1823" s="1" t="n">
        <v>1447.13</v>
      </c>
      <c r="H1823" s="4" t="n">
        <v>46076.600936956</v>
      </c>
      <c r="I18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1822BT3686923700372791447.1346076.600936956</v>
      </c>
      <c r="J1823" s="1" t="n">
        <f aca="false">COUNTIF(I:I, $I1823)</f>
        <v>1</v>
      </c>
      <c r="K1823" s="1" t="str">
        <f aca="false">IF(ISNA(VLOOKUP(Table4[product_id], tblProducts[], tblProducts[product_name],FALSE() )), "Invalid", "Valid")</f>
        <v>Valid</v>
      </c>
      <c r="L1823" s="5" t="str">
        <f aca="false">IF(ISNA(VLOOKUP(Table4[[#This Row],[warehouse_id]], tblwhouse[], tblwhouse[warehouse_name],FALSE() )), "Invalid", "Valid")</f>
        <v>Valid</v>
      </c>
    </row>
    <row r="1824" customFormat="false" ht="15" hidden="false" customHeight="true" outlineLevel="0" collapsed="false">
      <c r="A1824" s="1" t="n">
        <v>1823</v>
      </c>
      <c r="B1824" s="1" t="n">
        <v>2</v>
      </c>
      <c r="C1824" s="1" t="n">
        <v>83</v>
      </c>
      <c r="D1824" s="1" t="s">
        <v>8908</v>
      </c>
      <c r="E1824" s="1" t="n">
        <v>440</v>
      </c>
      <c r="F1824" s="1" t="n">
        <v>69</v>
      </c>
      <c r="G1824" s="1" t="n">
        <v>455.81</v>
      </c>
      <c r="H1824" s="4" t="n">
        <v>46178.600936956</v>
      </c>
      <c r="I18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1823BT34220728344069455.8146178.600936956</v>
      </c>
      <c r="J1824" s="1" t="n">
        <f aca="false">COUNTIF(I:I, $I1824)</f>
        <v>1</v>
      </c>
      <c r="K1824" s="1" t="str">
        <f aca="false">IF(ISNA(VLOOKUP(Table4[product_id], tblProducts[], tblProducts[product_name],FALSE() )), "Invalid", "Valid")</f>
        <v>Valid</v>
      </c>
      <c r="L1824" s="5" t="str">
        <f aca="false">IF(ISNA(VLOOKUP(Table4[[#This Row],[warehouse_id]], tblwhouse[], tblwhouse[warehouse_name],FALSE() )), "Invalid", "Valid")</f>
        <v>Valid</v>
      </c>
    </row>
    <row r="1825" customFormat="false" ht="15" hidden="false" customHeight="true" outlineLevel="0" collapsed="false">
      <c r="A1825" s="1" t="n">
        <v>1824</v>
      </c>
      <c r="B1825" s="1" t="n">
        <v>3</v>
      </c>
      <c r="C1825" s="1" t="n">
        <v>1413</v>
      </c>
      <c r="D1825" s="1" t="s">
        <v>8909</v>
      </c>
      <c r="E1825" s="1" t="n">
        <v>60</v>
      </c>
      <c r="F1825" s="1" t="n">
        <v>32</v>
      </c>
      <c r="G1825" s="1" t="n">
        <v>621.36</v>
      </c>
      <c r="H1825" s="4" t="n">
        <v>45927.600936956</v>
      </c>
      <c r="I18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1824BT146016314136032621.3645927.600936956</v>
      </c>
      <c r="J1825" s="1" t="n">
        <f aca="false">COUNTIF(I:I, $I1825)</f>
        <v>1</v>
      </c>
      <c r="K1825" s="1" t="str">
        <f aca="false">IF(ISNA(VLOOKUP(Table4[product_id], tblProducts[], tblProducts[product_name],FALSE() )), "Invalid", "Valid")</f>
        <v>Valid</v>
      </c>
      <c r="L1825" s="5" t="str">
        <f aca="false">IF(ISNA(VLOOKUP(Table4[[#This Row],[warehouse_id]], tblwhouse[], tblwhouse[warehouse_name],FALSE() )), "Invalid", "Valid")</f>
        <v>Valid</v>
      </c>
    </row>
    <row r="1826" customFormat="false" ht="15" hidden="false" customHeight="true" outlineLevel="0" collapsed="false">
      <c r="A1826" s="1" t="n">
        <v>1825</v>
      </c>
      <c r="B1826" s="1" t="n">
        <v>3</v>
      </c>
      <c r="C1826" s="1" t="n">
        <v>1926</v>
      </c>
      <c r="D1826" s="1" t="s">
        <v>8910</v>
      </c>
      <c r="E1826" s="1" t="n">
        <v>498</v>
      </c>
      <c r="F1826" s="1" t="n">
        <v>46</v>
      </c>
      <c r="G1826" s="1" t="n">
        <v>274.93</v>
      </c>
      <c r="H1826" s="4" t="n">
        <v>46167.600936956</v>
      </c>
      <c r="I18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1825BT7620813192649846274.9346167.600936956</v>
      </c>
      <c r="J1826" s="1" t="n">
        <f aca="false">COUNTIF(I:I, $I1826)</f>
        <v>1</v>
      </c>
      <c r="K1826" s="1" t="str">
        <f aca="false">IF(ISNA(VLOOKUP(Table4[product_id], tblProducts[], tblProducts[product_name],FALSE() )), "Invalid", "Valid")</f>
        <v>Valid</v>
      </c>
      <c r="L1826" s="5" t="str">
        <f aca="false">IF(ISNA(VLOOKUP(Table4[[#This Row],[warehouse_id]], tblwhouse[], tblwhouse[warehouse_name],FALSE() )), "Invalid", "Valid")</f>
        <v>Valid</v>
      </c>
    </row>
    <row r="1827" customFormat="false" ht="15" hidden="false" customHeight="true" outlineLevel="0" collapsed="false">
      <c r="A1827" s="1" t="n">
        <v>1826</v>
      </c>
      <c r="B1827" s="1" t="n">
        <v>4</v>
      </c>
      <c r="C1827" s="1" t="n">
        <v>589</v>
      </c>
      <c r="D1827" s="1" t="s">
        <v>8911</v>
      </c>
      <c r="E1827" s="1" t="n">
        <v>257</v>
      </c>
      <c r="F1827" s="1" t="n">
        <v>35</v>
      </c>
      <c r="G1827" s="1" t="n">
        <v>883.09</v>
      </c>
      <c r="H1827" s="4" t="n">
        <v>46189.600936956</v>
      </c>
      <c r="I18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1826BT993449458925735883.0946189.600936956</v>
      </c>
      <c r="J1827" s="1" t="n">
        <f aca="false">COUNTIF(I:I, $I1827)</f>
        <v>1</v>
      </c>
      <c r="K1827" s="1" t="str">
        <f aca="false">IF(ISNA(VLOOKUP(Table4[product_id], tblProducts[], tblProducts[product_name],FALSE() )), "Invalid", "Valid")</f>
        <v>Valid</v>
      </c>
      <c r="L1827" s="5" t="str">
        <f aca="false">IF(ISNA(VLOOKUP(Table4[[#This Row],[warehouse_id]], tblwhouse[], tblwhouse[warehouse_name],FALSE() )), "Invalid", "Valid")</f>
        <v>Valid</v>
      </c>
    </row>
    <row r="1828" customFormat="false" ht="15" hidden="false" customHeight="true" outlineLevel="0" collapsed="false">
      <c r="A1828" s="1" t="n">
        <v>1827</v>
      </c>
      <c r="B1828" s="1" t="n">
        <v>1</v>
      </c>
      <c r="C1828" s="1" t="n">
        <v>2726</v>
      </c>
      <c r="D1828" s="1" t="s">
        <v>8912</v>
      </c>
      <c r="E1828" s="1" t="n">
        <v>88</v>
      </c>
      <c r="F1828" s="1" t="n">
        <v>62</v>
      </c>
      <c r="G1828" s="1" t="n">
        <v>236.72</v>
      </c>
      <c r="H1828" s="4" t="n">
        <v>45989.600936956</v>
      </c>
      <c r="I18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1827BT113806127268862236.7245989.600936956</v>
      </c>
      <c r="J1828" s="1" t="n">
        <f aca="false">COUNTIF(I:I, $I1828)</f>
        <v>1</v>
      </c>
      <c r="K1828" s="1" t="str">
        <f aca="false">IF(ISNA(VLOOKUP(Table4[product_id], tblProducts[], tblProducts[product_name],FALSE() )), "Invalid", "Valid")</f>
        <v>Valid</v>
      </c>
      <c r="L1828" s="5" t="str">
        <f aca="false">IF(ISNA(VLOOKUP(Table4[[#This Row],[warehouse_id]], tblwhouse[], tblwhouse[warehouse_name],FALSE() )), "Invalid", "Valid")</f>
        <v>Valid</v>
      </c>
    </row>
    <row r="1829" customFormat="false" ht="15" hidden="false" customHeight="true" outlineLevel="0" collapsed="false">
      <c r="A1829" s="1" t="n">
        <v>1828</v>
      </c>
      <c r="B1829" s="1" t="n">
        <v>2</v>
      </c>
      <c r="C1829" s="1" t="n">
        <v>2099</v>
      </c>
      <c r="D1829" s="1" t="s">
        <v>8913</v>
      </c>
      <c r="E1829" s="1" t="n">
        <v>99</v>
      </c>
      <c r="F1829" s="1" t="n">
        <v>22</v>
      </c>
      <c r="G1829" s="1" t="n">
        <v>1426.27</v>
      </c>
      <c r="H1829" s="4" t="n">
        <v>46032.600936956</v>
      </c>
      <c r="I18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1828BT9091242209999221426.2746032.600936956</v>
      </c>
      <c r="J1829" s="1" t="n">
        <f aca="false">COUNTIF(I:I, $I1829)</f>
        <v>1</v>
      </c>
      <c r="K1829" s="1" t="str">
        <f aca="false">IF(ISNA(VLOOKUP(Table4[product_id], tblProducts[], tblProducts[product_name],FALSE() )), "Invalid", "Valid")</f>
        <v>Valid</v>
      </c>
      <c r="L1829" s="5" t="str">
        <f aca="false">IF(ISNA(VLOOKUP(Table4[[#This Row],[warehouse_id]], tblwhouse[], tblwhouse[warehouse_name],FALSE() )), "Invalid", "Valid")</f>
        <v>Valid</v>
      </c>
    </row>
    <row r="1830" customFormat="false" ht="15" hidden="false" customHeight="true" outlineLevel="0" collapsed="false">
      <c r="A1830" s="1" t="n">
        <v>1829</v>
      </c>
      <c r="B1830" s="1" t="n">
        <v>3</v>
      </c>
      <c r="C1830" s="1" t="n">
        <v>2536</v>
      </c>
      <c r="D1830" s="1" t="s">
        <v>8914</v>
      </c>
      <c r="E1830" s="1" t="n">
        <v>22</v>
      </c>
      <c r="F1830" s="1" t="n">
        <v>54</v>
      </c>
      <c r="G1830" s="1" t="n">
        <v>1325</v>
      </c>
      <c r="H1830" s="4" t="n">
        <v>45990.600936956</v>
      </c>
      <c r="I18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1829BT685185325362254132545990.600936956</v>
      </c>
      <c r="J1830" s="1" t="n">
        <f aca="false">COUNTIF(I:I, $I1830)</f>
        <v>1</v>
      </c>
      <c r="K1830" s="1" t="str">
        <f aca="false">IF(ISNA(VLOOKUP(Table4[product_id], tblProducts[], tblProducts[product_name],FALSE() )), "Invalid", "Valid")</f>
        <v>Valid</v>
      </c>
      <c r="L1830" s="5" t="str">
        <f aca="false">IF(ISNA(VLOOKUP(Table4[[#This Row],[warehouse_id]], tblwhouse[], tblwhouse[warehouse_name],FALSE() )), "Invalid", "Valid")</f>
        <v>Valid</v>
      </c>
    </row>
    <row r="1831" customFormat="false" ht="15" hidden="false" customHeight="true" outlineLevel="0" collapsed="false">
      <c r="A1831" s="1" t="n">
        <v>1830</v>
      </c>
      <c r="B1831" s="1" t="n">
        <v>3</v>
      </c>
      <c r="C1831" s="1" t="n">
        <v>1211</v>
      </c>
      <c r="D1831" s="1" t="s">
        <v>8915</v>
      </c>
      <c r="E1831" s="1" t="n">
        <v>24</v>
      </c>
      <c r="F1831" s="1" t="n">
        <v>27</v>
      </c>
      <c r="G1831" s="1" t="n">
        <v>163.61</v>
      </c>
      <c r="H1831" s="4" t="n">
        <v>45914.600936956</v>
      </c>
      <c r="I18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1830BT892999312112427163.6145914.600936956</v>
      </c>
      <c r="J1831" s="1" t="n">
        <f aca="false">COUNTIF(I:I, $I1831)</f>
        <v>1</v>
      </c>
      <c r="K1831" s="1" t="str">
        <f aca="false">IF(ISNA(VLOOKUP(Table4[product_id], tblProducts[], tblProducts[product_name],FALSE() )), "Invalid", "Valid")</f>
        <v>Valid</v>
      </c>
      <c r="L1831" s="5" t="str">
        <f aca="false">IF(ISNA(VLOOKUP(Table4[[#This Row],[warehouse_id]], tblwhouse[], tblwhouse[warehouse_name],FALSE() )), "Invalid", "Valid")</f>
        <v>Valid</v>
      </c>
    </row>
    <row r="1832" customFormat="false" ht="15" hidden="false" customHeight="true" outlineLevel="0" collapsed="false">
      <c r="A1832" s="1" t="n">
        <v>1831</v>
      </c>
      <c r="B1832" s="1" t="n">
        <v>2</v>
      </c>
      <c r="C1832" s="1" t="n">
        <v>741</v>
      </c>
      <c r="D1832" s="1" t="s">
        <v>8916</v>
      </c>
      <c r="E1832" s="1" t="n">
        <v>240</v>
      </c>
      <c r="F1832" s="1" t="n">
        <v>44</v>
      </c>
      <c r="G1832" s="1" t="n">
        <v>947.62</v>
      </c>
      <c r="H1832" s="4" t="n">
        <v>46221.600936956</v>
      </c>
      <c r="I18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1831BT364867274124044947.6246221.600936956</v>
      </c>
      <c r="J1832" s="1" t="n">
        <f aca="false">COUNTIF(I:I, $I1832)</f>
        <v>1</v>
      </c>
      <c r="K1832" s="1" t="str">
        <f aca="false">IF(ISNA(VLOOKUP(Table4[product_id], tblProducts[], tblProducts[product_name],FALSE() )), "Invalid", "Valid")</f>
        <v>Valid</v>
      </c>
      <c r="L1832" s="5" t="str">
        <f aca="false">IF(ISNA(VLOOKUP(Table4[[#This Row],[warehouse_id]], tblwhouse[], tblwhouse[warehouse_name],FALSE() )), "Invalid", "Valid")</f>
        <v>Valid</v>
      </c>
    </row>
    <row r="1833" customFormat="false" ht="15" hidden="false" customHeight="true" outlineLevel="0" collapsed="false">
      <c r="A1833" s="1" t="n">
        <v>1832</v>
      </c>
      <c r="B1833" s="1" t="n">
        <v>4</v>
      </c>
      <c r="C1833" s="1" t="n">
        <v>759</v>
      </c>
      <c r="D1833" s="1" t="s">
        <v>8917</v>
      </c>
      <c r="E1833" s="1" t="n">
        <v>135</v>
      </c>
      <c r="F1833" s="1" t="n">
        <v>54</v>
      </c>
      <c r="G1833" s="1" t="n">
        <v>731.56</v>
      </c>
      <c r="H1833" s="4" t="n">
        <v>46040.600936956</v>
      </c>
      <c r="I18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1832BT972713475913554731.5646040.600936956</v>
      </c>
      <c r="J1833" s="1" t="n">
        <f aca="false">COUNTIF(I:I, $I1833)</f>
        <v>1</v>
      </c>
      <c r="K1833" s="1" t="str">
        <f aca="false">IF(ISNA(VLOOKUP(Table4[product_id], tblProducts[], tblProducts[product_name],FALSE() )), "Invalid", "Valid")</f>
        <v>Valid</v>
      </c>
      <c r="L1833" s="5" t="str">
        <f aca="false">IF(ISNA(VLOOKUP(Table4[[#This Row],[warehouse_id]], tblwhouse[], tblwhouse[warehouse_name],FALSE() )), "Invalid", "Valid")</f>
        <v>Valid</v>
      </c>
    </row>
    <row r="1834" customFormat="false" ht="15" hidden="false" customHeight="true" outlineLevel="0" collapsed="false">
      <c r="A1834" s="1" t="n">
        <v>1833</v>
      </c>
      <c r="B1834" s="1" t="n">
        <v>3</v>
      </c>
      <c r="C1834" s="1" t="n">
        <v>2659</v>
      </c>
      <c r="D1834" s="1" t="s">
        <v>8918</v>
      </c>
      <c r="E1834" s="1" t="n">
        <v>96</v>
      </c>
      <c r="F1834" s="1" t="n">
        <v>26</v>
      </c>
      <c r="G1834" s="1" t="n">
        <v>54.6</v>
      </c>
      <c r="H1834" s="4" t="n">
        <v>46004.6009369676</v>
      </c>
      <c r="I18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1833BT20576532659962654.646004.6009369676</v>
      </c>
      <c r="J1834" s="1" t="n">
        <f aca="false">COUNTIF(I:I, $I1834)</f>
        <v>1</v>
      </c>
      <c r="K1834" s="1" t="str">
        <f aca="false">IF(ISNA(VLOOKUP(Table4[product_id], tblProducts[], tblProducts[product_name],FALSE() )), "Invalid", "Valid")</f>
        <v>Valid</v>
      </c>
      <c r="L1834" s="5" t="str">
        <f aca="false">IF(ISNA(VLOOKUP(Table4[[#This Row],[warehouse_id]], tblwhouse[], tblwhouse[warehouse_name],FALSE() )), "Invalid", "Valid")</f>
        <v>Valid</v>
      </c>
    </row>
    <row r="1835" customFormat="false" ht="15" hidden="false" customHeight="true" outlineLevel="0" collapsed="false">
      <c r="A1835" s="1" t="n">
        <v>1834</v>
      </c>
      <c r="B1835" s="1" t="n">
        <v>1</v>
      </c>
      <c r="C1835" s="1" t="n">
        <v>2793</v>
      </c>
      <c r="D1835" s="1" t="s">
        <v>8919</v>
      </c>
      <c r="E1835" s="1" t="n">
        <v>479</v>
      </c>
      <c r="F1835" s="1" t="n">
        <v>39</v>
      </c>
      <c r="G1835" s="1" t="n">
        <v>292.7</v>
      </c>
      <c r="H1835" s="4" t="n">
        <v>45992.6009369676</v>
      </c>
      <c r="I18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1834BT4176951279347939292.745992.6009369676</v>
      </c>
      <c r="J1835" s="1" t="n">
        <f aca="false">COUNTIF(I:I, $I1835)</f>
        <v>1</v>
      </c>
      <c r="K1835" s="1" t="str">
        <f aca="false">IF(ISNA(VLOOKUP(Table4[product_id], tblProducts[], tblProducts[product_name],FALSE() )), "Invalid", "Valid")</f>
        <v>Valid</v>
      </c>
      <c r="L1835" s="5" t="str">
        <f aca="false">IF(ISNA(VLOOKUP(Table4[[#This Row],[warehouse_id]], tblwhouse[], tblwhouse[warehouse_name],FALSE() )), "Invalid", "Valid")</f>
        <v>Valid</v>
      </c>
    </row>
    <row r="1836" customFormat="false" ht="15" hidden="false" customHeight="true" outlineLevel="0" collapsed="false">
      <c r="A1836" s="1" t="n">
        <v>1835</v>
      </c>
      <c r="B1836" s="1" t="n">
        <v>4</v>
      </c>
      <c r="C1836" s="1" t="n">
        <v>2811</v>
      </c>
      <c r="D1836" s="1" t="s">
        <v>8920</v>
      </c>
      <c r="E1836" s="1" t="n">
        <v>277</v>
      </c>
      <c r="F1836" s="1" t="n">
        <v>57</v>
      </c>
      <c r="G1836" s="1" t="n">
        <v>33.48</v>
      </c>
      <c r="H1836" s="4" t="n">
        <v>45863.6009369676</v>
      </c>
      <c r="I18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1835BT617492428112775733.4845863.6009369676</v>
      </c>
      <c r="J1836" s="1" t="n">
        <f aca="false">COUNTIF(I:I, $I1836)</f>
        <v>1</v>
      </c>
      <c r="K1836" s="1" t="str">
        <f aca="false">IF(ISNA(VLOOKUP(Table4[product_id], tblProducts[], tblProducts[product_name],FALSE() )), "Invalid", "Valid")</f>
        <v>Valid</v>
      </c>
      <c r="L1836" s="5" t="str">
        <f aca="false">IF(ISNA(VLOOKUP(Table4[[#This Row],[warehouse_id]], tblwhouse[], tblwhouse[warehouse_name],FALSE() )), "Invalid", "Valid")</f>
        <v>Valid</v>
      </c>
    </row>
    <row r="1837" customFormat="false" ht="15" hidden="false" customHeight="true" outlineLevel="0" collapsed="false">
      <c r="A1837" s="1" t="n">
        <v>1836</v>
      </c>
      <c r="B1837" s="1" t="n">
        <v>1</v>
      </c>
      <c r="C1837" s="1" t="n">
        <v>1322</v>
      </c>
      <c r="D1837" s="1" t="s">
        <v>8921</v>
      </c>
      <c r="E1837" s="1" t="n">
        <v>292</v>
      </c>
      <c r="F1837" s="1" t="n">
        <v>36</v>
      </c>
      <c r="G1837" s="1" t="n">
        <v>312.19</v>
      </c>
      <c r="H1837" s="4" t="n">
        <v>45961.6009369676</v>
      </c>
      <c r="I18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1836BT1996551132229236312.1945961.6009369676</v>
      </c>
      <c r="J1837" s="1" t="n">
        <f aca="false">COUNTIF(I:I, $I1837)</f>
        <v>1</v>
      </c>
      <c r="K1837" s="1" t="str">
        <f aca="false">IF(ISNA(VLOOKUP(Table4[product_id], tblProducts[], tblProducts[product_name],FALSE() )), "Invalid", "Valid")</f>
        <v>Valid</v>
      </c>
      <c r="L1837" s="5" t="str">
        <f aca="false">IF(ISNA(VLOOKUP(Table4[[#This Row],[warehouse_id]], tblwhouse[], tblwhouse[warehouse_name],FALSE() )), "Invalid", "Valid")</f>
        <v>Valid</v>
      </c>
    </row>
    <row r="1838" customFormat="false" ht="15" hidden="false" customHeight="true" outlineLevel="0" collapsed="false">
      <c r="A1838" s="1" t="n">
        <v>1837</v>
      </c>
      <c r="B1838" s="1" t="n">
        <v>2</v>
      </c>
      <c r="C1838" s="1" t="n">
        <v>2449</v>
      </c>
      <c r="D1838" s="1" t="s">
        <v>8922</v>
      </c>
      <c r="E1838" s="1" t="n">
        <v>209</v>
      </c>
      <c r="F1838" s="1" t="n">
        <v>24</v>
      </c>
      <c r="G1838" s="1" t="n">
        <v>883.33</v>
      </c>
      <c r="H1838" s="4" t="n">
        <v>45901.6009369676</v>
      </c>
      <c r="I18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1837BT1885042244920924883.3345901.6009369676</v>
      </c>
      <c r="J1838" s="1" t="n">
        <f aca="false">COUNTIF(I:I, $I1838)</f>
        <v>1</v>
      </c>
      <c r="K1838" s="1" t="str">
        <f aca="false">IF(ISNA(VLOOKUP(Table4[product_id], tblProducts[], tblProducts[product_name],FALSE() )), "Invalid", "Valid")</f>
        <v>Valid</v>
      </c>
      <c r="L1838" s="5" t="str">
        <f aca="false">IF(ISNA(VLOOKUP(Table4[[#This Row],[warehouse_id]], tblwhouse[], tblwhouse[warehouse_name],FALSE() )), "Invalid", "Valid")</f>
        <v>Valid</v>
      </c>
    </row>
    <row r="1839" customFormat="false" ht="15" hidden="false" customHeight="true" outlineLevel="0" collapsed="false">
      <c r="A1839" s="1" t="n">
        <v>1838</v>
      </c>
      <c r="B1839" s="1" t="n">
        <v>2</v>
      </c>
      <c r="C1839" s="1" t="n">
        <v>1127</v>
      </c>
      <c r="D1839" s="1" t="s">
        <v>8923</v>
      </c>
      <c r="E1839" s="1" t="n">
        <v>169</v>
      </c>
      <c r="F1839" s="1" t="n">
        <v>25</v>
      </c>
      <c r="G1839" s="1" t="n">
        <v>1411.97</v>
      </c>
      <c r="H1839" s="4" t="n">
        <v>46068.6009369676</v>
      </c>
      <c r="I18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1838BT46635221127169251411.9746068.6009369676</v>
      </c>
      <c r="J1839" s="1" t="n">
        <f aca="false">COUNTIF(I:I, $I1839)</f>
        <v>1</v>
      </c>
      <c r="K1839" s="1" t="str">
        <f aca="false">IF(ISNA(VLOOKUP(Table4[product_id], tblProducts[], tblProducts[product_name],FALSE() )), "Invalid", "Valid")</f>
        <v>Valid</v>
      </c>
      <c r="L1839" s="5" t="str">
        <f aca="false">IF(ISNA(VLOOKUP(Table4[[#This Row],[warehouse_id]], tblwhouse[], tblwhouse[warehouse_name],FALSE() )), "Invalid", "Valid")</f>
        <v>Valid</v>
      </c>
    </row>
    <row r="1840" customFormat="false" ht="15" hidden="false" customHeight="true" outlineLevel="0" collapsed="false">
      <c r="A1840" s="1" t="n">
        <v>1839</v>
      </c>
      <c r="B1840" s="1" t="n">
        <v>3</v>
      </c>
      <c r="C1840" s="1" t="n">
        <v>2640</v>
      </c>
      <c r="D1840" s="1" t="s">
        <v>8924</v>
      </c>
      <c r="E1840" s="1" t="n">
        <v>360</v>
      </c>
      <c r="F1840" s="1" t="n">
        <v>56</v>
      </c>
      <c r="G1840" s="1" t="n">
        <v>1246.9</v>
      </c>
      <c r="H1840" s="4" t="n">
        <v>45911.6009369676</v>
      </c>
      <c r="I18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1839BT51706932640360561246.945911.6009369676</v>
      </c>
      <c r="J1840" s="1" t="n">
        <f aca="false">COUNTIF(I:I, $I1840)</f>
        <v>1</v>
      </c>
      <c r="K1840" s="1" t="str">
        <f aca="false">IF(ISNA(VLOOKUP(Table4[product_id], tblProducts[], tblProducts[product_name],FALSE() )), "Invalid", "Valid")</f>
        <v>Valid</v>
      </c>
      <c r="L1840" s="5" t="str">
        <f aca="false">IF(ISNA(VLOOKUP(Table4[[#This Row],[warehouse_id]], tblwhouse[], tblwhouse[warehouse_name],FALSE() )), "Invalid", "Valid")</f>
        <v>Valid</v>
      </c>
    </row>
    <row r="1841" customFormat="false" ht="15" hidden="false" customHeight="true" outlineLevel="0" collapsed="false">
      <c r="A1841" s="1" t="n">
        <v>1840</v>
      </c>
      <c r="B1841" s="1" t="n">
        <v>3</v>
      </c>
      <c r="C1841" s="1" t="n">
        <v>321</v>
      </c>
      <c r="D1841" s="1" t="s">
        <v>8925</v>
      </c>
      <c r="E1841" s="1" t="n">
        <v>78</v>
      </c>
      <c r="F1841" s="1" t="n">
        <v>62</v>
      </c>
      <c r="G1841" s="1" t="n">
        <v>791.16</v>
      </c>
      <c r="H1841" s="4" t="n">
        <v>46016.6009369676</v>
      </c>
      <c r="I18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1840BT18001733217862791.1646016.6009369676</v>
      </c>
      <c r="J1841" s="1" t="n">
        <f aca="false">COUNTIF(I:I, $I1841)</f>
        <v>1</v>
      </c>
      <c r="K1841" s="1" t="str">
        <f aca="false">IF(ISNA(VLOOKUP(Table4[product_id], tblProducts[], tblProducts[product_name],FALSE() )), "Invalid", "Valid")</f>
        <v>Valid</v>
      </c>
      <c r="L1841" s="5" t="str">
        <f aca="false">IF(ISNA(VLOOKUP(Table4[[#This Row],[warehouse_id]], tblwhouse[], tblwhouse[warehouse_name],FALSE() )), "Invalid", "Valid")</f>
        <v>Valid</v>
      </c>
    </row>
    <row r="1842" customFormat="false" ht="15" hidden="false" customHeight="true" outlineLevel="0" collapsed="false">
      <c r="A1842" s="1" t="n">
        <v>1841</v>
      </c>
      <c r="B1842" s="1" t="n">
        <v>4</v>
      </c>
      <c r="C1842" s="1" t="n">
        <v>1334</v>
      </c>
      <c r="D1842" s="1" t="s">
        <v>8926</v>
      </c>
      <c r="E1842" s="1" t="n">
        <v>68</v>
      </c>
      <c r="F1842" s="1" t="n">
        <v>36</v>
      </c>
      <c r="G1842" s="1" t="n">
        <v>443.02</v>
      </c>
      <c r="H1842" s="4" t="n">
        <v>45889.6009369676</v>
      </c>
      <c r="I18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1841BT314012413346836443.0245889.6009369676</v>
      </c>
      <c r="J1842" s="1" t="n">
        <f aca="false">COUNTIF(I:I, $I1842)</f>
        <v>1</v>
      </c>
      <c r="K1842" s="1" t="str">
        <f aca="false">IF(ISNA(VLOOKUP(Table4[product_id], tblProducts[], tblProducts[product_name],FALSE() )), "Invalid", "Valid")</f>
        <v>Valid</v>
      </c>
      <c r="L1842" s="5" t="str">
        <f aca="false">IF(ISNA(VLOOKUP(Table4[[#This Row],[warehouse_id]], tblwhouse[], tblwhouse[warehouse_name],FALSE() )), "Invalid", "Valid")</f>
        <v>Valid</v>
      </c>
    </row>
    <row r="1843" customFormat="false" ht="15" hidden="false" customHeight="true" outlineLevel="0" collapsed="false">
      <c r="A1843" s="1" t="n">
        <v>1842</v>
      </c>
      <c r="B1843" s="1" t="n">
        <v>1</v>
      </c>
      <c r="C1843" s="1" t="n">
        <v>943</v>
      </c>
      <c r="D1843" s="1" t="s">
        <v>8927</v>
      </c>
      <c r="E1843" s="1" t="n">
        <v>124</v>
      </c>
      <c r="F1843" s="1" t="n">
        <v>78</v>
      </c>
      <c r="G1843" s="1" t="n">
        <v>34.36</v>
      </c>
      <c r="H1843" s="4" t="n">
        <v>46093.6009369676</v>
      </c>
      <c r="I18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1842BT41478219431247834.3646093.6009369676</v>
      </c>
      <c r="J1843" s="1" t="n">
        <f aca="false">COUNTIF(I:I, $I1843)</f>
        <v>1</v>
      </c>
      <c r="K1843" s="1" t="str">
        <f aca="false">IF(ISNA(VLOOKUP(Table4[product_id], tblProducts[], tblProducts[product_name],FALSE() )), "Invalid", "Valid")</f>
        <v>Valid</v>
      </c>
      <c r="L1843" s="5" t="str">
        <f aca="false">IF(ISNA(VLOOKUP(Table4[[#This Row],[warehouse_id]], tblwhouse[], tblwhouse[warehouse_name],FALSE() )), "Invalid", "Valid")</f>
        <v>Valid</v>
      </c>
    </row>
    <row r="1844" customFormat="false" ht="15" hidden="false" customHeight="true" outlineLevel="0" collapsed="false">
      <c r="A1844" s="1" t="n">
        <v>1843</v>
      </c>
      <c r="B1844" s="1" t="n">
        <v>4</v>
      </c>
      <c r="C1844" s="1" t="n">
        <v>1031</v>
      </c>
      <c r="D1844" s="1" t="s">
        <v>8928</v>
      </c>
      <c r="E1844" s="1" t="n">
        <v>74</v>
      </c>
      <c r="F1844" s="1" t="n">
        <v>31</v>
      </c>
      <c r="G1844" s="1" t="n">
        <v>1323.93</v>
      </c>
      <c r="H1844" s="4" t="n">
        <v>46221.6009369676</v>
      </c>
      <c r="I18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1843BT1133654103174311323.9346221.6009369676</v>
      </c>
      <c r="J1844" s="1" t="n">
        <f aca="false">COUNTIF(I:I, $I1844)</f>
        <v>1</v>
      </c>
      <c r="K1844" s="1" t="str">
        <f aca="false">IF(ISNA(VLOOKUP(Table4[product_id], tblProducts[], tblProducts[product_name],FALSE() )), "Invalid", "Valid")</f>
        <v>Valid</v>
      </c>
      <c r="L1844" s="5" t="str">
        <f aca="false">IF(ISNA(VLOOKUP(Table4[[#This Row],[warehouse_id]], tblwhouse[], tblwhouse[warehouse_name],FALSE() )), "Invalid", "Valid")</f>
        <v>Valid</v>
      </c>
    </row>
    <row r="1845" customFormat="false" ht="15" hidden="false" customHeight="true" outlineLevel="0" collapsed="false">
      <c r="A1845" s="1" t="n">
        <v>1844</v>
      </c>
      <c r="B1845" s="1" t="n">
        <v>4</v>
      </c>
      <c r="C1845" s="1" t="n">
        <v>1547</v>
      </c>
      <c r="D1845" s="1" t="s">
        <v>8929</v>
      </c>
      <c r="E1845" s="1" t="n">
        <v>342</v>
      </c>
      <c r="F1845" s="1" t="n">
        <v>65</v>
      </c>
      <c r="G1845" s="1" t="n">
        <v>1200.12</v>
      </c>
      <c r="H1845" s="4" t="n">
        <v>46063.6009369676</v>
      </c>
      <c r="I18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1844BT96603541547342651200.1246063.6009369676</v>
      </c>
      <c r="J1845" s="1" t="n">
        <f aca="false">COUNTIF(I:I, $I1845)</f>
        <v>1</v>
      </c>
      <c r="K1845" s="1" t="str">
        <f aca="false">IF(ISNA(VLOOKUP(Table4[product_id], tblProducts[], tblProducts[product_name],FALSE() )), "Invalid", "Valid")</f>
        <v>Valid</v>
      </c>
      <c r="L1845" s="5" t="str">
        <f aca="false">IF(ISNA(VLOOKUP(Table4[[#This Row],[warehouse_id]], tblwhouse[], tblwhouse[warehouse_name],FALSE() )), "Invalid", "Valid")</f>
        <v>Valid</v>
      </c>
    </row>
    <row r="1846" customFormat="false" ht="15" hidden="false" customHeight="true" outlineLevel="0" collapsed="false">
      <c r="A1846" s="1" t="n">
        <v>1845</v>
      </c>
      <c r="B1846" s="1" t="n">
        <v>1</v>
      </c>
      <c r="C1846" s="1" t="n">
        <v>1008</v>
      </c>
      <c r="D1846" s="1" t="s">
        <v>8930</v>
      </c>
      <c r="E1846" s="1" t="n">
        <v>127</v>
      </c>
      <c r="F1846" s="1" t="n">
        <v>48</v>
      </c>
      <c r="G1846" s="1" t="n">
        <v>717.75</v>
      </c>
      <c r="H1846" s="4" t="n">
        <v>46052.6009369676</v>
      </c>
      <c r="I18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1845BT7717781100812748717.7546052.6009369676</v>
      </c>
      <c r="J1846" s="1" t="n">
        <f aca="false">COUNTIF(I:I, $I1846)</f>
        <v>1</v>
      </c>
      <c r="K1846" s="1" t="str">
        <f aca="false">IF(ISNA(VLOOKUP(Table4[product_id], tblProducts[], tblProducts[product_name],FALSE() )), "Invalid", "Valid")</f>
        <v>Valid</v>
      </c>
      <c r="L1846" s="5" t="str">
        <f aca="false">IF(ISNA(VLOOKUP(Table4[[#This Row],[warehouse_id]], tblwhouse[], tblwhouse[warehouse_name],FALSE() )), "Invalid", "Valid")</f>
        <v>Valid</v>
      </c>
    </row>
    <row r="1847" customFormat="false" ht="15" hidden="false" customHeight="true" outlineLevel="0" collapsed="false">
      <c r="A1847" s="1" t="n">
        <v>1846</v>
      </c>
      <c r="B1847" s="1" t="n">
        <v>1</v>
      </c>
      <c r="C1847" s="1" t="n">
        <v>505</v>
      </c>
      <c r="D1847" s="1" t="s">
        <v>8931</v>
      </c>
      <c r="E1847" s="1" t="n">
        <v>349</v>
      </c>
      <c r="F1847" s="1" t="n">
        <v>36</v>
      </c>
      <c r="G1847" s="1" t="n">
        <v>1056.71</v>
      </c>
      <c r="H1847" s="4" t="n">
        <v>45923.6009369676</v>
      </c>
      <c r="I18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1846BT1716721505349361056.7145923.6009369676</v>
      </c>
      <c r="J1847" s="1" t="n">
        <f aca="false">COUNTIF(I:I, $I1847)</f>
        <v>1</v>
      </c>
      <c r="K1847" s="1" t="str">
        <f aca="false">IF(ISNA(VLOOKUP(Table4[product_id], tblProducts[], tblProducts[product_name],FALSE() )), "Invalid", "Valid")</f>
        <v>Valid</v>
      </c>
      <c r="L1847" s="5" t="str">
        <f aca="false">IF(ISNA(VLOOKUP(Table4[[#This Row],[warehouse_id]], tblwhouse[], tblwhouse[warehouse_name],FALSE() )), "Invalid", "Valid")</f>
        <v>Valid</v>
      </c>
    </row>
    <row r="1848" customFormat="false" ht="15" hidden="false" customHeight="true" outlineLevel="0" collapsed="false">
      <c r="A1848" s="1" t="n">
        <v>1847</v>
      </c>
      <c r="B1848" s="1" t="n">
        <v>1</v>
      </c>
      <c r="C1848" s="1" t="n">
        <v>2824</v>
      </c>
      <c r="D1848" s="1" t="s">
        <v>8932</v>
      </c>
      <c r="E1848" s="1" t="n">
        <v>105</v>
      </c>
      <c r="F1848" s="1" t="n">
        <v>37</v>
      </c>
      <c r="G1848" s="1" t="n">
        <v>40.14</v>
      </c>
      <c r="H1848" s="4" t="n">
        <v>45991.6009369676</v>
      </c>
      <c r="I18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1847BT972260128241053740.1445991.6009369676</v>
      </c>
      <c r="J1848" s="1" t="n">
        <f aca="false">COUNTIF(I:I, $I1848)</f>
        <v>1</v>
      </c>
      <c r="K1848" s="1" t="str">
        <f aca="false">IF(ISNA(VLOOKUP(Table4[product_id], tblProducts[], tblProducts[product_name],FALSE() )), "Invalid", "Valid")</f>
        <v>Valid</v>
      </c>
      <c r="L1848" s="5" t="str">
        <f aca="false">IF(ISNA(VLOOKUP(Table4[[#This Row],[warehouse_id]], tblwhouse[], tblwhouse[warehouse_name],FALSE() )), "Invalid", "Valid")</f>
        <v>Valid</v>
      </c>
    </row>
    <row r="1849" customFormat="false" ht="15" hidden="false" customHeight="true" outlineLevel="0" collapsed="false">
      <c r="A1849" s="1" t="n">
        <v>1848</v>
      </c>
      <c r="B1849" s="1" t="n">
        <v>1</v>
      </c>
      <c r="C1849" s="1" t="n">
        <v>1755</v>
      </c>
      <c r="D1849" s="1" t="s">
        <v>8933</v>
      </c>
      <c r="E1849" s="1" t="n">
        <v>481</v>
      </c>
      <c r="F1849" s="1" t="n">
        <v>74</v>
      </c>
      <c r="G1849" s="1" t="n">
        <v>1356.25</v>
      </c>
      <c r="H1849" s="4" t="n">
        <v>46008.6009369676</v>
      </c>
      <c r="I18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1848BT40617211755481741356.2546008.6009369676</v>
      </c>
      <c r="J1849" s="1" t="n">
        <f aca="false">COUNTIF(I:I, $I1849)</f>
        <v>1</v>
      </c>
      <c r="K1849" s="1" t="str">
        <f aca="false">IF(ISNA(VLOOKUP(Table4[product_id], tblProducts[], tblProducts[product_name],FALSE() )), "Invalid", "Valid")</f>
        <v>Valid</v>
      </c>
      <c r="L1849" s="5" t="str">
        <f aca="false">IF(ISNA(VLOOKUP(Table4[[#This Row],[warehouse_id]], tblwhouse[], tblwhouse[warehouse_name],FALSE() )), "Invalid", "Valid")</f>
        <v>Valid</v>
      </c>
    </row>
    <row r="1850" customFormat="false" ht="15" hidden="false" customHeight="true" outlineLevel="0" collapsed="false">
      <c r="A1850" s="1" t="n">
        <v>1849</v>
      </c>
      <c r="B1850" s="1" t="n">
        <v>4</v>
      </c>
      <c r="C1850" s="1" t="n">
        <v>663</v>
      </c>
      <c r="D1850" s="1" t="s">
        <v>8934</v>
      </c>
      <c r="E1850" s="1" t="n">
        <v>31</v>
      </c>
      <c r="F1850" s="1" t="n">
        <v>67</v>
      </c>
      <c r="G1850" s="1" t="n">
        <v>1296.71</v>
      </c>
      <c r="H1850" s="4" t="n">
        <v>46060.6009369676</v>
      </c>
      <c r="I18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1849BT484645466331671296.7146060.6009369676</v>
      </c>
      <c r="J1850" s="1" t="n">
        <f aca="false">COUNTIF(I:I, $I1850)</f>
        <v>1</v>
      </c>
      <c r="K1850" s="1" t="str">
        <f aca="false">IF(ISNA(VLOOKUP(Table4[product_id], tblProducts[], tblProducts[product_name],FALSE() )), "Invalid", "Valid")</f>
        <v>Valid</v>
      </c>
      <c r="L1850" s="5" t="str">
        <f aca="false">IF(ISNA(VLOOKUP(Table4[[#This Row],[warehouse_id]], tblwhouse[], tblwhouse[warehouse_name],FALSE() )), "Invalid", "Valid")</f>
        <v>Valid</v>
      </c>
    </row>
    <row r="1851" customFormat="false" ht="15" hidden="false" customHeight="true" outlineLevel="0" collapsed="false">
      <c r="A1851" s="1" t="n">
        <v>1850</v>
      </c>
      <c r="B1851" s="1" t="n">
        <v>3</v>
      </c>
      <c r="C1851" s="1" t="n">
        <v>2951</v>
      </c>
      <c r="D1851" s="1" t="s">
        <v>8935</v>
      </c>
      <c r="E1851" s="1" t="n">
        <v>164</v>
      </c>
      <c r="F1851" s="1" t="n">
        <v>76</v>
      </c>
      <c r="G1851" s="1" t="n">
        <v>446.87</v>
      </c>
      <c r="H1851" s="4" t="n">
        <v>46042.6009369676</v>
      </c>
      <c r="I18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1850BT3485323295116476446.8746042.6009369676</v>
      </c>
      <c r="J1851" s="1" t="n">
        <f aca="false">COUNTIF(I:I, $I1851)</f>
        <v>1</v>
      </c>
      <c r="K1851" s="1" t="str">
        <f aca="false">IF(ISNA(VLOOKUP(Table4[product_id], tblProducts[], tblProducts[product_name],FALSE() )), "Invalid", "Valid")</f>
        <v>Valid</v>
      </c>
      <c r="L1851" s="5" t="str">
        <f aca="false">IF(ISNA(VLOOKUP(Table4[[#This Row],[warehouse_id]], tblwhouse[], tblwhouse[warehouse_name],FALSE() )), "Invalid", "Valid")</f>
        <v>Valid</v>
      </c>
    </row>
    <row r="1852" customFormat="false" ht="15" hidden="false" customHeight="true" outlineLevel="0" collapsed="false">
      <c r="A1852" s="1" t="n">
        <v>1851</v>
      </c>
      <c r="B1852" s="1" t="n">
        <v>2</v>
      </c>
      <c r="C1852" s="1" t="n">
        <v>2615</v>
      </c>
      <c r="D1852" s="1" t="s">
        <v>8936</v>
      </c>
      <c r="E1852" s="1" t="n">
        <v>404</v>
      </c>
      <c r="F1852" s="1" t="n">
        <v>21</v>
      </c>
      <c r="G1852" s="1" t="n">
        <v>940.83</v>
      </c>
      <c r="H1852" s="4" t="n">
        <v>46169.6009369676</v>
      </c>
      <c r="I18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1851BT3502412261540421940.8346169.6009369676</v>
      </c>
      <c r="J1852" s="1" t="n">
        <f aca="false">COUNTIF(I:I, $I1852)</f>
        <v>1</v>
      </c>
      <c r="K1852" s="1" t="str">
        <f aca="false">IF(ISNA(VLOOKUP(Table4[product_id], tblProducts[], tblProducts[product_name],FALSE() )), "Invalid", "Valid")</f>
        <v>Valid</v>
      </c>
      <c r="L1852" s="5" t="str">
        <f aca="false">IF(ISNA(VLOOKUP(Table4[[#This Row],[warehouse_id]], tblwhouse[], tblwhouse[warehouse_name],FALSE() )), "Invalid", "Valid")</f>
        <v>Valid</v>
      </c>
    </row>
    <row r="1853" customFormat="false" ht="15" hidden="false" customHeight="true" outlineLevel="0" collapsed="false">
      <c r="A1853" s="1" t="n">
        <v>1852</v>
      </c>
      <c r="B1853" s="1" t="n">
        <v>3</v>
      </c>
      <c r="C1853" s="1" t="n">
        <v>207</v>
      </c>
      <c r="D1853" s="1" t="s">
        <v>8937</v>
      </c>
      <c r="E1853" s="1" t="n">
        <v>10</v>
      </c>
      <c r="F1853" s="1" t="n">
        <v>44</v>
      </c>
      <c r="G1853" s="1" t="n">
        <v>687.74</v>
      </c>
      <c r="H1853" s="4" t="n">
        <v>46035.6009369676</v>
      </c>
      <c r="I18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1852BT95530632071044687.7446035.6009369676</v>
      </c>
      <c r="J1853" s="1" t="n">
        <f aca="false">COUNTIF(I:I, $I1853)</f>
        <v>1</v>
      </c>
      <c r="K1853" s="1" t="str">
        <f aca="false">IF(ISNA(VLOOKUP(Table4[product_id], tblProducts[], tblProducts[product_name],FALSE() )), "Invalid", "Valid")</f>
        <v>Valid</v>
      </c>
      <c r="L1853" s="5" t="str">
        <f aca="false">IF(ISNA(VLOOKUP(Table4[[#This Row],[warehouse_id]], tblwhouse[], tblwhouse[warehouse_name],FALSE() )), "Invalid", "Valid")</f>
        <v>Valid</v>
      </c>
    </row>
    <row r="1854" customFormat="false" ht="15" hidden="false" customHeight="true" outlineLevel="0" collapsed="false">
      <c r="A1854" s="1" t="n">
        <v>1853</v>
      </c>
      <c r="B1854" s="1" t="n">
        <v>2</v>
      </c>
      <c r="C1854" s="1" t="n">
        <v>490</v>
      </c>
      <c r="D1854" s="1" t="s">
        <v>8938</v>
      </c>
      <c r="E1854" s="1" t="n">
        <v>171</v>
      </c>
      <c r="F1854" s="1" t="n">
        <v>26</v>
      </c>
      <c r="G1854" s="1" t="n">
        <v>495.37</v>
      </c>
      <c r="H1854" s="4" t="n">
        <v>46127.6009369676</v>
      </c>
      <c r="I18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1853BT517789249017126495.3746127.6009369676</v>
      </c>
      <c r="J1854" s="1" t="n">
        <f aca="false">COUNTIF(I:I, $I1854)</f>
        <v>1</v>
      </c>
      <c r="K1854" s="1" t="str">
        <f aca="false">IF(ISNA(VLOOKUP(Table4[product_id], tblProducts[], tblProducts[product_name],FALSE() )), "Invalid", "Valid")</f>
        <v>Valid</v>
      </c>
      <c r="L1854" s="5" t="str">
        <f aca="false">IF(ISNA(VLOOKUP(Table4[[#This Row],[warehouse_id]], tblwhouse[], tblwhouse[warehouse_name],FALSE() )), "Invalid", "Valid")</f>
        <v>Valid</v>
      </c>
    </row>
    <row r="1855" customFormat="false" ht="15" hidden="false" customHeight="true" outlineLevel="0" collapsed="false">
      <c r="A1855" s="1" t="n">
        <v>1854</v>
      </c>
      <c r="B1855" s="1" t="n">
        <v>2</v>
      </c>
      <c r="C1855" s="1" t="n">
        <v>1281</v>
      </c>
      <c r="D1855" s="1" t="s">
        <v>8939</v>
      </c>
      <c r="E1855" s="1" t="n">
        <v>413</v>
      </c>
      <c r="F1855" s="1" t="n">
        <v>47</v>
      </c>
      <c r="G1855" s="1" t="n">
        <v>1306.44</v>
      </c>
      <c r="H1855" s="4" t="n">
        <v>46030.6009369676</v>
      </c>
      <c r="I18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1854BT34750321281413471306.4446030.6009369676</v>
      </c>
      <c r="J1855" s="1" t="n">
        <f aca="false">COUNTIF(I:I, $I1855)</f>
        <v>1</v>
      </c>
      <c r="K1855" s="1" t="str">
        <f aca="false">IF(ISNA(VLOOKUP(Table4[product_id], tblProducts[], tblProducts[product_name],FALSE() )), "Invalid", "Valid")</f>
        <v>Valid</v>
      </c>
      <c r="L1855" s="5" t="str">
        <f aca="false">IF(ISNA(VLOOKUP(Table4[[#This Row],[warehouse_id]], tblwhouse[], tblwhouse[warehouse_name],FALSE() )), "Invalid", "Valid")</f>
        <v>Valid</v>
      </c>
    </row>
    <row r="1856" customFormat="false" ht="15" hidden="false" customHeight="true" outlineLevel="0" collapsed="false">
      <c r="A1856" s="1" t="n">
        <v>1855</v>
      </c>
      <c r="B1856" s="1" t="n">
        <v>3</v>
      </c>
      <c r="C1856" s="1" t="n">
        <v>2906</v>
      </c>
      <c r="D1856" s="1" t="s">
        <v>8940</v>
      </c>
      <c r="E1856" s="1" t="n">
        <v>8</v>
      </c>
      <c r="F1856" s="1" t="n">
        <v>39</v>
      </c>
      <c r="G1856" s="1" t="n">
        <v>292.6</v>
      </c>
      <c r="H1856" s="4" t="n">
        <v>45869.6009369676</v>
      </c>
      <c r="I18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1855BT16091732906839292.645869.6009369676</v>
      </c>
      <c r="J1856" s="1" t="n">
        <f aca="false">COUNTIF(I:I, $I1856)</f>
        <v>1</v>
      </c>
      <c r="K1856" s="1" t="str">
        <f aca="false">IF(ISNA(VLOOKUP(Table4[product_id], tblProducts[], tblProducts[product_name],FALSE() )), "Invalid", "Valid")</f>
        <v>Valid</v>
      </c>
      <c r="L1856" s="5" t="str">
        <f aca="false">IF(ISNA(VLOOKUP(Table4[[#This Row],[warehouse_id]], tblwhouse[], tblwhouse[warehouse_name],FALSE() )), "Invalid", "Valid")</f>
        <v>Valid</v>
      </c>
    </row>
    <row r="1857" customFormat="false" ht="15" hidden="false" customHeight="true" outlineLevel="0" collapsed="false">
      <c r="A1857" s="1" t="n">
        <v>1856</v>
      </c>
      <c r="B1857" s="1" t="n">
        <v>4</v>
      </c>
      <c r="C1857" s="1" t="n">
        <v>1961</v>
      </c>
      <c r="D1857" s="1" t="s">
        <v>8941</v>
      </c>
      <c r="E1857" s="1" t="n">
        <v>261</v>
      </c>
      <c r="F1857" s="1" t="n">
        <v>64</v>
      </c>
      <c r="G1857" s="1" t="n">
        <v>509.38</v>
      </c>
      <c r="H1857" s="4" t="n">
        <v>46076.6009369676</v>
      </c>
      <c r="I18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1856BT9975654196126164509.3846076.6009369676</v>
      </c>
      <c r="J1857" s="1" t="n">
        <f aca="false">COUNTIF(I:I, $I1857)</f>
        <v>1</v>
      </c>
      <c r="K1857" s="1" t="str">
        <f aca="false">IF(ISNA(VLOOKUP(Table4[product_id], tblProducts[], tblProducts[product_name],FALSE() )), "Invalid", "Valid")</f>
        <v>Valid</v>
      </c>
      <c r="L1857" s="5" t="str">
        <f aca="false">IF(ISNA(VLOOKUP(Table4[[#This Row],[warehouse_id]], tblwhouse[], tblwhouse[warehouse_name],FALSE() )), "Invalid", "Valid")</f>
        <v>Valid</v>
      </c>
    </row>
    <row r="1858" customFormat="false" ht="15" hidden="false" customHeight="true" outlineLevel="0" collapsed="false">
      <c r="A1858" s="1" t="n">
        <v>1857</v>
      </c>
      <c r="B1858" s="1" t="n">
        <v>4</v>
      </c>
      <c r="C1858" s="1" t="n">
        <v>2118</v>
      </c>
      <c r="D1858" s="1" t="s">
        <v>8942</v>
      </c>
      <c r="E1858" s="1" t="n">
        <v>430</v>
      </c>
      <c r="F1858" s="1" t="n">
        <v>69</v>
      </c>
      <c r="G1858" s="1" t="n">
        <v>872.27</v>
      </c>
      <c r="H1858" s="4" t="n">
        <v>46121.6009369676</v>
      </c>
      <c r="I18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1857BT4251704211843069872.2746121.6009369676</v>
      </c>
      <c r="J1858" s="1" t="n">
        <f aca="false">COUNTIF(I:I, $I1858)</f>
        <v>1</v>
      </c>
      <c r="K1858" s="1" t="str">
        <f aca="false">IF(ISNA(VLOOKUP(Table4[product_id], tblProducts[], tblProducts[product_name],FALSE() )), "Invalid", "Valid")</f>
        <v>Valid</v>
      </c>
      <c r="L1858" s="5" t="str">
        <f aca="false">IF(ISNA(VLOOKUP(Table4[[#This Row],[warehouse_id]], tblwhouse[], tblwhouse[warehouse_name],FALSE() )), "Invalid", "Valid")</f>
        <v>Valid</v>
      </c>
    </row>
    <row r="1859" customFormat="false" ht="15" hidden="false" customHeight="true" outlineLevel="0" collapsed="false">
      <c r="A1859" s="1" t="n">
        <v>1858</v>
      </c>
      <c r="B1859" s="1" t="n">
        <v>4</v>
      </c>
      <c r="C1859" s="1" t="n">
        <v>1251</v>
      </c>
      <c r="D1859" s="1" t="s">
        <v>8943</v>
      </c>
      <c r="E1859" s="1" t="n">
        <v>391</v>
      </c>
      <c r="F1859" s="1" t="n">
        <v>74</v>
      </c>
      <c r="G1859" s="1" t="n">
        <v>1009.35</v>
      </c>
      <c r="H1859" s="4" t="n">
        <v>45934.6009369676</v>
      </c>
      <c r="I18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1858BT51776141251391741009.3545934.6009369676</v>
      </c>
      <c r="J1859" s="1" t="n">
        <f aca="false">COUNTIF(I:I, $I1859)</f>
        <v>1</v>
      </c>
      <c r="K1859" s="1" t="str">
        <f aca="false">IF(ISNA(VLOOKUP(Table4[product_id], tblProducts[], tblProducts[product_name],FALSE() )), "Invalid", "Valid")</f>
        <v>Valid</v>
      </c>
      <c r="L1859" s="5" t="str">
        <f aca="false">IF(ISNA(VLOOKUP(Table4[[#This Row],[warehouse_id]], tblwhouse[], tblwhouse[warehouse_name],FALSE() )), "Invalid", "Valid")</f>
        <v>Valid</v>
      </c>
    </row>
    <row r="1860" customFormat="false" ht="15" hidden="false" customHeight="true" outlineLevel="0" collapsed="false">
      <c r="A1860" s="1" t="n">
        <v>1859</v>
      </c>
      <c r="B1860" s="1" t="n">
        <v>1</v>
      </c>
      <c r="C1860" s="1" t="n">
        <v>2904</v>
      </c>
      <c r="D1860" s="1" t="s">
        <v>8944</v>
      </c>
      <c r="E1860" s="1" t="n">
        <v>139</v>
      </c>
      <c r="F1860" s="1" t="n">
        <v>63</v>
      </c>
      <c r="G1860" s="1" t="n">
        <v>666.13</v>
      </c>
      <c r="H1860" s="4" t="n">
        <v>46182.6009369676</v>
      </c>
      <c r="I18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1859BT9704591290413963666.1346182.6009369676</v>
      </c>
      <c r="J1860" s="1" t="n">
        <f aca="false">COUNTIF(I:I, $I1860)</f>
        <v>1</v>
      </c>
      <c r="K1860" s="1" t="str">
        <f aca="false">IF(ISNA(VLOOKUP(Table4[product_id], tblProducts[], tblProducts[product_name],FALSE() )), "Invalid", "Valid")</f>
        <v>Valid</v>
      </c>
      <c r="L1860" s="5" t="str">
        <f aca="false">IF(ISNA(VLOOKUP(Table4[[#This Row],[warehouse_id]], tblwhouse[], tblwhouse[warehouse_name],FALSE() )), "Invalid", "Valid")</f>
        <v>Valid</v>
      </c>
    </row>
    <row r="1861" customFormat="false" ht="15" hidden="false" customHeight="true" outlineLevel="0" collapsed="false">
      <c r="A1861" s="1" t="n">
        <v>1860</v>
      </c>
      <c r="B1861" s="1" t="n">
        <v>4</v>
      </c>
      <c r="C1861" s="1" t="n">
        <v>1059</v>
      </c>
      <c r="D1861" s="1" t="s">
        <v>8945</v>
      </c>
      <c r="E1861" s="1" t="n">
        <v>427</v>
      </c>
      <c r="F1861" s="1" t="n">
        <v>64</v>
      </c>
      <c r="G1861" s="1" t="n">
        <v>1186.6</v>
      </c>
      <c r="H1861" s="4" t="n">
        <v>45856.6009369676</v>
      </c>
      <c r="I18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1860BT95349341059427641186.645856.6009369676</v>
      </c>
      <c r="J1861" s="1" t="n">
        <f aca="false">COUNTIF(I:I, $I1861)</f>
        <v>1</v>
      </c>
      <c r="K1861" s="1" t="str">
        <f aca="false">IF(ISNA(VLOOKUP(Table4[product_id], tblProducts[], tblProducts[product_name],FALSE() )), "Invalid", "Valid")</f>
        <v>Valid</v>
      </c>
      <c r="L1861" s="5" t="str">
        <f aca="false">IF(ISNA(VLOOKUP(Table4[[#This Row],[warehouse_id]], tblwhouse[], tblwhouse[warehouse_name],FALSE() )), "Invalid", "Valid")</f>
        <v>Valid</v>
      </c>
    </row>
    <row r="1862" customFormat="false" ht="15" hidden="false" customHeight="true" outlineLevel="0" collapsed="false">
      <c r="A1862" s="1" t="n">
        <v>1861</v>
      </c>
      <c r="B1862" s="1" t="n">
        <v>4</v>
      </c>
      <c r="C1862" s="1" t="n">
        <v>785</v>
      </c>
      <c r="D1862" s="1" t="s">
        <v>8946</v>
      </c>
      <c r="E1862" s="1" t="n">
        <v>400</v>
      </c>
      <c r="F1862" s="1" t="n">
        <v>39</v>
      </c>
      <c r="G1862" s="1" t="n">
        <v>1075.87</v>
      </c>
      <c r="H1862" s="4" t="n">
        <v>46207.6009369676</v>
      </c>
      <c r="I18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1861BT9521864785400391075.8746207.6009369676</v>
      </c>
      <c r="J1862" s="1" t="n">
        <f aca="false">COUNTIF(I:I, $I1862)</f>
        <v>1</v>
      </c>
      <c r="K1862" s="1" t="str">
        <f aca="false">IF(ISNA(VLOOKUP(Table4[product_id], tblProducts[], tblProducts[product_name],FALSE() )), "Invalid", "Valid")</f>
        <v>Valid</v>
      </c>
      <c r="L1862" s="5" t="str">
        <f aca="false">IF(ISNA(VLOOKUP(Table4[[#This Row],[warehouse_id]], tblwhouse[], tblwhouse[warehouse_name],FALSE() )), "Invalid", "Valid")</f>
        <v>Valid</v>
      </c>
    </row>
    <row r="1863" customFormat="false" ht="15" hidden="false" customHeight="true" outlineLevel="0" collapsed="false">
      <c r="A1863" s="1" t="n">
        <v>1862</v>
      </c>
      <c r="B1863" s="1" t="n">
        <v>1</v>
      </c>
      <c r="C1863" s="1" t="n">
        <v>2959</v>
      </c>
      <c r="D1863" s="1" t="s">
        <v>8947</v>
      </c>
      <c r="E1863" s="1" t="n">
        <v>238</v>
      </c>
      <c r="F1863" s="1" t="n">
        <v>56</v>
      </c>
      <c r="G1863" s="1" t="n">
        <v>84.67</v>
      </c>
      <c r="H1863" s="4" t="n">
        <v>46043.6009369676</v>
      </c>
      <c r="I18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1862BT467870129592385684.6746043.6009369676</v>
      </c>
      <c r="J1863" s="1" t="n">
        <f aca="false">COUNTIF(I:I, $I1863)</f>
        <v>1</v>
      </c>
      <c r="K1863" s="1" t="str">
        <f aca="false">IF(ISNA(VLOOKUP(Table4[product_id], tblProducts[], tblProducts[product_name],FALSE() )), "Invalid", "Valid")</f>
        <v>Valid</v>
      </c>
      <c r="L1863" s="5" t="str">
        <f aca="false">IF(ISNA(VLOOKUP(Table4[[#This Row],[warehouse_id]], tblwhouse[], tblwhouse[warehouse_name],FALSE() )), "Invalid", "Valid")</f>
        <v>Valid</v>
      </c>
    </row>
    <row r="1864" customFormat="false" ht="15" hidden="false" customHeight="true" outlineLevel="0" collapsed="false">
      <c r="A1864" s="1" t="n">
        <v>1863</v>
      </c>
      <c r="B1864" s="1" t="n">
        <v>1</v>
      </c>
      <c r="C1864" s="1" t="n">
        <v>2788</v>
      </c>
      <c r="D1864" s="1" t="s">
        <v>8948</v>
      </c>
      <c r="E1864" s="1" t="n">
        <v>330</v>
      </c>
      <c r="F1864" s="1" t="n">
        <v>52</v>
      </c>
      <c r="G1864" s="1" t="n">
        <v>1439.78</v>
      </c>
      <c r="H1864" s="4" t="n">
        <v>46072.6009369676</v>
      </c>
      <c r="I18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1863BT22767012788330521439.7846072.6009369676</v>
      </c>
      <c r="J1864" s="1" t="n">
        <f aca="false">COUNTIF(I:I, $I1864)</f>
        <v>1</v>
      </c>
      <c r="K1864" s="1" t="str">
        <f aca="false">IF(ISNA(VLOOKUP(Table4[product_id], tblProducts[], tblProducts[product_name],FALSE() )), "Invalid", "Valid")</f>
        <v>Valid</v>
      </c>
      <c r="L1864" s="5" t="str">
        <f aca="false">IF(ISNA(VLOOKUP(Table4[[#This Row],[warehouse_id]], tblwhouse[], tblwhouse[warehouse_name],FALSE() )), "Invalid", "Valid")</f>
        <v>Valid</v>
      </c>
    </row>
    <row r="1865" customFormat="false" ht="15" hidden="false" customHeight="true" outlineLevel="0" collapsed="false">
      <c r="A1865" s="1" t="n">
        <v>1864</v>
      </c>
      <c r="B1865" s="1" t="n">
        <v>2</v>
      </c>
      <c r="C1865" s="1" t="n">
        <v>2790</v>
      </c>
      <c r="D1865" s="1" t="s">
        <v>8949</v>
      </c>
      <c r="E1865" s="1" t="n">
        <v>221</v>
      </c>
      <c r="F1865" s="1" t="n">
        <v>21</v>
      </c>
      <c r="G1865" s="1" t="n">
        <v>427.25</v>
      </c>
      <c r="H1865" s="4" t="n">
        <v>45925.6009369676</v>
      </c>
      <c r="I18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1864BT6052062279022121427.2545925.6009369676</v>
      </c>
      <c r="J1865" s="1" t="n">
        <f aca="false">COUNTIF(I:I, $I1865)</f>
        <v>1</v>
      </c>
      <c r="K1865" s="1" t="str">
        <f aca="false">IF(ISNA(VLOOKUP(Table4[product_id], tblProducts[], tblProducts[product_name],FALSE() )), "Invalid", "Valid")</f>
        <v>Valid</v>
      </c>
      <c r="L1865" s="5" t="str">
        <f aca="false">IF(ISNA(VLOOKUP(Table4[[#This Row],[warehouse_id]], tblwhouse[], tblwhouse[warehouse_name],FALSE() )), "Invalid", "Valid")</f>
        <v>Valid</v>
      </c>
    </row>
    <row r="1866" customFormat="false" ht="15" hidden="false" customHeight="true" outlineLevel="0" collapsed="false">
      <c r="A1866" s="1" t="n">
        <v>1865</v>
      </c>
      <c r="B1866" s="1" t="n">
        <v>4</v>
      </c>
      <c r="C1866" s="1" t="n">
        <v>2632</v>
      </c>
      <c r="D1866" s="1" t="s">
        <v>8950</v>
      </c>
      <c r="E1866" s="1" t="n">
        <v>238</v>
      </c>
      <c r="F1866" s="1" t="n">
        <v>64</v>
      </c>
      <c r="G1866" s="1" t="n">
        <v>1404.52</v>
      </c>
      <c r="H1866" s="4" t="n">
        <v>46154.6009369676</v>
      </c>
      <c r="I18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1865BT26240142632238641404.5246154.6009369676</v>
      </c>
      <c r="J1866" s="1" t="n">
        <f aca="false">COUNTIF(I:I, $I1866)</f>
        <v>1</v>
      </c>
      <c r="K1866" s="1" t="str">
        <f aca="false">IF(ISNA(VLOOKUP(Table4[product_id], tblProducts[], tblProducts[product_name],FALSE() )), "Invalid", "Valid")</f>
        <v>Valid</v>
      </c>
      <c r="L1866" s="5" t="str">
        <f aca="false">IF(ISNA(VLOOKUP(Table4[[#This Row],[warehouse_id]], tblwhouse[], tblwhouse[warehouse_name],FALSE() )), "Invalid", "Valid")</f>
        <v>Valid</v>
      </c>
    </row>
    <row r="1867" customFormat="false" ht="15" hidden="false" customHeight="true" outlineLevel="0" collapsed="false">
      <c r="A1867" s="1" t="n">
        <v>1866</v>
      </c>
      <c r="B1867" s="1" t="n">
        <v>2</v>
      </c>
      <c r="C1867" s="1" t="n">
        <v>1084</v>
      </c>
      <c r="D1867" s="1" t="s">
        <v>8951</v>
      </c>
      <c r="E1867" s="1" t="n">
        <v>259</v>
      </c>
      <c r="F1867" s="1" t="n">
        <v>64</v>
      </c>
      <c r="G1867" s="1" t="n">
        <v>1083.81</v>
      </c>
      <c r="H1867" s="4" t="n">
        <v>45976.6009369676</v>
      </c>
      <c r="I18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1866BT83204721084259641083.8145976.6009369676</v>
      </c>
      <c r="J1867" s="1" t="n">
        <f aca="false">COUNTIF(I:I, $I1867)</f>
        <v>1</v>
      </c>
      <c r="K1867" s="1" t="str">
        <f aca="false">IF(ISNA(VLOOKUP(Table4[product_id], tblProducts[], tblProducts[product_name],FALSE() )), "Invalid", "Valid")</f>
        <v>Valid</v>
      </c>
      <c r="L1867" s="5" t="str">
        <f aca="false">IF(ISNA(VLOOKUP(Table4[[#This Row],[warehouse_id]], tblwhouse[], tblwhouse[warehouse_name],FALSE() )), "Invalid", "Valid")</f>
        <v>Valid</v>
      </c>
    </row>
    <row r="1868" customFormat="false" ht="15" hidden="false" customHeight="true" outlineLevel="0" collapsed="false">
      <c r="A1868" s="1" t="n">
        <v>1867</v>
      </c>
      <c r="B1868" s="1" t="n">
        <v>2</v>
      </c>
      <c r="C1868" s="1" t="n">
        <v>2248</v>
      </c>
      <c r="D1868" s="1" t="s">
        <v>8952</v>
      </c>
      <c r="E1868" s="1" t="n">
        <v>48</v>
      </c>
      <c r="F1868" s="1" t="n">
        <v>42</v>
      </c>
      <c r="G1868" s="1" t="n">
        <v>20.9</v>
      </c>
      <c r="H1868" s="4" t="n">
        <v>46046.6009369676</v>
      </c>
      <c r="I18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1867BT78566122248484220.946046.6009369676</v>
      </c>
      <c r="J1868" s="1" t="n">
        <f aca="false">COUNTIF(I:I, $I1868)</f>
        <v>1</v>
      </c>
      <c r="K1868" s="1" t="str">
        <f aca="false">IF(ISNA(VLOOKUP(Table4[product_id], tblProducts[], tblProducts[product_name],FALSE() )), "Invalid", "Valid")</f>
        <v>Valid</v>
      </c>
      <c r="L1868" s="5" t="str">
        <f aca="false">IF(ISNA(VLOOKUP(Table4[[#This Row],[warehouse_id]], tblwhouse[], tblwhouse[warehouse_name],FALSE() )), "Invalid", "Valid")</f>
        <v>Valid</v>
      </c>
    </row>
    <row r="1869" customFormat="false" ht="15" hidden="false" customHeight="true" outlineLevel="0" collapsed="false">
      <c r="A1869" s="1" t="n">
        <v>1868</v>
      </c>
      <c r="B1869" s="1" t="n">
        <v>2</v>
      </c>
      <c r="C1869" s="1" t="n">
        <v>435</v>
      </c>
      <c r="D1869" s="1" t="s">
        <v>8953</v>
      </c>
      <c r="E1869" s="1" t="n">
        <v>99</v>
      </c>
      <c r="F1869" s="1" t="n">
        <v>77</v>
      </c>
      <c r="G1869" s="1" t="n">
        <v>374.06</v>
      </c>
      <c r="H1869" s="4" t="n">
        <v>46144.6009369676</v>
      </c>
      <c r="I18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1868BT84113524359977374.0646144.6009369676</v>
      </c>
      <c r="J1869" s="1" t="n">
        <f aca="false">COUNTIF(I:I, $I1869)</f>
        <v>1</v>
      </c>
      <c r="K1869" s="1" t="str">
        <f aca="false">IF(ISNA(VLOOKUP(Table4[product_id], tblProducts[], tblProducts[product_name],FALSE() )), "Invalid", "Valid")</f>
        <v>Valid</v>
      </c>
      <c r="L1869" s="5" t="str">
        <f aca="false">IF(ISNA(VLOOKUP(Table4[[#This Row],[warehouse_id]], tblwhouse[], tblwhouse[warehouse_name],FALSE() )), "Invalid", "Valid")</f>
        <v>Valid</v>
      </c>
    </row>
    <row r="1870" customFormat="false" ht="15" hidden="false" customHeight="true" outlineLevel="0" collapsed="false">
      <c r="A1870" s="1" t="n">
        <v>1869</v>
      </c>
      <c r="B1870" s="1" t="n">
        <v>2</v>
      </c>
      <c r="C1870" s="1" t="n">
        <v>295</v>
      </c>
      <c r="D1870" s="1" t="s">
        <v>8954</v>
      </c>
      <c r="E1870" s="1" t="n">
        <v>313</v>
      </c>
      <c r="F1870" s="1" t="n">
        <v>37</v>
      </c>
      <c r="G1870" s="1" t="n">
        <v>973.51</v>
      </c>
      <c r="H1870" s="4" t="n">
        <v>46032.6009369676</v>
      </c>
      <c r="I18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1869BT915672229531337973.5146032.6009369676</v>
      </c>
      <c r="J1870" s="1" t="n">
        <f aca="false">COUNTIF(I:I, $I1870)</f>
        <v>1</v>
      </c>
      <c r="K1870" s="1" t="str">
        <f aca="false">IF(ISNA(VLOOKUP(Table4[product_id], tblProducts[], tblProducts[product_name],FALSE() )), "Invalid", "Valid")</f>
        <v>Valid</v>
      </c>
      <c r="L1870" s="5" t="str">
        <f aca="false">IF(ISNA(VLOOKUP(Table4[[#This Row],[warehouse_id]], tblwhouse[], tblwhouse[warehouse_name],FALSE() )), "Invalid", "Valid")</f>
        <v>Valid</v>
      </c>
    </row>
    <row r="1871" customFormat="false" ht="15" hidden="false" customHeight="true" outlineLevel="0" collapsed="false">
      <c r="A1871" s="1" t="n">
        <v>1870</v>
      </c>
      <c r="B1871" s="1" t="n">
        <v>3</v>
      </c>
      <c r="C1871" s="1" t="n">
        <v>2989</v>
      </c>
      <c r="D1871" s="1" t="s">
        <v>8955</v>
      </c>
      <c r="E1871" s="1" t="n">
        <v>123</v>
      </c>
      <c r="F1871" s="1" t="n">
        <v>48</v>
      </c>
      <c r="G1871" s="1" t="n">
        <v>974.33</v>
      </c>
      <c r="H1871" s="4" t="n">
        <v>45964.6009369676</v>
      </c>
      <c r="I18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1870BT7038823298912348974.3345964.6009369676</v>
      </c>
      <c r="J1871" s="1" t="n">
        <f aca="false">COUNTIF(I:I, $I1871)</f>
        <v>1</v>
      </c>
      <c r="K1871" s="1" t="str">
        <f aca="false">IF(ISNA(VLOOKUP(Table4[product_id], tblProducts[], tblProducts[product_name],FALSE() )), "Invalid", "Valid")</f>
        <v>Valid</v>
      </c>
      <c r="L1871" s="5" t="str">
        <f aca="false">IF(ISNA(VLOOKUP(Table4[[#This Row],[warehouse_id]], tblwhouse[], tblwhouse[warehouse_name],FALSE() )), "Invalid", "Valid")</f>
        <v>Valid</v>
      </c>
    </row>
    <row r="1872" customFormat="false" ht="15" hidden="false" customHeight="true" outlineLevel="0" collapsed="false">
      <c r="A1872" s="1" t="n">
        <v>1871</v>
      </c>
      <c r="B1872" s="1" t="n">
        <v>2</v>
      </c>
      <c r="C1872" s="1" t="n">
        <v>1416</v>
      </c>
      <c r="D1872" s="1" t="s">
        <v>8956</v>
      </c>
      <c r="E1872" s="1" t="n">
        <v>432</v>
      </c>
      <c r="F1872" s="1" t="n">
        <v>71</v>
      </c>
      <c r="G1872" s="1" t="n">
        <v>265.3</v>
      </c>
      <c r="H1872" s="4" t="n">
        <v>45932.6009369676</v>
      </c>
      <c r="I18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1871BT6472452141643271265.345932.6009369676</v>
      </c>
      <c r="J1872" s="1" t="n">
        <f aca="false">COUNTIF(I:I, $I1872)</f>
        <v>1</v>
      </c>
      <c r="K1872" s="1" t="str">
        <f aca="false">IF(ISNA(VLOOKUP(Table4[product_id], tblProducts[], tblProducts[product_name],FALSE() )), "Invalid", "Valid")</f>
        <v>Valid</v>
      </c>
      <c r="L1872" s="5" t="str">
        <f aca="false">IF(ISNA(VLOOKUP(Table4[[#This Row],[warehouse_id]], tblwhouse[], tblwhouse[warehouse_name],FALSE() )), "Invalid", "Valid")</f>
        <v>Valid</v>
      </c>
    </row>
    <row r="1873" customFormat="false" ht="15" hidden="false" customHeight="true" outlineLevel="0" collapsed="false">
      <c r="A1873" s="1" t="n">
        <v>1872</v>
      </c>
      <c r="B1873" s="1" t="n">
        <v>3</v>
      </c>
      <c r="C1873" s="1" t="n">
        <v>2827</v>
      </c>
      <c r="D1873" s="1" t="s">
        <v>8957</v>
      </c>
      <c r="E1873" s="1" t="n">
        <v>268</v>
      </c>
      <c r="F1873" s="1" t="n">
        <v>39</v>
      </c>
      <c r="G1873" s="1" t="n">
        <v>170.78</v>
      </c>
      <c r="H1873" s="4" t="n">
        <v>46075.6009369676</v>
      </c>
      <c r="I18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1872BT2932773282726839170.7846075.6009369676</v>
      </c>
      <c r="J1873" s="1" t="n">
        <f aca="false">COUNTIF(I:I, $I1873)</f>
        <v>1</v>
      </c>
      <c r="K1873" s="1" t="str">
        <f aca="false">IF(ISNA(VLOOKUP(Table4[product_id], tblProducts[], tblProducts[product_name],FALSE() )), "Invalid", "Valid")</f>
        <v>Valid</v>
      </c>
      <c r="L1873" s="5" t="str">
        <f aca="false">IF(ISNA(VLOOKUP(Table4[[#This Row],[warehouse_id]], tblwhouse[], tblwhouse[warehouse_name],FALSE() )), "Invalid", "Valid")</f>
        <v>Valid</v>
      </c>
    </row>
    <row r="1874" customFormat="false" ht="15" hidden="false" customHeight="true" outlineLevel="0" collapsed="false">
      <c r="A1874" s="1" t="n">
        <v>1873</v>
      </c>
      <c r="B1874" s="1" t="n">
        <v>2</v>
      </c>
      <c r="C1874" s="1" t="n">
        <v>33</v>
      </c>
      <c r="D1874" s="1" t="s">
        <v>8958</v>
      </c>
      <c r="E1874" s="1" t="n">
        <v>417</v>
      </c>
      <c r="F1874" s="1" t="n">
        <v>29</v>
      </c>
      <c r="G1874" s="1" t="n">
        <v>43.13</v>
      </c>
      <c r="H1874" s="4" t="n">
        <v>46146.6009369676</v>
      </c>
      <c r="I18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1873BT5163262334172943.1346146.6009369676</v>
      </c>
      <c r="J1874" s="1" t="n">
        <f aca="false">COUNTIF(I:I, $I1874)</f>
        <v>1</v>
      </c>
      <c r="K1874" s="1" t="str">
        <f aca="false">IF(ISNA(VLOOKUP(Table4[product_id], tblProducts[], tblProducts[product_name],FALSE() )), "Invalid", "Valid")</f>
        <v>Valid</v>
      </c>
      <c r="L1874" s="5" t="str">
        <f aca="false">IF(ISNA(VLOOKUP(Table4[[#This Row],[warehouse_id]], tblwhouse[], tblwhouse[warehouse_name],FALSE() )), "Invalid", "Valid")</f>
        <v>Valid</v>
      </c>
    </row>
    <row r="1875" customFormat="false" ht="15" hidden="false" customHeight="true" outlineLevel="0" collapsed="false">
      <c r="A1875" s="1" t="n">
        <v>1874</v>
      </c>
      <c r="B1875" s="1" t="n">
        <v>3</v>
      </c>
      <c r="C1875" s="1" t="n">
        <v>2201</v>
      </c>
      <c r="D1875" s="1" t="s">
        <v>8959</v>
      </c>
      <c r="E1875" s="1" t="n">
        <v>352</v>
      </c>
      <c r="F1875" s="1" t="n">
        <v>40</v>
      </c>
      <c r="G1875" s="1" t="n">
        <v>21.37</v>
      </c>
      <c r="H1875" s="4" t="n">
        <v>46136.6009369792</v>
      </c>
      <c r="I18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1874BT442597322013524021.3746136.6009369792</v>
      </c>
      <c r="J1875" s="1" t="n">
        <f aca="false">COUNTIF(I:I, $I1875)</f>
        <v>1</v>
      </c>
      <c r="K1875" s="1" t="str">
        <f aca="false">IF(ISNA(VLOOKUP(Table4[product_id], tblProducts[], tblProducts[product_name],FALSE() )), "Invalid", "Valid")</f>
        <v>Valid</v>
      </c>
      <c r="L1875" s="5" t="str">
        <f aca="false">IF(ISNA(VLOOKUP(Table4[[#This Row],[warehouse_id]], tblwhouse[], tblwhouse[warehouse_name],FALSE() )), "Invalid", "Valid")</f>
        <v>Valid</v>
      </c>
    </row>
    <row r="1876" customFormat="false" ht="15" hidden="false" customHeight="true" outlineLevel="0" collapsed="false">
      <c r="A1876" s="1" t="n">
        <v>1875</v>
      </c>
      <c r="B1876" s="1" t="n">
        <v>2</v>
      </c>
      <c r="C1876" s="1" t="n">
        <v>274</v>
      </c>
      <c r="D1876" s="1" t="s">
        <v>8960</v>
      </c>
      <c r="E1876" s="1" t="n">
        <v>406</v>
      </c>
      <c r="F1876" s="1" t="n">
        <v>37</v>
      </c>
      <c r="G1876" s="1" t="n">
        <v>911.48</v>
      </c>
      <c r="H1876" s="4" t="n">
        <v>46019.6009369792</v>
      </c>
      <c r="I18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1875BT276975227440637911.4846019.6009369792</v>
      </c>
      <c r="J1876" s="1" t="n">
        <f aca="false">COUNTIF(I:I, $I1876)</f>
        <v>1</v>
      </c>
      <c r="K1876" s="1" t="str">
        <f aca="false">IF(ISNA(VLOOKUP(Table4[product_id], tblProducts[], tblProducts[product_name],FALSE() )), "Invalid", "Valid")</f>
        <v>Valid</v>
      </c>
      <c r="L1876" s="5" t="str">
        <f aca="false">IF(ISNA(VLOOKUP(Table4[[#This Row],[warehouse_id]], tblwhouse[], tblwhouse[warehouse_name],FALSE() )), "Invalid", "Valid")</f>
        <v>Valid</v>
      </c>
    </row>
    <row r="1877" customFormat="false" ht="15" hidden="false" customHeight="true" outlineLevel="0" collapsed="false">
      <c r="A1877" s="1" t="n">
        <v>1876</v>
      </c>
      <c r="B1877" s="1" t="n">
        <v>1</v>
      </c>
      <c r="C1877" s="1" t="n">
        <v>1648</v>
      </c>
      <c r="D1877" s="1" t="s">
        <v>8961</v>
      </c>
      <c r="E1877" s="1" t="n">
        <v>228</v>
      </c>
      <c r="F1877" s="1" t="n">
        <v>49</v>
      </c>
      <c r="G1877" s="1" t="n">
        <v>912.14</v>
      </c>
      <c r="H1877" s="4" t="n">
        <v>45965.6009369792</v>
      </c>
      <c r="I18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1876BT7723421164822849912.1445965.6009369792</v>
      </c>
      <c r="J1877" s="1" t="n">
        <f aca="false">COUNTIF(I:I, $I1877)</f>
        <v>1</v>
      </c>
      <c r="K1877" s="1" t="str">
        <f aca="false">IF(ISNA(VLOOKUP(Table4[product_id], tblProducts[], tblProducts[product_name],FALSE() )), "Invalid", "Valid")</f>
        <v>Valid</v>
      </c>
      <c r="L1877" s="5" t="str">
        <f aca="false">IF(ISNA(VLOOKUP(Table4[[#This Row],[warehouse_id]], tblwhouse[], tblwhouse[warehouse_name],FALSE() )), "Invalid", "Valid")</f>
        <v>Valid</v>
      </c>
    </row>
    <row r="1878" customFormat="false" ht="15" hidden="false" customHeight="true" outlineLevel="0" collapsed="false">
      <c r="A1878" s="1" t="n">
        <v>1877</v>
      </c>
      <c r="B1878" s="1" t="n">
        <v>2</v>
      </c>
      <c r="C1878" s="1" t="n">
        <v>544</v>
      </c>
      <c r="D1878" s="1" t="s">
        <v>8962</v>
      </c>
      <c r="E1878" s="1" t="n">
        <v>477</v>
      </c>
      <c r="F1878" s="1" t="n">
        <v>56</v>
      </c>
      <c r="G1878" s="1" t="n">
        <v>129.81</v>
      </c>
      <c r="H1878" s="4" t="n">
        <v>46035.6009369792</v>
      </c>
      <c r="I18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1877BT802204254447756129.8146035.6009369792</v>
      </c>
      <c r="J1878" s="1" t="n">
        <f aca="false">COUNTIF(I:I, $I1878)</f>
        <v>1</v>
      </c>
      <c r="K1878" s="1" t="str">
        <f aca="false">IF(ISNA(VLOOKUP(Table4[product_id], tblProducts[], tblProducts[product_name],FALSE() )), "Invalid", "Valid")</f>
        <v>Valid</v>
      </c>
      <c r="L1878" s="5" t="str">
        <f aca="false">IF(ISNA(VLOOKUP(Table4[[#This Row],[warehouse_id]], tblwhouse[], tblwhouse[warehouse_name],FALSE() )), "Invalid", "Valid")</f>
        <v>Valid</v>
      </c>
    </row>
    <row r="1879" customFormat="false" ht="15" hidden="false" customHeight="true" outlineLevel="0" collapsed="false">
      <c r="A1879" s="1" t="n">
        <v>1878</v>
      </c>
      <c r="B1879" s="1" t="n">
        <v>2</v>
      </c>
      <c r="C1879" s="1" t="n">
        <v>1966</v>
      </c>
      <c r="D1879" s="1" t="s">
        <v>8963</v>
      </c>
      <c r="E1879" s="1" t="n">
        <v>190</v>
      </c>
      <c r="F1879" s="1" t="n">
        <v>62</v>
      </c>
      <c r="G1879" s="1" t="n">
        <v>1256.34</v>
      </c>
      <c r="H1879" s="4" t="n">
        <v>45892.6009369792</v>
      </c>
      <c r="I18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1878BT86529221966190621256.3445892.6009369792</v>
      </c>
      <c r="J1879" s="1" t="n">
        <f aca="false">COUNTIF(I:I, $I1879)</f>
        <v>1</v>
      </c>
      <c r="K1879" s="1" t="str">
        <f aca="false">IF(ISNA(VLOOKUP(Table4[product_id], tblProducts[], tblProducts[product_name],FALSE() )), "Invalid", "Valid")</f>
        <v>Valid</v>
      </c>
      <c r="L1879" s="5" t="str">
        <f aca="false">IF(ISNA(VLOOKUP(Table4[[#This Row],[warehouse_id]], tblwhouse[], tblwhouse[warehouse_name],FALSE() )), "Invalid", "Valid")</f>
        <v>Valid</v>
      </c>
    </row>
    <row r="1880" customFormat="false" ht="15" hidden="false" customHeight="true" outlineLevel="0" collapsed="false">
      <c r="A1880" s="1" t="n">
        <v>1879</v>
      </c>
      <c r="B1880" s="1" t="n">
        <v>4</v>
      </c>
      <c r="C1880" s="1" t="n">
        <v>1343</v>
      </c>
      <c r="D1880" s="1" t="s">
        <v>8964</v>
      </c>
      <c r="E1880" s="1" t="n">
        <v>322</v>
      </c>
      <c r="F1880" s="1" t="n">
        <v>59</v>
      </c>
      <c r="G1880" s="1" t="n">
        <v>335.52</v>
      </c>
      <c r="H1880" s="4" t="n">
        <v>46161.6009369792</v>
      </c>
      <c r="I18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1879BT3419344134332259335.5246161.6009369792</v>
      </c>
      <c r="J1880" s="1" t="n">
        <f aca="false">COUNTIF(I:I, $I1880)</f>
        <v>1</v>
      </c>
      <c r="K1880" s="1" t="str">
        <f aca="false">IF(ISNA(VLOOKUP(Table4[product_id], tblProducts[], tblProducts[product_name],FALSE() )), "Invalid", "Valid")</f>
        <v>Valid</v>
      </c>
      <c r="L1880" s="5" t="str">
        <f aca="false">IF(ISNA(VLOOKUP(Table4[[#This Row],[warehouse_id]], tblwhouse[], tblwhouse[warehouse_name],FALSE() )), "Invalid", "Valid")</f>
        <v>Valid</v>
      </c>
    </row>
    <row r="1881" customFormat="false" ht="15" hidden="false" customHeight="true" outlineLevel="0" collapsed="false">
      <c r="A1881" s="1" t="n">
        <v>1880</v>
      </c>
      <c r="B1881" s="1" t="n">
        <v>2</v>
      </c>
      <c r="C1881" s="1" t="n">
        <v>867</v>
      </c>
      <c r="D1881" s="1" t="s">
        <v>8965</v>
      </c>
      <c r="E1881" s="1" t="n">
        <v>32</v>
      </c>
      <c r="F1881" s="1" t="n">
        <v>80</v>
      </c>
      <c r="G1881" s="1" t="n">
        <v>1106.78</v>
      </c>
      <c r="H1881" s="4" t="n">
        <v>46205.6009369792</v>
      </c>
      <c r="I18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1880BT441540286732801106.7846205.6009369792</v>
      </c>
      <c r="J1881" s="1" t="n">
        <f aca="false">COUNTIF(I:I, $I1881)</f>
        <v>1</v>
      </c>
      <c r="K1881" s="1" t="str">
        <f aca="false">IF(ISNA(VLOOKUP(Table4[product_id], tblProducts[], tblProducts[product_name],FALSE() )), "Invalid", "Valid")</f>
        <v>Valid</v>
      </c>
      <c r="L1881" s="5" t="str">
        <f aca="false">IF(ISNA(VLOOKUP(Table4[[#This Row],[warehouse_id]], tblwhouse[], tblwhouse[warehouse_name],FALSE() )), "Invalid", "Valid")</f>
        <v>Valid</v>
      </c>
    </row>
    <row r="1882" customFormat="false" ht="15" hidden="false" customHeight="true" outlineLevel="0" collapsed="false">
      <c r="A1882" s="1" t="n">
        <v>1881</v>
      </c>
      <c r="B1882" s="1" t="n">
        <v>4</v>
      </c>
      <c r="C1882" s="1" t="n">
        <v>944</v>
      </c>
      <c r="D1882" s="1" t="s">
        <v>8966</v>
      </c>
      <c r="E1882" s="1" t="n">
        <v>31</v>
      </c>
      <c r="F1882" s="1" t="n">
        <v>51</v>
      </c>
      <c r="G1882" s="1" t="n">
        <v>716.94</v>
      </c>
      <c r="H1882" s="4" t="n">
        <v>46110.6009369792</v>
      </c>
      <c r="I18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1881BT61542349443151716.9446110.6009369792</v>
      </c>
      <c r="J1882" s="1" t="n">
        <f aca="false">COUNTIF(I:I, $I1882)</f>
        <v>1</v>
      </c>
      <c r="K1882" s="1" t="str">
        <f aca="false">IF(ISNA(VLOOKUP(Table4[product_id], tblProducts[], tblProducts[product_name],FALSE() )), "Invalid", "Valid")</f>
        <v>Valid</v>
      </c>
      <c r="L1882" s="5" t="str">
        <f aca="false">IF(ISNA(VLOOKUP(Table4[[#This Row],[warehouse_id]], tblwhouse[], tblwhouse[warehouse_name],FALSE() )), "Invalid", "Valid")</f>
        <v>Valid</v>
      </c>
    </row>
    <row r="1883" customFormat="false" ht="15" hidden="false" customHeight="true" outlineLevel="0" collapsed="false">
      <c r="A1883" s="1" t="n">
        <v>1882</v>
      </c>
      <c r="B1883" s="1" t="n">
        <v>4</v>
      </c>
      <c r="C1883" s="1" t="n">
        <v>2022</v>
      </c>
      <c r="D1883" s="1" t="s">
        <v>8967</v>
      </c>
      <c r="E1883" s="1" t="n">
        <v>203</v>
      </c>
      <c r="F1883" s="1" t="n">
        <v>25</v>
      </c>
      <c r="G1883" s="1" t="n">
        <v>1293.85</v>
      </c>
      <c r="H1883" s="4" t="n">
        <v>46168.6009369792</v>
      </c>
      <c r="I18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1882BT19445042022203251293.8546168.6009369792</v>
      </c>
      <c r="J1883" s="1" t="n">
        <f aca="false">COUNTIF(I:I, $I1883)</f>
        <v>1</v>
      </c>
      <c r="K1883" s="1" t="str">
        <f aca="false">IF(ISNA(VLOOKUP(Table4[product_id], tblProducts[], tblProducts[product_name],FALSE() )), "Invalid", "Valid")</f>
        <v>Valid</v>
      </c>
      <c r="L1883" s="5" t="str">
        <f aca="false">IF(ISNA(VLOOKUP(Table4[[#This Row],[warehouse_id]], tblwhouse[], tblwhouse[warehouse_name],FALSE() )), "Invalid", "Valid")</f>
        <v>Valid</v>
      </c>
    </row>
    <row r="1884" customFormat="false" ht="15" hidden="false" customHeight="true" outlineLevel="0" collapsed="false">
      <c r="A1884" s="1" t="n">
        <v>1883</v>
      </c>
      <c r="B1884" s="1" t="n">
        <v>3</v>
      </c>
      <c r="C1884" s="1" t="n">
        <v>2075</v>
      </c>
      <c r="D1884" s="1" t="s">
        <v>8968</v>
      </c>
      <c r="E1884" s="1" t="n">
        <v>167</v>
      </c>
      <c r="F1884" s="1" t="n">
        <v>35</v>
      </c>
      <c r="G1884" s="1" t="n">
        <v>35.56</v>
      </c>
      <c r="H1884" s="4" t="n">
        <v>46181.6009369792</v>
      </c>
      <c r="I18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1883BT978151320751673535.5646181.6009369792</v>
      </c>
      <c r="J1884" s="1" t="n">
        <f aca="false">COUNTIF(I:I, $I1884)</f>
        <v>1</v>
      </c>
      <c r="K1884" s="1" t="str">
        <f aca="false">IF(ISNA(VLOOKUP(Table4[product_id], tblProducts[], tblProducts[product_name],FALSE() )), "Invalid", "Valid")</f>
        <v>Valid</v>
      </c>
      <c r="L1884" s="5" t="str">
        <f aca="false">IF(ISNA(VLOOKUP(Table4[[#This Row],[warehouse_id]], tblwhouse[], tblwhouse[warehouse_name],FALSE() )), "Invalid", "Valid")</f>
        <v>Valid</v>
      </c>
    </row>
    <row r="1885" customFormat="false" ht="15" hidden="false" customHeight="true" outlineLevel="0" collapsed="false">
      <c r="A1885" s="1" t="n">
        <v>1884</v>
      </c>
      <c r="B1885" s="1" t="n">
        <v>4</v>
      </c>
      <c r="C1885" s="1" t="n">
        <v>2631</v>
      </c>
      <c r="D1885" s="1" t="s">
        <v>8969</v>
      </c>
      <c r="E1885" s="1" t="n">
        <v>273</v>
      </c>
      <c r="F1885" s="1" t="n">
        <v>54</v>
      </c>
      <c r="G1885" s="1" t="n">
        <v>1452.77</v>
      </c>
      <c r="H1885" s="4" t="n">
        <v>45892.6009369792</v>
      </c>
      <c r="I18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1884BT76997742631273541452.7745892.6009369792</v>
      </c>
      <c r="J1885" s="1" t="n">
        <f aca="false">COUNTIF(I:I, $I1885)</f>
        <v>1</v>
      </c>
      <c r="K1885" s="1" t="str">
        <f aca="false">IF(ISNA(VLOOKUP(Table4[product_id], tblProducts[], tblProducts[product_name],FALSE() )), "Invalid", "Valid")</f>
        <v>Valid</v>
      </c>
      <c r="L1885" s="5" t="str">
        <f aca="false">IF(ISNA(VLOOKUP(Table4[[#This Row],[warehouse_id]], tblwhouse[], tblwhouse[warehouse_name],FALSE() )), "Invalid", "Valid")</f>
        <v>Valid</v>
      </c>
    </row>
    <row r="1886" customFormat="false" ht="15" hidden="false" customHeight="true" outlineLevel="0" collapsed="false">
      <c r="A1886" s="1" t="n">
        <v>1885</v>
      </c>
      <c r="B1886" s="1" t="n">
        <v>1</v>
      </c>
      <c r="C1886" s="1" t="n">
        <v>2387</v>
      </c>
      <c r="D1886" s="1" t="s">
        <v>8970</v>
      </c>
      <c r="E1886" s="1" t="n">
        <v>428</v>
      </c>
      <c r="F1886" s="1" t="n">
        <v>65</v>
      </c>
      <c r="G1886" s="1" t="n">
        <v>292.73</v>
      </c>
      <c r="H1886" s="4" t="n">
        <v>46057.6009369792</v>
      </c>
      <c r="I18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1885BT6043961238742865292.7346057.6009369792</v>
      </c>
      <c r="J1886" s="1" t="n">
        <f aca="false">COUNTIF(I:I, $I1886)</f>
        <v>1</v>
      </c>
      <c r="K1886" s="1" t="str">
        <f aca="false">IF(ISNA(VLOOKUP(Table4[product_id], tblProducts[], tblProducts[product_name],FALSE() )), "Invalid", "Valid")</f>
        <v>Valid</v>
      </c>
      <c r="L1886" s="5" t="str">
        <f aca="false">IF(ISNA(VLOOKUP(Table4[[#This Row],[warehouse_id]], tblwhouse[], tblwhouse[warehouse_name],FALSE() )), "Invalid", "Valid")</f>
        <v>Valid</v>
      </c>
    </row>
    <row r="1887" customFormat="false" ht="15" hidden="false" customHeight="true" outlineLevel="0" collapsed="false">
      <c r="A1887" s="1" t="n">
        <v>1886</v>
      </c>
      <c r="B1887" s="1" t="n">
        <v>2</v>
      </c>
      <c r="C1887" s="1" t="n">
        <v>1788</v>
      </c>
      <c r="D1887" s="1" t="s">
        <v>8971</v>
      </c>
      <c r="E1887" s="1" t="n">
        <v>187</v>
      </c>
      <c r="F1887" s="1" t="n">
        <v>22</v>
      </c>
      <c r="G1887" s="1" t="n">
        <v>441.95</v>
      </c>
      <c r="H1887" s="4" t="n">
        <v>45967.6009369792</v>
      </c>
      <c r="I18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1886BT4435742178818722441.9545967.6009369792</v>
      </c>
      <c r="J1887" s="1" t="n">
        <f aca="false">COUNTIF(I:I, $I1887)</f>
        <v>1</v>
      </c>
      <c r="K1887" s="1" t="str">
        <f aca="false">IF(ISNA(VLOOKUP(Table4[product_id], tblProducts[], tblProducts[product_name],FALSE() )), "Invalid", "Valid")</f>
        <v>Valid</v>
      </c>
      <c r="L1887" s="5" t="str">
        <f aca="false">IF(ISNA(VLOOKUP(Table4[[#This Row],[warehouse_id]], tblwhouse[], tblwhouse[warehouse_name],FALSE() )), "Invalid", "Valid")</f>
        <v>Valid</v>
      </c>
    </row>
    <row r="1888" customFormat="false" ht="15" hidden="false" customHeight="true" outlineLevel="0" collapsed="false">
      <c r="A1888" s="1" t="n">
        <v>1887</v>
      </c>
      <c r="B1888" s="1" t="n">
        <v>2</v>
      </c>
      <c r="C1888" s="1" t="n">
        <v>670</v>
      </c>
      <c r="D1888" s="1" t="s">
        <v>8972</v>
      </c>
      <c r="E1888" s="1" t="n">
        <v>425</v>
      </c>
      <c r="F1888" s="1" t="n">
        <v>77</v>
      </c>
      <c r="G1888" s="1" t="n">
        <v>1479.37</v>
      </c>
      <c r="H1888" s="4" t="n">
        <v>45903.6009369792</v>
      </c>
      <c r="I18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1887BT7660262670425771479.3745903.6009369792</v>
      </c>
      <c r="J1888" s="1" t="n">
        <f aca="false">COUNTIF(I:I, $I1888)</f>
        <v>1</v>
      </c>
      <c r="K1888" s="1" t="str">
        <f aca="false">IF(ISNA(VLOOKUP(Table4[product_id], tblProducts[], tblProducts[product_name],FALSE() )), "Invalid", "Valid")</f>
        <v>Valid</v>
      </c>
      <c r="L1888" s="5" t="str">
        <f aca="false">IF(ISNA(VLOOKUP(Table4[[#This Row],[warehouse_id]], tblwhouse[], tblwhouse[warehouse_name],FALSE() )), "Invalid", "Valid")</f>
        <v>Valid</v>
      </c>
    </row>
    <row r="1889" customFormat="false" ht="15" hidden="false" customHeight="true" outlineLevel="0" collapsed="false">
      <c r="A1889" s="1" t="n">
        <v>1888</v>
      </c>
      <c r="B1889" s="1" t="n">
        <v>1</v>
      </c>
      <c r="C1889" s="1" t="n">
        <v>2269</v>
      </c>
      <c r="D1889" s="1" t="s">
        <v>8973</v>
      </c>
      <c r="E1889" s="1" t="n">
        <v>187</v>
      </c>
      <c r="F1889" s="1" t="n">
        <v>25</v>
      </c>
      <c r="G1889" s="1" t="n">
        <v>157.9</v>
      </c>
      <c r="H1889" s="4" t="n">
        <v>46069.6009369792</v>
      </c>
      <c r="I18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1888BT8657261226918725157.946069.6009369792</v>
      </c>
      <c r="J1889" s="1" t="n">
        <f aca="false">COUNTIF(I:I, $I1889)</f>
        <v>1</v>
      </c>
      <c r="K1889" s="1" t="str">
        <f aca="false">IF(ISNA(VLOOKUP(Table4[product_id], tblProducts[], tblProducts[product_name],FALSE() )), "Invalid", "Valid")</f>
        <v>Valid</v>
      </c>
      <c r="L1889" s="5" t="str">
        <f aca="false">IF(ISNA(VLOOKUP(Table4[[#This Row],[warehouse_id]], tblwhouse[], tblwhouse[warehouse_name],FALSE() )), "Invalid", "Valid")</f>
        <v>Valid</v>
      </c>
    </row>
    <row r="1890" customFormat="false" ht="15" hidden="false" customHeight="true" outlineLevel="0" collapsed="false">
      <c r="A1890" s="1" t="n">
        <v>1889</v>
      </c>
      <c r="B1890" s="1" t="n">
        <v>4</v>
      </c>
      <c r="C1890" s="1" t="n">
        <v>2718</v>
      </c>
      <c r="D1890" s="1" t="s">
        <v>8974</v>
      </c>
      <c r="E1890" s="1" t="n">
        <v>92</v>
      </c>
      <c r="F1890" s="1" t="n">
        <v>52</v>
      </c>
      <c r="G1890" s="1" t="n">
        <v>477.7</v>
      </c>
      <c r="H1890" s="4" t="n">
        <v>46168.6009369792</v>
      </c>
      <c r="I18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1889BT786845427189252477.746168.6009369792</v>
      </c>
      <c r="J1890" s="1" t="n">
        <f aca="false">COUNTIF(I:I, $I1890)</f>
        <v>1</v>
      </c>
      <c r="K1890" s="1" t="str">
        <f aca="false">IF(ISNA(VLOOKUP(Table4[product_id], tblProducts[], tblProducts[product_name],FALSE() )), "Invalid", "Valid")</f>
        <v>Valid</v>
      </c>
      <c r="L1890" s="5" t="str">
        <f aca="false">IF(ISNA(VLOOKUP(Table4[[#This Row],[warehouse_id]], tblwhouse[], tblwhouse[warehouse_name],FALSE() )), "Invalid", "Valid")</f>
        <v>Valid</v>
      </c>
    </row>
    <row r="1891" customFormat="false" ht="15" hidden="false" customHeight="true" outlineLevel="0" collapsed="false">
      <c r="A1891" s="1" t="n">
        <v>1890</v>
      </c>
      <c r="B1891" s="1" t="n">
        <v>1</v>
      </c>
      <c r="C1891" s="1" t="n">
        <v>2429</v>
      </c>
      <c r="D1891" s="1" t="s">
        <v>8975</v>
      </c>
      <c r="E1891" s="1" t="n">
        <v>168</v>
      </c>
      <c r="F1891" s="1" t="n">
        <v>36</v>
      </c>
      <c r="G1891" s="1" t="n">
        <v>1166.45</v>
      </c>
      <c r="H1891" s="4" t="n">
        <v>46093.6009369792</v>
      </c>
      <c r="I18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1890BT23463812429168361166.4546093.6009369792</v>
      </c>
      <c r="J1891" s="1" t="n">
        <f aca="false">COUNTIF(I:I, $I1891)</f>
        <v>1</v>
      </c>
      <c r="K1891" s="1" t="str">
        <f aca="false">IF(ISNA(VLOOKUP(Table4[product_id], tblProducts[], tblProducts[product_name],FALSE() )), "Invalid", "Valid")</f>
        <v>Valid</v>
      </c>
      <c r="L1891" s="5" t="str">
        <f aca="false">IF(ISNA(VLOOKUP(Table4[[#This Row],[warehouse_id]], tblwhouse[], tblwhouse[warehouse_name],FALSE() )), "Invalid", "Valid")</f>
        <v>Valid</v>
      </c>
    </row>
    <row r="1892" customFormat="false" ht="15" hidden="false" customHeight="true" outlineLevel="0" collapsed="false">
      <c r="A1892" s="1" t="n">
        <v>1891</v>
      </c>
      <c r="B1892" s="1" t="n">
        <v>3</v>
      </c>
      <c r="C1892" s="1" t="n">
        <v>2578</v>
      </c>
      <c r="D1892" s="1" t="s">
        <v>8976</v>
      </c>
      <c r="E1892" s="1" t="n">
        <v>495</v>
      </c>
      <c r="F1892" s="1" t="n">
        <v>49</v>
      </c>
      <c r="G1892" s="1" t="n">
        <v>906.55</v>
      </c>
      <c r="H1892" s="4" t="n">
        <v>45971.6009369792</v>
      </c>
      <c r="I18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1891BT7937603257849549906.5545971.6009369792</v>
      </c>
      <c r="J1892" s="1" t="n">
        <f aca="false">COUNTIF(I:I, $I1892)</f>
        <v>1</v>
      </c>
      <c r="K1892" s="1" t="str">
        <f aca="false">IF(ISNA(VLOOKUP(Table4[product_id], tblProducts[], tblProducts[product_name],FALSE() )), "Invalid", "Valid")</f>
        <v>Valid</v>
      </c>
      <c r="L1892" s="5" t="str">
        <f aca="false">IF(ISNA(VLOOKUP(Table4[[#This Row],[warehouse_id]], tblwhouse[], tblwhouse[warehouse_name],FALSE() )), "Invalid", "Valid")</f>
        <v>Valid</v>
      </c>
    </row>
    <row r="1893" customFormat="false" ht="15" hidden="false" customHeight="true" outlineLevel="0" collapsed="false">
      <c r="A1893" s="1" t="n">
        <v>1892</v>
      </c>
      <c r="B1893" s="1" t="n">
        <v>3</v>
      </c>
      <c r="C1893" s="1" t="n">
        <v>2317</v>
      </c>
      <c r="D1893" s="1" t="s">
        <v>8977</v>
      </c>
      <c r="E1893" s="1" t="n">
        <v>52</v>
      </c>
      <c r="F1893" s="1" t="n">
        <v>48</v>
      </c>
      <c r="G1893" s="1" t="n">
        <v>768.13</v>
      </c>
      <c r="H1893" s="4" t="n">
        <v>46152.6009369792</v>
      </c>
      <c r="I18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1892BT325175323175248768.1346152.6009369792</v>
      </c>
      <c r="J1893" s="1" t="n">
        <f aca="false">COUNTIF(I:I, $I1893)</f>
        <v>1</v>
      </c>
      <c r="K1893" s="1" t="str">
        <f aca="false">IF(ISNA(VLOOKUP(Table4[product_id], tblProducts[], tblProducts[product_name],FALSE() )), "Invalid", "Valid")</f>
        <v>Valid</v>
      </c>
      <c r="L1893" s="5" t="str">
        <f aca="false">IF(ISNA(VLOOKUP(Table4[[#This Row],[warehouse_id]], tblwhouse[], tblwhouse[warehouse_name],FALSE() )), "Invalid", "Valid")</f>
        <v>Valid</v>
      </c>
    </row>
    <row r="1894" customFormat="false" ht="15" hidden="false" customHeight="true" outlineLevel="0" collapsed="false">
      <c r="A1894" s="1" t="n">
        <v>1893</v>
      </c>
      <c r="B1894" s="1" t="n">
        <v>1</v>
      </c>
      <c r="C1894" s="1" t="n">
        <v>2524</v>
      </c>
      <c r="D1894" s="1" t="s">
        <v>8978</v>
      </c>
      <c r="E1894" s="1" t="n">
        <v>155</v>
      </c>
      <c r="F1894" s="1" t="n">
        <v>57</v>
      </c>
      <c r="G1894" s="1" t="n">
        <v>278.18</v>
      </c>
      <c r="H1894" s="4" t="n">
        <v>46213.6009369792</v>
      </c>
      <c r="I18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1893BT6082221252415557278.1846213.6009369792</v>
      </c>
      <c r="J1894" s="1" t="n">
        <f aca="false">COUNTIF(I:I, $I1894)</f>
        <v>1</v>
      </c>
      <c r="K1894" s="1" t="str">
        <f aca="false">IF(ISNA(VLOOKUP(Table4[product_id], tblProducts[], tblProducts[product_name],FALSE() )), "Invalid", "Valid")</f>
        <v>Valid</v>
      </c>
      <c r="L1894" s="5" t="str">
        <f aca="false">IF(ISNA(VLOOKUP(Table4[[#This Row],[warehouse_id]], tblwhouse[], tblwhouse[warehouse_name],FALSE() )), "Invalid", "Valid")</f>
        <v>Valid</v>
      </c>
    </row>
    <row r="1895" customFormat="false" ht="15" hidden="false" customHeight="true" outlineLevel="0" collapsed="false">
      <c r="A1895" s="1" t="n">
        <v>1894</v>
      </c>
      <c r="B1895" s="1" t="n">
        <v>1</v>
      </c>
      <c r="C1895" s="1" t="n">
        <v>2432</v>
      </c>
      <c r="D1895" s="1" t="s">
        <v>8979</v>
      </c>
      <c r="E1895" s="1" t="n">
        <v>205</v>
      </c>
      <c r="F1895" s="1" t="n">
        <v>29</v>
      </c>
      <c r="G1895" s="1" t="n">
        <v>1345.87</v>
      </c>
      <c r="H1895" s="4" t="n">
        <v>45856.6009369792</v>
      </c>
      <c r="I18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1894BT75315312432205291345.8745856.6009369792</v>
      </c>
      <c r="J1895" s="1" t="n">
        <f aca="false">COUNTIF(I:I, $I1895)</f>
        <v>1</v>
      </c>
      <c r="K1895" s="1" t="str">
        <f aca="false">IF(ISNA(VLOOKUP(Table4[product_id], tblProducts[], tblProducts[product_name],FALSE() )), "Invalid", "Valid")</f>
        <v>Valid</v>
      </c>
      <c r="L1895" s="5" t="str">
        <f aca="false">IF(ISNA(VLOOKUP(Table4[[#This Row],[warehouse_id]], tblwhouse[], tblwhouse[warehouse_name],FALSE() )), "Invalid", "Valid")</f>
        <v>Valid</v>
      </c>
    </row>
    <row r="1896" customFormat="false" ht="15" hidden="false" customHeight="true" outlineLevel="0" collapsed="false">
      <c r="A1896" s="1" t="n">
        <v>1895</v>
      </c>
      <c r="B1896" s="1" t="n">
        <v>4</v>
      </c>
      <c r="C1896" s="1" t="n">
        <v>2468</v>
      </c>
      <c r="D1896" s="1" t="s">
        <v>8980</v>
      </c>
      <c r="E1896" s="1" t="n">
        <v>144</v>
      </c>
      <c r="F1896" s="1" t="n">
        <v>71</v>
      </c>
      <c r="G1896" s="1" t="n">
        <v>1196.96</v>
      </c>
      <c r="H1896" s="4" t="n">
        <v>45971.6009369792</v>
      </c>
      <c r="I18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1895BT11670142468144711196.9645971.6009369792</v>
      </c>
      <c r="J1896" s="1" t="n">
        <f aca="false">COUNTIF(I:I, $I1896)</f>
        <v>1</v>
      </c>
      <c r="K1896" s="1" t="str">
        <f aca="false">IF(ISNA(VLOOKUP(Table4[product_id], tblProducts[], tblProducts[product_name],FALSE() )), "Invalid", "Valid")</f>
        <v>Valid</v>
      </c>
      <c r="L1896" s="5" t="str">
        <f aca="false">IF(ISNA(VLOOKUP(Table4[[#This Row],[warehouse_id]], tblwhouse[], tblwhouse[warehouse_name],FALSE() )), "Invalid", "Valid")</f>
        <v>Valid</v>
      </c>
    </row>
    <row r="1897" customFormat="false" ht="15" hidden="false" customHeight="true" outlineLevel="0" collapsed="false">
      <c r="A1897" s="1" t="n">
        <v>1896</v>
      </c>
      <c r="B1897" s="1" t="n">
        <v>3</v>
      </c>
      <c r="C1897" s="1" t="n">
        <v>2668</v>
      </c>
      <c r="D1897" s="1" t="s">
        <v>8981</v>
      </c>
      <c r="E1897" s="1" t="n">
        <v>42</v>
      </c>
      <c r="F1897" s="1" t="n">
        <v>31</v>
      </c>
      <c r="G1897" s="1" t="n">
        <v>751.13</v>
      </c>
      <c r="H1897" s="4" t="n">
        <v>46194.6009369792</v>
      </c>
      <c r="I18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1896BT713212326684231751.1346194.6009369792</v>
      </c>
      <c r="J1897" s="1" t="n">
        <f aca="false">COUNTIF(I:I, $I1897)</f>
        <v>1</v>
      </c>
      <c r="K1897" s="1" t="str">
        <f aca="false">IF(ISNA(VLOOKUP(Table4[product_id], tblProducts[], tblProducts[product_name],FALSE() )), "Invalid", "Valid")</f>
        <v>Valid</v>
      </c>
      <c r="L1897" s="5" t="str">
        <f aca="false">IF(ISNA(VLOOKUP(Table4[[#This Row],[warehouse_id]], tblwhouse[], tblwhouse[warehouse_name],FALSE() )), "Invalid", "Valid")</f>
        <v>Valid</v>
      </c>
    </row>
    <row r="1898" customFormat="false" ht="15" hidden="false" customHeight="true" outlineLevel="0" collapsed="false">
      <c r="A1898" s="1" t="n">
        <v>1897</v>
      </c>
      <c r="B1898" s="1" t="n">
        <v>4</v>
      </c>
      <c r="C1898" s="1" t="n">
        <v>1895</v>
      </c>
      <c r="D1898" s="1" t="s">
        <v>8982</v>
      </c>
      <c r="E1898" s="1" t="n">
        <v>102</v>
      </c>
      <c r="F1898" s="1" t="n">
        <v>44</v>
      </c>
      <c r="G1898" s="1" t="n">
        <v>1288.42</v>
      </c>
      <c r="H1898" s="4" t="n">
        <v>45890.6009369792</v>
      </c>
      <c r="I18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1897BT46754341895102441288.4245890.6009369792</v>
      </c>
      <c r="J1898" s="1" t="n">
        <f aca="false">COUNTIF(I:I, $I1898)</f>
        <v>1</v>
      </c>
      <c r="K1898" s="1" t="str">
        <f aca="false">IF(ISNA(VLOOKUP(Table4[product_id], tblProducts[], tblProducts[product_name],FALSE() )), "Invalid", "Valid")</f>
        <v>Valid</v>
      </c>
      <c r="L1898" s="5" t="str">
        <f aca="false">IF(ISNA(VLOOKUP(Table4[[#This Row],[warehouse_id]], tblwhouse[], tblwhouse[warehouse_name],FALSE() )), "Invalid", "Valid")</f>
        <v>Valid</v>
      </c>
    </row>
    <row r="1899" customFormat="false" ht="15" hidden="false" customHeight="true" outlineLevel="0" collapsed="false">
      <c r="A1899" s="1" t="n">
        <v>1898</v>
      </c>
      <c r="B1899" s="1" t="n">
        <v>1</v>
      </c>
      <c r="C1899" s="1" t="n">
        <v>2083</v>
      </c>
      <c r="D1899" s="1" t="s">
        <v>8983</v>
      </c>
      <c r="E1899" s="1" t="n">
        <v>157</v>
      </c>
      <c r="F1899" s="1" t="n">
        <v>36</v>
      </c>
      <c r="G1899" s="1" t="n">
        <v>1228.89</v>
      </c>
      <c r="H1899" s="4" t="n">
        <v>46078.6009369792</v>
      </c>
      <c r="I18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1898BT63713512083157361228.8946078.6009369792</v>
      </c>
      <c r="J1899" s="1" t="n">
        <f aca="false">COUNTIF(I:I, $I1899)</f>
        <v>1</v>
      </c>
      <c r="K1899" s="1" t="str">
        <f aca="false">IF(ISNA(VLOOKUP(Table4[product_id], tblProducts[], tblProducts[product_name],FALSE() )), "Invalid", "Valid")</f>
        <v>Valid</v>
      </c>
      <c r="L1899" s="5" t="str">
        <f aca="false">IF(ISNA(VLOOKUP(Table4[[#This Row],[warehouse_id]], tblwhouse[], tblwhouse[warehouse_name],FALSE() )), "Invalid", "Valid")</f>
        <v>Valid</v>
      </c>
    </row>
    <row r="1900" customFormat="false" ht="15" hidden="false" customHeight="true" outlineLevel="0" collapsed="false">
      <c r="A1900" s="1" t="n">
        <v>1899</v>
      </c>
      <c r="B1900" s="1" t="n">
        <v>4</v>
      </c>
      <c r="C1900" s="1" t="n">
        <v>1118</v>
      </c>
      <c r="D1900" s="1" t="s">
        <v>8984</v>
      </c>
      <c r="E1900" s="1" t="n">
        <v>147</v>
      </c>
      <c r="F1900" s="1" t="n">
        <v>68</v>
      </c>
      <c r="G1900" s="1" t="n">
        <v>29.19</v>
      </c>
      <c r="H1900" s="4" t="n">
        <v>45858.6009369792</v>
      </c>
      <c r="I19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1899BT479745411181476829.1945858.6009369792</v>
      </c>
      <c r="J1900" s="1" t="n">
        <f aca="false">COUNTIF(I:I, $I1900)</f>
        <v>1</v>
      </c>
      <c r="K1900" s="1" t="str">
        <f aca="false">IF(ISNA(VLOOKUP(Table4[product_id], tblProducts[], tblProducts[product_name],FALSE() )), "Invalid", "Valid")</f>
        <v>Valid</v>
      </c>
      <c r="L1900" s="5" t="str">
        <f aca="false">IF(ISNA(VLOOKUP(Table4[[#This Row],[warehouse_id]], tblwhouse[], tblwhouse[warehouse_name],FALSE() )), "Invalid", "Valid")</f>
        <v>Valid</v>
      </c>
    </row>
    <row r="1901" customFormat="false" ht="15" hidden="false" customHeight="true" outlineLevel="0" collapsed="false">
      <c r="A1901" s="1" t="n">
        <v>1900</v>
      </c>
      <c r="B1901" s="1" t="n">
        <v>3</v>
      </c>
      <c r="C1901" s="1" t="n">
        <v>2924</v>
      </c>
      <c r="D1901" s="1" t="s">
        <v>8985</v>
      </c>
      <c r="E1901" s="1" t="n">
        <v>162</v>
      </c>
      <c r="F1901" s="1" t="n">
        <v>80</v>
      </c>
      <c r="G1901" s="1" t="n">
        <v>730.03</v>
      </c>
      <c r="H1901" s="4" t="n">
        <v>46186.6009369792</v>
      </c>
      <c r="I19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1900BT2114073292416280730.0346186.6009369792</v>
      </c>
      <c r="J1901" s="1" t="n">
        <f aca="false">COUNTIF(I:I, $I1901)</f>
        <v>1</v>
      </c>
      <c r="K1901" s="1" t="str">
        <f aca="false">IF(ISNA(VLOOKUP(Table4[product_id], tblProducts[], tblProducts[product_name],FALSE() )), "Invalid", "Valid")</f>
        <v>Valid</v>
      </c>
      <c r="L1901" s="5" t="str">
        <f aca="false">IF(ISNA(VLOOKUP(Table4[[#This Row],[warehouse_id]], tblwhouse[], tblwhouse[warehouse_name],FALSE() )), "Invalid", "Valid")</f>
        <v>Valid</v>
      </c>
    </row>
    <row r="1902" customFormat="false" ht="15" hidden="false" customHeight="true" outlineLevel="0" collapsed="false">
      <c r="A1902" s="1" t="n">
        <v>1901</v>
      </c>
      <c r="B1902" s="1" t="n">
        <v>4</v>
      </c>
      <c r="C1902" s="1" t="n">
        <v>2815</v>
      </c>
      <c r="D1902" s="1" t="s">
        <v>8986</v>
      </c>
      <c r="E1902" s="1" t="n">
        <v>179</v>
      </c>
      <c r="F1902" s="1" t="n">
        <v>51</v>
      </c>
      <c r="G1902" s="1" t="n">
        <v>765.78</v>
      </c>
      <c r="H1902" s="4" t="n">
        <v>46001.6009369792</v>
      </c>
      <c r="I19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1901BT5367254281517951765.7846001.6009369792</v>
      </c>
      <c r="J1902" s="1" t="n">
        <f aca="false">COUNTIF(I:I, $I1902)</f>
        <v>1</v>
      </c>
      <c r="K1902" s="1" t="str">
        <f aca="false">IF(ISNA(VLOOKUP(Table4[product_id], tblProducts[], tblProducts[product_name],FALSE() )), "Invalid", "Valid")</f>
        <v>Valid</v>
      </c>
      <c r="L1902" s="5" t="str">
        <f aca="false">IF(ISNA(VLOOKUP(Table4[[#This Row],[warehouse_id]], tblwhouse[], tblwhouse[warehouse_name],FALSE() )), "Invalid", "Valid")</f>
        <v>Valid</v>
      </c>
    </row>
    <row r="1903" customFormat="false" ht="15" hidden="false" customHeight="true" outlineLevel="0" collapsed="false">
      <c r="A1903" s="1" t="n">
        <v>1902</v>
      </c>
      <c r="B1903" s="1" t="n">
        <v>3</v>
      </c>
      <c r="C1903" s="1" t="n">
        <v>1971</v>
      </c>
      <c r="D1903" s="1" t="s">
        <v>8987</v>
      </c>
      <c r="E1903" s="1" t="n">
        <v>65</v>
      </c>
      <c r="F1903" s="1" t="n">
        <v>34</v>
      </c>
      <c r="G1903" s="1" t="n">
        <v>725.94</v>
      </c>
      <c r="H1903" s="4" t="n">
        <v>46163.6009369792</v>
      </c>
      <c r="I19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1902BT949371319716534725.9446163.6009369792</v>
      </c>
      <c r="J1903" s="1" t="n">
        <f aca="false">COUNTIF(I:I, $I1903)</f>
        <v>1</v>
      </c>
      <c r="K1903" s="1" t="str">
        <f aca="false">IF(ISNA(VLOOKUP(Table4[product_id], tblProducts[], tblProducts[product_name],FALSE() )), "Invalid", "Valid")</f>
        <v>Valid</v>
      </c>
      <c r="L1903" s="5" t="str">
        <f aca="false">IF(ISNA(VLOOKUP(Table4[[#This Row],[warehouse_id]], tblwhouse[], tblwhouse[warehouse_name],FALSE() )), "Invalid", "Valid")</f>
        <v>Valid</v>
      </c>
    </row>
    <row r="1904" customFormat="false" ht="15" hidden="false" customHeight="true" outlineLevel="0" collapsed="false">
      <c r="A1904" s="1" t="n">
        <v>1903</v>
      </c>
      <c r="B1904" s="1" t="n">
        <v>4</v>
      </c>
      <c r="C1904" s="1" t="n">
        <v>2828</v>
      </c>
      <c r="D1904" s="1" t="s">
        <v>8988</v>
      </c>
      <c r="E1904" s="1" t="n">
        <v>61</v>
      </c>
      <c r="F1904" s="1" t="n">
        <v>77</v>
      </c>
      <c r="G1904" s="1" t="n">
        <v>46.16</v>
      </c>
      <c r="H1904" s="4" t="n">
        <v>46042.6009369792</v>
      </c>
      <c r="I19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1903BT48119642828617746.1646042.6009369792</v>
      </c>
      <c r="J1904" s="1" t="n">
        <f aca="false">COUNTIF(I:I, $I1904)</f>
        <v>1</v>
      </c>
      <c r="K1904" s="1" t="str">
        <f aca="false">IF(ISNA(VLOOKUP(Table4[product_id], tblProducts[], tblProducts[product_name],FALSE() )), "Invalid", "Valid")</f>
        <v>Valid</v>
      </c>
      <c r="L1904" s="5" t="str">
        <f aca="false">IF(ISNA(VLOOKUP(Table4[[#This Row],[warehouse_id]], tblwhouse[], tblwhouse[warehouse_name],FALSE() )), "Invalid", "Valid")</f>
        <v>Valid</v>
      </c>
    </row>
    <row r="1905" customFormat="false" ht="15" hidden="false" customHeight="true" outlineLevel="0" collapsed="false">
      <c r="A1905" s="1" t="n">
        <v>1904</v>
      </c>
      <c r="B1905" s="1" t="n">
        <v>1</v>
      </c>
      <c r="C1905" s="1" t="n">
        <v>2894</v>
      </c>
      <c r="D1905" s="1" t="s">
        <v>8989</v>
      </c>
      <c r="E1905" s="1" t="n">
        <v>455</v>
      </c>
      <c r="F1905" s="1" t="n">
        <v>45</v>
      </c>
      <c r="G1905" s="1" t="n">
        <v>378.82</v>
      </c>
      <c r="H1905" s="4" t="n">
        <v>46052.6009369792</v>
      </c>
      <c r="I19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1904BT6862441289445545378.8246052.6009369792</v>
      </c>
      <c r="J1905" s="1" t="n">
        <f aca="false">COUNTIF(I:I, $I1905)</f>
        <v>1</v>
      </c>
      <c r="K1905" s="1" t="str">
        <f aca="false">IF(ISNA(VLOOKUP(Table4[product_id], tblProducts[], tblProducts[product_name],FALSE() )), "Invalid", "Valid")</f>
        <v>Valid</v>
      </c>
      <c r="L1905" s="5" t="str">
        <f aca="false">IF(ISNA(VLOOKUP(Table4[[#This Row],[warehouse_id]], tblwhouse[], tblwhouse[warehouse_name],FALSE() )), "Invalid", "Valid")</f>
        <v>Valid</v>
      </c>
    </row>
    <row r="1906" customFormat="false" ht="15" hidden="false" customHeight="true" outlineLevel="0" collapsed="false">
      <c r="A1906" s="1" t="n">
        <v>1905</v>
      </c>
      <c r="B1906" s="1" t="n">
        <v>4</v>
      </c>
      <c r="C1906" s="1" t="n">
        <v>1376</v>
      </c>
      <c r="D1906" s="1" t="s">
        <v>8990</v>
      </c>
      <c r="E1906" s="1" t="n">
        <v>205</v>
      </c>
      <c r="F1906" s="1" t="n">
        <v>60</v>
      </c>
      <c r="G1906" s="1" t="n">
        <v>838.6</v>
      </c>
      <c r="H1906" s="4" t="n">
        <v>45968.6009369792</v>
      </c>
      <c r="I19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1905BT4574874137620560838.645968.6009369792</v>
      </c>
      <c r="J1906" s="1" t="n">
        <f aca="false">COUNTIF(I:I, $I1906)</f>
        <v>1</v>
      </c>
      <c r="K1906" s="1" t="str">
        <f aca="false">IF(ISNA(VLOOKUP(Table4[product_id], tblProducts[], tblProducts[product_name],FALSE() )), "Invalid", "Valid")</f>
        <v>Valid</v>
      </c>
      <c r="L1906" s="5" t="str">
        <f aca="false">IF(ISNA(VLOOKUP(Table4[[#This Row],[warehouse_id]], tblwhouse[], tblwhouse[warehouse_name],FALSE() )), "Invalid", "Valid")</f>
        <v>Valid</v>
      </c>
    </row>
    <row r="1907" customFormat="false" ht="15" hidden="false" customHeight="true" outlineLevel="0" collapsed="false">
      <c r="A1907" s="1" t="n">
        <v>1906</v>
      </c>
      <c r="B1907" s="1" t="n">
        <v>4</v>
      </c>
      <c r="C1907" s="1" t="n">
        <v>2236</v>
      </c>
      <c r="D1907" s="1" t="s">
        <v>8991</v>
      </c>
      <c r="E1907" s="1" t="n">
        <v>96</v>
      </c>
      <c r="F1907" s="1" t="n">
        <v>37</v>
      </c>
      <c r="G1907" s="1" t="n">
        <v>213.17</v>
      </c>
      <c r="H1907" s="4" t="n">
        <v>46030.6009369792</v>
      </c>
      <c r="I19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1906BT178189422369637213.1746030.6009369792</v>
      </c>
      <c r="J1907" s="1" t="n">
        <f aca="false">COUNTIF(I:I, $I1907)</f>
        <v>1</v>
      </c>
      <c r="K1907" s="1" t="str">
        <f aca="false">IF(ISNA(VLOOKUP(Table4[product_id], tblProducts[], tblProducts[product_name],FALSE() )), "Invalid", "Valid")</f>
        <v>Valid</v>
      </c>
      <c r="L1907" s="5" t="str">
        <f aca="false">IF(ISNA(VLOOKUP(Table4[[#This Row],[warehouse_id]], tblwhouse[], tblwhouse[warehouse_name],FALSE() )), "Invalid", "Valid")</f>
        <v>Valid</v>
      </c>
    </row>
    <row r="1908" customFormat="false" ht="15" hidden="false" customHeight="true" outlineLevel="0" collapsed="false">
      <c r="A1908" s="1" t="n">
        <v>1907</v>
      </c>
      <c r="B1908" s="1" t="n">
        <v>3</v>
      </c>
      <c r="C1908" s="1" t="n">
        <v>355</v>
      </c>
      <c r="D1908" s="1" t="s">
        <v>8992</v>
      </c>
      <c r="E1908" s="1" t="n">
        <v>27</v>
      </c>
      <c r="F1908" s="1" t="n">
        <v>54</v>
      </c>
      <c r="G1908" s="1" t="n">
        <v>1406.88</v>
      </c>
      <c r="H1908" s="4" t="n">
        <v>46066.6009369792</v>
      </c>
      <c r="I19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1907BT792325335527541406.8846066.6009369792</v>
      </c>
      <c r="J1908" s="1" t="n">
        <f aca="false">COUNTIF(I:I, $I1908)</f>
        <v>1</v>
      </c>
      <c r="K1908" s="1" t="str">
        <f aca="false">IF(ISNA(VLOOKUP(Table4[product_id], tblProducts[], tblProducts[product_name],FALSE() )), "Invalid", "Valid")</f>
        <v>Valid</v>
      </c>
      <c r="L1908" s="5" t="str">
        <f aca="false">IF(ISNA(VLOOKUP(Table4[[#This Row],[warehouse_id]], tblwhouse[], tblwhouse[warehouse_name],FALSE() )), "Invalid", "Valid")</f>
        <v>Valid</v>
      </c>
    </row>
    <row r="1909" customFormat="false" ht="15" hidden="false" customHeight="true" outlineLevel="0" collapsed="false">
      <c r="A1909" s="1" t="n">
        <v>1908</v>
      </c>
      <c r="B1909" s="1" t="n">
        <v>1</v>
      </c>
      <c r="C1909" s="1" t="n">
        <v>2620</v>
      </c>
      <c r="D1909" s="1" t="s">
        <v>8993</v>
      </c>
      <c r="E1909" s="1" t="n">
        <v>251</v>
      </c>
      <c r="F1909" s="1" t="n">
        <v>52</v>
      </c>
      <c r="G1909" s="1" t="n">
        <v>693.35</v>
      </c>
      <c r="H1909" s="4" t="n">
        <v>46007.6009369792</v>
      </c>
      <c r="I19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1908BT1724361262025152693.3546007.6009369792</v>
      </c>
      <c r="J1909" s="1" t="n">
        <f aca="false">COUNTIF(I:I, $I1909)</f>
        <v>1</v>
      </c>
      <c r="K1909" s="1" t="str">
        <f aca="false">IF(ISNA(VLOOKUP(Table4[product_id], tblProducts[], tblProducts[product_name],FALSE() )), "Invalid", "Valid")</f>
        <v>Valid</v>
      </c>
      <c r="L1909" s="5" t="str">
        <f aca="false">IF(ISNA(VLOOKUP(Table4[[#This Row],[warehouse_id]], tblwhouse[], tblwhouse[warehouse_name],FALSE() )), "Invalid", "Valid")</f>
        <v>Valid</v>
      </c>
    </row>
    <row r="1910" customFormat="false" ht="15" hidden="false" customHeight="true" outlineLevel="0" collapsed="false">
      <c r="A1910" s="1" t="n">
        <v>1909</v>
      </c>
      <c r="B1910" s="1" t="n">
        <v>4</v>
      </c>
      <c r="C1910" s="1" t="n">
        <v>1544</v>
      </c>
      <c r="D1910" s="1" t="s">
        <v>8994</v>
      </c>
      <c r="E1910" s="1" t="n">
        <v>306</v>
      </c>
      <c r="F1910" s="1" t="n">
        <v>66</v>
      </c>
      <c r="G1910" s="1" t="n">
        <v>1024.61</v>
      </c>
      <c r="H1910" s="4" t="n">
        <v>46027.6009369792</v>
      </c>
      <c r="I19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1909BT81463941544306661024.6146027.6009369792</v>
      </c>
      <c r="J1910" s="1" t="n">
        <f aca="false">COUNTIF(I:I, $I1910)</f>
        <v>1</v>
      </c>
      <c r="K1910" s="1" t="str">
        <f aca="false">IF(ISNA(VLOOKUP(Table4[product_id], tblProducts[], tblProducts[product_name],FALSE() )), "Invalid", "Valid")</f>
        <v>Valid</v>
      </c>
      <c r="L1910" s="5" t="str">
        <f aca="false">IF(ISNA(VLOOKUP(Table4[[#This Row],[warehouse_id]], tblwhouse[], tblwhouse[warehouse_name],FALSE() )), "Invalid", "Valid")</f>
        <v>Valid</v>
      </c>
    </row>
    <row r="1911" customFormat="false" ht="15" hidden="false" customHeight="true" outlineLevel="0" collapsed="false">
      <c r="A1911" s="1" t="n">
        <v>1910</v>
      </c>
      <c r="B1911" s="1" t="n">
        <v>1</v>
      </c>
      <c r="C1911" s="1" t="n">
        <v>1082</v>
      </c>
      <c r="D1911" s="1" t="s">
        <v>8995</v>
      </c>
      <c r="E1911" s="1" t="n">
        <v>480</v>
      </c>
      <c r="F1911" s="1" t="n">
        <v>36</v>
      </c>
      <c r="G1911" s="1" t="n">
        <v>886.75</v>
      </c>
      <c r="H1911" s="4" t="n">
        <v>46200.6009369792</v>
      </c>
      <c r="I19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1910BT8176071108248036886.7546200.6009369792</v>
      </c>
      <c r="J1911" s="1" t="n">
        <f aca="false">COUNTIF(I:I, $I1911)</f>
        <v>1</v>
      </c>
      <c r="K1911" s="1" t="str">
        <f aca="false">IF(ISNA(VLOOKUP(Table4[product_id], tblProducts[], tblProducts[product_name],FALSE() )), "Invalid", "Valid")</f>
        <v>Valid</v>
      </c>
      <c r="L1911" s="5" t="str">
        <f aca="false">IF(ISNA(VLOOKUP(Table4[[#This Row],[warehouse_id]], tblwhouse[], tblwhouse[warehouse_name],FALSE() )), "Invalid", "Valid")</f>
        <v>Valid</v>
      </c>
    </row>
    <row r="1912" customFormat="false" ht="15" hidden="false" customHeight="true" outlineLevel="0" collapsed="false">
      <c r="A1912" s="1" t="n">
        <v>1911</v>
      </c>
      <c r="B1912" s="1" t="n">
        <v>3</v>
      </c>
      <c r="C1912" s="1" t="n">
        <v>1775</v>
      </c>
      <c r="D1912" s="1" t="s">
        <v>8996</v>
      </c>
      <c r="E1912" s="1" t="n">
        <v>29</v>
      </c>
      <c r="F1912" s="1" t="n">
        <v>69</v>
      </c>
      <c r="G1912" s="1" t="n">
        <v>517.27</v>
      </c>
      <c r="H1912" s="4" t="n">
        <v>45978.6009369792</v>
      </c>
      <c r="I19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1911BT698598317752969517.2745978.6009369792</v>
      </c>
      <c r="J1912" s="1" t="n">
        <f aca="false">COUNTIF(I:I, $I1912)</f>
        <v>1</v>
      </c>
      <c r="K1912" s="1" t="str">
        <f aca="false">IF(ISNA(VLOOKUP(Table4[product_id], tblProducts[], tblProducts[product_name],FALSE() )), "Invalid", "Valid")</f>
        <v>Valid</v>
      </c>
      <c r="L1912" s="5" t="str">
        <f aca="false">IF(ISNA(VLOOKUP(Table4[[#This Row],[warehouse_id]], tblwhouse[], tblwhouse[warehouse_name],FALSE() )), "Invalid", "Valid")</f>
        <v>Valid</v>
      </c>
    </row>
    <row r="1913" customFormat="false" ht="15" hidden="false" customHeight="true" outlineLevel="0" collapsed="false">
      <c r="A1913" s="1" t="n">
        <v>1912</v>
      </c>
      <c r="B1913" s="1" t="n">
        <v>3</v>
      </c>
      <c r="C1913" s="1" t="n">
        <v>1228</v>
      </c>
      <c r="D1913" s="1" t="s">
        <v>8997</v>
      </c>
      <c r="E1913" s="1" t="n">
        <v>485</v>
      </c>
      <c r="F1913" s="1" t="n">
        <v>55</v>
      </c>
      <c r="G1913" s="1" t="n">
        <v>148.86</v>
      </c>
      <c r="H1913" s="4" t="n">
        <v>45859.6009369792</v>
      </c>
      <c r="I19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1912BT4033253122848555148.8645859.6009369792</v>
      </c>
      <c r="J1913" s="1" t="n">
        <f aca="false">COUNTIF(I:I, $I1913)</f>
        <v>1</v>
      </c>
      <c r="K1913" s="1" t="str">
        <f aca="false">IF(ISNA(VLOOKUP(Table4[product_id], tblProducts[], tblProducts[product_name],FALSE() )), "Invalid", "Valid")</f>
        <v>Valid</v>
      </c>
      <c r="L1913" s="5" t="str">
        <f aca="false">IF(ISNA(VLOOKUP(Table4[[#This Row],[warehouse_id]], tblwhouse[], tblwhouse[warehouse_name],FALSE() )), "Invalid", "Valid")</f>
        <v>Valid</v>
      </c>
    </row>
    <row r="1914" customFormat="false" ht="15" hidden="false" customHeight="true" outlineLevel="0" collapsed="false">
      <c r="A1914" s="1" t="n">
        <v>1913</v>
      </c>
      <c r="B1914" s="1" t="n">
        <v>2</v>
      </c>
      <c r="C1914" s="1" t="n">
        <v>2138</v>
      </c>
      <c r="D1914" s="1" t="s">
        <v>8998</v>
      </c>
      <c r="E1914" s="1" t="n">
        <v>267</v>
      </c>
      <c r="F1914" s="1" t="n">
        <v>22</v>
      </c>
      <c r="G1914" s="1" t="n">
        <v>13.06</v>
      </c>
      <c r="H1914" s="4" t="n">
        <v>45859.6009369792</v>
      </c>
      <c r="I19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1913BT587448221382672213.0645859.6009369792</v>
      </c>
      <c r="J1914" s="1" t="n">
        <f aca="false">COUNTIF(I:I, $I1914)</f>
        <v>1</v>
      </c>
      <c r="K1914" s="1" t="str">
        <f aca="false">IF(ISNA(VLOOKUP(Table4[product_id], tblProducts[], tblProducts[product_name],FALSE() )), "Invalid", "Valid")</f>
        <v>Valid</v>
      </c>
      <c r="L1914" s="5" t="str">
        <f aca="false">IF(ISNA(VLOOKUP(Table4[[#This Row],[warehouse_id]], tblwhouse[], tblwhouse[warehouse_name],FALSE() )), "Invalid", "Valid")</f>
        <v>Valid</v>
      </c>
    </row>
    <row r="1915" customFormat="false" ht="15" hidden="false" customHeight="true" outlineLevel="0" collapsed="false">
      <c r="A1915" s="1" t="n">
        <v>1914</v>
      </c>
      <c r="B1915" s="1" t="n">
        <v>1</v>
      </c>
      <c r="C1915" s="1" t="n">
        <v>2716</v>
      </c>
      <c r="D1915" s="1" t="s">
        <v>8999</v>
      </c>
      <c r="E1915" s="1" t="n">
        <v>230</v>
      </c>
      <c r="F1915" s="1" t="n">
        <v>21</v>
      </c>
      <c r="G1915" s="1" t="n">
        <v>243.15</v>
      </c>
      <c r="H1915" s="4" t="n">
        <v>46019.6009369792</v>
      </c>
      <c r="I19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1914BT6556821271623021243.1546019.6009369792</v>
      </c>
      <c r="J1915" s="1" t="n">
        <f aca="false">COUNTIF(I:I, $I1915)</f>
        <v>1</v>
      </c>
      <c r="K1915" s="1" t="str">
        <f aca="false">IF(ISNA(VLOOKUP(Table4[product_id], tblProducts[], tblProducts[product_name],FALSE() )), "Invalid", "Valid")</f>
        <v>Valid</v>
      </c>
      <c r="L1915" s="5" t="str">
        <f aca="false">IF(ISNA(VLOOKUP(Table4[[#This Row],[warehouse_id]], tblwhouse[], tblwhouse[warehouse_name],FALSE() )), "Invalid", "Valid")</f>
        <v>Valid</v>
      </c>
    </row>
    <row r="1916" customFormat="false" ht="15" hidden="false" customHeight="true" outlineLevel="0" collapsed="false">
      <c r="A1916" s="1" t="n">
        <v>1915</v>
      </c>
      <c r="B1916" s="1" t="n">
        <v>4</v>
      </c>
      <c r="C1916" s="1" t="n">
        <v>2568</v>
      </c>
      <c r="D1916" s="1" t="s">
        <v>9000</v>
      </c>
      <c r="E1916" s="1" t="n">
        <v>473</v>
      </c>
      <c r="F1916" s="1" t="n">
        <v>52</v>
      </c>
      <c r="G1916" s="1" t="n">
        <v>811.62</v>
      </c>
      <c r="H1916" s="4" t="n">
        <v>46095.6009369907</v>
      </c>
      <c r="I19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1915BT1307284256847352811.6246095.6009369907</v>
      </c>
      <c r="J1916" s="1" t="n">
        <f aca="false">COUNTIF(I:I, $I1916)</f>
        <v>1</v>
      </c>
      <c r="K1916" s="1" t="str">
        <f aca="false">IF(ISNA(VLOOKUP(Table4[product_id], tblProducts[], tblProducts[product_name],FALSE() )), "Invalid", "Valid")</f>
        <v>Valid</v>
      </c>
      <c r="L1916" s="5" t="str">
        <f aca="false">IF(ISNA(VLOOKUP(Table4[[#This Row],[warehouse_id]], tblwhouse[], tblwhouse[warehouse_name],FALSE() )), "Invalid", "Valid")</f>
        <v>Valid</v>
      </c>
    </row>
    <row r="1917" customFormat="false" ht="15" hidden="false" customHeight="true" outlineLevel="0" collapsed="false">
      <c r="A1917" s="1" t="n">
        <v>1916</v>
      </c>
      <c r="B1917" s="1" t="n">
        <v>4</v>
      </c>
      <c r="C1917" s="1" t="n">
        <v>5</v>
      </c>
      <c r="D1917" s="1" t="s">
        <v>9001</v>
      </c>
      <c r="E1917" s="1" t="n">
        <v>479</v>
      </c>
      <c r="F1917" s="1" t="n">
        <v>40</v>
      </c>
      <c r="G1917" s="1" t="n">
        <v>1109.41</v>
      </c>
      <c r="H1917" s="4" t="n">
        <v>46160.6009369907</v>
      </c>
      <c r="I19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1916BT25385745479401109.4146160.6009369907</v>
      </c>
      <c r="J1917" s="1" t="n">
        <f aca="false">COUNTIF(I:I, $I1917)</f>
        <v>1</v>
      </c>
      <c r="K1917" s="1" t="str">
        <f aca="false">IF(ISNA(VLOOKUP(Table4[product_id], tblProducts[], tblProducts[product_name],FALSE() )), "Invalid", "Valid")</f>
        <v>Valid</v>
      </c>
      <c r="L1917" s="5" t="str">
        <f aca="false">IF(ISNA(VLOOKUP(Table4[[#This Row],[warehouse_id]], tblwhouse[], tblwhouse[warehouse_name],FALSE() )), "Invalid", "Valid")</f>
        <v>Valid</v>
      </c>
    </row>
    <row r="1918" customFormat="false" ht="15" hidden="false" customHeight="true" outlineLevel="0" collapsed="false">
      <c r="A1918" s="1" t="n">
        <v>1917</v>
      </c>
      <c r="B1918" s="1" t="n">
        <v>1</v>
      </c>
      <c r="C1918" s="1" t="n">
        <v>2155</v>
      </c>
      <c r="D1918" s="1" t="s">
        <v>9002</v>
      </c>
      <c r="E1918" s="1" t="n">
        <v>46</v>
      </c>
      <c r="F1918" s="1" t="n">
        <v>55</v>
      </c>
      <c r="G1918" s="1" t="n">
        <v>75.82</v>
      </c>
      <c r="H1918" s="4" t="n">
        <v>46024.6009369907</v>
      </c>
      <c r="I19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1917BT48964112155465575.8246024.6009369907</v>
      </c>
      <c r="J1918" s="1" t="n">
        <f aca="false">COUNTIF(I:I, $I1918)</f>
        <v>1</v>
      </c>
      <c r="K1918" s="1" t="str">
        <f aca="false">IF(ISNA(VLOOKUP(Table4[product_id], tblProducts[], tblProducts[product_name],FALSE() )), "Invalid", "Valid")</f>
        <v>Valid</v>
      </c>
      <c r="L1918" s="5" t="str">
        <f aca="false">IF(ISNA(VLOOKUP(Table4[[#This Row],[warehouse_id]], tblwhouse[], tblwhouse[warehouse_name],FALSE() )), "Invalid", "Valid")</f>
        <v>Valid</v>
      </c>
    </row>
    <row r="1919" customFormat="false" ht="15" hidden="false" customHeight="true" outlineLevel="0" collapsed="false">
      <c r="A1919" s="1" t="n">
        <v>1918</v>
      </c>
      <c r="B1919" s="1" t="n">
        <v>3</v>
      </c>
      <c r="C1919" s="1" t="n">
        <v>2923</v>
      </c>
      <c r="D1919" s="1" t="s">
        <v>9003</v>
      </c>
      <c r="E1919" s="1" t="n">
        <v>249</v>
      </c>
      <c r="F1919" s="1" t="n">
        <v>75</v>
      </c>
      <c r="G1919" s="1" t="n">
        <v>1497.82</v>
      </c>
      <c r="H1919" s="4" t="n">
        <v>46068.6009369907</v>
      </c>
      <c r="I19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1918BT25073132923249751497.8246068.6009369907</v>
      </c>
      <c r="J1919" s="1" t="n">
        <f aca="false">COUNTIF(I:I, $I1919)</f>
        <v>1</v>
      </c>
      <c r="K1919" s="1" t="str">
        <f aca="false">IF(ISNA(VLOOKUP(Table4[product_id], tblProducts[], tblProducts[product_name],FALSE() )), "Invalid", "Valid")</f>
        <v>Valid</v>
      </c>
      <c r="L1919" s="5" t="str">
        <f aca="false">IF(ISNA(VLOOKUP(Table4[[#This Row],[warehouse_id]], tblwhouse[], tblwhouse[warehouse_name],FALSE() )), "Invalid", "Valid")</f>
        <v>Valid</v>
      </c>
    </row>
    <row r="1920" customFormat="false" ht="15" hidden="false" customHeight="true" outlineLevel="0" collapsed="false">
      <c r="A1920" s="1" t="n">
        <v>1919</v>
      </c>
      <c r="B1920" s="1" t="n">
        <v>2</v>
      </c>
      <c r="C1920" s="1" t="n">
        <v>1145</v>
      </c>
      <c r="D1920" s="1" t="s">
        <v>9004</v>
      </c>
      <c r="E1920" s="1" t="n">
        <v>315</v>
      </c>
      <c r="F1920" s="1" t="n">
        <v>32</v>
      </c>
      <c r="G1920" s="1" t="n">
        <v>791.21</v>
      </c>
      <c r="H1920" s="4" t="n">
        <v>45993.6009369907</v>
      </c>
      <c r="I19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1919BT6374862114531532791.2145993.6009369907</v>
      </c>
      <c r="J1920" s="1" t="n">
        <f aca="false">COUNTIF(I:I, $I1920)</f>
        <v>1</v>
      </c>
      <c r="K1920" s="1" t="str">
        <f aca="false">IF(ISNA(VLOOKUP(Table4[product_id], tblProducts[], tblProducts[product_name],FALSE() )), "Invalid", "Valid")</f>
        <v>Valid</v>
      </c>
      <c r="L1920" s="5" t="str">
        <f aca="false">IF(ISNA(VLOOKUP(Table4[[#This Row],[warehouse_id]], tblwhouse[], tblwhouse[warehouse_name],FALSE() )), "Invalid", "Valid")</f>
        <v>Valid</v>
      </c>
    </row>
    <row r="1921" customFormat="false" ht="15" hidden="false" customHeight="true" outlineLevel="0" collapsed="false">
      <c r="A1921" s="1" t="n">
        <v>1920</v>
      </c>
      <c r="B1921" s="1" t="n">
        <v>4</v>
      </c>
      <c r="C1921" s="1" t="n">
        <v>2096</v>
      </c>
      <c r="D1921" s="1" t="s">
        <v>9005</v>
      </c>
      <c r="E1921" s="1" t="n">
        <v>445</v>
      </c>
      <c r="F1921" s="1" t="n">
        <v>50</v>
      </c>
      <c r="G1921" s="1" t="n">
        <v>1336.14</v>
      </c>
      <c r="H1921" s="4" t="n">
        <v>46127.6009369907</v>
      </c>
      <c r="I19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1920BT71800142096445501336.1446127.6009369907</v>
      </c>
      <c r="J1921" s="1" t="n">
        <f aca="false">COUNTIF(I:I, $I1921)</f>
        <v>1</v>
      </c>
      <c r="K1921" s="1" t="str">
        <f aca="false">IF(ISNA(VLOOKUP(Table4[product_id], tblProducts[], tblProducts[product_name],FALSE() )), "Invalid", "Valid")</f>
        <v>Valid</v>
      </c>
      <c r="L1921" s="5" t="str">
        <f aca="false">IF(ISNA(VLOOKUP(Table4[[#This Row],[warehouse_id]], tblwhouse[], tblwhouse[warehouse_name],FALSE() )), "Invalid", "Valid")</f>
        <v>Valid</v>
      </c>
    </row>
    <row r="1922" customFormat="false" ht="15" hidden="false" customHeight="true" outlineLevel="0" collapsed="false">
      <c r="A1922" s="1" t="n">
        <v>1921</v>
      </c>
      <c r="B1922" s="1" t="n">
        <v>3</v>
      </c>
      <c r="C1922" s="1" t="n">
        <v>2894</v>
      </c>
      <c r="D1922" s="1" t="s">
        <v>9006</v>
      </c>
      <c r="E1922" s="1" t="n">
        <v>49</v>
      </c>
      <c r="F1922" s="1" t="n">
        <v>71</v>
      </c>
      <c r="G1922" s="1" t="n">
        <v>1178.7</v>
      </c>
      <c r="H1922" s="4" t="n">
        <v>46106.6009369907</v>
      </c>
      <c r="I19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1921BT6197323289449711178.746106.6009369907</v>
      </c>
      <c r="J1922" s="1" t="n">
        <f aca="false">COUNTIF(I:I, $I1922)</f>
        <v>1</v>
      </c>
      <c r="K1922" s="1" t="str">
        <f aca="false">IF(ISNA(VLOOKUP(Table4[product_id], tblProducts[], tblProducts[product_name],FALSE() )), "Invalid", "Valid")</f>
        <v>Valid</v>
      </c>
      <c r="L1922" s="5" t="str">
        <f aca="false">IF(ISNA(VLOOKUP(Table4[[#This Row],[warehouse_id]], tblwhouse[], tblwhouse[warehouse_name],FALSE() )), "Invalid", "Valid")</f>
        <v>Valid</v>
      </c>
    </row>
    <row r="1923" customFormat="false" ht="15" hidden="false" customHeight="true" outlineLevel="0" collapsed="false">
      <c r="A1923" s="1" t="n">
        <v>1922</v>
      </c>
      <c r="B1923" s="1" t="n">
        <v>1</v>
      </c>
      <c r="C1923" s="1" t="n">
        <v>1467</v>
      </c>
      <c r="D1923" s="1" t="s">
        <v>9007</v>
      </c>
      <c r="E1923" s="1" t="n">
        <v>140</v>
      </c>
      <c r="F1923" s="1" t="n">
        <v>54</v>
      </c>
      <c r="G1923" s="1" t="n">
        <v>1049.97</v>
      </c>
      <c r="H1923" s="4" t="n">
        <v>46108.6009369907</v>
      </c>
      <c r="I19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1922BT69955911467140541049.9746108.6009369907</v>
      </c>
      <c r="J1923" s="1" t="n">
        <f aca="false">COUNTIF(I:I, $I1923)</f>
        <v>1</v>
      </c>
      <c r="K1923" s="1" t="str">
        <f aca="false">IF(ISNA(VLOOKUP(Table4[product_id], tblProducts[], tblProducts[product_name],FALSE() )), "Invalid", "Valid")</f>
        <v>Valid</v>
      </c>
      <c r="L1923" s="5" t="str">
        <f aca="false">IF(ISNA(VLOOKUP(Table4[[#This Row],[warehouse_id]], tblwhouse[], tblwhouse[warehouse_name],FALSE() )), "Invalid", "Valid")</f>
        <v>Valid</v>
      </c>
    </row>
    <row r="1924" customFormat="false" ht="15" hidden="false" customHeight="true" outlineLevel="0" collapsed="false">
      <c r="A1924" s="1" t="n">
        <v>1923</v>
      </c>
      <c r="B1924" s="1" t="n">
        <v>3</v>
      </c>
      <c r="C1924" s="1" t="n">
        <v>490</v>
      </c>
      <c r="D1924" s="1" t="s">
        <v>9008</v>
      </c>
      <c r="E1924" s="1" t="n">
        <v>78</v>
      </c>
      <c r="F1924" s="1" t="n">
        <v>33</v>
      </c>
      <c r="G1924" s="1" t="n">
        <v>185.37</v>
      </c>
      <c r="H1924" s="4" t="n">
        <v>46168.6009369907</v>
      </c>
      <c r="I19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1923BT59691834907833185.3746168.6009369907</v>
      </c>
      <c r="J1924" s="1" t="n">
        <f aca="false">COUNTIF(I:I, $I1924)</f>
        <v>1</v>
      </c>
      <c r="K1924" s="1" t="str">
        <f aca="false">IF(ISNA(VLOOKUP(Table4[product_id], tblProducts[], tblProducts[product_name],FALSE() )), "Invalid", "Valid")</f>
        <v>Valid</v>
      </c>
      <c r="L1924" s="5" t="str">
        <f aca="false">IF(ISNA(VLOOKUP(Table4[[#This Row],[warehouse_id]], tblwhouse[], tblwhouse[warehouse_name],FALSE() )), "Invalid", "Valid")</f>
        <v>Valid</v>
      </c>
    </row>
    <row r="1925" customFormat="false" ht="15" hidden="false" customHeight="true" outlineLevel="0" collapsed="false">
      <c r="A1925" s="1" t="n">
        <v>1924</v>
      </c>
      <c r="B1925" s="1" t="n">
        <v>1</v>
      </c>
      <c r="C1925" s="1" t="n">
        <v>1553</v>
      </c>
      <c r="D1925" s="1" t="s">
        <v>9009</v>
      </c>
      <c r="E1925" s="1" t="n">
        <v>146</v>
      </c>
      <c r="F1925" s="1" t="n">
        <v>54</v>
      </c>
      <c r="G1925" s="1" t="n">
        <v>966.36</v>
      </c>
      <c r="H1925" s="4" t="n">
        <v>46034.6009369907</v>
      </c>
      <c r="I19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1924BT8458611155314654966.3646034.6009369907</v>
      </c>
      <c r="J1925" s="1" t="n">
        <f aca="false">COUNTIF(I:I, $I1925)</f>
        <v>1</v>
      </c>
      <c r="K1925" s="1" t="str">
        <f aca="false">IF(ISNA(VLOOKUP(Table4[product_id], tblProducts[], tblProducts[product_name],FALSE() )), "Invalid", "Valid")</f>
        <v>Valid</v>
      </c>
      <c r="L1925" s="5" t="str">
        <f aca="false">IF(ISNA(VLOOKUP(Table4[[#This Row],[warehouse_id]], tblwhouse[], tblwhouse[warehouse_name],FALSE() )), "Invalid", "Valid")</f>
        <v>Valid</v>
      </c>
    </row>
    <row r="1926" customFormat="false" ht="15" hidden="false" customHeight="true" outlineLevel="0" collapsed="false">
      <c r="A1926" s="1" t="n">
        <v>1925</v>
      </c>
      <c r="B1926" s="1" t="n">
        <v>3</v>
      </c>
      <c r="C1926" s="1" t="n">
        <v>769</v>
      </c>
      <c r="D1926" s="1" t="s">
        <v>9010</v>
      </c>
      <c r="E1926" s="1" t="n">
        <v>466</v>
      </c>
      <c r="F1926" s="1" t="n">
        <v>67</v>
      </c>
      <c r="G1926" s="1" t="n">
        <v>1338.27</v>
      </c>
      <c r="H1926" s="4" t="n">
        <v>46036.6009369907</v>
      </c>
      <c r="I19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1925BT1508323769466671338.2746036.6009369907</v>
      </c>
      <c r="J1926" s="1" t="n">
        <f aca="false">COUNTIF(I:I, $I1926)</f>
        <v>1</v>
      </c>
      <c r="K1926" s="1" t="str">
        <f aca="false">IF(ISNA(VLOOKUP(Table4[product_id], tblProducts[], tblProducts[product_name],FALSE() )), "Invalid", "Valid")</f>
        <v>Valid</v>
      </c>
      <c r="L1926" s="5" t="str">
        <f aca="false">IF(ISNA(VLOOKUP(Table4[[#This Row],[warehouse_id]], tblwhouse[], tblwhouse[warehouse_name],FALSE() )), "Invalid", "Valid")</f>
        <v>Valid</v>
      </c>
    </row>
    <row r="1927" customFormat="false" ht="15" hidden="false" customHeight="true" outlineLevel="0" collapsed="false">
      <c r="A1927" s="1" t="n">
        <v>1926</v>
      </c>
      <c r="B1927" s="1" t="n">
        <v>4</v>
      </c>
      <c r="C1927" s="1" t="n">
        <v>2930</v>
      </c>
      <c r="D1927" s="1" t="s">
        <v>9011</v>
      </c>
      <c r="E1927" s="1" t="n">
        <v>53</v>
      </c>
      <c r="F1927" s="1" t="n">
        <v>66</v>
      </c>
      <c r="G1927" s="1" t="n">
        <v>761.3</v>
      </c>
      <c r="H1927" s="4" t="n">
        <v>45909.6009369907</v>
      </c>
      <c r="I19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1926BT132010429305366761.345909.6009369907</v>
      </c>
      <c r="J1927" s="1" t="n">
        <f aca="false">COUNTIF(I:I, $I1927)</f>
        <v>1</v>
      </c>
      <c r="K1927" s="1" t="str">
        <f aca="false">IF(ISNA(VLOOKUP(Table4[product_id], tblProducts[], tblProducts[product_name],FALSE() )), "Invalid", "Valid")</f>
        <v>Valid</v>
      </c>
      <c r="L1927" s="5" t="str">
        <f aca="false">IF(ISNA(VLOOKUP(Table4[[#This Row],[warehouse_id]], tblwhouse[], tblwhouse[warehouse_name],FALSE() )), "Invalid", "Valid")</f>
        <v>Valid</v>
      </c>
    </row>
    <row r="1928" customFormat="false" ht="15" hidden="false" customHeight="true" outlineLevel="0" collapsed="false">
      <c r="A1928" s="1" t="n">
        <v>1927</v>
      </c>
      <c r="B1928" s="1" t="n">
        <v>4</v>
      </c>
      <c r="C1928" s="1" t="n">
        <v>935</v>
      </c>
      <c r="D1928" s="1" t="s">
        <v>9012</v>
      </c>
      <c r="E1928" s="1" t="n">
        <v>202</v>
      </c>
      <c r="F1928" s="1" t="n">
        <v>26</v>
      </c>
      <c r="G1928" s="1" t="n">
        <v>24.19</v>
      </c>
      <c r="H1928" s="4" t="n">
        <v>46006.6009369907</v>
      </c>
      <c r="I19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1927BT34078849352022624.1946006.6009369907</v>
      </c>
      <c r="J1928" s="1" t="n">
        <f aca="false">COUNTIF(I:I, $I1928)</f>
        <v>1</v>
      </c>
      <c r="K1928" s="1" t="str">
        <f aca="false">IF(ISNA(VLOOKUP(Table4[product_id], tblProducts[], tblProducts[product_name],FALSE() )), "Invalid", "Valid")</f>
        <v>Valid</v>
      </c>
      <c r="L1928" s="5" t="str">
        <f aca="false">IF(ISNA(VLOOKUP(Table4[[#This Row],[warehouse_id]], tblwhouse[], tblwhouse[warehouse_name],FALSE() )), "Invalid", "Valid")</f>
        <v>Valid</v>
      </c>
    </row>
    <row r="1929" customFormat="false" ht="15" hidden="false" customHeight="true" outlineLevel="0" collapsed="false">
      <c r="A1929" s="1" t="n">
        <v>1928</v>
      </c>
      <c r="B1929" s="1" t="n">
        <v>4</v>
      </c>
      <c r="C1929" s="1" t="n">
        <v>16</v>
      </c>
      <c r="D1929" s="1" t="s">
        <v>9013</v>
      </c>
      <c r="E1929" s="1" t="n">
        <v>490</v>
      </c>
      <c r="F1929" s="1" t="n">
        <v>66</v>
      </c>
      <c r="G1929" s="1" t="n">
        <v>1125.4</v>
      </c>
      <c r="H1929" s="4" t="n">
        <v>45958.6009369907</v>
      </c>
      <c r="I19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1928BT766979416490661125.445958.6009369907</v>
      </c>
      <c r="J1929" s="1" t="n">
        <f aca="false">COUNTIF(I:I, $I1929)</f>
        <v>1</v>
      </c>
      <c r="K1929" s="1" t="str">
        <f aca="false">IF(ISNA(VLOOKUP(Table4[product_id], tblProducts[], tblProducts[product_name],FALSE() )), "Invalid", "Valid")</f>
        <v>Valid</v>
      </c>
      <c r="L1929" s="5" t="str">
        <f aca="false">IF(ISNA(VLOOKUP(Table4[[#This Row],[warehouse_id]], tblwhouse[], tblwhouse[warehouse_name],FALSE() )), "Invalid", "Valid")</f>
        <v>Valid</v>
      </c>
    </row>
    <row r="1930" customFormat="false" ht="15" hidden="false" customHeight="true" outlineLevel="0" collapsed="false">
      <c r="A1930" s="1" t="n">
        <v>1929</v>
      </c>
      <c r="B1930" s="1" t="n">
        <v>4</v>
      </c>
      <c r="C1930" s="1" t="n">
        <v>30</v>
      </c>
      <c r="D1930" s="1" t="s">
        <v>9014</v>
      </c>
      <c r="E1930" s="1" t="n">
        <v>18</v>
      </c>
      <c r="F1930" s="1" t="n">
        <v>49</v>
      </c>
      <c r="G1930" s="1" t="n">
        <v>182.37</v>
      </c>
      <c r="H1930" s="4" t="n">
        <v>45871.6009369907</v>
      </c>
      <c r="I19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1929BT7795444301849182.3745871.6009369907</v>
      </c>
      <c r="J1930" s="1" t="n">
        <f aca="false">COUNTIF(I:I, $I1930)</f>
        <v>1</v>
      </c>
      <c r="K1930" s="1" t="str">
        <f aca="false">IF(ISNA(VLOOKUP(Table4[product_id], tblProducts[], tblProducts[product_name],FALSE() )), "Invalid", "Valid")</f>
        <v>Valid</v>
      </c>
      <c r="L1930" s="5" t="str">
        <f aca="false">IF(ISNA(VLOOKUP(Table4[[#This Row],[warehouse_id]], tblwhouse[], tblwhouse[warehouse_name],FALSE() )), "Invalid", "Valid")</f>
        <v>Valid</v>
      </c>
    </row>
    <row r="1931" customFormat="false" ht="15" hidden="false" customHeight="true" outlineLevel="0" collapsed="false">
      <c r="A1931" s="1" t="n">
        <v>1930</v>
      </c>
      <c r="B1931" s="1" t="n">
        <v>2</v>
      </c>
      <c r="C1931" s="1" t="n">
        <v>1872</v>
      </c>
      <c r="D1931" s="1" t="s">
        <v>9015</v>
      </c>
      <c r="E1931" s="1" t="n">
        <v>395</v>
      </c>
      <c r="F1931" s="1" t="n">
        <v>78</v>
      </c>
      <c r="G1931" s="1" t="n">
        <v>1150.97</v>
      </c>
      <c r="H1931" s="4" t="n">
        <v>45928.6009369907</v>
      </c>
      <c r="I19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1930BT40320021872395781150.9745928.6009369907</v>
      </c>
      <c r="J1931" s="1" t="n">
        <f aca="false">COUNTIF(I:I, $I1931)</f>
        <v>1</v>
      </c>
      <c r="K1931" s="1" t="str">
        <f aca="false">IF(ISNA(VLOOKUP(Table4[product_id], tblProducts[], tblProducts[product_name],FALSE() )), "Invalid", "Valid")</f>
        <v>Valid</v>
      </c>
      <c r="L1931" s="5" t="str">
        <f aca="false">IF(ISNA(VLOOKUP(Table4[[#This Row],[warehouse_id]], tblwhouse[], tblwhouse[warehouse_name],FALSE() )), "Invalid", "Valid")</f>
        <v>Valid</v>
      </c>
    </row>
    <row r="1932" customFormat="false" ht="15" hidden="false" customHeight="true" outlineLevel="0" collapsed="false">
      <c r="A1932" s="1" t="n">
        <v>1931</v>
      </c>
      <c r="B1932" s="1" t="n">
        <v>4</v>
      </c>
      <c r="C1932" s="1" t="n">
        <v>103</v>
      </c>
      <c r="D1932" s="1" t="s">
        <v>9016</v>
      </c>
      <c r="E1932" s="1" t="n">
        <v>297</v>
      </c>
      <c r="F1932" s="1" t="n">
        <v>52</v>
      </c>
      <c r="G1932" s="1" t="n">
        <v>855.83</v>
      </c>
      <c r="H1932" s="4" t="n">
        <v>46121.6009369907</v>
      </c>
      <c r="I19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1931BT918698410329752855.8346121.6009369907</v>
      </c>
      <c r="J1932" s="1" t="n">
        <f aca="false">COUNTIF(I:I, $I1932)</f>
        <v>1</v>
      </c>
      <c r="K1932" s="1" t="str">
        <f aca="false">IF(ISNA(VLOOKUP(Table4[product_id], tblProducts[], tblProducts[product_name],FALSE() )), "Invalid", "Valid")</f>
        <v>Valid</v>
      </c>
      <c r="L1932" s="5" t="str">
        <f aca="false">IF(ISNA(VLOOKUP(Table4[[#This Row],[warehouse_id]], tblwhouse[], tblwhouse[warehouse_name],FALSE() )), "Invalid", "Valid")</f>
        <v>Valid</v>
      </c>
    </row>
    <row r="1933" customFormat="false" ht="15" hidden="false" customHeight="true" outlineLevel="0" collapsed="false">
      <c r="A1933" s="1" t="n">
        <v>1932</v>
      </c>
      <c r="B1933" s="1" t="n">
        <v>3</v>
      </c>
      <c r="C1933" s="1" t="n">
        <v>2422</v>
      </c>
      <c r="D1933" s="1" t="s">
        <v>9017</v>
      </c>
      <c r="E1933" s="1" t="n">
        <v>271</v>
      </c>
      <c r="F1933" s="1" t="n">
        <v>23</v>
      </c>
      <c r="G1933" s="1" t="n">
        <v>193.21</v>
      </c>
      <c r="H1933" s="4" t="n">
        <v>46138.6009369907</v>
      </c>
      <c r="I19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1932BT5532363242227123193.2146138.6009369907</v>
      </c>
      <c r="J1933" s="1" t="n">
        <f aca="false">COUNTIF(I:I, $I1933)</f>
        <v>1</v>
      </c>
      <c r="K1933" s="1" t="str">
        <f aca="false">IF(ISNA(VLOOKUP(Table4[product_id], tblProducts[], tblProducts[product_name],FALSE() )), "Invalid", "Valid")</f>
        <v>Valid</v>
      </c>
      <c r="L1933" s="5" t="str">
        <f aca="false">IF(ISNA(VLOOKUP(Table4[[#This Row],[warehouse_id]], tblwhouse[], tblwhouse[warehouse_name],FALSE() )), "Invalid", "Valid")</f>
        <v>Valid</v>
      </c>
    </row>
    <row r="1934" customFormat="false" ht="15" hidden="false" customHeight="true" outlineLevel="0" collapsed="false">
      <c r="A1934" s="1" t="n">
        <v>1933</v>
      </c>
      <c r="B1934" s="1" t="n">
        <v>3</v>
      </c>
      <c r="C1934" s="1" t="n">
        <v>2742</v>
      </c>
      <c r="D1934" s="1" t="s">
        <v>9018</v>
      </c>
      <c r="E1934" s="1" t="n">
        <v>473</v>
      </c>
      <c r="F1934" s="1" t="n">
        <v>21</v>
      </c>
      <c r="G1934" s="1" t="n">
        <v>795.24</v>
      </c>
      <c r="H1934" s="4" t="n">
        <v>46168.6009369907</v>
      </c>
      <c r="I19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1933BT7137253274247321795.2446168.6009369907</v>
      </c>
      <c r="J1934" s="1" t="n">
        <f aca="false">COUNTIF(I:I, $I1934)</f>
        <v>1</v>
      </c>
      <c r="K1934" s="1" t="str">
        <f aca="false">IF(ISNA(VLOOKUP(Table4[product_id], tblProducts[], tblProducts[product_name],FALSE() )), "Invalid", "Valid")</f>
        <v>Valid</v>
      </c>
      <c r="L1934" s="5" t="str">
        <f aca="false">IF(ISNA(VLOOKUP(Table4[[#This Row],[warehouse_id]], tblwhouse[], tblwhouse[warehouse_name],FALSE() )), "Invalid", "Valid")</f>
        <v>Valid</v>
      </c>
    </row>
    <row r="1935" customFormat="false" ht="15" hidden="false" customHeight="true" outlineLevel="0" collapsed="false">
      <c r="A1935" s="1" t="n">
        <v>1934</v>
      </c>
      <c r="B1935" s="1" t="n">
        <v>1</v>
      </c>
      <c r="C1935" s="1" t="n">
        <v>2791</v>
      </c>
      <c r="D1935" s="1" t="s">
        <v>9019</v>
      </c>
      <c r="E1935" s="1" t="n">
        <v>442</v>
      </c>
      <c r="F1935" s="1" t="n">
        <v>36</v>
      </c>
      <c r="G1935" s="1" t="n">
        <v>339.63</v>
      </c>
      <c r="H1935" s="4" t="n">
        <v>46049.6009369907</v>
      </c>
      <c r="I19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1934BT2651271279144236339.6346049.6009369907</v>
      </c>
      <c r="J1935" s="1" t="n">
        <f aca="false">COUNTIF(I:I, $I1935)</f>
        <v>1</v>
      </c>
      <c r="K1935" s="1" t="str">
        <f aca="false">IF(ISNA(VLOOKUP(Table4[product_id], tblProducts[], tblProducts[product_name],FALSE() )), "Invalid", "Valid")</f>
        <v>Valid</v>
      </c>
      <c r="L1935" s="5" t="str">
        <f aca="false">IF(ISNA(VLOOKUP(Table4[[#This Row],[warehouse_id]], tblwhouse[], tblwhouse[warehouse_name],FALSE() )), "Invalid", "Valid")</f>
        <v>Valid</v>
      </c>
    </row>
    <row r="1936" customFormat="false" ht="15" hidden="false" customHeight="true" outlineLevel="0" collapsed="false">
      <c r="A1936" s="1" t="n">
        <v>1935</v>
      </c>
      <c r="B1936" s="1" t="n">
        <v>4</v>
      </c>
      <c r="C1936" s="1" t="n">
        <v>1109</v>
      </c>
      <c r="D1936" s="1" t="s">
        <v>9020</v>
      </c>
      <c r="E1936" s="1" t="n">
        <v>226</v>
      </c>
      <c r="F1936" s="1" t="n">
        <v>46</v>
      </c>
      <c r="G1936" s="1" t="n">
        <v>863.14</v>
      </c>
      <c r="H1936" s="4" t="n">
        <v>45904.6009369907</v>
      </c>
      <c r="I19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1935BT7936854110922646863.1445904.6009369907</v>
      </c>
      <c r="J1936" s="1" t="n">
        <f aca="false">COUNTIF(I:I, $I1936)</f>
        <v>1</v>
      </c>
      <c r="K1936" s="1" t="str">
        <f aca="false">IF(ISNA(VLOOKUP(Table4[product_id], tblProducts[], tblProducts[product_name],FALSE() )), "Invalid", "Valid")</f>
        <v>Valid</v>
      </c>
      <c r="L1936" s="5" t="str">
        <f aca="false">IF(ISNA(VLOOKUP(Table4[[#This Row],[warehouse_id]], tblwhouse[], tblwhouse[warehouse_name],FALSE() )), "Invalid", "Valid")</f>
        <v>Valid</v>
      </c>
    </row>
    <row r="1937" customFormat="false" ht="15" hidden="false" customHeight="true" outlineLevel="0" collapsed="false">
      <c r="A1937" s="1" t="n">
        <v>1936</v>
      </c>
      <c r="B1937" s="1" t="n">
        <v>2</v>
      </c>
      <c r="C1937" s="1" t="n">
        <v>944</v>
      </c>
      <c r="D1937" s="1" t="s">
        <v>9021</v>
      </c>
      <c r="E1937" s="1" t="n">
        <v>244</v>
      </c>
      <c r="F1937" s="1" t="n">
        <v>54</v>
      </c>
      <c r="G1937" s="1" t="n">
        <v>176.78</v>
      </c>
      <c r="H1937" s="4" t="n">
        <v>46062.6009369907</v>
      </c>
      <c r="I19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1936BT848336294424454176.7846062.6009369907</v>
      </c>
      <c r="J1937" s="1" t="n">
        <f aca="false">COUNTIF(I:I, $I1937)</f>
        <v>1</v>
      </c>
      <c r="K1937" s="1" t="str">
        <f aca="false">IF(ISNA(VLOOKUP(Table4[product_id], tblProducts[], tblProducts[product_name],FALSE() )), "Invalid", "Valid")</f>
        <v>Valid</v>
      </c>
      <c r="L1937" s="5" t="str">
        <f aca="false">IF(ISNA(VLOOKUP(Table4[[#This Row],[warehouse_id]], tblwhouse[], tblwhouse[warehouse_name],FALSE() )), "Invalid", "Valid")</f>
        <v>Valid</v>
      </c>
    </row>
    <row r="1938" customFormat="false" ht="15" hidden="false" customHeight="true" outlineLevel="0" collapsed="false">
      <c r="A1938" s="1" t="n">
        <v>1937</v>
      </c>
      <c r="B1938" s="1" t="n">
        <v>2</v>
      </c>
      <c r="C1938" s="1" t="n">
        <v>1978</v>
      </c>
      <c r="D1938" s="1" t="s">
        <v>9022</v>
      </c>
      <c r="E1938" s="1" t="n">
        <v>232</v>
      </c>
      <c r="F1938" s="1" t="n">
        <v>34</v>
      </c>
      <c r="G1938" s="1" t="n">
        <v>873.37</v>
      </c>
      <c r="H1938" s="4" t="n">
        <v>46163.6009369907</v>
      </c>
      <c r="I19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1937BT7465202197823234873.3746163.6009369907</v>
      </c>
      <c r="J1938" s="1" t="n">
        <f aca="false">COUNTIF(I:I, $I1938)</f>
        <v>1</v>
      </c>
      <c r="K1938" s="1" t="str">
        <f aca="false">IF(ISNA(VLOOKUP(Table4[product_id], tblProducts[], tblProducts[product_name],FALSE() )), "Invalid", "Valid")</f>
        <v>Valid</v>
      </c>
      <c r="L1938" s="5" t="str">
        <f aca="false">IF(ISNA(VLOOKUP(Table4[[#This Row],[warehouse_id]], tblwhouse[], tblwhouse[warehouse_name],FALSE() )), "Invalid", "Valid")</f>
        <v>Valid</v>
      </c>
    </row>
    <row r="1939" customFormat="false" ht="15" hidden="false" customHeight="true" outlineLevel="0" collapsed="false">
      <c r="A1939" s="1" t="n">
        <v>1938</v>
      </c>
      <c r="B1939" s="1" t="n">
        <v>3</v>
      </c>
      <c r="C1939" s="1" t="n">
        <v>2038</v>
      </c>
      <c r="D1939" s="1" t="s">
        <v>9023</v>
      </c>
      <c r="E1939" s="1" t="n">
        <v>6</v>
      </c>
      <c r="F1939" s="1" t="n">
        <v>45</v>
      </c>
      <c r="G1939" s="1" t="n">
        <v>1184.69</v>
      </c>
      <c r="H1939" s="4" t="n">
        <v>46024.6009369907</v>
      </c>
      <c r="I19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1938BT124477320386451184.6946024.6009369907</v>
      </c>
      <c r="J1939" s="1" t="n">
        <f aca="false">COUNTIF(I:I, $I1939)</f>
        <v>1</v>
      </c>
      <c r="K1939" s="1" t="str">
        <f aca="false">IF(ISNA(VLOOKUP(Table4[product_id], tblProducts[], tblProducts[product_name],FALSE() )), "Invalid", "Valid")</f>
        <v>Valid</v>
      </c>
      <c r="L1939" s="5" t="str">
        <f aca="false">IF(ISNA(VLOOKUP(Table4[[#This Row],[warehouse_id]], tblwhouse[], tblwhouse[warehouse_name],FALSE() )), "Invalid", "Valid")</f>
        <v>Valid</v>
      </c>
    </row>
    <row r="1940" customFormat="false" ht="15" hidden="false" customHeight="true" outlineLevel="0" collapsed="false">
      <c r="A1940" s="1" t="n">
        <v>1939</v>
      </c>
      <c r="B1940" s="1" t="n">
        <v>2</v>
      </c>
      <c r="C1940" s="1" t="n">
        <v>754</v>
      </c>
      <c r="D1940" s="1" t="s">
        <v>9024</v>
      </c>
      <c r="E1940" s="1" t="n">
        <v>284</v>
      </c>
      <c r="F1940" s="1" t="n">
        <v>70</v>
      </c>
      <c r="G1940" s="1" t="n">
        <v>1063.24</v>
      </c>
      <c r="H1940" s="4" t="n">
        <v>46079.6009369907</v>
      </c>
      <c r="I19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1939BT2578082754284701063.2446079.6009369907</v>
      </c>
      <c r="J1940" s="1" t="n">
        <f aca="false">COUNTIF(I:I, $I1940)</f>
        <v>1</v>
      </c>
      <c r="K1940" s="1" t="str">
        <f aca="false">IF(ISNA(VLOOKUP(Table4[product_id], tblProducts[], tblProducts[product_name],FALSE() )), "Invalid", "Valid")</f>
        <v>Valid</v>
      </c>
      <c r="L1940" s="5" t="str">
        <f aca="false">IF(ISNA(VLOOKUP(Table4[[#This Row],[warehouse_id]], tblwhouse[], tblwhouse[warehouse_name],FALSE() )), "Invalid", "Valid")</f>
        <v>Valid</v>
      </c>
    </row>
    <row r="1941" customFormat="false" ht="15" hidden="false" customHeight="true" outlineLevel="0" collapsed="false">
      <c r="A1941" s="1" t="n">
        <v>1940</v>
      </c>
      <c r="B1941" s="1" t="n">
        <v>4</v>
      </c>
      <c r="C1941" s="1" t="n">
        <v>578</v>
      </c>
      <c r="D1941" s="1" t="s">
        <v>9025</v>
      </c>
      <c r="E1941" s="1" t="n">
        <v>60</v>
      </c>
      <c r="F1941" s="1" t="n">
        <v>66</v>
      </c>
      <c r="G1941" s="1" t="n">
        <v>1087.85</v>
      </c>
      <c r="H1941" s="4" t="n">
        <v>46117.6009369907</v>
      </c>
      <c r="I19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1940BT455836457860661087.8546117.6009369907</v>
      </c>
      <c r="J1941" s="1" t="n">
        <f aca="false">COUNTIF(I:I, $I1941)</f>
        <v>1</v>
      </c>
      <c r="K1941" s="1" t="str">
        <f aca="false">IF(ISNA(VLOOKUP(Table4[product_id], tblProducts[], tblProducts[product_name],FALSE() )), "Invalid", "Valid")</f>
        <v>Valid</v>
      </c>
      <c r="L1941" s="5" t="str">
        <f aca="false">IF(ISNA(VLOOKUP(Table4[[#This Row],[warehouse_id]], tblwhouse[], tblwhouse[warehouse_name],FALSE() )), "Invalid", "Valid")</f>
        <v>Valid</v>
      </c>
    </row>
    <row r="1942" customFormat="false" ht="15" hidden="false" customHeight="true" outlineLevel="0" collapsed="false">
      <c r="A1942" s="1" t="n">
        <v>1941</v>
      </c>
      <c r="B1942" s="1" t="n">
        <v>2</v>
      </c>
      <c r="C1942" s="1" t="n">
        <v>2097</v>
      </c>
      <c r="D1942" s="1" t="s">
        <v>9026</v>
      </c>
      <c r="E1942" s="1" t="n">
        <v>237</v>
      </c>
      <c r="F1942" s="1" t="n">
        <v>24</v>
      </c>
      <c r="G1942" s="1" t="n">
        <v>658.49</v>
      </c>
      <c r="H1942" s="4" t="n">
        <v>45887.6009369907</v>
      </c>
      <c r="I19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1941BT5983082209723724658.4945887.6009369907</v>
      </c>
      <c r="J1942" s="1" t="n">
        <f aca="false">COUNTIF(I:I, $I1942)</f>
        <v>1</v>
      </c>
      <c r="K1942" s="1" t="str">
        <f aca="false">IF(ISNA(VLOOKUP(Table4[product_id], tblProducts[], tblProducts[product_name],FALSE() )), "Invalid", "Valid")</f>
        <v>Valid</v>
      </c>
      <c r="L1942" s="5" t="str">
        <f aca="false">IF(ISNA(VLOOKUP(Table4[[#This Row],[warehouse_id]], tblwhouse[], tblwhouse[warehouse_name],FALSE() )), "Invalid", "Valid")</f>
        <v>Valid</v>
      </c>
    </row>
    <row r="1943" customFormat="false" ht="15" hidden="false" customHeight="true" outlineLevel="0" collapsed="false">
      <c r="A1943" s="1" t="n">
        <v>1942</v>
      </c>
      <c r="B1943" s="1" t="n">
        <v>3</v>
      </c>
      <c r="C1943" s="1" t="n">
        <v>2871</v>
      </c>
      <c r="D1943" s="1" t="s">
        <v>9027</v>
      </c>
      <c r="E1943" s="1" t="n">
        <v>159</v>
      </c>
      <c r="F1943" s="1" t="n">
        <v>32</v>
      </c>
      <c r="G1943" s="1" t="n">
        <v>247.89</v>
      </c>
      <c r="H1943" s="4" t="n">
        <v>46106.6009369907</v>
      </c>
      <c r="I19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1942BT6553413287115932247.8946106.6009369907</v>
      </c>
      <c r="J1943" s="1" t="n">
        <f aca="false">COUNTIF(I:I, $I1943)</f>
        <v>1</v>
      </c>
      <c r="K1943" s="1" t="str">
        <f aca="false">IF(ISNA(VLOOKUP(Table4[product_id], tblProducts[], tblProducts[product_name],FALSE() )), "Invalid", "Valid")</f>
        <v>Valid</v>
      </c>
      <c r="L1943" s="5" t="str">
        <f aca="false">IF(ISNA(VLOOKUP(Table4[[#This Row],[warehouse_id]], tblwhouse[], tblwhouse[warehouse_name],FALSE() )), "Invalid", "Valid")</f>
        <v>Valid</v>
      </c>
    </row>
    <row r="1944" customFormat="false" ht="15" hidden="false" customHeight="true" outlineLevel="0" collapsed="false">
      <c r="A1944" s="1" t="n">
        <v>1943</v>
      </c>
      <c r="B1944" s="1" t="n">
        <v>4</v>
      </c>
      <c r="C1944" s="1" t="n">
        <v>2863</v>
      </c>
      <c r="D1944" s="1" t="s">
        <v>9028</v>
      </c>
      <c r="E1944" s="1" t="n">
        <v>295</v>
      </c>
      <c r="F1944" s="1" t="n">
        <v>61</v>
      </c>
      <c r="G1944" s="1" t="n">
        <v>171.48</v>
      </c>
      <c r="H1944" s="4" t="n">
        <v>46197.6009369907</v>
      </c>
      <c r="I19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1943BT4261144286329561171.4846197.6009369907</v>
      </c>
      <c r="J1944" s="1" t="n">
        <f aca="false">COUNTIF(I:I, $I1944)</f>
        <v>1</v>
      </c>
      <c r="K1944" s="1" t="str">
        <f aca="false">IF(ISNA(VLOOKUP(Table4[product_id], tblProducts[], tblProducts[product_name],FALSE() )), "Invalid", "Valid")</f>
        <v>Valid</v>
      </c>
      <c r="L1944" s="5" t="str">
        <f aca="false">IF(ISNA(VLOOKUP(Table4[[#This Row],[warehouse_id]], tblwhouse[], tblwhouse[warehouse_name],FALSE() )), "Invalid", "Valid")</f>
        <v>Valid</v>
      </c>
    </row>
    <row r="1945" customFormat="false" ht="15" hidden="false" customHeight="true" outlineLevel="0" collapsed="false">
      <c r="A1945" s="1" t="n">
        <v>1944</v>
      </c>
      <c r="B1945" s="1" t="n">
        <v>4</v>
      </c>
      <c r="C1945" s="1" t="n">
        <v>2294</v>
      </c>
      <c r="D1945" s="1" t="s">
        <v>9029</v>
      </c>
      <c r="E1945" s="1" t="n">
        <v>480</v>
      </c>
      <c r="F1945" s="1" t="n">
        <v>74</v>
      </c>
      <c r="G1945" s="1" t="n">
        <v>13.97</v>
      </c>
      <c r="H1945" s="4" t="n">
        <v>46010.6009369907</v>
      </c>
      <c r="I19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1944BT957817422944807413.9746010.6009369907</v>
      </c>
      <c r="J1945" s="1" t="n">
        <f aca="false">COUNTIF(I:I, $I1945)</f>
        <v>1</v>
      </c>
      <c r="K1945" s="1" t="str">
        <f aca="false">IF(ISNA(VLOOKUP(Table4[product_id], tblProducts[], tblProducts[product_name],FALSE() )), "Invalid", "Valid")</f>
        <v>Valid</v>
      </c>
      <c r="L1945" s="5" t="str">
        <f aca="false">IF(ISNA(VLOOKUP(Table4[[#This Row],[warehouse_id]], tblwhouse[], tblwhouse[warehouse_name],FALSE() )), "Invalid", "Valid")</f>
        <v>Valid</v>
      </c>
    </row>
    <row r="1946" customFormat="false" ht="15" hidden="false" customHeight="true" outlineLevel="0" collapsed="false">
      <c r="A1946" s="1" t="n">
        <v>1945</v>
      </c>
      <c r="B1946" s="1" t="n">
        <v>1</v>
      </c>
      <c r="C1946" s="1" t="n">
        <v>1425</v>
      </c>
      <c r="D1946" s="1" t="s">
        <v>9030</v>
      </c>
      <c r="E1946" s="1" t="n">
        <v>466</v>
      </c>
      <c r="F1946" s="1" t="n">
        <v>33</v>
      </c>
      <c r="G1946" s="1" t="n">
        <v>1068.43</v>
      </c>
      <c r="H1946" s="4" t="n">
        <v>46074.6009369907</v>
      </c>
      <c r="I19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1945BT18510811425466331068.4346074.6009369907</v>
      </c>
      <c r="J1946" s="1" t="n">
        <f aca="false">COUNTIF(I:I, $I1946)</f>
        <v>1</v>
      </c>
      <c r="K1946" s="1" t="str">
        <f aca="false">IF(ISNA(VLOOKUP(Table4[product_id], tblProducts[], tblProducts[product_name],FALSE() )), "Invalid", "Valid")</f>
        <v>Valid</v>
      </c>
      <c r="L1946" s="5" t="str">
        <f aca="false">IF(ISNA(VLOOKUP(Table4[[#This Row],[warehouse_id]], tblwhouse[], tblwhouse[warehouse_name],FALSE() )), "Invalid", "Valid")</f>
        <v>Valid</v>
      </c>
    </row>
    <row r="1947" customFormat="false" ht="15" hidden="false" customHeight="true" outlineLevel="0" collapsed="false">
      <c r="A1947" s="1" t="n">
        <v>1946</v>
      </c>
      <c r="B1947" s="1" t="n">
        <v>4</v>
      </c>
      <c r="C1947" s="1" t="n">
        <v>2706</v>
      </c>
      <c r="D1947" s="1" t="s">
        <v>9031</v>
      </c>
      <c r="E1947" s="1" t="n">
        <v>54</v>
      </c>
      <c r="F1947" s="1" t="n">
        <v>79</v>
      </c>
      <c r="G1947" s="1" t="n">
        <v>113</v>
      </c>
      <c r="H1947" s="4" t="n">
        <v>45867.6009369907</v>
      </c>
      <c r="I19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1946BT84846242706547911345867.6009369907</v>
      </c>
      <c r="J1947" s="1" t="n">
        <f aca="false">COUNTIF(I:I, $I1947)</f>
        <v>1</v>
      </c>
      <c r="K1947" s="1" t="str">
        <f aca="false">IF(ISNA(VLOOKUP(Table4[product_id], tblProducts[], tblProducts[product_name],FALSE() )), "Invalid", "Valid")</f>
        <v>Valid</v>
      </c>
      <c r="L1947" s="5" t="str">
        <f aca="false">IF(ISNA(VLOOKUP(Table4[[#This Row],[warehouse_id]], tblwhouse[], tblwhouse[warehouse_name],FALSE() )), "Invalid", "Valid")</f>
        <v>Valid</v>
      </c>
    </row>
    <row r="1948" customFormat="false" ht="15" hidden="false" customHeight="true" outlineLevel="0" collapsed="false">
      <c r="A1948" s="1" t="n">
        <v>1947</v>
      </c>
      <c r="B1948" s="1" t="n">
        <v>1</v>
      </c>
      <c r="C1948" s="1" t="n">
        <v>2983</v>
      </c>
      <c r="D1948" s="1" t="s">
        <v>9032</v>
      </c>
      <c r="E1948" s="1" t="n">
        <v>52</v>
      </c>
      <c r="F1948" s="1" t="n">
        <v>25</v>
      </c>
      <c r="G1948" s="1" t="n">
        <v>1473.02</v>
      </c>
      <c r="H1948" s="4" t="n">
        <v>46100.6009369907</v>
      </c>
      <c r="I19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1947BT3801731298352251473.0246100.6009369907</v>
      </c>
      <c r="J1948" s="1" t="n">
        <f aca="false">COUNTIF(I:I, $I1948)</f>
        <v>1</v>
      </c>
      <c r="K1948" s="1" t="str">
        <f aca="false">IF(ISNA(VLOOKUP(Table4[product_id], tblProducts[], tblProducts[product_name],FALSE() )), "Invalid", "Valid")</f>
        <v>Valid</v>
      </c>
      <c r="L1948" s="5" t="str">
        <f aca="false">IF(ISNA(VLOOKUP(Table4[[#This Row],[warehouse_id]], tblwhouse[], tblwhouse[warehouse_name],FALSE() )), "Invalid", "Valid")</f>
        <v>Valid</v>
      </c>
    </row>
    <row r="1949" customFormat="false" ht="15" hidden="false" customHeight="true" outlineLevel="0" collapsed="false">
      <c r="A1949" s="1" t="n">
        <v>1948</v>
      </c>
      <c r="B1949" s="1" t="n">
        <v>4</v>
      </c>
      <c r="C1949" s="1" t="n">
        <v>4</v>
      </c>
      <c r="D1949" s="1" t="s">
        <v>9033</v>
      </c>
      <c r="E1949" s="1" t="n">
        <v>383</v>
      </c>
      <c r="F1949" s="1" t="n">
        <v>53</v>
      </c>
      <c r="G1949" s="1" t="n">
        <v>1074.48</v>
      </c>
      <c r="H1949" s="4" t="n">
        <v>45858.6009369907</v>
      </c>
      <c r="I19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1948BT27329444383531074.4845858.6009369907</v>
      </c>
      <c r="J1949" s="1" t="n">
        <f aca="false">COUNTIF(I:I, $I1949)</f>
        <v>1</v>
      </c>
      <c r="K1949" s="1" t="str">
        <f aca="false">IF(ISNA(VLOOKUP(Table4[product_id], tblProducts[], tblProducts[product_name],FALSE() )), "Invalid", "Valid")</f>
        <v>Valid</v>
      </c>
      <c r="L1949" s="5" t="str">
        <f aca="false">IF(ISNA(VLOOKUP(Table4[[#This Row],[warehouse_id]], tblwhouse[], tblwhouse[warehouse_name],FALSE() )), "Invalid", "Valid")</f>
        <v>Valid</v>
      </c>
    </row>
    <row r="1950" customFormat="false" ht="15" hidden="false" customHeight="true" outlineLevel="0" collapsed="false">
      <c r="A1950" s="1" t="n">
        <v>1949</v>
      </c>
      <c r="B1950" s="1" t="n">
        <v>4</v>
      </c>
      <c r="C1950" s="1" t="n">
        <v>2765</v>
      </c>
      <c r="D1950" s="1" t="s">
        <v>9034</v>
      </c>
      <c r="E1950" s="1" t="n">
        <v>363</v>
      </c>
      <c r="F1950" s="1" t="n">
        <v>67</v>
      </c>
      <c r="G1950" s="1" t="n">
        <v>551.28</v>
      </c>
      <c r="H1950" s="4" t="n">
        <v>46217.6009369907</v>
      </c>
      <c r="I19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1949BT6598754276536367551.2846217.6009369907</v>
      </c>
      <c r="J1950" s="1" t="n">
        <f aca="false">COUNTIF(I:I, $I1950)</f>
        <v>1</v>
      </c>
      <c r="K1950" s="1" t="str">
        <f aca="false">IF(ISNA(VLOOKUP(Table4[product_id], tblProducts[], tblProducts[product_name],FALSE() )), "Invalid", "Valid")</f>
        <v>Valid</v>
      </c>
      <c r="L1950" s="5" t="str">
        <f aca="false">IF(ISNA(VLOOKUP(Table4[[#This Row],[warehouse_id]], tblwhouse[], tblwhouse[warehouse_name],FALSE() )), "Invalid", "Valid")</f>
        <v>Valid</v>
      </c>
    </row>
    <row r="1951" customFormat="false" ht="15" hidden="false" customHeight="true" outlineLevel="0" collapsed="false">
      <c r="A1951" s="1" t="n">
        <v>1950</v>
      </c>
      <c r="B1951" s="1" t="n">
        <v>1</v>
      </c>
      <c r="C1951" s="1" t="n">
        <v>496</v>
      </c>
      <c r="D1951" s="1" t="s">
        <v>9035</v>
      </c>
      <c r="E1951" s="1" t="n">
        <v>10</v>
      </c>
      <c r="F1951" s="1" t="n">
        <v>50</v>
      </c>
      <c r="G1951" s="1" t="n">
        <v>39.95</v>
      </c>
      <c r="H1951" s="4" t="n">
        <v>46218.6009369907</v>
      </c>
      <c r="I19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1950BT9409801496105039.9546218.6009369907</v>
      </c>
      <c r="J1951" s="1" t="n">
        <f aca="false">COUNTIF(I:I, $I1951)</f>
        <v>1</v>
      </c>
      <c r="K1951" s="1" t="str">
        <f aca="false">IF(ISNA(VLOOKUP(Table4[product_id], tblProducts[], tblProducts[product_name],FALSE() )), "Invalid", "Valid")</f>
        <v>Valid</v>
      </c>
      <c r="L1951" s="5" t="str">
        <f aca="false">IF(ISNA(VLOOKUP(Table4[[#This Row],[warehouse_id]], tblwhouse[], tblwhouse[warehouse_name],FALSE() )), "Invalid", "Valid")</f>
        <v>Valid</v>
      </c>
    </row>
    <row r="1952" customFormat="false" ht="15" hidden="false" customHeight="true" outlineLevel="0" collapsed="false">
      <c r="A1952" s="1" t="n">
        <v>1951</v>
      </c>
      <c r="B1952" s="1" t="n">
        <v>4</v>
      </c>
      <c r="C1952" s="1" t="n">
        <v>1065</v>
      </c>
      <c r="D1952" s="1" t="s">
        <v>9036</v>
      </c>
      <c r="E1952" s="1" t="n">
        <v>445</v>
      </c>
      <c r="F1952" s="1" t="n">
        <v>76</v>
      </c>
      <c r="G1952" s="1" t="n">
        <v>1106.65</v>
      </c>
      <c r="H1952" s="4" t="n">
        <v>45956.6009369907</v>
      </c>
      <c r="I19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1951BT51651841065445761106.6545956.6009369907</v>
      </c>
      <c r="J1952" s="1" t="n">
        <f aca="false">COUNTIF(I:I, $I1952)</f>
        <v>1</v>
      </c>
      <c r="K1952" s="1" t="str">
        <f aca="false">IF(ISNA(VLOOKUP(Table4[product_id], tblProducts[], tblProducts[product_name],FALSE() )), "Invalid", "Valid")</f>
        <v>Valid</v>
      </c>
      <c r="L1952" s="5" t="str">
        <f aca="false">IF(ISNA(VLOOKUP(Table4[[#This Row],[warehouse_id]], tblwhouse[], tblwhouse[warehouse_name],FALSE() )), "Invalid", "Valid")</f>
        <v>Valid</v>
      </c>
    </row>
    <row r="1953" customFormat="false" ht="15" hidden="false" customHeight="true" outlineLevel="0" collapsed="false">
      <c r="A1953" s="1" t="n">
        <v>1952</v>
      </c>
      <c r="B1953" s="1" t="n">
        <v>4</v>
      </c>
      <c r="C1953" s="1" t="n">
        <v>1291</v>
      </c>
      <c r="D1953" s="1" t="s">
        <v>9037</v>
      </c>
      <c r="E1953" s="1" t="n">
        <v>191</v>
      </c>
      <c r="F1953" s="1" t="n">
        <v>62</v>
      </c>
      <c r="G1953" s="1" t="n">
        <v>605.64</v>
      </c>
      <c r="H1953" s="4" t="n">
        <v>46002.6009369907</v>
      </c>
      <c r="I19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1952BT9248084129119162605.6446002.6009369907</v>
      </c>
      <c r="J1953" s="1" t="n">
        <f aca="false">COUNTIF(I:I, $I1953)</f>
        <v>1</v>
      </c>
      <c r="K1953" s="1" t="str">
        <f aca="false">IF(ISNA(VLOOKUP(Table4[product_id], tblProducts[], tblProducts[product_name],FALSE() )), "Invalid", "Valid")</f>
        <v>Valid</v>
      </c>
      <c r="L1953" s="5" t="str">
        <f aca="false">IF(ISNA(VLOOKUP(Table4[[#This Row],[warehouse_id]], tblwhouse[], tblwhouse[warehouse_name],FALSE() )), "Invalid", "Valid")</f>
        <v>Valid</v>
      </c>
    </row>
    <row r="1954" customFormat="false" ht="15" hidden="false" customHeight="true" outlineLevel="0" collapsed="false">
      <c r="A1954" s="1" t="n">
        <v>1953</v>
      </c>
      <c r="B1954" s="1" t="n">
        <v>1</v>
      </c>
      <c r="C1954" s="1" t="n">
        <v>1892</v>
      </c>
      <c r="D1954" s="1" t="s">
        <v>9038</v>
      </c>
      <c r="E1954" s="1" t="n">
        <v>428</v>
      </c>
      <c r="F1954" s="1" t="n">
        <v>61</v>
      </c>
      <c r="G1954" s="1" t="n">
        <v>535.05</v>
      </c>
      <c r="H1954" s="4" t="n">
        <v>46184.6009369907</v>
      </c>
      <c r="I19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1953BT2192111189242861535.0546184.6009369907</v>
      </c>
      <c r="J1954" s="1" t="n">
        <f aca="false">COUNTIF(I:I, $I1954)</f>
        <v>1</v>
      </c>
      <c r="K1954" s="1" t="str">
        <f aca="false">IF(ISNA(VLOOKUP(Table4[product_id], tblProducts[], tblProducts[product_name],FALSE() )), "Invalid", "Valid")</f>
        <v>Valid</v>
      </c>
      <c r="L1954" s="5" t="str">
        <f aca="false">IF(ISNA(VLOOKUP(Table4[[#This Row],[warehouse_id]], tblwhouse[], tblwhouse[warehouse_name],FALSE() )), "Invalid", "Valid")</f>
        <v>Valid</v>
      </c>
    </row>
    <row r="1955" customFormat="false" ht="15" hidden="false" customHeight="true" outlineLevel="0" collapsed="false">
      <c r="A1955" s="1" t="n">
        <v>1954</v>
      </c>
      <c r="B1955" s="1" t="n">
        <v>1</v>
      </c>
      <c r="C1955" s="1" t="n">
        <v>1227</v>
      </c>
      <c r="D1955" s="1" t="s">
        <v>9039</v>
      </c>
      <c r="E1955" s="1" t="n">
        <v>200</v>
      </c>
      <c r="F1955" s="1" t="n">
        <v>59</v>
      </c>
      <c r="G1955" s="1" t="n">
        <v>619.22</v>
      </c>
      <c r="H1955" s="4" t="n">
        <v>46108.6009369907</v>
      </c>
      <c r="I19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1954BT1817781122720059619.2246108.6009369907</v>
      </c>
      <c r="J1955" s="1" t="n">
        <f aca="false">COUNTIF(I:I, $I1955)</f>
        <v>1</v>
      </c>
      <c r="K1955" s="1" t="str">
        <f aca="false">IF(ISNA(VLOOKUP(Table4[product_id], tblProducts[], tblProducts[product_name],FALSE() )), "Invalid", "Valid")</f>
        <v>Valid</v>
      </c>
      <c r="L1955" s="5" t="str">
        <f aca="false">IF(ISNA(VLOOKUP(Table4[[#This Row],[warehouse_id]], tblwhouse[], tblwhouse[warehouse_name],FALSE() )), "Invalid", "Valid")</f>
        <v>Valid</v>
      </c>
    </row>
    <row r="1956" customFormat="false" ht="15" hidden="false" customHeight="true" outlineLevel="0" collapsed="false">
      <c r="A1956" s="1" t="n">
        <v>1955</v>
      </c>
      <c r="B1956" s="1" t="n">
        <v>1</v>
      </c>
      <c r="C1956" s="1" t="n">
        <v>2837</v>
      </c>
      <c r="D1956" s="1" t="s">
        <v>9040</v>
      </c>
      <c r="E1956" s="1" t="n">
        <v>33</v>
      </c>
      <c r="F1956" s="1" t="n">
        <v>63</v>
      </c>
      <c r="G1956" s="1" t="n">
        <v>103.3</v>
      </c>
      <c r="H1956" s="4" t="n">
        <v>46053.6009369907</v>
      </c>
      <c r="I19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1955BT160663128373363103.346053.6009369907</v>
      </c>
      <c r="J1956" s="1" t="n">
        <f aca="false">COUNTIF(I:I, $I1956)</f>
        <v>1</v>
      </c>
      <c r="K1956" s="1" t="str">
        <f aca="false">IF(ISNA(VLOOKUP(Table4[product_id], tblProducts[], tblProducts[product_name],FALSE() )), "Invalid", "Valid")</f>
        <v>Valid</v>
      </c>
      <c r="L1956" s="5" t="str">
        <f aca="false">IF(ISNA(VLOOKUP(Table4[[#This Row],[warehouse_id]], tblwhouse[], tblwhouse[warehouse_name],FALSE() )), "Invalid", "Valid")</f>
        <v>Valid</v>
      </c>
    </row>
    <row r="1957" customFormat="false" ht="15" hidden="false" customHeight="true" outlineLevel="0" collapsed="false">
      <c r="A1957" s="1" t="n">
        <v>1956</v>
      </c>
      <c r="B1957" s="1" t="n">
        <v>3</v>
      </c>
      <c r="C1957" s="1" t="n">
        <v>1612</v>
      </c>
      <c r="D1957" s="1" t="s">
        <v>9041</v>
      </c>
      <c r="E1957" s="1" t="n">
        <v>78</v>
      </c>
      <c r="F1957" s="1" t="n">
        <v>71</v>
      </c>
      <c r="G1957" s="1" t="n">
        <v>640.34</v>
      </c>
      <c r="H1957" s="4" t="n">
        <v>45883.6009370023</v>
      </c>
      <c r="I19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1956BT593004316127871640.3445883.6009370023</v>
      </c>
      <c r="J1957" s="1" t="n">
        <f aca="false">COUNTIF(I:I, $I1957)</f>
        <v>1</v>
      </c>
      <c r="K1957" s="1" t="str">
        <f aca="false">IF(ISNA(VLOOKUP(Table4[product_id], tblProducts[], tblProducts[product_name],FALSE() )), "Invalid", "Valid")</f>
        <v>Valid</v>
      </c>
      <c r="L1957" s="5" t="str">
        <f aca="false">IF(ISNA(VLOOKUP(Table4[[#This Row],[warehouse_id]], tblwhouse[], tblwhouse[warehouse_name],FALSE() )), "Invalid", "Valid")</f>
        <v>Valid</v>
      </c>
    </row>
    <row r="1958" customFormat="false" ht="15" hidden="false" customHeight="true" outlineLevel="0" collapsed="false">
      <c r="A1958" s="1" t="n">
        <v>1957</v>
      </c>
      <c r="B1958" s="1" t="n">
        <v>2</v>
      </c>
      <c r="C1958" s="1" t="n">
        <v>161</v>
      </c>
      <c r="D1958" s="1" t="s">
        <v>9042</v>
      </c>
      <c r="E1958" s="1" t="n">
        <v>64</v>
      </c>
      <c r="F1958" s="1" t="n">
        <v>73</v>
      </c>
      <c r="G1958" s="1" t="n">
        <v>76.75</v>
      </c>
      <c r="H1958" s="4" t="n">
        <v>46021.6009370023</v>
      </c>
      <c r="I19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1957BT3552112161647376.7546021.6009370023</v>
      </c>
      <c r="J1958" s="1" t="n">
        <f aca="false">COUNTIF(I:I, $I1958)</f>
        <v>1</v>
      </c>
      <c r="K1958" s="1" t="str">
        <f aca="false">IF(ISNA(VLOOKUP(Table4[product_id], tblProducts[], tblProducts[product_name],FALSE() )), "Invalid", "Valid")</f>
        <v>Valid</v>
      </c>
      <c r="L1958" s="5" t="str">
        <f aca="false">IF(ISNA(VLOOKUP(Table4[[#This Row],[warehouse_id]], tblwhouse[], tblwhouse[warehouse_name],FALSE() )), "Invalid", "Valid")</f>
        <v>Valid</v>
      </c>
    </row>
    <row r="1959" customFormat="false" ht="15" hidden="false" customHeight="true" outlineLevel="0" collapsed="false">
      <c r="A1959" s="1" t="n">
        <v>1958</v>
      </c>
      <c r="B1959" s="1" t="n">
        <v>1</v>
      </c>
      <c r="C1959" s="1" t="n">
        <v>1636</v>
      </c>
      <c r="D1959" s="1" t="s">
        <v>9043</v>
      </c>
      <c r="E1959" s="1" t="n">
        <v>297</v>
      </c>
      <c r="F1959" s="1" t="n">
        <v>70</v>
      </c>
      <c r="G1959" s="1" t="n">
        <v>1283.38</v>
      </c>
      <c r="H1959" s="4" t="n">
        <v>46029.6009370023</v>
      </c>
      <c r="I19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1958BT22677611636297701283.3846029.6009370023</v>
      </c>
      <c r="J1959" s="1" t="n">
        <f aca="false">COUNTIF(I:I, $I1959)</f>
        <v>1</v>
      </c>
      <c r="K1959" s="1" t="str">
        <f aca="false">IF(ISNA(VLOOKUP(Table4[product_id], tblProducts[], tblProducts[product_name],FALSE() )), "Invalid", "Valid")</f>
        <v>Valid</v>
      </c>
      <c r="L1959" s="5" t="str">
        <f aca="false">IF(ISNA(VLOOKUP(Table4[[#This Row],[warehouse_id]], tblwhouse[], tblwhouse[warehouse_name],FALSE() )), "Invalid", "Valid")</f>
        <v>Valid</v>
      </c>
    </row>
    <row r="1960" customFormat="false" ht="15" hidden="false" customHeight="true" outlineLevel="0" collapsed="false">
      <c r="A1960" s="1" t="n">
        <v>1959</v>
      </c>
      <c r="B1960" s="1" t="n">
        <v>2</v>
      </c>
      <c r="C1960" s="1" t="n">
        <v>1846</v>
      </c>
      <c r="D1960" s="1" t="s">
        <v>9044</v>
      </c>
      <c r="E1960" s="1" t="n">
        <v>385</v>
      </c>
      <c r="F1960" s="1" t="n">
        <v>37</v>
      </c>
      <c r="G1960" s="1" t="n">
        <v>850.37</v>
      </c>
      <c r="H1960" s="4" t="n">
        <v>46013.6009370023</v>
      </c>
      <c r="I19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1959BT8017932184638537850.3746013.6009370023</v>
      </c>
      <c r="J1960" s="1" t="n">
        <f aca="false">COUNTIF(I:I, $I1960)</f>
        <v>1</v>
      </c>
      <c r="K1960" s="1" t="str">
        <f aca="false">IF(ISNA(VLOOKUP(Table4[product_id], tblProducts[], tblProducts[product_name],FALSE() )), "Invalid", "Valid")</f>
        <v>Valid</v>
      </c>
      <c r="L1960" s="5" t="str">
        <f aca="false">IF(ISNA(VLOOKUP(Table4[[#This Row],[warehouse_id]], tblwhouse[], tblwhouse[warehouse_name],FALSE() )), "Invalid", "Valid")</f>
        <v>Valid</v>
      </c>
    </row>
    <row r="1961" customFormat="false" ht="15" hidden="false" customHeight="true" outlineLevel="0" collapsed="false">
      <c r="A1961" s="1" t="n">
        <v>1960</v>
      </c>
      <c r="B1961" s="1" t="n">
        <v>3</v>
      </c>
      <c r="C1961" s="1" t="n">
        <v>381</v>
      </c>
      <c r="D1961" s="1" t="s">
        <v>9045</v>
      </c>
      <c r="E1961" s="1" t="n">
        <v>463</v>
      </c>
      <c r="F1961" s="1" t="n">
        <v>34</v>
      </c>
      <c r="G1961" s="1" t="n">
        <v>595.92</v>
      </c>
      <c r="H1961" s="4" t="n">
        <v>46146.6009370023</v>
      </c>
      <c r="I19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1960BT860637338146334595.9246146.6009370023</v>
      </c>
      <c r="J1961" s="1" t="n">
        <f aca="false">COUNTIF(I:I, $I1961)</f>
        <v>1</v>
      </c>
      <c r="K1961" s="1" t="str">
        <f aca="false">IF(ISNA(VLOOKUP(Table4[product_id], tblProducts[], tblProducts[product_name],FALSE() )), "Invalid", "Valid")</f>
        <v>Valid</v>
      </c>
      <c r="L1961" s="5" t="str">
        <f aca="false">IF(ISNA(VLOOKUP(Table4[[#This Row],[warehouse_id]], tblwhouse[], tblwhouse[warehouse_name],FALSE() )), "Invalid", "Valid")</f>
        <v>Valid</v>
      </c>
    </row>
    <row r="1962" customFormat="false" ht="15" hidden="false" customHeight="true" outlineLevel="0" collapsed="false">
      <c r="A1962" s="1" t="n">
        <v>1961</v>
      </c>
      <c r="B1962" s="1" t="n">
        <v>4</v>
      </c>
      <c r="C1962" s="1" t="n">
        <v>452</v>
      </c>
      <c r="D1962" s="1" t="s">
        <v>9046</v>
      </c>
      <c r="E1962" s="1" t="n">
        <v>90</v>
      </c>
      <c r="F1962" s="1" t="n">
        <v>77</v>
      </c>
      <c r="G1962" s="1" t="n">
        <v>466.16</v>
      </c>
      <c r="H1962" s="4" t="n">
        <v>45919.6009370023</v>
      </c>
      <c r="I19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1961BT53164744529077466.1645919.6009370023</v>
      </c>
      <c r="J1962" s="1" t="n">
        <f aca="false">COUNTIF(I:I, $I1962)</f>
        <v>1</v>
      </c>
      <c r="K1962" s="1" t="str">
        <f aca="false">IF(ISNA(VLOOKUP(Table4[product_id], tblProducts[], tblProducts[product_name],FALSE() )), "Invalid", "Valid")</f>
        <v>Valid</v>
      </c>
      <c r="L1962" s="5" t="str">
        <f aca="false">IF(ISNA(VLOOKUP(Table4[[#This Row],[warehouse_id]], tblwhouse[], tblwhouse[warehouse_name],FALSE() )), "Invalid", "Valid")</f>
        <v>Valid</v>
      </c>
    </row>
    <row r="1963" customFormat="false" ht="15" hidden="false" customHeight="true" outlineLevel="0" collapsed="false">
      <c r="A1963" s="1" t="n">
        <v>1962</v>
      </c>
      <c r="B1963" s="1" t="n">
        <v>2</v>
      </c>
      <c r="C1963" s="1" t="n">
        <v>322</v>
      </c>
      <c r="D1963" s="1" t="s">
        <v>9047</v>
      </c>
      <c r="E1963" s="1" t="n">
        <v>442</v>
      </c>
      <c r="F1963" s="1" t="n">
        <v>38</v>
      </c>
      <c r="G1963" s="1" t="n">
        <v>766.62</v>
      </c>
      <c r="H1963" s="4" t="n">
        <v>45909.6009370023</v>
      </c>
      <c r="I19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1962BT329418232244238766.6245909.6009370023</v>
      </c>
      <c r="J1963" s="1" t="n">
        <f aca="false">COUNTIF(I:I, $I1963)</f>
        <v>1</v>
      </c>
      <c r="K1963" s="1" t="str">
        <f aca="false">IF(ISNA(VLOOKUP(Table4[product_id], tblProducts[], tblProducts[product_name],FALSE() )), "Invalid", "Valid")</f>
        <v>Valid</v>
      </c>
      <c r="L1963" s="5" t="str">
        <f aca="false">IF(ISNA(VLOOKUP(Table4[[#This Row],[warehouse_id]], tblwhouse[], tblwhouse[warehouse_name],FALSE() )), "Invalid", "Valid")</f>
        <v>Valid</v>
      </c>
    </row>
    <row r="1964" customFormat="false" ht="15" hidden="false" customHeight="true" outlineLevel="0" collapsed="false">
      <c r="A1964" s="1" t="n">
        <v>1963</v>
      </c>
      <c r="B1964" s="1" t="n">
        <v>4</v>
      </c>
      <c r="C1964" s="1" t="n">
        <v>375</v>
      </c>
      <c r="D1964" s="1" t="s">
        <v>9048</v>
      </c>
      <c r="E1964" s="1" t="n">
        <v>443</v>
      </c>
      <c r="F1964" s="1" t="n">
        <v>62</v>
      </c>
      <c r="G1964" s="1" t="n">
        <v>415.69</v>
      </c>
      <c r="H1964" s="4" t="n">
        <v>46074.6009370023</v>
      </c>
      <c r="I19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1963BT302798437544362415.6946074.6009370023</v>
      </c>
      <c r="J1964" s="1" t="n">
        <f aca="false">COUNTIF(I:I, $I1964)</f>
        <v>1</v>
      </c>
      <c r="K1964" s="1" t="str">
        <f aca="false">IF(ISNA(VLOOKUP(Table4[product_id], tblProducts[], tblProducts[product_name],FALSE() )), "Invalid", "Valid")</f>
        <v>Valid</v>
      </c>
      <c r="L1964" s="5" t="str">
        <f aca="false">IF(ISNA(VLOOKUP(Table4[[#This Row],[warehouse_id]], tblwhouse[], tblwhouse[warehouse_name],FALSE() )), "Invalid", "Valid")</f>
        <v>Valid</v>
      </c>
    </row>
    <row r="1965" customFormat="false" ht="15" hidden="false" customHeight="true" outlineLevel="0" collapsed="false">
      <c r="A1965" s="1" t="n">
        <v>1964</v>
      </c>
      <c r="B1965" s="1" t="n">
        <v>3</v>
      </c>
      <c r="C1965" s="1" t="n">
        <v>710</v>
      </c>
      <c r="D1965" s="1" t="s">
        <v>9049</v>
      </c>
      <c r="E1965" s="1" t="n">
        <v>83</v>
      </c>
      <c r="F1965" s="1" t="n">
        <v>50</v>
      </c>
      <c r="G1965" s="1" t="n">
        <v>263.14</v>
      </c>
      <c r="H1965" s="4" t="n">
        <v>46025.6009370023</v>
      </c>
      <c r="I19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1964BT52019237108350263.1446025.6009370023</v>
      </c>
      <c r="J1965" s="1" t="n">
        <f aca="false">COUNTIF(I:I, $I1965)</f>
        <v>1</v>
      </c>
      <c r="K1965" s="1" t="str">
        <f aca="false">IF(ISNA(VLOOKUP(Table4[product_id], tblProducts[], tblProducts[product_name],FALSE() )), "Invalid", "Valid")</f>
        <v>Valid</v>
      </c>
      <c r="L1965" s="5" t="str">
        <f aca="false">IF(ISNA(VLOOKUP(Table4[[#This Row],[warehouse_id]], tblwhouse[], tblwhouse[warehouse_name],FALSE() )), "Invalid", "Valid")</f>
        <v>Valid</v>
      </c>
    </row>
    <row r="1966" customFormat="false" ht="15" hidden="false" customHeight="true" outlineLevel="0" collapsed="false">
      <c r="A1966" s="1" t="n">
        <v>1965</v>
      </c>
      <c r="B1966" s="1" t="n">
        <v>1</v>
      </c>
      <c r="C1966" s="1" t="n">
        <v>633</v>
      </c>
      <c r="D1966" s="1" t="s">
        <v>9050</v>
      </c>
      <c r="E1966" s="1" t="n">
        <v>425</v>
      </c>
      <c r="F1966" s="1" t="n">
        <v>54</v>
      </c>
      <c r="G1966" s="1" t="n">
        <v>1162.02</v>
      </c>
      <c r="H1966" s="4" t="n">
        <v>46051.6009370023</v>
      </c>
      <c r="I19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1965BT7122621633425541162.0246051.6009370023</v>
      </c>
      <c r="J1966" s="1" t="n">
        <f aca="false">COUNTIF(I:I, $I1966)</f>
        <v>1</v>
      </c>
      <c r="K1966" s="1" t="str">
        <f aca="false">IF(ISNA(VLOOKUP(Table4[product_id], tblProducts[], tblProducts[product_name],FALSE() )), "Invalid", "Valid")</f>
        <v>Valid</v>
      </c>
      <c r="L1966" s="5" t="str">
        <f aca="false">IF(ISNA(VLOOKUP(Table4[[#This Row],[warehouse_id]], tblwhouse[], tblwhouse[warehouse_name],FALSE() )), "Invalid", "Valid")</f>
        <v>Valid</v>
      </c>
    </row>
    <row r="1967" customFormat="false" ht="15" hidden="false" customHeight="true" outlineLevel="0" collapsed="false">
      <c r="A1967" s="1" t="n">
        <v>1966</v>
      </c>
      <c r="B1967" s="1" t="n">
        <v>4</v>
      </c>
      <c r="C1967" s="1" t="n">
        <v>954</v>
      </c>
      <c r="D1967" s="1" t="s">
        <v>9051</v>
      </c>
      <c r="E1967" s="1" t="n">
        <v>433</v>
      </c>
      <c r="F1967" s="1" t="n">
        <v>57</v>
      </c>
      <c r="G1967" s="1" t="n">
        <v>568.18</v>
      </c>
      <c r="H1967" s="4" t="n">
        <v>46100.6009370023</v>
      </c>
      <c r="I19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1966BT155121495443357568.1846100.6009370023</v>
      </c>
      <c r="J1967" s="1" t="n">
        <f aca="false">COUNTIF(I:I, $I1967)</f>
        <v>1</v>
      </c>
      <c r="K1967" s="1" t="str">
        <f aca="false">IF(ISNA(VLOOKUP(Table4[product_id], tblProducts[], tblProducts[product_name],FALSE() )), "Invalid", "Valid")</f>
        <v>Valid</v>
      </c>
      <c r="L1967" s="5" t="str">
        <f aca="false">IF(ISNA(VLOOKUP(Table4[[#This Row],[warehouse_id]], tblwhouse[], tblwhouse[warehouse_name],FALSE() )), "Invalid", "Valid")</f>
        <v>Valid</v>
      </c>
    </row>
    <row r="1968" customFormat="false" ht="15" hidden="false" customHeight="true" outlineLevel="0" collapsed="false">
      <c r="A1968" s="1" t="n">
        <v>1967</v>
      </c>
      <c r="B1968" s="1" t="n">
        <v>3</v>
      </c>
      <c r="C1968" s="1" t="n">
        <v>865</v>
      </c>
      <c r="D1968" s="1" t="s">
        <v>9052</v>
      </c>
      <c r="E1968" s="1" t="n">
        <v>170</v>
      </c>
      <c r="F1968" s="1" t="n">
        <v>63</v>
      </c>
      <c r="G1968" s="1" t="n">
        <v>277.51</v>
      </c>
      <c r="H1968" s="4" t="n">
        <v>46152.6009370023</v>
      </c>
      <c r="I19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1967BT880325386517063277.5146152.6009370023</v>
      </c>
      <c r="J1968" s="1" t="n">
        <f aca="false">COUNTIF(I:I, $I1968)</f>
        <v>1</v>
      </c>
      <c r="K1968" s="1" t="str">
        <f aca="false">IF(ISNA(VLOOKUP(Table4[product_id], tblProducts[], tblProducts[product_name],FALSE() )), "Invalid", "Valid")</f>
        <v>Valid</v>
      </c>
      <c r="L1968" s="5" t="str">
        <f aca="false">IF(ISNA(VLOOKUP(Table4[[#This Row],[warehouse_id]], tblwhouse[], tblwhouse[warehouse_name],FALSE() )), "Invalid", "Valid")</f>
        <v>Valid</v>
      </c>
    </row>
    <row r="1969" customFormat="false" ht="15" hidden="false" customHeight="true" outlineLevel="0" collapsed="false">
      <c r="A1969" s="1" t="n">
        <v>1968</v>
      </c>
      <c r="B1969" s="1" t="n">
        <v>2</v>
      </c>
      <c r="C1969" s="1" t="n">
        <v>1345</v>
      </c>
      <c r="D1969" s="1" t="s">
        <v>9053</v>
      </c>
      <c r="E1969" s="1" t="n">
        <v>369</v>
      </c>
      <c r="F1969" s="1" t="n">
        <v>51</v>
      </c>
      <c r="G1969" s="1" t="n">
        <v>1064.05</v>
      </c>
      <c r="H1969" s="4" t="n">
        <v>45936.6009370023</v>
      </c>
      <c r="I19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1968BT46770421345369511064.0545936.6009370023</v>
      </c>
      <c r="J1969" s="1" t="n">
        <f aca="false">COUNTIF(I:I, $I1969)</f>
        <v>1</v>
      </c>
      <c r="K1969" s="1" t="str">
        <f aca="false">IF(ISNA(VLOOKUP(Table4[product_id], tblProducts[], tblProducts[product_name],FALSE() )), "Invalid", "Valid")</f>
        <v>Valid</v>
      </c>
      <c r="L1969" s="5" t="str">
        <f aca="false">IF(ISNA(VLOOKUP(Table4[[#This Row],[warehouse_id]], tblwhouse[], tblwhouse[warehouse_name],FALSE() )), "Invalid", "Valid")</f>
        <v>Valid</v>
      </c>
    </row>
    <row r="1970" customFormat="false" ht="15" hidden="false" customHeight="true" outlineLevel="0" collapsed="false">
      <c r="A1970" s="1" t="n">
        <v>1969</v>
      </c>
      <c r="B1970" s="1" t="n">
        <v>2</v>
      </c>
      <c r="C1970" s="1" t="n">
        <v>1538</v>
      </c>
      <c r="D1970" s="1" t="s">
        <v>9054</v>
      </c>
      <c r="E1970" s="1" t="n">
        <v>180</v>
      </c>
      <c r="F1970" s="1" t="n">
        <v>65</v>
      </c>
      <c r="G1970" s="1" t="n">
        <v>1300.14</v>
      </c>
      <c r="H1970" s="4" t="n">
        <v>45914.6009370023</v>
      </c>
      <c r="I19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1969BT51899121538180651300.1445914.6009370023</v>
      </c>
      <c r="J1970" s="1" t="n">
        <f aca="false">COUNTIF(I:I, $I1970)</f>
        <v>1</v>
      </c>
      <c r="K1970" s="1" t="str">
        <f aca="false">IF(ISNA(VLOOKUP(Table4[product_id], tblProducts[], tblProducts[product_name],FALSE() )), "Invalid", "Valid")</f>
        <v>Valid</v>
      </c>
      <c r="L1970" s="5" t="str">
        <f aca="false">IF(ISNA(VLOOKUP(Table4[[#This Row],[warehouse_id]], tblwhouse[], tblwhouse[warehouse_name],FALSE() )), "Invalid", "Valid")</f>
        <v>Valid</v>
      </c>
    </row>
    <row r="1971" customFormat="false" ht="15" hidden="false" customHeight="true" outlineLevel="0" collapsed="false">
      <c r="A1971" s="1" t="n">
        <v>1970</v>
      </c>
      <c r="B1971" s="1" t="n">
        <v>2</v>
      </c>
      <c r="C1971" s="1" t="n">
        <v>374</v>
      </c>
      <c r="D1971" s="1" t="s">
        <v>9055</v>
      </c>
      <c r="E1971" s="1" t="n">
        <v>222</v>
      </c>
      <c r="F1971" s="1" t="n">
        <v>51</v>
      </c>
      <c r="G1971" s="1" t="n">
        <v>662.96</v>
      </c>
      <c r="H1971" s="4" t="n">
        <v>46107.6009370023</v>
      </c>
      <c r="I19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1970BT575204237422251662.9646107.6009370023</v>
      </c>
      <c r="J1971" s="1" t="n">
        <f aca="false">COUNTIF(I:I, $I1971)</f>
        <v>1</v>
      </c>
      <c r="K1971" s="1" t="str">
        <f aca="false">IF(ISNA(VLOOKUP(Table4[product_id], tblProducts[], tblProducts[product_name],FALSE() )), "Invalid", "Valid")</f>
        <v>Valid</v>
      </c>
      <c r="L1971" s="5" t="str">
        <f aca="false">IF(ISNA(VLOOKUP(Table4[[#This Row],[warehouse_id]], tblwhouse[], tblwhouse[warehouse_name],FALSE() )), "Invalid", "Valid")</f>
        <v>Valid</v>
      </c>
    </row>
    <row r="1972" customFormat="false" ht="15" hidden="false" customHeight="true" outlineLevel="0" collapsed="false">
      <c r="A1972" s="1" t="n">
        <v>1971</v>
      </c>
      <c r="B1972" s="1" t="n">
        <v>1</v>
      </c>
      <c r="C1972" s="1" t="n">
        <v>96</v>
      </c>
      <c r="D1972" s="1" t="s">
        <v>9056</v>
      </c>
      <c r="E1972" s="1" t="n">
        <v>166</v>
      </c>
      <c r="F1972" s="1" t="n">
        <v>33</v>
      </c>
      <c r="G1972" s="1" t="n">
        <v>598.93</v>
      </c>
      <c r="H1972" s="4" t="n">
        <v>45876.6009370023</v>
      </c>
      <c r="I19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1971BT80579019616633598.9345876.6009370023</v>
      </c>
      <c r="J1972" s="1" t="n">
        <f aca="false">COUNTIF(I:I, $I1972)</f>
        <v>1</v>
      </c>
      <c r="K1972" s="1" t="str">
        <f aca="false">IF(ISNA(VLOOKUP(Table4[product_id], tblProducts[], tblProducts[product_name],FALSE() )), "Invalid", "Valid")</f>
        <v>Valid</v>
      </c>
      <c r="L1972" s="5" t="str">
        <f aca="false">IF(ISNA(VLOOKUP(Table4[[#This Row],[warehouse_id]], tblwhouse[], tblwhouse[warehouse_name],FALSE() )), "Invalid", "Valid")</f>
        <v>Valid</v>
      </c>
    </row>
    <row r="1973" customFormat="false" ht="15" hidden="false" customHeight="true" outlineLevel="0" collapsed="false">
      <c r="A1973" s="1" t="n">
        <v>1972</v>
      </c>
      <c r="B1973" s="1" t="n">
        <v>3</v>
      </c>
      <c r="C1973" s="1" t="n">
        <v>1017</v>
      </c>
      <c r="D1973" s="1" t="s">
        <v>9057</v>
      </c>
      <c r="E1973" s="1" t="n">
        <v>310</v>
      </c>
      <c r="F1973" s="1" t="n">
        <v>75</v>
      </c>
      <c r="G1973" s="1" t="n">
        <v>316.28</v>
      </c>
      <c r="H1973" s="4" t="n">
        <v>46118.6009370023</v>
      </c>
      <c r="I19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1972BT3009613101731075316.2846118.6009370023</v>
      </c>
      <c r="J1973" s="1" t="n">
        <f aca="false">COUNTIF(I:I, $I1973)</f>
        <v>1</v>
      </c>
      <c r="K1973" s="1" t="str">
        <f aca="false">IF(ISNA(VLOOKUP(Table4[product_id], tblProducts[], tblProducts[product_name],FALSE() )), "Invalid", "Valid")</f>
        <v>Valid</v>
      </c>
      <c r="L1973" s="5" t="str">
        <f aca="false">IF(ISNA(VLOOKUP(Table4[[#This Row],[warehouse_id]], tblwhouse[], tblwhouse[warehouse_name],FALSE() )), "Invalid", "Valid")</f>
        <v>Valid</v>
      </c>
    </row>
    <row r="1974" customFormat="false" ht="15" hidden="false" customHeight="true" outlineLevel="0" collapsed="false">
      <c r="A1974" s="1" t="n">
        <v>1973</v>
      </c>
      <c r="B1974" s="1" t="n">
        <v>1</v>
      </c>
      <c r="C1974" s="1" t="n">
        <v>443</v>
      </c>
      <c r="D1974" s="1" t="s">
        <v>9058</v>
      </c>
      <c r="E1974" s="1" t="n">
        <v>115</v>
      </c>
      <c r="F1974" s="1" t="n">
        <v>80</v>
      </c>
      <c r="G1974" s="1" t="n">
        <v>1272.8</v>
      </c>
      <c r="H1974" s="4" t="n">
        <v>46162.6009370023</v>
      </c>
      <c r="I19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1973BT7642501443115801272.846162.6009370023</v>
      </c>
      <c r="J1974" s="1" t="n">
        <f aca="false">COUNTIF(I:I, $I1974)</f>
        <v>1</v>
      </c>
      <c r="K1974" s="1" t="str">
        <f aca="false">IF(ISNA(VLOOKUP(Table4[product_id], tblProducts[], tblProducts[product_name],FALSE() )), "Invalid", "Valid")</f>
        <v>Valid</v>
      </c>
      <c r="L1974" s="5" t="str">
        <f aca="false">IF(ISNA(VLOOKUP(Table4[[#This Row],[warehouse_id]], tblwhouse[], tblwhouse[warehouse_name],FALSE() )), "Invalid", "Valid")</f>
        <v>Valid</v>
      </c>
    </row>
    <row r="1975" customFormat="false" ht="15" hidden="false" customHeight="true" outlineLevel="0" collapsed="false">
      <c r="A1975" s="1" t="n">
        <v>1974</v>
      </c>
      <c r="B1975" s="1" t="n">
        <v>4</v>
      </c>
      <c r="C1975" s="1" t="n">
        <v>1473</v>
      </c>
      <c r="D1975" s="1" t="s">
        <v>9059</v>
      </c>
      <c r="E1975" s="1" t="n">
        <v>123</v>
      </c>
      <c r="F1975" s="1" t="n">
        <v>61</v>
      </c>
      <c r="G1975" s="1" t="n">
        <v>190.61</v>
      </c>
      <c r="H1975" s="4" t="n">
        <v>45888.6009370023</v>
      </c>
      <c r="I19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1974BT5609214147312361190.6145888.6009370023</v>
      </c>
      <c r="J1975" s="1" t="n">
        <f aca="false">COUNTIF(I:I, $I1975)</f>
        <v>1</v>
      </c>
      <c r="K1975" s="1" t="str">
        <f aca="false">IF(ISNA(VLOOKUP(Table4[product_id], tblProducts[], tblProducts[product_name],FALSE() )), "Invalid", "Valid")</f>
        <v>Valid</v>
      </c>
      <c r="L1975" s="5" t="str">
        <f aca="false">IF(ISNA(VLOOKUP(Table4[[#This Row],[warehouse_id]], tblwhouse[], tblwhouse[warehouse_name],FALSE() )), "Invalid", "Valid")</f>
        <v>Valid</v>
      </c>
    </row>
    <row r="1976" customFormat="false" ht="15" hidden="false" customHeight="true" outlineLevel="0" collapsed="false">
      <c r="A1976" s="1" t="n">
        <v>1975</v>
      </c>
      <c r="B1976" s="1" t="n">
        <v>4</v>
      </c>
      <c r="C1976" s="1" t="n">
        <v>1316</v>
      </c>
      <c r="D1976" s="1" t="s">
        <v>9060</v>
      </c>
      <c r="E1976" s="1" t="n">
        <v>162</v>
      </c>
      <c r="F1976" s="1" t="n">
        <v>23</v>
      </c>
      <c r="G1976" s="1" t="n">
        <v>1158.9</v>
      </c>
      <c r="H1976" s="4" t="n">
        <v>46048.6009370023</v>
      </c>
      <c r="I19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1975BT21209641316162231158.946048.6009370023</v>
      </c>
      <c r="J1976" s="1" t="n">
        <f aca="false">COUNTIF(I:I, $I1976)</f>
        <v>1</v>
      </c>
      <c r="K1976" s="1" t="str">
        <f aca="false">IF(ISNA(VLOOKUP(Table4[product_id], tblProducts[], tblProducts[product_name],FALSE() )), "Invalid", "Valid")</f>
        <v>Valid</v>
      </c>
      <c r="L1976" s="5" t="str">
        <f aca="false">IF(ISNA(VLOOKUP(Table4[[#This Row],[warehouse_id]], tblwhouse[], tblwhouse[warehouse_name],FALSE() )), "Invalid", "Valid")</f>
        <v>Valid</v>
      </c>
    </row>
    <row r="1977" customFormat="false" ht="15" hidden="false" customHeight="true" outlineLevel="0" collapsed="false">
      <c r="A1977" s="1" t="n">
        <v>1976</v>
      </c>
      <c r="B1977" s="1" t="n">
        <v>3</v>
      </c>
      <c r="C1977" s="1" t="n">
        <v>1853</v>
      </c>
      <c r="D1977" s="1" t="s">
        <v>9061</v>
      </c>
      <c r="E1977" s="1" t="n">
        <v>133</v>
      </c>
      <c r="F1977" s="1" t="n">
        <v>61</v>
      </c>
      <c r="G1977" s="1" t="n">
        <v>1395.38</v>
      </c>
      <c r="H1977" s="4" t="n">
        <v>46036.6009370023</v>
      </c>
      <c r="I19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1976BT87887631853133611395.3846036.6009370023</v>
      </c>
      <c r="J1977" s="1" t="n">
        <f aca="false">COUNTIF(I:I, $I1977)</f>
        <v>1</v>
      </c>
      <c r="K1977" s="1" t="str">
        <f aca="false">IF(ISNA(VLOOKUP(Table4[product_id], tblProducts[], tblProducts[product_name],FALSE() )), "Invalid", "Valid")</f>
        <v>Valid</v>
      </c>
      <c r="L1977" s="5" t="str">
        <f aca="false">IF(ISNA(VLOOKUP(Table4[[#This Row],[warehouse_id]], tblwhouse[], tblwhouse[warehouse_name],FALSE() )), "Invalid", "Valid")</f>
        <v>Valid</v>
      </c>
    </row>
    <row r="1978" customFormat="false" ht="15" hidden="false" customHeight="true" outlineLevel="0" collapsed="false">
      <c r="A1978" s="1" t="n">
        <v>1977</v>
      </c>
      <c r="B1978" s="1" t="n">
        <v>4</v>
      </c>
      <c r="C1978" s="1" t="n">
        <v>1926</v>
      </c>
      <c r="D1978" s="1" t="s">
        <v>9062</v>
      </c>
      <c r="E1978" s="1" t="n">
        <v>498</v>
      </c>
      <c r="F1978" s="1" t="n">
        <v>72</v>
      </c>
      <c r="G1978" s="1" t="n">
        <v>1387.87</v>
      </c>
      <c r="H1978" s="4" t="n">
        <v>45947.6009370023</v>
      </c>
      <c r="I19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1977BT37782041926498721387.8745947.6009370023</v>
      </c>
      <c r="J1978" s="1" t="n">
        <f aca="false">COUNTIF(I:I, $I1978)</f>
        <v>1</v>
      </c>
      <c r="K1978" s="1" t="str">
        <f aca="false">IF(ISNA(VLOOKUP(Table4[product_id], tblProducts[], tblProducts[product_name],FALSE() )), "Invalid", "Valid")</f>
        <v>Valid</v>
      </c>
      <c r="L1978" s="5" t="str">
        <f aca="false">IF(ISNA(VLOOKUP(Table4[[#This Row],[warehouse_id]], tblwhouse[], tblwhouse[warehouse_name],FALSE() )), "Invalid", "Valid")</f>
        <v>Valid</v>
      </c>
    </row>
    <row r="1979" customFormat="false" ht="15" hidden="false" customHeight="true" outlineLevel="0" collapsed="false">
      <c r="A1979" s="1" t="n">
        <v>1978</v>
      </c>
      <c r="B1979" s="1" t="n">
        <v>4</v>
      </c>
      <c r="C1979" s="1" t="n">
        <v>1149</v>
      </c>
      <c r="D1979" s="1" t="s">
        <v>9063</v>
      </c>
      <c r="E1979" s="1" t="n">
        <v>450</v>
      </c>
      <c r="F1979" s="1" t="n">
        <v>57</v>
      </c>
      <c r="G1979" s="1" t="n">
        <v>232.78</v>
      </c>
      <c r="H1979" s="4" t="n">
        <v>45891.6009370023</v>
      </c>
      <c r="I19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1978BT7346314114945057232.7845891.6009370023</v>
      </c>
      <c r="J1979" s="1" t="n">
        <f aca="false">COUNTIF(I:I, $I1979)</f>
        <v>1</v>
      </c>
      <c r="K1979" s="1" t="str">
        <f aca="false">IF(ISNA(VLOOKUP(Table4[product_id], tblProducts[], tblProducts[product_name],FALSE() )), "Invalid", "Valid")</f>
        <v>Valid</v>
      </c>
      <c r="L1979" s="5" t="str">
        <f aca="false">IF(ISNA(VLOOKUP(Table4[[#This Row],[warehouse_id]], tblwhouse[], tblwhouse[warehouse_name],FALSE() )), "Invalid", "Valid")</f>
        <v>Valid</v>
      </c>
    </row>
    <row r="1980" customFormat="false" ht="15" hidden="false" customHeight="true" outlineLevel="0" collapsed="false">
      <c r="A1980" s="1" t="n">
        <v>1979</v>
      </c>
      <c r="B1980" s="1" t="n">
        <v>3</v>
      </c>
      <c r="C1980" s="1" t="n">
        <v>473</v>
      </c>
      <c r="D1980" s="1" t="s">
        <v>9064</v>
      </c>
      <c r="E1980" s="1" t="n">
        <v>115</v>
      </c>
      <c r="F1980" s="1" t="n">
        <v>61</v>
      </c>
      <c r="G1980" s="1" t="n">
        <v>546.79</v>
      </c>
      <c r="H1980" s="4" t="n">
        <v>46089.6009370023</v>
      </c>
      <c r="I19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1979BT566655347311561546.7946089.6009370023</v>
      </c>
      <c r="J1980" s="1" t="n">
        <f aca="false">COUNTIF(I:I, $I1980)</f>
        <v>1</v>
      </c>
      <c r="K1980" s="1" t="str">
        <f aca="false">IF(ISNA(VLOOKUP(Table4[product_id], tblProducts[], tblProducts[product_name],FALSE() )), "Invalid", "Valid")</f>
        <v>Valid</v>
      </c>
      <c r="L1980" s="5" t="str">
        <f aca="false">IF(ISNA(VLOOKUP(Table4[[#This Row],[warehouse_id]], tblwhouse[], tblwhouse[warehouse_name],FALSE() )), "Invalid", "Valid")</f>
        <v>Valid</v>
      </c>
    </row>
    <row r="1981" customFormat="false" ht="15" hidden="false" customHeight="true" outlineLevel="0" collapsed="false">
      <c r="A1981" s="1" t="n">
        <v>1980</v>
      </c>
      <c r="B1981" s="1" t="n">
        <v>1</v>
      </c>
      <c r="C1981" s="1" t="n">
        <v>967</v>
      </c>
      <c r="D1981" s="1" t="s">
        <v>9065</v>
      </c>
      <c r="E1981" s="1" t="n">
        <v>60</v>
      </c>
      <c r="F1981" s="1" t="n">
        <v>76</v>
      </c>
      <c r="G1981" s="1" t="n">
        <v>393.63</v>
      </c>
      <c r="H1981" s="4" t="n">
        <v>45895.6009370023</v>
      </c>
      <c r="I19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1980BT27984119676076393.6345895.6009370023</v>
      </c>
      <c r="J1981" s="1" t="n">
        <f aca="false">COUNTIF(I:I, $I1981)</f>
        <v>1</v>
      </c>
      <c r="K1981" s="1" t="str">
        <f aca="false">IF(ISNA(VLOOKUP(Table4[product_id], tblProducts[], tblProducts[product_name],FALSE() )), "Invalid", "Valid")</f>
        <v>Valid</v>
      </c>
      <c r="L1981" s="5" t="str">
        <f aca="false">IF(ISNA(VLOOKUP(Table4[[#This Row],[warehouse_id]], tblwhouse[], tblwhouse[warehouse_name],FALSE() )), "Invalid", "Valid")</f>
        <v>Valid</v>
      </c>
    </row>
    <row r="1982" customFormat="false" ht="15" hidden="false" customHeight="true" outlineLevel="0" collapsed="false">
      <c r="A1982" s="1" t="n">
        <v>1981</v>
      </c>
      <c r="B1982" s="1" t="n">
        <v>3</v>
      </c>
      <c r="C1982" s="1" t="n">
        <v>1298</v>
      </c>
      <c r="D1982" s="1" t="s">
        <v>9066</v>
      </c>
      <c r="E1982" s="1" t="n">
        <v>321</v>
      </c>
      <c r="F1982" s="1" t="n">
        <v>67</v>
      </c>
      <c r="G1982" s="1" t="n">
        <v>1057.6</v>
      </c>
      <c r="H1982" s="4" t="n">
        <v>46155.6009370023</v>
      </c>
      <c r="I19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1981BT46207431298321671057.646155.6009370023</v>
      </c>
      <c r="J1982" s="1" t="n">
        <f aca="false">COUNTIF(I:I, $I1982)</f>
        <v>1</v>
      </c>
      <c r="K1982" s="1" t="str">
        <f aca="false">IF(ISNA(VLOOKUP(Table4[product_id], tblProducts[], tblProducts[product_name],FALSE() )), "Invalid", "Valid")</f>
        <v>Valid</v>
      </c>
      <c r="L1982" s="5" t="str">
        <f aca="false">IF(ISNA(VLOOKUP(Table4[[#This Row],[warehouse_id]], tblwhouse[], tblwhouse[warehouse_name],FALSE() )), "Invalid", "Valid")</f>
        <v>Valid</v>
      </c>
    </row>
    <row r="1983" customFormat="false" ht="15" hidden="false" customHeight="true" outlineLevel="0" collapsed="false">
      <c r="A1983" s="1" t="n">
        <v>1982</v>
      </c>
      <c r="B1983" s="1" t="n">
        <v>1</v>
      </c>
      <c r="C1983" s="1" t="n">
        <v>2623</v>
      </c>
      <c r="D1983" s="1" t="s">
        <v>9067</v>
      </c>
      <c r="E1983" s="1" t="n">
        <v>227</v>
      </c>
      <c r="F1983" s="1" t="n">
        <v>26</v>
      </c>
      <c r="G1983" s="1" t="n">
        <v>571.7</v>
      </c>
      <c r="H1983" s="4" t="n">
        <v>46139.6009370023</v>
      </c>
      <c r="I19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1982BT8681561262322726571.746139.6009370023</v>
      </c>
      <c r="J1983" s="1" t="n">
        <f aca="false">COUNTIF(I:I, $I1983)</f>
        <v>1</v>
      </c>
      <c r="K1983" s="1" t="str">
        <f aca="false">IF(ISNA(VLOOKUP(Table4[product_id], tblProducts[], tblProducts[product_name],FALSE() )), "Invalid", "Valid")</f>
        <v>Valid</v>
      </c>
      <c r="L1983" s="5" t="str">
        <f aca="false">IF(ISNA(VLOOKUP(Table4[[#This Row],[warehouse_id]], tblwhouse[], tblwhouse[warehouse_name],FALSE() )), "Invalid", "Valid")</f>
        <v>Valid</v>
      </c>
    </row>
    <row r="1984" customFormat="false" ht="15" hidden="false" customHeight="true" outlineLevel="0" collapsed="false">
      <c r="A1984" s="1" t="n">
        <v>1983</v>
      </c>
      <c r="B1984" s="1" t="n">
        <v>4</v>
      </c>
      <c r="C1984" s="1" t="n">
        <v>1146</v>
      </c>
      <c r="D1984" s="1" t="s">
        <v>9068</v>
      </c>
      <c r="E1984" s="1" t="n">
        <v>253</v>
      </c>
      <c r="F1984" s="1" t="n">
        <v>79</v>
      </c>
      <c r="G1984" s="1" t="n">
        <v>523.85</v>
      </c>
      <c r="H1984" s="4" t="n">
        <v>46082.6009370023</v>
      </c>
      <c r="I19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1983BT1914674114625379523.8546082.6009370023</v>
      </c>
      <c r="J1984" s="1" t="n">
        <f aca="false">COUNTIF(I:I, $I1984)</f>
        <v>1</v>
      </c>
      <c r="K1984" s="1" t="str">
        <f aca="false">IF(ISNA(VLOOKUP(Table4[product_id], tblProducts[], tblProducts[product_name],FALSE() )), "Invalid", "Valid")</f>
        <v>Valid</v>
      </c>
      <c r="L1984" s="5" t="str">
        <f aca="false">IF(ISNA(VLOOKUP(Table4[[#This Row],[warehouse_id]], tblwhouse[], tblwhouse[warehouse_name],FALSE() )), "Invalid", "Valid")</f>
        <v>Valid</v>
      </c>
    </row>
    <row r="1985" customFormat="false" ht="15" hidden="false" customHeight="true" outlineLevel="0" collapsed="false">
      <c r="A1985" s="1" t="n">
        <v>1984</v>
      </c>
      <c r="B1985" s="1" t="n">
        <v>3</v>
      </c>
      <c r="C1985" s="1" t="n">
        <v>1477</v>
      </c>
      <c r="D1985" s="1" t="s">
        <v>9069</v>
      </c>
      <c r="E1985" s="1" t="n">
        <v>330</v>
      </c>
      <c r="F1985" s="1" t="n">
        <v>21</v>
      </c>
      <c r="G1985" s="1" t="n">
        <v>871.9</v>
      </c>
      <c r="H1985" s="4" t="n">
        <v>45913.6009370023</v>
      </c>
      <c r="I19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1984BT9683233147733021871.945913.6009370023</v>
      </c>
      <c r="J1985" s="1" t="n">
        <f aca="false">COUNTIF(I:I, $I1985)</f>
        <v>1</v>
      </c>
      <c r="K1985" s="1" t="str">
        <f aca="false">IF(ISNA(VLOOKUP(Table4[product_id], tblProducts[], tblProducts[product_name],FALSE() )), "Invalid", "Valid")</f>
        <v>Valid</v>
      </c>
      <c r="L1985" s="5" t="str">
        <f aca="false">IF(ISNA(VLOOKUP(Table4[[#This Row],[warehouse_id]], tblwhouse[], tblwhouse[warehouse_name],FALSE() )), "Invalid", "Valid")</f>
        <v>Valid</v>
      </c>
    </row>
    <row r="1986" customFormat="false" ht="15" hidden="false" customHeight="true" outlineLevel="0" collapsed="false">
      <c r="A1986" s="1" t="n">
        <v>1985</v>
      </c>
      <c r="B1986" s="1" t="n">
        <v>4</v>
      </c>
      <c r="C1986" s="1" t="n">
        <v>2548</v>
      </c>
      <c r="D1986" s="1" t="s">
        <v>9070</v>
      </c>
      <c r="E1986" s="1" t="n">
        <v>231</v>
      </c>
      <c r="F1986" s="1" t="n">
        <v>41</v>
      </c>
      <c r="G1986" s="1" t="n">
        <v>502.57</v>
      </c>
      <c r="H1986" s="4" t="n">
        <v>46196.6009370023</v>
      </c>
      <c r="I19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1985BT3338054254823141502.5746196.6009370023</v>
      </c>
      <c r="J1986" s="1" t="n">
        <f aca="false">COUNTIF(I:I, $I1986)</f>
        <v>1</v>
      </c>
      <c r="K1986" s="1" t="str">
        <f aca="false">IF(ISNA(VLOOKUP(Table4[product_id], tblProducts[], tblProducts[product_name],FALSE() )), "Invalid", "Valid")</f>
        <v>Valid</v>
      </c>
      <c r="L1986" s="5" t="str">
        <f aca="false">IF(ISNA(VLOOKUP(Table4[[#This Row],[warehouse_id]], tblwhouse[], tblwhouse[warehouse_name],FALSE() )), "Invalid", "Valid")</f>
        <v>Valid</v>
      </c>
    </row>
    <row r="1987" customFormat="false" ht="15" hidden="false" customHeight="true" outlineLevel="0" collapsed="false">
      <c r="A1987" s="1" t="n">
        <v>1986</v>
      </c>
      <c r="B1987" s="1" t="n">
        <v>3</v>
      </c>
      <c r="C1987" s="1" t="n">
        <v>2951</v>
      </c>
      <c r="D1987" s="1" t="s">
        <v>9071</v>
      </c>
      <c r="E1987" s="1" t="n">
        <v>242</v>
      </c>
      <c r="F1987" s="1" t="n">
        <v>26</v>
      </c>
      <c r="G1987" s="1" t="n">
        <v>335.58</v>
      </c>
      <c r="H1987" s="4" t="n">
        <v>46131.6009370023</v>
      </c>
      <c r="I19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1986BT3620103295124226335.5846131.6009370023</v>
      </c>
      <c r="J1987" s="1" t="n">
        <f aca="false">COUNTIF(I:I, $I1987)</f>
        <v>1</v>
      </c>
      <c r="K1987" s="1" t="str">
        <f aca="false">IF(ISNA(VLOOKUP(Table4[product_id], tblProducts[], tblProducts[product_name],FALSE() )), "Invalid", "Valid")</f>
        <v>Valid</v>
      </c>
      <c r="L1987" s="5" t="str">
        <f aca="false">IF(ISNA(VLOOKUP(Table4[[#This Row],[warehouse_id]], tblwhouse[], tblwhouse[warehouse_name],FALSE() )), "Invalid", "Valid")</f>
        <v>Valid</v>
      </c>
    </row>
    <row r="1988" customFormat="false" ht="15" hidden="false" customHeight="true" outlineLevel="0" collapsed="false">
      <c r="A1988" s="1" t="n">
        <v>1987</v>
      </c>
      <c r="B1988" s="1" t="n">
        <v>4</v>
      </c>
      <c r="C1988" s="1" t="n">
        <v>2120</v>
      </c>
      <c r="D1988" s="1" t="s">
        <v>9072</v>
      </c>
      <c r="E1988" s="1" t="n">
        <v>161</v>
      </c>
      <c r="F1988" s="1" t="n">
        <v>66</v>
      </c>
      <c r="G1988" s="1" t="n">
        <v>309.65</v>
      </c>
      <c r="H1988" s="4" t="n">
        <v>46118.6009370023</v>
      </c>
      <c r="I19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1987BT5905624212016166309.6546118.6009370023</v>
      </c>
      <c r="J1988" s="1" t="n">
        <f aca="false">COUNTIF(I:I, $I1988)</f>
        <v>1</v>
      </c>
      <c r="K1988" s="1" t="str">
        <f aca="false">IF(ISNA(VLOOKUP(Table4[product_id], tblProducts[], tblProducts[product_name],FALSE() )), "Invalid", "Valid")</f>
        <v>Valid</v>
      </c>
      <c r="L1988" s="5" t="str">
        <f aca="false">IF(ISNA(VLOOKUP(Table4[[#This Row],[warehouse_id]], tblwhouse[], tblwhouse[warehouse_name],FALSE() )), "Invalid", "Valid")</f>
        <v>Valid</v>
      </c>
    </row>
    <row r="1989" customFormat="false" ht="15" hidden="false" customHeight="true" outlineLevel="0" collapsed="false">
      <c r="A1989" s="1" t="n">
        <v>1988</v>
      </c>
      <c r="B1989" s="1" t="n">
        <v>1</v>
      </c>
      <c r="C1989" s="1" t="n">
        <v>684</v>
      </c>
      <c r="D1989" s="1" t="s">
        <v>9073</v>
      </c>
      <c r="E1989" s="1" t="n">
        <v>20</v>
      </c>
      <c r="F1989" s="1" t="n">
        <v>22</v>
      </c>
      <c r="G1989" s="1" t="n">
        <v>1009.32</v>
      </c>
      <c r="H1989" s="4" t="n">
        <v>46120.6009370023</v>
      </c>
      <c r="I19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1988BT917982168420221009.3246120.6009370023</v>
      </c>
      <c r="J1989" s="1" t="n">
        <f aca="false">COUNTIF(I:I, $I1989)</f>
        <v>1</v>
      </c>
      <c r="K1989" s="1" t="str">
        <f aca="false">IF(ISNA(VLOOKUP(Table4[product_id], tblProducts[], tblProducts[product_name],FALSE() )), "Invalid", "Valid")</f>
        <v>Valid</v>
      </c>
      <c r="L1989" s="5" t="str">
        <f aca="false">IF(ISNA(VLOOKUP(Table4[[#This Row],[warehouse_id]], tblwhouse[], tblwhouse[warehouse_name],FALSE() )), "Invalid", "Valid")</f>
        <v>Valid</v>
      </c>
    </row>
    <row r="1990" customFormat="false" ht="15" hidden="false" customHeight="true" outlineLevel="0" collapsed="false">
      <c r="A1990" s="1" t="n">
        <v>1989</v>
      </c>
      <c r="B1990" s="1" t="n">
        <v>4</v>
      </c>
      <c r="C1990" s="1" t="n">
        <v>2670</v>
      </c>
      <c r="D1990" s="1" t="s">
        <v>9074</v>
      </c>
      <c r="E1990" s="1" t="n">
        <v>114</v>
      </c>
      <c r="F1990" s="1" t="n">
        <v>69</v>
      </c>
      <c r="G1990" s="1" t="n">
        <v>405.86</v>
      </c>
      <c r="H1990" s="4" t="n">
        <v>46188.6009370023</v>
      </c>
      <c r="I19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1989BT5383514267011469405.8646188.6009370023</v>
      </c>
      <c r="J1990" s="1" t="n">
        <f aca="false">COUNTIF(I:I, $I1990)</f>
        <v>1</v>
      </c>
      <c r="K1990" s="1" t="str">
        <f aca="false">IF(ISNA(VLOOKUP(Table4[product_id], tblProducts[], tblProducts[product_name],FALSE() )), "Invalid", "Valid")</f>
        <v>Valid</v>
      </c>
      <c r="L1990" s="5" t="str">
        <f aca="false">IF(ISNA(VLOOKUP(Table4[[#This Row],[warehouse_id]], tblwhouse[], tblwhouse[warehouse_name],FALSE() )), "Invalid", "Valid")</f>
        <v>Valid</v>
      </c>
    </row>
    <row r="1991" customFormat="false" ht="15" hidden="false" customHeight="true" outlineLevel="0" collapsed="false">
      <c r="A1991" s="1" t="n">
        <v>1990</v>
      </c>
      <c r="B1991" s="1" t="n">
        <v>1</v>
      </c>
      <c r="C1991" s="1" t="n">
        <v>1628</v>
      </c>
      <c r="D1991" s="1" t="s">
        <v>9075</v>
      </c>
      <c r="E1991" s="1" t="n">
        <v>79</v>
      </c>
      <c r="F1991" s="1" t="n">
        <v>26</v>
      </c>
      <c r="G1991" s="1" t="n">
        <v>1234.24</v>
      </c>
      <c r="H1991" s="4" t="n">
        <v>45930.6009370023</v>
      </c>
      <c r="I19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1990BT4512241162879261234.2445930.6009370023</v>
      </c>
      <c r="J1991" s="1" t="n">
        <f aca="false">COUNTIF(I:I, $I1991)</f>
        <v>1</v>
      </c>
      <c r="K1991" s="1" t="str">
        <f aca="false">IF(ISNA(VLOOKUP(Table4[product_id], tblProducts[], tblProducts[product_name],FALSE() )), "Invalid", "Valid")</f>
        <v>Valid</v>
      </c>
      <c r="L1991" s="5" t="str">
        <f aca="false">IF(ISNA(VLOOKUP(Table4[[#This Row],[warehouse_id]], tblwhouse[], tblwhouse[warehouse_name],FALSE() )), "Invalid", "Valid")</f>
        <v>Valid</v>
      </c>
    </row>
    <row r="1992" customFormat="false" ht="15" hidden="false" customHeight="true" outlineLevel="0" collapsed="false">
      <c r="A1992" s="1" t="n">
        <v>1991</v>
      </c>
      <c r="B1992" s="1" t="n">
        <v>4</v>
      </c>
      <c r="C1992" s="1" t="n">
        <v>338</v>
      </c>
      <c r="D1992" s="1" t="s">
        <v>9076</v>
      </c>
      <c r="E1992" s="1" t="n">
        <v>412</v>
      </c>
      <c r="F1992" s="1" t="n">
        <v>48</v>
      </c>
      <c r="G1992" s="1" t="n">
        <v>1381.28</v>
      </c>
      <c r="H1992" s="4" t="n">
        <v>46002.6009370023</v>
      </c>
      <c r="I19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1991BT2225414338412481381.2846002.6009370023</v>
      </c>
      <c r="J1992" s="1" t="n">
        <f aca="false">COUNTIF(I:I, $I1992)</f>
        <v>1</v>
      </c>
      <c r="K1992" s="1" t="str">
        <f aca="false">IF(ISNA(VLOOKUP(Table4[product_id], tblProducts[], tblProducts[product_name],FALSE() )), "Invalid", "Valid")</f>
        <v>Valid</v>
      </c>
      <c r="L1992" s="5" t="str">
        <f aca="false">IF(ISNA(VLOOKUP(Table4[[#This Row],[warehouse_id]], tblwhouse[], tblwhouse[warehouse_name],FALSE() )), "Invalid", "Valid")</f>
        <v>Valid</v>
      </c>
    </row>
    <row r="1993" customFormat="false" ht="15" hidden="false" customHeight="true" outlineLevel="0" collapsed="false">
      <c r="A1993" s="1" t="n">
        <v>1992</v>
      </c>
      <c r="B1993" s="1" t="n">
        <v>2</v>
      </c>
      <c r="C1993" s="1" t="n">
        <v>1155</v>
      </c>
      <c r="D1993" s="1" t="s">
        <v>9077</v>
      </c>
      <c r="E1993" s="1" t="n">
        <v>339</v>
      </c>
      <c r="F1993" s="1" t="n">
        <v>21</v>
      </c>
      <c r="G1993" s="1" t="n">
        <v>304.31</v>
      </c>
      <c r="H1993" s="4" t="n">
        <v>46216.6009370023</v>
      </c>
      <c r="I19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1992BT4916642115533921304.3146216.6009370023</v>
      </c>
      <c r="J1993" s="1" t="n">
        <f aca="false">COUNTIF(I:I, $I1993)</f>
        <v>1</v>
      </c>
      <c r="K1993" s="1" t="str">
        <f aca="false">IF(ISNA(VLOOKUP(Table4[product_id], tblProducts[], tblProducts[product_name],FALSE() )), "Invalid", "Valid")</f>
        <v>Valid</v>
      </c>
      <c r="L1993" s="5" t="str">
        <f aca="false">IF(ISNA(VLOOKUP(Table4[[#This Row],[warehouse_id]], tblwhouse[], tblwhouse[warehouse_name],FALSE() )), "Invalid", "Valid")</f>
        <v>Valid</v>
      </c>
    </row>
    <row r="1994" customFormat="false" ht="15" hidden="false" customHeight="true" outlineLevel="0" collapsed="false">
      <c r="A1994" s="1" t="n">
        <v>1993</v>
      </c>
      <c r="B1994" s="1" t="n">
        <v>3</v>
      </c>
      <c r="C1994" s="1" t="n">
        <v>617</v>
      </c>
      <c r="D1994" s="1" t="s">
        <v>9078</v>
      </c>
      <c r="E1994" s="1" t="n">
        <v>196</v>
      </c>
      <c r="F1994" s="1" t="n">
        <v>34</v>
      </c>
      <c r="G1994" s="1" t="n">
        <v>1058.13</v>
      </c>
      <c r="H1994" s="4" t="n">
        <v>46022.6009370023</v>
      </c>
      <c r="I19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1993BT3879183617196341058.1346022.6009370023</v>
      </c>
      <c r="J1994" s="1" t="n">
        <f aca="false">COUNTIF(I:I, $I1994)</f>
        <v>1</v>
      </c>
      <c r="K1994" s="1" t="str">
        <f aca="false">IF(ISNA(VLOOKUP(Table4[product_id], tblProducts[], tblProducts[product_name],FALSE() )), "Invalid", "Valid")</f>
        <v>Valid</v>
      </c>
      <c r="L1994" s="5" t="str">
        <f aca="false">IF(ISNA(VLOOKUP(Table4[[#This Row],[warehouse_id]], tblwhouse[], tblwhouse[warehouse_name],FALSE() )), "Invalid", "Valid")</f>
        <v>Valid</v>
      </c>
    </row>
    <row r="1995" customFormat="false" ht="15" hidden="false" customHeight="true" outlineLevel="0" collapsed="false">
      <c r="A1995" s="1" t="n">
        <v>1994</v>
      </c>
      <c r="B1995" s="1" t="n">
        <v>4</v>
      </c>
      <c r="C1995" s="1" t="n">
        <v>1852</v>
      </c>
      <c r="D1995" s="1" t="s">
        <v>9079</v>
      </c>
      <c r="E1995" s="1" t="n">
        <v>282</v>
      </c>
      <c r="F1995" s="1" t="n">
        <v>30</v>
      </c>
      <c r="G1995" s="1" t="n">
        <v>1061.63</v>
      </c>
      <c r="H1995" s="4" t="n">
        <v>46025.6009370023</v>
      </c>
      <c r="I19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1994BT49156841852282301061.6346025.6009370023</v>
      </c>
      <c r="J1995" s="1" t="n">
        <f aca="false">COUNTIF(I:I, $I1995)</f>
        <v>1</v>
      </c>
      <c r="K1995" s="1" t="str">
        <f aca="false">IF(ISNA(VLOOKUP(Table4[product_id], tblProducts[], tblProducts[product_name],FALSE() )), "Invalid", "Valid")</f>
        <v>Valid</v>
      </c>
      <c r="L1995" s="5" t="str">
        <f aca="false">IF(ISNA(VLOOKUP(Table4[[#This Row],[warehouse_id]], tblwhouse[], tblwhouse[warehouse_name],FALSE() )), "Invalid", "Valid")</f>
        <v>Valid</v>
      </c>
    </row>
    <row r="1996" customFormat="false" ht="15" hidden="false" customHeight="true" outlineLevel="0" collapsed="false">
      <c r="A1996" s="1" t="n">
        <v>1995</v>
      </c>
      <c r="B1996" s="1" t="n">
        <v>4</v>
      </c>
      <c r="C1996" s="1" t="n">
        <v>2806</v>
      </c>
      <c r="D1996" s="1" t="s">
        <v>9080</v>
      </c>
      <c r="E1996" s="1" t="n">
        <v>230</v>
      </c>
      <c r="F1996" s="1" t="n">
        <v>33</v>
      </c>
      <c r="G1996" s="1" t="n">
        <v>285.42</v>
      </c>
      <c r="H1996" s="4" t="n">
        <v>46207.6009370023</v>
      </c>
      <c r="I19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1995BT5005634280623033285.4246207.6009370023</v>
      </c>
      <c r="J1996" s="1" t="n">
        <f aca="false">COUNTIF(I:I, $I1996)</f>
        <v>1</v>
      </c>
      <c r="K1996" s="1" t="str">
        <f aca="false">IF(ISNA(VLOOKUP(Table4[product_id], tblProducts[], tblProducts[product_name],FALSE() )), "Invalid", "Valid")</f>
        <v>Valid</v>
      </c>
      <c r="L1996" s="5" t="str">
        <f aca="false">IF(ISNA(VLOOKUP(Table4[[#This Row],[warehouse_id]], tblwhouse[], tblwhouse[warehouse_name],FALSE() )), "Invalid", "Valid")</f>
        <v>Valid</v>
      </c>
    </row>
    <row r="1997" customFormat="false" ht="15" hidden="false" customHeight="true" outlineLevel="0" collapsed="false">
      <c r="A1997" s="1" t="n">
        <v>1996</v>
      </c>
      <c r="B1997" s="1" t="n">
        <v>2</v>
      </c>
      <c r="C1997" s="1" t="n">
        <v>354</v>
      </c>
      <c r="D1997" s="1" t="s">
        <v>9081</v>
      </c>
      <c r="E1997" s="1" t="n">
        <v>240</v>
      </c>
      <c r="F1997" s="1" t="n">
        <v>53</v>
      </c>
      <c r="G1997" s="1" t="n">
        <v>280.92</v>
      </c>
      <c r="H1997" s="4" t="n">
        <v>46160.6009370139</v>
      </c>
      <c r="I19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1996BT384498235424053280.9246160.6009370139</v>
      </c>
      <c r="J1997" s="1" t="n">
        <f aca="false">COUNTIF(I:I, $I1997)</f>
        <v>1</v>
      </c>
      <c r="K1997" s="1" t="str">
        <f aca="false">IF(ISNA(VLOOKUP(Table4[product_id], tblProducts[], tblProducts[product_name],FALSE() )), "Invalid", "Valid")</f>
        <v>Valid</v>
      </c>
      <c r="L1997" s="5" t="str">
        <f aca="false">IF(ISNA(VLOOKUP(Table4[[#This Row],[warehouse_id]], tblwhouse[], tblwhouse[warehouse_name],FALSE() )), "Invalid", "Valid")</f>
        <v>Valid</v>
      </c>
    </row>
    <row r="1998" customFormat="false" ht="15" hidden="false" customHeight="true" outlineLevel="0" collapsed="false">
      <c r="A1998" s="1" t="n">
        <v>1997</v>
      </c>
      <c r="B1998" s="1" t="n">
        <v>2</v>
      </c>
      <c r="C1998" s="1" t="n">
        <v>163</v>
      </c>
      <c r="D1998" s="1" t="s">
        <v>9082</v>
      </c>
      <c r="E1998" s="1" t="n">
        <v>258</v>
      </c>
      <c r="F1998" s="1" t="n">
        <v>41</v>
      </c>
      <c r="G1998" s="1" t="n">
        <v>688.69</v>
      </c>
      <c r="H1998" s="4" t="n">
        <v>45914.6009370139</v>
      </c>
      <c r="I19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1997BT248904216325841688.6945914.6009370139</v>
      </c>
      <c r="J1998" s="1" t="n">
        <f aca="false">COUNTIF(I:I, $I1998)</f>
        <v>1</v>
      </c>
      <c r="K1998" s="1" t="str">
        <f aca="false">IF(ISNA(VLOOKUP(Table4[product_id], tblProducts[], tblProducts[product_name],FALSE() )), "Invalid", "Valid")</f>
        <v>Valid</v>
      </c>
      <c r="L1998" s="5" t="str">
        <f aca="false">IF(ISNA(VLOOKUP(Table4[[#This Row],[warehouse_id]], tblwhouse[], tblwhouse[warehouse_name],FALSE() )), "Invalid", "Valid")</f>
        <v>Valid</v>
      </c>
    </row>
    <row r="1999" customFormat="false" ht="15" hidden="false" customHeight="true" outlineLevel="0" collapsed="false">
      <c r="A1999" s="1" t="n">
        <v>1998</v>
      </c>
      <c r="B1999" s="1" t="n">
        <v>1</v>
      </c>
      <c r="C1999" s="1" t="n">
        <v>1914</v>
      </c>
      <c r="D1999" s="1" t="s">
        <v>9083</v>
      </c>
      <c r="E1999" s="1" t="n">
        <v>43</v>
      </c>
      <c r="F1999" s="1" t="n">
        <v>29</v>
      </c>
      <c r="G1999" s="1" t="n">
        <v>1040.74</v>
      </c>
      <c r="H1999" s="4" t="n">
        <v>46218.6009370139</v>
      </c>
      <c r="I19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1998BT6965751191443291040.7446218.6009370139</v>
      </c>
      <c r="J1999" s="1" t="n">
        <f aca="false">COUNTIF(I:I, $I1999)</f>
        <v>1</v>
      </c>
      <c r="K1999" s="1" t="str">
        <f aca="false">IF(ISNA(VLOOKUP(Table4[product_id], tblProducts[], tblProducts[product_name],FALSE() )), "Invalid", "Valid")</f>
        <v>Valid</v>
      </c>
      <c r="L1999" s="5" t="str">
        <f aca="false">IF(ISNA(VLOOKUP(Table4[[#This Row],[warehouse_id]], tblwhouse[], tblwhouse[warehouse_name],FALSE() )), "Invalid", "Valid")</f>
        <v>Valid</v>
      </c>
    </row>
    <row r="2000" customFormat="false" ht="15" hidden="false" customHeight="true" outlineLevel="0" collapsed="false">
      <c r="A2000" s="1" t="n">
        <v>1999</v>
      </c>
      <c r="B2000" s="1" t="n">
        <v>1</v>
      </c>
      <c r="C2000" s="1" t="n">
        <v>264</v>
      </c>
      <c r="D2000" s="1" t="s">
        <v>9084</v>
      </c>
      <c r="E2000" s="1" t="n">
        <v>133</v>
      </c>
      <c r="F2000" s="1" t="n">
        <v>72</v>
      </c>
      <c r="G2000" s="1" t="n">
        <v>853.38</v>
      </c>
      <c r="H2000" s="4" t="n">
        <v>45905.6009370139</v>
      </c>
      <c r="I20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1999BT932428126413372853.3845905.6009370139</v>
      </c>
      <c r="J2000" s="1" t="n">
        <f aca="false">COUNTIF(I:I, $I2000)</f>
        <v>1</v>
      </c>
      <c r="K2000" s="1" t="str">
        <f aca="false">IF(ISNA(VLOOKUP(Table4[product_id], tblProducts[], tblProducts[product_name],FALSE() )), "Invalid", "Valid")</f>
        <v>Valid</v>
      </c>
      <c r="L2000" s="5" t="str">
        <f aca="false">IF(ISNA(VLOOKUP(Table4[[#This Row],[warehouse_id]], tblwhouse[], tblwhouse[warehouse_name],FALSE() )), "Invalid", "Valid")</f>
        <v>Valid</v>
      </c>
    </row>
    <row r="2001" customFormat="false" ht="15" hidden="false" customHeight="true" outlineLevel="0" collapsed="false">
      <c r="A2001" s="1" t="n">
        <v>2000</v>
      </c>
      <c r="B2001" s="1" t="n">
        <v>2</v>
      </c>
      <c r="C2001" s="1" t="n">
        <v>1086</v>
      </c>
      <c r="D2001" s="1" t="s">
        <v>9085</v>
      </c>
      <c r="E2001" s="1" t="n">
        <v>118</v>
      </c>
      <c r="F2001" s="1" t="n">
        <v>70</v>
      </c>
      <c r="G2001" s="1" t="n">
        <v>401.92</v>
      </c>
      <c r="H2001" s="4" t="n">
        <v>46019.6009370139</v>
      </c>
      <c r="I20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2000BT8224802108611870401.9246019.6009370139</v>
      </c>
      <c r="J2001" s="1" t="n">
        <f aca="false">COUNTIF(I:I, $I2001)</f>
        <v>1</v>
      </c>
      <c r="K2001" s="1" t="str">
        <f aca="false">IF(ISNA(VLOOKUP(Table4[product_id], tblProducts[], tblProducts[product_name],FALSE() )), "Invalid", "Valid")</f>
        <v>Valid</v>
      </c>
      <c r="L2001" s="5" t="str">
        <f aca="false">IF(ISNA(VLOOKUP(Table4[[#This Row],[warehouse_id]], tblwhouse[], tblwhouse[warehouse_name],FALSE() )), "Invalid", "Valid")</f>
        <v>Valid</v>
      </c>
    </row>
    <row r="2002" customFormat="false" ht="15" hidden="false" customHeight="true" outlineLevel="0" collapsed="false">
      <c r="A2002" s="1" t="n">
        <v>2001</v>
      </c>
      <c r="B2002" s="1" t="n">
        <v>4</v>
      </c>
      <c r="C2002" s="1" t="n">
        <v>1467</v>
      </c>
      <c r="D2002" s="1" t="s">
        <v>9086</v>
      </c>
      <c r="E2002" s="1" t="n">
        <v>373</v>
      </c>
      <c r="F2002" s="1" t="n">
        <v>34</v>
      </c>
      <c r="G2002" s="1" t="n">
        <v>1431.43</v>
      </c>
      <c r="H2002" s="4" t="n">
        <v>46122.6009370139</v>
      </c>
      <c r="I20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2001BT51675241467373341431.4346122.6009370139</v>
      </c>
      <c r="J2002" s="1" t="n">
        <f aca="false">COUNTIF(I:I, $I2002)</f>
        <v>1</v>
      </c>
      <c r="K2002" s="1" t="str">
        <f aca="false">IF(ISNA(VLOOKUP(Table4[product_id], tblProducts[], tblProducts[product_name],FALSE() )), "Invalid", "Valid")</f>
        <v>Valid</v>
      </c>
      <c r="L2002" s="5" t="str">
        <f aca="false">IF(ISNA(VLOOKUP(Table4[[#This Row],[warehouse_id]], tblwhouse[], tblwhouse[warehouse_name],FALSE() )), "Invalid", "Valid")</f>
        <v>Valid</v>
      </c>
    </row>
    <row r="2003" customFormat="false" ht="15" hidden="false" customHeight="true" outlineLevel="0" collapsed="false">
      <c r="A2003" s="1" t="n">
        <v>2002</v>
      </c>
      <c r="B2003" s="1" t="n">
        <v>3</v>
      </c>
      <c r="C2003" s="1" t="n">
        <v>2097</v>
      </c>
      <c r="D2003" s="1" t="s">
        <v>9087</v>
      </c>
      <c r="E2003" s="1" t="n">
        <v>19</v>
      </c>
      <c r="F2003" s="1" t="n">
        <v>77</v>
      </c>
      <c r="G2003" s="1" t="n">
        <v>1061.89</v>
      </c>
      <c r="H2003" s="4" t="n">
        <v>46159.6009370139</v>
      </c>
      <c r="I20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2002BT8557023209719771061.8946159.6009370139</v>
      </c>
      <c r="J2003" s="1" t="n">
        <f aca="false">COUNTIF(I:I, $I2003)</f>
        <v>1</v>
      </c>
      <c r="K2003" s="1" t="str">
        <f aca="false">IF(ISNA(VLOOKUP(Table4[product_id], tblProducts[], tblProducts[product_name],FALSE() )), "Invalid", "Valid")</f>
        <v>Valid</v>
      </c>
      <c r="L2003" s="5" t="str">
        <f aca="false">IF(ISNA(VLOOKUP(Table4[[#This Row],[warehouse_id]], tblwhouse[], tblwhouse[warehouse_name],FALSE() )), "Invalid", "Valid")</f>
        <v>Valid</v>
      </c>
    </row>
    <row r="2004" customFormat="false" ht="15" hidden="false" customHeight="true" outlineLevel="0" collapsed="false">
      <c r="A2004" s="1" t="n">
        <v>2003</v>
      </c>
      <c r="B2004" s="1" t="n">
        <v>2</v>
      </c>
      <c r="C2004" s="1" t="n">
        <v>2073</v>
      </c>
      <c r="D2004" s="1" t="s">
        <v>9088</v>
      </c>
      <c r="E2004" s="1" t="n">
        <v>195</v>
      </c>
      <c r="F2004" s="1" t="n">
        <v>70</v>
      </c>
      <c r="G2004" s="1" t="n">
        <v>455.44</v>
      </c>
      <c r="H2004" s="4" t="n">
        <v>46213.6009370139</v>
      </c>
      <c r="I20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2003BT2781802207319570455.4446213.6009370139</v>
      </c>
      <c r="J2004" s="1" t="n">
        <f aca="false">COUNTIF(I:I, $I2004)</f>
        <v>1</v>
      </c>
      <c r="K2004" s="1" t="str">
        <f aca="false">IF(ISNA(VLOOKUP(Table4[product_id], tblProducts[], tblProducts[product_name],FALSE() )), "Invalid", "Valid")</f>
        <v>Valid</v>
      </c>
      <c r="L2004" s="5" t="str">
        <f aca="false">IF(ISNA(VLOOKUP(Table4[[#This Row],[warehouse_id]], tblwhouse[], tblwhouse[warehouse_name],FALSE() )), "Invalid", "Valid")</f>
        <v>Valid</v>
      </c>
    </row>
    <row r="2005" customFormat="false" ht="15" hidden="false" customHeight="true" outlineLevel="0" collapsed="false">
      <c r="A2005" s="1" t="n">
        <v>2004</v>
      </c>
      <c r="B2005" s="1" t="n">
        <v>4</v>
      </c>
      <c r="C2005" s="1" t="n">
        <v>2875</v>
      </c>
      <c r="D2005" s="1" t="s">
        <v>9089</v>
      </c>
      <c r="E2005" s="1" t="n">
        <v>33</v>
      </c>
      <c r="F2005" s="1" t="n">
        <v>53</v>
      </c>
      <c r="G2005" s="1" t="n">
        <v>55.81</v>
      </c>
      <c r="H2005" s="4" t="n">
        <v>45980.6009370139</v>
      </c>
      <c r="I20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2004BT59807742875335355.8145980.6009370139</v>
      </c>
      <c r="J2005" s="1" t="n">
        <f aca="false">COUNTIF(I:I, $I2005)</f>
        <v>1</v>
      </c>
      <c r="K2005" s="1" t="str">
        <f aca="false">IF(ISNA(VLOOKUP(Table4[product_id], tblProducts[], tblProducts[product_name],FALSE() )), "Invalid", "Valid")</f>
        <v>Valid</v>
      </c>
      <c r="L2005" s="5" t="str">
        <f aca="false">IF(ISNA(VLOOKUP(Table4[[#This Row],[warehouse_id]], tblwhouse[], tblwhouse[warehouse_name],FALSE() )), "Invalid", "Valid")</f>
        <v>Valid</v>
      </c>
    </row>
    <row r="2006" customFormat="false" ht="15" hidden="false" customHeight="true" outlineLevel="0" collapsed="false">
      <c r="A2006" s="1" t="n">
        <v>2005</v>
      </c>
      <c r="B2006" s="1" t="n">
        <v>1</v>
      </c>
      <c r="C2006" s="1" t="n">
        <v>1336</v>
      </c>
      <c r="D2006" s="1" t="s">
        <v>9090</v>
      </c>
      <c r="E2006" s="1" t="n">
        <v>432</v>
      </c>
      <c r="F2006" s="1" t="n">
        <v>65</v>
      </c>
      <c r="G2006" s="1" t="n">
        <v>20.31</v>
      </c>
      <c r="H2006" s="4" t="n">
        <v>46059.6009370139</v>
      </c>
      <c r="I20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2005BT298779113364326520.3146059.6009370139</v>
      </c>
      <c r="J2006" s="1" t="n">
        <f aca="false">COUNTIF(I:I, $I2006)</f>
        <v>1</v>
      </c>
      <c r="K2006" s="1" t="str">
        <f aca="false">IF(ISNA(VLOOKUP(Table4[product_id], tblProducts[], tblProducts[product_name],FALSE() )), "Invalid", "Valid")</f>
        <v>Valid</v>
      </c>
      <c r="L2006" s="5" t="str">
        <f aca="false">IF(ISNA(VLOOKUP(Table4[[#This Row],[warehouse_id]], tblwhouse[], tblwhouse[warehouse_name],FALSE() )), "Invalid", "Valid")</f>
        <v>Valid</v>
      </c>
    </row>
    <row r="2007" customFormat="false" ht="15" hidden="false" customHeight="true" outlineLevel="0" collapsed="false">
      <c r="A2007" s="1" t="n">
        <v>2006</v>
      </c>
      <c r="B2007" s="1" t="n">
        <v>2</v>
      </c>
      <c r="C2007" s="1" t="n">
        <v>2449</v>
      </c>
      <c r="D2007" s="1" t="s">
        <v>9091</v>
      </c>
      <c r="E2007" s="1" t="n">
        <v>234</v>
      </c>
      <c r="F2007" s="1" t="n">
        <v>55</v>
      </c>
      <c r="G2007" s="1" t="n">
        <v>279.42</v>
      </c>
      <c r="H2007" s="4" t="n">
        <v>45951.6009370139</v>
      </c>
      <c r="I20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2006BT4761952244923455279.4245951.6009370139</v>
      </c>
      <c r="J2007" s="1" t="n">
        <f aca="false">COUNTIF(I:I, $I2007)</f>
        <v>1</v>
      </c>
      <c r="K2007" s="1" t="str">
        <f aca="false">IF(ISNA(VLOOKUP(Table4[product_id], tblProducts[], tblProducts[product_name],FALSE() )), "Invalid", "Valid")</f>
        <v>Valid</v>
      </c>
      <c r="L2007" s="5" t="str">
        <f aca="false">IF(ISNA(VLOOKUP(Table4[[#This Row],[warehouse_id]], tblwhouse[], tblwhouse[warehouse_name],FALSE() )), "Invalid", "Valid")</f>
        <v>Valid</v>
      </c>
    </row>
    <row r="2008" customFormat="false" ht="15" hidden="false" customHeight="true" outlineLevel="0" collapsed="false">
      <c r="A2008" s="1" t="n">
        <v>2007</v>
      </c>
      <c r="B2008" s="1" t="n">
        <v>3</v>
      </c>
      <c r="C2008" s="1" t="n">
        <v>1996</v>
      </c>
      <c r="D2008" s="1" t="s">
        <v>9092</v>
      </c>
      <c r="E2008" s="1" t="n">
        <v>416</v>
      </c>
      <c r="F2008" s="1" t="n">
        <v>55</v>
      </c>
      <c r="G2008" s="1" t="n">
        <v>1122.63</v>
      </c>
      <c r="H2008" s="4" t="n">
        <v>45892.6009370139</v>
      </c>
      <c r="I20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2007BT65959231996416551122.6345892.6009370139</v>
      </c>
      <c r="J2008" s="1" t="n">
        <f aca="false">COUNTIF(I:I, $I2008)</f>
        <v>1</v>
      </c>
      <c r="K2008" s="1" t="str">
        <f aca="false">IF(ISNA(VLOOKUP(Table4[product_id], tblProducts[], tblProducts[product_name],FALSE() )), "Invalid", "Valid")</f>
        <v>Valid</v>
      </c>
      <c r="L2008" s="5" t="str">
        <f aca="false">IF(ISNA(VLOOKUP(Table4[[#This Row],[warehouse_id]], tblwhouse[], tblwhouse[warehouse_name],FALSE() )), "Invalid", "Valid")</f>
        <v>Valid</v>
      </c>
    </row>
    <row r="2009" customFormat="false" ht="15" hidden="false" customHeight="true" outlineLevel="0" collapsed="false">
      <c r="A2009" s="1" t="n">
        <v>2008</v>
      </c>
      <c r="B2009" s="1" t="n">
        <v>1</v>
      </c>
      <c r="C2009" s="1" t="n">
        <v>213</v>
      </c>
      <c r="D2009" s="1" t="s">
        <v>9093</v>
      </c>
      <c r="E2009" s="1" t="n">
        <v>210</v>
      </c>
      <c r="F2009" s="1" t="n">
        <v>37</v>
      </c>
      <c r="G2009" s="1" t="n">
        <v>1068.52</v>
      </c>
      <c r="H2009" s="4" t="n">
        <v>46147.6009370139</v>
      </c>
      <c r="I20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2008BT1130911213210371068.5246147.6009370139</v>
      </c>
      <c r="J2009" s="1" t="n">
        <f aca="false">COUNTIF(I:I, $I2009)</f>
        <v>1</v>
      </c>
      <c r="K2009" s="1" t="str">
        <f aca="false">IF(ISNA(VLOOKUP(Table4[product_id], tblProducts[], tblProducts[product_name],FALSE() )), "Invalid", "Valid")</f>
        <v>Valid</v>
      </c>
      <c r="L2009" s="5" t="str">
        <f aca="false">IF(ISNA(VLOOKUP(Table4[[#This Row],[warehouse_id]], tblwhouse[], tblwhouse[warehouse_name],FALSE() )), "Invalid", "Valid")</f>
        <v>Valid</v>
      </c>
    </row>
    <row r="2010" customFormat="false" ht="15" hidden="false" customHeight="true" outlineLevel="0" collapsed="false">
      <c r="A2010" s="1" t="n">
        <v>2009</v>
      </c>
      <c r="B2010" s="1" t="n">
        <v>3</v>
      </c>
      <c r="C2010" s="1" t="n">
        <v>1973</v>
      </c>
      <c r="D2010" s="1" t="s">
        <v>9094</v>
      </c>
      <c r="E2010" s="1" t="n">
        <v>104</v>
      </c>
      <c r="F2010" s="1" t="n">
        <v>66</v>
      </c>
      <c r="G2010" s="1" t="n">
        <v>1018.64</v>
      </c>
      <c r="H2010" s="4" t="n">
        <v>46024.6009370139</v>
      </c>
      <c r="I20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2009BT59389531973104661018.6446024.6009370139</v>
      </c>
      <c r="J2010" s="1" t="n">
        <f aca="false">COUNTIF(I:I, $I2010)</f>
        <v>1</v>
      </c>
      <c r="K2010" s="1" t="str">
        <f aca="false">IF(ISNA(VLOOKUP(Table4[product_id], tblProducts[], tblProducts[product_name],FALSE() )), "Invalid", "Valid")</f>
        <v>Valid</v>
      </c>
      <c r="L2010" s="5" t="str">
        <f aca="false">IF(ISNA(VLOOKUP(Table4[[#This Row],[warehouse_id]], tblwhouse[], tblwhouse[warehouse_name],FALSE() )), "Invalid", "Valid")</f>
        <v>Valid</v>
      </c>
    </row>
    <row r="2011" customFormat="false" ht="15" hidden="false" customHeight="true" outlineLevel="0" collapsed="false">
      <c r="A2011" s="1" t="n">
        <v>2010</v>
      </c>
      <c r="B2011" s="1" t="n">
        <v>1</v>
      </c>
      <c r="C2011" s="1" t="n">
        <v>1940</v>
      </c>
      <c r="D2011" s="1" t="s">
        <v>9095</v>
      </c>
      <c r="E2011" s="1" t="n">
        <v>318</v>
      </c>
      <c r="F2011" s="1" t="n">
        <v>21</v>
      </c>
      <c r="G2011" s="1" t="n">
        <v>1439.36</v>
      </c>
      <c r="H2011" s="4" t="n">
        <v>45922.6009370139</v>
      </c>
      <c r="I20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2010BT93254511940318211439.3645922.6009370139</v>
      </c>
      <c r="J2011" s="1" t="n">
        <f aca="false">COUNTIF(I:I, $I2011)</f>
        <v>1</v>
      </c>
      <c r="K2011" s="1" t="str">
        <f aca="false">IF(ISNA(VLOOKUP(Table4[product_id], tblProducts[], tblProducts[product_name],FALSE() )), "Invalid", "Valid")</f>
        <v>Valid</v>
      </c>
      <c r="L2011" s="5" t="str">
        <f aca="false">IF(ISNA(VLOOKUP(Table4[[#This Row],[warehouse_id]], tblwhouse[], tblwhouse[warehouse_name],FALSE() )), "Invalid", "Valid")</f>
        <v>Valid</v>
      </c>
    </row>
    <row r="2012" customFormat="false" ht="15" hidden="false" customHeight="true" outlineLevel="0" collapsed="false">
      <c r="A2012" s="1" t="n">
        <v>2011</v>
      </c>
      <c r="B2012" s="1" t="n">
        <v>3</v>
      </c>
      <c r="C2012" s="1" t="n">
        <v>1159</v>
      </c>
      <c r="D2012" s="1" t="s">
        <v>9096</v>
      </c>
      <c r="E2012" s="1" t="n">
        <v>176</v>
      </c>
      <c r="F2012" s="1" t="n">
        <v>48</v>
      </c>
      <c r="G2012" s="1" t="n">
        <v>796.73</v>
      </c>
      <c r="H2012" s="4" t="n">
        <v>46085.6009370139</v>
      </c>
      <c r="I20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2011BT2828253115917648796.7346085.6009370139</v>
      </c>
      <c r="J2012" s="1" t="n">
        <f aca="false">COUNTIF(I:I, $I2012)</f>
        <v>1</v>
      </c>
      <c r="K2012" s="1" t="str">
        <f aca="false">IF(ISNA(VLOOKUP(Table4[product_id], tblProducts[], tblProducts[product_name],FALSE() )), "Invalid", "Valid")</f>
        <v>Valid</v>
      </c>
      <c r="L2012" s="5" t="str">
        <f aca="false">IF(ISNA(VLOOKUP(Table4[[#This Row],[warehouse_id]], tblwhouse[], tblwhouse[warehouse_name],FALSE() )), "Invalid", "Valid")</f>
        <v>Valid</v>
      </c>
    </row>
    <row r="2013" customFormat="false" ht="15" hidden="false" customHeight="true" outlineLevel="0" collapsed="false">
      <c r="A2013" s="1" t="n">
        <v>2012</v>
      </c>
      <c r="B2013" s="1" t="n">
        <v>3</v>
      </c>
      <c r="C2013" s="1" t="n">
        <v>578</v>
      </c>
      <c r="D2013" s="1" t="s">
        <v>9097</v>
      </c>
      <c r="E2013" s="1" t="n">
        <v>223</v>
      </c>
      <c r="F2013" s="1" t="n">
        <v>59</v>
      </c>
      <c r="G2013" s="1" t="n">
        <v>79.37</v>
      </c>
      <c r="H2013" s="4" t="n">
        <v>45923.6009370139</v>
      </c>
      <c r="I20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2012BT69456435782235979.3745923.6009370139</v>
      </c>
      <c r="J2013" s="1" t="n">
        <f aca="false">COUNTIF(I:I, $I2013)</f>
        <v>1</v>
      </c>
      <c r="K2013" s="1" t="str">
        <f aca="false">IF(ISNA(VLOOKUP(Table4[product_id], tblProducts[], tblProducts[product_name],FALSE() )), "Invalid", "Valid")</f>
        <v>Valid</v>
      </c>
      <c r="L2013" s="5" t="str">
        <f aca="false">IF(ISNA(VLOOKUP(Table4[[#This Row],[warehouse_id]], tblwhouse[], tblwhouse[warehouse_name],FALSE() )), "Invalid", "Valid")</f>
        <v>Valid</v>
      </c>
    </row>
    <row r="2014" customFormat="false" ht="15" hidden="false" customHeight="true" outlineLevel="0" collapsed="false">
      <c r="A2014" s="1" t="n">
        <v>2013</v>
      </c>
      <c r="B2014" s="1" t="n">
        <v>4</v>
      </c>
      <c r="C2014" s="1" t="n">
        <v>1819</v>
      </c>
      <c r="D2014" s="1" t="s">
        <v>9098</v>
      </c>
      <c r="E2014" s="1" t="n">
        <v>56</v>
      </c>
      <c r="F2014" s="1" t="n">
        <v>55</v>
      </c>
      <c r="G2014" s="1" t="n">
        <v>1285.93</v>
      </c>
      <c r="H2014" s="4" t="n">
        <v>46042.6009370139</v>
      </c>
      <c r="I20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2013BT3161844181956551285.9346042.6009370139</v>
      </c>
      <c r="J2014" s="1" t="n">
        <f aca="false">COUNTIF(I:I, $I2014)</f>
        <v>1</v>
      </c>
      <c r="K2014" s="1" t="str">
        <f aca="false">IF(ISNA(VLOOKUP(Table4[product_id], tblProducts[], tblProducts[product_name],FALSE() )), "Invalid", "Valid")</f>
        <v>Valid</v>
      </c>
      <c r="L2014" s="5" t="str">
        <f aca="false">IF(ISNA(VLOOKUP(Table4[[#This Row],[warehouse_id]], tblwhouse[], tblwhouse[warehouse_name],FALSE() )), "Invalid", "Valid")</f>
        <v>Valid</v>
      </c>
    </row>
    <row r="2015" customFormat="false" ht="15" hidden="false" customHeight="true" outlineLevel="0" collapsed="false">
      <c r="A2015" s="1" t="n">
        <v>2014</v>
      </c>
      <c r="B2015" s="1" t="n">
        <v>2</v>
      </c>
      <c r="C2015" s="1" t="n">
        <v>988</v>
      </c>
      <c r="D2015" s="1" t="s">
        <v>9099</v>
      </c>
      <c r="E2015" s="1" t="n">
        <v>183</v>
      </c>
      <c r="F2015" s="1" t="n">
        <v>57</v>
      </c>
      <c r="G2015" s="1" t="n">
        <v>892.83</v>
      </c>
      <c r="H2015" s="4" t="n">
        <v>46216.6009370139</v>
      </c>
      <c r="I20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2014BT123781298818357892.8346216.6009370139</v>
      </c>
      <c r="J2015" s="1" t="n">
        <f aca="false">COUNTIF(I:I, $I2015)</f>
        <v>1</v>
      </c>
      <c r="K2015" s="1" t="str">
        <f aca="false">IF(ISNA(VLOOKUP(Table4[product_id], tblProducts[], tblProducts[product_name],FALSE() )), "Invalid", "Valid")</f>
        <v>Valid</v>
      </c>
      <c r="L2015" s="5" t="str">
        <f aca="false">IF(ISNA(VLOOKUP(Table4[[#This Row],[warehouse_id]], tblwhouse[], tblwhouse[warehouse_name],FALSE() )), "Invalid", "Valid")</f>
        <v>Valid</v>
      </c>
    </row>
    <row r="2016" customFormat="false" ht="15" hidden="false" customHeight="true" outlineLevel="0" collapsed="false">
      <c r="A2016" s="1" t="n">
        <v>2015</v>
      </c>
      <c r="B2016" s="1" t="n">
        <v>4</v>
      </c>
      <c r="C2016" s="1" t="n">
        <v>2742</v>
      </c>
      <c r="D2016" s="1" t="s">
        <v>9100</v>
      </c>
      <c r="E2016" s="1" t="n">
        <v>393</v>
      </c>
      <c r="F2016" s="1" t="n">
        <v>57</v>
      </c>
      <c r="G2016" s="1" t="n">
        <v>308.03</v>
      </c>
      <c r="H2016" s="4" t="n">
        <v>46104.6009370139</v>
      </c>
      <c r="I20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2015BT8767844274239357308.0346104.6009370139</v>
      </c>
      <c r="J2016" s="1" t="n">
        <f aca="false">COUNTIF(I:I, $I2016)</f>
        <v>1</v>
      </c>
      <c r="K2016" s="1" t="str">
        <f aca="false">IF(ISNA(VLOOKUP(Table4[product_id], tblProducts[], tblProducts[product_name],FALSE() )), "Invalid", "Valid")</f>
        <v>Valid</v>
      </c>
      <c r="L2016" s="5" t="str">
        <f aca="false">IF(ISNA(VLOOKUP(Table4[[#This Row],[warehouse_id]], tblwhouse[], tblwhouse[warehouse_name],FALSE() )), "Invalid", "Valid")</f>
        <v>Valid</v>
      </c>
    </row>
    <row r="2017" customFormat="false" ht="15" hidden="false" customHeight="true" outlineLevel="0" collapsed="false">
      <c r="A2017" s="1" t="n">
        <v>2016</v>
      </c>
      <c r="B2017" s="1" t="n">
        <v>2</v>
      </c>
      <c r="C2017" s="1" t="n">
        <v>891</v>
      </c>
      <c r="D2017" s="1" t="s">
        <v>9101</v>
      </c>
      <c r="E2017" s="1" t="n">
        <v>174</v>
      </c>
      <c r="F2017" s="1" t="n">
        <v>20</v>
      </c>
      <c r="G2017" s="1" t="n">
        <v>559.23</v>
      </c>
      <c r="H2017" s="4" t="n">
        <v>46175.6009370139</v>
      </c>
      <c r="I20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2016BT139107289117420559.2346175.6009370139</v>
      </c>
      <c r="J2017" s="1" t="n">
        <f aca="false">COUNTIF(I:I, $I2017)</f>
        <v>1</v>
      </c>
      <c r="K2017" s="1" t="str">
        <f aca="false">IF(ISNA(VLOOKUP(Table4[product_id], tblProducts[], tblProducts[product_name],FALSE() )), "Invalid", "Valid")</f>
        <v>Valid</v>
      </c>
      <c r="L2017" s="5" t="str">
        <f aca="false">IF(ISNA(VLOOKUP(Table4[[#This Row],[warehouse_id]], tblwhouse[], tblwhouse[warehouse_name],FALSE() )), "Invalid", "Valid")</f>
        <v>Valid</v>
      </c>
    </row>
    <row r="2018" customFormat="false" ht="15" hidden="false" customHeight="true" outlineLevel="0" collapsed="false">
      <c r="A2018" s="1" t="n">
        <v>2017</v>
      </c>
      <c r="B2018" s="1" t="n">
        <v>4</v>
      </c>
      <c r="C2018" s="1" t="n">
        <v>2599</v>
      </c>
      <c r="D2018" s="1" t="s">
        <v>9102</v>
      </c>
      <c r="E2018" s="1" t="n">
        <v>27</v>
      </c>
      <c r="F2018" s="1" t="n">
        <v>42</v>
      </c>
      <c r="G2018" s="1" t="n">
        <v>1022.51</v>
      </c>
      <c r="H2018" s="4" t="n">
        <v>46090.6009370139</v>
      </c>
      <c r="I20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2017BT8456084259927421022.5146090.6009370139</v>
      </c>
      <c r="J2018" s="1" t="n">
        <f aca="false">COUNTIF(I:I, $I2018)</f>
        <v>1</v>
      </c>
      <c r="K2018" s="1" t="str">
        <f aca="false">IF(ISNA(VLOOKUP(Table4[product_id], tblProducts[], tblProducts[product_name],FALSE() )), "Invalid", "Valid")</f>
        <v>Valid</v>
      </c>
      <c r="L2018" s="5" t="str">
        <f aca="false">IF(ISNA(VLOOKUP(Table4[[#This Row],[warehouse_id]], tblwhouse[], tblwhouse[warehouse_name],FALSE() )), "Invalid", "Valid")</f>
        <v>Valid</v>
      </c>
    </row>
    <row r="2019" customFormat="false" ht="15" hidden="false" customHeight="true" outlineLevel="0" collapsed="false">
      <c r="A2019" s="1" t="n">
        <v>2018</v>
      </c>
      <c r="B2019" s="1" t="n">
        <v>1</v>
      </c>
      <c r="C2019" s="1" t="n">
        <v>165</v>
      </c>
      <c r="D2019" s="1" t="s">
        <v>9103</v>
      </c>
      <c r="E2019" s="1" t="n">
        <v>305</v>
      </c>
      <c r="F2019" s="1" t="n">
        <v>50</v>
      </c>
      <c r="G2019" s="1" t="n">
        <v>256.43</v>
      </c>
      <c r="H2019" s="4" t="n">
        <v>46016.6009370139</v>
      </c>
      <c r="I20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2018BT287614116530550256.4346016.6009370139</v>
      </c>
      <c r="J2019" s="1" t="n">
        <f aca="false">COUNTIF(I:I, $I2019)</f>
        <v>1</v>
      </c>
      <c r="K2019" s="1" t="str">
        <f aca="false">IF(ISNA(VLOOKUP(Table4[product_id], tblProducts[], tblProducts[product_name],FALSE() )), "Invalid", "Valid")</f>
        <v>Valid</v>
      </c>
      <c r="L2019" s="5" t="str">
        <f aca="false">IF(ISNA(VLOOKUP(Table4[[#This Row],[warehouse_id]], tblwhouse[], tblwhouse[warehouse_name],FALSE() )), "Invalid", "Valid")</f>
        <v>Valid</v>
      </c>
    </row>
    <row r="2020" customFormat="false" ht="15" hidden="false" customHeight="true" outlineLevel="0" collapsed="false">
      <c r="A2020" s="1" t="n">
        <v>2019</v>
      </c>
      <c r="B2020" s="1" t="n">
        <v>1</v>
      </c>
      <c r="C2020" s="1" t="n">
        <v>844</v>
      </c>
      <c r="D2020" s="1" t="s">
        <v>9104</v>
      </c>
      <c r="E2020" s="1" t="n">
        <v>276</v>
      </c>
      <c r="F2020" s="1" t="n">
        <v>25</v>
      </c>
      <c r="G2020" s="1" t="n">
        <v>802.81</v>
      </c>
      <c r="H2020" s="4" t="n">
        <v>45999.6009370139</v>
      </c>
      <c r="I20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2019BT540954184427625802.8145999.6009370139</v>
      </c>
      <c r="J2020" s="1" t="n">
        <f aca="false">COUNTIF(I:I, $I2020)</f>
        <v>1</v>
      </c>
      <c r="K2020" s="1" t="str">
        <f aca="false">IF(ISNA(VLOOKUP(Table4[product_id], tblProducts[], tblProducts[product_name],FALSE() )), "Invalid", "Valid")</f>
        <v>Valid</v>
      </c>
      <c r="L2020" s="5" t="str">
        <f aca="false">IF(ISNA(VLOOKUP(Table4[[#This Row],[warehouse_id]], tblwhouse[], tblwhouse[warehouse_name],FALSE() )), "Invalid", "Valid")</f>
        <v>Valid</v>
      </c>
    </row>
    <row r="2021" customFormat="false" ht="15" hidden="false" customHeight="true" outlineLevel="0" collapsed="false">
      <c r="A2021" s="1" t="n">
        <v>2020</v>
      </c>
      <c r="B2021" s="1" t="n">
        <v>1</v>
      </c>
      <c r="C2021" s="1" t="n">
        <v>1781</v>
      </c>
      <c r="D2021" s="1" t="s">
        <v>9105</v>
      </c>
      <c r="E2021" s="1" t="n">
        <v>261</v>
      </c>
      <c r="F2021" s="1" t="n">
        <v>42</v>
      </c>
      <c r="G2021" s="1" t="n">
        <v>787.82</v>
      </c>
      <c r="H2021" s="4" t="n">
        <v>46024.6009370139</v>
      </c>
      <c r="I20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2020BT1427781178126142787.8246024.6009370139</v>
      </c>
      <c r="J2021" s="1" t="n">
        <f aca="false">COUNTIF(I:I, $I2021)</f>
        <v>1</v>
      </c>
      <c r="K2021" s="1" t="str">
        <f aca="false">IF(ISNA(VLOOKUP(Table4[product_id], tblProducts[], tblProducts[product_name],FALSE() )), "Invalid", "Valid")</f>
        <v>Valid</v>
      </c>
      <c r="L2021" s="5" t="str">
        <f aca="false">IF(ISNA(VLOOKUP(Table4[[#This Row],[warehouse_id]], tblwhouse[], tblwhouse[warehouse_name],FALSE() )), "Invalid", "Valid")</f>
        <v>Valid</v>
      </c>
    </row>
    <row r="2022" customFormat="false" ht="15" hidden="false" customHeight="true" outlineLevel="0" collapsed="false">
      <c r="A2022" s="1" t="n">
        <v>2021</v>
      </c>
      <c r="B2022" s="1" t="n">
        <v>1</v>
      </c>
      <c r="C2022" s="1" t="n">
        <v>994</v>
      </c>
      <c r="D2022" s="1" t="s">
        <v>9106</v>
      </c>
      <c r="E2022" s="1" t="n">
        <v>457</v>
      </c>
      <c r="F2022" s="1" t="n">
        <v>73</v>
      </c>
      <c r="G2022" s="1" t="n">
        <v>671.88</v>
      </c>
      <c r="H2022" s="4" t="n">
        <v>46055.6009370139</v>
      </c>
      <c r="I20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2021BT513564199445773671.8846055.6009370139</v>
      </c>
      <c r="J2022" s="1" t="n">
        <f aca="false">COUNTIF(I:I, $I2022)</f>
        <v>1</v>
      </c>
      <c r="K2022" s="1" t="str">
        <f aca="false">IF(ISNA(VLOOKUP(Table4[product_id], tblProducts[], tblProducts[product_name],FALSE() )), "Invalid", "Valid")</f>
        <v>Valid</v>
      </c>
      <c r="L2022" s="5" t="str">
        <f aca="false">IF(ISNA(VLOOKUP(Table4[[#This Row],[warehouse_id]], tblwhouse[], tblwhouse[warehouse_name],FALSE() )), "Invalid", "Valid")</f>
        <v>Valid</v>
      </c>
    </row>
    <row r="2023" customFormat="false" ht="15" hidden="false" customHeight="true" outlineLevel="0" collapsed="false">
      <c r="A2023" s="1" t="n">
        <v>2022</v>
      </c>
      <c r="B2023" s="1" t="n">
        <v>2</v>
      </c>
      <c r="C2023" s="1" t="n">
        <v>700</v>
      </c>
      <c r="D2023" s="1" t="s">
        <v>9107</v>
      </c>
      <c r="E2023" s="1" t="n">
        <v>321</v>
      </c>
      <c r="F2023" s="1" t="n">
        <v>59</v>
      </c>
      <c r="G2023" s="1" t="n">
        <v>1429.14</v>
      </c>
      <c r="H2023" s="4" t="n">
        <v>46010.6009370139</v>
      </c>
      <c r="I20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2022BT5803882700321591429.1446010.6009370139</v>
      </c>
      <c r="J2023" s="1" t="n">
        <f aca="false">COUNTIF(I:I, $I2023)</f>
        <v>1</v>
      </c>
      <c r="K2023" s="1" t="str">
        <f aca="false">IF(ISNA(VLOOKUP(Table4[product_id], tblProducts[], tblProducts[product_name],FALSE() )), "Invalid", "Valid")</f>
        <v>Valid</v>
      </c>
      <c r="L2023" s="5" t="str">
        <f aca="false">IF(ISNA(VLOOKUP(Table4[[#This Row],[warehouse_id]], tblwhouse[], tblwhouse[warehouse_name],FALSE() )), "Invalid", "Valid")</f>
        <v>Valid</v>
      </c>
    </row>
    <row r="2024" customFormat="false" ht="15" hidden="false" customHeight="true" outlineLevel="0" collapsed="false">
      <c r="A2024" s="1" t="n">
        <v>2023</v>
      </c>
      <c r="B2024" s="1" t="n">
        <v>4</v>
      </c>
      <c r="C2024" s="1" t="n">
        <v>2938</v>
      </c>
      <c r="D2024" s="1" t="s">
        <v>9108</v>
      </c>
      <c r="E2024" s="1" t="n">
        <v>440</v>
      </c>
      <c r="F2024" s="1" t="n">
        <v>23</v>
      </c>
      <c r="G2024" s="1" t="n">
        <v>429.66</v>
      </c>
      <c r="H2024" s="4" t="n">
        <v>45986.6009370139</v>
      </c>
      <c r="I20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2023BT8161184293844023429.6645986.6009370139</v>
      </c>
      <c r="J2024" s="1" t="n">
        <f aca="false">COUNTIF(I:I, $I2024)</f>
        <v>1</v>
      </c>
      <c r="K2024" s="1" t="str">
        <f aca="false">IF(ISNA(VLOOKUP(Table4[product_id], tblProducts[], tblProducts[product_name],FALSE() )), "Invalid", "Valid")</f>
        <v>Valid</v>
      </c>
      <c r="L2024" s="5" t="str">
        <f aca="false">IF(ISNA(VLOOKUP(Table4[[#This Row],[warehouse_id]], tblwhouse[], tblwhouse[warehouse_name],FALSE() )), "Invalid", "Valid")</f>
        <v>Valid</v>
      </c>
    </row>
    <row r="2025" customFormat="false" ht="15" hidden="false" customHeight="true" outlineLevel="0" collapsed="false">
      <c r="A2025" s="1" t="n">
        <v>2024</v>
      </c>
      <c r="B2025" s="1" t="n">
        <v>4</v>
      </c>
      <c r="C2025" s="1" t="n">
        <v>2292</v>
      </c>
      <c r="D2025" s="1" t="s">
        <v>9109</v>
      </c>
      <c r="E2025" s="1" t="n">
        <v>382</v>
      </c>
      <c r="F2025" s="1" t="n">
        <v>36</v>
      </c>
      <c r="G2025" s="1" t="n">
        <v>1161.17</v>
      </c>
      <c r="H2025" s="4" t="n">
        <v>46184.6009370139</v>
      </c>
      <c r="I20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2024BT68741442292382361161.1746184.6009370139</v>
      </c>
      <c r="J2025" s="1" t="n">
        <f aca="false">COUNTIF(I:I, $I2025)</f>
        <v>1</v>
      </c>
      <c r="K2025" s="1" t="str">
        <f aca="false">IF(ISNA(VLOOKUP(Table4[product_id], tblProducts[], tblProducts[product_name],FALSE() )), "Invalid", "Valid")</f>
        <v>Valid</v>
      </c>
      <c r="L2025" s="5" t="str">
        <f aca="false">IF(ISNA(VLOOKUP(Table4[[#This Row],[warehouse_id]], tblwhouse[], tblwhouse[warehouse_name],FALSE() )), "Invalid", "Valid")</f>
        <v>Valid</v>
      </c>
    </row>
    <row r="2026" customFormat="false" ht="15" hidden="false" customHeight="true" outlineLevel="0" collapsed="false">
      <c r="A2026" s="1" t="n">
        <v>2025</v>
      </c>
      <c r="B2026" s="1" t="n">
        <v>1</v>
      </c>
      <c r="C2026" s="1" t="n">
        <v>1771</v>
      </c>
      <c r="D2026" s="1" t="s">
        <v>9110</v>
      </c>
      <c r="E2026" s="1" t="n">
        <v>316</v>
      </c>
      <c r="F2026" s="1" t="n">
        <v>79</v>
      </c>
      <c r="G2026" s="1" t="n">
        <v>1361.88</v>
      </c>
      <c r="H2026" s="4" t="n">
        <v>46010.6009370139</v>
      </c>
      <c r="I20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2025BT71514711771316791361.8846010.6009370139</v>
      </c>
      <c r="J2026" s="1" t="n">
        <f aca="false">COUNTIF(I:I, $I2026)</f>
        <v>1</v>
      </c>
      <c r="K2026" s="1" t="str">
        <f aca="false">IF(ISNA(VLOOKUP(Table4[product_id], tblProducts[], tblProducts[product_name],FALSE() )), "Invalid", "Valid")</f>
        <v>Valid</v>
      </c>
      <c r="L2026" s="5" t="str">
        <f aca="false">IF(ISNA(VLOOKUP(Table4[[#This Row],[warehouse_id]], tblwhouse[], tblwhouse[warehouse_name],FALSE() )), "Invalid", "Valid")</f>
        <v>Valid</v>
      </c>
    </row>
    <row r="2027" customFormat="false" ht="15" hidden="false" customHeight="true" outlineLevel="0" collapsed="false">
      <c r="A2027" s="1" t="n">
        <v>2026</v>
      </c>
      <c r="B2027" s="1" t="n">
        <v>1</v>
      </c>
      <c r="C2027" s="1" t="n">
        <v>2747</v>
      </c>
      <c r="D2027" s="1" t="s">
        <v>9111</v>
      </c>
      <c r="E2027" s="1" t="n">
        <v>0</v>
      </c>
      <c r="F2027" s="1" t="n">
        <v>43</v>
      </c>
      <c r="G2027" s="1" t="n">
        <v>405.28</v>
      </c>
      <c r="H2027" s="4" t="n">
        <v>46154.6009370139</v>
      </c>
      <c r="I20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2026BT99832312747043405.2846154.6009370139</v>
      </c>
      <c r="J2027" s="1" t="n">
        <f aca="false">COUNTIF(I:I, $I2027)</f>
        <v>1</v>
      </c>
      <c r="K2027" s="1" t="str">
        <f aca="false">IF(ISNA(VLOOKUP(Table4[product_id], tblProducts[], tblProducts[product_name],FALSE() )), "Invalid", "Valid")</f>
        <v>Valid</v>
      </c>
      <c r="L2027" s="5" t="str">
        <f aca="false">IF(ISNA(VLOOKUP(Table4[[#This Row],[warehouse_id]], tblwhouse[], tblwhouse[warehouse_name],FALSE() )), "Invalid", "Valid")</f>
        <v>Valid</v>
      </c>
    </row>
    <row r="2028" customFormat="false" ht="15" hidden="false" customHeight="true" outlineLevel="0" collapsed="false">
      <c r="A2028" s="1" t="n">
        <v>2027</v>
      </c>
      <c r="B2028" s="1" t="n">
        <v>4</v>
      </c>
      <c r="C2028" s="1" t="n">
        <v>430</v>
      </c>
      <c r="D2028" s="1" t="s">
        <v>9112</v>
      </c>
      <c r="E2028" s="1" t="n">
        <v>110</v>
      </c>
      <c r="F2028" s="1" t="n">
        <v>61</v>
      </c>
      <c r="G2028" s="1" t="n">
        <v>550.57</v>
      </c>
      <c r="H2028" s="4" t="n">
        <v>45938.6009370139</v>
      </c>
      <c r="I20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2027BT870384443011061550.5745938.6009370139</v>
      </c>
      <c r="J2028" s="1" t="n">
        <f aca="false">COUNTIF(I:I, $I2028)</f>
        <v>1</v>
      </c>
      <c r="K2028" s="1" t="str">
        <f aca="false">IF(ISNA(VLOOKUP(Table4[product_id], tblProducts[], tblProducts[product_name],FALSE() )), "Invalid", "Valid")</f>
        <v>Valid</v>
      </c>
      <c r="L2028" s="5" t="str">
        <f aca="false">IF(ISNA(VLOOKUP(Table4[[#This Row],[warehouse_id]], tblwhouse[], tblwhouse[warehouse_name],FALSE() )), "Invalid", "Valid")</f>
        <v>Valid</v>
      </c>
    </row>
    <row r="2029" customFormat="false" ht="15" hidden="false" customHeight="true" outlineLevel="0" collapsed="false">
      <c r="A2029" s="1" t="n">
        <v>2028</v>
      </c>
      <c r="B2029" s="1" t="n">
        <v>3</v>
      </c>
      <c r="C2029" s="1" t="n">
        <v>319</v>
      </c>
      <c r="D2029" s="1" t="s">
        <v>9113</v>
      </c>
      <c r="E2029" s="1" t="n">
        <v>471</v>
      </c>
      <c r="F2029" s="1" t="n">
        <v>71</v>
      </c>
      <c r="G2029" s="1" t="n">
        <v>142.65</v>
      </c>
      <c r="H2029" s="4" t="n">
        <v>46187.6009370139</v>
      </c>
      <c r="I20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2028BT779547331947171142.6546187.6009370139</v>
      </c>
      <c r="J2029" s="1" t="n">
        <f aca="false">COUNTIF(I:I, $I2029)</f>
        <v>1</v>
      </c>
      <c r="K2029" s="1" t="str">
        <f aca="false">IF(ISNA(VLOOKUP(Table4[product_id], tblProducts[], tblProducts[product_name],FALSE() )), "Invalid", "Valid")</f>
        <v>Valid</v>
      </c>
      <c r="L2029" s="5" t="str">
        <f aca="false">IF(ISNA(VLOOKUP(Table4[[#This Row],[warehouse_id]], tblwhouse[], tblwhouse[warehouse_name],FALSE() )), "Invalid", "Valid")</f>
        <v>Valid</v>
      </c>
    </row>
    <row r="2030" customFormat="false" ht="15" hidden="false" customHeight="true" outlineLevel="0" collapsed="false">
      <c r="A2030" s="1" t="n">
        <v>2029</v>
      </c>
      <c r="B2030" s="1" t="n">
        <v>4</v>
      </c>
      <c r="C2030" s="1" t="n">
        <v>2349</v>
      </c>
      <c r="D2030" s="1" t="s">
        <v>9114</v>
      </c>
      <c r="E2030" s="1" t="n">
        <v>37</v>
      </c>
      <c r="F2030" s="1" t="n">
        <v>69</v>
      </c>
      <c r="G2030" s="1" t="n">
        <v>468.5</v>
      </c>
      <c r="H2030" s="4" t="n">
        <v>46216.6009370139</v>
      </c>
      <c r="I20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2029BT271789423493769468.546216.6009370139</v>
      </c>
      <c r="J2030" s="1" t="n">
        <f aca="false">COUNTIF(I:I, $I2030)</f>
        <v>1</v>
      </c>
      <c r="K2030" s="1" t="str">
        <f aca="false">IF(ISNA(VLOOKUP(Table4[product_id], tblProducts[], tblProducts[product_name],FALSE() )), "Invalid", "Valid")</f>
        <v>Valid</v>
      </c>
      <c r="L2030" s="5" t="str">
        <f aca="false">IF(ISNA(VLOOKUP(Table4[[#This Row],[warehouse_id]], tblwhouse[], tblwhouse[warehouse_name],FALSE() )), "Invalid", "Valid")</f>
        <v>Valid</v>
      </c>
    </row>
    <row r="2031" customFormat="false" ht="15" hidden="false" customHeight="true" outlineLevel="0" collapsed="false">
      <c r="A2031" s="1" t="n">
        <v>2030</v>
      </c>
      <c r="B2031" s="1" t="n">
        <v>4</v>
      </c>
      <c r="C2031" s="1" t="n">
        <v>581</v>
      </c>
      <c r="D2031" s="1" t="s">
        <v>9115</v>
      </c>
      <c r="E2031" s="1" t="n">
        <v>129</v>
      </c>
      <c r="F2031" s="1" t="n">
        <v>39</v>
      </c>
      <c r="G2031" s="1" t="n">
        <v>1078.23</v>
      </c>
      <c r="H2031" s="4" t="n">
        <v>46006.6009370139</v>
      </c>
      <c r="I20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2030BT7022654581129391078.2346006.6009370139</v>
      </c>
      <c r="J2031" s="1" t="n">
        <f aca="false">COUNTIF(I:I, $I2031)</f>
        <v>1</v>
      </c>
      <c r="K2031" s="1" t="str">
        <f aca="false">IF(ISNA(VLOOKUP(Table4[product_id], tblProducts[], tblProducts[product_name],FALSE() )), "Invalid", "Valid")</f>
        <v>Valid</v>
      </c>
      <c r="L2031" s="5" t="str">
        <f aca="false">IF(ISNA(VLOOKUP(Table4[[#This Row],[warehouse_id]], tblwhouse[], tblwhouse[warehouse_name],FALSE() )), "Invalid", "Valid")</f>
        <v>Valid</v>
      </c>
    </row>
    <row r="2032" customFormat="false" ht="15" hidden="false" customHeight="true" outlineLevel="0" collapsed="false">
      <c r="A2032" s="1" t="n">
        <v>2031</v>
      </c>
      <c r="B2032" s="1" t="n">
        <v>2</v>
      </c>
      <c r="C2032" s="1" t="n">
        <v>2773</v>
      </c>
      <c r="D2032" s="1" t="s">
        <v>9116</v>
      </c>
      <c r="E2032" s="1" t="n">
        <v>275</v>
      </c>
      <c r="F2032" s="1" t="n">
        <v>61</v>
      </c>
      <c r="G2032" s="1" t="n">
        <v>963.75</v>
      </c>
      <c r="H2032" s="4" t="n">
        <v>46155.6009370139</v>
      </c>
      <c r="I20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2031BT3288742277327561963.7546155.6009370139</v>
      </c>
      <c r="J2032" s="1" t="n">
        <f aca="false">COUNTIF(I:I, $I2032)</f>
        <v>1</v>
      </c>
      <c r="K2032" s="1" t="str">
        <f aca="false">IF(ISNA(VLOOKUP(Table4[product_id], tblProducts[], tblProducts[product_name],FALSE() )), "Invalid", "Valid")</f>
        <v>Valid</v>
      </c>
      <c r="L2032" s="5" t="str">
        <f aca="false">IF(ISNA(VLOOKUP(Table4[[#This Row],[warehouse_id]], tblwhouse[], tblwhouse[warehouse_name],FALSE() )), "Invalid", "Valid")</f>
        <v>Valid</v>
      </c>
    </row>
    <row r="2033" customFormat="false" ht="15" hidden="false" customHeight="true" outlineLevel="0" collapsed="false">
      <c r="A2033" s="1" t="n">
        <v>2032</v>
      </c>
      <c r="B2033" s="1" t="n">
        <v>2</v>
      </c>
      <c r="C2033" s="1" t="n">
        <v>475</v>
      </c>
      <c r="D2033" s="1" t="s">
        <v>9117</v>
      </c>
      <c r="E2033" s="1" t="n">
        <v>214</v>
      </c>
      <c r="F2033" s="1" t="n">
        <v>73</v>
      </c>
      <c r="G2033" s="1" t="n">
        <v>1115.89</v>
      </c>
      <c r="H2033" s="4" t="n">
        <v>45984.6009370139</v>
      </c>
      <c r="I20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2032BT6928442475214731115.8945984.6009370139</v>
      </c>
      <c r="J2033" s="1" t="n">
        <f aca="false">COUNTIF(I:I, $I2033)</f>
        <v>1</v>
      </c>
      <c r="K2033" s="1" t="str">
        <f aca="false">IF(ISNA(VLOOKUP(Table4[product_id], tblProducts[], tblProducts[product_name],FALSE() )), "Invalid", "Valid")</f>
        <v>Valid</v>
      </c>
      <c r="L2033" s="5" t="str">
        <f aca="false">IF(ISNA(VLOOKUP(Table4[[#This Row],[warehouse_id]], tblwhouse[], tblwhouse[warehouse_name],FALSE() )), "Invalid", "Valid")</f>
        <v>Valid</v>
      </c>
    </row>
    <row r="2034" customFormat="false" ht="15" hidden="false" customHeight="true" outlineLevel="0" collapsed="false">
      <c r="A2034" s="1" t="n">
        <v>2033</v>
      </c>
      <c r="B2034" s="1" t="n">
        <v>2</v>
      </c>
      <c r="C2034" s="1" t="n">
        <v>484</v>
      </c>
      <c r="D2034" s="1" t="s">
        <v>9118</v>
      </c>
      <c r="E2034" s="1" t="n">
        <v>257</v>
      </c>
      <c r="F2034" s="1" t="n">
        <v>40</v>
      </c>
      <c r="G2034" s="1" t="n">
        <v>542.11</v>
      </c>
      <c r="H2034" s="4" t="n">
        <v>45959.6009370139</v>
      </c>
      <c r="I20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2033BT670118248425740542.1145959.6009370139</v>
      </c>
      <c r="J2034" s="1" t="n">
        <f aca="false">COUNTIF(I:I, $I2034)</f>
        <v>1</v>
      </c>
      <c r="K2034" s="1" t="str">
        <f aca="false">IF(ISNA(VLOOKUP(Table4[product_id], tblProducts[], tblProducts[product_name],FALSE() )), "Invalid", "Valid")</f>
        <v>Valid</v>
      </c>
      <c r="L2034" s="5" t="str">
        <f aca="false">IF(ISNA(VLOOKUP(Table4[[#This Row],[warehouse_id]], tblwhouse[], tblwhouse[warehouse_name],FALSE() )), "Invalid", "Valid")</f>
        <v>Valid</v>
      </c>
    </row>
    <row r="2035" customFormat="false" ht="15" hidden="false" customHeight="true" outlineLevel="0" collapsed="false">
      <c r="A2035" s="1" t="n">
        <v>2034</v>
      </c>
      <c r="B2035" s="1" t="n">
        <v>3</v>
      </c>
      <c r="C2035" s="1" t="n">
        <v>2790</v>
      </c>
      <c r="D2035" s="1" t="s">
        <v>9119</v>
      </c>
      <c r="E2035" s="1" t="n">
        <v>118</v>
      </c>
      <c r="F2035" s="1" t="n">
        <v>78</v>
      </c>
      <c r="G2035" s="1" t="n">
        <v>1352.79</v>
      </c>
      <c r="H2035" s="4" t="n">
        <v>45982.6009370139</v>
      </c>
      <c r="I20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2034BT91236932790118781352.7945982.6009370139</v>
      </c>
      <c r="J2035" s="1" t="n">
        <f aca="false">COUNTIF(I:I, $I2035)</f>
        <v>1</v>
      </c>
      <c r="K2035" s="1" t="str">
        <f aca="false">IF(ISNA(VLOOKUP(Table4[product_id], tblProducts[], tblProducts[product_name],FALSE() )), "Invalid", "Valid")</f>
        <v>Valid</v>
      </c>
      <c r="L2035" s="5" t="str">
        <f aca="false">IF(ISNA(VLOOKUP(Table4[[#This Row],[warehouse_id]], tblwhouse[], tblwhouse[warehouse_name],FALSE() )), "Invalid", "Valid")</f>
        <v>Valid</v>
      </c>
    </row>
    <row r="2036" customFormat="false" ht="15" hidden="false" customHeight="true" outlineLevel="0" collapsed="false">
      <c r="A2036" s="1" t="n">
        <v>2035</v>
      </c>
      <c r="B2036" s="1" t="n">
        <v>1</v>
      </c>
      <c r="C2036" s="1" t="n">
        <v>1011</v>
      </c>
      <c r="D2036" s="1" t="s">
        <v>9120</v>
      </c>
      <c r="E2036" s="1" t="n">
        <v>174</v>
      </c>
      <c r="F2036" s="1" t="n">
        <v>64</v>
      </c>
      <c r="G2036" s="1" t="n">
        <v>702.12</v>
      </c>
      <c r="H2036" s="4" t="n">
        <v>46160.6009370139</v>
      </c>
      <c r="I20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2035BT9865371101117464702.1246160.6009370139</v>
      </c>
      <c r="J2036" s="1" t="n">
        <f aca="false">COUNTIF(I:I, $I2036)</f>
        <v>1</v>
      </c>
      <c r="K2036" s="1" t="str">
        <f aca="false">IF(ISNA(VLOOKUP(Table4[product_id], tblProducts[], tblProducts[product_name],FALSE() )), "Invalid", "Valid")</f>
        <v>Valid</v>
      </c>
      <c r="L2036" s="5" t="str">
        <f aca="false">IF(ISNA(VLOOKUP(Table4[[#This Row],[warehouse_id]], tblwhouse[], tblwhouse[warehouse_name],FALSE() )), "Invalid", "Valid")</f>
        <v>Valid</v>
      </c>
    </row>
    <row r="2037" customFormat="false" ht="15" hidden="false" customHeight="true" outlineLevel="0" collapsed="false">
      <c r="A2037" s="1" t="n">
        <v>2036</v>
      </c>
      <c r="B2037" s="1" t="n">
        <v>1</v>
      </c>
      <c r="C2037" s="1" t="n">
        <v>2159</v>
      </c>
      <c r="D2037" s="1" t="s">
        <v>9121</v>
      </c>
      <c r="E2037" s="1" t="n">
        <v>497</v>
      </c>
      <c r="F2037" s="1" t="n">
        <v>27</v>
      </c>
      <c r="G2037" s="1" t="n">
        <v>18.61</v>
      </c>
      <c r="H2037" s="4" t="n">
        <v>46187.6009370139</v>
      </c>
      <c r="I20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2036BT390980121594972718.6146187.6009370139</v>
      </c>
      <c r="J2037" s="1" t="n">
        <f aca="false">COUNTIF(I:I, $I2037)</f>
        <v>1</v>
      </c>
      <c r="K2037" s="1" t="str">
        <f aca="false">IF(ISNA(VLOOKUP(Table4[product_id], tblProducts[], tblProducts[product_name],FALSE() )), "Invalid", "Valid")</f>
        <v>Valid</v>
      </c>
      <c r="L2037" s="5" t="str">
        <f aca="false">IF(ISNA(VLOOKUP(Table4[[#This Row],[warehouse_id]], tblwhouse[], tblwhouse[warehouse_name],FALSE() )), "Invalid", "Valid")</f>
        <v>Valid</v>
      </c>
    </row>
    <row r="2038" customFormat="false" ht="15" hidden="false" customHeight="true" outlineLevel="0" collapsed="false">
      <c r="A2038" s="1" t="n">
        <v>2037</v>
      </c>
      <c r="B2038" s="1" t="n">
        <v>1</v>
      </c>
      <c r="C2038" s="1" t="n">
        <v>325</v>
      </c>
      <c r="D2038" s="1" t="s">
        <v>9122</v>
      </c>
      <c r="E2038" s="1" t="n">
        <v>391</v>
      </c>
      <c r="F2038" s="1" t="n">
        <v>64</v>
      </c>
      <c r="G2038" s="1" t="n">
        <v>543.63</v>
      </c>
      <c r="H2038" s="4" t="n">
        <v>45936.6009370255</v>
      </c>
      <c r="I20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2037BT553213132539164543.6345936.6009370255</v>
      </c>
      <c r="J2038" s="1" t="n">
        <f aca="false">COUNTIF(I:I, $I2038)</f>
        <v>1</v>
      </c>
      <c r="K2038" s="1" t="str">
        <f aca="false">IF(ISNA(VLOOKUP(Table4[product_id], tblProducts[], tblProducts[product_name],FALSE() )), "Invalid", "Valid")</f>
        <v>Valid</v>
      </c>
      <c r="L2038" s="5" t="str">
        <f aca="false">IF(ISNA(VLOOKUP(Table4[[#This Row],[warehouse_id]], tblwhouse[], tblwhouse[warehouse_name],FALSE() )), "Invalid", "Valid")</f>
        <v>Valid</v>
      </c>
    </row>
    <row r="2039" customFormat="false" ht="15" hidden="false" customHeight="true" outlineLevel="0" collapsed="false">
      <c r="A2039" s="1" t="n">
        <v>2038</v>
      </c>
      <c r="B2039" s="1" t="n">
        <v>2</v>
      </c>
      <c r="C2039" s="1" t="n">
        <v>2610</v>
      </c>
      <c r="D2039" s="1" t="s">
        <v>9123</v>
      </c>
      <c r="E2039" s="1" t="n">
        <v>244</v>
      </c>
      <c r="F2039" s="1" t="n">
        <v>78</v>
      </c>
      <c r="G2039" s="1" t="n">
        <v>945.54</v>
      </c>
      <c r="H2039" s="4" t="n">
        <v>45959.6009370255</v>
      </c>
      <c r="I20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2038BT9858282261024478945.5445959.6009370255</v>
      </c>
      <c r="J2039" s="1" t="n">
        <f aca="false">COUNTIF(I:I, $I2039)</f>
        <v>1</v>
      </c>
      <c r="K2039" s="1" t="str">
        <f aca="false">IF(ISNA(VLOOKUP(Table4[product_id], tblProducts[], tblProducts[product_name],FALSE() )), "Invalid", "Valid")</f>
        <v>Valid</v>
      </c>
      <c r="L2039" s="5" t="str">
        <f aca="false">IF(ISNA(VLOOKUP(Table4[[#This Row],[warehouse_id]], tblwhouse[], tblwhouse[warehouse_name],FALSE() )), "Invalid", "Valid")</f>
        <v>Valid</v>
      </c>
    </row>
    <row r="2040" customFormat="false" ht="15" hidden="false" customHeight="true" outlineLevel="0" collapsed="false">
      <c r="A2040" s="1" t="n">
        <v>2039</v>
      </c>
      <c r="B2040" s="1" t="n">
        <v>4</v>
      </c>
      <c r="C2040" s="1" t="n">
        <v>2064</v>
      </c>
      <c r="D2040" s="1" t="s">
        <v>9124</v>
      </c>
      <c r="E2040" s="1" t="n">
        <v>17</v>
      </c>
      <c r="F2040" s="1" t="n">
        <v>61</v>
      </c>
      <c r="G2040" s="1" t="n">
        <v>1188.4</v>
      </c>
      <c r="H2040" s="4" t="n">
        <v>46017.6009370255</v>
      </c>
      <c r="I20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2039BT1536744206417611188.446017.6009370255</v>
      </c>
      <c r="J2040" s="1" t="n">
        <f aca="false">COUNTIF(I:I, $I2040)</f>
        <v>1</v>
      </c>
      <c r="K2040" s="1" t="str">
        <f aca="false">IF(ISNA(VLOOKUP(Table4[product_id], tblProducts[], tblProducts[product_name],FALSE() )), "Invalid", "Valid")</f>
        <v>Valid</v>
      </c>
      <c r="L2040" s="5" t="str">
        <f aca="false">IF(ISNA(VLOOKUP(Table4[[#This Row],[warehouse_id]], tblwhouse[], tblwhouse[warehouse_name],FALSE() )), "Invalid", "Valid")</f>
        <v>Valid</v>
      </c>
    </row>
    <row r="2041" customFormat="false" ht="15" hidden="false" customHeight="true" outlineLevel="0" collapsed="false">
      <c r="A2041" s="1" t="n">
        <v>2040</v>
      </c>
      <c r="B2041" s="1" t="n">
        <v>4</v>
      </c>
      <c r="C2041" s="1" t="n">
        <v>1774</v>
      </c>
      <c r="D2041" s="1" t="s">
        <v>9125</v>
      </c>
      <c r="E2041" s="1" t="n">
        <v>31</v>
      </c>
      <c r="F2041" s="1" t="n">
        <v>28</v>
      </c>
      <c r="G2041" s="1" t="n">
        <v>1419.62</v>
      </c>
      <c r="H2041" s="4" t="n">
        <v>45920.6009370255</v>
      </c>
      <c r="I20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2040BT8485734177431281419.6245920.6009370255</v>
      </c>
      <c r="J2041" s="1" t="n">
        <f aca="false">COUNTIF(I:I, $I2041)</f>
        <v>1</v>
      </c>
      <c r="K2041" s="1" t="str">
        <f aca="false">IF(ISNA(VLOOKUP(Table4[product_id], tblProducts[], tblProducts[product_name],FALSE() )), "Invalid", "Valid")</f>
        <v>Valid</v>
      </c>
      <c r="L2041" s="5" t="str">
        <f aca="false">IF(ISNA(VLOOKUP(Table4[[#This Row],[warehouse_id]], tblwhouse[], tblwhouse[warehouse_name],FALSE() )), "Invalid", "Valid")</f>
        <v>Valid</v>
      </c>
    </row>
    <row r="2042" customFormat="false" ht="15" hidden="false" customHeight="true" outlineLevel="0" collapsed="false">
      <c r="A2042" s="1" t="n">
        <v>2041</v>
      </c>
      <c r="B2042" s="1" t="n">
        <v>2</v>
      </c>
      <c r="C2042" s="1" t="n">
        <v>976</v>
      </c>
      <c r="D2042" s="1" t="s">
        <v>9126</v>
      </c>
      <c r="E2042" s="1" t="n">
        <v>130</v>
      </c>
      <c r="F2042" s="1" t="n">
        <v>24</v>
      </c>
      <c r="G2042" s="1" t="n">
        <v>227.3</v>
      </c>
      <c r="H2042" s="4" t="n">
        <v>46016.6009370255</v>
      </c>
      <c r="I20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2041BT322109297613024227.346016.6009370255</v>
      </c>
      <c r="J2042" s="1" t="n">
        <f aca="false">COUNTIF(I:I, $I2042)</f>
        <v>1</v>
      </c>
      <c r="K2042" s="1" t="str">
        <f aca="false">IF(ISNA(VLOOKUP(Table4[product_id], tblProducts[], tblProducts[product_name],FALSE() )), "Invalid", "Valid")</f>
        <v>Valid</v>
      </c>
      <c r="L2042" s="5" t="str">
        <f aca="false">IF(ISNA(VLOOKUP(Table4[[#This Row],[warehouse_id]], tblwhouse[], tblwhouse[warehouse_name],FALSE() )), "Invalid", "Valid")</f>
        <v>Valid</v>
      </c>
    </row>
    <row r="2043" customFormat="false" ht="15" hidden="false" customHeight="true" outlineLevel="0" collapsed="false">
      <c r="A2043" s="1" t="n">
        <v>2042</v>
      </c>
      <c r="B2043" s="1" t="n">
        <v>3</v>
      </c>
      <c r="C2043" s="1" t="n">
        <v>617</v>
      </c>
      <c r="D2043" s="1" t="s">
        <v>9127</v>
      </c>
      <c r="E2043" s="1" t="n">
        <v>200</v>
      </c>
      <c r="F2043" s="1" t="n">
        <v>31</v>
      </c>
      <c r="G2043" s="1" t="n">
        <v>129.1</v>
      </c>
      <c r="H2043" s="4" t="n">
        <v>46218.6009370255</v>
      </c>
      <c r="I20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2042BT593833361720031129.146218.6009370255</v>
      </c>
      <c r="J2043" s="1" t="n">
        <f aca="false">COUNTIF(I:I, $I2043)</f>
        <v>1</v>
      </c>
      <c r="K2043" s="1" t="str">
        <f aca="false">IF(ISNA(VLOOKUP(Table4[product_id], tblProducts[], tblProducts[product_name],FALSE() )), "Invalid", "Valid")</f>
        <v>Valid</v>
      </c>
      <c r="L2043" s="5" t="str">
        <f aca="false">IF(ISNA(VLOOKUP(Table4[[#This Row],[warehouse_id]], tblwhouse[], tblwhouse[warehouse_name],FALSE() )), "Invalid", "Valid")</f>
        <v>Valid</v>
      </c>
    </row>
    <row r="2044" customFormat="false" ht="15" hidden="false" customHeight="true" outlineLevel="0" collapsed="false">
      <c r="A2044" s="1" t="n">
        <v>2043</v>
      </c>
      <c r="B2044" s="1" t="n">
        <v>4</v>
      </c>
      <c r="C2044" s="1" t="n">
        <v>2854</v>
      </c>
      <c r="D2044" s="1" t="s">
        <v>9128</v>
      </c>
      <c r="E2044" s="1" t="n">
        <v>159</v>
      </c>
      <c r="F2044" s="1" t="n">
        <v>59</v>
      </c>
      <c r="G2044" s="1" t="n">
        <v>777.58</v>
      </c>
      <c r="H2044" s="4" t="n">
        <v>46064.6009370255</v>
      </c>
      <c r="I20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2043BT9103544285415959777.5846064.6009370255</v>
      </c>
      <c r="J2044" s="1" t="n">
        <f aca="false">COUNTIF(I:I, $I2044)</f>
        <v>1</v>
      </c>
      <c r="K2044" s="1" t="str">
        <f aca="false">IF(ISNA(VLOOKUP(Table4[product_id], tblProducts[], tblProducts[product_name],FALSE() )), "Invalid", "Valid")</f>
        <v>Valid</v>
      </c>
      <c r="L2044" s="5" t="str">
        <f aca="false">IF(ISNA(VLOOKUP(Table4[[#This Row],[warehouse_id]], tblwhouse[], tblwhouse[warehouse_name],FALSE() )), "Invalid", "Valid")</f>
        <v>Valid</v>
      </c>
    </row>
    <row r="2045" customFormat="false" ht="15" hidden="false" customHeight="true" outlineLevel="0" collapsed="false">
      <c r="A2045" s="1" t="n">
        <v>2044</v>
      </c>
      <c r="B2045" s="1" t="n">
        <v>3</v>
      </c>
      <c r="C2045" s="1" t="n">
        <v>1384</v>
      </c>
      <c r="D2045" s="1" t="s">
        <v>9129</v>
      </c>
      <c r="E2045" s="1" t="n">
        <v>390</v>
      </c>
      <c r="F2045" s="1" t="n">
        <v>21</v>
      </c>
      <c r="G2045" s="1" t="n">
        <v>112.83</v>
      </c>
      <c r="H2045" s="4" t="n">
        <v>46170.6009370255</v>
      </c>
      <c r="I20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2044BT1800903138439021112.8346170.6009370255</v>
      </c>
      <c r="J2045" s="1" t="n">
        <f aca="false">COUNTIF(I:I, $I2045)</f>
        <v>1</v>
      </c>
      <c r="K2045" s="1" t="str">
        <f aca="false">IF(ISNA(VLOOKUP(Table4[product_id], tblProducts[], tblProducts[product_name],FALSE() )), "Invalid", "Valid")</f>
        <v>Valid</v>
      </c>
      <c r="L2045" s="5" t="str">
        <f aca="false">IF(ISNA(VLOOKUP(Table4[[#This Row],[warehouse_id]], tblwhouse[], tblwhouse[warehouse_name],FALSE() )), "Invalid", "Valid")</f>
        <v>Valid</v>
      </c>
    </row>
    <row r="2046" customFormat="false" ht="15" hidden="false" customHeight="true" outlineLevel="0" collapsed="false">
      <c r="A2046" s="1" t="n">
        <v>2045</v>
      </c>
      <c r="B2046" s="1" t="n">
        <v>3</v>
      </c>
      <c r="C2046" s="1" t="n">
        <v>2560</v>
      </c>
      <c r="D2046" s="1" t="s">
        <v>9130</v>
      </c>
      <c r="E2046" s="1" t="n">
        <v>40</v>
      </c>
      <c r="F2046" s="1" t="n">
        <v>44</v>
      </c>
      <c r="G2046" s="1" t="n">
        <v>602.76</v>
      </c>
      <c r="H2046" s="4" t="n">
        <v>45961.6009370255</v>
      </c>
      <c r="I20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2045BT821321325604044602.7645961.6009370255</v>
      </c>
      <c r="J2046" s="1" t="n">
        <f aca="false">COUNTIF(I:I, $I2046)</f>
        <v>1</v>
      </c>
      <c r="K2046" s="1" t="str">
        <f aca="false">IF(ISNA(VLOOKUP(Table4[product_id], tblProducts[], tblProducts[product_name],FALSE() )), "Invalid", "Valid")</f>
        <v>Valid</v>
      </c>
      <c r="L2046" s="5" t="str">
        <f aca="false">IF(ISNA(VLOOKUP(Table4[[#This Row],[warehouse_id]], tblwhouse[], tblwhouse[warehouse_name],FALSE() )), "Invalid", "Valid")</f>
        <v>Valid</v>
      </c>
    </row>
    <row r="2047" customFormat="false" ht="15" hidden="false" customHeight="true" outlineLevel="0" collapsed="false">
      <c r="A2047" s="1" t="n">
        <v>2046</v>
      </c>
      <c r="B2047" s="1" t="n">
        <v>3</v>
      </c>
      <c r="C2047" s="1" t="n">
        <v>127</v>
      </c>
      <c r="D2047" s="1" t="s">
        <v>9131</v>
      </c>
      <c r="E2047" s="1" t="n">
        <v>142</v>
      </c>
      <c r="F2047" s="1" t="n">
        <v>21</v>
      </c>
      <c r="G2047" s="1" t="n">
        <v>1167.76</v>
      </c>
      <c r="H2047" s="4" t="n">
        <v>46066.6009370255</v>
      </c>
      <c r="I20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2046BT1325813127142211167.7646066.6009370255</v>
      </c>
      <c r="J2047" s="1" t="n">
        <f aca="false">COUNTIF(I:I, $I2047)</f>
        <v>1</v>
      </c>
      <c r="K2047" s="1" t="str">
        <f aca="false">IF(ISNA(VLOOKUP(Table4[product_id], tblProducts[], tblProducts[product_name],FALSE() )), "Invalid", "Valid")</f>
        <v>Valid</v>
      </c>
      <c r="L2047" s="5" t="str">
        <f aca="false">IF(ISNA(VLOOKUP(Table4[[#This Row],[warehouse_id]], tblwhouse[], tblwhouse[warehouse_name],FALSE() )), "Invalid", "Valid")</f>
        <v>Valid</v>
      </c>
    </row>
    <row r="2048" customFormat="false" ht="15" hidden="false" customHeight="true" outlineLevel="0" collapsed="false">
      <c r="A2048" s="1" t="n">
        <v>2047</v>
      </c>
      <c r="B2048" s="1" t="n">
        <v>2</v>
      </c>
      <c r="C2048" s="1" t="n">
        <v>2095</v>
      </c>
      <c r="D2048" s="1" t="s">
        <v>9132</v>
      </c>
      <c r="E2048" s="1" t="n">
        <v>491</v>
      </c>
      <c r="F2048" s="1" t="n">
        <v>38</v>
      </c>
      <c r="G2048" s="1" t="n">
        <v>725.41</v>
      </c>
      <c r="H2048" s="4" t="n">
        <v>46038.6009370255</v>
      </c>
      <c r="I20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2047BT8051302209549138725.4146038.6009370255</v>
      </c>
      <c r="J2048" s="1" t="n">
        <f aca="false">COUNTIF(I:I, $I2048)</f>
        <v>1</v>
      </c>
      <c r="K2048" s="1" t="str">
        <f aca="false">IF(ISNA(VLOOKUP(Table4[product_id], tblProducts[], tblProducts[product_name],FALSE() )), "Invalid", "Valid")</f>
        <v>Valid</v>
      </c>
      <c r="L2048" s="5" t="str">
        <f aca="false">IF(ISNA(VLOOKUP(Table4[[#This Row],[warehouse_id]], tblwhouse[], tblwhouse[warehouse_name],FALSE() )), "Invalid", "Valid")</f>
        <v>Valid</v>
      </c>
    </row>
    <row r="2049" customFormat="false" ht="15" hidden="false" customHeight="true" outlineLevel="0" collapsed="false">
      <c r="A2049" s="1" t="n">
        <v>2048</v>
      </c>
      <c r="B2049" s="1" t="n">
        <v>2</v>
      </c>
      <c r="C2049" s="1" t="n">
        <v>980</v>
      </c>
      <c r="D2049" s="1" t="s">
        <v>9133</v>
      </c>
      <c r="E2049" s="1" t="n">
        <v>458</v>
      </c>
      <c r="F2049" s="1" t="n">
        <v>73</v>
      </c>
      <c r="G2049" s="1" t="n">
        <v>683.24</v>
      </c>
      <c r="H2049" s="4" t="n">
        <v>45900.6009370255</v>
      </c>
      <c r="I20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2048BT332394298045873683.2445900.6009370255</v>
      </c>
      <c r="J2049" s="1" t="n">
        <f aca="false">COUNTIF(I:I, $I2049)</f>
        <v>1</v>
      </c>
      <c r="K2049" s="1" t="str">
        <f aca="false">IF(ISNA(VLOOKUP(Table4[product_id], tblProducts[], tblProducts[product_name],FALSE() )), "Invalid", "Valid")</f>
        <v>Valid</v>
      </c>
      <c r="L2049" s="5" t="str">
        <f aca="false">IF(ISNA(VLOOKUP(Table4[[#This Row],[warehouse_id]], tblwhouse[], tblwhouse[warehouse_name],FALSE() )), "Invalid", "Valid")</f>
        <v>Valid</v>
      </c>
    </row>
    <row r="2050" customFormat="false" ht="15" hidden="false" customHeight="true" outlineLevel="0" collapsed="false">
      <c r="A2050" s="1" t="n">
        <v>2049</v>
      </c>
      <c r="B2050" s="1" t="n">
        <v>4</v>
      </c>
      <c r="C2050" s="1" t="n">
        <v>2915</v>
      </c>
      <c r="D2050" s="1" t="s">
        <v>9134</v>
      </c>
      <c r="E2050" s="1" t="n">
        <v>44</v>
      </c>
      <c r="F2050" s="1" t="n">
        <v>78</v>
      </c>
      <c r="G2050" s="1" t="n">
        <v>1237.72</v>
      </c>
      <c r="H2050" s="4" t="n">
        <v>46174.6009370255</v>
      </c>
      <c r="I20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2049BT1839084291544781237.7246174.6009370255</v>
      </c>
      <c r="J2050" s="1" t="n">
        <f aca="false">COUNTIF(I:I, $I2050)</f>
        <v>1</v>
      </c>
      <c r="K2050" s="1" t="str">
        <f aca="false">IF(ISNA(VLOOKUP(Table4[product_id], tblProducts[], tblProducts[product_name],FALSE() )), "Invalid", "Valid")</f>
        <v>Valid</v>
      </c>
      <c r="L2050" s="5" t="str">
        <f aca="false">IF(ISNA(VLOOKUP(Table4[[#This Row],[warehouse_id]], tblwhouse[], tblwhouse[warehouse_name],FALSE() )), "Invalid", "Valid")</f>
        <v>Valid</v>
      </c>
    </row>
    <row r="2051" customFormat="false" ht="15" hidden="false" customHeight="true" outlineLevel="0" collapsed="false">
      <c r="A2051" s="1" t="n">
        <v>2050</v>
      </c>
      <c r="B2051" s="1" t="n">
        <v>3</v>
      </c>
      <c r="C2051" s="1" t="n">
        <v>2073</v>
      </c>
      <c r="D2051" s="1" t="s">
        <v>9135</v>
      </c>
      <c r="E2051" s="1" t="n">
        <v>69</v>
      </c>
      <c r="F2051" s="1" t="n">
        <v>60</v>
      </c>
      <c r="G2051" s="1" t="n">
        <v>620.58</v>
      </c>
      <c r="H2051" s="4" t="n">
        <v>46023.6009370255</v>
      </c>
      <c r="I20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2050BT376997320736960620.5846023.6009370255</v>
      </c>
      <c r="J2051" s="1" t="n">
        <f aca="false">COUNTIF(I:I, $I2051)</f>
        <v>1</v>
      </c>
      <c r="K2051" s="1" t="str">
        <f aca="false">IF(ISNA(VLOOKUP(Table4[product_id], tblProducts[], tblProducts[product_name],FALSE() )), "Invalid", "Valid")</f>
        <v>Valid</v>
      </c>
      <c r="L2051" s="5" t="str">
        <f aca="false">IF(ISNA(VLOOKUP(Table4[[#This Row],[warehouse_id]], tblwhouse[], tblwhouse[warehouse_name],FALSE() )), "Invalid", "Valid")</f>
        <v>Valid</v>
      </c>
    </row>
    <row r="2052" customFormat="false" ht="15" hidden="false" customHeight="true" outlineLevel="0" collapsed="false">
      <c r="A2052" s="1" t="n">
        <v>2051</v>
      </c>
      <c r="B2052" s="1" t="n">
        <v>2</v>
      </c>
      <c r="C2052" s="1" t="n">
        <v>1329</v>
      </c>
      <c r="D2052" s="1" t="s">
        <v>9136</v>
      </c>
      <c r="E2052" s="1" t="n">
        <v>403</v>
      </c>
      <c r="F2052" s="1" t="n">
        <v>59</v>
      </c>
      <c r="G2052" s="1" t="n">
        <v>1128.25</v>
      </c>
      <c r="H2052" s="4" t="n">
        <v>45984.6009370255</v>
      </c>
      <c r="I20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2051BT86223321329403591128.2545984.6009370255</v>
      </c>
      <c r="J2052" s="1" t="n">
        <f aca="false">COUNTIF(I:I, $I2052)</f>
        <v>1</v>
      </c>
      <c r="K2052" s="1" t="str">
        <f aca="false">IF(ISNA(VLOOKUP(Table4[product_id], tblProducts[], tblProducts[product_name],FALSE() )), "Invalid", "Valid")</f>
        <v>Valid</v>
      </c>
      <c r="L2052" s="5" t="str">
        <f aca="false">IF(ISNA(VLOOKUP(Table4[[#This Row],[warehouse_id]], tblwhouse[], tblwhouse[warehouse_name],FALSE() )), "Invalid", "Valid")</f>
        <v>Valid</v>
      </c>
    </row>
    <row r="2053" customFormat="false" ht="15" hidden="false" customHeight="true" outlineLevel="0" collapsed="false">
      <c r="A2053" s="1" t="n">
        <v>2052</v>
      </c>
      <c r="B2053" s="1" t="n">
        <v>2</v>
      </c>
      <c r="C2053" s="1" t="n">
        <v>2468</v>
      </c>
      <c r="D2053" s="1" t="s">
        <v>9137</v>
      </c>
      <c r="E2053" s="1" t="n">
        <v>267</v>
      </c>
      <c r="F2053" s="1" t="n">
        <v>26</v>
      </c>
      <c r="G2053" s="1" t="n">
        <v>554.54</v>
      </c>
      <c r="H2053" s="4" t="n">
        <v>46009.6009370255</v>
      </c>
      <c r="I20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2052BT9878102246826726554.5446009.6009370255</v>
      </c>
      <c r="J2053" s="1" t="n">
        <f aca="false">COUNTIF(I:I, $I2053)</f>
        <v>1</v>
      </c>
      <c r="K2053" s="1" t="str">
        <f aca="false">IF(ISNA(VLOOKUP(Table4[product_id], tblProducts[], tblProducts[product_name],FALSE() )), "Invalid", "Valid")</f>
        <v>Valid</v>
      </c>
      <c r="L2053" s="5" t="str">
        <f aca="false">IF(ISNA(VLOOKUP(Table4[[#This Row],[warehouse_id]], tblwhouse[], tblwhouse[warehouse_name],FALSE() )), "Invalid", "Valid")</f>
        <v>Valid</v>
      </c>
    </row>
    <row r="2054" customFormat="false" ht="15" hidden="false" customHeight="true" outlineLevel="0" collapsed="false">
      <c r="A2054" s="1" t="n">
        <v>2053</v>
      </c>
      <c r="B2054" s="1" t="n">
        <v>1</v>
      </c>
      <c r="C2054" s="1" t="n">
        <v>1772</v>
      </c>
      <c r="D2054" s="1" t="s">
        <v>9138</v>
      </c>
      <c r="E2054" s="1" t="n">
        <v>286</v>
      </c>
      <c r="F2054" s="1" t="n">
        <v>21</v>
      </c>
      <c r="G2054" s="1" t="n">
        <v>1228.35</v>
      </c>
      <c r="H2054" s="4" t="n">
        <v>45868.6009370255</v>
      </c>
      <c r="I20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2053BT53429811772286211228.3545868.6009370255</v>
      </c>
      <c r="J2054" s="1" t="n">
        <f aca="false">COUNTIF(I:I, $I2054)</f>
        <v>1</v>
      </c>
      <c r="K2054" s="1" t="str">
        <f aca="false">IF(ISNA(VLOOKUP(Table4[product_id], tblProducts[], tblProducts[product_name],FALSE() )), "Invalid", "Valid")</f>
        <v>Valid</v>
      </c>
      <c r="L2054" s="5" t="str">
        <f aca="false">IF(ISNA(VLOOKUP(Table4[[#This Row],[warehouse_id]], tblwhouse[], tblwhouse[warehouse_name],FALSE() )), "Invalid", "Valid")</f>
        <v>Valid</v>
      </c>
    </row>
    <row r="2055" customFormat="false" ht="15" hidden="false" customHeight="true" outlineLevel="0" collapsed="false">
      <c r="A2055" s="1" t="n">
        <v>2054</v>
      </c>
      <c r="B2055" s="1" t="n">
        <v>3</v>
      </c>
      <c r="C2055" s="1" t="n">
        <v>1043</v>
      </c>
      <c r="D2055" s="1" t="s">
        <v>9139</v>
      </c>
      <c r="E2055" s="1" t="n">
        <v>139</v>
      </c>
      <c r="F2055" s="1" t="n">
        <v>21</v>
      </c>
      <c r="G2055" s="1" t="n">
        <v>618.38</v>
      </c>
      <c r="H2055" s="4" t="n">
        <v>46088.6009370255</v>
      </c>
      <c r="I20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2054BT6208583104313921618.3846088.6009370255</v>
      </c>
      <c r="J2055" s="1" t="n">
        <f aca="false">COUNTIF(I:I, $I2055)</f>
        <v>1</v>
      </c>
      <c r="K2055" s="1" t="str">
        <f aca="false">IF(ISNA(VLOOKUP(Table4[product_id], tblProducts[], tblProducts[product_name],FALSE() )), "Invalid", "Valid")</f>
        <v>Valid</v>
      </c>
      <c r="L2055" s="5" t="str">
        <f aca="false">IF(ISNA(VLOOKUP(Table4[[#This Row],[warehouse_id]], tblwhouse[], tblwhouse[warehouse_name],FALSE() )), "Invalid", "Valid")</f>
        <v>Valid</v>
      </c>
    </row>
    <row r="2056" customFormat="false" ht="15" hidden="false" customHeight="true" outlineLevel="0" collapsed="false">
      <c r="A2056" s="1" t="n">
        <v>2055</v>
      </c>
      <c r="B2056" s="1" t="n">
        <v>3</v>
      </c>
      <c r="C2056" s="1" t="n">
        <v>1571</v>
      </c>
      <c r="D2056" s="1" t="s">
        <v>9140</v>
      </c>
      <c r="E2056" s="1" t="n">
        <v>381</v>
      </c>
      <c r="F2056" s="1" t="n">
        <v>63</v>
      </c>
      <c r="G2056" s="1" t="n">
        <v>1038.88</v>
      </c>
      <c r="H2056" s="4" t="n">
        <v>46011.6009370255</v>
      </c>
      <c r="I20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2055BT97809831571381631038.8846011.6009370255</v>
      </c>
      <c r="J2056" s="1" t="n">
        <f aca="false">COUNTIF(I:I, $I2056)</f>
        <v>1</v>
      </c>
      <c r="K2056" s="1" t="str">
        <f aca="false">IF(ISNA(VLOOKUP(Table4[product_id], tblProducts[], tblProducts[product_name],FALSE() )), "Invalid", "Valid")</f>
        <v>Valid</v>
      </c>
      <c r="L2056" s="5" t="str">
        <f aca="false">IF(ISNA(VLOOKUP(Table4[[#This Row],[warehouse_id]], tblwhouse[], tblwhouse[warehouse_name],FALSE() )), "Invalid", "Valid")</f>
        <v>Valid</v>
      </c>
    </row>
    <row r="2057" customFormat="false" ht="15" hidden="false" customHeight="true" outlineLevel="0" collapsed="false">
      <c r="A2057" s="1" t="n">
        <v>2056</v>
      </c>
      <c r="B2057" s="1" t="n">
        <v>1</v>
      </c>
      <c r="C2057" s="1" t="n">
        <v>113</v>
      </c>
      <c r="D2057" s="1" t="s">
        <v>9141</v>
      </c>
      <c r="E2057" s="1" t="n">
        <v>128</v>
      </c>
      <c r="F2057" s="1" t="n">
        <v>73</v>
      </c>
      <c r="G2057" s="1" t="n">
        <v>460.52</v>
      </c>
      <c r="H2057" s="4" t="n">
        <v>45983.6009370255</v>
      </c>
      <c r="I20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2056BT235978111312873460.5245983.6009370255</v>
      </c>
      <c r="J2057" s="1" t="n">
        <f aca="false">COUNTIF(I:I, $I2057)</f>
        <v>1</v>
      </c>
      <c r="K2057" s="1" t="str">
        <f aca="false">IF(ISNA(VLOOKUP(Table4[product_id], tblProducts[], tblProducts[product_name],FALSE() )), "Invalid", "Valid")</f>
        <v>Valid</v>
      </c>
      <c r="L2057" s="5" t="str">
        <f aca="false">IF(ISNA(VLOOKUP(Table4[[#This Row],[warehouse_id]], tblwhouse[], tblwhouse[warehouse_name],FALSE() )), "Invalid", "Valid")</f>
        <v>Valid</v>
      </c>
    </row>
    <row r="2058" customFormat="false" ht="15" hidden="false" customHeight="true" outlineLevel="0" collapsed="false">
      <c r="A2058" s="1" t="n">
        <v>2057</v>
      </c>
      <c r="B2058" s="1" t="n">
        <v>1</v>
      </c>
      <c r="C2058" s="1" t="n">
        <v>58</v>
      </c>
      <c r="D2058" s="1" t="s">
        <v>9142</v>
      </c>
      <c r="E2058" s="1" t="n">
        <v>300</v>
      </c>
      <c r="F2058" s="1" t="n">
        <v>45</v>
      </c>
      <c r="G2058" s="1" t="n">
        <v>1151.3</v>
      </c>
      <c r="H2058" s="4" t="n">
        <v>46032.6009370255</v>
      </c>
      <c r="I20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2057BT503102158300451151.346032.6009370255</v>
      </c>
      <c r="J2058" s="1" t="n">
        <f aca="false">COUNTIF(I:I, $I2058)</f>
        <v>1</v>
      </c>
      <c r="K2058" s="1" t="str">
        <f aca="false">IF(ISNA(VLOOKUP(Table4[product_id], tblProducts[], tblProducts[product_name],FALSE() )), "Invalid", "Valid")</f>
        <v>Valid</v>
      </c>
      <c r="L2058" s="5" t="str">
        <f aca="false">IF(ISNA(VLOOKUP(Table4[[#This Row],[warehouse_id]], tblwhouse[], tblwhouse[warehouse_name],FALSE() )), "Invalid", "Valid")</f>
        <v>Valid</v>
      </c>
    </row>
    <row r="2059" customFormat="false" ht="15" hidden="false" customHeight="true" outlineLevel="0" collapsed="false">
      <c r="A2059" s="1" t="n">
        <v>2058</v>
      </c>
      <c r="B2059" s="1" t="n">
        <v>3</v>
      </c>
      <c r="C2059" s="1" t="n">
        <v>1004</v>
      </c>
      <c r="D2059" s="1" t="s">
        <v>9143</v>
      </c>
      <c r="E2059" s="1" t="n">
        <v>321</v>
      </c>
      <c r="F2059" s="1" t="n">
        <v>59</v>
      </c>
      <c r="G2059" s="1" t="n">
        <v>48.11</v>
      </c>
      <c r="H2059" s="4" t="n">
        <v>45893.6009370255</v>
      </c>
      <c r="I20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2058BT718440310043215948.1145893.6009370255</v>
      </c>
      <c r="J2059" s="1" t="n">
        <f aca="false">COUNTIF(I:I, $I2059)</f>
        <v>1</v>
      </c>
      <c r="K2059" s="1" t="str">
        <f aca="false">IF(ISNA(VLOOKUP(Table4[product_id], tblProducts[], tblProducts[product_name],FALSE() )), "Invalid", "Valid")</f>
        <v>Valid</v>
      </c>
      <c r="L2059" s="5" t="str">
        <f aca="false">IF(ISNA(VLOOKUP(Table4[[#This Row],[warehouse_id]], tblwhouse[], tblwhouse[warehouse_name],FALSE() )), "Invalid", "Valid")</f>
        <v>Valid</v>
      </c>
    </row>
    <row r="2060" customFormat="false" ht="15" hidden="false" customHeight="true" outlineLevel="0" collapsed="false">
      <c r="A2060" s="1" t="n">
        <v>2059</v>
      </c>
      <c r="B2060" s="1" t="n">
        <v>4</v>
      </c>
      <c r="C2060" s="1" t="n">
        <v>591</v>
      </c>
      <c r="D2060" s="1" t="s">
        <v>9144</v>
      </c>
      <c r="E2060" s="1" t="n">
        <v>266</v>
      </c>
      <c r="F2060" s="1" t="n">
        <v>61</v>
      </c>
      <c r="G2060" s="1" t="n">
        <v>843.49</v>
      </c>
      <c r="H2060" s="4" t="n">
        <v>46117.6009370255</v>
      </c>
      <c r="I20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2059BT875191459126661843.4946117.6009370255</v>
      </c>
      <c r="J2060" s="1" t="n">
        <f aca="false">COUNTIF(I:I, $I2060)</f>
        <v>1</v>
      </c>
      <c r="K2060" s="1" t="str">
        <f aca="false">IF(ISNA(VLOOKUP(Table4[product_id], tblProducts[], tblProducts[product_name],FALSE() )), "Invalid", "Valid")</f>
        <v>Valid</v>
      </c>
      <c r="L2060" s="5" t="str">
        <f aca="false">IF(ISNA(VLOOKUP(Table4[[#This Row],[warehouse_id]], tblwhouse[], tblwhouse[warehouse_name],FALSE() )), "Invalid", "Valid")</f>
        <v>Valid</v>
      </c>
    </row>
    <row r="2061" customFormat="false" ht="15" hidden="false" customHeight="true" outlineLevel="0" collapsed="false">
      <c r="A2061" s="1" t="n">
        <v>2060</v>
      </c>
      <c r="B2061" s="1" t="n">
        <v>1</v>
      </c>
      <c r="C2061" s="1" t="n">
        <v>930</v>
      </c>
      <c r="D2061" s="1" t="s">
        <v>9145</v>
      </c>
      <c r="E2061" s="1" t="n">
        <v>45</v>
      </c>
      <c r="F2061" s="1" t="n">
        <v>63</v>
      </c>
      <c r="G2061" s="1" t="n">
        <v>943.54</v>
      </c>
      <c r="H2061" s="4" t="n">
        <v>46117.6009370255</v>
      </c>
      <c r="I20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2060BT46827919304563943.5446117.6009370255</v>
      </c>
      <c r="J2061" s="1" t="n">
        <f aca="false">COUNTIF(I:I, $I2061)</f>
        <v>1</v>
      </c>
      <c r="K2061" s="1" t="str">
        <f aca="false">IF(ISNA(VLOOKUP(Table4[product_id], tblProducts[], tblProducts[product_name],FALSE() )), "Invalid", "Valid")</f>
        <v>Valid</v>
      </c>
      <c r="L2061" s="5" t="str">
        <f aca="false">IF(ISNA(VLOOKUP(Table4[[#This Row],[warehouse_id]], tblwhouse[], tblwhouse[warehouse_name],FALSE() )), "Invalid", "Valid")</f>
        <v>Valid</v>
      </c>
    </row>
    <row r="2062" customFormat="false" ht="15" hidden="false" customHeight="true" outlineLevel="0" collapsed="false">
      <c r="A2062" s="1" t="n">
        <v>2061</v>
      </c>
      <c r="B2062" s="1" t="n">
        <v>3</v>
      </c>
      <c r="C2062" s="1" t="n">
        <v>2564</v>
      </c>
      <c r="D2062" s="1" t="s">
        <v>9146</v>
      </c>
      <c r="E2062" s="1" t="n">
        <v>277</v>
      </c>
      <c r="F2062" s="1" t="n">
        <v>43</v>
      </c>
      <c r="G2062" s="1" t="n">
        <v>1351.37</v>
      </c>
      <c r="H2062" s="4" t="n">
        <v>46202.6009370255</v>
      </c>
      <c r="I20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2061BT13442432564277431351.3746202.6009370255</v>
      </c>
      <c r="J2062" s="1" t="n">
        <f aca="false">COUNTIF(I:I, $I2062)</f>
        <v>1</v>
      </c>
      <c r="K2062" s="1" t="str">
        <f aca="false">IF(ISNA(VLOOKUP(Table4[product_id], tblProducts[], tblProducts[product_name],FALSE() )), "Invalid", "Valid")</f>
        <v>Valid</v>
      </c>
      <c r="L2062" s="5" t="str">
        <f aca="false">IF(ISNA(VLOOKUP(Table4[[#This Row],[warehouse_id]], tblwhouse[], tblwhouse[warehouse_name],FALSE() )), "Invalid", "Valid")</f>
        <v>Valid</v>
      </c>
    </row>
    <row r="2063" customFormat="false" ht="15" hidden="false" customHeight="true" outlineLevel="0" collapsed="false">
      <c r="A2063" s="1" t="n">
        <v>2062</v>
      </c>
      <c r="B2063" s="1" t="n">
        <v>3</v>
      </c>
      <c r="C2063" s="1" t="n">
        <v>2908</v>
      </c>
      <c r="D2063" s="1" t="s">
        <v>9147</v>
      </c>
      <c r="E2063" s="1" t="n">
        <v>277</v>
      </c>
      <c r="F2063" s="1" t="n">
        <v>50</v>
      </c>
      <c r="G2063" s="1" t="n">
        <v>726.87</v>
      </c>
      <c r="H2063" s="4" t="n">
        <v>46185.6009370255</v>
      </c>
      <c r="I20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2062BT2034553290827750726.8746185.6009370255</v>
      </c>
      <c r="J2063" s="1" t="n">
        <f aca="false">COUNTIF(I:I, $I2063)</f>
        <v>1</v>
      </c>
      <c r="K2063" s="1" t="str">
        <f aca="false">IF(ISNA(VLOOKUP(Table4[product_id], tblProducts[], tblProducts[product_name],FALSE() )), "Invalid", "Valid")</f>
        <v>Valid</v>
      </c>
      <c r="L2063" s="5" t="str">
        <f aca="false">IF(ISNA(VLOOKUP(Table4[[#This Row],[warehouse_id]], tblwhouse[], tblwhouse[warehouse_name],FALSE() )), "Invalid", "Valid")</f>
        <v>Valid</v>
      </c>
    </row>
    <row r="2064" customFormat="false" ht="15" hidden="false" customHeight="true" outlineLevel="0" collapsed="false">
      <c r="A2064" s="1" t="n">
        <v>2063</v>
      </c>
      <c r="B2064" s="1" t="n">
        <v>3</v>
      </c>
      <c r="C2064" s="1" t="n">
        <v>284</v>
      </c>
      <c r="D2064" s="1" t="s">
        <v>9148</v>
      </c>
      <c r="E2064" s="1" t="n">
        <v>363</v>
      </c>
      <c r="F2064" s="1" t="n">
        <v>77</v>
      </c>
      <c r="G2064" s="1" t="n">
        <v>1219.42</v>
      </c>
      <c r="H2064" s="4" t="n">
        <v>46151.6009370255</v>
      </c>
      <c r="I20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2063BT3505263284363771219.4246151.6009370255</v>
      </c>
      <c r="J2064" s="1" t="n">
        <f aca="false">COUNTIF(I:I, $I2064)</f>
        <v>1</v>
      </c>
      <c r="K2064" s="1" t="str">
        <f aca="false">IF(ISNA(VLOOKUP(Table4[product_id], tblProducts[], tblProducts[product_name],FALSE() )), "Invalid", "Valid")</f>
        <v>Valid</v>
      </c>
      <c r="L2064" s="5" t="str">
        <f aca="false">IF(ISNA(VLOOKUP(Table4[[#This Row],[warehouse_id]], tblwhouse[], tblwhouse[warehouse_name],FALSE() )), "Invalid", "Valid")</f>
        <v>Valid</v>
      </c>
    </row>
    <row r="2065" customFormat="false" ht="15" hidden="false" customHeight="true" outlineLevel="0" collapsed="false">
      <c r="A2065" s="1" t="n">
        <v>2064</v>
      </c>
      <c r="B2065" s="1" t="n">
        <v>3</v>
      </c>
      <c r="C2065" s="1" t="n">
        <v>894</v>
      </c>
      <c r="D2065" s="1" t="s">
        <v>9149</v>
      </c>
      <c r="E2065" s="1" t="n">
        <v>155</v>
      </c>
      <c r="F2065" s="1" t="n">
        <v>21</v>
      </c>
      <c r="G2065" s="1" t="n">
        <v>437.33</v>
      </c>
      <c r="H2065" s="4" t="n">
        <v>46187.6009370255</v>
      </c>
      <c r="I20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2064BT751700389415521437.3346187.6009370255</v>
      </c>
      <c r="J2065" s="1" t="n">
        <f aca="false">COUNTIF(I:I, $I2065)</f>
        <v>1</v>
      </c>
      <c r="K2065" s="1" t="str">
        <f aca="false">IF(ISNA(VLOOKUP(Table4[product_id], tblProducts[], tblProducts[product_name],FALSE() )), "Invalid", "Valid")</f>
        <v>Valid</v>
      </c>
      <c r="L2065" s="5" t="str">
        <f aca="false">IF(ISNA(VLOOKUP(Table4[[#This Row],[warehouse_id]], tblwhouse[], tblwhouse[warehouse_name],FALSE() )), "Invalid", "Valid")</f>
        <v>Valid</v>
      </c>
    </row>
    <row r="2066" customFormat="false" ht="15" hidden="false" customHeight="true" outlineLevel="0" collapsed="false">
      <c r="A2066" s="1" t="n">
        <v>2065</v>
      </c>
      <c r="B2066" s="1" t="n">
        <v>4</v>
      </c>
      <c r="C2066" s="1" t="n">
        <v>2017</v>
      </c>
      <c r="D2066" s="1" t="s">
        <v>9150</v>
      </c>
      <c r="E2066" s="1" t="n">
        <v>324</v>
      </c>
      <c r="F2066" s="1" t="n">
        <v>79</v>
      </c>
      <c r="G2066" s="1" t="n">
        <v>1332.24</v>
      </c>
      <c r="H2066" s="4" t="n">
        <v>45901.6009370255</v>
      </c>
      <c r="I20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2065BT27565042017324791332.2445901.6009370255</v>
      </c>
      <c r="J2066" s="1" t="n">
        <f aca="false">COUNTIF(I:I, $I2066)</f>
        <v>1</v>
      </c>
      <c r="K2066" s="1" t="str">
        <f aca="false">IF(ISNA(VLOOKUP(Table4[product_id], tblProducts[], tblProducts[product_name],FALSE() )), "Invalid", "Valid")</f>
        <v>Valid</v>
      </c>
      <c r="L2066" s="5" t="str">
        <f aca="false">IF(ISNA(VLOOKUP(Table4[[#This Row],[warehouse_id]], tblwhouse[], tblwhouse[warehouse_name],FALSE() )), "Invalid", "Valid")</f>
        <v>Valid</v>
      </c>
    </row>
    <row r="2067" customFormat="false" ht="15" hidden="false" customHeight="true" outlineLevel="0" collapsed="false">
      <c r="A2067" s="1" t="n">
        <v>2066</v>
      </c>
      <c r="B2067" s="1" t="n">
        <v>3</v>
      </c>
      <c r="C2067" s="1" t="n">
        <v>2506</v>
      </c>
      <c r="D2067" s="1" t="s">
        <v>9151</v>
      </c>
      <c r="E2067" s="1" t="n">
        <v>274</v>
      </c>
      <c r="F2067" s="1" t="n">
        <v>39</v>
      </c>
      <c r="G2067" s="1" t="n">
        <v>47.05</v>
      </c>
      <c r="H2067" s="4" t="n">
        <v>46074.6009370255</v>
      </c>
      <c r="I20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2066BT740528325062743947.0546074.6009370255</v>
      </c>
      <c r="J2067" s="1" t="n">
        <f aca="false">COUNTIF(I:I, $I2067)</f>
        <v>1</v>
      </c>
      <c r="K2067" s="1" t="str">
        <f aca="false">IF(ISNA(VLOOKUP(Table4[product_id], tblProducts[], tblProducts[product_name],FALSE() )), "Invalid", "Valid")</f>
        <v>Valid</v>
      </c>
      <c r="L2067" s="5" t="str">
        <f aca="false">IF(ISNA(VLOOKUP(Table4[[#This Row],[warehouse_id]], tblwhouse[], tblwhouse[warehouse_name],FALSE() )), "Invalid", "Valid")</f>
        <v>Valid</v>
      </c>
    </row>
    <row r="2068" customFormat="false" ht="15" hidden="false" customHeight="true" outlineLevel="0" collapsed="false">
      <c r="A2068" s="1" t="n">
        <v>2067</v>
      </c>
      <c r="B2068" s="1" t="n">
        <v>1</v>
      </c>
      <c r="C2068" s="1" t="n">
        <v>346</v>
      </c>
      <c r="D2068" s="1" t="s">
        <v>9152</v>
      </c>
      <c r="E2068" s="1" t="n">
        <v>377</v>
      </c>
      <c r="F2068" s="1" t="n">
        <v>72</v>
      </c>
      <c r="G2068" s="1" t="n">
        <v>174.83</v>
      </c>
      <c r="H2068" s="4" t="n">
        <v>45916.6009370255</v>
      </c>
      <c r="I20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2067BT707515134637772174.8345916.6009370255</v>
      </c>
      <c r="J2068" s="1" t="n">
        <f aca="false">COUNTIF(I:I, $I2068)</f>
        <v>1</v>
      </c>
      <c r="K2068" s="1" t="str">
        <f aca="false">IF(ISNA(VLOOKUP(Table4[product_id], tblProducts[], tblProducts[product_name],FALSE() )), "Invalid", "Valid")</f>
        <v>Valid</v>
      </c>
      <c r="L2068" s="5" t="str">
        <f aca="false">IF(ISNA(VLOOKUP(Table4[[#This Row],[warehouse_id]], tblwhouse[], tblwhouse[warehouse_name],FALSE() )), "Invalid", "Valid")</f>
        <v>Valid</v>
      </c>
    </row>
    <row r="2069" customFormat="false" ht="15" hidden="false" customHeight="true" outlineLevel="0" collapsed="false">
      <c r="A2069" s="1" t="n">
        <v>2068</v>
      </c>
      <c r="B2069" s="1" t="n">
        <v>2</v>
      </c>
      <c r="C2069" s="1" t="n">
        <v>723</v>
      </c>
      <c r="D2069" s="1" t="s">
        <v>9153</v>
      </c>
      <c r="E2069" s="1" t="n">
        <v>399</v>
      </c>
      <c r="F2069" s="1" t="n">
        <v>54</v>
      </c>
      <c r="G2069" s="1" t="n">
        <v>55.45</v>
      </c>
      <c r="H2069" s="4" t="n">
        <v>46063.6009370255</v>
      </c>
      <c r="I20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2068BT95134027233995455.4546063.6009370255</v>
      </c>
      <c r="J2069" s="1" t="n">
        <f aca="false">COUNTIF(I:I, $I2069)</f>
        <v>1</v>
      </c>
      <c r="K2069" s="1" t="str">
        <f aca="false">IF(ISNA(VLOOKUP(Table4[product_id], tblProducts[], tblProducts[product_name],FALSE() )), "Invalid", "Valid")</f>
        <v>Valid</v>
      </c>
      <c r="L2069" s="5" t="str">
        <f aca="false">IF(ISNA(VLOOKUP(Table4[[#This Row],[warehouse_id]], tblwhouse[], tblwhouse[warehouse_name],FALSE() )), "Invalid", "Valid")</f>
        <v>Valid</v>
      </c>
    </row>
    <row r="2070" customFormat="false" ht="15" hidden="false" customHeight="true" outlineLevel="0" collapsed="false">
      <c r="A2070" s="1" t="n">
        <v>2069</v>
      </c>
      <c r="B2070" s="1" t="n">
        <v>3</v>
      </c>
      <c r="C2070" s="1" t="n">
        <v>2898</v>
      </c>
      <c r="D2070" s="1" t="s">
        <v>9154</v>
      </c>
      <c r="E2070" s="1" t="n">
        <v>376</v>
      </c>
      <c r="F2070" s="1" t="n">
        <v>22</v>
      </c>
      <c r="G2070" s="1" t="n">
        <v>978.95</v>
      </c>
      <c r="H2070" s="4" t="n">
        <v>46134.600937037</v>
      </c>
      <c r="I20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2069BT5783773289837622978.9546134.600937037</v>
      </c>
      <c r="J2070" s="1" t="n">
        <f aca="false">COUNTIF(I:I, $I2070)</f>
        <v>1</v>
      </c>
      <c r="K2070" s="1" t="str">
        <f aca="false">IF(ISNA(VLOOKUP(Table4[product_id], tblProducts[], tblProducts[product_name],FALSE() )), "Invalid", "Valid")</f>
        <v>Valid</v>
      </c>
      <c r="L2070" s="5" t="str">
        <f aca="false">IF(ISNA(VLOOKUP(Table4[[#This Row],[warehouse_id]], tblwhouse[], tblwhouse[warehouse_name],FALSE() )), "Invalid", "Valid")</f>
        <v>Valid</v>
      </c>
    </row>
    <row r="2071" customFormat="false" ht="15" hidden="false" customHeight="true" outlineLevel="0" collapsed="false">
      <c r="A2071" s="1" t="n">
        <v>2070</v>
      </c>
      <c r="B2071" s="1" t="n">
        <v>1</v>
      </c>
      <c r="C2071" s="1" t="n">
        <v>2662</v>
      </c>
      <c r="D2071" s="1" t="s">
        <v>9155</v>
      </c>
      <c r="E2071" s="1" t="n">
        <v>111</v>
      </c>
      <c r="F2071" s="1" t="n">
        <v>44</v>
      </c>
      <c r="G2071" s="1" t="n">
        <v>379.09</v>
      </c>
      <c r="H2071" s="4" t="n">
        <v>46150.600937037</v>
      </c>
      <c r="I20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2070BT9581331266211144379.0946150.600937037</v>
      </c>
      <c r="J2071" s="1" t="n">
        <f aca="false">COUNTIF(I:I, $I2071)</f>
        <v>1</v>
      </c>
      <c r="K2071" s="1" t="str">
        <f aca="false">IF(ISNA(VLOOKUP(Table4[product_id], tblProducts[], tblProducts[product_name],FALSE() )), "Invalid", "Valid")</f>
        <v>Valid</v>
      </c>
      <c r="L2071" s="5" t="str">
        <f aca="false">IF(ISNA(VLOOKUP(Table4[[#This Row],[warehouse_id]], tblwhouse[], tblwhouse[warehouse_name],FALSE() )), "Invalid", "Valid")</f>
        <v>Valid</v>
      </c>
    </row>
    <row r="2072" customFormat="false" ht="15" hidden="false" customHeight="true" outlineLevel="0" collapsed="false">
      <c r="A2072" s="1" t="n">
        <v>2071</v>
      </c>
      <c r="B2072" s="1" t="n">
        <v>3</v>
      </c>
      <c r="C2072" s="1" t="n">
        <v>1368</v>
      </c>
      <c r="D2072" s="1" t="s">
        <v>9156</v>
      </c>
      <c r="E2072" s="1" t="n">
        <v>467</v>
      </c>
      <c r="F2072" s="1" t="n">
        <v>68</v>
      </c>
      <c r="G2072" s="1" t="n">
        <v>1308.15</v>
      </c>
      <c r="H2072" s="4" t="n">
        <v>45859.600937037</v>
      </c>
      <c r="I20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2071BT53068431368467681308.1545859.600937037</v>
      </c>
      <c r="J2072" s="1" t="n">
        <f aca="false">COUNTIF(I:I, $I2072)</f>
        <v>1</v>
      </c>
      <c r="K2072" s="1" t="str">
        <f aca="false">IF(ISNA(VLOOKUP(Table4[product_id], tblProducts[], tblProducts[product_name],FALSE() )), "Invalid", "Valid")</f>
        <v>Valid</v>
      </c>
      <c r="L2072" s="5" t="str">
        <f aca="false">IF(ISNA(VLOOKUP(Table4[[#This Row],[warehouse_id]], tblwhouse[], tblwhouse[warehouse_name],FALSE() )), "Invalid", "Valid")</f>
        <v>Valid</v>
      </c>
    </row>
    <row r="2073" customFormat="false" ht="15" hidden="false" customHeight="true" outlineLevel="0" collapsed="false">
      <c r="A2073" s="1" t="n">
        <v>2072</v>
      </c>
      <c r="B2073" s="1" t="n">
        <v>3</v>
      </c>
      <c r="C2073" s="1" t="n">
        <v>2541</v>
      </c>
      <c r="D2073" s="1" t="s">
        <v>9157</v>
      </c>
      <c r="E2073" s="1" t="n">
        <v>422</v>
      </c>
      <c r="F2073" s="1" t="n">
        <v>43</v>
      </c>
      <c r="G2073" s="1" t="n">
        <v>1207.19</v>
      </c>
      <c r="H2073" s="4" t="n">
        <v>45862.600937037</v>
      </c>
      <c r="I20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2072BT80383232541422431207.1945862.600937037</v>
      </c>
      <c r="J2073" s="1" t="n">
        <f aca="false">COUNTIF(I:I, $I2073)</f>
        <v>1</v>
      </c>
      <c r="K2073" s="1" t="str">
        <f aca="false">IF(ISNA(VLOOKUP(Table4[product_id], tblProducts[], tblProducts[product_name],FALSE() )), "Invalid", "Valid")</f>
        <v>Valid</v>
      </c>
      <c r="L2073" s="5" t="str">
        <f aca="false">IF(ISNA(VLOOKUP(Table4[[#This Row],[warehouse_id]], tblwhouse[], tblwhouse[warehouse_name],FALSE() )), "Invalid", "Valid")</f>
        <v>Valid</v>
      </c>
    </row>
    <row r="2074" customFormat="false" ht="15" hidden="false" customHeight="true" outlineLevel="0" collapsed="false">
      <c r="A2074" s="1" t="n">
        <v>2073</v>
      </c>
      <c r="B2074" s="1" t="n">
        <v>1</v>
      </c>
      <c r="C2074" s="1" t="n">
        <v>1381</v>
      </c>
      <c r="D2074" s="1" t="s">
        <v>9158</v>
      </c>
      <c r="E2074" s="1" t="n">
        <v>48</v>
      </c>
      <c r="F2074" s="1" t="n">
        <v>60</v>
      </c>
      <c r="G2074" s="1" t="n">
        <v>1239.41</v>
      </c>
      <c r="H2074" s="4" t="n">
        <v>46103.600937037</v>
      </c>
      <c r="I20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2073BT1131961138148601239.4146103.600937037</v>
      </c>
      <c r="J2074" s="1" t="n">
        <f aca="false">COUNTIF(I:I, $I2074)</f>
        <v>1</v>
      </c>
      <c r="K2074" s="1" t="str">
        <f aca="false">IF(ISNA(VLOOKUP(Table4[product_id], tblProducts[], tblProducts[product_name],FALSE() )), "Invalid", "Valid")</f>
        <v>Valid</v>
      </c>
      <c r="L2074" s="5" t="str">
        <f aca="false">IF(ISNA(VLOOKUP(Table4[[#This Row],[warehouse_id]], tblwhouse[], tblwhouse[warehouse_name],FALSE() )), "Invalid", "Valid")</f>
        <v>Valid</v>
      </c>
    </row>
    <row r="2075" customFormat="false" ht="15" hidden="false" customHeight="true" outlineLevel="0" collapsed="false">
      <c r="A2075" s="1" t="n">
        <v>2074</v>
      </c>
      <c r="B2075" s="1" t="n">
        <v>1</v>
      </c>
      <c r="C2075" s="1" t="n">
        <v>805</v>
      </c>
      <c r="D2075" s="1" t="s">
        <v>9159</v>
      </c>
      <c r="E2075" s="1" t="n">
        <v>342</v>
      </c>
      <c r="F2075" s="1" t="n">
        <v>67</v>
      </c>
      <c r="G2075" s="1" t="n">
        <v>1039.86</v>
      </c>
      <c r="H2075" s="4" t="n">
        <v>45887.600937037</v>
      </c>
      <c r="I20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2074BT7269091805342671039.8645887.600937037</v>
      </c>
      <c r="J2075" s="1" t="n">
        <f aca="false">COUNTIF(I:I, $I2075)</f>
        <v>1</v>
      </c>
      <c r="K2075" s="1" t="str">
        <f aca="false">IF(ISNA(VLOOKUP(Table4[product_id], tblProducts[], tblProducts[product_name],FALSE() )), "Invalid", "Valid")</f>
        <v>Valid</v>
      </c>
      <c r="L2075" s="5" t="str">
        <f aca="false">IF(ISNA(VLOOKUP(Table4[[#This Row],[warehouse_id]], tblwhouse[], tblwhouse[warehouse_name],FALSE() )), "Invalid", "Valid")</f>
        <v>Valid</v>
      </c>
    </row>
    <row r="2076" customFormat="false" ht="15" hidden="false" customHeight="true" outlineLevel="0" collapsed="false">
      <c r="A2076" s="1" t="n">
        <v>2075</v>
      </c>
      <c r="B2076" s="1" t="n">
        <v>2</v>
      </c>
      <c r="C2076" s="1" t="n">
        <v>2907</v>
      </c>
      <c r="D2076" s="1" t="s">
        <v>9160</v>
      </c>
      <c r="E2076" s="1" t="n">
        <v>401</v>
      </c>
      <c r="F2076" s="1" t="n">
        <v>71</v>
      </c>
      <c r="G2076" s="1" t="n">
        <v>332.73</v>
      </c>
      <c r="H2076" s="4" t="n">
        <v>46122.600937037</v>
      </c>
      <c r="I20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2075BT7297592290740171332.7346122.600937037</v>
      </c>
      <c r="J2076" s="1" t="n">
        <f aca="false">COUNTIF(I:I, $I2076)</f>
        <v>1</v>
      </c>
      <c r="K2076" s="1" t="str">
        <f aca="false">IF(ISNA(VLOOKUP(Table4[product_id], tblProducts[], tblProducts[product_name],FALSE() )), "Invalid", "Valid")</f>
        <v>Valid</v>
      </c>
      <c r="L2076" s="5" t="str">
        <f aca="false">IF(ISNA(VLOOKUP(Table4[[#This Row],[warehouse_id]], tblwhouse[], tblwhouse[warehouse_name],FALSE() )), "Invalid", "Valid")</f>
        <v>Valid</v>
      </c>
    </row>
    <row r="2077" customFormat="false" ht="15" hidden="false" customHeight="true" outlineLevel="0" collapsed="false">
      <c r="A2077" s="1" t="n">
        <v>2076</v>
      </c>
      <c r="B2077" s="1" t="n">
        <v>4</v>
      </c>
      <c r="C2077" s="1" t="n">
        <v>16</v>
      </c>
      <c r="D2077" s="1" t="s">
        <v>9161</v>
      </c>
      <c r="E2077" s="1" t="n">
        <v>321</v>
      </c>
      <c r="F2077" s="1" t="n">
        <v>38</v>
      </c>
      <c r="G2077" s="1" t="n">
        <v>1118.82</v>
      </c>
      <c r="H2077" s="4" t="n">
        <v>45917.600937037</v>
      </c>
      <c r="I20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2076BT253748416321381118.8245917.600937037</v>
      </c>
      <c r="J2077" s="1" t="n">
        <f aca="false">COUNTIF(I:I, $I2077)</f>
        <v>1</v>
      </c>
      <c r="K2077" s="1" t="str">
        <f aca="false">IF(ISNA(VLOOKUP(Table4[product_id], tblProducts[], tblProducts[product_name],FALSE() )), "Invalid", "Valid")</f>
        <v>Valid</v>
      </c>
      <c r="L2077" s="5" t="str">
        <f aca="false">IF(ISNA(VLOOKUP(Table4[[#This Row],[warehouse_id]], tblwhouse[], tblwhouse[warehouse_name],FALSE() )), "Invalid", "Valid")</f>
        <v>Valid</v>
      </c>
    </row>
    <row r="2078" customFormat="false" ht="15" hidden="false" customHeight="true" outlineLevel="0" collapsed="false">
      <c r="A2078" s="1" t="n">
        <v>2077</v>
      </c>
      <c r="B2078" s="1" t="n">
        <v>2</v>
      </c>
      <c r="C2078" s="1" t="n">
        <v>2088</v>
      </c>
      <c r="D2078" s="1" t="s">
        <v>9162</v>
      </c>
      <c r="E2078" s="1" t="n">
        <v>329</v>
      </c>
      <c r="F2078" s="1" t="n">
        <v>24</v>
      </c>
      <c r="G2078" s="1" t="n">
        <v>213.49</v>
      </c>
      <c r="H2078" s="4" t="n">
        <v>46155.600937037</v>
      </c>
      <c r="I20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2077BT6135902208832924213.4946155.600937037</v>
      </c>
      <c r="J2078" s="1" t="n">
        <f aca="false">COUNTIF(I:I, $I2078)</f>
        <v>1</v>
      </c>
      <c r="K2078" s="1" t="str">
        <f aca="false">IF(ISNA(VLOOKUP(Table4[product_id], tblProducts[], tblProducts[product_name],FALSE() )), "Invalid", "Valid")</f>
        <v>Valid</v>
      </c>
      <c r="L2078" s="5" t="str">
        <f aca="false">IF(ISNA(VLOOKUP(Table4[[#This Row],[warehouse_id]], tblwhouse[], tblwhouse[warehouse_name],FALSE() )), "Invalid", "Valid")</f>
        <v>Valid</v>
      </c>
    </row>
    <row r="2079" customFormat="false" ht="15" hidden="false" customHeight="true" outlineLevel="0" collapsed="false">
      <c r="A2079" s="1" t="n">
        <v>2078</v>
      </c>
      <c r="B2079" s="1" t="n">
        <v>1</v>
      </c>
      <c r="C2079" s="1" t="n">
        <v>774</v>
      </c>
      <c r="D2079" s="1" t="s">
        <v>9163</v>
      </c>
      <c r="E2079" s="1" t="n">
        <v>77</v>
      </c>
      <c r="F2079" s="1" t="n">
        <v>42</v>
      </c>
      <c r="G2079" s="1" t="n">
        <v>331.33</v>
      </c>
      <c r="H2079" s="4" t="n">
        <v>45922.600937037</v>
      </c>
      <c r="I20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2078BT78796717747742331.3345922.600937037</v>
      </c>
      <c r="J2079" s="1" t="n">
        <f aca="false">COUNTIF(I:I, $I2079)</f>
        <v>1</v>
      </c>
      <c r="K2079" s="1" t="str">
        <f aca="false">IF(ISNA(VLOOKUP(Table4[product_id], tblProducts[], tblProducts[product_name],FALSE() )), "Invalid", "Valid")</f>
        <v>Valid</v>
      </c>
      <c r="L2079" s="5" t="str">
        <f aca="false">IF(ISNA(VLOOKUP(Table4[[#This Row],[warehouse_id]], tblwhouse[], tblwhouse[warehouse_name],FALSE() )), "Invalid", "Valid")</f>
        <v>Valid</v>
      </c>
    </row>
    <row r="2080" customFormat="false" ht="15" hidden="false" customHeight="true" outlineLevel="0" collapsed="false">
      <c r="A2080" s="1" t="n">
        <v>2079</v>
      </c>
      <c r="B2080" s="1" t="n">
        <v>1</v>
      </c>
      <c r="C2080" s="1" t="n">
        <v>212</v>
      </c>
      <c r="D2080" s="1" t="s">
        <v>9164</v>
      </c>
      <c r="E2080" s="1" t="n">
        <v>194</v>
      </c>
      <c r="F2080" s="1" t="n">
        <v>45</v>
      </c>
      <c r="G2080" s="1" t="n">
        <v>1032.13</v>
      </c>
      <c r="H2080" s="4" t="n">
        <v>46206.600937037</v>
      </c>
      <c r="I20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2079BT9425781212194451032.1346206.600937037</v>
      </c>
      <c r="J2080" s="1" t="n">
        <f aca="false">COUNTIF(I:I, $I2080)</f>
        <v>1</v>
      </c>
      <c r="K2080" s="1" t="str">
        <f aca="false">IF(ISNA(VLOOKUP(Table4[product_id], tblProducts[], tblProducts[product_name],FALSE() )), "Invalid", "Valid")</f>
        <v>Valid</v>
      </c>
      <c r="L2080" s="5" t="str">
        <f aca="false">IF(ISNA(VLOOKUP(Table4[[#This Row],[warehouse_id]], tblwhouse[], tblwhouse[warehouse_name],FALSE() )), "Invalid", "Valid")</f>
        <v>Valid</v>
      </c>
    </row>
    <row r="2081" customFormat="false" ht="15" hidden="false" customHeight="true" outlineLevel="0" collapsed="false">
      <c r="A2081" s="1" t="n">
        <v>2080</v>
      </c>
      <c r="B2081" s="1" t="n">
        <v>2</v>
      </c>
      <c r="C2081" s="1" t="n">
        <v>1887</v>
      </c>
      <c r="D2081" s="1" t="s">
        <v>9165</v>
      </c>
      <c r="E2081" s="1" t="n">
        <v>347</v>
      </c>
      <c r="F2081" s="1" t="n">
        <v>37</v>
      </c>
      <c r="G2081" s="1" t="n">
        <v>281.61</v>
      </c>
      <c r="H2081" s="4" t="n">
        <v>46152.600937037</v>
      </c>
      <c r="I20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2080BT9014372188734737281.6146152.600937037</v>
      </c>
      <c r="J2081" s="1" t="n">
        <f aca="false">COUNTIF(I:I, $I2081)</f>
        <v>1</v>
      </c>
      <c r="K2081" s="1" t="str">
        <f aca="false">IF(ISNA(VLOOKUP(Table4[product_id], tblProducts[], tblProducts[product_name],FALSE() )), "Invalid", "Valid")</f>
        <v>Valid</v>
      </c>
      <c r="L2081" s="5" t="str">
        <f aca="false">IF(ISNA(VLOOKUP(Table4[[#This Row],[warehouse_id]], tblwhouse[], tblwhouse[warehouse_name],FALSE() )), "Invalid", "Valid")</f>
        <v>Valid</v>
      </c>
    </row>
    <row r="2082" customFormat="false" ht="15" hidden="false" customHeight="true" outlineLevel="0" collapsed="false">
      <c r="A2082" s="1" t="n">
        <v>2081</v>
      </c>
      <c r="B2082" s="1" t="n">
        <v>4</v>
      </c>
      <c r="C2082" s="1" t="n">
        <v>2017</v>
      </c>
      <c r="D2082" s="1" t="s">
        <v>9166</v>
      </c>
      <c r="E2082" s="1" t="n">
        <v>278</v>
      </c>
      <c r="F2082" s="1" t="n">
        <v>59</v>
      </c>
      <c r="G2082" s="1" t="n">
        <v>572.21</v>
      </c>
      <c r="H2082" s="4" t="n">
        <v>46030.600937037</v>
      </c>
      <c r="I20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2081BT9386294201727859572.2146030.600937037</v>
      </c>
      <c r="J2082" s="1" t="n">
        <f aca="false">COUNTIF(I:I, $I2082)</f>
        <v>1</v>
      </c>
      <c r="K2082" s="1" t="str">
        <f aca="false">IF(ISNA(VLOOKUP(Table4[product_id], tblProducts[], tblProducts[product_name],FALSE() )), "Invalid", "Valid")</f>
        <v>Valid</v>
      </c>
      <c r="L2082" s="5" t="str">
        <f aca="false">IF(ISNA(VLOOKUP(Table4[[#This Row],[warehouse_id]], tblwhouse[], tblwhouse[warehouse_name],FALSE() )), "Invalid", "Valid")</f>
        <v>Valid</v>
      </c>
    </row>
    <row r="2083" customFormat="false" ht="15" hidden="false" customHeight="true" outlineLevel="0" collapsed="false">
      <c r="A2083" s="1" t="n">
        <v>2082</v>
      </c>
      <c r="B2083" s="1" t="n">
        <v>2</v>
      </c>
      <c r="C2083" s="1" t="n">
        <v>2663</v>
      </c>
      <c r="D2083" s="1" t="s">
        <v>9167</v>
      </c>
      <c r="E2083" s="1" t="n">
        <v>458</v>
      </c>
      <c r="F2083" s="1" t="n">
        <v>57</v>
      </c>
      <c r="G2083" s="1" t="n">
        <v>437</v>
      </c>
      <c r="H2083" s="4" t="n">
        <v>45987.600937037</v>
      </c>
      <c r="I20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2082BT862827226634585743745987.600937037</v>
      </c>
      <c r="J2083" s="1" t="n">
        <f aca="false">COUNTIF(I:I, $I2083)</f>
        <v>1</v>
      </c>
      <c r="K2083" s="1" t="str">
        <f aca="false">IF(ISNA(VLOOKUP(Table4[product_id], tblProducts[], tblProducts[product_name],FALSE() )), "Invalid", "Valid")</f>
        <v>Valid</v>
      </c>
      <c r="L2083" s="5" t="str">
        <f aca="false">IF(ISNA(VLOOKUP(Table4[[#This Row],[warehouse_id]], tblwhouse[], tblwhouse[warehouse_name],FALSE() )), "Invalid", "Valid")</f>
        <v>Valid</v>
      </c>
    </row>
    <row r="2084" customFormat="false" ht="15" hidden="false" customHeight="true" outlineLevel="0" collapsed="false">
      <c r="A2084" s="1" t="n">
        <v>2083</v>
      </c>
      <c r="B2084" s="1" t="n">
        <v>1</v>
      </c>
      <c r="C2084" s="1" t="n">
        <v>2256</v>
      </c>
      <c r="D2084" s="1" t="s">
        <v>9168</v>
      </c>
      <c r="E2084" s="1" t="n">
        <v>181</v>
      </c>
      <c r="F2084" s="1" t="n">
        <v>70</v>
      </c>
      <c r="G2084" s="1" t="n">
        <v>607.89</v>
      </c>
      <c r="H2084" s="4" t="n">
        <v>46005.600937037</v>
      </c>
      <c r="I20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2083BT5925271225618170607.8946005.600937037</v>
      </c>
      <c r="J2084" s="1" t="n">
        <f aca="false">COUNTIF(I:I, $I2084)</f>
        <v>1</v>
      </c>
      <c r="K2084" s="1" t="str">
        <f aca="false">IF(ISNA(VLOOKUP(Table4[product_id], tblProducts[], tblProducts[product_name],FALSE() )), "Invalid", "Valid")</f>
        <v>Valid</v>
      </c>
      <c r="L2084" s="5" t="str">
        <f aca="false">IF(ISNA(VLOOKUP(Table4[[#This Row],[warehouse_id]], tblwhouse[], tblwhouse[warehouse_name],FALSE() )), "Invalid", "Valid")</f>
        <v>Valid</v>
      </c>
    </row>
    <row r="2085" customFormat="false" ht="15" hidden="false" customHeight="true" outlineLevel="0" collapsed="false">
      <c r="A2085" s="1" t="n">
        <v>2084</v>
      </c>
      <c r="B2085" s="1" t="n">
        <v>3</v>
      </c>
      <c r="C2085" s="1" t="n">
        <v>306</v>
      </c>
      <c r="D2085" s="1" t="s">
        <v>9169</v>
      </c>
      <c r="E2085" s="1" t="n">
        <v>129</v>
      </c>
      <c r="F2085" s="1" t="n">
        <v>29</v>
      </c>
      <c r="G2085" s="1" t="n">
        <v>226.34</v>
      </c>
      <c r="H2085" s="4" t="n">
        <v>46169.600937037</v>
      </c>
      <c r="I20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2084BT523829330612929226.3446169.600937037</v>
      </c>
      <c r="J2085" s="1" t="n">
        <f aca="false">COUNTIF(I:I, $I2085)</f>
        <v>1</v>
      </c>
      <c r="K2085" s="1" t="str">
        <f aca="false">IF(ISNA(VLOOKUP(Table4[product_id], tblProducts[], tblProducts[product_name],FALSE() )), "Invalid", "Valid")</f>
        <v>Valid</v>
      </c>
      <c r="L2085" s="5" t="str">
        <f aca="false">IF(ISNA(VLOOKUP(Table4[[#This Row],[warehouse_id]], tblwhouse[], tblwhouse[warehouse_name],FALSE() )), "Invalid", "Valid")</f>
        <v>Valid</v>
      </c>
    </row>
    <row r="2086" customFormat="false" ht="15" hidden="false" customHeight="true" outlineLevel="0" collapsed="false">
      <c r="A2086" s="1" t="n">
        <v>2085</v>
      </c>
      <c r="B2086" s="1" t="n">
        <v>3</v>
      </c>
      <c r="C2086" s="1" t="n">
        <v>1652</v>
      </c>
      <c r="D2086" s="1" t="s">
        <v>9170</v>
      </c>
      <c r="E2086" s="1" t="n">
        <v>342</v>
      </c>
      <c r="F2086" s="1" t="n">
        <v>20</v>
      </c>
      <c r="G2086" s="1" t="n">
        <v>979.83</v>
      </c>
      <c r="H2086" s="4" t="n">
        <v>46095.600937037</v>
      </c>
      <c r="I20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2085BT1182093165234220979.8346095.600937037</v>
      </c>
      <c r="J2086" s="1" t="n">
        <f aca="false">COUNTIF(I:I, $I2086)</f>
        <v>1</v>
      </c>
      <c r="K2086" s="1" t="str">
        <f aca="false">IF(ISNA(VLOOKUP(Table4[product_id], tblProducts[], tblProducts[product_name],FALSE() )), "Invalid", "Valid")</f>
        <v>Valid</v>
      </c>
      <c r="L2086" s="5" t="str">
        <f aca="false">IF(ISNA(VLOOKUP(Table4[[#This Row],[warehouse_id]], tblwhouse[], tblwhouse[warehouse_name],FALSE() )), "Invalid", "Valid")</f>
        <v>Valid</v>
      </c>
    </row>
    <row r="2087" customFormat="false" ht="15" hidden="false" customHeight="true" outlineLevel="0" collapsed="false">
      <c r="A2087" s="1" t="n">
        <v>2086</v>
      </c>
      <c r="B2087" s="1" t="n">
        <v>3</v>
      </c>
      <c r="C2087" s="1" t="n">
        <v>763</v>
      </c>
      <c r="D2087" s="1" t="s">
        <v>9171</v>
      </c>
      <c r="E2087" s="1" t="n">
        <v>24</v>
      </c>
      <c r="F2087" s="1" t="n">
        <v>22</v>
      </c>
      <c r="G2087" s="1" t="n">
        <v>805.01</v>
      </c>
      <c r="H2087" s="4" t="n">
        <v>46066.600937037</v>
      </c>
      <c r="I20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2086BT30558937632422805.0146066.600937037</v>
      </c>
      <c r="J2087" s="1" t="n">
        <f aca="false">COUNTIF(I:I, $I2087)</f>
        <v>1</v>
      </c>
      <c r="K2087" s="1" t="str">
        <f aca="false">IF(ISNA(VLOOKUP(Table4[product_id], tblProducts[], tblProducts[product_name],FALSE() )), "Invalid", "Valid")</f>
        <v>Valid</v>
      </c>
      <c r="L2087" s="5" t="str">
        <f aca="false">IF(ISNA(VLOOKUP(Table4[[#This Row],[warehouse_id]], tblwhouse[], tblwhouse[warehouse_name],FALSE() )), "Invalid", "Valid")</f>
        <v>Valid</v>
      </c>
    </row>
    <row r="2088" customFormat="false" ht="15" hidden="false" customHeight="true" outlineLevel="0" collapsed="false">
      <c r="A2088" s="1" t="n">
        <v>2087</v>
      </c>
      <c r="B2088" s="1" t="n">
        <v>1</v>
      </c>
      <c r="C2088" s="1" t="n">
        <v>2569</v>
      </c>
      <c r="D2088" s="1" t="s">
        <v>9172</v>
      </c>
      <c r="E2088" s="1" t="n">
        <v>1</v>
      </c>
      <c r="F2088" s="1" t="n">
        <v>59</v>
      </c>
      <c r="G2088" s="1" t="n">
        <v>1293.32</v>
      </c>
      <c r="H2088" s="4" t="n">
        <v>45928.600937037</v>
      </c>
      <c r="I20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2087BT262599125691591293.3245928.600937037</v>
      </c>
      <c r="J2088" s="1" t="n">
        <f aca="false">COUNTIF(I:I, $I2088)</f>
        <v>1</v>
      </c>
      <c r="K2088" s="1" t="str">
        <f aca="false">IF(ISNA(VLOOKUP(Table4[product_id], tblProducts[], tblProducts[product_name],FALSE() )), "Invalid", "Valid")</f>
        <v>Valid</v>
      </c>
      <c r="L2088" s="5" t="str">
        <f aca="false">IF(ISNA(VLOOKUP(Table4[[#This Row],[warehouse_id]], tblwhouse[], tblwhouse[warehouse_name],FALSE() )), "Invalid", "Valid")</f>
        <v>Valid</v>
      </c>
    </row>
    <row r="2089" customFormat="false" ht="15" hidden="false" customHeight="true" outlineLevel="0" collapsed="false">
      <c r="A2089" s="1" t="n">
        <v>2088</v>
      </c>
      <c r="B2089" s="1" t="n">
        <v>1</v>
      </c>
      <c r="C2089" s="1" t="n">
        <v>223</v>
      </c>
      <c r="D2089" s="1" t="s">
        <v>9173</v>
      </c>
      <c r="E2089" s="1" t="n">
        <v>165</v>
      </c>
      <c r="F2089" s="1" t="n">
        <v>48</v>
      </c>
      <c r="G2089" s="1" t="n">
        <v>113.09</v>
      </c>
      <c r="H2089" s="4" t="n">
        <v>46100.600937037</v>
      </c>
      <c r="I20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2088BT413127122316548113.0946100.600937037</v>
      </c>
      <c r="J2089" s="1" t="n">
        <f aca="false">COUNTIF(I:I, $I2089)</f>
        <v>1</v>
      </c>
      <c r="K2089" s="1" t="str">
        <f aca="false">IF(ISNA(VLOOKUP(Table4[product_id], tblProducts[], tblProducts[product_name],FALSE() )), "Invalid", "Valid")</f>
        <v>Valid</v>
      </c>
      <c r="L2089" s="5" t="str">
        <f aca="false">IF(ISNA(VLOOKUP(Table4[[#This Row],[warehouse_id]], tblwhouse[], tblwhouse[warehouse_name],FALSE() )), "Invalid", "Valid")</f>
        <v>Valid</v>
      </c>
    </row>
    <row r="2090" customFormat="false" ht="15" hidden="false" customHeight="true" outlineLevel="0" collapsed="false">
      <c r="A2090" s="1" t="n">
        <v>2089</v>
      </c>
      <c r="B2090" s="1" t="n">
        <v>4</v>
      </c>
      <c r="C2090" s="1" t="n">
        <v>2342</v>
      </c>
      <c r="D2090" s="1" t="s">
        <v>9174</v>
      </c>
      <c r="E2090" s="1" t="n">
        <v>338</v>
      </c>
      <c r="F2090" s="1" t="n">
        <v>71</v>
      </c>
      <c r="G2090" s="1" t="n">
        <v>264.12</v>
      </c>
      <c r="H2090" s="4" t="n">
        <v>46135.600937037</v>
      </c>
      <c r="I20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2089BT4897754234233871264.1246135.600937037</v>
      </c>
      <c r="J2090" s="1" t="n">
        <f aca="false">COUNTIF(I:I, $I2090)</f>
        <v>1</v>
      </c>
      <c r="K2090" s="1" t="str">
        <f aca="false">IF(ISNA(VLOOKUP(Table4[product_id], tblProducts[], tblProducts[product_name],FALSE() )), "Invalid", "Valid")</f>
        <v>Valid</v>
      </c>
      <c r="L2090" s="5" t="str">
        <f aca="false">IF(ISNA(VLOOKUP(Table4[[#This Row],[warehouse_id]], tblwhouse[], tblwhouse[warehouse_name],FALSE() )), "Invalid", "Valid")</f>
        <v>Valid</v>
      </c>
    </row>
    <row r="2091" customFormat="false" ht="15" hidden="false" customHeight="true" outlineLevel="0" collapsed="false">
      <c r="A2091" s="1" t="n">
        <v>2090</v>
      </c>
      <c r="B2091" s="1" t="n">
        <v>3</v>
      </c>
      <c r="C2091" s="1" t="n">
        <v>1717</v>
      </c>
      <c r="D2091" s="1" t="s">
        <v>9175</v>
      </c>
      <c r="E2091" s="1" t="n">
        <v>474</v>
      </c>
      <c r="F2091" s="1" t="n">
        <v>41</v>
      </c>
      <c r="G2091" s="1" t="n">
        <v>692.15</v>
      </c>
      <c r="H2091" s="4" t="n">
        <v>46001.600937037</v>
      </c>
      <c r="I20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2090BT2434683171747441692.1546001.600937037</v>
      </c>
      <c r="J2091" s="1" t="n">
        <f aca="false">COUNTIF(I:I, $I2091)</f>
        <v>1</v>
      </c>
      <c r="K2091" s="1" t="str">
        <f aca="false">IF(ISNA(VLOOKUP(Table4[product_id], tblProducts[], tblProducts[product_name],FALSE() )), "Invalid", "Valid")</f>
        <v>Valid</v>
      </c>
      <c r="L2091" s="5" t="str">
        <f aca="false">IF(ISNA(VLOOKUP(Table4[[#This Row],[warehouse_id]], tblwhouse[], tblwhouse[warehouse_name],FALSE() )), "Invalid", "Valid")</f>
        <v>Valid</v>
      </c>
    </row>
    <row r="2092" customFormat="false" ht="15" hidden="false" customHeight="true" outlineLevel="0" collapsed="false">
      <c r="A2092" s="1" t="n">
        <v>2091</v>
      </c>
      <c r="B2092" s="1" t="n">
        <v>1</v>
      </c>
      <c r="C2092" s="1" t="n">
        <v>2214</v>
      </c>
      <c r="D2092" s="1" t="s">
        <v>9176</v>
      </c>
      <c r="E2092" s="1" t="n">
        <v>376</v>
      </c>
      <c r="F2092" s="1" t="n">
        <v>66</v>
      </c>
      <c r="G2092" s="1" t="n">
        <v>1296.67</v>
      </c>
      <c r="H2092" s="4" t="n">
        <v>45862.600937037</v>
      </c>
      <c r="I20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2091BT94160812214376661296.6745862.600937037</v>
      </c>
      <c r="J2092" s="1" t="n">
        <f aca="false">COUNTIF(I:I, $I2092)</f>
        <v>1</v>
      </c>
      <c r="K2092" s="1" t="str">
        <f aca="false">IF(ISNA(VLOOKUP(Table4[product_id], tblProducts[], tblProducts[product_name],FALSE() )), "Invalid", "Valid")</f>
        <v>Valid</v>
      </c>
      <c r="L2092" s="5" t="str">
        <f aca="false">IF(ISNA(VLOOKUP(Table4[[#This Row],[warehouse_id]], tblwhouse[], tblwhouse[warehouse_name],FALSE() )), "Invalid", "Valid")</f>
        <v>Valid</v>
      </c>
    </row>
    <row r="2093" customFormat="false" ht="15" hidden="false" customHeight="true" outlineLevel="0" collapsed="false">
      <c r="A2093" s="1" t="n">
        <v>2092</v>
      </c>
      <c r="B2093" s="1" t="n">
        <v>1</v>
      </c>
      <c r="C2093" s="1" t="n">
        <v>1139</v>
      </c>
      <c r="D2093" s="1" t="s">
        <v>9177</v>
      </c>
      <c r="E2093" s="1" t="n">
        <v>450</v>
      </c>
      <c r="F2093" s="1" t="n">
        <v>48</v>
      </c>
      <c r="G2093" s="1" t="n">
        <v>865.93</v>
      </c>
      <c r="H2093" s="4" t="n">
        <v>46182.600937037</v>
      </c>
      <c r="I20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2092BT4083081113945048865.9346182.600937037</v>
      </c>
      <c r="J2093" s="1" t="n">
        <f aca="false">COUNTIF(I:I, $I2093)</f>
        <v>1</v>
      </c>
      <c r="K2093" s="1" t="str">
        <f aca="false">IF(ISNA(VLOOKUP(Table4[product_id], tblProducts[], tblProducts[product_name],FALSE() )), "Invalid", "Valid")</f>
        <v>Valid</v>
      </c>
      <c r="L2093" s="5" t="str">
        <f aca="false">IF(ISNA(VLOOKUP(Table4[[#This Row],[warehouse_id]], tblwhouse[], tblwhouse[warehouse_name],FALSE() )), "Invalid", "Valid")</f>
        <v>Valid</v>
      </c>
    </row>
    <row r="2094" customFormat="false" ht="15" hidden="false" customHeight="true" outlineLevel="0" collapsed="false">
      <c r="A2094" s="1" t="n">
        <v>2093</v>
      </c>
      <c r="B2094" s="1" t="n">
        <v>4</v>
      </c>
      <c r="C2094" s="1" t="n">
        <v>2145</v>
      </c>
      <c r="D2094" s="1" t="s">
        <v>9178</v>
      </c>
      <c r="E2094" s="1" t="n">
        <v>460</v>
      </c>
      <c r="F2094" s="1" t="n">
        <v>51</v>
      </c>
      <c r="G2094" s="1" t="n">
        <v>213.75</v>
      </c>
      <c r="H2094" s="4" t="n">
        <v>46127.600937037</v>
      </c>
      <c r="I20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2093BT8784854214546051213.7546127.600937037</v>
      </c>
      <c r="J2094" s="1" t="n">
        <f aca="false">COUNTIF(I:I, $I2094)</f>
        <v>1</v>
      </c>
      <c r="K2094" s="1" t="str">
        <f aca="false">IF(ISNA(VLOOKUP(Table4[product_id], tblProducts[], tblProducts[product_name],FALSE() )), "Invalid", "Valid")</f>
        <v>Valid</v>
      </c>
      <c r="L2094" s="5" t="str">
        <f aca="false">IF(ISNA(VLOOKUP(Table4[[#This Row],[warehouse_id]], tblwhouse[], tblwhouse[warehouse_name],FALSE() )), "Invalid", "Valid")</f>
        <v>Valid</v>
      </c>
    </row>
    <row r="2095" customFormat="false" ht="15" hidden="false" customHeight="true" outlineLevel="0" collapsed="false">
      <c r="A2095" s="1" t="n">
        <v>2094</v>
      </c>
      <c r="B2095" s="1" t="n">
        <v>3</v>
      </c>
      <c r="C2095" s="1" t="n">
        <v>1816</v>
      </c>
      <c r="D2095" s="1" t="s">
        <v>9179</v>
      </c>
      <c r="E2095" s="1" t="n">
        <v>94</v>
      </c>
      <c r="F2095" s="1" t="n">
        <v>47</v>
      </c>
      <c r="G2095" s="1" t="n">
        <v>1063.06</v>
      </c>
      <c r="H2095" s="4" t="n">
        <v>45923.600937037</v>
      </c>
      <c r="I20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2094BT3161943181694471063.0645923.600937037</v>
      </c>
      <c r="J2095" s="1" t="n">
        <f aca="false">COUNTIF(I:I, $I2095)</f>
        <v>1</v>
      </c>
      <c r="K2095" s="1" t="str">
        <f aca="false">IF(ISNA(VLOOKUP(Table4[product_id], tblProducts[], tblProducts[product_name],FALSE() )), "Invalid", "Valid")</f>
        <v>Valid</v>
      </c>
      <c r="L2095" s="5" t="str">
        <f aca="false">IF(ISNA(VLOOKUP(Table4[[#This Row],[warehouse_id]], tblwhouse[], tblwhouse[warehouse_name],FALSE() )), "Invalid", "Valid")</f>
        <v>Valid</v>
      </c>
    </row>
    <row r="2096" customFormat="false" ht="15" hidden="false" customHeight="true" outlineLevel="0" collapsed="false">
      <c r="A2096" s="1" t="n">
        <v>2095</v>
      </c>
      <c r="B2096" s="1" t="n">
        <v>2</v>
      </c>
      <c r="C2096" s="1" t="n">
        <v>808</v>
      </c>
      <c r="D2096" s="1" t="s">
        <v>9180</v>
      </c>
      <c r="E2096" s="1" t="n">
        <v>202</v>
      </c>
      <c r="F2096" s="1" t="n">
        <v>54</v>
      </c>
      <c r="G2096" s="1" t="n">
        <v>536.88</v>
      </c>
      <c r="H2096" s="4" t="n">
        <v>45980.600937037</v>
      </c>
      <c r="I20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2095BT592512280820254536.8845980.600937037</v>
      </c>
      <c r="J2096" s="1" t="n">
        <f aca="false">COUNTIF(I:I, $I2096)</f>
        <v>1</v>
      </c>
      <c r="K2096" s="1" t="str">
        <f aca="false">IF(ISNA(VLOOKUP(Table4[product_id], tblProducts[], tblProducts[product_name],FALSE() )), "Invalid", "Valid")</f>
        <v>Valid</v>
      </c>
      <c r="L2096" s="5" t="str">
        <f aca="false">IF(ISNA(VLOOKUP(Table4[[#This Row],[warehouse_id]], tblwhouse[], tblwhouse[warehouse_name],FALSE() )), "Invalid", "Valid")</f>
        <v>Valid</v>
      </c>
    </row>
    <row r="2097" customFormat="false" ht="15" hidden="false" customHeight="true" outlineLevel="0" collapsed="false">
      <c r="A2097" s="1" t="n">
        <v>2096</v>
      </c>
      <c r="B2097" s="1" t="n">
        <v>3</v>
      </c>
      <c r="C2097" s="1" t="n">
        <v>1539</v>
      </c>
      <c r="D2097" s="1" t="s">
        <v>9181</v>
      </c>
      <c r="E2097" s="1" t="n">
        <v>184</v>
      </c>
      <c r="F2097" s="1" t="n">
        <v>21</v>
      </c>
      <c r="G2097" s="1" t="n">
        <v>1017.11</v>
      </c>
      <c r="H2097" s="4" t="n">
        <v>45932.600937037</v>
      </c>
      <c r="I20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2096BT27491431539184211017.1145932.600937037</v>
      </c>
      <c r="J2097" s="1" t="n">
        <f aca="false">COUNTIF(I:I, $I2097)</f>
        <v>1</v>
      </c>
      <c r="K2097" s="1" t="str">
        <f aca="false">IF(ISNA(VLOOKUP(Table4[product_id], tblProducts[], tblProducts[product_name],FALSE() )), "Invalid", "Valid")</f>
        <v>Valid</v>
      </c>
      <c r="L2097" s="5" t="str">
        <f aca="false">IF(ISNA(VLOOKUP(Table4[[#This Row],[warehouse_id]], tblwhouse[], tblwhouse[warehouse_name],FALSE() )), "Invalid", "Valid")</f>
        <v>Valid</v>
      </c>
    </row>
    <row r="2098" customFormat="false" ht="15" hidden="false" customHeight="true" outlineLevel="0" collapsed="false">
      <c r="A2098" s="1" t="n">
        <v>2097</v>
      </c>
      <c r="B2098" s="1" t="n">
        <v>4</v>
      </c>
      <c r="C2098" s="1" t="n">
        <v>2193</v>
      </c>
      <c r="D2098" s="1" t="s">
        <v>9182</v>
      </c>
      <c r="E2098" s="1" t="n">
        <v>86</v>
      </c>
      <c r="F2098" s="1" t="n">
        <v>36</v>
      </c>
      <c r="G2098" s="1" t="n">
        <v>774.89</v>
      </c>
      <c r="H2098" s="4" t="n">
        <v>45896.600937037</v>
      </c>
      <c r="I20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2097BT964791421938636774.8945896.600937037</v>
      </c>
      <c r="J2098" s="1" t="n">
        <f aca="false">COUNTIF(I:I, $I2098)</f>
        <v>1</v>
      </c>
      <c r="K2098" s="1" t="str">
        <f aca="false">IF(ISNA(VLOOKUP(Table4[product_id], tblProducts[], tblProducts[product_name],FALSE() )), "Invalid", "Valid")</f>
        <v>Valid</v>
      </c>
      <c r="L2098" s="5" t="str">
        <f aca="false">IF(ISNA(VLOOKUP(Table4[[#This Row],[warehouse_id]], tblwhouse[], tblwhouse[warehouse_name],FALSE() )), "Invalid", "Valid")</f>
        <v>Valid</v>
      </c>
    </row>
    <row r="2099" customFormat="false" ht="15" hidden="false" customHeight="true" outlineLevel="0" collapsed="false">
      <c r="A2099" s="1" t="n">
        <v>2098</v>
      </c>
      <c r="B2099" s="1" t="n">
        <v>2</v>
      </c>
      <c r="C2099" s="1" t="n">
        <v>79</v>
      </c>
      <c r="D2099" s="1" t="s">
        <v>9183</v>
      </c>
      <c r="E2099" s="1" t="n">
        <v>209</v>
      </c>
      <c r="F2099" s="1" t="n">
        <v>40</v>
      </c>
      <c r="G2099" s="1" t="n">
        <v>412.18</v>
      </c>
      <c r="H2099" s="4" t="n">
        <v>45920.600937037</v>
      </c>
      <c r="I20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2098BT89402327920940412.1845920.600937037</v>
      </c>
      <c r="J2099" s="1" t="n">
        <f aca="false">COUNTIF(I:I, $I2099)</f>
        <v>1</v>
      </c>
      <c r="K2099" s="1" t="str">
        <f aca="false">IF(ISNA(VLOOKUP(Table4[product_id], tblProducts[], tblProducts[product_name],FALSE() )), "Invalid", "Valid")</f>
        <v>Valid</v>
      </c>
      <c r="L2099" s="5" t="str">
        <f aca="false">IF(ISNA(VLOOKUP(Table4[[#This Row],[warehouse_id]], tblwhouse[], tblwhouse[warehouse_name],FALSE() )), "Invalid", "Valid")</f>
        <v>Valid</v>
      </c>
    </row>
    <row r="2100" customFormat="false" ht="15" hidden="false" customHeight="true" outlineLevel="0" collapsed="false">
      <c r="A2100" s="1" t="n">
        <v>2099</v>
      </c>
      <c r="B2100" s="1" t="n">
        <v>4</v>
      </c>
      <c r="C2100" s="1" t="n">
        <v>2382</v>
      </c>
      <c r="D2100" s="1" t="s">
        <v>9184</v>
      </c>
      <c r="E2100" s="1" t="n">
        <v>113</v>
      </c>
      <c r="F2100" s="1" t="n">
        <v>77</v>
      </c>
      <c r="G2100" s="1" t="n">
        <v>983.07</v>
      </c>
      <c r="H2100" s="4" t="n">
        <v>45941.600937037</v>
      </c>
      <c r="I21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2099BT6517874238211377983.0745941.600937037</v>
      </c>
      <c r="J2100" s="1" t="n">
        <f aca="false">COUNTIF(I:I, $I2100)</f>
        <v>1</v>
      </c>
      <c r="K2100" s="1" t="str">
        <f aca="false">IF(ISNA(VLOOKUP(Table4[product_id], tblProducts[], tblProducts[product_name],FALSE() )), "Invalid", "Valid")</f>
        <v>Valid</v>
      </c>
      <c r="L2100" s="5" t="str">
        <f aca="false">IF(ISNA(VLOOKUP(Table4[[#This Row],[warehouse_id]], tblwhouse[], tblwhouse[warehouse_name],FALSE() )), "Invalid", "Valid")</f>
        <v>Valid</v>
      </c>
    </row>
    <row r="2101" customFormat="false" ht="15" hidden="false" customHeight="true" outlineLevel="0" collapsed="false">
      <c r="A2101" s="1" t="n">
        <v>2100</v>
      </c>
      <c r="B2101" s="1" t="n">
        <v>4</v>
      </c>
      <c r="C2101" s="1" t="n">
        <v>1964</v>
      </c>
      <c r="D2101" s="1" t="s">
        <v>9185</v>
      </c>
      <c r="E2101" s="1" t="n">
        <v>338</v>
      </c>
      <c r="F2101" s="1" t="n">
        <v>43</v>
      </c>
      <c r="G2101" s="1" t="n">
        <v>216.25</v>
      </c>
      <c r="H2101" s="4" t="n">
        <v>46089.600937037</v>
      </c>
      <c r="I21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2100BT1886934196433843216.2546089.600937037</v>
      </c>
      <c r="J2101" s="1" t="n">
        <f aca="false">COUNTIF(I:I, $I2101)</f>
        <v>1</v>
      </c>
      <c r="K2101" s="1" t="str">
        <f aca="false">IF(ISNA(VLOOKUP(Table4[product_id], tblProducts[], tblProducts[product_name],FALSE() )), "Invalid", "Valid")</f>
        <v>Valid</v>
      </c>
      <c r="L2101" s="5" t="str">
        <f aca="false">IF(ISNA(VLOOKUP(Table4[[#This Row],[warehouse_id]], tblwhouse[], tblwhouse[warehouse_name],FALSE() )), "Invalid", "Valid")</f>
        <v>Valid</v>
      </c>
    </row>
    <row r="2102" customFormat="false" ht="15" hidden="false" customHeight="true" outlineLevel="0" collapsed="false">
      <c r="A2102" s="1" t="n">
        <v>2101</v>
      </c>
      <c r="B2102" s="1" t="n">
        <v>3</v>
      </c>
      <c r="C2102" s="1" t="n">
        <v>1589</v>
      </c>
      <c r="D2102" s="1" t="s">
        <v>9186</v>
      </c>
      <c r="E2102" s="1" t="n">
        <v>417</v>
      </c>
      <c r="F2102" s="1" t="n">
        <v>44</v>
      </c>
      <c r="G2102" s="1" t="n">
        <v>306.64</v>
      </c>
      <c r="H2102" s="4" t="n">
        <v>46045.600937037</v>
      </c>
      <c r="I21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2101BT4605513158941744306.6446045.600937037</v>
      </c>
      <c r="J2102" s="1" t="n">
        <f aca="false">COUNTIF(I:I, $I2102)</f>
        <v>1</v>
      </c>
      <c r="K2102" s="1" t="str">
        <f aca="false">IF(ISNA(VLOOKUP(Table4[product_id], tblProducts[], tblProducts[product_name],FALSE() )), "Invalid", "Valid")</f>
        <v>Valid</v>
      </c>
      <c r="L2102" s="5" t="str">
        <f aca="false">IF(ISNA(VLOOKUP(Table4[[#This Row],[warehouse_id]], tblwhouse[], tblwhouse[warehouse_name],FALSE() )), "Invalid", "Valid")</f>
        <v>Valid</v>
      </c>
    </row>
    <row r="2103" customFormat="false" ht="15" hidden="false" customHeight="true" outlineLevel="0" collapsed="false">
      <c r="A2103" s="1" t="n">
        <v>2102</v>
      </c>
      <c r="B2103" s="1" t="n">
        <v>3</v>
      </c>
      <c r="C2103" s="1" t="n">
        <v>1121</v>
      </c>
      <c r="D2103" s="1" t="s">
        <v>9187</v>
      </c>
      <c r="E2103" s="1" t="n">
        <v>267</v>
      </c>
      <c r="F2103" s="1" t="n">
        <v>44</v>
      </c>
      <c r="G2103" s="1" t="n">
        <v>968.41</v>
      </c>
      <c r="H2103" s="4" t="n">
        <v>45943.600937037</v>
      </c>
      <c r="I21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2102BT8093153112126744968.4145943.600937037</v>
      </c>
      <c r="J2103" s="1" t="n">
        <f aca="false">COUNTIF(I:I, $I2103)</f>
        <v>1</v>
      </c>
      <c r="K2103" s="1" t="str">
        <f aca="false">IF(ISNA(VLOOKUP(Table4[product_id], tblProducts[], tblProducts[product_name],FALSE() )), "Invalid", "Valid")</f>
        <v>Valid</v>
      </c>
      <c r="L2103" s="5" t="str">
        <f aca="false">IF(ISNA(VLOOKUP(Table4[[#This Row],[warehouse_id]], tblwhouse[], tblwhouse[warehouse_name],FALSE() )), "Invalid", "Valid")</f>
        <v>Valid</v>
      </c>
    </row>
    <row r="2104" customFormat="false" ht="15" hidden="false" customHeight="true" outlineLevel="0" collapsed="false">
      <c r="A2104" s="1" t="n">
        <v>2103</v>
      </c>
      <c r="B2104" s="1" t="n">
        <v>3</v>
      </c>
      <c r="C2104" s="1" t="n">
        <v>759</v>
      </c>
      <c r="D2104" s="1" t="s">
        <v>9188</v>
      </c>
      <c r="E2104" s="1" t="n">
        <v>229</v>
      </c>
      <c r="F2104" s="1" t="n">
        <v>53</v>
      </c>
      <c r="G2104" s="1" t="n">
        <v>1246.71</v>
      </c>
      <c r="H2104" s="4" t="n">
        <v>46095.600937037</v>
      </c>
      <c r="I21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2103BT6067723759229531246.7146095.600937037</v>
      </c>
      <c r="J2104" s="1" t="n">
        <f aca="false">COUNTIF(I:I, $I2104)</f>
        <v>1</v>
      </c>
      <c r="K2104" s="1" t="str">
        <f aca="false">IF(ISNA(VLOOKUP(Table4[product_id], tblProducts[], tblProducts[product_name],FALSE() )), "Invalid", "Valid")</f>
        <v>Valid</v>
      </c>
      <c r="L2104" s="5" t="str">
        <f aca="false">IF(ISNA(VLOOKUP(Table4[[#This Row],[warehouse_id]], tblwhouse[], tblwhouse[warehouse_name],FALSE() )), "Invalid", "Valid")</f>
        <v>Valid</v>
      </c>
    </row>
    <row r="2105" customFormat="false" ht="15" hidden="false" customHeight="true" outlineLevel="0" collapsed="false">
      <c r="A2105" s="1" t="n">
        <v>2104</v>
      </c>
      <c r="B2105" s="1" t="n">
        <v>2</v>
      </c>
      <c r="C2105" s="1" t="n">
        <v>1488</v>
      </c>
      <c r="D2105" s="1" t="s">
        <v>9189</v>
      </c>
      <c r="E2105" s="1" t="n">
        <v>38</v>
      </c>
      <c r="F2105" s="1" t="n">
        <v>67</v>
      </c>
      <c r="G2105" s="1" t="n">
        <v>1464.54</v>
      </c>
      <c r="H2105" s="4" t="n">
        <v>46214.600937037</v>
      </c>
      <c r="I21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2104BT4917402148838671464.5446214.600937037</v>
      </c>
      <c r="J2105" s="1" t="n">
        <f aca="false">COUNTIF(I:I, $I2105)</f>
        <v>1</v>
      </c>
      <c r="K2105" s="1" t="str">
        <f aca="false">IF(ISNA(VLOOKUP(Table4[product_id], tblProducts[], tblProducts[product_name],FALSE() )), "Invalid", "Valid")</f>
        <v>Valid</v>
      </c>
      <c r="L2105" s="5" t="str">
        <f aca="false">IF(ISNA(VLOOKUP(Table4[[#This Row],[warehouse_id]], tblwhouse[], tblwhouse[warehouse_name],FALSE() )), "Invalid", "Valid")</f>
        <v>Valid</v>
      </c>
    </row>
    <row r="2106" customFormat="false" ht="15" hidden="false" customHeight="true" outlineLevel="0" collapsed="false">
      <c r="A2106" s="1" t="n">
        <v>2105</v>
      </c>
      <c r="B2106" s="1" t="n">
        <v>1</v>
      </c>
      <c r="C2106" s="1" t="n">
        <v>1300</v>
      </c>
      <c r="D2106" s="1" t="s">
        <v>9190</v>
      </c>
      <c r="E2106" s="1" t="n">
        <v>6</v>
      </c>
      <c r="F2106" s="1" t="n">
        <v>65</v>
      </c>
      <c r="G2106" s="1" t="n">
        <v>95.31</v>
      </c>
      <c r="H2106" s="4" t="n">
        <v>46067.600937037</v>
      </c>
      <c r="I21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2105BT3174511130066595.3146067.600937037</v>
      </c>
      <c r="J2106" s="1" t="n">
        <f aca="false">COUNTIF(I:I, $I2106)</f>
        <v>1</v>
      </c>
      <c r="K2106" s="1" t="str">
        <f aca="false">IF(ISNA(VLOOKUP(Table4[product_id], tblProducts[], tblProducts[product_name],FALSE() )), "Invalid", "Valid")</f>
        <v>Valid</v>
      </c>
      <c r="L2106" s="5" t="str">
        <f aca="false">IF(ISNA(VLOOKUP(Table4[[#This Row],[warehouse_id]], tblwhouse[], tblwhouse[warehouse_name],FALSE() )), "Invalid", "Valid")</f>
        <v>Valid</v>
      </c>
    </row>
    <row r="2107" customFormat="false" ht="15" hidden="false" customHeight="true" outlineLevel="0" collapsed="false">
      <c r="A2107" s="1" t="n">
        <v>2106</v>
      </c>
      <c r="B2107" s="1" t="n">
        <v>3</v>
      </c>
      <c r="C2107" s="1" t="n">
        <v>27</v>
      </c>
      <c r="D2107" s="1" t="s">
        <v>9191</v>
      </c>
      <c r="E2107" s="1" t="n">
        <v>337</v>
      </c>
      <c r="F2107" s="1" t="n">
        <v>64</v>
      </c>
      <c r="G2107" s="1" t="n">
        <v>1423.12</v>
      </c>
      <c r="H2107" s="4" t="n">
        <v>45998.600937037</v>
      </c>
      <c r="I21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2106BT904596327337641423.1245998.600937037</v>
      </c>
      <c r="J2107" s="1" t="n">
        <f aca="false">COUNTIF(I:I, $I2107)</f>
        <v>1</v>
      </c>
      <c r="K2107" s="1" t="str">
        <f aca="false">IF(ISNA(VLOOKUP(Table4[product_id], tblProducts[], tblProducts[product_name],FALSE() )), "Invalid", "Valid")</f>
        <v>Valid</v>
      </c>
      <c r="L2107" s="5" t="str">
        <f aca="false">IF(ISNA(VLOOKUP(Table4[[#This Row],[warehouse_id]], tblwhouse[], tblwhouse[warehouse_name],FALSE() )), "Invalid", "Valid")</f>
        <v>Valid</v>
      </c>
    </row>
    <row r="2108" customFormat="false" ht="15" hidden="false" customHeight="true" outlineLevel="0" collapsed="false">
      <c r="A2108" s="1" t="n">
        <v>2107</v>
      </c>
      <c r="B2108" s="1" t="n">
        <v>3</v>
      </c>
      <c r="C2108" s="1" t="n">
        <v>2721</v>
      </c>
      <c r="D2108" s="1" t="s">
        <v>9192</v>
      </c>
      <c r="E2108" s="1" t="n">
        <v>451</v>
      </c>
      <c r="F2108" s="1" t="n">
        <v>57</v>
      </c>
      <c r="G2108" s="1" t="n">
        <v>421.93</v>
      </c>
      <c r="H2108" s="4" t="n">
        <v>46211.600937037</v>
      </c>
      <c r="I21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2107BT6431343272145157421.9346211.600937037</v>
      </c>
      <c r="J2108" s="1" t="n">
        <f aca="false">COUNTIF(I:I, $I2108)</f>
        <v>1</v>
      </c>
      <c r="K2108" s="1" t="str">
        <f aca="false">IF(ISNA(VLOOKUP(Table4[product_id], tblProducts[], tblProducts[product_name],FALSE() )), "Invalid", "Valid")</f>
        <v>Valid</v>
      </c>
      <c r="L2108" s="5" t="str">
        <f aca="false">IF(ISNA(VLOOKUP(Table4[[#This Row],[warehouse_id]], tblwhouse[], tblwhouse[warehouse_name],FALSE() )), "Invalid", "Valid")</f>
        <v>Valid</v>
      </c>
    </row>
    <row r="2109" customFormat="false" ht="15" hidden="false" customHeight="true" outlineLevel="0" collapsed="false">
      <c r="A2109" s="1" t="n">
        <v>2108</v>
      </c>
      <c r="B2109" s="1" t="n">
        <v>2</v>
      </c>
      <c r="C2109" s="1" t="n">
        <v>2774</v>
      </c>
      <c r="D2109" s="1" t="s">
        <v>9193</v>
      </c>
      <c r="E2109" s="1" t="n">
        <v>294</v>
      </c>
      <c r="F2109" s="1" t="n">
        <v>55</v>
      </c>
      <c r="G2109" s="1" t="n">
        <v>280.74</v>
      </c>
      <c r="H2109" s="4" t="n">
        <v>46104.600937037</v>
      </c>
      <c r="I21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2108BT4455342277429455280.7446104.600937037</v>
      </c>
      <c r="J2109" s="1" t="n">
        <f aca="false">COUNTIF(I:I, $I2109)</f>
        <v>1</v>
      </c>
      <c r="K2109" s="1" t="str">
        <f aca="false">IF(ISNA(VLOOKUP(Table4[product_id], tblProducts[], tblProducts[product_name],FALSE() )), "Invalid", "Valid")</f>
        <v>Valid</v>
      </c>
      <c r="L2109" s="5" t="str">
        <f aca="false">IF(ISNA(VLOOKUP(Table4[[#This Row],[warehouse_id]], tblwhouse[], tblwhouse[warehouse_name],FALSE() )), "Invalid", "Valid")</f>
        <v>Valid</v>
      </c>
    </row>
    <row r="2110" customFormat="false" ht="15" hidden="false" customHeight="true" outlineLevel="0" collapsed="false">
      <c r="A2110" s="1" t="n">
        <v>2109</v>
      </c>
      <c r="B2110" s="1" t="n">
        <v>3</v>
      </c>
      <c r="C2110" s="1" t="n">
        <v>2252</v>
      </c>
      <c r="D2110" s="1" t="s">
        <v>9194</v>
      </c>
      <c r="E2110" s="1" t="n">
        <v>458</v>
      </c>
      <c r="F2110" s="1" t="n">
        <v>60</v>
      </c>
      <c r="G2110" s="1" t="n">
        <v>686.9</v>
      </c>
      <c r="H2110" s="4" t="n">
        <v>45920.600937037</v>
      </c>
      <c r="I21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2109BT2732363225245860686.945920.600937037</v>
      </c>
      <c r="J2110" s="1" t="n">
        <f aca="false">COUNTIF(I:I, $I2110)</f>
        <v>1</v>
      </c>
      <c r="K2110" s="1" t="str">
        <f aca="false">IF(ISNA(VLOOKUP(Table4[product_id], tblProducts[], tblProducts[product_name],FALSE() )), "Invalid", "Valid")</f>
        <v>Valid</v>
      </c>
      <c r="L2110" s="5" t="str">
        <f aca="false">IF(ISNA(VLOOKUP(Table4[[#This Row],[warehouse_id]], tblwhouse[], tblwhouse[warehouse_name],FALSE() )), "Invalid", "Valid")</f>
        <v>Valid</v>
      </c>
    </row>
    <row r="2111" customFormat="false" ht="15" hidden="false" customHeight="true" outlineLevel="0" collapsed="false">
      <c r="A2111" s="1" t="n">
        <v>2110</v>
      </c>
      <c r="B2111" s="1" t="n">
        <v>3</v>
      </c>
      <c r="C2111" s="1" t="n">
        <v>2599</v>
      </c>
      <c r="D2111" s="1" t="s">
        <v>9195</v>
      </c>
      <c r="E2111" s="1" t="n">
        <v>134</v>
      </c>
      <c r="F2111" s="1" t="n">
        <v>78</v>
      </c>
      <c r="G2111" s="1" t="n">
        <v>456.85</v>
      </c>
      <c r="H2111" s="4" t="n">
        <v>46173.600937037</v>
      </c>
      <c r="I21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2110BT3652013259913478456.8546173.600937037</v>
      </c>
      <c r="J2111" s="1" t="n">
        <f aca="false">COUNTIF(I:I, $I2111)</f>
        <v>1</v>
      </c>
      <c r="K2111" s="1" t="str">
        <f aca="false">IF(ISNA(VLOOKUP(Table4[product_id], tblProducts[], tblProducts[product_name],FALSE() )), "Invalid", "Valid")</f>
        <v>Valid</v>
      </c>
      <c r="L2111" s="5" t="str">
        <f aca="false">IF(ISNA(VLOOKUP(Table4[[#This Row],[warehouse_id]], tblwhouse[], tblwhouse[warehouse_name],FALSE() )), "Invalid", "Valid")</f>
        <v>Valid</v>
      </c>
    </row>
    <row r="2112" customFormat="false" ht="15" hidden="false" customHeight="true" outlineLevel="0" collapsed="false">
      <c r="A2112" s="1" t="n">
        <v>2111</v>
      </c>
      <c r="B2112" s="1" t="n">
        <v>4</v>
      </c>
      <c r="C2112" s="1" t="n">
        <v>109</v>
      </c>
      <c r="D2112" s="1" t="s">
        <v>9196</v>
      </c>
      <c r="E2112" s="1" t="n">
        <v>250</v>
      </c>
      <c r="F2112" s="1" t="n">
        <v>24</v>
      </c>
      <c r="G2112" s="1" t="n">
        <v>1281.85</v>
      </c>
      <c r="H2112" s="4" t="n">
        <v>45865.6009370486</v>
      </c>
      <c r="I21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2111BT8750064109250241281.8545865.6009370486</v>
      </c>
      <c r="J2112" s="1" t="n">
        <f aca="false">COUNTIF(I:I, $I2112)</f>
        <v>1</v>
      </c>
      <c r="K2112" s="1" t="str">
        <f aca="false">IF(ISNA(VLOOKUP(Table4[product_id], tblProducts[], tblProducts[product_name],FALSE() )), "Invalid", "Valid")</f>
        <v>Valid</v>
      </c>
      <c r="L2112" s="5" t="str">
        <f aca="false">IF(ISNA(VLOOKUP(Table4[[#This Row],[warehouse_id]], tblwhouse[], tblwhouse[warehouse_name],FALSE() )), "Invalid", "Valid")</f>
        <v>Valid</v>
      </c>
    </row>
    <row r="2113" customFormat="false" ht="15" hidden="false" customHeight="true" outlineLevel="0" collapsed="false">
      <c r="A2113" s="1" t="n">
        <v>2112</v>
      </c>
      <c r="B2113" s="1" t="n">
        <v>4</v>
      </c>
      <c r="C2113" s="1" t="n">
        <v>2490</v>
      </c>
      <c r="D2113" s="1" t="s">
        <v>9197</v>
      </c>
      <c r="E2113" s="1" t="n">
        <v>444</v>
      </c>
      <c r="F2113" s="1" t="n">
        <v>27</v>
      </c>
      <c r="G2113" s="1" t="n">
        <v>1058.39</v>
      </c>
      <c r="H2113" s="4" t="n">
        <v>46109.6009370486</v>
      </c>
      <c r="I21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2112BT65943242490444271058.3946109.6009370486</v>
      </c>
      <c r="J2113" s="1" t="n">
        <f aca="false">COUNTIF(I:I, $I2113)</f>
        <v>1</v>
      </c>
      <c r="K2113" s="1" t="str">
        <f aca="false">IF(ISNA(VLOOKUP(Table4[product_id], tblProducts[], tblProducts[product_name],FALSE() )), "Invalid", "Valid")</f>
        <v>Valid</v>
      </c>
      <c r="L2113" s="5" t="str">
        <f aca="false">IF(ISNA(VLOOKUP(Table4[[#This Row],[warehouse_id]], tblwhouse[], tblwhouse[warehouse_name],FALSE() )), "Invalid", "Valid")</f>
        <v>Valid</v>
      </c>
    </row>
    <row r="2114" customFormat="false" ht="15" hidden="false" customHeight="true" outlineLevel="0" collapsed="false">
      <c r="A2114" s="1" t="n">
        <v>2113</v>
      </c>
      <c r="B2114" s="1" t="n">
        <v>1</v>
      </c>
      <c r="C2114" s="1" t="n">
        <v>620</v>
      </c>
      <c r="D2114" s="1" t="s">
        <v>9198</v>
      </c>
      <c r="E2114" s="1" t="n">
        <v>273</v>
      </c>
      <c r="F2114" s="1" t="n">
        <v>41</v>
      </c>
      <c r="G2114" s="1" t="n">
        <v>116.64</v>
      </c>
      <c r="H2114" s="4" t="n">
        <v>46000.6009370486</v>
      </c>
      <c r="I21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2113BT544047162027341116.6446000.6009370486</v>
      </c>
      <c r="J2114" s="1" t="n">
        <f aca="false">COUNTIF(I:I, $I2114)</f>
        <v>1</v>
      </c>
      <c r="K2114" s="1" t="str">
        <f aca="false">IF(ISNA(VLOOKUP(Table4[product_id], tblProducts[], tblProducts[product_name],FALSE() )), "Invalid", "Valid")</f>
        <v>Valid</v>
      </c>
      <c r="L2114" s="5" t="str">
        <f aca="false">IF(ISNA(VLOOKUP(Table4[[#This Row],[warehouse_id]], tblwhouse[], tblwhouse[warehouse_name],FALSE() )), "Invalid", "Valid")</f>
        <v>Valid</v>
      </c>
    </row>
    <row r="2115" customFormat="false" ht="15" hidden="false" customHeight="true" outlineLevel="0" collapsed="false">
      <c r="A2115" s="1" t="n">
        <v>2114</v>
      </c>
      <c r="B2115" s="1" t="n">
        <v>1</v>
      </c>
      <c r="C2115" s="1" t="n">
        <v>2857</v>
      </c>
      <c r="D2115" s="1" t="s">
        <v>9199</v>
      </c>
      <c r="E2115" s="1" t="n">
        <v>354</v>
      </c>
      <c r="F2115" s="1" t="n">
        <v>39</v>
      </c>
      <c r="G2115" s="1" t="n">
        <v>360.18</v>
      </c>
      <c r="H2115" s="4" t="n">
        <v>45958.6009370486</v>
      </c>
      <c r="I21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2114BT3098381285735439360.1845958.6009370486</v>
      </c>
      <c r="J2115" s="1" t="n">
        <f aca="false">COUNTIF(I:I, $I2115)</f>
        <v>1</v>
      </c>
      <c r="K2115" s="1" t="str">
        <f aca="false">IF(ISNA(VLOOKUP(Table4[product_id], tblProducts[], tblProducts[product_name],FALSE() )), "Invalid", "Valid")</f>
        <v>Valid</v>
      </c>
      <c r="L2115" s="5" t="str">
        <f aca="false">IF(ISNA(VLOOKUP(Table4[[#This Row],[warehouse_id]], tblwhouse[], tblwhouse[warehouse_name],FALSE() )), "Invalid", "Valid")</f>
        <v>Valid</v>
      </c>
    </row>
    <row r="2116" customFormat="false" ht="15" hidden="false" customHeight="true" outlineLevel="0" collapsed="false">
      <c r="A2116" s="1" t="n">
        <v>2115</v>
      </c>
      <c r="B2116" s="1" t="n">
        <v>3</v>
      </c>
      <c r="C2116" s="1" t="n">
        <v>2267</v>
      </c>
      <c r="D2116" s="1" t="s">
        <v>9200</v>
      </c>
      <c r="E2116" s="1" t="n">
        <v>347</v>
      </c>
      <c r="F2116" s="1" t="n">
        <v>44</v>
      </c>
      <c r="G2116" s="1" t="n">
        <v>549.66</v>
      </c>
      <c r="H2116" s="4" t="n">
        <v>46204.6009370486</v>
      </c>
      <c r="I21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2115BT4562953226734744549.6646204.6009370486</v>
      </c>
      <c r="J2116" s="1" t="n">
        <f aca="false">COUNTIF(I:I, $I2116)</f>
        <v>1</v>
      </c>
      <c r="K2116" s="1" t="str">
        <f aca="false">IF(ISNA(VLOOKUP(Table4[product_id], tblProducts[], tblProducts[product_name],FALSE() )), "Invalid", "Valid")</f>
        <v>Valid</v>
      </c>
      <c r="L2116" s="5" t="str">
        <f aca="false">IF(ISNA(VLOOKUP(Table4[[#This Row],[warehouse_id]], tblwhouse[], tblwhouse[warehouse_name],FALSE() )), "Invalid", "Valid")</f>
        <v>Valid</v>
      </c>
    </row>
    <row r="2117" customFormat="false" ht="15" hidden="false" customHeight="true" outlineLevel="0" collapsed="false">
      <c r="A2117" s="1" t="n">
        <v>2116</v>
      </c>
      <c r="B2117" s="1" t="n">
        <v>4</v>
      </c>
      <c r="C2117" s="1" t="n">
        <v>2131</v>
      </c>
      <c r="D2117" s="1" t="s">
        <v>9201</v>
      </c>
      <c r="E2117" s="1" t="n">
        <v>443</v>
      </c>
      <c r="F2117" s="1" t="n">
        <v>52</v>
      </c>
      <c r="G2117" s="1" t="n">
        <v>416.54</v>
      </c>
      <c r="H2117" s="4" t="n">
        <v>46164.6009370486</v>
      </c>
      <c r="I21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2116BT1120574213144352416.5446164.6009370486</v>
      </c>
      <c r="J2117" s="1" t="n">
        <f aca="false">COUNTIF(I:I, $I2117)</f>
        <v>1</v>
      </c>
      <c r="K2117" s="1" t="str">
        <f aca="false">IF(ISNA(VLOOKUP(Table4[product_id], tblProducts[], tblProducts[product_name],FALSE() )), "Invalid", "Valid")</f>
        <v>Valid</v>
      </c>
      <c r="L2117" s="5" t="str">
        <f aca="false">IF(ISNA(VLOOKUP(Table4[[#This Row],[warehouse_id]], tblwhouse[], tblwhouse[warehouse_name],FALSE() )), "Invalid", "Valid")</f>
        <v>Valid</v>
      </c>
    </row>
    <row r="2118" customFormat="false" ht="15" hidden="false" customHeight="true" outlineLevel="0" collapsed="false">
      <c r="A2118" s="1" t="n">
        <v>2117</v>
      </c>
      <c r="B2118" s="1" t="n">
        <v>2</v>
      </c>
      <c r="C2118" s="1" t="n">
        <v>2702</v>
      </c>
      <c r="D2118" s="1" t="s">
        <v>9202</v>
      </c>
      <c r="E2118" s="1" t="n">
        <v>35</v>
      </c>
      <c r="F2118" s="1" t="n">
        <v>61</v>
      </c>
      <c r="G2118" s="1" t="n">
        <v>711.96</v>
      </c>
      <c r="H2118" s="4" t="n">
        <v>46184.6009370486</v>
      </c>
      <c r="I21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2117BT412695227023561711.9646184.6009370486</v>
      </c>
      <c r="J2118" s="1" t="n">
        <f aca="false">COUNTIF(I:I, $I2118)</f>
        <v>1</v>
      </c>
      <c r="K2118" s="1" t="str">
        <f aca="false">IF(ISNA(VLOOKUP(Table4[product_id], tblProducts[], tblProducts[product_name],FALSE() )), "Invalid", "Valid")</f>
        <v>Valid</v>
      </c>
      <c r="L2118" s="5" t="str">
        <f aca="false">IF(ISNA(VLOOKUP(Table4[[#This Row],[warehouse_id]], tblwhouse[], tblwhouse[warehouse_name],FALSE() )), "Invalid", "Valid")</f>
        <v>Valid</v>
      </c>
    </row>
    <row r="2119" customFormat="false" ht="15" hidden="false" customHeight="true" outlineLevel="0" collapsed="false">
      <c r="A2119" s="1" t="n">
        <v>2118</v>
      </c>
      <c r="B2119" s="1" t="n">
        <v>4</v>
      </c>
      <c r="C2119" s="1" t="n">
        <v>1496</v>
      </c>
      <c r="D2119" s="1" t="s">
        <v>9203</v>
      </c>
      <c r="E2119" s="1" t="n">
        <v>241</v>
      </c>
      <c r="F2119" s="1" t="n">
        <v>72</v>
      </c>
      <c r="G2119" s="1" t="n">
        <v>1085.08</v>
      </c>
      <c r="H2119" s="4" t="n">
        <v>46018.6009370486</v>
      </c>
      <c r="I21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2118BT88610141496241721085.0846018.6009370486</v>
      </c>
      <c r="J2119" s="1" t="n">
        <f aca="false">COUNTIF(I:I, $I2119)</f>
        <v>1</v>
      </c>
      <c r="K2119" s="1" t="str">
        <f aca="false">IF(ISNA(VLOOKUP(Table4[product_id], tblProducts[], tblProducts[product_name],FALSE() )), "Invalid", "Valid")</f>
        <v>Valid</v>
      </c>
      <c r="L2119" s="5" t="str">
        <f aca="false">IF(ISNA(VLOOKUP(Table4[[#This Row],[warehouse_id]], tblwhouse[], tblwhouse[warehouse_name],FALSE() )), "Invalid", "Valid")</f>
        <v>Valid</v>
      </c>
    </row>
    <row r="2120" customFormat="false" ht="15" hidden="false" customHeight="true" outlineLevel="0" collapsed="false">
      <c r="A2120" s="1" t="n">
        <v>2119</v>
      </c>
      <c r="B2120" s="1" t="n">
        <v>2</v>
      </c>
      <c r="C2120" s="1" t="n">
        <v>713</v>
      </c>
      <c r="D2120" s="1" t="s">
        <v>9204</v>
      </c>
      <c r="E2120" s="1" t="n">
        <v>13</v>
      </c>
      <c r="F2120" s="1" t="n">
        <v>64</v>
      </c>
      <c r="G2120" s="1" t="n">
        <v>1043.4</v>
      </c>
      <c r="H2120" s="4" t="n">
        <v>46037.6009370486</v>
      </c>
      <c r="I21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2119BT799899271313641043.446037.6009370486</v>
      </c>
      <c r="J2120" s="1" t="n">
        <f aca="false">COUNTIF(I:I, $I2120)</f>
        <v>1</v>
      </c>
      <c r="K2120" s="1" t="str">
        <f aca="false">IF(ISNA(VLOOKUP(Table4[product_id], tblProducts[], tblProducts[product_name],FALSE() )), "Invalid", "Valid")</f>
        <v>Valid</v>
      </c>
      <c r="L2120" s="5" t="str">
        <f aca="false">IF(ISNA(VLOOKUP(Table4[[#This Row],[warehouse_id]], tblwhouse[], tblwhouse[warehouse_name],FALSE() )), "Invalid", "Valid")</f>
        <v>Valid</v>
      </c>
    </row>
    <row r="2121" customFormat="false" ht="15" hidden="false" customHeight="true" outlineLevel="0" collapsed="false">
      <c r="A2121" s="1" t="n">
        <v>2120</v>
      </c>
      <c r="B2121" s="1" t="n">
        <v>1</v>
      </c>
      <c r="C2121" s="1" t="n">
        <v>1592</v>
      </c>
      <c r="D2121" s="1" t="s">
        <v>9205</v>
      </c>
      <c r="E2121" s="1" t="n">
        <v>359</v>
      </c>
      <c r="F2121" s="1" t="n">
        <v>74</v>
      </c>
      <c r="G2121" s="1" t="n">
        <v>1227.31</v>
      </c>
      <c r="H2121" s="4" t="n">
        <v>46046.6009370486</v>
      </c>
      <c r="I21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2120BT73698511592359741227.3146046.6009370486</v>
      </c>
      <c r="J2121" s="1" t="n">
        <f aca="false">COUNTIF(I:I, $I2121)</f>
        <v>1</v>
      </c>
      <c r="K2121" s="1" t="str">
        <f aca="false">IF(ISNA(VLOOKUP(Table4[product_id], tblProducts[], tblProducts[product_name],FALSE() )), "Invalid", "Valid")</f>
        <v>Valid</v>
      </c>
      <c r="L2121" s="5" t="str">
        <f aca="false">IF(ISNA(VLOOKUP(Table4[[#This Row],[warehouse_id]], tblwhouse[], tblwhouse[warehouse_name],FALSE() )), "Invalid", "Valid")</f>
        <v>Valid</v>
      </c>
    </row>
    <row r="2122" customFormat="false" ht="15" hidden="false" customHeight="true" outlineLevel="0" collapsed="false">
      <c r="A2122" s="1" t="n">
        <v>2121</v>
      </c>
      <c r="B2122" s="1" t="n">
        <v>2</v>
      </c>
      <c r="C2122" s="1" t="n">
        <v>1099</v>
      </c>
      <c r="D2122" s="1" t="s">
        <v>9206</v>
      </c>
      <c r="E2122" s="1" t="n">
        <v>442</v>
      </c>
      <c r="F2122" s="1" t="n">
        <v>30</v>
      </c>
      <c r="G2122" s="1" t="n">
        <v>1236.81</v>
      </c>
      <c r="H2122" s="4" t="n">
        <v>46026.6009370486</v>
      </c>
      <c r="I21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2121BT41673621099442301236.8146026.6009370486</v>
      </c>
      <c r="J2122" s="1" t="n">
        <f aca="false">COUNTIF(I:I, $I2122)</f>
        <v>1</v>
      </c>
      <c r="K2122" s="1" t="str">
        <f aca="false">IF(ISNA(VLOOKUP(Table4[product_id], tblProducts[], tblProducts[product_name],FALSE() )), "Invalid", "Valid")</f>
        <v>Valid</v>
      </c>
      <c r="L2122" s="5" t="str">
        <f aca="false">IF(ISNA(VLOOKUP(Table4[[#This Row],[warehouse_id]], tblwhouse[], tblwhouse[warehouse_name],FALSE() )), "Invalid", "Valid")</f>
        <v>Valid</v>
      </c>
    </row>
    <row r="2123" customFormat="false" ht="15" hidden="false" customHeight="true" outlineLevel="0" collapsed="false">
      <c r="A2123" s="1" t="n">
        <v>2122</v>
      </c>
      <c r="B2123" s="1" t="n">
        <v>4</v>
      </c>
      <c r="C2123" s="1" t="n">
        <v>2322</v>
      </c>
      <c r="D2123" s="1" t="s">
        <v>9207</v>
      </c>
      <c r="E2123" s="1" t="n">
        <v>357</v>
      </c>
      <c r="F2123" s="1" t="n">
        <v>29</v>
      </c>
      <c r="G2123" s="1" t="n">
        <v>1186.6</v>
      </c>
      <c r="H2123" s="4" t="n">
        <v>45949.6009370486</v>
      </c>
      <c r="I21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2122BT55811342322357291186.645949.6009370486</v>
      </c>
      <c r="J2123" s="1" t="n">
        <f aca="false">COUNTIF(I:I, $I2123)</f>
        <v>1</v>
      </c>
      <c r="K2123" s="1" t="str">
        <f aca="false">IF(ISNA(VLOOKUP(Table4[product_id], tblProducts[], tblProducts[product_name],FALSE() )), "Invalid", "Valid")</f>
        <v>Valid</v>
      </c>
      <c r="L2123" s="5" t="str">
        <f aca="false">IF(ISNA(VLOOKUP(Table4[[#This Row],[warehouse_id]], tblwhouse[], tblwhouse[warehouse_name],FALSE() )), "Invalid", "Valid")</f>
        <v>Valid</v>
      </c>
    </row>
    <row r="2124" customFormat="false" ht="15" hidden="false" customHeight="true" outlineLevel="0" collapsed="false">
      <c r="A2124" s="1" t="n">
        <v>2123</v>
      </c>
      <c r="B2124" s="1" t="n">
        <v>1</v>
      </c>
      <c r="C2124" s="1" t="n">
        <v>1652</v>
      </c>
      <c r="D2124" s="1" t="s">
        <v>9208</v>
      </c>
      <c r="E2124" s="1" t="n">
        <v>430</v>
      </c>
      <c r="F2124" s="1" t="n">
        <v>59</v>
      </c>
      <c r="G2124" s="1" t="n">
        <v>949.52</v>
      </c>
      <c r="H2124" s="4" t="n">
        <v>45974.6009370486</v>
      </c>
      <c r="I21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2123BT2508921165243059949.5245974.6009370486</v>
      </c>
      <c r="J2124" s="1" t="n">
        <f aca="false">COUNTIF(I:I, $I2124)</f>
        <v>1</v>
      </c>
      <c r="K2124" s="1" t="str">
        <f aca="false">IF(ISNA(VLOOKUP(Table4[product_id], tblProducts[], tblProducts[product_name],FALSE() )), "Invalid", "Valid")</f>
        <v>Valid</v>
      </c>
      <c r="L2124" s="5" t="str">
        <f aca="false">IF(ISNA(VLOOKUP(Table4[[#This Row],[warehouse_id]], tblwhouse[], tblwhouse[warehouse_name],FALSE() )), "Invalid", "Valid")</f>
        <v>Valid</v>
      </c>
    </row>
    <row r="2125" customFormat="false" ht="15" hidden="false" customHeight="true" outlineLevel="0" collapsed="false">
      <c r="A2125" s="1" t="n">
        <v>2124</v>
      </c>
      <c r="B2125" s="1" t="n">
        <v>1</v>
      </c>
      <c r="C2125" s="1" t="n">
        <v>1917</v>
      </c>
      <c r="D2125" s="1" t="s">
        <v>9209</v>
      </c>
      <c r="E2125" s="1" t="n">
        <v>304</v>
      </c>
      <c r="F2125" s="1" t="n">
        <v>72</v>
      </c>
      <c r="G2125" s="1" t="n">
        <v>320.36</v>
      </c>
      <c r="H2125" s="4" t="n">
        <v>45971.6009370486</v>
      </c>
      <c r="I21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2124BT6288401191730472320.3645971.6009370486</v>
      </c>
      <c r="J2125" s="1" t="n">
        <f aca="false">COUNTIF(I:I, $I2125)</f>
        <v>1</v>
      </c>
      <c r="K2125" s="1" t="str">
        <f aca="false">IF(ISNA(VLOOKUP(Table4[product_id], tblProducts[], tblProducts[product_name],FALSE() )), "Invalid", "Valid")</f>
        <v>Valid</v>
      </c>
      <c r="L2125" s="5" t="str">
        <f aca="false">IF(ISNA(VLOOKUP(Table4[[#This Row],[warehouse_id]], tblwhouse[], tblwhouse[warehouse_name],FALSE() )), "Invalid", "Valid")</f>
        <v>Valid</v>
      </c>
    </row>
    <row r="2126" customFormat="false" ht="15" hidden="false" customHeight="true" outlineLevel="0" collapsed="false">
      <c r="A2126" s="1" t="n">
        <v>2125</v>
      </c>
      <c r="B2126" s="1" t="n">
        <v>3</v>
      </c>
      <c r="C2126" s="1" t="n">
        <v>2903</v>
      </c>
      <c r="D2126" s="1" t="s">
        <v>9210</v>
      </c>
      <c r="E2126" s="1" t="n">
        <v>399</v>
      </c>
      <c r="F2126" s="1" t="n">
        <v>62</v>
      </c>
      <c r="G2126" s="1" t="n">
        <v>172.1</v>
      </c>
      <c r="H2126" s="4" t="n">
        <v>46067.6009370486</v>
      </c>
      <c r="I21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2125BT5313283290339962172.146067.6009370486</v>
      </c>
      <c r="J2126" s="1" t="n">
        <f aca="false">COUNTIF(I:I, $I2126)</f>
        <v>1</v>
      </c>
      <c r="K2126" s="1" t="str">
        <f aca="false">IF(ISNA(VLOOKUP(Table4[product_id], tblProducts[], tblProducts[product_name],FALSE() )), "Invalid", "Valid")</f>
        <v>Valid</v>
      </c>
      <c r="L2126" s="5" t="str">
        <f aca="false">IF(ISNA(VLOOKUP(Table4[[#This Row],[warehouse_id]], tblwhouse[], tblwhouse[warehouse_name],FALSE() )), "Invalid", "Valid")</f>
        <v>Valid</v>
      </c>
    </row>
    <row r="2127" customFormat="false" ht="15" hidden="false" customHeight="true" outlineLevel="0" collapsed="false">
      <c r="A2127" s="1" t="n">
        <v>2126</v>
      </c>
      <c r="B2127" s="1" t="n">
        <v>3</v>
      </c>
      <c r="C2127" s="1" t="n">
        <v>407</v>
      </c>
      <c r="D2127" s="1" t="s">
        <v>9211</v>
      </c>
      <c r="E2127" s="1" t="n">
        <v>358</v>
      </c>
      <c r="F2127" s="1" t="n">
        <v>52</v>
      </c>
      <c r="G2127" s="1" t="n">
        <v>589.22</v>
      </c>
      <c r="H2127" s="4" t="n">
        <v>46162.6009370486</v>
      </c>
      <c r="I21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2126BT578960340735852589.2246162.6009370486</v>
      </c>
      <c r="J2127" s="1" t="n">
        <f aca="false">COUNTIF(I:I, $I2127)</f>
        <v>1</v>
      </c>
      <c r="K2127" s="1" t="str">
        <f aca="false">IF(ISNA(VLOOKUP(Table4[product_id], tblProducts[], tblProducts[product_name],FALSE() )), "Invalid", "Valid")</f>
        <v>Valid</v>
      </c>
      <c r="L2127" s="5" t="str">
        <f aca="false">IF(ISNA(VLOOKUP(Table4[[#This Row],[warehouse_id]], tblwhouse[], tblwhouse[warehouse_name],FALSE() )), "Invalid", "Valid")</f>
        <v>Valid</v>
      </c>
    </row>
    <row r="2128" customFormat="false" ht="15" hidden="false" customHeight="true" outlineLevel="0" collapsed="false">
      <c r="A2128" s="1" t="n">
        <v>2127</v>
      </c>
      <c r="B2128" s="1" t="n">
        <v>3</v>
      </c>
      <c r="C2128" s="1" t="n">
        <v>1043</v>
      </c>
      <c r="D2128" s="1" t="s">
        <v>9212</v>
      </c>
      <c r="E2128" s="1" t="n">
        <v>301</v>
      </c>
      <c r="F2128" s="1" t="n">
        <v>39</v>
      </c>
      <c r="G2128" s="1" t="n">
        <v>36</v>
      </c>
      <c r="H2128" s="4" t="n">
        <v>46127.6009370486</v>
      </c>
      <c r="I21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2127BT77099031043301393646127.6009370486</v>
      </c>
      <c r="J2128" s="1" t="n">
        <f aca="false">COUNTIF(I:I, $I2128)</f>
        <v>1</v>
      </c>
      <c r="K2128" s="1" t="str">
        <f aca="false">IF(ISNA(VLOOKUP(Table4[product_id], tblProducts[], tblProducts[product_name],FALSE() )), "Invalid", "Valid")</f>
        <v>Valid</v>
      </c>
      <c r="L2128" s="5" t="str">
        <f aca="false">IF(ISNA(VLOOKUP(Table4[[#This Row],[warehouse_id]], tblwhouse[], tblwhouse[warehouse_name],FALSE() )), "Invalid", "Valid")</f>
        <v>Valid</v>
      </c>
    </row>
    <row r="2129" customFormat="false" ht="15" hidden="false" customHeight="true" outlineLevel="0" collapsed="false">
      <c r="A2129" s="1" t="n">
        <v>2128</v>
      </c>
      <c r="B2129" s="1" t="n">
        <v>4</v>
      </c>
      <c r="C2129" s="1" t="n">
        <v>2080</v>
      </c>
      <c r="D2129" s="1" t="s">
        <v>9213</v>
      </c>
      <c r="E2129" s="1" t="n">
        <v>340</v>
      </c>
      <c r="F2129" s="1" t="n">
        <v>23</v>
      </c>
      <c r="G2129" s="1" t="n">
        <v>1031.76</v>
      </c>
      <c r="H2129" s="4" t="n">
        <v>46023.6009370486</v>
      </c>
      <c r="I21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2128BT33619742080340231031.7646023.6009370486</v>
      </c>
      <c r="J2129" s="1" t="n">
        <f aca="false">COUNTIF(I:I, $I2129)</f>
        <v>1</v>
      </c>
      <c r="K2129" s="1" t="str">
        <f aca="false">IF(ISNA(VLOOKUP(Table4[product_id], tblProducts[], tblProducts[product_name],FALSE() )), "Invalid", "Valid")</f>
        <v>Valid</v>
      </c>
      <c r="L2129" s="5" t="str">
        <f aca="false">IF(ISNA(VLOOKUP(Table4[[#This Row],[warehouse_id]], tblwhouse[], tblwhouse[warehouse_name],FALSE() )), "Invalid", "Valid")</f>
        <v>Valid</v>
      </c>
    </row>
    <row r="2130" customFormat="false" ht="15" hidden="false" customHeight="true" outlineLevel="0" collapsed="false">
      <c r="A2130" s="1" t="n">
        <v>2129</v>
      </c>
      <c r="B2130" s="1" t="n">
        <v>2</v>
      </c>
      <c r="C2130" s="1" t="n">
        <v>2914</v>
      </c>
      <c r="D2130" s="1" t="s">
        <v>9214</v>
      </c>
      <c r="E2130" s="1" t="n">
        <v>76</v>
      </c>
      <c r="F2130" s="1" t="n">
        <v>75</v>
      </c>
      <c r="G2130" s="1" t="n">
        <v>598.36</v>
      </c>
      <c r="H2130" s="4" t="n">
        <v>46137.6009370486</v>
      </c>
      <c r="I21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2129BT888628229147675598.3646137.6009370486</v>
      </c>
      <c r="J2130" s="1" t="n">
        <f aca="false">COUNTIF(I:I, $I2130)</f>
        <v>1</v>
      </c>
      <c r="K2130" s="1" t="str">
        <f aca="false">IF(ISNA(VLOOKUP(Table4[product_id], tblProducts[], tblProducts[product_name],FALSE() )), "Invalid", "Valid")</f>
        <v>Valid</v>
      </c>
      <c r="L2130" s="5" t="str">
        <f aca="false">IF(ISNA(VLOOKUP(Table4[[#This Row],[warehouse_id]], tblwhouse[], tblwhouse[warehouse_name],FALSE() )), "Invalid", "Valid")</f>
        <v>Valid</v>
      </c>
    </row>
    <row r="2131" customFormat="false" ht="15" hidden="false" customHeight="true" outlineLevel="0" collapsed="false">
      <c r="A2131" s="1" t="n">
        <v>2130</v>
      </c>
      <c r="B2131" s="1" t="n">
        <v>1</v>
      </c>
      <c r="C2131" s="1" t="n">
        <v>2148</v>
      </c>
      <c r="D2131" s="1" t="s">
        <v>9215</v>
      </c>
      <c r="E2131" s="1" t="n">
        <v>299</v>
      </c>
      <c r="F2131" s="1" t="n">
        <v>27</v>
      </c>
      <c r="G2131" s="1" t="n">
        <v>326.57</v>
      </c>
      <c r="H2131" s="4" t="n">
        <v>46179.6009370486</v>
      </c>
      <c r="I21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2130BT4698011214829927326.5746179.6009370486</v>
      </c>
      <c r="J2131" s="1" t="n">
        <f aca="false">COUNTIF(I:I, $I2131)</f>
        <v>1</v>
      </c>
      <c r="K2131" s="1" t="str">
        <f aca="false">IF(ISNA(VLOOKUP(Table4[product_id], tblProducts[], tblProducts[product_name],FALSE() )), "Invalid", "Valid")</f>
        <v>Valid</v>
      </c>
      <c r="L2131" s="5" t="str">
        <f aca="false">IF(ISNA(VLOOKUP(Table4[[#This Row],[warehouse_id]], tblwhouse[], tblwhouse[warehouse_name],FALSE() )), "Invalid", "Valid")</f>
        <v>Valid</v>
      </c>
    </row>
    <row r="2132" customFormat="false" ht="15" hidden="false" customHeight="true" outlineLevel="0" collapsed="false">
      <c r="A2132" s="1" t="n">
        <v>2131</v>
      </c>
      <c r="B2132" s="1" t="n">
        <v>1</v>
      </c>
      <c r="C2132" s="1" t="n">
        <v>1651</v>
      </c>
      <c r="D2132" s="1" t="s">
        <v>9216</v>
      </c>
      <c r="E2132" s="1" t="n">
        <v>283</v>
      </c>
      <c r="F2132" s="1" t="n">
        <v>30</v>
      </c>
      <c r="G2132" s="1" t="n">
        <v>1088.65</v>
      </c>
      <c r="H2132" s="4" t="n">
        <v>45941.6009370486</v>
      </c>
      <c r="I21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2131BT29711011651283301088.6545941.6009370486</v>
      </c>
      <c r="J2132" s="1" t="n">
        <f aca="false">COUNTIF(I:I, $I2132)</f>
        <v>1</v>
      </c>
      <c r="K2132" s="1" t="str">
        <f aca="false">IF(ISNA(VLOOKUP(Table4[product_id], tblProducts[], tblProducts[product_name],FALSE() )), "Invalid", "Valid")</f>
        <v>Valid</v>
      </c>
      <c r="L2132" s="5" t="str">
        <f aca="false">IF(ISNA(VLOOKUP(Table4[[#This Row],[warehouse_id]], tblwhouse[], tblwhouse[warehouse_name],FALSE() )), "Invalid", "Valid")</f>
        <v>Valid</v>
      </c>
    </row>
    <row r="2133" customFormat="false" ht="15" hidden="false" customHeight="true" outlineLevel="0" collapsed="false">
      <c r="A2133" s="1" t="n">
        <v>2132</v>
      </c>
      <c r="B2133" s="1" t="n">
        <v>2</v>
      </c>
      <c r="C2133" s="1" t="n">
        <v>2555</v>
      </c>
      <c r="D2133" s="1" t="s">
        <v>9217</v>
      </c>
      <c r="E2133" s="1" t="n">
        <v>201</v>
      </c>
      <c r="F2133" s="1" t="n">
        <v>41</v>
      </c>
      <c r="G2133" s="1" t="n">
        <v>121.63</v>
      </c>
      <c r="H2133" s="4" t="n">
        <v>45948.6009370486</v>
      </c>
      <c r="I21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2132BT1626002255520141121.6345948.6009370486</v>
      </c>
      <c r="J2133" s="1" t="n">
        <f aca="false">COUNTIF(I:I, $I2133)</f>
        <v>1</v>
      </c>
      <c r="K2133" s="1" t="str">
        <f aca="false">IF(ISNA(VLOOKUP(Table4[product_id], tblProducts[], tblProducts[product_name],FALSE() )), "Invalid", "Valid")</f>
        <v>Valid</v>
      </c>
      <c r="L2133" s="5" t="str">
        <f aca="false">IF(ISNA(VLOOKUP(Table4[[#This Row],[warehouse_id]], tblwhouse[], tblwhouse[warehouse_name],FALSE() )), "Invalid", "Valid")</f>
        <v>Valid</v>
      </c>
    </row>
    <row r="2134" customFormat="false" ht="15" hidden="false" customHeight="true" outlineLevel="0" collapsed="false">
      <c r="A2134" s="1" t="n">
        <v>2133</v>
      </c>
      <c r="B2134" s="1" t="n">
        <v>3</v>
      </c>
      <c r="C2134" s="1" t="n">
        <v>730</v>
      </c>
      <c r="D2134" s="1" t="s">
        <v>9218</v>
      </c>
      <c r="E2134" s="1" t="n">
        <v>492</v>
      </c>
      <c r="F2134" s="1" t="n">
        <v>53</v>
      </c>
      <c r="G2134" s="1" t="n">
        <v>85.63</v>
      </c>
      <c r="H2134" s="4" t="n">
        <v>46135.6009370486</v>
      </c>
      <c r="I21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2133BT80058237304925385.6346135.6009370486</v>
      </c>
      <c r="J2134" s="1" t="n">
        <f aca="false">COUNTIF(I:I, $I2134)</f>
        <v>1</v>
      </c>
      <c r="K2134" s="1" t="str">
        <f aca="false">IF(ISNA(VLOOKUP(Table4[product_id], tblProducts[], tblProducts[product_name],FALSE() )), "Invalid", "Valid")</f>
        <v>Valid</v>
      </c>
      <c r="L2134" s="5" t="str">
        <f aca="false">IF(ISNA(VLOOKUP(Table4[[#This Row],[warehouse_id]], tblwhouse[], tblwhouse[warehouse_name],FALSE() )), "Invalid", "Valid")</f>
        <v>Valid</v>
      </c>
    </row>
    <row r="2135" customFormat="false" ht="15" hidden="false" customHeight="true" outlineLevel="0" collapsed="false">
      <c r="A2135" s="1" t="n">
        <v>2134</v>
      </c>
      <c r="B2135" s="1" t="n">
        <v>3</v>
      </c>
      <c r="C2135" s="1" t="n">
        <v>1231</v>
      </c>
      <c r="D2135" s="1" t="s">
        <v>9219</v>
      </c>
      <c r="E2135" s="1" t="n">
        <v>135</v>
      </c>
      <c r="F2135" s="1" t="n">
        <v>78</v>
      </c>
      <c r="G2135" s="1" t="n">
        <v>1043.42</v>
      </c>
      <c r="H2135" s="4" t="n">
        <v>46015.6009370486</v>
      </c>
      <c r="I21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2134BT55710631231135781043.4246015.6009370486</v>
      </c>
      <c r="J2135" s="1" t="n">
        <f aca="false">COUNTIF(I:I, $I2135)</f>
        <v>1</v>
      </c>
      <c r="K2135" s="1" t="str">
        <f aca="false">IF(ISNA(VLOOKUP(Table4[product_id], tblProducts[], tblProducts[product_name],FALSE() )), "Invalid", "Valid")</f>
        <v>Valid</v>
      </c>
      <c r="L2135" s="5" t="str">
        <f aca="false">IF(ISNA(VLOOKUP(Table4[[#This Row],[warehouse_id]], tblwhouse[], tblwhouse[warehouse_name],FALSE() )), "Invalid", "Valid")</f>
        <v>Valid</v>
      </c>
    </row>
    <row r="2136" customFormat="false" ht="15" hidden="false" customHeight="true" outlineLevel="0" collapsed="false">
      <c r="A2136" s="1" t="n">
        <v>2135</v>
      </c>
      <c r="B2136" s="1" t="n">
        <v>3</v>
      </c>
      <c r="C2136" s="1" t="n">
        <v>531</v>
      </c>
      <c r="D2136" s="1" t="s">
        <v>9220</v>
      </c>
      <c r="E2136" s="1" t="n">
        <v>124</v>
      </c>
      <c r="F2136" s="1" t="n">
        <v>56</v>
      </c>
      <c r="G2136" s="1" t="n">
        <v>329.9</v>
      </c>
      <c r="H2136" s="4" t="n">
        <v>46149.6009370486</v>
      </c>
      <c r="I21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2135BT642839353112456329.946149.6009370486</v>
      </c>
      <c r="J2136" s="1" t="n">
        <f aca="false">COUNTIF(I:I, $I2136)</f>
        <v>1</v>
      </c>
      <c r="K2136" s="1" t="str">
        <f aca="false">IF(ISNA(VLOOKUP(Table4[product_id], tblProducts[], tblProducts[product_name],FALSE() )), "Invalid", "Valid")</f>
        <v>Valid</v>
      </c>
      <c r="L2136" s="5" t="str">
        <f aca="false">IF(ISNA(VLOOKUP(Table4[[#This Row],[warehouse_id]], tblwhouse[], tblwhouse[warehouse_name],FALSE() )), "Invalid", "Valid")</f>
        <v>Valid</v>
      </c>
    </row>
    <row r="2137" customFormat="false" ht="15" hidden="false" customHeight="true" outlineLevel="0" collapsed="false">
      <c r="A2137" s="1" t="n">
        <v>2136</v>
      </c>
      <c r="B2137" s="1" t="n">
        <v>4</v>
      </c>
      <c r="C2137" s="1" t="n">
        <v>1826</v>
      </c>
      <c r="D2137" s="1" t="s">
        <v>9221</v>
      </c>
      <c r="E2137" s="1" t="n">
        <v>433</v>
      </c>
      <c r="F2137" s="1" t="n">
        <v>58</v>
      </c>
      <c r="G2137" s="1" t="n">
        <v>931.33</v>
      </c>
      <c r="H2137" s="4" t="n">
        <v>46041.6009370486</v>
      </c>
      <c r="I21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2136BT7490684182643358931.3346041.6009370486</v>
      </c>
      <c r="J2137" s="1" t="n">
        <f aca="false">COUNTIF(I:I, $I2137)</f>
        <v>1</v>
      </c>
      <c r="K2137" s="1" t="str">
        <f aca="false">IF(ISNA(VLOOKUP(Table4[product_id], tblProducts[], tblProducts[product_name],FALSE() )), "Invalid", "Valid")</f>
        <v>Valid</v>
      </c>
      <c r="L2137" s="5" t="str">
        <f aca="false">IF(ISNA(VLOOKUP(Table4[[#This Row],[warehouse_id]], tblwhouse[], tblwhouse[warehouse_name],FALSE() )), "Invalid", "Valid")</f>
        <v>Valid</v>
      </c>
    </row>
    <row r="2138" customFormat="false" ht="15" hidden="false" customHeight="true" outlineLevel="0" collapsed="false">
      <c r="A2138" s="1" t="n">
        <v>2137</v>
      </c>
      <c r="B2138" s="1" t="n">
        <v>4</v>
      </c>
      <c r="C2138" s="1" t="n">
        <v>598</v>
      </c>
      <c r="D2138" s="1" t="s">
        <v>9222</v>
      </c>
      <c r="E2138" s="1" t="n">
        <v>57</v>
      </c>
      <c r="F2138" s="1" t="n">
        <v>45</v>
      </c>
      <c r="G2138" s="1" t="n">
        <v>1436.43</v>
      </c>
      <c r="H2138" s="4" t="n">
        <v>46110.6009370486</v>
      </c>
      <c r="I21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2137BT738350459857451436.4346110.6009370486</v>
      </c>
      <c r="J2138" s="1" t="n">
        <f aca="false">COUNTIF(I:I, $I2138)</f>
        <v>1</v>
      </c>
      <c r="K2138" s="1" t="str">
        <f aca="false">IF(ISNA(VLOOKUP(Table4[product_id], tblProducts[], tblProducts[product_name],FALSE() )), "Invalid", "Valid")</f>
        <v>Valid</v>
      </c>
      <c r="L2138" s="5" t="str">
        <f aca="false">IF(ISNA(VLOOKUP(Table4[[#This Row],[warehouse_id]], tblwhouse[], tblwhouse[warehouse_name],FALSE() )), "Invalid", "Valid")</f>
        <v>Valid</v>
      </c>
    </row>
    <row r="2139" customFormat="false" ht="15" hidden="false" customHeight="true" outlineLevel="0" collapsed="false">
      <c r="A2139" s="1" t="n">
        <v>2138</v>
      </c>
      <c r="B2139" s="1" t="n">
        <v>2</v>
      </c>
      <c r="C2139" s="1" t="n">
        <v>1024</v>
      </c>
      <c r="D2139" s="1" t="s">
        <v>9223</v>
      </c>
      <c r="E2139" s="1" t="n">
        <v>136</v>
      </c>
      <c r="F2139" s="1" t="n">
        <v>45</v>
      </c>
      <c r="G2139" s="1" t="n">
        <v>65.87</v>
      </c>
      <c r="H2139" s="4" t="n">
        <v>46011.6009370486</v>
      </c>
      <c r="I21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2138BT425260210241364565.8746011.6009370486</v>
      </c>
      <c r="J2139" s="1" t="n">
        <f aca="false">COUNTIF(I:I, $I2139)</f>
        <v>1</v>
      </c>
      <c r="K2139" s="1" t="str">
        <f aca="false">IF(ISNA(VLOOKUP(Table4[product_id], tblProducts[], tblProducts[product_name],FALSE() )), "Invalid", "Valid")</f>
        <v>Valid</v>
      </c>
      <c r="L2139" s="5" t="str">
        <f aca="false">IF(ISNA(VLOOKUP(Table4[[#This Row],[warehouse_id]], tblwhouse[], tblwhouse[warehouse_name],FALSE() )), "Invalid", "Valid")</f>
        <v>Valid</v>
      </c>
    </row>
    <row r="2140" customFormat="false" ht="15" hidden="false" customHeight="true" outlineLevel="0" collapsed="false">
      <c r="A2140" s="1" t="n">
        <v>2139</v>
      </c>
      <c r="B2140" s="1" t="n">
        <v>2</v>
      </c>
      <c r="C2140" s="1" t="n">
        <v>1100</v>
      </c>
      <c r="D2140" s="1" t="s">
        <v>9224</v>
      </c>
      <c r="E2140" s="1" t="n">
        <v>254</v>
      </c>
      <c r="F2140" s="1" t="n">
        <v>67</v>
      </c>
      <c r="G2140" s="1" t="n">
        <v>1330.71</v>
      </c>
      <c r="H2140" s="4" t="n">
        <v>46098.6009370486</v>
      </c>
      <c r="I21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2139BT34753921100254671330.7146098.6009370486</v>
      </c>
      <c r="J2140" s="1" t="n">
        <f aca="false">COUNTIF(I:I, $I2140)</f>
        <v>1</v>
      </c>
      <c r="K2140" s="1" t="str">
        <f aca="false">IF(ISNA(VLOOKUP(Table4[product_id], tblProducts[], tblProducts[product_name],FALSE() )), "Invalid", "Valid")</f>
        <v>Valid</v>
      </c>
      <c r="L2140" s="5" t="str">
        <f aca="false">IF(ISNA(VLOOKUP(Table4[[#This Row],[warehouse_id]], tblwhouse[], tblwhouse[warehouse_name],FALSE() )), "Invalid", "Valid")</f>
        <v>Valid</v>
      </c>
    </row>
    <row r="2141" customFormat="false" ht="15" hidden="false" customHeight="true" outlineLevel="0" collapsed="false">
      <c r="A2141" s="1" t="n">
        <v>2140</v>
      </c>
      <c r="B2141" s="1" t="n">
        <v>2</v>
      </c>
      <c r="C2141" s="1" t="n">
        <v>191</v>
      </c>
      <c r="D2141" s="1" t="s">
        <v>9225</v>
      </c>
      <c r="E2141" s="1" t="n">
        <v>310</v>
      </c>
      <c r="F2141" s="1" t="n">
        <v>31</v>
      </c>
      <c r="G2141" s="1" t="n">
        <v>55.42</v>
      </c>
      <c r="H2141" s="4" t="n">
        <v>46150.6009370486</v>
      </c>
      <c r="I21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2140BT83113521913103155.4246150.6009370486</v>
      </c>
      <c r="J2141" s="1" t="n">
        <f aca="false">COUNTIF(I:I, $I2141)</f>
        <v>1</v>
      </c>
      <c r="K2141" s="1" t="str">
        <f aca="false">IF(ISNA(VLOOKUP(Table4[product_id], tblProducts[], tblProducts[product_name],FALSE() )), "Invalid", "Valid")</f>
        <v>Valid</v>
      </c>
      <c r="L2141" s="5" t="str">
        <f aca="false">IF(ISNA(VLOOKUP(Table4[[#This Row],[warehouse_id]], tblwhouse[], tblwhouse[warehouse_name],FALSE() )), "Invalid", "Valid")</f>
        <v>Valid</v>
      </c>
    </row>
    <row r="2142" customFormat="false" ht="15" hidden="false" customHeight="true" outlineLevel="0" collapsed="false">
      <c r="A2142" s="1" t="n">
        <v>2141</v>
      </c>
      <c r="B2142" s="1" t="n">
        <v>1</v>
      </c>
      <c r="C2142" s="1" t="n">
        <v>2361</v>
      </c>
      <c r="D2142" s="1" t="s">
        <v>9226</v>
      </c>
      <c r="E2142" s="1" t="n">
        <v>478</v>
      </c>
      <c r="F2142" s="1" t="n">
        <v>69</v>
      </c>
      <c r="G2142" s="1" t="n">
        <v>118.12</v>
      </c>
      <c r="H2142" s="4" t="n">
        <v>45945.6009370486</v>
      </c>
      <c r="I21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2141BT3481041236147869118.1245945.6009370486</v>
      </c>
      <c r="J2142" s="1" t="n">
        <f aca="false">COUNTIF(I:I, $I2142)</f>
        <v>1</v>
      </c>
      <c r="K2142" s="1" t="str">
        <f aca="false">IF(ISNA(VLOOKUP(Table4[product_id], tblProducts[], tblProducts[product_name],FALSE() )), "Invalid", "Valid")</f>
        <v>Valid</v>
      </c>
      <c r="L2142" s="5" t="str">
        <f aca="false">IF(ISNA(VLOOKUP(Table4[[#This Row],[warehouse_id]], tblwhouse[], tblwhouse[warehouse_name],FALSE() )), "Invalid", "Valid")</f>
        <v>Valid</v>
      </c>
    </row>
    <row r="2143" customFormat="false" ht="15" hidden="false" customHeight="true" outlineLevel="0" collapsed="false">
      <c r="A2143" s="1" t="n">
        <v>2142</v>
      </c>
      <c r="B2143" s="1" t="n">
        <v>2</v>
      </c>
      <c r="C2143" s="1" t="n">
        <v>1762</v>
      </c>
      <c r="D2143" s="1" t="s">
        <v>9227</v>
      </c>
      <c r="E2143" s="1" t="n">
        <v>199</v>
      </c>
      <c r="F2143" s="1" t="n">
        <v>23</v>
      </c>
      <c r="G2143" s="1" t="n">
        <v>167.62</v>
      </c>
      <c r="H2143" s="4" t="n">
        <v>45883.6009370486</v>
      </c>
      <c r="I21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2142BT7436112176219923167.6245883.6009370486</v>
      </c>
      <c r="J2143" s="1" t="n">
        <f aca="false">COUNTIF(I:I, $I2143)</f>
        <v>1</v>
      </c>
      <c r="K2143" s="1" t="str">
        <f aca="false">IF(ISNA(VLOOKUP(Table4[product_id], tblProducts[], tblProducts[product_name],FALSE() )), "Invalid", "Valid")</f>
        <v>Valid</v>
      </c>
      <c r="L2143" s="5" t="str">
        <f aca="false">IF(ISNA(VLOOKUP(Table4[[#This Row],[warehouse_id]], tblwhouse[], tblwhouse[warehouse_name],FALSE() )), "Invalid", "Valid")</f>
        <v>Valid</v>
      </c>
    </row>
    <row r="2144" customFormat="false" ht="15" hidden="false" customHeight="true" outlineLevel="0" collapsed="false">
      <c r="A2144" s="1" t="n">
        <v>2143</v>
      </c>
      <c r="B2144" s="1" t="n">
        <v>4</v>
      </c>
      <c r="C2144" s="1" t="n">
        <v>372</v>
      </c>
      <c r="D2144" s="1" t="s">
        <v>9228</v>
      </c>
      <c r="E2144" s="1" t="n">
        <v>74</v>
      </c>
      <c r="F2144" s="1" t="n">
        <v>65</v>
      </c>
      <c r="G2144" s="1" t="n">
        <v>1455.68</v>
      </c>
      <c r="H2144" s="4" t="n">
        <v>46084.6009370486</v>
      </c>
      <c r="I21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2143BT827372437274651455.6846084.6009370486</v>
      </c>
      <c r="J2144" s="1" t="n">
        <f aca="false">COUNTIF(I:I, $I2144)</f>
        <v>1</v>
      </c>
      <c r="K2144" s="1" t="str">
        <f aca="false">IF(ISNA(VLOOKUP(Table4[product_id], tblProducts[], tblProducts[product_name],FALSE() )), "Invalid", "Valid")</f>
        <v>Valid</v>
      </c>
      <c r="L2144" s="5" t="str">
        <f aca="false">IF(ISNA(VLOOKUP(Table4[[#This Row],[warehouse_id]], tblwhouse[], tblwhouse[warehouse_name],FALSE() )), "Invalid", "Valid")</f>
        <v>Valid</v>
      </c>
    </row>
    <row r="2145" customFormat="false" ht="15" hidden="false" customHeight="true" outlineLevel="0" collapsed="false">
      <c r="A2145" s="1" t="n">
        <v>2144</v>
      </c>
      <c r="B2145" s="1" t="n">
        <v>4</v>
      </c>
      <c r="C2145" s="1" t="n">
        <v>1563</v>
      </c>
      <c r="D2145" s="1" t="s">
        <v>9229</v>
      </c>
      <c r="E2145" s="1" t="n">
        <v>308</v>
      </c>
      <c r="F2145" s="1" t="n">
        <v>77</v>
      </c>
      <c r="G2145" s="1" t="n">
        <v>719.59</v>
      </c>
      <c r="H2145" s="4" t="n">
        <v>45974.6009370486</v>
      </c>
      <c r="I21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2144BT4018664156330877719.5945974.6009370486</v>
      </c>
      <c r="J2145" s="1" t="n">
        <f aca="false">COUNTIF(I:I, $I2145)</f>
        <v>1</v>
      </c>
      <c r="K2145" s="1" t="str">
        <f aca="false">IF(ISNA(VLOOKUP(Table4[product_id], tblProducts[], tblProducts[product_name],FALSE() )), "Invalid", "Valid")</f>
        <v>Valid</v>
      </c>
      <c r="L2145" s="5" t="str">
        <f aca="false">IF(ISNA(VLOOKUP(Table4[[#This Row],[warehouse_id]], tblwhouse[], tblwhouse[warehouse_name],FALSE() )), "Invalid", "Valid")</f>
        <v>Valid</v>
      </c>
    </row>
    <row r="2146" customFormat="false" ht="15" hidden="false" customHeight="true" outlineLevel="0" collapsed="false">
      <c r="A2146" s="1" t="n">
        <v>2145</v>
      </c>
      <c r="B2146" s="1" t="n">
        <v>1</v>
      </c>
      <c r="C2146" s="1" t="n">
        <v>285</v>
      </c>
      <c r="D2146" s="1" t="s">
        <v>9230</v>
      </c>
      <c r="E2146" s="1" t="n">
        <v>120</v>
      </c>
      <c r="F2146" s="1" t="n">
        <v>43</v>
      </c>
      <c r="G2146" s="1" t="n">
        <v>402.54</v>
      </c>
      <c r="H2146" s="4" t="n">
        <v>46029.6009370486</v>
      </c>
      <c r="I21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2145BT541071128512043402.5446029.6009370486</v>
      </c>
      <c r="J2146" s="1" t="n">
        <f aca="false">COUNTIF(I:I, $I2146)</f>
        <v>1</v>
      </c>
      <c r="K2146" s="1" t="str">
        <f aca="false">IF(ISNA(VLOOKUP(Table4[product_id], tblProducts[], tblProducts[product_name],FALSE() )), "Invalid", "Valid")</f>
        <v>Valid</v>
      </c>
      <c r="L2146" s="5" t="str">
        <f aca="false">IF(ISNA(VLOOKUP(Table4[[#This Row],[warehouse_id]], tblwhouse[], tblwhouse[warehouse_name],FALSE() )), "Invalid", "Valid")</f>
        <v>Valid</v>
      </c>
    </row>
    <row r="2147" customFormat="false" ht="15" hidden="false" customHeight="true" outlineLevel="0" collapsed="false">
      <c r="A2147" s="1" t="n">
        <v>2146</v>
      </c>
      <c r="B2147" s="1" t="n">
        <v>4</v>
      </c>
      <c r="C2147" s="1" t="n">
        <v>831</v>
      </c>
      <c r="D2147" s="1" t="s">
        <v>9231</v>
      </c>
      <c r="E2147" s="1" t="n">
        <v>233</v>
      </c>
      <c r="F2147" s="1" t="n">
        <v>46</v>
      </c>
      <c r="G2147" s="1" t="n">
        <v>1240.89</v>
      </c>
      <c r="H2147" s="4" t="n">
        <v>46087.6009370486</v>
      </c>
      <c r="I21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2146BT7560844831233461240.8946087.6009370486</v>
      </c>
      <c r="J2147" s="1" t="n">
        <f aca="false">COUNTIF(I:I, $I2147)</f>
        <v>1</v>
      </c>
      <c r="K2147" s="1" t="str">
        <f aca="false">IF(ISNA(VLOOKUP(Table4[product_id], tblProducts[], tblProducts[product_name],FALSE() )), "Invalid", "Valid")</f>
        <v>Valid</v>
      </c>
      <c r="L2147" s="5" t="str">
        <f aca="false">IF(ISNA(VLOOKUP(Table4[[#This Row],[warehouse_id]], tblwhouse[], tblwhouse[warehouse_name],FALSE() )), "Invalid", "Valid")</f>
        <v>Valid</v>
      </c>
    </row>
    <row r="2148" customFormat="false" ht="15" hidden="false" customHeight="true" outlineLevel="0" collapsed="false">
      <c r="A2148" s="1" t="n">
        <v>2147</v>
      </c>
      <c r="B2148" s="1" t="n">
        <v>4</v>
      </c>
      <c r="C2148" s="1" t="n">
        <v>1399</v>
      </c>
      <c r="D2148" s="1" t="s">
        <v>9232</v>
      </c>
      <c r="E2148" s="1" t="n">
        <v>456</v>
      </c>
      <c r="F2148" s="1" t="n">
        <v>41</v>
      </c>
      <c r="G2148" s="1" t="n">
        <v>691.29</v>
      </c>
      <c r="H2148" s="4" t="n">
        <v>45951.6009370486</v>
      </c>
      <c r="I21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2147BT8785954139945641691.2945951.6009370486</v>
      </c>
      <c r="J2148" s="1" t="n">
        <f aca="false">COUNTIF(I:I, $I2148)</f>
        <v>1</v>
      </c>
      <c r="K2148" s="1" t="str">
        <f aca="false">IF(ISNA(VLOOKUP(Table4[product_id], tblProducts[], tblProducts[product_name],FALSE() )), "Invalid", "Valid")</f>
        <v>Valid</v>
      </c>
      <c r="L2148" s="5" t="str">
        <f aca="false">IF(ISNA(VLOOKUP(Table4[[#This Row],[warehouse_id]], tblwhouse[], tblwhouse[warehouse_name],FALSE() )), "Invalid", "Valid")</f>
        <v>Valid</v>
      </c>
    </row>
    <row r="2149" customFormat="false" ht="15" hidden="false" customHeight="true" outlineLevel="0" collapsed="false">
      <c r="A2149" s="1" t="n">
        <v>2148</v>
      </c>
      <c r="B2149" s="1" t="n">
        <v>3</v>
      </c>
      <c r="C2149" s="1" t="n">
        <v>1815</v>
      </c>
      <c r="D2149" s="1" t="s">
        <v>9233</v>
      </c>
      <c r="E2149" s="1" t="n">
        <v>246</v>
      </c>
      <c r="F2149" s="1" t="n">
        <v>29</v>
      </c>
      <c r="G2149" s="1" t="n">
        <v>101.84</v>
      </c>
      <c r="H2149" s="4" t="n">
        <v>45895.6009370486</v>
      </c>
      <c r="I21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2148BT4057183181524629101.8445895.6009370486</v>
      </c>
      <c r="J2149" s="1" t="n">
        <f aca="false">COUNTIF(I:I, $I2149)</f>
        <v>1</v>
      </c>
      <c r="K2149" s="1" t="str">
        <f aca="false">IF(ISNA(VLOOKUP(Table4[product_id], tblProducts[], tblProducts[product_name],FALSE() )), "Invalid", "Valid")</f>
        <v>Valid</v>
      </c>
      <c r="L2149" s="5" t="str">
        <f aca="false">IF(ISNA(VLOOKUP(Table4[[#This Row],[warehouse_id]], tblwhouse[], tblwhouse[warehouse_name],FALSE() )), "Invalid", "Valid")</f>
        <v>Valid</v>
      </c>
    </row>
    <row r="2150" customFormat="false" ht="15" hidden="false" customHeight="true" outlineLevel="0" collapsed="false">
      <c r="A2150" s="1" t="n">
        <v>2149</v>
      </c>
      <c r="B2150" s="1" t="n">
        <v>2</v>
      </c>
      <c r="C2150" s="1" t="n">
        <v>2477</v>
      </c>
      <c r="D2150" s="1" t="s">
        <v>9234</v>
      </c>
      <c r="E2150" s="1" t="n">
        <v>471</v>
      </c>
      <c r="F2150" s="1" t="n">
        <v>52</v>
      </c>
      <c r="G2150" s="1" t="n">
        <v>83.05</v>
      </c>
      <c r="H2150" s="4" t="n">
        <v>45891.6009370486</v>
      </c>
      <c r="I21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2149BT891335224774715283.0545891.6009370486</v>
      </c>
      <c r="J2150" s="1" t="n">
        <f aca="false">COUNTIF(I:I, $I2150)</f>
        <v>1</v>
      </c>
      <c r="K2150" s="1" t="str">
        <f aca="false">IF(ISNA(VLOOKUP(Table4[product_id], tblProducts[], tblProducts[product_name],FALSE() )), "Invalid", "Valid")</f>
        <v>Valid</v>
      </c>
      <c r="L2150" s="5" t="str">
        <f aca="false">IF(ISNA(VLOOKUP(Table4[[#This Row],[warehouse_id]], tblwhouse[], tblwhouse[warehouse_name],FALSE() )), "Invalid", "Valid")</f>
        <v>Valid</v>
      </c>
    </row>
    <row r="2151" customFormat="false" ht="15" hidden="false" customHeight="true" outlineLevel="0" collapsed="false">
      <c r="A2151" s="1" t="n">
        <v>2150</v>
      </c>
      <c r="B2151" s="1" t="n">
        <v>2</v>
      </c>
      <c r="C2151" s="1" t="n">
        <v>2558</v>
      </c>
      <c r="D2151" s="1" t="s">
        <v>9235</v>
      </c>
      <c r="E2151" s="1" t="n">
        <v>196</v>
      </c>
      <c r="F2151" s="1" t="n">
        <v>68</v>
      </c>
      <c r="G2151" s="1" t="n">
        <v>1095.18</v>
      </c>
      <c r="H2151" s="4" t="n">
        <v>45971.6009370486</v>
      </c>
      <c r="I21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2150BT22990022558196681095.1845971.6009370486</v>
      </c>
      <c r="J2151" s="1" t="n">
        <f aca="false">COUNTIF(I:I, $I2151)</f>
        <v>1</v>
      </c>
      <c r="K2151" s="1" t="str">
        <f aca="false">IF(ISNA(VLOOKUP(Table4[product_id], tblProducts[], tblProducts[product_name],FALSE() )), "Invalid", "Valid")</f>
        <v>Valid</v>
      </c>
      <c r="L2151" s="5" t="str">
        <f aca="false">IF(ISNA(VLOOKUP(Table4[[#This Row],[warehouse_id]], tblwhouse[], tblwhouse[warehouse_name],FALSE() )), "Invalid", "Valid")</f>
        <v>Valid</v>
      </c>
    </row>
    <row r="2152" customFormat="false" ht="15" hidden="false" customHeight="true" outlineLevel="0" collapsed="false">
      <c r="A2152" s="1" t="n">
        <v>2151</v>
      </c>
      <c r="B2152" s="1" t="n">
        <v>4</v>
      </c>
      <c r="C2152" s="1" t="n">
        <v>1679</v>
      </c>
      <c r="D2152" s="1" t="s">
        <v>9236</v>
      </c>
      <c r="E2152" s="1" t="n">
        <v>430</v>
      </c>
      <c r="F2152" s="1" t="n">
        <v>43</v>
      </c>
      <c r="G2152" s="1" t="n">
        <v>608.05</v>
      </c>
      <c r="H2152" s="4" t="n">
        <v>45964.6009370486</v>
      </c>
      <c r="I21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2151BT1533684167943043608.0545964.6009370486</v>
      </c>
      <c r="J2152" s="1" t="n">
        <f aca="false">COUNTIF(I:I, $I2152)</f>
        <v>1</v>
      </c>
      <c r="K2152" s="1" t="str">
        <f aca="false">IF(ISNA(VLOOKUP(Table4[product_id], tblProducts[], tblProducts[product_name],FALSE() )), "Invalid", "Valid")</f>
        <v>Valid</v>
      </c>
      <c r="L2152" s="5" t="str">
        <f aca="false">IF(ISNA(VLOOKUP(Table4[[#This Row],[warehouse_id]], tblwhouse[], tblwhouse[warehouse_name],FALSE() )), "Invalid", "Valid")</f>
        <v>Valid</v>
      </c>
    </row>
    <row r="2153" customFormat="false" ht="15" hidden="false" customHeight="true" outlineLevel="0" collapsed="false">
      <c r="A2153" s="1" t="n">
        <v>2152</v>
      </c>
      <c r="B2153" s="1" t="n">
        <v>4</v>
      </c>
      <c r="C2153" s="1" t="n">
        <v>36</v>
      </c>
      <c r="D2153" s="1" t="s">
        <v>9237</v>
      </c>
      <c r="E2153" s="1" t="n">
        <v>438</v>
      </c>
      <c r="F2153" s="1" t="n">
        <v>68</v>
      </c>
      <c r="G2153" s="1" t="n">
        <v>1450.87</v>
      </c>
      <c r="H2153" s="4" t="n">
        <v>46013.6009370602</v>
      </c>
      <c r="I21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2152BT604432436438681450.8746013.6009370602</v>
      </c>
      <c r="J2153" s="1" t="n">
        <f aca="false">COUNTIF(I:I, $I2153)</f>
        <v>1</v>
      </c>
      <c r="K2153" s="1" t="str">
        <f aca="false">IF(ISNA(VLOOKUP(Table4[product_id], tblProducts[], tblProducts[product_name],FALSE() )), "Invalid", "Valid")</f>
        <v>Valid</v>
      </c>
      <c r="L2153" s="5" t="str">
        <f aca="false">IF(ISNA(VLOOKUP(Table4[[#This Row],[warehouse_id]], tblwhouse[], tblwhouse[warehouse_name],FALSE() )), "Invalid", "Valid")</f>
        <v>Valid</v>
      </c>
    </row>
    <row r="2154" customFormat="false" ht="15" hidden="false" customHeight="true" outlineLevel="0" collapsed="false">
      <c r="A2154" s="1" t="n">
        <v>2153</v>
      </c>
      <c r="B2154" s="1" t="n">
        <v>4</v>
      </c>
      <c r="C2154" s="1" t="n">
        <v>2203</v>
      </c>
      <c r="D2154" s="1" t="s">
        <v>9238</v>
      </c>
      <c r="E2154" s="1" t="n">
        <v>4</v>
      </c>
      <c r="F2154" s="1" t="n">
        <v>69</v>
      </c>
      <c r="G2154" s="1" t="n">
        <v>1171.2</v>
      </c>
      <c r="H2154" s="4" t="n">
        <v>46048.6009370602</v>
      </c>
      <c r="I21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2153BT245866422034691171.246048.6009370602</v>
      </c>
      <c r="J2154" s="1" t="n">
        <f aca="false">COUNTIF(I:I, $I2154)</f>
        <v>1</v>
      </c>
      <c r="K2154" s="1" t="str">
        <f aca="false">IF(ISNA(VLOOKUP(Table4[product_id], tblProducts[], tblProducts[product_name],FALSE() )), "Invalid", "Valid")</f>
        <v>Valid</v>
      </c>
      <c r="L2154" s="5" t="str">
        <f aca="false">IF(ISNA(VLOOKUP(Table4[[#This Row],[warehouse_id]], tblwhouse[], tblwhouse[warehouse_name],FALSE() )), "Invalid", "Valid")</f>
        <v>Valid</v>
      </c>
    </row>
    <row r="2155" customFormat="false" ht="15" hidden="false" customHeight="true" outlineLevel="0" collapsed="false">
      <c r="A2155" s="1" t="n">
        <v>2154</v>
      </c>
      <c r="B2155" s="1" t="n">
        <v>3</v>
      </c>
      <c r="C2155" s="1" t="n">
        <v>495</v>
      </c>
      <c r="D2155" s="1" t="s">
        <v>9239</v>
      </c>
      <c r="E2155" s="1" t="n">
        <v>355</v>
      </c>
      <c r="F2155" s="1" t="n">
        <v>21</v>
      </c>
      <c r="G2155" s="1" t="n">
        <v>1457.8</v>
      </c>
      <c r="H2155" s="4" t="n">
        <v>46122.6009370602</v>
      </c>
      <c r="I21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2154BT5590123495355211457.846122.6009370602</v>
      </c>
      <c r="J2155" s="1" t="n">
        <f aca="false">COUNTIF(I:I, $I2155)</f>
        <v>1</v>
      </c>
      <c r="K2155" s="1" t="str">
        <f aca="false">IF(ISNA(VLOOKUP(Table4[product_id], tblProducts[], tblProducts[product_name],FALSE() )), "Invalid", "Valid")</f>
        <v>Valid</v>
      </c>
      <c r="L2155" s="5" t="str">
        <f aca="false">IF(ISNA(VLOOKUP(Table4[[#This Row],[warehouse_id]], tblwhouse[], tblwhouse[warehouse_name],FALSE() )), "Invalid", "Valid")</f>
        <v>Valid</v>
      </c>
    </row>
    <row r="2156" customFormat="false" ht="15" hidden="false" customHeight="true" outlineLevel="0" collapsed="false">
      <c r="A2156" s="1" t="n">
        <v>2155</v>
      </c>
      <c r="B2156" s="1" t="n">
        <v>1</v>
      </c>
      <c r="C2156" s="1" t="n">
        <v>1830</v>
      </c>
      <c r="D2156" s="1" t="s">
        <v>9240</v>
      </c>
      <c r="E2156" s="1" t="n">
        <v>8</v>
      </c>
      <c r="F2156" s="1" t="n">
        <v>72</v>
      </c>
      <c r="G2156" s="1" t="n">
        <v>607.54</v>
      </c>
      <c r="H2156" s="4" t="n">
        <v>45874.6009370602</v>
      </c>
      <c r="I21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2155BT20644311830872607.5445874.6009370602</v>
      </c>
      <c r="J2156" s="1" t="n">
        <f aca="false">COUNTIF(I:I, $I2156)</f>
        <v>1</v>
      </c>
      <c r="K2156" s="1" t="str">
        <f aca="false">IF(ISNA(VLOOKUP(Table4[product_id], tblProducts[], tblProducts[product_name],FALSE() )), "Invalid", "Valid")</f>
        <v>Valid</v>
      </c>
      <c r="L2156" s="5" t="str">
        <f aca="false">IF(ISNA(VLOOKUP(Table4[[#This Row],[warehouse_id]], tblwhouse[], tblwhouse[warehouse_name],FALSE() )), "Invalid", "Valid")</f>
        <v>Valid</v>
      </c>
    </row>
    <row r="2157" customFormat="false" ht="15" hidden="false" customHeight="true" outlineLevel="0" collapsed="false">
      <c r="A2157" s="1" t="n">
        <v>2156</v>
      </c>
      <c r="B2157" s="1" t="n">
        <v>1</v>
      </c>
      <c r="C2157" s="1" t="n">
        <v>585</v>
      </c>
      <c r="D2157" s="1" t="s">
        <v>9241</v>
      </c>
      <c r="E2157" s="1" t="n">
        <v>484</v>
      </c>
      <c r="F2157" s="1" t="n">
        <v>80</v>
      </c>
      <c r="G2157" s="1" t="n">
        <v>317.57</v>
      </c>
      <c r="H2157" s="4" t="n">
        <v>45867.6009370602</v>
      </c>
      <c r="I21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2156BT884949158548480317.5745867.6009370602</v>
      </c>
      <c r="J2157" s="1" t="n">
        <f aca="false">COUNTIF(I:I, $I2157)</f>
        <v>1</v>
      </c>
      <c r="K2157" s="1" t="str">
        <f aca="false">IF(ISNA(VLOOKUP(Table4[product_id], tblProducts[], tblProducts[product_name],FALSE() )), "Invalid", "Valid")</f>
        <v>Valid</v>
      </c>
      <c r="L2157" s="5" t="str">
        <f aca="false">IF(ISNA(VLOOKUP(Table4[[#This Row],[warehouse_id]], tblwhouse[], tblwhouse[warehouse_name],FALSE() )), "Invalid", "Valid")</f>
        <v>Valid</v>
      </c>
    </row>
    <row r="2158" customFormat="false" ht="15" hidden="false" customHeight="true" outlineLevel="0" collapsed="false">
      <c r="A2158" s="1" t="n">
        <v>2157</v>
      </c>
      <c r="B2158" s="1" t="n">
        <v>2</v>
      </c>
      <c r="C2158" s="1" t="n">
        <v>1139</v>
      </c>
      <c r="D2158" s="1" t="s">
        <v>9242</v>
      </c>
      <c r="E2158" s="1" t="n">
        <v>293</v>
      </c>
      <c r="F2158" s="1" t="n">
        <v>39</v>
      </c>
      <c r="G2158" s="1" t="n">
        <v>1154.91</v>
      </c>
      <c r="H2158" s="4" t="n">
        <v>46163.6009370602</v>
      </c>
      <c r="I21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2157BT24562121139293391154.9146163.6009370602</v>
      </c>
      <c r="J2158" s="1" t="n">
        <f aca="false">COUNTIF(I:I, $I2158)</f>
        <v>1</v>
      </c>
      <c r="K2158" s="1" t="str">
        <f aca="false">IF(ISNA(VLOOKUP(Table4[product_id], tblProducts[], tblProducts[product_name],FALSE() )), "Invalid", "Valid")</f>
        <v>Valid</v>
      </c>
      <c r="L2158" s="5" t="str">
        <f aca="false">IF(ISNA(VLOOKUP(Table4[[#This Row],[warehouse_id]], tblwhouse[], tblwhouse[warehouse_name],FALSE() )), "Invalid", "Valid")</f>
        <v>Valid</v>
      </c>
    </row>
    <row r="2159" customFormat="false" ht="15" hidden="false" customHeight="true" outlineLevel="0" collapsed="false">
      <c r="A2159" s="1" t="n">
        <v>2158</v>
      </c>
      <c r="B2159" s="1" t="n">
        <v>2</v>
      </c>
      <c r="C2159" s="1" t="n">
        <v>2171</v>
      </c>
      <c r="D2159" s="1" t="s">
        <v>9243</v>
      </c>
      <c r="E2159" s="1" t="n">
        <v>267</v>
      </c>
      <c r="F2159" s="1" t="n">
        <v>28</v>
      </c>
      <c r="G2159" s="1" t="n">
        <v>161.84</v>
      </c>
      <c r="H2159" s="4" t="n">
        <v>45891.6009370602</v>
      </c>
      <c r="I21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2158BT3002372217126728161.8445891.6009370602</v>
      </c>
      <c r="J2159" s="1" t="n">
        <f aca="false">COUNTIF(I:I, $I2159)</f>
        <v>1</v>
      </c>
      <c r="K2159" s="1" t="str">
        <f aca="false">IF(ISNA(VLOOKUP(Table4[product_id], tblProducts[], tblProducts[product_name],FALSE() )), "Invalid", "Valid")</f>
        <v>Valid</v>
      </c>
      <c r="L2159" s="5" t="str">
        <f aca="false">IF(ISNA(VLOOKUP(Table4[[#This Row],[warehouse_id]], tblwhouse[], tblwhouse[warehouse_name],FALSE() )), "Invalid", "Valid")</f>
        <v>Valid</v>
      </c>
    </row>
    <row r="2160" customFormat="false" ht="15" hidden="false" customHeight="true" outlineLevel="0" collapsed="false">
      <c r="A2160" s="1" t="n">
        <v>2159</v>
      </c>
      <c r="B2160" s="1" t="n">
        <v>3</v>
      </c>
      <c r="C2160" s="1" t="n">
        <v>2952</v>
      </c>
      <c r="D2160" s="1" t="s">
        <v>9244</v>
      </c>
      <c r="E2160" s="1" t="n">
        <v>138</v>
      </c>
      <c r="F2160" s="1" t="n">
        <v>57</v>
      </c>
      <c r="G2160" s="1" t="n">
        <v>126.98</v>
      </c>
      <c r="H2160" s="4" t="n">
        <v>45892.6009370602</v>
      </c>
      <c r="I21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2159BT6876703295213857126.9845892.6009370602</v>
      </c>
      <c r="J2160" s="1" t="n">
        <f aca="false">COUNTIF(I:I, $I2160)</f>
        <v>1</v>
      </c>
      <c r="K2160" s="1" t="str">
        <f aca="false">IF(ISNA(VLOOKUP(Table4[product_id], tblProducts[], tblProducts[product_name],FALSE() )), "Invalid", "Valid")</f>
        <v>Valid</v>
      </c>
      <c r="L2160" s="5" t="str">
        <f aca="false">IF(ISNA(VLOOKUP(Table4[[#This Row],[warehouse_id]], tblwhouse[], tblwhouse[warehouse_name],FALSE() )), "Invalid", "Valid")</f>
        <v>Valid</v>
      </c>
    </row>
    <row r="2161" customFormat="false" ht="15" hidden="false" customHeight="true" outlineLevel="0" collapsed="false">
      <c r="A2161" s="1" t="n">
        <v>2160</v>
      </c>
      <c r="B2161" s="1" t="n">
        <v>2</v>
      </c>
      <c r="C2161" s="1" t="n">
        <v>199</v>
      </c>
      <c r="D2161" s="1" t="s">
        <v>9245</v>
      </c>
      <c r="E2161" s="1" t="n">
        <v>20</v>
      </c>
      <c r="F2161" s="1" t="n">
        <v>60</v>
      </c>
      <c r="G2161" s="1" t="n">
        <v>765.37</v>
      </c>
      <c r="H2161" s="4" t="n">
        <v>45959.6009370602</v>
      </c>
      <c r="I21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2160BT19475021992060765.3745959.6009370602</v>
      </c>
      <c r="J2161" s="1" t="n">
        <f aca="false">COUNTIF(I:I, $I2161)</f>
        <v>1</v>
      </c>
      <c r="K2161" s="1" t="str">
        <f aca="false">IF(ISNA(VLOOKUP(Table4[product_id], tblProducts[], tblProducts[product_name],FALSE() )), "Invalid", "Valid")</f>
        <v>Valid</v>
      </c>
      <c r="L2161" s="5" t="str">
        <f aca="false">IF(ISNA(VLOOKUP(Table4[[#This Row],[warehouse_id]], tblwhouse[], tblwhouse[warehouse_name],FALSE() )), "Invalid", "Valid")</f>
        <v>Valid</v>
      </c>
    </row>
    <row r="2162" customFormat="false" ht="15" hidden="false" customHeight="true" outlineLevel="0" collapsed="false">
      <c r="A2162" s="1" t="n">
        <v>2161</v>
      </c>
      <c r="B2162" s="1" t="n">
        <v>2</v>
      </c>
      <c r="C2162" s="1" t="n">
        <v>1169</v>
      </c>
      <c r="D2162" s="1" t="s">
        <v>9246</v>
      </c>
      <c r="E2162" s="1" t="n">
        <v>79</v>
      </c>
      <c r="F2162" s="1" t="n">
        <v>67</v>
      </c>
      <c r="G2162" s="1" t="n">
        <v>820.73</v>
      </c>
      <c r="H2162" s="4" t="n">
        <v>46216.6009370602</v>
      </c>
      <c r="I21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2161BT652949211697967820.7346216.6009370602</v>
      </c>
      <c r="J2162" s="1" t="n">
        <f aca="false">COUNTIF(I:I, $I2162)</f>
        <v>1</v>
      </c>
      <c r="K2162" s="1" t="str">
        <f aca="false">IF(ISNA(VLOOKUP(Table4[product_id], tblProducts[], tblProducts[product_name],FALSE() )), "Invalid", "Valid")</f>
        <v>Valid</v>
      </c>
      <c r="L2162" s="5" t="str">
        <f aca="false">IF(ISNA(VLOOKUP(Table4[[#This Row],[warehouse_id]], tblwhouse[], tblwhouse[warehouse_name],FALSE() )), "Invalid", "Valid")</f>
        <v>Valid</v>
      </c>
    </row>
    <row r="2163" customFormat="false" ht="15" hidden="false" customHeight="true" outlineLevel="0" collapsed="false">
      <c r="A2163" s="1" t="n">
        <v>2162</v>
      </c>
      <c r="B2163" s="1" t="n">
        <v>3</v>
      </c>
      <c r="C2163" s="1" t="n">
        <v>1851</v>
      </c>
      <c r="D2163" s="1" t="s">
        <v>9247</v>
      </c>
      <c r="E2163" s="1" t="n">
        <v>260</v>
      </c>
      <c r="F2163" s="1" t="n">
        <v>46</v>
      </c>
      <c r="G2163" s="1" t="n">
        <v>519.73</v>
      </c>
      <c r="H2163" s="4" t="n">
        <v>45965.6009370602</v>
      </c>
      <c r="I21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2162BT1938253185126046519.7345965.6009370602</v>
      </c>
      <c r="J2163" s="1" t="n">
        <f aca="false">COUNTIF(I:I, $I2163)</f>
        <v>1</v>
      </c>
      <c r="K2163" s="1" t="str">
        <f aca="false">IF(ISNA(VLOOKUP(Table4[product_id], tblProducts[], tblProducts[product_name],FALSE() )), "Invalid", "Valid")</f>
        <v>Valid</v>
      </c>
      <c r="L2163" s="5" t="str">
        <f aca="false">IF(ISNA(VLOOKUP(Table4[[#This Row],[warehouse_id]], tblwhouse[], tblwhouse[warehouse_name],FALSE() )), "Invalid", "Valid")</f>
        <v>Valid</v>
      </c>
    </row>
    <row r="2164" customFormat="false" ht="15" hidden="false" customHeight="true" outlineLevel="0" collapsed="false">
      <c r="A2164" s="1" t="n">
        <v>2163</v>
      </c>
      <c r="B2164" s="1" t="n">
        <v>1</v>
      </c>
      <c r="C2164" s="1" t="n">
        <v>2642</v>
      </c>
      <c r="D2164" s="1" t="s">
        <v>9248</v>
      </c>
      <c r="E2164" s="1" t="n">
        <v>426</v>
      </c>
      <c r="F2164" s="1" t="n">
        <v>42</v>
      </c>
      <c r="G2164" s="1" t="n">
        <v>555.37</v>
      </c>
      <c r="H2164" s="4" t="n">
        <v>45938.6009370602</v>
      </c>
      <c r="I21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2163BT8103141264242642555.3745938.6009370602</v>
      </c>
      <c r="J2164" s="1" t="n">
        <f aca="false">COUNTIF(I:I, $I2164)</f>
        <v>1</v>
      </c>
      <c r="K2164" s="1" t="str">
        <f aca="false">IF(ISNA(VLOOKUP(Table4[product_id], tblProducts[], tblProducts[product_name],FALSE() )), "Invalid", "Valid")</f>
        <v>Valid</v>
      </c>
      <c r="L2164" s="5" t="str">
        <f aca="false">IF(ISNA(VLOOKUP(Table4[[#This Row],[warehouse_id]], tblwhouse[], tblwhouse[warehouse_name],FALSE() )), "Invalid", "Valid")</f>
        <v>Valid</v>
      </c>
    </row>
    <row r="2165" customFormat="false" ht="15" hidden="false" customHeight="true" outlineLevel="0" collapsed="false">
      <c r="A2165" s="1" t="n">
        <v>2164</v>
      </c>
      <c r="B2165" s="1" t="n">
        <v>1</v>
      </c>
      <c r="C2165" s="1" t="n">
        <v>1604</v>
      </c>
      <c r="D2165" s="1" t="s">
        <v>9249</v>
      </c>
      <c r="E2165" s="1" t="n">
        <v>69</v>
      </c>
      <c r="F2165" s="1" t="n">
        <v>28</v>
      </c>
      <c r="G2165" s="1" t="n">
        <v>93.8</v>
      </c>
      <c r="H2165" s="4" t="n">
        <v>45978.6009370602</v>
      </c>
      <c r="I21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2164BT55780511604692893.845978.6009370602</v>
      </c>
      <c r="J2165" s="1" t="n">
        <f aca="false">COUNTIF(I:I, $I2165)</f>
        <v>1</v>
      </c>
      <c r="K2165" s="1" t="str">
        <f aca="false">IF(ISNA(VLOOKUP(Table4[product_id], tblProducts[], tblProducts[product_name],FALSE() )), "Invalid", "Valid")</f>
        <v>Valid</v>
      </c>
      <c r="L2165" s="5" t="str">
        <f aca="false">IF(ISNA(VLOOKUP(Table4[[#This Row],[warehouse_id]], tblwhouse[], tblwhouse[warehouse_name],FALSE() )), "Invalid", "Valid")</f>
        <v>Valid</v>
      </c>
    </row>
    <row r="2166" customFormat="false" ht="15" hidden="false" customHeight="true" outlineLevel="0" collapsed="false">
      <c r="A2166" s="1" t="n">
        <v>2165</v>
      </c>
      <c r="B2166" s="1" t="n">
        <v>4</v>
      </c>
      <c r="C2166" s="1" t="n">
        <v>1281</v>
      </c>
      <c r="D2166" s="1" t="s">
        <v>9250</v>
      </c>
      <c r="E2166" s="1" t="n">
        <v>38</v>
      </c>
      <c r="F2166" s="1" t="n">
        <v>39</v>
      </c>
      <c r="G2166" s="1" t="n">
        <v>1451</v>
      </c>
      <c r="H2166" s="4" t="n">
        <v>46098.6009370602</v>
      </c>
      <c r="I21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2165BT579794412813839145146098.6009370602</v>
      </c>
      <c r="J2166" s="1" t="n">
        <f aca="false">COUNTIF(I:I, $I2166)</f>
        <v>1</v>
      </c>
      <c r="K2166" s="1" t="str">
        <f aca="false">IF(ISNA(VLOOKUP(Table4[product_id], tblProducts[], tblProducts[product_name],FALSE() )), "Invalid", "Valid")</f>
        <v>Valid</v>
      </c>
      <c r="L2166" s="5" t="str">
        <f aca="false">IF(ISNA(VLOOKUP(Table4[[#This Row],[warehouse_id]], tblwhouse[], tblwhouse[warehouse_name],FALSE() )), "Invalid", "Valid")</f>
        <v>Valid</v>
      </c>
    </row>
    <row r="2167" customFormat="false" ht="15" hidden="false" customHeight="true" outlineLevel="0" collapsed="false">
      <c r="A2167" s="1" t="n">
        <v>2166</v>
      </c>
      <c r="B2167" s="1" t="n">
        <v>4</v>
      </c>
      <c r="C2167" s="1" t="n">
        <v>2894</v>
      </c>
      <c r="D2167" s="1" t="s">
        <v>9251</v>
      </c>
      <c r="E2167" s="1" t="n">
        <v>21</v>
      </c>
      <c r="F2167" s="1" t="n">
        <v>74</v>
      </c>
      <c r="G2167" s="1" t="n">
        <v>990.94</v>
      </c>
      <c r="H2167" s="4" t="n">
        <v>45948.6009370602</v>
      </c>
      <c r="I21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2166BT554773428942174990.9445948.6009370602</v>
      </c>
      <c r="J2167" s="1" t="n">
        <f aca="false">COUNTIF(I:I, $I2167)</f>
        <v>1</v>
      </c>
      <c r="K2167" s="1" t="str">
        <f aca="false">IF(ISNA(VLOOKUP(Table4[product_id], tblProducts[], tblProducts[product_name],FALSE() )), "Invalid", "Valid")</f>
        <v>Valid</v>
      </c>
      <c r="L2167" s="5" t="str">
        <f aca="false">IF(ISNA(VLOOKUP(Table4[[#This Row],[warehouse_id]], tblwhouse[], tblwhouse[warehouse_name],FALSE() )), "Invalid", "Valid")</f>
        <v>Valid</v>
      </c>
    </row>
    <row r="2168" customFormat="false" ht="15" hidden="false" customHeight="true" outlineLevel="0" collapsed="false">
      <c r="A2168" s="1" t="n">
        <v>2167</v>
      </c>
      <c r="B2168" s="1" t="n">
        <v>2</v>
      </c>
      <c r="C2168" s="1" t="n">
        <v>696</v>
      </c>
      <c r="D2168" s="1" t="s">
        <v>9252</v>
      </c>
      <c r="E2168" s="1" t="n">
        <v>193</v>
      </c>
      <c r="F2168" s="1" t="n">
        <v>70</v>
      </c>
      <c r="G2168" s="1" t="n">
        <v>128.56</v>
      </c>
      <c r="H2168" s="4" t="n">
        <v>45999.6009370602</v>
      </c>
      <c r="I21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2167BT783739269619370128.5645999.6009370602</v>
      </c>
      <c r="J2168" s="1" t="n">
        <f aca="false">COUNTIF(I:I, $I2168)</f>
        <v>1</v>
      </c>
      <c r="K2168" s="1" t="str">
        <f aca="false">IF(ISNA(VLOOKUP(Table4[product_id], tblProducts[], tblProducts[product_name],FALSE() )), "Invalid", "Valid")</f>
        <v>Valid</v>
      </c>
      <c r="L2168" s="5" t="str">
        <f aca="false">IF(ISNA(VLOOKUP(Table4[[#This Row],[warehouse_id]], tblwhouse[], tblwhouse[warehouse_name],FALSE() )), "Invalid", "Valid")</f>
        <v>Valid</v>
      </c>
    </row>
    <row r="2169" customFormat="false" ht="15" hidden="false" customHeight="true" outlineLevel="0" collapsed="false">
      <c r="A2169" s="1" t="n">
        <v>2168</v>
      </c>
      <c r="B2169" s="1" t="n">
        <v>2</v>
      </c>
      <c r="C2169" s="1" t="n">
        <v>854</v>
      </c>
      <c r="D2169" s="1" t="s">
        <v>9253</v>
      </c>
      <c r="E2169" s="1" t="n">
        <v>131</v>
      </c>
      <c r="F2169" s="1" t="n">
        <v>46</v>
      </c>
      <c r="G2169" s="1" t="n">
        <v>793.56</v>
      </c>
      <c r="H2169" s="4" t="n">
        <v>45885.6009370602</v>
      </c>
      <c r="I21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2168BT539256285413146793.5645885.6009370602</v>
      </c>
      <c r="J2169" s="1" t="n">
        <f aca="false">COUNTIF(I:I, $I2169)</f>
        <v>1</v>
      </c>
      <c r="K2169" s="1" t="str">
        <f aca="false">IF(ISNA(VLOOKUP(Table4[product_id], tblProducts[], tblProducts[product_name],FALSE() )), "Invalid", "Valid")</f>
        <v>Valid</v>
      </c>
      <c r="L2169" s="5" t="str">
        <f aca="false">IF(ISNA(VLOOKUP(Table4[[#This Row],[warehouse_id]], tblwhouse[], tblwhouse[warehouse_name],FALSE() )), "Invalid", "Valid")</f>
        <v>Valid</v>
      </c>
    </row>
    <row r="2170" customFormat="false" ht="15" hidden="false" customHeight="true" outlineLevel="0" collapsed="false">
      <c r="A2170" s="1" t="n">
        <v>2169</v>
      </c>
      <c r="B2170" s="1" t="n">
        <v>4</v>
      </c>
      <c r="C2170" s="1" t="n">
        <v>1364</v>
      </c>
      <c r="D2170" s="1" t="s">
        <v>9254</v>
      </c>
      <c r="E2170" s="1" t="n">
        <v>239</v>
      </c>
      <c r="F2170" s="1" t="n">
        <v>60</v>
      </c>
      <c r="G2170" s="1" t="n">
        <v>1264.87</v>
      </c>
      <c r="H2170" s="4" t="n">
        <v>46076.6009370602</v>
      </c>
      <c r="I21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2169BT24443041364239601264.8746076.6009370602</v>
      </c>
      <c r="J2170" s="1" t="n">
        <f aca="false">COUNTIF(I:I, $I2170)</f>
        <v>1</v>
      </c>
      <c r="K2170" s="1" t="str">
        <f aca="false">IF(ISNA(VLOOKUP(Table4[product_id], tblProducts[], tblProducts[product_name],FALSE() )), "Invalid", "Valid")</f>
        <v>Valid</v>
      </c>
      <c r="L2170" s="5" t="str">
        <f aca="false">IF(ISNA(VLOOKUP(Table4[[#This Row],[warehouse_id]], tblwhouse[], tblwhouse[warehouse_name],FALSE() )), "Invalid", "Valid")</f>
        <v>Valid</v>
      </c>
    </row>
    <row r="2171" customFormat="false" ht="15" hidden="false" customHeight="true" outlineLevel="0" collapsed="false">
      <c r="A2171" s="1" t="n">
        <v>2170</v>
      </c>
      <c r="B2171" s="1" t="n">
        <v>1</v>
      </c>
      <c r="C2171" s="1" t="n">
        <v>2996</v>
      </c>
      <c r="D2171" s="1" t="s">
        <v>9255</v>
      </c>
      <c r="E2171" s="1" t="n">
        <v>465</v>
      </c>
      <c r="F2171" s="1" t="n">
        <v>58</v>
      </c>
      <c r="G2171" s="1" t="n">
        <v>30.32</v>
      </c>
      <c r="H2171" s="4" t="n">
        <v>46155.6009370602</v>
      </c>
      <c r="I21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2170BT900617129964655830.3246155.6009370602</v>
      </c>
      <c r="J2171" s="1" t="n">
        <f aca="false">COUNTIF(I:I, $I2171)</f>
        <v>1</v>
      </c>
      <c r="K2171" s="1" t="str">
        <f aca="false">IF(ISNA(VLOOKUP(Table4[product_id], tblProducts[], tblProducts[product_name],FALSE() )), "Invalid", "Valid")</f>
        <v>Valid</v>
      </c>
      <c r="L2171" s="5" t="str">
        <f aca="false">IF(ISNA(VLOOKUP(Table4[[#This Row],[warehouse_id]], tblwhouse[], tblwhouse[warehouse_name],FALSE() )), "Invalid", "Valid")</f>
        <v>Valid</v>
      </c>
    </row>
    <row r="2172" customFormat="false" ht="15" hidden="false" customHeight="true" outlineLevel="0" collapsed="false">
      <c r="A2172" s="1" t="n">
        <v>2171</v>
      </c>
      <c r="B2172" s="1" t="n">
        <v>4</v>
      </c>
      <c r="C2172" s="1" t="n">
        <v>351</v>
      </c>
      <c r="D2172" s="1" t="s">
        <v>9256</v>
      </c>
      <c r="E2172" s="1" t="n">
        <v>76</v>
      </c>
      <c r="F2172" s="1" t="n">
        <v>37</v>
      </c>
      <c r="G2172" s="1" t="n">
        <v>565.19</v>
      </c>
      <c r="H2172" s="4" t="n">
        <v>46079.6009370602</v>
      </c>
      <c r="I21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2171BT62948543517637565.1946079.6009370602</v>
      </c>
      <c r="J2172" s="1" t="n">
        <f aca="false">COUNTIF(I:I, $I2172)</f>
        <v>1</v>
      </c>
      <c r="K2172" s="1" t="str">
        <f aca="false">IF(ISNA(VLOOKUP(Table4[product_id], tblProducts[], tblProducts[product_name],FALSE() )), "Invalid", "Valid")</f>
        <v>Valid</v>
      </c>
      <c r="L2172" s="5" t="str">
        <f aca="false">IF(ISNA(VLOOKUP(Table4[[#This Row],[warehouse_id]], tblwhouse[], tblwhouse[warehouse_name],FALSE() )), "Invalid", "Valid")</f>
        <v>Valid</v>
      </c>
    </row>
    <row r="2173" customFormat="false" ht="15" hidden="false" customHeight="true" outlineLevel="0" collapsed="false">
      <c r="A2173" s="1" t="n">
        <v>2172</v>
      </c>
      <c r="B2173" s="1" t="n">
        <v>1</v>
      </c>
      <c r="C2173" s="1" t="n">
        <v>1697</v>
      </c>
      <c r="D2173" s="1" t="s">
        <v>9257</v>
      </c>
      <c r="E2173" s="1" t="n">
        <v>334</v>
      </c>
      <c r="F2173" s="1" t="n">
        <v>33</v>
      </c>
      <c r="G2173" s="1" t="n">
        <v>753.25</v>
      </c>
      <c r="H2173" s="4" t="n">
        <v>46153.6009370602</v>
      </c>
      <c r="I21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2172BT1074451169733433753.2546153.6009370602</v>
      </c>
      <c r="J2173" s="1" t="n">
        <f aca="false">COUNTIF(I:I, $I2173)</f>
        <v>1</v>
      </c>
      <c r="K2173" s="1" t="str">
        <f aca="false">IF(ISNA(VLOOKUP(Table4[product_id], tblProducts[], tblProducts[product_name],FALSE() )), "Invalid", "Valid")</f>
        <v>Valid</v>
      </c>
      <c r="L2173" s="5" t="str">
        <f aca="false">IF(ISNA(VLOOKUP(Table4[[#This Row],[warehouse_id]], tblwhouse[], tblwhouse[warehouse_name],FALSE() )), "Invalid", "Valid")</f>
        <v>Valid</v>
      </c>
    </row>
    <row r="2174" customFormat="false" ht="15" hidden="false" customHeight="true" outlineLevel="0" collapsed="false">
      <c r="A2174" s="1" t="n">
        <v>2173</v>
      </c>
      <c r="B2174" s="1" t="n">
        <v>1</v>
      </c>
      <c r="C2174" s="1" t="n">
        <v>100</v>
      </c>
      <c r="D2174" s="1" t="s">
        <v>9258</v>
      </c>
      <c r="E2174" s="1" t="n">
        <v>41</v>
      </c>
      <c r="F2174" s="1" t="n">
        <v>77</v>
      </c>
      <c r="G2174" s="1" t="n">
        <v>397.76</v>
      </c>
      <c r="H2174" s="4" t="n">
        <v>46206.6009370602</v>
      </c>
      <c r="I21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2173BT49465211004177397.7646206.6009370602</v>
      </c>
      <c r="J2174" s="1" t="n">
        <f aca="false">COUNTIF(I:I, $I2174)</f>
        <v>1</v>
      </c>
      <c r="K2174" s="1" t="str">
        <f aca="false">IF(ISNA(VLOOKUP(Table4[product_id], tblProducts[], tblProducts[product_name],FALSE() )), "Invalid", "Valid")</f>
        <v>Valid</v>
      </c>
      <c r="L2174" s="5" t="str">
        <f aca="false">IF(ISNA(VLOOKUP(Table4[[#This Row],[warehouse_id]], tblwhouse[], tblwhouse[warehouse_name],FALSE() )), "Invalid", "Valid")</f>
        <v>Valid</v>
      </c>
    </row>
    <row r="2175" customFormat="false" ht="15" hidden="false" customHeight="true" outlineLevel="0" collapsed="false">
      <c r="A2175" s="1" t="n">
        <v>2174</v>
      </c>
      <c r="B2175" s="1" t="n">
        <v>1</v>
      </c>
      <c r="C2175" s="1" t="n">
        <v>739</v>
      </c>
      <c r="D2175" s="1" t="s">
        <v>9259</v>
      </c>
      <c r="E2175" s="1" t="n">
        <v>267</v>
      </c>
      <c r="F2175" s="1" t="n">
        <v>29</v>
      </c>
      <c r="G2175" s="1" t="n">
        <v>674.9</v>
      </c>
      <c r="H2175" s="4" t="n">
        <v>46002.6009370602</v>
      </c>
      <c r="I21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2174BT932770173926729674.946002.6009370602</v>
      </c>
      <c r="J2175" s="1" t="n">
        <f aca="false">COUNTIF(I:I, $I2175)</f>
        <v>1</v>
      </c>
      <c r="K2175" s="1" t="str">
        <f aca="false">IF(ISNA(VLOOKUP(Table4[product_id], tblProducts[], tblProducts[product_name],FALSE() )), "Invalid", "Valid")</f>
        <v>Valid</v>
      </c>
      <c r="L2175" s="5" t="str">
        <f aca="false">IF(ISNA(VLOOKUP(Table4[[#This Row],[warehouse_id]], tblwhouse[], tblwhouse[warehouse_name],FALSE() )), "Invalid", "Valid")</f>
        <v>Valid</v>
      </c>
    </row>
    <row r="2176" customFormat="false" ht="15" hidden="false" customHeight="true" outlineLevel="0" collapsed="false">
      <c r="A2176" s="1" t="n">
        <v>2175</v>
      </c>
      <c r="B2176" s="1" t="n">
        <v>3</v>
      </c>
      <c r="C2176" s="1" t="n">
        <v>248</v>
      </c>
      <c r="D2176" s="1" t="s">
        <v>9260</v>
      </c>
      <c r="E2176" s="1" t="n">
        <v>74</v>
      </c>
      <c r="F2176" s="1" t="n">
        <v>24</v>
      </c>
      <c r="G2176" s="1" t="n">
        <v>1443.84</v>
      </c>
      <c r="H2176" s="4" t="n">
        <v>45960.6009370602</v>
      </c>
      <c r="I21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2175BT804787324874241443.8445960.6009370602</v>
      </c>
      <c r="J2176" s="1" t="n">
        <f aca="false">COUNTIF(I:I, $I2176)</f>
        <v>1</v>
      </c>
      <c r="K2176" s="1" t="str">
        <f aca="false">IF(ISNA(VLOOKUP(Table4[product_id], tblProducts[], tblProducts[product_name],FALSE() )), "Invalid", "Valid")</f>
        <v>Valid</v>
      </c>
      <c r="L2176" s="5" t="str">
        <f aca="false">IF(ISNA(VLOOKUP(Table4[[#This Row],[warehouse_id]], tblwhouse[], tblwhouse[warehouse_name],FALSE() )), "Invalid", "Valid")</f>
        <v>Valid</v>
      </c>
    </row>
    <row r="2177" customFormat="false" ht="15" hidden="false" customHeight="true" outlineLevel="0" collapsed="false">
      <c r="A2177" s="1" t="n">
        <v>2176</v>
      </c>
      <c r="B2177" s="1" t="n">
        <v>1</v>
      </c>
      <c r="C2177" s="1" t="n">
        <v>1881</v>
      </c>
      <c r="D2177" s="1" t="s">
        <v>9261</v>
      </c>
      <c r="E2177" s="1" t="n">
        <v>83</v>
      </c>
      <c r="F2177" s="1" t="n">
        <v>35</v>
      </c>
      <c r="G2177" s="1" t="n">
        <v>1307.59</v>
      </c>
      <c r="H2177" s="4" t="n">
        <v>45942.6009370602</v>
      </c>
      <c r="I21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2176BT4605561188183351307.5945942.6009370602</v>
      </c>
      <c r="J2177" s="1" t="n">
        <f aca="false">COUNTIF(I:I, $I2177)</f>
        <v>1</v>
      </c>
      <c r="K2177" s="1" t="str">
        <f aca="false">IF(ISNA(VLOOKUP(Table4[product_id], tblProducts[], tblProducts[product_name],FALSE() )), "Invalid", "Valid")</f>
        <v>Valid</v>
      </c>
      <c r="L2177" s="5" t="str">
        <f aca="false">IF(ISNA(VLOOKUP(Table4[[#This Row],[warehouse_id]], tblwhouse[], tblwhouse[warehouse_name],FALSE() )), "Invalid", "Valid")</f>
        <v>Valid</v>
      </c>
    </row>
    <row r="2178" customFormat="false" ht="15" hidden="false" customHeight="true" outlineLevel="0" collapsed="false">
      <c r="A2178" s="1" t="n">
        <v>2177</v>
      </c>
      <c r="B2178" s="1" t="n">
        <v>4</v>
      </c>
      <c r="C2178" s="1" t="n">
        <v>1616</v>
      </c>
      <c r="D2178" s="1" t="s">
        <v>9262</v>
      </c>
      <c r="E2178" s="1" t="n">
        <v>137</v>
      </c>
      <c r="F2178" s="1" t="n">
        <v>27</v>
      </c>
      <c r="G2178" s="1" t="n">
        <v>308.71</v>
      </c>
      <c r="H2178" s="4" t="n">
        <v>45879.6009370602</v>
      </c>
      <c r="I21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2177BT6611364161613727308.7145879.6009370602</v>
      </c>
      <c r="J2178" s="1" t="n">
        <f aca="false">COUNTIF(I:I, $I2178)</f>
        <v>1</v>
      </c>
      <c r="K2178" s="1" t="str">
        <f aca="false">IF(ISNA(VLOOKUP(Table4[product_id], tblProducts[], tblProducts[product_name],FALSE() )), "Invalid", "Valid")</f>
        <v>Valid</v>
      </c>
      <c r="L2178" s="5" t="str">
        <f aca="false">IF(ISNA(VLOOKUP(Table4[[#This Row],[warehouse_id]], tblwhouse[], tblwhouse[warehouse_name],FALSE() )), "Invalid", "Valid")</f>
        <v>Valid</v>
      </c>
    </row>
    <row r="2179" customFormat="false" ht="15" hidden="false" customHeight="true" outlineLevel="0" collapsed="false">
      <c r="A2179" s="1" t="n">
        <v>2178</v>
      </c>
      <c r="B2179" s="1" t="n">
        <v>2</v>
      </c>
      <c r="C2179" s="1" t="n">
        <v>318</v>
      </c>
      <c r="D2179" s="1" t="s">
        <v>9263</v>
      </c>
      <c r="E2179" s="1" t="n">
        <v>55</v>
      </c>
      <c r="F2179" s="1" t="n">
        <v>46</v>
      </c>
      <c r="G2179" s="1" t="n">
        <v>1324.83</v>
      </c>
      <c r="H2179" s="4" t="n">
        <v>45976.6009370602</v>
      </c>
      <c r="I21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2178BT210599231855461324.8345976.6009370602</v>
      </c>
      <c r="J2179" s="1" t="n">
        <f aca="false">COUNTIF(I:I, $I2179)</f>
        <v>1</v>
      </c>
      <c r="K2179" s="1" t="str">
        <f aca="false">IF(ISNA(VLOOKUP(Table4[product_id], tblProducts[], tblProducts[product_name],FALSE() )), "Invalid", "Valid")</f>
        <v>Valid</v>
      </c>
      <c r="L2179" s="5" t="str">
        <f aca="false">IF(ISNA(VLOOKUP(Table4[[#This Row],[warehouse_id]], tblwhouse[], tblwhouse[warehouse_name],FALSE() )), "Invalid", "Valid")</f>
        <v>Valid</v>
      </c>
    </row>
    <row r="2180" customFormat="false" ht="15" hidden="false" customHeight="true" outlineLevel="0" collapsed="false">
      <c r="A2180" s="1" t="n">
        <v>2179</v>
      </c>
      <c r="B2180" s="1" t="n">
        <v>4</v>
      </c>
      <c r="C2180" s="1" t="n">
        <v>1290</v>
      </c>
      <c r="D2180" s="1" t="s">
        <v>9264</v>
      </c>
      <c r="E2180" s="1" t="n">
        <v>181</v>
      </c>
      <c r="F2180" s="1" t="n">
        <v>62</v>
      </c>
      <c r="G2180" s="1" t="n">
        <v>1116.79</v>
      </c>
      <c r="H2180" s="4" t="n">
        <v>45901.6009370602</v>
      </c>
      <c r="I21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2179BT81552841290181621116.7945901.6009370602</v>
      </c>
      <c r="J2180" s="1" t="n">
        <f aca="false">COUNTIF(I:I, $I2180)</f>
        <v>1</v>
      </c>
      <c r="K2180" s="1" t="str">
        <f aca="false">IF(ISNA(VLOOKUP(Table4[product_id], tblProducts[], tblProducts[product_name],FALSE() )), "Invalid", "Valid")</f>
        <v>Valid</v>
      </c>
      <c r="L2180" s="5" t="str">
        <f aca="false">IF(ISNA(VLOOKUP(Table4[[#This Row],[warehouse_id]], tblwhouse[], tblwhouse[warehouse_name],FALSE() )), "Invalid", "Valid")</f>
        <v>Valid</v>
      </c>
    </row>
    <row r="2181" customFormat="false" ht="15" hidden="false" customHeight="true" outlineLevel="0" collapsed="false">
      <c r="A2181" s="1" t="n">
        <v>2180</v>
      </c>
      <c r="B2181" s="1" t="n">
        <v>1</v>
      </c>
      <c r="C2181" s="1" t="n">
        <v>423</v>
      </c>
      <c r="D2181" s="1" t="s">
        <v>9265</v>
      </c>
      <c r="E2181" s="1" t="n">
        <v>18</v>
      </c>
      <c r="F2181" s="1" t="n">
        <v>64</v>
      </c>
      <c r="G2181" s="1" t="n">
        <v>1191.73</v>
      </c>
      <c r="H2181" s="4" t="n">
        <v>46207.6009370602</v>
      </c>
      <c r="I21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2180BT150399142318641191.7346207.6009370602</v>
      </c>
      <c r="J2181" s="1" t="n">
        <f aca="false">COUNTIF(I:I, $I2181)</f>
        <v>1</v>
      </c>
      <c r="K2181" s="1" t="str">
        <f aca="false">IF(ISNA(VLOOKUP(Table4[product_id], tblProducts[], tblProducts[product_name],FALSE() )), "Invalid", "Valid")</f>
        <v>Valid</v>
      </c>
      <c r="L2181" s="5" t="str">
        <f aca="false">IF(ISNA(VLOOKUP(Table4[[#This Row],[warehouse_id]], tblwhouse[], tblwhouse[warehouse_name],FALSE() )), "Invalid", "Valid")</f>
        <v>Valid</v>
      </c>
    </row>
    <row r="2182" customFormat="false" ht="15" hidden="false" customHeight="true" outlineLevel="0" collapsed="false">
      <c r="A2182" s="1" t="n">
        <v>2181</v>
      </c>
      <c r="B2182" s="1" t="n">
        <v>4</v>
      </c>
      <c r="C2182" s="1" t="n">
        <v>1675</v>
      </c>
      <c r="D2182" s="1" t="s">
        <v>9266</v>
      </c>
      <c r="E2182" s="1" t="n">
        <v>135</v>
      </c>
      <c r="F2182" s="1" t="n">
        <v>79</v>
      </c>
      <c r="G2182" s="1" t="n">
        <v>215.94</v>
      </c>
      <c r="H2182" s="4" t="n">
        <v>45991.6009370602</v>
      </c>
      <c r="I21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2181BT4809544167513579215.9445991.6009370602</v>
      </c>
      <c r="J2182" s="1" t="n">
        <f aca="false">COUNTIF(I:I, $I2182)</f>
        <v>1</v>
      </c>
      <c r="K2182" s="1" t="str">
        <f aca="false">IF(ISNA(VLOOKUP(Table4[product_id], tblProducts[], tblProducts[product_name],FALSE() )), "Invalid", "Valid")</f>
        <v>Valid</v>
      </c>
      <c r="L2182" s="5" t="str">
        <f aca="false">IF(ISNA(VLOOKUP(Table4[[#This Row],[warehouse_id]], tblwhouse[], tblwhouse[warehouse_name],FALSE() )), "Invalid", "Valid")</f>
        <v>Valid</v>
      </c>
    </row>
    <row r="2183" customFormat="false" ht="15" hidden="false" customHeight="true" outlineLevel="0" collapsed="false">
      <c r="A2183" s="1" t="n">
        <v>2182</v>
      </c>
      <c r="B2183" s="1" t="n">
        <v>4</v>
      </c>
      <c r="C2183" s="1" t="n">
        <v>1720</v>
      </c>
      <c r="D2183" s="1" t="s">
        <v>9267</v>
      </c>
      <c r="E2183" s="1" t="n">
        <v>393</v>
      </c>
      <c r="F2183" s="1" t="n">
        <v>65</v>
      </c>
      <c r="G2183" s="1" t="n">
        <v>338.78</v>
      </c>
      <c r="H2183" s="4" t="n">
        <v>45957.6009370602</v>
      </c>
      <c r="I21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2182BT3251524172039365338.7845957.6009370602</v>
      </c>
      <c r="J2183" s="1" t="n">
        <f aca="false">COUNTIF(I:I, $I2183)</f>
        <v>1</v>
      </c>
      <c r="K2183" s="1" t="str">
        <f aca="false">IF(ISNA(VLOOKUP(Table4[product_id], tblProducts[], tblProducts[product_name],FALSE() )), "Invalid", "Valid")</f>
        <v>Valid</v>
      </c>
      <c r="L2183" s="5" t="str">
        <f aca="false">IF(ISNA(VLOOKUP(Table4[[#This Row],[warehouse_id]], tblwhouse[], tblwhouse[warehouse_name],FALSE() )), "Invalid", "Valid")</f>
        <v>Valid</v>
      </c>
    </row>
    <row r="2184" customFormat="false" ht="15" hidden="false" customHeight="true" outlineLevel="0" collapsed="false">
      <c r="A2184" s="1" t="n">
        <v>2183</v>
      </c>
      <c r="B2184" s="1" t="n">
        <v>4</v>
      </c>
      <c r="C2184" s="1" t="n">
        <v>1533</v>
      </c>
      <c r="D2184" s="1" t="s">
        <v>9268</v>
      </c>
      <c r="E2184" s="1" t="n">
        <v>379</v>
      </c>
      <c r="F2184" s="1" t="n">
        <v>75</v>
      </c>
      <c r="G2184" s="1" t="n">
        <v>332.34</v>
      </c>
      <c r="H2184" s="4" t="n">
        <v>46163.6009370602</v>
      </c>
      <c r="I21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2183BT6195044153337975332.3446163.6009370602</v>
      </c>
      <c r="J2184" s="1" t="n">
        <f aca="false">COUNTIF(I:I, $I2184)</f>
        <v>1</v>
      </c>
      <c r="K2184" s="1" t="str">
        <f aca="false">IF(ISNA(VLOOKUP(Table4[product_id], tblProducts[], tblProducts[product_name],FALSE() )), "Invalid", "Valid")</f>
        <v>Valid</v>
      </c>
      <c r="L2184" s="5" t="str">
        <f aca="false">IF(ISNA(VLOOKUP(Table4[[#This Row],[warehouse_id]], tblwhouse[], tblwhouse[warehouse_name],FALSE() )), "Invalid", "Valid")</f>
        <v>Valid</v>
      </c>
    </row>
    <row r="2185" customFormat="false" ht="15" hidden="false" customHeight="true" outlineLevel="0" collapsed="false">
      <c r="A2185" s="1" t="n">
        <v>2184</v>
      </c>
      <c r="B2185" s="1" t="n">
        <v>1</v>
      </c>
      <c r="C2185" s="1" t="n">
        <v>1287</v>
      </c>
      <c r="D2185" s="1" t="s">
        <v>9269</v>
      </c>
      <c r="E2185" s="1" t="n">
        <v>281</v>
      </c>
      <c r="F2185" s="1" t="n">
        <v>75</v>
      </c>
      <c r="G2185" s="1" t="n">
        <v>825.01</v>
      </c>
      <c r="H2185" s="4" t="n">
        <v>46111.6009370602</v>
      </c>
      <c r="I21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2184BT5928031128728175825.0146111.6009370602</v>
      </c>
      <c r="J2185" s="1" t="n">
        <f aca="false">COUNTIF(I:I, $I2185)</f>
        <v>1</v>
      </c>
      <c r="K2185" s="1" t="str">
        <f aca="false">IF(ISNA(VLOOKUP(Table4[product_id], tblProducts[], tblProducts[product_name],FALSE() )), "Invalid", "Valid")</f>
        <v>Valid</v>
      </c>
      <c r="L2185" s="5" t="str">
        <f aca="false">IF(ISNA(VLOOKUP(Table4[[#This Row],[warehouse_id]], tblwhouse[], tblwhouse[warehouse_name],FALSE() )), "Invalid", "Valid")</f>
        <v>Valid</v>
      </c>
    </row>
    <row r="2186" customFormat="false" ht="15" hidden="false" customHeight="true" outlineLevel="0" collapsed="false">
      <c r="A2186" s="1" t="n">
        <v>2185</v>
      </c>
      <c r="B2186" s="1" t="n">
        <v>1</v>
      </c>
      <c r="C2186" s="1" t="n">
        <v>520</v>
      </c>
      <c r="D2186" s="1" t="s">
        <v>9270</v>
      </c>
      <c r="E2186" s="1" t="n">
        <v>106</v>
      </c>
      <c r="F2186" s="1" t="n">
        <v>23</v>
      </c>
      <c r="G2186" s="1" t="n">
        <v>1239.1</v>
      </c>
      <c r="H2186" s="4" t="n">
        <v>46217.6009370602</v>
      </c>
      <c r="I21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2185BT8087691520106231239.146217.6009370602</v>
      </c>
      <c r="J2186" s="1" t="n">
        <f aca="false">COUNTIF(I:I, $I2186)</f>
        <v>1</v>
      </c>
      <c r="K2186" s="1" t="str">
        <f aca="false">IF(ISNA(VLOOKUP(Table4[product_id], tblProducts[], tblProducts[product_name],FALSE() )), "Invalid", "Valid")</f>
        <v>Valid</v>
      </c>
      <c r="L2186" s="5" t="str">
        <f aca="false">IF(ISNA(VLOOKUP(Table4[[#This Row],[warehouse_id]], tblwhouse[], tblwhouse[warehouse_name],FALSE() )), "Invalid", "Valid")</f>
        <v>Valid</v>
      </c>
    </row>
    <row r="2187" customFormat="false" ht="15" hidden="false" customHeight="true" outlineLevel="0" collapsed="false">
      <c r="A2187" s="1" t="n">
        <v>2186</v>
      </c>
      <c r="B2187" s="1" t="n">
        <v>3</v>
      </c>
      <c r="C2187" s="1" t="n">
        <v>2638</v>
      </c>
      <c r="D2187" s="1" t="s">
        <v>9271</v>
      </c>
      <c r="E2187" s="1" t="n">
        <v>427</v>
      </c>
      <c r="F2187" s="1" t="n">
        <v>32</v>
      </c>
      <c r="G2187" s="1" t="n">
        <v>943.05</v>
      </c>
      <c r="H2187" s="4" t="n">
        <v>46133.6009370602</v>
      </c>
      <c r="I21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2186BT2822323263842732943.0546133.6009370602</v>
      </c>
      <c r="J2187" s="1" t="n">
        <f aca="false">COUNTIF(I:I, $I2187)</f>
        <v>1</v>
      </c>
      <c r="K2187" s="1" t="str">
        <f aca="false">IF(ISNA(VLOOKUP(Table4[product_id], tblProducts[], tblProducts[product_name],FALSE() )), "Invalid", "Valid")</f>
        <v>Valid</v>
      </c>
      <c r="L2187" s="5" t="str">
        <f aca="false">IF(ISNA(VLOOKUP(Table4[[#This Row],[warehouse_id]], tblwhouse[], tblwhouse[warehouse_name],FALSE() )), "Invalid", "Valid")</f>
        <v>Valid</v>
      </c>
    </row>
    <row r="2188" customFormat="false" ht="15" hidden="false" customHeight="true" outlineLevel="0" collapsed="false">
      <c r="A2188" s="1" t="n">
        <v>2187</v>
      </c>
      <c r="B2188" s="1" t="n">
        <v>3</v>
      </c>
      <c r="C2188" s="1" t="n">
        <v>174</v>
      </c>
      <c r="D2188" s="1" t="s">
        <v>9272</v>
      </c>
      <c r="E2188" s="1" t="n">
        <v>456</v>
      </c>
      <c r="F2188" s="1" t="n">
        <v>28</v>
      </c>
      <c r="G2188" s="1" t="n">
        <v>1113.59</v>
      </c>
      <c r="H2188" s="4" t="n">
        <v>45992.6009370602</v>
      </c>
      <c r="I21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2187BT1763523174456281113.5945992.6009370602</v>
      </c>
      <c r="J2188" s="1" t="n">
        <f aca="false">COUNTIF(I:I, $I2188)</f>
        <v>1</v>
      </c>
      <c r="K2188" s="1" t="str">
        <f aca="false">IF(ISNA(VLOOKUP(Table4[product_id], tblProducts[], tblProducts[product_name],FALSE() )), "Invalid", "Valid")</f>
        <v>Valid</v>
      </c>
      <c r="L2188" s="5" t="str">
        <f aca="false">IF(ISNA(VLOOKUP(Table4[[#This Row],[warehouse_id]], tblwhouse[], tblwhouse[warehouse_name],FALSE() )), "Invalid", "Valid")</f>
        <v>Valid</v>
      </c>
    </row>
    <row r="2189" customFormat="false" ht="15" hidden="false" customHeight="true" outlineLevel="0" collapsed="false">
      <c r="A2189" s="1" t="n">
        <v>2188</v>
      </c>
      <c r="B2189" s="1" t="n">
        <v>4</v>
      </c>
      <c r="C2189" s="1" t="n">
        <v>1580</v>
      </c>
      <c r="D2189" s="1" t="s">
        <v>9273</v>
      </c>
      <c r="E2189" s="1" t="n">
        <v>297</v>
      </c>
      <c r="F2189" s="1" t="n">
        <v>45</v>
      </c>
      <c r="G2189" s="1" t="n">
        <v>407.48</v>
      </c>
      <c r="H2189" s="4" t="n">
        <v>45929.6009370602</v>
      </c>
      <c r="I21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2188BT4846584158029745407.4845929.6009370602</v>
      </c>
      <c r="J2189" s="1" t="n">
        <f aca="false">COUNTIF(I:I, $I2189)</f>
        <v>1</v>
      </c>
      <c r="K2189" s="1" t="str">
        <f aca="false">IF(ISNA(VLOOKUP(Table4[product_id], tblProducts[], tblProducts[product_name],FALSE() )), "Invalid", "Valid")</f>
        <v>Valid</v>
      </c>
      <c r="L2189" s="5" t="str">
        <f aca="false">IF(ISNA(VLOOKUP(Table4[[#This Row],[warehouse_id]], tblwhouse[], tblwhouse[warehouse_name],FALSE() )), "Invalid", "Valid")</f>
        <v>Valid</v>
      </c>
    </row>
    <row r="2190" customFormat="false" ht="15" hidden="false" customHeight="true" outlineLevel="0" collapsed="false">
      <c r="A2190" s="1" t="n">
        <v>2189</v>
      </c>
      <c r="B2190" s="1" t="n">
        <v>3</v>
      </c>
      <c r="C2190" s="1" t="n">
        <v>1853</v>
      </c>
      <c r="D2190" s="1" t="s">
        <v>9274</v>
      </c>
      <c r="E2190" s="1" t="n">
        <v>73</v>
      </c>
      <c r="F2190" s="1" t="n">
        <v>54</v>
      </c>
      <c r="G2190" s="1" t="n">
        <v>376.5</v>
      </c>
      <c r="H2190" s="4" t="n">
        <v>46048.6009370602</v>
      </c>
      <c r="I21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2189BT958351318537354376.546048.6009370602</v>
      </c>
      <c r="J2190" s="1" t="n">
        <f aca="false">COUNTIF(I:I, $I2190)</f>
        <v>1</v>
      </c>
      <c r="K2190" s="1" t="str">
        <f aca="false">IF(ISNA(VLOOKUP(Table4[product_id], tblProducts[], tblProducts[product_name],FALSE() )), "Invalid", "Valid")</f>
        <v>Valid</v>
      </c>
      <c r="L2190" s="5" t="str">
        <f aca="false">IF(ISNA(VLOOKUP(Table4[[#This Row],[warehouse_id]], tblwhouse[], tblwhouse[warehouse_name],FALSE() )), "Invalid", "Valid")</f>
        <v>Valid</v>
      </c>
    </row>
    <row r="2191" customFormat="false" ht="15" hidden="false" customHeight="true" outlineLevel="0" collapsed="false">
      <c r="A2191" s="1" t="n">
        <v>2190</v>
      </c>
      <c r="B2191" s="1" t="n">
        <v>3</v>
      </c>
      <c r="C2191" s="1" t="n">
        <v>505</v>
      </c>
      <c r="D2191" s="1" t="s">
        <v>9275</v>
      </c>
      <c r="E2191" s="1" t="n">
        <v>106</v>
      </c>
      <c r="F2191" s="1" t="n">
        <v>80</v>
      </c>
      <c r="G2191" s="1" t="n">
        <v>741.2</v>
      </c>
      <c r="H2191" s="4" t="n">
        <v>45991.6009370602</v>
      </c>
      <c r="I21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2190BT362617350510680741.245991.6009370602</v>
      </c>
      <c r="J2191" s="1" t="n">
        <f aca="false">COUNTIF(I:I, $I2191)</f>
        <v>1</v>
      </c>
      <c r="K2191" s="1" t="str">
        <f aca="false">IF(ISNA(VLOOKUP(Table4[product_id], tblProducts[], tblProducts[product_name],FALSE() )), "Invalid", "Valid")</f>
        <v>Valid</v>
      </c>
      <c r="L2191" s="5" t="str">
        <f aca="false">IF(ISNA(VLOOKUP(Table4[[#This Row],[warehouse_id]], tblwhouse[], tblwhouse[warehouse_name],FALSE() )), "Invalid", "Valid")</f>
        <v>Valid</v>
      </c>
    </row>
    <row r="2192" customFormat="false" ht="15" hidden="false" customHeight="true" outlineLevel="0" collapsed="false">
      <c r="A2192" s="1" t="n">
        <v>2191</v>
      </c>
      <c r="B2192" s="1" t="n">
        <v>4</v>
      </c>
      <c r="C2192" s="1" t="n">
        <v>233</v>
      </c>
      <c r="D2192" s="1" t="s">
        <v>9276</v>
      </c>
      <c r="E2192" s="1" t="n">
        <v>199</v>
      </c>
      <c r="F2192" s="1" t="n">
        <v>72</v>
      </c>
      <c r="G2192" s="1" t="n">
        <v>1152.85</v>
      </c>
      <c r="H2192" s="4" t="n">
        <v>46011.6009370602</v>
      </c>
      <c r="I21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2191BT3363174233199721152.8546011.6009370602</v>
      </c>
      <c r="J2192" s="1" t="n">
        <f aca="false">COUNTIF(I:I, $I2192)</f>
        <v>1</v>
      </c>
      <c r="K2192" s="1" t="str">
        <f aca="false">IF(ISNA(VLOOKUP(Table4[product_id], tblProducts[], tblProducts[product_name],FALSE() )), "Invalid", "Valid")</f>
        <v>Valid</v>
      </c>
      <c r="L2192" s="5" t="str">
        <f aca="false">IF(ISNA(VLOOKUP(Table4[[#This Row],[warehouse_id]], tblwhouse[], tblwhouse[warehouse_name],FALSE() )), "Invalid", "Valid")</f>
        <v>Valid</v>
      </c>
    </row>
    <row r="2193" customFormat="false" ht="15" hidden="false" customHeight="true" outlineLevel="0" collapsed="false">
      <c r="A2193" s="1" t="n">
        <v>2192</v>
      </c>
      <c r="B2193" s="1" t="n">
        <v>2</v>
      </c>
      <c r="C2193" s="1" t="n">
        <v>1724</v>
      </c>
      <c r="D2193" s="1" t="s">
        <v>9277</v>
      </c>
      <c r="E2193" s="1" t="n">
        <v>99</v>
      </c>
      <c r="F2193" s="1" t="n">
        <v>52</v>
      </c>
      <c r="G2193" s="1" t="n">
        <v>615.23</v>
      </c>
      <c r="H2193" s="4" t="n">
        <v>45890.6009370718</v>
      </c>
      <c r="I21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2192BT717114217249952615.2345890.6009370718</v>
      </c>
      <c r="J2193" s="1" t="n">
        <f aca="false">COUNTIF(I:I, $I2193)</f>
        <v>1</v>
      </c>
      <c r="K2193" s="1" t="str">
        <f aca="false">IF(ISNA(VLOOKUP(Table4[product_id], tblProducts[], tblProducts[product_name],FALSE() )), "Invalid", "Valid")</f>
        <v>Valid</v>
      </c>
      <c r="L2193" s="5" t="str">
        <f aca="false">IF(ISNA(VLOOKUP(Table4[[#This Row],[warehouse_id]], tblwhouse[], tblwhouse[warehouse_name],FALSE() )), "Invalid", "Valid")</f>
        <v>Valid</v>
      </c>
    </row>
    <row r="2194" customFormat="false" ht="15" hidden="false" customHeight="true" outlineLevel="0" collapsed="false">
      <c r="A2194" s="1" t="n">
        <v>2193</v>
      </c>
      <c r="B2194" s="1" t="n">
        <v>4</v>
      </c>
      <c r="C2194" s="1" t="n">
        <v>1395</v>
      </c>
      <c r="D2194" s="1" t="s">
        <v>9278</v>
      </c>
      <c r="E2194" s="1" t="n">
        <v>456</v>
      </c>
      <c r="F2194" s="1" t="n">
        <v>49</v>
      </c>
      <c r="G2194" s="1" t="n">
        <v>381.23</v>
      </c>
      <c r="H2194" s="4" t="n">
        <v>46177.6009370718</v>
      </c>
      <c r="I21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2193BT4781624139545649381.2346177.6009370718</v>
      </c>
      <c r="J2194" s="1" t="n">
        <f aca="false">COUNTIF(I:I, $I2194)</f>
        <v>1</v>
      </c>
      <c r="K2194" s="1" t="str">
        <f aca="false">IF(ISNA(VLOOKUP(Table4[product_id], tblProducts[], tblProducts[product_name],FALSE() )), "Invalid", "Valid")</f>
        <v>Valid</v>
      </c>
      <c r="L2194" s="5" t="str">
        <f aca="false">IF(ISNA(VLOOKUP(Table4[[#This Row],[warehouse_id]], tblwhouse[], tblwhouse[warehouse_name],FALSE() )), "Invalid", "Valid")</f>
        <v>Valid</v>
      </c>
    </row>
    <row r="2195" customFormat="false" ht="15" hidden="false" customHeight="true" outlineLevel="0" collapsed="false">
      <c r="A2195" s="1" t="n">
        <v>2194</v>
      </c>
      <c r="B2195" s="1" t="n">
        <v>1</v>
      </c>
      <c r="C2195" s="1" t="n">
        <v>2890</v>
      </c>
      <c r="D2195" s="1" t="s">
        <v>9279</v>
      </c>
      <c r="E2195" s="1" t="n">
        <v>445</v>
      </c>
      <c r="F2195" s="1" t="n">
        <v>34</v>
      </c>
      <c r="G2195" s="1" t="n">
        <v>624.59</v>
      </c>
      <c r="H2195" s="4" t="n">
        <v>45871.6009370718</v>
      </c>
      <c r="I21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2194BT5708641289044534624.5945871.6009370718</v>
      </c>
      <c r="J2195" s="1" t="n">
        <f aca="false">COUNTIF(I:I, $I2195)</f>
        <v>1</v>
      </c>
      <c r="K2195" s="1" t="str">
        <f aca="false">IF(ISNA(VLOOKUP(Table4[product_id], tblProducts[], tblProducts[product_name],FALSE() )), "Invalid", "Valid")</f>
        <v>Valid</v>
      </c>
      <c r="L2195" s="5" t="str">
        <f aca="false">IF(ISNA(VLOOKUP(Table4[[#This Row],[warehouse_id]], tblwhouse[], tblwhouse[warehouse_name],FALSE() )), "Invalid", "Valid")</f>
        <v>Valid</v>
      </c>
    </row>
    <row r="2196" customFormat="false" ht="15" hidden="false" customHeight="true" outlineLevel="0" collapsed="false">
      <c r="A2196" s="1" t="n">
        <v>2195</v>
      </c>
      <c r="B2196" s="1" t="n">
        <v>2</v>
      </c>
      <c r="C2196" s="1" t="n">
        <v>459</v>
      </c>
      <c r="D2196" s="1" t="s">
        <v>9280</v>
      </c>
      <c r="E2196" s="1" t="n">
        <v>18</v>
      </c>
      <c r="F2196" s="1" t="n">
        <v>51</v>
      </c>
      <c r="G2196" s="1" t="n">
        <v>1417.27</v>
      </c>
      <c r="H2196" s="4" t="n">
        <v>45923.6009370718</v>
      </c>
      <c r="I21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2195BT858793245918511417.2745923.6009370718</v>
      </c>
      <c r="J2196" s="1" t="n">
        <f aca="false">COUNTIF(I:I, $I2196)</f>
        <v>1</v>
      </c>
      <c r="K2196" s="1" t="str">
        <f aca="false">IF(ISNA(VLOOKUP(Table4[product_id], tblProducts[], tblProducts[product_name],FALSE() )), "Invalid", "Valid")</f>
        <v>Valid</v>
      </c>
      <c r="L2196" s="5" t="str">
        <f aca="false">IF(ISNA(VLOOKUP(Table4[[#This Row],[warehouse_id]], tblwhouse[], tblwhouse[warehouse_name],FALSE() )), "Invalid", "Valid")</f>
        <v>Valid</v>
      </c>
    </row>
    <row r="2197" customFormat="false" ht="15" hidden="false" customHeight="true" outlineLevel="0" collapsed="false">
      <c r="A2197" s="1" t="n">
        <v>2196</v>
      </c>
      <c r="B2197" s="1" t="n">
        <v>4</v>
      </c>
      <c r="C2197" s="1" t="n">
        <v>676</v>
      </c>
      <c r="D2197" s="1" t="s">
        <v>9281</v>
      </c>
      <c r="E2197" s="1" t="n">
        <v>294</v>
      </c>
      <c r="F2197" s="1" t="n">
        <v>59</v>
      </c>
      <c r="G2197" s="1" t="n">
        <v>489.3</v>
      </c>
      <c r="H2197" s="4" t="n">
        <v>46220.6009370718</v>
      </c>
      <c r="I21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2196BT514915467629459489.346220.6009370718</v>
      </c>
      <c r="J2197" s="1" t="n">
        <f aca="false">COUNTIF(I:I, $I2197)</f>
        <v>1</v>
      </c>
      <c r="K2197" s="1" t="str">
        <f aca="false">IF(ISNA(VLOOKUP(Table4[product_id], tblProducts[], tblProducts[product_name],FALSE() )), "Invalid", "Valid")</f>
        <v>Valid</v>
      </c>
      <c r="L2197" s="5" t="str">
        <f aca="false">IF(ISNA(VLOOKUP(Table4[[#This Row],[warehouse_id]], tblwhouse[], tblwhouse[warehouse_name],FALSE() )), "Invalid", "Valid")</f>
        <v>Valid</v>
      </c>
    </row>
    <row r="2198" customFormat="false" ht="15" hidden="false" customHeight="true" outlineLevel="0" collapsed="false">
      <c r="A2198" s="1" t="n">
        <v>2197</v>
      </c>
      <c r="B2198" s="1" t="n">
        <v>1</v>
      </c>
      <c r="C2198" s="1" t="n">
        <v>2646</v>
      </c>
      <c r="D2198" s="1" t="s">
        <v>9282</v>
      </c>
      <c r="E2198" s="1" t="n">
        <v>493</v>
      </c>
      <c r="F2198" s="1" t="n">
        <v>56</v>
      </c>
      <c r="G2198" s="1" t="n">
        <v>906.41</v>
      </c>
      <c r="H2198" s="4" t="n">
        <v>46112.6009370718</v>
      </c>
      <c r="I21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2197BT6972081264649356906.4146112.6009370718</v>
      </c>
      <c r="J2198" s="1" t="n">
        <f aca="false">COUNTIF(I:I, $I2198)</f>
        <v>1</v>
      </c>
      <c r="K2198" s="1" t="str">
        <f aca="false">IF(ISNA(VLOOKUP(Table4[product_id], tblProducts[], tblProducts[product_name],FALSE() )), "Invalid", "Valid")</f>
        <v>Valid</v>
      </c>
      <c r="L2198" s="5" t="str">
        <f aca="false">IF(ISNA(VLOOKUP(Table4[[#This Row],[warehouse_id]], tblwhouse[], tblwhouse[warehouse_name],FALSE() )), "Invalid", "Valid")</f>
        <v>Valid</v>
      </c>
    </row>
    <row r="2199" customFormat="false" ht="15" hidden="false" customHeight="true" outlineLevel="0" collapsed="false">
      <c r="A2199" s="1" t="n">
        <v>2198</v>
      </c>
      <c r="B2199" s="1" t="n">
        <v>4</v>
      </c>
      <c r="C2199" s="1" t="n">
        <v>1129</v>
      </c>
      <c r="D2199" s="1" t="s">
        <v>9283</v>
      </c>
      <c r="E2199" s="1" t="n">
        <v>223</v>
      </c>
      <c r="F2199" s="1" t="n">
        <v>49</v>
      </c>
      <c r="G2199" s="1" t="n">
        <v>899.65</v>
      </c>
      <c r="H2199" s="4" t="n">
        <v>46096.6009370718</v>
      </c>
      <c r="I21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2198BT9477394112922349899.6546096.6009370718</v>
      </c>
      <c r="J2199" s="1" t="n">
        <f aca="false">COUNTIF(I:I, $I2199)</f>
        <v>1</v>
      </c>
      <c r="K2199" s="1" t="str">
        <f aca="false">IF(ISNA(VLOOKUP(Table4[product_id], tblProducts[], tblProducts[product_name],FALSE() )), "Invalid", "Valid")</f>
        <v>Valid</v>
      </c>
      <c r="L2199" s="5" t="str">
        <f aca="false">IF(ISNA(VLOOKUP(Table4[[#This Row],[warehouse_id]], tblwhouse[], tblwhouse[warehouse_name],FALSE() )), "Invalid", "Valid")</f>
        <v>Valid</v>
      </c>
    </row>
    <row r="2200" customFormat="false" ht="15" hidden="false" customHeight="true" outlineLevel="0" collapsed="false">
      <c r="A2200" s="1" t="n">
        <v>2199</v>
      </c>
      <c r="B2200" s="1" t="n">
        <v>1</v>
      </c>
      <c r="C2200" s="1" t="n">
        <v>2663</v>
      </c>
      <c r="D2200" s="1" t="s">
        <v>9284</v>
      </c>
      <c r="E2200" s="1" t="n">
        <v>188</v>
      </c>
      <c r="F2200" s="1" t="n">
        <v>56</v>
      </c>
      <c r="G2200" s="1" t="n">
        <v>369.16</v>
      </c>
      <c r="H2200" s="4" t="n">
        <v>46140.6009370718</v>
      </c>
      <c r="I22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2199BT1933751266318856369.1646140.6009370718</v>
      </c>
      <c r="J2200" s="1" t="n">
        <f aca="false">COUNTIF(I:I, $I2200)</f>
        <v>1</v>
      </c>
      <c r="K2200" s="1" t="str">
        <f aca="false">IF(ISNA(VLOOKUP(Table4[product_id], tblProducts[], tblProducts[product_name],FALSE() )), "Invalid", "Valid")</f>
        <v>Valid</v>
      </c>
      <c r="L2200" s="5" t="str">
        <f aca="false">IF(ISNA(VLOOKUP(Table4[[#This Row],[warehouse_id]], tblwhouse[], tblwhouse[warehouse_name],FALSE() )), "Invalid", "Valid")</f>
        <v>Valid</v>
      </c>
    </row>
    <row r="2201" customFormat="false" ht="15" hidden="false" customHeight="true" outlineLevel="0" collapsed="false">
      <c r="A2201" s="1" t="n">
        <v>2200</v>
      </c>
      <c r="B2201" s="1" t="n">
        <v>4</v>
      </c>
      <c r="C2201" s="1" t="n">
        <v>831</v>
      </c>
      <c r="D2201" s="1" t="s">
        <v>9285</v>
      </c>
      <c r="E2201" s="1" t="n">
        <v>154</v>
      </c>
      <c r="F2201" s="1" t="n">
        <v>56</v>
      </c>
      <c r="G2201" s="1" t="n">
        <v>661.27</v>
      </c>
      <c r="H2201" s="4" t="n">
        <v>45909.6009370718</v>
      </c>
      <c r="I22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2200BT153984483115456661.2745909.6009370718</v>
      </c>
      <c r="J2201" s="1" t="n">
        <f aca="false">COUNTIF(I:I, $I2201)</f>
        <v>1</v>
      </c>
      <c r="K2201" s="1" t="str">
        <f aca="false">IF(ISNA(VLOOKUP(Table4[product_id], tblProducts[], tblProducts[product_name],FALSE() )), "Invalid", "Valid")</f>
        <v>Valid</v>
      </c>
      <c r="L2201" s="5" t="str">
        <f aca="false">IF(ISNA(VLOOKUP(Table4[[#This Row],[warehouse_id]], tblwhouse[], tblwhouse[warehouse_name],FALSE() )), "Invalid", "Valid")</f>
        <v>Valid</v>
      </c>
    </row>
    <row r="2202" customFormat="false" ht="15" hidden="false" customHeight="true" outlineLevel="0" collapsed="false">
      <c r="A2202" s="1" t="n">
        <v>2201</v>
      </c>
      <c r="B2202" s="1" t="n">
        <v>1</v>
      </c>
      <c r="C2202" s="1" t="n">
        <v>2732</v>
      </c>
      <c r="D2202" s="1" t="s">
        <v>9286</v>
      </c>
      <c r="E2202" s="1" t="n">
        <v>424</v>
      </c>
      <c r="F2202" s="1" t="n">
        <v>61</v>
      </c>
      <c r="G2202" s="1" t="n">
        <v>638.42</v>
      </c>
      <c r="H2202" s="4" t="n">
        <v>46203.6009370718</v>
      </c>
      <c r="I22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2201BT6233521273242461638.4246203.6009370718</v>
      </c>
      <c r="J2202" s="1" t="n">
        <f aca="false">COUNTIF(I:I, $I2202)</f>
        <v>1</v>
      </c>
      <c r="K2202" s="1" t="str">
        <f aca="false">IF(ISNA(VLOOKUP(Table4[product_id], tblProducts[], tblProducts[product_name],FALSE() )), "Invalid", "Valid")</f>
        <v>Valid</v>
      </c>
      <c r="L2202" s="5" t="str">
        <f aca="false">IF(ISNA(VLOOKUP(Table4[[#This Row],[warehouse_id]], tblwhouse[], tblwhouse[warehouse_name],FALSE() )), "Invalid", "Valid")</f>
        <v>Valid</v>
      </c>
    </row>
    <row r="2203" customFormat="false" ht="15" hidden="false" customHeight="true" outlineLevel="0" collapsed="false">
      <c r="A2203" s="1" t="n">
        <v>2202</v>
      </c>
      <c r="B2203" s="1" t="n">
        <v>1</v>
      </c>
      <c r="C2203" s="1" t="n">
        <v>1465</v>
      </c>
      <c r="D2203" s="1" t="s">
        <v>9287</v>
      </c>
      <c r="E2203" s="1" t="n">
        <v>79</v>
      </c>
      <c r="F2203" s="1" t="n">
        <v>49</v>
      </c>
      <c r="G2203" s="1" t="n">
        <v>479.34</v>
      </c>
      <c r="H2203" s="4" t="n">
        <v>45877.6009370718</v>
      </c>
      <c r="I22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2202BT187575114657949479.3445877.6009370718</v>
      </c>
      <c r="J2203" s="1" t="n">
        <f aca="false">COUNTIF(I:I, $I2203)</f>
        <v>1</v>
      </c>
      <c r="K2203" s="1" t="str">
        <f aca="false">IF(ISNA(VLOOKUP(Table4[product_id], tblProducts[], tblProducts[product_name],FALSE() )), "Invalid", "Valid")</f>
        <v>Valid</v>
      </c>
      <c r="L2203" s="5" t="str">
        <f aca="false">IF(ISNA(VLOOKUP(Table4[[#This Row],[warehouse_id]], tblwhouse[], tblwhouse[warehouse_name],FALSE() )), "Invalid", "Valid")</f>
        <v>Valid</v>
      </c>
    </row>
    <row r="2204" customFormat="false" ht="15" hidden="false" customHeight="true" outlineLevel="0" collapsed="false">
      <c r="A2204" s="1" t="n">
        <v>2203</v>
      </c>
      <c r="B2204" s="1" t="n">
        <v>2</v>
      </c>
      <c r="C2204" s="1" t="n">
        <v>2699</v>
      </c>
      <c r="D2204" s="1" t="s">
        <v>9288</v>
      </c>
      <c r="E2204" s="1" t="n">
        <v>11</v>
      </c>
      <c r="F2204" s="1" t="n">
        <v>20</v>
      </c>
      <c r="G2204" s="1" t="n">
        <v>975.41</v>
      </c>
      <c r="H2204" s="4" t="n">
        <v>46074.6009370718</v>
      </c>
      <c r="I22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2203BT117423226991120975.4146074.6009370718</v>
      </c>
      <c r="J2204" s="1" t="n">
        <f aca="false">COUNTIF(I:I, $I2204)</f>
        <v>1</v>
      </c>
      <c r="K2204" s="1" t="str">
        <f aca="false">IF(ISNA(VLOOKUP(Table4[product_id], tblProducts[], tblProducts[product_name],FALSE() )), "Invalid", "Valid")</f>
        <v>Valid</v>
      </c>
      <c r="L2204" s="5" t="str">
        <f aca="false">IF(ISNA(VLOOKUP(Table4[[#This Row],[warehouse_id]], tblwhouse[], tblwhouse[warehouse_name],FALSE() )), "Invalid", "Valid")</f>
        <v>Valid</v>
      </c>
    </row>
    <row r="2205" customFormat="false" ht="15" hidden="false" customHeight="true" outlineLevel="0" collapsed="false">
      <c r="A2205" s="1" t="n">
        <v>2204</v>
      </c>
      <c r="B2205" s="1" t="n">
        <v>2</v>
      </c>
      <c r="C2205" s="1" t="n">
        <v>715</v>
      </c>
      <c r="D2205" s="1" t="s">
        <v>9289</v>
      </c>
      <c r="E2205" s="1" t="n">
        <v>168</v>
      </c>
      <c r="F2205" s="1" t="n">
        <v>72</v>
      </c>
      <c r="G2205" s="1" t="n">
        <v>107.37</v>
      </c>
      <c r="H2205" s="4" t="n">
        <v>45939.6009370718</v>
      </c>
      <c r="I22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2204BT185760271516872107.3745939.6009370718</v>
      </c>
      <c r="J2205" s="1" t="n">
        <f aca="false">COUNTIF(I:I, $I2205)</f>
        <v>1</v>
      </c>
      <c r="K2205" s="1" t="str">
        <f aca="false">IF(ISNA(VLOOKUP(Table4[product_id], tblProducts[], tblProducts[product_name],FALSE() )), "Invalid", "Valid")</f>
        <v>Valid</v>
      </c>
      <c r="L2205" s="5" t="str">
        <f aca="false">IF(ISNA(VLOOKUP(Table4[[#This Row],[warehouse_id]], tblwhouse[], tblwhouse[warehouse_name],FALSE() )), "Invalid", "Valid")</f>
        <v>Valid</v>
      </c>
    </row>
    <row r="2206" customFormat="false" ht="15" hidden="false" customHeight="true" outlineLevel="0" collapsed="false">
      <c r="A2206" s="1" t="n">
        <v>2205</v>
      </c>
      <c r="B2206" s="1" t="n">
        <v>2</v>
      </c>
      <c r="C2206" s="1" t="n">
        <v>2190</v>
      </c>
      <c r="D2206" s="1" t="s">
        <v>9290</v>
      </c>
      <c r="E2206" s="1" t="n">
        <v>262</v>
      </c>
      <c r="F2206" s="1" t="n">
        <v>72</v>
      </c>
      <c r="G2206" s="1" t="n">
        <v>1360.34</v>
      </c>
      <c r="H2206" s="4" t="n">
        <v>46131.6009370718</v>
      </c>
      <c r="I22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2205BT12747722190262721360.3446131.6009370718</v>
      </c>
      <c r="J2206" s="1" t="n">
        <f aca="false">COUNTIF(I:I, $I2206)</f>
        <v>1</v>
      </c>
      <c r="K2206" s="1" t="str">
        <f aca="false">IF(ISNA(VLOOKUP(Table4[product_id], tblProducts[], tblProducts[product_name],FALSE() )), "Invalid", "Valid")</f>
        <v>Valid</v>
      </c>
      <c r="L2206" s="5" t="str">
        <f aca="false">IF(ISNA(VLOOKUP(Table4[[#This Row],[warehouse_id]], tblwhouse[], tblwhouse[warehouse_name],FALSE() )), "Invalid", "Valid")</f>
        <v>Valid</v>
      </c>
    </row>
    <row r="2207" customFormat="false" ht="15" hidden="false" customHeight="true" outlineLevel="0" collapsed="false">
      <c r="A2207" s="1" t="n">
        <v>2206</v>
      </c>
      <c r="B2207" s="1" t="n">
        <v>3</v>
      </c>
      <c r="C2207" s="1" t="n">
        <v>2893</v>
      </c>
      <c r="D2207" s="1" t="s">
        <v>9291</v>
      </c>
      <c r="E2207" s="1" t="n">
        <v>320</v>
      </c>
      <c r="F2207" s="1" t="n">
        <v>54</v>
      </c>
      <c r="G2207" s="1" t="n">
        <v>1215.31</v>
      </c>
      <c r="H2207" s="4" t="n">
        <v>46041.6009370718</v>
      </c>
      <c r="I22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2206BT86381032893320541215.3146041.6009370718</v>
      </c>
      <c r="J2207" s="1" t="n">
        <f aca="false">COUNTIF(I:I, $I2207)</f>
        <v>1</v>
      </c>
      <c r="K2207" s="1" t="str">
        <f aca="false">IF(ISNA(VLOOKUP(Table4[product_id], tblProducts[], tblProducts[product_name],FALSE() )), "Invalid", "Valid")</f>
        <v>Valid</v>
      </c>
      <c r="L2207" s="5" t="str">
        <f aca="false">IF(ISNA(VLOOKUP(Table4[[#This Row],[warehouse_id]], tblwhouse[], tblwhouse[warehouse_name],FALSE() )), "Invalid", "Valid")</f>
        <v>Valid</v>
      </c>
    </row>
    <row r="2208" customFormat="false" ht="15" hidden="false" customHeight="true" outlineLevel="0" collapsed="false">
      <c r="A2208" s="1" t="n">
        <v>2207</v>
      </c>
      <c r="B2208" s="1" t="n">
        <v>1</v>
      </c>
      <c r="C2208" s="1" t="n">
        <v>423</v>
      </c>
      <c r="D2208" s="1" t="s">
        <v>9292</v>
      </c>
      <c r="E2208" s="1" t="n">
        <v>85</v>
      </c>
      <c r="F2208" s="1" t="n">
        <v>61</v>
      </c>
      <c r="G2208" s="1" t="n">
        <v>1322.85</v>
      </c>
      <c r="H2208" s="4" t="n">
        <v>46151.6009370718</v>
      </c>
      <c r="I22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2207BT357133142385611322.8546151.6009370718</v>
      </c>
      <c r="J2208" s="1" t="n">
        <f aca="false">COUNTIF(I:I, $I2208)</f>
        <v>1</v>
      </c>
      <c r="K2208" s="1" t="str">
        <f aca="false">IF(ISNA(VLOOKUP(Table4[product_id], tblProducts[], tblProducts[product_name],FALSE() )), "Invalid", "Valid")</f>
        <v>Valid</v>
      </c>
      <c r="L2208" s="5" t="str">
        <f aca="false">IF(ISNA(VLOOKUP(Table4[[#This Row],[warehouse_id]], tblwhouse[], tblwhouse[warehouse_name],FALSE() )), "Invalid", "Valid")</f>
        <v>Valid</v>
      </c>
    </row>
    <row r="2209" customFormat="false" ht="15" hidden="false" customHeight="true" outlineLevel="0" collapsed="false">
      <c r="A2209" s="1" t="n">
        <v>2208</v>
      </c>
      <c r="B2209" s="1" t="n">
        <v>4</v>
      </c>
      <c r="C2209" s="1" t="n">
        <v>1483</v>
      </c>
      <c r="D2209" s="1" t="s">
        <v>9293</v>
      </c>
      <c r="E2209" s="1" t="n">
        <v>183</v>
      </c>
      <c r="F2209" s="1" t="n">
        <v>68</v>
      </c>
      <c r="G2209" s="1" t="n">
        <v>314.26</v>
      </c>
      <c r="H2209" s="4" t="n">
        <v>46050.6009370718</v>
      </c>
      <c r="I22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2208BT5015324148318368314.2646050.6009370718</v>
      </c>
      <c r="J2209" s="1" t="n">
        <f aca="false">COUNTIF(I:I, $I2209)</f>
        <v>1</v>
      </c>
      <c r="K2209" s="1" t="str">
        <f aca="false">IF(ISNA(VLOOKUP(Table4[product_id], tblProducts[], tblProducts[product_name],FALSE() )), "Invalid", "Valid")</f>
        <v>Valid</v>
      </c>
      <c r="L2209" s="5" t="str">
        <f aca="false">IF(ISNA(VLOOKUP(Table4[[#This Row],[warehouse_id]], tblwhouse[], tblwhouse[warehouse_name],FALSE() )), "Invalid", "Valid")</f>
        <v>Valid</v>
      </c>
    </row>
    <row r="2210" customFormat="false" ht="15" hidden="false" customHeight="true" outlineLevel="0" collapsed="false">
      <c r="A2210" s="1" t="n">
        <v>2209</v>
      </c>
      <c r="B2210" s="1" t="n">
        <v>4</v>
      </c>
      <c r="C2210" s="1" t="n">
        <v>1315</v>
      </c>
      <c r="D2210" s="1" t="s">
        <v>9294</v>
      </c>
      <c r="E2210" s="1" t="n">
        <v>100</v>
      </c>
      <c r="F2210" s="1" t="n">
        <v>42</v>
      </c>
      <c r="G2210" s="1" t="n">
        <v>283.18</v>
      </c>
      <c r="H2210" s="4" t="n">
        <v>46087.6009370718</v>
      </c>
      <c r="I22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2209BT5113144131510042283.1846087.6009370718</v>
      </c>
      <c r="J2210" s="1" t="n">
        <f aca="false">COUNTIF(I:I, $I2210)</f>
        <v>1</v>
      </c>
      <c r="K2210" s="1" t="str">
        <f aca="false">IF(ISNA(VLOOKUP(Table4[product_id], tblProducts[], tblProducts[product_name],FALSE() )), "Invalid", "Valid")</f>
        <v>Valid</v>
      </c>
      <c r="L2210" s="5" t="str">
        <f aca="false">IF(ISNA(VLOOKUP(Table4[[#This Row],[warehouse_id]], tblwhouse[], tblwhouse[warehouse_name],FALSE() )), "Invalid", "Valid")</f>
        <v>Valid</v>
      </c>
    </row>
    <row r="2211" customFormat="false" ht="15" hidden="false" customHeight="true" outlineLevel="0" collapsed="false">
      <c r="A2211" s="1" t="n">
        <v>2210</v>
      </c>
      <c r="B2211" s="1" t="n">
        <v>1</v>
      </c>
      <c r="C2211" s="1" t="n">
        <v>1246</v>
      </c>
      <c r="D2211" s="1" t="s">
        <v>9295</v>
      </c>
      <c r="E2211" s="1" t="n">
        <v>291</v>
      </c>
      <c r="F2211" s="1" t="n">
        <v>28</v>
      </c>
      <c r="G2211" s="1" t="n">
        <v>1429.52</v>
      </c>
      <c r="H2211" s="4" t="n">
        <v>45871.6009370718</v>
      </c>
      <c r="I22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2210BT11799711246291281429.5245871.6009370718</v>
      </c>
      <c r="J2211" s="1" t="n">
        <f aca="false">COUNTIF(I:I, $I2211)</f>
        <v>1</v>
      </c>
      <c r="K2211" s="1" t="str">
        <f aca="false">IF(ISNA(VLOOKUP(Table4[product_id], tblProducts[], tblProducts[product_name],FALSE() )), "Invalid", "Valid")</f>
        <v>Valid</v>
      </c>
      <c r="L2211" s="5" t="str">
        <f aca="false">IF(ISNA(VLOOKUP(Table4[[#This Row],[warehouse_id]], tblwhouse[], tblwhouse[warehouse_name],FALSE() )), "Invalid", "Valid")</f>
        <v>Valid</v>
      </c>
    </row>
    <row r="2212" customFormat="false" ht="15" hidden="false" customHeight="true" outlineLevel="0" collapsed="false">
      <c r="A2212" s="1" t="n">
        <v>2211</v>
      </c>
      <c r="B2212" s="1" t="n">
        <v>2</v>
      </c>
      <c r="C2212" s="1" t="n">
        <v>2824</v>
      </c>
      <c r="D2212" s="1" t="s">
        <v>9296</v>
      </c>
      <c r="E2212" s="1" t="n">
        <v>141</v>
      </c>
      <c r="F2212" s="1" t="n">
        <v>40</v>
      </c>
      <c r="G2212" s="1" t="n">
        <v>414.96</v>
      </c>
      <c r="H2212" s="4" t="n">
        <v>46205.6009370718</v>
      </c>
      <c r="I22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2211BT4357722282414140414.9646205.6009370718</v>
      </c>
      <c r="J2212" s="1" t="n">
        <f aca="false">COUNTIF(I:I, $I2212)</f>
        <v>1</v>
      </c>
      <c r="K2212" s="1" t="str">
        <f aca="false">IF(ISNA(VLOOKUP(Table4[product_id], tblProducts[], tblProducts[product_name],FALSE() )), "Invalid", "Valid")</f>
        <v>Valid</v>
      </c>
      <c r="L2212" s="5" t="str">
        <f aca="false">IF(ISNA(VLOOKUP(Table4[[#This Row],[warehouse_id]], tblwhouse[], tblwhouse[warehouse_name],FALSE() )), "Invalid", "Valid")</f>
        <v>Valid</v>
      </c>
    </row>
    <row r="2213" customFormat="false" ht="15" hidden="false" customHeight="true" outlineLevel="0" collapsed="false">
      <c r="A2213" s="1" t="n">
        <v>2212</v>
      </c>
      <c r="B2213" s="1" t="n">
        <v>1</v>
      </c>
      <c r="C2213" s="1" t="n">
        <v>134</v>
      </c>
      <c r="D2213" s="1" t="s">
        <v>9297</v>
      </c>
      <c r="E2213" s="1" t="n">
        <v>18</v>
      </c>
      <c r="F2213" s="1" t="n">
        <v>30</v>
      </c>
      <c r="G2213" s="1" t="n">
        <v>477.17</v>
      </c>
      <c r="H2213" s="4" t="n">
        <v>46040.6009370718</v>
      </c>
      <c r="I22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2212BT77572411341830477.1746040.6009370718</v>
      </c>
      <c r="J2213" s="1" t="n">
        <f aca="false">COUNTIF(I:I, $I2213)</f>
        <v>1</v>
      </c>
      <c r="K2213" s="1" t="str">
        <f aca="false">IF(ISNA(VLOOKUP(Table4[product_id], tblProducts[], tblProducts[product_name],FALSE() )), "Invalid", "Valid")</f>
        <v>Valid</v>
      </c>
      <c r="L2213" s="5" t="str">
        <f aca="false">IF(ISNA(VLOOKUP(Table4[[#This Row],[warehouse_id]], tblwhouse[], tblwhouse[warehouse_name],FALSE() )), "Invalid", "Valid")</f>
        <v>Valid</v>
      </c>
    </row>
    <row r="2214" customFormat="false" ht="15" hidden="false" customHeight="true" outlineLevel="0" collapsed="false">
      <c r="A2214" s="1" t="n">
        <v>2213</v>
      </c>
      <c r="B2214" s="1" t="n">
        <v>1</v>
      </c>
      <c r="C2214" s="1" t="n">
        <v>2046</v>
      </c>
      <c r="D2214" s="1" t="s">
        <v>9298</v>
      </c>
      <c r="E2214" s="1" t="n">
        <v>411</v>
      </c>
      <c r="F2214" s="1" t="n">
        <v>57</v>
      </c>
      <c r="G2214" s="1" t="n">
        <v>404.25</v>
      </c>
      <c r="H2214" s="4" t="n">
        <v>45974.6009370718</v>
      </c>
      <c r="I22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2213BT3160261204641157404.2545974.6009370718</v>
      </c>
      <c r="J2214" s="1" t="n">
        <f aca="false">COUNTIF(I:I, $I2214)</f>
        <v>1</v>
      </c>
      <c r="K2214" s="1" t="str">
        <f aca="false">IF(ISNA(VLOOKUP(Table4[product_id], tblProducts[], tblProducts[product_name],FALSE() )), "Invalid", "Valid")</f>
        <v>Valid</v>
      </c>
      <c r="L2214" s="5" t="str">
        <f aca="false">IF(ISNA(VLOOKUP(Table4[[#This Row],[warehouse_id]], tblwhouse[], tblwhouse[warehouse_name],FALSE() )), "Invalid", "Valid")</f>
        <v>Valid</v>
      </c>
    </row>
    <row r="2215" customFormat="false" ht="15" hidden="false" customHeight="true" outlineLevel="0" collapsed="false">
      <c r="A2215" s="1" t="n">
        <v>2214</v>
      </c>
      <c r="B2215" s="1" t="n">
        <v>2</v>
      </c>
      <c r="C2215" s="1" t="n">
        <v>984</v>
      </c>
      <c r="D2215" s="1" t="s">
        <v>9299</v>
      </c>
      <c r="E2215" s="1" t="n">
        <v>19</v>
      </c>
      <c r="F2215" s="1" t="n">
        <v>48</v>
      </c>
      <c r="G2215" s="1" t="n">
        <v>305.94</v>
      </c>
      <c r="H2215" s="4" t="n">
        <v>46111.6009370718</v>
      </c>
      <c r="I22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2214BT53107829841948305.9446111.6009370718</v>
      </c>
      <c r="J2215" s="1" t="n">
        <f aca="false">COUNTIF(I:I, $I2215)</f>
        <v>1</v>
      </c>
      <c r="K2215" s="1" t="str">
        <f aca="false">IF(ISNA(VLOOKUP(Table4[product_id], tblProducts[], tblProducts[product_name],FALSE() )), "Invalid", "Valid")</f>
        <v>Valid</v>
      </c>
      <c r="L2215" s="5" t="str">
        <f aca="false">IF(ISNA(VLOOKUP(Table4[[#This Row],[warehouse_id]], tblwhouse[], tblwhouse[warehouse_name],FALSE() )), "Invalid", "Valid")</f>
        <v>Valid</v>
      </c>
    </row>
    <row r="2216" customFormat="false" ht="15" hidden="false" customHeight="true" outlineLevel="0" collapsed="false">
      <c r="A2216" s="1" t="n">
        <v>2215</v>
      </c>
      <c r="B2216" s="1" t="n">
        <v>3</v>
      </c>
      <c r="C2216" s="1" t="n">
        <v>2948</v>
      </c>
      <c r="D2216" s="1" t="s">
        <v>9300</v>
      </c>
      <c r="E2216" s="1" t="n">
        <v>417</v>
      </c>
      <c r="F2216" s="1" t="n">
        <v>67</v>
      </c>
      <c r="G2216" s="1" t="n">
        <v>50.88</v>
      </c>
      <c r="H2216" s="4" t="n">
        <v>46200.6009370718</v>
      </c>
      <c r="I22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2215BT794219329484176750.8846200.6009370718</v>
      </c>
      <c r="J2216" s="1" t="n">
        <f aca="false">COUNTIF(I:I, $I2216)</f>
        <v>1</v>
      </c>
      <c r="K2216" s="1" t="str">
        <f aca="false">IF(ISNA(VLOOKUP(Table4[product_id], tblProducts[], tblProducts[product_name],FALSE() )), "Invalid", "Valid")</f>
        <v>Valid</v>
      </c>
      <c r="L2216" s="5" t="str">
        <f aca="false">IF(ISNA(VLOOKUP(Table4[[#This Row],[warehouse_id]], tblwhouse[], tblwhouse[warehouse_name],FALSE() )), "Invalid", "Valid")</f>
        <v>Valid</v>
      </c>
    </row>
    <row r="2217" customFormat="false" ht="15" hidden="false" customHeight="true" outlineLevel="0" collapsed="false">
      <c r="A2217" s="1" t="n">
        <v>2216</v>
      </c>
      <c r="B2217" s="1" t="n">
        <v>2</v>
      </c>
      <c r="C2217" s="1" t="n">
        <v>1947</v>
      </c>
      <c r="D2217" s="1" t="s">
        <v>9301</v>
      </c>
      <c r="E2217" s="1" t="n">
        <v>472</v>
      </c>
      <c r="F2217" s="1" t="n">
        <v>62</v>
      </c>
      <c r="G2217" s="1" t="n">
        <v>569.87</v>
      </c>
      <c r="H2217" s="4" t="n">
        <v>45869.6009370718</v>
      </c>
      <c r="I22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2216BT2133372194747262569.8745869.6009370718</v>
      </c>
      <c r="J2217" s="1" t="n">
        <f aca="false">COUNTIF(I:I, $I2217)</f>
        <v>1</v>
      </c>
      <c r="K2217" s="1" t="str">
        <f aca="false">IF(ISNA(VLOOKUP(Table4[product_id], tblProducts[], tblProducts[product_name],FALSE() )), "Invalid", "Valid")</f>
        <v>Valid</v>
      </c>
      <c r="L2217" s="5" t="str">
        <f aca="false">IF(ISNA(VLOOKUP(Table4[[#This Row],[warehouse_id]], tblwhouse[], tblwhouse[warehouse_name],FALSE() )), "Invalid", "Valid")</f>
        <v>Valid</v>
      </c>
    </row>
    <row r="2218" customFormat="false" ht="15" hidden="false" customHeight="true" outlineLevel="0" collapsed="false">
      <c r="A2218" s="1" t="n">
        <v>2217</v>
      </c>
      <c r="B2218" s="1" t="n">
        <v>1</v>
      </c>
      <c r="C2218" s="1" t="n">
        <v>1807</v>
      </c>
      <c r="D2218" s="1" t="s">
        <v>9302</v>
      </c>
      <c r="E2218" s="1" t="n">
        <v>20</v>
      </c>
      <c r="F2218" s="1" t="n">
        <v>33</v>
      </c>
      <c r="G2218" s="1" t="n">
        <v>536.85</v>
      </c>
      <c r="H2218" s="4" t="n">
        <v>45880.6009370718</v>
      </c>
      <c r="I22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2217BT707460118072033536.8545880.6009370718</v>
      </c>
      <c r="J2218" s="1" t="n">
        <f aca="false">COUNTIF(I:I, $I2218)</f>
        <v>1</v>
      </c>
      <c r="K2218" s="1" t="str">
        <f aca="false">IF(ISNA(VLOOKUP(Table4[product_id], tblProducts[], tblProducts[product_name],FALSE() )), "Invalid", "Valid")</f>
        <v>Valid</v>
      </c>
      <c r="L2218" s="5" t="str">
        <f aca="false">IF(ISNA(VLOOKUP(Table4[[#This Row],[warehouse_id]], tblwhouse[], tblwhouse[warehouse_name],FALSE() )), "Invalid", "Valid")</f>
        <v>Valid</v>
      </c>
    </row>
    <row r="2219" customFormat="false" ht="15" hidden="false" customHeight="true" outlineLevel="0" collapsed="false">
      <c r="A2219" s="1" t="n">
        <v>2218</v>
      </c>
      <c r="B2219" s="1" t="n">
        <v>2</v>
      </c>
      <c r="C2219" s="1" t="n">
        <v>2174</v>
      </c>
      <c r="D2219" s="1" t="s">
        <v>9303</v>
      </c>
      <c r="E2219" s="1" t="n">
        <v>176</v>
      </c>
      <c r="F2219" s="1" t="n">
        <v>58</v>
      </c>
      <c r="G2219" s="1" t="n">
        <v>1394.58</v>
      </c>
      <c r="H2219" s="4" t="n">
        <v>45882.6009370718</v>
      </c>
      <c r="I22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2218BT11426522174176581394.5845882.6009370718</v>
      </c>
      <c r="J2219" s="1" t="n">
        <f aca="false">COUNTIF(I:I, $I2219)</f>
        <v>1</v>
      </c>
      <c r="K2219" s="1" t="str">
        <f aca="false">IF(ISNA(VLOOKUP(Table4[product_id], tblProducts[], tblProducts[product_name],FALSE() )), "Invalid", "Valid")</f>
        <v>Valid</v>
      </c>
      <c r="L2219" s="5" t="str">
        <f aca="false">IF(ISNA(VLOOKUP(Table4[[#This Row],[warehouse_id]], tblwhouse[], tblwhouse[warehouse_name],FALSE() )), "Invalid", "Valid")</f>
        <v>Valid</v>
      </c>
    </row>
    <row r="2220" customFormat="false" ht="15" hidden="false" customHeight="true" outlineLevel="0" collapsed="false">
      <c r="A2220" s="1" t="n">
        <v>2219</v>
      </c>
      <c r="B2220" s="1" t="n">
        <v>1</v>
      </c>
      <c r="C2220" s="1" t="n">
        <v>2661</v>
      </c>
      <c r="D2220" s="1" t="s">
        <v>9304</v>
      </c>
      <c r="E2220" s="1" t="n">
        <v>167</v>
      </c>
      <c r="F2220" s="1" t="n">
        <v>46</v>
      </c>
      <c r="G2220" s="1" t="n">
        <v>327.35</v>
      </c>
      <c r="H2220" s="4" t="n">
        <v>46051.6009370718</v>
      </c>
      <c r="I22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2219BT3393691266116746327.3546051.6009370718</v>
      </c>
      <c r="J2220" s="1" t="n">
        <f aca="false">COUNTIF(I:I, $I2220)</f>
        <v>1</v>
      </c>
      <c r="K2220" s="1" t="str">
        <f aca="false">IF(ISNA(VLOOKUP(Table4[product_id], tblProducts[], tblProducts[product_name],FALSE() )), "Invalid", "Valid")</f>
        <v>Valid</v>
      </c>
      <c r="L2220" s="5" t="str">
        <f aca="false">IF(ISNA(VLOOKUP(Table4[[#This Row],[warehouse_id]], tblwhouse[], tblwhouse[warehouse_name],FALSE() )), "Invalid", "Valid")</f>
        <v>Valid</v>
      </c>
    </row>
    <row r="2221" customFormat="false" ht="15" hidden="false" customHeight="true" outlineLevel="0" collapsed="false">
      <c r="A2221" s="1" t="n">
        <v>2220</v>
      </c>
      <c r="B2221" s="1" t="n">
        <v>2</v>
      </c>
      <c r="C2221" s="1" t="n">
        <v>867</v>
      </c>
      <c r="D2221" s="1" t="s">
        <v>9305</v>
      </c>
      <c r="E2221" s="1" t="n">
        <v>207</v>
      </c>
      <c r="F2221" s="1" t="n">
        <v>67</v>
      </c>
      <c r="G2221" s="1" t="n">
        <v>688</v>
      </c>
      <c r="H2221" s="4" t="n">
        <v>46207.6009370718</v>
      </c>
      <c r="I22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2220BT48499828672076768846207.6009370718</v>
      </c>
      <c r="J2221" s="1" t="n">
        <f aca="false">COUNTIF(I:I, $I2221)</f>
        <v>1</v>
      </c>
      <c r="K2221" s="1" t="str">
        <f aca="false">IF(ISNA(VLOOKUP(Table4[product_id], tblProducts[], tblProducts[product_name],FALSE() )), "Invalid", "Valid")</f>
        <v>Valid</v>
      </c>
      <c r="L2221" s="5" t="str">
        <f aca="false">IF(ISNA(VLOOKUP(Table4[[#This Row],[warehouse_id]], tblwhouse[], tblwhouse[warehouse_name],FALSE() )), "Invalid", "Valid")</f>
        <v>Valid</v>
      </c>
    </row>
    <row r="2222" customFormat="false" ht="15" hidden="false" customHeight="true" outlineLevel="0" collapsed="false">
      <c r="A2222" s="1" t="n">
        <v>2221</v>
      </c>
      <c r="B2222" s="1" t="n">
        <v>2</v>
      </c>
      <c r="C2222" s="1" t="n">
        <v>1000</v>
      </c>
      <c r="D2222" s="1" t="s">
        <v>9306</v>
      </c>
      <c r="E2222" s="1" t="n">
        <v>21</v>
      </c>
      <c r="F2222" s="1" t="n">
        <v>22</v>
      </c>
      <c r="G2222" s="1" t="n">
        <v>1171.27</v>
      </c>
      <c r="H2222" s="4" t="n">
        <v>45940.6009370718</v>
      </c>
      <c r="I22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2221BT1488732100021221171.2745940.6009370718</v>
      </c>
      <c r="J2222" s="1" t="n">
        <f aca="false">COUNTIF(I:I, $I2222)</f>
        <v>1</v>
      </c>
      <c r="K2222" s="1" t="str">
        <f aca="false">IF(ISNA(VLOOKUP(Table4[product_id], tblProducts[], tblProducts[product_name],FALSE() )), "Invalid", "Valid")</f>
        <v>Valid</v>
      </c>
      <c r="L2222" s="5" t="str">
        <f aca="false">IF(ISNA(VLOOKUP(Table4[[#This Row],[warehouse_id]], tblwhouse[], tblwhouse[warehouse_name],FALSE() )), "Invalid", "Valid")</f>
        <v>Valid</v>
      </c>
    </row>
    <row r="2223" customFormat="false" ht="15" hidden="false" customHeight="true" outlineLevel="0" collapsed="false">
      <c r="A2223" s="1" t="n">
        <v>2222</v>
      </c>
      <c r="B2223" s="1" t="n">
        <v>3</v>
      </c>
      <c r="C2223" s="1" t="n">
        <v>1183</v>
      </c>
      <c r="D2223" s="1" t="s">
        <v>9307</v>
      </c>
      <c r="E2223" s="1" t="n">
        <v>354</v>
      </c>
      <c r="F2223" s="1" t="n">
        <v>31</v>
      </c>
      <c r="G2223" s="1" t="n">
        <v>592.14</v>
      </c>
      <c r="H2223" s="4" t="n">
        <v>46108.6009370718</v>
      </c>
      <c r="I22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2222BT9854553118335431592.1446108.6009370718</v>
      </c>
      <c r="J2223" s="1" t="n">
        <f aca="false">COUNTIF(I:I, $I2223)</f>
        <v>1</v>
      </c>
      <c r="K2223" s="1" t="str">
        <f aca="false">IF(ISNA(VLOOKUP(Table4[product_id], tblProducts[], tblProducts[product_name],FALSE() )), "Invalid", "Valid")</f>
        <v>Valid</v>
      </c>
      <c r="L2223" s="5" t="str">
        <f aca="false">IF(ISNA(VLOOKUP(Table4[[#This Row],[warehouse_id]], tblwhouse[], tblwhouse[warehouse_name],FALSE() )), "Invalid", "Valid")</f>
        <v>Valid</v>
      </c>
    </row>
    <row r="2224" customFormat="false" ht="15" hidden="false" customHeight="true" outlineLevel="0" collapsed="false">
      <c r="A2224" s="1" t="n">
        <v>2223</v>
      </c>
      <c r="B2224" s="1" t="n">
        <v>2</v>
      </c>
      <c r="C2224" s="1" t="n">
        <v>126</v>
      </c>
      <c r="D2224" s="1" t="s">
        <v>9308</v>
      </c>
      <c r="E2224" s="1" t="n">
        <v>89</v>
      </c>
      <c r="F2224" s="1" t="n">
        <v>31</v>
      </c>
      <c r="G2224" s="1" t="n">
        <v>1243.15</v>
      </c>
      <c r="H2224" s="4" t="n">
        <v>46146.6009370718</v>
      </c>
      <c r="I22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2223BT774594212689311243.1546146.6009370718</v>
      </c>
      <c r="J2224" s="1" t="n">
        <f aca="false">COUNTIF(I:I, $I2224)</f>
        <v>1</v>
      </c>
      <c r="K2224" s="1" t="str">
        <f aca="false">IF(ISNA(VLOOKUP(Table4[product_id], tblProducts[], tblProducts[product_name],FALSE() )), "Invalid", "Valid")</f>
        <v>Valid</v>
      </c>
      <c r="L2224" s="5" t="str">
        <f aca="false">IF(ISNA(VLOOKUP(Table4[[#This Row],[warehouse_id]], tblwhouse[], tblwhouse[warehouse_name],FALSE() )), "Invalid", "Valid")</f>
        <v>Valid</v>
      </c>
    </row>
    <row r="2225" customFormat="false" ht="15" hidden="false" customHeight="true" outlineLevel="0" collapsed="false">
      <c r="A2225" s="1" t="n">
        <v>2224</v>
      </c>
      <c r="B2225" s="1" t="n">
        <v>1</v>
      </c>
      <c r="C2225" s="1" t="n">
        <v>1902</v>
      </c>
      <c r="D2225" s="1" t="s">
        <v>9309</v>
      </c>
      <c r="E2225" s="1" t="n">
        <v>428</v>
      </c>
      <c r="F2225" s="1" t="n">
        <v>63</v>
      </c>
      <c r="G2225" s="1" t="n">
        <v>334.88</v>
      </c>
      <c r="H2225" s="4" t="n">
        <v>45920.6009370718</v>
      </c>
      <c r="I22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2224BT3791901190242863334.8845920.6009370718</v>
      </c>
      <c r="J2225" s="1" t="n">
        <f aca="false">COUNTIF(I:I, $I2225)</f>
        <v>1</v>
      </c>
      <c r="K2225" s="1" t="str">
        <f aca="false">IF(ISNA(VLOOKUP(Table4[product_id], tblProducts[], tblProducts[product_name],FALSE() )), "Invalid", "Valid")</f>
        <v>Valid</v>
      </c>
      <c r="L2225" s="5" t="str">
        <f aca="false">IF(ISNA(VLOOKUP(Table4[[#This Row],[warehouse_id]], tblwhouse[], tblwhouse[warehouse_name],FALSE() )), "Invalid", "Valid")</f>
        <v>Valid</v>
      </c>
    </row>
    <row r="2226" customFormat="false" ht="15" hidden="false" customHeight="true" outlineLevel="0" collapsed="false">
      <c r="A2226" s="1" t="n">
        <v>2225</v>
      </c>
      <c r="B2226" s="1" t="n">
        <v>3</v>
      </c>
      <c r="C2226" s="1" t="n">
        <v>2791</v>
      </c>
      <c r="D2226" s="1" t="s">
        <v>9310</v>
      </c>
      <c r="E2226" s="1" t="n">
        <v>200</v>
      </c>
      <c r="F2226" s="1" t="n">
        <v>60</v>
      </c>
      <c r="G2226" s="1" t="n">
        <v>385.51</v>
      </c>
      <c r="H2226" s="4" t="n">
        <v>46168.6009370718</v>
      </c>
      <c r="I22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2225BT5370273279120060385.5146168.6009370718</v>
      </c>
      <c r="J2226" s="1" t="n">
        <f aca="false">COUNTIF(I:I, $I2226)</f>
        <v>1</v>
      </c>
      <c r="K2226" s="1" t="str">
        <f aca="false">IF(ISNA(VLOOKUP(Table4[product_id], tblProducts[], tblProducts[product_name],FALSE() )), "Invalid", "Valid")</f>
        <v>Valid</v>
      </c>
      <c r="L2226" s="5" t="str">
        <f aca="false">IF(ISNA(VLOOKUP(Table4[[#This Row],[warehouse_id]], tblwhouse[], tblwhouse[warehouse_name],FALSE() )), "Invalid", "Valid")</f>
        <v>Valid</v>
      </c>
    </row>
    <row r="2227" customFormat="false" ht="15" hidden="false" customHeight="true" outlineLevel="0" collapsed="false">
      <c r="A2227" s="1" t="n">
        <v>2226</v>
      </c>
      <c r="B2227" s="1" t="n">
        <v>1</v>
      </c>
      <c r="C2227" s="1" t="n">
        <v>1111</v>
      </c>
      <c r="D2227" s="1" t="s">
        <v>9311</v>
      </c>
      <c r="E2227" s="1" t="n">
        <v>416</v>
      </c>
      <c r="F2227" s="1" t="n">
        <v>78</v>
      </c>
      <c r="G2227" s="1" t="n">
        <v>127.96</v>
      </c>
      <c r="H2227" s="4" t="n">
        <v>45887.6009370718</v>
      </c>
      <c r="I22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2226BT7938011111141678127.9645887.6009370718</v>
      </c>
      <c r="J2227" s="1" t="n">
        <f aca="false">COUNTIF(I:I, $I2227)</f>
        <v>1</v>
      </c>
      <c r="K2227" s="1" t="str">
        <f aca="false">IF(ISNA(VLOOKUP(Table4[product_id], tblProducts[], tblProducts[product_name],FALSE() )), "Invalid", "Valid")</f>
        <v>Valid</v>
      </c>
      <c r="L2227" s="5" t="str">
        <f aca="false">IF(ISNA(VLOOKUP(Table4[[#This Row],[warehouse_id]], tblwhouse[], tblwhouse[warehouse_name],FALSE() )), "Invalid", "Valid")</f>
        <v>Valid</v>
      </c>
    </row>
    <row r="2228" customFormat="false" ht="15" hidden="false" customHeight="true" outlineLevel="0" collapsed="false">
      <c r="A2228" s="1" t="n">
        <v>2227</v>
      </c>
      <c r="B2228" s="1" t="n">
        <v>2</v>
      </c>
      <c r="C2228" s="1" t="n">
        <v>2510</v>
      </c>
      <c r="D2228" s="1" t="s">
        <v>9312</v>
      </c>
      <c r="E2228" s="1" t="n">
        <v>50</v>
      </c>
      <c r="F2228" s="1" t="n">
        <v>45</v>
      </c>
      <c r="G2228" s="1" t="n">
        <v>1361.04</v>
      </c>
      <c r="H2228" s="4" t="n">
        <v>46210.6009370718</v>
      </c>
      <c r="I22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2227BT6515712251050451361.0446210.6009370718</v>
      </c>
      <c r="J2228" s="1" t="n">
        <f aca="false">COUNTIF(I:I, $I2228)</f>
        <v>1</v>
      </c>
      <c r="K2228" s="1" t="str">
        <f aca="false">IF(ISNA(VLOOKUP(Table4[product_id], tblProducts[], tblProducts[product_name],FALSE() )), "Invalid", "Valid")</f>
        <v>Valid</v>
      </c>
      <c r="L2228" s="5" t="str">
        <f aca="false">IF(ISNA(VLOOKUP(Table4[[#This Row],[warehouse_id]], tblwhouse[], tblwhouse[warehouse_name],FALSE() )), "Invalid", "Valid")</f>
        <v>Valid</v>
      </c>
    </row>
    <row r="2229" customFormat="false" ht="15" hidden="false" customHeight="true" outlineLevel="0" collapsed="false">
      <c r="A2229" s="1" t="n">
        <v>2228</v>
      </c>
      <c r="B2229" s="1" t="n">
        <v>4</v>
      </c>
      <c r="C2229" s="1" t="n">
        <v>1388</v>
      </c>
      <c r="D2229" s="1" t="s">
        <v>9313</v>
      </c>
      <c r="E2229" s="1" t="n">
        <v>450</v>
      </c>
      <c r="F2229" s="1" t="n">
        <v>38</v>
      </c>
      <c r="G2229" s="1" t="n">
        <v>214.17</v>
      </c>
      <c r="H2229" s="4" t="n">
        <v>45875.6009370718</v>
      </c>
      <c r="I22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2228BT9854364138845038214.1745875.6009370718</v>
      </c>
      <c r="J2229" s="1" t="n">
        <f aca="false">COUNTIF(I:I, $I2229)</f>
        <v>1</v>
      </c>
      <c r="K2229" s="1" t="str">
        <f aca="false">IF(ISNA(VLOOKUP(Table4[product_id], tblProducts[], tblProducts[product_name],FALSE() )), "Invalid", "Valid")</f>
        <v>Valid</v>
      </c>
      <c r="L2229" s="5" t="str">
        <f aca="false">IF(ISNA(VLOOKUP(Table4[[#This Row],[warehouse_id]], tblwhouse[], tblwhouse[warehouse_name],FALSE() )), "Invalid", "Valid")</f>
        <v>Valid</v>
      </c>
    </row>
    <row r="2230" customFormat="false" ht="15" hidden="false" customHeight="true" outlineLevel="0" collapsed="false">
      <c r="A2230" s="1" t="n">
        <v>2229</v>
      </c>
      <c r="B2230" s="1" t="n">
        <v>4</v>
      </c>
      <c r="C2230" s="1" t="n">
        <v>2292</v>
      </c>
      <c r="D2230" s="1" t="s">
        <v>9314</v>
      </c>
      <c r="E2230" s="1" t="n">
        <v>382</v>
      </c>
      <c r="F2230" s="1" t="n">
        <v>25</v>
      </c>
      <c r="G2230" s="1" t="n">
        <v>48.23</v>
      </c>
      <c r="H2230" s="4" t="n">
        <v>46009.6009370718</v>
      </c>
      <c r="I22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2229BT533162422923822548.2346009.6009370718</v>
      </c>
      <c r="J2230" s="1" t="n">
        <f aca="false">COUNTIF(I:I, $I2230)</f>
        <v>1</v>
      </c>
      <c r="K2230" s="1" t="str">
        <f aca="false">IF(ISNA(VLOOKUP(Table4[product_id], tblProducts[], tblProducts[product_name],FALSE() )), "Invalid", "Valid")</f>
        <v>Valid</v>
      </c>
      <c r="L2230" s="5" t="str">
        <f aca="false">IF(ISNA(VLOOKUP(Table4[[#This Row],[warehouse_id]], tblwhouse[], tblwhouse[warehouse_name],FALSE() )), "Invalid", "Valid")</f>
        <v>Valid</v>
      </c>
    </row>
    <row r="2231" customFormat="false" ht="15" hidden="false" customHeight="true" outlineLevel="0" collapsed="false">
      <c r="A2231" s="1" t="n">
        <v>2230</v>
      </c>
      <c r="B2231" s="1" t="n">
        <v>1</v>
      </c>
      <c r="C2231" s="1" t="n">
        <v>238</v>
      </c>
      <c r="D2231" s="1" t="s">
        <v>9315</v>
      </c>
      <c r="E2231" s="1" t="n">
        <v>431</v>
      </c>
      <c r="F2231" s="1" t="n">
        <v>56</v>
      </c>
      <c r="G2231" s="1" t="n">
        <v>925.32</v>
      </c>
      <c r="H2231" s="4" t="n">
        <v>46074.6009370718</v>
      </c>
      <c r="I22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2230BT315664123843156925.3246074.6009370718</v>
      </c>
      <c r="J2231" s="1" t="n">
        <f aca="false">COUNTIF(I:I, $I2231)</f>
        <v>1</v>
      </c>
      <c r="K2231" s="1" t="str">
        <f aca="false">IF(ISNA(VLOOKUP(Table4[product_id], tblProducts[], tblProducts[product_name],FALSE() )), "Invalid", "Valid")</f>
        <v>Valid</v>
      </c>
      <c r="L2231" s="5" t="str">
        <f aca="false">IF(ISNA(VLOOKUP(Table4[[#This Row],[warehouse_id]], tblwhouse[], tblwhouse[warehouse_name],FALSE() )), "Invalid", "Valid")</f>
        <v>Valid</v>
      </c>
    </row>
    <row r="2232" customFormat="false" ht="15" hidden="false" customHeight="true" outlineLevel="0" collapsed="false">
      <c r="A2232" s="1" t="n">
        <v>2231</v>
      </c>
      <c r="B2232" s="1" t="n">
        <v>3</v>
      </c>
      <c r="C2232" s="1" t="n">
        <v>2020</v>
      </c>
      <c r="D2232" s="1" t="s">
        <v>9316</v>
      </c>
      <c r="E2232" s="1" t="n">
        <v>141</v>
      </c>
      <c r="F2232" s="1" t="n">
        <v>41</v>
      </c>
      <c r="G2232" s="1" t="n">
        <v>1316.6</v>
      </c>
      <c r="H2232" s="4" t="n">
        <v>46188.6009370718</v>
      </c>
      <c r="I22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2231BT37387832020141411316.646188.6009370718</v>
      </c>
      <c r="J2232" s="1" t="n">
        <f aca="false">COUNTIF(I:I, $I2232)</f>
        <v>1</v>
      </c>
      <c r="K2232" s="1" t="str">
        <f aca="false">IF(ISNA(VLOOKUP(Table4[product_id], tblProducts[], tblProducts[product_name],FALSE() )), "Invalid", "Valid")</f>
        <v>Valid</v>
      </c>
      <c r="L2232" s="5" t="str">
        <f aca="false">IF(ISNA(VLOOKUP(Table4[[#This Row],[warehouse_id]], tblwhouse[], tblwhouse[warehouse_name],FALSE() )), "Invalid", "Valid")</f>
        <v>Valid</v>
      </c>
    </row>
    <row r="2233" customFormat="false" ht="15" hidden="false" customHeight="true" outlineLevel="0" collapsed="false">
      <c r="A2233" s="1" t="n">
        <v>2232</v>
      </c>
      <c r="B2233" s="1" t="n">
        <v>3</v>
      </c>
      <c r="C2233" s="1" t="n">
        <v>508</v>
      </c>
      <c r="D2233" s="1" t="s">
        <v>9317</v>
      </c>
      <c r="E2233" s="1" t="n">
        <v>36</v>
      </c>
      <c r="F2233" s="1" t="n">
        <v>23</v>
      </c>
      <c r="G2233" s="1" t="n">
        <v>382.44</v>
      </c>
      <c r="H2233" s="4" t="n">
        <v>46147.6009370718</v>
      </c>
      <c r="I22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2232BT33005235083623382.4446147.6009370718</v>
      </c>
      <c r="J2233" s="1" t="n">
        <f aca="false">COUNTIF(I:I, $I2233)</f>
        <v>1</v>
      </c>
      <c r="K2233" s="1" t="str">
        <f aca="false">IF(ISNA(VLOOKUP(Table4[product_id], tblProducts[], tblProducts[product_name],FALSE() )), "Invalid", "Valid")</f>
        <v>Valid</v>
      </c>
      <c r="L2233" s="5" t="str">
        <f aca="false">IF(ISNA(VLOOKUP(Table4[[#This Row],[warehouse_id]], tblwhouse[], tblwhouse[warehouse_name],FALSE() )), "Invalid", "Valid")</f>
        <v>Valid</v>
      </c>
    </row>
    <row r="2234" customFormat="false" ht="15" hidden="false" customHeight="true" outlineLevel="0" collapsed="false">
      <c r="A2234" s="1" t="n">
        <v>2233</v>
      </c>
      <c r="B2234" s="1" t="n">
        <v>1</v>
      </c>
      <c r="C2234" s="1" t="n">
        <v>2950</v>
      </c>
      <c r="D2234" s="1" t="s">
        <v>9318</v>
      </c>
      <c r="E2234" s="1" t="n">
        <v>72</v>
      </c>
      <c r="F2234" s="1" t="n">
        <v>52</v>
      </c>
      <c r="G2234" s="1" t="n">
        <v>1273.45</v>
      </c>
      <c r="H2234" s="4" t="n">
        <v>46207.6009370718</v>
      </c>
      <c r="I22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2233BT2785511295072521273.4546207.6009370718</v>
      </c>
      <c r="J2234" s="1" t="n">
        <f aca="false">COUNTIF(I:I, $I2234)</f>
        <v>1</v>
      </c>
      <c r="K2234" s="1" t="str">
        <f aca="false">IF(ISNA(VLOOKUP(Table4[product_id], tblProducts[], tblProducts[product_name],FALSE() )), "Invalid", "Valid")</f>
        <v>Valid</v>
      </c>
      <c r="L2234" s="5" t="str">
        <f aca="false">IF(ISNA(VLOOKUP(Table4[[#This Row],[warehouse_id]], tblwhouse[], tblwhouse[warehouse_name],FALSE() )), "Invalid", "Valid")</f>
        <v>Valid</v>
      </c>
    </row>
    <row r="2235" customFormat="false" ht="15" hidden="false" customHeight="true" outlineLevel="0" collapsed="false">
      <c r="A2235" s="1" t="n">
        <v>2234</v>
      </c>
      <c r="B2235" s="1" t="n">
        <v>4</v>
      </c>
      <c r="C2235" s="1" t="n">
        <v>1921</v>
      </c>
      <c r="D2235" s="1" t="s">
        <v>9319</v>
      </c>
      <c r="E2235" s="1" t="n">
        <v>145</v>
      </c>
      <c r="F2235" s="1" t="n">
        <v>43</v>
      </c>
      <c r="G2235" s="1" t="n">
        <v>498.34</v>
      </c>
      <c r="H2235" s="4" t="n">
        <v>45996.6009370833</v>
      </c>
      <c r="I22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2234BT4259074192114543498.3445996.6009370833</v>
      </c>
      <c r="J2235" s="1" t="n">
        <f aca="false">COUNTIF(I:I, $I2235)</f>
        <v>1</v>
      </c>
      <c r="K2235" s="1" t="str">
        <f aca="false">IF(ISNA(VLOOKUP(Table4[product_id], tblProducts[], tblProducts[product_name],FALSE() )), "Invalid", "Valid")</f>
        <v>Valid</v>
      </c>
      <c r="L2235" s="5" t="str">
        <f aca="false">IF(ISNA(VLOOKUP(Table4[[#This Row],[warehouse_id]], tblwhouse[], tblwhouse[warehouse_name],FALSE() )), "Invalid", "Valid")</f>
        <v>Valid</v>
      </c>
    </row>
    <row r="2236" customFormat="false" ht="15" hidden="false" customHeight="true" outlineLevel="0" collapsed="false">
      <c r="A2236" s="1" t="n">
        <v>2235</v>
      </c>
      <c r="B2236" s="1" t="n">
        <v>4</v>
      </c>
      <c r="C2236" s="1" t="n">
        <v>2112</v>
      </c>
      <c r="D2236" s="1" t="s">
        <v>9320</v>
      </c>
      <c r="E2236" s="1" t="n">
        <v>349</v>
      </c>
      <c r="F2236" s="1" t="n">
        <v>48</v>
      </c>
      <c r="G2236" s="1" t="n">
        <v>83.83</v>
      </c>
      <c r="H2236" s="4" t="n">
        <v>46171.6009370833</v>
      </c>
      <c r="I22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2235BT832944421123494883.8346171.6009370833</v>
      </c>
      <c r="J2236" s="1" t="n">
        <f aca="false">COUNTIF(I:I, $I2236)</f>
        <v>1</v>
      </c>
      <c r="K2236" s="1" t="str">
        <f aca="false">IF(ISNA(VLOOKUP(Table4[product_id], tblProducts[], tblProducts[product_name],FALSE() )), "Invalid", "Valid")</f>
        <v>Valid</v>
      </c>
      <c r="L2236" s="5" t="str">
        <f aca="false">IF(ISNA(VLOOKUP(Table4[[#This Row],[warehouse_id]], tblwhouse[], tblwhouse[warehouse_name],FALSE() )), "Invalid", "Valid")</f>
        <v>Valid</v>
      </c>
    </row>
    <row r="2237" customFormat="false" ht="15" hidden="false" customHeight="true" outlineLevel="0" collapsed="false">
      <c r="A2237" s="1" t="n">
        <v>2236</v>
      </c>
      <c r="B2237" s="1" t="n">
        <v>3</v>
      </c>
      <c r="C2237" s="1" t="n">
        <v>1784</v>
      </c>
      <c r="D2237" s="1" t="s">
        <v>9321</v>
      </c>
      <c r="E2237" s="1" t="n">
        <v>288</v>
      </c>
      <c r="F2237" s="1" t="n">
        <v>34</v>
      </c>
      <c r="G2237" s="1" t="n">
        <v>1209.75</v>
      </c>
      <c r="H2237" s="4" t="n">
        <v>46002.6009370833</v>
      </c>
      <c r="I22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2236BT71114931784288341209.7546002.6009370833</v>
      </c>
      <c r="J2237" s="1" t="n">
        <f aca="false">COUNTIF(I:I, $I2237)</f>
        <v>1</v>
      </c>
      <c r="K2237" s="1" t="str">
        <f aca="false">IF(ISNA(VLOOKUP(Table4[product_id], tblProducts[], tblProducts[product_name],FALSE() )), "Invalid", "Valid")</f>
        <v>Valid</v>
      </c>
      <c r="L2237" s="5" t="str">
        <f aca="false">IF(ISNA(VLOOKUP(Table4[[#This Row],[warehouse_id]], tblwhouse[], tblwhouse[warehouse_name],FALSE() )), "Invalid", "Valid")</f>
        <v>Valid</v>
      </c>
    </row>
    <row r="2238" customFormat="false" ht="15" hidden="false" customHeight="true" outlineLevel="0" collapsed="false">
      <c r="A2238" s="1" t="n">
        <v>2237</v>
      </c>
      <c r="B2238" s="1" t="n">
        <v>3</v>
      </c>
      <c r="C2238" s="1" t="n">
        <v>400</v>
      </c>
      <c r="D2238" s="1" t="s">
        <v>9322</v>
      </c>
      <c r="E2238" s="1" t="n">
        <v>120</v>
      </c>
      <c r="F2238" s="1" t="n">
        <v>75</v>
      </c>
      <c r="G2238" s="1" t="n">
        <v>1363.68</v>
      </c>
      <c r="H2238" s="4" t="n">
        <v>46079.6009370833</v>
      </c>
      <c r="I22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2237BT2051183400120751363.6846079.6009370833</v>
      </c>
      <c r="J2238" s="1" t="n">
        <f aca="false">COUNTIF(I:I, $I2238)</f>
        <v>1</v>
      </c>
      <c r="K2238" s="1" t="str">
        <f aca="false">IF(ISNA(VLOOKUP(Table4[product_id], tblProducts[], tblProducts[product_name],FALSE() )), "Invalid", "Valid")</f>
        <v>Valid</v>
      </c>
      <c r="L2238" s="5" t="str">
        <f aca="false">IF(ISNA(VLOOKUP(Table4[[#This Row],[warehouse_id]], tblwhouse[], tblwhouse[warehouse_name],FALSE() )), "Invalid", "Valid")</f>
        <v>Valid</v>
      </c>
    </row>
    <row r="2239" customFormat="false" ht="15" hidden="false" customHeight="true" outlineLevel="0" collapsed="false">
      <c r="A2239" s="1" t="n">
        <v>2238</v>
      </c>
      <c r="B2239" s="1" t="n">
        <v>2</v>
      </c>
      <c r="C2239" s="1" t="n">
        <v>1991</v>
      </c>
      <c r="D2239" s="1" t="s">
        <v>9323</v>
      </c>
      <c r="E2239" s="1" t="n">
        <v>110</v>
      </c>
      <c r="F2239" s="1" t="n">
        <v>40</v>
      </c>
      <c r="G2239" s="1" t="n">
        <v>1298.37</v>
      </c>
      <c r="H2239" s="4" t="n">
        <v>46061.6009370833</v>
      </c>
      <c r="I22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2238BT42752021991110401298.3746061.6009370833</v>
      </c>
      <c r="J2239" s="1" t="n">
        <f aca="false">COUNTIF(I:I, $I2239)</f>
        <v>1</v>
      </c>
      <c r="K2239" s="1" t="str">
        <f aca="false">IF(ISNA(VLOOKUP(Table4[product_id], tblProducts[], tblProducts[product_name],FALSE() )), "Invalid", "Valid")</f>
        <v>Valid</v>
      </c>
      <c r="L2239" s="5" t="str">
        <f aca="false">IF(ISNA(VLOOKUP(Table4[[#This Row],[warehouse_id]], tblwhouse[], tblwhouse[warehouse_name],FALSE() )), "Invalid", "Valid")</f>
        <v>Valid</v>
      </c>
    </row>
    <row r="2240" customFormat="false" ht="15" hidden="false" customHeight="true" outlineLevel="0" collapsed="false">
      <c r="A2240" s="1" t="n">
        <v>2239</v>
      </c>
      <c r="B2240" s="1" t="n">
        <v>3</v>
      </c>
      <c r="C2240" s="1" t="n">
        <v>1084</v>
      </c>
      <c r="D2240" s="1" t="s">
        <v>9324</v>
      </c>
      <c r="E2240" s="1" t="n">
        <v>293</v>
      </c>
      <c r="F2240" s="1" t="n">
        <v>41</v>
      </c>
      <c r="G2240" s="1" t="n">
        <v>951.6</v>
      </c>
      <c r="H2240" s="4" t="n">
        <v>45915.6009370833</v>
      </c>
      <c r="I22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2239BT4625503108429341951.645915.6009370833</v>
      </c>
      <c r="J2240" s="1" t="n">
        <f aca="false">COUNTIF(I:I, $I2240)</f>
        <v>1</v>
      </c>
      <c r="K2240" s="1" t="str">
        <f aca="false">IF(ISNA(VLOOKUP(Table4[product_id], tblProducts[], tblProducts[product_name],FALSE() )), "Invalid", "Valid")</f>
        <v>Valid</v>
      </c>
      <c r="L2240" s="5" t="str">
        <f aca="false">IF(ISNA(VLOOKUP(Table4[[#This Row],[warehouse_id]], tblwhouse[], tblwhouse[warehouse_name],FALSE() )), "Invalid", "Valid")</f>
        <v>Valid</v>
      </c>
    </row>
    <row r="2241" customFormat="false" ht="15" hidden="false" customHeight="true" outlineLevel="0" collapsed="false">
      <c r="A2241" s="1" t="n">
        <v>2240</v>
      </c>
      <c r="B2241" s="1" t="n">
        <v>2</v>
      </c>
      <c r="C2241" s="1" t="n">
        <v>165</v>
      </c>
      <c r="D2241" s="1" t="s">
        <v>9325</v>
      </c>
      <c r="E2241" s="1" t="n">
        <v>278</v>
      </c>
      <c r="F2241" s="1" t="n">
        <v>32</v>
      </c>
      <c r="G2241" s="1" t="n">
        <v>1135.02</v>
      </c>
      <c r="H2241" s="4" t="n">
        <v>45948.6009370833</v>
      </c>
      <c r="I22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2240BT8778172165278321135.0245948.6009370833</v>
      </c>
      <c r="J2241" s="1" t="n">
        <f aca="false">COUNTIF(I:I, $I2241)</f>
        <v>1</v>
      </c>
      <c r="K2241" s="1" t="str">
        <f aca="false">IF(ISNA(VLOOKUP(Table4[product_id], tblProducts[], tblProducts[product_name],FALSE() )), "Invalid", "Valid")</f>
        <v>Valid</v>
      </c>
      <c r="L2241" s="5" t="str">
        <f aca="false">IF(ISNA(VLOOKUP(Table4[[#This Row],[warehouse_id]], tblwhouse[], tblwhouse[warehouse_name],FALSE() )), "Invalid", "Valid")</f>
        <v>Valid</v>
      </c>
    </row>
    <row r="2242" customFormat="false" ht="15" hidden="false" customHeight="true" outlineLevel="0" collapsed="false">
      <c r="A2242" s="1" t="n">
        <v>2241</v>
      </c>
      <c r="B2242" s="1" t="n">
        <v>1</v>
      </c>
      <c r="C2242" s="1" t="n">
        <v>707</v>
      </c>
      <c r="D2242" s="1" t="s">
        <v>9326</v>
      </c>
      <c r="E2242" s="1" t="n">
        <v>366</v>
      </c>
      <c r="F2242" s="1" t="n">
        <v>48</v>
      </c>
      <c r="G2242" s="1" t="n">
        <v>607.28</v>
      </c>
      <c r="H2242" s="4" t="n">
        <v>45945.6009370833</v>
      </c>
      <c r="I22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2241BT898273170736648607.2845945.6009370833</v>
      </c>
      <c r="J2242" s="1" t="n">
        <f aca="false">COUNTIF(I:I, $I2242)</f>
        <v>1</v>
      </c>
      <c r="K2242" s="1" t="str">
        <f aca="false">IF(ISNA(VLOOKUP(Table4[product_id], tblProducts[], tblProducts[product_name],FALSE() )), "Invalid", "Valid")</f>
        <v>Valid</v>
      </c>
      <c r="L2242" s="5" t="str">
        <f aca="false">IF(ISNA(VLOOKUP(Table4[[#This Row],[warehouse_id]], tblwhouse[], tblwhouse[warehouse_name],FALSE() )), "Invalid", "Valid")</f>
        <v>Valid</v>
      </c>
    </row>
    <row r="2243" customFormat="false" ht="15" hidden="false" customHeight="true" outlineLevel="0" collapsed="false">
      <c r="A2243" s="1" t="n">
        <v>2242</v>
      </c>
      <c r="B2243" s="1" t="n">
        <v>1</v>
      </c>
      <c r="C2243" s="1" t="n">
        <v>2983</v>
      </c>
      <c r="D2243" s="1" t="s">
        <v>9327</v>
      </c>
      <c r="E2243" s="1" t="n">
        <v>316</v>
      </c>
      <c r="F2243" s="1" t="n">
        <v>41</v>
      </c>
      <c r="G2243" s="1" t="n">
        <v>1452.23</v>
      </c>
      <c r="H2243" s="4" t="n">
        <v>46160.6009370833</v>
      </c>
      <c r="I22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2242BT16970412983316411452.2346160.6009370833</v>
      </c>
      <c r="J2243" s="1" t="n">
        <f aca="false">COUNTIF(I:I, $I2243)</f>
        <v>1</v>
      </c>
      <c r="K2243" s="1" t="str">
        <f aca="false">IF(ISNA(VLOOKUP(Table4[product_id], tblProducts[], tblProducts[product_name],FALSE() )), "Invalid", "Valid")</f>
        <v>Valid</v>
      </c>
      <c r="L2243" s="5" t="str">
        <f aca="false">IF(ISNA(VLOOKUP(Table4[[#This Row],[warehouse_id]], tblwhouse[], tblwhouse[warehouse_name],FALSE() )), "Invalid", "Valid")</f>
        <v>Valid</v>
      </c>
    </row>
    <row r="2244" customFormat="false" ht="15" hidden="false" customHeight="true" outlineLevel="0" collapsed="false">
      <c r="A2244" s="1" t="n">
        <v>2243</v>
      </c>
      <c r="B2244" s="1" t="n">
        <v>3</v>
      </c>
      <c r="C2244" s="1" t="n">
        <v>602</v>
      </c>
      <c r="D2244" s="1" t="s">
        <v>9328</v>
      </c>
      <c r="E2244" s="1" t="n">
        <v>466</v>
      </c>
      <c r="F2244" s="1" t="n">
        <v>21</v>
      </c>
      <c r="G2244" s="1" t="n">
        <v>1108.91</v>
      </c>
      <c r="H2244" s="4" t="n">
        <v>46164.6009370833</v>
      </c>
      <c r="I22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2243BT3300123602466211108.9146164.6009370833</v>
      </c>
      <c r="J2244" s="1" t="n">
        <f aca="false">COUNTIF(I:I, $I2244)</f>
        <v>1</v>
      </c>
      <c r="K2244" s="1" t="str">
        <f aca="false">IF(ISNA(VLOOKUP(Table4[product_id], tblProducts[], tblProducts[product_name],FALSE() )), "Invalid", "Valid")</f>
        <v>Valid</v>
      </c>
      <c r="L2244" s="5" t="str">
        <f aca="false">IF(ISNA(VLOOKUP(Table4[[#This Row],[warehouse_id]], tblwhouse[], tblwhouse[warehouse_name],FALSE() )), "Invalid", "Valid")</f>
        <v>Valid</v>
      </c>
    </row>
    <row r="2245" customFormat="false" ht="15" hidden="false" customHeight="true" outlineLevel="0" collapsed="false">
      <c r="A2245" s="1" t="n">
        <v>2244</v>
      </c>
      <c r="B2245" s="1" t="n">
        <v>4</v>
      </c>
      <c r="C2245" s="1" t="n">
        <v>555</v>
      </c>
      <c r="D2245" s="1" t="s">
        <v>9329</v>
      </c>
      <c r="E2245" s="1" t="n">
        <v>455</v>
      </c>
      <c r="F2245" s="1" t="n">
        <v>61</v>
      </c>
      <c r="G2245" s="1" t="n">
        <v>1416.21</v>
      </c>
      <c r="H2245" s="4" t="n">
        <v>46022.6009370833</v>
      </c>
      <c r="I22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2244BT4370924555455611416.2146022.6009370833</v>
      </c>
      <c r="J2245" s="1" t="n">
        <f aca="false">COUNTIF(I:I, $I2245)</f>
        <v>1</v>
      </c>
      <c r="K2245" s="1" t="str">
        <f aca="false">IF(ISNA(VLOOKUP(Table4[product_id], tblProducts[], tblProducts[product_name],FALSE() )), "Invalid", "Valid")</f>
        <v>Valid</v>
      </c>
      <c r="L2245" s="5" t="str">
        <f aca="false">IF(ISNA(VLOOKUP(Table4[[#This Row],[warehouse_id]], tblwhouse[], tblwhouse[warehouse_name],FALSE() )), "Invalid", "Valid")</f>
        <v>Valid</v>
      </c>
    </row>
    <row r="2246" customFormat="false" ht="15" hidden="false" customHeight="true" outlineLevel="0" collapsed="false">
      <c r="A2246" s="1" t="n">
        <v>2245</v>
      </c>
      <c r="B2246" s="1" t="n">
        <v>4</v>
      </c>
      <c r="C2246" s="1" t="n">
        <v>2420</v>
      </c>
      <c r="D2246" s="1" t="s">
        <v>9330</v>
      </c>
      <c r="E2246" s="1" t="n">
        <v>410</v>
      </c>
      <c r="F2246" s="1" t="n">
        <v>80</v>
      </c>
      <c r="G2246" s="1" t="n">
        <v>716.38</v>
      </c>
      <c r="H2246" s="4" t="n">
        <v>45953.6009370833</v>
      </c>
      <c r="I22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2245BT2195864242041080716.3845953.6009370833</v>
      </c>
      <c r="J2246" s="1" t="n">
        <f aca="false">COUNTIF(I:I, $I2246)</f>
        <v>1</v>
      </c>
      <c r="K2246" s="1" t="str">
        <f aca="false">IF(ISNA(VLOOKUP(Table4[product_id], tblProducts[], tblProducts[product_name],FALSE() )), "Invalid", "Valid")</f>
        <v>Valid</v>
      </c>
      <c r="L2246" s="5" t="str">
        <f aca="false">IF(ISNA(VLOOKUP(Table4[[#This Row],[warehouse_id]], tblwhouse[], tblwhouse[warehouse_name],FALSE() )), "Invalid", "Valid")</f>
        <v>Valid</v>
      </c>
    </row>
    <row r="2247" customFormat="false" ht="15" hidden="false" customHeight="true" outlineLevel="0" collapsed="false">
      <c r="A2247" s="1" t="n">
        <v>2246</v>
      </c>
      <c r="B2247" s="1" t="n">
        <v>2</v>
      </c>
      <c r="C2247" s="1" t="n">
        <v>874</v>
      </c>
      <c r="D2247" s="1" t="s">
        <v>9331</v>
      </c>
      <c r="E2247" s="1" t="n">
        <v>156</v>
      </c>
      <c r="F2247" s="1" t="n">
        <v>74</v>
      </c>
      <c r="G2247" s="1" t="n">
        <v>233.82</v>
      </c>
      <c r="H2247" s="4" t="n">
        <v>45917.6009370833</v>
      </c>
      <c r="I22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2246BT168133287415674233.8245917.6009370833</v>
      </c>
      <c r="J2247" s="1" t="n">
        <f aca="false">COUNTIF(I:I, $I2247)</f>
        <v>1</v>
      </c>
      <c r="K2247" s="1" t="str">
        <f aca="false">IF(ISNA(VLOOKUP(Table4[product_id], tblProducts[], tblProducts[product_name],FALSE() )), "Invalid", "Valid")</f>
        <v>Valid</v>
      </c>
      <c r="L2247" s="5" t="str">
        <f aca="false">IF(ISNA(VLOOKUP(Table4[[#This Row],[warehouse_id]], tblwhouse[], tblwhouse[warehouse_name],FALSE() )), "Invalid", "Valid")</f>
        <v>Valid</v>
      </c>
    </row>
    <row r="2248" customFormat="false" ht="15" hidden="false" customHeight="true" outlineLevel="0" collapsed="false">
      <c r="A2248" s="1" t="n">
        <v>2247</v>
      </c>
      <c r="B2248" s="1" t="n">
        <v>1</v>
      </c>
      <c r="C2248" s="1" t="n">
        <v>1059</v>
      </c>
      <c r="D2248" s="1" t="s">
        <v>9332</v>
      </c>
      <c r="E2248" s="1" t="n">
        <v>211</v>
      </c>
      <c r="F2248" s="1" t="n">
        <v>42</v>
      </c>
      <c r="G2248" s="1" t="n">
        <v>1416.1</v>
      </c>
      <c r="H2248" s="4" t="n">
        <v>45990.6009370833</v>
      </c>
      <c r="I22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2247BT74071011059211421416.145990.6009370833</v>
      </c>
      <c r="J2248" s="1" t="n">
        <f aca="false">COUNTIF(I:I, $I2248)</f>
        <v>1</v>
      </c>
      <c r="K2248" s="1" t="str">
        <f aca="false">IF(ISNA(VLOOKUP(Table4[product_id], tblProducts[], tblProducts[product_name],FALSE() )), "Invalid", "Valid")</f>
        <v>Valid</v>
      </c>
      <c r="L2248" s="5" t="str">
        <f aca="false">IF(ISNA(VLOOKUP(Table4[[#This Row],[warehouse_id]], tblwhouse[], tblwhouse[warehouse_name],FALSE() )), "Invalid", "Valid")</f>
        <v>Valid</v>
      </c>
    </row>
    <row r="2249" customFormat="false" ht="15" hidden="false" customHeight="true" outlineLevel="0" collapsed="false">
      <c r="A2249" s="1" t="n">
        <v>2248</v>
      </c>
      <c r="B2249" s="1" t="n">
        <v>1</v>
      </c>
      <c r="C2249" s="1" t="n">
        <v>2085</v>
      </c>
      <c r="D2249" s="1" t="s">
        <v>9333</v>
      </c>
      <c r="E2249" s="1" t="n">
        <v>126</v>
      </c>
      <c r="F2249" s="1" t="n">
        <v>22</v>
      </c>
      <c r="G2249" s="1" t="n">
        <v>884.13</v>
      </c>
      <c r="H2249" s="4" t="n">
        <v>45939.6009370833</v>
      </c>
      <c r="I22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2248BT9034391208512622884.1345939.6009370833</v>
      </c>
      <c r="J2249" s="1" t="n">
        <f aca="false">COUNTIF(I:I, $I2249)</f>
        <v>1</v>
      </c>
      <c r="K2249" s="1" t="str">
        <f aca="false">IF(ISNA(VLOOKUP(Table4[product_id], tblProducts[], tblProducts[product_name],FALSE() )), "Invalid", "Valid")</f>
        <v>Valid</v>
      </c>
      <c r="L2249" s="5" t="str">
        <f aca="false">IF(ISNA(VLOOKUP(Table4[[#This Row],[warehouse_id]], tblwhouse[], tblwhouse[warehouse_name],FALSE() )), "Invalid", "Valid")</f>
        <v>Valid</v>
      </c>
    </row>
    <row r="2250" customFormat="false" ht="15" hidden="false" customHeight="true" outlineLevel="0" collapsed="false">
      <c r="A2250" s="1" t="n">
        <v>2249</v>
      </c>
      <c r="B2250" s="1" t="n">
        <v>4</v>
      </c>
      <c r="C2250" s="1" t="n">
        <v>730</v>
      </c>
      <c r="D2250" s="1" t="s">
        <v>9334</v>
      </c>
      <c r="E2250" s="1" t="n">
        <v>456</v>
      </c>
      <c r="F2250" s="1" t="n">
        <v>69</v>
      </c>
      <c r="G2250" s="1" t="n">
        <v>414.56</v>
      </c>
      <c r="H2250" s="4" t="n">
        <v>46156.6009370833</v>
      </c>
      <c r="I22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2249BT415300473045669414.5646156.6009370833</v>
      </c>
      <c r="J2250" s="1" t="n">
        <f aca="false">COUNTIF(I:I, $I2250)</f>
        <v>1</v>
      </c>
      <c r="K2250" s="1" t="str">
        <f aca="false">IF(ISNA(VLOOKUP(Table4[product_id], tblProducts[], tblProducts[product_name],FALSE() )), "Invalid", "Valid")</f>
        <v>Valid</v>
      </c>
      <c r="L2250" s="5" t="str">
        <f aca="false">IF(ISNA(VLOOKUP(Table4[[#This Row],[warehouse_id]], tblwhouse[], tblwhouse[warehouse_name],FALSE() )), "Invalid", "Valid")</f>
        <v>Valid</v>
      </c>
    </row>
    <row r="2251" customFormat="false" ht="15" hidden="false" customHeight="true" outlineLevel="0" collapsed="false">
      <c r="A2251" s="1" t="n">
        <v>2250</v>
      </c>
      <c r="B2251" s="1" t="n">
        <v>4</v>
      </c>
      <c r="C2251" s="1" t="n">
        <v>2753</v>
      </c>
      <c r="D2251" s="1" t="s">
        <v>9335</v>
      </c>
      <c r="E2251" s="1" t="n">
        <v>248</v>
      </c>
      <c r="F2251" s="1" t="n">
        <v>80</v>
      </c>
      <c r="G2251" s="1" t="n">
        <v>358.14</v>
      </c>
      <c r="H2251" s="4" t="n">
        <v>46105.6009370833</v>
      </c>
      <c r="I22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2250BT4207964275324880358.1446105.6009370833</v>
      </c>
      <c r="J2251" s="1" t="n">
        <f aca="false">COUNTIF(I:I, $I2251)</f>
        <v>1</v>
      </c>
      <c r="K2251" s="1" t="str">
        <f aca="false">IF(ISNA(VLOOKUP(Table4[product_id], tblProducts[], tblProducts[product_name],FALSE() )), "Invalid", "Valid")</f>
        <v>Valid</v>
      </c>
      <c r="L2251" s="5" t="str">
        <f aca="false">IF(ISNA(VLOOKUP(Table4[[#This Row],[warehouse_id]], tblwhouse[], tblwhouse[warehouse_name],FALSE() )), "Invalid", "Valid")</f>
        <v>Valid</v>
      </c>
    </row>
    <row r="2252" customFormat="false" ht="15" hidden="false" customHeight="true" outlineLevel="0" collapsed="false">
      <c r="A2252" s="1" t="n">
        <v>2251</v>
      </c>
      <c r="B2252" s="1" t="n">
        <v>1</v>
      </c>
      <c r="C2252" s="1" t="n">
        <v>1300</v>
      </c>
      <c r="D2252" s="1" t="s">
        <v>9336</v>
      </c>
      <c r="E2252" s="1" t="n">
        <v>245</v>
      </c>
      <c r="F2252" s="1" t="n">
        <v>62</v>
      </c>
      <c r="G2252" s="1" t="n">
        <v>1116.03</v>
      </c>
      <c r="H2252" s="4" t="n">
        <v>46076.6009370833</v>
      </c>
      <c r="I22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2251BT95577111300245621116.0346076.6009370833</v>
      </c>
      <c r="J2252" s="1" t="n">
        <f aca="false">COUNTIF(I:I, $I2252)</f>
        <v>1</v>
      </c>
      <c r="K2252" s="1" t="str">
        <f aca="false">IF(ISNA(VLOOKUP(Table4[product_id], tblProducts[], tblProducts[product_name],FALSE() )), "Invalid", "Valid")</f>
        <v>Valid</v>
      </c>
      <c r="L2252" s="5" t="str">
        <f aca="false">IF(ISNA(VLOOKUP(Table4[[#This Row],[warehouse_id]], tblwhouse[], tblwhouse[warehouse_name],FALSE() )), "Invalid", "Valid")</f>
        <v>Valid</v>
      </c>
    </row>
    <row r="2253" customFormat="false" ht="15" hidden="false" customHeight="true" outlineLevel="0" collapsed="false">
      <c r="A2253" s="1" t="n">
        <v>2252</v>
      </c>
      <c r="B2253" s="1" t="n">
        <v>1</v>
      </c>
      <c r="C2253" s="1" t="n">
        <v>106</v>
      </c>
      <c r="D2253" s="1" t="s">
        <v>9337</v>
      </c>
      <c r="E2253" s="1" t="n">
        <v>290</v>
      </c>
      <c r="F2253" s="1" t="n">
        <v>51</v>
      </c>
      <c r="G2253" s="1" t="n">
        <v>1239.52</v>
      </c>
      <c r="H2253" s="4" t="n">
        <v>45935.6009370833</v>
      </c>
      <c r="I22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2252BT4061331106290511239.5245935.6009370833</v>
      </c>
      <c r="J2253" s="1" t="n">
        <f aca="false">COUNTIF(I:I, $I2253)</f>
        <v>1</v>
      </c>
      <c r="K2253" s="1" t="str">
        <f aca="false">IF(ISNA(VLOOKUP(Table4[product_id], tblProducts[], tblProducts[product_name],FALSE() )), "Invalid", "Valid")</f>
        <v>Valid</v>
      </c>
      <c r="L2253" s="5" t="str">
        <f aca="false">IF(ISNA(VLOOKUP(Table4[[#This Row],[warehouse_id]], tblwhouse[], tblwhouse[warehouse_name],FALSE() )), "Invalid", "Valid")</f>
        <v>Valid</v>
      </c>
    </row>
    <row r="2254" customFormat="false" ht="15" hidden="false" customHeight="true" outlineLevel="0" collapsed="false">
      <c r="A2254" s="1" t="n">
        <v>2253</v>
      </c>
      <c r="B2254" s="1" t="n">
        <v>3</v>
      </c>
      <c r="C2254" s="1" t="n">
        <v>164</v>
      </c>
      <c r="D2254" s="1" t="s">
        <v>9338</v>
      </c>
      <c r="E2254" s="1" t="n">
        <v>343</v>
      </c>
      <c r="F2254" s="1" t="n">
        <v>80</v>
      </c>
      <c r="G2254" s="1" t="n">
        <v>1327.95</v>
      </c>
      <c r="H2254" s="4" t="n">
        <v>45863.6009370833</v>
      </c>
      <c r="I22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2253BT1782943164343801327.9545863.6009370833</v>
      </c>
      <c r="J2254" s="1" t="n">
        <f aca="false">COUNTIF(I:I, $I2254)</f>
        <v>1</v>
      </c>
      <c r="K2254" s="1" t="str">
        <f aca="false">IF(ISNA(VLOOKUP(Table4[product_id], tblProducts[], tblProducts[product_name],FALSE() )), "Invalid", "Valid")</f>
        <v>Valid</v>
      </c>
      <c r="L2254" s="5" t="str">
        <f aca="false">IF(ISNA(VLOOKUP(Table4[[#This Row],[warehouse_id]], tblwhouse[], tblwhouse[warehouse_name],FALSE() )), "Invalid", "Valid")</f>
        <v>Valid</v>
      </c>
    </row>
    <row r="2255" customFormat="false" ht="15" hidden="false" customHeight="true" outlineLevel="0" collapsed="false">
      <c r="A2255" s="1" t="n">
        <v>2254</v>
      </c>
      <c r="B2255" s="1" t="n">
        <v>3</v>
      </c>
      <c r="C2255" s="1" t="n">
        <v>2758</v>
      </c>
      <c r="D2255" s="1" t="s">
        <v>9339</v>
      </c>
      <c r="E2255" s="1" t="n">
        <v>449</v>
      </c>
      <c r="F2255" s="1" t="n">
        <v>36</v>
      </c>
      <c r="G2255" s="1" t="n">
        <v>1081.03</v>
      </c>
      <c r="H2255" s="4" t="n">
        <v>45930.6009370833</v>
      </c>
      <c r="I22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2254BT57124532758449361081.0345930.6009370833</v>
      </c>
      <c r="J2255" s="1" t="n">
        <f aca="false">COUNTIF(I:I, $I2255)</f>
        <v>1</v>
      </c>
      <c r="K2255" s="1" t="str">
        <f aca="false">IF(ISNA(VLOOKUP(Table4[product_id], tblProducts[], tblProducts[product_name],FALSE() )), "Invalid", "Valid")</f>
        <v>Valid</v>
      </c>
      <c r="L2255" s="5" t="str">
        <f aca="false">IF(ISNA(VLOOKUP(Table4[[#This Row],[warehouse_id]], tblwhouse[], tblwhouse[warehouse_name],FALSE() )), "Invalid", "Valid")</f>
        <v>Valid</v>
      </c>
    </row>
    <row r="2256" customFormat="false" ht="15" hidden="false" customHeight="true" outlineLevel="0" collapsed="false">
      <c r="A2256" s="1" t="n">
        <v>2255</v>
      </c>
      <c r="B2256" s="1" t="n">
        <v>1</v>
      </c>
      <c r="C2256" s="1" t="n">
        <v>1956</v>
      </c>
      <c r="D2256" s="1" t="s">
        <v>9340</v>
      </c>
      <c r="E2256" s="1" t="n">
        <v>191</v>
      </c>
      <c r="F2256" s="1" t="n">
        <v>29</v>
      </c>
      <c r="G2256" s="1" t="n">
        <v>639.69</v>
      </c>
      <c r="H2256" s="4" t="n">
        <v>45993.6009370833</v>
      </c>
      <c r="I22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2255BT2460521195619129639.6945993.6009370833</v>
      </c>
      <c r="J2256" s="1" t="n">
        <f aca="false">COUNTIF(I:I, $I2256)</f>
        <v>1</v>
      </c>
      <c r="K2256" s="1" t="str">
        <f aca="false">IF(ISNA(VLOOKUP(Table4[product_id], tblProducts[], tblProducts[product_name],FALSE() )), "Invalid", "Valid")</f>
        <v>Valid</v>
      </c>
      <c r="L2256" s="5" t="str">
        <f aca="false">IF(ISNA(VLOOKUP(Table4[[#This Row],[warehouse_id]], tblwhouse[], tblwhouse[warehouse_name],FALSE() )), "Invalid", "Valid")</f>
        <v>Valid</v>
      </c>
    </row>
    <row r="2257" customFormat="false" ht="15" hidden="false" customHeight="true" outlineLevel="0" collapsed="false">
      <c r="A2257" s="1" t="n">
        <v>2256</v>
      </c>
      <c r="B2257" s="1" t="n">
        <v>4</v>
      </c>
      <c r="C2257" s="1" t="n">
        <v>1312</v>
      </c>
      <c r="D2257" s="1" t="s">
        <v>9341</v>
      </c>
      <c r="E2257" s="1" t="n">
        <v>251</v>
      </c>
      <c r="F2257" s="1" t="n">
        <v>61</v>
      </c>
      <c r="G2257" s="1" t="n">
        <v>944.63</v>
      </c>
      <c r="H2257" s="4" t="n">
        <v>46207.6009370833</v>
      </c>
      <c r="I22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2256BT7633014131225161944.6346207.6009370833</v>
      </c>
      <c r="J2257" s="1" t="n">
        <f aca="false">COUNTIF(I:I, $I2257)</f>
        <v>1</v>
      </c>
      <c r="K2257" s="1" t="str">
        <f aca="false">IF(ISNA(VLOOKUP(Table4[product_id], tblProducts[], tblProducts[product_name],FALSE() )), "Invalid", "Valid")</f>
        <v>Valid</v>
      </c>
      <c r="L2257" s="5" t="str">
        <f aca="false">IF(ISNA(VLOOKUP(Table4[[#This Row],[warehouse_id]], tblwhouse[], tblwhouse[warehouse_name],FALSE() )), "Invalid", "Valid")</f>
        <v>Valid</v>
      </c>
    </row>
    <row r="2258" customFormat="false" ht="15" hidden="false" customHeight="true" outlineLevel="0" collapsed="false">
      <c r="A2258" s="1" t="n">
        <v>2257</v>
      </c>
      <c r="B2258" s="1" t="n">
        <v>1</v>
      </c>
      <c r="C2258" s="1" t="n">
        <v>302</v>
      </c>
      <c r="D2258" s="1" t="s">
        <v>9342</v>
      </c>
      <c r="E2258" s="1" t="n">
        <v>221</v>
      </c>
      <c r="F2258" s="1" t="n">
        <v>47</v>
      </c>
      <c r="G2258" s="1" t="n">
        <v>550.48</v>
      </c>
      <c r="H2258" s="4" t="n">
        <v>45925.6009370833</v>
      </c>
      <c r="I22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2257BT594139130222147550.4845925.6009370833</v>
      </c>
      <c r="J2258" s="1" t="n">
        <f aca="false">COUNTIF(I:I, $I2258)</f>
        <v>1</v>
      </c>
      <c r="K2258" s="1" t="str">
        <f aca="false">IF(ISNA(VLOOKUP(Table4[product_id], tblProducts[], tblProducts[product_name],FALSE() )), "Invalid", "Valid")</f>
        <v>Valid</v>
      </c>
      <c r="L2258" s="5" t="str">
        <f aca="false">IF(ISNA(VLOOKUP(Table4[[#This Row],[warehouse_id]], tblwhouse[], tblwhouse[warehouse_name],FALSE() )), "Invalid", "Valid")</f>
        <v>Valid</v>
      </c>
    </row>
    <row r="2259" customFormat="false" ht="15" hidden="false" customHeight="true" outlineLevel="0" collapsed="false">
      <c r="A2259" s="1" t="n">
        <v>2258</v>
      </c>
      <c r="B2259" s="1" t="n">
        <v>2</v>
      </c>
      <c r="C2259" s="1" t="n">
        <v>1300</v>
      </c>
      <c r="D2259" s="1" t="s">
        <v>9343</v>
      </c>
      <c r="E2259" s="1" t="n">
        <v>297</v>
      </c>
      <c r="F2259" s="1" t="n">
        <v>33</v>
      </c>
      <c r="G2259" s="1" t="n">
        <v>63.9</v>
      </c>
      <c r="H2259" s="4" t="n">
        <v>45927.6009370833</v>
      </c>
      <c r="I22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2258BT186010213002973363.945927.6009370833</v>
      </c>
      <c r="J2259" s="1" t="n">
        <f aca="false">COUNTIF(I:I, $I2259)</f>
        <v>1</v>
      </c>
      <c r="K2259" s="1" t="str">
        <f aca="false">IF(ISNA(VLOOKUP(Table4[product_id], tblProducts[], tblProducts[product_name],FALSE() )), "Invalid", "Valid")</f>
        <v>Valid</v>
      </c>
      <c r="L2259" s="5" t="str">
        <f aca="false">IF(ISNA(VLOOKUP(Table4[[#This Row],[warehouse_id]], tblwhouse[], tblwhouse[warehouse_name],FALSE() )), "Invalid", "Valid")</f>
        <v>Valid</v>
      </c>
    </row>
    <row r="2260" customFormat="false" ht="15" hidden="false" customHeight="true" outlineLevel="0" collapsed="false">
      <c r="A2260" s="1" t="n">
        <v>2259</v>
      </c>
      <c r="B2260" s="1" t="n">
        <v>2</v>
      </c>
      <c r="C2260" s="1" t="n">
        <v>504</v>
      </c>
      <c r="D2260" s="1" t="s">
        <v>9344</v>
      </c>
      <c r="E2260" s="1" t="n">
        <v>74</v>
      </c>
      <c r="F2260" s="1" t="n">
        <v>68</v>
      </c>
      <c r="G2260" s="1" t="n">
        <v>1274.55</v>
      </c>
      <c r="H2260" s="4" t="n">
        <v>46003.6009370833</v>
      </c>
      <c r="I22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2259BT326478250474681274.5546003.6009370833</v>
      </c>
      <c r="J2260" s="1" t="n">
        <f aca="false">COUNTIF(I:I, $I2260)</f>
        <v>1</v>
      </c>
      <c r="K2260" s="1" t="str">
        <f aca="false">IF(ISNA(VLOOKUP(Table4[product_id], tblProducts[], tblProducts[product_name],FALSE() )), "Invalid", "Valid")</f>
        <v>Valid</v>
      </c>
      <c r="L2260" s="5" t="str">
        <f aca="false">IF(ISNA(VLOOKUP(Table4[[#This Row],[warehouse_id]], tblwhouse[], tblwhouse[warehouse_name],FALSE() )), "Invalid", "Valid")</f>
        <v>Valid</v>
      </c>
    </row>
    <row r="2261" customFormat="false" ht="15" hidden="false" customHeight="true" outlineLevel="0" collapsed="false">
      <c r="A2261" s="1" t="n">
        <v>2260</v>
      </c>
      <c r="B2261" s="1" t="n">
        <v>1</v>
      </c>
      <c r="C2261" s="1" t="n">
        <v>709</v>
      </c>
      <c r="D2261" s="1" t="s">
        <v>9345</v>
      </c>
      <c r="E2261" s="1" t="n">
        <v>154</v>
      </c>
      <c r="F2261" s="1" t="n">
        <v>36</v>
      </c>
      <c r="G2261" s="1" t="n">
        <v>592.17</v>
      </c>
      <c r="H2261" s="4" t="n">
        <v>46077.6009370833</v>
      </c>
      <c r="I22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2260BT201185170915436592.1746077.6009370833</v>
      </c>
      <c r="J2261" s="1" t="n">
        <f aca="false">COUNTIF(I:I, $I2261)</f>
        <v>1</v>
      </c>
      <c r="K2261" s="1" t="str">
        <f aca="false">IF(ISNA(VLOOKUP(Table4[product_id], tblProducts[], tblProducts[product_name],FALSE() )), "Invalid", "Valid")</f>
        <v>Valid</v>
      </c>
      <c r="L2261" s="5" t="str">
        <f aca="false">IF(ISNA(VLOOKUP(Table4[[#This Row],[warehouse_id]], tblwhouse[], tblwhouse[warehouse_name],FALSE() )), "Invalid", "Valid")</f>
        <v>Valid</v>
      </c>
    </row>
    <row r="2262" customFormat="false" ht="15" hidden="false" customHeight="true" outlineLevel="0" collapsed="false">
      <c r="A2262" s="1" t="n">
        <v>2261</v>
      </c>
      <c r="B2262" s="1" t="n">
        <v>4</v>
      </c>
      <c r="C2262" s="1" t="n">
        <v>809</v>
      </c>
      <c r="D2262" s="1" t="s">
        <v>9346</v>
      </c>
      <c r="E2262" s="1" t="n">
        <v>307</v>
      </c>
      <c r="F2262" s="1" t="n">
        <v>60</v>
      </c>
      <c r="G2262" s="1" t="n">
        <v>1238.65</v>
      </c>
      <c r="H2262" s="4" t="n">
        <v>46034.6009370833</v>
      </c>
      <c r="I22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2261BT4165794809307601238.6546034.6009370833</v>
      </c>
      <c r="J2262" s="1" t="n">
        <f aca="false">COUNTIF(I:I, $I2262)</f>
        <v>1</v>
      </c>
      <c r="K2262" s="1" t="str">
        <f aca="false">IF(ISNA(VLOOKUP(Table4[product_id], tblProducts[], tblProducts[product_name],FALSE() )), "Invalid", "Valid")</f>
        <v>Valid</v>
      </c>
      <c r="L2262" s="5" t="str">
        <f aca="false">IF(ISNA(VLOOKUP(Table4[[#This Row],[warehouse_id]], tblwhouse[], tblwhouse[warehouse_name],FALSE() )), "Invalid", "Valid")</f>
        <v>Valid</v>
      </c>
    </row>
    <row r="2263" customFormat="false" ht="15" hidden="false" customHeight="true" outlineLevel="0" collapsed="false">
      <c r="A2263" s="1" t="n">
        <v>2262</v>
      </c>
      <c r="B2263" s="1" t="n">
        <v>4</v>
      </c>
      <c r="C2263" s="1" t="n">
        <v>635</v>
      </c>
      <c r="D2263" s="1" t="s">
        <v>9347</v>
      </c>
      <c r="E2263" s="1" t="n">
        <v>475</v>
      </c>
      <c r="F2263" s="1" t="n">
        <v>45</v>
      </c>
      <c r="G2263" s="1" t="n">
        <v>556.67</v>
      </c>
      <c r="H2263" s="4" t="n">
        <v>46024.6009370833</v>
      </c>
      <c r="I22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2262BT462242463547545556.6746024.6009370833</v>
      </c>
      <c r="J2263" s="1" t="n">
        <f aca="false">COUNTIF(I:I, $I2263)</f>
        <v>1</v>
      </c>
      <c r="K2263" s="1" t="str">
        <f aca="false">IF(ISNA(VLOOKUP(Table4[product_id], tblProducts[], tblProducts[product_name],FALSE() )), "Invalid", "Valid")</f>
        <v>Valid</v>
      </c>
      <c r="L2263" s="5" t="str">
        <f aca="false">IF(ISNA(VLOOKUP(Table4[[#This Row],[warehouse_id]], tblwhouse[], tblwhouse[warehouse_name],FALSE() )), "Invalid", "Valid")</f>
        <v>Valid</v>
      </c>
    </row>
    <row r="2264" customFormat="false" ht="15" hidden="false" customHeight="true" outlineLevel="0" collapsed="false">
      <c r="A2264" s="1" t="n">
        <v>2263</v>
      </c>
      <c r="B2264" s="1" t="n">
        <v>4</v>
      </c>
      <c r="C2264" s="1" t="n">
        <v>158</v>
      </c>
      <c r="D2264" s="1" t="s">
        <v>9348</v>
      </c>
      <c r="E2264" s="1" t="n">
        <v>181</v>
      </c>
      <c r="F2264" s="1" t="n">
        <v>80</v>
      </c>
      <c r="G2264" s="1" t="n">
        <v>333.61</v>
      </c>
      <c r="H2264" s="4" t="n">
        <v>45917.6009370833</v>
      </c>
      <c r="I22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2263BT365337415818180333.6145917.6009370833</v>
      </c>
      <c r="J2264" s="1" t="n">
        <f aca="false">COUNTIF(I:I, $I2264)</f>
        <v>1</v>
      </c>
      <c r="K2264" s="1" t="str">
        <f aca="false">IF(ISNA(VLOOKUP(Table4[product_id], tblProducts[], tblProducts[product_name],FALSE() )), "Invalid", "Valid")</f>
        <v>Valid</v>
      </c>
      <c r="L2264" s="5" t="str">
        <f aca="false">IF(ISNA(VLOOKUP(Table4[[#This Row],[warehouse_id]], tblwhouse[], tblwhouse[warehouse_name],FALSE() )), "Invalid", "Valid")</f>
        <v>Valid</v>
      </c>
    </row>
    <row r="2265" customFormat="false" ht="15" hidden="false" customHeight="true" outlineLevel="0" collapsed="false">
      <c r="A2265" s="1" t="n">
        <v>2264</v>
      </c>
      <c r="B2265" s="1" t="n">
        <v>1</v>
      </c>
      <c r="C2265" s="1" t="n">
        <v>2412</v>
      </c>
      <c r="D2265" s="1" t="s">
        <v>9349</v>
      </c>
      <c r="E2265" s="1" t="n">
        <v>12</v>
      </c>
      <c r="F2265" s="1" t="n">
        <v>21</v>
      </c>
      <c r="G2265" s="1" t="n">
        <v>76.18</v>
      </c>
      <c r="H2265" s="4" t="n">
        <v>46129.6009370833</v>
      </c>
      <c r="I22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2264BT12117112412122176.1846129.6009370833</v>
      </c>
      <c r="J2265" s="1" t="n">
        <f aca="false">COUNTIF(I:I, $I2265)</f>
        <v>1</v>
      </c>
      <c r="K2265" s="1" t="str">
        <f aca="false">IF(ISNA(VLOOKUP(Table4[product_id], tblProducts[], tblProducts[product_name],FALSE() )), "Invalid", "Valid")</f>
        <v>Valid</v>
      </c>
      <c r="L2265" s="5" t="str">
        <f aca="false">IF(ISNA(VLOOKUP(Table4[[#This Row],[warehouse_id]], tblwhouse[], tblwhouse[warehouse_name],FALSE() )), "Invalid", "Valid")</f>
        <v>Valid</v>
      </c>
    </row>
    <row r="2266" customFormat="false" ht="15" hidden="false" customHeight="true" outlineLevel="0" collapsed="false">
      <c r="A2266" s="1" t="n">
        <v>2265</v>
      </c>
      <c r="B2266" s="1" t="n">
        <v>2</v>
      </c>
      <c r="C2266" s="1" t="n">
        <v>2017</v>
      </c>
      <c r="D2266" s="1" t="s">
        <v>9350</v>
      </c>
      <c r="E2266" s="1" t="n">
        <v>250</v>
      </c>
      <c r="F2266" s="1" t="n">
        <v>39</v>
      </c>
      <c r="G2266" s="1" t="n">
        <v>970.93</v>
      </c>
      <c r="H2266" s="4" t="n">
        <v>46204.6009370833</v>
      </c>
      <c r="I22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2265BT6940532201725039970.9346204.6009370833</v>
      </c>
      <c r="J2266" s="1" t="n">
        <f aca="false">COUNTIF(I:I, $I2266)</f>
        <v>1</v>
      </c>
      <c r="K2266" s="1" t="str">
        <f aca="false">IF(ISNA(VLOOKUP(Table4[product_id], tblProducts[], tblProducts[product_name],FALSE() )), "Invalid", "Valid")</f>
        <v>Valid</v>
      </c>
      <c r="L2266" s="5" t="str">
        <f aca="false">IF(ISNA(VLOOKUP(Table4[[#This Row],[warehouse_id]], tblwhouse[], tblwhouse[warehouse_name],FALSE() )), "Invalid", "Valid")</f>
        <v>Valid</v>
      </c>
    </row>
    <row r="2267" customFormat="false" ht="15" hidden="false" customHeight="true" outlineLevel="0" collapsed="false">
      <c r="A2267" s="1" t="n">
        <v>2266</v>
      </c>
      <c r="B2267" s="1" t="n">
        <v>1</v>
      </c>
      <c r="C2267" s="1" t="n">
        <v>1124</v>
      </c>
      <c r="D2267" s="1" t="s">
        <v>9351</v>
      </c>
      <c r="E2267" s="1" t="n">
        <v>396</v>
      </c>
      <c r="F2267" s="1" t="n">
        <v>46</v>
      </c>
      <c r="G2267" s="1" t="n">
        <v>1448.23</v>
      </c>
      <c r="H2267" s="4" t="n">
        <v>45869.6009370833</v>
      </c>
      <c r="I22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2266BT49928111124396461448.2345869.6009370833</v>
      </c>
      <c r="J2267" s="1" t="n">
        <f aca="false">COUNTIF(I:I, $I2267)</f>
        <v>1</v>
      </c>
      <c r="K2267" s="1" t="str">
        <f aca="false">IF(ISNA(VLOOKUP(Table4[product_id], tblProducts[], tblProducts[product_name],FALSE() )), "Invalid", "Valid")</f>
        <v>Valid</v>
      </c>
      <c r="L2267" s="5" t="str">
        <f aca="false">IF(ISNA(VLOOKUP(Table4[[#This Row],[warehouse_id]], tblwhouse[], tblwhouse[warehouse_name],FALSE() )), "Invalid", "Valid")</f>
        <v>Valid</v>
      </c>
    </row>
    <row r="2268" customFormat="false" ht="15" hidden="false" customHeight="true" outlineLevel="0" collapsed="false">
      <c r="A2268" s="1" t="n">
        <v>2267</v>
      </c>
      <c r="B2268" s="1" t="n">
        <v>2</v>
      </c>
      <c r="C2268" s="1" t="n">
        <v>648</v>
      </c>
      <c r="D2268" s="1" t="s">
        <v>9352</v>
      </c>
      <c r="E2268" s="1" t="n">
        <v>467</v>
      </c>
      <c r="F2268" s="1" t="n">
        <v>21</v>
      </c>
      <c r="G2268" s="1" t="n">
        <v>722.44</v>
      </c>
      <c r="H2268" s="4" t="n">
        <v>45874.6009370833</v>
      </c>
      <c r="I22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2267BT236887264846721722.4445874.6009370833</v>
      </c>
      <c r="J2268" s="1" t="n">
        <f aca="false">COUNTIF(I:I, $I2268)</f>
        <v>1</v>
      </c>
      <c r="K2268" s="1" t="str">
        <f aca="false">IF(ISNA(VLOOKUP(Table4[product_id], tblProducts[], tblProducts[product_name],FALSE() )), "Invalid", "Valid")</f>
        <v>Valid</v>
      </c>
      <c r="L2268" s="5" t="str">
        <f aca="false">IF(ISNA(VLOOKUP(Table4[[#This Row],[warehouse_id]], tblwhouse[], tblwhouse[warehouse_name],FALSE() )), "Invalid", "Valid")</f>
        <v>Valid</v>
      </c>
    </row>
    <row r="2269" customFormat="false" ht="15" hidden="false" customHeight="true" outlineLevel="0" collapsed="false">
      <c r="A2269" s="1" t="n">
        <v>2268</v>
      </c>
      <c r="B2269" s="1" t="n">
        <v>3</v>
      </c>
      <c r="C2269" s="1" t="n">
        <v>877</v>
      </c>
      <c r="D2269" s="1" t="s">
        <v>9353</v>
      </c>
      <c r="E2269" s="1" t="n">
        <v>366</v>
      </c>
      <c r="F2269" s="1" t="n">
        <v>30</v>
      </c>
      <c r="G2269" s="1" t="n">
        <v>135.83</v>
      </c>
      <c r="H2269" s="4" t="n">
        <v>46170.6009370833</v>
      </c>
      <c r="I22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2268BT125676387736630135.8346170.6009370833</v>
      </c>
      <c r="J2269" s="1" t="n">
        <f aca="false">COUNTIF(I:I, $I2269)</f>
        <v>1</v>
      </c>
      <c r="K2269" s="1" t="str">
        <f aca="false">IF(ISNA(VLOOKUP(Table4[product_id], tblProducts[], tblProducts[product_name],FALSE() )), "Invalid", "Valid")</f>
        <v>Valid</v>
      </c>
      <c r="L2269" s="5" t="str">
        <f aca="false">IF(ISNA(VLOOKUP(Table4[[#This Row],[warehouse_id]], tblwhouse[], tblwhouse[warehouse_name],FALSE() )), "Invalid", "Valid")</f>
        <v>Valid</v>
      </c>
    </row>
    <row r="2270" customFormat="false" ht="15" hidden="false" customHeight="true" outlineLevel="0" collapsed="false">
      <c r="A2270" s="1" t="n">
        <v>2269</v>
      </c>
      <c r="B2270" s="1" t="n">
        <v>1</v>
      </c>
      <c r="C2270" s="1" t="n">
        <v>1855</v>
      </c>
      <c r="D2270" s="1" t="s">
        <v>9354</v>
      </c>
      <c r="E2270" s="1" t="n">
        <v>280</v>
      </c>
      <c r="F2270" s="1" t="n">
        <v>40</v>
      </c>
      <c r="G2270" s="1" t="n">
        <v>1444.9</v>
      </c>
      <c r="H2270" s="4" t="n">
        <v>46132.6009370833</v>
      </c>
      <c r="I22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2269BT51145611855280401444.946132.6009370833</v>
      </c>
      <c r="J2270" s="1" t="n">
        <f aca="false">COUNTIF(I:I, $I2270)</f>
        <v>1</v>
      </c>
      <c r="K2270" s="1" t="str">
        <f aca="false">IF(ISNA(VLOOKUP(Table4[product_id], tblProducts[], tblProducts[product_name],FALSE() )), "Invalid", "Valid")</f>
        <v>Valid</v>
      </c>
      <c r="L2270" s="5" t="str">
        <f aca="false">IF(ISNA(VLOOKUP(Table4[[#This Row],[warehouse_id]], tblwhouse[], tblwhouse[warehouse_name],FALSE() )), "Invalid", "Valid")</f>
        <v>Valid</v>
      </c>
    </row>
    <row r="2271" customFormat="false" ht="15" hidden="false" customHeight="true" outlineLevel="0" collapsed="false">
      <c r="A2271" s="1" t="n">
        <v>2270</v>
      </c>
      <c r="B2271" s="1" t="n">
        <v>4</v>
      </c>
      <c r="C2271" s="1" t="n">
        <v>2048</v>
      </c>
      <c r="D2271" s="1" t="s">
        <v>9355</v>
      </c>
      <c r="E2271" s="1" t="n">
        <v>491</v>
      </c>
      <c r="F2271" s="1" t="n">
        <v>53</v>
      </c>
      <c r="G2271" s="1" t="n">
        <v>1105.78</v>
      </c>
      <c r="H2271" s="4" t="n">
        <v>45894.6009370833</v>
      </c>
      <c r="I22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2270BT68719342048491531105.7845894.6009370833</v>
      </c>
      <c r="J2271" s="1" t="n">
        <f aca="false">COUNTIF(I:I, $I2271)</f>
        <v>1</v>
      </c>
      <c r="K2271" s="1" t="str">
        <f aca="false">IF(ISNA(VLOOKUP(Table4[product_id], tblProducts[], tblProducts[product_name],FALSE() )), "Invalid", "Valid")</f>
        <v>Valid</v>
      </c>
      <c r="L2271" s="5" t="str">
        <f aca="false">IF(ISNA(VLOOKUP(Table4[[#This Row],[warehouse_id]], tblwhouse[], tblwhouse[warehouse_name],FALSE() )), "Invalid", "Valid")</f>
        <v>Valid</v>
      </c>
    </row>
    <row r="2272" customFormat="false" ht="15" hidden="false" customHeight="true" outlineLevel="0" collapsed="false">
      <c r="A2272" s="1" t="n">
        <v>2271</v>
      </c>
      <c r="B2272" s="1" t="n">
        <v>2</v>
      </c>
      <c r="C2272" s="1" t="n">
        <v>629</v>
      </c>
      <c r="D2272" s="1" t="s">
        <v>9356</v>
      </c>
      <c r="E2272" s="1" t="n">
        <v>182</v>
      </c>
      <c r="F2272" s="1" t="n">
        <v>37</v>
      </c>
      <c r="G2272" s="1" t="n">
        <v>421.52</v>
      </c>
      <c r="H2272" s="4" t="n">
        <v>45921.6009370833</v>
      </c>
      <c r="I22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2271BT975636262918237421.5245921.6009370833</v>
      </c>
      <c r="J2272" s="1" t="n">
        <f aca="false">COUNTIF(I:I, $I2272)</f>
        <v>1</v>
      </c>
      <c r="K2272" s="1" t="str">
        <f aca="false">IF(ISNA(VLOOKUP(Table4[product_id], tblProducts[], tblProducts[product_name],FALSE() )), "Invalid", "Valid")</f>
        <v>Valid</v>
      </c>
      <c r="L2272" s="5" t="str">
        <f aca="false">IF(ISNA(VLOOKUP(Table4[[#This Row],[warehouse_id]], tblwhouse[], tblwhouse[warehouse_name],FALSE() )), "Invalid", "Valid")</f>
        <v>Valid</v>
      </c>
    </row>
    <row r="2273" customFormat="false" ht="15" hidden="false" customHeight="true" outlineLevel="0" collapsed="false">
      <c r="A2273" s="1" t="n">
        <v>2272</v>
      </c>
      <c r="B2273" s="1" t="n">
        <v>4</v>
      </c>
      <c r="C2273" s="1" t="n">
        <v>2851</v>
      </c>
      <c r="D2273" s="1" t="s">
        <v>9357</v>
      </c>
      <c r="E2273" s="1" t="n">
        <v>433</v>
      </c>
      <c r="F2273" s="1" t="n">
        <v>29</v>
      </c>
      <c r="G2273" s="1" t="n">
        <v>1033.17</v>
      </c>
      <c r="H2273" s="4" t="n">
        <v>45922.6009370833</v>
      </c>
      <c r="I22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2272BT53622042851433291033.1745922.6009370833</v>
      </c>
      <c r="J2273" s="1" t="n">
        <f aca="false">COUNTIF(I:I, $I2273)</f>
        <v>1</v>
      </c>
      <c r="K2273" s="1" t="str">
        <f aca="false">IF(ISNA(VLOOKUP(Table4[product_id], tblProducts[], tblProducts[product_name],FALSE() )), "Invalid", "Valid")</f>
        <v>Valid</v>
      </c>
      <c r="L2273" s="5" t="str">
        <f aca="false">IF(ISNA(VLOOKUP(Table4[[#This Row],[warehouse_id]], tblwhouse[], tblwhouse[warehouse_name],FALSE() )), "Invalid", "Valid")</f>
        <v>Valid</v>
      </c>
    </row>
    <row r="2274" customFormat="false" ht="15" hidden="false" customHeight="true" outlineLevel="0" collapsed="false">
      <c r="A2274" s="1" t="n">
        <v>2273</v>
      </c>
      <c r="B2274" s="1" t="n">
        <v>4</v>
      </c>
      <c r="C2274" s="1" t="n">
        <v>2992</v>
      </c>
      <c r="D2274" s="1" t="s">
        <v>9358</v>
      </c>
      <c r="E2274" s="1" t="n">
        <v>332</v>
      </c>
      <c r="F2274" s="1" t="n">
        <v>47</v>
      </c>
      <c r="G2274" s="1" t="n">
        <v>1371.69</v>
      </c>
      <c r="H2274" s="4" t="n">
        <v>46214.6009370833</v>
      </c>
      <c r="I22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2273BT28067842992332471371.6946214.6009370833</v>
      </c>
      <c r="J2274" s="1" t="n">
        <f aca="false">COUNTIF(I:I, $I2274)</f>
        <v>1</v>
      </c>
      <c r="K2274" s="1" t="str">
        <f aca="false">IF(ISNA(VLOOKUP(Table4[product_id], tblProducts[], tblProducts[product_name],FALSE() )), "Invalid", "Valid")</f>
        <v>Valid</v>
      </c>
      <c r="L2274" s="5" t="str">
        <f aca="false">IF(ISNA(VLOOKUP(Table4[[#This Row],[warehouse_id]], tblwhouse[], tblwhouse[warehouse_name],FALSE() )), "Invalid", "Valid")</f>
        <v>Valid</v>
      </c>
    </row>
    <row r="2275" customFormat="false" ht="15" hidden="false" customHeight="true" outlineLevel="0" collapsed="false">
      <c r="A2275" s="1" t="n">
        <v>2274</v>
      </c>
      <c r="B2275" s="1" t="n">
        <v>2</v>
      </c>
      <c r="C2275" s="1" t="n">
        <v>1834</v>
      </c>
      <c r="D2275" s="1" t="s">
        <v>9359</v>
      </c>
      <c r="E2275" s="1" t="n">
        <v>204</v>
      </c>
      <c r="F2275" s="1" t="n">
        <v>23</v>
      </c>
      <c r="G2275" s="1" t="n">
        <v>65.6</v>
      </c>
      <c r="H2275" s="4" t="n">
        <v>46132.6009370833</v>
      </c>
      <c r="I22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2274BT584626218342042365.646132.6009370833</v>
      </c>
      <c r="J2275" s="1" t="n">
        <f aca="false">COUNTIF(I:I, $I2275)</f>
        <v>1</v>
      </c>
      <c r="K2275" s="1" t="str">
        <f aca="false">IF(ISNA(VLOOKUP(Table4[product_id], tblProducts[], tblProducts[product_name],FALSE() )), "Invalid", "Valid")</f>
        <v>Valid</v>
      </c>
      <c r="L2275" s="5" t="str">
        <f aca="false">IF(ISNA(VLOOKUP(Table4[[#This Row],[warehouse_id]], tblwhouse[], tblwhouse[warehouse_name],FALSE() )), "Invalid", "Valid")</f>
        <v>Valid</v>
      </c>
    </row>
    <row r="2276" customFormat="false" ht="15" hidden="false" customHeight="true" outlineLevel="0" collapsed="false">
      <c r="A2276" s="1" t="n">
        <v>2275</v>
      </c>
      <c r="B2276" s="1" t="n">
        <v>4</v>
      </c>
      <c r="C2276" s="1" t="n">
        <v>1293</v>
      </c>
      <c r="D2276" s="1" t="s">
        <v>9360</v>
      </c>
      <c r="E2276" s="1" t="n">
        <v>396</v>
      </c>
      <c r="F2276" s="1" t="n">
        <v>77</v>
      </c>
      <c r="G2276" s="1" t="n">
        <v>555.21</v>
      </c>
      <c r="H2276" s="4" t="n">
        <v>46137.6009370833</v>
      </c>
      <c r="I22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2275BT8441384129339677555.2146137.6009370833</v>
      </c>
      <c r="J2276" s="1" t="n">
        <f aca="false">COUNTIF(I:I, $I2276)</f>
        <v>1</v>
      </c>
      <c r="K2276" s="1" t="str">
        <f aca="false">IF(ISNA(VLOOKUP(Table4[product_id], tblProducts[], tblProducts[product_name],FALSE() )), "Invalid", "Valid")</f>
        <v>Valid</v>
      </c>
      <c r="L2276" s="5" t="str">
        <f aca="false">IF(ISNA(VLOOKUP(Table4[[#This Row],[warehouse_id]], tblwhouse[], tblwhouse[warehouse_name],FALSE() )), "Invalid", "Valid")</f>
        <v>Valid</v>
      </c>
    </row>
    <row r="2277" customFormat="false" ht="15" hidden="false" customHeight="true" outlineLevel="0" collapsed="false">
      <c r="A2277" s="1" t="n">
        <v>2276</v>
      </c>
      <c r="B2277" s="1" t="n">
        <v>4</v>
      </c>
      <c r="C2277" s="1" t="n">
        <v>2749</v>
      </c>
      <c r="D2277" s="1" t="s">
        <v>9361</v>
      </c>
      <c r="E2277" s="1" t="n">
        <v>41</v>
      </c>
      <c r="F2277" s="1" t="n">
        <v>21</v>
      </c>
      <c r="G2277" s="1" t="n">
        <v>140.04</v>
      </c>
      <c r="H2277" s="4" t="n">
        <v>45913.6009370949</v>
      </c>
      <c r="I22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2276BT659530427494121140.0445913.6009370949</v>
      </c>
      <c r="J2277" s="1" t="n">
        <f aca="false">COUNTIF(I:I, $I2277)</f>
        <v>1</v>
      </c>
      <c r="K2277" s="1" t="str">
        <f aca="false">IF(ISNA(VLOOKUP(Table4[product_id], tblProducts[], tblProducts[product_name],FALSE() )), "Invalid", "Valid")</f>
        <v>Valid</v>
      </c>
      <c r="L2277" s="5" t="str">
        <f aca="false">IF(ISNA(VLOOKUP(Table4[[#This Row],[warehouse_id]], tblwhouse[], tblwhouse[warehouse_name],FALSE() )), "Invalid", "Valid")</f>
        <v>Valid</v>
      </c>
    </row>
    <row r="2278" customFormat="false" ht="15" hidden="false" customHeight="true" outlineLevel="0" collapsed="false">
      <c r="A2278" s="1" t="n">
        <v>2277</v>
      </c>
      <c r="B2278" s="1" t="n">
        <v>1</v>
      </c>
      <c r="C2278" s="1" t="n">
        <v>1347</v>
      </c>
      <c r="D2278" s="1" t="s">
        <v>9362</v>
      </c>
      <c r="E2278" s="1" t="n">
        <v>187</v>
      </c>
      <c r="F2278" s="1" t="n">
        <v>40</v>
      </c>
      <c r="G2278" s="1" t="n">
        <v>334.04</v>
      </c>
      <c r="H2278" s="4" t="n">
        <v>45867.6009370949</v>
      </c>
      <c r="I22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2277BT2653041134718740334.0445867.6009370949</v>
      </c>
      <c r="J2278" s="1" t="n">
        <f aca="false">COUNTIF(I:I, $I2278)</f>
        <v>1</v>
      </c>
      <c r="K2278" s="1" t="str">
        <f aca="false">IF(ISNA(VLOOKUP(Table4[product_id], tblProducts[], tblProducts[product_name],FALSE() )), "Invalid", "Valid")</f>
        <v>Valid</v>
      </c>
      <c r="L2278" s="5" t="str">
        <f aca="false">IF(ISNA(VLOOKUP(Table4[[#This Row],[warehouse_id]], tblwhouse[], tblwhouse[warehouse_name],FALSE() )), "Invalid", "Valid")</f>
        <v>Valid</v>
      </c>
    </row>
    <row r="2279" customFormat="false" ht="15" hidden="false" customHeight="true" outlineLevel="0" collapsed="false">
      <c r="A2279" s="1" t="n">
        <v>2278</v>
      </c>
      <c r="B2279" s="1" t="n">
        <v>1</v>
      </c>
      <c r="C2279" s="1" t="n">
        <v>87</v>
      </c>
      <c r="D2279" s="1" t="s">
        <v>9363</v>
      </c>
      <c r="E2279" s="1" t="n">
        <v>319</v>
      </c>
      <c r="F2279" s="1" t="n">
        <v>36</v>
      </c>
      <c r="G2279" s="1" t="n">
        <v>167.62</v>
      </c>
      <c r="H2279" s="4" t="n">
        <v>45924.6009370949</v>
      </c>
      <c r="I22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2278BT88123018731936167.6245924.6009370949</v>
      </c>
      <c r="J2279" s="1" t="n">
        <f aca="false">COUNTIF(I:I, $I2279)</f>
        <v>1</v>
      </c>
      <c r="K2279" s="1" t="str">
        <f aca="false">IF(ISNA(VLOOKUP(Table4[product_id], tblProducts[], tblProducts[product_name],FALSE() )), "Invalid", "Valid")</f>
        <v>Valid</v>
      </c>
      <c r="L2279" s="5" t="str">
        <f aca="false">IF(ISNA(VLOOKUP(Table4[[#This Row],[warehouse_id]], tblwhouse[], tblwhouse[warehouse_name],FALSE() )), "Invalid", "Valid")</f>
        <v>Valid</v>
      </c>
    </row>
    <row r="2280" customFormat="false" ht="15" hidden="false" customHeight="true" outlineLevel="0" collapsed="false">
      <c r="A2280" s="1" t="n">
        <v>2279</v>
      </c>
      <c r="B2280" s="1" t="n">
        <v>1</v>
      </c>
      <c r="C2280" s="1" t="n">
        <v>1371</v>
      </c>
      <c r="D2280" s="1" t="s">
        <v>9364</v>
      </c>
      <c r="E2280" s="1" t="n">
        <v>334</v>
      </c>
      <c r="F2280" s="1" t="n">
        <v>80</v>
      </c>
      <c r="G2280" s="1" t="n">
        <v>1037.41</v>
      </c>
      <c r="H2280" s="4" t="n">
        <v>45999.6009370949</v>
      </c>
      <c r="I22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2279BT24636311371334801037.4145999.6009370949</v>
      </c>
      <c r="J2280" s="1" t="n">
        <f aca="false">COUNTIF(I:I, $I2280)</f>
        <v>1</v>
      </c>
      <c r="K2280" s="1" t="str">
        <f aca="false">IF(ISNA(VLOOKUP(Table4[product_id], tblProducts[], tblProducts[product_name],FALSE() )), "Invalid", "Valid")</f>
        <v>Valid</v>
      </c>
      <c r="L2280" s="5" t="str">
        <f aca="false">IF(ISNA(VLOOKUP(Table4[[#This Row],[warehouse_id]], tblwhouse[], tblwhouse[warehouse_name],FALSE() )), "Invalid", "Valid")</f>
        <v>Valid</v>
      </c>
    </row>
    <row r="2281" customFormat="false" ht="15" hidden="false" customHeight="true" outlineLevel="0" collapsed="false">
      <c r="A2281" s="1" t="n">
        <v>2280</v>
      </c>
      <c r="B2281" s="1" t="n">
        <v>1</v>
      </c>
      <c r="C2281" s="1" t="n">
        <v>33</v>
      </c>
      <c r="D2281" s="1" t="s">
        <v>9365</v>
      </c>
      <c r="E2281" s="1" t="n">
        <v>151</v>
      </c>
      <c r="F2281" s="1" t="n">
        <v>71</v>
      </c>
      <c r="G2281" s="1" t="n">
        <v>793.32</v>
      </c>
      <c r="H2281" s="4" t="n">
        <v>45882.6009370949</v>
      </c>
      <c r="I22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2280BT36064613315171793.3245882.6009370949</v>
      </c>
      <c r="J2281" s="1" t="n">
        <f aca="false">COUNTIF(I:I, $I2281)</f>
        <v>1</v>
      </c>
      <c r="K2281" s="1" t="str">
        <f aca="false">IF(ISNA(VLOOKUP(Table4[product_id], tblProducts[], tblProducts[product_name],FALSE() )), "Invalid", "Valid")</f>
        <v>Valid</v>
      </c>
      <c r="L2281" s="5" t="str">
        <f aca="false">IF(ISNA(VLOOKUP(Table4[[#This Row],[warehouse_id]], tblwhouse[], tblwhouse[warehouse_name],FALSE() )), "Invalid", "Valid")</f>
        <v>Valid</v>
      </c>
    </row>
    <row r="2282" customFormat="false" ht="15" hidden="false" customHeight="true" outlineLevel="0" collapsed="false">
      <c r="A2282" s="1" t="n">
        <v>2281</v>
      </c>
      <c r="B2282" s="1" t="n">
        <v>1</v>
      </c>
      <c r="C2282" s="1" t="n">
        <v>978</v>
      </c>
      <c r="D2282" s="1" t="s">
        <v>9366</v>
      </c>
      <c r="E2282" s="1" t="n">
        <v>127</v>
      </c>
      <c r="F2282" s="1" t="n">
        <v>57</v>
      </c>
      <c r="G2282" s="1" t="n">
        <v>1019.11</v>
      </c>
      <c r="H2282" s="4" t="n">
        <v>45967.6009370949</v>
      </c>
      <c r="I22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2281BT6157761978127571019.1145967.6009370949</v>
      </c>
      <c r="J2282" s="1" t="n">
        <f aca="false">COUNTIF(I:I, $I2282)</f>
        <v>1</v>
      </c>
      <c r="K2282" s="1" t="str">
        <f aca="false">IF(ISNA(VLOOKUP(Table4[product_id], tblProducts[], tblProducts[product_name],FALSE() )), "Invalid", "Valid")</f>
        <v>Valid</v>
      </c>
      <c r="L2282" s="5" t="str">
        <f aca="false">IF(ISNA(VLOOKUP(Table4[[#This Row],[warehouse_id]], tblwhouse[], tblwhouse[warehouse_name],FALSE() )), "Invalid", "Valid")</f>
        <v>Valid</v>
      </c>
    </row>
    <row r="2283" customFormat="false" ht="15" hidden="false" customHeight="true" outlineLevel="0" collapsed="false">
      <c r="A2283" s="1" t="n">
        <v>2282</v>
      </c>
      <c r="B2283" s="1" t="n">
        <v>1</v>
      </c>
      <c r="C2283" s="1" t="n">
        <v>2564</v>
      </c>
      <c r="D2283" s="1" t="s">
        <v>9367</v>
      </c>
      <c r="E2283" s="1" t="n">
        <v>181</v>
      </c>
      <c r="F2283" s="1" t="n">
        <v>58</v>
      </c>
      <c r="G2283" s="1" t="n">
        <v>294.97</v>
      </c>
      <c r="H2283" s="4" t="n">
        <v>46188.6009370949</v>
      </c>
      <c r="I22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2282BT2992861256418158294.9746188.6009370949</v>
      </c>
      <c r="J2283" s="1" t="n">
        <f aca="false">COUNTIF(I:I, $I2283)</f>
        <v>1</v>
      </c>
      <c r="K2283" s="1" t="str">
        <f aca="false">IF(ISNA(VLOOKUP(Table4[product_id], tblProducts[], tblProducts[product_name],FALSE() )), "Invalid", "Valid")</f>
        <v>Valid</v>
      </c>
      <c r="L2283" s="5" t="str">
        <f aca="false">IF(ISNA(VLOOKUP(Table4[[#This Row],[warehouse_id]], tblwhouse[], tblwhouse[warehouse_name],FALSE() )), "Invalid", "Valid")</f>
        <v>Valid</v>
      </c>
    </row>
    <row r="2284" customFormat="false" ht="15" hidden="false" customHeight="true" outlineLevel="0" collapsed="false">
      <c r="A2284" s="1" t="n">
        <v>2283</v>
      </c>
      <c r="B2284" s="1" t="n">
        <v>3</v>
      </c>
      <c r="C2284" s="1" t="n">
        <v>2421</v>
      </c>
      <c r="D2284" s="1" t="s">
        <v>9368</v>
      </c>
      <c r="E2284" s="1" t="n">
        <v>294</v>
      </c>
      <c r="F2284" s="1" t="n">
        <v>42</v>
      </c>
      <c r="G2284" s="1" t="n">
        <v>1186.23</v>
      </c>
      <c r="H2284" s="4" t="n">
        <v>45989.6009370949</v>
      </c>
      <c r="I22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2283BT71983332421294421186.2345989.6009370949</v>
      </c>
      <c r="J2284" s="1" t="n">
        <f aca="false">COUNTIF(I:I, $I2284)</f>
        <v>1</v>
      </c>
      <c r="K2284" s="1" t="str">
        <f aca="false">IF(ISNA(VLOOKUP(Table4[product_id], tblProducts[], tblProducts[product_name],FALSE() )), "Invalid", "Valid")</f>
        <v>Valid</v>
      </c>
      <c r="L2284" s="5" t="str">
        <f aca="false">IF(ISNA(VLOOKUP(Table4[[#This Row],[warehouse_id]], tblwhouse[], tblwhouse[warehouse_name],FALSE() )), "Invalid", "Valid")</f>
        <v>Valid</v>
      </c>
    </row>
    <row r="2285" customFormat="false" ht="15" hidden="false" customHeight="true" outlineLevel="0" collapsed="false">
      <c r="A2285" s="1" t="n">
        <v>2284</v>
      </c>
      <c r="B2285" s="1" t="n">
        <v>2</v>
      </c>
      <c r="C2285" s="1" t="n">
        <v>2771</v>
      </c>
      <c r="D2285" s="1" t="s">
        <v>9369</v>
      </c>
      <c r="E2285" s="1" t="n">
        <v>30</v>
      </c>
      <c r="F2285" s="1" t="n">
        <v>25</v>
      </c>
      <c r="G2285" s="1" t="n">
        <v>640.78</v>
      </c>
      <c r="H2285" s="4" t="n">
        <v>45951.6009370949</v>
      </c>
      <c r="I22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2284BT318364227713025640.7845951.6009370949</v>
      </c>
      <c r="J2285" s="1" t="n">
        <f aca="false">COUNTIF(I:I, $I2285)</f>
        <v>1</v>
      </c>
      <c r="K2285" s="1" t="str">
        <f aca="false">IF(ISNA(VLOOKUP(Table4[product_id], tblProducts[], tblProducts[product_name],FALSE() )), "Invalid", "Valid")</f>
        <v>Valid</v>
      </c>
      <c r="L2285" s="5" t="str">
        <f aca="false">IF(ISNA(VLOOKUP(Table4[[#This Row],[warehouse_id]], tblwhouse[], tblwhouse[warehouse_name],FALSE() )), "Invalid", "Valid")</f>
        <v>Valid</v>
      </c>
    </row>
    <row r="2286" customFormat="false" ht="15" hidden="false" customHeight="true" outlineLevel="0" collapsed="false">
      <c r="A2286" s="1" t="n">
        <v>2285</v>
      </c>
      <c r="B2286" s="1" t="n">
        <v>1</v>
      </c>
      <c r="C2286" s="1" t="n">
        <v>605</v>
      </c>
      <c r="D2286" s="1" t="s">
        <v>9370</v>
      </c>
      <c r="E2286" s="1" t="n">
        <v>366</v>
      </c>
      <c r="F2286" s="1" t="n">
        <v>74</v>
      </c>
      <c r="G2286" s="1" t="n">
        <v>62.44</v>
      </c>
      <c r="H2286" s="4" t="n">
        <v>46054.6009370949</v>
      </c>
      <c r="I22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2285BT60077316053667462.4446054.6009370949</v>
      </c>
      <c r="J2286" s="1" t="n">
        <f aca="false">COUNTIF(I:I, $I2286)</f>
        <v>1</v>
      </c>
      <c r="K2286" s="1" t="str">
        <f aca="false">IF(ISNA(VLOOKUP(Table4[product_id], tblProducts[], tblProducts[product_name],FALSE() )), "Invalid", "Valid")</f>
        <v>Valid</v>
      </c>
      <c r="L2286" s="5" t="str">
        <f aca="false">IF(ISNA(VLOOKUP(Table4[[#This Row],[warehouse_id]], tblwhouse[], tblwhouse[warehouse_name],FALSE() )), "Invalid", "Valid")</f>
        <v>Valid</v>
      </c>
    </row>
    <row r="2287" customFormat="false" ht="15" hidden="false" customHeight="true" outlineLevel="0" collapsed="false">
      <c r="A2287" s="1" t="n">
        <v>2286</v>
      </c>
      <c r="B2287" s="1" t="n">
        <v>4</v>
      </c>
      <c r="C2287" s="1" t="n">
        <v>399</v>
      </c>
      <c r="D2287" s="1" t="s">
        <v>9371</v>
      </c>
      <c r="E2287" s="1" t="n">
        <v>218</v>
      </c>
      <c r="F2287" s="1" t="n">
        <v>73</v>
      </c>
      <c r="G2287" s="1" t="n">
        <v>867.37</v>
      </c>
      <c r="H2287" s="4" t="n">
        <v>46148.6009370949</v>
      </c>
      <c r="I22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2286BT650429439921873867.3746148.6009370949</v>
      </c>
      <c r="J2287" s="1" t="n">
        <f aca="false">COUNTIF(I:I, $I2287)</f>
        <v>1</v>
      </c>
      <c r="K2287" s="1" t="str">
        <f aca="false">IF(ISNA(VLOOKUP(Table4[product_id], tblProducts[], tblProducts[product_name],FALSE() )), "Invalid", "Valid")</f>
        <v>Valid</v>
      </c>
      <c r="L2287" s="5" t="str">
        <f aca="false">IF(ISNA(VLOOKUP(Table4[[#This Row],[warehouse_id]], tblwhouse[], tblwhouse[warehouse_name],FALSE() )), "Invalid", "Valid")</f>
        <v>Valid</v>
      </c>
    </row>
    <row r="2288" customFormat="false" ht="15" hidden="false" customHeight="true" outlineLevel="0" collapsed="false">
      <c r="A2288" s="1" t="n">
        <v>2287</v>
      </c>
      <c r="B2288" s="1" t="n">
        <v>3</v>
      </c>
      <c r="C2288" s="1" t="n">
        <v>1721</v>
      </c>
      <c r="D2288" s="1" t="s">
        <v>9372</v>
      </c>
      <c r="E2288" s="1" t="n">
        <v>407</v>
      </c>
      <c r="F2288" s="1" t="n">
        <v>67</v>
      </c>
      <c r="G2288" s="1" t="n">
        <v>836.85</v>
      </c>
      <c r="H2288" s="4" t="n">
        <v>46083.6009370949</v>
      </c>
      <c r="I22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2287BT7357813172140767836.8546083.6009370949</v>
      </c>
      <c r="J2288" s="1" t="n">
        <f aca="false">COUNTIF(I:I, $I2288)</f>
        <v>1</v>
      </c>
      <c r="K2288" s="1" t="str">
        <f aca="false">IF(ISNA(VLOOKUP(Table4[product_id], tblProducts[], tblProducts[product_name],FALSE() )), "Invalid", "Valid")</f>
        <v>Valid</v>
      </c>
      <c r="L2288" s="5" t="str">
        <f aca="false">IF(ISNA(VLOOKUP(Table4[[#This Row],[warehouse_id]], tblwhouse[], tblwhouse[warehouse_name],FALSE() )), "Invalid", "Valid")</f>
        <v>Valid</v>
      </c>
    </row>
    <row r="2289" customFormat="false" ht="15" hidden="false" customHeight="true" outlineLevel="0" collapsed="false">
      <c r="A2289" s="1" t="n">
        <v>2288</v>
      </c>
      <c r="B2289" s="1" t="n">
        <v>3</v>
      </c>
      <c r="C2289" s="1" t="n">
        <v>1028</v>
      </c>
      <c r="D2289" s="1" t="s">
        <v>9373</v>
      </c>
      <c r="E2289" s="1" t="n">
        <v>361</v>
      </c>
      <c r="F2289" s="1" t="n">
        <v>41</v>
      </c>
      <c r="G2289" s="1" t="n">
        <v>585.05</v>
      </c>
      <c r="H2289" s="4" t="n">
        <v>46210.6009370949</v>
      </c>
      <c r="I22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2288BT2192763102836141585.0546210.6009370949</v>
      </c>
      <c r="J2289" s="1" t="n">
        <f aca="false">COUNTIF(I:I, $I2289)</f>
        <v>1</v>
      </c>
      <c r="K2289" s="1" t="str">
        <f aca="false">IF(ISNA(VLOOKUP(Table4[product_id], tblProducts[], tblProducts[product_name],FALSE() )), "Invalid", "Valid")</f>
        <v>Valid</v>
      </c>
      <c r="L2289" s="5" t="str">
        <f aca="false">IF(ISNA(VLOOKUP(Table4[[#This Row],[warehouse_id]], tblwhouse[], tblwhouse[warehouse_name],FALSE() )), "Invalid", "Valid")</f>
        <v>Valid</v>
      </c>
    </row>
    <row r="2290" customFormat="false" ht="15" hidden="false" customHeight="true" outlineLevel="0" collapsed="false">
      <c r="A2290" s="1" t="n">
        <v>2289</v>
      </c>
      <c r="B2290" s="1" t="n">
        <v>2</v>
      </c>
      <c r="C2290" s="1" t="n">
        <v>174</v>
      </c>
      <c r="D2290" s="1" t="s">
        <v>9374</v>
      </c>
      <c r="E2290" s="1" t="n">
        <v>89</v>
      </c>
      <c r="F2290" s="1" t="n">
        <v>60</v>
      </c>
      <c r="G2290" s="1" t="n">
        <v>988.28</v>
      </c>
      <c r="H2290" s="4" t="n">
        <v>45929.6009370949</v>
      </c>
      <c r="I22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2289BT12510821748960988.2845929.6009370949</v>
      </c>
      <c r="J2290" s="1" t="n">
        <f aca="false">COUNTIF(I:I, $I2290)</f>
        <v>1</v>
      </c>
      <c r="K2290" s="1" t="str">
        <f aca="false">IF(ISNA(VLOOKUP(Table4[product_id], tblProducts[], tblProducts[product_name],FALSE() )), "Invalid", "Valid")</f>
        <v>Valid</v>
      </c>
      <c r="L2290" s="5" t="str">
        <f aca="false">IF(ISNA(VLOOKUP(Table4[[#This Row],[warehouse_id]], tblwhouse[], tblwhouse[warehouse_name],FALSE() )), "Invalid", "Valid")</f>
        <v>Valid</v>
      </c>
    </row>
    <row r="2291" customFormat="false" ht="15" hidden="false" customHeight="true" outlineLevel="0" collapsed="false">
      <c r="A2291" s="1" t="n">
        <v>2290</v>
      </c>
      <c r="B2291" s="1" t="n">
        <v>2</v>
      </c>
      <c r="C2291" s="1" t="n">
        <v>648</v>
      </c>
      <c r="D2291" s="1" t="s">
        <v>9375</v>
      </c>
      <c r="E2291" s="1" t="n">
        <v>381</v>
      </c>
      <c r="F2291" s="1" t="n">
        <v>71</v>
      </c>
      <c r="G2291" s="1" t="n">
        <v>772.24</v>
      </c>
      <c r="H2291" s="4" t="n">
        <v>46071.6009370949</v>
      </c>
      <c r="I22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2290BT526712264838171772.2446071.6009370949</v>
      </c>
      <c r="J2291" s="1" t="n">
        <f aca="false">COUNTIF(I:I, $I2291)</f>
        <v>1</v>
      </c>
      <c r="K2291" s="1" t="str">
        <f aca="false">IF(ISNA(VLOOKUP(Table4[product_id], tblProducts[], tblProducts[product_name],FALSE() )), "Invalid", "Valid")</f>
        <v>Valid</v>
      </c>
      <c r="L2291" s="5" t="str">
        <f aca="false">IF(ISNA(VLOOKUP(Table4[[#This Row],[warehouse_id]], tblwhouse[], tblwhouse[warehouse_name],FALSE() )), "Invalid", "Valid")</f>
        <v>Valid</v>
      </c>
    </row>
    <row r="2292" customFormat="false" ht="15" hidden="false" customHeight="true" outlineLevel="0" collapsed="false">
      <c r="A2292" s="1" t="n">
        <v>2291</v>
      </c>
      <c r="B2292" s="1" t="n">
        <v>1</v>
      </c>
      <c r="C2292" s="1" t="n">
        <v>1171</v>
      </c>
      <c r="D2292" s="1" t="s">
        <v>9376</v>
      </c>
      <c r="E2292" s="1" t="n">
        <v>364</v>
      </c>
      <c r="F2292" s="1" t="n">
        <v>29</v>
      </c>
      <c r="G2292" s="1" t="n">
        <v>1433.53</v>
      </c>
      <c r="H2292" s="4" t="n">
        <v>46130.6009370949</v>
      </c>
      <c r="I22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2291BT55904911171364291433.5346130.6009370949</v>
      </c>
      <c r="J2292" s="1" t="n">
        <f aca="false">COUNTIF(I:I, $I2292)</f>
        <v>1</v>
      </c>
      <c r="K2292" s="1" t="str">
        <f aca="false">IF(ISNA(VLOOKUP(Table4[product_id], tblProducts[], tblProducts[product_name],FALSE() )), "Invalid", "Valid")</f>
        <v>Valid</v>
      </c>
      <c r="L2292" s="5" t="str">
        <f aca="false">IF(ISNA(VLOOKUP(Table4[[#This Row],[warehouse_id]], tblwhouse[], tblwhouse[warehouse_name],FALSE() )), "Invalid", "Valid")</f>
        <v>Valid</v>
      </c>
    </row>
    <row r="2293" customFormat="false" ht="15" hidden="false" customHeight="true" outlineLevel="0" collapsed="false">
      <c r="A2293" s="1" t="n">
        <v>2292</v>
      </c>
      <c r="B2293" s="1" t="n">
        <v>3</v>
      </c>
      <c r="C2293" s="1" t="n">
        <v>2485</v>
      </c>
      <c r="D2293" s="1" t="s">
        <v>9377</v>
      </c>
      <c r="E2293" s="1" t="n">
        <v>116</v>
      </c>
      <c r="F2293" s="1" t="n">
        <v>59</v>
      </c>
      <c r="G2293" s="1" t="n">
        <v>274.62</v>
      </c>
      <c r="H2293" s="4" t="n">
        <v>45909.6009370949</v>
      </c>
      <c r="I22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2292BT3976673248511659274.6245909.6009370949</v>
      </c>
      <c r="J2293" s="1" t="n">
        <f aca="false">COUNTIF(I:I, $I2293)</f>
        <v>1</v>
      </c>
      <c r="K2293" s="1" t="str">
        <f aca="false">IF(ISNA(VLOOKUP(Table4[product_id], tblProducts[], tblProducts[product_name],FALSE() )), "Invalid", "Valid")</f>
        <v>Valid</v>
      </c>
      <c r="L2293" s="5" t="str">
        <f aca="false">IF(ISNA(VLOOKUP(Table4[[#This Row],[warehouse_id]], tblwhouse[], tblwhouse[warehouse_name],FALSE() )), "Invalid", "Valid")</f>
        <v>Valid</v>
      </c>
    </row>
    <row r="2294" customFormat="false" ht="15" hidden="false" customHeight="true" outlineLevel="0" collapsed="false">
      <c r="A2294" s="1" t="n">
        <v>2293</v>
      </c>
      <c r="B2294" s="1" t="n">
        <v>2</v>
      </c>
      <c r="C2294" s="1" t="n">
        <v>994</v>
      </c>
      <c r="D2294" s="1" t="s">
        <v>9378</v>
      </c>
      <c r="E2294" s="1" t="n">
        <v>376</v>
      </c>
      <c r="F2294" s="1" t="n">
        <v>42</v>
      </c>
      <c r="G2294" s="1" t="n">
        <v>968.42</v>
      </c>
      <c r="H2294" s="4" t="n">
        <v>46065.6009370949</v>
      </c>
      <c r="I22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2293BT415068299437642968.4246065.6009370949</v>
      </c>
      <c r="J2294" s="1" t="n">
        <f aca="false">COUNTIF(I:I, $I2294)</f>
        <v>1</v>
      </c>
      <c r="K2294" s="1" t="str">
        <f aca="false">IF(ISNA(VLOOKUP(Table4[product_id], tblProducts[], tblProducts[product_name],FALSE() )), "Invalid", "Valid")</f>
        <v>Valid</v>
      </c>
      <c r="L2294" s="5" t="str">
        <f aca="false">IF(ISNA(VLOOKUP(Table4[[#This Row],[warehouse_id]], tblwhouse[], tblwhouse[warehouse_name],FALSE() )), "Invalid", "Valid")</f>
        <v>Valid</v>
      </c>
    </row>
    <row r="2295" customFormat="false" ht="15" hidden="false" customHeight="true" outlineLevel="0" collapsed="false">
      <c r="A2295" s="1" t="n">
        <v>2294</v>
      </c>
      <c r="B2295" s="1" t="n">
        <v>3</v>
      </c>
      <c r="C2295" s="1" t="n">
        <v>200</v>
      </c>
      <c r="D2295" s="1" t="s">
        <v>9379</v>
      </c>
      <c r="E2295" s="1" t="n">
        <v>187</v>
      </c>
      <c r="F2295" s="1" t="n">
        <v>31</v>
      </c>
      <c r="G2295" s="1" t="n">
        <v>126.71</v>
      </c>
      <c r="H2295" s="4" t="n">
        <v>45993.6009370949</v>
      </c>
      <c r="I22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2294BT440106320018731126.7145993.6009370949</v>
      </c>
      <c r="J2295" s="1" t="n">
        <f aca="false">COUNTIF(I:I, $I2295)</f>
        <v>1</v>
      </c>
      <c r="K2295" s="1" t="str">
        <f aca="false">IF(ISNA(VLOOKUP(Table4[product_id], tblProducts[], tblProducts[product_name],FALSE() )), "Invalid", "Valid")</f>
        <v>Valid</v>
      </c>
      <c r="L2295" s="5" t="str">
        <f aca="false">IF(ISNA(VLOOKUP(Table4[[#This Row],[warehouse_id]], tblwhouse[], tblwhouse[warehouse_name],FALSE() )), "Invalid", "Valid")</f>
        <v>Valid</v>
      </c>
    </row>
    <row r="2296" customFormat="false" ht="15" hidden="false" customHeight="true" outlineLevel="0" collapsed="false">
      <c r="A2296" s="1" t="n">
        <v>2295</v>
      </c>
      <c r="B2296" s="1" t="n">
        <v>4</v>
      </c>
      <c r="C2296" s="1" t="n">
        <v>1538</v>
      </c>
      <c r="D2296" s="1" t="s">
        <v>9380</v>
      </c>
      <c r="E2296" s="1" t="n">
        <v>257</v>
      </c>
      <c r="F2296" s="1" t="n">
        <v>38</v>
      </c>
      <c r="G2296" s="1" t="n">
        <v>593.61</v>
      </c>
      <c r="H2296" s="4" t="n">
        <v>46197.6009370949</v>
      </c>
      <c r="I22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2295BT7797824153825738593.6146197.6009370949</v>
      </c>
      <c r="J2296" s="1" t="n">
        <f aca="false">COUNTIF(I:I, $I2296)</f>
        <v>1</v>
      </c>
      <c r="K2296" s="1" t="str">
        <f aca="false">IF(ISNA(VLOOKUP(Table4[product_id], tblProducts[], tblProducts[product_name],FALSE() )), "Invalid", "Valid")</f>
        <v>Valid</v>
      </c>
      <c r="L2296" s="5" t="str">
        <f aca="false">IF(ISNA(VLOOKUP(Table4[[#This Row],[warehouse_id]], tblwhouse[], tblwhouse[warehouse_name],FALSE() )), "Invalid", "Valid")</f>
        <v>Valid</v>
      </c>
    </row>
    <row r="2297" customFormat="false" ht="15" hidden="false" customHeight="true" outlineLevel="0" collapsed="false">
      <c r="A2297" s="1" t="n">
        <v>2296</v>
      </c>
      <c r="B2297" s="1" t="n">
        <v>1</v>
      </c>
      <c r="C2297" s="1" t="n">
        <v>2561</v>
      </c>
      <c r="D2297" s="1" t="s">
        <v>9381</v>
      </c>
      <c r="E2297" s="1" t="n">
        <v>140</v>
      </c>
      <c r="F2297" s="1" t="n">
        <v>46</v>
      </c>
      <c r="G2297" s="1" t="n">
        <v>338.75</v>
      </c>
      <c r="H2297" s="4" t="n">
        <v>46066.6009370949</v>
      </c>
      <c r="I22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2296BT7330141256114046338.7546066.6009370949</v>
      </c>
      <c r="J2297" s="1" t="n">
        <f aca="false">COUNTIF(I:I, $I2297)</f>
        <v>1</v>
      </c>
      <c r="K2297" s="1" t="str">
        <f aca="false">IF(ISNA(VLOOKUP(Table4[product_id], tblProducts[], tblProducts[product_name],FALSE() )), "Invalid", "Valid")</f>
        <v>Valid</v>
      </c>
      <c r="L2297" s="5" t="str">
        <f aca="false">IF(ISNA(VLOOKUP(Table4[[#This Row],[warehouse_id]], tblwhouse[], tblwhouse[warehouse_name],FALSE() )), "Invalid", "Valid")</f>
        <v>Valid</v>
      </c>
    </row>
    <row r="2298" customFormat="false" ht="15" hidden="false" customHeight="true" outlineLevel="0" collapsed="false">
      <c r="A2298" s="1" t="n">
        <v>2297</v>
      </c>
      <c r="B2298" s="1" t="n">
        <v>4</v>
      </c>
      <c r="C2298" s="1" t="n">
        <v>1851</v>
      </c>
      <c r="D2298" s="1" t="s">
        <v>9382</v>
      </c>
      <c r="E2298" s="1" t="n">
        <v>383</v>
      </c>
      <c r="F2298" s="1" t="n">
        <v>43</v>
      </c>
      <c r="G2298" s="1" t="n">
        <v>1064.65</v>
      </c>
      <c r="H2298" s="4" t="n">
        <v>45865.6009370949</v>
      </c>
      <c r="I22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2297BT41675641851383431064.6545865.6009370949</v>
      </c>
      <c r="J2298" s="1" t="n">
        <f aca="false">COUNTIF(I:I, $I2298)</f>
        <v>1</v>
      </c>
      <c r="K2298" s="1" t="str">
        <f aca="false">IF(ISNA(VLOOKUP(Table4[product_id], tblProducts[], tblProducts[product_name],FALSE() )), "Invalid", "Valid")</f>
        <v>Valid</v>
      </c>
      <c r="L2298" s="5" t="str">
        <f aca="false">IF(ISNA(VLOOKUP(Table4[[#This Row],[warehouse_id]], tblwhouse[], tblwhouse[warehouse_name],FALSE() )), "Invalid", "Valid")</f>
        <v>Valid</v>
      </c>
    </row>
    <row r="2299" customFormat="false" ht="15" hidden="false" customHeight="true" outlineLevel="0" collapsed="false">
      <c r="A2299" s="1" t="n">
        <v>2298</v>
      </c>
      <c r="B2299" s="1" t="n">
        <v>2</v>
      </c>
      <c r="C2299" s="1" t="n">
        <v>679</v>
      </c>
      <c r="D2299" s="1" t="s">
        <v>9383</v>
      </c>
      <c r="E2299" s="1" t="n">
        <v>132</v>
      </c>
      <c r="F2299" s="1" t="n">
        <v>69</v>
      </c>
      <c r="G2299" s="1" t="n">
        <v>422.98</v>
      </c>
      <c r="H2299" s="4" t="n">
        <v>45927.6009370949</v>
      </c>
      <c r="I22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2298BT980256267913269422.9845927.6009370949</v>
      </c>
      <c r="J2299" s="1" t="n">
        <f aca="false">COUNTIF(I:I, $I2299)</f>
        <v>1</v>
      </c>
      <c r="K2299" s="1" t="str">
        <f aca="false">IF(ISNA(VLOOKUP(Table4[product_id], tblProducts[], tblProducts[product_name],FALSE() )), "Invalid", "Valid")</f>
        <v>Valid</v>
      </c>
      <c r="L2299" s="5" t="str">
        <f aca="false">IF(ISNA(VLOOKUP(Table4[[#This Row],[warehouse_id]], tblwhouse[], tblwhouse[warehouse_name],FALSE() )), "Invalid", "Valid")</f>
        <v>Valid</v>
      </c>
    </row>
    <row r="2300" customFormat="false" ht="15" hidden="false" customHeight="true" outlineLevel="0" collapsed="false">
      <c r="A2300" s="1" t="n">
        <v>2299</v>
      </c>
      <c r="B2300" s="1" t="n">
        <v>3</v>
      </c>
      <c r="C2300" s="1" t="n">
        <v>1962</v>
      </c>
      <c r="D2300" s="1" t="s">
        <v>9384</v>
      </c>
      <c r="E2300" s="1" t="n">
        <v>242</v>
      </c>
      <c r="F2300" s="1" t="n">
        <v>33</v>
      </c>
      <c r="G2300" s="1" t="n">
        <v>736.75</v>
      </c>
      <c r="H2300" s="4" t="n">
        <v>46209.6009370949</v>
      </c>
      <c r="I23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2299BT6588983196224233736.7546209.6009370949</v>
      </c>
      <c r="J2300" s="1" t="n">
        <f aca="false">COUNTIF(I:I, $I2300)</f>
        <v>1</v>
      </c>
      <c r="K2300" s="1" t="str">
        <f aca="false">IF(ISNA(VLOOKUP(Table4[product_id], tblProducts[], tblProducts[product_name],FALSE() )), "Invalid", "Valid")</f>
        <v>Valid</v>
      </c>
      <c r="L2300" s="5" t="str">
        <f aca="false">IF(ISNA(VLOOKUP(Table4[[#This Row],[warehouse_id]], tblwhouse[], tblwhouse[warehouse_name],FALSE() )), "Invalid", "Valid")</f>
        <v>Valid</v>
      </c>
    </row>
    <row r="2301" customFormat="false" ht="15" hidden="false" customHeight="true" outlineLevel="0" collapsed="false">
      <c r="A2301" s="1" t="n">
        <v>2300</v>
      </c>
      <c r="B2301" s="1" t="n">
        <v>2</v>
      </c>
      <c r="C2301" s="1" t="n">
        <v>324</v>
      </c>
      <c r="D2301" s="1" t="s">
        <v>9385</v>
      </c>
      <c r="E2301" s="1" t="n">
        <v>399</v>
      </c>
      <c r="F2301" s="1" t="n">
        <v>57</v>
      </c>
      <c r="G2301" s="1" t="n">
        <v>629.03</v>
      </c>
      <c r="H2301" s="4" t="n">
        <v>45932.6009370949</v>
      </c>
      <c r="I23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2300BT476300232439957629.0345932.6009370949</v>
      </c>
      <c r="J2301" s="1" t="n">
        <f aca="false">COUNTIF(I:I, $I2301)</f>
        <v>1</v>
      </c>
      <c r="K2301" s="1" t="str">
        <f aca="false">IF(ISNA(VLOOKUP(Table4[product_id], tblProducts[], tblProducts[product_name],FALSE() )), "Invalid", "Valid")</f>
        <v>Valid</v>
      </c>
      <c r="L2301" s="5" t="str">
        <f aca="false">IF(ISNA(VLOOKUP(Table4[[#This Row],[warehouse_id]], tblwhouse[], tblwhouse[warehouse_name],FALSE() )), "Invalid", "Valid")</f>
        <v>Valid</v>
      </c>
    </row>
    <row r="2302" customFormat="false" ht="15" hidden="false" customHeight="true" outlineLevel="0" collapsed="false">
      <c r="A2302" s="1" t="n">
        <v>2301</v>
      </c>
      <c r="B2302" s="1" t="n">
        <v>2</v>
      </c>
      <c r="C2302" s="1" t="n">
        <v>1260</v>
      </c>
      <c r="D2302" s="1" t="s">
        <v>9386</v>
      </c>
      <c r="E2302" s="1" t="n">
        <v>450</v>
      </c>
      <c r="F2302" s="1" t="n">
        <v>37</v>
      </c>
      <c r="G2302" s="1" t="n">
        <v>1261.71</v>
      </c>
      <c r="H2302" s="4" t="n">
        <v>46205.6009370949</v>
      </c>
      <c r="I23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2301BT22867121260450371261.7146205.6009370949</v>
      </c>
      <c r="J2302" s="1" t="n">
        <f aca="false">COUNTIF(I:I, $I2302)</f>
        <v>1</v>
      </c>
      <c r="K2302" s="1" t="str">
        <f aca="false">IF(ISNA(VLOOKUP(Table4[product_id], tblProducts[], tblProducts[product_name],FALSE() )), "Invalid", "Valid")</f>
        <v>Valid</v>
      </c>
      <c r="L2302" s="5" t="str">
        <f aca="false">IF(ISNA(VLOOKUP(Table4[[#This Row],[warehouse_id]], tblwhouse[], tblwhouse[warehouse_name],FALSE() )), "Invalid", "Valid")</f>
        <v>Valid</v>
      </c>
    </row>
    <row r="2303" customFormat="false" ht="15" hidden="false" customHeight="true" outlineLevel="0" collapsed="false">
      <c r="A2303" s="1" t="n">
        <v>2302</v>
      </c>
      <c r="B2303" s="1" t="n">
        <v>1</v>
      </c>
      <c r="C2303" s="1" t="n">
        <v>1296</v>
      </c>
      <c r="D2303" s="1" t="s">
        <v>9387</v>
      </c>
      <c r="E2303" s="1" t="n">
        <v>226</v>
      </c>
      <c r="F2303" s="1" t="n">
        <v>45</v>
      </c>
      <c r="G2303" s="1" t="n">
        <v>497.8</v>
      </c>
      <c r="H2303" s="4" t="n">
        <v>46134.6009370949</v>
      </c>
      <c r="I23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2302BT1942701129622645497.846134.6009370949</v>
      </c>
      <c r="J2303" s="1" t="n">
        <f aca="false">COUNTIF(I:I, $I2303)</f>
        <v>1</v>
      </c>
      <c r="K2303" s="1" t="str">
        <f aca="false">IF(ISNA(VLOOKUP(Table4[product_id], tblProducts[], tblProducts[product_name],FALSE() )), "Invalid", "Valid")</f>
        <v>Valid</v>
      </c>
      <c r="L2303" s="5" t="str">
        <f aca="false">IF(ISNA(VLOOKUP(Table4[[#This Row],[warehouse_id]], tblwhouse[], tblwhouse[warehouse_name],FALSE() )), "Invalid", "Valid")</f>
        <v>Valid</v>
      </c>
    </row>
    <row r="2304" customFormat="false" ht="15" hidden="false" customHeight="true" outlineLevel="0" collapsed="false">
      <c r="A2304" s="1" t="n">
        <v>2303</v>
      </c>
      <c r="B2304" s="1" t="n">
        <v>1</v>
      </c>
      <c r="C2304" s="1" t="n">
        <v>2585</v>
      </c>
      <c r="D2304" s="1" t="s">
        <v>9388</v>
      </c>
      <c r="E2304" s="1" t="n">
        <v>361</v>
      </c>
      <c r="F2304" s="1" t="n">
        <v>40</v>
      </c>
      <c r="G2304" s="1" t="n">
        <v>1346.06</v>
      </c>
      <c r="H2304" s="4" t="n">
        <v>46068.6009370949</v>
      </c>
      <c r="I23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2303BT56555912585361401346.0646068.6009370949</v>
      </c>
      <c r="J2304" s="1" t="n">
        <f aca="false">COUNTIF(I:I, $I2304)</f>
        <v>1</v>
      </c>
      <c r="K2304" s="1" t="str">
        <f aca="false">IF(ISNA(VLOOKUP(Table4[product_id], tblProducts[], tblProducts[product_name],FALSE() )), "Invalid", "Valid")</f>
        <v>Valid</v>
      </c>
      <c r="L2304" s="5" t="str">
        <f aca="false">IF(ISNA(VLOOKUP(Table4[[#This Row],[warehouse_id]], tblwhouse[], tblwhouse[warehouse_name],FALSE() )), "Invalid", "Valid")</f>
        <v>Valid</v>
      </c>
    </row>
    <row r="2305" customFormat="false" ht="15" hidden="false" customHeight="true" outlineLevel="0" collapsed="false">
      <c r="A2305" s="1" t="n">
        <v>2304</v>
      </c>
      <c r="B2305" s="1" t="n">
        <v>2</v>
      </c>
      <c r="C2305" s="1" t="n">
        <v>782</v>
      </c>
      <c r="D2305" s="1" t="s">
        <v>9389</v>
      </c>
      <c r="E2305" s="1" t="n">
        <v>115</v>
      </c>
      <c r="F2305" s="1" t="n">
        <v>52</v>
      </c>
      <c r="G2305" s="1" t="n">
        <v>315.4</v>
      </c>
      <c r="H2305" s="4" t="n">
        <v>46215.6009370949</v>
      </c>
      <c r="I23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2304BT764707278211552315.446215.6009370949</v>
      </c>
      <c r="J2305" s="1" t="n">
        <f aca="false">COUNTIF(I:I, $I2305)</f>
        <v>1</v>
      </c>
      <c r="K2305" s="1" t="str">
        <f aca="false">IF(ISNA(VLOOKUP(Table4[product_id], tblProducts[], tblProducts[product_name],FALSE() )), "Invalid", "Valid")</f>
        <v>Valid</v>
      </c>
      <c r="L2305" s="5" t="str">
        <f aca="false">IF(ISNA(VLOOKUP(Table4[[#This Row],[warehouse_id]], tblwhouse[], tblwhouse[warehouse_name],FALSE() )), "Invalid", "Valid")</f>
        <v>Valid</v>
      </c>
    </row>
    <row r="2306" customFormat="false" ht="15" hidden="false" customHeight="true" outlineLevel="0" collapsed="false">
      <c r="A2306" s="1" t="n">
        <v>2305</v>
      </c>
      <c r="B2306" s="1" t="n">
        <v>4</v>
      </c>
      <c r="C2306" s="1" t="n">
        <v>1767</v>
      </c>
      <c r="D2306" s="1" t="s">
        <v>9390</v>
      </c>
      <c r="E2306" s="1" t="n">
        <v>284</v>
      </c>
      <c r="F2306" s="1" t="n">
        <v>30</v>
      </c>
      <c r="G2306" s="1" t="n">
        <v>1158.12</v>
      </c>
      <c r="H2306" s="4" t="n">
        <v>45918.6009370949</v>
      </c>
      <c r="I23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2305BT70852741767284301158.1245918.6009370949</v>
      </c>
      <c r="J2306" s="1" t="n">
        <f aca="false">COUNTIF(I:I, $I2306)</f>
        <v>1</v>
      </c>
      <c r="K2306" s="1" t="str">
        <f aca="false">IF(ISNA(VLOOKUP(Table4[product_id], tblProducts[], tblProducts[product_name],FALSE() )), "Invalid", "Valid")</f>
        <v>Valid</v>
      </c>
      <c r="L2306" s="5" t="str">
        <f aca="false">IF(ISNA(VLOOKUP(Table4[[#This Row],[warehouse_id]], tblwhouse[], tblwhouse[warehouse_name],FALSE() )), "Invalid", "Valid")</f>
        <v>Valid</v>
      </c>
    </row>
    <row r="2307" customFormat="false" ht="15" hidden="false" customHeight="true" outlineLevel="0" collapsed="false">
      <c r="A2307" s="1" t="n">
        <v>2306</v>
      </c>
      <c r="B2307" s="1" t="n">
        <v>3</v>
      </c>
      <c r="C2307" s="1" t="n">
        <v>1603</v>
      </c>
      <c r="D2307" s="1" t="s">
        <v>9391</v>
      </c>
      <c r="E2307" s="1" t="n">
        <v>83</v>
      </c>
      <c r="F2307" s="1" t="n">
        <v>46</v>
      </c>
      <c r="G2307" s="1" t="n">
        <v>850.38</v>
      </c>
      <c r="H2307" s="4" t="n">
        <v>46167.6009370949</v>
      </c>
      <c r="I23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2306BT938214316038346850.3846167.6009370949</v>
      </c>
      <c r="J2307" s="1" t="n">
        <f aca="false">COUNTIF(I:I, $I2307)</f>
        <v>1</v>
      </c>
      <c r="K2307" s="1" t="str">
        <f aca="false">IF(ISNA(VLOOKUP(Table4[product_id], tblProducts[], tblProducts[product_name],FALSE() )), "Invalid", "Valid")</f>
        <v>Valid</v>
      </c>
      <c r="L2307" s="5" t="str">
        <f aca="false">IF(ISNA(VLOOKUP(Table4[[#This Row],[warehouse_id]], tblwhouse[], tblwhouse[warehouse_name],FALSE() )), "Invalid", "Valid")</f>
        <v>Valid</v>
      </c>
    </row>
    <row r="2308" customFormat="false" ht="15" hidden="false" customHeight="true" outlineLevel="0" collapsed="false">
      <c r="A2308" s="1" t="n">
        <v>2307</v>
      </c>
      <c r="B2308" s="1" t="n">
        <v>1</v>
      </c>
      <c r="C2308" s="1" t="n">
        <v>2692</v>
      </c>
      <c r="D2308" s="1" t="s">
        <v>9392</v>
      </c>
      <c r="E2308" s="1" t="n">
        <v>341</v>
      </c>
      <c r="F2308" s="1" t="n">
        <v>76</v>
      </c>
      <c r="G2308" s="1" t="n">
        <v>110.72</v>
      </c>
      <c r="H2308" s="4" t="n">
        <v>45974.6009370949</v>
      </c>
      <c r="I23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2307BT1523541269234176110.7245974.6009370949</v>
      </c>
      <c r="J2308" s="1" t="n">
        <f aca="false">COUNTIF(I:I, $I2308)</f>
        <v>1</v>
      </c>
      <c r="K2308" s="1" t="str">
        <f aca="false">IF(ISNA(VLOOKUP(Table4[product_id], tblProducts[], tblProducts[product_name],FALSE() )), "Invalid", "Valid")</f>
        <v>Valid</v>
      </c>
      <c r="L2308" s="5" t="str">
        <f aca="false">IF(ISNA(VLOOKUP(Table4[[#This Row],[warehouse_id]], tblwhouse[], tblwhouse[warehouse_name],FALSE() )), "Invalid", "Valid")</f>
        <v>Valid</v>
      </c>
    </row>
    <row r="2309" customFormat="false" ht="15" hidden="false" customHeight="true" outlineLevel="0" collapsed="false">
      <c r="A2309" s="1" t="n">
        <v>2308</v>
      </c>
      <c r="B2309" s="1" t="n">
        <v>3</v>
      </c>
      <c r="C2309" s="1" t="n">
        <v>2305</v>
      </c>
      <c r="D2309" s="1" t="s">
        <v>9393</v>
      </c>
      <c r="E2309" s="1" t="n">
        <v>147</v>
      </c>
      <c r="F2309" s="1" t="n">
        <v>50</v>
      </c>
      <c r="G2309" s="1" t="n">
        <v>319.27</v>
      </c>
      <c r="H2309" s="4" t="n">
        <v>46061.6009370949</v>
      </c>
      <c r="I23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2308BT2166123230514750319.2746061.6009370949</v>
      </c>
      <c r="J2309" s="1" t="n">
        <f aca="false">COUNTIF(I:I, $I2309)</f>
        <v>1</v>
      </c>
      <c r="K2309" s="1" t="str">
        <f aca="false">IF(ISNA(VLOOKUP(Table4[product_id], tblProducts[], tblProducts[product_name],FALSE() )), "Invalid", "Valid")</f>
        <v>Valid</v>
      </c>
      <c r="L2309" s="5" t="str">
        <f aca="false">IF(ISNA(VLOOKUP(Table4[[#This Row],[warehouse_id]], tblwhouse[], tblwhouse[warehouse_name],FALSE() )), "Invalid", "Valid")</f>
        <v>Valid</v>
      </c>
    </row>
    <row r="2310" customFormat="false" ht="15" hidden="false" customHeight="true" outlineLevel="0" collapsed="false">
      <c r="A2310" s="1" t="n">
        <v>2309</v>
      </c>
      <c r="B2310" s="1" t="n">
        <v>2</v>
      </c>
      <c r="C2310" s="1" t="n">
        <v>170</v>
      </c>
      <c r="D2310" s="1" t="s">
        <v>9394</v>
      </c>
      <c r="E2310" s="1" t="n">
        <v>477</v>
      </c>
      <c r="F2310" s="1" t="n">
        <v>54</v>
      </c>
      <c r="G2310" s="1" t="n">
        <v>1417.98</v>
      </c>
      <c r="H2310" s="4" t="n">
        <v>46038.6009370949</v>
      </c>
      <c r="I23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2309BT6092052170477541417.9846038.6009370949</v>
      </c>
      <c r="J2310" s="1" t="n">
        <f aca="false">COUNTIF(I:I, $I2310)</f>
        <v>1</v>
      </c>
      <c r="K2310" s="1" t="str">
        <f aca="false">IF(ISNA(VLOOKUP(Table4[product_id], tblProducts[], tblProducts[product_name],FALSE() )), "Invalid", "Valid")</f>
        <v>Valid</v>
      </c>
      <c r="L2310" s="5" t="str">
        <f aca="false">IF(ISNA(VLOOKUP(Table4[[#This Row],[warehouse_id]], tblwhouse[], tblwhouse[warehouse_name],FALSE() )), "Invalid", "Valid")</f>
        <v>Valid</v>
      </c>
    </row>
    <row r="2311" customFormat="false" ht="15" hidden="false" customHeight="true" outlineLevel="0" collapsed="false">
      <c r="A2311" s="1" t="n">
        <v>2310</v>
      </c>
      <c r="B2311" s="1" t="n">
        <v>4</v>
      </c>
      <c r="C2311" s="1" t="n">
        <v>1546</v>
      </c>
      <c r="D2311" s="1" t="s">
        <v>9395</v>
      </c>
      <c r="E2311" s="1" t="n">
        <v>67</v>
      </c>
      <c r="F2311" s="1" t="n">
        <v>47</v>
      </c>
      <c r="G2311" s="1" t="n">
        <v>1072.7</v>
      </c>
      <c r="H2311" s="4" t="n">
        <v>46070.6009370949</v>
      </c>
      <c r="I23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2310BT4368114154667471072.746070.6009370949</v>
      </c>
      <c r="J2311" s="1" t="n">
        <f aca="false">COUNTIF(I:I, $I2311)</f>
        <v>1</v>
      </c>
      <c r="K2311" s="1" t="str">
        <f aca="false">IF(ISNA(VLOOKUP(Table4[product_id], tblProducts[], tblProducts[product_name],FALSE() )), "Invalid", "Valid")</f>
        <v>Valid</v>
      </c>
      <c r="L2311" s="5" t="str">
        <f aca="false">IF(ISNA(VLOOKUP(Table4[[#This Row],[warehouse_id]], tblwhouse[], tblwhouse[warehouse_name],FALSE() )), "Invalid", "Valid")</f>
        <v>Valid</v>
      </c>
    </row>
    <row r="2312" customFormat="false" ht="15" hidden="false" customHeight="true" outlineLevel="0" collapsed="false">
      <c r="A2312" s="1" t="n">
        <v>2311</v>
      </c>
      <c r="B2312" s="1" t="n">
        <v>4</v>
      </c>
      <c r="C2312" s="1" t="n">
        <v>1354</v>
      </c>
      <c r="D2312" s="1" t="s">
        <v>9396</v>
      </c>
      <c r="E2312" s="1" t="n">
        <v>243</v>
      </c>
      <c r="F2312" s="1" t="n">
        <v>69</v>
      </c>
      <c r="G2312" s="1" t="n">
        <v>1393.34</v>
      </c>
      <c r="H2312" s="4" t="n">
        <v>45965.6009370949</v>
      </c>
      <c r="I23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2311BT91451241354243691393.3445965.6009370949</v>
      </c>
      <c r="J2312" s="1" t="n">
        <f aca="false">COUNTIF(I:I, $I2312)</f>
        <v>1</v>
      </c>
      <c r="K2312" s="1" t="str">
        <f aca="false">IF(ISNA(VLOOKUP(Table4[product_id], tblProducts[], tblProducts[product_name],FALSE() )), "Invalid", "Valid")</f>
        <v>Valid</v>
      </c>
      <c r="L2312" s="5" t="str">
        <f aca="false">IF(ISNA(VLOOKUP(Table4[[#This Row],[warehouse_id]], tblwhouse[], tblwhouse[warehouse_name],FALSE() )), "Invalid", "Valid")</f>
        <v>Valid</v>
      </c>
    </row>
    <row r="2313" customFormat="false" ht="15" hidden="false" customHeight="true" outlineLevel="0" collapsed="false">
      <c r="A2313" s="1" t="n">
        <v>2312</v>
      </c>
      <c r="B2313" s="1" t="n">
        <v>4</v>
      </c>
      <c r="C2313" s="1" t="n">
        <v>382</v>
      </c>
      <c r="D2313" s="1" t="s">
        <v>9397</v>
      </c>
      <c r="E2313" s="1" t="n">
        <v>471</v>
      </c>
      <c r="F2313" s="1" t="n">
        <v>24</v>
      </c>
      <c r="G2313" s="1" t="n">
        <v>505.65</v>
      </c>
      <c r="H2313" s="4" t="n">
        <v>46021.6009370949</v>
      </c>
      <c r="I23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2312BT497958438247124505.6546021.6009370949</v>
      </c>
      <c r="J2313" s="1" t="n">
        <f aca="false">COUNTIF(I:I, $I2313)</f>
        <v>1</v>
      </c>
      <c r="K2313" s="1" t="str">
        <f aca="false">IF(ISNA(VLOOKUP(Table4[product_id], tblProducts[], tblProducts[product_name],FALSE() )), "Invalid", "Valid")</f>
        <v>Valid</v>
      </c>
      <c r="L2313" s="5" t="str">
        <f aca="false">IF(ISNA(VLOOKUP(Table4[[#This Row],[warehouse_id]], tblwhouse[], tblwhouse[warehouse_name],FALSE() )), "Invalid", "Valid")</f>
        <v>Valid</v>
      </c>
    </row>
    <row r="2314" customFormat="false" ht="15" hidden="false" customHeight="true" outlineLevel="0" collapsed="false">
      <c r="A2314" s="1" t="n">
        <v>2313</v>
      </c>
      <c r="B2314" s="1" t="n">
        <v>1</v>
      </c>
      <c r="C2314" s="1" t="n">
        <v>1083</v>
      </c>
      <c r="D2314" s="1" t="s">
        <v>9398</v>
      </c>
      <c r="E2314" s="1" t="n">
        <v>444</v>
      </c>
      <c r="F2314" s="1" t="n">
        <v>67</v>
      </c>
      <c r="G2314" s="1" t="n">
        <v>918.29</v>
      </c>
      <c r="H2314" s="4" t="n">
        <v>45920.6009370949</v>
      </c>
      <c r="I23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2313BT1888051108344467918.2945920.6009370949</v>
      </c>
      <c r="J2314" s="1" t="n">
        <f aca="false">COUNTIF(I:I, $I2314)</f>
        <v>1</v>
      </c>
      <c r="K2314" s="1" t="str">
        <f aca="false">IF(ISNA(VLOOKUP(Table4[product_id], tblProducts[], tblProducts[product_name],FALSE() )), "Invalid", "Valid")</f>
        <v>Valid</v>
      </c>
      <c r="L2314" s="5" t="str">
        <f aca="false">IF(ISNA(VLOOKUP(Table4[[#This Row],[warehouse_id]], tblwhouse[], tblwhouse[warehouse_name],FALSE() )), "Invalid", "Valid")</f>
        <v>Valid</v>
      </c>
    </row>
    <row r="2315" customFormat="false" ht="15" hidden="false" customHeight="true" outlineLevel="0" collapsed="false">
      <c r="A2315" s="1" t="n">
        <v>2314</v>
      </c>
      <c r="B2315" s="1" t="n">
        <v>3</v>
      </c>
      <c r="C2315" s="1" t="n">
        <v>1094</v>
      </c>
      <c r="D2315" s="1" t="s">
        <v>9399</v>
      </c>
      <c r="E2315" s="1" t="n">
        <v>258</v>
      </c>
      <c r="F2315" s="1" t="n">
        <v>30</v>
      </c>
      <c r="G2315" s="1" t="n">
        <v>1098.97</v>
      </c>
      <c r="H2315" s="4" t="n">
        <v>46145.6009370949</v>
      </c>
      <c r="I23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2314BT37041831094258301098.9746145.6009370949</v>
      </c>
      <c r="J2315" s="1" t="n">
        <f aca="false">COUNTIF(I:I, $I2315)</f>
        <v>1</v>
      </c>
      <c r="K2315" s="1" t="str">
        <f aca="false">IF(ISNA(VLOOKUP(Table4[product_id], tblProducts[], tblProducts[product_name],FALSE() )), "Invalid", "Valid")</f>
        <v>Valid</v>
      </c>
      <c r="L2315" s="5" t="str">
        <f aca="false">IF(ISNA(VLOOKUP(Table4[[#This Row],[warehouse_id]], tblwhouse[], tblwhouse[warehouse_name],FALSE() )), "Invalid", "Valid")</f>
        <v>Valid</v>
      </c>
    </row>
    <row r="2316" customFormat="false" ht="15" hidden="false" customHeight="true" outlineLevel="0" collapsed="false">
      <c r="A2316" s="1" t="n">
        <v>2315</v>
      </c>
      <c r="B2316" s="1" t="n">
        <v>3</v>
      </c>
      <c r="C2316" s="1" t="n">
        <v>89</v>
      </c>
      <c r="D2316" s="1" t="s">
        <v>9400</v>
      </c>
      <c r="E2316" s="1" t="n">
        <v>438</v>
      </c>
      <c r="F2316" s="1" t="n">
        <v>69</v>
      </c>
      <c r="G2316" s="1" t="n">
        <v>708.95</v>
      </c>
      <c r="H2316" s="4" t="n">
        <v>45965.6009370949</v>
      </c>
      <c r="I23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2315BT87804838943869708.9545965.6009370949</v>
      </c>
      <c r="J2316" s="1" t="n">
        <f aca="false">COUNTIF(I:I, $I2316)</f>
        <v>1</v>
      </c>
      <c r="K2316" s="1" t="str">
        <f aca="false">IF(ISNA(VLOOKUP(Table4[product_id], tblProducts[], tblProducts[product_name],FALSE() )), "Invalid", "Valid")</f>
        <v>Valid</v>
      </c>
      <c r="L2316" s="5" t="str">
        <f aca="false">IF(ISNA(VLOOKUP(Table4[[#This Row],[warehouse_id]], tblwhouse[], tblwhouse[warehouse_name],FALSE() )), "Invalid", "Valid")</f>
        <v>Valid</v>
      </c>
    </row>
    <row r="2317" customFormat="false" ht="15" hidden="false" customHeight="true" outlineLevel="0" collapsed="false">
      <c r="A2317" s="1" t="n">
        <v>2316</v>
      </c>
      <c r="B2317" s="1" t="n">
        <v>2</v>
      </c>
      <c r="C2317" s="1" t="n">
        <v>356</v>
      </c>
      <c r="D2317" s="1" t="s">
        <v>9401</v>
      </c>
      <c r="E2317" s="1" t="n">
        <v>189</v>
      </c>
      <c r="F2317" s="1" t="n">
        <v>74</v>
      </c>
      <c r="G2317" s="1" t="n">
        <v>124.72</v>
      </c>
      <c r="H2317" s="4" t="n">
        <v>46028.6009371065</v>
      </c>
      <c r="I23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2316BT754972235618974124.7246028.6009371065</v>
      </c>
      <c r="J2317" s="1" t="n">
        <f aca="false">COUNTIF(I:I, $I2317)</f>
        <v>1</v>
      </c>
      <c r="K2317" s="1" t="str">
        <f aca="false">IF(ISNA(VLOOKUP(Table4[product_id], tblProducts[], tblProducts[product_name],FALSE() )), "Invalid", "Valid")</f>
        <v>Valid</v>
      </c>
      <c r="L2317" s="5" t="str">
        <f aca="false">IF(ISNA(VLOOKUP(Table4[[#This Row],[warehouse_id]], tblwhouse[], tblwhouse[warehouse_name],FALSE() )), "Invalid", "Valid")</f>
        <v>Valid</v>
      </c>
    </row>
    <row r="2318" customFormat="false" ht="15" hidden="false" customHeight="true" outlineLevel="0" collapsed="false">
      <c r="A2318" s="1" t="n">
        <v>2317</v>
      </c>
      <c r="B2318" s="1" t="n">
        <v>1</v>
      </c>
      <c r="C2318" s="1" t="n">
        <v>431</v>
      </c>
      <c r="D2318" s="1" t="s">
        <v>9402</v>
      </c>
      <c r="E2318" s="1" t="n">
        <v>182</v>
      </c>
      <c r="F2318" s="1" t="n">
        <v>49</v>
      </c>
      <c r="G2318" s="1" t="n">
        <v>1007.39</v>
      </c>
      <c r="H2318" s="4" t="n">
        <v>46170.6009371065</v>
      </c>
      <c r="I23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2317BT7720831431182491007.3946170.6009371065</v>
      </c>
      <c r="J2318" s="1" t="n">
        <f aca="false">COUNTIF(I:I, $I2318)</f>
        <v>1</v>
      </c>
      <c r="K2318" s="1" t="str">
        <f aca="false">IF(ISNA(VLOOKUP(Table4[product_id], tblProducts[], tblProducts[product_name],FALSE() )), "Invalid", "Valid")</f>
        <v>Valid</v>
      </c>
      <c r="L2318" s="5" t="str">
        <f aca="false">IF(ISNA(VLOOKUP(Table4[[#This Row],[warehouse_id]], tblwhouse[], tblwhouse[warehouse_name],FALSE() )), "Invalid", "Valid")</f>
        <v>Valid</v>
      </c>
    </row>
    <row r="2319" customFormat="false" ht="15" hidden="false" customHeight="true" outlineLevel="0" collapsed="false">
      <c r="A2319" s="1" t="n">
        <v>2318</v>
      </c>
      <c r="B2319" s="1" t="n">
        <v>3</v>
      </c>
      <c r="C2319" s="1" t="n">
        <v>2602</v>
      </c>
      <c r="D2319" s="1" t="s">
        <v>9403</v>
      </c>
      <c r="E2319" s="1" t="n">
        <v>207</v>
      </c>
      <c r="F2319" s="1" t="n">
        <v>68</v>
      </c>
      <c r="G2319" s="1" t="n">
        <v>640.3</v>
      </c>
      <c r="H2319" s="4" t="n">
        <v>45960.6009371065</v>
      </c>
      <c r="I23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2318BT4771643260220768640.345960.6009371065</v>
      </c>
      <c r="J2319" s="1" t="n">
        <f aca="false">COUNTIF(I:I, $I2319)</f>
        <v>1</v>
      </c>
      <c r="K2319" s="1" t="str">
        <f aca="false">IF(ISNA(VLOOKUP(Table4[product_id], tblProducts[], tblProducts[product_name],FALSE() )), "Invalid", "Valid")</f>
        <v>Valid</v>
      </c>
      <c r="L2319" s="5" t="str">
        <f aca="false">IF(ISNA(VLOOKUP(Table4[[#This Row],[warehouse_id]], tblwhouse[], tblwhouse[warehouse_name],FALSE() )), "Invalid", "Valid")</f>
        <v>Valid</v>
      </c>
    </row>
    <row r="2320" customFormat="false" ht="15" hidden="false" customHeight="true" outlineLevel="0" collapsed="false">
      <c r="A2320" s="1" t="n">
        <v>2319</v>
      </c>
      <c r="B2320" s="1" t="n">
        <v>1</v>
      </c>
      <c r="C2320" s="1" t="n">
        <v>177</v>
      </c>
      <c r="D2320" s="1" t="s">
        <v>9404</v>
      </c>
      <c r="E2320" s="1" t="n">
        <v>96</v>
      </c>
      <c r="F2320" s="1" t="n">
        <v>31</v>
      </c>
      <c r="G2320" s="1" t="n">
        <v>1037.41</v>
      </c>
      <c r="H2320" s="4" t="n">
        <v>45897.6009371065</v>
      </c>
      <c r="I23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2319BT531667117796311037.4145897.6009371065</v>
      </c>
      <c r="J2320" s="1" t="n">
        <f aca="false">COUNTIF(I:I, $I2320)</f>
        <v>1</v>
      </c>
      <c r="K2320" s="1" t="str">
        <f aca="false">IF(ISNA(VLOOKUP(Table4[product_id], tblProducts[], tblProducts[product_name],FALSE() )), "Invalid", "Valid")</f>
        <v>Valid</v>
      </c>
      <c r="L2320" s="5" t="str">
        <f aca="false">IF(ISNA(VLOOKUP(Table4[[#This Row],[warehouse_id]], tblwhouse[], tblwhouse[warehouse_name],FALSE() )), "Invalid", "Valid")</f>
        <v>Valid</v>
      </c>
    </row>
    <row r="2321" customFormat="false" ht="15" hidden="false" customHeight="true" outlineLevel="0" collapsed="false">
      <c r="A2321" s="1" t="n">
        <v>2320</v>
      </c>
      <c r="B2321" s="1" t="n">
        <v>2</v>
      </c>
      <c r="C2321" s="1" t="n">
        <v>1374</v>
      </c>
      <c r="D2321" s="1" t="s">
        <v>9405</v>
      </c>
      <c r="E2321" s="1" t="n">
        <v>71</v>
      </c>
      <c r="F2321" s="1" t="n">
        <v>25</v>
      </c>
      <c r="G2321" s="1" t="n">
        <v>1238.29</v>
      </c>
      <c r="H2321" s="4" t="n">
        <v>45958.6009371065</v>
      </c>
      <c r="I23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2320BT1352632137471251238.2945958.6009371065</v>
      </c>
      <c r="J2321" s="1" t="n">
        <f aca="false">COUNTIF(I:I, $I2321)</f>
        <v>1</v>
      </c>
      <c r="K2321" s="1" t="str">
        <f aca="false">IF(ISNA(VLOOKUP(Table4[product_id], tblProducts[], tblProducts[product_name],FALSE() )), "Invalid", "Valid")</f>
        <v>Valid</v>
      </c>
      <c r="L2321" s="5" t="str">
        <f aca="false">IF(ISNA(VLOOKUP(Table4[[#This Row],[warehouse_id]], tblwhouse[], tblwhouse[warehouse_name],FALSE() )), "Invalid", "Valid")</f>
        <v>Valid</v>
      </c>
    </row>
    <row r="2322" customFormat="false" ht="15" hidden="false" customHeight="true" outlineLevel="0" collapsed="false">
      <c r="A2322" s="1" t="n">
        <v>2321</v>
      </c>
      <c r="B2322" s="1" t="n">
        <v>2</v>
      </c>
      <c r="C2322" s="1" t="n">
        <v>66</v>
      </c>
      <c r="D2322" s="1" t="s">
        <v>9406</v>
      </c>
      <c r="E2322" s="1" t="n">
        <v>285</v>
      </c>
      <c r="F2322" s="1" t="n">
        <v>65</v>
      </c>
      <c r="G2322" s="1" t="n">
        <v>1425.45</v>
      </c>
      <c r="H2322" s="4" t="n">
        <v>45955.6009371065</v>
      </c>
      <c r="I23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2321BT274267266285651425.4545955.6009371065</v>
      </c>
      <c r="J2322" s="1" t="n">
        <f aca="false">COUNTIF(I:I, $I2322)</f>
        <v>1</v>
      </c>
      <c r="K2322" s="1" t="str">
        <f aca="false">IF(ISNA(VLOOKUP(Table4[product_id], tblProducts[], tblProducts[product_name],FALSE() )), "Invalid", "Valid")</f>
        <v>Valid</v>
      </c>
      <c r="L2322" s="5" t="str">
        <f aca="false">IF(ISNA(VLOOKUP(Table4[[#This Row],[warehouse_id]], tblwhouse[], tblwhouse[warehouse_name],FALSE() )), "Invalid", "Valid")</f>
        <v>Valid</v>
      </c>
    </row>
    <row r="2323" customFormat="false" ht="15" hidden="false" customHeight="true" outlineLevel="0" collapsed="false">
      <c r="A2323" s="1" t="n">
        <v>2322</v>
      </c>
      <c r="B2323" s="1" t="n">
        <v>4</v>
      </c>
      <c r="C2323" s="1" t="n">
        <v>770</v>
      </c>
      <c r="D2323" s="1" t="s">
        <v>9407</v>
      </c>
      <c r="E2323" s="1" t="n">
        <v>125</v>
      </c>
      <c r="F2323" s="1" t="n">
        <v>73</v>
      </c>
      <c r="G2323" s="1" t="n">
        <v>841.72</v>
      </c>
      <c r="H2323" s="4" t="n">
        <v>46177.6009371065</v>
      </c>
      <c r="I23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2322BT568884477012573841.7246177.6009371065</v>
      </c>
      <c r="J2323" s="1" t="n">
        <f aca="false">COUNTIF(I:I, $I2323)</f>
        <v>1</v>
      </c>
      <c r="K2323" s="1" t="str">
        <f aca="false">IF(ISNA(VLOOKUP(Table4[product_id], tblProducts[], tblProducts[product_name],FALSE() )), "Invalid", "Valid")</f>
        <v>Valid</v>
      </c>
      <c r="L2323" s="5" t="str">
        <f aca="false">IF(ISNA(VLOOKUP(Table4[[#This Row],[warehouse_id]], tblwhouse[], tblwhouse[warehouse_name],FALSE() )), "Invalid", "Valid")</f>
        <v>Valid</v>
      </c>
    </row>
    <row r="2324" customFormat="false" ht="15" hidden="false" customHeight="true" outlineLevel="0" collapsed="false">
      <c r="A2324" s="1" t="n">
        <v>2323</v>
      </c>
      <c r="B2324" s="1" t="n">
        <v>4</v>
      </c>
      <c r="C2324" s="1" t="n">
        <v>928</v>
      </c>
      <c r="D2324" s="1" t="s">
        <v>9408</v>
      </c>
      <c r="E2324" s="1" t="n">
        <v>221</v>
      </c>
      <c r="F2324" s="1" t="n">
        <v>73</v>
      </c>
      <c r="G2324" s="1" t="n">
        <v>1318.93</v>
      </c>
      <c r="H2324" s="4" t="n">
        <v>46171.6009371065</v>
      </c>
      <c r="I23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2323BT8532174928221731318.9346171.6009371065</v>
      </c>
      <c r="J2324" s="1" t="n">
        <f aca="false">COUNTIF(I:I, $I2324)</f>
        <v>1</v>
      </c>
      <c r="K2324" s="1" t="str">
        <f aca="false">IF(ISNA(VLOOKUP(Table4[product_id], tblProducts[], tblProducts[product_name],FALSE() )), "Invalid", "Valid")</f>
        <v>Valid</v>
      </c>
      <c r="L2324" s="5" t="str">
        <f aca="false">IF(ISNA(VLOOKUP(Table4[[#This Row],[warehouse_id]], tblwhouse[], tblwhouse[warehouse_name],FALSE() )), "Invalid", "Valid")</f>
        <v>Valid</v>
      </c>
    </row>
    <row r="2325" customFormat="false" ht="15" hidden="false" customHeight="true" outlineLevel="0" collapsed="false">
      <c r="A2325" s="1" t="n">
        <v>2324</v>
      </c>
      <c r="B2325" s="1" t="n">
        <v>3</v>
      </c>
      <c r="C2325" s="1" t="n">
        <v>2490</v>
      </c>
      <c r="D2325" s="1" t="s">
        <v>9409</v>
      </c>
      <c r="E2325" s="1" t="n">
        <v>470</v>
      </c>
      <c r="F2325" s="1" t="n">
        <v>31</v>
      </c>
      <c r="G2325" s="1" t="n">
        <v>891.4</v>
      </c>
      <c r="H2325" s="4" t="n">
        <v>46217.6009371065</v>
      </c>
      <c r="I23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2324BT4084653249047031891.446217.6009371065</v>
      </c>
      <c r="J2325" s="1" t="n">
        <f aca="false">COUNTIF(I:I, $I2325)</f>
        <v>1</v>
      </c>
      <c r="K2325" s="1" t="str">
        <f aca="false">IF(ISNA(VLOOKUP(Table4[product_id], tblProducts[], tblProducts[product_name],FALSE() )), "Invalid", "Valid")</f>
        <v>Valid</v>
      </c>
      <c r="L2325" s="5" t="str">
        <f aca="false">IF(ISNA(VLOOKUP(Table4[[#This Row],[warehouse_id]], tblwhouse[], tblwhouse[warehouse_name],FALSE() )), "Invalid", "Valid")</f>
        <v>Valid</v>
      </c>
    </row>
    <row r="2326" customFormat="false" ht="15" hidden="false" customHeight="true" outlineLevel="0" collapsed="false">
      <c r="A2326" s="1" t="n">
        <v>2325</v>
      </c>
      <c r="B2326" s="1" t="n">
        <v>3</v>
      </c>
      <c r="C2326" s="1" t="n">
        <v>176</v>
      </c>
      <c r="D2326" s="1" t="s">
        <v>9410</v>
      </c>
      <c r="E2326" s="1" t="n">
        <v>176</v>
      </c>
      <c r="F2326" s="1" t="n">
        <v>63</v>
      </c>
      <c r="G2326" s="1" t="n">
        <v>1158.63</v>
      </c>
      <c r="H2326" s="4" t="n">
        <v>46172.6009371065</v>
      </c>
      <c r="I23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2325BT6464993176176631158.6346172.6009371065</v>
      </c>
      <c r="J2326" s="1" t="n">
        <f aca="false">COUNTIF(I:I, $I2326)</f>
        <v>1</v>
      </c>
      <c r="K2326" s="1" t="str">
        <f aca="false">IF(ISNA(VLOOKUP(Table4[product_id], tblProducts[], tblProducts[product_name],FALSE() )), "Invalid", "Valid")</f>
        <v>Valid</v>
      </c>
      <c r="L2326" s="5" t="str">
        <f aca="false">IF(ISNA(VLOOKUP(Table4[[#This Row],[warehouse_id]], tblwhouse[], tblwhouse[warehouse_name],FALSE() )), "Invalid", "Valid")</f>
        <v>Valid</v>
      </c>
    </row>
    <row r="2327" customFormat="false" ht="15" hidden="false" customHeight="true" outlineLevel="0" collapsed="false">
      <c r="A2327" s="1" t="n">
        <v>2326</v>
      </c>
      <c r="B2327" s="1" t="n">
        <v>1</v>
      </c>
      <c r="C2327" s="1" t="n">
        <v>1365</v>
      </c>
      <c r="D2327" s="1" t="s">
        <v>9411</v>
      </c>
      <c r="E2327" s="1" t="n">
        <v>359</v>
      </c>
      <c r="F2327" s="1" t="n">
        <v>77</v>
      </c>
      <c r="G2327" s="1" t="n">
        <v>1074.78</v>
      </c>
      <c r="H2327" s="4" t="n">
        <v>46045.6009371065</v>
      </c>
      <c r="I23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2326BT85028511365359771074.7846045.6009371065</v>
      </c>
      <c r="J2327" s="1" t="n">
        <f aca="false">COUNTIF(I:I, $I2327)</f>
        <v>1</v>
      </c>
      <c r="K2327" s="1" t="str">
        <f aca="false">IF(ISNA(VLOOKUP(Table4[product_id], tblProducts[], tblProducts[product_name],FALSE() )), "Invalid", "Valid")</f>
        <v>Valid</v>
      </c>
      <c r="L2327" s="5" t="str">
        <f aca="false">IF(ISNA(VLOOKUP(Table4[[#This Row],[warehouse_id]], tblwhouse[], tblwhouse[warehouse_name],FALSE() )), "Invalid", "Valid")</f>
        <v>Valid</v>
      </c>
    </row>
    <row r="2328" customFormat="false" ht="15" hidden="false" customHeight="true" outlineLevel="0" collapsed="false">
      <c r="A2328" s="1" t="n">
        <v>2327</v>
      </c>
      <c r="B2328" s="1" t="n">
        <v>4</v>
      </c>
      <c r="C2328" s="1" t="n">
        <v>455</v>
      </c>
      <c r="D2328" s="1" t="s">
        <v>9412</v>
      </c>
      <c r="E2328" s="1" t="n">
        <v>14</v>
      </c>
      <c r="F2328" s="1" t="n">
        <v>49</v>
      </c>
      <c r="G2328" s="1" t="n">
        <v>319.66</v>
      </c>
      <c r="H2328" s="4" t="n">
        <v>46079.6009371065</v>
      </c>
      <c r="I23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2327BT58683944551449319.6646079.6009371065</v>
      </c>
      <c r="J2328" s="1" t="n">
        <f aca="false">COUNTIF(I:I, $I2328)</f>
        <v>1</v>
      </c>
      <c r="K2328" s="1" t="str">
        <f aca="false">IF(ISNA(VLOOKUP(Table4[product_id], tblProducts[], tblProducts[product_name],FALSE() )), "Invalid", "Valid")</f>
        <v>Valid</v>
      </c>
      <c r="L2328" s="5" t="str">
        <f aca="false">IF(ISNA(VLOOKUP(Table4[[#This Row],[warehouse_id]], tblwhouse[], tblwhouse[warehouse_name],FALSE() )), "Invalid", "Valid")</f>
        <v>Valid</v>
      </c>
    </row>
    <row r="2329" customFormat="false" ht="15" hidden="false" customHeight="true" outlineLevel="0" collapsed="false">
      <c r="A2329" s="1" t="n">
        <v>2328</v>
      </c>
      <c r="B2329" s="1" t="n">
        <v>4</v>
      </c>
      <c r="C2329" s="1" t="n">
        <v>1039</v>
      </c>
      <c r="D2329" s="1" t="s">
        <v>9413</v>
      </c>
      <c r="E2329" s="1" t="n">
        <v>21</v>
      </c>
      <c r="F2329" s="1" t="n">
        <v>23</v>
      </c>
      <c r="G2329" s="1" t="n">
        <v>1206.43</v>
      </c>
      <c r="H2329" s="4" t="n">
        <v>46169.6009371065</v>
      </c>
      <c r="I23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2328BT9914364103921231206.4346169.6009371065</v>
      </c>
      <c r="J2329" s="1" t="n">
        <f aca="false">COUNTIF(I:I, $I2329)</f>
        <v>1</v>
      </c>
      <c r="K2329" s="1" t="str">
        <f aca="false">IF(ISNA(VLOOKUP(Table4[product_id], tblProducts[], tblProducts[product_name],FALSE() )), "Invalid", "Valid")</f>
        <v>Valid</v>
      </c>
      <c r="L2329" s="5" t="str">
        <f aca="false">IF(ISNA(VLOOKUP(Table4[[#This Row],[warehouse_id]], tblwhouse[], tblwhouse[warehouse_name],FALSE() )), "Invalid", "Valid")</f>
        <v>Valid</v>
      </c>
    </row>
    <row r="2330" customFormat="false" ht="15" hidden="false" customHeight="true" outlineLevel="0" collapsed="false">
      <c r="A2330" s="1" t="n">
        <v>2329</v>
      </c>
      <c r="B2330" s="1" t="n">
        <v>2</v>
      </c>
      <c r="C2330" s="1" t="n">
        <v>2393</v>
      </c>
      <c r="D2330" s="1" t="s">
        <v>9414</v>
      </c>
      <c r="E2330" s="1" t="n">
        <v>320</v>
      </c>
      <c r="F2330" s="1" t="n">
        <v>55</v>
      </c>
      <c r="G2330" s="1" t="n">
        <v>371.17</v>
      </c>
      <c r="H2330" s="4" t="n">
        <v>46099.6009371065</v>
      </c>
      <c r="I23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2329BT6354862239332055371.1746099.6009371065</v>
      </c>
      <c r="J2330" s="1" t="n">
        <f aca="false">COUNTIF(I:I, $I2330)</f>
        <v>1</v>
      </c>
      <c r="K2330" s="1" t="str">
        <f aca="false">IF(ISNA(VLOOKUP(Table4[product_id], tblProducts[], tblProducts[product_name],FALSE() )), "Invalid", "Valid")</f>
        <v>Valid</v>
      </c>
      <c r="L2330" s="5" t="str">
        <f aca="false">IF(ISNA(VLOOKUP(Table4[[#This Row],[warehouse_id]], tblwhouse[], tblwhouse[warehouse_name],FALSE() )), "Invalid", "Valid")</f>
        <v>Valid</v>
      </c>
    </row>
    <row r="2331" customFormat="false" ht="15" hidden="false" customHeight="true" outlineLevel="0" collapsed="false">
      <c r="A2331" s="1" t="n">
        <v>2330</v>
      </c>
      <c r="B2331" s="1" t="n">
        <v>2</v>
      </c>
      <c r="C2331" s="1" t="n">
        <v>1745</v>
      </c>
      <c r="D2331" s="1" t="s">
        <v>9415</v>
      </c>
      <c r="E2331" s="1" t="n">
        <v>214</v>
      </c>
      <c r="F2331" s="1" t="n">
        <v>34</v>
      </c>
      <c r="G2331" s="1" t="n">
        <v>355.28</v>
      </c>
      <c r="H2331" s="4" t="n">
        <v>46018.6009371065</v>
      </c>
      <c r="I23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2330BT6903872174521434355.2846018.6009371065</v>
      </c>
      <c r="J2331" s="1" t="n">
        <f aca="false">COUNTIF(I:I, $I2331)</f>
        <v>1</v>
      </c>
      <c r="K2331" s="1" t="str">
        <f aca="false">IF(ISNA(VLOOKUP(Table4[product_id], tblProducts[], tblProducts[product_name],FALSE() )), "Invalid", "Valid")</f>
        <v>Valid</v>
      </c>
      <c r="L2331" s="5" t="str">
        <f aca="false">IF(ISNA(VLOOKUP(Table4[[#This Row],[warehouse_id]], tblwhouse[], tblwhouse[warehouse_name],FALSE() )), "Invalid", "Valid")</f>
        <v>Valid</v>
      </c>
    </row>
    <row r="2332" customFormat="false" ht="15" hidden="false" customHeight="true" outlineLevel="0" collapsed="false">
      <c r="A2332" s="1" t="n">
        <v>2331</v>
      </c>
      <c r="B2332" s="1" t="n">
        <v>2</v>
      </c>
      <c r="C2332" s="1" t="n">
        <v>1018</v>
      </c>
      <c r="D2332" s="1" t="s">
        <v>9416</v>
      </c>
      <c r="E2332" s="1" t="n">
        <v>445</v>
      </c>
      <c r="F2332" s="1" t="n">
        <v>74</v>
      </c>
      <c r="G2332" s="1" t="n">
        <v>885.89</v>
      </c>
      <c r="H2332" s="4" t="n">
        <v>46048.6009371065</v>
      </c>
      <c r="I23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2331BT2928242101844574885.8946048.6009371065</v>
      </c>
      <c r="J2332" s="1" t="n">
        <f aca="false">COUNTIF(I:I, $I2332)</f>
        <v>1</v>
      </c>
      <c r="K2332" s="1" t="str">
        <f aca="false">IF(ISNA(VLOOKUP(Table4[product_id], tblProducts[], tblProducts[product_name],FALSE() )), "Invalid", "Valid")</f>
        <v>Valid</v>
      </c>
      <c r="L2332" s="5" t="str">
        <f aca="false">IF(ISNA(VLOOKUP(Table4[[#This Row],[warehouse_id]], tblwhouse[], tblwhouse[warehouse_name],FALSE() )), "Invalid", "Valid")</f>
        <v>Valid</v>
      </c>
    </row>
    <row r="2333" customFormat="false" ht="15" hidden="false" customHeight="true" outlineLevel="0" collapsed="false">
      <c r="A2333" s="1" t="n">
        <v>2332</v>
      </c>
      <c r="B2333" s="1" t="n">
        <v>4</v>
      </c>
      <c r="C2333" s="1" t="n">
        <v>1497</v>
      </c>
      <c r="D2333" s="1" t="s">
        <v>9417</v>
      </c>
      <c r="E2333" s="1" t="n">
        <v>292</v>
      </c>
      <c r="F2333" s="1" t="n">
        <v>20</v>
      </c>
      <c r="G2333" s="1" t="n">
        <v>733.59</v>
      </c>
      <c r="H2333" s="4" t="n">
        <v>46184.6009371065</v>
      </c>
      <c r="I23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2332BT1739264149729220733.5946184.6009371065</v>
      </c>
      <c r="J2333" s="1" t="n">
        <f aca="false">COUNTIF(I:I, $I2333)</f>
        <v>1</v>
      </c>
      <c r="K2333" s="1" t="str">
        <f aca="false">IF(ISNA(VLOOKUP(Table4[product_id], tblProducts[], tblProducts[product_name],FALSE() )), "Invalid", "Valid")</f>
        <v>Valid</v>
      </c>
      <c r="L2333" s="5" t="str">
        <f aca="false">IF(ISNA(VLOOKUP(Table4[[#This Row],[warehouse_id]], tblwhouse[], tblwhouse[warehouse_name],FALSE() )), "Invalid", "Valid")</f>
        <v>Valid</v>
      </c>
    </row>
    <row r="2334" customFormat="false" ht="15" hidden="false" customHeight="true" outlineLevel="0" collapsed="false">
      <c r="A2334" s="1" t="n">
        <v>2333</v>
      </c>
      <c r="B2334" s="1" t="n">
        <v>1</v>
      </c>
      <c r="C2334" s="1" t="n">
        <v>1605</v>
      </c>
      <c r="D2334" s="1" t="s">
        <v>9418</v>
      </c>
      <c r="E2334" s="1" t="n">
        <v>332</v>
      </c>
      <c r="F2334" s="1" t="n">
        <v>45</v>
      </c>
      <c r="G2334" s="1" t="n">
        <v>959.67</v>
      </c>
      <c r="H2334" s="4" t="n">
        <v>46102.6009371065</v>
      </c>
      <c r="I23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2333BT5265721160533245959.6746102.6009371065</v>
      </c>
      <c r="J2334" s="1" t="n">
        <f aca="false">COUNTIF(I:I, $I2334)</f>
        <v>1</v>
      </c>
      <c r="K2334" s="1" t="str">
        <f aca="false">IF(ISNA(VLOOKUP(Table4[product_id], tblProducts[], tblProducts[product_name],FALSE() )), "Invalid", "Valid")</f>
        <v>Valid</v>
      </c>
      <c r="L2334" s="5" t="str">
        <f aca="false">IF(ISNA(VLOOKUP(Table4[[#This Row],[warehouse_id]], tblwhouse[], tblwhouse[warehouse_name],FALSE() )), "Invalid", "Valid")</f>
        <v>Valid</v>
      </c>
    </row>
    <row r="2335" customFormat="false" ht="15" hidden="false" customHeight="true" outlineLevel="0" collapsed="false">
      <c r="A2335" s="1" t="n">
        <v>2334</v>
      </c>
      <c r="B2335" s="1" t="n">
        <v>1</v>
      </c>
      <c r="C2335" s="1" t="n">
        <v>992</v>
      </c>
      <c r="D2335" s="1" t="s">
        <v>9419</v>
      </c>
      <c r="E2335" s="1" t="n">
        <v>88</v>
      </c>
      <c r="F2335" s="1" t="n">
        <v>40</v>
      </c>
      <c r="G2335" s="1" t="n">
        <v>370.72</v>
      </c>
      <c r="H2335" s="4" t="n">
        <v>46008.6009371065</v>
      </c>
      <c r="I23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2334BT94735919928840370.7246008.6009371065</v>
      </c>
      <c r="J2335" s="1" t="n">
        <f aca="false">COUNTIF(I:I, $I2335)</f>
        <v>1</v>
      </c>
      <c r="K2335" s="1" t="str">
        <f aca="false">IF(ISNA(VLOOKUP(Table4[product_id], tblProducts[], tblProducts[product_name],FALSE() )), "Invalid", "Valid")</f>
        <v>Valid</v>
      </c>
      <c r="L2335" s="5" t="str">
        <f aca="false">IF(ISNA(VLOOKUP(Table4[[#This Row],[warehouse_id]], tblwhouse[], tblwhouse[warehouse_name],FALSE() )), "Invalid", "Valid")</f>
        <v>Valid</v>
      </c>
    </row>
    <row r="2336" customFormat="false" ht="15" hidden="false" customHeight="true" outlineLevel="0" collapsed="false">
      <c r="A2336" s="1" t="n">
        <v>2335</v>
      </c>
      <c r="B2336" s="1" t="n">
        <v>1</v>
      </c>
      <c r="C2336" s="1" t="n">
        <v>2671</v>
      </c>
      <c r="D2336" s="1" t="s">
        <v>9420</v>
      </c>
      <c r="E2336" s="1" t="n">
        <v>407</v>
      </c>
      <c r="F2336" s="1" t="n">
        <v>77</v>
      </c>
      <c r="G2336" s="1" t="n">
        <v>228.68</v>
      </c>
      <c r="H2336" s="4" t="n">
        <v>46097.6009371065</v>
      </c>
      <c r="I23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2335BT3773811267140777228.6846097.6009371065</v>
      </c>
      <c r="J2336" s="1" t="n">
        <f aca="false">COUNTIF(I:I, $I2336)</f>
        <v>1</v>
      </c>
      <c r="K2336" s="1" t="str">
        <f aca="false">IF(ISNA(VLOOKUP(Table4[product_id], tblProducts[], tblProducts[product_name],FALSE() )), "Invalid", "Valid")</f>
        <v>Valid</v>
      </c>
      <c r="L2336" s="5" t="str">
        <f aca="false">IF(ISNA(VLOOKUP(Table4[[#This Row],[warehouse_id]], tblwhouse[], tblwhouse[warehouse_name],FALSE() )), "Invalid", "Valid")</f>
        <v>Valid</v>
      </c>
    </row>
    <row r="2337" customFormat="false" ht="15" hidden="false" customHeight="true" outlineLevel="0" collapsed="false">
      <c r="A2337" s="1" t="n">
        <v>2336</v>
      </c>
      <c r="B2337" s="1" t="n">
        <v>1</v>
      </c>
      <c r="C2337" s="1" t="n">
        <v>2914</v>
      </c>
      <c r="D2337" s="1" t="s">
        <v>9421</v>
      </c>
      <c r="E2337" s="1" t="n">
        <v>98</v>
      </c>
      <c r="F2337" s="1" t="n">
        <v>69</v>
      </c>
      <c r="G2337" s="1" t="n">
        <v>591.27</v>
      </c>
      <c r="H2337" s="4" t="n">
        <v>45867.6009371065</v>
      </c>
      <c r="I23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2336BT690167129149869591.2745867.6009371065</v>
      </c>
      <c r="J2337" s="1" t="n">
        <f aca="false">COUNTIF(I:I, $I2337)</f>
        <v>1</v>
      </c>
      <c r="K2337" s="1" t="str">
        <f aca="false">IF(ISNA(VLOOKUP(Table4[product_id], tblProducts[], tblProducts[product_name],FALSE() )), "Invalid", "Valid")</f>
        <v>Valid</v>
      </c>
      <c r="L2337" s="5" t="str">
        <f aca="false">IF(ISNA(VLOOKUP(Table4[[#This Row],[warehouse_id]], tblwhouse[], tblwhouse[warehouse_name],FALSE() )), "Invalid", "Valid")</f>
        <v>Valid</v>
      </c>
    </row>
    <row r="2338" customFormat="false" ht="15" hidden="false" customHeight="true" outlineLevel="0" collapsed="false">
      <c r="A2338" s="1" t="n">
        <v>2337</v>
      </c>
      <c r="B2338" s="1" t="n">
        <v>3</v>
      </c>
      <c r="C2338" s="1" t="n">
        <v>2072</v>
      </c>
      <c r="D2338" s="1" t="s">
        <v>9422</v>
      </c>
      <c r="E2338" s="1" t="n">
        <v>117</v>
      </c>
      <c r="F2338" s="1" t="n">
        <v>76</v>
      </c>
      <c r="G2338" s="1" t="n">
        <v>381.16</v>
      </c>
      <c r="H2338" s="4" t="n">
        <v>46049.6009371065</v>
      </c>
      <c r="I23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2337BT1811393207211776381.1646049.6009371065</v>
      </c>
      <c r="J2338" s="1" t="n">
        <f aca="false">COUNTIF(I:I, $I2338)</f>
        <v>1</v>
      </c>
      <c r="K2338" s="1" t="str">
        <f aca="false">IF(ISNA(VLOOKUP(Table4[product_id], tblProducts[], tblProducts[product_name],FALSE() )), "Invalid", "Valid")</f>
        <v>Valid</v>
      </c>
      <c r="L2338" s="5" t="str">
        <f aca="false">IF(ISNA(VLOOKUP(Table4[[#This Row],[warehouse_id]], tblwhouse[], tblwhouse[warehouse_name],FALSE() )), "Invalid", "Valid")</f>
        <v>Valid</v>
      </c>
    </row>
    <row r="2339" customFormat="false" ht="15" hidden="false" customHeight="true" outlineLevel="0" collapsed="false">
      <c r="A2339" s="1" t="n">
        <v>2338</v>
      </c>
      <c r="B2339" s="1" t="n">
        <v>3</v>
      </c>
      <c r="C2339" s="1" t="n">
        <v>1540</v>
      </c>
      <c r="D2339" s="1" t="s">
        <v>9423</v>
      </c>
      <c r="E2339" s="1" t="n">
        <v>367</v>
      </c>
      <c r="F2339" s="1" t="n">
        <v>59</v>
      </c>
      <c r="G2339" s="1" t="n">
        <v>990.33</v>
      </c>
      <c r="H2339" s="4" t="n">
        <v>45896.6009371065</v>
      </c>
      <c r="I23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2338BT5634643154036759990.3345896.6009371065</v>
      </c>
      <c r="J2339" s="1" t="n">
        <f aca="false">COUNTIF(I:I, $I2339)</f>
        <v>1</v>
      </c>
      <c r="K2339" s="1" t="str">
        <f aca="false">IF(ISNA(VLOOKUP(Table4[product_id], tblProducts[], tblProducts[product_name],FALSE() )), "Invalid", "Valid")</f>
        <v>Valid</v>
      </c>
      <c r="L2339" s="5" t="str">
        <f aca="false">IF(ISNA(VLOOKUP(Table4[[#This Row],[warehouse_id]], tblwhouse[], tblwhouse[warehouse_name],FALSE() )), "Invalid", "Valid")</f>
        <v>Valid</v>
      </c>
    </row>
    <row r="2340" customFormat="false" ht="15" hidden="false" customHeight="true" outlineLevel="0" collapsed="false">
      <c r="A2340" s="1" t="n">
        <v>2339</v>
      </c>
      <c r="B2340" s="1" t="n">
        <v>4</v>
      </c>
      <c r="C2340" s="1" t="n">
        <v>2736</v>
      </c>
      <c r="D2340" s="1" t="s">
        <v>9424</v>
      </c>
      <c r="E2340" s="1" t="n">
        <v>85</v>
      </c>
      <c r="F2340" s="1" t="n">
        <v>72</v>
      </c>
      <c r="G2340" s="1" t="n">
        <v>1281.88</v>
      </c>
      <c r="H2340" s="4" t="n">
        <v>45937.6009371065</v>
      </c>
      <c r="I23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2339BT9186314273685721281.8845937.6009371065</v>
      </c>
      <c r="J2340" s="1" t="n">
        <f aca="false">COUNTIF(I:I, $I2340)</f>
        <v>1</v>
      </c>
      <c r="K2340" s="1" t="str">
        <f aca="false">IF(ISNA(VLOOKUP(Table4[product_id], tblProducts[], tblProducts[product_name],FALSE() )), "Invalid", "Valid")</f>
        <v>Valid</v>
      </c>
      <c r="L2340" s="5" t="str">
        <f aca="false">IF(ISNA(VLOOKUP(Table4[[#This Row],[warehouse_id]], tblwhouse[], tblwhouse[warehouse_name],FALSE() )), "Invalid", "Valid")</f>
        <v>Valid</v>
      </c>
    </row>
    <row r="2341" customFormat="false" ht="15" hidden="false" customHeight="true" outlineLevel="0" collapsed="false">
      <c r="A2341" s="1" t="n">
        <v>2340</v>
      </c>
      <c r="B2341" s="1" t="n">
        <v>1</v>
      </c>
      <c r="C2341" s="1" t="n">
        <v>171</v>
      </c>
      <c r="D2341" s="1" t="s">
        <v>9425</v>
      </c>
      <c r="E2341" s="1" t="n">
        <v>495</v>
      </c>
      <c r="F2341" s="1" t="n">
        <v>69</v>
      </c>
      <c r="G2341" s="1" t="n">
        <v>167.21</v>
      </c>
      <c r="H2341" s="4" t="n">
        <v>46014.6009371065</v>
      </c>
      <c r="I23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2340BT380952117149569167.2146014.6009371065</v>
      </c>
      <c r="J2341" s="1" t="n">
        <f aca="false">COUNTIF(I:I, $I2341)</f>
        <v>1</v>
      </c>
      <c r="K2341" s="1" t="str">
        <f aca="false">IF(ISNA(VLOOKUP(Table4[product_id], tblProducts[], tblProducts[product_name],FALSE() )), "Invalid", "Valid")</f>
        <v>Valid</v>
      </c>
      <c r="L2341" s="5" t="str">
        <f aca="false">IF(ISNA(VLOOKUP(Table4[[#This Row],[warehouse_id]], tblwhouse[], tblwhouse[warehouse_name],FALSE() )), "Invalid", "Valid")</f>
        <v>Valid</v>
      </c>
    </row>
    <row r="2342" customFormat="false" ht="15" hidden="false" customHeight="true" outlineLevel="0" collapsed="false">
      <c r="A2342" s="1" t="n">
        <v>2341</v>
      </c>
      <c r="B2342" s="1" t="n">
        <v>1</v>
      </c>
      <c r="C2342" s="1" t="n">
        <v>1482</v>
      </c>
      <c r="D2342" s="1" t="s">
        <v>9426</v>
      </c>
      <c r="E2342" s="1" t="n">
        <v>160</v>
      </c>
      <c r="F2342" s="1" t="n">
        <v>65</v>
      </c>
      <c r="G2342" s="1" t="n">
        <v>1094.14</v>
      </c>
      <c r="H2342" s="4" t="n">
        <v>46070.6009371065</v>
      </c>
      <c r="I23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2341BT92268111482160651094.1446070.6009371065</v>
      </c>
      <c r="J2342" s="1" t="n">
        <f aca="false">COUNTIF(I:I, $I2342)</f>
        <v>1</v>
      </c>
      <c r="K2342" s="1" t="str">
        <f aca="false">IF(ISNA(VLOOKUP(Table4[product_id], tblProducts[], tblProducts[product_name],FALSE() )), "Invalid", "Valid")</f>
        <v>Valid</v>
      </c>
      <c r="L2342" s="5" t="str">
        <f aca="false">IF(ISNA(VLOOKUP(Table4[[#This Row],[warehouse_id]], tblwhouse[], tblwhouse[warehouse_name],FALSE() )), "Invalid", "Valid")</f>
        <v>Valid</v>
      </c>
    </row>
    <row r="2343" customFormat="false" ht="15" hidden="false" customHeight="true" outlineLevel="0" collapsed="false">
      <c r="A2343" s="1" t="n">
        <v>2342</v>
      </c>
      <c r="B2343" s="1" t="n">
        <v>3</v>
      </c>
      <c r="C2343" s="1" t="n">
        <v>1771</v>
      </c>
      <c r="D2343" s="1" t="s">
        <v>9427</v>
      </c>
      <c r="E2343" s="1" t="n">
        <v>21</v>
      </c>
      <c r="F2343" s="1" t="n">
        <v>32</v>
      </c>
      <c r="G2343" s="1" t="n">
        <v>598.08</v>
      </c>
      <c r="H2343" s="4" t="n">
        <v>46149.6009371065</v>
      </c>
      <c r="I23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2342BT386096317712132598.0846149.6009371065</v>
      </c>
      <c r="J2343" s="1" t="n">
        <f aca="false">COUNTIF(I:I, $I2343)</f>
        <v>1</v>
      </c>
      <c r="K2343" s="1" t="str">
        <f aca="false">IF(ISNA(VLOOKUP(Table4[product_id], tblProducts[], tblProducts[product_name],FALSE() )), "Invalid", "Valid")</f>
        <v>Valid</v>
      </c>
      <c r="L2343" s="5" t="str">
        <f aca="false">IF(ISNA(VLOOKUP(Table4[[#This Row],[warehouse_id]], tblwhouse[], tblwhouse[warehouse_name],FALSE() )), "Invalid", "Valid")</f>
        <v>Valid</v>
      </c>
    </row>
    <row r="2344" customFormat="false" ht="15" hidden="false" customHeight="true" outlineLevel="0" collapsed="false">
      <c r="A2344" s="1" t="n">
        <v>2343</v>
      </c>
      <c r="B2344" s="1" t="n">
        <v>3</v>
      </c>
      <c r="C2344" s="1" t="n">
        <v>2312</v>
      </c>
      <c r="D2344" s="1" t="s">
        <v>9428</v>
      </c>
      <c r="E2344" s="1" t="n">
        <v>398</v>
      </c>
      <c r="F2344" s="1" t="n">
        <v>30</v>
      </c>
      <c r="G2344" s="1" t="n">
        <v>1108.77</v>
      </c>
      <c r="H2344" s="4" t="n">
        <v>46043.6009371065</v>
      </c>
      <c r="I23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2343BT41043032312398301108.7746043.6009371065</v>
      </c>
      <c r="J2344" s="1" t="n">
        <f aca="false">COUNTIF(I:I, $I2344)</f>
        <v>1</v>
      </c>
      <c r="K2344" s="1" t="str">
        <f aca="false">IF(ISNA(VLOOKUP(Table4[product_id], tblProducts[], tblProducts[product_name],FALSE() )), "Invalid", "Valid")</f>
        <v>Valid</v>
      </c>
      <c r="L2344" s="5" t="str">
        <f aca="false">IF(ISNA(VLOOKUP(Table4[[#This Row],[warehouse_id]], tblwhouse[], tblwhouse[warehouse_name],FALSE() )), "Invalid", "Valid")</f>
        <v>Valid</v>
      </c>
    </row>
    <row r="2345" customFormat="false" ht="15" hidden="false" customHeight="true" outlineLevel="0" collapsed="false">
      <c r="A2345" s="1" t="n">
        <v>2344</v>
      </c>
      <c r="B2345" s="1" t="n">
        <v>2</v>
      </c>
      <c r="C2345" s="1" t="n">
        <v>1879</v>
      </c>
      <c r="D2345" s="1" t="s">
        <v>9429</v>
      </c>
      <c r="E2345" s="1" t="n">
        <v>401</v>
      </c>
      <c r="F2345" s="1" t="n">
        <v>68</v>
      </c>
      <c r="G2345" s="1" t="n">
        <v>862.62</v>
      </c>
      <c r="H2345" s="4" t="n">
        <v>46152.6009371065</v>
      </c>
      <c r="I23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2344BT9413512187940168862.6246152.6009371065</v>
      </c>
      <c r="J2345" s="1" t="n">
        <f aca="false">COUNTIF(I:I, $I2345)</f>
        <v>1</v>
      </c>
      <c r="K2345" s="1" t="str">
        <f aca="false">IF(ISNA(VLOOKUP(Table4[product_id], tblProducts[], tblProducts[product_name],FALSE() )), "Invalid", "Valid")</f>
        <v>Valid</v>
      </c>
      <c r="L2345" s="5" t="str">
        <f aca="false">IF(ISNA(VLOOKUP(Table4[[#This Row],[warehouse_id]], tblwhouse[], tblwhouse[warehouse_name],FALSE() )), "Invalid", "Valid")</f>
        <v>Valid</v>
      </c>
    </row>
    <row r="2346" customFormat="false" ht="15" hidden="false" customHeight="true" outlineLevel="0" collapsed="false">
      <c r="A2346" s="1" t="n">
        <v>2345</v>
      </c>
      <c r="B2346" s="1" t="n">
        <v>3</v>
      </c>
      <c r="C2346" s="1" t="n">
        <v>290</v>
      </c>
      <c r="D2346" s="1" t="s">
        <v>9430</v>
      </c>
      <c r="E2346" s="1" t="n">
        <v>185</v>
      </c>
      <c r="F2346" s="1" t="n">
        <v>32</v>
      </c>
      <c r="G2346" s="1" t="n">
        <v>322.63</v>
      </c>
      <c r="H2346" s="4" t="n">
        <v>45962.6009371065</v>
      </c>
      <c r="I23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2345BT696920329018532322.6345962.6009371065</v>
      </c>
      <c r="J2346" s="1" t="n">
        <f aca="false">COUNTIF(I:I, $I2346)</f>
        <v>1</v>
      </c>
      <c r="K2346" s="1" t="str">
        <f aca="false">IF(ISNA(VLOOKUP(Table4[product_id], tblProducts[], tblProducts[product_name],FALSE() )), "Invalid", "Valid")</f>
        <v>Valid</v>
      </c>
      <c r="L2346" s="5" t="str">
        <f aca="false">IF(ISNA(VLOOKUP(Table4[[#This Row],[warehouse_id]], tblwhouse[], tblwhouse[warehouse_name],FALSE() )), "Invalid", "Valid")</f>
        <v>Valid</v>
      </c>
    </row>
    <row r="2347" customFormat="false" ht="15" hidden="false" customHeight="true" outlineLevel="0" collapsed="false">
      <c r="A2347" s="1" t="n">
        <v>2346</v>
      </c>
      <c r="B2347" s="1" t="n">
        <v>3</v>
      </c>
      <c r="C2347" s="1" t="n">
        <v>268</v>
      </c>
      <c r="D2347" s="1" t="s">
        <v>9431</v>
      </c>
      <c r="E2347" s="1" t="n">
        <v>212</v>
      </c>
      <c r="F2347" s="1" t="n">
        <v>48</v>
      </c>
      <c r="G2347" s="1" t="n">
        <v>268.96</v>
      </c>
      <c r="H2347" s="4" t="n">
        <v>46018.6009371065</v>
      </c>
      <c r="I23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2346BT795763326821248268.9646018.6009371065</v>
      </c>
      <c r="J2347" s="1" t="n">
        <f aca="false">COUNTIF(I:I, $I2347)</f>
        <v>1</v>
      </c>
      <c r="K2347" s="1" t="str">
        <f aca="false">IF(ISNA(VLOOKUP(Table4[product_id], tblProducts[], tblProducts[product_name],FALSE() )), "Invalid", "Valid")</f>
        <v>Valid</v>
      </c>
      <c r="L2347" s="5" t="str">
        <f aca="false">IF(ISNA(VLOOKUP(Table4[[#This Row],[warehouse_id]], tblwhouse[], tblwhouse[warehouse_name],FALSE() )), "Invalid", "Valid")</f>
        <v>Valid</v>
      </c>
    </row>
    <row r="2348" customFormat="false" ht="15" hidden="false" customHeight="true" outlineLevel="0" collapsed="false">
      <c r="A2348" s="1" t="n">
        <v>2347</v>
      </c>
      <c r="B2348" s="1" t="n">
        <v>4</v>
      </c>
      <c r="C2348" s="1" t="n">
        <v>2433</v>
      </c>
      <c r="D2348" s="1" t="s">
        <v>9432</v>
      </c>
      <c r="E2348" s="1" t="n">
        <v>427</v>
      </c>
      <c r="F2348" s="1" t="n">
        <v>71</v>
      </c>
      <c r="G2348" s="1" t="n">
        <v>1494.12</v>
      </c>
      <c r="H2348" s="4" t="n">
        <v>45987.6009371065</v>
      </c>
      <c r="I23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2347BT85550342433427711494.1245987.6009371065</v>
      </c>
      <c r="J2348" s="1" t="n">
        <f aca="false">COUNTIF(I:I, $I2348)</f>
        <v>1</v>
      </c>
      <c r="K2348" s="1" t="str">
        <f aca="false">IF(ISNA(VLOOKUP(Table4[product_id], tblProducts[], tblProducts[product_name],FALSE() )), "Invalid", "Valid")</f>
        <v>Valid</v>
      </c>
      <c r="L2348" s="5" t="str">
        <f aca="false">IF(ISNA(VLOOKUP(Table4[[#This Row],[warehouse_id]], tblwhouse[], tblwhouse[warehouse_name],FALSE() )), "Invalid", "Valid")</f>
        <v>Valid</v>
      </c>
    </row>
    <row r="2349" customFormat="false" ht="15" hidden="false" customHeight="true" outlineLevel="0" collapsed="false">
      <c r="A2349" s="1" t="n">
        <v>2348</v>
      </c>
      <c r="B2349" s="1" t="n">
        <v>3</v>
      </c>
      <c r="C2349" s="1" t="n">
        <v>2073</v>
      </c>
      <c r="D2349" s="1" t="s">
        <v>9433</v>
      </c>
      <c r="E2349" s="1" t="n">
        <v>289</v>
      </c>
      <c r="F2349" s="1" t="n">
        <v>34</v>
      </c>
      <c r="G2349" s="1" t="n">
        <v>953.89</v>
      </c>
      <c r="H2349" s="4" t="n">
        <v>46008.6009371065</v>
      </c>
      <c r="I23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2348BT6805333207328934953.8946008.6009371065</v>
      </c>
      <c r="J2349" s="1" t="n">
        <f aca="false">COUNTIF(I:I, $I2349)</f>
        <v>1</v>
      </c>
      <c r="K2349" s="1" t="str">
        <f aca="false">IF(ISNA(VLOOKUP(Table4[product_id], tblProducts[], tblProducts[product_name],FALSE() )), "Invalid", "Valid")</f>
        <v>Valid</v>
      </c>
      <c r="L2349" s="5" t="str">
        <f aca="false">IF(ISNA(VLOOKUP(Table4[[#This Row],[warehouse_id]], tblwhouse[], tblwhouse[warehouse_name],FALSE() )), "Invalid", "Valid")</f>
        <v>Valid</v>
      </c>
    </row>
    <row r="2350" customFormat="false" ht="15" hidden="false" customHeight="true" outlineLevel="0" collapsed="false">
      <c r="A2350" s="1" t="n">
        <v>2349</v>
      </c>
      <c r="B2350" s="1" t="n">
        <v>3</v>
      </c>
      <c r="C2350" s="1" t="n">
        <v>277</v>
      </c>
      <c r="D2350" s="1" t="s">
        <v>9434</v>
      </c>
      <c r="E2350" s="1" t="n">
        <v>269</v>
      </c>
      <c r="F2350" s="1" t="n">
        <v>72</v>
      </c>
      <c r="G2350" s="1" t="n">
        <v>414.67</v>
      </c>
      <c r="H2350" s="4" t="n">
        <v>46127.6009371065</v>
      </c>
      <c r="I23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2349BT324887327726972414.6746127.6009371065</v>
      </c>
      <c r="J2350" s="1" t="n">
        <f aca="false">COUNTIF(I:I, $I2350)</f>
        <v>1</v>
      </c>
      <c r="K2350" s="1" t="str">
        <f aca="false">IF(ISNA(VLOOKUP(Table4[product_id], tblProducts[], tblProducts[product_name],FALSE() )), "Invalid", "Valid")</f>
        <v>Valid</v>
      </c>
      <c r="L2350" s="5" t="str">
        <f aca="false">IF(ISNA(VLOOKUP(Table4[[#This Row],[warehouse_id]], tblwhouse[], tblwhouse[warehouse_name],FALSE() )), "Invalid", "Valid")</f>
        <v>Valid</v>
      </c>
    </row>
    <row r="2351" customFormat="false" ht="15" hidden="false" customHeight="true" outlineLevel="0" collapsed="false">
      <c r="A2351" s="1" t="n">
        <v>2350</v>
      </c>
      <c r="B2351" s="1" t="n">
        <v>3</v>
      </c>
      <c r="C2351" s="1" t="n">
        <v>997</v>
      </c>
      <c r="D2351" s="1" t="s">
        <v>9435</v>
      </c>
      <c r="E2351" s="1" t="n">
        <v>359</v>
      </c>
      <c r="F2351" s="1" t="n">
        <v>51</v>
      </c>
      <c r="G2351" s="1" t="n">
        <v>1379.38</v>
      </c>
      <c r="H2351" s="4" t="n">
        <v>46108.6009371065</v>
      </c>
      <c r="I23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2350BT7160773997359511379.3846108.6009371065</v>
      </c>
      <c r="J2351" s="1" t="n">
        <f aca="false">COUNTIF(I:I, $I2351)</f>
        <v>1</v>
      </c>
      <c r="K2351" s="1" t="str">
        <f aca="false">IF(ISNA(VLOOKUP(Table4[product_id], tblProducts[], tblProducts[product_name],FALSE() )), "Invalid", "Valid")</f>
        <v>Valid</v>
      </c>
      <c r="L2351" s="5" t="str">
        <f aca="false">IF(ISNA(VLOOKUP(Table4[[#This Row],[warehouse_id]], tblwhouse[], tblwhouse[warehouse_name],FALSE() )), "Invalid", "Valid")</f>
        <v>Valid</v>
      </c>
    </row>
    <row r="2352" customFormat="false" ht="15" hidden="false" customHeight="true" outlineLevel="0" collapsed="false">
      <c r="A2352" s="1" t="n">
        <v>2351</v>
      </c>
      <c r="B2352" s="1" t="n">
        <v>3</v>
      </c>
      <c r="C2352" s="1" t="n">
        <v>2243</v>
      </c>
      <c r="D2352" s="1" t="s">
        <v>9436</v>
      </c>
      <c r="E2352" s="1" t="n">
        <v>449</v>
      </c>
      <c r="F2352" s="1" t="n">
        <v>26</v>
      </c>
      <c r="G2352" s="1" t="n">
        <v>699.9</v>
      </c>
      <c r="H2352" s="4" t="n">
        <v>45973.6009371065</v>
      </c>
      <c r="I23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2351BT4299203224344926699.945973.6009371065</v>
      </c>
      <c r="J2352" s="1" t="n">
        <f aca="false">COUNTIF(I:I, $I2352)</f>
        <v>1</v>
      </c>
      <c r="K2352" s="1" t="str">
        <f aca="false">IF(ISNA(VLOOKUP(Table4[product_id], tblProducts[], tblProducts[product_name],FALSE() )), "Invalid", "Valid")</f>
        <v>Valid</v>
      </c>
      <c r="L2352" s="5" t="str">
        <f aca="false">IF(ISNA(VLOOKUP(Table4[[#This Row],[warehouse_id]], tblwhouse[], tblwhouse[warehouse_name],FALSE() )), "Invalid", "Valid")</f>
        <v>Valid</v>
      </c>
    </row>
    <row r="2353" customFormat="false" ht="15" hidden="false" customHeight="true" outlineLevel="0" collapsed="false">
      <c r="A2353" s="1" t="n">
        <v>2352</v>
      </c>
      <c r="B2353" s="1" t="n">
        <v>1</v>
      </c>
      <c r="C2353" s="1" t="n">
        <v>1743</v>
      </c>
      <c r="D2353" s="1" t="s">
        <v>9437</v>
      </c>
      <c r="E2353" s="1" t="n">
        <v>301</v>
      </c>
      <c r="F2353" s="1" t="n">
        <v>28</v>
      </c>
      <c r="G2353" s="1" t="n">
        <v>373.09</v>
      </c>
      <c r="H2353" s="4" t="n">
        <v>46090.6009371065</v>
      </c>
      <c r="I23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2352BT5550371174330128373.0946090.6009371065</v>
      </c>
      <c r="J2353" s="1" t="n">
        <f aca="false">COUNTIF(I:I, $I2353)</f>
        <v>1</v>
      </c>
      <c r="K2353" s="1" t="str">
        <f aca="false">IF(ISNA(VLOOKUP(Table4[product_id], tblProducts[], tblProducts[product_name],FALSE() )), "Invalid", "Valid")</f>
        <v>Valid</v>
      </c>
      <c r="L2353" s="5" t="str">
        <f aca="false">IF(ISNA(VLOOKUP(Table4[[#This Row],[warehouse_id]], tblwhouse[], tblwhouse[warehouse_name],FALSE() )), "Invalid", "Valid")</f>
        <v>Valid</v>
      </c>
    </row>
    <row r="2354" customFormat="false" ht="15" hidden="false" customHeight="true" outlineLevel="0" collapsed="false">
      <c r="A2354" s="1" t="n">
        <v>2353</v>
      </c>
      <c r="B2354" s="1" t="n">
        <v>3</v>
      </c>
      <c r="C2354" s="1" t="n">
        <v>611</v>
      </c>
      <c r="D2354" s="1" t="s">
        <v>9438</v>
      </c>
      <c r="E2354" s="1" t="n">
        <v>164</v>
      </c>
      <c r="F2354" s="1" t="n">
        <v>34</v>
      </c>
      <c r="G2354" s="1" t="n">
        <v>843.2</v>
      </c>
      <c r="H2354" s="4" t="n">
        <v>46065.6009371065</v>
      </c>
      <c r="I23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2353BT403854361116434843.246065.6009371065</v>
      </c>
      <c r="J2354" s="1" t="n">
        <f aca="false">COUNTIF(I:I, $I2354)</f>
        <v>1</v>
      </c>
      <c r="K2354" s="1" t="str">
        <f aca="false">IF(ISNA(VLOOKUP(Table4[product_id], tblProducts[], tblProducts[product_name],FALSE() )), "Invalid", "Valid")</f>
        <v>Valid</v>
      </c>
      <c r="L2354" s="5" t="str">
        <f aca="false">IF(ISNA(VLOOKUP(Table4[[#This Row],[warehouse_id]], tblwhouse[], tblwhouse[warehouse_name],FALSE() )), "Invalid", "Valid")</f>
        <v>Valid</v>
      </c>
    </row>
    <row r="2355" customFormat="false" ht="15" hidden="false" customHeight="true" outlineLevel="0" collapsed="false">
      <c r="A2355" s="1" t="n">
        <v>2354</v>
      </c>
      <c r="B2355" s="1" t="n">
        <v>4</v>
      </c>
      <c r="C2355" s="1" t="n">
        <v>2902</v>
      </c>
      <c r="D2355" s="1" t="s">
        <v>9439</v>
      </c>
      <c r="E2355" s="1" t="n">
        <v>86</v>
      </c>
      <c r="F2355" s="1" t="n">
        <v>46</v>
      </c>
      <c r="G2355" s="1" t="n">
        <v>1034.29</v>
      </c>
      <c r="H2355" s="4" t="n">
        <v>46024.6009371065</v>
      </c>
      <c r="I23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2354BT6531904290286461034.2946024.6009371065</v>
      </c>
      <c r="J2355" s="1" t="n">
        <f aca="false">COUNTIF(I:I, $I2355)</f>
        <v>1</v>
      </c>
      <c r="K2355" s="1" t="str">
        <f aca="false">IF(ISNA(VLOOKUP(Table4[product_id], tblProducts[], tblProducts[product_name],FALSE() )), "Invalid", "Valid")</f>
        <v>Valid</v>
      </c>
      <c r="L2355" s="5" t="str">
        <f aca="false">IF(ISNA(VLOOKUP(Table4[[#This Row],[warehouse_id]], tblwhouse[], tblwhouse[warehouse_name],FALSE() )), "Invalid", "Valid")</f>
        <v>Valid</v>
      </c>
    </row>
    <row r="2356" customFormat="false" ht="15" hidden="false" customHeight="true" outlineLevel="0" collapsed="false">
      <c r="A2356" s="1" t="n">
        <v>2355</v>
      </c>
      <c r="B2356" s="1" t="n">
        <v>2</v>
      </c>
      <c r="C2356" s="1" t="n">
        <v>1490</v>
      </c>
      <c r="D2356" s="1" t="s">
        <v>9440</v>
      </c>
      <c r="E2356" s="1" t="n">
        <v>344</v>
      </c>
      <c r="F2356" s="1" t="n">
        <v>22</v>
      </c>
      <c r="G2356" s="1" t="n">
        <v>1213.23</v>
      </c>
      <c r="H2356" s="4" t="n">
        <v>46000.6009371065</v>
      </c>
      <c r="I23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2355BT53052821490344221213.2346000.6009371065</v>
      </c>
      <c r="J2356" s="1" t="n">
        <f aca="false">COUNTIF(I:I, $I2356)</f>
        <v>1</v>
      </c>
      <c r="K2356" s="1" t="str">
        <f aca="false">IF(ISNA(VLOOKUP(Table4[product_id], tblProducts[], tblProducts[product_name],FALSE() )), "Invalid", "Valid")</f>
        <v>Valid</v>
      </c>
      <c r="L2356" s="5" t="str">
        <f aca="false">IF(ISNA(VLOOKUP(Table4[[#This Row],[warehouse_id]], tblwhouse[], tblwhouse[warehouse_name],FALSE() )), "Invalid", "Valid")</f>
        <v>Valid</v>
      </c>
    </row>
    <row r="2357" customFormat="false" ht="15" hidden="false" customHeight="true" outlineLevel="0" collapsed="false">
      <c r="A2357" s="1" t="n">
        <v>2356</v>
      </c>
      <c r="B2357" s="1" t="n">
        <v>4</v>
      </c>
      <c r="C2357" s="1" t="n">
        <v>1195</v>
      </c>
      <c r="D2357" s="1" t="s">
        <v>9441</v>
      </c>
      <c r="E2357" s="1" t="n">
        <v>114</v>
      </c>
      <c r="F2357" s="1" t="n">
        <v>30</v>
      </c>
      <c r="G2357" s="1" t="n">
        <v>1284.86</v>
      </c>
      <c r="H2357" s="4" t="n">
        <v>46186.6009371065</v>
      </c>
      <c r="I23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2356BT28171841195114301284.8646186.6009371065</v>
      </c>
      <c r="J2357" s="1" t="n">
        <f aca="false">COUNTIF(I:I, $I2357)</f>
        <v>1</v>
      </c>
      <c r="K2357" s="1" t="str">
        <f aca="false">IF(ISNA(VLOOKUP(Table4[product_id], tblProducts[], tblProducts[product_name],FALSE() )), "Invalid", "Valid")</f>
        <v>Valid</v>
      </c>
      <c r="L2357" s="5" t="str">
        <f aca="false">IF(ISNA(VLOOKUP(Table4[[#This Row],[warehouse_id]], tblwhouse[], tblwhouse[warehouse_name],FALSE() )), "Invalid", "Valid")</f>
        <v>Valid</v>
      </c>
    </row>
    <row r="2358" customFormat="false" ht="15" hidden="false" customHeight="true" outlineLevel="0" collapsed="false">
      <c r="A2358" s="1" t="n">
        <v>2357</v>
      </c>
      <c r="B2358" s="1" t="n">
        <v>2</v>
      </c>
      <c r="C2358" s="1" t="n">
        <v>1662</v>
      </c>
      <c r="D2358" s="1" t="s">
        <v>9442</v>
      </c>
      <c r="E2358" s="1" t="n">
        <v>457</v>
      </c>
      <c r="F2358" s="1" t="n">
        <v>59</v>
      </c>
      <c r="G2358" s="1" t="n">
        <v>1481.79</v>
      </c>
      <c r="H2358" s="4" t="n">
        <v>45966.6009371065</v>
      </c>
      <c r="I23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2357BT44658321662457591481.7945966.6009371065</v>
      </c>
      <c r="J2358" s="1" t="n">
        <f aca="false">COUNTIF(I:I, $I2358)</f>
        <v>1</v>
      </c>
      <c r="K2358" s="1" t="str">
        <f aca="false">IF(ISNA(VLOOKUP(Table4[product_id], tblProducts[], tblProducts[product_name],FALSE() )), "Invalid", "Valid")</f>
        <v>Valid</v>
      </c>
      <c r="L2358" s="5" t="str">
        <f aca="false">IF(ISNA(VLOOKUP(Table4[[#This Row],[warehouse_id]], tblwhouse[], tblwhouse[warehouse_name],FALSE() )), "Invalid", "Valid")</f>
        <v>Valid</v>
      </c>
    </row>
    <row r="2359" customFormat="false" ht="15" hidden="false" customHeight="true" outlineLevel="0" collapsed="false">
      <c r="A2359" s="1" t="n">
        <v>2358</v>
      </c>
      <c r="B2359" s="1" t="n">
        <v>4</v>
      </c>
      <c r="C2359" s="1" t="n">
        <v>2117</v>
      </c>
      <c r="D2359" s="1" t="s">
        <v>9443</v>
      </c>
      <c r="E2359" s="1" t="n">
        <v>318</v>
      </c>
      <c r="F2359" s="1" t="n">
        <v>58</v>
      </c>
      <c r="G2359" s="1" t="n">
        <v>541.92</v>
      </c>
      <c r="H2359" s="4" t="n">
        <v>46019.6009371181</v>
      </c>
      <c r="I23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2358BT3271614211731858541.9246019.6009371181</v>
      </c>
      <c r="J2359" s="1" t="n">
        <f aca="false">COUNTIF(I:I, $I2359)</f>
        <v>1</v>
      </c>
      <c r="K2359" s="1" t="str">
        <f aca="false">IF(ISNA(VLOOKUP(Table4[product_id], tblProducts[], tblProducts[product_name],FALSE() )), "Invalid", "Valid")</f>
        <v>Valid</v>
      </c>
      <c r="L2359" s="5" t="str">
        <f aca="false">IF(ISNA(VLOOKUP(Table4[[#This Row],[warehouse_id]], tblwhouse[], tblwhouse[warehouse_name],FALSE() )), "Invalid", "Valid")</f>
        <v>Valid</v>
      </c>
    </row>
    <row r="2360" customFormat="false" ht="15" hidden="false" customHeight="true" outlineLevel="0" collapsed="false">
      <c r="A2360" s="1" t="n">
        <v>2359</v>
      </c>
      <c r="B2360" s="1" t="n">
        <v>4</v>
      </c>
      <c r="C2360" s="1" t="n">
        <v>141</v>
      </c>
      <c r="D2360" s="1" t="s">
        <v>9444</v>
      </c>
      <c r="E2360" s="1" t="n">
        <v>381</v>
      </c>
      <c r="F2360" s="1" t="n">
        <v>21</v>
      </c>
      <c r="G2360" s="1" t="n">
        <v>1283.56</v>
      </c>
      <c r="H2360" s="4" t="n">
        <v>46041.6009371181</v>
      </c>
      <c r="I23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2359BT5949504141381211283.5646041.6009371181</v>
      </c>
      <c r="J2360" s="1" t="n">
        <f aca="false">COUNTIF(I:I, $I2360)</f>
        <v>1</v>
      </c>
      <c r="K2360" s="1" t="str">
        <f aca="false">IF(ISNA(VLOOKUP(Table4[product_id], tblProducts[], tblProducts[product_name],FALSE() )), "Invalid", "Valid")</f>
        <v>Valid</v>
      </c>
      <c r="L2360" s="5" t="str">
        <f aca="false">IF(ISNA(VLOOKUP(Table4[[#This Row],[warehouse_id]], tblwhouse[], tblwhouse[warehouse_name],FALSE() )), "Invalid", "Valid")</f>
        <v>Valid</v>
      </c>
    </row>
    <row r="2361" customFormat="false" ht="15" hidden="false" customHeight="true" outlineLevel="0" collapsed="false">
      <c r="A2361" s="1" t="n">
        <v>2360</v>
      </c>
      <c r="B2361" s="1" t="n">
        <v>1</v>
      </c>
      <c r="C2361" s="1" t="n">
        <v>532</v>
      </c>
      <c r="D2361" s="1" t="s">
        <v>9445</v>
      </c>
      <c r="E2361" s="1" t="n">
        <v>3</v>
      </c>
      <c r="F2361" s="1" t="n">
        <v>45</v>
      </c>
      <c r="G2361" s="1" t="n">
        <v>120.97</v>
      </c>
      <c r="H2361" s="4" t="n">
        <v>46133.6009371181</v>
      </c>
      <c r="I23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2360BT1902151532345120.9746133.6009371181</v>
      </c>
      <c r="J2361" s="1" t="n">
        <f aca="false">COUNTIF(I:I, $I2361)</f>
        <v>1</v>
      </c>
      <c r="K2361" s="1" t="str">
        <f aca="false">IF(ISNA(VLOOKUP(Table4[product_id], tblProducts[], tblProducts[product_name],FALSE() )), "Invalid", "Valid")</f>
        <v>Valid</v>
      </c>
      <c r="L2361" s="5" t="str">
        <f aca="false">IF(ISNA(VLOOKUP(Table4[[#This Row],[warehouse_id]], tblwhouse[], tblwhouse[warehouse_name],FALSE() )), "Invalid", "Valid")</f>
        <v>Valid</v>
      </c>
    </row>
    <row r="2362" customFormat="false" ht="15" hidden="false" customHeight="true" outlineLevel="0" collapsed="false">
      <c r="A2362" s="1" t="n">
        <v>2361</v>
      </c>
      <c r="B2362" s="1" t="n">
        <v>2</v>
      </c>
      <c r="C2362" s="1" t="n">
        <v>1158</v>
      </c>
      <c r="D2362" s="1" t="s">
        <v>9446</v>
      </c>
      <c r="E2362" s="1" t="n">
        <v>255</v>
      </c>
      <c r="F2362" s="1" t="n">
        <v>62</v>
      </c>
      <c r="G2362" s="1" t="n">
        <v>1243.32</v>
      </c>
      <c r="H2362" s="4" t="n">
        <v>46056.6009371181</v>
      </c>
      <c r="I23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2361BT17846521158255621243.3246056.6009371181</v>
      </c>
      <c r="J2362" s="1" t="n">
        <f aca="false">COUNTIF(I:I, $I2362)</f>
        <v>1</v>
      </c>
      <c r="K2362" s="1" t="str">
        <f aca="false">IF(ISNA(VLOOKUP(Table4[product_id], tblProducts[], tblProducts[product_name],FALSE() )), "Invalid", "Valid")</f>
        <v>Valid</v>
      </c>
      <c r="L2362" s="5" t="str">
        <f aca="false">IF(ISNA(VLOOKUP(Table4[[#This Row],[warehouse_id]], tblwhouse[], tblwhouse[warehouse_name],FALSE() )), "Invalid", "Valid")</f>
        <v>Valid</v>
      </c>
    </row>
    <row r="2363" customFormat="false" ht="15" hidden="false" customHeight="true" outlineLevel="0" collapsed="false">
      <c r="A2363" s="1" t="n">
        <v>2362</v>
      </c>
      <c r="B2363" s="1" t="n">
        <v>4</v>
      </c>
      <c r="C2363" s="1" t="n">
        <v>2038</v>
      </c>
      <c r="D2363" s="1" t="s">
        <v>9447</v>
      </c>
      <c r="E2363" s="1" t="n">
        <v>437</v>
      </c>
      <c r="F2363" s="1" t="n">
        <v>65</v>
      </c>
      <c r="G2363" s="1" t="n">
        <v>525.01</v>
      </c>
      <c r="H2363" s="4" t="n">
        <v>46053.6009371181</v>
      </c>
      <c r="I23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2362BT5127324203843765525.0146053.6009371181</v>
      </c>
      <c r="J2363" s="1" t="n">
        <f aca="false">COUNTIF(I:I, $I2363)</f>
        <v>1</v>
      </c>
      <c r="K2363" s="1" t="str">
        <f aca="false">IF(ISNA(VLOOKUP(Table4[product_id], tblProducts[], tblProducts[product_name],FALSE() )), "Invalid", "Valid")</f>
        <v>Valid</v>
      </c>
      <c r="L2363" s="5" t="str">
        <f aca="false">IF(ISNA(VLOOKUP(Table4[[#This Row],[warehouse_id]], tblwhouse[], tblwhouse[warehouse_name],FALSE() )), "Invalid", "Valid")</f>
        <v>Valid</v>
      </c>
    </row>
    <row r="2364" customFormat="false" ht="15" hidden="false" customHeight="true" outlineLevel="0" collapsed="false">
      <c r="A2364" s="1" t="n">
        <v>2363</v>
      </c>
      <c r="B2364" s="1" t="n">
        <v>3</v>
      </c>
      <c r="C2364" s="1" t="n">
        <v>657</v>
      </c>
      <c r="D2364" s="1" t="s">
        <v>9448</v>
      </c>
      <c r="E2364" s="1" t="n">
        <v>290</v>
      </c>
      <c r="F2364" s="1" t="n">
        <v>53</v>
      </c>
      <c r="G2364" s="1" t="n">
        <v>343.51</v>
      </c>
      <c r="H2364" s="4" t="n">
        <v>45899.6009371181</v>
      </c>
      <c r="I23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2363BT242593365729053343.5145899.6009371181</v>
      </c>
      <c r="J2364" s="1" t="n">
        <f aca="false">COUNTIF(I:I, $I2364)</f>
        <v>1</v>
      </c>
      <c r="K2364" s="1" t="str">
        <f aca="false">IF(ISNA(VLOOKUP(Table4[product_id], tblProducts[], tblProducts[product_name],FALSE() )), "Invalid", "Valid")</f>
        <v>Valid</v>
      </c>
      <c r="L2364" s="5" t="str">
        <f aca="false">IF(ISNA(VLOOKUP(Table4[[#This Row],[warehouse_id]], tblwhouse[], tblwhouse[warehouse_name],FALSE() )), "Invalid", "Valid")</f>
        <v>Valid</v>
      </c>
    </row>
    <row r="2365" customFormat="false" ht="15" hidden="false" customHeight="true" outlineLevel="0" collapsed="false">
      <c r="A2365" s="1" t="n">
        <v>2364</v>
      </c>
      <c r="B2365" s="1" t="n">
        <v>4</v>
      </c>
      <c r="C2365" s="1" t="n">
        <v>1676</v>
      </c>
      <c r="D2365" s="1" t="s">
        <v>9449</v>
      </c>
      <c r="E2365" s="1" t="n">
        <v>363</v>
      </c>
      <c r="F2365" s="1" t="n">
        <v>65</v>
      </c>
      <c r="G2365" s="1" t="n">
        <v>341.4</v>
      </c>
      <c r="H2365" s="4" t="n">
        <v>46121.6009371181</v>
      </c>
      <c r="I23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2364BT5893304167636365341.446121.6009371181</v>
      </c>
      <c r="J2365" s="1" t="n">
        <f aca="false">COUNTIF(I:I, $I2365)</f>
        <v>1</v>
      </c>
      <c r="K2365" s="1" t="str">
        <f aca="false">IF(ISNA(VLOOKUP(Table4[product_id], tblProducts[], tblProducts[product_name],FALSE() )), "Invalid", "Valid")</f>
        <v>Valid</v>
      </c>
      <c r="L2365" s="5" t="str">
        <f aca="false">IF(ISNA(VLOOKUP(Table4[[#This Row],[warehouse_id]], tblwhouse[], tblwhouse[warehouse_name],FALSE() )), "Invalid", "Valid")</f>
        <v>Valid</v>
      </c>
    </row>
    <row r="2366" customFormat="false" ht="15" hidden="false" customHeight="true" outlineLevel="0" collapsed="false">
      <c r="A2366" s="1" t="n">
        <v>2365</v>
      </c>
      <c r="B2366" s="1" t="n">
        <v>4</v>
      </c>
      <c r="C2366" s="1" t="n">
        <v>781</v>
      </c>
      <c r="D2366" s="1" t="s">
        <v>9450</v>
      </c>
      <c r="E2366" s="1" t="n">
        <v>233</v>
      </c>
      <c r="F2366" s="1" t="n">
        <v>71</v>
      </c>
      <c r="G2366" s="1" t="n">
        <v>416.04</v>
      </c>
      <c r="H2366" s="4" t="n">
        <v>45946.6009371181</v>
      </c>
      <c r="I23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2365BT127520478123371416.0445946.6009371181</v>
      </c>
      <c r="J2366" s="1" t="n">
        <f aca="false">COUNTIF(I:I, $I2366)</f>
        <v>1</v>
      </c>
      <c r="K2366" s="1" t="str">
        <f aca="false">IF(ISNA(VLOOKUP(Table4[product_id], tblProducts[], tblProducts[product_name],FALSE() )), "Invalid", "Valid")</f>
        <v>Valid</v>
      </c>
      <c r="L2366" s="5" t="str">
        <f aca="false">IF(ISNA(VLOOKUP(Table4[[#This Row],[warehouse_id]], tblwhouse[], tblwhouse[warehouse_name],FALSE() )), "Invalid", "Valid")</f>
        <v>Valid</v>
      </c>
    </row>
    <row r="2367" customFormat="false" ht="15" hidden="false" customHeight="true" outlineLevel="0" collapsed="false">
      <c r="A2367" s="1" t="n">
        <v>2366</v>
      </c>
      <c r="B2367" s="1" t="n">
        <v>2</v>
      </c>
      <c r="C2367" s="1" t="n">
        <v>435</v>
      </c>
      <c r="D2367" s="1" t="s">
        <v>9451</v>
      </c>
      <c r="E2367" s="1" t="n">
        <v>58</v>
      </c>
      <c r="F2367" s="1" t="n">
        <v>44</v>
      </c>
      <c r="G2367" s="1" t="n">
        <v>221.47</v>
      </c>
      <c r="H2367" s="4" t="n">
        <v>46170.6009371181</v>
      </c>
      <c r="I23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2366BT64214524355844221.4746170.6009371181</v>
      </c>
      <c r="J2367" s="1" t="n">
        <f aca="false">COUNTIF(I:I, $I2367)</f>
        <v>1</v>
      </c>
      <c r="K2367" s="1" t="str">
        <f aca="false">IF(ISNA(VLOOKUP(Table4[product_id], tblProducts[], tblProducts[product_name],FALSE() )), "Invalid", "Valid")</f>
        <v>Valid</v>
      </c>
      <c r="L2367" s="5" t="str">
        <f aca="false">IF(ISNA(VLOOKUP(Table4[[#This Row],[warehouse_id]], tblwhouse[], tblwhouse[warehouse_name],FALSE() )), "Invalid", "Valid")</f>
        <v>Valid</v>
      </c>
    </row>
    <row r="2368" customFormat="false" ht="15" hidden="false" customHeight="true" outlineLevel="0" collapsed="false">
      <c r="A2368" s="1" t="n">
        <v>2367</v>
      </c>
      <c r="B2368" s="1" t="n">
        <v>4</v>
      </c>
      <c r="C2368" s="1" t="n">
        <v>224</v>
      </c>
      <c r="D2368" s="1" t="s">
        <v>9452</v>
      </c>
      <c r="E2368" s="1" t="n">
        <v>20</v>
      </c>
      <c r="F2368" s="1" t="n">
        <v>39</v>
      </c>
      <c r="G2368" s="1" t="n">
        <v>1208.69</v>
      </c>
      <c r="H2368" s="4" t="n">
        <v>46025.6009371181</v>
      </c>
      <c r="I23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2367BT774218422420391208.6946025.6009371181</v>
      </c>
      <c r="J2368" s="1" t="n">
        <f aca="false">COUNTIF(I:I, $I2368)</f>
        <v>1</v>
      </c>
      <c r="K2368" s="1" t="str">
        <f aca="false">IF(ISNA(VLOOKUP(Table4[product_id], tblProducts[], tblProducts[product_name],FALSE() )), "Invalid", "Valid")</f>
        <v>Valid</v>
      </c>
      <c r="L2368" s="5" t="str">
        <f aca="false">IF(ISNA(VLOOKUP(Table4[[#This Row],[warehouse_id]], tblwhouse[], tblwhouse[warehouse_name],FALSE() )), "Invalid", "Valid")</f>
        <v>Valid</v>
      </c>
    </row>
    <row r="2369" customFormat="false" ht="15" hidden="false" customHeight="true" outlineLevel="0" collapsed="false">
      <c r="A2369" s="1" t="n">
        <v>2368</v>
      </c>
      <c r="B2369" s="1" t="n">
        <v>2</v>
      </c>
      <c r="C2369" s="1" t="n">
        <v>1442</v>
      </c>
      <c r="D2369" s="1" t="s">
        <v>9453</v>
      </c>
      <c r="E2369" s="1" t="n">
        <v>360</v>
      </c>
      <c r="F2369" s="1" t="n">
        <v>80</v>
      </c>
      <c r="G2369" s="1" t="n">
        <v>1459.33</v>
      </c>
      <c r="H2369" s="4" t="n">
        <v>45874.6009371181</v>
      </c>
      <c r="I23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2368BT25771521442360801459.3345874.6009371181</v>
      </c>
      <c r="J2369" s="1" t="n">
        <f aca="false">COUNTIF(I:I, $I2369)</f>
        <v>1</v>
      </c>
      <c r="K2369" s="1" t="str">
        <f aca="false">IF(ISNA(VLOOKUP(Table4[product_id], tblProducts[], tblProducts[product_name],FALSE() )), "Invalid", "Valid")</f>
        <v>Valid</v>
      </c>
      <c r="L2369" s="5" t="str">
        <f aca="false">IF(ISNA(VLOOKUP(Table4[[#This Row],[warehouse_id]], tblwhouse[], tblwhouse[warehouse_name],FALSE() )), "Invalid", "Valid")</f>
        <v>Valid</v>
      </c>
    </row>
    <row r="2370" customFormat="false" ht="15" hidden="false" customHeight="true" outlineLevel="0" collapsed="false">
      <c r="A2370" s="1" t="n">
        <v>2369</v>
      </c>
      <c r="B2370" s="1" t="n">
        <v>4</v>
      </c>
      <c r="C2370" s="1" t="n">
        <v>1922</v>
      </c>
      <c r="D2370" s="1" t="s">
        <v>9454</v>
      </c>
      <c r="E2370" s="1" t="n">
        <v>385</v>
      </c>
      <c r="F2370" s="1" t="n">
        <v>41</v>
      </c>
      <c r="G2370" s="1" t="n">
        <v>1224.95</v>
      </c>
      <c r="H2370" s="4" t="n">
        <v>45958.6009371181</v>
      </c>
      <c r="I23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2369BT23977641922385411224.9545958.6009371181</v>
      </c>
      <c r="J2370" s="1" t="n">
        <f aca="false">COUNTIF(I:I, $I2370)</f>
        <v>1</v>
      </c>
      <c r="K2370" s="1" t="str">
        <f aca="false">IF(ISNA(VLOOKUP(Table4[product_id], tblProducts[], tblProducts[product_name],FALSE() )), "Invalid", "Valid")</f>
        <v>Valid</v>
      </c>
      <c r="L2370" s="5" t="str">
        <f aca="false">IF(ISNA(VLOOKUP(Table4[[#This Row],[warehouse_id]], tblwhouse[], tblwhouse[warehouse_name],FALSE() )), "Invalid", "Valid")</f>
        <v>Valid</v>
      </c>
    </row>
    <row r="2371" customFormat="false" ht="15" hidden="false" customHeight="true" outlineLevel="0" collapsed="false">
      <c r="A2371" s="1" t="n">
        <v>2370</v>
      </c>
      <c r="B2371" s="1" t="n">
        <v>2</v>
      </c>
      <c r="C2371" s="1" t="n">
        <v>1311</v>
      </c>
      <c r="D2371" s="1" t="s">
        <v>9455</v>
      </c>
      <c r="E2371" s="1" t="n">
        <v>352</v>
      </c>
      <c r="F2371" s="1" t="n">
        <v>22</v>
      </c>
      <c r="G2371" s="1" t="n">
        <v>830.3</v>
      </c>
      <c r="H2371" s="4" t="n">
        <v>46215.6009371181</v>
      </c>
      <c r="I23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2370BT9214702131135222830.346215.6009371181</v>
      </c>
      <c r="J2371" s="1" t="n">
        <f aca="false">COUNTIF(I:I, $I2371)</f>
        <v>1</v>
      </c>
      <c r="K2371" s="1" t="str">
        <f aca="false">IF(ISNA(VLOOKUP(Table4[product_id], tblProducts[], tblProducts[product_name],FALSE() )), "Invalid", "Valid")</f>
        <v>Valid</v>
      </c>
      <c r="L2371" s="5" t="str">
        <f aca="false">IF(ISNA(VLOOKUP(Table4[[#This Row],[warehouse_id]], tblwhouse[], tblwhouse[warehouse_name],FALSE() )), "Invalid", "Valid")</f>
        <v>Valid</v>
      </c>
    </row>
    <row r="2372" customFormat="false" ht="15" hidden="false" customHeight="true" outlineLevel="0" collapsed="false">
      <c r="A2372" s="1" t="n">
        <v>2371</v>
      </c>
      <c r="B2372" s="1" t="n">
        <v>4</v>
      </c>
      <c r="C2372" s="1" t="n">
        <v>2616</v>
      </c>
      <c r="D2372" s="1" t="s">
        <v>9456</v>
      </c>
      <c r="E2372" s="1" t="n">
        <v>30</v>
      </c>
      <c r="F2372" s="1" t="n">
        <v>21</v>
      </c>
      <c r="G2372" s="1" t="n">
        <v>177.37</v>
      </c>
      <c r="H2372" s="4" t="n">
        <v>45878.6009371181</v>
      </c>
      <c r="I23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2371BT265888426163021177.3745878.6009371181</v>
      </c>
      <c r="J2372" s="1" t="n">
        <f aca="false">COUNTIF(I:I, $I2372)</f>
        <v>1</v>
      </c>
      <c r="K2372" s="1" t="str">
        <f aca="false">IF(ISNA(VLOOKUP(Table4[product_id], tblProducts[], tblProducts[product_name],FALSE() )), "Invalid", "Valid")</f>
        <v>Valid</v>
      </c>
      <c r="L2372" s="5" t="str">
        <f aca="false">IF(ISNA(VLOOKUP(Table4[[#This Row],[warehouse_id]], tblwhouse[], tblwhouse[warehouse_name],FALSE() )), "Invalid", "Valid")</f>
        <v>Valid</v>
      </c>
    </row>
    <row r="2373" customFormat="false" ht="15" hidden="false" customHeight="true" outlineLevel="0" collapsed="false">
      <c r="A2373" s="1" t="n">
        <v>2372</v>
      </c>
      <c r="B2373" s="1" t="n">
        <v>4</v>
      </c>
      <c r="C2373" s="1" t="n">
        <v>935</v>
      </c>
      <c r="D2373" s="1" t="s">
        <v>9457</v>
      </c>
      <c r="E2373" s="1" t="n">
        <v>110</v>
      </c>
      <c r="F2373" s="1" t="n">
        <v>22</v>
      </c>
      <c r="G2373" s="1" t="n">
        <v>1113.6</v>
      </c>
      <c r="H2373" s="4" t="n">
        <v>46071.6009371181</v>
      </c>
      <c r="I23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2372BT7122814935110221113.646071.6009371181</v>
      </c>
      <c r="J2373" s="1" t="n">
        <f aca="false">COUNTIF(I:I, $I2373)</f>
        <v>1</v>
      </c>
      <c r="K2373" s="1" t="str">
        <f aca="false">IF(ISNA(VLOOKUP(Table4[product_id], tblProducts[], tblProducts[product_name],FALSE() )), "Invalid", "Valid")</f>
        <v>Valid</v>
      </c>
      <c r="L2373" s="5" t="str">
        <f aca="false">IF(ISNA(VLOOKUP(Table4[[#This Row],[warehouse_id]], tblwhouse[], tblwhouse[warehouse_name],FALSE() )), "Invalid", "Valid")</f>
        <v>Valid</v>
      </c>
    </row>
    <row r="2374" customFormat="false" ht="15" hidden="false" customHeight="true" outlineLevel="0" collapsed="false">
      <c r="A2374" s="1" t="n">
        <v>2373</v>
      </c>
      <c r="B2374" s="1" t="n">
        <v>3</v>
      </c>
      <c r="C2374" s="1" t="n">
        <v>1631</v>
      </c>
      <c r="D2374" s="1" t="s">
        <v>9458</v>
      </c>
      <c r="E2374" s="1" t="n">
        <v>203</v>
      </c>
      <c r="F2374" s="1" t="n">
        <v>27</v>
      </c>
      <c r="G2374" s="1" t="n">
        <v>353.72</v>
      </c>
      <c r="H2374" s="4" t="n">
        <v>46205.6009371181</v>
      </c>
      <c r="I23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2373BT1642123163120327353.7246205.6009371181</v>
      </c>
      <c r="J2374" s="1" t="n">
        <f aca="false">COUNTIF(I:I, $I2374)</f>
        <v>1</v>
      </c>
      <c r="K2374" s="1" t="str">
        <f aca="false">IF(ISNA(VLOOKUP(Table4[product_id], tblProducts[], tblProducts[product_name],FALSE() )), "Invalid", "Valid")</f>
        <v>Valid</v>
      </c>
      <c r="L2374" s="5" t="str">
        <f aca="false">IF(ISNA(VLOOKUP(Table4[[#This Row],[warehouse_id]], tblwhouse[], tblwhouse[warehouse_name],FALSE() )), "Invalid", "Valid")</f>
        <v>Valid</v>
      </c>
    </row>
    <row r="2375" customFormat="false" ht="15" hidden="false" customHeight="true" outlineLevel="0" collapsed="false">
      <c r="A2375" s="1" t="n">
        <v>2374</v>
      </c>
      <c r="B2375" s="1" t="n">
        <v>3</v>
      </c>
      <c r="C2375" s="1" t="n">
        <v>2617</v>
      </c>
      <c r="D2375" s="1" t="s">
        <v>9459</v>
      </c>
      <c r="E2375" s="1" t="n">
        <v>349</v>
      </c>
      <c r="F2375" s="1" t="n">
        <v>70</v>
      </c>
      <c r="G2375" s="1" t="n">
        <v>1455.23</v>
      </c>
      <c r="H2375" s="4" t="n">
        <v>45895.6009371181</v>
      </c>
      <c r="I23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2374BT96145832617349701455.2345895.6009371181</v>
      </c>
      <c r="J2375" s="1" t="n">
        <f aca="false">COUNTIF(I:I, $I2375)</f>
        <v>1</v>
      </c>
      <c r="K2375" s="1" t="str">
        <f aca="false">IF(ISNA(VLOOKUP(Table4[product_id], tblProducts[], tblProducts[product_name],FALSE() )), "Invalid", "Valid")</f>
        <v>Valid</v>
      </c>
      <c r="L2375" s="5" t="str">
        <f aca="false">IF(ISNA(VLOOKUP(Table4[[#This Row],[warehouse_id]], tblwhouse[], tblwhouse[warehouse_name],FALSE() )), "Invalid", "Valid")</f>
        <v>Valid</v>
      </c>
    </row>
    <row r="2376" customFormat="false" ht="15" hidden="false" customHeight="true" outlineLevel="0" collapsed="false">
      <c r="A2376" s="1" t="n">
        <v>2375</v>
      </c>
      <c r="B2376" s="1" t="n">
        <v>3</v>
      </c>
      <c r="C2376" s="1" t="n">
        <v>2121</v>
      </c>
      <c r="D2376" s="1" t="s">
        <v>9460</v>
      </c>
      <c r="E2376" s="1" t="n">
        <v>411</v>
      </c>
      <c r="F2376" s="1" t="n">
        <v>53</v>
      </c>
      <c r="G2376" s="1" t="n">
        <v>1180.19</v>
      </c>
      <c r="H2376" s="4" t="n">
        <v>45934.6009371181</v>
      </c>
      <c r="I23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2375BT37107732121411531180.1945934.6009371181</v>
      </c>
      <c r="J2376" s="1" t="n">
        <f aca="false">COUNTIF(I:I, $I2376)</f>
        <v>1</v>
      </c>
      <c r="K2376" s="1" t="str">
        <f aca="false">IF(ISNA(VLOOKUP(Table4[product_id], tblProducts[], tblProducts[product_name],FALSE() )), "Invalid", "Valid")</f>
        <v>Valid</v>
      </c>
      <c r="L2376" s="5" t="str">
        <f aca="false">IF(ISNA(VLOOKUP(Table4[[#This Row],[warehouse_id]], tblwhouse[], tblwhouse[warehouse_name],FALSE() )), "Invalid", "Valid")</f>
        <v>Valid</v>
      </c>
    </row>
    <row r="2377" customFormat="false" ht="15" hidden="false" customHeight="true" outlineLevel="0" collapsed="false">
      <c r="A2377" s="1" t="n">
        <v>2376</v>
      </c>
      <c r="B2377" s="1" t="n">
        <v>1</v>
      </c>
      <c r="C2377" s="1" t="n">
        <v>128</v>
      </c>
      <c r="D2377" s="1" t="s">
        <v>9461</v>
      </c>
      <c r="E2377" s="1" t="n">
        <v>26</v>
      </c>
      <c r="F2377" s="1" t="n">
        <v>43</v>
      </c>
      <c r="G2377" s="1" t="n">
        <v>947.48</v>
      </c>
      <c r="H2377" s="4" t="n">
        <v>45991.6009371181</v>
      </c>
      <c r="I23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2376BT91950711282643947.4845991.6009371181</v>
      </c>
      <c r="J2377" s="1" t="n">
        <f aca="false">COUNTIF(I:I, $I2377)</f>
        <v>1</v>
      </c>
      <c r="K2377" s="1" t="str">
        <f aca="false">IF(ISNA(VLOOKUP(Table4[product_id], tblProducts[], tblProducts[product_name],FALSE() )), "Invalid", "Valid")</f>
        <v>Valid</v>
      </c>
      <c r="L2377" s="5" t="str">
        <f aca="false">IF(ISNA(VLOOKUP(Table4[[#This Row],[warehouse_id]], tblwhouse[], tblwhouse[warehouse_name],FALSE() )), "Invalid", "Valid")</f>
        <v>Valid</v>
      </c>
    </row>
    <row r="2378" customFormat="false" ht="15" hidden="false" customHeight="true" outlineLevel="0" collapsed="false">
      <c r="A2378" s="1" t="n">
        <v>2377</v>
      </c>
      <c r="B2378" s="1" t="n">
        <v>2</v>
      </c>
      <c r="C2378" s="1" t="n">
        <v>562</v>
      </c>
      <c r="D2378" s="1" t="s">
        <v>9462</v>
      </c>
      <c r="E2378" s="1" t="n">
        <v>39</v>
      </c>
      <c r="F2378" s="1" t="n">
        <v>32</v>
      </c>
      <c r="G2378" s="1" t="n">
        <v>1416.56</v>
      </c>
      <c r="H2378" s="4" t="n">
        <v>46047.6009371181</v>
      </c>
      <c r="I23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2377BT220374256239321416.5646047.6009371181</v>
      </c>
      <c r="J2378" s="1" t="n">
        <f aca="false">COUNTIF(I:I, $I2378)</f>
        <v>1</v>
      </c>
      <c r="K2378" s="1" t="str">
        <f aca="false">IF(ISNA(VLOOKUP(Table4[product_id], tblProducts[], tblProducts[product_name],FALSE() )), "Invalid", "Valid")</f>
        <v>Valid</v>
      </c>
      <c r="L2378" s="5" t="str">
        <f aca="false">IF(ISNA(VLOOKUP(Table4[[#This Row],[warehouse_id]], tblwhouse[], tblwhouse[warehouse_name],FALSE() )), "Invalid", "Valid")</f>
        <v>Valid</v>
      </c>
    </row>
    <row r="2379" customFormat="false" ht="15" hidden="false" customHeight="true" outlineLevel="0" collapsed="false">
      <c r="A2379" s="1" t="n">
        <v>2378</v>
      </c>
      <c r="B2379" s="1" t="n">
        <v>4</v>
      </c>
      <c r="C2379" s="1" t="n">
        <v>514</v>
      </c>
      <c r="D2379" s="1" t="s">
        <v>9463</v>
      </c>
      <c r="E2379" s="1" t="n">
        <v>376</v>
      </c>
      <c r="F2379" s="1" t="n">
        <v>64</v>
      </c>
      <c r="G2379" s="1" t="n">
        <v>1070.77</v>
      </c>
      <c r="H2379" s="4" t="n">
        <v>46180.6009371181</v>
      </c>
      <c r="I23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2378BT2143564514376641070.7746180.6009371181</v>
      </c>
      <c r="J2379" s="1" t="n">
        <f aca="false">COUNTIF(I:I, $I2379)</f>
        <v>1</v>
      </c>
      <c r="K2379" s="1" t="str">
        <f aca="false">IF(ISNA(VLOOKUP(Table4[product_id], tblProducts[], tblProducts[product_name],FALSE() )), "Invalid", "Valid")</f>
        <v>Valid</v>
      </c>
      <c r="L2379" s="5" t="str">
        <f aca="false">IF(ISNA(VLOOKUP(Table4[[#This Row],[warehouse_id]], tblwhouse[], tblwhouse[warehouse_name],FALSE() )), "Invalid", "Valid")</f>
        <v>Valid</v>
      </c>
    </row>
    <row r="2380" customFormat="false" ht="15" hidden="false" customHeight="true" outlineLevel="0" collapsed="false">
      <c r="A2380" s="1" t="n">
        <v>2379</v>
      </c>
      <c r="B2380" s="1" t="n">
        <v>4</v>
      </c>
      <c r="C2380" s="1" t="n">
        <v>2278</v>
      </c>
      <c r="D2380" s="1" t="s">
        <v>9464</v>
      </c>
      <c r="E2380" s="1" t="n">
        <v>433</v>
      </c>
      <c r="F2380" s="1" t="n">
        <v>80</v>
      </c>
      <c r="G2380" s="1" t="n">
        <v>939.68</v>
      </c>
      <c r="H2380" s="4" t="n">
        <v>45901.6009371181</v>
      </c>
      <c r="I23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2379BT3608174227843380939.6845901.6009371181</v>
      </c>
      <c r="J2380" s="1" t="n">
        <f aca="false">COUNTIF(I:I, $I2380)</f>
        <v>1</v>
      </c>
      <c r="K2380" s="1" t="str">
        <f aca="false">IF(ISNA(VLOOKUP(Table4[product_id], tblProducts[], tblProducts[product_name],FALSE() )), "Invalid", "Valid")</f>
        <v>Valid</v>
      </c>
      <c r="L2380" s="5" t="str">
        <f aca="false">IF(ISNA(VLOOKUP(Table4[[#This Row],[warehouse_id]], tblwhouse[], tblwhouse[warehouse_name],FALSE() )), "Invalid", "Valid")</f>
        <v>Valid</v>
      </c>
    </row>
    <row r="2381" customFormat="false" ht="15" hidden="false" customHeight="true" outlineLevel="0" collapsed="false">
      <c r="A2381" s="1" t="n">
        <v>2380</v>
      </c>
      <c r="B2381" s="1" t="n">
        <v>4</v>
      </c>
      <c r="C2381" s="1" t="n">
        <v>2785</v>
      </c>
      <c r="D2381" s="1" t="s">
        <v>9465</v>
      </c>
      <c r="E2381" s="1" t="n">
        <v>158</v>
      </c>
      <c r="F2381" s="1" t="n">
        <v>65</v>
      </c>
      <c r="G2381" s="1" t="n">
        <v>1399.47</v>
      </c>
      <c r="H2381" s="4" t="n">
        <v>46127.6009371181</v>
      </c>
      <c r="I23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2380BT72290542785158651399.4746127.6009371181</v>
      </c>
      <c r="J2381" s="1" t="n">
        <f aca="false">COUNTIF(I:I, $I2381)</f>
        <v>1</v>
      </c>
      <c r="K2381" s="1" t="str">
        <f aca="false">IF(ISNA(VLOOKUP(Table4[product_id], tblProducts[], tblProducts[product_name],FALSE() )), "Invalid", "Valid")</f>
        <v>Valid</v>
      </c>
      <c r="L2381" s="5" t="str">
        <f aca="false">IF(ISNA(VLOOKUP(Table4[[#This Row],[warehouse_id]], tblwhouse[], tblwhouse[warehouse_name],FALSE() )), "Invalid", "Valid")</f>
        <v>Valid</v>
      </c>
    </row>
    <row r="2382" customFormat="false" ht="15" hidden="false" customHeight="true" outlineLevel="0" collapsed="false">
      <c r="A2382" s="1" t="n">
        <v>2381</v>
      </c>
      <c r="B2382" s="1" t="n">
        <v>3</v>
      </c>
      <c r="C2382" s="1" t="n">
        <v>133</v>
      </c>
      <c r="D2382" s="1" t="s">
        <v>9466</v>
      </c>
      <c r="E2382" s="1" t="n">
        <v>394</v>
      </c>
      <c r="F2382" s="1" t="n">
        <v>59</v>
      </c>
      <c r="G2382" s="1" t="n">
        <v>1036.82</v>
      </c>
      <c r="H2382" s="4" t="n">
        <v>46200.6009371181</v>
      </c>
      <c r="I23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2381BT2711403133394591036.8246200.6009371181</v>
      </c>
      <c r="J2382" s="1" t="n">
        <f aca="false">COUNTIF(I:I, $I2382)</f>
        <v>1</v>
      </c>
      <c r="K2382" s="1" t="str">
        <f aca="false">IF(ISNA(VLOOKUP(Table4[product_id], tblProducts[], tblProducts[product_name],FALSE() )), "Invalid", "Valid")</f>
        <v>Valid</v>
      </c>
      <c r="L2382" s="5" t="str">
        <f aca="false">IF(ISNA(VLOOKUP(Table4[[#This Row],[warehouse_id]], tblwhouse[], tblwhouse[warehouse_name],FALSE() )), "Invalid", "Valid")</f>
        <v>Valid</v>
      </c>
    </row>
    <row r="2383" customFormat="false" ht="15" hidden="false" customHeight="true" outlineLevel="0" collapsed="false">
      <c r="A2383" s="1" t="n">
        <v>2382</v>
      </c>
      <c r="B2383" s="1" t="n">
        <v>4</v>
      </c>
      <c r="C2383" s="1" t="n">
        <v>1492</v>
      </c>
      <c r="D2383" s="1" t="s">
        <v>9467</v>
      </c>
      <c r="E2383" s="1" t="n">
        <v>436</v>
      </c>
      <c r="F2383" s="1" t="n">
        <v>32</v>
      </c>
      <c r="G2383" s="1" t="n">
        <v>1229.28</v>
      </c>
      <c r="H2383" s="4" t="n">
        <v>46114.6009371181</v>
      </c>
      <c r="I23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2382BT98595541492436321229.2846114.6009371181</v>
      </c>
      <c r="J2383" s="1" t="n">
        <f aca="false">COUNTIF(I:I, $I2383)</f>
        <v>1</v>
      </c>
      <c r="K2383" s="1" t="str">
        <f aca="false">IF(ISNA(VLOOKUP(Table4[product_id], tblProducts[], tblProducts[product_name],FALSE() )), "Invalid", "Valid")</f>
        <v>Valid</v>
      </c>
      <c r="L2383" s="5" t="str">
        <f aca="false">IF(ISNA(VLOOKUP(Table4[[#This Row],[warehouse_id]], tblwhouse[], tblwhouse[warehouse_name],FALSE() )), "Invalid", "Valid")</f>
        <v>Valid</v>
      </c>
    </row>
    <row r="2384" customFormat="false" ht="15" hidden="false" customHeight="true" outlineLevel="0" collapsed="false">
      <c r="A2384" s="1" t="n">
        <v>2383</v>
      </c>
      <c r="B2384" s="1" t="n">
        <v>3</v>
      </c>
      <c r="C2384" s="1" t="n">
        <v>1287</v>
      </c>
      <c r="D2384" s="1" t="s">
        <v>9468</v>
      </c>
      <c r="E2384" s="1" t="n">
        <v>365</v>
      </c>
      <c r="F2384" s="1" t="n">
        <v>25</v>
      </c>
      <c r="G2384" s="1" t="n">
        <v>956.53</v>
      </c>
      <c r="H2384" s="4" t="n">
        <v>46011.6009371181</v>
      </c>
      <c r="I23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2383BT9339473128736525956.5346011.6009371181</v>
      </c>
      <c r="J2384" s="1" t="n">
        <f aca="false">COUNTIF(I:I, $I2384)</f>
        <v>1</v>
      </c>
      <c r="K2384" s="1" t="str">
        <f aca="false">IF(ISNA(VLOOKUP(Table4[product_id], tblProducts[], tblProducts[product_name],FALSE() )), "Invalid", "Valid")</f>
        <v>Valid</v>
      </c>
      <c r="L2384" s="5" t="str">
        <f aca="false">IF(ISNA(VLOOKUP(Table4[[#This Row],[warehouse_id]], tblwhouse[], tblwhouse[warehouse_name],FALSE() )), "Invalid", "Valid")</f>
        <v>Valid</v>
      </c>
    </row>
    <row r="2385" customFormat="false" ht="15" hidden="false" customHeight="true" outlineLevel="0" collapsed="false">
      <c r="A2385" s="1" t="n">
        <v>2384</v>
      </c>
      <c r="B2385" s="1" t="n">
        <v>4</v>
      </c>
      <c r="C2385" s="1" t="n">
        <v>1753</v>
      </c>
      <c r="D2385" s="1" t="s">
        <v>9469</v>
      </c>
      <c r="E2385" s="1" t="n">
        <v>89</v>
      </c>
      <c r="F2385" s="1" t="n">
        <v>66</v>
      </c>
      <c r="G2385" s="1" t="n">
        <v>729.73</v>
      </c>
      <c r="H2385" s="4" t="n">
        <v>46089.6009371181</v>
      </c>
      <c r="I23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2384BT293067417538966729.7346089.6009371181</v>
      </c>
      <c r="J2385" s="1" t="n">
        <f aca="false">COUNTIF(I:I, $I2385)</f>
        <v>1</v>
      </c>
      <c r="K2385" s="1" t="str">
        <f aca="false">IF(ISNA(VLOOKUP(Table4[product_id], tblProducts[], tblProducts[product_name],FALSE() )), "Invalid", "Valid")</f>
        <v>Valid</v>
      </c>
      <c r="L2385" s="5" t="str">
        <f aca="false">IF(ISNA(VLOOKUP(Table4[[#This Row],[warehouse_id]], tblwhouse[], tblwhouse[warehouse_name],FALSE() )), "Invalid", "Valid")</f>
        <v>Valid</v>
      </c>
    </row>
    <row r="2386" customFormat="false" ht="15" hidden="false" customHeight="true" outlineLevel="0" collapsed="false">
      <c r="A2386" s="1" t="n">
        <v>2385</v>
      </c>
      <c r="B2386" s="1" t="n">
        <v>3</v>
      </c>
      <c r="C2386" s="1" t="n">
        <v>2747</v>
      </c>
      <c r="D2386" s="1" t="s">
        <v>9470</v>
      </c>
      <c r="E2386" s="1" t="n">
        <v>241</v>
      </c>
      <c r="F2386" s="1" t="n">
        <v>34</v>
      </c>
      <c r="G2386" s="1" t="n">
        <v>1470.97</v>
      </c>
      <c r="H2386" s="4" t="n">
        <v>46070.6009371181</v>
      </c>
      <c r="I23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2385BT60961132747241341470.9746070.6009371181</v>
      </c>
      <c r="J2386" s="1" t="n">
        <f aca="false">COUNTIF(I:I, $I2386)</f>
        <v>1</v>
      </c>
      <c r="K2386" s="1" t="str">
        <f aca="false">IF(ISNA(VLOOKUP(Table4[product_id], tblProducts[], tblProducts[product_name],FALSE() )), "Invalid", "Valid")</f>
        <v>Valid</v>
      </c>
      <c r="L2386" s="5" t="str">
        <f aca="false">IF(ISNA(VLOOKUP(Table4[[#This Row],[warehouse_id]], tblwhouse[], tblwhouse[warehouse_name],FALSE() )), "Invalid", "Valid")</f>
        <v>Valid</v>
      </c>
    </row>
    <row r="2387" customFormat="false" ht="15" hidden="false" customHeight="true" outlineLevel="0" collapsed="false">
      <c r="A2387" s="1" t="n">
        <v>2386</v>
      </c>
      <c r="B2387" s="1" t="n">
        <v>1</v>
      </c>
      <c r="C2387" s="1" t="n">
        <v>924</v>
      </c>
      <c r="D2387" s="1" t="s">
        <v>9471</v>
      </c>
      <c r="E2387" s="1" t="n">
        <v>405</v>
      </c>
      <c r="F2387" s="1" t="n">
        <v>21</v>
      </c>
      <c r="G2387" s="1" t="n">
        <v>896.62</v>
      </c>
      <c r="H2387" s="4" t="n">
        <v>46109.6009371181</v>
      </c>
      <c r="I23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2386BT255408192440521896.6246109.6009371181</v>
      </c>
      <c r="J2387" s="1" t="n">
        <f aca="false">COUNTIF(I:I, $I2387)</f>
        <v>1</v>
      </c>
      <c r="K2387" s="1" t="str">
        <f aca="false">IF(ISNA(VLOOKUP(Table4[product_id], tblProducts[], tblProducts[product_name],FALSE() )), "Invalid", "Valid")</f>
        <v>Valid</v>
      </c>
      <c r="L2387" s="5" t="str">
        <f aca="false">IF(ISNA(VLOOKUP(Table4[[#This Row],[warehouse_id]], tblwhouse[], tblwhouse[warehouse_name],FALSE() )), "Invalid", "Valid")</f>
        <v>Valid</v>
      </c>
    </row>
    <row r="2388" customFormat="false" ht="15" hidden="false" customHeight="true" outlineLevel="0" collapsed="false">
      <c r="A2388" s="1" t="n">
        <v>2387</v>
      </c>
      <c r="B2388" s="1" t="n">
        <v>2</v>
      </c>
      <c r="C2388" s="1" t="n">
        <v>1371</v>
      </c>
      <c r="D2388" s="1" t="s">
        <v>9472</v>
      </c>
      <c r="E2388" s="1" t="n">
        <v>422</v>
      </c>
      <c r="F2388" s="1" t="n">
        <v>77</v>
      </c>
      <c r="G2388" s="1" t="n">
        <v>1322.92</v>
      </c>
      <c r="H2388" s="4" t="n">
        <v>46216.6009371181</v>
      </c>
      <c r="I23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2387BT94241521371422771322.9246216.6009371181</v>
      </c>
      <c r="J2388" s="1" t="n">
        <f aca="false">COUNTIF(I:I, $I2388)</f>
        <v>1</v>
      </c>
      <c r="K2388" s="1" t="str">
        <f aca="false">IF(ISNA(VLOOKUP(Table4[product_id], tblProducts[], tblProducts[product_name],FALSE() )), "Invalid", "Valid")</f>
        <v>Valid</v>
      </c>
      <c r="L2388" s="5" t="str">
        <f aca="false">IF(ISNA(VLOOKUP(Table4[[#This Row],[warehouse_id]], tblwhouse[], tblwhouse[warehouse_name],FALSE() )), "Invalid", "Valid")</f>
        <v>Valid</v>
      </c>
    </row>
    <row r="2389" customFormat="false" ht="15" hidden="false" customHeight="true" outlineLevel="0" collapsed="false">
      <c r="A2389" s="1" t="n">
        <v>2388</v>
      </c>
      <c r="B2389" s="1" t="n">
        <v>3</v>
      </c>
      <c r="C2389" s="1" t="n">
        <v>2636</v>
      </c>
      <c r="D2389" s="1" t="s">
        <v>9473</v>
      </c>
      <c r="E2389" s="1" t="n">
        <v>345</v>
      </c>
      <c r="F2389" s="1" t="n">
        <v>33</v>
      </c>
      <c r="G2389" s="1" t="n">
        <v>989.8</v>
      </c>
      <c r="H2389" s="4" t="n">
        <v>46054.6009371181</v>
      </c>
      <c r="I23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2388BT9945083263634533989.846054.6009371181</v>
      </c>
      <c r="J2389" s="1" t="n">
        <f aca="false">COUNTIF(I:I, $I2389)</f>
        <v>1</v>
      </c>
      <c r="K2389" s="1" t="str">
        <f aca="false">IF(ISNA(VLOOKUP(Table4[product_id], tblProducts[], tblProducts[product_name],FALSE() )), "Invalid", "Valid")</f>
        <v>Valid</v>
      </c>
      <c r="L2389" s="5" t="str">
        <f aca="false">IF(ISNA(VLOOKUP(Table4[[#This Row],[warehouse_id]], tblwhouse[], tblwhouse[warehouse_name],FALSE() )), "Invalid", "Valid")</f>
        <v>Valid</v>
      </c>
    </row>
    <row r="2390" customFormat="false" ht="15" hidden="false" customHeight="true" outlineLevel="0" collapsed="false">
      <c r="A2390" s="1" t="n">
        <v>2389</v>
      </c>
      <c r="B2390" s="1" t="n">
        <v>4</v>
      </c>
      <c r="C2390" s="1" t="n">
        <v>1391</v>
      </c>
      <c r="D2390" s="1" t="s">
        <v>9474</v>
      </c>
      <c r="E2390" s="1" t="n">
        <v>106</v>
      </c>
      <c r="F2390" s="1" t="n">
        <v>64</v>
      </c>
      <c r="G2390" s="1" t="n">
        <v>1008.24</v>
      </c>
      <c r="H2390" s="4" t="n">
        <v>45961.6009371181</v>
      </c>
      <c r="I23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2389BT32440141391106641008.2445961.6009371181</v>
      </c>
      <c r="J2390" s="1" t="n">
        <f aca="false">COUNTIF(I:I, $I2390)</f>
        <v>1</v>
      </c>
      <c r="K2390" s="1" t="str">
        <f aca="false">IF(ISNA(VLOOKUP(Table4[product_id], tblProducts[], tblProducts[product_name],FALSE() )), "Invalid", "Valid")</f>
        <v>Valid</v>
      </c>
      <c r="L2390" s="5" t="str">
        <f aca="false">IF(ISNA(VLOOKUP(Table4[[#This Row],[warehouse_id]], tblwhouse[], tblwhouse[warehouse_name],FALSE() )), "Invalid", "Valid")</f>
        <v>Valid</v>
      </c>
    </row>
    <row r="2391" customFormat="false" ht="15" hidden="false" customHeight="true" outlineLevel="0" collapsed="false">
      <c r="A2391" s="1" t="n">
        <v>2390</v>
      </c>
      <c r="B2391" s="1" t="n">
        <v>3</v>
      </c>
      <c r="C2391" s="1" t="n">
        <v>1909</v>
      </c>
      <c r="D2391" s="1" t="s">
        <v>9475</v>
      </c>
      <c r="E2391" s="1" t="n">
        <v>196</v>
      </c>
      <c r="F2391" s="1" t="n">
        <v>23</v>
      </c>
      <c r="G2391" s="1" t="n">
        <v>45.89</v>
      </c>
      <c r="H2391" s="4" t="n">
        <v>46006.6009371181</v>
      </c>
      <c r="I23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2390BT689370319091962345.8946006.6009371181</v>
      </c>
      <c r="J2391" s="1" t="n">
        <f aca="false">COUNTIF(I:I, $I2391)</f>
        <v>1</v>
      </c>
      <c r="K2391" s="1" t="str">
        <f aca="false">IF(ISNA(VLOOKUP(Table4[product_id], tblProducts[], tblProducts[product_name],FALSE() )), "Invalid", "Valid")</f>
        <v>Valid</v>
      </c>
      <c r="L2391" s="5" t="str">
        <f aca="false">IF(ISNA(VLOOKUP(Table4[[#This Row],[warehouse_id]], tblwhouse[], tblwhouse[warehouse_name],FALSE() )), "Invalid", "Valid")</f>
        <v>Valid</v>
      </c>
    </row>
    <row r="2392" customFormat="false" ht="15" hidden="false" customHeight="true" outlineLevel="0" collapsed="false">
      <c r="A2392" s="1" t="n">
        <v>2391</v>
      </c>
      <c r="B2392" s="1" t="n">
        <v>1</v>
      </c>
      <c r="C2392" s="1" t="n">
        <v>311</v>
      </c>
      <c r="D2392" s="1" t="s">
        <v>9476</v>
      </c>
      <c r="E2392" s="1" t="n">
        <v>386</v>
      </c>
      <c r="F2392" s="1" t="n">
        <v>79</v>
      </c>
      <c r="G2392" s="1" t="n">
        <v>1440.15</v>
      </c>
      <c r="H2392" s="4" t="n">
        <v>46105.6009371181</v>
      </c>
      <c r="I23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2391BT1252321311386791440.1546105.6009371181</v>
      </c>
      <c r="J2392" s="1" t="n">
        <f aca="false">COUNTIF(I:I, $I2392)</f>
        <v>1</v>
      </c>
      <c r="K2392" s="1" t="str">
        <f aca="false">IF(ISNA(VLOOKUP(Table4[product_id], tblProducts[], tblProducts[product_name],FALSE() )), "Invalid", "Valid")</f>
        <v>Valid</v>
      </c>
      <c r="L2392" s="5" t="str">
        <f aca="false">IF(ISNA(VLOOKUP(Table4[[#This Row],[warehouse_id]], tblwhouse[], tblwhouse[warehouse_name],FALSE() )), "Invalid", "Valid")</f>
        <v>Valid</v>
      </c>
    </row>
    <row r="2393" customFormat="false" ht="15" hidden="false" customHeight="true" outlineLevel="0" collapsed="false">
      <c r="A2393" s="1" t="n">
        <v>2392</v>
      </c>
      <c r="B2393" s="1" t="n">
        <v>4</v>
      </c>
      <c r="C2393" s="1" t="n">
        <v>1535</v>
      </c>
      <c r="D2393" s="1" t="s">
        <v>9477</v>
      </c>
      <c r="E2393" s="1" t="n">
        <v>384</v>
      </c>
      <c r="F2393" s="1" t="n">
        <v>31</v>
      </c>
      <c r="G2393" s="1" t="n">
        <v>1140.26</v>
      </c>
      <c r="H2393" s="4" t="n">
        <v>45930.6009371181</v>
      </c>
      <c r="I23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2392BT34705041535384311140.2645930.6009371181</v>
      </c>
      <c r="J2393" s="1" t="n">
        <f aca="false">COUNTIF(I:I, $I2393)</f>
        <v>1</v>
      </c>
      <c r="K2393" s="1" t="str">
        <f aca="false">IF(ISNA(VLOOKUP(Table4[product_id], tblProducts[], tblProducts[product_name],FALSE() )), "Invalid", "Valid")</f>
        <v>Valid</v>
      </c>
      <c r="L2393" s="5" t="str">
        <f aca="false">IF(ISNA(VLOOKUP(Table4[[#This Row],[warehouse_id]], tblwhouse[], tblwhouse[warehouse_name],FALSE() )), "Invalid", "Valid")</f>
        <v>Valid</v>
      </c>
    </row>
    <row r="2394" customFormat="false" ht="15" hidden="false" customHeight="true" outlineLevel="0" collapsed="false">
      <c r="A2394" s="1" t="n">
        <v>2393</v>
      </c>
      <c r="B2394" s="1" t="n">
        <v>2</v>
      </c>
      <c r="C2394" s="1" t="n">
        <v>1120</v>
      </c>
      <c r="D2394" s="1" t="s">
        <v>9478</v>
      </c>
      <c r="E2394" s="1" t="n">
        <v>148</v>
      </c>
      <c r="F2394" s="1" t="n">
        <v>62</v>
      </c>
      <c r="G2394" s="1" t="n">
        <v>1186.55</v>
      </c>
      <c r="H2394" s="4" t="n">
        <v>46071.6009371181</v>
      </c>
      <c r="I23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2393BT95503521120148621186.5546071.6009371181</v>
      </c>
      <c r="J2394" s="1" t="n">
        <f aca="false">COUNTIF(I:I, $I2394)</f>
        <v>1</v>
      </c>
      <c r="K2394" s="1" t="str">
        <f aca="false">IF(ISNA(VLOOKUP(Table4[product_id], tblProducts[], tblProducts[product_name],FALSE() )), "Invalid", "Valid")</f>
        <v>Valid</v>
      </c>
      <c r="L2394" s="5" t="str">
        <f aca="false">IF(ISNA(VLOOKUP(Table4[[#This Row],[warehouse_id]], tblwhouse[], tblwhouse[warehouse_name],FALSE() )), "Invalid", "Valid")</f>
        <v>Valid</v>
      </c>
    </row>
    <row r="2395" customFormat="false" ht="15" hidden="false" customHeight="true" outlineLevel="0" collapsed="false">
      <c r="A2395" s="1" t="n">
        <v>2394</v>
      </c>
      <c r="B2395" s="1" t="n">
        <v>1</v>
      </c>
      <c r="C2395" s="1" t="n">
        <v>2917</v>
      </c>
      <c r="D2395" s="1" t="s">
        <v>9479</v>
      </c>
      <c r="E2395" s="1" t="n">
        <v>208</v>
      </c>
      <c r="F2395" s="1" t="n">
        <v>34</v>
      </c>
      <c r="G2395" s="1" t="n">
        <v>1452.64</v>
      </c>
      <c r="H2395" s="4" t="n">
        <v>45915.6009371181</v>
      </c>
      <c r="I23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2394BT58198512917208341452.6445915.6009371181</v>
      </c>
      <c r="J2395" s="1" t="n">
        <f aca="false">COUNTIF(I:I, $I2395)</f>
        <v>1</v>
      </c>
      <c r="K2395" s="1" t="str">
        <f aca="false">IF(ISNA(VLOOKUP(Table4[product_id], tblProducts[], tblProducts[product_name],FALSE() )), "Invalid", "Valid")</f>
        <v>Valid</v>
      </c>
      <c r="L2395" s="5" t="str">
        <f aca="false">IF(ISNA(VLOOKUP(Table4[[#This Row],[warehouse_id]], tblwhouse[], tblwhouse[warehouse_name],FALSE() )), "Invalid", "Valid")</f>
        <v>Valid</v>
      </c>
    </row>
    <row r="2396" customFormat="false" ht="15" hidden="false" customHeight="true" outlineLevel="0" collapsed="false">
      <c r="A2396" s="1" t="n">
        <v>2395</v>
      </c>
      <c r="B2396" s="1" t="n">
        <v>1</v>
      </c>
      <c r="C2396" s="1" t="n">
        <v>2895</v>
      </c>
      <c r="D2396" s="1" t="s">
        <v>9480</v>
      </c>
      <c r="E2396" s="1" t="n">
        <v>298</v>
      </c>
      <c r="F2396" s="1" t="n">
        <v>52</v>
      </c>
      <c r="G2396" s="1" t="n">
        <v>612.04</v>
      </c>
      <c r="H2396" s="4" t="n">
        <v>45946.6009371181</v>
      </c>
      <c r="I23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2395BT2044391289529852612.0445946.6009371181</v>
      </c>
      <c r="J2396" s="1" t="n">
        <f aca="false">COUNTIF(I:I, $I2396)</f>
        <v>1</v>
      </c>
      <c r="K2396" s="1" t="str">
        <f aca="false">IF(ISNA(VLOOKUP(Table4[product_id], tblProducts[], tblProducts[product_name],FALSE() )), "Invalid", "Valid")</f>
        <v>Valid</v>
      </c>
      <c r="L2396" s="5" t="str">
        <f aca="false">IF(ISNA(VLOOKUP(Table4[[#This Row],[warehouse_id]], tblwhouse[], tblwhouse[warehouse_name],FALSE() )), "Invalid", "Valid")</f>
        <v>Valid</v>
      </c>
    </row>
    <row r="2397" customFormat="false" ht="15" hidden="false" customHeight="true" outlineLevel="0" collapsed="false">
      <c r="A2397" s="1" t="n">
        <v>2396</v>
      </c>
      <c r="B2397" s="1" t="n">
        <v>4</v>
      </c>
      <c r="C2397" s="1" t="n">
        <v>2836</v>
      </c>
      <c r="D2397" s="1" t="s">
        <v>9481</v>
      </c>
      <c r="E2397" s="1" t="n">
        <v>415</v>
      </c>
      <c r="F2397" s="1" t="n">
        <v>34</v>
      </c>
      <c r="G2397" s="1" t="n">
        <v>1173.31</v>
      </c>
      <c r="H2397" s="4" t="n">
        <v>45927.6009371181</v>
      </c>
      <c r="I23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2396BT10871842836415341173.3145927.6009371181</v>
      </c>
      <c r="J2397" s="1" t="n">
        <f aca="false">COUNTIF(I:I, $I2397)</f>
        <v>1</v>
      </c>
      <c r="K2397" s="1" t="str">
        <f aca="false">IF(ISNA(VLOOKUP(Table4[product_id], tblProducts[], tblProducts[product_name],FALSE() )), "Invalid", "Valid")</f>
        <v>Valid</v>
      </c>
      <c r="L2397" s="5" t="str">
        <f aca="false">IF(ISNA(VLOOKUP(Table4[[#This Row],[warehouse_id]], tblwhouse[], tblwhouse[warehouse_name],FALSE() )), "Invalid", "Valid")</f>
        <v>Valid</v>
      </c>
    </row>
    <row r="2398" customFormat="false" ht="15" hidden="false" customHeight="true" outlineLevel="0" collapsed="false">
      <c r="A2398" s="1" t="n">
        <v>2397</v>
      </c>
      <c r="B2398" s="1" t="n">
        <v>2</v>
      </c>
      <c r="C2398" s="1" t="n">
        <v>1540</v>
      </c>
      <c r="D2398" s="1" t="s">
        <v>9482</v>
      </c>
      <c r="E2398" s="1" t="n">
        <v>276</v>
      </c>
      <c r="F2398" s="1" t="n">
        <v>39</v>
      </c>
      <c r="G2398" s="1" t="n">
        <v>1162.8</v>
      </c>
      <c r="H2398" s="4" t="n">
        <v>45935.6009371181</v>
      </c>
      <c r="I23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2397BT36954021540276391162.845935.6009371181</v>
      </c>
      <c r="J2398" s="1" t="n">
        <f aca="false">COUNTIF(I:I, $I2398)</f>
        <v>1</v>
      </c>
      <c r="K2398" s="1" t="str">
        <f aca="false">IF(ISNA(VLOOKUP(Table4[product_id], tblProducts[], tblProducts[product_name],FALSE() )), "Invalid", "Valid")</f>
        <v>Valid</v>
      </c>
      <c r="L2398" s="5" t="str">
        <f aca="false">IF(ISNA(VLOOKUP(Table4[[#This Row],[warehouse_id]], tblwhouse[], tblwhouse[warehouse_name],FALSE() )), "Invalid", "Valid")</f>
        <v>Valid</v>
      </c>
    </row>
    <row r="2399" customFormat="false" ht="15" hidden="false" customHeight="true" outlineLevel="0" collapsed="false">
      <c r="A2399" s="1" t="n">
        <v>2398</v>
      </c>
      <c r="B2399" s="1" t="n">
        <v>3</v>
      </c>
      <c r="C2399" s="1" t="n">
        <v>454</v>
      </c>
      <c r="D2399" s="1" t="s">
        <v>9483</v>
      </c>
      <c r="E2399" s="1" t="n">
        <v>405</v>
      </c>
      <c r="F2399" s="1" t="n">
        <v>21</v>
      </c>
      <c r="G2399" s="1" t="n">
        <v>378.4</v>
      </c>
      <c r="H2399" s="4" t="n">
        <v>46101.6009371181</v>
      </c>
      <c r="I23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2398BT410662345440521378.446101.6009371181</v>
      </c>
      <c r="J2399" s="1" t="n">
        <f aca="false">COUNTIF(I:I, $I2399)</f>
        <v>1</v>
      </c>
      <c r="K2399" s="1" t="str">
        <f aca="false">IF(ISNA(VLOOKUP(Table4[product_id], tblProducts[], tblProducts[product_name],FALSE() )), "Invalid", "Valid")</f>
        <v>Valid</v>
      </c>
      <c r="L2399" s="5" t="str">
        <f aca="false">IF(ISNA(VLOOKUP(Table4[[#This Row],[warehouse_id]], tblwhouse[], tblwhouse[warehouse_name],FALSE() )), "Invalid", "Valid")</f>
        <v>Valid</v>
      </c>
    </row>
    <row r="2400" customFormat="false" ht="15" hidden="false" customHeight="true" outlineLevel="0" collapsed="false">
      <c r="A2400" s="1" t="n">
        <v>2399</v>
      </c>
      <c r="B2400" s="1" t="n">
        <v>1</v>
      </c>
      <c r="C2400" s="1" t="n">
        <v>2885</v>
      </c>
      <c r="D2400" s="1" t="s">
        <v>9484</v>
      </c>
      <c r="E2400" s="1" t="n">
        <v>263</v>
      </c>
      <c r="F2400" s="1" t="n">
        <v>36</v>
      </c>
      <c r="G2400" s="1" t="n">
        <v>1327.88</v>
      </c>
      <c r="H2400" s="4" t="n">
        <v>46170.6009371296</v>
      </c>
      <c r="I24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2399BT91069612885263361327.8846170.6009371296</v>
      </c>
      <c r="J2400" s="1" t="n">
        <f aca="false">COUNTIF(I:I, $I2400)</f>
        <v>1</v>
      </c>
      <c r="K2400" s="1" t="str">
        <f aca="false">IF(ISNA(VLOOKUP(Table4[product_id], tblProducts[], tblProducts[product_name],FALSE() )), "Invalid", "Valid")</f>
        <v>Valid</v>
      </c>
      <c r="L2400" s="5" t="str">
        <f aca="false">IF(ISNA(VLOOKUP(Table4[[#This Row],[warehouse_id]], tblwhouse[], tblwhouse[warehouse_name],FALSE() )), "Invalid", "Valid")</f>
        <v>Valid</v>
      </c>
    </row>
    <row r="2401" customFormat="false" ht="15" hidden="false" customHeight="true" outlineLevel="0" collapsed="false">
      <c r="A2401" s="1" t="n">
        <v>2400</v>
      </c>
      <c r="B2401" s="1" t="n">
        <v>2</v>
      </c>
      <c r="C2401" s="1" t="n">
        <v>1115</v>
      </c>
      <c r="D2401" s="1" t="s">
        <v>9485</v>
      </c>
      <c r="E2401" s="1" t="n">
        <v>153</v>
      </c>
      <c r="F2401" s="1" t="n">
        <v>25</v>
      </c>
      <c r="G2401" s="1" t="n">
        <v>1478.44</v>
      </c>
      <c r="H2401" s="4" t="n">
        <v>46091.6009371296</v>
      </c>
      <c r="I24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2400BT93698321115153251478.4446091.6009371296</v>
      </c>
      <c r="J2401" s="1" t="n">
        <f aca="false">COUNTIF(I:I, $I2401)</f>
        <v>1</v>
      </c>
      <c r="K2401" s="1" t="str">
        <f aca="false">IF(ISNA(VLOOKUP(Table4[product_id], tblProducts[], tblProducts[product_name],FALSE() )), "Invalid", "Valid")</f>
        <v>Valid</v>
      </c>
      <c r="L2401" s="5" t="str">
        <f aca="false">IF(ISNA(VLOOKUP(Table4[[#This Row],[warehouse_id]], tblwhouse[], tblwhouse[warehouse_name],FALSE() )), "Invalid", "Valid")</f>
        <v>Valid</v>
      </c>
    </row>
    <row r="2402" customFormat="false" ht="15" hidden="false" customHeight="true" outlineLevel="0" collapsed="false">
      <c r="A2402" s="1" t="n">
        <v>2401</v>
      </c>
      <c r="B2402" s="1" t="n">
        <v>4</v>
      </c>
      <c r="C2402" s="1" t="n">
        <v>894</v>
      </c>
      <c r="D2402" s="1" t="s">
        <v>9486</v>
      </c>
      <c r="E2402" s="1" t="n">
        <v>155</v>
      </c>
      <c r="F2402" s="1" t="n">
        <v>36</v>
      </c>
      <c r="G2402" s="1" t="n">
        <v>85.17</v>
      </c>
      <c r="H2402" s="4" t="n">
        <v>46190.6009371296</v>
      </c>
      <c r="I24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2401BT12908848941553685.1746190.6009371296</v>
      </c>
      <c r="J2402" s="1" t="n">
        <f aca="false">COUNTIF(I:I, $I2402)</f>
        <v>1</v>
      </c>
      <c r="K2402" s="1" t="str">
        <f aca="false">IF(ISNA(VLOOKUP(Table4[product_id], tblProducts[], tblProducts[product_name],FALSE() )), "Invalid", "Valid")</f>
        <v>Valid</v>
      </c>
      <c r="L2402" s="5" t="str">
        <f aca="false">IF(ISNA(VLOOKUP(Table4[[#This Row],[warehouse_id]], tblwhouse[], tblwhouse[warehouse_name],FALSE() )), "Invalid", "Valid")</f>
        <v>Valid</v>
      </c>
    </row>
    <row r="2403" customFormat="false" ht="15" hidden="false" customHeight="true" outlineLevel="0" collapsed="false">
      <c r="A2403" s="1" t="n">
        <v>2402</v>
      </c>
      <c r="B2403" s="1" t="n">
        <v>4</v>
      </c>
      <c r="C2403" s="1" t="n">
        <v>1075</v>
      </c>
      <c r="D2403" s="1" t="s">
        <v>9487</v>
      </c>
      <c r="E2403" s="1" t="n">
        <v>415</v>
      </c>
      <c r="F2403" s="1" t="n">
        <v>61</v>
      </c>
      <c r="G2403" s="1" t="n">
        <v>642.74</v>
      </c>
      <c r="H2403" s="4" t="n">
        <v>46047.6009371296</v>
      </c>
      <c r="I24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2402BT7973414107541561642.7446047.6009371296</v>
      </c>
      <c r="J2403" s="1" t="n">
        <f aca="false">COUNTIF(I:I, $I2403)</f>
        <v>1</v>
      </c>
      <c r="K2403" s="1" t="str">
        <f aca="false">IF(ISNA(VLOOKUP(Table4[product_id], tblProducts[], tblProducts[product_name],FALSE() )), "Invalid", "Valid")</f>
        <v>Valid</v>
      </c>
      <c r="L2403" s="5" t="str">
        <f aca="false">IF(ISNA(VLOOKUP(Table4[[#This Row],[warehouse_id]], tblwhouse[], tblwhouse[warehouse_name],FALSE() )), "Invalid", "Valid")</f>
        <v>Valid</v>
      </c>
    </row>
    <row r="2404" customFormat="false" ht="15" hidden="false" customHeight="true" outlineLevel="0" collapsed="false">
      <c r="A2404" s="1" t="n">
        <v>2403</v>
      </c>
      <c r="B2404" s="1" t="n">
        <v>3</v>
      </c>
      <c r="C2404" s="1" t="n">
        <v>324</v>
      </c>
      <c r="D2404" s="1" t="s">
        <v>9488</v>
      </c>
      <c r="E2404" s="1" t="n">
        <v>120</v>
      </c>
      <c r="F2404" s="1" t="n">
        <v>55</v>
      </c>
      <c r="G2404" s="1" t="n">
        <v>103.64</v>
      </c>
      <c r="H2404" s="4" t="n">
        <v>46216.6009371296</v>
      </c>
      <c r="I24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2403BT193971332412055103.6446216.6009371296</v>
      </c>
      <c r="J2404" s="1" t="n">
        <f aca="false">COUNTIF(I:I, $I2404)</f>
        <v>1</v>
      </c>
      <c r="K2404" s="1" t="str">
        <f aca="false">IF(ISNA(VLOOKUP(Table4[product_id], tblProducts[], tblProducts[product_name],FALSE() )), "Invalid", "Valid")</f>
        <v>Valid</v>
      </c>
      <c r="L2404" s="5" t="str">
        <f aca="false">IF(ISNA(VLOOKUP(Table4[[#This Row],[warehouse_id]], tblwhouse[], tblwhouse[warehouse_name],FALSE() )), "Invalid", "Valid")</f>
        <v>Valid</v>
      </c>
    </row>
    <row r="2405" customFormat="false" ht="15" hidden="false" customHeight="true" outlineLevel="0" collapsed="false">
      <c r="A2405" s="1" t="n">
        <v>2404</v>
      </c>
      <c r="B2405" s="1" t="n">
        <v>3</v>
      </c>
      <c r="C2405" s="1" t="n">
        <v>713</v>
      </c>
      <c r="D2405" s="1" t="s">
        <v>9489</v>
      </c>
      <c r="E2405" s="1" t="n">
        <v>175</v>
      </c>
      <c r="F2405" s="1" t="n">
        <v>47</v>
      </c>
      <c r="G2405" s="1" t="n">
        <v>265.24</v>
      </c>
      <c r="H2405" s="4" t="n">
        <v>45863.6009371296</v>
      </c>
      <c r="I24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2404BT527399371317547265.2445863.6009371296</v>
      </c>
      <c r="J2405" s="1" t="n">
        <f aca="false">COUNTIF(I:I, $I2405)</f>
        <v>1</v>
      </c>
      <c r="K2405" s="1" t="str">
        <f aca="false">IF(ISNA(VLOOKUP(Table4[product_id], tblProducts[], tblProducts[product_name],FALSE() )), "Invalid", "Valid")</f>
        <v>Valid</v>
      </c>
      <c r="L2405" s="5" t="str">
        <f aca="false">IF(ISNA(VLOOKUP(Table4[[#This Row],[warehouse_id]], tblwhouse[], tblwhouse[warehouse_name],FALSE() )), "Invalid", "Valid")</f>
        <v>Valid</v>
      </c>
    </row>
    <row r="2406" customFormat="false" ht="15" hidden="false" customHeight="true" outlineLevel="0" collapsed="false">
      <c r="A2406" s="1" t="n">
        <v>2405</v>
      </c>
      <c r="B2406" s="1" t="n">
        <v>3</v>
      </c>
      <c r="C2406" s="1" t="n">
        <v>1259</v>
      </c>
      <c r="D2406" s="1" t="s">
        <v>9490</v>
      </c>
      <c r="E2406" s="1" t="n">
        <v>360</v>
      </c>
      <c r="F2406" s="1" t="n">
        <v>68</v>
      </c>
      <c r="G2406" s="1" t="n">
        <v>475.98</v>
      </c>
      <c r="H2406" s="4" t="n">
        <v>46154.6009371296</v>
      </c>
      <c r="I24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2405BT4349233125936068475.9846154.6009371296</v>
      </c>
      <c r="J2406" s="1" t="n">
        <f aca="false">COUNTIF(I:I, $I2406)</f>
        <v>1</v>
      </c>
      <c r="K2406" s="1" t="str">
        <f aca="false">IF(ISNA(VLOOKUP(Table4[product_id], tblProducts[], tblProducts[product_name],FALSE() )), "Invalid", "Valid")</f>
        <v>Valid</v>
      </c>
      <c r="L2406" s="5" t="str">
        <f aca="false">IF(ISNA(VLOOKUP(Table4[[#This Row],[warehouse_id]], tblwhouse[], tblwhouse[warehouse_name],FALSE() )), "Invalid", "Valid")</f>
        <v>Valid</v>
      </c>
    </row>
    <row r="2407" customFormat="false" ht="15" hidden="false" customHeight="true" outlineLevel="0" collapsed="false">
      <c r="A2407" s="1" t="n">
        <v>2406</v>
      </c>
      <c r="B2407" s="1" t="n">
        <v>1</v>
      </c>
      <c r="C2407" s="1" t="n">
        <v>2368</v>
      </c>
      <c r="D2407" s="1" t="s">
        <v>9491</v>
      </c>
      <c r="E2407" s="1" t="n">
        <v>1</v>
      </c>
      <c r="F2407" s="1" t="n">
        <v>28</v>
      </c>
      <c r="G2407" s="1" t="n">
        <v>226.47</v>
      </c>
      <c r="H2407" s="4" t="n">
        <v>46006.6009371296</v>
      </c>
      <c r="I24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2406BT48967312368128226.4746006.6009371296</v>
      </c>
      <c r="J2407" s="1" t="n">
        <f aca="false">COUNTIF(I:I, $I2407)</f>
        <v>1</v>
      </c>
      <c r="K2407" s="1" t="str">
        <f aca="false">IF(ISNA(VLOOKUP(Table4[product_id], tblProducts[], tblProducts[product_name],FALSE() )), "Invalid", "Valid")</f>
        <v>Valid</v>
      </c>
      <c r="L2407" s="5" t="str">
        <f aca="false">IF(ISNA(VLOOKUP(Table4[[#This Row],[warehouse_id]], tblwhouse[], tblwhouse[warehouse_name],FALSE() )), "Invalid", "Valid")</f>
        <v>Valid</v>
      </c>
    </row>
    <row r="2408" customFormat="false" ht="15" hidden="false" customHeight="true" outlineLevel="0" collapsed="false">
      <c r="A2408" s="1" t="n">
        <v>2407</v>
      </c>
      <c r="B2408" s="1" t="n">
        <v>3</v>
      </c>
      <c r="C2408" s="1" t="n">
        <v>423</v>
      </c>
      <c r="D2408" s="1" t="s">
        <v>9492</v>
      </c>
      <c r="E2408" s="1" t="n">
        <v>16</v>
      </c>
      <c r="F2408" s="1" t="n">
        <v>80</v>
      </c>
      <c r="G2408" s="1" t="n">
        <v>1307.5</v>
      </c>
      <c r="H2408" s="4" t="n">
        <v>46036.6009371296</v>
      </c>
      <c r="I24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2407BT525276342316801307.546036.6009371296</v>
      </c>
      <c r="J2408" s="1" t="n">
        <f aca="false">COUNTIF(I:I, $I2408)</f>
        <v>1</v>
      </c>
      <c r="K2408" s="1" t="str">
        <f aca="false">IF(ISNA(VLOOKUP(Table4[product_id], tblProducts[], tblProducts[product_name],FALSE() )), "Invalid", "Valid")</f>
        <v>Valid</v>
      </c>
      <c r="L2408" s="5" t="str">
        <f aca="false">IF(ISNA(VLOOKUP(Table4[[#This Row],[warehouse_id]], tblwhouse[], tblwhouse[warehouse_name],FALSE() )), "Invalid", "Valid")</f>
        <v>Valid</v>
      </c>
    </row>
    <row r="2409" customFormat="false" ht="15" hidden="false" customHeight="true" outlineLevel="0" collapsed="false">
      <c r="A2409" s="1" t="n">
        <v>2408</v>
      </c>
      <c r="B2409" s="1" t="n">
        <v>1</v>
      </c>
      <c r="C2409" s="1" t="n">
        <v>1173</v>
      </c>
      <c r="D2409" s="1" t="s">
        <v>9493</v>
      </c>
      <c r="E2409" s="1" t="n">
        <v>462</v>
      </c>
      <c r="F2409" s="1" t="n">
        <v>64</v>
      </c>
      <c r="G2409" s="1" t="n">
        <v>513.47</v>
      </c>
      <c r="H2409" s="4" t="n">
        <v>46084.6009371296</v>
      </c>
      <c r="I24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2408BT5063721117346264513.4746084.6009371296</v>
      </c>
      <c r="J2409" s="1" t="n">
        <f aca="false">COUNTIF(I:I, $I2409)</f>
        <v>1</v>
      </c>
      <c r="K2409" s="1" t="str">
        <f aca="false">IF(ISNA(VLOOKUP(Table4[product_id], tblProducts[], tblProducts[product_name],FALSE() )), "Invalid", "Valid")</f>
        <v>Valid</v>
      </c>
      <c r="L2409" s="5" t="str">
        <f aca="false">IF(ISNA(VLOOKUP(Table4[[#This Row],[warehouse_id]], tblwhouse[], tblwhouse[warehouse_name],FALSE() )), "Invalid", "Valid")</f>
        <v>Valid</v>
      </c>
    </row>
    <row r="2410" customFormat="false" ht="15" hidden="false" customHeight="true" outlineLevel="0" collapsed="false">
      <c r="A2410" s="1" t="n">
        <v>2409</v>
      </c>
      <c r="B2410" s="1" t="n">
        <v>2</v>
      </c>
      <c r="C2410" s="1" t="n">
        <v>1557</v>
      </c>
      <c r="D2410" s="1" t="s">
        <v>9494</v>
      </c>
      <c r="E2410" s="1" t="n">
        <v>72</v>
      </c>
      <c r="F2410" s="1" t="n">
        <v>65</v>
      </c>
      <c r="G2410" s="1" t="n">
        <v>999.09</v>
      </c>
      <c r="H2410" s="4" t="n">
        <v>45984.6009371296</v>
      </c>
      <c r="I24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2409BT963974215577265999.0945984.6009371296</v>
      </c>
      <c r="J2410" s="1" t="n">
        <f aca="false">COUNTIF(I:I, $I2410)</f>
        <v>1</v>
      </c>
      <c r="K2410" s="1" t="str">
        <f aca="false">IF(ISNA(VLOOKUP(Table4[product_id], tblProducts[], tblProducts[product_name],FALSE() )), "Invalid", "Valid")</f>
        <v>Valid</v>
      </c>
      <c r="L2410" s="5" t="str">
        <f aca="false">IF(ISNA(VLOOKUP(Table4[[#This Row],[warehouse_id]], tblwhouse[], tblwhouse[warehouse_name],FALSE() )), "Invalid", "Valid")</f>
        <v>Valid</v>
      </c>
    </row>
    <row r="2411" customFormat="false" ht="15" hidden="false" customHeight="true" outlineLevel="0" collapsed="false">
      <c r="A2411" s="1" t="n">
        <v>2410</v>
      </c>
      <c r="B2411" s="1" t="n">
        <v>4</v>
      </c>
      <c r="C2411" s="1" t="n">
        <v>2421</v>
      </c>
      <c r="D2411" s="1" t="s">
        <v>9495</v>
      </c>
      <c r="E2411" s="1" t="n">
        <v>20</v>
      </c>
      <c r="F2411" s="1" t="n">
        <v>73</v>
      </c>
      <c r="G2411" s="1" t="n">
        <v>1314.25</v>
      </c>
      <c r="H2411" s="4" t="n">
        <v>46073.6009371296</v>
      </c>
      <c r="I24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2410BT5806904242120731314.2546073.6009371296</v>
      </c>
      <c r="J2411" s="1" t="n">
        <f aca="false">COUNTIF(I:I, $I2411)</f>
        <v>1</v>
      </c>
      <c r="K2411" s="1" t="str">
        <f aca="false">IF(ISNA(VLOOKUP(Table4[product_id], tblProducts[], tblProducts[product_name],FALSE() )), "Invalid", "Valid")</f>
        <v>Valid</v>
      </c>
      <c r="L2411" s="5" t="str">
        <f aca="false">IF(ISNA(VLOOKUP(Table4[[#This Row],[warehouse_id]], tblwhouse[], tblwhouse[warehouse_name],FALSE() )), "Invalid", "Valid")</f>
        <v>Valid</v>
      </c>
    </row>
    <row r="2412" customFormat="false" ht="15" hidden="false" customHeight="true" outlineLevel="0" collapsed="false">
      <c r="A2412" s="1" t="n">
        <v>2411</v>
      </c>
      <c r="B2412" s="1" t="n">
        <v>4</v>
      </c>
      <c r="C2412" s="1" t="n">
        <v>118</v>
      </c>
      <c r="D2412" s="1" t="s">
        <v>9496</v>
      </c>
      <c r="E2412" s="1" t="n">
        <v>460</v>
      </c>
      <c r="F2412" s="1" t="n">
        <v>63</v>
      </c>
      <c r="G2412" s="1" t="n">
        <v>1219.99</v>
      </c>
      <c r="H2412" s="4" t="n">
        <v>46197.6009371296</v>
      </c>
      <c r="I24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2411BT3878844118460631219.9946197.6009371296</v>
      </c>
      <c r="J2412" s="1" t="n">
        <f aca="false">COUNTIF(I:I, $I2412)</f>
        <v>1</v>
      </c>
      <c r="K2412" s="1" t="str">
        <f aca="false">IF(ISNA(VLOOKUP(Table4[product_id], tblProducts[], tblProducts[product_name],FALSE() )), "Invalid", "Valid")</f>
        <v>Valid</v>
      </c>
      <c r="L2412" s="5" t="str">
        <f aca="false">IF(ISNA(VLOOKUP(Table4[[#This Row],[warehouse_id]], tblwhouse[], tblwhouse[warehouse_name],FALSE() )), "Invalid", "Valid")</f>
        <v>Valid</v>
      </c>
    </row>
    <row r="2413" customFormat="false" ht="15" hidden="false" customHeight="true" outlineLevel="0" collapsed="false">
      <c r="A2413" s="1" t="n">
        <v>2412</v>
      </c>
      <c r="B2413" s="1" t="n">
        <v>2</v>
      </c>
      <c r="C2413" s="1" t="n">
        <v>557</v>
      </c>
      <c r="D2413" s="1" t="s">
        <v>9497</v>
      </c>
      <c r="E2413" s="1" t="n">
        <v>422</v>
      </c>
      <c r="F2413" s="1" t="n">
        <v>25</v>
      </c>
      <c r="G2413" s="1" t="n">
        <v>576.74</v>
      </c>
      <c r="H2413" s="4" t="n">
        <v>45981.6009371296</v>
      </c>
      <c r="I24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2412BT668577255742225576.7445981.6009371296</v>
      </c>
      <c r="J2413" s="1" t="n">
        <f aca="false">COUNTIF(I:I, $I2413)</f>
        <v>1</v>
      </c>
      <c r="K2413" s="1" t="str">
        <f aca="false">IF(ISNA(VLOOKUP(Table4[product_id], tblProducts[], tblProducts[product_name],FALSE() )), "Invalid", "Valid")</f>
        <v>Valid</v>
      </c>
      <c r="L2413" s="5" t="str">
        <f aca="false">IF(ISNA(VLOOKUP(Table4[[#This Row],[warehouse_id]], tblwhouse[], tblwhouse[warehouse_name],FALSE() )), "Invalid", "Valid")</f>
        <v>Valid</v>
      </c>
    </row>
    <row r="2414" customFormat="false" ht="15" hidden="false" customHeight="true" outlineLevel="0" collapsed="false">
      <c r="A2414" s="1" t="n">
        <v>2413</v>
      </c>
      <c r="B2414" s="1" t="n">
        <v>3</v>
      </c>
      <c r="C2414" s="1" t="n">
        <v>2912</v>
      </c>
      <c r="D2414" s="1" t="s">
        <v>9498</v>
      </c>
      <c r="E2414" s="1" t="n">
        <v>476</v>
      </c>
      <c r="F2414" s="1" t="n">
        <v>29</v>
      </c>
      <c r="G2414" s="1" t="n">
        <v>977.17</v>
      </c>
      <c r="H2414" s="4" t="n">
        <v>46210.6009371296</v>
      </c>
      <c r="I24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2413BT9692153291247629977.1746210.6009371296</v>
      </c>
      <c r="J2414" s="1" t="n">
        <f aca="false">COUNTIF(I:I, $I2414)</f>
        <v>1</v>
      </c>
      <c r="K2414" s="1" t="str">
        <f aca="false">IF(ISNA(VLOOKUP(Table4[product_id], tblProducts[], tblProducts[product_name],FALSE() )), "Invalid", "Valid")</f>
        <v>Valid</v>
      </c>
      <c r="L2414" s="5" t="str">
        <f aca="false">IF(ISNA(VLOOKUP(Table4[[#This Row],[warehouse_id]], tblwhouse[], tblwhouse[warehouse_name],FALSE() )), "Invalid", "Valid")</f>
        <v>Valid</v>
      </c>
    </row>
    <row r="2415" customFormat="false" ht="15" hidden="false" customHeight="true" outlineLevel="0" collapsed="false">
      <c r="A2415" s="1" t="n">
        <v>2414</v>
      </c>
      <c r="B2415" s="1" t="n">
        <v>2</v>
      </c>
      <c r="C2415" s="1" t="n">
        <v>1818</v>
      </c>
      <c r="D2415" s="1" t="s">
        <v>9499</v>
      </c>
      <c r="E2415" s="1" t="n">
        <v>487</v>
      </c>
      <c r="F2415" s="1" t="n">
        <v>30</v>
      </c>
      <c r="G2415" s="1" t="n">
        <v>728.27</v>
      </c>
      <c r="H2415" s="4" t="n">
        <v>45887.6009371296</v>
      </c>
      <c r="I24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2414BT2056172181848730728.2745887.6009371296</v>
      </c>
      <c r="J2415" s="1" t="n">
        <f aca="false">COUNTIF(I:I, $I2415)</f>
        <v>1</v>
      </c>
      <c r="K2415" s="1" t="str">
        <f aca="false">IF(ISNA(VLOOKUP(Table4[product_id], tblProducts[], tblProducts[product_name],FALSE() )), "Invalid", "Valid")</f>
        <v>Valid</v>
      </c>
      <c r="L2415" s="5" t="str">
        <f aca="false">IF(ISNA(VLOOKUP(Table4[[#This Row],[warehouse_id]], tblwhouse[], tblwhouse[warehouse_name],FALSE() )), "Invalid", "Valid")</f>
        <v>Valid</v>
      </c>
    </row>
    <row r="2416" customFormat="false" ht="15" hidden="false" customHeight="true" outlineLevel="0" collapsed="false">
      <c r="A2416" s="1" t="n">
        <v>2415</v>
      </c>
      <c r="B2416" s="1" t="n">
        <v>2</v>
      </c>
      <c r="C2416" s="1" t="n">
        <v>2510</v>
      </c>
      <c r="D2416" s="1" t="s">
        <v>9500</v>
      </c>
      <c r="E2416" s="1" t="n">
        <v>85</v>
      </c>
      <c r="F2416" s="1" t="n">
        <v>25</v>
      </c>
      <c r="G2416" s="1" t="n">
        <v>1211.8</v>
      </c>
      <c r="H2416" s="4" t="n">
        <v>45884.6009371296</v>
      </c>
      <c r="I24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2415BT2898882251085251211.845884.6009371296</v>
      </c>
      <c r="J2416" s="1" t="n">
        <f aca="false">COUNTIF(I:I, $I2416)</f>
        <v>1</v>
      </c>
      <c r="K2416" s="1" t="str">
        <f aca="false">IF(ISNA(VLOOKUP(Table4[product_id], tblProducts[], tblProducts[product_name],FALSE() )), "Invalid", "Valid")</f>
        <v>Valid</v>
      </c>
      <c r="L2416" s="5" t="str">
        <f aca="false">IF(ISNA(VLOOKUP(Table4[[#This Row],[warehouse_id]], tblwhouse[], tblwhouse[warehouse_name],FALSE() )), "Invalid", "Valid")</f>
        <v>Valid</v>
      </c>
    </row>
    <row r="2417" customFormat="false" ht="15" hidden="false" customHeight="true" outlineLevel="0" collapsed="false">
      <c r="A2417" s="1" t="n">
        <v>2416</v>
      </c>
      <c r="B2417" s="1" t="n">
        <v>3</v>
      </c>
      <c r="C2417" s="1" t="n">
        <v>2755</v>
      </c>
      <c r="D2417" s="1" t="s">
        <v>9501</v>
      </c>
      <c r="E2417" s="1" t="n">
        <v>460</v>
      </c>
      <c r="F2417" s="1" t="n">
        <v>68</v>
      </c>
      <c r="G2417" s="1" t="n">
        <v>1379.52</v>
      </c>
      <c r="H2417" s="4" t="n">
        <v>46206.6009371296</v>
      </c>
      <c r="I24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2416BT84876532755460681379.5246206.6009371296</v>
      </c>
      <c r="J2417" s="1" t="n">
        <f aca="false">COUNTIF(I:I, $I2417)</f>
        <v>1</v>
      </c>
      <c r="K2417" s="1" t="str">
        <f aca="false">IF(ISNA(VLOOKUP(Table4[product_id], tblProducts[], tblProducts[product_name],FALSE() )), "Invalid", "Valid")</f>
        <v>Valid</v>
      </c>
      <c r="L2417" s="5" t="str">
        <f aca="false">IF(ISNA(VLOOKUP(Table4[[#This Row],[warehouse_id]], tblwhouse[], tblwhouse[warehouse_name],FALSE() )), "Invalid", "Valid")</f>
        <v>Valid</v>
      </c>
    </row>
    <row r="2418" customFormat="false" ht="15" hidden="false" customHeight="true" outlineLevel="0" collapsed="false">
      <c r="A2418" s="1" t="n">
        <v>2417</v>
      </c>
      <c r="B2418" s="1" t="n">
        <v>4</v>
      </c>
      <c r="C2418" s="1" t="n">
        <v>1696</v>
      </c>
      <c r="D2418" s="1" t="s">
        <v>9502</v>
      </c>
      <c r="E2418" s="1" t="n">
        <v>238</v>
      </c>
      <c r="F2418" s="1" t="n">
        <v>28</v>
      </c>
      <c r="G2418" s="1" t="n">
        <v>1472.32</v>
      </c>
      <c r="H2418" s="4" t="n">
        <v>45979.6009371296</v>
      </c>
      <c r="I24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2417BT77566741696238281472.3245979.6009371296</v>
      </c>
      <c r="J2418" s="1" t="n">
        <f aca="false">COUNTIF(I:I, $I2418)</f>
        <v>1</v>
      </c>
      <c r="K2418" s="1" t="str">
        <f aca="false">IF(ISNA(VLOOKUP(Table4[product_id], tblProducts[], tblProducts[product_name],FALSE() )), "Invalid", "Valid")</f>
        <v>Valid</v>
      </c>
      <c r="L2418" s="5" t="str">
        <f aca="false">IF(ISNA(VLOOKUP(Table4[[#This Row],[warehouse_id]], tblwhouse[], tblwhouse[warehouse_name],FALSE() )), "Invalid", "Valid")</f>
        <v>Valid</v>
      </c>
    </row>
    <row r="2419" customFormat="false" ht="15" hidden="false" customHeight="true" outlineLevel="0" collapsed="false">
      <c r="A2419" s="1" t="n">
        <v>2418</v>
      </c>
      <c r="B2419" s="1" t="n">
        <v>1</v>
      </c>
      <c r="C2419" s="1" t="n">
        <v>1795</v>
      </c>
      <c r="D2419" s="1" t="s">
        <v>9503</v>
      </c>
      <c r="E2419" s="1" t="n">
        <v>47</v>
      </c>
      <c r="F2419" s="1" t="n">
        <v>40</v>
      </c>
      <c r="G2419" s="1" t="n">
        <v>156.16</v>
      </c>
      <c r="H2419" s="4" t="n">
        <v>46036.6009371296</v>
      </c>
      <c r="I24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2418BT676449117954740156.1646036.6009371296</v>
      </c>
      <c r="J2419" s="1" t="n">
        <f aca="false">COUNTIF(I:I, $I2419)</f>
        <v>1</v>
      </c>
      <c r="K2419" s="1" t="str">
        <f aca="false">IF(ISNA(VLOOKUP(Table4[product_id], tblProducts[], tblProducts[product_name],FALSE() )), "Invalid", "Valid")</f>
        <v>Valid</v>
      </c>
      <c r="L2419" s="5" t="str">
        <f aca="false">IF(ISNA(VLOOKUP(Table4[[#This Row],[warehouse_id]], tblwhouse[], tblwhouse[warehouse_name],FALSE() )), "Invalid", "Valid")</f>
        <v>Valid</v>
      </c>
    </row>
    <row r="2420" customFormat="false" ht="15" hidden="false" customHeight="true" outlineLevel="0" collapsed="false">
      <c r="A2420" s="1" t="n">
        <v>2419</v>
      </c>
      <c r="B2420" s="1" t="n">
        <v>1</v>
      </c>
      <c r="C2420" s="1" t="n">
        <v>942</v>
      </c>
      <c r="D2420" s="1" t="s">
        <v>9504</v>
      </c>
      <c r="E2420" s="1" t="n">
        <v>332</v>
      </c>
      <c r="F2420" s="1" t="n">
        <v>56</v>
      </c>
      <c r="G2420" s="1" t="n">
        <v>506.84</v>
      </c>
      <c r="H2420" s="4" t="n">
        <v>45972.6009371296</v>
      </c>
      <c r="I24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2419BT526014194233256506.8445972.6009371296</v>
      </c>
      <c r="J2420" s="1" t="n">
        <f aca="false">COUNTIF(I:I, $I2420)</f>
        <v>1</v>
      </c>
      <c r="K2420" s="1" t="str">
        <f aca="false">IF(ISNA(VLOOKUP(Table4[product_id], tblProducts[], tblProducts[product_name],FALSE() )), "Invalid", "Valid")</f>
        <v>Valid</v>
      </c>
      <c r="L2420" s="5" t="str">
        <f aca="false">IF(ISNA(VLOOKUP(Table4[[#This Row],[warehouse_id]], tblwhouse[], tblwhouse[warehouse_name],FALSE() )), "Invalid", "Valid")</f>
        <v>Valid</v>
      </c>
    </row>
    <row r="2421" customFormat="false" ht="15" hidden="false" customHeight="true" outlineLevel="0" collapsed="false">
      <c r="A2421" s="1" t="n">
        <v>2420</v>
      </c>
      <c r="B2421" s="1" t="n">
        <v>2</v>
      </c>
      <c r="C2421" s="1" t="n">
        <v>2798</v>
      </c>
      <c r="D2421" s="1" t="s">
        <v>9505</v>
      </c>
      <c r="E2421" s="1" t="n">
        <v>312</v>
      </c>
      <c r="F2421" s="1" t="n">
        <v>57</v>
      </c>
      <c r="G2421" s="1" t="n">
        <v>106.99</v>
      </c>
      <c r="H2421" s="4" t="n">
        <v>46125.6009371296</v>
      </c>
      <c r="I24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2420BT2255232279831257106.9946125.6009371296</v>
      </c>
      <c r="J2421" s="1" t="n">
        <f aca="false">COUNTIF(I:I, $I2421)</f>
        <v>1</v>
      </c>
      <c r="K2421" s="1" t="str">
        <f aca="false">IF(ISNA(VLOOKUP(Table4[product_id], tblProducts[], tblProducts[product_name],FALSE() )), "Invalid", "Valid")</f>
        <v>Valid</v>
      </c>
      <c r="L2421" s="5" t="str">
        <f aca="false">IF(ISNA(VLOOKUP(Table4[[#This Row],[warehouse_id]], tblwhouse[], tblwhouse[warehouse_name],FALSE() )), "Invalid", "Valid")</f>
        <v>Valid</v>
      </c>
    </row>
    <row r="2422" customFormat="false" ht="15" hidden="false" customHeight="true" outlineLevel="0" collapsed="false">
      <c r="A2422" s="1" t="n">
        <v>2421</v>
      </c>
      <c r="B2422" s="1" t="n">
        <v>3</v>
      </c>
      <c r="C2422" s="1" t="n">
        <v>2784</v>
      </c>
      <c r="D2422" s="1" t="s">
        <v>9506</v>
      </c>
      <c r="E2422" s="1" t="n">
        <v>195</v>
      </c>
      <c r="F2422" s="1" t="n">
        <v>67</v>
      </c>
      <c r="G2422" s="1" t="n">
        <v>1194.93</v>
      </c>
      <c r="H2422" s="4" t="n">
        <v>46043.6009371296</v>
      </c>
      <c r="I24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2421BT22118832784195671194.9346043.6009371296</v>
      </c>
      <c r="J2422" s="1" t="n">
        <f aca="false">COUNTIF(I:I, $I2422)</f>
        <v>1</v>
      </c>
      <c r="K2422" s="1" t="str">
        <f aca="false">IF(ISNA(VLOOKUP(Table4[product_id], tblProducts[], tblProducts[product_name],FALSE() )), "Invalid", "Valid")</f>
        <v>Valid</v>
      </c>
      <c r="L2422" s="5" t="str">
        <f aca="false">IF(ISNA(VLOOKUP(Table4[[#This Row],[warehouse_id]], tblwhouse[], tblwhouse[warehouse_name],FALSE() )), "Invalid", "Valid")</f>
        <v>Valid</v>
      </c>
    </row>
    <row r="2423" customFormat="false" ht="15" hidden="false" customHeight="true" outlineLevel="0" collapsed="false">
      <c r="A2423" s="1" t="n">
        <v>2422</v>
      </c>
      <c r="B2423" s="1" t="n">
        <v>4</v>
      </c>
      <c r="C2423" s="1" t="n">
        <v>1708</v>
      </c>
      <c r="D2423" s="1" t="s">
        <v>9507</v>
      </c>
      <c r="E2423" s="1" t="n">
        <v>114</v>
      </c>
      <c r="F2423" s="1" t="n">
        <v>37</v>
      </c>
      <c r="G2423" s="1" t="n">
        <v>1215.68</v>
      </c>
      <c r="H2423" s="4" t="n">
        <v>46067.6009371296</v>
      </c>
      <c r="I24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2422BT76958941708114371215.6846067.6009371296</v>
      </c>
      <c r="J2423" s="1" t="n">
        <f aca="false">COUNTIF(I:I, $I2423)</f>
        <v>1</v>
      </c>
      <c r="K2423" s="1" t="str">
        <f aca="false">IF(ISNA(VLOOKUP(Table4[product_id], tblProducts[], tblProducts[product_name],FALSE() )), "Invalid", "Valid")</f>
        <v>Valid</v>
      </c>
      <c r="L2423" s="5" t="str">
        <f aca="false">IF(ISNA(VLOOKUP(Table4[[#This Row],[warehouse_id]], tblwhouse[], tblwhouse[warehouse_name],FALSE() )), "Invalid", "Valid")</f>
        <v>Valid</v>
      </c>
    </row>
    <row r="2424" customFormat="false" ht="15" hidden="false" customHeight="true" outlineLevel="0" collapsed="false">
      <c r="A2424" s="1" t="n">
        <v>2423</v>
      </c>
      <c r="B2424" s="1" t="n">
        <v>3</v>
      </c>
      <c r="C2424" s="1" t="n">
        <v>1104</v>
      </c>
      <c r="D2424" s="1" t="s">
        <v>9508</v>
      </c>
      <c r="E2424" s="1" t="n">
        <v>338</v>
      </c>
      <c r="F2424" s="1" t="n">
        <v>22</v>
      </c>
      <c r="G2424" s="1" t="n">
        <v>343.44</v>
      </c>
      <c r="H2424" s="4" t="n">
        <v>46046.6009371296</v>
      </c>
      <c r="I24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2423BT8258973110433822343.4446046.6009371296</v>
      </c>
      <c r="J2424" s="1" t="n">
        <f aca="false">COUNTIF(I:I, $I2424)</f>
        <v>1</v>
      </c>
      <c r="K2424" s="1" t="str">
        <f aca="false">IF(ISNA(VLOOKUP(Table4[product_id], tblProducts[], tblProducts[product_name],FALSE() )), "Invalid", "Valid")</f>
        <v>Valid</v>
      </c>
      <c r="L2424" s="5" t="str">
        <f aca="false">IF(ISNA(VLOOKUP(Table4[[#This Row],[warehouse_id]], tblwhouse[], tblwhouse[warehouse_name],FALSE() )), "Invalid", "Valid")</f>
        <v>Valid</v>
      </c>
    </row>
    <row r="2425" customFormat="false" ht="15" hidden="false" customHeight="true" outlineLevel="0" collapsed="false">
      <c r="A2425" s="1" t="n">
        <v>2424</v>
      </c>
      <c r="B2425" s="1" t="n">
        <v>2</v>
      </c>
      <c r="C2425" s="1" t="n">
        <v>2442</v>
      </c>
      <c r="D2425" s="1" t="s">
        <v>9509</v>
      </c>
      <c r="E2425" s="1" t="n">
        <v>270</v>
      </c>
      <c r="F2425" s="1" t="n">
        <v>78</v>
      </c>
      <c r="G2425" s="1" t="n">
        <v>1379.5</v>
      </c>
      <c r="H2425" s="4" t="n">
        <v>46153.6009371296</v>
      </c>
      <c r="I24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2424BT27277822442270781379.546153.6009371296</v>
      </c>
      <c r="J2425" s="1" t="n">
        <f aca="false">COUNTIF(I:I, $I2425)</f>
        <v>1</v>
      </c>
      <c r="K2425" s="1" t="str">
        <f aca="false">IF(ISNA(VLOOKUP(Table4[product_id], tblProducts[], tblProducts[product_name],FALSE() )), "Invalid", "Valid")</f>
        <v>Valid</v>
      </c>
      <c r="L2425" s="5" t="str">
        <f aca="false">IF(ISNA(VLOOKUP(Table4[[#This Row],[warehouse_id]], tblwhouse[], tblwhouse[warehouse_name],FALSE() )), "Invalid", "Valid")</f>
        <v>Valid</v>
      </c>
    </row>
    <row r="2426" customFormat="false" ht="15" hidden="false" customHeight="true" outlineLevel="0" collapsed="false">
      <c r="A2426" s="1" t="n">
        <v>2425</v>
      </c>
      <c r="B2426" s="1" t="n">
        <v>4</v>
      </c>
      <c r="C2426" s="1" t="n">
        <v>1308</v>
      </c>
      <c r="D2426" s="1" t="s">
        <v>9510</v>
      </c>
      <c r="E2426" s="1" t="n">
        <v>417</v>
      </c>
      <c r="F2426" s="1" t="n">
        <v>42</v>
      </c>
      <c r="G2426" s="1" t="n">
        <v>1099.22</v>
      </c>
      <c r="H2426" s="4" t="n">
        <v>45890.6009371296</v>
      </c>
      <c r="I24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2425BT47577041308417421099.2245890.6009371296</v>
      </c>
      <c r="J2426" s="1" t="n">
        <f aca="false">COUNTIF(I:I, $I2426)</f>
        <v>1</v>
      </c>
      <c r="K2426" s="1" t="str">
        <f aca="false">IF(ISNA(VLOOKUP(Table4[product_id], tblProducts[], tblProducts[product_name],FALSE() )), "Invalid", "Valid")</f>
        <v>Valid</v>
      </c>
      <c r="L2426" s="5" t="str">
        <f aca="false">IF(ISNA(VLOOKUP(Table4[[#This Row],[warehouse_id]], tblwhouse[], tblwhouse[warehouse_name],FALSE() )), "Invalid", "Valid")</f>
        <v>Valid</v>
      </c>
    </row>
    <row r="2427" customFormat="false" ht="15" hidden="false" customHeight="true" outlineLevel="0" collapsed="false">
      <c r="A2427" s="1" t="n">
        <v>2426</v>
      </c>
      <c r="B2427" s="1" t="n">
        <v>3</v>
      </c>
      <c r="C2427" s="1" t="n">
        <v>1703</v>
      </c>
      <c r="D2427" s="1" t="s">
        <v>9511</v>
      </c>
      <c r="E2427" s="1" t="n">
        <v>122</v>
      </c>
      <c r="F2427" s="1" t="n">
        <v>52</v>
      </c>
      <c r="G2427" s="1" t="n">
        <v>185.14</v>
      </c>
      <c r="H2427" s="4" t="n">
        <v>45898.6009371296</v>
      </c>
      <c r="I24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2426BT2100783170312252185.1445898.6009371296</v>
      </c>
      <c r="J2427" s="1" t="n">
        <f aca="false">COUNTIF(I:I, $I2427)</f>
        <v>1</v>
      </c>
      <c r="K2427" s="1" t="str">
        <f aca="false">IF(ISNA(VLOOKUP(Table4[product_id], tblProducts[], tblProducts[product_name],FALSE() )), "Invalid", "Valid")</f>
        <v>Valid</v>
      </c>
      <c r="L2427" s="5" t="str">
        <f aca="false">IF(ISNA(VLOOKUP(Table4[[#This Row],[warehouse_id]], tblwhouse[], tblwhouse[warehouse_name],FALSE() )), "Invalid", "Valid")</f>
        <v>Valid</v>
      </c>
    </row>
    <row r="2428" customFormat="false" ht="15" hidden="false" customHeight="true" outlineLevel="0" collapsed="false">
      <c r="A2428" s="1" t="n">
        <v>2427</v>
      </c>
      <c r="B2428" s="1" t="n">
        <v>2</v>
      </c>
      <c r="C2428" s="1" t="n">
        <v>2280</v>
      </c>
      <c r="D2428" s="1" t="s">
        <v>9512</v>
      </c>
      <c r="E2428" s="1" t="n">
        <v>158</v>
      </c>
      <c r="F2428" s="1" t="n">
        <v>41</v>
      </c>
      <c r="G2428" s="1" t="n">
        <v>1409.79</v>
      </c>
      <c r="H2428" s="4" t="n">
        <v>45914.6009371296</v>
      </c>
      <c r="I24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2427BT19540322280158411409.7945914.6009371296</v>
      </c>
      <c r="J2428" s="1" t="n">
        <f aca="false">COUNTIF(I:I, $I2428)</f>
        <v>1</v>
      </c>
      <c r="K2428" s="1" t="str">
        <f aca="false">IF(ISNA(VLOOKUP(Table4[product_id], tblProducts[], tblProducts[product_name],FALSE() )), "Invalid", "Valid")</f>
        <v>Valid</v>
      </c>
      <c r="L2428" s="5" t="str">
        <f aca="false">IF(ISNA(VLOOKUP(Table4[[#This Row],[warehouse_id]], tblwhouse[], tblwhouse[warehouse_name],FALSE() )), "Invalid", "Valid")</f>
        <v>Valid</v>
      </c>
    </row>
    <row r="2429" customFormat="false" ht="15" hidden="false" customHeight="true" outlineLevel="0" collapsed="false">
      <c r="A2429" s="1" t="n">
        <v>2428</v>
      </c>
      <c r="B2429" s="1" t="n">
        <v>1</v>
      </c>
      <c r="C2429" s="1" t="n">
        <v>1037</v>
      </c>
      <c r="D2429" s="1" t="s">
        <v>9513</v>
      </c>
      <c r="E2429" s="1" t="n">
        <v>244</v>
      </c>
      <c r="F2429" s="1" t="n">
        <v>73</v>
      </c>
      <c r="G2429" s="1" t="n">
        <v>65.86</v>
      </c>
      <c r="H2429" s="4" t="n">
        <v>45979.6009371296</v>
      </c>
      <c r="I24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2428BT632859110372447365.8645979.6009371296</v>
      </c>
      <c r="J2429" s="1" t="n">
        <f aca="false">COUNTIF(I:I, $I2429)</f>
        <v>1</v>
      </c>
      <c r="K2429" s="1" t="str">
        <f aca="false">IF(ISNA(VLOOKUP(Table4[product_id], tblProducts[], tblProducts[product_name],FALSE() )), "Invalid", "Valid")</f>
        <v>Valid</v>
      </c>
      <c r="L2429" s="5" t="str">
        <f aca="false">IF(ISNA(VLOOKUP(Table4[[#This Row],[warehouse_id]], tblwhouse[], tblwhouse[warehouse_name],FALSE() )), "Invalid", "Valid")</f>
        <v>Valid</v>
      </c>
    </row>
    <row r="2430" customFormat="false" ht="15" hidden="false" customHeight="true" outlineLevel="0" collapsed="false">
      <c r="A2430" s="1" t="n">
        <v>2429</v>
      </c>
      <c r="B2430" s="1" t="n">
        <v>1</v>
      </c>
      <c r="C2430" s="1" t="n">
        <v>2747</v>
      </c>
      <c r="D2430" s="1" t="s">
        <v>9514</v>
      </c>
      <c r="E2430" s="1" t="n">
        <v>38</v>
      </c>
      <c r="F2430" s="1" t="n">
        <v>56</v>
      </c>
      <c r="G2430" s="1" t="n">
        <v>1497.15</v>
      </c>
      <c r="H2430" s="4" t="n">
        <v>46069.6009371296</v>
      </c>
      <c r="I24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2429BT4064491274738561497.1546069.6009371296</v>
      </c>
      <c r="J2430" s="1" t="n">
        <f aca="false">COUNTIF(I:I, $I2430)</f>
        <v>1</v>
      </c>
      <c r="K2430" s="1" t="str">
        <f aca="false">IF(ISNA(VLOOKUP(Table4[product_id], tblProducts[], tblProducts[product_name],FALSE() )), "Invalid", "Valid")</f>
        <v>Valid</v>
      </c>
      <c r="L2430" s="5" t="str">
        <f aca="false">IF(ISNA(VLOOKUP(Table4[[#This Row],[warehouse_id]], tblwhouse[], tblwhouse[warehouse_name],FALSE() )), "Invalid", "Valid")</f>
        <v>Valid</v>
      </c>
    </row>
    <row r="2431" customFormat="false" ht="15" hidden="false" customHeight="true" outlineLevel="0" collapsed="false">
      <c r="A2431" s="1" t="n">
        <v>2430</v>
      </c>
      <c r="B2431" s="1" t="n">
        <v>3</v>
      </c>
      <c r="C2431" s="1" t="n">
        <v>1418</v>
      </c>
      <c r="D2431" s="1" t="s">
        <v>9515</v>
      </c>
      <c r="E2431" s="1" t="n">
        <v>180</v>
      </c>
      <c r="F2431" s="1" t="n">
        <v>39</v>
      </c>
      <c r="G2431" s="1" t="n">
        <v>16.14</v>
      </c>
      <c r="H2431" s="4" t="n">
        <v>45976.6009371296</v>
      </c>
      <c r="I24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2430BT130250314181803916.1445976.6009371296</v>
      </c>
      <c r="J2431" s="1" t="n">
        <f aca="false">COUNTIF(I:I, $I2431)</f>
        <v>1</v>
      </c>
      <c r="K2431" s="1" t="str">
        <f aca="false">IF(ISNA(VLOOKUP(Table4[product_id], tblProducts[], tblProducts[product_name],FALSE() )), "Invalid", "Valid")</f>
        <v>Valid</v>
      </c>
      <c r="L2431" s="5" t="str">
        <f aca="false">IF(ISNA(VLOOKUP(Table4[[#This Row],[warehouse_id]], tblwhouse[], tblwhouse[warehouse_name],FALSE() )), "Invalid", "Valid")</f>
        <v>Valid</v>
      </c>
    </row>
    <row r="2432" customFormat="false" ht="15" hidden="false" customHeight="true" outlineLevel="0" collapsed="false">
      <c r="A2432" s="1" t="n">
        <v>2431</v>
      </c>
      <c r="B2432" s="1" t="n">
        <v>4</v>
      </c>
      <c r="C2432" s="1" t="n">
        <v>1873</v>
      </c>
      <c r="D2432" s="1" t="s">
        <v>9516</v>
      </c>
      <c r="E2432" s="1" t="n">
        <v>81</v>
      </c>
      <c r="F2432" s="1" t="n">
        <v>73</v>
      </c>
      <c r="G2432" s="1" t="n">
        <v>1244.9</v>
      </c>
      <c r="H2432" s="4" t="n">
        <v>46013.6009371296</v>
      </c>
      <c r="I24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2431BT1836394187381731244.946013.6009371296</v>
      </c>
      <c r="J2432" s="1" t="n">
        <f aca="false">COUNTIF(I:I, $I2432)</f>
        <v>1</v>
      </c>
      <c r="K2432" s="1" t="str">
        <f aca="false">IF(ISNA(VLOOKUP(Table4[product_id], tblProducts[], tblProducts[product_name],FALSE() )), "Invalid", "Valid")</f>
        <v>Valid</v>
      </c>
      <c r="L2432" s="5" t="str">
        <f aca="false">IF(ISNA(VLOOKUP(Table4[[#This Row],[warehouse_id]], tblwhouse[], tblwhouse[warehouse_name],FALSE() )), "Invalid", "Valid")</f>
        <v>Valid</v>
      </c>
    </row>
    <row r="2433" customFormat="false" ht="15" hidden="false" customHeight="true" outlineLevel="0" collapsed="false">
      <c r="A2433" s="1" t="n">
        <v>2432</v>
      </c>
      <c r="B2433" s="1" t="n">
        <v>2</v>
      </c>
      <c r="C2433" s="1" t="n">
        <v>2812</v>
      </c>
      <c r="D2433" s="1" t="s">
        <v>9517</v>
      </c>
      <c r="E2433" s="1" t="n">
        <v>368</v>
      </c>
      <c r="F2433" s="1" t="n">
        <v>24</v>
      </c>
      <c r="G2433" s="1" t="n">
        <v>308.83</v>
      </c>
      <c r="H2433" s="4" t="n">
        <v>46085.6009371296</v>
      </c>
      <c r="I24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2432BT2116342281236824308.8346085.6009371296</v>
      </c>
      <c r="J2433" s="1" t="n">
        <f aca="false">COUNTIF(I:I, $I2433)</f>
        <v>1</v>
      </c>
      <c r="K2433" s="1" t="str">
        <f aca="false">IF(ISNA(VLOOKUP(Table4[product_id], tblProducts[], tblProducts[product_name],FALSE() )), "Invalid", "Valid")</f>
        <v>Valid</v>
      </c>
      <c r="L2433" s="5" t="str">
        <f aca="false">IF(ISNA(VLOOKUP(Table4[[#This Row],[warehouse_id]], tblwhouse[], tblwhouse[warehouse_name],FALSE() )), "Invalid", "Valid")</f>
        <v>Valid</v>
      </c>
    </row>
    <row r="2434" customFormat="false" ht="15" hidden="false" customHeight="true" outlineLevel="0" collapsed="false">
      <c r="A2434" s="1" t="n">
        <v>2433</v>
      </c>
      <c r="B2434" s="1" t="n">
        <v>2</v>
      </c>
      <c r="C2434" s="1" t="n">
        <v>490</v>
      </c>
      <c r="D2434" s="1" t="s">
        <v>9518</v>
      </c>
      <c r="E2434" s="1" t="n">
        <v>213</v>
      </c>
      <c r="F2434" s="1" t="n">
        <v>73</v>
      </c>
      <c r="G2434" s="1" t="n">
        <v>1163.16</v>
      </c>
      <c r="H2434" s="4" t="n">
        <v>45917.6009371296</v>
      </c>
      <c r="I24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2433BT2509002490213731163.1645917.6009371296</v>
      </c>
      <c r="J2434" s="1" t="n">
        <f aca="false">COUNTIF(I:I, $I2434)</f>
        <v>1</v>
      </c>
      <c r="K2434" s="1" t="str">
        <f aca="false">IF(ISNA(VLOOKUP(Table4[product_id], tblProducts[], tblProducts[product_name],FALSE() )), "Invalid", "Valid")</f>
        <v>Valid</v>
      </c>
      <c r="L2434" s="5" t="str">
        <f aca="false">IF(ISNA(VLOOKUP(Table4[[#This Row],[warehouse_id]], tblwhouse[], tblwhouse[warehouse_name],FALSE() )), "Invalid", "Valid")</f>
        <v>Valid</v>
      </c>
    </row>
    <row r="2435" customFormat="false" ht="15" hidden="false" customHeight="true" outlineLevel="0" collapsed="false">
      <c r="A2435" s="1" t="n">
        <v>2434</v>
      </c>
      <c r="B2435" s="1" t="n">
        <v>4</v>
      </c>
      <c r="C2435" s="1" t="n">
        <v>2260</v>
      </c>
      <c r="D2435" s="1" t="s">
        <v>9519</v>
      </c>
      <c r="E2435" s="1" t="n">
        <v>492</v>
      </c>
      <c r="F2435" s="1" t="n">
        <v>32</v>
      </c>
      <c r="G2435" s="1" t="n">
        <v>515.39</v>
      </c>
      <c r="H2435" s="4" t="n">
        <v>46075.6009371296</v>
      </c>
      <c r="I24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2434BT3376174226049232515.3946075.6009371296</v>
      </c>
      <c r="J2435" s="1" t="n">
        <f aca="false">COUNTIF(I:I, $I2435)</f>
        <v>1</v>
      </c>
      <c r="K2435" s="1" t="str">
        <f aca="false">IF(ISNA(VLOOKUP(Table4[product_id], tblProducts[], tblProducts[product_name],FALSE() )), "Invalid", "Valid")</f>
        <v>Valid</v>
      </c>
      <c r="L2435" s="5" t="str">
        <f aca="false">IF(ISNA(VLOOKUP(Table4[[#This Row],[warehouse_id]], tblwhouse[], tblwhouse[warehouse_name],FALSE() )), "Invalid", "Valid")</f>
        <v>Valid</v>
      </c>
    </row>
    <row r="2436" customFormat="false" ht="15" hidden="false" customHeight="true" outlineLevel="0" collapsed="false">
      <c r="A2436" s="1" t="n">
        <v>2435</v>
      </c>
      <c r="B2436" s="1" t="n">
        <v>2</v>
      </c>
      <c r="C2436" s="1" t="n">
        <v>538</v>
      </c>
      <c r="D2436" s="1" t="s">
        <v>9520</v>
      </c>
      <c r="E2436" s="1" t="n">
        <v>105</v>
      </c>
      <c r="F2436" s="1" t="n">
        <v>48</v>
      </c>
      <c r="G2436" s="1" t="n">
        <v>597.38</v>
      </c>
      <c r="H2436" s="4" t="n">
        <v>45879.6009371296</v>
      </c>
      <c r="I24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2435BT746818253810548597.3845879.6009371296</v>
      </c>
      <c r="J2436" s="1" t="n">
        <f aca="false">COUNTIF(I:I, $I2436)</f>
        <v>1</v>
      </c>
      <c r="K2436" s="1" t="str">
        <f aca="false">IF(ISNA(VLOOKUP(Table4[product_id], tblProducts[], tblProducts[product_name],FALSE() )), "Invalid", "Valid")</f>
        <v>Valid</v>
      </c>
      <c r="L2436" s="5" t="str">
        <f aca="false">IF(ISNA(VLOOKUP(Table4[[#This Row],[warehouse_id]], tblwhouse[], tblwhouse[warehouse_name],FALSE() )), "Invalid", "Valid")</f>
        <v>Valid</v>
      </c>
    </row>
    <row r="2437" customFormat="false" ht="15" hidden="false" customHeight="true" outlineLevel="0" collapsed="false">
      <c r="A2437" s="1" t="n">
        <v>2436</v>
      </c>
      <c r="B2437" s="1" t="n">
        <v>1</v>
      </c>
      <c r="C2437" s="1" t="n">
        <v>2690</v>
      </c>
      <c r="D2437" s="1" t="s">
        <v>9521</v>
      </c>
      <c r="E2437" s="1" t="n">
        <v>342</v>
      </c>
      <c r="F2437" s="1" t="n">
        <v>65</v>
      </c>
      <c r="G2437" s="1" t="n">
        <v>435.79</v>
      </c>
      <c r="H2437" s="4" t="n">
        <v>46059.6009371296</v>
      </c>
      <c r="I24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2436BT2570941269034265435.7946059.6009371296</v>
      </c>
      <c r="J2437" s="1" t="n">
        <f aca="false">COUNTIF(I:I, $I2437)</f>
        <v>1</v>
      </c>
      <c r="K2437" s="1" t="str">
        <f aca="false">IF(ISNA(VLOOKUP(Table4[product_id], tblProducts[], tblProducts[product_name],FALSE() )), "Invalid", "Valid")</f>
        <v>Valid</v>
      </c>
      <c r="L2437" s="5" t="str">
        <f aca="false">IF(ISNA(VLOOKUP(Table4[[#This Row],[warehouse_id]], tblwhouse[], tblwhouse[warehouse_name],FALSE() )), "Invalid", "Valid")</f>
        <v>Valid</v>
      </c>
    </row>
    <row r="2438" customFormat="false" ht="15" hidden="false" customHeight="true" outlineLevel="0" collapsed="false">
      <c r="A2438" s="1" t="n">
        <v>2437</v>
      </c>
      <c r="B2438" s="1" t="n">
        <v>3</v>
      </c>
      <c r="C2438" s="1" t="n">
        <v>2838</v>
      </c>
      <c r="D2438" s="1" t="s">
        <v>9522</v>
      </c>
      <c r="E2438" s="1" t="n">
        <v>305</v>
      </c>
      <c r="F2438" s="1" t="n">
        <v>58</v>
      </c>
      <c r="G2438" s="1" t="n">
        <v>38.46</v>
      </c>
      <c r="H2438" s="4" t="n">
        <v>46006.6009371296</v>
      </c>
      <c r="I24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2437BT449236328383055838.4646006.6009371296</v>
      </c>
      <c r="J2438" s="1" t="n">
        <f aca="false">COUNTIF(I:I, $I2438)</f>
        <v>1</v>
      </c>
      <c r="K2438" s="1" t="str">
        <f aca="false">IF(ISNA(VLOOKUP(Table4[product_id], tblProducts[], tblProducts[product_name],FALSE() )), "Invalid", "Valid")</f>
        <v>Valid</v>
      </c>
      <c r="L2438" s="5" t="str">
        <f aca="false">IF(ISNA(VLOOKUP(Table4[[#This Row],[warehouse_id]], tblwhouse[], tblwhouse[warehouse_name],FALSE() )), "Invalid", "Valid")</f>
        <v>Valid</v>
      </c>
    </row>
    <row r="2439" customFormat="false" ht="15" hidden="false" customHeight="true" outlineLevel="0" collapsed="false">
      <c r="A2439" s="1" t="n">
        <v>2438</v>
      </c>
      <c r="B2439" s="1" t="n">
        <v>3</v>
      </c>
      <c r="C2439" s="1" t="n">
        <v>2199</v>
      </c>
      <c r="D2439" s="1" t="s">
        <v>9523</v>
      </c>
      <c r="E2439" s="1" t="n">
        <v>389</v>
      </c>
      <c r="F2439" s="1" t="n">
        <v>70</v>
      </c>
      <c r="G2439" s="1" t="n">
        <v>777.65</v>
      </c>
      <c r="H2439" s="4" t="n">
        <v>45976.6009371296</v>
      </c>
      <c r="I24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2438BT6078293219938970777.6545976.6009371296</v>
      </c>
      <c r="J2439" s="1" t="n">
        <f aca="false">COUNTIF(I:I, $I2439)</f>
        <v>1</v>
      </c>
      <c r="K2439" s="1" t="str">
        <f aca="false">IF(ISNA(VLOOKUP(Table4[product_id], tblProducts[], tblProducts[product_name],FALSE() )), "Invalid", "Valid")</f>
        <v>Valid</v>
      </c>
      <c r="L2439" s="5" t="str">
        <f aca="false">IF(ISNA(VLOOKUP(Table4[[#This Row],[warehouse_id]], tblwhouse[], tblwhouse[warehouse_name],FALSE() )), "Invalid", "Valid")</f>
        <v>Valid</v>
      </c>
    </row>
    <row r="2440" customFormat="false" ht="15" hidden="false" customHeight="true" outlineLevel="0" collapsed="false">
      <c r="A2440" s="1" t="n">
        <v>2439</v>
      </c>
      <c r="B2440" s="1" t="n">
        <v>1</v>
      </c>
      <c r="C2440" s="1" t="n">
        <v>2734</v>
      </c>
      <c r="D2440" s="1" t="s">
        <v>9524</v>
      </c>
      <c r="E2440" s="1" t="n">
        <v>407</v>
      </c>
      <c r="F2440" s="1" t="n">
        <v>78</v>
      </c>
      <c r="G2440" s="1" t="n">
        <v>879.44</v>
      </c>
      <c r="H2440" s="4" t="n">
        <v>45984.6009371296</v>
      </c>
      <c r="I24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2439BT9796831273440778879.4445984.6009371296</v>
      </c>
      <c r="J2440" s="1" t="n">
        <f aca="false">COUNTIF(I:I, $I2440)</f>
        <v>1</v>
      </c>
      <c r="K2440" s="1" t="str">
        <f aca="false">IF(ISNA(VLOOKUP(Table4[product_id], tblProducts[], tblProducts[product_name],FALSE() )), "Invalid", "Valid")</f>
        <v>Valid</v>
      </c>
      <c r="L2440" s="5" t="str">
        <f aca="false">IF(ISNA(VLOOKUP(Table4[[#This Row],[warehouse_id]], tblwhouse[], tblwhouse[warehouse_name],FALSE() )), "Invalid", "Valid")</f>
        <v>Valid</v>
      </c>
    </row>
    <row r="2441" customFormat="false" ht="15" hidden="false" customHeight="true" outlineLevel="0" collapsed="false">
      <c r="A2441" s="1" t="n">
        <v>2440</v>
      </c>
      <c r="B2441" s="1" t="n">
        <v>4</v>
      </c>
      <c r="C2441" s="1" t="n">
        <v>1011</v>
      </c>
      <c r="D2441" s="1" t="s">
        <v>9525</v>
      </c>
      <c r="E2441" s="1" t="n">
        <v>445</v>
      </c>
      <c r="F2441" s="1" t="n">
        <v>48</v>
      </c>
      <c r="G2441" s="1" t="n">
        <v>492.05</v>
      </c>
      <c r="H2441" s="4" t="n">
        <v>46127.6009371412</v>
      </c>
      <c r="I24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2440BT3867604101144548492.0546127.6009371412</v>
      </c>
      <c r="J2441" s="1" t="n">
        <f aca="false">COUNTIF(I:I, $I2441)</f>
        <v>1</v>
      </c>
      <c r="K2441" s="1" t="str">
        <f aca="false">IF(ISNA(VLOOKUP(Table4[product_id], tblProducts[], tblProducts[product_name],FALSE() )), "Invalid", "Valid")</f>
        <v>Valid</v>
      </c>
      <c r="L2441" s="5" t="str">
        <f aca="false">IF(ISNA(VLOOKUP(Table4[[#This Row],[warehouse_id]], tblwhouse[], tblwhouse[warehouse_name],FALSE() )), "Invalid", "Valid")</f>
        <v>Valid</v>
      </c>
    </row>
    <row r="2442" customFormat="false" ht="15" hidden="false" customHeight="true" outlineLevel="0" collapsed="false">
      <c r="A2442" s="1" t="n">
        <v>2441</v>
      </c>
      <c r="B2442" s="1" t="n">
        <v>1</v>
      </c>
      <c r="C2442" s="1" t="n">
        <v>2829</v>
      </c>
      <c r="D2442" s="1" t="s">
        <v>9526</v>
      </c>
      <c r="E2442" s="1" t="n">
        <v>182</v>
      </c>
      <c r="F2442" s="1" t="n">
        <v>67</v>
      </c>
      <c r="G2442" s="1" t="n">
        <v>359.21</v>
      </c>
      <c r="H2442" s="4" t="n">
        <v>46109.6009371412</v>
      </c>
      <c r="I24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2441BT7533671282918267359.2146109.6009371412</v>
      </c>
      <c r="J2442" s="1" t="n">
        <f aca="false">COUNTIF(I:I, $I2442)</f>
        <v>1</v>
      </c>
      <c r="K2442" s="1" t="str">
        <f aca="false">IF(ISNA(VLOOKUP(Table4[product_id], tblProducts[], tblProducts[product_name],FALSE() )), "Invalid", "Valid")</f>
        <v>Valid</v>
      </c>
      <c r="L2442" s="5" t="str">
        <f aca="false">IF(ISNA(VLOOKUP(Table4[[#This Row],[warehouse_id]], tblwhouse[], tblwhouse[warehouse_name],FALSE() )), "Invalid", "Valid")</f>
        <v>Valid</v>
      </c>
    </row>
    <row r="2443" customFormat="false" ht="15" hidden="false" customHeight="true" outlineLevel="0" collapsed="false">
      <c r="A2443" s="1" t="n">
        <v>2442</v>
      </c>
      <c r="B2443" s="1" t="n">
        <v>2</v>
      </c>
      <c r="C2443" s="1" t="n">
        <v>66</v>
      </c>
      <c r="D2443" s="1" t="s">
        <v>9527</v>
      </c>
      <c r="E2443" s="1" t="n">
        <v>454</v>
      </c>
      <c r="F2443" s="1" t="n">
        <v>61</v>
      </c>
      <c r="G2443" s="1" t="n">
        <v>1380.57</v>
      </c>
      <c r="H2443" s="4" t="n">
        <v>46108.6009371412</v>
      </c>
      <c r="I24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2442BT861701266454611380.5746108.6009371412</v>
      </c>
      <c r="J2443" s="1" t="n">
        <f aca="false">COUNTIF(I:I, $I2443)</f>
        <v>1</v>
      </c>
      <c r="K2443" s="1" t="str">
        <f aca="false">IF(ISNA(VLOOKUP(Table4[product_id], tblProducts[], tblProducts[product_name],FALSE() )), "Invalid", "Valid")</f>
        <v>Valid</v>
      </c>
      <c r="L2443" s="5" t="str">
        <f aca="false">IF(ISNA(VLOOKUP(Table4[[#This Row],[warehouse_id]], tblwhouse[], tblwhouse[warehouse_name],FALSE() )), "Invalid", "Valid")</f>
        <v>Valid</v>
      </c>
    </row>
    <row r="2444" customFormat="false" ht="15" hidden="false" customHeight="true" outlineLevel="0" collapsed="false">
      <c r="A2444" s="1" t="n">
        <v>2443</v>
      </c>
      <c r="B2444" s="1" t="n">
        <v>3</v>
      </c>
      <c r="C2444" s="1" t="n">
        <v>818</v>
      </c>
      <c r="D2444" s="1" t="s">
        <v>9528</v>
      </c>
      <c r="E2444" s="1" t="n">
        <v>301</v>
      </c>
      <c r="F2444" s="1" t="n">
        <v>20</v>
      </c>
      <c r="G2444" s="1" t="n">
        <v>788.56</v>
      </c>
      <c r="H2444" s="4" t="n">
        <v>46218.6009371412</v>
      </c>
      <c r="I24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2443BT442726381830120788.5646218.6009371412</v>
      </c>
      <c r="J2444" s="1" t="n">
        <f aca="false">COUNTIF(I:I, $I2444)</f>
        <v>1</v>
      </c>
      <c r="K2444" s="1" t="str">
        <f aca="false">IF(ISNA(VLOOKUP(Table4[product_id], tblProducts[], tblProducts[product_name],FALSE() )), "Invalid", "Valid")</f>
        <v>Valid</v>
      </c>
      <c r="L2444" s="5" t="str">
        <f aca="false">IF(ISNA(VLOOKUP(Table4[[#This Row],[warehouse_id]], tblwhouse[], tblwhouse[warehouse_name],FALSE() )), "Invalid", "Valid")</f>
        <v>Valid</v>
      </c>
    </row>
    <row r="2445" customFormat="false" ht="15" hidden="false" customHeight="true" outlineLevel="0" collapsed="false">
      <c r="A2445" s="1" t="n">
        <v>2444</v>
      </c>
      <c r="B2445" s="1" t="n">
        <v>4</v>
      </c>
      <c r="C2445" s="1" t="n">
        <v>2969</v>
      </c>
      <c r="D2445" s="1" t="s">
        <v>9529</v>
      </c>
      <c r="E2445" s="1" t="n">
        <v>232</v>
      </c>
      <c r="F2445" s="1" t="n">
        <v>59</v>
      </c>
      <c r="G2445" s="1" t="n">
        <v>237.78</v>
      </c>
      <c r="H2445" s="4" t="n">
        <v>45876.6009371412</v>
      </c>
      <c r="I24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2444BT3459414296923259237.7845876.6009371412</v>
      </c>
      <c r="J2445" s="1" t="n">
        <f aca="false">COUNTIF(I:I, $I2445)</f>
        <v>1</v>
      </c>
      <c r="K2445" s="1" t="str">
        <f aca="false">IF(ISNA(VLOOKUP(Table4[product_id], tblProducts[], tblProducts[product_name],FALSE() )), "Invalid", "Valid")</f>
        <v>Valid</v>
      </c>
      <c r="L2445" s="5" t="str">
        <f aca="false">IF(ISNA(VLOOKUP(Table4[[#This Row],[warehouse_id]], tblwhouse[], tblwhouse[warehouse_name],FALSE() )), "Invalid", "Valid")</f>
        <v>Valid</v>
      </c>
    </row>
    <row r="2446" customFormat="false" ht="15" hidden="false" customHeight="true" outlineLevel="0" collapsed="false">
      <c r="A2446" s="1" t="n">
        <v>2445</v>
      </c>
      <c r="B2446" s="1" t="n">
        <v>4</v>
      </c>
      <c r="C2446" s="1" t="n">
        <v>1917</v>
      </c>
      <c r="D2446" s="1" t="s">
        <v>9530</v>
      </c>
      <c r="E2446" s="1" t="n">
        <v>179</v>
      </c>
      <c r="F2446" s="1" t="n">
        <v>47</v>
      </c>
      <c r="G2446" s="1" t="n">
        <v>46.8</v>
      </c>
      <c r="H2446" s="4" t="n">
        <v>46012.6009371412</v>
      </c>
      <c r="I24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2445BT869097419171794746.846012.6009371412</v>
      </c>
      <c r="J2446" s="1" t="n">
        <f aca="false">COUNTIF(I:I, $I2446)</f>
        <v>1</v>
      </c>
      <c r="K2446" s="1" t="str">
        <f aca="false">IF(ISNA(VLOOKUP(Table4[product_id], tblProducts[], tblProducts[product_name],FALSE() )), "Invalid", "Valid")</f>
        <v>Valid</v>
      </c>
      <c r="L2446" s="5" t="str">
        <f aca="false">IF(ISNA(VLOOKUP(Table4[[#This Row],[warehouse_id]], tblwhouse[], tblwhouse[warehouse_name],FALSE() )), "Invalid", "Valid")</f>
        <v>Valid</v>
      </c>
    </row>
    <row r="2447" customFormat="false" ht="15" hidden="false" customHeight="true" outlineLevel="0" collapsed="false">
      <c r="A2447" s="1" t="n">
        <v>2446</v>
      </c>
      <c r="B2447" s="1" t="n">
        <v>1</v>
      </c>
      <c r="C2447" s="1" t="n">
        <v>2841</v>
      </c>
      <c r="D2447" s="1" t="s">
        <v>9531</v>
      </c>
      <c r="E2447" s="1" t="n">
        <v>119</v>
      </c>
      <c r="F2447" s="1" t="n">
        <v>54</v>
      </c>
      <c r="G2447" s="1" t="n">
        <v>1265.92</v>
      </c>
      <c r="H2447" s="4" t="n">
        <v>45857.6009371412</v>
      </c>
      <c r="I24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2446BT31705612841119541265.9245857.6009371412</v>
      </c>
      <c r="J2447" s="1" t="n">
        <f aca="false">COUNTIF(I:I, $I2447)</f>
        <v>1</v>
      </c>
      <c r="K2447" s="1" t="str">
        <f aca="false">IF(ISNA(VLOOKUP(Table4[product_id], tblProducts[], tblProducts[product_name],FALSE() )), "Invalid", "Valid")</f>
        <v>Valid</v>
      </c>
      <c r="L2447" s="5" t="str">
        <f aca="false">IF(ISNA(VLOOKUP(Table4[[#This Row],[warehouse_id]], tblwhouse[], tblwhouse[warehouse_name],FALSE() )), "Invalid", "Valid")</f>
        <v>Valid</v>
      </c>
    </row>
    <row r="2448" customFormat="false" ht="15" hidden="false" customHeight="true" outlineLevel="0" collapsed="false">
      <c r="A2448" s="1" t="n">
        <v>2447</v>
      </c>
      <c r="B2448" s="1" t="n">
        <v>2</v>
      </c>
      <c r="C2448" s="1" t="n">
        <v>1452</v>
      </c>
      <c r="D2448" s="1" t="s">
        <v>9532</v>
      </c>
      <c r="E2448" s="1" t="n">
        <v>271</v>
      </c>
      <c r="F2448" s="1" t="n">
        <v>38</v>
      </c>
      <c r="G2448" s="1" t="n">
        <v>128.38</v>
      </c>
      <c r="H2448" s="4" t="n">
        <v>46148.6009371412</v>
      </c>
      <c r="I24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2447BT7356652145227138128.3846148.6009371412</v>
      </c>
      <c r="J2448" s="1" t="n">
        <f aca="false">COUNTIF(I:I, $I2448)</f>
        <v>1</v>
      </c>
      <c r="K2448" s="1" t="str">
        <f aca="false">IF(ISNA(VLOOKUP(Table4[product_id], tblProducts[], tblProducts[product_name],FALSE() )), "Invalid", "Valid")</f>
        <v>Valid</v>
      </c>
      <c r="L2448" s="5" t="str">
        <f aca="false">IF(ISNA(VLOOKUP(Table4[[#This Row],[warehouse_id]], tblwhouse[], tblwhouse[warehouse_name],FALSE() )), "Invalid", "Valid")</f>
        <v>Valid</v>
      </c>
    </row>
    <row r="2449" customFormat="false" ht="15" hidden="false" customHeight="true" outlineLevel="0" collapsed="false">
      <c r="A2449" s="1" t="n">
        <v>2448</v>
      </c>
      <c r="B2449" s="1" t="n">
        <v>3</v>
      </c>
      <c r="C2449" s="1" t="n">
        <v>2378</v>
      </c>
      <c r="D2449" s="1" t="s">
        <v>9533</v>
      </c>
      <c r="E2449" s="1" t="n">
        <v>189</v>
      </c>
      <c r="F2449" s="1" t="n">
        <v>78</v>
      </c>
      <c r="G2449" s="1" t="n">
        <v>554.27</v>
      </c>
      <c r="H2449" s="4" t="n">
        <v>45910.6009371412</v>
      </c>
      <c r="I24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2448BT8405013237818978554.2745910.6009371412</v>
      </c>
      <c r="J2449" s="1" t="n">
        <f aca="false">COUNTIF(I:I, $I2449)</f>
        <v>1</v>
      </c>
      <c r="K2449" s="1" t="str">
        <f aca="false">IF(ISNA(VLOOKUP(Table4[product_id], tblProducts[], tblProducts[product_name],FALSE() )), "Invalid", "Valid")</f>
        <v>Valid</v>
      </c>
      <c r="L2449" s="5" t="str">
        <f aca="false">IF(ISNA(VLOOKUP(Table4[[#This Row],[warehouse_id]], tblwhouse[], tblwhouse[warehouse_name],FALSE() )), "Invalid", "Valid")</f>
        <v>Valid</v>
      </c>
    </row>
    <row r="2450" customFormat="false" ht="15" hidden="false" customHeight="true" outlineLevel="0" collapsed="false">
      <c r="A2450" s="1" t="n">
        <v>2449</v>
      </c>
      <c r="B2450" s="1" t="n">
        <v>1</v>
      </c>
      <c r="C2450" s="1" t="n">
        <v>1031</v>
      </c>
      <c r="D2450" s="1" t="s">
        <v>9534</v>
      </c>
      <c r="E2450" s="1" t="n">
        <v>91</v>
      </c>
      <c r="F2450" s="1" t="n">
        <v>68</v>
      </c>
      <c r="G2450" s="1" t="n">
        <v>587.62</v>
      </c>
      <c r="H2450" s="4" t="n">
        <v>45916.6009371412</v>
      </c>
      <c r="I24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2449BT997299110319168587.6245916.6009371412</v>
      </c>
      <c r="J2450" s="1" t="n">
        <f aca="false">COUNTIF(I:I, $I2450)</f>
        <v>1</v>
      </c>
      <c r="K2450" s="1" t="str">
        <f aca="false">IF(ISNA(VLOOKUP(Table4[product_id], tblProducts[], tblProducts[product_name],FALSE() )), "Invalid", "Valid")</f>
        <v>Valid</v>
      </c>
      <c r="L2450" s="5" t="str">
        <f aca="false">IF(ISNA(VLOOKUP(Table4[[#This Row],[warehouse_id]], tblwhouse[], tblwhouse[warehouse_name],FALSE() )), "Invalid", "Valid")</f>
        <v>Valid</v>
      </c>
    </row>
    <row r="2451" customFormat="false" ht="15" hidden="false" customHeight="true" outlineLevel="0" collapsed="false">
      <c r="A2451" s="1" t="n">
        <v>2450</v>
      </c>
      <c r="B2451" s="1" t="n">
        <v>1</v>
      </c>
      <c r="C2451" s="1" t="n">
        <v>1378</v>
      </c>
      <c r="D2451" s="1" t="s">
        <v>9535</v>
      </c>
      <c r="E2451" s="1" t="n">
        <v>215</v>
      </c>
      <c r="F2451" s="1" t="n">
        <v>74</v>
      </c>
      <c r="G2451" s="1" t="n">
        <v>1338.32</v>
      </c>
      <c r="H2451" s="4" t="n">
        <v>46120.6009371412</v>
      </c>
      <c r="I24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2450BT70597711378215741338.3246120.6009371412</v>
      </c>
      <c r="J2451" s="1" t="n">
        <f aca="false">COUNTIF(I:I, $I2451)</f>
        <v>1</v>
      </c>
      <c r="K2451" s="1" t="str">
        <f aca="false">IF(ISNA(VLOOKUP(Table4[product_id], tblProducts[], tblProducts[product_name],FALSE() )), "Invalid", "Valid")</f>
        <v>Valid</v>
      </c>
      <c r="L2451" s="5" t="str">
        <f aca="false">IF(ISNA(VLOOKUP(Table4[[#This Row],[warehouse_id]], tblwhouse[], tblwhouse[warehouse_name],FALSE() )), "Invalid", "Valid")</f>
        <v>Valid</v>
      </c>
    </row>
    <row r="2452" customFormat="false" ht="15" hidden="false" customHeight="true" outlineLevel="0" collapsed="false">
      <c r="A2452" s="1" t="n">
        <v>2451</v>
      </c>
      <c r="B2452" s="1" t="n">
        <v>2</v>
      </c>
      <c r="C2452" s="1" t="n">
        <v>921</v>
      </c>
      <c r="D2452" s="1" t="s">
        <v>9536</v>
      </c>
      <c r="E2452" s="1" t="n">
        <v>443</v>
      </c>
      <c r="F2452" s="1" t="n">
        <v>56</v>
      </c>
      <c r="G2452" s="1" t="n">
        <v>454.51</v>
      </c>
      <c r="H2452" s="4" t="n">
        <v>45874.6009371412</v>
      </c>
      <c r="I24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2451BT973307292144356454.5145874.6009371412</v>
      </c>
      <c r="J2452" s="1" t="n">
        <f aca="false">COUNTIF(I:I, $I2452)</f>
        <v>1</v>
      </c>
      <c r="K2452" s="1" t="str">
        <f aca="false">IF(ISNA(VLOOKUP(Table4[product_id], tblProducts[], tblProducts[product_name],FALSE() )), "Invalid", "Valid")</f>
        <v>Valid</v>
      </c>
      <c r="L2452" s="5" t="str">
        <f aca="false">IF(ISNA(VLOOKUP(Table4[[#This Row],[warehouse_id]], tblwhouse[], tblwhouse[warehouse_name],FALSE() )), "Invalid", "Valid")</f>
        <v>Valid</v>
      </c>
    </row>
    <row r="2453" customFormat="false" ht="15" hidden="false" customHeight="true" outlineLevel="0" collapsed="false">
      <c r="A2453" s="1" t="n">
        <v>2452</v>
      </c>
      <c r="B2453" s="1" t="n">
        <v>4</v>
      </c>
      <c r="C2453" s="1" t="n">
        <v>355</v>
      </c>
      <c r="D2453" s="1" t="s">
        <v>9537</v>
      </c>
      <c r="E2453" s="1" t="n">
        <v>153</v>
      </c>
      <c r="F2453" s="1" t="n">
        <v>73</v>
      </c>
      <c r="G2453" s="1" t="n">
        <v>343.59</v>
      </c>
      <c r="H2453" s="4" t="n">
        <v>46144.6009371412</v>
      </c>
      <c r="I24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2452BT704401435515373343.5946144.6009371412</v>
      </c>
      <c r="J2453" s="1" t="n">
        <f aca="false">COUNTIF(I:I, $I2453)</f>
        <v>1</v>
      </c>
      <c r="K2453" s="1" t="str">
        <f aca="false">IF(ISNA(VLOOKUP(Table4[product_id], tblProducts[], tblProducts[product_name],FALSE() )), "Invalid", "Valid")</f>
        <v>Valid</v>
      </c>
      <c r="L2453" s="5" t="str">
        <f aca="false">IF(ISNA(VLOOKUP(Table4[[#This Row],[warehouse_id]], tblwhouse[], tblwhouse[warehouse_name],FALSE() )), "Invalid", "Valid")</f>
        <v>Valid</v>
      </c>
    </row>
    <row r="2454" customFormat="false" ht="15" hidden="false" customHeight="true" outlineLevel="0" collapsed="false">
      <c r="A2454" s="1" t="n">
        <v>2453</v>
      </c>
      <c r="B2454" s="1" t="n">
        <v>1</v>
      </c>
      <c r="C2454" s="1" t="n">
        <v>1440</v>
      </c>
      <c r="D2454" s="1" t="s">
        <v>9538</v>
      </c>
      <c r="E2454" s="1" t="n">
        <v>369</v>
      </c>
      <c r="F2454" s="1" t="n">
        <v>35</v>
      </c>
      <c r="G2454" s="1" t="n">
        <v>777.81</v>
      </c>
      <c r="H2454" s="4" t="n">
        <v>46121.6009371412</v>
      </c>
      <c r="I24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2453BT7130511144036935777.8146121.6009371412</v>
      </c>
      <c r="J2454" s="1" t="n">
        <f aca="false">COUNTIF(I:I, $I2454)</f>
        <v>1</v>
      </c>
      <c r="K2454" s="1" t="str">
        <f aca="false">IF(ISNA(VLOOKUP(Table4[product_id], tblProducts[], tblProducts[product_name],FALSE() )), "Invalid", "Valid")</f>
        <v>Valid</v>
      </c>
      <c r="L2454" s="5" t="str">
        <f aca="false">IF(ISNA(VLOOKUP(Table4[[#This Row],[warehouse_id]], tblwhouse[], tblwhouse[warehouse_name],FALSE() )), "Invalid", "Valid")</f>
        <v>Valid</v>
      </c>
    </row>
    <row r="2455" customFormat="false" ht="15" hidden="false" customHeight="true" outlineLevel="0" collapsed="false">
      <c r="A2455" s="1" t="n">
        <v>2454</v>
      </c>
      <c r="B2455" s="1" t="n">
        <v>1</v>
      </c>
      <c r="C2455" s="1" t="n">
        <v>2617</v>
      </c>
      <c r="D2455" s="1" t="s">
        <v>9539</v>
      </c>
      <c r="E2455" s="1" t="n">
        <v>53</v>
      </c>
      <c r="F2455" s="1" t="n">
        <v>53</v>
      </c>
      <c r="G2455" s="1" t="n">
        <v>1163.02</v>
      </c>
      <c r="H2455" s="4" t="n">
        <v>46220.6009371412</v>
      </c>
      <c r="I24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2454BT2619291261753531163.0246220.6009371412</v>
      </c>
      <c r="J2455" s="1" t="n">
        <f aca="false">COUNTIF(I:I, $I2455)</f>
        <v>1</v>
      </c>
      <c r="K2455" s="1" t="str">
        <f aca="false">IF(ISNA(VLOOKUP(Table4[product_id], tblProducts[], tblProducts[product_name],FALSE() )), "Invalid", "Valid")</f>
        <v>Valid</v>
      </c>
      <c r="L2455" s="5" t="str">
        <f aca="false">IF(ISNA(VLOOKUP(Table4[[#This Row],[warehouse_id]], tblwhouse[], tblwhouse[warehouse_name],FALSE() )), "Invalid", "Valid")</f>
        <v>Valid</v>
      </c>
    </row>
    <row r="2456" customFormat="false" ht="15" hidden="false" customHeight="true" outlineLevel="0" collapsed="false">
      <c r="A2456" s="1" t="n">
        <v>2455</v>
      </c>
      <c r="B2456" s="1" t="n">
        <v>3</v>
      </c>
      <c r="C2456" s="1" t="n">
        <v>394</v>
      </c>
      <c r="D2456" s="1" t="s">
        <v>9540</v>
      </c>
      <c r="E2456" s="1" t="n">
        <v>25</v>
      </c>
      <c r="F2456" s="1" t="n">
        <v>21</v>
      </c>
      <c r="G2456" s="1" t="n">
        <v>726.7</v>
      </c>
      <c r="H2456" s="4" t="n">
        <v>46102.6009371412</v>
      </c>
      <c r="I24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2455BT94994133942521726.746102.6009371412</v>
      </c>
      <c r="J2456" s="1" t="n">
        <f aca="false">COUNTIF(I:I, $I2456)</f>
        <v>1</v>
      </c>
      <c r="K2456" s="1" t="str">
        <f aca="false">IF(ISNA(VLOOKUP(Table4[product_id], tblProducts[], tblProducts[product_name],FALSE() )), "Invalid", "Valid")</f>
        <v>Valid</v>
      </c>
      <c r="L2456" s="5" t="str">
        <f aca="false">IF(ISNA(VLOOKUP(Table4[[#This Row],[warehouse_id]], tblwhouse[], tblwhouse[warehouse_name],FALSE() )), "Invalid", "Valid")</f>
        <v>Valid</v>
      </c>
    </row>
    <row r="2457" customFormat="false" ht="15" hidden="false" customHeight="true" outlineLevel="0" collapsed="false">
      <c r="A2457" s="1" t="n">
        <v>2456</v>
      </c>
      <c r="B2457" s="1" t="n">
        <v>1</v>
      </c>
      <c r="C2457" s="1" t="n">
        <v>2882</v>
      </c>
      <c r="D2457" s="1" t="s">
        <v>9541</v>
      </c>
      <c r="E2457" s="1" t="n">
        <v>489</v>
      </c>
      <c r="F2457" s="1" t="n">
        <v>53</v>
      </c>
      <c r="G2457" s="1" t="n">
        <v>1121.84</v>
      </c>
      <c r="H2457" s="4" t="n">
        <v>45930.6009371412</v>
      </c>
      <c r="I24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2456BT14598312882489531121.8445930.6009371412</v>
      </c>
      <c r="J2457" s="1" t="n">
        <f aca="false">COUNTIF(I:I, $I2457)</f>
        <v>1</v>
      </c>
      <c r="K2457" s="1" t="str">
        <f aca="false">IF(ISNA(VLOOKUP(Table4[product_id], tblProducts[], tblProducts[product_name],FALSE() )), "Invalid", "Valid")</f>
        <v>Valid</v>
      </c>
      <c r="L2457" s="5" t="str">
        <f aca="false">IF(ISNA(VLOOKUP(Table4[[#This Row],[warehouse_id]], tblwhouse[], tblwhouse[warehouse_name],FALSE() )), "Invalid", "Valid")</f>
        <v>Valid</v>
      </c>
    </row>
    <row r="2458" customFormat="false" ht="15" hidden="false" customHeight="true" outlineLevel="0" collapsed="false">
      <c r="A2458" s="1" t="n">
        <v>2457</v>
      </c>
      <c r="B2458" s="1" t="n">
        <v>3</v>
      </c>
      <c r="C2458" s="1" t="n">
        <v>2142</v>
      </c>
      <c r="D2458" s="1" t="s">
        <v>9542</v>
      </c>
      <c r="E2458" s="1" t="n">
        <v>282</v>
      </c>
      <c r="F2458" s="1" t="n">
        <v>24</v>
      </c>
      <c r="G2458" s="1" t="n">
        <v>274.97</v>
      </c>
      <c r="H2458" s="4" t="n">
        <v>46184.6009371412</v>
      </c>
      <c r="I24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2457BT6999993214228224274.9746184.6009371412</v>
      </c>
      <c r="J2458" s="1" t="n">
        <f aca="false">COUNTIF(I:I, $I2458)</f>
        <v>1</v>
      </c>
      <c r="K2458" s="1" t="str">
        <f aca="false">IF(ISNA(VLOOKUP(Table4[product_id], tblProducts[], tblProducts[product_name],FALSE() )), "Invalid", "Valid")</f>
        <v>Valid</v>
      </c>
      <c r="L2458" s="5" t="str">
        <f aca="false">IF(ISNA(VLOOKUP(Table4[[#This Row],[warehouse_id]], tblwhouse[], tblwhouse[warehouse_name],FALSE() )), "Invalid", "Valid")</f>
        <v>Valid</v>
      </c>
    </row>
    <row r="2459" customFormat="false" ht="15" hidden="false" customHeight="true" outlineLevel="0" collapsed="false">
      <c r="A2459" s="1" t="n">
        <v>2458</v>
      </c>
      <c r="B2459" s="1" t="n">
        <v>2</v>
      </c>
      <c r="C2459" s="1" t="n">
        <v>2130</v>
      </c>
      <c r="D2459" s="1" t="s">
        <v>9543</v>
      </c>
      <c r="E2459" s="1" t="n">
        <v>98</v>
      </c>
      <c r="F2459" s="1" t="n">
        <v>71</v>
      </c>
      <c r="G2459" s="1" t="n">
        <v>888.65</v>
      </c>
      <c r="H2459" s="4" t="n">
        <v>45964.6009371412</v>
      </c>
      <c r="I24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2458BT638588221309871888.6545964.6009371412</v>
      </c>
      <c r="J2459" s="1" t="n">
        <f aca="false">COUNTIF(I:I, $I2459)</f>
        <v>1</v>
      </c>
      <c r="K2459" s="1" t="str">
        <f aca="false">IF(ISNA(VLOOKUP(Table4[product_id], tblProducts[], tblProducts[product_name],FALSE() )), "Invalid", "Valid")</f>
        <v>Valid</v>
      </c>
      <c r="L2459" s="5" t="str">
        <f aca="false">IF(ISNA(VLOOKUP(Table4[[#This Row],[warehouse_id]], tblwhouse[], tblwhouse[warehouse_name],FALSE() )), "Invalid", "Valid")</f>
        <v>Valid</v>
      </c>
    </row>
    <row r="2460" customFormat="false" ht="15" hidden="false" customHeight="true" outlineLevel="0" collapsed="false">
      <c r="A2460" s="1" t="n">
        <v>2459</v>
      </c>
      <c r="B2460" s="1" t="n">
        <v>4</v>
      </c>
      <c r="C2460" s="1" t="n">
        <v>1111</v>
      </c>
      <c r="D2460" s="1" t="s">
        <v>9544</v>
      </c>
      <c r="E2460" s="1" t="n">
        <v>91</v>
      </c>
      <c r="F2460" s="1" t="n">
        <v>64</v>
      </c>
      <c r="G2460" s="1" t="n">
        <v>1290.5</v>
      </c>
      <c r="H2460" s="4" t="n">
        <v>45990.6009371412</v>
      </c>
      <c r="I24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2459BT3885054111191641290.545990.6009371412</v>
      </c>
      <c r="J2460" s="1" t="n">
        <f aca="false">COUNTIF(I:I, $I2460)</f>
        <v>1</v>
      </c>
      <c r="K2460" s="1" t="str">
        <f aca="false">IF(ISNA(VLOOKUP(Table4[product_id], tblProducts[], tblProducts[product_name],FALSE() )), "Invalid", "Valid")</f>
        <v>Valid</v>
      </c>
      <c r="L2460" s="5" t="str">
        <f aca="false">IF(ISNA(VLOOKUP(Table4[[#This Row],[warehouse_id]], tblwhouse[], tblwhouse[warehouse_name],FALSE() )), "Invalid", "Valid")</f>
        <v>Valid</v>
      </c>
    </row>
    <row r="2461" customFormat="false" ht="15" hidden="false" customHeight="true" outlineLevel="0" collapsed="false">
      <c r="A2461" s="1" t="n">
        <v>2460</v>
      </c>
      <c r="B2461" s="1" t="n">
        <v>3</v>
      </c>
      <c r="C2461" s="1" t="n">
        <v>591</v>
      </c>
      <c r="D2461" s="1" t="s">
        <v>9545</v>
      </c>
      <c r="E2461" s="1" t="n">
        <v>244</v>
      </c>
      <c r="F2461" s="1" t="n">
        <v>27</v>
      </c>
      <c r="G2461" s="1" t="n">
        <v>1128.83</v>
      </c>
      <c r="H2461" s="4" t="n">
        <v>45911.6009371412</v>
      </c>
      <c r="I24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2460BT6561493591244271128.8345911.6009371412</v>
      </c>
      <c r="J2461" s="1" t="n">
        <f aca="false">COUNTIF(I:I, $I2461)</f>
        <v>1</v>
      </c>
      <c r="K2461" s="1" t="str">
        <f aca="false">IF(ISNA(VLOOKUP(Table4[product_id], tblProducts[], tblProducts[product_name],FALSE() )), "Invalid", "Valid")</f>
        <v>Valid</v>
      </c>
      <c r="L2461" s="5" t="str">
        <f aca="false">IF(ISNA(VLOOKUP(Table4[[#This Row],[warehouse_id]], tblwhouse[], tblwhouse[warehouse_name],FALSE() )), "Invalid", "Valid")</f>
        <v>Valid</v>
      </c>
    </row>
    <row r="2462" customFormat="false" ht="15" hidden="false" customHeight="true" outlineLevel="0" collapsed="false">
      <c r="A2462" s="1" t="n">
        <v>2461</v>
      </c>
      <c r="B2462" s="1" t="n">
        <v>1</v>
      </c>
      <c r="C2462" s="1" t="n">
        <v>1468</v>
      </c>
      <c r="D2462" s="1" t="s">
        <v>9546</v>
      </c>
      <c r="E2462" s="1" t="n">
        <v>232</v>
      </c>
      <c r="F2462" s="1" t="n">
        <v>39</v>
      </c>
      <c r="G2462" s="1" t="n">
        <v>627.02</v>
      </c>
      <c r="H2462" s="4" t="n">
        <v>45886.6009371412</v>
      </c>
      <c r="I24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2461BT6524271146823239627.0245886.6009371412</v>
      </c>
      <c r="J2462" s="1" t="n">
        <f aca="false">COUNTIF(I:I, $I2462)</f>
        <v>1</v>
      </c>
      <c r="K2462" s="1" t="str">
        <f aca="false">IF(ISNA(VLOOKUP(Table4[product_id], tblProducts[], tblProducts[product_name],FALSE() )), "Invalid", "Valid")</f>
        <v>Valid</v>
      </c>
      <c r="L2462" s="5" t="str">
        <f aca="false">IF(ISNA(VLOOKUP(Table4[[#This Row],[warehouse_id]], tblwhouse[], tblwhouse[warehouse_name],FALSE() )), "Invalid", "Valid")</f>
        <v>Valid</v>
      </c>
    </row>
    <row r="2463" customFormat="false" ht="15" hidden="false" customHeight="true" outlineLevel="0" collapsed="false">
      <c r="A2463" s="1" t="n">
        <v>2462</v>
      </c>
      <c r="B2463" s="1" t="n">
        <v>2</v>
      </c>
      <c r="C2463" s="1" t="n">
        <v>1012</v>
      </c>
      <c r="D2463" s="1" t="s">
        <v>9547</v>
      </c>
      <c r="E2463" s="1" t="n">
        <v>186</v>
      </c>
      <c r="F2463" s="1" t="n">
        <v>42</v>
      </c>
      <c r="G2463" s="1" t="n">
        <v>1133.33</v>
      </c>
      <c r="H2463" s="4" t="n">
        <v>46167.6009371412</v>
      </c>
      <c r="I24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2462BT99782421012186421133.3346167.6009371412</v>
      </c>
      <c r="J2463" s="1" t="n">
        <f aca="false">COUNTIF(I:I, $I2463)</f>
        <v>1</v>
      </c>
      <c r="K2463" s="1" t="str">
        <f aca="false">IF(ISNA(VLOOKUP(Table4[product_id], tblProducts[], tblProducts[product_name],FALSE() )), "Invalid", "Valid")</f>
        <v>Valid</v>
      </c>
      <c r="L2463" s="5" t="str">
        <f aca="false">IF(ISNA(VLOOKUP(Table4[[#This Row],[warehouse_id]], tblwhouse[], tblwhouse[warehouse_name],FALSE() )), "Invalid", "Valid")</f>
        <v>Valid</v>
      </c>
    </row>
    <row r="2464" customFormat="false" ht="15" hidden="false" customHeight="true" outlineLevel="0" collapsed="false">
      <c r="A2464" s="1" t="n">
        <v>2463</v>
      </c>
      <c r="B2464" s="1" t="n">
        <v>1</v>
      </c>
      <c r="C2464" s="1" t="n">
        <v>451</v>
      </c>
      <c r="D2464" s="1" t="s">
        <v>9548</v>
      </c>
      <c r="E2464" s="1" t="n">
        <v>498</v>
      </c>
      <c r="F2464" s="1" t="n">
        <v>61</v>
      </c>
      <c r="G2464" s="1" t="n">
        <v>1261.39</v>
      </c>
      <c r="H2464" s="4" t="n">
        <v>45980.6009371412</v>
      </c>
      <c r="I24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2463BT4958631451498611261.3945980.6009371412</v>
      </c>
      <c r="J2464" s="1" t="n">
        <f aca="false">COUNTIF(I:I, $I2464)</f>
        <v>1</v>
      </c>
      <c r="K2464" s="1" t="str">
        <f aca="false">IF(ISNA(VLOOKUP(Table4[product_id], tblProducts[], tblProducts[product_name],FALSE() )), "Invalid", "Valid")</f>
        <v>Valid</v>
      </c>
      <c r="L2464" s="5" t="str">
        <f aca="false">IF(ISNA(VLOOKUP(Table4[[#This Row],[warehouse_id]], tblwhouse[], tblwhouse[warehouse_name],FALSE() )), "Invalid", "Valid")</f>
        <v>Valid</v>
      </c>
    </row>
    <row r="2465" customFormat="false" ht="15" hidden="false" customHeight="true" outlineLevel="0" collapsed="false">
      <c r="A2465" s="1" t="n">
        <v>2464</v>
      </c>
      <c r="B2465" s="1" t="n">
        <v>1</v>
      </c>
      <c r="C2465" s="1" t="n">
        <v>2605</v>
      </c>
      <c r="D2465" s="1" t="s">
        <v>9549</v>
      </c>
      <c r="E2465" s="1" t="n">
        <v>26</v>
      </c>
      <c r="F2465" s="1" t="n">
        <v>50</v>
      </c>
      <c r="G2465" s="1" t="n">
        <v>530.33</v>
      </c>
      <c r="H2465" s="4" t="n">
        <v>46028.6009371412</v>
      </c>
      <c r="I24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2464BT179193126052650530.3346028.6009371412</v>
      </c>
      <c r="J2465" s="1" t="n">
        <f aca="false">COUNTIF(I:I, $I2465)</f>
        <v>1</v>
      </c>
      <c r="K2465" s="1" t="str">
        <f aca="false">IF(ISNA(VLOOKUP(Table4[product_id], tblProducts[], tblProducts[product_name],FALSE() )), "Invalid", "Valid")</f>
        <v>Valid</v>
      </c>
      <c r="L2465" s="5" t="str">
        <f aca="false">IF(ISNA(VLOOKUP(Table4[[#This Row],[warehouse_id]], tblwhouse[], tblwhouse[warehouse_name],FALSE() )), "Invalid", "Valid")</f>
        <v>Valid</v>
      </c>
    </row>
    <row r="2466" customFormat="false" ht="15" hidden="false" customHeight="true" outlineLevel="0" collapsed="false">
      <c r="A2466" s="1" t="n">
        <v>2465</v>
      </c>
      <c r="B2466" s="1" t="n">
        <v>4</v>
      </c>
      <c r="C2466" s="1" t="n">
        <v>1210</v>
      </c>
      <c r="D2466" s="1" t="s">
        <v>9550</v>
      </c>
      <c r="E2466" s="1" t="n">
        <v>232</v>
      </c>
      <c r="F2466" s="1" t="n">
        <v>66</v>
      </c>
      <c r="G2466" s="1" t="n">
        <v>1143.19</v>
      </c>
      <c r="H2466" s="4" t="n">
        <v>45954.6009371412</v>
      </c>
      <c r="I24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2465BT92567841210232661143.1945954.6009371412</v>
      </c>
      <c r="J2466" s="1" t="n">
        <f aca="false">COUNTIF(I:I, $I2466)</f>
        <v>1</v>
      </c>
      <c r="K2466" s="1" t="str">
        <f aca="false">IF(ISNA(VLOOKUP(Table4[product_id], tblProducts[], tblProducts[product_name],FALSE() )), "Invalid", "Valid")</f>
        <v>Valid</v>
      </c>
      <c r="L2466" s="5" t="str">
        <f aca="false">IF(ISNA(VLOOKUP(Table4[[#This Row],[warehouse_id]], tblwhouse[], tblwhouse[warehouse_name],FALSE() )), "Invalid", "Valid")</f>
        <v>Valid</v>
      </c>
    </row>
    <row r="2467" customFormat="false" ht="15" hidden="false" customHeight="true" outlineLevel="0" collapsed="false">
      <c r="A2467" s="1" t="n">
        <v>2466</v>
      </c>
      <c r="B2467" s="1" t="n">
        <v>4</v>
      </c>
      <c r="C2467" s="1" t="n">
        <v>582</v>
      </c>
      <c r="D2467" s="1" t="s">
        <v>9551</v>
      </c>
      <c r="E2467" s="1" t="n">
        <v>153</v>
      </c>
      <c r="F2467" s="1" t="n">
        <v>67</v>
      </c>
      <c r="G2467" s="1" t="n">
        <v>458.12</v>
      </c>
      <c r="H2467" s="4" t="n">
        <v>45874.6009371412</v>
      </c>
      <c r="I24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2466BT768272458215367458.1245874.6009371412</v>
      </c>
      <c r="J2467" s="1" t="n">
        <f aca="false">COUNTIF(I:I, $I2467)</f>
        <v>1</v>
      </c>
      <c r="K2467" s="1" t="str">
        <f aca="false">IF(ISNA(VLOOKUP(Table4[product_id], tblProducts[], tblProducts[product_name],FALSE() )), "Invalid", "Valid")</f>
        <v>Valid</v>
      </c>
      <c r="L2467" s="5" t="str">
        <f aca="false">IF(ISNA(VLOOKUP(Table4[[#This Row],[warehouse_id]], tblwhouse[], tblwhouse[warehouse_name],FALSE() )), "Invalid", "Valid")</f>
        <v>Valid</v>
      </c>
    </row>
    <row r="2468" customFormat="false" ht="15" hidden="false" customHeight="true" outlineLevel="0" collapsed="false">
      <c r="A2468" s="1" t="n">
        <v>2467</v>
      </c>
      <c r="B2468" s="1" t="n">
        <v>4</v>
      </c>
      <c r="C2468" s="1" t="n">
        <v>2510</v>
      </c>
      <c r="D2468" s="1" t="s">
        <v>9552</v>
      </c>
      <c r="E2468" s="1" t="n">
        <v>46</v>
      </c>
      <c r="F2468" s="1" t="n">
        <v>38</v>
      </c>
      <c r="G2468" s="1" t="n">
        <v>486.22</v>
      </c>
      <c r="H2468" s="4" t="n">
        <v>45955.6009371412</v>
      </c>
      <c r="I24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2467BT764392425104638486.2245955.6009371412</v>
      </c>
      <c r="J2468" s="1" t="n">
        <f aca="false">COUNTIF(I:I, $I2468)</f>
        <v>1</v>
      </c>
      <c r="K2468" s="1" t="str">
        <f aca="false">IF(ISNA(VLOOKUP(Table4[product_id], tblProducts[], tblProducts[product_name],FALSE() )), "Invalid", "Valid")</f>
        <v>Valid</v>
      </c>
      <c r="L2468" s="5" t="str">
        <f aca="false">IF(ISNA(VLOOKUP(Table4[[#This Row],[warehouse_id]], tblwhouse[], tblwhouse[warehouse_name],FALSE() )), "Invalid", "Valid")</f>
        <v>Valid</v>
      </c>
    </row>
    <row r="2469" customFormat="false" ht="15" hidden="false" customHeight="true" outlineLevel="0" collapsed="false">
      <c r="A2469" s="1" t="n">
        <v>2468</v>
      </c>
      <c r="B2469" s="1" t="n">
        <v>2</v>
      </c>
      <c r="C2469" s="1" t="n">
        <v>1463</v>
      </c>
      <c r="D2469" s="1" t="s">
        <v>9553</v>
      </c>
      <c r="E2469" s="1" t="n">
        <v>165</v>
      </c>
      <c r="F2469" s="1" t="n">
        <v>30</v>
      </c>
      <c r="G2469" s="1" t="n">
        <v>1157.07</v>
      </c>
      <c r="H2469" s="4" t="n">
        <v>46065.6009371412</v>
      </c>
      <c r="I24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2468BT36280721463165301157.0746065.6009371412</v>
      </c>
      <c r="J2469" s="1" t="n">
        <f aca="false">COUNTIF(I:I, $I2469)</f>
        <v>1</v>
      </c>
      <c r="K2469" s="1" t="str">
        <f aca="false">IF(ISNA(VLOOKUP(Table4[product_id], tblProducts[], tblProducts[product_name],FALSE() )), "Invalid", "Valid")</f>
        <v>Valid</v>
      </c>
      <c r="L2469" s="5" t="str">
        <f aca="false">IF(ISNA(VLOOKUP(Table4[[#This Row],[warehouse_id]], tblwhouse[], tblwhouse[warehouse_name],FALSE() )), "Invalid", "Valid")</f>
        <v>Valid</v>
      </c>
    </row>
    <row r="2470" customFormat="false" ht="15" hidden="false" customHeight="true" outlineLevel="0" collapsed="false">
      <c r="A2470" s="1" t="n">
        <v>2469</v>
      </c>
      <c r="B2470" s="1" t="n">
        <v>1</v>
      </c>
      <c r="C2470" s="1" t="n">
        <v>600</v>
      </c>
      <c r="D2470" s="1" t="s">
        <v>9554</v>
      </c>
      <c r="E2470" s="1" t="n">
        <v>86</v>
      </c>
      <c r="F2470" s="1" t="n">
        <v>31</v>
      </c>
      <c r="G2470" s="1" t="n">
        <v>912.34</v>
      </c>
      <c r="H2470" s="4" t="n">
        <v>46120.6009371412</v>
      </c>
      <c r="I24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2469BT33425616008631912.3446120.6009371412</v>
      </c>
      <c r="J2470" s="1" t="n">
        <f aca="false">COUNTIF(I:I, $I2470)</f>
        <v>1</v>
      </c>
      <c r="K2470" s="1" t="str">
        <f aca="false">IF(ISNA(VLOOKUP(Table4[product_id], tblProducts[], tblProducts[product_name],FALSE() )), "Invalid", "Valid")</f>
        <v>Valid</v>
      </c>
      <c r="L2470" s="5" t="str">
        <f aca="false">IF(ISNA(VLOOKUP(Table4[[#This Row],[warehouse_id]], tblwhouse[], tblwhouse[warehouse_name],FALSE() )), "Invalid", "Valid")</f>
        <v>Valid</v>
      </c>
    </row>
    <row r="2471" customFormat="false" ht="15" hidden="false" customHeight="true" outlineLevel="0" collapsed="false">
      <c r="A2471" s="1" t="n">
        <v>2470</v>
      </c>
      <c r="B2471" s="1" t="n">
        <v>4</v>
      </c>
      <c r="C2471" s="1" t="n">
        <v>1256</v>
      </c>
      <c r="D2471" s="1" t="s">
        <v>9555</v>
      </c>
      <c r="E2471" s="1" t="n">
        <v>282</v>
      </c>
      <c r="F2471" s="1" t="n">
        <v>20</v>
      </c>
      <c r="G2471" s="1" t="n">
        <v>310.54</v>
      </c>
      <c r="H2471" s="4" t="n">
        <v>46060.6009371412</v>
      </c>
      <c r="I24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2470BT2737394125628220310.5446060.6009371412</v>
      </c>
      <c r="J2471" s="1" t="n">
        <f aca="false">COUNTIF(I:I, $I2471)</f>
        <v>1</v>
      </c>
      <c r="K2471" s="1" t="str">
        <f aca="false">IF(ISNA(VLOOKUP(Table4[product_id], tblProducts[], tblProducts[product_name],FALSE() )), "Invalid", "Valid")</f>
        <v>Valid</v>
      </c>
      <c r="L2471" s="5" t="str">
        <f aca="false">IF(ISNA(VLOOKUP(Table4[[#This Row],[warehouse_id]], tblwhouse[], tblwhouse[warehouse_name],FALSE() )), "Invalid", "Valid")</f>
        <v>Valid</v>
      </c>
    </row>
    <row r="2472" customFormat="false" ht="15" hidden="false" customHeight="true" outlineLevel="0" collapsed="false">
      <c r="A2472" s="1" t="n">
        <v>2471</v>
      </c>
      <c r="B2472" s="1" t="n">
        <v>2</v>
      </c>
      <c r="C2472" s="1" t="n">
        <v>2478</v>
      </c>
      <c r="D2472" s="1" t="s">
        <v>9556</v>
      </c>
      <c r="E2472" s="1" t="n">
        <v>451</v>
      </c>
      <c r="F2472" s="1" t="n">
        <v>57</v>
      </c>
      <c r="G2472" s="1" t="n">
        <v>538.74</v>
      </c>
      <c r="H2472" s="4" t="n">
        <v>45967.6009371412</v>
      </c>
      <c r="I24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2471BT1160392247845157538.7445967.6009371412</v>
      </c>
      <c r="J2472" s="1" t="n">
        <f aca="false">COUNTIF(I:I, $I2472)</f>
        <v>1</v>
      </c>
      <c r="K2472" s="1" t="str">
        <f aca="false">IF(ISNA(VLOOKUP(Table4[product_id], tblProducts[], tblProducts[product_name],FALSE() )), "Invalid", "Valid")</f>
        <v>Valid</v>
      </c>
      <c r="L2472" s="5" t="str">
        <f aca="false">IF(ISNA(VLOOKUP(Table4[[#This Row],[warehouse_id]], tblwhouse[], tblwhouse[warehouse_name],FALSE() )), "Invalid", "Valid")</f>
        <v>Valid</v>
      </c>
    </row>
    <row r="2473" customFormat="false" ht="15" hidden="false" customHeight="true" outlineLevel="0" collapsed="false">
      <c r="A2473" s="1" t="n">
        <v>2472</v>
      </c>
      <c r="B2473" s="1" t="n">
        <v>1</v>
      </c>
      <c r="C2473" s="1" t="n">
        <v>2825</v>
      </c>
      <c r="D2473" s="1" t="s">
        <v>9557</v>
      </c>
      <c r="E2473" s="1" t="n">
        <v>327</v>
      </c>
      <c r="F2473" s="1" t="n">
        <v>76</v>
      </c>
      <c r="G2473" s="1" t="n">
        <v>129.46</v>
      </c>
      <c r="H2473" s="4" t="n">
        <v>46144.6009371412</v>
      </c>
      <c r="I24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2472BT6961801282532776129.4646144.6009371412</v>
      </c>
      <c r="J2473" s="1" t="n">
        <f aca="false">COUNTIF(I:I, $I2473)</f>
        <v>1</v>
      </c>
      <c r="K2473" s="1" t="str">
        <f aca="false">IF(ISNA(VLOOKUP(Table4[product_id], tblProducts[], tblProducts[product_name],FALSE() )), "Invalid", "Valid")</f>
        <v>Valid</v>
      </c>
      <c r="L2473" s="5" t="str">
        <f aca="false">IF(ISNA(VLOOKUP(Table4[[#This Row],[warehouse_id]], tblwhouse[], tblwhouse[warehouse_name],FALSE() )), "Invalid", "Valid")</f>
        <v>Valid</v>
      </c>
    </row>
    <row r="2474" customFormat="false" ht="15" hidden="false" customHeight="true" outlineLevel="0" collapsed="false">
      <c r="A2474" s="1" t="n">
        <v>2473</v>
      </c>
      <c r="B2474" s="1" t="n">
        <v>2</v>
      </c>
      <c r="C2474" s="1" t="n">
        <v>2499</v>
      </c>
      <c r="D2474" s="1" t="s">
        <v>9558</v>
      </c>
      <c r="E2474" s="1" t="n">
        <v>456</v>
      </c>
      <c r="F2474" s="1" t="n">
        <v>73</v>
      </c>
      <c r="G2474" s="1" t="n">
        <v>320.25</v>
      </c>
      <c r="H2474" s="4" t="n">
        <v>45997.6009371412</v>
      </c>
      <c r="I24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2473BT8666602249945673320.2545997.6009371412</v>
      </c>
      <c r="J2474" s="1" t="n">
        <f aca="false">COUNTIF(I:I, $I2474)</f>
        <v>1</v>
      </c>
      <c r="K2474" s="1" t="str">
        <f aca="false">IF(ISNA(VLOOKUP(Table4[product_id], tblProducts[], tblProducts[product_name],FALSE() )), "Invalid", "Valid")</f>
        <v>Valid</v>
      </c>
      <c r="L2474" s="5" t="str">
        <f aca="false">IF(ISNA(VLOOKUP(Table4[[#This Row],[warehouse_id]], tblwhouse[], tblwhouse[warehouse_name],FALSE() )), "Invalid", "Valid")</f>
        <v>Valid</v>
      </c>
    </row>
    <row r="2475" customFormat="false" ht="15" hidden="false" customHeight="true" outlineLevel="0" collapsed="false">
      <c r="A2475" s="1" t="n">
        <v>2474</v>
      </c>
      <c r="B2475" s="1" t="n">
        <v>1</v>
      </c>
      <c r="C2475" s="1" t="n">
        <v>2901</v>
      </c>
      <c r="D2475" s="1" t="s">
        <v>9559</v>
      </c>
      <c r="E2475" s="1" t="n">
        <v>187</v>
      </c>
      <c r="F2475" s="1" t="n">
        <v>66</v>
      </c>
      <c r="G2475" s="1" t="n">
        <v>920.81</v>
      </c>
      <c r="H2475" s="4" t="n">
        <v>46118.6009371412</v>
      </c>
      <c r="I24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2474BT5034341290118766920.8146118.6009371412</v>
      </c>
      <c r="J2475" s="1" t="n">
        <f aca="false">COUNTIF(I:I, $I2475)</f>
        <v>1</v>
      </c>
      <c r="K2475" s="1" t="str">
        <f aca="false">IF(ISNA(VLOOKUP(Table4[product_id], tblProducts[], tblProducts[product_name],FALSE() )), "Invalid", "Valid")</f>
        <v>Valid</v>
      </c>
      <c r="L2475" s="5" t="str">
        <f aca="false">IF(ISNA(VLOOKUP(Table4[[#This Row],[warehouse_id]], tblwhouse[], tblwhouse[warehouse_name],FALSE() )), "Invalid", "Valid")</f>
        <v>Valid</v>
      </c>
    </row>
    <row r="2476" customFormat="false" ht="15" hidden="false" customHeight="true" outlineLevel="0" collapsed="false">
      <c r="A2476" s="1" t="n">
        <v>2475</v>
      </c>
      <c r="B2476" s="1" t="n">
        <v>3</v>
      </c>
      <c r="C2476" s="1" t="n">
        <v>2696</v>
      </c>
      <c r="D2476" s="1" t="s">
        <v>9560</v>
      </c>
      <c r="E2476" s="1" t="n">
        <v>497</v>
      </c>
      <c r="F2476" s="1" t="n">
        <v>21</v>
      </c>
      <c r="G2476" s="1" t="n">
        <v>347.33</v>
      </c>
      <c r="H2476" s="4" t="n">
        <v>45975.6009371412</v>
      </c>
      <c r="I24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2475BT8987523269649721347.3345975.6009371412</v>
      </c>
      <c r="J2476" s="1" t="n">
        <f aca="false">COUNTIF(I:I, $I2476)</f>
        <v>1</v>
      </c>
      <c r="K2476" s="1" t="str">
        <f aca="false">IF(ISNA(VLOOKUP(Table4[product_id], tblProducts[], tblProducts[product_name],FALSE() )), "Invalid", "Valid")</f>
        <v>Valid</v>
      </c>
      <c r="L2476" s="5" t="str">
        <f aca="false">IF(ISNA(VLOOKUP(Table4[[#This Row],[warehouse_id]], tblwhouse[], tblwhouse[warehouse_name],FALSE() )), "Invalid", "Valid")</f>
        <v>Valid</v>
      </c>
    </row>
    <row r="2477" customFormat="false" ht="15" hidden="false" customHeight="true" outlineLevel="0" collapsed="false">
      <c r="A2477" s="1" t="n">
        <v>2476</v>
      </c>
      <c r="B2477" s="1" t="n">
        <v>4</v>
      </c>
      <c r="C2477" s="1" t="n">
        <v>1918</v>
      </c>
      <c r="D2477" s="1" t="s">
        <v>9561</v>
      </c>
      <c r="E2477" s="1" t="n">
        <v>183</v>
      </c>
      <c r="F2477" s="1" t="n">
        <v>31</v>
      </c>
      <c r="G2477" s="1" t="n">
        <v>1032.53</v>
      </c>
      <c r="H2477" s="4" t="n">
        <v>45971.6009371412</v>
      </c>
      <c r="I24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2476BT28317441918183311032.5345971.6009371412</v>
      </c>
      <c r="J2477" s="1" t="n">
        <f aca="false">COUNTIF(I:I, $I2477)</f>
        <v>1</v>
      </c>
      <c r="K2477" s="1" t="str">
        <f aca="false">IF(ISNA(VLOOKUP(Table4[product_id], tblProducts[], tblProducts[product_name],FALSE() )), "Invalid", "Valid")</f>
        <v>Valid</v>
      </c>
      <c r="L2477" s="5" t="str">
        <f aca="false">IF(ISNA(VLOOKUP(Table4[[#This Row],[warehouse_id]], tblwhouse[], tblwhouse[warehouse_name],FALSE() )), "Invalid", "Valid")</f>
        <v>Valid</v>
      </c>
    </row>
    <row r="2478" customFormat="false" ht="15" hidden="false" customHeight="true" outlineLevel="0" collapsed="false">
      <c r="A2478" s="1" t="n">
        <v>2477</v>
      </c>
      <c r="B2478" s="1" t="n">
        <v>3</v>
      </c>
      <c r="C2478" s="1" t="n">
        <v>765</v>
      </c>
      <c r="D2478" s="1" t="s">
        <v>9562</v>
      </c>
      <c r="E2478" s="1" t="n">
        <v>120</v>
      </c>
      <c r="F2478" s="1" t="n">
        <v>50</v>
      </c>
      <c r="G2478" s="1" t="n">
        <v>148.49</v>
      </c>
      <c r="H2478" s="4" t="n">
        <v>45880.6009371412</v>
      </c>
      <c r="I24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2477BT845281376512050148.4945880.6009371412</v>
      </c>
      <c r="J2478" s="1" t="n">
        <f aca="false">COUNTIF(I:I, $I2478)</f>
        <v>1</v>
      </c>
      <c r="K2478" s="1" t="str">
        <f aca="false">IF(ISNA(VLOOKUP(Table4[product_id], tblProducts[], tblProducts[product_name],FALSE() )), "Invalid", "Valid")</f>
        <v>Valid</v>
      </c>
      <c r="L2478" s="5" t="str">
        <f aca="false">IF(ISNA(VLOOKUP(Table4[[#This Row],[warehouse_id]], tblwhouse[], tblwhouse[warehouse_name],FALSE() )), "Invalid", "Valid")</f>
        <v>Valid</v>
      </c>
    </row>
    <row r="2479" customFormat="false" ht="15" hidden="false" customHeight="true" outlineLevel="0" collapsed="false">
      <c r="A2479" s="1" t="n">
        <v>2478</v>
      </c>
      <c r="B2479" s="1" t="n">
        <v>1</v>
      </c>
      <c r="C2479" s="1" t="n">
        <v>395</v>
      </c>
      <c r="D2479" s="1" t="s">
        <v>9563</v>
      </c>
      <c r="E2479" s="1" t="n">
        <v>195</v>
      </c>
      <c r="F2479" s="1" t="n">
        <v>20</v>
      </c>
      <c r="G2479" s="1" t="n">
        <v>293.08</v>
      </c>
      <c r="H2479" s="4" t="n">
        <v>46100.6009371412</v>
      </c>
      <c r="I24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2478BT474336139519520293.0846100.6009371412</v>
      </c>
      <c r="J2479" s="1" t="n">
        <f aca="false">COUNTIF(I:I, $I2479)</f>
        <v>1</v>
      </c>
      <c r="K2479" s="1" t="str">
        <f aca="false">IF(ISNA(VLOOKUP(Table4[product_id], tblProducts[], tblProducts[product_name],FALSE() )), "Invalid", "Valid")</f>
        <v>Valid</v>
      </c>
      <c r="L2479" s="5" t="str">
        <f aca="false">IF(ISNA(VLOOKUP(Table4[[#This Row],[warehouse_id]], tblwhouse[], tblwhouse[warehouse_name],FALSE() )), "Invalid", "Valid")</f>
        <v>Valid</v>
      </c>
    </row>
    <row r="2480" customFormat="false" ht="15" hidden="false" customHeight="true" outlineLevel="0" collapsed="false">
      <c r="A2480" s="1" t="n">
        <v>2479</v>
      </c>
      <c r="B2480" s="1" t="n">
        <v>2</v>
      </c>
      <c r="C2480" s="1" t="n">
        <v>1291</v>
      </c>
      <c r="D2480" s="1" t="s">
        <v>9564</v>
      </c>
      <c r="E2480" s="1" t="n">
        <v>226</v>
      </c>
      <c r="F2480" s="1" t="n">
        <v>63</v>
      </c>
      <c r="G2480" s="1" t="n">
        <v>1265.04</v>
      </c>
      <c r="H2480" s="4" t="n">
        <v>46149.6009371412</v>
      </c>
      <c r="I24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2479BT16026121291226631265.0446149.6009371412</v>
      </c>
      <c r="J2480" s="1" t="n">
        <f aca="false">COUNTIF(I:I, $I2480)</f>
        <v>1</v>
      </c>
      <c r="K2480" s="1" t="str">
        <f aca="false">IF(ISNA(VLOOKUP(Table4[product_id], tblProducts[], tblProducts[product_name],FALSE() )), "Invalid", "Valid")</f>
        <v>Valid</v>
      </c>
      <c r="L2480" s="5" t="str">
        <f aca="false">IF(ISNA(VLOOKUP(Table4[[#This Row],[warehouse_id]], tblwhouse[], tblwhouse[warehouse_name],FALSE() )), "Invalid", "Valid")</f>
        <v>Valid</v>
      </c>
    </row>
    <row r="2481" customFormat="false" ht="15" hidden="false" customHeight="true" outlineLevel="0" collapsed="false">
      <c r="A2481" s="1" t="n">
        <v>2480</v>
      </c>
      <c r="B2481" s="1" t="n">
        <v>4</v>
      </c>
      <c r="C2481" s="1" t="n">
        <v>424</v>
      </c>
      <c r="D2481" s="1" t="s">
        <v>9565</v>
      </c>
      <c r="E2481" s="1" t="n">
        <v>495</v>
      </c>
      <c r="F2481" s="1" t="n">
        <v>44</v>
      </c>
      <c r="G2481" s="1" t="n">
        <v>551.11</v>
      </c>
      <c r="H2481" s="4" t="n">
        <v>45876.6009371528</v>
      </c>
      <c r="I24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2480BT592348442449544551.1145876.6009371528</v>
      </c>
      <c r="J2481" s="1" t="n">
        <f aca="false">COUNTIF(I:I, $I2481)</f>
        <v>1</v>
      </c>
      <c r="K2481" s="1" t="str">
        <f aca="false">IF(ISNA(VLOOKUP(Table4[product_id], tblProducts[], tblProducts[product_name],FALSE() )), "Invalid", "Valid")</f>
        <v>Valid</v>
      </c>
      <c r="L2481" s="5" t="str">
        <f aca="false">IF(ISNA(VLOOKUP(Table4[[#This Row],[warehouse_id]], tblwhouse[], tblwhouse[warehouse_name],FALSE() )), "Invalid", "Valid")</f>
        <v>Valid</v>
      </c>
    </row>
    <row r="2482" customFormat="false" ht="15" hidden="false" customHeight="true" outlineLevel="0" collapsed="false">
      <c r="A2482" s="1" t="n">
        <v>2481</v>
      </c>
      <c r="B2482" s="1" t="n">
        <v>4</v>
      </c>
      <c r="C2482" s="1" t="n">
        <v>152</v>
      </c>
      <c r="D2482" s="1" t="s">
        <v>9566</v>
      </c>
      <c r="E2482" s="1" t="n">
        <v>393</v>
      </c>
      <c r="F2482" s="1" t="n">
        <v>46</v>
      </c>
      <c r="G2482" s="1" t="n">
        <v>355.48</v>
      </c>
      <c r="H2482" s="4" t="n">
        <v>45952.6009371528</v>
      </c>
      <c r="I24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2481BT335020415239346355.4845952.6009371528</v>
      </c>
      <c r="J2482" s="1" t="n">
        <f aca="false">COUNTIF(I:I, $I2482)</f>
        <v>1</v>
      </c>
      <c r="K2482" s="1" t="str">
        <f aca="false">IF(ISNA(VLOOKUP(Table4[product_id], tblProducts[], tblProducts[product_name],FALSE() )), "Invalid", "Valid")</f>
        <v>Valid</v>
      </c>
      <c r="L2482" s="5" t="str">
        <f aca="false">IF(ISNA(VLOOKUP(Table4[[#This Row],[warehouse_id]], tblwhouse[], tblwhouse[warehouse_name],FALSE() )), "Invalid", "Valid")</f>
        <v>Valid</v>
      </c>
    </row>
    <row r="2483" customFormat="false" ht="15" hidden="false" customHeight="true" outlineLevel="0" collapsed="false">
      <c r="A2483" s="1" t="n">
        <v>2482</v>
      </c>
      <c r="B2483" s="1" t="n">
        <v>4</v>
      </c>
      <c r="C2483" s="1" t="n">
        <v>1061</v>
      </c>
      <c r="D2483" s="1" t="s">
        <v>9567</v>
      </c>
      <c r="E2483" s="1" t="n">
        <v>303</v>
      </c>
      <c r="F2483" s="1" t="n">
        <v>71</v>
      </c>
      <c r="G2483" s="1" t="n">
        <v>1031.53</v>
      </c>
      <c r="H2483" s="4" t="n">
        <v>46200.6009371528</v>
      </c>
      <c r="I24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2482BT97425341061303711031.5346200.6009371528</v>
      </c>
      <c r="J2483" s="1" t="n">
        <f aca="false">COUNTIF(I:I, $I2483)</f>
        <v>1</v>
      </c>
      <c r="K2483" s="1" t="str">
        <f aca="false">IF(ISNA(VLOOKUP(Table4[product_id], tblProducts[], tblProducts[product_name],FALSE() )), "Invalid", "Valid")</f>
        <v>Valid</v>
      </c>
      <c r="L2483" s="5" t="str">
        <f aca="false">IF(ISNA(VLOOKUP(Table4[[#This Row],[warehouse_id]], tblwhouse[], tblwhouse[warehouse_name],FALSE() )), "Invalid", "Valid")</f>
        <v>Valid</v>
      </c>
    </row>
    <row r="2484" customFormat="false" ht="15" hidden="false" customHeight="true" outlineLevel="0" collapsed="false">
      <c r="A2484" s="1" t="n">
        <v>2483</v>
      </c>
      <c r="B2484" s="1" t="n">
        <v>3</v>
      </c>
      <c r="C2484" s="1" t="n">
        <v>2013</v>
      </c>
      <c r="D2484" s="1" t="s">
        <v>9568</v>
      </c>
      <c r="E2484" s="1" t="n">
        <v>385</v>
      </c>
      <c r="F2484" s="1" t="n">
        <v>39</v>
      </c>
      <c r="G2484" s="1" t="n">
        <v>1186.8</v>
      </c>
      <c r="H2484" s="4" t="n">
        <v>45876.6009371528</v>
      </c>
      <c r="I24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2483BT32414932013385391186.845876.6009371528</v>
      </c>
      <c r="J2484" s="1" t="n">
        <f aca="false">COUNTIF(I:I, $I2484)</f>
        <v>1</v>
      </c>
      <c r="K2484" s="1" t="str">
        <f aca="false">IF(ISNA(VLOOKUP(Table4[product_id], tblProducts[], tblProducts[product_name],FALSE() )), "Invalid", "Valid")</f>
        <v>Valid</v>
      </c>
      <c r="L2484" s="5" t="str">
        <f aca="false">IF(ISNA(VLOOKUP(Table4[[#This Row],[warehouse_id]], tblwhouse[], tblwhouse[warehouse_name],FALSE() )), "Invalid", "Valid")</f>
        <v>Valid</v>
      </c>
    </row>
    <row r="2485" customFormat="false" ht="15" hidden="false" customHeight="true" outlineLevel="0" collapsed="false">
      <c r="A2485" s="1" t="n">
        <v>2484</v>
      </c>
      <c r="B2485" s="1" t="n">
        <v>2</v>
      </c>
      <c r="C2485" s="1" t="n">
        <v>589</v>
      </c>
      <c r="D2485" s="1" t="s">
        <v>9569</v>
      </c>
      <c r="E2485" s="1" t="n">
        <v>112</v>
      </c>
      <c r="F2485" s="1" t="n">
        <v>28</v>
      </c>
      <c r="G2485" s="1" t="n">
        <v>521.17</v>
      </c>
      <c r="H2485" s="4" t="n">
        <v>45947.6009371528</v>
      </c>
      <c r="I24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2484BT929934258911228521.1745947.6009371528</v>
      </c>
      <c r="J2485" s="1" t="n">
        <f aca="false">COUNTIF(I:I, $I2485)</f>
        <v>1</v>
      </c>
      <c r="K2485" s="1" t="str">
        <f aca="false">IF(ISNA(VLOOKUP(Table4[product_id], tblProducts[], tblProducts[product_name],FALSE() )), "Invalid", "Valid")</f>
        <v>Valid</v>
      </c>
      <c r="L2485" s="5" t="str">
        <f aca="false">IF(ISNA(VLOOKUP(Table4[[#This Row],[warehouse_id]], tblwhouse[], tblwhouse[warehouse_name],FALSE() )), "Invalid", "Valid")</f>
        <v>Valid</v>
      </c>
    </row>
    <row r="2486" customFormat="false" ht="15" hidden="false" customHeight="true" outlineLevel="0" collapsed="false">
      <c r="A2486" s="1" t="n">
        <v>2485</v>
      </c>
      <c r="B2486" s="1" t="n">
        <v>2</v>
      </c>
      <c r="C2486" s="1" t="n">
        <v>1641</v>
      </c>
      <c r="D2486" s="1" t="s">
        <v>9570</v>
      </c>
      <c r="E2486" s="1" t="n">
        <v>90</v>
      </c>
      <c r="F2486" s="1" t="n">
        <v>58</v>
      </c>
      <c r="G2486" s="1" t="n">
        <v>779.78</v>
      </c>
      <c r="H2486" s="4" t="n">
        <v>46097.6009371528</v>
      </c>
      <c r="I24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2485BT402489216419058779.7846097.6009371528</v>
      </c>
      <c r="J2486" s="1" t="n">
        <f aca="false">COUNTIF(I:I, $I2486)</f>
        <v>1</v>
      </c>
      <c r="K2486" s="1" t="str">
        <f aca="false">IF(ISNA(VLOOKUP(Table4[product_id], tblProducts[], tblProducts[product_name],FALSE() )), "Invalid", "Valid")</f>
        <v>Valid</v>
      </c>
      <c r="L2486" s="5" t="str">
        <f aca="false">IF(ISNA(VLOOKUP(Table4[[#This Row],[warehouse_id]], tblwhouse[], tblwhouse[warehouse_name],FALSE() )), "Invalid", "Valid")</f>
        <v>Valid</v>
      </c>
    </row>
    <row r="2487" customFormat="false" ht="15" hidden="false" customHeight="true" outlineLevel="0" collapsed="false">
      <c r="A2487" s="1" t="n">
        <v>2486</v>
      </c>
      <c r="B2487" s="1" t="n">
        <v>1</v>
      </c>
      <c r="C2487" s="1" t="n">
        <v>2471</v>
      </c>
      <c r="D2487" s="1" t="s">
        <v>9571</v>
      </c>
      <c r="E2487" s="1" t="n">
        <v>466</v>
      </c>
      <c r="F2487" s="1" t="n">
        <v>36</v>
      </c>
      <c r="G2487" s="1" t="n">
        <v>1291.28</v>
      </c>
      <c r="H2487" s="4" t="n">
        <v>46109.6009371528</v>
      </c>
      <c r="I24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2486BT71308312471466361291.2846109.6009371528</v>
      </c>
      <c r="J2487" s="1" t="n">
        <f aca="false">COUNTIF(I:I, $I2487)</f>
        <v>1</v>
      </c>
      <c r="K2487" s="1" t="str">
        <f aca="false">IF(ISNA(VLOOKUP(Table4[product_id], tblProducts[], tblProducts[product_name],FALSE() )), "Invalid", "Valid")</f>
        <v>Valid</v>
      </c>
      <c r="L2487" s="5" t="str">
        <f aca="false">IF(ISNA(VLOOKUP(Table4[[#This Row],[warehouse_id]], tblwhouse[], tblwhouse[warehouse_name],FALSE() )), "Invalid", "Valid")</f>
        <v>Valid</v>
      </c>
    </row>
    <row r="2488" customFormat="false" ht="15" hidden="false" customHeight="true" outlineLevel="0" collapsed="false">
      <c r="A2488" s="1" t="n">
        <v>2487</v>
      </c>
      <c r="B2488" s="1" t="n">
        <v>4</v>
      </c>
      <c r="C2488" s="1" t="n">
        <v>2404</v>
      </c>
      <c r="D2488" s="1" t="s">
        <v>9572</v>
      </c>
      <c r="E2488" s="1" t="n">
        <v>351</v>
      </c>
      <c r="F2488" s="1" t="n">
        <v>68</v>
      </c>
      <c r="G2488" s="1" t="n">
        <v>751.76</v>
      </c>
      <c r="H2488" s="4" t="n">
        <v>46183.6009371528</v>
      </c>
      <c r="I24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2487BT8810494240435168751.7646183.6009371528</v>
      </c>
      <c r="J2488" s="1" t="n">
        <f aca="false">COUNTIF(I:I, $I2488)</f>
        <v>1</v>
      </c>
      <c r="K2488" s="1" t="str">
        <f aca="false">IF(ISNA(VLOOKUP(Table4[product_id], tblProducts[], tblProducts[product_name],FALSE() )), "Invalid", "Valid")</f>
        <v>Valid</v>
      </c>
      <c r="L2488" s="5" t="str">
        <f aca="false">IF(ISNA(VLOOKUP(Table4[[#This Row],[warehouse_id]], tblwhouse[], tblwhouse[warehouse_name],FALSE() )), "Invalid", "Valid")</f>
        <v>Valid</v>
      </c>
    </row>
    <row r="2489" customFormat="false" ht="15" hidden="false" customHeight="true" outlineLevel="0" collapsed="false">
      <c r="A2489" s="1" t="n">
        <v>2488</v>
      </c>
      <c r="B2489" s="1" t="n">
        <v>1</v>
      </c>
      <c r="C2489" s="1" t="n">
        <v>1640</v>
      </c>
      <c r="D2489" s="1" t="s">
        <v>9573</v>
      </c>
      <c r="E2489" s="1" t="n">
        <v>184</v>
      </c>
      <c r="F2489" s="1" t="n">
        <v>39</v>
      </c>
      <c r="G2489" s="1" t="n">
        <v>1269.88</v>
      </c>
      <c r="H2489" s="4" t="n">
        <v>45895.6009371528</v>
      </c>
      <c r="I24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2488BT17577911640184391269.8845895.6009371528</v>
      </c>
      <c r="J2489" s="1" t="n">
        <f aca="false">COUNTIF(I:I, $I2489)</f>
        <v>1</v>
      </c>
      <c r="K2489" s="1" t="str">
        <f aca="false">IF(ISNA(VLOOKUP(Table4[product_id], tblProducts[], tblProducts[product_name],FALSE() )), "Invalid", "Valid")</f>
        <v>Valid</v>
      </c>
      <c r="L2489" s="5" t="str">
        <f aca="false">IF(ISNA(VLOOKUP(Table4[[#This Row],[warehouse_id]], tblwhouse[], tblwhouse[warehouse_name],FALSE() )), "Invalid", "Valid")</f>
        <v>Valid</v>
      </c>
    </row>
    <row r="2490" customFormat="false" ht="15" hidden="false" customHeight="true" outlineLevel="0" collapsed="false">
      <c r="A2490" s="1" t="n">
        <v>2489</v>
      </c>
      <c r="B2490" s="1" t="n">
        <v>4</v>
      </c>
      <c r="C2490" s="1" t="n">
        <v>1443</v>
      </c>
      <c r="D2490" s="1" t="s">
        <v>9574</v>
      </c>
      <c r="E2490" s="1" t="n">
        <v>466</v>
      </c>
      <c r="F2490" s="1" t="n">
        <v>77</v>
      </c>
      <c r="G2490" s="1" t="n">
        <v>606.03</v>
      </c>
      <c r="H2490" s="4" t="n">
        <v>45858.6009371528</v>
      </c>
      <c r="I24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2489BT7766384144346677606.0345858.6009371528</v>
      </c>
      <c r="J2490" s="1" t="n">
        <f aca="false">COUNTIF(I:I, $I2490)</f>
        <v>1</v>
      </c>
      <c r="K2490" s="1" t="str">
        <f aca="false">IF(ISNA(VLOOKUP(Table4[product_id], tblProducts[], tblProducts[product_name],FALSE() )), "Invalid", "Valid")</f>
        <v>Valid</v>
      </c>
      <c r="L2490" s="5" t="str">
        <f aca="false">IF(ISNA(VLOOKUP(Table4[[#This Row],[warehouse_id]], tblwhouse[], tblwhouse[warehouse_name],FALSE() )), "Invalid", "Valid")</f>
        <v>Valid</v>
      </c>
    </row>
    <row r="2491" customFormat="false" ht="15" hidden="false" customHeight="true" outlineLevel="0" collapsed="false">
      <c r="A2491" s="1" t="n">
        <v>2490</v>
      </c>
      <c r="B2491" s="1" t="n">
        <v>2</v>
      </c>
      <c r="C2491" s="1" t="n">
        <v>2224</v>
      </c>
      <c r="D2491" s="1" t="s">
        <v>9575</v>
      </c>
      <c r="E2491" s="1" t="n">
        <v>268</v>
      </c>
      <c r="F2491" s="1" t="n">
        <v>66</v>
      </c>
      <c r="G2491" s="1" t="n">
        <v>773.59</v>
      </c>
      <c r="H2491" s="4" t="n">
        <v>46189.6009371528</v>
      </c>
      <c r="I24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2490BT4534322222426866773.5946189.6009371528</v>
      </c>
      <c r="J2491" s="1" t="n">
        <f aca="false">COUNTIF(I:I, $I2491)</f>
        <v>1</v>
      </c>
      <c r="K2491" s="1" t="str">
        <f aca="false">IF(ISNA(VLOOKUP(Table4[product_id], tblProducts[], tblProducts[product_name],FALSE() )), "Invalid", "Valid")</f>
        <v>Valid</v>
      </c>
      <c r="L2491" s="5" t="str">
        <f aca="false">IF(ISNA(VLOOKUP(Table4[[#This Row],[warehouse_id]], tblwhouse[], tblwhouse[warehouse_name],FALSE() )), "Invalid", "Valid")</f>
        <v>Valid</v>
      </c>
    </row>
    <row r="2492" customFormat="false" ht="15" hidden="false" customHeight="true" outlineLevel="0" collapsed="false">
      <c r="A2492" s="1" t="n">
        <v>2491</v>
      </c>
      <c r="B2492" s="1" t="n">
        <v>4</v>
      </c>
      <c r="C2492" s="1" t="n">
        <v>1469</v>
      </c>
      <c r="D2492" s="1" t="s">
        <v>9576</v>
      </c>
      <c r="E2492" s="1" t="n">
        <v>284</v>
      </c>
      <c r="F2492" s="1" t="n">
        <v>80</v>
      </c>
      <c r="G2492" s="1" t="n">
        <v>616.59</v>
      </c>
      <c r="H2492" s="4" t="n">
        <v>46214.6009371528</v>
      </c>
      <c r="I24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2491BT3070544146928480616.5946214.6009371528</v>
      </c>
      <c r="J2492" s="1" t="n">
        <f aca="false">COUNTIF(I:I, $I2492)</f>
        <v>1</v>
      </c>
      <c r="K2492" s="1" t="str">
        <f aca="false">IF(ISNA(VLOOKUP(Table4[product_id], tblProducts[], tblProducts[product_name],FALSE() )), "Invalid", "Valid")</f>
        <v>Valid</v>
      </c>
      <c r="L2492" s="5" t="str">
        <f aca="false">IF(ISNA(VLOOKUP(Table4[[#This Row],[warehouse_id]], tblwhouse[], tblwhouse[warehouse_name],FALSE() )), "Invalid", "Valid")</f>
        <v>Valid</v>
      </c>
    </row>
    <row r="2493" customFormat="false" ht="15" hidden="false" customHeight="true" outlineLevel="0" collapsed="false">
      <c r="A2493" s="1" t="n">
        <v>2492</v>
      </c>
      <c r="B2493" s="1" t="n">
        <v>4</v>
      </c>
      <c r="C2493" s="1" t="n">
        <v>1523</v>
      </c>
      <c r="D2493" s="1" t="s">
        <v>9577</v>
      </c>
      <c r="E2493" s="1" t="n">
        <v>95</v>
      </c>
      <c r="F2493" s="1" t="n">
        <v>35</v>
      </c>
      <c r="G2493" s="1" t="n">
        <v>1146.64</v>
      </c>
      <c r="H2493" s="4" t="n">
        <v>46190.6009371528</v>
      </c>
      <c r="I24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2492BT2935074152395351146.6446190.6009371528</v>
      </c>
      <c r="J2493" s="1" t="n">
        <f aca="false">COUNTIF(I:I, $I2493)</f>
        <v>1</v>
      </c>
      <c r="K2493" s="1" t="str">
        <f aca="false">IF(ISNA(VLOOKUP(Table4[product_id], tblProducts[], tblProducts[product_name],FALSE() )), "Invalid", "Valid")</f>
        <v>Valid</v>
      </c>
      <c r="L2493" s="5" t="str">
        <f aca="false">IF(ISNA(VLOOKUP(Table4[[#This Row],[warehouse_id]], tblwhouse[], tblwhouse[warehouse_name],FALSE() )), "Invalid", "Valid")</f>
        <v>Valid</v>
      </c>
    </row>
    <row r="2494" customFormat="false" ht="15" hidden="false" customHeight="true" outlineLevel="0" collapsed="false">
      <c r="A2494" s="1" t="n">
        <v>2493</v>
      </c>
      <c r="B2494" s="1" t="n">
        <v>4</v>
      </c>
      <c r="C2494" s="1" t="n">
        <v>1982</v>
      </c>
      <c r="D2494" s="1" t="s">
        <v>9578</v>
      </c>
      <c r="E2494" s="1" t="n">
        <v>202</v>
      </c>
      <c r="F2494" s="1" t="n">
        <v>51</v>
      </c>
      <c r="G2494" s="1" t="n">
        <v>72.23</v>
      </c>
      <c r="H2494" s="4" t="n">
        <v>45933.6009371528</v>
      </c>
      <c r="I24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2493BT599384419822025172.2345933.6009371528</v>
      </c>
      <c r="J2494" s="1" t="n">
        <f aca="false">COUNTIF(I:I, $I2494)</f>
        <v>1</v>
      </c>
      <c r="K2494" s="1" t="str">
        <f aca="false">IF(ISNA(VLOOKUP(Table4[product_id], tblProducts[], tblProducts[product_name],FALSE() )), "Invalid", "Valid")</f>
        <v>Valid</v>
      </c>
      <c r="L2494" s="5" t="str">
        <f aca="false">IF(ISNA(VLOOKUP(Table4[[#This Row],[warehouse_id]], tblwhouse[], tblwhouse[warehouse_name],FALSE() )), "Invalid", "Valid")</f>
        <v>Valid</v>
      </c>
    </row>
    <row r="2495" customFormat="false" ht="15" hidden="false" customHeight="true" outlineLevel="0" collapsed="false">
      <c r="A2495" s="1" t="n">
        <v>2494</v>
      </c>
      <c r="B2495" s="1" t="n">
        <v>4</v>
      </c>
      <c r="C2495" s="1" t="n">
        <v>1032</v>
      </c>
      <c r="D2495" s="1" t="s">
        <v>9579</v>
      </c>
      <c r="E2495" s="1" t="n">
        <v>16</v>
      </c>
      <c r="F2495" s="1" t="n">
        <v>63</v>
      </c>
      <c r="G2495" s="1" t="n">
        <v>819.75</v>
      </c>
      <c r="H2495" s="4" t="n">
        <v>45996.6009371528</v>
      </c>
      <c r="I24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2494BT113349410321663819.7545996.6009371528</v>
      </c>
      <c r="J2495" s="1" t="n">
        <f aca="false">COUNTIF(I:I, $I2495)</f>
        <v>1</v>
      </c>
      <c r="K2495" s="1" t="str">
        <f aca="false">IF(ISNA(VLOOKUP(Table4[product_id], tblProducts[], tblProducts[product_name],FALSE() )), "Invalid", "Valid")</f>
        <v>Valid</v>
      </c>
      <c r="L2495" s="5" t="str">
        <f aca="false">IF(ISNA(VLOOKUP(Table4[[#This Row],[warehouse_id]], tblwhouse[], tblwhouse[warehouse_name],FALSE() )), "Invalid", "Valid")</f>
        <v>Valid</v>
      </c>
    </row>
    <row r="2496" customFormat="false" ht="15" hidden="false" customHeight="true" outlineLevel="0" collapsed="false">
      <c r="A2496" s="1" t="n">
        <v>2495</v>
      </c>
      <c r="B2496" s="1" t="n">
        <v>1</v>
      </c>
      <c r="C2496" s="1" t="n">
        <v>2688</v>
      </c>
      <c r="D2496" s="1" t="s">
        <v>9580</v>
      </c>
      <c r="E2496" s="1" t="n">
        <v>98</v>
      </c>
      <c r="F2496" s="1" t="n">
        <v>71</v>
      </c>
      <c r="G2496" s="1" t="n">
        <v>795.04</v>
      </c>
      <c r="H2496" s="4" t="n">
        <v>46141.6009371528</v>
      </c>
      <c r="I24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2495BT355755126889871795.0446141.6009371528</v>
      </c>
      <c r="J2496" s="1" t="n">
        <f aca="false">COUNTIF(I:I, $I2496)</f>
        <v>1</v>
      </c>
      <c r="K2496" s="1" t="str">
        <f aca="false">IF(ISNA(VLOOKUP(Table4[product_id], tblProducts[], tblProducts[product_name],FALSE() )), "Invalid", "Valid")</f>
        <v>Valid</v>
      </c>
      <c r="L2496" s="5" t="str">
        <f aca="false">IF(ISNA(VLOOKUP(Table4[[#This Row],[warehouse_id]], tblwhouse[], tblwhouse[warehouse_name],FALSE() )), "Invalid", "Valid")</f>
        <v>Valid</v>
      </c>
    </row>
    <row r="2497" customFormat="false" ht="15" hidden="false" customHeight="true" outlineLevel="0" collapsed="false">
      <c r="A2497" s="1" t="n">
        <v>2496</v>
      </c>
      <c r="B2497" s="1" t="n">
        <v>3</v>
      </c>
      <c r="C2497" s="1" t="n">
        <v>1092</v>
      </c>
      <c r="D2497" s="1" t="s">
        <v>9581</v>
      </c>
      <c r="E2497" s="1" t="n">
        <v>154</v>
      </c>
      <c r="F2497" s="1" t="n">
        <v>54</v>
      </c>
      <c r="G2497" s="1" t="n">
        <v>1451.37</v>
      </c>
      <c r="H2497" s="4" t="n">
        <v>45950.6009371528</v>
      </c>
      <c r="I24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2496BT87124331092154541451.3745950.6009371528</v>
      </c>
      <c r="J2497" s="1" t="n">
        <f aca="false">COUNTIF(I:I, $I2497)</f>
        <v>1</v>
      </c>
      <c r="K2497" s="1" t="str">
        <f aca="false">IF(ISNA(VLOOKUP(Table4[product_id], tblProducts[], tblProducts[product_name],FALSE() )), "Invalid", "Valid")</f>
        <v>Valid</v>
      </c>
      <c r="L2497" s="5" t="str">
        <f aca="false">IF(ISNA(VLOOKUP(Table4[[#This Row],[warehouse_id]], tblwhouse[], tblwhouse[warehouse_name],FALSE() )), "Invalid", "Valid")</f>
        <v>Valid</v>
      </c>
    </row>
    <row r="2498" customFormat="false" ht="15" hidden="false" customHeight="true" outlineLevel="0" collapsed="false">
      <c r="A2498" s="1" t="n">
        <v>2497</v>
      </c>
      <c r="B2498" s="1" t="n">
        <v>1</v>
      </c>
      <c r="C2498" s="1" t="n">
        <v>1997</v>
      </c>
      <c r="D2498" s="1" t="s">
        <v>9582</v>
      </c>
      <c r="E2498" s="1" t="n">
        <v>29</v>
      </c>
      <c r="F2498" s="1" t="n">
        <v>63</v>
      </c>
      <c r="G2498" s="1" t="n">
        <v>1301.16</v>
      </c>
      <c r="H2498" s="4" t="n">
        <v>46127.6009371528</v>
      </c>
      <c r="I24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2497BT8204191199729631301.1646127.6009371528</v>
      </c>
      <c r="J2498" s="1" t="n">
        <f aca="false">COUNTIF(I:I, $I2498)</f>
        <v>1</v>
      </c>
      <c r="K2498" s="1" t="str">
        <f aca="false">IF(ISNA(VLOOKUP(Table4[product_id], tblProducts[], tblProducts[product_name],FALSE() )), "Invalid", "Valid")</f>
        <v>Valid</v>
      </c>
      <c r="L2498" s="5" t="str">
        <f aca="false">IF(ISNA(VLOOKUP(Table4[[#This Row],[warehouse_id]], tblwhouse[], tblwhouse[warehouse_name],FALSE() )), "Invalid", "Valid")</f>
        <v>Valid</v>
      </c>
    </row>
    <row r="2499" customFormat="false" ht="15" hidden="false" customHeight="true" outlineLevel="0" collapsed="false">
      <c r="A2499" s="1" t="n">
        <v>2498</v>
      </c>
      <c r="B2499" s="1" t="n">
        <v>1</v>
      </c>
      <c r="C2499" s="1" t="n">
        <v>1710</v>
      </c>
      <c r="D2499" s="1" t="s">
        <v>9583</v>
      </c>
      <c r="E2499" s="1" t="n">
        <v>329</v>
      </c>
      <c r="F2499" s="1" t="n">
        <v>52</v>
      </c>
      <c r="G2499" s="1" t="n">
        <v>829.07</v>
      </c>
      <c r="H2499" s="4" t="n">
        <v>45901.6009371528</v>
      </c>
      <c r="I24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2498BT4570591171032952829.0745901.6009371528</v>
      </c>
      <c r="J2499" s="1" t="n">
        <f aca="false">COUNTIF(I:I, $I2499)</f>
        <v>1</v>
      </c>
      <c r="K2499" s="1" t="str">
        <f aca="false">IF(ISNA(VLOOKUP(Table4[product_id], tblProducts[], tblProducts[product_name],FALSE() )), "Invalid", "Valid")</f>
        <v>Valid</v>
      </c>
      <c r="L2499" s="5" t="str">
        <f aca="false">IF(ISNA(VLOOKUP(Table4[[#This Row],[warehouse_id]], tblwhouse[], tblwhouse[warehouse_name],FALSE() )), "Invalid", "Valid")</f>
        <v>Valid</v>
      </c>
    </row>
    <row r="2500" customFormat="false" ht="15" hidden="false" customHeight="true" outlineLevel="0" collapsed="false">
      <c r="A2500" s="1" t="n">
        <v>2499</v>
      </c>
      <c r="B2500" s="1" t="n">
        <v>3</v>
      </c>
      <c r="C2500" s="1" t="n">
        <v>914</v>
      </c>
      <c r="D2500" s="1" t="s">
        <v>9584</v>
      </c>
      <c r="E2500" s="1" t="n">
        <v>347</v>
      </c>
      <c r="F2500" s="1" t="n">
        <v>25</v>
      </c>
      <c r="G2500" s="1" t="n">
        <v>1076.57</v>
      </c>
      <c r="H2500" s="4" t="n">
        <v>46194.6009371528</v>
      </c>
      <c r="I25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2499BT4241693914347251076.5746194.6009371528</v>
      </c>
      <c r="J2500" s="1" t="n">
        <f aca="false">COUNTIF(I:I, $I2500)</f>
        <v>1</v>
      </c>
      <c r="K2500" s="1" t="str">
        <f aca="false">IF(ISNA(VLOOKUP(Table4[product_id], tblProducts[], tblProducts[product_name],FALSE() )), "Invalid", "Valid")</f>
        <v>Valid</v>
      </c>
      <c r="L2500" s="5" t="str">
        <f aca="false">IF(ISNA(VLOOKUP(Table4[[#This Row],[warehouse_id]], tblwhouse[], tblwhouse[warehouse_name],FALSE() )), "Invalid", "Valid")</f>
        <v>Valid</v>
      </c>
    </row>
    <row r="2501" customFormat="false" ht="15" hidden="false" customHeight="true" outlineLevel="0" collapsed="false">
      <c r="A2501" s="1" t="n">
        <v>2500</v>
      </c>
      <c r="B2501" s="1" t="n">
        <v>3</v>
      </c>
      <c r="C2501" s="1" t="n">
        <v>1443</v>
      </c>
      <c r="D2501" s="1" t="s">
        <v>9585</v>
      </c>
      <c r="E2501" s="1" t="n">
        <v>488</v>
      </c>
      <c r="F2501" s="1" t="n">
        <v>44</v>
      </c>
      <c r="G2501" s="1" t="n">
        <v>230.79</v>
      </c>
      <c r="H2501" s="4" t="n">
        <v>45938.6009371528</v>
      </c>
      <c r="I25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2500BT6450863144348844230.7945938.6009371528</v>
      </c>
      <c r="J2501" s="1" t="n">
        <f aca="false">COUNTIF(I:I, $I2501)</f>
        <v>1</v>
      </c>
      <c r="K2501" s="1" t="str">
        <f aca="false">IF(ISNA(VLOOKUP(Table4[product_id], tblProducts[], tblProducts[product_name],FALSE() )), "Invalid", "Valid")</f>
        <v>Valid</v>
      </c>
      <c r="L2501" s="5" t="str">
        <f aca="false">IF(ISNA(VLOOKUP(Table4[[#This Row],[warehouse_id]], tblwhouse[], tblwhouse[warehouse_name],FALSE() )), "Invalid", "Valid")</f>
        <v>Valid</v>
      </c>
    </row>
    <row r="2502" customFormat="false" ht="15" hidden="false" customHeight="true" outlineLevel="0" collapsed="false">
      <c r="A2502" s="1" t="n">
        <v>2501</v>
      </c>
      <c r="B2502" s="1" t="n">
        <v>3</v>
      </c>
      <c r="C2502" s="1" t="n">
        <v>1648</v>
      </c>
      <c r="D2502" s="1" t="s">
        <v>9586</v>
      </c>
      <c r="E2502" s="1" t="n">
        <v>16</v>
      </c>
      <c r="F2502" s="1" t="n">
        <v>36</v>
      </c>
      <c r="G2502" s="1" t="n">
        <v>864.26</v>
      </c>
      <c r="H2502" s="4" t="n">
        <v>45949.6009371528</v>
      </c>
      <c r="I25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2501BT702076316481636864.2645949.6009371528</v>
      </c>
      <c r="J2502" s="1" t="n">
        <f aca="false">COUNTIF(I:I, $I2502)</f>
        <v>1</v>
      </c>
      <c r="K2502" s="1" t="str">
        <f aca="false">IF(ISNA(VLOOKUP(Table4[product_id], tblProducts[], tblProducts[product_name],FALSE() )), "Invalid", "Valid")</f>
        <v>Valid</v>
      </c>
      <c r="L2502" s="5" t="str">
        <f aca="false">IF(ISNA(VLOOKUP(Table4[[#This Row],[warehouse_id]], tblwhouse[], tblwhouse[warehouse_name],FALSE() )), "Invalid", "Valid")</f>
        <v>Valid</v>
      </c>
    </row>
    <row r="2503" customFormat="false" ht="15" hidden="false" customHeight="true" outlineLevel="0" collapsed="false">
      <c r="A2503" s="1" t="n">
        <v>2502</v>
      </c>
      <c r="B2503" s="1" t="n">
        <v>3</v>
      </c>
      <c r="C2503" s="1" t="n">
        <v>1753</v>
      </c>
      <c r="D2503" s="1" t="s">
        <v>9587</v>
      </c>
      <c r="E2503" s="1" t="n">
        <v>123</v>
      </c>
      <c r="F2503" s="1" t="n">
        <v>47</v>
      </c>
      <c r="G2503" s="1" t="n">
        <v>1261.27</v>
      </c>
      <c r="H2503" s="4" t="n">
        <v>45947.6009371528</v>
      </c>
      <c r="I25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2502BT68191831753123471261.2745947.6009371528</v>
      </c>
      <c r="J2503" s="1" t="n">
        <f aca="false">COUNTIF(I:I, $I2503)</f>
        <v>1</v>
      </c>
      <c r="K2503" s="1" t="str">
        <f aca="false">IF(ISNA(VLOOKUP(Table4[product_id], tblProducts[], tblProducts[product_name],FALSE() )), "Invalid", "Valid")</f>
        <v>Valid</v>
      </c>
      <c r="L2503" s="5" t="str">
        <f aca="false">IF(ISNA(VLOOKUP(Table4[[#This Row],[warehouse_id]], tblwhouse[], tblwhouse[warehouse_name],FALSE() )), "Invalid", "Valid")</f>
        <v>Valid</v>
      </c>
    </row>
    <row r="2504" customFormat="false" ht="15" hidden="false" customHeight="true" outlineLevel="0" collapsed="false">
      <c r="A2504" s="1" t="n">
        <v>2503</v>
      </c>
      <c r="B2504" s="1" t="n">
        <v>2</v>
      </c>
      <c r="C2504" s="1" t="n">
        <v>1106</v>
      </c>
      <c r="D2504" s="1" t="s">
        <v>9588</v>
      </c>
      <c r="E2504" s="1" t="n">
        <v>4</v>
      </c>
      <c r="F2504" s="1" t="n">
        <v>70</v>
      </c>
      <c r="G2504" s="1" t="n">
        <v>1247.57</v>
      </c>
      <c r="H2504" s="4" t="n">
        <v>46184.6009371528</v>
      </c>
      <c r="I25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2503BT591034211064701247.5746184.6009371528</v>
      </c>
      <c r="J2504" s="1" t="n">
        <f aca="false">COUNTIF(I:I, $I2504)</f>
        <v>1</v>
      </c>
      <c r="K2504" s="1" t="str">
        <f aca="false">IF(ISNA(VLOOKUP(Table4[product_id], tblProducts[], tblProducts[product_name],FALSE() )), "Invalid", "Valid")</f>
        <v>Valid</v>
      </c>
      <c r="L2504" s="5" t="str">
        <f aca="false">IF(ISNA(VLOOKUP(Table4[[#This Row],[warehouse_id]], tblwhouse[], tblwhouse[warehouse_name],FALSE() )), "Invalid", "Valid")</f>
        <v>Valid</v>
      </c>
    </row>
    <row r="2505" customFormat="false" ht="15" hidden="false" customHeight="true" outlineLevel="0" collapsed="false">
      <c r="A2505" s="1" t="n">
        <v>2504</v>
      </c>
      <c r="B2505" s="1" t="n">
        <v>3</v>
      </c>
      <c r="C2505" s="1" t="n">
        <v>2770</v>
      </c>
      <c r="D2505" s="1" t="s">
        <v>9589</v>
      </c>
      <c r="E2505" s="1" t="n">
        <v>418</v>
      </c>
      <c r="F2505" s="1" t="n">
        <v>24</v>
      </c>
      <c r="G2505" s="1" t="n">
        <v>354.26</v>
      </c>
      <c r="H2505" s="4" t="n">
        <v>46189.6009371528</v>
      </c>
      <c r="I25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2504BT8952003277041824354.2646189.6009371528</v>
      </c>
      <c r="J2505" s="1" t="n">
        <f aca="false">COUNTIF(I:I, $I2505)</f>
        <v>1</v>
      </c>
      <c r="K2505" s="1" t="str">
        <f aca="false">IF(ISNA(VLOOKUP(Table4[product_id], tblProducts[], tblProducts[product_name],FALSE() )), "Invalid", "Valid")</f>
        <v>Valid</v>
      </c>
      <c r="L2505" s="5" t="str">
        <f aca="false">IF(ISNA(VLOOKUP(Table4[[#This Row],[warehouse_id]], tblwhouse[], tblwhouse[warehouse_name],FALSE() )), "Invalid", "Valid")</f>
        <v>Valid</v>
      </c>
    </row>
    <row r="2506" customFormat="false" ht="15" hidden="false" customHeight="true" outlineLevel="0" collapsed="false">
      <c r="A2506" s="1" t="n">
        <v>2505</v>
      </c>
      <c r="B2506" s="1" t="n">
        <v>1</v>
      </c>
      <c r="C2506" s="1" t="n">
        <v>1238</v>
      </c>
      <c r="D2506" s="1" t="s">
        <v>9590</v>
      </c>
      <c r="E2506" s="1" t="n">
        <v>319</v>
      </c>
      <c r="F2506" s="1" t="n">
        <v>20</v>
      </c>
      <c r="G2506" s="1" t="n">
        <v>295.09</v>
      </c>
      <c r="H2506" s="4" t="n">
        <v>45915.6009371528</v>
      </c>
      <c r="I25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2505BT8593871123831920295.0945915.6009371528</v>
      </c>
      <c r="J2506" s="1" t="n">
        <f aca="false">COUNTIF(I:I, $I2506)</f>
        <v>1</v>
      </c>
      <c r="K2506" s="1" t="str">
        <f aca="false">IF(ISNA(VLOOKUP(Table4[product_id], tblProducts[], tblProducts[product_name],FALSE() )), "Invalid", "Valid")</f>
        <v>Valid</v>
      </c>
      <c r="L2506" s="5" t="str">
        <f aca="false">IF(ISNA(VLOOKUP(Table4[[#This Row],[warehouse_id]], tblwhouse[], tblwhouse[warehouse_name],FALSE() )), "Invalid", "Valid")</f>
        <v>Valid</v>
      </c>
    </row>
    <row r="2507" customFormat="false" ht="15" hidden="false" customHeight="true" outlineLevel="0" collapsed="false">
      <c r="A2507" s="1" t="n">
        <v>2506</v>
      </c>
      <c r="B2507" s="1" t="n">
        <v>1</v>
      </c>
      <c r="C2507" s="1" t="n">
        <v>2263</v>
      </c>
      <c r="D2507" s="1" t="s">
        <v>9591</v>
      </c>
      <c r="E2507" s="1" t="n">
        <v>180</v>
      </c>
      <c r="F2507" s="1" t="n">
        <v>56</v>
      </c>
      <c r="G2507" s="1" t="n">
        <v>720.36</v>
      </c>
      <c r="H2507" s="4" t="n">
        <v>46151.6009371528</v>
      </c>
      <c r="I25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2506BT6184191226318056720.3646151.6009371528</v>
      </c>
      <c r="J2507" s="1" t="n">
        <f aca="false">COUNTIF(I:I, $I2507)</f>
        <v>1</v>
      </c>
      <c r="K2507" s="1" t="str">
        <f aca="false">IF(ISNA(VLOOKUP(Table4[product_id], tblProducts[], tblProducts[product_name],FALSE() )), "Invalid", "Valid")</f>
        <v>Valid</v>
      </c>
      <c r="L2507" s="5" t="str">
        <f aca="false">IF(ISNA(VLOOKUP(Table4[[#This Row],[warehouse_id]], tblwhouse[], tblwhouse[warehouse_name],FALSE() )), "Invalid", "Valid")</f>
        <v>Valid</v>
      </c>
    </row>
    <row r="2508" customFormat="false" ht="15" hidden="false" customHeight="true" outlineLevel="0" collapsed="false">
      <c r="A2508" s="1" t="n">
        <v>2507</v>
      </c>
      <c r="B2508" s="1" t="n">
        <v>3</v>
      </c>
      <c r="C2508" s="1" t="n">
        <v>2961</v>
      </c>
      <c r="D2508" s="1" t="s">
        <v>9592</v>
      </c>
      <c r="E2508" s="1" t="n">
        <v>142</v>
      </c>
      <c r="F2508" s="1" t="n">
        <v>35</v>
      </c>
      <c r="G2508" s="1" t="n">
        <v>660.84</v>
      </c>
      <c r="H2508" s="4" t="n">
        <v>45966.6009371528</v>
      </c>
      <c r="I25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2507BT2182833296114235660.8445966.6009371528</v>
      </c>
      <c r="J2508" s="1" t="n">
        <f aca="false">COUNTIF(I:I, $I2508)</f>
        <v>1</v>
      </c>
      <c r="K2508" s="1" t="str">
        <f aca="false">IF(ISNA(VLOOKUP(Table4[product_id], tblProducts[], tblProducts[product_name],FALSE() )), "Invalid", "Valid")</f>
        <v>Valid</v>
      </c>
      <c r="L2508" s="5" t="str">
        <f aca="false">IF(ISNA(VLOOKUP(Table4[[#This Row],[warehouse_id]], tblwhouse[], tblwhouse[warehouse_name],FALSE() )), "Invalid", "Valid")</f>
        <v>Valid</v>
      </c>
    </row>
    <row r="2509" customFormat="false" ht="15" hidden="false" customHeight="true" outlineLevel="0" collapsed="false">
      <c r="A2509" s="1" t="n">
        <v>2508</v>
      </c>
      <c r="B2509" s="1" t="n">
        <v>2</v>
      </c>
      <c r="C2509" s="1" t="n">
        <v>2968</v>
      </c>
      <c r="D2509" s="1" t="s">
        <v>9593</v>
      </c>
      <c r="E2509" s="1" t="n">
        <v>145</v>
      </c>
      <c r="F2509" s="1" t="n">
        <v>59</v>
      </c>
      <c r="G2509" s="1" t="n">
        <v>35.96</v>
      </c>
      <c r="H2509" s="4" t="n">
        <v>45880.6009371528</v>
      </c>
      <c r="I25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2508BT624752229681455935.9645880.6009371528</v>
      </c>
      <c r="J2509" s="1" t="n">
        <f aca="false">COUNTIF(I:I, $I2509)</f>
        <v>1</v>
      </c>
      <c r="K2509" s="1" t="str">
        <f aca="false">IF(ISNA(VLOOKUP(Table4[product_id], tblProducts[], tblProducts[product_name],FALSE() )), "Invalid", "Valid")</f>
        <v>Valid</v>
      </c>
      <c r="L2509" s="5" t="str">
        <f aca="false">IF(ISNA(VLOOKUP(Table4[[#This Row],[warehouse_id]], tblwhouse[], tblwhouse[warehouse_name],FALSE() )), "Invalid", "Valid")</f>
        <v>Valid</v>
      </c>
    </row>
    <row r="2510" customFormat="false" ht="15" hidden="false" customHeight="true" outlineLevel="0" collapsed="false">
      <c r="A2510" s="1" t="n">
        <v>2509</v>
      </c>
      <c r="B2510" s="1" t="n">
        <v>4</v>
      </c>
      <c r="C2510" s="1" t="n">
        <v>1179</v>
      </c>
      <c r="D2510" s="1" t="s">
        <v>9594</v>
      </c>
      <c r="E2510" s="1" t="n">
        <v>79</v>
      </c>
      <c r="F2510" s="1" t="n">
        <v>22</v>
      </c>
      <c r="G2510" s="1" t="n">
        <v>859.4</v>
      </c>
      <c r="H2510" s="4" t="n">
        <v>45865.6009371528</v>
      </c>
      <c r="I25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2509BT732359411797922859.445865.6009371528</v>
      </c>
      <c r="J2510" s="1" t="n">
        <f aca="false">COUNTIF(I:I, $I2510)</f>
        <v>1</v>
      </c>
      <c r="K2510" s="1" t="str">
        <f aca="false">IF(ISNA(VLOOKUP(Table4[product_id], tblProducts[], tblProducts[product_name],FALSE() )), "Invalid", "Valid")</f>
        <v>Valid</v>
      </c>
      <c r="L2510" s="5" t="str">
        <f aca="false">IF(ISNA(VLOOKUP(Table4[[#This Row],[warehouse_id]], tblwhouse[], tblwhouse[warehouse_name],FALSE() )), "Invalid", "Valid")</f>
        <v>Valid</v>
      </c>
    </row>
    <row r="2511" customFormat="false" ht="15" hidden="false" customHeight="true" outlineLevel="0" collapsed="false">
      <c r="A2511" s="1" t="n">
        <v>2510</v>
      </c>
      <c r="B2511" s="1" t="n">
        <v>3</v>
      </c>
      <c r="C2511" s="1" t="n">
        <v>1506</v>
      </c>
      <c r="D2511" s="1" t="s">
        <v>9595</v>
      </c>
      <c r="E2511" s="1" t="n">
        <v>271</v>
      </c>
      <c r="F2511" s="1" t="n">
        <v>43</v>
      </c>
      <c r="G2511" s="1" t="n">
        <v>260.02</v>
      </c>
      <c r="H2511" s="4" t="n">
        <v>45898.6009371528</v>
      </c>
      <c r="I25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2510BT5580363150627143260.0245898.6009371528</v>
      </c>
      <c r="J2511" s="1" t="n">
        <f aca="false">COUNTIF(I:I, $I2511)</f>
        <v>1</v>
      </c>
      <c r="K2511" s="1" t="str">
        <f aca="false">IF(ISNA(VLOOKUP(Table4[product_id], tblProducts[], tblProducts[product_name],FALSE() )), "Invalid", "Valid")</f>
        <v>Valid</v>
      </c>
      <c r="L2511" s="5" t="str">
        <f aca="false">IF(ISNA(VLOOKUP(Table4[[#This Row],[warehouse_id]], tblwhouse[], tblwhouse[warehouse_name],FALSE() )), "Invalid", "Valid")</f>
        <v>Valid</v>
      </c>
    </row>
    <row r="2512" customFormat="false" ht="15" hidden="false" customHeight="true" outlineLevel="0" collapsed="false">
      <c r="A2512" s="1" t="n">
        <v>2511</v>
      </c>
      <c r="B2512" s="1" t="n">
        <v>1</v>
      </c>
      <c r="C2512" s="1" t="n">
        <v>2121</v>
      </c>
      <c r="D2512" s="1" t="s">
        <v>9596</v>
      </c>
      <c r="E2512" s="1" t="n">
        <v>364</v>
      </c>
      <c r="F2512" s="1" t="n">
        <v>78</v>
      </c>
      <c r="G2512" s="1" t="n">
        <v>1078.68</v>
      </c>
      <c r="H2512" s="4" t="n">
        <v>45928.6009371528</v>
      </c>
      <c r="I25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2511BT60935512121364781078.6845928.6009371528</v>
      </c>
      <c r="J2512" s="1" t="n">
        <f aca="false">COUNTIF(I:I, $I2512)</f>
        <v>1</v>
      </c>
      <c r="K2512" s="1" t="str">
        <f aca="false">IF(ISNA(VLOOKUP(Table4[product_id], tblProducts[], tblProducts[product_name],FALSE() )), "Invalid", "Valid")</f>
        <v>Valid</v>
      </c>
      <c r="L2512" s="5" t="str">
        <f aca="false">IF(ISNA(VLOOKUP(Table4[[#This Row],[warehouse_id]], tblwhouse[], tblwhouse[warehouse_name],FALSE() )), "Invalid", "Valid")</f>
        <v>Valid</v>
      </c>
    </row>
    <row r="2513" customFormat="false" ht="15" hidden="false" customHeight="true" outlineLevel="0" collapsed="false">
      <c r="A2513" s="1" t="n">
        <v>2512</v>
      </c>
      <c r="B2513" s="1" t="n">
        <v>2</v>
      </c>
      <c r="C2513" s="1" t="n">
        <v>123</v>
      </c>
      <c r="D2513" s="1" t="s">
        <v>9597</v>
      </c>
      <c r="E2513" s="1" t="n">
        <v>273</v>
      </c>
      <c r="F2513" s="1" t="n">
        <v>68</v>
      </c>
      <c r="G2513" s="1" t="n">
        <v>1314.47</v>
      </c>
      <c r="H2513" s="4" t="n">
        <v>45887.6009371528</v>
      </c>
      <c r="I25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2512BT6536502123273681314.4745887.6009371528</v>
      </c>
      <c r="J2513" s="1" t="n">
        <f aca="false">COUNTIF(I:I, $I2513)</f>
        <v>1</v>
      </c>
      <c r="K2513" s="1" t="str">
        <f aca="false">IF(ISNA(VLOOKUP(Table4[product_id], tblProducts[], tblProducts[product_name],FALSE() )), "Invalid", "Valid")</f>
        <v>Valid</v>
      </c>
      <c r="L2513" s="5" t="str">
        <f aca="false">IF(ISNA(VLOOKUP(Table4[[#This Row],[warehouse_id]], tblwhouse[], tblwhouse[warehouse_name],FALSE() )), "Invalid", "Valid")</f>
        <v>Valid</v>
      </c>
    </row>
    <row r="2514" customFormat="false" ht="15" hidden="false" customHeight="true" outlineLevel="0" collapsed="false">
      <c r="A2514" s="1" t="n">
        <v>2513</v>
      </c>
      <c r="B2514" s="1" t="n">
        <v>4</v>
      </c>
      <c r="C2514" s="1" t="n">
        <v>2117</v>
      </c>
      <c r="D2514" s="1" t="s">
        <v>9598</v>
      </c>
      <c r="E2514" s="1" t="n">
        <v>103</v>
      </c>
      <c r="F2514" s="1" t="n">
        <v>25</v>
      </c>
      <c r="G2514" s="1" t="n">
        <v>202.65</v>
      </c>
      <c r="H2514" s="4" t="n">
        <v>45986.6009371528</v>
      </c>
      <c r="I25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2513BT3388974211710325202.6545986.6009371528</v>
      </c>
      <c r="J2514" s="1" t="n">
        <f aca="false">COUNTIF(I:I, $I2514)</f>
        <v>1</v>
      </c>
      <c r="K2514" s="1" t="str">
        <f aca="false">IF(ISNA(VLOOKUP(Table4[product_id], tblProducts[], tblProducts[product_name],FALSE() )), "Invalid", "Valid")</f>
        <v>Valid</v>
      </c>
      <c r="L2514" s="5" t="str">
        <f aca="false">IF(ISNA(VLOOKUP(Table4[[#This Row],[warehouse_id]], tblwhouse[], tblwhouse[warehouse_name],FALSE() )), "Invalid", "Valid")</f>
        <v>Valid</v>
      </c>
    </row>
    <row r="2515" customFormat="false" ht="15" hidden="false" customHeight="true" outlineLevel="0" collapsed="false">
      <c r="A2515" s="1" t="n">
        <v>2514</v>
      </c>
      <c r="B2515" s="1" t="n">
        <v>3</v>
      </c>
      <c r="C2515" s="1" t="n">
        <v>2974</v>
      </c>
      <c r="D2515" s="1" t="s">
        <v>9599</v>
      </c>
      <c r="E2515" s="1" t="n">
        <v>455</v>
      </c>
      <c r="F2515" s="1" t="n">
        <v>63</v>
      </c>
      <c r="G2515" s="1" t="n">
        <v>1195.18</v>
      </c>
      <c r="H2515" s="4" t="n">
        <v>46072.6009371528</v>
      </c>
      <c r="I25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2514BT43308632974455631195.1846072.6009371528</v>
      </c>
      <c r="J2515" s="1" t="n">
        <f aca="false">COUNTIF(I:I, $I2515)</f>
        <v>1</v>
      </c>
      <c r="K2515" s="1" t="str">
        <f aca="false">IF(ISNA(VLOOKUP(Table4[product_id], tblProducts[], tblProducts[product_name],FALSE() )), "Invalid", "Valid")</f>
        <v>Valid</v>
      </c>
      <c r="L2515" s="5" t="str">
        <f aca="false">IF(ISNA(VLOOKUP(Table4[[#This Row],[warehouse_id]], tblwhouse[], tblwhouse[warehouse_name],FALSE() )), "Invalid", "Valid")</f>
        <v>Valid</v>
      </c>
    </row>
    <row r="2516" customFormat="false" ht="15" hidden="false" customHeight="true" outlineLevel="0" collapsed="false">
      <c r="A2516" s="1" t="n">
        <v>2515</v>
      </c>
      <c r="B2516" s="1" t="n">
        <v>4</v>
      </c>
      <c r="C2516" s="1" t="n">
        <v>2568</v>
      </c>
      <c r="D2516" s="1" t="s">
        <v>9600</v>
      </c>
      <c r="E2516" s="1" t="n">
        <v>79</v>
      </c>
      <c r="F2516" s="1" t="n">
        <v>45</v>
      </c>
      <c r="G2516" s="1" t="n">
        <v>1247.28</v>
      </c>
      <c r="H2516" s="4" t="n">
        <v>46078.6009371528</v>
      </c>
      <c r="I25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2515BT9725674256879451247.2846078.6009371528</v>
      </c>
      <c r="J2516" s="1" t="n">
        <f aca="false">COUNTIF(I:I, $I2516)</f>
        <v>1</v>
      </c>
      <c r="K2516" s="1" t="str">
        <f aca="false">IF(ISNA(VLOOKUP(Table4[product_id], tblProducts[], tblProducts[product_name],FALSE() )), "Invalid", "Valid")</f>
        <v>Valid</v>
      </c>
      <c r="L2516" s="5" t="str">
        <f aca="false">IF(ISNA(VLOOKUP(Table4[[#This Row],[warehouse_id]], tblwhouse[], tblwhouse[warehouse_name],FALSE() )), "Invalid", "Valid")</f>
        <v>Valid</v>
      </c>
    </row>
    <row r="2517" customFormat="false" ht="15" hidden="false" customHeight="true" outlineLevel="0" collapsed="false">
      <c r="A2517" s="1" t="n">
        <v>2516</v>
      </c>
      <c r="B2517" s="1" t="n">
        <v>2</v>
      </c>
      <c r="C2517" s="1" t="n">
        <v>1887</v>
      </c>
      <c r="D2517" s="1" t="s">
        <v>9601</v>
      </c>
      <c r="E2517" s="1" t="n">
        <v>461</v>
      </c>
      <c r="F2517" s="1" t="n">
        <v>78</v>
      </c>
      <c r="G2517" s="1" t="n">
        <v>1195.4</v>
      </c>
      <c r="H2517" s="4" t="n">
        <v>46052.6009371528</v>
      </c>
      <c r="I25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2516BT33503321887461781195.446052.6009371528</v>
      </c>
      <c r="J2517" s="1" t="n">
        <f aca="false">COUNTIF(I:I, $I2517)</f>
        <v>1</v>
      </c>
      <c r="K2517" s="1" t="str">
        <f aca="false">IF(ISNA(VLOOKUP(Table4[product_id], tblProducts[], tblProducts[product_name],FALSE() )), "Invalid", "Valid")</f>
        <v>Valid</v>
      </c>
      <c r="L2517" s="5" t="str">
        <f aca="false">IF(ISNA(VLOOKUP(Table4[[#This Row],[warehouse_id]], tblwhouse[], tblwhouse[warehouse_name],FALSE() )), "Invalid", "Valid")</f>
        <v>Valid</v>
      </c>
    </row>
    <row r="2518" customFormat="false" ht="15" hidden="false" customHeight="true" outlineLevel="0" collapsed="false">
      <c r="A2518" s="1" t="n">
        <v>2517</v>
      </c>
      <c r="B2518" s="1" t="n">
        <v>3</v>
      </c>
      <c r="C2518" s="1" t="n">
        <v>1493</v>
      </c>
      <c r="D2518" s="1" t="s">
        <v>9602</v>
      </c>
      <c r="E2518" s="1" t="n">
        <v>486</v>
      </c>
      <c r="F2518" s="1" t="n">
        <v>62</v>
      </c>
      <c r="G2518" s="1" t="n">
        <v>1061.86</v>
      </c>
      <c r="H2518" s="4" t="n">
        <v>46218.6009371528</v>
      </c>
      <c r="I25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2517BT11517231493486621061.8646218.6009371528</v>
      </c>
      <c r="J2518" s="1" t="n">
        <f aca="false">COUNTIF(I:I, $I2518)</f>
        <v>1</v>
      </c>
      <c r="K2518" s="1" t="str">
        <f aca="false">IF(ISNA(VLOOKUP(Table4[product_id], tblProducts[], tblProducts[product_name],FALSE() )), "Invalid", "Valid")</f>
        <v>Valid</v>
      </c>
      <c r="L2518" s="5" t="str">
        <f aca="false">IF(ISNA(VLOOKUP(Table4[[#This Row],[warehouse_id]], tblwhouse[], tblwhouse[warehouse_name],FALSE() )), "Invalid", "Valid")</f>
        <v>Valid</v>
      </c>
    </row>
    <row r="2519" customFormat="false" ht="15" hidden="false" customHeight="true" outlineLevel="0" collapsed="false">
      <c r="A2519" s="1" t="n">
        <v>2518</v>
      </c>
      <c r="B2519" s="1" t="n">
        <v>1</v>
      </c>
      <c r="C2519" s="1" t="n">
        <v>362</v>
      </c>
      <c r="D2519" s="1" t="s">
        <v>9603</v>
      </c>
      <c r="E2519" s="1" t="n">
        <v>88</v>
      </c>
      <c r="F2519" s="1" t="n">
        <v>31</v>
      </c>
      <c r="G2519" s="1" t="n">
        <v>483.67</v>
      </c>
      <c r="H2519" s="4" t="n">
        <v>46142.6009371528</v>
      </c>
      <c r="I25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2518BT56320413628831483.6746142.6009371528</v>
      </c>
      <c r="J2519" s="1" t="n">
        <f aca="false">COUNTIF(I:I, $I2519)</f>
        <v>1</v>
      </c>
      <c r="K2519" s="1" t="str">
        <f aca="false">IF(ISNA(VLOOKUP(Table4[product_id], tblProducts[], tblProducts[product_name],FALSE() )), "Invalid", "Valid")</f>
        <v>Valid</v>
      </c>
      <c r="L2519" s="5" t="str">
        <f aca="false">IF(ISNA(VLOOKUP(Table4[[#This Row],[warehouse_id]], tblwhouse[], tblwhouse[warehouse_name],FALSE() )), "Invalid", "Valid")</f>
        <v>Valid</v>
      </c>
    </row>
    <row r="2520" customFormat="false" ht="15" hidden="false" customHeight="true" outlineLevel="0" collapsed="false">
      <c r="A2520" s="1" t="n">
        <v>2519</v>
      </c>
      <c r="B2520" s="1" t="n">
        <v>4</v>
      </c>
      <c r="C2520" s="1" t="n">
        <v>1790</v>
      </c>
      <c r="D2520" s="1" t="s">
        <v>9604</v>
      </c>
      <c r="E2520" s="1" t="n">
        <v>382</v>
      </c>
      <c r="F2520" s="1" t="n">
        <v>24</v>
      </c>
      <c r="G2520" s="1" t="n">
        <v>716.67</v>
      </c>
      <c r="H2520" s="4" t="n">
        <v>46092.6009371528</v>
      </c>
      <c r="I25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2519BT1510574179038224716.6746092.6009371528</v>
      </c>
      <c r="J2520" s="1" t="n">
        <f aca="false">COUNTIF(I:I, $I2520)</f>
        <v>1</v>
      </c>
      <c r="K2520" s="1" t="str">
        <f aca="false">IF(ISNA(VLOOKUP(Table4[product_id], tblProducts[], tblProducts[product_name],FALSE() )), "Invalid", "Valid")</f>
        <v>Valid</v>
      </c>
      <c r="L2520" s="5" t="str">
        <f aca="false">IF(ISNA(VLOOKUP(Table4[[#This Row],[warehouse_id]], tblwhouse[], tblwhouse[warehouse_name],FALSE() )), "Invalid", "Valid")</f>
        <v>Valid</v>
      </c>
    </row>
    <row r="2521" customFormat="false" ht="15" hidden="false" customHeight="true" outlineLevel="0" collapsed="false">
      <c r="A2521" s="1" t="n">
        <v>2520</v>
      </c>
      <c r="B2521" s="1" t="n">
        <v>4</v>
      </c>
      <c r="C2521" s="1" t="n">
        <v>2572</v>
      </c>
      <c r="D2521" s="1" t="s">
        <v>9605</v>
      </c>
      <c r="E2521" s="1" t="n">
        <v>194</v>
      </c>
      <c r="F2521" s="1" t="n">
        <v>45</v>
      </c>
      <c r="G2521" s="1" t="n">
        <v>773.64</v>
      </c>
      <c r="H2521" s="4" t="n">
        <v>46053.6009371528</v>
      </c>
      <c r="I25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2520BT5443114257219445773.6446053.6009371528</v>
      </c>
      <c r="J2521" s="1" t="n">
        <f aca="false">COUNTIF(I:I, $I2521)</f>
        <v>1</v>
      </c>
      <c r="K2521" s="1" t="str">
        <f aca="false">IF(ISNA(VLOOKUP(Table4[product_id], tblProducts[], tblProducts[product_name],FALSE() )), "Invalid", "Valid")</f>
        <v>Valid</v>
      </c>
      <c r="L2521" s="5" t="str">
        <f aca="false">IF(ISNA(VLOOKUP(Table4[[#This Row],[warehouse_id]], tblwhouse[], tblwhouse[warehouse_name],FALSE() )), "Invalid", "Valid")</f>
        <v>Valid</v>
      </c>
    </row>
    <row r="2522" customFormat="false" ht="15" hidden="false" customHeight="true" outlineLevel="0" collapsed="false">
      <c r="A2522" s="1" t="n">
        <v>2521</v>
      </c>
      <c r="B2522" s="1" t="n">
        <v>3</v>
      </c>
      <c r="C2522" s="1" t="n">
        <v>173</v>
      </c>
      <c r="D2522" s="1" t="s">
        <v>9606</v>
      </c>
      <c r="E2522" s="1" t="n">
        <v>261</v>
      </c>
      <c r="F2522" s="1" t="n">
        <v>72</v>
      </c>
      <c r="G2522" s="1" t="n">
        <v>1247.39</v>
      </c>
      <c r="H2522" s="4" t="n">
        <v>46020.6009371644</v>
      </c>
      <c r="I25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2521BT2177853173261721247.3946020.6009371644</v>
      </c>
      <c r="J2522" s="1" t="n">
        <f aca="false">COUNTIF(I:I, $I2522)</f>
        <v>1</v>
      </c>
      <c r="K2522" s="1" t="str">
        <f aca="false">IF(ISNA(VLOOKUP(Table4[product_id], tblProducts[], tblProducts[product_name],FALSE() )), "Invalid", "Valid")</f>
        <v>Valid</v>
      </c>
      <c r="L2522" s="5" t="str">
        <f aca="false">IF(ISNA(VLOOKUP(Table4[[#This Row],[warehouse_id]], tblwhouse[], tblwhouse[warehouse_name],FALSE() )), "Invalid", "Valid")</f>
        <v>Valid</v>
      </c>
    </row>
    <row r="2523" customFormat="false" ht="15" hidden="false" customHeight="true" outlineLevel="0" collapsed="false">
      <c r="A2523" s="1" t="n">
        <v>2522</v>
      </c>
      <c r="B2523" s="1" t="n">
        <v>3</v>
      </c>
      <c r="C2523" s="1" t="n">
        <v>311</v>
      </c>
      <c r="D2523" s="1" t="s">
        <v>9607</v>
      </c>
      <c r="E2523" s="1" t="n">
        <v>364</v>
      </c>
      <c r="F2523" s="1" t="n">
        <v>57</v>
      </c>
      <c r="G2523" s="1" t="n">
        <v>1175.83</v>
      </c>
      <c r="H2523" s="4" t="n">
        <v>46096.6009371644</v>
      </c>
      <c r="I25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2522BT5908373311364571175.8346096.6009371644</v>
      </c>
      <c r="J2523" s="1" t="n">
        <f aca="false">COUNTIF(I:I, $I2523)</f>
        <v>1</v>
      </c>
      <c r="K2523" s="1" t="str">
        <f aca="false">IF(ISNA(VLOOKUP(Table4[product_id], tblProducts[], tblProducts[product_name],FALSE() )), "Invalid", "Valid")</f>
        <v>Valid</v>
      </c>
      <c r="L2523" s="5" t="str">
        <f aca="false">IF(ISNA(VLOOKUP(Table4[[#This Row],[warehouse_id]], tblwhouse[], tblwhouse[warehouse_name],FALSE() )), "Invalid", "Valid")</f>
        <v>Valid</v>
      </c>
    </row>
    <row r="2524" customFormat="false" ht="15" hidden="false" customHeight="true" outlineLevel="0" collapsed="false">
      <c r="A2524" s="1" t="n">
        <v>2523</v>
      </c>
      <c r="B2524" s="1" t="n">
        <v>4</v>
      </c>
      <c r="C2524" s="1" t="n">
        <v>1695</v>
      </c>
      <c r="D2524" s="1" t="s">
        <v>9608</v>
      </c>
      <c r="E2524" s="1" t="n">
        <v>14</v>
      </c>
      <c r="F2524" s="1" t="n">
        <v>51</v>
      </c>
      <c r="G2524" s="1" t="n">
        <v>466.72</v>
      </c>
      <c r="H2524" s="4" t="n">
        <v>46116.6009371644</v>
      </c>
      <c r="I25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2523BT790387416951451466.7246116.6009371644</v>
      </c>
      <c r="J2524" s="1" t="n">
        <f aca="false">COUNTIF(I:I, $I2524)</f>
        <v>1</v>
      </c>
      <c r="K2524" s="1" t="str">
        <f aca="false">IF(ISNA(VLOOKUP(Table4[product_id], tblProducts[], tblProducts[product_name],FALSE() )), "Invalid", "Valid")</f>
        <v>Valid</v>
      </c>
      <c r="L2524" s="5" t="str">
        <f aca="false">IF(ISNA(VLOOKUP(Table4[[#This Row],[warehouse_id]], tblwhouse[], tblwhouse[warehouse_name],FALSE() )), "Invalid", "Valid")</f>
        <v>Valid</v>
      </c>
    </row>
    <row r="2525" customFormat="false" ht="15" hidden="false" customHeight="true" outlineLevel="0" collapsed="false">
      <c r="A2525" s="1" t="n">
        <v>2524</v>
      </c>
      <c r="B2525" s="1" t="n">
        <v>4</v>
      </c>
      <c r="C2525" s="1" t="n">
        <v>1102</v>
      </c>
      <c r="D2525" s="1" t="s">
        <v>9609</v>
      </c>
      <c r="E2525" s="1" t="n">
        <v>23</v>
      </c>
      <c r="F2525" s="1" t="n">
        <v>36</v>
      </c>
      <c r="G2525" s="1" t="n">
        <v>1461.05</v>
      </c>
      <c r="H2525" s="4" t="n">
        <v>45955.6009371644</v>
      </c>
      <c r="I25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2524BT4050414110223361461.0545955.6009371644</v>
      </c>
      <c r="J2525" s="1" t="n">
        <f aca="false">COUNTIF(I:I, $I2525)</f>
        <v>1</v>
      </c>
      <c r="K2525" s="1" t="str">
        <f aca="false">IF(ISNA(VLOOKUP(Table4[product_id], tblProducts[], tblProducts[product_name],FALSE() )), "Invalid", "Valid")</f>
        <v>Valid</v>
      </c>
      <c r="L2525" s="5" t="str">
        <f aca="false">IF(ISNA(VLOOKUP(Table4[[#This Row],[warehouse_id]], tblwhouse[], tblwhouse[warehouse_name],FALSE() )), "Invalid", "Valid")</f>
        <v>Valid</v>
      </c>
    </row>
    <row r="2526" customFormat="false" ht="15" hidden="false" customHeight="true" outlineLevel="0" collapsed="false">
      <c r="A2526" s="1" t="n">
        <v>2525</v>
      </c>
      <c r="B2526" s="1" t="n">
        <v>4</v>
      </c>
      <c r="C2526" s="1" t="n">
        <v>222</v>
      </c>
      <c r="D2526" s="1" t="s">
        <v>9610</v>
      </c>
      <c r="E2526" s="1" t="n">
        <v>125</v>
      </c>
      <c r="F2526" s="1" t="n">
        <v>72</v>
      </c>
      <c r="G2526" s="1" t="n">
        <v>254.49</v>
      </c>
      <c r="H2526" s="4" t="n">
        <v>45867.6009371644</v>
      </c>
      <c r="I25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2525BT791583422212572254.4945867.6009371644</v>
      </c>
      <c r="J2526" s="1" t="n">
        <f aca="false">COUNTIF(I:I, $I2526)</f>
        <v>1</v>
      </c>
      <c r="K2526" s="1" t="str">
        <f aca="false">IF(ISNA(VLOOKUP(Table4[product_id], tblProducts[], tblProducts[product_name],FALSE() )), "Invalid", "Valid")</f>
        <v>Valid</v>
      </c>
      <c r="L2526" s="5" t="str">
        <f aca="false">IF(ISNA(VLOOKUP(Table4[[#This Row],[warehouse_id]], tblwhouse[], tblwhouse[warehouse_name],FALSE() )), "Invalid", "Valid")</f>
        <v>Valid</v>
      </c>
    </row>
    <row r="2527" customFormat="false" ht="15" hidden="false" customHeight="true" outlineLevel="0" collapsed="false">
      <c r="A2527" s="1" t="n">
        <v>2526</v>
      </c>
      <c r="B2527" s="1" t="n">
        <v>4</v>
      </c>
      <c r="C2527" s="1" t="n">
        <v>1786</v>
      </c>
      <c r="D2527" s="1" t="s">
        <v>9611</v>
      </c>
      <c r="E2527" s="1" t="n">
        <v>83</v>
      </c>
      <c r="F2527" s="1" t="n">
        <v>56</v>
      </c>
      <c r="G2527" s="1" t="n">
        <v>695.87</v>
      </c>
      <c r="H2527" s="4" t="n">
        <v>46087.6009371644</v>
      </c>
      <c r="I25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2526BT352985417868356695.8746087.6009371644</v>
      </c>
      <c r="J2527" s="1" t="n">
        <f aca="false">COUNTIF(I:I, $I2527)</f>
        <v>1</v>
      </c>
      <c r="K2527" s="1" t="str">
        <f aca="false">IF(ISNA(VLOOKUP(Table4[product_id], tblProducts[], tblProducts[product_name],FALSE() )), "Invalid", "Valid")</f>
        <v>Valid</v>
      </c>
      <c r="L2527" s="5" t="str">
        <f aca="false">IF(ISNA(VLOOKUP(Table4[[#This Row],[warehouse_id]], tblwhouse[], tblwhouse[warehouse_name],FALSE() )), "Invalid", "Valid")</f>
        <v>Valid</v>
      </c>
    </row>
    <row r="2528" customFormat="false" ht="15" hidden="false" customHeight="true" outlineLevel="0" collapsed="false">
      <c r="A2528" s="1" t="n">
        <v>2527</v>
      </c>
      <c r="B2528" s="1" t="n">
        <v>2</v>
      </c>
      <c r="C2528" s="1" t="n">
        <v>267</v>
      </c>
      <c r="D2528" s="1" t="s">
        <v>9612</v>
      </c>
      <c r="E2528" s="1" t="n">
        <v>242</v>
      </c>
      <c r="F2528" s="1" t="n">
        <v>73</v>
      </c>
      <c r="G2528" s="1" t="n">
        <v>1362.96</v>
      </c>
      <c r="H2528" s="4" t="n">
        <v>46210.6009371644</v>
      </c>
      <c r="I25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2527BT2806232267242731362.9646210.6009371644</v>
      </c>
      <c r="J2528" s="1" t="n">
        <f aca="false">COUNTIF(I:I, $I2528)</f>
        <v>1</v>
      </c>
      <c r="K2528" s="1" t="str">
        <f aca="false">IF(ISNA(VLOOKUP(Table4[product_id], tblProducts[], tblProducts[product_name],FALSE() )), "Invalid", "Valid")</f>
        <v>Valid</v>
      </c>
      <c r="L2528" s="5" t="str">
        <f aca="false">IF(ISNA(VLOOKUP(Table4[[#This Row],[warehouse_id]], tblwhouse[], tblwhouse[warehouse_name],FALSE() )), "Invalid", "Valid")</f>
        <v>Valid</v>
      </c>
    </row>
    <row r="2529" customFormat="false" ht="15" hidden="false" customHeight="true" outlineLevel="0" collapsed="false">
      <c r="A2529" s="1" t="n">
        <v>2528</v>
      </c>
      <c r="B2529" s="1" t="n">
        <v>1</v>
      </c>
      <c r="C2529" s="1" t="n">
        <v>2141</v>
      </c>
      <c r="D2529" s="1" t="s">
        <v>9613</v>
      </c>
      <c r="E2529" s="1" t="n">
        <v>199</v>
      </c>
      <c r="F2529" s="1" t="n">
        <v>25</v>
      </c>
      <c r="G2529" s="1" t="n">
        <v>934.49</v>
      </c>
      <c r="H2529" s="4" t="n">
        <v>46107.6009371644</v>
      </c>
      <c r="I25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2528BT6722731214119925934.4946107.6009371644</v>
      </c>
      <c r="J2529" s="1" t="n">
        <f aca="false">COUNTIF(I:I, $I2529)</f>
        <v>1</v>
      </c>
      <c r="K2529" s="1" t="str">
        <f aca="false">IF(ISNA(VLOOKUP(Table4[product_id], tblProducts[], tblProducts[product_name],FALSE() )), "Invalid", "Valid")</f>
        <v>Valid</v>
      </c>
      <c r="L2529" s="5" t="str">
        <f aca="false">IF(ISNA(VLOOKUP(Table4[[#This Row],[warehouse_id]], tblwhouse[], tblwhouse[warehouse_name],FALSE() )), "Invalid", "Valid")</f>
        <v>Valid</v>
      </c>
    </row>
    <row r="2530" customFormat="false" ht="15" hidden="false" customHeight="true" outlineLevel="0" collapsed="false">
      <c r="A2530" s="1" t="n">
        <v>2529</v>
      </c>
      <c r="B2530" s="1" t="n">
        <v>2</v>
      </c>
      <c r="C2530" s="1" t="n">
        <v>1260</v>
      </c>
      <c r="D2530" s="1" t="s">
        <v>9614</v>
      </c>
      <c r="E2530" s="1" t="n">
        <v>286</v>
      </c>
      <c r="F2530" s="1" t="n">
        <v>62</v>
      </c>
      <c r="G2530" s="1" t="n">
        <v>1329.76</v>
      </c>
      <c r="H2530" s="4" t="n">
        <v>46086.6009371644</v>
      </c>
      <c r="I25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2529BT15893121260286621329.7646086.6009371644</v>
      </c>
      <c r="J2530" s="1" t="n">
        <f aca="false">COUNTIF(I:I, $I2530)</f>
        <v>1</v>
      </c>
      <c r="K2530" s="1" t="str">
        <f aca="false">IF(ISNA(VLOOKUP(Table4[product_id], tblProducts[], tblProducts[product_name],FALSE() )), "Invalid", "Valid")</f>
        <v>Valid</v>
      </c>
      <c r="L2530" s="5" t="str">
        <f aca="false">IF(ISNA(VLOOKUP(Table4[[#This Row],[warehouse_id]], tblwhouse[], tblwhouse[warehouse_name],FALSE() )), "Invalid", "Valid")</f>
        <v>Valid</v>
      </c>
    </row>
    <row r="2531" customFormat="false" ht="15" hidden="false" customHeight="true" outlineLevel="0" collapsed="false">
      <c r="A2531" s="1" t="n">
        <v>2530</v>
      </c>
      <c r="B2531" s="1" t="n">
        <v>4</v>
      </c>
      <c r="C2531" s="1" t="n">
        <v>2282</v>
      </c>
      <c r="D2531" s="1" t="s">
        <v>9615</v>
      </c>
      <c r="E2531" s="1" t="n">
        <v>267</v>
      </c>
      <c r="F2531" s="1" t="n">
        <v>62</v>
      </c>
      <c r="G2531" s="1" t="n">
        <v>1326.74</v>
      </c>
      <c r="H2531" s="4" t="n">
        <v>46191.6009371644</v>
      </c>
      <c r="I25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2530BT79340242282267621326.7446191.6009371644</v>
      </c>
      <c r="J2531" s="1" t="n">
        <f aca="false">COUNTIF(I:I, $I2531)</f>
        <v>1</v>
      </c>
      <c r="K2531" s="1" t="str">
        <f aca="false">IF(ISNA(VLOOKUP(Table4[product_id], tblProducts[], tblProducts[product_name],FALSE() )), "Invalid", "Valid")</f>
        <v>Valid</v>
      </c>
      <c r="L2531" s="5" t="str">
        <f aca="false">IF(ISNA(VLOOKUP(Table4[[#This Row],[warehouse_id]], tblwhouse[], tblwhouse[warehouse_name],FALSE() )), "Invalid", "Valid")</f>
        <v>Valid</v>
      </c>
    </row>
    <row r="2532" customFormat="false" ht="15" hidden="false" customHeight="true" outlineLevel="0" collapsed="false">
      <c r="A2532" s="1" t="n">
        <v>2531</v>
      </c>
      <c r="B2532" s="1" t="n">
        <v>3</v>
      </c>
      <c r="C2532" s="1" t="n">
        <v>2637</v>
      </c>
      <c r="D2532" s="1" t="s">
        <v>9616</v>
      </c>
      <c r="E2532" s="1" t="n">
        <v>31</v>
      </c>
      <c r="F2532" s="1" t="n">
        <v>23</v>
      </c>
      <c r="G2532" s="1" t="n">
        <v>1200.61</v>
      </c>
      <c r="H2532" s="4" t="n">
        <v>46114.6009371644</v>
      </c>
      <c r="I25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2531BT7374593263731231200.6146114.6009371644</v>
      </c>
      <c r="J2532" s="1" t="n">
        <f aca="false">COUNTIF(I:I, $I2532)</f>
        <v>1</v>
      </c>
      <c r="K2532" s="1" t="str">
        <f aca="false">IF(ISNA(VLOOKUP(Table4[product_id], tblProducts[], tblProducts[product_name],FALSE() )), "Invalid", "Valid")</f>
        <v>Valid</v>
      </c>
      <c r="L2532" s="5" t="str">
        <f aca="false">IF(ISNA(VLOOKUP(Table4[[#This Row],[warehouse_id]], tblwhouse[], tblwhouse[warehouse_name],FALSE() )), "Invalid", "Valid")</f>
        <v>Valid</v>
      </c>
    </row>
    <row r="2533" customFormat="false" ht="15" hidden="false" customHeight="true" outlineLevel="0" collapsed="false">
      <c r="A2533" s="1" t="n">
        <v>2532</v>
      </c>
      <c r="B2533" s="1" t="n">
        <v>1</v>
      </c>
      <c r="C2533" s="1" t="n">
        <v>1322</v>
      </c>
      <c r="D2533" s="1" t="s">
        <v>9617</v>
      </c>
      <c r="E2533" s="1" t="n">
        <v>346</v>
      </c>
      <c r="F2533" s="1" t="n">
        <v>78</v>
      </c>
      <c r="G2533" s="1" t="n">
        <v>882.11</v>
      </c>
      <c r="H2533" s="4" t="n">
        <v>46153.6009371644</v>
      </c>
      <c r="I25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2532BT4940071132234678882.1146153.6009371644</v>
      </c>
      <c r="J2533" s="1" t="n">
        <f aca="false">COUNTIF(I:I, $I2533)</f>
        <v>1</v>
      </c>
      <c r="K2533" s="1" t="str">
        <f aca="false">IF(ISNA(VLOOKUP(Table4[product_id], tblProducts[], tblProducts[product_name],FALSE() )), "Invalid", "Valid")</f>
        <v>Valid</v>
      </c>
      <c r="L2533" s="5" t="str">
        <f aca="false">IF(ISNA(VLOOKUP(Table4[[#This Row],[warehouse_id]], tblwhouse[], tblwhouse[warehouse_name],FALSE() )), "Invalid", "Valid")</f>
        <v>Valid</v>
      </c>
    </row>
    <row r="2534" customFormat="false" ht="15" hidden="false" customHeight="true" outlineLevel="0" collapsed="false">
      <c r="A2534" s="1" t="n">
        <v>2533</v>
      </c>
      <c r="B2534" s="1" t="n">
        <v>4</v>
      </c>
      <c r="C2534" s="1" t="n">
        <v>2239</v>
      </c>
      <c r="D2534" s="1" t="s">
        <v>9618</v>
      </c>
      <c r="E2534" s="1" t="n">
        <v>361</v>
      </c>
      <c r="F2534" s="1" t="n">
        <v>46</v>
      </c>
      <c r="G2534" s="1" t="n">
        <v>190.46</v>
      </c>
      <c r="H2534" s="4" t="n">
        <v>46094.6009371644</v>
      </c>
      <c r="I25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2533BT1153844223936146190.4646094.6009371644</v>
      </c>
      <c r="J2534" s="1" t="n">
        <f aca="false">COUNTIF(I:I, $I2534)</f>
        <v>1</v>
      </c>
      <c r="K2534" s="1" t="str">
        <f aca="false">IF(ISNA(VLOOKUP(Table4[product_id], tblProducts[], tblProducts[product_name],FALSE() )), "Invalid", "Valid")</f>
        <v>Valid</v>
      </c>
      <c r="L2534" s="5" t="str">
        <f aca="false">IF(ISNA(VLOOKUP(Table4[[#This Row],[warehouse_id]], tblwhouse[], tblwhouse[warehouse_name],FALSE() )), "Invalid", "Valid")</f>
        <v>Valid</v>
      </c>
    </row>
    <row r="2535" customFormat="false" ht="15" hidden="false" customHeight="true" outlineLevel="0" collapsed="false">
      <c r="A2535" s="1" t="n">
        <v>2534</v>
      </c>
      <c r="B2535" s="1" t="n">
        <v>4</v>
      </c>
      <c r="C2535" s="1" t="n">
        <v>2785</v>
      </c>
      <c r="D2535" s="1" t="s">
        <v>9619</v>
      </c>
      <c r="E2535" s="1" t="n">
        <v>31</v>
      </c>
      <c r="F2535" s="1" t="n">
        <v>58</v>
      </c>
      <c r="G2535" s="1" t="n">
        <v>696.67</v>
      </c>
      <c r="H2535" s="4" t="n">
        <v>46072.6009371644</v>
      </c>
      <c r="I25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2534BT201839427853158696.6746072.6009371644</v>
      </c>
      <c r="J2535" s="1" t="n">
        <f aca="false">COUNTIF(I:I, $I2535)</f>
        <v>1</v>
      </c>
      <c r="K2535" s="1" t="str">
        <f aca="false">IF(ISNA(VLOOKUP(Table4[product_id], tblProducts[], tblProducts[product_name],FALSE() )), "Invalid", "Valid")</f>
        <v>Valid</v>
      </c>
      <c r="L2535" s="5" t="str">
        <f aca="false">IF(ISNA(VLOOKUP(Table4[[#This Row],[warehouse_id]], tblwhouse[], tblwhouse[warehouse_name],FALSE() )), "Invalid", "Valid")</f>
        <v>Valid</v>
      </c>
    </row>
    <row r="2536" customFormat="false" ht="15" hidden="false" customHeight="true" outlineLevel="0" collapsed="false">
      <c r="A2536" s="1" t="n">
        <v>2535</v>
      </c>
      <c r="B2536" s="1" t="n">
        <v>3</v>
      </c>
      <c r="C2536" s="1" t="n">
        <v>2767</v>
      </c>
      <c r="D2536" s="1" t="s">
        <v>7782</v>
      </c>
      <c r="E2536" s="1" t="n">
        <v>197</v>
      </c>
      <c r="F2536" s="1" t="n">
        <v>35</v>
      </c>
      <c r="G2536" s="1" t="n">
        <v>934.16</v>
      </c>
      <c r="H2536" s="4" t="n">
        <v>45958.6009371644</v>
      </c>
      <c r="I25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2535BT4973213276719735934.1645958.6009371644</v>
      </c>
      <c r="J2536" s="1" t="n">
        <f aca="false">COUNTIF(I:I, $I2536)</f>
        <v>1</v>
      </c>
      <c r="K2536" s="1" t="str">
        <f aca="false">IF(ISNA(VLOOKUP(Table4[product_id], tblProducts[], tblProducts[product_name],FALSE() )), "Invalid", "Valid")</f>
        <v>Valid</v>
      </c>
      <c r="L2536" s="5" t="str">
        <f aca="false">IF(ISNA(VLOOKUP(Table4[[#This Row],[warehouse_id]], tblwhouse[], tblwhouse[warehouse_name],FALSE() )), "Invalid", "Valid")</f>
        <v>Valid</v>
      </c>
    </row>
    <row r="2537" customFormat="false" ht="15" hidden="false" customHeight="true" outlineLevel="0" collapsed="false">
      <c r="A2537" s="1" t="n">
        <v>2536</v>
      </c>
      <c r="B2537" s="1" t="n">
        <v>2</v>
      </c>
      <c r="C2537" s="1" t="n">
        <v>1137</v>
      </c>
      <c r="D2537" s="1" t="s">
        <v>9620</v>
      </c>
      <c r="E2537" s="1" t="n">
        <v>150</v>
      </c>
      <c r="F2537" s="1" t="n">
        <v>73</v>
      </c>
      <c r="G2537" s="1" t="n">
        <v>156.41</v>
      </c>
      <c r="H2537" s="4" t="n">
        <v>46034.6009371644</v>
      </c>
      <c r="I25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2536BT4845962113715073156.4146034.6009371644</v>
      </c>
      <c r="J2537" s="1" t="n">
        <f aca="false">COUNTIF(I:I, $I2537)</f>
        <v>1</v>
      </c>
      <c r="K2537" s="1" t="str">
        <f aca="false">IF(ISNA(VLOOKUP(Table4[product_id], tblProducts[], tblProducts[product_name],FALSE() )), "Invalid", "Valid")</f>
        <v>Valid</v>
      </c>
      <c r="L2537" s="5" t="str">
        <f aca="false">IF(ISNA(VLOOKUP(Table4[[#This Row],[warehouse_id]], tblwhouse[], tblwhouse[warehouse_name],FALSE() )), "Invalid", "Valid")</f>
        <v>Valid</v>
      </c>
    </row>
    <row r="2538" customFormat="false" ht="15" hidden="false" customHeight="true" outlineLevel="0" collapsed="false">
      <c r="A2538" s="1" t="n">
        <v>2537</v>
      </c>
      <c r="B2538" s="1" t="n">
        <v>3</v>
      </c>
      <c r="C2538" s="1" t="n">
        <v>2136</v>
      </c>
      <c r="D2538" s="1" t="s">
        <v>9621</v>
      </c>
      <c r="E2538" s="1" t="n">
        <v>323</v>
      </c>
      <c r="F2538" s="1" t="n">
        <v>58</v>
      </c>
      <c r="G2538" s="1" t="n">
        <v>1106.99</v>
      </c>
      <c r="H2538" s="4" t="n">
        <v>45908.6009371644</v>
      </c>
      <c r="I25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2537BT82613732136323581106.9945908.6009371644</v>
      </c>
      <c r="J2538" s="1" t="n">
        <f aca="false">COUNTIF(I:I, $I2538)</f>
        <v>1</v>
      </c>
      <c r="K2538" s="1" t="str">
        <f aca="false">IF(ISNA(VLOOKUP(Table4[product_id], tblProducts[], tblProducts[product_name],FALSE() )), "Invalid", "Valid")</f>
        <v>Valid</v>
      </c>
      <c r="L2538" s="5" t="str">
        <f aca="false">IF(ISNA(VLOOKUP(Table4[[#This Row],[warehouse_id]], tblwhouse[], tblwhouse[warehouse_name],FALSE() )), "Invalid", "Valid")</f>
        <v>Valid</v>
      </c>
    </row>
    <row r="2539" customFormat="false" ht="15" hidden="false" customHeight="true" outlineLevel="0" collapsed="false">
      <c r="A2539" s="1" t="n">
        <v>2538</v>
      </c>
      <c r="B2539" s="1" t="n">
        <v>3</v>
      </c>
      <c r="C2539" s="1" t="n">
        <v>1513</v>
      </c>
      <c r="D2539" s="1" t="s">
        <v>9622</v>
      </c>
      <c r="E2539" s="1" t="n">
        <v>258</v>
      </c>
      <c r="F2539" s="1" t="n">
        <v>77</v>
      </c>
      <c r="G2539" s="1" t="n">
        <v>887.55</v>
      </c>
      <c r="H2539" s="4" t="n">
        <v>46166.6009371644</v>
      </c>
      <c r="I25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2538BT7250403151325877887.5546166.6009371644</v>
      </c>
      <c r="J2539" s="1" t="n">
        <f aca="false">COUNTIF(I:I, $I2539)</f>
        <v>1</v>
      </c>
      <c r="K2539" s="1" t="str">
        <f aca="false">IF(ISNA(VLOOKUP(Table4[product_id], tblProducts[], tblProducts[product_name],FALSE() )), "Invalid", "Valid")</f>
        <v>Valid</v>
      </c>
      <c r="L2539" s="5" t="str">
        <f aca="false">IF(ISNA(VLOOKUP(Table4[[#This Row],[warehouse_id]], tblwhouse[], tblwhouse[warehouse_name],FALSE() )), "Invalid", "Valid")</f>
        <v>Valid</v>
      </c>
    </row>
    <row r="2540" customFormat="false" ht="15" hidden="false" customHeight="true" outlineLevel="0" collapsed="false">
      <c r="A2540" s="1" t="n">
        <v>2539</v>
      </c>
      <c r="B2540" s="1" t="n">
        <v>3</v>
      </c>
      <c r="C2540" s="1" t="n">
        <v>1487</v>
      </c>
      <c r="D2540" s="1" t="s">
        <v>9623</v>
      </c>
      <c r="E2540" s="1" t="n">
        <v>459</v>
      </c>
      <c r="F2540" s="1" t="n">
        <v>54</v>
      </c>
      <c r="G2540" s="1" t="n">
        <v>919.6</v>
      </c>
      <c r="H2540" s="4" t="n">
        <v>45871.6009371644</v>
      </c>
      <c r="I25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2539BT4744873148745954919.645871.6009371644</v>
      </c>
      <c r="J2540" s="1" t="n">
        <f aca="false">COUNTIF(I:I, $I2540)</f>
        <v>1</v>
      </c>
      <c r="K2540" s="1" t="str">
        <f aca="false">IF(ISNA(VLOOKUP(Table4[product_id], tblProducts[], tblProducts[product_name],FALSE() )), "Invalid", "Valid")</f>
        <v>Valid</v>
      </c>
      <c r="L2540" s="5" t="str">
        <f aca="false">IF(ISNA(VLOOKUP(Table4[[#This Row],[warehouse_id]], tblwhouse[], tblwhouse[warehouse_name],FALSE() )), "Invalid", "Valid")</f>
        <v>Valid</v>
      </c>
    </row>
    <row r="2541" customFormat="false" ht="15" hidden="false" customHeight="true" outlineLevel="0" collapsed="false">
      <c r="A2541" s="1" t="n">
        <v>2540</v>
      </c>
      <c r="B2541" s="1" t="n">
        <v>1</v>
      </c>
      <c r="C2541" s="1" t="n">
        <v>511</v>
      </c>
      <c r="D2541" s="1" t="s">
        <v>9624</v>
      </c>
      <c r="E2541" s="1" t="n">
        <v>209</v>
      </c>
      <c r="F2541" s="1" t="n">
        <v>54</v>
      </c>
      <c r="G2541" s="1" t="n">
        <v>860.83</v>
      </c>
      <c r="H2541" s="4" t="n">
        <v>46029.6009371644</v>
      </c>
      <c r="I25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2540BT911694151120954860.8346029.6009371644</v>
      </c>
      <c r="J2541" s="1" t="n">
        <f aca="false">COUNTIF(I:I, $I2541)</f>
        <v>1</v>
      </c>
      <c r="K2541" s="1" t="str">
        <f aca="false">IF(ISNA(VLOOKUP(Table4[product_id], tblProducts[], tblProducts[product_name],FALSE() )), "Invalid", "Valid")</f>
        <v>Valid</v>
      </c>
      <c r="L2541" s="5" t="str">
        <f aca="false">IF(ISNA(VLOOKUP(Table4[[#This Row],[warehouse_id]], tblwhouse[], tblwhouse[warehouse_name],FALSE() )), "Invalid", "Valid")</f>
        <v>Valid</v>
      </c>
    </row>
    <row r="2542" customFormat="false" ht="15" hidden="false" customHeight="true" outlineLevel="0" collapsed="false">
      <c r="A2542" s="1" t="n">
        <v>2541</v>
      </c>
      <c r="B2542" s="1" t="n">
        <v>2</v>
      </c>
      <c r="C2542" s="1" t="n">
        <v>2560</v>
      </c>
      <c r="D2542" s="1" t="s">
        <v>9625</v>
      </c>
      <c r="E2542" s="1" t="n">
        <v>210</v>
      </c>
      <c r="F2542" s="1" t="n">
        <v>54</v>
      </c>
      <c r="G2542" s="1" t="n">
        <v>297.59</v>
      </c>
      <c r="H2542" s="4" t="n">
        <v>45911.6009371644</v>
      </c>
      <c r="I25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2541BT7758752256021054297.5945911.6009371644</v>
      </c>
      <c r="J2542" s="1" t="n">
        <f aca="false">COUNTIF(I:I, $I2542)</f>
        <v>1</v>
      </c>
      <c r="K2542" s="1" t="str">
        <f aca="false">IF(ISNA(VLOOKUP(Table4[product_id], tblProducts[], tblProducts[product_name],FALSE() )), "Invalid", "Valid")</f>
        <v>Valid</v>
      </c>
      <c r="L2542" s="5" t="str">
        <f aca="false">IF(ISNA(VLOOKUP(Table4[[#This Row],[warehouse_id]], tblwhouse[], tblwhouse[warehouse_name],FALSE() )), "Invalid", "Valid")</f>
        <v>Valid</v>
      </c>
    </row>
    <row r="2543" customFormat="false" ht="15" hidden="false" customHeight="true" outlineLevel="0" collapsed="false">
      <c r="A2543" s="1" t="n">
        <v>2542</v>
      </c>
      <c r="B2543" s="1" t="n">
        <v>4</v>
      </c>
      <c r="C2543" s="1" t="n">
        <v>690</v>
      </c>
      <c r="D2543" s="1" t="s">
        <v>9626</v>
      </c>
      <c r="E2543" s="1" t="n">
        <v>395</v>
      </c>
      <c r="F2543" s="1" t="n">
        <v>54</v>
      </c>
      <c r="G2543" s="1" t="n">
        <v>95.46</v>
      </c>
      <c r="H2543" s="4" t="n">
        <v>45930.6009371644</v>
      </c>
      <c r="I25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2542BT33876046903955495.4645930.6009371644</v>
      </c>
      <c r="J2543" s="1" t="n">
        <f aca="false">COUNTIF(I:I, $I2543)</f>
        <v>1</v>
      </c>
      <c r="K2543" s="1" t="str">
        <f aca="false">IF(ISNA(VLOOKUP(Table4[product_id], tblProducts[], tblProducts[product_name],FALSE() )), "Invalid", "Valid")</f>
        <v>Valid</v>
      </c>
      <c r="L2543" s="5" t="str">
        <f aca="false">IF(ISNA(VLOOKUP(Table4[[#This Row],[warehouse_id]], tblwhouse[], tblwhouse[warehouse_name],FALSE() )), "Invalid", "Valid")</f>
        <v>Valid</v>
      </c>
    </row>
    <row r="2544" customFormat="false" ht="15" hidden="false" customHeight="true" outlineLevel="0" collapsed="false">
      <c r="A2544" s="1" t="n">
        <v>2543</v>
      </c>
      <c r="B2544" s="1" t="n">
        <v>3</v>
      </c>
      <c r="C2544" s="1" t="n">
        <v>1569</v>
      </c>
      <c r="D2544" s="1" t="s">
        <v>9627</v>
      </c>
      <c r="E2544" s="1" t="n">
        <v>132</v>
      </c>
      <c r="F2544" s="1" t="n">
        <v>23</v>
      </c>
      <c r="G2544" s="1" t="n">
        <v>1064.91</v>
      </c>
      <c r="H2544" s="4" t="n">
        <v>45890.6009371644</v>
      </c>
      <c r="I25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2543BT30197131569132231064.9145890.6009371644</v>
      </c>
      <c r="J2544" s="1" t="n">
        <f aca="false">COUNTIF(I:I, $I2544)</f>
        <v>1</v>
      </c>
      <c r="K2544" s="1" t="str">
        <f aca="false">IF(ISNA(VLOOKUP(Table4[product_id], tblProducts[], tblProducts[product_name],FALSE() )), "Invalid", "Valid")</f>
        <v>Valid</v>
      </c>
      <c r="L2544" s="5" t="str">
        <f aca="false">IF(ISNA(VLOOKUP(Table4[[#This Row],[warehouse_id]], tblwhouse[], tblwhouse[warehouse_name],FALSE() )), "Invalid", "Valid")</f>
        <v>Valid</v>
      </c>
    </row>
    <row r="2545" customFormat="false" ht="15" hidden="false" customHeight="true" outlineLevel="0" collapsed="false">
      <c r="A2545" s="1" t="n">
        <v>2544</v>
      </c>
      <c r="B2545" s="1" t="n">
        <v>1</v>
      </c>
      <c r="C2545" s="1" t="n">
        <v>1493</v>
      </c>
      <c r="D2545" s="1" t="s">
        <v>9628</v>
      </c>
      <c r="E2545" s="1" t="n">
        <v>315</v>
      </c>
      <c r="F2545" s="1" t="n">
        <v>43</v>
      </c>
      <c r="G2545" s="1" t="n">
        <v>1076.94</v>
      </c>
      <c r="H2545" s="4" t="n">
        <v>45859.6009371644</v>
      </c>
      <c r="I25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2544BT32161211493315431076.9445859.6009371644</v>
      </c>
      <c r="J2545" s="1" t="n">
        <f aca="false">COUNTIF(I:I, $I2545)</f>
        <v>1</v>
      </c>
      <c r="K2545" s="1" t="str">
        <f aca="false">IF(ISNA(VLOOKUP(Table4[product_id], tblProducts[], tblProducts[product_name],FALSE() )), "Invalid", "Valid")</f>
        <v>Valid</v>
      </c>
      <c r="L2545" s="5" t="str">
        <f aca="false">IF(ISNA(VLOOKUP(Table4[[#This Row],[warehouse_id]], tblwhouse[], tblwhouse[warehouse_name],FALSE() )), "Invalid", "Valid")</f>
        <v>Valid</v>
      </c>
    </row>
    <row r="2546" customFormat="false" ht="15" hidden="false" customHeight="true" outlineLevel="0" collapsed="false">
      <c r="A2546" s="1" t="n">
        <v>2545</v>
      </c>
      <c r="B2546" s="1" t="n">
        <v>2</v>
      </c>
      <c r="C2546" s="1" t="n">
        <v>1311</v>
      </c>
      <c r="D2546" s="1" t="s">
        <v>9629</v>
      </c>
      <c r="E2546" s="1" t="n">
        <v>124</v>
      </c>
      <c r="F2546" s="1" t="n">
        <v>59</v>
      </c>
      <c r="G2546" s="1" t="n">
        <v>1455.75</v>
      </c>
      <c r="H2546" s="4" t="n">
        <v>46069.6009371644</v>
      </c>
      <c r="I25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2545BT73128221311124591455.7546069.6009371644</v>
      </c>
      <c r="J2546" s="1" t="n">
        <f aca="false">COUNTIF(I:I, $I2546)</f>
        <v>1</v>
      </c>
      <c r="K2546" s="1" t="str">
        <f aca="false">IF(ISNA(VLOOKUP(Table4[product_id], tblProducts[], tblProducts[product_name],FALSE() )), "Invalid", "Valid")</f>
        <v>Valid</v>
      </c>
      <c r="L2546" s="5" t="str">
        <f aca="false">IF(ISNA(VLOOKUP(Table4[[#This Row],[warehouse_id]], tblwhouse[], tblwhouse[warehouse_name],FALSE() )), "Invalid", "Valid")</f>
        <v>Valid</v>
      </c>
    </row>
    <row r="2547" customFormat="false" ht="15" hidden="false" customHeight="true" outlineLevel="0" collapsed="false">
      <c r="A2547" s="1" t="n">
        <v>2546</v>
      </c>
      <c r="B2547" s="1" t="n">
        <v>1</v>
      </c>
      <c r="C2547" s="1" t="n">
        <v>1549</v>
      </c>
      <c r="D2547" s="1" t="s">
        <v>9630</v>
      </c>
      <c r="E2547" s="1" t="n">
        <v>306</v>
      </c>
      <c r="F2547" s="1" t="n">
        <v>55</v>
      </c>
      <c r="G2547" s="1" t="n">
        <v>1050.36</v>
      </c>
      <c r="H2547" s="4" t="n">
        <v>46032.6009371644</v>
      </c>
      <c r="I25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2546BT95563711549306551050.3646032.6009371644</v>
      </c>
      <c r="J2547" s="1" t="n">
        <f aca="false">COUNTIF(I:I, $I2547)</f>
        <v>1</v>
      </c>
      <c r="K2547" s="1" t="str">
        <f aca="false">IF(ISNA(VLOOKUP(Table4[product_id], tblProducts[], tblProducts[product_name],FALSE() )), "Invalid", "Valid")</f>
        <v>Valid</v>
      </c>
      <c r="L2547" s="5" t="str">
        <f aca="false">IF(ISNA(VLOOKUP(Table4[[#This Row],[warehouse_id]], tblwhouse[], tblwhouse[warehouse_name],FALSE() )), "Invalid", "Valid")</f>
        <v>Valid</v>
      </c>
    </row>
    <row r="2548" customFormat="false" ht="15" hidden="false" customHeight="true" outlineLevel="0" collapsed="false">
      <c r="A2548" s="1" t="n">
        <v>2547</v>
      </c>
      <c r="B2548" s="1" t="n">
        <v>1</v>
      </c>
      <c r="C2548" s="1" t="n">
        <v>1757</v>
      </c>
      <c r="D2548" s="1" t="s">
        <v>9631</v>
      </c>
      <c r="E2548" s="1" t="n">
        <v>8</v>
      </c>
      <c r="F2548" s="1" t="n">
        <v>40</v>
      </c>
      <c r="G2548" s="1" t="n">
        <v>766.99</v>
      </c>
      <c r="H2548" s="4" t="n">
        <v>46166.6009371644</v>
      </c>
      <c r="I25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2547BT66510811757840766.9946166.6009371644</v>
      </c>
      <c r="J2548" s="1" t="n">
        <f aca="false">COUNTIF(I:I, $I2548)</f>
        <v>1</v>
      </c>
      <c r="K2548" s="1" t="str">
        <f aca="false">IF(ISNA(VLOOKUP(Table4[product_id], tblProducts[], tblProducts[product_name],FALSE() )), "Invalid", "Valid")</f>
        <v>Valid</v>
      </c>
      <c r="L2548" s="5" t="str">
        <f aca="false">IF(ISNA(VLOOKUP(Table4[[#This Row],[warehouse_id]], tblwhouse[], tblwhouse[warehouse_name],FALSE() )), "Invalid", "Valid")</f>
        <v>Valid</v>
      </c>
    </row>
    <row r="2549" customFormat="false" ht="15" hidden="false" customHeight="true" outlineLevel="0" collapsed="false">
      <c r="A2549" s="1" t="n">
        <v>2548</v>
      </c>
      <c r="B2549" s="1" t="n">
        <v>1</v>
      </c>
      <c r="C2549" s="1" t="n">
        <v>2084</v>
      </c>
      <c r="D2549" s="1" t="s">
        <v>9632</v>
      </c>
      <c r="E2549" s="1" t="n">
        <v>437</v>
      </c>
      <c r="F2549" s="1" t="n">
        <v>32</v>
      </c>
      <c r="G2549" s="1" t="n">
        <v>739.89</v>
      </c>
      <c r="H2549" s="4" t="n">
        <v>46100.6009371644</v>
      </c>
      <c r="I25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2548BT1572981208443732739.8946100.6009371644</v>
      </c>
      <c r="J2549" s="1" t="n">
        <f aca="false">COUNTIF(I:I, $I2549)</f>
        <v>1</v>
      </c>
      <c r="K2549" s="1" t="str">
        <f aca="false">IF(ISNA(VLOOKUP(Table4[product_id], tblProducts[], tblProducts[product_name],FALSE() )), "Invalid", "Valid")</f>
        <v>Valid</v>
      </c>
      <c r="L2549" s="5" t="str">
        <f aca="false">IF(ISNA(VLOOKUP(Table4[[#This Row],[warehouse_id]], tblwhouse[], tblwhouse[warehouse_name],FALSE() )), "Invalid", "Valid")</f>
        <v>Valid</v>
      </c>
    </row>
    <row r="2550" customFormat="false" ht="15" hidden="false" customHeight="true" outlineLevel="0" collapsed="false">
      <c r="A2550" s="1" t="n">
        <v>2549</v>
      </c>
      <c r="B2550" s="1" t="n">
        <v>4</v>
      </c>
      <c r="C2550" s="1" t="n">
        <v>1137</v>
      </c>
      <c r="D2550" s="1" t="s">
        <v>9633</v>
      </c>
      <c r="E2550" s="1" t="n">
        <v>59</v>
      </c>
      <c r="F2550" s="1" t="n">
        <v>46</v>
      </c>
      <c r="G2550" s="1" t="n">
        <v>729.86</v>
      </c>
      <c r="H2550" s="4" t="n">
        <v>45998.6009371644</v>
      </c>
      <c r="I25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2549BT844657411375946729.8645998.6009371644</v>
      </c>
      <c r="J2550" s="1" t="n">
        <f aca="false">COUNTIF(I:I, $I2550)</f>
        <v>1</v>
      </c>
      <c r="K2550" s="1" t="str">
        <f aca="false">IF(ISNA(VLOOKUP(Table4[product_id], tblProducts[], tblProducts[product_name],FALSE() )), "Invalid", "Valid")</f>
        <v>Valid</v>
      </c>
      <c r="L2550" s="5" t="str">
        <f aca="false">IF(ISNA(VLOOKUP(Table4[[#This Row],[warehouse_id]], tblwhouse[], tblwhouse[warehouse_name],FALSE() )), "Invalid", "Valid")</f>
        <v>Valid</v>
      </c>
    </row>
    <row r="2551" customFormat="false" ht="15" hidden="false" customHeight="true" outlineLevel="0" collapsed="false">
      <c r="A2551" s="1" t="n">
        <v>2550</v>
      </c>
      <c r="B2551" s="1" t="n">
        <v>1</v>
      </c>
      <c r="C2551" s="1" t="n">
        <v>2763</v>
      </c>
      <c r="D2551" s="1" t="s">
        <v>9634</v>
      </c>
      <c r="E2551" s="1" t="n">
        <v>104</v>
      </c>
      <c r="F2551" s="1" t="n">
        <v>73</v>
      </c>
      <c r="G2551" s="1" t="n">
        <v>751.97</v>
      </c>
      <c r="H2551" s="4" t="n">
        <v>46006.6009371644</v>
      </c>
      <c r="I25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2550BT6024991276310473751.9746006.6009371644</v>
      </c>
      <c r="J2551" s="1" t="n">
        <f aca="false">COUNTIF(I:I, $I2551)</f>
        <v>1</v>
      </c>
      <c r="K2551" s="1" t="str">
        <f aca="false">IF(ISNA(VLOOKUP(Table4[product_id], tblProducts[], tblProducts[product_name],FALSE() )), "Invalid", "Valid")</f>
        <v>Valid</v>
      </c>
      <c r="L2551" s="5" t="str">
        <f aca="false">IF(ISNA(VLOOKUP(Table4[[#This Row],[warehouse_id]], tblwhouse[], tblwhouse[warehouse_name],FALSE() )), "Invalid", "Valid")</f>
        <v>Valid</v>
      </c>
    </row>
    <row r="2552" customFormat="false" ht="15" hidden="false" customHeight="true" outlineLevel="0" collapsed="false">
      <c r="A2552" s="1" t="n">
        <v>2551</v>
      </c>
      <c r="B2552" s="1" t="n">
        <v>4</v>
      </c>
      <c r="C2552" s="1" t="n">
        <v>883</v>
      </c>
      <c r="D2552" s="1" t="s">
        <v>9635</v>
      </c>
      <c r="E2552" s="1" t="n">
        <v>82</v>
      </c>
      <c r="F2552" s="1" t="n">
        <v>22</v>
      </c>
      <c r="G2552" s="1" t="n">
        <v>940.38</v>
      </c>
      <c r="H2552" s="4" t="n">
        <v>46024.6009371644</v>
      </c>
      <c r="I25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2551BT80983548838222940.3846024.6009371644</v>
      </c>
      <c r="J2552" s="1" t="n">
        <f aca="false">COUNTIF(I:I, $I2552)</f>
        <v>1</v>
      </c>
      <c r="K2552" s="1" t="str">
        <f aca="false">IF(ISNA(VLOOKUP(Table4[product_id], tblProducts[], tblProducts[product_name],FALSE() )), "Invalid", "Valid")</f>
        <v>Valid</v>
      </c>
      <c r="L2552" s="5" t="str">
        <f aca="false">IF(ISNA(VLOOKUP(Table4[[#This Row],[warehouse_id]], tblwhouse[], tblwhouse[warehouse_name],FALSE() )), "Invalid", "Valid")</f>
        <v>Valid</v>
      </c>
    </row>
    <row r="2553" customFormat="false" ht="15" hidden="false" customHeight="true" outlineLevel="0" collapsed="false">
      <c r="A2553" s="1" t="n">
        <v>2552</v>
      </c>
      <c r="B2553" s="1" t="n">
        <v>4</v>
      </c>
      <c r="C2553" s="1" t="n">
        <v>2384</v>
      </c>
      <c r="D2553" s="1" t="s">
        <v>9636</v>
      </c>
      <c r="E2553" s="1" t="n">
        <v>105</v>
      </c>
      <c r="F2553" s="1" t="n">
        <v>40</v>
      </c>
      <c r="G2553" s="1" t="n">
        <v>540.36</v>
      </c>
      <c r="H2553" s="4" t="n">
        <v>46032.6009371644</v>
      </c>
      <c r="I25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2552BT3355914238410540540.3646032.6009371644</v>
      </c>
      <c r="J2553" s="1" t="n">
        <f aca="false">COUNTIF(I:I, $I2553)</f>
        <v>1</v>
      </c>
      <c r="K2553" s="1" t="str">
        <f aca="false">IF(ISNA(VLOOKUP(Table4[product_id], tblProducts[], tblProducts[product_name],FALSE() )), "Invalid", "Valid")</f>
        <v>Valid</v>
      </c>
      <c r="L2553" s="5" t="str">
        <f aca="false">IF(ISNA(VLOOKUP(Table4[[#This Row],[warehouse_id]], tblwhouse[], tblwhouse[warehouse_name],FALSE() )), "Invalid", "Valid")</f>
        <v>Valid</v>
      </c>
    </row>
    <row r="2554" customFormat="false" ht="15" hidden="false" customHeight="true" outlineLevel="0" collapsed="false">
      <c r="A2554" s="1" t="n">
        <v>2553</v>
      </c>
      <c r="B2554" s="1" t="n">
        <v>1</v>
      </c>
      <c r="C2554" s="1" t="n">
        <v>1845</v>
      </c>
      <c r="D2554" s="1" t="s">
        <v>9637</v>
      </c>
      <c r="E2554" s="1" t="n">
        <v>294</v>
      </c>
      <c r="F2554" s="1" t="n">
        <v>30</v>
      </c>
      <c r="G2554" s="1" t="n">
        <v>1473.3</v>
      </c>
      <c r="H2554" s="4" t="n">
        <v>45992.6009371644</v>
      </c>
      <c r="I25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2553BT40615511845294301473.345992.6009371644</v>
      </c>
      <c r="J2554" s="1" t="n">
        <f aca="false">COUNTIF(I:I, $I2554)</f>
        <v>1</v>
      </c>
      <c r="K2554" s="1" t="str">
        <f aca="false">IF(ISNA(VLOOKUP(Table4[product_id], tblProducts[], tblProducts[product_name],FALSE() )), "Invalid", "Valid")</f>
        <v>Valid</v>
      </c>
      <c r="L2554" s="5" t="str">
        <f aca="false">IF(ISNA(VLOOKUP(Table4[[#This Row],[warehouse_id]], tblwhouse[], tblwhouse[warehouse_name],FALSE() )), "Invalid", "Valid")</f>
        <v>Valid</v>
      </c>
    </row>
    <row r="2555" customFormat="false" ht="15" hidden="false" customHeight="true" outlineLevel="0" collapsed="false">
      <c r="A2555" s="1" t="n">
        <v>2554</v>
      </c>
      <c r="B2555" s="1" t="n">
        <v>3</v>
      </c>
      <c r="C2555" s="1" t="n">
        <v>750</v>
      </c>
      <c r="D2555" s="1" t="s">
        <v>9638</v>
      </c>
      <c r="E2555" s="1" t="n">
        <v>359</v>
      </c>
      <c r="F2555" s="1" t="n">
        <v>56</v>
      </c>
      <c r="G2555" s="1" t="n">
        <v>887.44</v>
      </c>
      <c r="H2555" s="4" t="n">
        <v>45870.6009371644</v>
      </c>
      <c r="I25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2554BT279861375035956887.4445870.6009371644</v>
      </c>
      <c r="J2555" s="1" t="n">
        <f aca="false">COUNTIF(I:I, $I2555)</f>
        <v>1</v>
      </c>
      <c r="K2555" s="1" t="str">
        <f aca="false">IF(ISNA(VLOOKUP(Table4[product_id], tblProducts[], tblProducts[product_name],FALSE() )), "Invalid", "Valid")</f>
        <v>Valid</v>
      </c>
      <c r="L2555" s="5" t="str">
        <f aca="false">IF(ISNA(VLOOKUP(Table4[[#This Row],[warehouse_id]], tblwhouse[], tblwhouse[warehouse_name],FALSE() )), "Invalid", "Valid")</f>
        <v>Valid</v>
      </c>
    </row>
    <row r="2556" customFormat="false" ht="15" hidden="false" customHeight="true" outlineLevel="0" collapsed="false">
      <c r="A2556" s="1" t="n">
        <v>2555</v>
      </c>
      <c r="B2556" s="1" t="n">
        <v>2</v>
      </c>
      <c r="C2556" s="1" t="n">
        <v>2760</v>
      </c>
      <c r="D2556" s="1" t="s">
        <v>9639</v>
      </c>
      <c r="E2556" s="1" t="n">
        <v>81</v>
      </c>
      <c r="F2556" s="1" t="n">
        <v>58</v>
      </c>
      <c r="G2556" s="1" t="n">
        <v>754.79</v>
      </c>
      <c r="H2556" s="4" t="n">
        <v>46013.6009371644</v>
      </c>
      <c r="I25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2555BT179511227608158754.7946013.6009371644</v>
      </c>
      <c r="J2556" s="1" t="n">
        <f aca="false">COUNTIF(I:I, $I2556)</f>
        <v>1</v>
      </c>
      <c r="K2556" s="1" t="str">
        <f aca="false">IF(ISNA(VLOOKUP(Table4[product_id], tblProducts[], tblProducts[product_name],FALSE() )), "Invalid", "Valid")</f>
        <v>Valid</v>
      </c>
      <c r="L2556" s="5" t="str">
        <f aca="false">IF(ISNA(VLOOKUP(Table4[[#This Row],[warehouse_id]], tblwhouse[], tblwhouse[warehouse_name],FALSE() )), "Invalid", "Valid")</f>
        <v>Valid</v>
      </c>
    </row>
    <row r="2557" customFormat="false" ht="15" hidden="false" customHeight="true" outlineLevel="0" collapsed="false">
      <c r="A2557" s="1" t="n">
        <v>2556</v>
      </c>
      <c r="B2557" s="1" t="n">
        <v>3</v>
      </c>
      <c r="C2557" s="1" t="n">
        <v>234</v>
      </c>
      <c r="D2557" s="1" t="s">
        <v>9640</v>
      </c>
      <c r="E2557" s="1" t="n">
        <v>16</v>
      </c>
      <c r="F2557" s="1" t="n">
        <v>21</v>
      </c>
      <c r="G2557" s="1" t="n">
        <v>668.39</v>
      </c>
      <c r="H2557" s="4" t="n">
        <v>46005.6009371644</v>
      </c>
      <c r="I25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2556BT65387432341621668.3946005.6009371644</v>
      </c>
      <c r="J2557" s="1" t="n">
        <f aca="false">COUNTIF(I:I, $I2557)</f>
        <v>1</v>
      </c>
      <c r="K2557" s="1" t="str">
        <f aca="false">IF(ISNA(VLOOKUP(Table4[product_id], tblProducts[], tblProducts[product_name],FALSE() )), "Invalid", "Valid")</f>
        <v>Valid</v>
      </c>
      <c r="L2557" s="5" t="str">
        <f aca="false">IF(ISNA(VLOOKUP(Table4[[#This Row],[warehouse_id]], tblwhouse[], tblwhouse[warehouse_name],FALSE() )), "Invalid", "Valid")</f>
        <v>Valid</v>
      </c>
    </row>
    <row r="2558" customFormat="false" ht="15" hidden="false" customHeight="true" outlineLevel="0" collapsed="false">
      <c r="A2558" s="1" t="n">
        <v>2557</v>
      </c>
      <c r="B2558" s="1" t="n">
        <v>4</v>
      </c>
      <c r="C2558" s="1" t="n">
        <v>2560</v>
      </c>
      <c r="D2558" s="1" t="s">
        <v>9641</v>
      </c>
      <c r="E2558" s="1" t="n">
        <v>435</v>
      </c>
      <c r="F2558" s="1" t="n">
        <v>68</v>
      </c>
      <c r="G2558" s="1" t="n">
        <v>55.21</v>
      </c>
      <c r="H2558" s="4" t="n">
        <v>46195.6009371644</v>
      </c>
      <c r="I25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2557BT613081425604356855.2146195.6009371644</v>
      </c>
      <c r="J2558" s="1" t="n">
        <f aca="false">COUNTIF(I:I, $I2558)</f>
        <v>1</v>
      </c>
      <c r="K2558" s="1" t="str">
        <f aca="false">IF(ISNA(VLOOKUP(Table4[product_id], tblProducts[], tblProducts[product_name],FALSE() )), "Invalid", "Valid")</f>
        <v>Valid</v>
      </c>
      <c r="L2558" s="5" t="str">
        <f aca="false">IF(ISNA(VLOOKUP(Table4[[#This Row],[warehouse_id]], tblwhouse[], tblwhouse[warehouse_name],FALSE() )), "Invalid", "Valid")</f>
        <v>Valid</v>
      </c>
    </row>
    <row r="2559" customFormat="false" ht="15" hidden="false" customHeight="true" outlineLevel="0" collapsed="false">
      <c r="A2559" s="1" t="n">
        <v>2558</v>
      </c>
      <c r="B2559" s="1" t="n">
        <v>4</v>
      </c>
      <c r="C2559" s="1" t="n">
        <v>2432</v>
      </c>
      <c r="D2559" s="1" t="s">
        <v>9642</v>
      </c>
      <c r="E2559" s="1" t="n">
        <v>47</v>
      </c>
      <c r="F2559" s="1" t="n">
        <v>60</v>
      </c>
      <c r="G2559" s="1" t="n">
        <v>329.5</v>
      </c>
      <c r="H2559" s="4" t="n">
        <v>46024.6009371644</v>
      </c>
      <c r="I25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2558BT594295424324760329.546024.6009371644</v>
      </c>
      <c r="J2559" s="1" t="n">
        <f aca="false">COUNTIF(I:I, $I2559)</f>
        <v>1</v>
      </c>
      <c r="K2559" s="1" t="str">
        <f aca="false">IF(ISNA(VLOOKUP(Table4[product_id], tblProducts[], tblProducts[product_name],FALSE() )), "Invalid", "Valid")</f>
        <v>Valid</v>
      </c>
      <c r="L2559" s="5" t="str">
        <f aca="false">IF(ISNA(VLOOKUP(Table4[[#This Row],[warehouse_id]], tblwhouse[], tblwhouse[warehouse_name],FALSE() )), "Invalid", "Valid")</f>
        <v>Valid</v>
      </c>
    </row>
    <row r="2560" customFormat="false" ht="15" hidden="false" customHeight="true" outlineLevel="0" collapsed="false">
      <c r="A2560" s="1" t="n">
        <v>2559</v>
      </c>
      <c r="B2560" s="1" t="n">
        <v>3</v>
      </c>
      <c r="C2560" s="1" t="n">
        <v>980</v>
      </c>
      <c r="D2560" s="1" t="s">
        <v>9643</v>
      </c>
      <c r="E2560" s="1" t="n">
        <v>207</v>
      </c>
      <c r="F2560" s="1" t="n">
        <v>76</v>
      </c>
      <c r="G2560" s="1" t="n">
        <v>581.55</v>
      </c>
      <c r="H2560" s="4" t="n">
        <v>46133.6009371644</v>
      </c>
      <c r="I25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2559BT200304398020776581.5546133.6009371644</v>
      </c>
      <c r="J2560" s="1" t="n">
        <f aca="false">COUNTIF(I:I, $I2560)</f>
        <v>1</v>
      </c>
      <c r="K2560" s="1" t="str">
        <f aca="false">IF(ISNA(VLOOKUP(Table4[product_id], tblProducts[], tblProducts[product_name],FALSE() )), "Invalid", "Valid")</f>
        <v>Valid</v>
      </c>
      <c r="L2560" s="5" t="str">
        <f aca="false">IF(ISNA(VLOOKUP(Table4[[#This Row],[warehouse_id]], tblwhouse[], tblwhouse[warehouse_name],FALSE() )), "Invalid", "Valid")</f>
        <v>Valid</v>
      </c>
    </row>
    <row r="2561" customFormat="false" ht="15" hidden="false" customHeight="true" outlineLevel="0" collapsed="false">
      <c r="A2561" s="1" t="n">
        <v>2560</v>
      </c>
      <c r="B2561" s="1" t="n">
        <v>2</v>
      </c>
      <c r="C2561" s="1" t="n">
        <v>420</v>
      </c>
      <c r="D2561" s="1" t="s">
        <v>9644</v>
      </c>
      <c r="E2561" s="1" t="n">
        <v>18</v>
      </c>
      <c r="F2561" s="1" t="n">
        <v>36</v>
      </c>
      <c r="G2561" s="1" t="n">
        <v>1182.59</v>
      </c>
      <c r="H2561" s="4" t="n">
        <v>46022.6009371644</v>
      </c>
      <c r="I25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2560BT573286242018361182.5946022.6009371644</v>
      </c>
      <c r="J2561" s="1" t="n">
        <f aca="false">COUNTIF(I:I, $I2561)</f>
        <v>1</v>
      </c>
      <c r="K2561" s="1" t="str">
        <f aca="false">IF(ISNA(VLOOKUP(Table4[product_id], tblProducts[], tblProducts[product_name],FALSE() )), "Invalid", "Valid")</f>
        <v>Valid</v>
      </c>
      <c r="L2561" s="5" t="str">
        <f aca="false">IF(ISNA(VLOOKUP(Table4[[#This Row],[warehouse_id]], tblwhouse[], tblwhouse[warehouse_name],FALSE() )), "Invalid", "Valid")</f>
        <v>Valid</v>
      </c>
    </row>
    <row r="2562" customFormat="false" ht="15" hidden="false" customHeight="true" outlineLevel="0" collapsed="false">
      <c r="A2562" s="1" t="n">
        <v>2561</v>
      </c>
      <c r="B2562" s="1" t="n">
        <v>4</v>
      </c>
      <c r="C2562" s="1" t="n">
        <v>2953</v>
      </c>
      <c r="D2562" s="1" t="s">
        <v>9645</v>
      </c>
      <c r="E2562" s="1" t="n">
        <v>260</v>
      </c>
      <c r="F2562" s="1" t="n">
        <v>78</v>
      </c>
      <c r="G2562" s="1" t="n">
        <v>406.49</v>
      </c>
      <c r="H2562" s="4" t="n">
        <v>45870.6009371644</v>
      </c>
      <c r="I25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2561BT7178544295326078406.4945870.6009371644</v>
      </c>
      <c r="J2562" s="1" t="n">
        <f aca="false">COUNTIF(I:I, $I2562)</f>
        <v>1</v>
      </c>
      <c r="K2562" s="1" t="str">
        <f aca="false">IF(ISNA(VLOOKUP(Table4[product_id], tblProducts[], tblProducts[product_name],FALSE() )), "Invalid", "Valid")</f>
        <v>Valid</v>
      </c>
      <c r="L2562" s="5" t="str">
        <f aca="false">IF(ISNA(VLOOKUP(Table4[[#This Row],[warehouse_id]], tblwhouse[], tblwhouse[warehouse_name],FALSE() )), "Invalid", "Valid")</f>
        <v>Valid</v>
      </c>
    </row>
    <row r="2563" customFormat="false" ht="15" hidden="false" customHeight="true" outlineLevel="0" collapsed="false">
      <c r="A2563" s="1" t="n">
        <v>2562</v>
      </c>
      <c r="B2563" s="1" t="n">
        <v>4</v>
      </c>
      <c r="C2563" s="1" t="n">
        <v>263</v>
      </c>
      <c r="D2563" s="1" t="s">
        <v>9646</v>
      </c>
      <c r="E2563" s="1" t="n">
        <v>259</v>
      </c>
      <c r="F2563" s="1" t="n">
        <v>45</v>
      </c>
      <c r="G2563" s="1" t="n">
        <v>946.15</v>
      </c>
      <c r="H2563" s="4" t="n">
        <v>46055.6009371759</v>
      </c>
      <c r="I25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2562BT782997426325945946.1546055.6009371759</v>
      </c>
      <c r="J2563" s="1" t="n">
        <f aca="false">COUNTIF(I:I, $I2563)</f>
        <v>1</v>
      </c>
      <c r="K2563" s="1" t="str">
        <f aca="false">IF(ISNA(VLOOKUP(Table4[product_id], tblProducts[], tblProducts[product_name],FALSE() )), "Invalid", "Valid")</f>
        <v>Valid</v>
      </c>
      <c r="L2563" s="5" t="str">
        <f aca="false">IF(ISNA(VLOOKUP(Table4[[#This Row],[warehouse_id]], tblwhouse[], tblwhouse[warehouse_name],FALSE() )), "Invalid", "Valid")</f>
        <v>Valid</v>
      </c>
    </row>
    <row r="2564" customFormat="false" ht="15" hidden="false" customHeight="true" outlineLevel="0" collapsed="false">
      <c r="A2564" s="1" t="n">
        <v>2563</v>
      </c>
      <c r="B2564" s="1" t="n">
        <v>4</v>
      </c>
      <c r="C2564" s="1" t="n">
        <v>2044</v>
      </c>
      <c r="D2564" s="1" t="s">
        <v>9647</v>
      </c>
      <c r="E2564" s="1" t="n">
        <v>125</v>
      </c>
      <c r="F2564" s="1" t="n">
        <v>63</v>
      </c>
      <c r="G2564" s="1" t="n">
        <v>88.55</v>
      </c>
      <c r="H2564" s="4" t="n">
        <v>46062.6009371759</v>
      </c>
      <c r="I25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2563BT152209420441256388.5546062.6009371759</v>
      </c>
      <c r="J2564" s="1" t="n">
        <f aca="false">COUNTIF(I:I, $I2564)</f>
        <v>1</v>
      </c>
      <c r="K2564" s="1" t="str">
        <f aca="false">IF(ISNA(VLOOKUP(Table4[product_id], tblProducts[], tblProducts[product_name],FALSE() )), "Invalid", "Valid")</f>
        <v>Valid</v>
      </c>
      <c r="L2564" s="5" t="str">
        <f aca="false">IF(ISNA(VLOOKUP(Table4[[#This Row],[warehouse_id]], tblwhouse[], tblwhouse[warehouse_name],FALSE() )), "Invalid", "Valid")</f>
        <v>Valid</v>
      </c>
    </row>
    <row r="2565" customFormat="false" ht="15" hidden="false" customHeight="true" outlineLevel="0" collapsed="false">
      <c r="A2565" s="1" t="n">
        <v>2564</v>
      </c>
      <c r="B2565" s="1" t="n">
        <v>2</v>
      </c>
      <c r="C2565" s="1" t="n">
        <v>2529</v>
      </c>
      <c r="D2565" s="1" t="s">
        <v>9648</v>
      </c>
      <c r="E2565" s="1" t="n">
        <v>500</v>
      </c>
      <c r="F2565" s="1" t="n">
        <v>77</v>
      </c>
      <c r="G2565" s="1" t="n">
        <v>299.78</v>
      </c>
      <c r="H2565" s="4" t="n">
        <v>45967.6009371759</v>
      </c>
      <c r="I25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2564BT6833302252950077299.7845967.6009371759</v>
      </c>
      <c r="J2565" s="1" t="n">
        <f aca="false">COUNTIF(I:I, $I2565)</f>
        <v>1</v>
      </c>
      <c r="K2565" s="1" t="str">
        <f aca="false">IF(ISNA(VLOOKUP(Table4[product_id], tblProducts[], tblProducts[product_name],FALSE() )), "Invalid", "Valid")</f>
        <v>Valid</v>
      </c>
      <c r="L2565" s="5" t="str">
        <f aca="false">IF(ISNA(VLOOKUP(Table4[[#This Row],[warehouse_id]], tblwhouse[], tblwhouse[warehouse_name],FALSE() )), "Invalid", "Valid")</f>
        <v>Valid</v>
      </c>
    </row>
    <row r="2566" customFormat="false" ht="15" hidden="false" customHeight="true" outlineLevel="0" collapsed="false">
      <c r="A2566" s="1" t="n">
        <v>2565</v>
      </c>
      <c r="B2566" s="1" t="n">
        <v>3</v>
      </c>
      <c r="C2566" s="1" t="n">
        <v>855</v>
      </c>
      <c r="D2566" s="1" t="s">
        <v>9649</v>
      </c>
      <c r="E2566" s="1" t="n">
        <v>115</v>
      </c>
      <c r="F2566" s="1" t="n">
        <v>75</v>
      </c>
      <c r="G2566" s="1" t="n">
        <v>158.7</v>
      </c>
      <c r="H2566" s="4" t="n">
        <v>46194.6009371759</v>
      </c>
      <c r="I25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2565BT159303385511575158.746194.6009371759</v>
      </c>
      <c r="J2566" s="1" t="n">
        <f aca="false">COUNTIF(I:I, $I2566)</f>
        <v>1</v>
      </c>
      <c r="K2566" s="1" t="str">
        <f aca="false">IF(ISNA(VLOOKUP(Table4[product_id], tblProducts[], tblProducts[product_name],FALSE() )), "Invalid", "Valid")</f>
        <v>Valid</v>
      </c>
      <c r="L2566" s="5" t="str">
        <f aca="false">IF(ISNA(VLOOKUP(Table4[[#This Row],[warehouse_id]], tblwhouse[], tblwhouse[warehouse_name],FALSE() )), "Invalid", "Valid")</f>
        <v>Valid</v>
      </c>
    </row>
    <row r="2567" customFormat="false" ht="15" hidden="false" customHeight="true" outlineLevel="0" collapsed="false">
      <c r="A2567" s="1" t="n">
        <v>2566</v>
      </c>
      <c r="B2567" s="1" t="n">
        <v>1</v>
      </c>
      <c r="C2567" s="1" t="n">
        <v>1508</v>
      </c>
      <c r="D2567" s="1" t="s">
        <v>9650</v>
      </c>
      <c r="E2567" s="1" t="n">
        <v>86</v>
      </c>
      <c r="F2567" s="1" t="n">
        <v>45</v>
      </c>
      <c r="G2567" s="1" t="n">
        <v>972.81</v>
      </c>
      <c r="H2567" s="4" t="n">
        <v>45974.6009371759</v>
      </c>
      <c r="I25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2566BT683541115088645972.8145974.6009371759</v>
      </c>
      <c r="J2567" s="1" t="n">
        <f aca="false">COUNTIF(I:I, $I2567)</f>
        <v>1</v>
      </c>
      <c r="K2567" s="1" t="str">
        <f aca="false">IF(ISNA(VLOOKUP(Table4[product_id], tblProducts[], tblProducts[product_name],FALSE() )), "Invalid", "Valid")</f>
        <v>Valid</v>
      </c>
      <c r="L2567" s="5" t="str">
        <f aca="false">IF(ISNA(VLOOKUP(Table4[[#This Row],[warehouse_id]], tblwhouse[], tblwhouse[warehouse_name],FALSE() )), "Invalid", "Valid")</f>
        <v>Valid</v>
      </c>
    </row>
    <row r="2568" customFormat="false" ht="15" hidden="false" customHeight="true" outlineLevel="0" collapsed="false">
      <c r="A2568" s="1" t="n">
        <v>2567</v>
      </c>
      <c r="B2568" s="1" t="n">
        <v>1</v>
      </c>
      <c r="C2568" s="1" t="n">
        <v>1263</v>
      </c>
      <c r="D2568" s="1" t="s">
        <v>9651</v>
      </c>
      <c r="E2568" s="1" t="n">
        <v>433</v>
      </c>
      <c r="F2568" s="1" t="n">
        <v>42</v>
      </c>
      <c r="G2568" s="1" t="n">
        <v>844.45</v>
      </c>
      <c r="H2568" s="4" t="n">
        <v>45928.6009371759</v>
      </c>
      <c r="I25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2567BT3696681126343342844.4545928.6009371759</v>
      </c>
      <c r="J2568" s="1" t="n">
        <f aca="false">COUNTIF(I:I, $I2568)</f>
        <v>1</v>
      </c>
      <c r="K2568" s="1" t="str">
        <f aca="false">IF(ISNA(VLOOKUP(Table4[product_id], tblProducts[], tblProducts[product_name],FALSE() )), "Invalid", "Valid")</f>
        <v>Valid</v>
      </c>
      <c r="L2568" s="5" t="str">
        <f aca="false">IF(ISNA(VLOOKUP(Table4[[#This Row],[warehouse_id]], tblwhouse[], tblwhouse[warehouse_name],FALSE() )), "Invalid", "Valid")</f>
        <v>Valid</v>
      </c>
    </row>
    <row r="2569" customFormat="false" ht="15" hidden="false" customHeight="true" outlineLevel="0" collapsed="false">
      <c r="A2569" s="1" t="n">
        <v>2568</v>
      </c>
      <c r="B2569" s="1" t="n">
        <v>3</v>
      </c>
      <c r="C2569" s="1" t="n">
        <v>1835</v>
      </c>
      <c r="D2569" s="1" t="s">
        <v>9652</v>
      </c>
      <c r="E2569" s="1" t="n">
        <v>478</v>
      </c>
      <c r="F2569" s="1" t="n">
        <v>51</v>
      </c>
      <c r="G2569" s="1" t="n">
        <v>91.46</v>
      </c>
      <c r="H2569" s="4" t="n">
        <v>46013.6009371759</v>
      </c>
      <c r="I25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2568BT780982318354785191.4646013.6009371759</v>
      </c>
      <c r="J2569" s="1" t="n">
        <f aca="false">COUNTIF(I:I, $I2569)</f>
        <v>1</v>
      </c>
      <c r="K2569" s="1" t="str">
        <f aca="false">IF(ISNA(VLOOKUP(Table4[product_id], tblProducts[], tblProducts[product_name],FALSE() )), "Invalid", "Valid")</f>
        <v>Valid</v>
      </c>
      <c r="L2569" s="5" t="str">
        <f aca="false">IF(ISNA(VLOOKUP(Table4[[#This Row],[warehouse_id]], tblwhouse[], tblwhouse[warehouse_name],FALSE() )), "Invalid", "Valid")</f>
        <v>Valid</v>
      </c>
    </row>
    <row r="2570" customFormat="false" ht="15" hidden="false" customHeight="true" outlineLevel="0" collapsed="false">
      <c r="A2570" s="1" t="n">
        <v>2569</v>
      </c>
      <c r="B2570" s="1" t="n">
        <v>4</v>
      </c>
      <c r="C2570" s="1" t="n">
        <v>288</v>
      </c>
      <c r="D2570" s="1" t="s">
        <v>9653</v>
      </c>
      <c r="E2570" s="1" t="n">
        <v>22</v>
      </c>
      <c r="F2570" s="1" t="n">
        <v>33</v>
      </c>
      <c r="G2570" s="1" t="n">
        <v>1408.11</v>
      </c>
      <c r="H2570" s="4" t="n">
        <v>45936.6009371759</v>
      </c>
      <c r="I25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2569BT369449428822331408.1145936.6009371759</v>
      </c>
      <c r="J2570" s="1" t="n">
        <f aca="false">COUNTIF(I:I, $I2570)</f>
        <v>1</v>
      </c>
      <c r="K2570" s="1" t="str">
        <f aca="false">IF(ISNA(VLOOKUP(Table4[product_id], tblProducts[], tblProducts[product_name],FALSE() )), "Invalid", "Valid")</f>
        <v>Valid</v>
      </c>
      <c r="L2570" s="5" t="str">
        <f aca="false">IF(ISNA(VLOOKUP(Table4[[#This Row],[warehouse_id]], tblwhouse[], tblwhouse[warehouse_name],FALSE() )), "Invalid", "Valid")</f>
        <v>Valid</v>
      </c>
    </row>
    <row r="2571" customFormat="false" ht="15" hidden="false" customHeight="true" outlineLevel="0" collapsed="false">
      <c r="A2571" s="1" t="n">
        <v>2570</v>
      </c>
      <c r="B2571" s="1" t="n">
        <v>2</v>
      </c>
      <c r="C2571" s="1" t="n">
        <v>1289</v>
      </c>
      <c r="D2571" s="1" t="s">
        <v>9654</v>
      </c>
      <c r="E2571" s="1" t="n">
        <v>373</v>
      </c>
      <c r="F2571" s="1" t="n">
        <v>53</v>
      </c>
      <c r="G2571" s="1" t="n">
        <v>1182.34</v>
      </c>
      <c r="H2571" s="4" t="n">
        <v>46114.6009371759</v>
      </c>
      <c r="I25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2570BT52147821289373531182.3446114.6009371759</v>
      </c>
      <c r="J2571" s="1" t="n">
        <f aca="false">COUNTIF(I:I, $I2571)</f>
        <v>1</v>
      </c>
      <c r="K2571" s="1" t="str">
        <f aca="false">IF(ISNA(VLOOKUP(Table4[product_id], tblProducts[], tblProducts[product_name],FALSE() )), "Invalid", "Valid")</f>
        <v>Valid</v>
      </c>
      <c r="L2571" s="5" t="str">
        <f aca="false">IF(ISNA(VLOOKUP(Table4[[#This Row],[warehouse_id]], tblwhouse[], tblwhouse[warehouse_name],FALSE() )), "Invalid", "Valid")</f>
        <v>Valid</v>
      </c>
    </row>
    <row r="2572" customFormat="false" ht="15" hidden="false" customHeight="true" outlineLevel="0" collapsed="false">
      <c r="A2572" s="1" t="n">
        <v>2571</v>
      </c>
      <c r="B2572" s="1" t="n">
        <v>1</v>
      </c>
      <c r="C2572" s="1" t="n">
        <v>200</v>
      </c>
      <c r="D2572" s="1" t="s">
        <v>9655</v>
      </c>
      <c r="E2572" s="1" t="n">
        <v>51</v>
      </c>
      <c r="F2572" s="1" t="n">
        <v>26</v>
      </c>
      <c r="G2572" s="1" t="n">
        <v>1470.57</v>
      </c>
      <c r="H2572" s="4" t="n">
        <v>45935.6009371759</v>
      </c>
      <c r="I25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2571BT866014120051261470.5745935.6009371759</v>
      </c>
      <c r="J2572" s="1" t="n">
        <f aca="false">COUNTIF(I:I, $I2572)</f>
        <v>1</v>
      </c>
      <c r="K2572" s="1" t="str">
        <f aca="false">IF(ISNA(VLOOKUP(Table4[product_id], tblProducts[], tblProducts[product_name],FALSE() )), "Invalid", "Valid")</f>
        <v>Valid</v>
      </c>
      <c r="L2572" s="5" t="str">
        <f aca="false">IF(ISNA(VLOOKUP(Table4[[#This Row],[warehouse_id]], tblwhouse[], tblwhouse[warehouse_name],FALSE() )), "Invalid", "Valid")</f>
        <v>Valid</v>
      </c>
    </row>
    <row r="2573" customFormat="false" ht="15" hidden="false" customHeight="true" outlineLevel="0" collapsed="false">
      <c r="A2573" s="1" t="n">
        <v>2572</v>
      </c>
      <c r="B2573" s="1" t="n">
        <v>4</v>
      </c>
      <c r="C2573" s="1" t="n">
        <v>1829</v>
      </c>
      <c r="D2573" s="1" t="s">
        <v>9656</v>
      </c>
      <c r="E2573" s="1" t="n">
        <v>34</v>
      </c>
      <c r="F2573" s="1" t="n">
        <v>22</v>
      </c>
      <c r="G2573" s="1" t="n">
        <v>105.18</v>
      </c>
      <c r="H2573" s="4" t="n">
        <v>45982.6009371759</v>
      </c>
      <c r="I25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2572BT951405418293422105.1845982.6009371759</v>
      </c>
      <c r="J2573" s="1" t="n">
        <f aca="false">COUNTIF(I:I, $I2573)</f>
        <v>1</v>
      </c>
      <c r="K2573" s="1" t="str">
        <f aca="false">IF(ISNA(VLOOKUP(Table4[product_id], tblProducts[], tblProducts[product_name],FALSE() )), "Invalid", "Valid")</f>
        <v>Valid</v>
      </c>
      <c r="L2573" s="5" t="str">
        <f aca="false">IF(ISNA(VLOOKUP(Table4[[#This Row],[warehouse_id]], tblwhouse[], tblwhouse[warehouse_name],FALSE() )), "Invalid", "Valid")</f>
        <v>Valid</v>
      </c>
    </row>
    <row r="2574" customFormat="false" ht="15" hidden="false" customHeight="true" outlineLevel="0" collapsed="false">
      <c r="A2574" s="1" t="n">
        <v>2573</v>
      </c>
      <c r="B2574" s="1" t="n">
        <v>3</v>
      </c>
      <c r="C2574" s="1" t="n">
        <v>675</v>
      </c>
      <c r="D2574" s="1" t="s">
        <v>9657</v>
      </c>
      <c r="E2574" s="1" t="n">
        <v>421</v>
      </c>
      <c r="F2574" s="1" t="n">
        <v>31</v>
      </c>
      <c r="G2574" s="1" t="n">
        <v>429.31</v>
      </c>
      <c r="H2574" s="4" t="n">
        <v>45885.6009371759</v>
      </c>
      <c r="I25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2573BT511843367542131429.3145885.6009371759</v>
      </c>
      <c r="J2574" s="1" t="n">
        <f aca="false">COUNTIF(I:I, $I2574)</f>
        <v>1</v>
      </c>
      <c r="K2574" s="1" t="str">
        <f aca="false">IF(ISNA(VLOOKUP(Table4[product_id], tblProducts[], tblProducts[product_name],FALSE() )), "Invalid", "Valid")</f>
        <v>Valid</v>
      </c>
      <c r="L2574" s="5" t="str">
        <f aca="false">IF(ISNA(VLOOKUP(Table4[[#This Row],[warehouse_id]], tblwhouse[], tblwhouse[warehouse_name],FALSE() )), "Invalid", "Valid")</f>
        <v>Valid</v>
      </c>
    </row>
    <row r="2575" customFormat="false" ht="15" hidden="false" customHeight="true" outlineLevel="0" collapsed="false">
      <c r="A2575" s="1" t="n">
        <v>2574</v>
      </c>
      <c r="B2575" s="1" t="n">
        <v>3</v>
      </c>
      <c r="C2575" s="1" t="n">
        <v>1315</v>
      </c>
      <c r="D2575" s="1" t="s">
        <v>9658</v>
      </c>
      <c r="E2575" s="1" t="n">
        <v>365</v>
      </c>
      <c r="F2575" s="1" t="n">
        <v>56</v>
      </c>
      <c r="G2575" s="1" t="n">
        <v>987.53</v>
      </c>
      <c r="H2575" s="4" t="n">
        <v>45856.6009371759</v>
      </c>
      <c r="I25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2574BT4439343131536556987.5345856.6009371759</v>
      </c>
      <c r="J2575" s="1" t="n">
        <f aca="false">COUNTIF(I:I, $I2575)</f>
        <v>1</v>
      </c>
      <c r="K2575" s="1" t="str">
        <f aca="false">IF(ISNA(VLOOKUP(Table4[product_id], tblProducts[], tblProducts[product_name],FALSE() )), "Invalid", "Valid")</f>
        <v>Valid</v>
      </c>
      <c r="L2575" s="5" t="str">
        <f aca="false">IF(ISNA(VLOOKUP(Table4[[#This Row],[warehouse_id]], tblwhouse[], tblwhouse[warehouse_name],FALSE() )), "Invalid", "Valid")</f>
        <v>Valid</v>
      </c>
    </row>
    <row r="2576" customFormat="false" ht="15" hidden="false" customHeight="true" outlineLevel="0" collapsed="false">
      <c r="A2576" s="1" t="n">
        <v>2575</v>
      </c>
      <c r="B2576" s="1" t="n">
        <v>4</v>
      </c>
      <c r="C2576" s="1" t="n">
        <v>1237</v>
      </c>
      <c r="D2576" s="1" t="s">
        <v>9659</v>
      </c>
      <c r="E2576" s="1" t="n">
        <v>212</v>
      </c>
      <c r="F2576" s="1" t="n">
        <v>60</v>
      </c>
      <c r="G2576" s="1" t="n">
        <v>1129.11</v>
      </c>
      <c r="H2576" s="4" t="n">
        <v>46063.6009371759</v>
      </c>
      <c r="I25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2575BT86981941237212601129.1146063.6009371759</v>
      </c>
      <c r="J2576" s="1" t="n">
        <f aca="false">COUNTIF(I:I, $I2576)</f>
        <v>1</v>
      </c>
      <c r="K2576" s="1" t="str">
        <f aca="false">IF(ISNA(VLOOKUP(Table4[product_id], tblProducts[], tblProducts[product_name],FALSE() )), "Invalid", "Valid")</f>
        <v>Valid</v>
      </c>
      <c r="L2576" s="5" t="str">
        <f aca="false">IF(ISNA(VLOOKUP(Table4[[#This Row],[warehouse_id]], tblwhouse[], tblwhouse[warehouse_name],FALSE() )), "Invalid", "Valid")</f>
        <v>Valid</v>
      </c>
    </row>
    <row r="2577" customFormat="false" ht="15" hidden="false" customHeight="true" outlineLevel="0" collapsed="false">
      <c r="A2577" s="1" t="n">
        <v>2576</v>
      </c>
      <c r="B2577" s="1" t="n">
        <v>3</v>
      </c>
      <c r="C2577" s="1" t="n">
        <v>2776</v>
      </c>
      <c r="D2577" s="1" t="s">
        <v>9660</v>
      </c>
      <c r="E2577" s="1" t="n">
        <v>364</v>
      </c>
      <c r="F2577" s="1" t="n">
        <v>70</v>
      </c>
      <c r="G2577" s="1" t="n">
        <v>1130.82</v>
      </c>
      <c r="H2577" s="4" t="n">
        <v>46019.6009371759</v>
      </c>
      <c r="I25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2576BT73110032776364701130.8246019.6009371759</v>
      </c>
      <c r="J2577" s="1" t="n">
        <f aca="false">COUNTIF(I:I, $I2577)</f>
        <v>1</v>
      </c>
      <c r="K2577" s="1" t="str">
        <f aca="false">IF(ISNA(VLOOKUP(Table4[product_id], tblProducts[], tblProducts[product_name],FALSE() )), "Invalid", "Valid")</f>
        <v>Valid</v>
      </c>
      <c r="L2577" s="5" t="str">
        <f aca="false">IF(ISNA(VLOOKUP(Table4[[#This Row],[warehouse_id]], tblwhouse[], tblwhouse[warehouse_name],FALSE() )), "Invalid", "Valid")</f>
        <v>Valid</v>
      </c>
    </row>
    <row r="2578" customFormat="false" ht="15" hidden="false" customHeight="true" outlineLevel="0" collapsed="false">
      <c r="A2578" s="1" t="n">
        <v>2577</v>
      </c>
      <c r="B2578" s="1" t="n">
        <v>4</v>
      </c>
      <c r="C2578" s="1" t="n">
        <v>1201</v>
      </c>
      <c r="D2578" s="1" t="s">
        <v>9661</v>
      </c>
      <c r="E2578" s="1" t="n">
        <v>183</v>
      </c>
      <c r="F2578" s="1" t="n">
        <v>39</v>
      </c>
      <c r="G2578" s="1" t="n">
        <v>275.59</v>
      </c>
      <c r="H2578" s="4" t="n">
        <v>46164.6009371759</v>
      </c>
      <c r="I25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2577BT3969354120118339275.5946164.6009371759</v>
      </c>
      <c r="J2578" s="1" t="n">
        <f aca="false">COUNTIF(I:I, $I2578)</f>
        <v>1</v>
      </c>
      <c r="K2578" s="1" t="str">
        <f aca="false">IF(ISNA(VLOOKUP(Table4[product_id], tblProducts[], tblProducts[product_name],FALSE() )), "Invalid", "Valid")</f>
        <v>Valid</v>
      </c>
      <c r="L2578" s="5" t="str">
        <f aca="false">IF(ISNA(VLOOKUP(Table4[[#This Row],[warehouse_id]], tblwhouse[], tblwhouse[warehouse_name],FALSE() )), "Invalid", "Valid")</f>
        <v>Valid</v>
      </c>
    </row>
    <row r="2579" customFormat="false" ht="15" hidden="false" customHeight="true" outlineLevel="0" collapsed="false">
      <c r="A2579" s="1" t="n">
        <v>2578</v>
      </c>
      <c r="B2579" s="1" t="n">
        <v>1</v>
      </c>
      <c r="C2579" s="1" t="n">
        <v>604</v>
      </c>
      <c r="D2579" s="1" t="s">
        <v>9662</v>
      </c>
      <c r="E2579" s="1" t="n">
        <v>154</v>
      </c>
      <c r="F2579" s="1" t="n">
        <v>64</v>
      </c>
      <c r="G2579" s="1" t="n">
        <v>897.56</v>
      </c>
      <c r="H2579" s="4" t="n">
        <v>45970.6009371759</v>
      </c>
      <c r="I25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2578BT468698160415464897.5645970.6009371759</v>
      </c>
      <c r="J2579" s="1" t="n">
        <f aca="false">COUNTIF(I:I, $I2579)</f>
        <v>1</v>
      </c>
      <c r="K2579" s="1" t="str">
        <f aca="false">IF(ISNA(VLOOKUP(Table4[product_id], tblProducts[], tblProducts[product_name],FALSE() )), "Invalid", "Valid")</f>
        <v>Valid</v>
      </c>
      <c r="L2579" s="5" t="str">
        <f aca="false">IF(ISNA(VLOOKUP(Table4[[#This Row],[warehouse_id]], tblwhouse[], tblwhouse[warehouse_name],FALSE() )), "Invalid", "Valid")</f>
        <v>Valid</v>
      </c>
    </row>
    <row r="2580" customFormat="false" ht="15" hidden="false" customHeight="true" outlineLevel="0" collapsed="false">
      <c r="A2580" s="1" t="n">
        <v>2579</v>
      </c>
      <c r="B2580" s="1" t="n">
        <v>4</v>
      </c>
      <c r="C2580" s="1" t="n">
        <v>692</v>
      </c>
      <c r="D2580" s="1" t="s">
        <v>9663</v>
      </c>
      <c r="E2580" s="1" t="n">
        <v>218</v>
      </c>
      <c r="F2580" s="1" t="n">
        <v>62</v>
      </c>
      <c r="G2580" s="1" t="n">
        <v>1269.94</v>
      </c>
      <c r="H2580" s="4" t="n">
        <v>46015.6009371759</v>
      </c>
      <c r="I25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2579BT8373564692218621269.9446015.6009371759</v>
      </c>
      <c r="J2580" s="1" t="n">
        <f aca="false">COUNTIF(I:I, $I2580)</f>
        <v>1</v>
      </c>
      <c r="K2580" s="1" t="str">
        <f aca="false">IF(ISNA(VLOOKUP(Table4[product_id], tblProducts[], tblProducts[product_name],FALSE() )), "Invalid", "Valid")</f>
        <v>Valid</v>
      </c>
      <c r="L2580" s="5" t="str">
        <f aca="false">IF(ISNA(VLOOKUP(Table4[[#This Row],[warehouse_id]], tblwhouse[], tblwhouse[warehouse_name],FALSE() )), "Invalid", "Valid")</f>
        <v>Valid</v>
      </c>
    </row>
    <row r="2581" customFormat="false" ht="15" hidden="false" customHeight="true" outlineLevel="0" collapsed="false">
      <c r="A2581" s="1" t="n">
        <v>2580</v>
      </c>
      <c r="B2581" s="1" t="n">
        <v>1</v>
      </c>
      <c r="C2581" s="1" t="n">
        <v>125</v>
      </c>
      <c r="D2581" s="1" t="s">
        <v>9664</v>
      </c>
      <c r="E2581" s="1" t="n">
        <v>202</v>
      </c>
      <c r="F2581" s="1" t="n">
        <v>80</v>
      </c>
      <c r="G2581" s="1" t="n">
        <v>114.43</v>
      </c>
      <c r="H2581" s="4" t="n">
        <v>46182.6009371759</v>
      </c>
      <c r="I25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2580BT279655112520280114.4346182.6009371759</v>
      </c>
      <c r="J2581" s="1" t="n">
        <f aca="false">COUNTIF(I:I, $I2581)</f>
        <v>1</v>
      </c>
      <c r="K2581" s="1" t="str">
        <f aca="false">IF(ISNA(VLOOKUP(Table4[product_id], tblProducts[], tblProducts[product_name],FALSE() )), "Invalid", "Valid")</f>
        <v>Valid</v>
      </c>
      <c r="L2581" s="5" t="str">
        <f aca="false">IF(ISNA(VLOOKUP(Table4[[#This Row],[warehouse_id]], tblwhouse[], tblwhouse[warehouse_name],FALSE() )), "Invalid", "Valid")</f>
        <v>Valid</v>
      </c>
    </row>
    <row r="2582" customFormat="false" ht="15" hidden="false" customHeight="true" outlineLevel="0" collapsed="false">
      <c r="A2582" s="1" t="n">
        <v>2581</v>
      </c>
      <c r="B2582" s="1" t="n">
        <v>4</v>
      </c>
      <c r="C2582" s="1" t="n">
        <v>263</v>
      </c>
      <c r="D2582" s="1" t="s">
        <v>9665</v>
      </c>
      <c r="E2582" s="1" t="n">
        <v>243</v>
      </c>
      <c r="F2582" s="1" t="n">
        <v>29</v>
      </c>
      <c r="G2582" s="1" t="n">
        <v>390.74</v>
      </c>
      <c r="H2582" s="4" t="n">
        <v>46090.6009371759</v>
      </c>
      <c r="I25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2581BT267284426324329390.7446090.6009371759</v>
      </c>
      <c r="J2582" s="1" t="n">
        <f aca="false">COUNTIF(I:I, $I2582)</f>
        <v>1</v>
      </c>
      <c r="K2582" s="1" t="str">
        <f aca="false">IF(ISNA(VLOOKUP(Table4[product_id], tblProducts[], tblProducts[product_name],FALSE() )), "Invalid", "Valid")</f>
        <v>Valid</v>
      </c>
      <c r="L2582" s="5" t="str">
        <f aca="false">IF(ISNA(VLOOKUP(Table4[[#This Row],[warehouse_id]], tblwhouse[], tblwhouse[warehouse_name],FALSE() )), "Invalid", "Valid")</f>
        <v>Valid</v>
      </c>
    </row>
    <row r="2583" customFormat="false" ht="15" hidden="false" customHeight="true" outlineLevel="0" collapsed="false">
      <c r="A2583" s="1" t="n">
        <v>2582</v>
      </c>
      <c r="B2583" s="1" t="n">
        <v>3</v>
      </c>
      <c r="C2583" s="1" t="n">
        <v>761</v>
      </c>
      <c r="D2583" s="1" t="s">
        <v>9666</v>
      </c>
      <c r="E2583" s="1" t="n">
        <v>367</v>
      </c>
      <c r="F2583" s="1" t="n">
        <v>21</v>
      </c>
      <c r="G2583" s="1" t="n">
        <v>900.32</v>
      </c>
      <c r="H2583" s="4" t="n">
        <v>45956.6009371759</v>
      </c>
      <c r="I25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2582BT449800376136721900.3245956.6009371759</v>
      </c>
      <c r="J2583" s="1" t="n">
        <f aca="false">COUNTIF(I:I, $I2583)</f>
        <v>1</v>
      </c>
      <c r="K2583" s="1" t="str">
        <f aca="false">IF(ISNA(VLOOKUP(Table4[product_id], tblProducts[], tblProducts[product_name],FALSE() )), "Invalid", "Valid")</f>
        <v>Valid</v>
      </c>
      <c r="L2583" s="5" t="str">
        <f aca="false">IF(ISNA(VLOOKUP(Table4[[#This Row],[warehouse_id]], tblwhouse[], tblwhouse[warehouse_name],FALSE() )), "Invalid", "Valid")</f>
        <v>Valid</v>
      </c>
    </row>
    <row r="2584" customFormat="false" ht="15" hidden="false" customHeight="true" outlineLevel="0" collapsed="false">
      <c r="A2584" s="1" t="n">
        <v>2583</v>
      </c>
      <c r="B2584" s="1" t="n">
        <v>4</v>
      </c>
      <c r="C2584" s="1" t="n">
        <v>61</v>
      </c>
      <c r="D2584" s="1" t="s">
        <v>9667</v>
      </c>
      <c r="E2584" s="1" t="n">
        <v>389</v>
      </c>
      <c r="F2584" s="1" t="n">
        <v>75</v>
      </c>
      <c r="G2584" s="1" t="n">
        <v>703.73</v>
      </c>
      <c r="H2584" s="4" t="n">
        <v>45967.6009371759</v>
      </c>
      <c r="I25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2583BT14680646138975703.7345967.6009371759</v>
      </c>
      <c r="J2584" s="1" t="n">
        <f aca="false">COUNTIF(I:I, $I2584)</f>
        <v>1</v>
      </c>
      <c r="K2584" s="1" t="str">
        <f aca="false">IF(ISNA(VLOOKUP(Table4[product_id], tblProducts[], tblProducts[product_name],FALSE() )), "Invalid", "Valid")</f>
        <v>Valid</v>
      </c>
      <c r="L2584" s="5" t="str">
        <f aca="false">IF(ISNA(VLOOKUP(Table4[[#This Row],[warehouse_id]], tblwhouse[], tblwhouse[warehouse_name],FALSE() )), "Invalid", "Valid")</f>
        <v>Valid</v>
      </c>
    </row>
    <row r="2585" customFormat="false" ht="15" hidden="false" customHeight="true" outlineLevel="0" collapsed="false">
      <c r="A2585" s="1" t="n">
        <v>2584</v>
      </c>
      <c r="B2585" s="1" t="n">
        <v>2</v>
      </c>
      <c r="C2585" s="1" t="n">
        <v>2375</v>
      </c>
      <c r="D2585" s="1" t="s">
        <v>9668</v>
      </c>
      <c r="E2585" s="1" t="n">
        <v>233</v>
      </c>
      <c r="F2585" s="1" t="n">
        <v>54</v>
      </c>
      <c r="G2585" s="1" t="n">
        <v>295.88</v>
      </c>
      <c r="H2585" s="4" t="n">
        <v>45982.6009371759</v>
      </c>
      <c r="I25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2584BT5728752237523354295.8845982.6009371759</v>
      </c>
      <c r="J2585" s="1" t="n">
        <f aca="false">COUNTIF(I:I, $I2585)</f>
        <v>1</v>
      </c>
      <c r="K2585" s="1" t="str">
        <f aca="false">IF(ISNA(VLOOKUP(Table4[product_id], tblProducts[], tblProducts[product_name],FALSE() )), "Invalid", "Valid")</f>
        <v>Valid</v>
      </c>
      <c r="L2585" s="5" t="str">
        <f aca="false">IF(ISNA(VLOOKUP(Table4[[#This Row],[warehouse_id]], tblwhouse[], tblwhouse[warehouse_name],FALSE() )), "Invalid", "Valid")</f>
        <v>Valid</v>
      </c>
    </row>
    <row r="2586" customFormat="false" ht="15" hidden="false" customHeight="true" outlineLevel="0" collapsed="false">
      <c r="A2586" s="1" t="n">
        <v>2585</v>
      </c>
      <c r="B2586" s="1" t="n">
        <v>1</v>
      </c>
      <c r="C2586" s="1" t="n">
        <v>990</v>
      </c>
      <c r="D2586" s="1" t="s">
        <v>9669</v>
      </c>
      <c r="E2586" s="1" t="n">
        <v>37</v>
      </c>
      <c r="F2586" s="1" t="n">
        <v>71</v>
      </c>
      <c r="G2586" s="1" t="n">
        <v>374.87</v>
      </c>
      <c r="H2586" s="4" t="n">
        <v>45889.6009371759</v>
      </c>
      <c r="I25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2585BT67672619903771374.8745889.6009371759</v>
      </c>
      <c r="J2586" s="1" t="n">
        <f aca="false">COUNTIF(I:I, $I2586)</f>
        <v>1</v>
      </c>
      <c r="K2586" s="1" t="str">
        <f aca="false">IF(ISNA(VLOOKUP(Table4[product_id], tblProducts[], tblProducts[product_name],FALSE() )), "Invalid", "Valid")</f>
        <v>Valid</v>
      </c>
      <c r="L2586" s="5" t="str">
        <f aca="false">IF(ISNA(VLOOKUP(Table4[[#This Row],[warehouse_id]], tblwhouse[], tblwhouse[warehouse_name],FALSE() )), "Invalid", "Valid")</f>
        <v>Valid</v>
      </c>
    </row>
    <row r="2587" customFormat="false" ht="15" hidden="false" customHeight="true" outlineLevel="0" collapsed="false">
      <c r="A2587" s="1" t="n">
        <v>2586</v>
      </c>
      <c r="B2587" s="1" t="n">
        <v>4</v>
      </c>
      <c r="C2587" s="1" t="n">
        <v>2271</v>
      </c>
      <c r="D2587" s="1" t="s">
        <v>9670</v>
      </c>
      <c r="E2587" s="1" t="n">
        <v>48</v>
      </c>
      <c r="F2587" s="1" t="n">
        <v>63</v>
      </c>
      <c r="G2587" s="1" t="n">
        <v>930.53</v>
      </c>
      <c r="H2587" s="4" t="n">
        <v>46174.6009371759</v>
      </c>
      <c r="I25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2586BT793587422714863930.5346174.6009371759</v>
      </c>
      <c r="J2587" s="1" t="n">
        <f aca="false">COUNTIF(I:I, $I2587)</f>
        <v>1</v>
      </c>
      <c r="K2587" s="1" t="str">
        <f aca="false">IF(ISNA(VLOOKUP(Table4[product_id], tblProducts[], tblProducts[product_name],FALSE() )), "Invalid", "Valid")</f>
        <v>Valid</v>
      </c>
      <c r="L2587" s="5" t="str">
        <f aca="false">IF(ISNA(VLOOKUP(Table4[[#This Row],[warehouse_id]], tblwhouse[], tblwhouse[warehouse_name],FALSE() )), "Invalid", "Valid")</f>
        <v>Valid</v>
      </c>
    </row>
    <row r="2588" customFormat="false" ht="15" hidden="false" customHeight="true" outlineLevel="0" collapsed="false">
      <c r="A2588" s="1" t="n">
        <v>2587</v>
      </c>
      <c r="B2588" s="1" t="n">
        <v>1</v>
      </c>
      <c r="C2588" s="1" t="n">
        <v>1238</v>
      </c>
      <c r="D2588" s="1" t="s">
        <v>9671</v>
      </c>
      <c r="E2588" s="1" t="n">
        <v>129</v>
      </c>
      <c r="F2588" s="1" t="n">
        <v>73</v>
      </c>
      <c r="G2588" s="1" t="n">
        <v>911.55</v>
      </c>
      <c r="H2588" s="4" t="n">
        <v>45886.6009371759</v>
      </c>
      <c r="I25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2587BT4951141123812973911.5545886.6009371759</v>
      </c>
      <c r="J2588" s="1" t="n">
        <f aca="false">COUNTIF(I:I, $I2588)</f>
        <v>1</v>
      </c>
      <c r="K2588" s="1" t="str">
        <f aca="false">IF(ISNA(VLOOKUP(Table4[product_id], tblProducts[], tblProducts[product_name],FALSE() )), "Invalid", "Valid")</f>
        <v>Valid</v>
      </c>
      <c r="L2588" s="5" t="str">
        <f aca="false">IF(ISNA(VLOOKUP(Table4[[#This Row],[warehouse_id]], tblwhouse[], tblwhouse[warehouse_name],FALSE() )), "Invalid", "Valid")</f>
        <v>Valid</v>
      </c>
    </row>
    <row r="2589" customFormat="false" ht="15" hidden="false" customHeight="true" outlineLevel="0" collapsed="false">
      <c r="A2589" s="1" t="n">
        <v>2588</v>
      </c>
      <c r="B2589" s="1" t="n">
        <v>2</v>
      </c>
      <c r="C2589" s="1" t="n">
        <v>2408</v>
      </c>
      <c r="D2589" s="1" t="s">
        <v>9672</v>
      </c>
      <c r="E2589" s="1" t="n">
        <v>463</v>
      </c>
      <c r="F2589" s="1" t="n">
        <v>64</v>
      </c>
      <c r="G2589" s="1" t="n">
        <v>205.71</v>
      </c>
      <c r="H2589" s="4" t="n">
        <v>46198.6009371759</v>
      </c>
      <c r="I25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2588BT8460182240846364205.7146198.6009371759</v>
      </c>
      <c r="J2589" s="1" t="n">
        <f aca="false">COUNTIF(I:I, $I2589)</f>
        <v>1</v>
      </c>
      <c r="K2589" s="1" t="str">
        <f aca="false">IF(ISNA(VLOOKUP(Table4[product_id], tblProducts[], tblProducts[product_name],FALSE() )), "Invalid", "Valid")</f>
        <v>Valid</v>
      </c>
      <c r="L2589" s="5" t="str">
        <f aca="false">IF(ISNA(VLOOKUP(Table4[[#This Row],[warehouse_id]], tblwhouse[], tblwhouse[warehouse_name],FALSE() )), "Invalid", "Valid")</f>
        <v>Valid</v>
      </c>
    </row>
    <row r="2590" customFormat="false" ht="15" hidden="false" customHeight="true" outlineLevel="0" collapsed="false">
      <c r="A2590" s="1" t="n">
        <v>2589</v>
      </c>
      <c r="B2590" s="1" t="n">
        <v>4</v>
      </c>
      <c r="C2590" s="1" t="n">
        <v>1156</v>
      </c>
      <c r="D2590" s="1" t="s">
        <v>9673</v>
      </c>
      <c r="E2590" s="1" t="n">
        <v>31</v>
      </c>
      <c r="F2590" s="1" t="n">
        <v>72</v>
      </c>
      <c r="G2590" s="1" t="n">
        <v>1182.78</v>
      </c>
      <c r="H2590" s="4" t="n">
        <v>46201.6009371759</v>
      </c>
      <c r="I25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2589BT7558114115631721182.7846201.6009371759</v>
      </c>
      <c r="J2590" s="1" t="n">
        <f aca="false">COUNTIF(I:I, $I2590)</f>
        <v>1</v>
      </c>
      <c r="K2590" s="1" t="str">
        <f aca="false">IF(ISNA(VLOOKUP(Table4[product_id], tblProducts[], tblProducts[product_name],FALSE() )), "Invalid", "Valid")</f>
        <v>Valid</v>
      </c>
      <c r="L2590" s="5" t="str">
        <f aca="false">IF(ISNA(VLOOKUP(Table4[[#This Row],[warehouse_id]], tblwhouse[], tblwhouse[warehouse_name],FALSE() )), "Invalid", "Valid")</f>
        <v>Valid</v>
      </c>
    </row>
    <row r="2591" customFormat="false" ht="15" hidden="false" customHeight="true" outlineLevel="0" collapsed="false">
      <c r="A2591" s="1" t="n">
        <v>2590</v>
      </c>
      <c r="B2591" s="1" t="n">
        <v>3</v>
      </c>
      <c r="C2591" s="1" t="n">
        <v>2443</v>
      </c>
      <c r="D2591" s="1" t="s">
        <v>9674</v>
      </c>
      <c r="E2591" s="1" t="n">
        <v>308</v>
      </c>
      <c r="F2591" s="1" t="n">
        <v>47</v>
      </c>
      <c r="G2591" s="1" t="n">
        <v>501.75</v>
      </c>
      <c r="H2591" s="4" t="n">
        <v>46059.6009371759</v>
      </c>
      <c r="I25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2590BT6616083244330847501.7546059.6009371759</v>
      </c>
      <c r="J2591" s="1" t="n">
        <f aca="false">COUNTIF(I:I, $I2591)</f>
        <v>1</v>
      </c>
      <c r="K2591" s="1" t="str">
        <f aca="false">IF(ISNA(VLOOKUP(Table4[product_id], tblProducts[], tblProducts[product_name],FALSE() )), "Invalid", "Valid")</f>
        <v>Valid</v>
      </c>
      <c r="L2591" s="5" t="str">
        <f aca="false">IF(ISNA(VLOOKUP(Table4[[#This Row],[warehouse_id]], tblwhouse[], tblwhouse[warehouse_name],FALSE() )), "Invalid", "Valid")</f>
        <v>Valid</v>
      </c>
    </row>
    <row r="2592" customFormat="false" ht="15" hidden="false" customHeight="true" outlineLevel="0" collapsed="false">
      <c r="A2592" s="1" t="n">
        <v>2591</v>
      </c>
      <c r="B2592" s="1" t="n">
        <v>3</v>
      </c>
      <c r="C2592" s="1" t="n">
        <v>1594</v>
      </c>
      <c r="D2592" s="1" t="s">
        <v>9675</v>
      </c>
      <c r="E2592" s="1" t="n">
        <v>342</v>
      </c>
      <c r="F2592" s="1" t="n">
        <v>65</v>
      </c>
      <c r="G2592" s="1" t="n">
        <v>510.45</v>
      </c>
      <c r="H2592" s="4" t="n">
        <v>46097.6009371759</v>
      </c>
      <c r="I25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2591BT6232583159434265510.4546097.6009371759</v>
      </c>
      <c r="J2592" s="1" t="n">
        <f aca="false">COUNTIF(I:I, $I2592)</f>
        <v>1</v>
      </c>
      <c r="K2592" s="1" t="str">
        <f aca="false">IF(ISNA(VLOOKUP(Table4[product_id], tblProducts[], tblProducts[product_name],FALSE() )), "Invalid", "Valid")</f>
        <v>Valid</v>
      </c>
      <c r="L2592" s="5" t="str">
        <f aca="false">IF(ISNA(VLOOKUP(Table4[[#This Row],[warehouse_id]], tblwhouse[], tblwhouse[warehouse_name],FALSE() )), "Invalid", "Valid")</f>
        <v>Valid</v>
      </c>
    </row>
    <row r="2593" customFormat="false" ht="15" hidden="false" customHeight="true" outlineLevel="0" collapsed="false">
      <c r="A2593" s="1" t="n">
        <v>2592</v>
      </c>
      <c r="B2593" s="1" t="n">
        <v>3</v>
      </c>
      <c r="C2593" s="1" t="n">
        <v>880</v>
      </c>
      <c r="D2593" s="1" t="s">
        <v>9676</v>
      </c>
      <c r="E2593" s="1" t="n">
        <v>259</v>
      </c>
      <c r="F2593" s="1" t="n">
        <v>80</v>
      </c>
      <c r="G2593" s="1" t="n">
        <v>552.66</v>
      </c>
      <c r="H2593" s="4" t="n">
        <v>46117.6009371759</v>
      </c>
      <c r="I25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2592BT946538388025980552.6646117.6009371759</v>
      </c>
      <c r="J2593" s="1" t="n">
        <f aca="false">COUNTIF(I:I, $I2593)</f>
        <v>1</v>
      </c>
      <c r="K2593" s="1" t="str">
        <f aca="false">IF(ISNA(VLOOKUP(Table4[product_id], tblProducts[], tblProducts[product_name],FALSE() )), "Invalid", "Valid")</f>
        <v>Valid</v>
      </c>
      <c r="L2593" s="5" t="str">
        <f aca="false">IF(ISNA(VLOOKUP(Table4[[#This Row],[warehouse_id]], tblwhouse[], tblwhouse[warehouse_name],FALSE() )), "Invalid", "Valid")</f>
        <v>Valid</v>
      </c>
    </row>
    <row r="2594" customFormat="false" ht="15" hidden="false" customHeight="true" outlineLevel="0" collapsed="false">
      <c r="A2594" s="1" t="n">
        <v>2593</v>
      </c>
      <c r="B2594" s="1" t="n">
        <v>1</v>
      </c>
      <c r="C2594" s="1" t="n">
        <v>2071</v>
      </c>
      <c r="D2594" s="1" t="s">
        <v>9677</v>
      </c>
      <c r="E2594" s="1" t="n">
        <v>322</v>
      </c>
      <c r="F2594" s="1" t="n">
        <v>37</v>
      </c>
      <c r="G2594" s="1" t="n">
        <v>1266.36</v>
      </c>
      <c r="H2594" s="4" t="n">
        <v>45948.6009371759</v>
      </c>
      <c r="I25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2593BT35928812071322371266.3645948.6009371759</v>
      </c>
      <c r="J2594" s="1" t="n">
        <f aca="false">COUNTIF(I:I, $I2594)</f>
        <v>1</v>
      </c>
      <c r="K2594" s="1" t="str">
        <f aca="false">IF(ISNA(VLOOKUP(Table4[product_id], tblProducts[], tblProducts[product_name],FALSE() )), "Invalid", "Valid")</f>
        <v>Valid</v>
      </c>
      <c r="L2594" s="5" t="str">
        <f aca="false">IF(ISNA(VLOOKUP(Table4[[#This Row],[warehouse_id]], tblwhouse[], tblwhouse[warehouse_name],FALSE() )), "Invalid", "Valid")</f>
        <v>Valid</v>
      </c>
    </row>
    <row r="2595" customFormat="false" ht="15" hidden="false" customHeight="true" outlineLevel="0" collapsed="false">
      <c r="A2595" s="1" t="n">
        <v>2594</v>
      </c>
      <c r="B2595" s="1" t="n">
        <v>4</v>
      </c>
      <c r="C2595" s="1" t="n">
        <v>255</v>
      </c>
      <c r="D2595" s="1" t="s">
        <v>9678</v>
      </c>
      <c r="E2595" s="1" t="n">
        <v>422</v>
      </c>
      <c r="F2595" s="1" t="n">
        <v>29</v>
      </c>
      <c r="G2595" s="1" t="n">
        <v>1301.08</v>
      </c>
      <c r="H2595" s="4" t="n">
        <v>45978.6009371759</v>
      </c>
      <c r="I25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2594BT8722064255422291301.0845978.6009371759</v>
      </c>
      <c r="J2595" s="1" t="n">
        <f aca="false">COUNTIF(I:I, $I2595)</f>
        <v>1</v>
      </c>
      <c r="K2595" s="1" t="str">
        <f aca="false">IF(ISNA(VLOOKUP(Table4[product_id], tblProducts[], tblProducts[product_name],FALSE() )), "Invalid", "Valid")</f>
        <v>Valid</v>
      </c>
      <c r="L2595" s="5" t="str">
        <f aca="false">IF(ISNA(VLOOKUP(Table4[[#This Row],[warehouse_id]], tblwhouse[], tblwhouse[warehouse_name],FALSE() )), "Invalid", "Valid")</f>
        <v>Valid</v>
      </c>
    </row>
    <row r="2596" customFormat="false" ht="15" hidden="false" customHeight="true" outlineLevel="0" collapsed="false">
      <c r="A2596" s="1" t="n">
        <v>2595</v>
      </c>
      <c r="B2596" s="1" t="n">
        <v>3</v>
      </c>
      <c r="C2596" s="1" t="n">
        <v>2699</v>
      </c>
      <c r="D2596" s="1" t="s">
        <v>9679</v>
      </c>
      <c r="E2596" s="1" t="n">
        <v>316</v>
      </c>
      <c r="F2596" s="1" t="n">
        <v>23</v>
      </c>
      <c r="G2596" s="1" t="n">
        <v>613.09</v>
      </c>
      <c r="H2596" s="4" t="n">
        <v>45893.6009371759</v>
      </c>
      <c r="I25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2595BT4071033269931623613.0945893.6009371759</v>
      </c>
      <c r="J2596" s="1" t="n">
        <f aca="false">COUNTIF(I:I, $I2596)</f>
        <v>1</v>
      </c>
      <c r="K2596" s="1" t="str">
        <f aca="false">IF(ISNA(VLOOKUP(Table4[product_id], tblProducts[], tblProducts[product_name],FALSE() )), "Invalid", "Valid")</f>
        <v>Valid</v>
      </c>
      <c r="L2596" s="5" t="str">
        <f aca="false">IF(ISNA(VLOOKUP(Table4[[#This Row],[warehouse_id]], tblwhouse[], tblwhouse[warehouse_name],FALSE() )), "Invalid", "Valid")</f>
        <v>Valid</v>
      </c>
    </row>
    <row r="2597" customFormat="false" ht="15" hidden="false" customHeight="true" outlineLevel="0" collapsed="false">
      <c r="A2597" s="1" t="n">
        <v>2596</v>
      </c>
      <c r="B2597" s="1" t="n">
        <v>3</v>
      </c>
      <c r="C2597" s="1" t="n">
        <v>253</v>
      </c>
      <c r="D2597" s="1" t="s">
        <v>9680</v>
      </c>
      <c r="E2597" s="1" t="n">
        <v>264</v>
      </c>
      <c r="F2597" s="1" t="n">
        <v>31</v>
      </c>
      <c r="G2597" s="1" t="n">
        <v>323.83</v>
      </c>
      <c r="H2597" s="4" t="n">
        <v>46130.6009371759</v>
      </c>
      <c r="I25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2596BT132309325326431323.8346130.6009371759</v>
      </c>
      <c r="J2597" s="1" t="n">
        <f aca="false">COUNTIF(I:I, $I2597)</f>
        <v>1</v>
      </c>
      <c r="K2597" s="1" t="str">
        <f aca="false">IF(ISNA(VLOOKUP(Table4[product_id], tblProducts[], tblProducts[product_name],FALSE() )), "Invalid", "Valid")</f>
        <v>Valid</v>
      </c>
      <c r="L2597" s="5" t="str">
        <f aca="false">IF(ISNA(VLOOKUP(Table4[[#This Row],[warehouse_id]], tblwhouse[], tblwhouse[warehouse_name],FALSE() )), "Invalid", "Valid")</f>
        <v>Valid</v>
      </c>
    </row>
    <row r="2598" customFormat="false" ht="15" hidden="false" customHeight="true" outlineLevel="0" collapsed="false">
      <c r="A2598" s="1" t="n">
        <v>2597</v>
      </c>
      <c r="B2598" s="1" t="n">
        <v>4</v>
      </c>
      <c r="C2598" s="1" t="n">
        <v>2997</v>
      </c>
      <c r="D2598" s="1" t="s">
        <v>9681</v>
      </c>
      <c r="E2598" s="1" t="n">
        <v>299</v>
      </c>
      <c r="F2598" s="1" t="n">
        <v>49</v>
      </c>
      <c r="G2598" s="1" t="n">
        <v>583.78</v>
      </c>
      <c r="H2598" s="4" t="n">
        <v>46012.6009371759</v>
      </c>
      <c r="I25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2597BT6805354299729949583.7846012.6009371759</v>
      </c>
      <c r="J2598" s="1" t="n">
        <f aca="false">COUNTIF(I:I, $I2598)</f>
        <v>1</v>
      </c>
      <c r="K2598" s="1" t="str">
        <f aca="false">IF(ISNA(VLOOKUP(Table4[product_id], tblProducts[], tblProducts[product_name],FALSE() )), "Invalid", "Valid")</f>
        <v>Valid</v>
      </c>
      <c r="L2598" s="5" t="str">
        <f aca="false">IF(ISNA(VLOOKUP(Table4[[#This Row],[warehouse_id]], tblwhouse[], tblwhouse[warehouse_name],FALSE() )), "Invalid", "Valid")</f>
        <v>Valid</v>
      </c>
    </row>
    <row r="2599" customFormat="false" ht="15" hidden="false" customHeight="true" outlineLevel="0" collapsed="false">
      <c r="A2599" s="1" t="n">
        <v>2598</v>
      </c>
      <c r="B2599" s="1" t="n">
        <v>2</v>
      </c>
      <c r="C2599" s="1" t="n">
        <v>2021</v>
      </c>
      <c r="D2599" s="1" t="s">
        <v>9682</v>
      </c>
      <c r="E2599" s="1" t="n">
        <v>462</v>
      </c>
      <c r="F2599" s="1" t="n">
        <v>73</v>
      </c>
      <c r="G2599" s="1" t="n">
        <v>46.35</v>
      </c>
      <c r="H2599" s="4" t="n">
        <v>45918.6009371759</v>
      </c>
      <c r="I25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2598BT912542220214627346.3545918.6009371759</v>
      </c>
      <c r="J2599" s="1" t="n">
        <f aca="false">COUNTIF(I:I, $I2599)</f>
        <v>1</v>
      </c>
      <c r="K2599" s="1" t="str">
        <f aca="false">IF(ISNA(VLOOKUP(Table4[product_id], tblProducts[], tblProducts[product_name],FALSE() )), "Invalid", "Valid")</f>
        <v>Valid</v>
      </c>
      <c r="L2599" s="5" t="str">
        <f aca="false">IF(ISNA(VLOOKUP(Table4[[#This Row],[warehouse_id]], tblwhouse[], tblwhouse[warehouse_name],FALSE() )), "Invalid", "Valid")</f>
        <v>Valid</v>
      </c>
    </row>
    <row r="2600" customFormat="false" ht="15" hidden="false" customHeight="true" outlineLevel="0" collapsed="false">
      <c r="A2600" s="1" t="n">
        <v>2599</v>
      </c>
      <c r="B2600" s="1" t="n">
        <v>4</v>
      </c>
      <c r="C2600" s="1" t="n">
        <v>1643</v>
      </c>
      <c r="D2600" s="1" t="s">
        <v>9683</v>
      </c>
      <c r="E2600" s="1" t="n">
        <v>215</v>
      </c>
      <c r="F2600" s="1" t="n">
        <v>44</v>
      </c>
      <c r="G2600" s="1" t="n">
        <v>906.26</v>
      </c>
      <c r="H2600" s="4" t="n">
        <v>45946.6009371759</v>
      </c>
      <c r="I26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2599BT4656504164321544906.2645946.6009371759</v>
      </c>
      <c r="J2600" s="1" t="n">
        <f aca="false">COUNTIF(I:I, $I2600)</f>
        <v>1</v>
      </c>
      <c r="K2600" s="1" t="str">
        <f aca="false">IF(ISNA(VLOOKUP(Table4[product_id], tblProducts[], tblProducts[product_name],FALSE() )), "Invalid", "Valid")</f>
        <v>Valid</v>
      </c>
      <c r="L2600" s="5" t="str">
        <f aca="false">IF(ISNA(VLOOKUP(Table4[[#This Row],[warehouse_id]], tblwhouse[], tblwhouse[warehouse_name],FALSE() )), "Invalid", "Valid")</f>
        <v>Valid</v>
      </c>
    </row>
    <row r="2601" customFormat="false" ht="15" hidden="false" customHeight="true" outlineLevel="0" collapsed="false">
      <c r="A2601" s="1" t="n">
        <v>2600</v>
      </c>
      <c r="B2601" s="1" t="n">
        <v>1</v>
      </c>
      <c r="C2601" s="1" t="n">
        <v>2741</v>
      </c>
      <c r="D2601" s="1" t="s">
        <v>9684</v>
      </c>
      <c r="E2601" s="1" t="n">
        <v>95</v>
      </c>
      <c r="F2601" s="1" t="n">
        <v>72</v>
      </c>
      <c r="G2601" s="1" t="n">
        <v>1215.38</v>
      </c>
      <c r="H2601" s="4" t="n">
        <v>46128.6009371759</v>
      </c>
      <c r="I26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2600BT6580391274195721215.3846128.6009371759</v>
      </c>
      <c r="J2601" s="1" t="n">
        <f aca="false">COUNTIF(I:I, $I2601)</f>
        <v>1</v>
      </c>
      <c r="K2601" s="1" t="str">
        <f aca="false">IF(ISNA(VLOOKUP(Table4[product_id], tblProducts[], tblProducts[product_name],FALSE() )), "Invalid", "Valid")</f>
        <v>Valid</v>
      </c>
      <c r="L2601" s="5" t="str">
        <f aca="false">IF(ISNA(VLOOKUP(Table4[[#This Row],[warehouse_id]], tblwhouse[], tblwhouse[warehouse_name],FALSE() )), "Invalid", "Valid")</f>
        <v>Valid</v>
      </c>
    </row>
    <row r="2602" customFormat="false" ht="15" hidden="false" customHeight="true" outlineLevel="0" collapsed="false">
      <c r="A2602" s="1" t="n">
        <v>2601</v>
      </c>
      <c r="B2602" s="1" t="n">
        <v>2</v>
      </c>
      <c r="C2602" s="1" t="n">
        <v>1148</v>
      </c>
      <c r="D2602" s="1" t="s">
        <v>9685</v>
      </c>
      <c r="E2602" s="1" t="n">
        <v>16</v>
      </c>
      <c r="F2602" s="1" t="n">
        <v>34</v>
      </c>
      <c r="G2602" s="1" t="n">
        <v>818.62</v>
      </c>
      <c r="H2602" s="4" t="n">
        <v>46078.6009371759</v>
      </c>
      <c r="I26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2601BT449217211481634818.6246078.6009371759</v>
      </c>
      <c r="J2602" s="1" t="n">
        <f aca="false">COUNTIF(I:I, $I2602)</f>
        <v>1</v>
      </c>
      <c r="K2602" s="1" t="str">
        <f aca="false">IF(ISNA(VLOOKUP(Table4[product_id], tblProducts[], tblProducts[product_name],FALSE() )), "Invalid", "Valid")</f>
        <v>Valid</v>
      </c>
      <c r="L2602" s="5" t="str">
        <f aca="false">IF(ISNA(VLOOKUP(Table4[[#This Row],[warehouse_id]], tblwhouse[], tblwhouse[warehouse_name],FALSE() )), "Invalid", "Valid")</f>
        <v>Valid</v>
      </c>
    </row>
    <row r="2603" customFormat="false" ht="15" hidden="false" customHeight="true" outlineLevel="0" collapsed="false">
      <c r="A2603" s="1" t="n">
        <v>2602</v>
      </c>
      <c r="B2603" s="1" t="n">
        <v>3</v>
      </c>
      <c r="C2603" s="1" t="n">
        <v>1623</v>
      </c>
      <c r="D2603" s="1" t="s">
        <v>9686</v>
      </c>
      <c r="E2603" s="1" t="n">
        <v>370</v>
      </c>
      <c r="F2603" s="1" t="n">
        <v>40</v>
      </c>
      <c r="G2603" s="1" t="n">
        <v>108.62</v>
      </c>
      <c r="H2603" s="4" t="n">
        <v>46146.6009371759</v>
      </c>
      <c r="I26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2602BT9162243162337040108.6246146.6009371759</v>
      </c>
      <c r="J2603" s="1" t="n">
        <f aca="false">COUNTIF(I:I, $I2603)</f>
        <v>1</v>
      </c>
      <c r="K2603" s="1" t="str">
        <f aca="false">IF(ISNA(VLOOKUP(Table4[product_id], tblProducts[], tblProducts[product_name],FALSE() )), "Invalid", "Valid")</f>
        <v>Valid</v>
      </c>
      <c r="L2603" s="5" t="str">
        <f aca="false">IF(ISNA(VLOOKUP(Table4[[#This Row],[warehouse_id]], tblwhouse[], tblwhouse[warehouse_name],FALSE() )), "Invalid", "Valid")</f>
        <v>Valid</v>
      </c>
    </row>
    <row r="2604" customFormat="false" ht="15" hidden="false" customHeight="true" outlineLevel="0" collapsed="false">
      <c r="A2604" s="1" t="n">
        <v>2603</v>
      </c>
      <c r="B2604" s="1" t="n">
        <v>1</v>
      </c>
      <c r="C2604" s="1" t="n">
        <v>168</v>
      </c>
      <c r="D2604" s="1" t="s">
        <v>9687</v>
      </c>
      <c r="E2604" s="1" t="n">
        <v>403</v>
      </c>
      <c r="F2604" s="1" t="n">
        <v>38</v>
      </c>
      <c r="G2604" s="1" t="n">
        <v>687.01</v>
      </c>
      <c r="H2604" s="4" t="n">
        <v>45935.6009371759</v>
      </c>
      <c r="I26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2603BT580521116840338687.0145935.6009371759</v>
      </c>
      <c r="J2604" s="1" t="n">
        <f aca="false">COUNTIF(I:I, $I2604)</f>
        <v>1</v>
      </c>
      <c r="K2604" s="1" t="str">
        <f aca="false">IF(ISNA(VLOOKUP(Table4[product_id], tblProducts[], tblProducts[product_name],FALSE() )), "Invalid", "Valid")</f>
        <v>Valid</v>
      </c>
      <c r="L2604" s="5" t="str">
        <f aca="false">IF(ISNA(VLOOKUP(Table4[[#This Row],[warehouse_id]], tblwhouse[], tblwhouse[warehouse_name],FALSE() )), "Invalid", "Valid")</f>
        <v>Valid</v>
      </c>
    </row>
    <row r="2605" customFormat="false" ht="15" hidden="false" customHeight="true" outlineLevel="0" collapsed="false">
      <c r="A2605" s="1" t="n">
        <v>2604</v>
      </c>
      <c r="B2605" s="1" t="n">
        <v>4</v>
      </c>
      <c r="C2605" s="1" t="n">
        <v>1498</v>
      </c>
      <c r="D2605" s="1" t="s">
        <v>9688</v>
      </c>
      <c r="E2605" s="1" t="n">
        <v>47</v>
      </c>
      <c r="F2605" s="1" t="n">
        <v>46</v>
      </c>
      <c r="G2605" s="1" t="n">
        <v>58.63</v>
      </c>
      <c r="H2605" s="4" t="n">
        <v>46184.6009371875</v>
      </c>
      <c r="I26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2604BT44271741498474658.6346184.6009371875</v>
      </c>
      <c r="J2605" s="1" t="n">
        <f aca="false">COUNTIF(I:I, $I2605)</f>
        <v>1</v>
      </c>
      <c r="K2605" s="1" t="str">
        <f aca="false">IF(ISNA(VLOOKUP(Table4[product_id], tblProducts[], tblProducts[product_name],FALSE() )), "Invalid", "Valid")</f>
        <v>Valid</v>
      </c>
      <c r="L2605" s="5" t="str">
        <f aca="false">IF(ISNA(VLOOKUP(Table4[[#This Row],[warehouse_id]], tblwhouse[], tblwhouse[warehouse_name],FALSE() )), "Invalid", "Valid")</f>
        <v>Valid</v>
      </c>
    </row>
    <row r="2606" customFormat="false" ht="15" hidden="false" customHeight="true" outlineLevel="0" collapsed="false">
      <c r="A2606" s="1" t="n">
        <v>2605</v>
      </c>
      <c r="B2606" s="1" t="n">
        <v>1</v>
      </c>
      <c r="C2606" s="1" t="n">
        <v>434</v>
      </c>
      <c r="D2606" s="1" t="s">
        <v>9689</v>
      </c>
      <c r="E2606" s="1" t="n">
        <v>148</v>
      </c>
      <c r="F2606" s="1" t="n">
        <v>42</v>
      </c>
      <c r="G2606" s="1" t="n">
        <v>1423.56</v>
      </c>
      <c r="H2606" s="4" t="n">
        <v>46047.6009371875</v>
      </c>
      <c r="I26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2605BT8920211434148421423.5646047.6009371875</v>
      </c>
      <c r="J2606" s="1" t="n">
        <f aca="false">COUNTIF(I:I, $I2606)</f>
        <v>1</v>
      </c>
      <c r="K2606" s="1" t="str">
        <f aca="false">IF(ISNA(VLOOKUP(Table4[product_id], tblProducts[], tblProducts[product_name],FALSE() )), "Invalid", "Valid")</f>
        <v>Valid</v>
      </c>
      <c r="L2606" s="5" t="str">
        <f aca="false">IF(ISNA(VLOOKUP(Table4[[#This Row],[warehouse_id]], tblwhouse[], tblwhouse[warehouse_name],FALSE() )), "Invalid", "Valid")</f>
        <v>Valid</v>
      </c>
    </row>
    <row r="2607" customFormat="false" ht="15" hidden="false" customHeight="true" outlineLevel="0" collapsed="false">
      <c r="A2607" s="1" t="n">
        <v>2606</v>
      </c>
      <c r="B2607" s="1" t="n">
        <v>3</v>
      </c>
      <c r="C2607" s="1" t="n">
        <v>21</v>
      </c>
      <c r="D2607" s="1" t="s">
        <v>9690</v>
      </c>
      <c r="E2607" s="1" t="n">
        <v>148</v>
      </c>
      <c r="F2607" s="1" t="n">
        <v>72</v>
      </c>
      <c r="G2607" s="1" t="n">
        <v>560.71</v>
      </c>
      <c r="H2607" s="4" t="n">
        <v>46104.6009371875</v>
      </c>
      <c r="I26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2606BT59755532114872560.7146104.6009371875</v>
      </c>
      <c r="J2607" s="1" t="n">
        <f aca="false">COUNTIF(I:I, $I2607)</f>
        <v>1</v>
      </c>
      <c r="K2607" s="1" t="str">
        <f aca="false">IF(ISNA(VLOOKUP(Table4[product_id], tblProducts[], tblProducts[product_name],FALSE() )), "Invalid", "Valid")</f>
        <v>Valid</v>
      </c>
      <c r="L2607" s="5" t="str">
        <f aca="false">IF(ISNA(VLOOKUP(Table4[[#This Row],[warehouse_id]], tblwhouse[], tblwhouse[warehouse_name],FALSE() )), "Invalid", "Valid")</f>
        <v>Valid</v>
      </c>
    </row>
    <row r="2608" customFormat="false" ht="15" hidden="false" customHeight="true" outlineLevel="0" collapsed="false">
      <c r="A2608" s="1" t="n">
        <v>2607</v>
      </c>
      <c r="B2608" s="1" t="n">
        <v>4</v>
      </c>
      <c r="C2608" s="1" t="n">
        <v>2628</v>
      </c>
      <c r="D2608" s="1" t="s">
        <v>9691</v>
      </c>
      <c r="E2608" s="1" t="n">
        <v>61</v>
      </c>
      <c r="F2608" s="1" t="n">
        <v>65</v>
      </c>
      <c r="G2608" s="1" t="n">
        <v>677.45</v>
      </c>
      <c r="H2608" s="4" t="n">
        <v>45944.6009371875</v>
      </c>
      <c r="I26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2607BT149361426286165677.4545944.6009371875</v>
      </c>
      <c r="J2608" s="1" t="n">
        <f aca="false">COUNTIF(I:I, $I2608)</f>
        <v>1</v>
      </c>
      <c r="K2608" s="1" t="str">
        <f aca="false">IF(ISNA(VLOOKUP(Table4[product_id], tblProducts[], tblProducts[product_name],FALSE() )), "Invalid", "Valid")</f>
        <v>Valid</v>
      </c>
      <c r="L2608" s="5" t="str">
        <f aca="false">IF(ISNA(VLOOKUP(Table4[[#This Row],[warehouse_id]], tblwhouse[], tblwhouse[warehouse_name],FALSE() )), "Invalid", "Valid")</f>
        <v>Valid</v>
      </c>
    </row>
    <row r="2609" customFormat="false" ht="15" hidden="false" customHeight="true" outlineLevel="0" collapsed="false">
      <c r="A2609" s="1" t="n">
        <v>2608</v>
      </c>
      <c r="B2609" s="1" t="n">
        <v>4</v>
      </c>
      <c r="C2609" s="1" t="n">
        <v>2728</v>
      </c>
      <c r="D2609" s="1" t="s">
        <v>9692</v>
      </c>
      <c r="E2609" s="1" t="n">
        <v>188</v>
      </c>
      <c r="F2609" s="1" t="n">
        <v>39</v>
      </c>
      <c r="G2609" s="1" t="n">
        <v>1203.25</v>
      </c>
      <c r="H2609" s="4" t="n">
        <v>46177.6009371875</v>
      </c>
      <c r="I26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2608BT88109242728188391203.2546177.6009371875</v>
      </c>
      <c r="J2609" s="1" t="n">
        <f aca="false">COUNTIF(I:I, $I2609)</f>
        <v>1</v>
      </c>
      <c r="K2609" s="1" t="str">
        <f aca="false">IF(ISNA(VLOOKUP(Table4[product_id], tblProducts[], tblProducts[product_name],FALSE() )), "Invalid", "Valid")</f>
        <v>Valid</v>
      </c>
      <c r="L2609" s="5" t="str">
        <f aca="false">IF(ISNA(VLOOKUP(Table4[[#This Row],[warehouse_id]], tblwhouse[], tblwhouse[warehouse_name],FALSE() )), "Invalid", "Valid")</f>
        <v>Valid</v>
      </c>
    </row>
    <row r="2610" customFormat="false" ht="15" hidden="false" customHeight="true" outlineLevel="0" collapsed="false">
      <c r="A2610" s="1" t="n">
        <v>2609</v>
      </c>
      <c r="B2610" s="1" t="n">
        <v>4</v>
      </c>
      <c r="C2610" s="1" t="n">
        <v>1166</v>
      </c>
      <c r="D2610" s="1" t="s">
        <v>9693</v>
      </c>
      <c r="E2610" s="1" t="n">
        <v>13</v>
      </c>
      <c r="F2610" s="1" t="n">
        <v>53</v>
      </c>
      <c r="G2610" s="1" t="n">
        <v>151.55</v>
      </c>
      <c r="H2610" s="4" t="n">
        <v>46047.6009371875</v>
      </c>
      <c r="I26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2609BT848654411661353151.5546047.6009371875</v>
      </c>
      <c r="J2610" s="1" t="n">
        <f aca="false">COUNTIF(I:I, $I2610)</f>
        <v>1</v>
      </c>
      <c r="K2610" s="1" t="str">
        <f aca="false">IF(ISNA(VLOOKUP(Table4[product_id], tblProducts[], tblProducts[product_name],FALSE() )), "Invalid", "Valid")</f>
        <v>Valid</v>
      </c>
      <c r="L2610" s="5" t="str">
        <f aca="false">IF(ISNA(VLOOKUP(Table4[[#This Row],[warehouse_id]], tblwhouse[], tblwhouse[warehouse_name],FALSE() )), "Invalid", "Valid")</f>
        <v>Valid</v>
      </c>
    </row>
    <row r="2611" customFormat="false" ht="15" hidden="false" customHeight="true" outlineLevel="0" collapsed="false">
      <c r="A2611" s="1" t="n">
        <v>2610</v>
      </c>
      <c r="B2611" s="1" t="n">
        <v>2</v>
      </c>
      <c r="C2611" s="1" t="n">
        <v>808</v>
      </c>
      <c r="D2611" s="1" t="s">
        <v>9694</v>
      </c>
      <c r="E2611" s="1" t="n">
        <v>496</v>
      </c>
      <c r="F2611" s="1" t="n">
        <v>77</v>
      </c>
      <c r="G2611" s="1" t="n">
        <v>657.06</v>
      </c>
      <c r="H2611" s="4" t="n">
        <v>46104.6009371875</v>
      </c>
      <c r="I26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2610BT452763280849677657.0646104.6009371875</v>
      </c>
      <c r="J2611" s="1" t="n">
        <f aca="false">COUNTIF(I:I, $I2611)</f>
        <v>1</v>
      </c>
      <c r="K2611" s="1" t="str">
        <f aca="false">IF(ISNA(VLOOKUP(Table4[product_id], tblProducts[], tblProducts[product_name],FALSE() )), "Invalid", "Valid")</f>
        <v>Valid</v>
      </c>
      <c r="L2611" s="5" t="str">
        <f aca="false">IF(ISNA(VLOOKUP(Table4[[#This Row],[warehouse_id]], tblwhouse[], tblwhouse[warehouse_name],FALSE() )), "Invalid", "Valid")</f>
        <v>Valid</v>
      </c>
    </row>
    <row r="2612" customFormat="false" ht="15" hidden="false" customHeight="true" outlineLevel="0" collapsed="false">
      <c r="A2612" s="1" t="n">
        <v>2611</v>
      </c>
      <c r="B2612" s="1" t="n">
        <v>3</v>
      </c>
      <c r="C2612" s="1" t="n">
        <v>905</v>
      </c>
      <c r="D2612" s="1" t="s">
        <v>9695</v>
      </c>
      <c r="E2612" s="1" t="n">
        <v>94</v>
      </c>
      <c r="F2612" s="1" t="n">
        <v>34</v>
      </c>
      <c r="G2612" s="1" t="n">
        <v>687.37</v>
      </c>
      <c r="H2612" s="4" t="n">
        <v>45959.6009371875</v>
      </c>
      <c r="I26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2611BT70178239059434687.3745959.6009371875</v>
      </c>
      <c r="J2612" s="1" t="n">
        <f aca="false">COUNTIF(I:I, $I2612)</f>
        <v>1</v>
      </c>
      <c r="K2612" s="1" t="str">
        <f aca="false">IF(ISNA(VLOOKUP(Table4[product_id], tblProducts[], tblProducts[product_name],FALSE() )), "Invalid", "Valid")</f>
        <v>Valid</v>
      </c>
      <c r="L2612" s="5" t="str">
        <f aca="false">IF(ISNA(VLOOKUP(Table4[[#This Row],[warehouse_id]], tblwhouse[], tblwhouse[warehouse_name],FALSE() )), "Invalid", "Valid")</f>
        <v>Valid</v>
      </c>
    </row>
    <row r="2613" customFormat="false" ht="15" hidden="false" customHeight="true" outlineLevel="0" collapsed="false">
      <c r="A2613" s="1" t="n">
        <v>2612</v>
      </c>
      <c r="B2613" s="1" t="n">
        <v>2</v>
      </c>
      <c r="C2613" s="1" t="n">
        <v>2797</v>
      </c>
      <c r="D2613" s="1" t="s">
        <v>9696</v>
      </c>
      <c r="E2613" s="1" t="n">
        <v>422</v>
      </c>
      <c r="F2613" s="1" t="n">
        <v>35</v>
      </c>
      <c r="G2613" s="1" t="n">
        <v>16.57</v>
      </c>
      <c r="H2613" s="4" t="n">
        <v>45928.6009371875</v>
      </c>
      <c r="I26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2612BT513401227974223516.5745928.6009371875</v>
      </c>
      <c r="J2613" s="1" t="n">
        <f aca="false">COUNTIF(I:I, $I2613)</f>
        <v>1</v>
      </c>
      <c r="K2613" s="1" t="str">
        <f aca="false">IF(ISNA(VLOOKUP(Table4[product_id], tblProducts[], tblProducts[product_name],FALSE() )), "Invalid", "Valid")</f>
        <v>Valid</v>
      </c>
      <c r="L2613" s="5" t="str">
        <f aca="false">IF(ISNA(VLOOKUP(Table4[[#This Row],[warehouse_id]], tblwhouse[], tblwhouse[warehouse_name],FALSE() )), "Invalid", "Valid")</f>
        <v>Valid</v>
      </c>
    </row>
    <row r="2614" customFormat="false" ht="15" hidden="false" customHeight="true" outlineLevel="0" collapsed="false">
      <c r="A2614" s="1" t="n">
        <v>2613</v>
      </c>
      <c r="B2614" s="1" t="n">
        <v>4</v>
      </c>
      <c r="C2614" s="1" t="n">
        <v>2200</v>
      </c>
      <c r="D2614" s="1" t="s">
        <v>9697</v>
      </c>
      <c r="E2614" s="1" t="n">
        <v>114</v>
      </c>
      <c r="F2614" s="1" t="n">
        <v>57</v>
      </c>
      <c r="G2614" s="1" t="n">
        <v>256.14</v>
      </c>
      <c r="H2614" s="4" t="n">
        <v>45919.6009371875</v>
      </c>
      <c r="I26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2613BT1626124220011457256.1445919.6009371875</v>
      </c>
      <c r="J2614" s="1" t="n">
        <f aca="false">COUNTIF(I:I, $I2614)</f>
        <v>1</v>
      </c>
      <c r="K2614" s="1" t="str">
        <f aca="false">IF(ISNA(VLOOKUP(Table4[product_id], tblProducts[], tblProducts[product_name],FALSE() )), "Invalid", "Valid")</f>
        <v>Valid</v>
      </c>
      <c r="L2614" s="5" t="str">
        <f aca="false">IF(ISNA(VLOOKUP(Table4[[#This Row],[warehouse_id]], tblwhouse[], tblwhouse[warehouse_name],FALSE() )), "Invalid", "Valid")</f>
        <v>Valid</v>
      </c>
    </row>
    <row r="2615" customFormat="false" ht="15" hidden="false" customHeight="true" outlineLevel="0" collapsed="false">
      <c r="A2615" s="1" t="n">
        <v>2614</v>
      </c>
      <c r="B2615" s="1" t="n">
        <v>2</v>
      </c>
      <c r="C2615" s="1" t="n">
        <v>1492</v>
      </c>
      <c r="D2615" s="1" t="s">
        <v>9698</v>
      </c>
      <c r="E2615" s="1" t="n">
        <v>447</v>
      </c>
      <c r="F2615" s="1" t="n">
        <v>25</v>
      </c>
      <c r="G2615" s="1" t="n">
        <v>790.29</v>
      </c>
      <c r="H2615" s="4" t="n">
        <v>46168.6009371875</v>
      </c>
      <c r="I26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2614BT5199682149244725790.2946168.6009371875</v>
      </c>
      <c r="J2615" s="1" t="n">
        <f aca="false">COUNTIF(I:I, $I2615)</f>
        <v>1</v>
      </c>
      <c r="K2615" s="1" t="str">
        <f aca="false">IF(ISNA(VLOOKUP(Table4[product_id], tblProducts[], tblProducts[product_name],FALSE() )), "Invalid", "Valid")</f>
        <v>Valid</v>
      </c>
      <c r="L2615" s="5" t="str">
        <f aca="false">IF(ISNA(VLOOKUP(Table4[[#This Row],[warehouse_id]], tblwhouse[], tblwhouse[warehouse_name],FALSE() )), "Invalid", "Valid")</f>
        <v>Valid</v>
      </c>
    </row>
    <row r="2616" customFormat="false" ht="15" hidden="false" customHeight="true" outlineLevel="0" collapsed="false">
      <c r="A2616" s="1" t="n">
        <v>2615</v>
      </c>
      <c r="B2616" s="1" t="n">
        <v>4</v>
      </c>
      <c r="C2616" s="1" t="n">
        <v>1387</v>
      </c>
      <c r="D2616" s="1" t="s">
        <v>9699</v>
      </c>
      <c r="E2616" s="1" t="n">
        <v>239</v>
      </c>
      <c r="F2616" s="1" t="n">
        <v>76</v>
      </c>
      <c r="G2616" s="1" t="n">
        <v>452.54</v>
      </c>
      <c r="H2616" s="4" t="n">
        <v>46101.6009371875</v>
      </c>
      <c r="I26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2615BT1506304138723976452.5446101.6009371875</v>
      </c>
      <c r="J2616" s="1" t="n">
        <f aca="false">COUNTIF(I:I, $I2616)</f>
        <v>1</v>
      </c>
      <c r="K2616" s="1" t="str">
        <f aca="false">IF(ISNA(VLOOKUP(Table4[product_id], tblProducts[], tblProducts[product_name],FALSE() )), "Invalid", "Valid")</f>
        <v>Valid</v>
      </c>
      <c r="L2616" s="5" t="str">
        <f aca="false">IF(ISNA(VLOOKUP(Table4[[#This Row],[warehouse_id]], tblwhouse[], tblwhouse[warehouse_name],FALSE() )), "Invalid", "Valid")</f>
        <v>Valid</v>
      </c>
    </row>
    <row r="2617" customFormat="false" ht="15" hidden="false" customHeight="true" outlineLevel="0" collapsed="false">
      <c r="A2617" s="1" t="n">
        <v>2616</v>
      </c>
      <c r="B2617" s="1" t="n">
        <v>3</v>
      </c>
      <c r="C2617" s="1" t="n">
        <v>2662</v>
      </c>
      <c r="D2617" s="1" t="s">
        <v>9700</v>
      </c>
      <c r="E2617" s="1" t="n">
        <v>356</v>
      </c>
      <c r="F2617" s="1" t="n">
        <v>45</v>
      </c>
      <c r="G2617" s="1" t="n">
        <v>1192.95</v>
      </c>
      <c r="H2617" s="4" t="n">
        <v>46083.6009371875</v>
      </c>
      <c r="I26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2616BT17205532662356451192.9546083.6009371875</v>
      </c>
      <c r="J2617" s="1" t="n">
        <f aca="false">COUNTIF(I:I, $I2617)</f>
        <v>1</v>
      </c>
      <c r="K2617" s="1" t="str">
        <f aca="false">IF(ISNA(VLOOKUP(Table4[product_id], tblProducts[], tblProducts[product_name],FALSE() )), "Invalid", "Valid")</f>
        <v>Valid</v>
      </c>
      <c r="L2617" s="5" t="str">
        <f aca="false">IF(ISNA(VLOOKUP(Table4[[#This Row],[warehouse_id]], tblwhouse[], tblwhouse[warehouse_name],FALSE() )), "Invalid", "Valid")</f>
        <v>Valid</v>
      </c>
    </row>
    <row r="2618" customFormat="false" ht="15" hidden="false" customHeight="true" outlineLevel="0" collapsed="false">
      <c r="A2618" s="1" t="n">
        <v>2617</v>
      </c>
      <c r="B2618" s="1" t="n">
        <v>3</v>
      </c>
      <c r="C2618" s="1" t="n">
        <v>1687</v>
      </c>
      <c r="D2618" s="1" t="s">
        <v>9701</v>
      </c>
      <c r="E2618" s="1" t="n">
        <v>208</v>
      </c>
      <c r="F2618" s="1" t="n">
        <v>45</v>
      </c>
      <c r="G2618" s="1" t="n">
        <v>275.14</v>
      </c>
      <c r="H2618" s="4" t="n">
        <v>46065.6009371875</v>
      </c>
      <c r="I26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2617BT3838483168720845275.1446065.6009371875</v>
      </c>
      <c r="J2618" s="1" t="n">
        <f aca="false">COUNTIF(I:I, $I2618)</f>
        <v>1</v>
      </c>
      <c r="K2618" s="1" t="str">
        <f aca="false">IF(ISNA(VLOOKUP(Table4[product_id], tblProducts[], tblProducts[product_name],FALSE() )), "Invalid", "Valid")</f>
        <v>Valid</v>
      </c>
      <c r="L2618" s="5" t="str">
        <f aca="false">IF(ISNA(VLOOKUP(Table4[[#This Row],[warehouse_id]], tblwhouse[], tblwhouse[warehouse_name],FALSE() )), "Invalid", "Valid")</f>
        <v>Valid</v>
      </c>
    </row>
    <row r="2619" customFormat="false" ht="15" hidden="false" customHeight="true" outlineLevel="0" collapsed="false">
      <c r="A2619" s="1" t="n">
        <v>2618</v>
      </c>
      <c r="B2619" s="1" t="n">
        <v>4</v>
      </c>
      <c r="C2619" s="1" t="n">
        <v>2962</v>
      </c>
      <c r="D2619" s="1" t="s">
        <v>9702</v>
      </c>
      <c r="E2619" s="1" t="n">
        <v>161</v>
      </c>
      <c r="F2619" s="1" t="n">
        <v>52</v>
      </c>
      <c r="G2619" s="1" t="n">
        <v>653.58</v>
      </c>
      <c r="H2619" s="4" t="n">
        <v>45974.6009371875</v>
      </c>
      <c r="I26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2618BT3272534296216152653.5845974.6009371875</v>
      </c>
      <c r="J2619" s="1" t="n">
        <f aca="false">COUNTIF(I:I, $I2619)</f>
        <v>1</v>
      </c>
      <c r="K2619" s="1" t="str">
        <f aca="false">IF(ISNA(VLOOKUP(Table4[product_id], tblProducts[], tblProducts[product_name],FALSE() )), "Invalid", "Valid")</f>
        <v>Valid</v>
      </c>
      <c r="L2619" s="5" t="str">
        <f aca="false">IF(ISNA(VLOOKUP(Table4[[#This Row],[warehouse_id]], tblwhouse[], tblwhouse[warehouse_name],FALSE() )), "Invalid", "Valid")</f>
        <v>Valid</v>
      </c>
    </row>
    <row r="2620" customFormat="false" ht="15" hidden="false" customHeight="true" outlineLevel="0" collapsed="false">
      <c r="A2620" s="1" t="n">
        <v>2619</v>
      </c>
      <c r="B2620" s="1" t="n">
        <v>1</v>
      </c>
      <c r="C2620" s="1" t="n">
        <v>836</v>
      </c>
      <c r="D2620" s="1" t="s">
        <v>9703</v>
      </c>
      <c r="E2620" s="1" t="n">
        <v>341</v>
      </c>
      <c r="F2620" s="1" t="n">
        <v>27</v>
      </c>
      <c r="G2620" s="1" t="n">
        <v>1498.98</v>
      </c>
      <c r="H2620" s="4" t="n">
        <v>45937.6009371875</v>
      </c>
      <c r="I26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2619BT5558101836341271498.9845937.6009371875</v>
      </c>
      <c r="J2620" s="1" t="n">
        <f aca="false">COUNTIF(I:I, $I2620)</f>
        <v>1</v>
      </c>
      <c r="K2620" s="1" t="str">
        <f aca="false">IF(ISNA(VLOOKUP(Table4[product_id], tblProducts[], tblProducts[product_name],FALSE() )), "Invalid", "Valid")</f>
        <v>Valid</v>
      </c>
      <c r="L2620" s="5" t="str">
        <f aca="false">IF(ISNA(VLOOKUP(Table4[[#This Row],[warehouse_id]], tblwhouse[], tblwhouse[warehouse_name],FALSE() )), "Invalid", "Valid")</f>
        <v>Valid</v>
      </c>
    </row>
    <row r="2621" customFormat="false" ht="15" hidden="false" customHeight="true" outlineLevel="0" collapsed="false">
      <c r="A2621" s="1" t="n">
        <v>2620</v>
      </c>
      <c r="B2621" s="1" t="n">
        <v>3</v>
      </c>
      <c r="C2621" s="1" t="n">
        <v>197</v>
      </c>
      <c r="D2621" s="1" t="s">
        <v>9704</v>
      </c>
      <c r="E2621" s="1" t="n">
        <v>225</v>
      </c>
      <c r="F2621" s="1" t="n">
        <v>68</v>
      </c>
      <c r="G2621" s="1" t="n">
        <v>718.34</v>
      </c>
      <c r="H2621" s="4" t="n">
        <v>46126.6009371875</v>
      </c>
      <c r="I26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2620BT546776319722568718.3446126.6009371875</v>
      </c>
      <c r="J2621" s="1" t="n">
        <f aca="false">COUNTIF(I:I, $I2621)</f>
        <v>1</v>
      </c>
      <c r="K2621" s="1" t="str">
        <f aca="false">IF(ISNA(VLOOKUP(Table4[product_id], tblProducts[], tblProducts[product_name],FALSE() )), "Invalid", "Valid")</f>
        <v>Valid</v>
      </c>
      <c r="L2621" s="5" t="str">
        <f aca="false">IF(ISNA(VLOOKUP(Table4[[#This Row],[warehouse_id]], tblwhouse[], tblwhouse[warehouse_name],FALSE() )), "Invalid", "Valid")</f>
        <v>Valid</v>
      </c>
    </row>
    <row r="2622" customFormat="false" ht="15" hidden="false" customHeight="true" outlineLevel="0" collapsed="false">
      <c r="A2622" s="1" t="n">
        <v>2621</v>
      </c>
      <c r="B2622" s="1" t="n">
        <v>3</v>
      </c>
      <c r="C2622" s="1" t="n">
        <v>1950</v>
      </c>
      <c r="D2622" s="1" t="s">
        <v>9705</v>
      </c>
      <c r="E2622" s="1" t="n">
        <v>343</v>
      </c>
      <c r="F2622" s="1" t="n">
        <v>52</v>
      </c>
      <c r="G2622" s="1" t="n">
        <v>413.51</v>
      </c>
      <c r="H2622" s="4" t="n">
        <v>46179.6009371875</v>
      </c>
      <c r="I26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2621BT8232923195034352413.5146179.6009371875</v>
      </c>
      <c r="J2622" s="1" t="n">
        <f aca="false">COUNTIF(I:I, $I2622)</f>
        <v>1</v>
      </c>
      <c r="K2622" s="1" t="str">
        <f aca="false">IF(ISNA(VLOOKUP(Table4[product_id], tblProducts[], tblProducts[product_name],FALSE() )), "Invalid", "Valid")</f>
        <v>Valid</v>
      </c>
      <c r="L2622" s="5" t="str">
        <f aca="false">IF(ISNA(VLOOKUP(Table4[[#This Row],[warehouse_id]], tblwhouse[], tblwhouse[warehouse_name],FALSE() )), "Invalid", "Valid")</f>
        <v>Valid</v>
      </c>
    </row>
    <row r="2623" customFormat="false" ht="15" hidden="false" customHeight="true" outlineLevel="0" collapsed="false">
      <c r="A2623" s="1" t="n">
        <v>2622</v>
      </c>
      <c r="B2623" s="1" t="n">
        <v>3</v>
      </c>
      <c r="C2623" s="1" t="n">
        <v>2848</v>
      </c>
      <c r="D2623" s="1" t="s">
        <v>9706</v>
      </c>
      <c r="E2623" s="1" t="n">
        <v>422</v>
      </c>
      <c r="F2623" s="1" t="n">
        <v>48</v>
      </c>
      <c r="G2623" s="1" t="n">
        <v>392.18</v>
      </c>
      <c r="H2623" s="4" t="n">
        <v>46038.6009371875</v>
      </c>
      <c r="I26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2622BT4685433284842248392.1846038.6009371875</v>
      </c>
      <c r="J2623" s="1" t="n">
        <f aca="false">COUNTIF(I:I, $I2623)</f>
        <v>1</v>
      </c>
      <c r="K2623" s="1" t="str">
        <f aca="false">IF(ISNA(VLOOKUP(Table4[product_id], tblProducts[], tblProducts[product_name],FALSE() )), "Invalid", "Valid")</f>
        <v>Valid</v>
      </c>
      <c r="L2623" s="5" t="str">
        <f aca="false">IF(ISNA(VLOOKUP(Table4[[#This Row],[warehouse_id]], tblwhouse[], tblwhouse[warehouse_name],FALSE() )), "Invalid", "Valid")</f>
        <v>Valid</v>
      </c>
    </row>
    <row r="2624" customFormat="false" ht="15" hidden="false" customHeight="true" outlineLevel="0" collapsed="false">
      <c r="A2624" s="1" t="n">
        <v>2623</v>
      </c>
      <c r="B2624" s="1" t="n">
        <v>2</v>
      </c>
      <c r="C2624" s="1" t="n">
        <v>2688</v>
      </c>
      <c r="D2624" s="1" t="s">
        <v>9707</v>
      </c>
      <c r="E2624" s="1" t="n">
        <v>327</v>
      </c>
      <c r="F2624" s="1" t="n">
        <v>58</v>
      </c>
      <c r="G2624" s="1" t="n">
        <v>353.91</v>
      </c>
      <c r="H2624" s="4" t="n">
        <v>46122.6009371875</v>
      </c>
      <c r="I26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2623BT5375712268832758353.9146122.6009371875</v>
      </c>
      <c r="J2624" s="1" t="n">
        <f aca="false">COUNTIF(I:I, $I2624)</f>
        <v>1</v>
      </c>
      <c r="K2624" s="1" t="str">
        <f aca="false">IF(ISNA(VLOOKUP(Table4[product_id], tblProducts[], tblProducts[product_name],FALSE() )), "Invalid", "Valid")</f>
        <v>Valid</v>
      </c>
      <c r="L2624" s="5" t="str">
        <f aca="false">IF(ISNA(VLOOKUP(Table4[[#This Row],[warehouse_id]], tblwhouse[], tblwhouse[warehouse_name],FALSE() )), "Invalid", "Valid")</f>
        <v>Valid</v>
      </c>
    </row>
    <row r="2625" customFormat="false" ht="15" hidden="false" customHeight="true" outlineLevel="0" collapsed="false">
      <c r="A2625" s="1" t="n">
        <v>2624</v>
      </c>
      <c r="B2625" s="1" t="n">
        <v>2</v>
      </c>
      <c r="C2625" s="1" t="n">
        <v>2311</v>
      </c>
      <c r="D2625" s="1" t="s">
        <v>9708</v>
      </c>
      <c r="E2625" s="1" t="n">
        <v>336</v>
      </c>
      <c r="F2625" s="1" t="n">
        <v>28</v>
      </c>
      <c r="G2625" s="1" t="n">
        <v>117.93</v>
      </c>
      <c r="H2625" s="4" t="n">
        <v>45988.6009371875</v>
      </c>
      <c r="I26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2624BT1900022231133628117.9345988.6009371875</v>
      </c>
      <c r="J2625" s="1" t="n">
        <f aca="false">COUNTIF(I:I, $I2625)</f>
        <v>1</v>
      </c>
      <c r="K2625" s="1" t="str">
        <f aca="false">IF(ISNA(VLOOKUP(Table4[product_id], tblProducts[], tblProducts[product_name],FALSE() )), "Invalid", "Valid")</f>
        <v>Valid</v>
      </c>
      <c r="L2625" s="5" t="str">
        <f aca="false">IF(ISNA(VLOOKUP(Table4[[#This Row],[warehouse_id]], tblwhouse[], tblwhouse[warehouse_name],FALSE() )), "Invalid", "Valid")</f>
        <v>Valid</v>
      </c>
    </row>
    <row r="2626" customFormat="false" ht="15" hidden="false" customHeight="true" outlineLevel="0" collapsed="false">
      <c r="A2626" s="1" t="n">
        <v>2625</v>
      </c>
      <c r="B2626" s="1" t="n">
        <v>3</v>
      </c>
      <c r="C2626" s="1" t="n">
        <v>71</v>
      </c>
      <c r="D2626" s="1" t="s">
        <v>9709</v>
      </c>
      <c r="E2626" s="1" t="n">
        <v>384</v>
      </c>
      <c r="F2626" s="1" t="n">
        <v>73</v>
      </c>
      <c r="G2626" s="1" t="n">
        <v>208.79</v>
      </c>
      <c r="H2626" s="4" t="n">
        <v>46215.6009371875</v>
      </c>
      <c r="I26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2625BT59391937138473208.7946215.6009371875</v>
      </c>
      <c r="J2626" s="1" t="n">
        <f aca="false">COUNTIF(I:I, $I2626)</f>
        <v>1</v>
      </c>
      <c r="K2626" s="1" t="str">
        <f aca="false">IF(ISNA(VLOOKUP(Table4[product_id], tblProducts[], tblProducts[product_name],FALSE() )), "Invalid", "Valid")</f>
        <v>Valid</v>
      </c>
      <c r="L2626" s="5" t="str">
        <f aca="false">IF(ISNA(VLOOKUP(Table4[[#This Row],[warehouse_id]], tblwhouse[], tblwhouse[warehouse_name],FALSE() )), "Invalid", "Valid")</f>
        <v>Valid</v>
      </c>
    </row>
    <row r="2627" customFormat="false" ht="15" hidden="false" customHeight="true" outlineLevel="0" collapsed="false">
      <c r="A2627" s="1" t="n">
        <v>2626</v>
      </c>
      <c r="B2627" s="1" t="n">
        <v>1</v>
      </c>
      <c r="C2627" s="1" t="n">
        <v>2984</v>
      </c>
      <c r="D2627" s="1" t="s">
        <v>9710</v>
      </c>
      <c r="E2627" s="1" t="n">
        <v>442</v>
      </c>
      <c r="F2627" s="1" t="n">
        <v>74</v>
      </c>
      <c r="G2627" s="1" t="n">
        <v>361.69</v>
      </c>
      <c r="H2627" s="4" t="n">
        <v>46015.6009371875</v>
      </c>
      <c r="I26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2626BT4717851298444274361.6946015.6009371875</v>
      </c>
      <c r="J2627" s="1" t="n">
        <f aca="false">COUNTIF(I:I, $I2627)</f>
        <v>1</v>
      </c>
      <c r="K2627" s="1" t="str">
        <f aca="false">IF(ISNA(VLOOKUP(Table4[product_id], tblProducts[], tblProducts[product_name],FALSE() )), "Invalid", "Valid")</f>
        <v>Valid</v>
      </c>
      <c r="L2627" s="5" t="str">
        <f aca="false">IF(ISNA(VLOOKUP(Table4[[#This Row],[warehouse_id]], tblwhouse[], tblwhouse[warehouse_name],FALSE() )), "Invalid", "Valid")</f>
        <v>Valid</v>
      </c>
    </row>
    <row r="2628" customFormat="false" ht="15" hidden="false" customHeight="true" outlineLevel="0" collapsed="false">
      <c r="A2628" s="1" t="n">
        <v>2627</v>
      </c>
      <c r="B2628" s="1" t="n">
        <v>1</v>
      </c>
      <c r="C2628" s="1" t="n">
        <v>1751</v>
      </c>
      <c r="D2628" s="1" t="s">
        <v>9711</v>
      </c>
      <c r="E2628" s="1" t="n">
        <v>413</v>
      </c>
      <c r="F2628" s="1" t="n">
        <v>78</v>
      </c>
      <c r="G2628" s="1" t="n">
        <v>97.86</v>
      </c>
      <c r="H2628" s="4" t="n">
        <v>45990.6009371875</v>
      </c>
      <c r="I26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2627BT561792117514137897.8645990.6009371875</v>
      </c>
      <c r="J2628" s="1" t="n">
        <f aca="false">COUNTIF(I:I, $I2628)</f>
        <v>1</v>
      </c>
      <c r="K2628" s="1" t="str">
        <f aca="false">IF(ISNA(VLOOKUP(Table4[product_id], tblProducts[], tblProducts[product_name],FALSE() )), "Invalid", "Valid")</f>
        <v>Valid</v>
      </c>
      <c r="L2628" s="5" t="str">
        <f aca="false">IF(ISNA(VLOOKUP(Table4[[#This Row],[warehouse_id]], tblwhouse[], tblwhouse[warehouse_name],FALSE() )), "Invalid", "Valid")</f>
        <v>Valid</v>
      </c>
    </row>
    <row r="2629" customFormat="false" ht="15" hidden="false" customHeight="true" outlineLevel="0" collapsed="false">
      <c r="A2629" s="1" t="n">
        <v>2628</v>
      </c>
      <c r="B2629" s="1" t="n">
        <v>2</v>
      </c>
      <c r="C2629" s="1" t="n">
        <v>1330</v>
      </c>
      <c r="D2629" s="1" t="s">
        <v>9712</v>
      </c>
      <c r="E2629" s="1" t="n">
        <v>481</v>
      </c>
      <c r="F2629" s="1" t="n">
        <v>56</v>
      </c>
      <c r="G2629" s="1" t="n">
        <v>1070.77</v>
      </c>
      <c r="H2629" s="4" t="n">
        <v>45856.6009371875</v>
      </c>
      <c r="I26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2628BT85502721330481561070.7745856.6009371875</v>
      </c>
      <c r="J2629" s="1" t="n">
        <f aca="false">COUNTIF(I:I, $I2629)</f>
        <v>1</v>
      </c>
      <c r="K2629" s="1" t="str">
        <f aca="false">IF(ISNA(VLOOKUP(Table4[product_id], tblProducts[], tblProducts[product_name],FALSE() )), "Invalid", "Valid")</f>
        <v>Valid</v>
      </c>
      <c r="L2629" s="5" t="str">
        <f aca="false">IF(ISNA(VLOOKUP(Table4[[#This Row],[warehouse_id]], tblwhouse[], tblwhouse[warehouse_name],FALSE() )), "Invalid", "Valid")</f>
        <v>Valid</v>
      </c>
    </row>
    <row r="2630" customFormat="false" ht="15" hidden="false" customHeight="true" outlineLevel="0" collapsed="false">
      <c r="A2630" s="1" t="n">
        <v>2629</v>
      </c>
      <c r="B2630" s="1" t="n">
        <v>4</v>
      </c>
      <c r="C2630" s="1" t="n">
        <v>1399</v>
      </c>
      <c r="D2630" s="1" t="s">
        <v>9713</v>
      </c>
      <c r="E2630" s="1" t="n">
        <v>394</v>
      </c>
      <c r="F2630" s="1" t="n">
        <v>60</v>
      </c>
      <c r="G2630" s="1" t="n">
        <v>1059.36</v>
      </c>
      <c r="H2630" s="4" t="n">
        <v>46216.6009371875</v>
      </c>
      <c r="I26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2629BT78592841399394601059.3646216.6009371875</v>
      </c>
      <c r="J2630" s="1" t="n">
        <f aca="false">COUNTIF(I:I, $I2630)</f>
        <v>1</v>
      </c>
      <c r="K2630" s="1" t="str">
        <f aca="false">IF(ISNA(VLOOKUP(Table4[product_id], tblProducts[], tblProducts[product_name],FALSE() )), "Invalid", "Valid")</f>
        <v>Valid</v>
      </c>
      <c r="L2630" s="5" t="str">
        <f aca="false">IF(ISNA(VLOOKUP(Table4[[#This Row],[warehouse_id]], tblwhouse[], tblwhouse[warehouse_name],FALSE() )), "Invalid", "Valid")</f>
        <v>Valid</v>
      </c>
    </row>
    <row r="2631" customFormat="false" ht="15" hidden="false" customHeight="true" outlineLevel="0" collapsed="false">
      <c r="A2631" s="1" t="n">
        <v>2630</v>
      </c>
      <c r="B2631" s="1" t="n">
        <v>1</v>
      </c>
      <c r="C2631" s="1" t="n">
        <v>2762</v>
      </c>
      <c r="D2631" s="1" t="s">
        <v>9714</v>
      </c>
      <c r="E2631" s="1" t="n">
        <v>188</v>
      </c>
      <c r="F2631" s="1" t="n">
        <v>63</v>
      </c>
      <c r="G2631" s="1" t="n">
        <v>1223.91</v>
      </c>
      <c r="H2631" s="4" t="n">
        <v>46045.6009371875</v>
      </c>
      <c r="I26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2630BT95764412762188631223.9146045.6009371875</v>
      </c>
      <c r="J2631" s="1" t="n">
        <f aca="false">COUNTIF(I:I, $I2631)</f>
        <v>1</v>
      </c>
      <c r="K2631" s="1" t="str">
        <f aca="false">IF(ISNA(VLOOKUP(Table4[product_id], tblProducts[], tblProducts[product_name],FALSE() )), "Invalid", "Valid")</f>
        <v>Valid</v>
      </c>
      <c r="L2631" s="5" t="str">
        <f aca="false">IF(ISNA(VLOOKUP(Table4[[#This Row],[warehouse_id]], tblwhouse[], tblwhouse[warehouse_name],FALSE() )), "Invalid", "Valid")</f>
        <v>Valid</v>
      </c>
    </row>
    <row r="2632" customFormat="false" ht="15" hidden="false" customHeight="true" outlineLevel="0" collapsed="false">
      <c r="A2632" s="1" t="n">
        <v>2631</v>
      </c>
      <c r="B2632" s="1" t="n">
        <v>3</v>
      </c>
      <c r="C2632" s="1" t="n">
        <v>2953</v>
      </c>
      <c r="D2632" s="1" t="s">
        <v>9715</v>
      </c>
      <c r="E2632" s="1" t="n">
        <v>339</v>
      </c>
      <c r="F2632" s="1" t="n">
        <v>68</v>
      </c>
      <c r="G2632" s="1" t="n">
        <v>260.62</v>
      </c>
      <c r="H2632" s="4" t="n">
        <v>46012.6009371875</v>
      </c>
      <c r="I26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2631BT3361623295333968260.6246012.6009371875</v>
      </c>
      <c r="J2632" s="1" t="n">
        <f aca="false">COUNTIF(I:I, $I2632)</f>
        <v>1</v>
      </c>
      <c r="K2632" s="1" t="str">
        <f aca="false">IF(ISNA(VLOOKUP(Table4[product_id], tblProducts[], tblProducts[product_name],FALSE() )), "Invalid", "Valid")</f>
        <v>Valid</v>
      </c>
      <c r="L2632" s="5" t="str">
        <f aca="false">IF(ISNA(VLOOKUP(Table4[[#This Row],[warehouse_id]], tblwhouse[], tblwhouse[warehouse_name],FALSE() )), "Invalid", "Valid")</f>
        <v>Valid</v>
      </c>
    </row>
    <row r="2633" customFormat="false" ht="15" hidden="false" customHeight="true" outlineLevel="0" collapsed="false">
      <c r="A2633" s="1" t="n">
        <v>2632</v>
      </c>
      <c r="B2633" s="1" t="n">
        <v>4</v>
      </c>
      <c r="C2633" s="1" t="n">
        <v>1795</v>
      </c>
      <c r="D2633" s="1" t="s">
        <v>9716</v>
      </c>
      <c r="E2633" s="1" t="n">
        <v>235</v>
      </c>
      <c r="F2633" s="1" t="n">
        <v>20</v>
      </c>
      <c r="G2633" s="1" t="n">
        <v>1051.02</v>
      </c>
      <c r="H2633" s="4" t="n">
        <v>46140.6009371875</v>
      </c>
      <c r="I26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2632BT74932341795235201051.0246140.6009371875</v>
      </c>
      <c r="J2633" s="1" t="n">
        <f aca="false">COUNTIF(I:I, $I2633)</f>
        <v>1</v>
      </c>
      <c r="K2633" s="1" t="str">
        <f aca="false">IF(ISNA(VLOOKUP(Table4[product_id], tblProducts[], tblProducts[product_name],FALSE() )), "Invalid", "Valid")</f>
        <v>Valid</v>
      </c>
      <c r="L2633" s="5" t="str">
        <f aca="false">IF(ISNA(VLOOKUP(Table4[[#This Row],[warehouse_id]], tblwhouse[], tblwhouse[warehouse_name],FALSE() )), "Invalid", "Valid")</f>
        <v>Valid</v>
      </c>
    </row>
    <row r="2634" customFormat="false" ht="15" hidden="false" customHeight="true" outlineLevel="0" collapsed="false">
      <c r="A2634" s="1" t="n">
        <v>2633</v>
      </c>
      <c r="B2634" s="1" t="n">
        <v>3</v>
      </c>
      <c r="C2634" s="1" t="n">
        <v>2269</v>
      </c>
      <c r="D2634" s="1" t="s">
        <v>9717</v>
      </c>
      <c r="E2634" s="1" t="n">
        <v>280</v>
      </c>
      <c r="F2634" s="1" t="n">
        <v>51</v>
      </c>
      <c r="G2634" s="1" t="n">
        <v>34.81</v>
      </c>
      <c r="H2634" s="4" t="n">
        <v>46018.6009371875</v>
      </c>
      <c r="I26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2633BT572653322692805134.8146018.6009371875</v>
      </c>
      <c r="J2634" s="1" t="n">
        <f aca="false">COUNTIF(I:I, $I2634)</f>
        <v>1</v>
      </c>
      <c r="K2634" s="1" t="str">
        <f aca="false">IF(ISNA(VLOOKUP(Table4[product_id], tblProducts[], tblProducts[product_name],FALSE() )), "Invalid", "Valid")</f>
        <v>Valid</v>
      </c>
      <c r="L2634" s="5" t="str">
        <f aca="false">IF(ISNA(VLOOKUP(Table4[[#This Row],[warehouse_id]], tblwhouse[], tblwhouse[warehouse_name],FALSE() )), "Invalid", "Valid")</f>
        <v>Valid</v>
      </c>
    </row>
    <row r="2635" customFormat="false" ht="15" hidden="false" customHeight="true" outlineLevel="0" collapsed="false">
      <c r="A2635" s="1" t="n">
        <v>2634</v>
      </c>
      <c r="B2635" s="1" t="n">
        <v>4</v>
      </c>
      <c r="C2635" s="1" t="n">
        <v>1795</v>
      </c>
      <c r="D2635" s="1" t="s">
        <v>9718</v>
      </c>
      <c r="E2635" s="1" t="n">
        <v>182</v>
      </c>
      <c r="F2635" s="1" t="n">
        <v>70</v>
      </c>
      <c r="G2635" s="1" t="n">
        <v>1357.59</v>
      </c>
      <c r="H2635" s="4" t="n">
        <v>45896.6009371875</v>
      </c>
      <c r="I26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2634BT79948841795182701357.5945896.6009371875</v>
      </c>
      <c r="J2635" s="1" t="n">
        <f aca="false">COUNTIF(I:I, $I2635)</f>
        <v>1</v>
      </c>
      <c r="K2635" s="1" t="str">
        <f aca="false">IF(ISNA(VLOOKUP(Table4[product_id], tblProducts[], tblProducts[product_name],FALSE() )), "Invalid", "Valid")</f>
        <v>Valid</v>
      </c>
      <c r="L2635" s="5" t="str">
        <f aca="false">IF(ISNA(VLOOKUP(Table4[[#This Row],[warehouse_id]], tblwhouse[], tblwhouse[warehouse_name],FALSE() )), "Invalid", "Valid")</f>
        <v>Valid</v>
      </c>
    </row>
    <row r="2636" customFormat="false" ht="15" hidden="false" customHeight="true" outlineLevel="0" collapsed="false">
      <c r="A2636" s="1" t="n">
        <v>2635</v>
      </c>
      <c r="B2636" s="1" t="n">
        <v>3</v>
      </c>
      <c r="C2636" s="1" t="n">
        <v>1958</v>
      </c>
      <c r="D2636" s="1" t="s">
        <v>9719</v>
      </c>
      <c r="E2636" s="1" t="n">
        <v>320</v>
      </c>
      <c r="F2636" s="1" t="n">
        <v>69</v>
      </c>
      <c r="G2636" s="1" t="n">
        <v>1052.39</v>
      </c>
      <c r="H2636" s="4" t="n">
        <v>45948.6009371875</v>
      </c>
      <c r="I26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2635BT36312931958320691052.3945948.6009371875</v>
      </c>
      <c r="J2636" s="1" t="n">
        <f aca="false">COUNTIF(I:I, $I2636)</f>
        <v>1</v>
      </c>
      <c r="K2636" s="1" t="str">
        <f aca="false">IF(ISNA(VLOOKUP(Table4[product_id], tblProducts[], tblProducts[product_name],FALSE() )), "Invalid", "Valid")</f>
        <v>Valid</v>
      </c>
      <c r="L2636" s="5" t="str">
        <f aca="false">IF(ISNA(VLOOKUP(Table4[[#This Row],[warehouse_id]], tblwhouse[], tblwhouse[warehouse_name],FALSE() )), "Invalid", "Valid")</f>
        <v>Valid</v>
      </c>
    </row>
    <row r="2637" customFormat="false" ht="15" hidden="false" customHeight="true" outlineLevel="0" collapsed="false">
      <c r="A2637" s="1" t="n">
        <v>2636</v>
      </c>
      <c r="B2637" s="1" t="n">
        <v>3</v>
      </c>
      <c r="C2637" s="1" t="n">
        <v>2283</v>
      </c>
      <c r="D2637" s="1" t="s">
        <v>9720</v>
      </c>
      <c r="E2637" s="1" t="n">
        <v>208</v>
      </c>
      <c r="F2637" s="1" t="n">
        <v>20</v>
      </c>
      <c r="G2637" s="1" t="n">
        <v>729.51</v>
      </c>
      <c r="H2637" s="4" t="n">
        <v>45965.6009371875</v>
      </c>
      <c r="I26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2636BT4021283228320820729.5145965.6009371875</v>
      </c>
      <c r="J2637" s="1" t="n">
        <f aca="false">COUNTIF(I:I, $I2637)</f>
        <v>1</v>
      </c>
      <c r="K2637" s="1" t="str">
        <f aca="false">IF(ISNA(VLOOKUP(Table4[product_id], tblProducts[], tblProducts[product_name],FALSE() )), "Invalid", "Valid")</f>
        <v>Valid</v>
      </c>
      <c r="L2637" s="5" t="str">
        <f aca="false">IF(ISNA(VLOOKUP(Table4[[#This Row],[warehouse_id]], tblwhouse[], tblwhouse[warehouse_name],FALSE() )), "Invalid", "Valid")</f>
        <v>Valid</v>
      </c>
    </row>
    <row r="2638" customFormat="false" ht="15" hidden="false" customHeight="true" outlineLevel="0" collapsed="false">
      <c r="A2638" s="1" t="n">
        <v>2637</v>
      </c>
      <c r="B2638" s="1" t="n">
        <v>2</v>
      </c>
      <c r="C2638" s="1" t="n">
        <v>2336</v>
      </c>
      <c r="D2638" s="1" t="s">
        <v>9721</v>
      </c>
      <c r="E2638" s="1" t="n">
        <v>488</v>
      </c>
      <c r="F2638" s="1" t="n">
        <v>28</v>
      </c>
      <c r="G2638" s="1" t="n">
        <v>551.6</v>
      </c>
      <c r="H2638" s="4" t="n">
        <v>46012.6009371875</v>
      </c>
      <c r="I26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2637BT4801852233648828551.646012.6009371875</v>
      </c>
      <c r="J2638" s="1" t="n">
        <f aca="false">COUNTIF(I:I, $I2638)</f>
        <v>1</v>
      </c>
      <c r="K2638" s="1" t="str">
        <f aca="false">IF(ISNA(VLOOKUP(Table4[product_id], tblProducts[], tblProducts[product_name],FALSE() )), "Invalid", "Valid")</f>
        <v>Valid</v>
      </c>
      <c r="L2638" s="5" t="str">
        <f aca="false">IF(ISNA(VLOOKUP(Table4[[#This Row],[warehouse_id]], tblwhouse[], tblwhouse[warehouse_name],FALSE() )), "Invalid", "Valid")</f>
        <v>Valid</v>
      </c>
    </row>
    <row r="2639" customFormat="false" ht="15" hidden="false" customHeight="true" outlineLevel="0" collapsed="false">
      <c r="A2639" s="1" t="n">
        <v>2638</v>
      </c>
      <c r="B2639" s="1" t="n">
        <v>2</v>
      </c>
      <c r="C2639" s="1" t="n">
        <v>736</v>
      </c>
      <c r="D2639" s="1" t="s">
        <v>9722</v>
      </c>
      <c r="E2639" s="1" t="n">
        <v>143</v>
      </c>
      <c r="F2639" s="1" t="n">
        <v>72</v>
      </c>
      <c r="G2639" s="1" t="n">
        <v>876.27</v>
      </c>
      <c r="H2639" s="4" t="n">
        <v>46191.6009371875</v>
      </c>
      <c r="I26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2638BT817162273614372876.2746191.6009371875</v>
      </c>
      <c r="J2639" s="1" t="n">
        <f aca="false">COUNTIF(I:I, $I2639)</f>
        <v>1</v>
      </c>
      <c r="K2639" s="1" t="str">
        <f aca="false">IF(ISNA(VLOOKUP(Table4[product_id], tblProducts[], tblProducts[product_name],FALSE() )), "Invalid", "Valid")</f>
        <v>Valid</v>
      </c>
      <c r="L2639" s="5" t="str">
        <f aca="false">IF(ISNA(VLOOKUP(Table4[[#This Row],[warehouse_id]], tblwhouse[], tblwhouse[warehouse_name],FALSE() )), "Invalid", "Valid")</f>
        <v>Valid</v>
      </c>
    </row>
    <row r="2640" customFormat="false" ht="15" hidden="false" customHeight="true" outlineLevel="0" collapsed="false">
      <c r="A2640" s="1" t="n">
        <v>2639</v>
      </c>
      <c r="B2640" s="1" t="n">
        <v>3</v>
      </c>
      <c r="C2640" s="1" t="n">
        <v>2126</v>
      </c>
      <c r="D2640" s="1" t="s">
        <v>9723</v>
      </c>
      <c r="E2640" s="1" t="n">
        <v>217</v>
      </c>
      <c r="F2640" s="1" t="n">
        <v>51</v>
      </c>
      <c r="G2640" s="1" t="n">
        <v>309.31</v>
      </c>
      <c r="H2640" s="4" t="n">
        <v>46076.6009371875</v>
      </c>
      <c r="I26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2639BT3390243212621751309.3146076.6009371875</v>
      </c>
      <c r="J2640" s="1" t="n">
        <f aca="false">COUNTIF(I:I, $I2640)</f>
        <v>1</v>
      </c>
      <c r="K2640" s="1" t="str">
        <f aca="false">IF(ISNA(VLOOKUP(Table4[product_id], tblProducts[], tblProducts[product_name],FALSE() )), "Invalid", "Valid")</f>
        <v>Valid</v>
      </c>
      <c r="L2640" s="5" t="str">
        <f aca="false">IF(ISNA(VLOOKUP(Table4[[#This Row],[warehouse_id]], tblwhouse[], tblwhouse[warehouse_name],FALSE() )), "Invalid", "Valid")</f>
        <v>Valid</v>
      </c>
    </row>
    <row r="2641" customFormat="false" ht="15" hidden="false" customHeight="true" outlineLevel="0" collapsed="false">
      <c r="A2641" s="1" t="n">
        <v>2640</v>
      </c>
      <c r="B2641" s="1" t="n">
        <v>3</v>
      </c>
      <c r="C2641" s="1" t="n">
        <v>2238</v>
      </c>
      <c r="D2641" s="1" t="s">
        <v>9724</v>
      </c>
      <c r="E2641" s="1" t="n">
        <v>290</v>
      </c>
      <c r="F2641" s="1" t="n">
        <v>55</v>
      </c>
      <c r="G2641" s="1" t="n">
        <v>1380.51</v>
      </c>
      <c r="H2641" s="4" t="n">
        <v>45863.6009371875</v>
      </c>
      <c r="I26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2640BT90873632238290551380.5145863.6009371875</v>
      </c>
      <c r="J2641" s="1" t="n">
        <f aca="false">COUNTIF(I:I, $I2641)</f>
        <v>1</v>
      </c>
      <c r="K2641" s="1" t="str">
        <f aca="false">IF(ISNA(VLOOKUP(Table4[product_id], tblProducts[], tblProducts[product_name],FALSE() )), "Invalid", "Valid")</f>
        <v>Valid</v>
      </c>
      <c r="L2641" s="5" t="str">
        <f aca="false">IF(ISNA(VLOOKUP(Table4[[#This Row],[warehouse_id]], tblwhouse[], tblwhouse[warehouse_name],FALSE() )), "Invalid", "Valid")</f>
        <v>Valid</v>
      </c>
    </row>
    <row r="2642" customFormat="false" ht="15" hidden="false" customHeight="true" outlineLevel="0" collapsed="false">
      <c r="A2642" s="1" t="n">
        <v>2641</v>
      </c>
      <c r="B2642" s="1" t="n">
        <v>4</v>
      </c>
      <c r="C2642" s="1" t="n">
        <v>1097</v>
      </c>
      <c r="D2642" s="1" t="s">
        <v>9725</v>
      </c>
      <c r="E2642" s="1" t="n">
        <v>93</v>
      </c>
      <c r="F2642" s="1" t="n">
        <v>53</v>
      </c>
      <c r="G2642" s="1" t="n">
        <v>722.57</v>
      </c>
      <c r="H2642" s="4" t="n">
        <v>45928.6009371875</v>
      </c>
      <c r="I26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2641BT173305410979353722.5745928.6009371875</v>
      </c>
      <c r="J2642" s="1" t="n">
        <f aca="false">COUNTIF(I:I, $I2642)</f>
        <v>1</v>
      </c>
      <c r="K2642" s="1" t="str">
        <f aca="false">IF(ISNA(VLOOKUP(Table4[product_id], tblProducts[], tblProducts[product_name],FALSE() )), "Invalid", "Valid")</f>
        <v>Valid</v>
      </c>
      <c r="L2642" s="5" t="str">
        <f aca="false">IF(ISNA(VLOOKUP(Table4[[#This Row],[warehouse_id]], tblwhouse[], tblwhouse[warehouse_name],FALSE() )), "Invalid", "Valid")</f>
        <v>Valid</v>
      </c>
    </row>
    <row r="2643" customFormat="false" ht="15" hidden="false" customHeight="true" outlineLevel="0" collapsed="false">
      <c r="A2643" s="1" t="n">
        <v>2642</v>
      </c>
      <c r="B2643" s="1" t="n">
        <v>4</v>
      </c>
      <c r="C2643" s="1" t="n">
        <v>1626</v>
      </c>
      <c r="D2643" s="1" t="s">
        <v>9726</v>
      </c>
      <c r="E2643" s="1" t="n">
        <v>68</v>
      </c>
      <c r="F2643" s="1" t="n">
        <v>29</v>
      </c>
      <c r="G2643" s="1" t="n">
        <v>951.7</v>
      </c>
      <c r="H2643" s="4" t="n">
        <v>45997.6009371875</v>
      </c>
      <c r="I26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2642BT554378416266829951.745997.6009371875</v>
      </c>
      <c r="J2643" s="1" t="n">
        <f aca="false">COUNTIF(I:I, $I2643)</f>
        <v>1</v>
      </c>
      <c r="K2643" s="1" t="str">
        <f aca="false">IF(ISNA(VLOOKUP(Table4[product_id], tblProducts[], tblProducts[product_name],FALSE() )), "Invalid", "Valid")</f>
        <v>Valid</v>
      </c>
      <c r="L2643" s="5" t="str">
        <f aca="false">IF(ISNA(VLOOKUP(Table4[[#This Row],[warehouse_id]], tblwhouse[], tblwhouse[warehouse_name],FALSE() )), "Invalid", "Valid")</f>
        <v>Valid</v>
      </c>
    </row>
    <row r="2644" customFormat="false" ht="15" hidden="false" customHeight="true" outlineLevel="0" collapsed="false">
      <c r="A2644" s="1" t="n">
        <v>2643</v>
      </c>
      <c r="B2644" s="1" t="n">
        <v>2</v>
      </c>
      <c r="C2644" s="1" t="n">
        <v>1024</v>
      </c>
      <c r="D2644" s="1" t="s">
        <v>9727</v>
      </c>
      <c r="E2644" s="1" t="n">
        <v>279</v>
      </c>
      <c r="F2644" s="1" t="n">
        <v>60</v>
      </c>
      <c r="G2644" s="1" t="n">
        <v>120.38</v>
      </c>
      <c r="H2644" s="4" t="n">
        <v>46068.6009371875</v>
      </c>
      <c r="I26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2643BT8971832102427960120.3846068.6009371875</v>
      </c>
      <c r="J2644" s="1" t="n">
        <f aca="false">COUNTIF(I:I, $I2644)</f>
        <v>1</v>
      </c>
      <c r="K2644" s="1" t="str">
        <f aca="false">IF(ISNA(VLOOKUP(Table4[product_id], tblProducts[], tblProducts[product_name],FALSE() )), "Invalid", "Valid")</f>
        <v>Valid</v>
      </c>
      <c r="L2644" s="5" t="str">
        <f aca="false">IF(ISNA(VLOOKUP(Table4[[#This Row],[warehouse_id]], tblwhouse[], tblwhouse[warehouse_name],FALSE() )), "Invalid", "Valid")</f>
        <v>Valid</v>
      </c>
    </row>
    <row r="2645" customFormat="false" ht="15" hidden="false" customHeight="true" outlineLevel="0" collapsed="false">
      <c r="A2645" s="1" t="n">
        <v>2644</v>
      </c>
      <c r="B2645" s="1" t="n">
        <v>1</v>
      </c>
      <c r="C2645" s="1" t="n">
        <v>17</v>
      </c>
      <c r="D2645" s="1" t="s">
        <v>9728</v>
      </c>
      <c r="E2645" s="1" t="n">
        <v>305</v>
      </c>
      <c r="F2645" s="1" t="n">
        <v>32</v>
      </c>
      <c r="G2645" s="1" t="n">
        <v>806.43</v>
      </c>
      <c r="H2645" s="4" t="n">
        <v>46040.6009371875</v>
      </c>
      <c r="I26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2644BT62966011730532806.4346040.6009371875</v>
      </c>
      <c r="J2645" s="1" t="n">
        <f aca="false">COUNTIF(I:I, $I2645)</f>
        <v>1</v>
      </c>
      <c r="K2645" s="1" t="str">
        <f aca="false">IF(ISNA(VLOOKUP(Table4[product_id], tblProducts[], tblProducts[product_name],FALSE() )), "Invalid", "Valid")</f>
        <v>Valid</v>
      </c>
      <c r="L2645" s="5" t="str">
        <f aca="false">IF(ISNA(VLOOKUP(Table4[[#This Row],[warehouse_id]], tblwhouse[], tblwhouse[warehouse_name],FALSE() )), "Invalid", "Valid")</f>
        <v>Valid</v>
      </c>
    </row>
    <row r="2646" customFormat="false" ht="15" hidden="false" customHeight="true" outlineLevel="0" collapsed="false">
      <c r="A2646" s="1" t="n">
        <v>2645</v>
      </c>
      <c r="B2646" s="1" t="n">
        <v>2</v>
      </c>
      <c r="C2646" s="1" t="n">
        <v>2453</v>
      </c>
      <c r="D2646" s="1" t="s">
        <v>9729</v>
      </c>
      <c r="E2646" s="1" t="n">
        <v>309</v>
      </c>
      <c r="F2646" s="1" t="n">
        <v>60</v>
      </c>
      <c r="G2646" s="1" t="n">
        <v>560.56</v>
      </c>
      <c r="H2646" s="4" t="n">
        <v>46085.6009371991</v>
      </c>
      <c r="I26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2645BT5442922245330960560.5646085.6009371991</v>
      </c>
      <c r="J2646" s="1" t="n">
        <f aca="false">COUNTIF(I:I, $I2646)</f>
        <v>1</v>
      </c>
      <c r="K2646" s="1" t="str">
        <f aca="false">IF(ISNA(VLOOKUP(Table4[product_id], tblProducts[], tblProducts[product_name],FALSE() )), "Invalid", "Valid")</f>
        <v>Valid</v>
      </c>
      <c r="L2646" s="5" t="str">
        <f aca="false">IF(ISNA(VLOOKUP(Table4[[#This Row],[warehouse_id]], tblwhouse[], tblwhouse[warehouse_name],FALSE() )), "Invalid", "Valid")</f>
        <v>Valid</v>
      </c>
    </row>
    <row r="2647" customFormat="false" ht="15" hidden="false" customHeight="true" outlineLevel="0" collapsed="false">
      <c r="A2647" s="1" t="n">
        <v>2646</v>
      </c>
      <c r="B2647" s="1" t="n">
        <v>1</v>
      </c>
      <c r="C2647" s="1" t="n">
        <v>2450</v>
      </c>
      <c r="D2647" s="1" t="s">
        <v>9730</v>
      </c>
      <c r="E2647" s="1" t="n">
        <v>28</v>
      </c>
      <c r="F2647" s="1" t="n">
        <v>26</v>
      </c>
      <c r="G2647" s="1" t="n">
        <v>735.11</v>
      </c>
      <c r="H2647" s="4" t="n">
        <v>45885.6009371991</v>
      </c>
      <c r="I26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2646BT967949124502826735.1145885.6009371991</v>
      </c>
      <c r="J2647" s="1" t="n">
        <f aca="false">COUNTIF(I:I, $I2647)</f>
        <v>1</v>
      </c>
      <c r="K2647" s="1" t="str">
        <f aca="false">IF(ISNA(VLOOKUP(Table4[product_id], tblProducts[], tblProducts[product_name],FALSE() )), "Invalid", "Valid")</f>
        <v>Valid</v>
      </c>
      <c r="L2647" s="5" t="str">
        <f aca="false">IF(ISNA(VLOOKUP(Table4[[#This Row],[warehouse_id]], tblwhouse[], tblwhouse[warehouse_name],FALSE() )), "Invalid", "Valid")</f>
        <v>Valid</v>
      </c>
    </row>
    <row r="2648" customFormat="false" ht="15" hidden="false" customHeight="true" outlineLevel="0" collapsed="false">
      <c r="A2648" s="1" t="n">
        <v>2647</v>
      </c>
      <c r="B2648" s="1" t="n">
        <v>3</v>
      </c>
      <c r="C2648" s="1" t="n">
        <v>2353</v>
      </c>
      <c r="D2648" s="1" t="s">
        <v>9731</v>
      </c>
      <c r="E2648" s="1" t="n">
        <v>493</v>
      </c>
      <c r="F2648" s="1" t="n">
        <v>49</v>
      </c>
      <c r="G2648" s="1" t="n">
        <v>471.61</v>
      </c>
      <c r="H2648" s="4" t="n">
        <v>46121.6009371991</v>
      </c>
      <c r="I26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2647BT1479103235349349471.6146121.6009371991</v>
      </c>
      <c r="J2648" s="1" t="n">
        <f aca="false">COUNTIF(I:I, $I2648)</f>
        <v>1</v>
      </c>
      <c r="K2648" s="1" t="str">
        <f aca="false">IF(ISNA(VLOOKUP(Table4[product_id], tblProducts[], tblProducts[product_name],FALSE() )), "Invalid", "Valid")</f>
        <v>Valid</v>
      </c>
      <c r="L2648" s="5" t="str">
        <f aca="false">IF(ISNA(VLOOKUP(Table4[[#This Row],[warehouse_id]], tblwhouse[], tblwhouse[warehouse_name],FALSE() )), "Invalid", "Valid")</f>
        <v>Valid</v>
      </c>
    </row>
    <row r="2649" customFormat="false" ht="15" hidden="false" customHeight="true" outlineLevel="0" collapsed="false">
      <c r="A2649" s="1" t="n">
        <v>2648</v>
      </c>
      <c r="B2649" s="1" t="n">
        <v>1</v>
      </c>
      <c r="C2649" s="1" t="n">
        <v>1916</v>
      </c>
      <c r="D2649" s="1" t="s">
        <v>9732</v>
      </c>
      <c r="E2649" s="1" t="n">
        <v>95</v>
      </c>
      <c r="F2649" s="1" t="n">
        <v>70</v>
      </c>
      <c r="G2649" s="1" t="n">
        <v>481.09</v>
      </c>
      <c r="H2649" s="4" t="n">
        <v>45974.6009371991</v>
      </c>
      <c r="I26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2648BT137850119169570481.0945974.6009371991</v>
      </c>
      <c r="J2649" s="1" t="n">
        <f aca="false">COUNTIF(I:I, $I2649)</f>
        <v>1</v>
      </c>
      <c r="K2649" s="1" t="str">
        <f aca="false">IF(ISNA(VLOOKUP(Table4[product_id], tblProducts[], tblProducts[product_name],FALSE() )), "Invalid", "Valid")</f>
        <v>Valid</v>
      </c>
      <c r="L2649" s="5" t="str">
        <f aca="false">IF(ISNA(VLOOKUP(Table4[[#This Row],[warehouse_id]], tblwhouse[], tblwhouse[warehouse_name],FALSE() )), "Invalid", "Valid")</f>
        <v>Valid</v>
      </c>
    </row>
    <row r="2650" customFormat="false" ht="15" hidden="false" customHeight="true" outlineLevel="0" collapsed="false">
      <c r="A2650" s="1" t="n">
        <v>2649</v>
      </c>
      <c r="B2650" s="1" t="n">
        <v>4</v>
      </c>
      <c r="C2650" s="1" t="n">
        <v>942</v>
      </c>
      <c r="D2650" s="1" t="s">
        <v>9733</v>
      </c>
      <c r="E2650" s="1" t="n">
        <v>456</v>
      </c>
      <c r="F2650" s="1" t="n">
        <v>29</v>
      </c>
      <c r="G2650" s="1" t="n">
        <v>1433.78</v>
      </c>
      <c r="H2650" s="4" t="n">
        <v>45877.6009371991</v>
      </c>
      <c r="I26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2649BT3480964942456291433.7845877.6009371991</v>
      </c>
      <c r="J2650" s="1" t="n">
        <f aca="false">COUNTIF(I:I, $I2650)</f>
        <v>1</v>
      </c>
      <c r="K2650" s="1" t="str">
        <f aca="false">IF(ISNA(VLOOKUP(Table4[product_id], tblProducts[], tblProducts[product_name],FALSE() )), "Invalid", "Valid")</f>
        <v>Valid</v>
      </c>
      <c r="L2650" s="5" t="str">
        <f aca="false">IF(ISNA(VLOOKUP(Table4[[#This Row],[warehouse_id]], tblwhouse[], tblwhouse[warehouse_name],FALSE() )), "Invalid", "Valid")</f>
        <v>Valid</v>
      </c>
    </row>
    <row r="2651" customFormat="false" ht="15" hidden="false" customHeight="true" outlineLevel="0" collapsed="false">
      <c r="A2651" s="1" t="n">
        <v>2650</v>
      </c>
      <c r="B2651" s="1" t="n">
        <v>1</v>
      </c>
      <c r="C2651" s="1" t="n">
        <v>538</v>
      </c>
      <c r="D2651" s="1" t="s">
        <v>9734</v>
      </c>
      <c r="E2651" s="1" t="n">
        <v>344</v>
      </c>
      <c r="F2651" s="1" t="n">
        <v>69</v>
      </c>
      <c r="G2651" s="1" t="n">
        <v>1492.18</v>
      </c>
      <c r="H2651" s="4" t="n">
        <v>46210.6009371991</v>
      </c>
      <c r="I26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2650BT6073411538344691492.1846210.6009371991</v>
      </c>
      <c r="J2651" s="1" t="n">
        <f aca="false">COUNTIF(I:I, $I2651)</f>
        <v>1</v>
      </c>
      <c r="K2651" s="1" t="str">
        <f aca="false">IF(ISNA(VLOOKUP(Table4[product_id], tblProducts[], tblProducts[product_name],FALSE() )), "Invalid", "Valid")</f>
        <v>Valid</v>
      </c>
      <c r="L2651" s="5" t="str">
        <f aca="false">IF(ISNA(VLOOKUP(Table4[[#This Row],[warehouse_id]], tblwhouse[], tblwhouse[warehouse_name],FALSE() )), "Invalid", "Valid")</f>
        <v>Valid</v>
      </c>
    </row>
    <row r="2652" customFormat="false" ht="15" hidden="false" customHeight="true" outlineLevel="0" collapsed="false">
      <c r="A2652" s="1" t="n">
        <v>2651</v>
      </c>
      <c r="B2652" s="1" t="n">
        <v>2</v>
      </c>
      <c r="C2652" s="1" t="n">
        <v>1391</v>
      </c>
      <c r="D2652" s="1" t="s">
        <v>9735</v>
      </c>
      <c r="E2652" s="1" t="n">
        <v>423</v>
      </c>
      <c r="F2652" s="1" t="n">
        <v>36</v>
      </c>
      <c r="G2652" s="1" t="n">
        <v>391.2</v>
      </c>
      <c r="H2652" s="4" t="n">
        <v>45974.6009371991</v>
      </c>
      <c r="I26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2651BT7439002139142336391.245974.6009371991</v>
      </c>
      <c r="J2652" s="1" t="n">
        <f aca="false">COUNTIF(I:I, $I2652)</f>
        <v>1</v>
      </c>
      <c r="K2652" s="1" t="str">
        <f aca="false">IF(ISNA(VLOOKUP(Table4[product_id], tblProducts[], tblProducts[product_name],FALSE() )), "Invalid", "Valid")</f>
        <v>Valid</v>
      </c>
      <c r="L2652" s="5" t="str">
        <f aca="false">IF(ISNA(VLOOKUP(Table4[[#This Row],[warehouse_id]], tblwhouse[], tblwhouse[warehouse_name],FALSE() )), "Invalid", "Valid")</f>
        <v>Valid</v>
      </c>
    </row>
    <row r="2653" customFormat="false" ht="15" hidden="false" customHeight="true" outlineLevel="0" collapsed="false">
      <c r="A2653" s="1" t="n">
        <v>2652</v>
      </c>
      <c r="B2653" s="1" t="n">
        <v>4</v>
      </c>
      <c r="C2653" s="1" t="n">
        <v>208</v>
      </c>
      <c r="D2653" s="1" t="s">
        <v>9736</v>
      </c>
      <c r="E2653" s="1" t="n">
        <v>146</v>
      </c>
      <c r="F2653" s="1" t="n">
        <v>21</v>
      </c>
      <c r="G2653" s="1" t="n">
        <v>395.91</v>
      </c>
      <c r="H2653" s="4" t="n">
        <v>46220.6009371991</v>
      </c>
      <c r="I26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2652BT770328420814621395.9146220.6009371991</v>
      </c>
      <c r="J2653" s="1" t="n">
        <f aca="false">COUNTIF(I:I, $I2653)</f>
        <v>1</v>
      </c>
      <c r="K2653" s="1" t="str">
        <f aca="false">IF(ISNA(VLOOKUP(Table4[product_id], tblProducts[], tblProducts[product_name],FALSE() )), "Invalid", "Valid")</f>
        <v>Valid</v>
      </c>
      <c r="L2653" s="5" t="str">
        <f aca="false">IF(ISNA(VLOOKUP(Table4[[#This Row],[warehouse_id]], tblwhouse[], tblwhouse[warehouse_name],FALSE() )), "Invalid", "Valid")</f>
        <v>Valid</v>
      </c>
    </row>
    <row r="2654" customFormat="false" ht="15" hidden="false" customHeight="true" outlineLevel="0" collapsed="false">
      <c r="A2654" s="1" t="n">
        <v>2653</v>
      </c>
      <c r="B2654" s="1" t="n">
        <v>3</v>
      </c>
      <c r="C2654" s="1" t="n">
        <v>65</v>
      </c>
      <c r="D2654" s="1" t="s">
        <v>9737</v>
      </c>
      <c r="E2654" s="1" t="n">
        <v>188</v>
      </c>
      <c r="F2654" s="1" t="n">
        <v>59</v>
      </c>
      <c r="G2654" s="1" t="n">
        <v>1488.37</v>
      </c>
      <c r="H2654" s="4" t="n">
        <v>45948.6009371991</v>
      </c>
      <c r="I26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2653BT649915365188591488.3745948.6009371991</v>
      </c>
      <c r="J2654" s="1" t="n">
        <f aca="false">COUNTIF(I:I, $I2654)</f>
        <v>1</v>
      </c>
      <c r="K2654" s="1" t="str">
        <f aca="false">IF(ISNA(VLOOKUP(Table4[product_id], tblProducts[], tblProducts[product_name],FALSE() )), "Invalid", "Valid")</f>
        <v>Valid</v>
      </c>
      <c r="L2654" s="5" t="str">
        <f aca="false">IF(ISNA(VLOOKUP(Table4[[#This Row],[warehouse_id]], tblwhouse[], tblwhouse[warehouse_name],FALSE() )), "Invalid", "Valid")</f>
        <v>Valid</v>
      </c>
    </row>
    <row r="2655" customFormat="false" ht="15" hidden="false" customHeight="true" outlineLevel="0" collapsed="false">
      <c r="A2655" s="1" t="n">
        <v>2654</v>
      </c>
      <c r="B2655" s="1" t="n">
        <v>2</v>
      </c>
      <c r="C2655" s="1" t="n">
        <v>186</v>
      </c>
      <c r="D2655" s="1" t="s">
        <v>9738</v>
      </c>
      <c r="E2655" s="1" t="n">
        <v>205</v>
      </c>
      <c r="F2655" s="1" t="n">
        <v>35</v>
      </c>
      <c r="G2655" s="1" t="n">
        <v>1327.18</v>
      </c>
      <c r="H2655" s="4" t="n">
        <v>46075.6009371991</v>
      </c>
      <c r="I26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2654BT3298502186205351327.1846075.6009371991</v>
      </c>
      <c r="J2655" s="1" t="n">
        <f aca="false">COUNTIF(I:I, $I2655)</f>
        <v>1</v>
      </c>
      <c r="K2655" s="1" t="str">
        <f aca="false">IF(ISNA(VLOOKUP(Table4[product_id], tblProducts[], tblProducts[product_name],FALSE() )), "Invalid", "Valid")</f>
        <v>Valid</v>
      </c>
      <c r="L2655" s="5" t="str">
        <f aca="false">IF(ISNA(VLOOKUP(Table4[[#This Row],[warehouse_id]], tblwhouse[], tblwhouse[warehouse_name],FALSE() )), "Invalid", "Valid")</f>
        <v>Valid</v>
      </c>
    </row>
    <row r="2656" customFormat="false" ht="15" hidden="false" customHeight="true" outlineLevel="0" collapsed="false">
      <c r="A2656" s="1" t="n">
        <v>2655</v>
      </c>
      <c r="B2656" s="1" t="n">
        <v>2</v>
      </c>
      <c r="C2656" s="1" t="n">
        <v>72</v>
      </c>
      <c r="D2656" s="1" t="s">
        <v>9739</v>
      </c>
      <c r="E2656" s="1" t="n">
        <v>143</v>
      </c>
      <c r="F2656" s="1" t="n">
        <v>68</v>
      </c>
      <c r="G2656" s="1" t="n">
        <v>760.27</v>
      </c>
      <c r="H2656" s="4" t="n">
        <v>45944.6009371991</v>
      </c>
      <c r="I26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2655BT59440327214368760.2745944.6009371991</v>
      </c>
      <c r="J2656" s="1" t="n">
        <f aca="false">COUNTIF(I:I, $I2656)</f>
        <v>1</v>
      </c>
      <c r="K2656" s="1" t="str">
        <f aca="false">IF(ISNA(VLOOKUP(Table4[product_id], tblProducts[], tblProducts[product_name],FALSE() )), "Invalid", "Valid")</f>
        <v>Valid</v>
      </c>
      <c r="L2656" s="5" t="str">
        <f aca="false">IF(ISNA(VLOOKUP(Table4[[#This Row],[warehouse_id]], tblwhouse[], tblwhouse[warehouse_name],FALSE() )), "Invalid", "Valid")</f>
        <v>Valid</v>
      </c>
    </row>
    <row r="2657" customFormat="false" ht="15" hidden="false" customHeight="true" outlineLevel="0" collapsed="false">
      <c r="A2657" s="1" t="n">
        <v>2656</v>
      </c>
      <c r="B2657" s="1" t="n">
        <v>2</v>
      </c>
      <c r="C2657" s="1" t="n">
        <v>431</v>
      </c>
      <c r="D2657" s="1" t="s">
        <v>9740</v>
      </c>
      <c r="E2657" s="1" t="n">
        <v>107</v>
      </c>
      <c r="F2657" s="1" t="n">
        <v>77</v>
      </c>
      <c r="G2657" s="1" t="n">
        <v>1305.12</v>
      </c>
      <c r="H2657" s="4" t="n">
        <v>46005.6009371991</v>
      </c>
      <c r="I26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2656BT9844692431107771305.1246005.6009371991</v>
      </c>
      <c r="J2657" s="1" t="n">
        <f aca="false">COUNTIF(I:I, $I2657)</f>
        <v>1</v>
      </c>
      <c r="K2657" s="1" t="str">
        <f aca="false">IF(ISNA(VLOOKUP(Table4[product_id], tblProducts[], tblProducts[product_name],FALSE() )), "Invalid", "Valid")</f>
        <v>Valid</v>
      </c>
      <c r="L2657" s="5" t="str">
        <f aca="false">IF(ISNA(VLOOKUP(Table4[[#This Row],[warehouse_id]], tblwhouse[], tblwhouse[warehouse_name],FALSE() )), "Invalid", "Valid")</f>
        <v>Valid</v>
      </c>
    </row>
    <row r="2658" customFormat="false" ht="15" hidden="false" customHeight="true" outlineLevel="0" collapsed="false">
      <c r="A2658" s="1" t="n">
        <v>2657</v>
      </c>
      <c r="B2658" s="1" t="n">
        <v>3</v>
      </c>
      <c r="C2658" s="1" t="n">
        <v>773</v>
      </c>
      <c r="D2658" s="1" t="s">
        <v>9741</v>
      </c>
      <c r="E2658" s="1" t="n">
        <v>195</v>
      </c>
      <c r="F2658" s="1" t="n">
        <v>57</v>
      </c>
      <c r="G2658" s="1" t="n">
        <v>131.14</v>
      </c>
      <c r="H2658" s="4" t="n">
        <v>46214.6009371991</v>
      </c>
      <c r="I26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2657BT866617377319557131.1446214.6009371991</v>
      </c>
      <c r="J2658" s="1" t="n">
        <f aca="false">COUNTIF(I:I, $I2658)</f>
        <v>1</v>
      </c>
      <c r="K2658" s="1" t="str">
        <f aca="false">IF(ISNA(VLOOKUP(Table4[product_id], tblProducts[], tblProducts[product_name],FALSE() )), "Invalid", "Valid")</f>
        <v>Valid</v>
      </c>
      <c r="L2658" s="5" t="str">
        <f aca="false">IF(ISNA(VLOOKUP(Table4[[#This Row],[warehouse_id]], tblwhouse[], tblwhouse[warehouse_name],FALSE() )), "Invalid", "Valid")</f>
        <v>Valid</v>
      </c>
    </row>
    <row r="2659" customFormat="false" ht="15" hidden="false" customHeight="true" outlineLevel="0" collapsed="false">
      <c r="A2659" s="1" t="n">
        <v>2658</v>
      </c>
      <c r="B2659" s="1" t="n">
        <v>3</v>
      </c>
      <c r="C2659" s="1" t="n">
        <v>2621</v>
      </c>
      <c r="D2659" s="1" t="s">
        <v>9742</v>
      </c>
      <c r="E2659" s="1" t="n">
        <v>21</v>
      </c>
      <c r="F2659" s="1" t="n">
        <v>31</v>
      </c>
      <c r="G2659" s="1" t="n">
        <v>435.03</v>
      </c>
      <c r="H2659" s="4" t="n">
        <v>46086.6009371991</v>
      </c>
      <c r="I26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2658BT768874326212131435.0346086.6009371991</v>
      </c>
      <c r="J2659" s="1" t="n">
        <f aca="false">COUNTIF(I:I, $I2659)</f>
        <v>1</v>
      </c>
      <c r="K2659" s="1" t="str">
        <f aca="false">IF(ISNA(VLOOKUP(Table4[product_id], tblProducts[], tblProducts[product_name],FALSE() )), "Invalid", "Valid")</f>
        <v>Valid</v>
      </c>
      <c r="L2659" s="5" t="str">
        <f aca="false">IF(ISNA(VLOOKUP(Table4[[#This Row],[warehouse_id]], tblwhouse[], tblwhouse[warehouse_name],FALSE() )), "Invalid", "Valid")</f>
        <v>Valid</v>
      </c>
    </row>
    <row r="2660" customFormat="false" ht="15" hidden="false" customHeight="true" outlineLevel="0" collapsed="false">
      <c r="A2660" s="1" t="n">
        <v>2659</v>
      </c>
      <c r="B2660" s="1" t="n">
        <v>2</v>
      </c>
      <c r="C2660" s="1" t="n">
        <v>656</v>
      </c>
      <c r="D2660" s="1" t="s">
        <v>9743</v>
      </c>
      <c r="E2660" s="1" t="n">
        <v>376</v>
      </c>
      <c r="F2660" s="1" t="n">
        <v>44</v>
      </c>
      <c r="G2660" s="1" t="n">
        <v>192.45</v>
      </c>
      <c r="H2660" s="4" t="n">
        <v>46182.6009371991</v>
      </c>
      <c r="I26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2659BT510786265637644192.4546182.6009371991</v>
      </c>
      <c r="J2660" s="1" t="n">
        <f aca="false">COUNTIF(I:I, $I2660)</f>
        <v>1</v>
      </c>
      <c r="K2660" s="1" t="str">
        <f aca="false">IF(ISNA(VLOOKUP(Table4[product_id], tblProducts[], tblProducts[product_name],FALSE() )), "Invalid", "Valid")</f>
        <v>Valid</v>
      </c>
      <c r="L2660" s="5" t="str">
        <f aca="false">IF(ISNA(VLOOKUP(Table4[[#This Row],[warehouse_id]], tblwhouse[], tblwhouse[warehouse_name],FALSE() )), "Invalid", "Valid")</f>
        <v>Valid</v>
      </c>
    </row>
    <row r="2661" customFormat="false" ht="15" hidden="false" customHeight="true" outlineLevel="0" collapsed="false">
      <c r="A2661" s="1" t="n">
        <v>2660</v>
      </c>
      <c r="B2661" s="1" t="n">
        <v>4</v>
      </c>
      <c r="C2661" s="1" t="n">
        <v>817</v>
      </c>
      <c r="D2661" s="1" t="s">
        <v>9744</v>
      </c>
      <c r="E2661" s="1" t="n">
        <v>342</v>
      </c>
      <c r="F2661" s="1" t="n">
        <v>33</v>
      </c>
      <c r="G2661" s="1" t="n">
        <v>276.61</v>
      </c>
      <c r="H2661" s="4" t="n">
        <v>46075.6009371991</v>
      </c>
      <c r="I26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2660BT361095481734233276.6146075.6009371991</v>
      </c>
      <c r="J2661" s="1" t="n">
        <f aca="false">COUNTIF(I:I, $I2661)</f>
        <v>1</v>
      </c>
      <c r="K2661" s="1" t="str">
        <f aca="false">IF(ISNA(VLOOKUP(Table4[product_id], tblProducts[], tblProducts[product_name],FALSE() )), "Invalid", "Valid")</f>
        <v>Valid</v>
      </c>
      <c r="L2661" s="5" t="str">
        <f aca="false">IF(ISNA(VLOOKUP(Table4[[#This Row],[warehouse_id]], tblwhouse[], tblwhouse[warehouse_name],FALSE() )), "Invalid", "Valid")</f>
        <v>Valid</v>
      </c>
    </row>
    <row r="2662" customFormat="false" ht="15" hidden="false" customHeight="true" outlineLevel="0" collapsed="false">
      <c r="A2662" s="1" t="n">
        <v>2661</v>
      </c>
      <c r="B2662" s="1" t="n">
        <v>4</v>
      </c>
      <c r="C2662" s="1" t="n">
        <v>2392</v>
      </c>
      <c r="D2662" s="1" t="s">
        <v>9745</v>
      </c>
      <c r="E2662" s="1" t="n">
        <v>276</v>
      </c>
      <c r="F2662" s="1" t="n">
        <v>43</v>
      </c>
      <c r="G2662" s="1" t="n">
        <v>631.67</v>
      </c>
      <c r="H2662" s="4" t="n">
        <v>46159.6009371991</v>
      </c>
      <c r="I26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2661BT6551704239227643631.6746159.6009371991</v>
      </c>
      <c r="J2662" s="1" t="n">
        <f aca="false">COUNTIF(I:I, $I2662)</f>
        <v>1</v>
      </c>
      <c r="K2662" s="1" t="str">
        <f aca="false">IF(ISNA(VLOOKUP(Table4[product_id], tblProducts[], tblProducts[product_name],FALSE() )), "Invalid", "Valid")</f>
        <v>Valid</v>
      </c>
      <c r="L2662" s="5" t="str">
        <f aca="false">IF(ISNA(VLOOKUP(Table4[[#This Row],[warehouse_id]], tblwhouse[], tblwhouse[warehouse_name],FALSE() )), "Invalid", "Valid")</f>
        <v>Valid</v>
      </c>
    </row>
    <row r="2663" customFormat="false" ht="15" hidden="false" customHeight="true" outlineLevel="0" collapsed="false">
      <c r="A2663" s="1" t="n">
        <v>2662</v>
      </c>
      <c r="B2663" s="1" t="n">
        <v>1</v>
      </c>
      <c r="C2663" s="1" t="n">
        <v>2942</v>
      </c>
      <c r="D2663" s="1" t="s">
        <v>9746</v>
      </c>
      <c r="E2663" s="1" t="n">
        <v>235</v>
      </c>
      <c r="F2663" s="1" t="n">
        <v>79</v>
      </c>
      <c r="G2663" s="1" t="n">
        <v>533.11</v>
      </c>
      <c r="H2663" s="4" t="n">
        <v>46195.6009371991</v>
      </c>
      <c r="I26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2662BT9049041294223579533.1146195.6009371991</v>
      </c>
      <c r="J2663" s="1" t="n">
        <f aca="false">COUNTIF(I:I, $I2663)</f>
        <v>1</v>
      </c>
      <c r="K2663" s="1" t="str">
        <f aca="false">IF(ISNA(VLOOKUP(Table4[product_id], tblProducts[], tblProducts[product_name],FALSE() )), "Invalid", "Valid")</f>
        <v>Valid</v>
      </c>
      <c r="L2663" s="5" t="str">
        <f aca="false">IF(ISNA(VLOOKUP(Table4[[#This Row],[warehouse_id]], tblwhouse[], tblwhouse[warehouse_name],FALSE() )), "Invalid", "Valid")</f>
        <v>Valid</v>
      </c>
    </row>
    <row r="2664" customFormat="false" ht="15" hidden="false" customHeight="true" outlineLevel="0" collapsed="false">
      <c r="A2664" s="1" t="n">
        <v>2663</v>
      </c>
      <c r="B2664" s="1" t="n">
        <v>4</v>
      </c>
      <c r="C2664" s="1" t="n">
        <v>58</v>
      </c>
      <c r="D2664" s="1" t="s">
        <v>9747</v>
      </c>
      <c r="E2664" s="1" t="n">
        <v>14</v>
      </c>
      <c r="F2664" s="1" t="n">
        <v>42</v>
      </c>
      <c r="G2664" s="1" t="n">
        <v>800.61</v>
      </c>
      <c r="H2664" s="4" t="n">
        <v>46154.6009371991</v>
      </c>
      <c r="I26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2663BT1210874581442800.6146154.6009371991</v>
      </c>
      <c r="J2664" s="1" t="n">
        <f aca="false">COUNTIF(I:I, $I2664)</f>
        <v>1</v>
      </c>
      <c r="K2664" s="1" t="str">
        <f aca="false">IF(ISNA(VLOOKUP(Table4[product_id], tblProducts[], tblProducts[product_name],FALSE() )), "Invalid", "Valid")</f>
        <v>Valid</v>
      </c>
      <c r="L2664" s="5" t="str">
        <f aca="false">IF(ISNA(VLOOKUP(Table4[[#This Row],[warehouse_id]], tblwhouse[], tblwhouse[warehouse_name],FALSE() )), "Invalid", "Valid")</f>
        <v>Valid</v>
      </c>
    </row>
    <row r="2665" customFormat="false" ht="15" hidden="false" customHeight="true" outlineLevel="0" collapsed="false">
      <c r="A2665" s="1" t="n">
        <v>2664</v>
      </c>
      <c r="B2665" s="1" t="n">
        <v>4</v>
      </c>
      <c r="C2665" s="1" t="n">
        <v>2358</v>
      </c>
      <c r="D2665" s="1" t="s">
        <v>9748</v>
      </c>
      <c r="E2665" s="1" t="n">
        <v>269</v>
      </c>
      <c r="F2665" s="1" t="n">
        <v>31</v>
      </c>
      <c r="G2665" s="1" t="n">
        <v>1070.09</v>
      </c>
      <c r="H2665" s="4" t="n">
        <v>46147.6009371991</v>
      </c>
      <c r="I26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2664BT55486142358269311070.0946147.6009371991</v>
      </c>
      <c r="J2665" s="1" t="n">
        <f aca="false">COUNTIF(I:I, $I2665)</f>
        <v>1</v>
      </c>
      <c r="K2665" s="1" t="str">
        <f aca="false">IF(ISNA(VLOOKUP(Table4[product_id], tblProducts[], tblProducts[product_name],FALSE() )), "Invalid", "Valid")</f>
        <v>Valid</v>
      </c>
      <c r="L2665" s="5" t="str">
        <f aca="false">IF(ISNA(VLOOKUP(Table4[[#This Row],[warehouse_id]], tblwhouse[], tblwhouse[warehouse_name],FALSE() )), "Invalid", "Valid")</f>
        <v>Valid</v>
      </c>
    </row>
    <row r="2666" customFormat="false" ht="15" hidden="false" customHeight="true" outlineLevel="0" collapsed="false">
      <c r="A2666" s="1" t="n">
        <v>2665</v>
      </c>
      <c r="B2666" s="1" t="n">
        <v>2</v>
      </c>
      <c r="C2666" s="1" t="n">
        <v>1400</v>
      </c>
      <c r="D2666" s="1" t="s">
        <v>9749</v>
      </c>
      <c r="E2666" s="1" t="n">
        <v>123</v>
      </c>
      <c r="F2666" s="1" t="n">
        <v>60</v>
      </c>
      <c r="G2666" s="1" t="n">
        <v>1437</v>
      </c>
      <c r="H2666" s="4" t="n">
        <v>46012.6009371991</v>
      </c>
      <c r="I26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2665BT9104962140012360143746012.6009371991</v>
      </c>
      <c r="J2666" s="1" t="n">
        <f aca="false">COUNTIF(I:I, $I2666)</f>
        <v>1</v>
      </c>
      <c r="K2666" s="1" t="str">
        <f aca="false">IF(ISNA(VLOOKUP(Table4[product_id], tblProducts[], tblProducts[product_name],FALSE() )), "Invalid", "Valid")</f>
        <v>Valid</v>
      </c>
      <c r="L2666" s="5" t="str">
        <f aca="false">IF(ISNA(VLOOKUP(Table4[[#This Row],[warehouse_id]], tblwhouse[], tblwhouse[warehouse_name],FALSE() )), "Invalid", "Valid")</f>
        <v>Valid</v>
      </c>
    </row>
    <row r="2667" customFormat="false" ht="15" hidden="false" customHeight="true" outlineLevel="0" collapsed="false">
      <c r="A2667" s="1" t="n">
        <v>2666</v>
      </c>
      <c r="B2667" s="1" t="n">
        <v>4</v>
      </c>
      <c r="C2667" s="1" t="n">
        <v>2772</v>
      </c>
      <c r="D2667" s="1" t="s">
        <v>9750</v>
      </c>
      <c r="E2667" s="1" t="n">
        <v>171</v>
      </c>
      <c r="F2667" s="1" t="n">
        <v>67</v>
      </c>
      <c r="G2667" s="1" t="n">
        <v>704.69</v>
      </c>
      <c r="H2667" s="4" t="n">
        <v>46075.6009371991</v>
      </c>
      <c r="I26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2666BT2573274277217167704.6946075.6009371991</v>
      </c>
      <c r="J2667" s="1" t="n">
        <f aca="false">COUNTIF(I:I, $I2667)</f>
        <v>1</v>
      </c>
      <c r="K2667" s="1" t="str">
        <f aca="false">IF(ISNA(VLOOKUP(Table4[product_id], tblProducts[], tblProducts[product_name],FALSE() )), "Invalid", "Valid")</f>
        <v>Valid</v>
      </c>
      <c r="L2667" s="5" t="str">
        <f aca="false">IF(ISNA(VLOOKUP(Table4[[#This Row],[warehouse_id]], tblwhouse[], tblwhouse[warehouse_name],FALSE() )), "Invalid", "Valid")</f>
        <v>Valid</v>
      </c>
    </row>
    <row r="2668" customFormat="false" ht="15" hidden="false" customHeight="true" outlineLevel="0" collapsed="false">
      <c r="A2668" s="1" t="n">
        <v>2667</v>
      </c>
      <c r="B2668" s="1" t="n">
        <v>1</v>
      </c>
      <c r="C2668" s="1" t="n">
        <v>2883</v>
      </c>
      <c r="D2668" s="1" t="s">
        <v>9751</v>
      </c>
      <c r="E2668" s="1" t="n">
        <v>103</v>
      </c>
      <c r="F2668" s="1" t="n">
        <v>23</v>
      </c>
      <c r="G2668" s="1" t="n">
        <v>1064.75</v>
      </c>
      <c r="H2668" s="4" t="n">
        <v>46117.6009371991</v>
      </c>
      <c r="I26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2667BT18016412883103231064.7546117.6009371991</v>
      </c>
      <c r="J2668" s="1" t="n">
        <f aca="false">COUNTIF(I:I, $I2668)</f>
        <v>1</v>
      </c>
      <c r="K2668" s="1" t="str">
        <f aca="false">IF(ISNA(VLOOKUP(Table4[product_id], tblProducts[], tblProducts[product_name],FALSE() )), "Invalid", "Valid")</f>
        <v>Valid</v>
      </c>
      <c r="L2668" s="5" t="str">
        <f aca="false">IF(ISNA(VLOOKUP(Table4[[#This Row],[warehouse_id]], tblwhouse[], tblwhouse[warehouse_name],FALSE() )), "Invalid", "Valid")</f>
        <v>Valid</v>
      </c>
    </row>
    <row r="2669" customFormat="false" ht="15" hidden="false" customHeight="true" outlineLevel="0" collapsed="false">
      <c r="A2669" s="1" t="n">
        <v>2668</v>
      </c>
      <c r="B2669" s="1" t="n">
        <v>3</v>
      </c>
      <c r="C2669" s="1" t="n">
        <v>2337</v>
      </c>
      <c r="D2669" s="1" t="s">
        <v>9752</v>
      </c>
      <c r="E2669" s="1" t="n">
        <v>302</v>
      </c>
      <c r="F2669" s="1" t="n">
        <v>27</v>
      </c>
      <c r="G2669" s="1" t="n">
        <v>332.39</v>
      </c>
      <c r="H2669" s="4" t="n">
        <v>46092.6009371991</v>
      </c>
      <c r="I26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2668BT2641733233730227332.3946092.6009371991</v>
      </c>
      <c r="J2669" s="1" t="n">
        <f aca="false">COUNTIF(I:I, $I2669)</f>
        <v>1</v>
      </c>
      <c r="K2669" s="1" t="str">
        <f aca="false">IF(ISNA(VLOOKUP(Table4[product_id], tblProducts[], tblProducts[product_name],FALSE() )), "Invalid", "Valid")</f>
        <v>Valid</v>
      </c>
      <c r="L2669" s="5" t="str">
        <f aca="false">IF(ISNA(VLOOKUP(Table4[[#This Row],[warehouse_id]], tblwhouse[], tblwhouse[warehouse_name],FALSE() )), "Invalid", "Valid")</f>
        <v>Valid</v>
      </c>
    </row>
    <row r="2670" customFormat="false" ht="15" hidden="false" customHeight="true" outlineLevel="0" collapsed="false">
      <c r="A2670" s="1" t="n">
        <v>2669</v>
      </c>
      <c r="B2670" s="1" t="n">
        <v>4</v>
      </c>
      <c r="C2670" s="1" t="n">
        <v>385</v>
      </c>
      <c r="D2670" s="1" t="s">
        <v>9753</v>
      </c>
      <c r="E2670" s="1" t="n">
        <v>431</v>
      </c>
      <c r="F2670" s="1" t="n">
        <v>36</v>
      </c>
      <c r="G2670" s="1" t="n">
        <v>931.87</v>
      </c>
      <c r="H2670" s="4" t="n">
        <v>45885.6009371991</v>
      </c>
      <c r="I26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2669BT280941438543136931.8745885.6009371991</v>
      </c>
      <c r="J2670" s="1" t="n">
        <f aca="false">COUNTIF(I:I, $I2670)</f>
        <v>1</v>
      </c>
      <c r="K2670" s="1" t="str">
        <f aca="false">IF(ISNA(VLOOKUP(Table4[product_id], tblProducts[], tblProducts[product_name],FALSE() )), "Invalid", "Valid")</f>
        <v>Valid</v>
      </c>
      <c r="L2670" s="5" t="str">
        <f aca="false">IF(ISNA(VLOOKUP(Table4[[#This Row],[warehouse_id]], tblwhouse[], tblwhouse[warehouse_name],FALSE() )), "Invalid", "Valid")</f>
        <v>Valid</v>
      </c>
    </row>
    <row r="2671" customFormat="false" ht="15" hidden="false" customHeight="true" outlineLevel="0" collapsed="false">
      <c r="A2671" s="1" t="n">
        <v>2670</v>
      </c>
      <c r="B2671" s="1" t="n">
        <v>3</v>
      </c>
      <c r="C2671" s="1" t="n">
        <v>2794</v>
      </c>
      <c r="D2671" s="1" t="s">
        <v>9754</v>
      </c>
      <c r="E2671" s="1" t="n">
        <v>101</v>
      </c>
      <c r="F2671" s="1" t="n">
        <v>52</v>
      </c>
      <c r="G2671" s="1" t="n">
        <v>271.99</v>
      </c>
      <c r="H2671" s="4" t="n">
        <v>45879.6009371991</v>
      </c>
      <c r="I26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2670BT9683203279410152271.9945879.6009371991</v>
      </c>
      <c r="J2671" s="1" t="n">
        <f aca="false">COUNTIF(I:I, $I2671)</f>
        <v>1</v>
      </c>
      <c r="K2671" s="1" t="str">
        <f aca="false">IF(ISNA(VLOOKUP(Table4[product_id], tblProducts[], tblProducts[product_name],FALSE() )), "Invalid", "Valid")</f>
        <v>Valid</v>
      </c>
      <c r="L2671" s="5" t="str">
        <f aca="false">IF(ISNA(VLOOKUP(Table4[[#This Row],[warehouse_id]], tblwhouse[], tblwhouse[warehouse_name],FALSE() )), "Invalid", "Valid")</f>
        <v>Valid</v>
      </c>
    </row>
    <row r="2672" customFormat="false" ht="15" hidden="false" customHeight="true" outlineLevel="0" collapsed="false">
      <c r="A2672" s="1" t="n">
        <v>2671</v>
      </c>
      <c r="B2672" s="1" t="n">
        <v>4</v>
      </c>
      <c r="C2672" s="1" t="n">
        <v>281</v>
      </c>
      <c r="D2672" s="1" t="s">
        <v>9755</v>
      </c>
      <c r="E2672" s="1" t="n">
        <v>305</v>
      </c>
      <c r="F2672" s="1" t="n">
        <v>45</v>
      </c>
      <c r="G2672" s="1" t="n">
        <v>730.57</v>
      </c>
      <c r="H2672" s="4" t="n">
        <v>46029.6009371991</v>
      </c>
      <c r="I26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2671BT359930428130545730.5746029.6009371991</v>
      </c>
      <c r="J2672" s="1" t="n">
        <f aca="false">COUNTIF(I:I, $I2672)</f>
        <v>1</v>
      </c>
      <c r="K2672" s="1" t="str">
        <f aca="false">IF(ISNA(VLOOKUP(Table4[product_id], tblProducts[], tblProducts[product_name],FALSE() )), "Invalid", "Valid")</f>
        <v>Valid</v>
      </c>
      <c r="L2672" s="5" t="str">
        <f aca="false">IF(ISNA(VLOOKUP(Table4[[#This Row],[warehouse_id]], tblwhouse[], tblwhouse[warehouse_name],FALSE() )), "Invalid", "Valid")</f>
        <v>Valid</v>
      </c>
    </row>
    <row r="2673" customFormat="false" ht="15" hidden="false" customHeight="true" outlineLevel="0" collapsed="false">
      <c r="A2673" s="1" t="n">
        <v>2672</v>
      </c>
      <c r="B2673" s="1" t="n">
        <v>1</v>
      </c>
      <c r="C2673" s="1" t="n">
        <v>2636</v>
      </c>
      <c r="D2673" s="1" t="s">
        <v>9756</v>
      </c>
      <c r="E2673" s="1" t="n">
        <v>447</v>
      </c>
      <c r="F2673" s="1" t="n">
        <v>34</v>
      </c>
      <c r="G2673" s="1" t="n">
        <v>418.56</v>
      </c>
      <c r="H2673" s="4" t="n">
        <v>46207.6009371991</v>
      </c>
      <c r="I26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2672BT1425651263644734418.5646207.6009371991</v>
      </c>
      <c r="J2673" s="1" t="n">
        <f aca="false">COUNTIF(I:I, $I2673)</f>
        <v>1</v>
      </c>
      <c r="K2673" s="1" t="str">
        <f aca="false">IF(ISNA(VLOOKUP(Table4[product_id], tblProducts[], tblProducts[product_name],FALSE() )), "Invalid", "Valid")</f>
        <v>Valid</v>
      </c>
      <c r="L2673" s="5" t="str">
        <f aca="false">IF(ISNA(VLOOKUP(Table4[[#This Row],[warehouse_id]], tblwhouse[], tblwhouse[warehouse_name],FALSE() )), "Invalid", "Valid")</f>
        <v>Valid</v>
      </c>
    </row>
    <row r="2674" customFormat="false" ht="15" hidden="false" customHeight="true" outlineLevel="0" collapsed="false">
      <c r="A2674" s="1" t="n">
        <v>2673</v>
      </c>
      <c r="B2674" s="1" t="n">
        <v>2</v>
      </c>
      <c r="C2674" s="1" t="n">
        <v>738</v>
      </c>
      <c r="D2674" s="1" t="s">
        <v>9757</v>
      </c>
      <c r="E2674" s="1" t="n">
        <v>25</v>
      </c>
      <c r="F2674" s="1" t="n">
        <v>51</v>
      </c>
      <c r="G2674" s="1" t="n">
        <v>1192.18</v>
      </c>
      <c r="H2674" s="4" t="n">
        <v>45947.6009371991</v>
      </c>
      <c r="I26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2673BT992602273825511192.1845947.6009371991</v>
      </c>
      <c r="J2674" s="1" t="n">
        <f aca="false">COUNTIF(I:I, $I2674)</f>
        <v>1</v>
      </c>
      <c r="K2674" s="1" t="str">
        <f aca="false">IF(ISNA(VLOOKUP(Table4[product_id], tblProducts[], tblProducts[product_name],FALSE() )), "Invalid", "Valid")</f>
        <v>Valid</v>
      </c>
      <c r="L2674" s="5" t="str">
        <f aca="false">IF(ISNA(VLOOKUP(Table4[[#This Row],[warehouse_id]], tblwhouse[], tblwhouse[warehouse_name],FALSE() )), "Invalid", "Valid")</f>
        <v>Valid</v>
      </c>
    </row>
    <row r="2675" customFormat="false" ht="15" hidden="false" customHeight="true" outlineLevel="0" collapsed="false">
      <c r="A2675" s="1" t="n">
        <v>2674</v>
      </c>
      <c r="B2675" s="1" t="n">
        <v>4</v>
      </c>
      <c r="C2675" s="1" t="n">
        <v>885</v>
      </c>
      <c r="D2675" s="1" t="s">
        <v>9758</v>
      </c>
      <c r="E2675" s="1" t="n">
        <v>383</v>
      </c>
      <c r="F2675" s="1" t="n">
        <v>49</v>
      </c>
      <c r="G2675" s="1" t="n">
        <v>1227.37</v>
      </c>
      <c r="H2675" s="4" t="n">
        <v>46068.6009371991</v>
      </c>
      <c r="I26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2674BT8329954885383491227.3746068.6009371991</v>
      </c>
      <c r="J2675" s="1" t="n">
        <f aca="false">COUNTIF(I:I, $I2675)</f>
        <v>1</v>
      </c>
      <c r="K2675" s="1" t="str">
        <f aca="false">IF(ISNA(VLOOKUP(Table4[product_id], tblProducts[], tblProducts[product_name],FALSE() )), "Invalid", "Valid")</f>
        <v>Valid</v>
      </c>
      <c r="L2675" s="5" t="str">
        <f aca="false">IF(ISNA(VLOOKUP(Table4[[#This Row],[warehouse_id]], tblwhouse[], tblwhouse[warehouse_name],FALSE() )), "Invalid", "Valid")</f>
        <v>Valid</v>
      </c>
    </row>
    <row r="2676" customFormat="false" ht="15" hidden="false" customHeight="true" outlineLevel="0" collapsed="false">
      <c r="A2676" s="1" t="n">
        <v>2675</v>
      </c>
      <c r="B2676" s="1" t="n">
        <v>2</v>
      </c>
      <c r="C2676" s="1" t="n">
        <v>2909</v>
      </c>
      <c r="D2676" s="1" t="s">
        <v>9759</v>
      </c>
      <c r="E2676" s="1" t="n">
        <v>481</v>
      </c>
      <c r="F2676" s="1" t="n">
        <v>52</v>
      </c>
      <c r="G2676" s="1" t="n">
        <v>1341.58</v>
      </c>
      <c r="H2676" s="4" t="n">
        <v>46146.6009371991</v>
      </c>
      <c r="I26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2675BT77401522909481521341.5846146.6009371991</v>
      </c>
      <c r="J2676" s="1" t="n">
        <f aca="false">COUNTIF(I:I, $I2676)</f>
        <v>1</v>
      </c>
      <c r="K2676" s="1" t="str">
        <f aca="false">IF(ISNA(VLOOKUP(Table4[product_id], tblProducts[], tblProducts[product_name],FALSE() )), "Invalid", "Valid")</f>
        <v>Valid</v>
      </c>
      <c r="L2676" s="5" t="str">
        <f aca="false">IF(ISNA(VLOOKUP(Table4[[#This Row],[warehouse_id]], tblwhouse[], tblwhouse[warehouse_name],FALSE() )), "Invalid", "Valid")</f>
        <v>Valid</v>
      </c>
    </row>
    <row r="2677" customFormat="false" ht="15" hidden="false" customHeight="true" outlineLevel="0" collapsed="false">
      <c r="A2677" s="1" t="n">
        <v>2676</v>
      </c>
      <c r="B2677" s="1" t="n">
        <v>4</v>
      </c>
      <c r="C2677" s="1" t="n">
        <v>1213</v>
      </c>
      <c r="D2677" s="1" t="s">
        <v>9760</v>
      </c>
      <c r="E2677" s="1" t="n">
        <v>129</v>
      </c>
      <c r="F2677" s="1" t="n">
        <v>22</v>
      </c>
      <c r="G2677" s="1" t="n">
        <v>298.34</v>
      </c>
      <c r="H2677" s="4" t="n">
        <v>45983.6009371991</v>
      </c>
      <c r="I26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2676BT5884624121312922298.3445983.6009371991</v>
      </c>
      <c r="J2677" s="1" t="n">
        <f aca="false">COUNTIF(I:I, $I2677)</f>
        <v>1</v>
      </c>
      <c r="K2677" s="1" t="str">
        <f aca="false">IF(ISNA(VLOOKUP(Table4[product_id], tblProducts[], tblProducts[product_name],FALSE() )), "Invalid", "Valid")</f>
        <v>Valid</v>
      </c>
      <c r="L2677" s="5" t="str">
        <f aca="false">IF(ISNA(VLOOKUP(Table4[[#This Row],[warehouse_id]], tblwhouse[], tblwhouse[warehouse_name],FALSE() )), "Invalid", "Valid")</f>
        <v>Valid</v>
      </c>
    </row>
    <row r="2678" customFormat="false" ht="15" hidden="false" customHeight="true" outlineLevel="0" collapsed="false">
      <c r="A2678" s="1" t="n">
        <v>2677</v>
      </c>
      <c r="B2678" s="1" t="n">
        <v>1</v>
      </c>
      <c r="C2678" s="1" t="n">
        <v>2913</v>
      </c>
      <c r="D2678" s="1" t="s">
        <v>9761</v>
      </c>
      <c r="E2678" s="1" t="n">
        <v>308</v>
      </c>
      <c r="F2678" s="1" t="n">
        <v>64</v>
      </c>
      <c r="G2678" s="1" t="n">
        <v>363.58</v>
      </c>
      <c r="H2678" s="4" t="n">
        <v>46219.6009371991</v>
      </c>
      <c r="I26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2677BT8232001291330864363.5846219.6009371991</v>
      </c>
      <c r="J2678" s="1" t="n">
        <f aca="false">COUNTIF(I:I, $I2678)</f>
        <v>1</v>
      </c>
      <c r="K2678" s="1" t="str">
        <f aca="false">IF(ISNA(VLOOKUP(Table4[product_id], tblProducts[], tblProducts[product_name],FALSE() )), "Invalid", "Valid")</f>
        <v>Valid</v>
      </c>
      <c r="L2678" s="5" t="str">
        <f aca="false">IF(ISNA(VLOOKUP(Table4[[#This Row],[warehouse_id]], tblwhouse[], tblwhouse[warehouse_name],FALSE() )), "Invalid", "Valid")</f>
        <v>Valid</v>
      </c>
    </row>
    <row r="2679" customFormat="false" ht="15" hidden="false" customHeight="true" outlineLevel="0" collapsed="false">
      <c r="A2679" s="1" t="n">
        <v>2678</v>
      </c>
      <c r="B2679" s="1" t="n">
        <v>1</v>
      </c>
      <c r="C2679" s="1" t="n">
        <v>469</v>
      </c>
      <c r="D2679" s="1" t="s">
        <v>9762</v>
      </c>
      <c r="E2679" s="1" t="n">
        <v>18</v>
      </c>
      <c r="F2679" s="1" t="n">
        <v>75</v>
      </c>
      <c r="G2679" s="1" t="n">
        <v>1369.75</v>
      </c>
      <c r="H2679" s="4" t="n">
        <v>46140.6009371991</v>
      </c>
      <c r="I26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2678BT273208146918751369.7546140.6009371991</v>
      </c>
      <c r="J2679" s="1" t="n">
        <f aca="false">COUNTIF(I:I, $I2679)</f>
        <v>1</v>
      </c>
      <c r="K2679" s="1" t="str">
        <f aca="false">IF(ISNA(VLOOKUP(Table4[product_id], tblProducts[], tblProducts[product_name],FALSE() )), "Invalid", "Valid")</f>
        <v>Valid</v>
      </c>
      <c r="L2679" s="5" t="str">
        <f aca="false">IF(ISNA(VLOOKUP(Table4[[#This Row],[warehouse_id]], tblwhouse[], tblwhouse[warehouse_name],FALSE() )), "Invalid", "Valid")</f>
        <v>Valid</v>
      </c>
    </row>
    <row r="2680" customFormat="false" ht="15" hidden="false" customHeight="true" outlineLevel="0" collapsed="false">
      <c r="A2680" s="1" t="n">
        <v>2679</v>
      </c>
      <c r="B2680" s="1" t="n">
        <v>1</v>
      </c>
      <c r="C2680" s="1" t="n">
        <v>1985</v>
      </c>
      <c r="D2680" s="1" t="s">
        <v>9763</v>
      </c>
      <c r="E2680" s="1" t="n">
        <v>358</v>
      </c>
      <c r="F2680" s="1" t="n">
        <v>56</v>
      </c>
      <c r="G2680" s="1" t="n">
        <v>854.8</v>
      </c>
      <c r="H2680" s="4" t="n">
        <v>46118.6009371991</v>
      </c>
      <c r="I26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2679BT2933101198535856854.846118.6009371991</v>
      </c>
      <c r="J2680" s="1" t="n">
        <f aca="false">COUNTIF(I:I, $I2680)</f>
        <v>1</v>
      </c>
      <c r="K2680" s="1" t="str">
        <f aca="false">IF(ISNA(VLOOKUP(Table4[product_id], tblProducts[], tblProducts[product_name],FALSE() )), "Invalid", "Valid")</f>
        <v>Valid</v>
      </c>
      <c r="L2680" s="5" t="str">
        <f aca="false">IF(ISNA(VLOOKUP(Table4[[#This Row],[warehouse_id]], tblwhouse[], tblwhouse[warehouse_name],FALSE() )), "Invalid", "Valid")</f>
        <v>Valid</v>
      </c>
    </row>
    <row r="2681" customFormat="false" ht="15" hidden="false" customHeight="true" outlineLevel="0" collapsed="false">
      <c r="A2681" s="1" t="n">
        <v>2680</v>
      </c>
      <c r="B2681" s="1" t="n">
        <v>3</v>
      </c>
      <c r="C2681" s="1" t="n">
        <v>1192</v>
      </c>
      <c r="D2681" s="1" t="s">
        <v>9764</v>
      </c>
      <c r="E2681" s="1" t="n">
        <v>424</v>
      </c>
      <c r="F2681" s="1" t="n">
        <v>78</v>
      </c>
      <c r="G2681" s="1" t="n">
        <v>1336.85</v>
      </c>
      <c r="H2681" s="4" t="n">
        <v>45993.6009371991</v>
      </c>
      <c r="I26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2680BT50053231192424781336.8545993.6009371991</v>
      </c>
      <c r="J2681" s="1" t="n">
        <f aca="false">COUNTIF(I:I, $I2681)</f>
        <v>1</v>
      </c>
      <c r="K2681" s="1" t="str">
        <f aca="false">IF(ISNA(VLOOKUP(Table4[product_id], tblProducts[], tblProducts[product_name],FALSE() )), "Invalid", "Valid")</f>
        <v>Valid</v>
      </c>
      <c r="L2681" s="5" t="str">
        <f aca="false">IF(ISNA(VLOOKUP(Table4[[#This Row],[warehouse_id]], tblwhouse[], tblwhouse[warehouse_name],FALSE() )), "Invalid", "Valid")</f>
        <v>Valid</v>
      </c>
    </row>
    <row r="2682" customFormat="false" ht="15" hidden="false" customHeight="true" outlineLevel="0" collapsed="false">
      <c r="A2682" s="1" t="n">
        <v>2681</v>
      </c>
      <c r="B2682" s="1" t="n">
        <v>3</v>
      </c>
      <c r="C2682" s="1" t="n">
        <v>546</v>
      </c>
      <c r="D2682" s="1" t="s">
        <v>9765</v>
      </c>
      <c r="E2682" s="1" t="n">
        <v>257</v>
      </c>
      <c r="F2682" s="1" t="n">
        <v>49</v>
      </c>
      <c r="G2682" s="1" t="n">
        <v>1191.55</v>
      </c>
      <c r="H2682" s="4" t="n">
        <v>46206.6009371991</v>
      </c>
      <c r="I26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2681BT6151353546257491191.5546206.6009371991</v>
      </c>
      <c r="J2682" s="1" t="n">
        <f aca="false">COUNTIF(I:I, $I2682)</f>
        <v>1</v>
      </c>
      <c r="K2682" s="1" t="str">
        <f aca="false">IF(ISNA(VLOOKUP(Table4[product_id], tblProducts[], tblProducts[product_name],FALSE() )), "Invalid", "Valid")</f>
        <v>Valid</v>
      </c>
      <c r="L2682" s="5" t="str">
        <f aca="false">IF(ISNA(VLOOKUP(Table4[[#This Row],[warehouse_id]], tblwhouse[], tblwhouse[warehouse_name],FALSE() )), "Invalid", "Valid")</f>
        <v>Valid</v>
      </c>
    </row>
    <row r="2683" customFormat="false" ht="15" hidden="false" customHeight="true" outlineLevel="0" collapsed="false">
      <c r="A2683" s="1" t="n">
        <v>2682</v>
      </c>
      <c r="B2683" s="1" t="n">
        <v>2</v>
      </c>
      <c r="C2683" s="1" t="n">
        <v>2812</v>
      </c>
      <c r="D2683" s="1" t="s">
        <v>9766</v>
      </c>
      <c r="E2683" s="1" t="n">
        <v>228</v>
      </c>
      <c r="F2683" s="1" t="n">
        <v>34</v>
      </c>
      <c r="G2683" s="1" t="n">
        <v>419.36</v>
      </c>
      <c r="H2683" s="4" t="n">
        <v>45906.6009371991</v>
      </c>
      <c r="I26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2682BT5788202281222834419.3645906.6009371991</v>
      </c>
      <c r="J2683" s="1" t="n">
        <f aca="false">COUNTIF(I:I, $I2683)</f>
        <v>1</v>
      </c>
      <c r="K2683" s="1" t="str">
        <f aca="false">IF(ISNA(VLOOKUP(Table4[product_id], tblProducts[], tblProducts[product_name],FALSE() )), "Invalid", "Valid")</f>
        <v>Valid</v>
      </c>
      <c r="L2683" s="5" t="str">
        <f aca="false">IF(ISNA(VLOOKUP(Table4[[#This Row],[warehouse_id]], tblwhouse[], tblwhouse[warehouse_name],FALSE() )), "Invalid", "Valid")</f>
        <v>Valid</v>
      </c>
    </row>
    <row r="2684" customFormat="false" ht="15" hidden="false" customHeight="true" outlineLevel="0" collapsed="false">
      <c r="A2684" s="1" t="n">
        <v>2683</v>
      </c>
      <c r="B2684" s="1" t="n">
        <v>4</v>
      </c>
      <c r="C2684" s="1" t="n">
        <v>2326</v>
      </c>
      <c r="D2684" s="1" t="s">
        <v>9767</v>
      </c>
      <c r="E2684" s="1" t="n">
        <v>292</v>
      </c>
      <c r="F2684" s="1" t="n">
        <v>36</v>
      </c>
      <c r="G2684" s="1" t="n">
        <v>1390.03</v>
      </c>
      <c r="H2684" s="4" t="n">
        <v>46174.6009371991</v>
      </c>
      <c r="I26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2683BT93125042326292361390.0346174.6009371991</v>
      </c>
      <c r="J2684" s="1" t="n">
        <f aca="false">COUNTIF(I:I, $I2684)</f>
        <v>1</v>
      </c>
      <c r="K2684" s="1" t="str">
        <f aca="false">IF(ISNA(VLOOKUP(Table4[product_id], tblProducts[], tblProducts[product_name],FALSE() )), "Invalid", "Valid")</f>
        <v>Valid</v>
      </c>
      <c r="L2684" s="5" t="str">
        <f aca="false">IF(ISNA(VLOOKUP(Table4[[#This Row],[warehouse_id]], tblwhouse[], tblwhouse[warehouse_name],FALSE() )), "Invalid", "Valid")</f>
        <v>Valid</v>
      </c>
    </row>
    <row r="2685" customFormat="false" ht="15" hidden="false" customHeight="true" outlineLevel="0" collapsed="false">
      <c r="A2685" s="1" t="n">
        <v>2684</v>
      </c>
      <c r="B2685" s="1" t="n">
        <v>1</v>
      </c>
      <c r="C2685" s="1" t="n">
        <v>2359</v>
      </c>
      <c r="D2685" s="1" t="s">
        <v>9768</v>
      </c>
      <c r="E2685" s="1" t="n">
        <v>328</v>
      </c>
      <c r="F2685" s="1" t="n">
        <v>24</v>
      </c>
      <c r="G2685" s="1" t="n">
        <v>285.08</v>
      </c>
      <c r="H2685" s="4" t="n">
        <v>46121.6009371991</v>
      </c>
      <c r="I26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2684BT5563331235932824285.0846121.6009371991</v>
      </c>
      <c r="J2685" s="1" t="n">
        <f aca="false">COUNTIF(I:I, $I2685)</f>
        <v>1</v>
      </c>
      <c r="K2685" s="1" t="str">
        <f aca="false">IF(ISNA(VLOOKUP(Table4[product_id], tblProducts[], tblProducts[product_name],FALSE() )), "Invalid", "Valid")</f>
        <v>Valid</v>
      </c>
      <c r="L2685" s="5" t="str">
        <f aca="false">IF(ISNA(VLOOKUP(Table4[[#This Row],[warehouse_id]], tblwhouse[], tblwhouse[warehouse_name],FALSE() )), "Invalid", "Valid")</f>
        <v>Valid</v>
      </c>
    </row>
    <row r="2686" customFormat="false" ht="15" hidden="false" customHeight="true" outlineLevel="0" collapsed="false">
      <c r="A2686" s="1" t="n">
        <v>2685</v>
      </c>
      <c r="B2686" s="1" t="n">
        <v>4</v>
      </c>
      <c r="C2686" s="1" t="n">
        <v>1667</v>
      </c>
      <c r="D2686" s="1" t="s">
        <v>9769</v>
      </c>
      <c r="E2686" s="1" t="n">
        <v>14</v>
      </c>
      <c r="F2686" s="1" t="n">
        <v>65</v>
      </c>
      <c r="G2686" s="1" t="n">
        <v>1052.8</v>
      </c>
      <c r="H2686" s="4" t="n">
        <v>46098.6009371991</v>
      </c>
      <c r="I26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2685BT7505054166714651052.846098.6009371991</v>
      </c>
      <c r="J2686" s="1" t="n">
        <f aca="false">COUNTIF(I:I, $I2686)</f>
        <v>1</v>
      </c>
      <c r="K2686" s="1" t="str">
        <f aca="false">IF(ISNA(VLOOKUP(Table4[product_id], tblProducts[], tblProducts[product_name],FALSE() )), "Invalid", "Valid")</f>
        <v>Valid</v>
      </c>
      <c r="L2686" s="5" t="str">
        <f aca="false">IF(ISNA(VLOOKUP(Table4[[#This Row],[warehouse_id]], tblwhouse[], tblwhouse[warehouse_name],FALSE() )), "Invalid", "Valid")</f>
        <v>Valid</v>
      </c>
    </row>
    <row r="2687" customFormat="false" ht="15" hidden="false" customHeight="true" outlineLevel="0" collapsed="false">
      <c r="A2687" s="1" t="n">
        <v>2686</v>
      </c>
      <c r="B2687" s="1" t="n">
        <v>4</v>
      </c>
      <c r="C2687" s="1" t="n">
        <v>2658</v>
      </c>
      <c r="D2687" s="1" t="s">
        <v>9770</v>
      </c>
      <c r="E2687" s="1" t="n">
        <v>322</v>
      </c>
      <c r="F2687" s="1" t="n">
        <v>57</v>
      </c>
      <c r="G2687" s="1" t="n">
        <v>665.88</v>
      </c>
      <c r="H2687" s="4" t="n">
        <v>46115.6009371991</v>
      </c>
      <c r="I26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2686BT6789244265832257665.8846115.6009371991</v>
      </c>
      <c r="J2687" s="1" t="n">
        <f aca="false">COUNTIF(I:I, $I2687)</f>
        <v>1</v>
      </c>
      <c r="K2687" s="1" t="str">
        <f aca="false">IF(ISNA(VLOOKUP(Table4[product_id], tblProducts[], tblProducts[product_name],FALSE() )), "Invalid", "Valid")</f>
        <v>Valid</v>
      </c>
      <c r="L2687" s="5" t="str">
        <f aca="false">IF(ISNA(VLOOKUP(Table4[[#This Row],[warehouse_id]], tblwhouse[], tblwhouse[warehouse_name],FALSE() )), "Invalid", "Valid")</f>
        <v>Valid</v>
      </c>
    </row>
    <row r="2688" customFormat="false" ht="15" hidden="false" customHeight="true" outlineLevel="0" collapsed="false">
      <c r="A2688" s="1" t="n">
        <v>2687</v>
      </c>
      <c r="B2688" s="1" t="n">
        <v>1</v>
      </c>
      <c r="C2688" s="1" t="n">
        <v>765</v>
      </c>
      <c r="D2688" s="1" t="s">
        <v>9771</v>
      </c>
      <c r="E2688" s="1" t="n">
        <v>449</v>
      </c>
      <c r="F2688" s="1" t="n">
        <v>60</v>
      </c>
      <c r="G2688" s="1" t="n">
        <v>178.44</v>
      </c>
      <c r="H2688" s="4" t="n">
        <v>45859.6009372107</v>
      </c>
      <c r="I26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2687BT713421176544960178.4445859.6009372106</v>
      </c>
      <c r="J2688" s="1" t="n">
        <f aca="false">COUNTIF(I:I, $I2688)</f>
        <v>1</v>
      </c>
      <c r="K2688" s="1" t="str">
        <f aca="false">IF(ISNA(VLOOKUP(Table4[product_id], tblProducts[], tblProducts[product_name],FALSE() )), "Invalid", "Valid")</f>
        <v>Valid</v>
      </c>
      <c r="L2688" s="5" t="str">
        <f aca="false">IF(ISNA(VLOOKUP(Table4[[#This Row],[warehouse_id]], tblwhouse[], tblwhouse[warehouse_name],FALSE() )), "Invalid", "Valid")</f>
        <v>Valid</v>
      </c>
    </row>
    <row r="2689" customFormat="false" ht="15" hidden="false" customHeight="true" outlineLevel="0" collapsed="false">
      <c r="A2689" s="1" t="n">
        <v>2688</v>
      </c>
      <c r="B2689" s="1" t="n">
        <v>2</v>
      </c>
      <c r="C2689" s="1" t="n">
        <v>638</v>
      </c>
      <c r="D2689" s="1" t="s">
        <v>9772</v>
      </c>
      <c r="E2689" s="1" t="n">
        <v>452</v>
      </c>
      <c r="F2689" s="1" t="n">
        <v>66</v>
      </c>
      <c r="G2689" s="1" t="n">
        <v>673.82</v>
      </c>
      <c r="H2689" s="4" t="n">
        <v>46054.6009372107</v>
      </c>
      <c r="I26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2688BT957151263845266673.8246054.6009372106</v>
      </c>
      <c r="J2689" s="1" t="n">
        <f aca="false">COUNTIF(I:I, $I2689)</f>
        <v>1</v>
      </c>
      <c r="K2689" s="1" t="str">
        <f aca="false">IF(ISNA(VLOOKUP(Table4[product_id], tblProducts[], tblProducts[product_name],FALSE() )), "Invalid", "Valid")</f>
        <v>Valid</v>
      </c>
      <c r="L2689" s="5" t="str">
        <f aca="false">IF(ISNA(VLOOKUP(Table4[[#This Row],[warehouse_id]], tblwhouse[], tblwhouse[warehouse_name],FALSE() )), "Invalid", "Valid")</f>
        <v>Valid</v>
      </c>
    </row>
    <row r="2690" customFormat="false" ht="15" hidden="false" customHeight="true" outlineLevel="0" collapsed="false">
      <c r="A2690" s="1" t="n">
        <v>2689</v>
      </c>
      <c r="B2690" s="1" t="n">
        <v>3</v>
      </c>
      <c r="C2690" s="1" t="n">
        <v>136</v>
      </c>
      <c r="D2690" s="1" t="s">
        <v>9773</v>
      </c>
      <c r="E2690" s="1" t="n">
        <v>240</v>
      </c>
      <c r="F2690" s="1" t="n">
        <v>24</v>
      </c>
      <c r="G2690" s="1" t="n">
        <v>1187.67</v>
      </c>
      <c r="H2690" s="4" t="n">
        <v>46057.6009372107</v>
      </c>
      <c r="I26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2689BT2255273136240241187.6746057.6009372106</v>
      </c>
      <c r="J2690" s="1" t="n">
        <f aca="false">COUNTIF(I:I, $I2690)</f>
        <v>1</v>
      </c>
      <c r="K2690" s="1" t="str">
        <f aca="false">IF(ISNA(VLOOKUP(Table4[product_id], tblProducts[], tblProducts[product_name],FALSE() )), "Invalid", "Valid")</f>
        <v>Valid</v>
      </c>
      <c r="L2690" s="5" t="str">
        <f aca="false">IF(ISNA(VLOOKUP(Table4[[#This Row],[warehouse_id]], tblwhouse[], tblwhouse[warehouse_name],FALSE() )), "Invalid", "Valid")</f>
        <v>Valid</v>
      </c>
    </row>
    <row r="2691" customFormat="false" ht="15" hidden="false" customHeight="true" outlineLevel="0" collapsed="false">
      <c r="A2691" s="1" t="n">
        <v>2690</v>
      </c>
      <c r="B2691" s="1" t="n">
        <v>2</v>
      </c>
      <c r="C2691" s="1" t="n">
        <v>1944</v>
      </c>
      <c r="D2691" s="1" t="s">
        <v>9774</v>
      </c>
      <c r="E2691" s="1" t="n">
        <v>81</v>
      </c>
      <c r="F2691" s="1" t="n">
        <v>67</v>
      </c>
      <c r="G2691" s="1" t="n">
        <v>299.7</v>
      </c>
      <c r="H2691" s="4" t="n">
        <v>45981.6009372107</v>
      </c>
      <c r="I26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2690BT556546219448167299.745981.6009372106</v>
      </c>
      <c r="J2691" s="1" t="n">
        <f aca="false">COUNTIF(I:I, $I2691)</f>
        <v>1</v>
      </c>
      <c r="K2691" s="1" t="str">
        <f aca="false">IF(ISNA(VLOOKUP(Table4[product_id], tblProducts[], tblProducts[product_name],FALSE() )), "Invalid", "Valid")</f>
        <v>Valid</v>
      </c>
      <c r="L2691" s="5" t="str">
        <f aca="false">IF(ISNA(VLOOKUP(Table4[[#This Row],[warehouse_id]], tblwhouse[], tblwhouse[warehouse_name],FALSE() )), "Invalid", "Valid")</f>
        <v>Valid</v>
      </c>
    </row>
    <row r="2692" customFormat="false" ht="15" hidden="false" customHeight="true" outlineLevel="0" collapsed="false">
      <c r="A2692" s="1" t="n">
        <v>2691</v>
      </c>
      <c r="B2692" s="1" t="n">
        <v>2</v>
      </c>
      <c r="C2692" s="1" t="n">
        <v>2012</v>
      </c>
      <c r="D2692" s="1" t="s">
        <v>9775</v>
      </c>
      <c r="E2692" s="1" t="n">
        <v>308</v>
      </c>
      <c r="F2692" s="1" t="n">
        <v>80</v>
      </c>
      <c r="G2692" s="1" t="n">
        <v>1361.05</v>
      </c>
      <c r="H2692" s="4" t="n">
        <v>46083.6009372107</v>
      </c>
      <c r="I26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2691BT11403722012308801361.0546083.6009372106</v>
      </c>
      <c r="J2692" s="1" t="n">
        <f aca="false">COUNTIF(I:I, $I2692)</f>
        <v>1</v>
      </c>
      <c r="K2692" s="1" t="str">
        <f aca="false">IF(ISNA(VLOOKUP(Table4[product_id], tblProducts[], tblProducts[product_name],FALSE() )), "Invalid", "Valid")</f>
        <v>Valid</v>
      </c>
      <c r="L2692" s="5" t="str">
        <f aca="false">IF(ISNA(VLOOKUP(Table4[[#This Row],[warehouse_id]], tblwhouse[], tblwhouse[warehouse_name],FALSE() )), "Invalid", "Valid")</f>
        <v>Valid</v>
      </c>
    </row>
    <row r="2693" customFormat="false" ht="15" hidden="false" customHeight="true" outlineLevel="0" collapsed="false">
      <c r="A2693" s="1" t="n">
        <v>2692</v>
      </c>
      <c r="B2693" s="1" t="n">
        <v>4</v>
      </c>
      <c r="C2693" s="1" t="n">
        <v>456</v>
      </c>
      <c r="D2693" s="1" t="s">
        <v>9776</v>
      </c>
      <c r="E2693" s="1" t="n">
        <v>175</v>
      </c>
      <c r="F2693" s="1" t="n">
        <v>21</v>
      </c>
      <c r="G2693" s="1" t="n">
        <v>396.69</v>
      </c>
      <c r="H2693" s="4" t="n">
        <v>46057.6009372107</v>
      </c>
      <c r="I26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2692BT765815445617521396.6946057.6009372106</v>
      </c>
      <c r="J2693" s="1" t="n">
        <f aca="false">COUNTIF(I:I, $I2693)</f>
        <v>1</v>
      </c>
      <c r="K2693" s="1" t="str">
        <f aca="false">IF(ISNA(VLOOKUP(Table4[product_id], tblProducts[], tblProducts[product_name],FALSE() )), "Invalid", "Valid")</f>
        <v>Valid</v>
      </c>
      <c r="L2693" s="5" t="str">
        <f aca="false">IF(ISNA(VLOOKUP(Table4[[#This Row],[warehouse_id]], tblwhouse[], tblwhouse[warehouse_name],FALSE() )), "Invalid", "Valid")</f>
        <v>Valid</v>
      </c>
    </row>
    <row r="2694" customFormat="false" ht="15" hidden="false" customHeight="true" outlineLevel="0" collapsed="false">
      <c r="A2694" s="1" t="n">
        <v>2693</v>
      </c>
      <c r="B2694" s="1" t="n">
        <v>1</v>
      </c>
      <c r="C2694" s="1" t="n">
        <v>1970</v>
      </c>
      <c r="D2694" s="1" t="s">
        <v>9777</v>
      </c>
      <c r="E2694" s="1" t="n">
        <v>268</v>
      </c>
      <c r="F2694" s="1" t="n">
        <v>60</v>
      </c>
      <c r="G2694" s="1" t="n">
        <v>612.66</v>
      </c>
      <c r="H2694" s="4" t="n">
        <v>45967.6009372107</v>
      </c>
      <c r="I26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2693BT8118031197026860612.6645967.6009372106</v>
      </c>
      <c r="J2694" s="1" t="n">
        <f aca="false">COUNTIF(I:I, $I2694)</f>
        <v>1</v>
      </c>
      <c r="K2694" s="1" t="str">
        <f aca="false">IF(ISNA(VLOOKUP(Table4[product_id], tblProducts[], tblProducts[product_name],FALSE() )), "Invalid", "Valid")</f>
        <v>Valid</v>
      </c>
      <c r="L2694" s="5" t="str">
        <f aca="false">IF(ISNA(VLOOKUP(Table4[[#This Row],[warehouse_id]], tblwhouse[], tblwhouse[warehouse_name],FALSE() )), "Invalid", "Valid")</f>
        <v>Valid</v>
      </c>
    </row>
    <row r="2695" customFormat="false" ht="15" hidden="false" customHeight="true" outlineLevel="0" collapsed="false">
      <c r="A2695" s="1" t="n">
        <v>2694</v>
      </c>
      <c r="B2695" s="1" t="n">
        <v>2</v>
      </c>
      <c r="C2695" s="1" t="n">
        <v>1455</v>
      </c>
      <c r="D2695" s="1" t="s">
        <v>9778</v>
      </c>
      <c r="E2695" s="1" t="n">
        <v>166</v>
      </c>
      <c r="F2695" s="1" t="n">
        <v>41</v>
      </c>
      <c r="G2695" s="1" t="n">
        <v>1329.5</v>
      </c>
      <c r="H2695" s="4" t="n">
        <v>45867.6009372107</v>
      </c>
      <c r="I26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2694BT48959221455166411329.545867.6009372106</v>
      </c>
      <c r="J2695" s="1" t="n">
        <f aca="false">COUNTIF(I:I, $I2695)</f>
        <v>1</v>
      </c>
      <c r="K2695" s="1" t="str">
        <f aca="false">IF(ISNA(VLOOKUP(Table4[product_id], tblProducts[], tblProducts[product_name],FALSE() )), "Invalid", "Valid")</f>
        <v>Valid</v>
      </c>
      <c r="L2695" s="5" t="str">
        <f aca="false">IF(ISNA(VLOOKUP(Table4[[#This Row],[warehouse_id]], tblwhouse[], tblwhouse[warehouse_name],FALSE() )), "Invalid", "Valid")</f>
        <v>Valid</v>
      </c>
    </row>
    <row r="2696" customFormat="false" ht="15" hidden="false" customHeight="true" outlineLevel="0" collapsed="false">
      <c r="A2696" s="1" t="n">
        <v>2695</v>
      </c>
      <c r="B2696" s="1" t="n">
        <v>1</v>
      </c>
      <c r="C2696" s="1" t="n">
        <v>2761</v>
      </c>
      <c r="D2696" s="1" t="s">
        <v>9779</v>
      </c>
      <c r="E2696" s="1" t="n">
        <v>355</v>
      </c>
      <c r="F2696" s="1" t="n">
        <v>42</v>
      </c>
      <c r="G2696" s="1" t="n">
        <v>401.91</v>
      </c>
      <c r="H2696" s="4" t="n">
        <v>45931.6009372107</v>
      </c>
      <c r="I26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2695BT2687381276135542401.9145931.6009372106</v>
      </c>
      <c r="J2696" s="1" t="n">
        <f aca="false">COUNTIF(I:I, $I2696)</f>
        <v>1</v>
      </c>
      <c r="K2696" s="1" t="str">
        <f aca="false">IF(ISNA(VLOOKUP(Table4[product_id], tblProducts[], tblProducts[product_name],FALSE() )), "Invalid", "Valid")</f>
        <v>Valid</v>
      </c>
      <c r="L2696" s="5" t="str">
        <f aca="false">IF(ISNA(VLOOKUP(Table4[[#This Row],[warehouse_id]], tblwhouse[], tblwhouse[warehouse_name],FALSE() )), "Invalid", "Valid")</f>
        <v>Valid</v>
      </c>
    </row>
    <row r="2697" customFormat="false" ht="15" hidden="false" customHeight="true" outlineLevel="0" collapsed="false">
      <c r="A2697" s="1" t="n">
        <v>2696</v>
      </c>
      <c r="B2697" s="1" t="n">
        <v>4</v>
      </c>
      <c r="C2697" s="1" t="n">
        <v>1925</v>
      </c>
      <c r="D2697" s="1" t="s">
        <v>9780</v>
      </c>
      <c r="E2697" s="1" t="n">
        <v>340</v>
      </c>
      <c r="F2697" s="1" t="n">
        <v>77</v>
      </c>
      <c r="G2697" s="1" t="n">
        <v>848.03</v>
      </c>
      <c r="H2697" s="4" t="n">
        <v>46134.6009372107</v>
      </c>
      <c r="I26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2696BT2995304192534077848.0346134.6009372106</v>
      </c>
      <c r="J2697" s="1" t="n">
        <f aca="false">COUNTIF(I:I, $I2697)</f>
        <v>1</v>
      </c>
      <c r="K2697" s="1" t="str">
        <f aca="false">IF(ISNA(VLOOKUP(Table4[product_id], tblProducts[], tblProducts[product_name],FALSE() )), "Invalid", "Valid")</f>
        <v>Valid</v>
      </c>
      <c r="L2697" s="5" t="str">
        <f aca="false">IF(ISNA(VLOOKUP(Table4[[#This Row],[warehouse_id]], tblwhouse[], tblwhouse[warehouse_name],FALSE() )), "Invalid", "Valid")</f>
        <v>Valid</v>
      </c>
    </row>
    <row r="2698" customFormat="false" ht="15" hidden="false" customHeight="true" outlineLevel="0" collapsed="false">
      <c r="A2698" s="1" t="n">
        <v>2697</v>
      </c>
      <c r="B2698" s="1" t="n">
        <v>4</v>
      </c>
      <c r="C2698" s="1" t="n">
        <v>1396</v>
      </c>
      <c r="D2698" s="1" t="s">
        <v>9781</v>
      </c>
      <c r="E2698" s="1" t="n">
        <v>290</v>
      </c>
      <c r="F2698" s="1" t="n">
        <v>27</v>
      </c>
      <c r="G2698" s="1" t="n">
        <v>469.31</v>
      </c>
      <c r="H2698" s="4" t="n">
        <v>45883.6009372107</v>
      </c>
      <c r="I26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2697BT7948094139629027469.3145883.6009372106</v>
      </c>
      <c r="J2698" s="1" t="n">
        <f aca="false">COUNTIF(I:I, $I2698)</f>
        <v>1</v>
      </c>
      <c r="K2698" s="1" t="str">
        <f aca="false">IF(ISNA(VLOOKUP(Table4[product_id], tblProducts[], tblProducts[product_name],FALSE() )), "Invalid", "Valid")</f>
        <v>Valid</v>
      </c>
      <c r="L2698" s="5" t="str">
        <f aca="false">IF(ISNA(VLOOKUP(Table4[[#This Row],[warehouse_id]], tblwhouse[], tblwhouse[warehouse_name],FALSE() )), "Invalid", "Valid")</f>
        <v>Valid</v>
      </c>
    </row>
    <row r="2699" customFormat="false" ht="15" hidden="false" customHeight="true" outlineLevel="0" collapsed="false">
      <c r="A2699" s="1" t="n">
        <v>2698</v>
      </c>
      <c r="B2699" s="1" t="n">
        <v>3</v>
      </c>
      <c r="C2699" s="1" t="n">
        <v>929</v>
      </c>
      <c r="D2699" s="1" t="s">
        <v>9782</v>
      </c>
      <c r="E2699" s="1" t="n">
        <v>237</v>
      </c>
      <c r="F2699" s="1" t="n">
        <v>74</v>
      </c>
      <c r="G2699" s="1" t="n">
        <v>59.99</v>
      </c>
      <c r="H2699" s="4" t="n">
        <v>46057.6009372107</v>
      </c>
      <c r="I26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2698BT99757239292377459.9946057.6009372106</v>
      </c>
      <c r="J2699" s="1" t="n">
        <f aca="false">COUNTIF(I:I, $I2699)</f>
        <v>1</v>
      </c>
      <c r="K2699" s="1" t="str">
        <f aca="false">IF(ISNA(VLOOKUP(Table4[product_id], tblProducts[], tblProducts[product_name],FALSE() )), "Invalid", "Valid")</f>
        <v>Valid</v>
      </c>
      <c r="L2699" s="5" t="str">
        <f aca="false">IF(ISNA(VLOOKUP(Table4[[#This Row],[warehouse_id]], tblwhouse[], tblwhouse[warehouse_name],FALSE() )), "Invalid", "Valid")</f>
        <v>Valid</v>
      </c>
    </row>
    <row r="2700" customFormat="false" ht="15" hidden="false" customHeight="true" outlineLevel="0" collapsed="false">
      <c r="A2700" s="1" t="n">
        <v>2699</v>
      </c>
      <c r="B2700" s="1" t="n">
        <v>4</v>
      </c>
      <c r="C2700" s="1" t="n">
        <v>2457</v>
      </c>
      <c r="D2700" s="1" t="s">
        <v>9783</v>
      </c>
      <c r="E2700" s="1" t="n">
        <v>313</v>
      </c>
      <c r="F2700" s="1" t="n">
        <v>28</v>
      </c>
      <c r="G2700" s="1" t="n">
        <v>665.39</v>
      </c>
      <c r="H2700" s="4" t="n">
        <v>46028.6009372107</v>
      </c>
      <c r="I27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2699BT2021174245731328665.3946028.6009372106</v>
      </c>
      <c r="J2700" s="1" t="n">
        <f aca="false">COUNTIF(I:I, $I2700)</f>
        <v>1</v>
      </c>
      <c r="K2700" s="1" t="str">
        <f aca="false">IF(ISNA(VLOOKUP(Table4[product_id], tblProducts[], tblProducts[product_name],FALSE() )), "Invalid", "Valid")</f>
        <v>Valid</v>
      </c>
      <c r="L2700" s="5" t="str">
        <f aca="false">IF(ISNA(VLOOKUP(Table4[[#This Row],[warehouse_id]], tblwhouse[], tblwhouse[warehouse_name],FALSE() )), "Invalid", "Valid")</f>
        <v>Valid</v>
      </c>
    </row>
    <row r="2701" customFormat="false" ht="15" hidden="false" customHeight="true" outlineLevel="0" collapsed="false">
      <c r="A2701" s="1" t="n">
        <v>2700</v>
      </c>
      <c r="B2701" s="1" t="n">
        <v>3</v>
      </c>
      <c r="C2701" s="1" t="n">
        <v>254</v>
      </c>
      <c r="D2701" s="1" t="s">
        <v>9784</v>
      </c>
      <c r="E2701" s="1" t="n">
        <v>44</v>
      </c>
      <c r="F2701" s="1" t="n">
        <v>64</v>
      </c>
      <c r="G2701" s="1" t="n">
        <v>827.94</v>
      </c>
      <c r="H2701" s="4" t="n">
        <v>46203.6009372107</v>
      </c>
      <c r="I27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2700BT53680632544464827.9446203.6009372106</v>
      </c>
      <c r="J2701" s="1" t="n">
        <f aca="false">COUNTIF(I:I, $I2701)</f>
        <v>1</v>
      </c>
      <c r="K2701" s="1" t="str">
        <f aca="false">IF(ISNA(VLOOKUP(Table4[product_id], tblProducts[], tblProducts[product_name],FALSE() )), "Invalid", "Valid")</f>
        <v>Valid</v>
      </c>
      <c r="L2701" s="5" t="str">
        <f aca="false">IF(ISNA(VLOOKUP(Table4[[#This Row],[warehouse_id]], tblwhouse[], tblwhouse[warehouse_name],FALSE() )), "Invalid", "Valid")</f>
        <v>Valid</v>
      </c>
    </row>
    <row r="2702" customFormat="false" ht="15" hidden="false" customHeight="true" outlineLevel="0" collapsed="false">
      <c r="A2702" s="1" t="n">
        <v>2701</v>
      </c>
      <c r="B2702" s="1" t="n">
        <v>3</v>
      </c>
      <c r="C2702" s="1" t="n">
        <v>773</v>
      </c>
      <c r="D2702" s="1" t="s">
        <v>9785</v>
      </c>
      <c r="E2702" s="1" t="n">
        <v>64</v>
      </c>
      <c r="F2702" s="1" t="n">
        <v>68</v>
      </c>
      <c r="G2702" s="1" t="n">
        <v>1355.92</v>
      </c>
      <c r="H2702" s="4" t="n">
        <v>46169.6009372107</v>
      </c>
      <c r="I27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2701BT351459377364681355.9246169.6009372106</v>
      </c>
      <c r="J2702" s="1" t="n">
        <f aca="false">COUNTIF(I:I, $I2702)</f>
        <v>1</v>
      </c>
      <c r="K2702" s="1" t="str">
        <f aca="false">IF(ISNA(VLOOKUP(Table4[product_id], tblProducts[], tblProducts[product_name],FALSE() )), "Invalid", "Valid")</f>
        <v>Valid</v>
      </c>
      <c r="L2702" s="5" t="str">
        <f aca="false">IF(ISNA(VLOOKUP(Table4[[#This Row],[warehouse_id]], tblwhouse[], tblwhouse[warehouse_name],FALSE() )), "Invalid", "Valid")</f>
        <v>Valid</v>
      </c>
    </row>
    <row r="2703" customFormat="false" ht="15" hidden="false" customHeight="true" outlineLevel="0" collapsed="false">
      <c r="A2703" s="1" t="n">
        <v>2702</v>
      </c>
      <c r="B2703" s="1" t="n">
        <v>3</v>
      </c>
      <c r="C2703" s="1" t="n">
        <v>1788</v>
      </c>
      <c r="D2703" s="1" t="s">
        <v>9786</v>
      </c>
      <c r="E2703" s="1" t="n">
        <v>476</v>
      </c>
      <c r="F2703" s="1" t="n">
        <v>58</v>
      </c>
      <c r="G2703" s="1" t="n">
        <v>385.24</v>
      </c>
      <c r="H2703" s="4" t="n">
        <v>46111.6009372107</v>
      </c>
      <c r="I27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2702BT8392653178847658385.2446111.6009372106</v>
      </c>
      <c r="J2703" s="1" t="n">
        <f aca="false">COUNTIF(I:I, $I2703)</f>
        <v>1</v>
      </c>
      <c r="K2703" s="1" t="str">
        <f aca="false">IF(ISNA(VLOOKUP(Table4[product_id], tblProducts[], tblProducts[product_name],FALSE() )), "Invalid", "Valid")</f>
        <v>Valid</v>
      </c>
      <c r="L2703" s="5" t="str">
        <f aca="false">IF(ISNA(VLOOKUP(Table4[[#This Row],[warehouse_id]], tblwhouse[], tblwhouse[warehouse_name],FALSE() )), "Invalid", "Valid")</f>
        <v>Valid</v>
      </c>
    </row>
    <row r="2704" customFormat="false" ht="15" hidden="false" customHeight="true" outlineLevel="0" collapsed="false">
      <c r="A2704" s="1" t="n">
        <v>2703</v>
      </c>
      <c r="B2704" s="1" t="n">
        <v>4</v>
      </c>
      <c r="C2704" s="1" t="n">
        <v>1708</v>
      </c>
      <c r="D2704" s="1" t="s">
        <v>9787</v>
      </c>
      <c r="E2704" s="1" t="n">
        <v>287</v>
      </c>
      <c r="F2704" s="1" t="n">
        <v>25</v>
      </c>
      <c r="G2704" s="1" t="n">
        <v>366.91</v>
      </c>
      <c r="H2704" s="4" t="n">
        <v>46116.6009372107</v>
      </c>
      <c r="I27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2703BT7766274170828725366.9146116.6009372106</v>
      </c>
      <c r="J2704" s="1" t="n">
        <f aca="false">COUNTIF(I:I, $I2704)</f>
        <v>1</v>
      </c>
      <c r="K2704" s="1" t="str">
        <f aca="false">IF(ISNA(VLOOKUP(Table4[product_id], tblProducts[], tblProducts[product_name],FALSE() )), "Invalid", "Valid")</f>
        <v>Valid</v>
      </c>
      <c r="L2704" s="5" t="str">
        <f aca="false">IF(ISNA(VLOOKUP(Table4[[#This Row],[warehouse_id]], tblwhouse[], tblwhouse[warehouse_name],FALSE() )), "Invalid", "Valid")</f>
        <v>Valid</v>
      </c>
    </row>
    <row r="2705" customFormat="false" ht="15" hidden="false" customHeight="true" outlineLevel="0" collapsed="false">
      <c r="A2705" s="1" t="n">
        <v>2704</v>
      </c>
      <c r="B2705" s="1" t="n">
        <v>1</v>
      </c>
      <c r="C2705" s="1" t="n">
        <v>1347</v>
      </c>
      <c r="D2705" s="1" t="s">
        <v>9788</v>
      </c>
      <c r="E2705" s="1" t="n">
        <v>446</v>
      </c>
      <c r="F2705" s="1" t="n">
        <v>55</v>
      </c>
      <c r="G2705" s="1" t="n">
        <v>1485.15</v>
      </c>
      <c r="H2705" s="4" t="n">
        <v>46023.6009372107</v>
      </c>
      <c r="I27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2704BT57389811347446551485.1546023.6009372106</v>
      </c>
      <c r="J2705" s="1" t="n">
        <f aca="false">COUNTIF(I:I, $I2705)</f>
        <v>1</v>
      </c>
      <c r="K2705" s="1" t="str">
        <f aca="false">IF(ISNA(VLOOKUP(Table4[product_id], tblProducts[], tblProducts[product_name],FALSE() )), "Invalid", "Valid")</f>
        <v>Valid</v>
      </c>
      <c r="L2705" s="5" t="str">
        <f aca="false">IF(ISNA(VLOOKUP(Table4[[#This Row],[warehouse_id]], tblwhouse[], tblwhouse[warehouse_name],FALSE() )), "Invalid", "Valid")</f>
        <v>Valid</v>
      </c>
    </row>
    <row r="2706" customFormat="false" ht="15" hidden="false" customHeight="true" outlineLevel="0" collapsed="false">
      <c r="A2706" s="1" t="n">
        <v>2705</v>
      </c>
      <c r="B2706" s="1" t="n">
        <v>1</v>
      </c>
      <c r="C2706" s="1" t="n">
        <v>328</v>
      </c>
      <c r="D2706" s="1" t="s">
        <v>9789</v>
      </c>
      <c r="E2706" s="1" t="n">
        <v>290</v>
      </c>
      <c r="F2706" s="1" t="n">
        <v>23</v>
      </c>
      <c r="G2706" s="1" t="n">
        <v>1452.25</v>
      </c>
      <c r="H2706" s="4" t="n">
        <v>46188.6009372107</v>
      </c>
      <c r="I27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2705BT8323401328290231452.2546188.6009372106</v>
      </c>
      <c r="J2706" s="1" t="n">
        <f aca="false">COUNTIF(I:I, $I2706)</f>
        <v>1</v>
      </c>
      <c r="K2706" s="1" t="str">
        <f aca="false">IF(ISNA(VLOOKUP(Table4[product_id], tblProducts[], tblProducts[product_name],FALSE() )), "Invalid", "Valid")</f>
        <v>Valid</v>
      </c>
      <c r="L2706" s="5" t="str">
        <f aca="false">IF(ISNA(VLOOKUP(Table4[[#This Row],[warehouse_id]], tblwhouse[], tblwhouse[warehouse_name],FALSE() )), "Invalid", "Valid")</f>
        <v>Valid</v>
      </c>
    </row>
    <row r="2707" customFormat="false" ht="15" hidden="false" customHeight="true" outlineLevel="0" collapsed="false">
      <c r="A2707" s="1" t="n">
        <v>2706</v>
      </c>
      <c r="B2707" s="1" t="n">
        <v>3</v>
      </c>
      <c r="C2707" s="1" t="n">
        <v>1170</v>
      </c>
      <c r="D2707" s="1" t="s">
        <v>9790</v>
      </c>
      <c r="E2707" s="1" t="n">
        <v>306</v>
      </c>
      <c r="F2707" s="1" t="n">
        <v>38</v>
      </c>
      <c r="G2707" s="1" t="n">
        <v>391.97</v>
      </c>
      <c r="H2707" s="4" t="n">
        <v>46158.6009372107</v>
      </c>
      <c r="I27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2706BT7389153117030638391.9746158.6009372106</v>
      </c>
      <c r="J2707" s="1" t="n">
        <f aca="false">COUNTIF(I:I, $I2707)</f>
        <v>1</v>
      </c>
      <c r="K2707" s="1" t="str">
        <f aca="false">IF(ISNA(VLOOKUP(Table4[product_id], tblProducts[], tblProducts[product_name],FALSE() )), "Invalid", "Valid")</f>
        <v>Valid</v>
      </c>
      <c r="L2707" s="5" t="str">
        <f aca="false">IF(ISNA(VLOOKUP(Table4[[#This Row],[warehouse_id]], tblwhouse[], tblwhouse[warehouse_name],FALSE() )), "Invalid", "Valid")</f>
        <v>Valid</v>
      </c>
    </row>
    <row r="2708" customFormat="false" ht="15" hidden="false" customHeight="true" outlineLevel="0" collapsed="false">
      <c r="A2708" s="1" t="n">
        <v>2707</v>
      </c>
      <c r="B2708" s="1" t="n">
        <v>3</v>
      </c>
      <c r="C2708" s="1" t="n">
        <v>1527</v>
      </c>
      <c r="D2708" s="1" t="s">
        <v>9791</v>
      </c>
      <c r="E2708" s="1" t="n">
        <v>170</v>
      </c>
      <c r="F2708" s="1" t="n">
        <v>22</v>
      </c>
      <c r="G2708" s="1" t="n">
        <v>244.31</v>
      </c>
      <c r="H2708" s="4" t="n">
        <v>45872.6009372107</v>
      </c>
      <c r="I27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2707BT9771383152717022244.3145872.6009372106</v>
      </c>
      <c r="J2708" s="1" t="n">
        <f aca="false">COUNTIF(I:I, $I2708)</f>
        <v>1</v>
      </c>
      <c r="K2708" s="1" t="str">
        <f aca="false">IF(ISNA(VLOOKUP(Table4[product_id], tblProducts[], tblProducts[product_name],FALSE() )), "Invalid", "Valid")</f>
        <v>Valid</v>
      </c>
      <c r="L2708" s="5" t="str">
        <f aca="false">IF(ISNA(VLOOKUP(Table4[[#This Row],[warehouse_id]], tblwhouse[], tblwhouse[warehouse_name],FALSE() )), "Invalid", "Valid")</f>
        <v>Valid</v>
      </c>
    </row>
    <row r="2709" customFormat="false" ht="15" hidden="false" customHeight="true" outlineLevel="0" collapsed="false">
      <c r="A2709" s="1" t="n">
        <v>2708</v>
      </c>
      <c r="B2709" s="1" t="n">
        <v>2</v>
      </c>
      <c r="C2709" s="1" t="n">
        <v>341</v>
      </c>
      <c r="D2709" s="1" t="s">
        <v>9792</v>
      </c>
      <c r="E2709" s="1" t="n">
        <v>458</v>
      </c>
      <c r="F2709" s="1" t="n">
        <v>27</v>
      </c>
      <c r="G2709" s="1" t="n">
        <v>1025.53</v>
      </c>
      <c r="H2709" s="4" t="n">
        <v>46003.6009372107</v>
      </c>
      <c r="I27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2708BT8380172341458271025.5346003.6009372106</v>
      </c>
      <c r="J2709" s="1" t="n">
        <f aca="false">COUNTIF(I:I, $I2709)</f>
        <v>1</v>
      </c>
      <c r="K2709" s="1" t="str">
        <f aca="false">IF(ISNA(VLOOKUP(Table4[product_id], tblProducts[], tblProducts[product_name],FALSE() )), "Invalid", "Valid")</f>
        <v>Valid</v>
      </c>
      <c r="L2709" s="5" t="str">
        <f aca="false">IF(ISNA(VLOOKUP(Table4[[#This Row],[warehouse_id]], tblwhouse[], tblwhouse[warehouse_name],FALSE() )), "Invalid", "Valid")</f>
        <v>Valid</v>
      </c>
    </row>
    <row r="2710" customFormat="false" ht="15" hidden="false" customHeight="true" outlineLevel="0" collapsed="false">
      <c r="A2710" s="1" t="n">
        <v>2709</v>
      </c>
      <c r="B2710" s="1" t="n">
        <v>1</v>
      </c>
      <c r="C2710" s="1" t="n">
        <v>1892</v>
      </c>
      <c r="D2710" s="1" t="s">
        <v>9793</v>
      </c>
      <c r="E2710" s="1" t="n">
        <v>43</v>
      </c>
      <c r="F2710" s="1" t="n">
        <v>46</v>
      </c>
      <c r="G2710" s="1" t="n">
        <v>1086.62</v>
      </c>
      <c r="H2710" s="4" t="n">
        <v>46090.6009372107</v>
      </c>
      <c r="I27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2709BT5454281189243461086.6246090.6009372106</v>
      </c>
      <c r="J2710" s="1" t="n">
        <f aca="false">COUNTIF(I:I, $I2710)</f>
        <v>1</v>
      </c>
      <c r="K2710" s="1" t="str">
        <f aca="false">IF(ISNA(VLOOKUP(Table4[product_id], tblProducts[], tblProducts[product_name],FALSE() )), "Invalid", "Valid")</f>
        <v>Valid</v>
      </c>
      <c r="L2710" s="5" t="str">
        <f aca="false">IF(ISNA(VLOOKUP(Table4[[#This Row],[warehouse_id]], tblwhouse[], tblwhouse[warehouse_name],FALSE() )), "Invalid", "Valid")</f>
        <v>Valid</v>
      </c>
    </row>
    <row r="2711" customFormat="false" ht="15" hidden="false" customHeight="true" outlineLevel="0" collapsed="false">
      <c r="A2711" s="1" t="n">
        <v>2710</v>
      </c>
      <c r="B2711" s="1" t="n">
        <v>1</v>
      </c>
      <c r="C2711" s="1" t="n">
        <v>224</v>
      </c>
      <c r="D2711" s="1" t="s">
        <v>9794</v>
      </c>
      <c r="E2711" s="1" t="n">
        <v>32</v>
      </c>
      <c r="F2711" s="1" t="n">
        <v>20</v>
      </c>
      <c r="G2711" s="1" t="n">
        <v>264.2</v>
      </c>
      <c r="H2711" s="4" t="n">
        <v>45968.6009372107</v>
      </c>
      <c r="I27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2710BT49925512243220264.245968.6009372106</v>
      </c>
      <c r="J2711" s="1" t="n">
        <f aca="false">COUNTIF(I:I, $I2711)</f>
        <v>1</v>
      </c>
      <c r="K2711" s="1" t="str">
        <f aca="false">IF(ISNA(VLOOKUP(Table4[product_id], tblProducts[], tblProducts[product_name],FALSE() )), "Invalid", "Valid")</f>
        <v>Valid</v>
      </c>
      <c r="L2711" s="5" t="str">
        <f aca="false">IF(ISNA(VLOOKUP(Table4[[#This Row],[warehouse_id]], tblwhouse[], tblwhouse[warehouse_name],FALSE() )), "Invalid", "Valid")</f>
        <v>Valid</v>
      </c>
    </row>
    <row r="2712" customFormat="false" ht="15" hidden="false" customHeight="true" outlineLevel="0" collapsed="false">
      <c r="A2712" s="1" t="n">
        <v>2711</v>
      </c>
      <c r="B2712" s="1" t="n">
        <v>1</v>
      </c>
      <c r="C2712" s="1" t="n">
        <v>1426</v>
      </c>
      <c r="D2712" s="1" t="s">
        <v>9795</v>
      </c>
      <c r="E2712" s="1" t="n">
        <v>284</v>
      </c>
      <c r="F2712" s="1" t="n">
        <v>44</v>
      </c>
      <c r="G2712" s="1" t="n">
        <v>187.87</v>
      </c>
      <c r="H2712" s="4" t="n">
        <v>46118.6009372107</v>
      </c>
      <c r="I27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2711BT6773481142628444187.8746118.6009372106</v>
      </c>
      <c r="J2712" s="1" t="n">
        <f aca="false">COUNTIF(I:I, $I2712)</f>
        <v>1</v>
      </c>
      <c r="K2712" s="1" t="str">
        <f aca="false">IF(ISNA(VLOOKUP(Table4[product_id], tblProducts[], tblProducts[product_name],FALSE() )), "Invalid", "Valid")</f>
        <v>Valid</v>
      </c>
      <c r="L2712" s="5" t="str">
        <f aca="false">IF(ISNA(VLOOKUP(Table4[[#This Row],[warehouse_id]], tblwhouse[], tblwhouse[warehouse_name],FALSE() )), "Invalid", "Valid")</f>
        <v>Valid</v>
      </c>
    </row>
    <row r="2713" customFormat="false" ht="15" hidden="false" customHeight="true" outlineLevel="0" collapsed="false">
      <c r="A2713" s="1" t="n">
        <v>2712</v>
      </c>
      <c r="B2713" s="1" t="n">
        <v>2</v>
      </c>
      <c r="C2713" s="1" t="n">
        <v>1865</v>
      </c>
      <c r="D2713" s="1" t="s">
        <v>9796</v>
      </c>
      <c r="E2713" s="1" t="n">
        <v>278</v>
      </c>
      <c r="F2713" s="1" t="n">
        <v>56</v>
      </c>
      <c r="G2713" s="1" t="n">
        <v>1480.24</v>
      </c>
      <c r="H2713" s="4" t="n">
        <v>45983.6009372107</v>
      </c>
      <c r="I27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2712BT13473621865278561480.2445983.6009372106</v>
      </c>
      <c r="J2713" s="1" t="n">
        <f aca="false">COUNTIF(I:I, $I2713)</f>
        <v>1</v>
      </c>
      <c r="K2713" s="1" t="str">
        <f aca="false">IF(ISNA(VLOOKUP(Table4[product_id], tblProducts[], tblProducts[product_name],FALSE() )), "Invalid", "Valid")</f>
        <v>Valid</v>
      </c>
      <c r="L2713" s="5" t="str">
        <f aca="false">IF(ISNA(VLOOKUP(Table4[[#This Row],[warehouse_id]], tblwhouse[], tblwhouse[warehouse_name],FALSE() )), "Invalid", "Valid")</f>
        <v>Valid</v>
      </c>
    </row>
    <row r="2714" customFormat="false" ht="15" hidden="false" customHeight="true" outlineLevel="0" collapsed="false">
      <c r="A2714" s="1" t="n">
        <v>2713</v>
      </c>
      <c r="B2714" s="1" t="n">
        <v>1</v>
      </c>
      <c r="C2714" s="1" t="n">
        <v>2689</v>
      </c>
      <c r="D2714" s="1" t="s">
        <v>9797</v>
      </c>
      <c r="E2714" s="1" t="n">
        <v>191</v>
      </c>
      <c r="F2714" s="1" t="n">
        <v>51</v>
      </c>
      <c r="G2714" s="1" t="n">
        <v>588.41</v>
      </c>
      <c r="H2714" s="4" t="n">
        <v>45966.6009372107</v>
      </c>
      <c r="I27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2713BT6645161268919151588.4145966.6009372106</v>
      </c>
      <c r="J2714" s="1" t="n">
        <f aca="false">COUNTIF(I:I, $I2714)</f>
        <v>1</v>
      </c>
      <c r="K2714" s="1" t="str">
        <f aca="false">IF(ISNA(VLOOKUP(Table4[product_id], tblProducts[], tblProducts[product_name],FALSE() )), "Invalid", "Valid")</f>
        <v>Valid</v>
      </c>
      <c r="L2714" s="5" t="str">
        <f aca="false">IF(ISNA(VLOOKUP(Table4[[#This Row],[warehouse_id]], tblwhouse[], tblwhouse[warehouse_name],FALSE() )), "Invalid", "Valid")</f>
        <v>Valid</v>
      </c>
    </row>
    <row r="2715" customFormat="false" ht="15" hidden="false" customHeight="true" outlineLevel="0" collapsed="false">
      <c r="A2715" s="1" t="n">
        <v>2714</v>
      </c>
      <c r="B2715" s="1" t="n">
        <v>1</v>
      </c>
      <c r="C2715" s="1" t="n">
        <v>2970</v>
      </c>
      <c r="D2715" s="1" t="s">
        <v>9798</v>
      </c>
      <c r="E2715" s="1" t="n">
        <v>73</v>
      </c>
      <c r="F2715" s="1" t="n">
        <v>72</v>
      </c>
      <c r="G2715" s="1" t="n">
        <v>1388.66</v>
      </c>
      <c r="H2715" s="4" t="n">
        <v>46037.6009372107</v>
      </c>
      <c r="I27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2714BT8030351297073721388.6646037.6009372106</v>
      </c>
      <c r="J2715" s="1" t="n">
        <f aca="false">COUNTIF(I:I, $I2715)</f>
        <v>1</v>
      </c>
      <c r="K2715" s="1" t="str">
        <f aca="false">IF(ISNA(VLOOKUP(Table4[product_id], tblProducts[], tblProducts[product_name],FALSE() )), "Invalid", "Valid")</f>
        <v>Valid</v>
      </c>
      <c r="L2715" s="5" t="str">
        <f aca="false">IF(ISNA(VLOOKUP(Table4[[#This Row],[warehouse_id]], tblwhouse[], tblwhouse[warehouse_name],FALSE() )), "Invalid", "Valid")</f>
        <v>Valid</v>
      </c>
    </row>
    <row r="2716" customFormat="false" ht="15" hidden="false" customHeight="true" outlineLevel="0" collapsed="false">
      <c r="A2716" s="1" t="n">
        <v>2715</v>
      </c>
      <c r="B2716" s="1" t="n">
        <v>2</v>
      </c>
      <c r="C2716" s="1" t="n">
        <v>2609</v>
      </c>
      <c r="D2716" s="1" t="s">
        <v>9799</v>
      </c>
      <c r="E2716" s="1" t="n">
        <v>108</v>
      </c>
      <c r="F2716" s="1" t="n">
        <v>65</v>
      </c>
      <c r="G2716" s="1" t="n">
        <v>170.72</v>
      </c>
      <c r="H2716" s="4" t="n">
        <v>46194.6009372107</v>
      </c>
      <c r="I27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2715BT8554972260910865170.7246194.6009372106</v>
      </c>
      <c r="J2716" s="1" t="n">
        <f aca="false">COUNTIF(I:I, $I2716)</f>
        <v>1</v>
      </c>
      <c r="K2716" s="1" t="str">
        <f aca="false">IF(ISNA(VLOOKUP(Table4[product_id], tblProducts[], tblProducts[product_name],FALSE() )), "Invalid", "Valid")</f>
        <v>Valid</v>
      </c>
      <c r="L2716" s="5" t="str">
        <f aca="false">IF(ISNA(VLOOKUP(Table4[[#This Row],[warehouse_id]], tblwhouse[], tblwhouse[warehouse_name],FALSE() )), "Invalid", "Valid")</f>
        <v>Valid</v>
      </c>
    </row>
    <row r="2717" customFormat="false" ht="15" hidden="false" customHeight="true" outlineLevel="0" collapsed="false">
      <c r="A2717" s="1" t="n">
        <v>2716</v>
      </c>
      <c r="B2717" s="1" t="n">
        <v>4</v>
      </c>
      <c r="C2717" s="1" t="n">
        <v>2225</v>
      </c>
      <c r="D2717" s="1" t="s">
        <v>9800</v>
      </c>
      <c r="E2717" s="1" t="n">
        <v>107</v>
      </c>
      <c r="F2717" s="1" t="n">
        <v>41</v>
      </c>
      <c r="G2717" s="1" t="n">
        <v>773.69</v>
      </c>
      <c r="H2717" s="4" t="n">
        <v>46046.6009372107</v>
      </c>
      <c r="I27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2716BT1011524222510741773.6946046.6009372106</v>
      </c>
      <c r="J2717" s="1" t="n">
        <f aca="false">COUNTIF(I:I, $I2717)</f>
        <v>1</v>
      </c>
      <c r="K2717" s="1" t="str">
        <f aca="false">IF(ISNA(VLOOKUP(Table4[product_id], tblProducts[], tblProducts[product_name],FALSE() )), "Invalid", "Valid")</f>
        <v>Valid</v>
      </c>
      <c r="L2717" s="5" t="str">
        <f aca="false">IF(ISNA(VLOOKUP(Table4[[#This Row],[warehouse_id]], tblwhouse[], tblwhouse[warehouse_name],FALSE() )), "Invalid", "Valid")</f>
        <v>Valid</v>
      </c>
    </row>
    <row r="2718" customFormat="false" ht="15" hidden="false" customHeight="true" outlineLevel="0" collapsed="false">
      <c r="A2718" s="1" t="n">
        <v>2717</v>
      </c>
      <c r="B2718" s="1" t="n">
        <v>2</v>
      </c>
      <c r="C2718" s="1" t="n">
        <v>1131</v>
      </c>
      <c r="D2718" s="1" t="s">
        <v>9801</v>
      </c>
      <c r="E2718" s="1" t="n">
        <v>264</v>
      </c>
      <c r="F2718" s="1" t="n">
        <v>21</v>
      </c>
      <c r="G2718" s="1" t="n">
        <v>1149.67</v>
      </c>
      <c r="H2718" s="4" t="n">
        <v>46149.6009372107</v>
      </c>
      <c r="I27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2717BT67462921131264211149.6746149.6009372106</v>
      </c>
      <c r="J2718" s="1" t="n">
        <f aca="false">COUNTIF(I:I, $I2718)</f>
        <v>1</v>
      </c>
      <c r="K2718" s="1" t="str">
        <f aca="false">IF(ISNA(VLOOKUP(Table4[product_id], tblProducts[], tblProducts[product_name],FALSE() )), "Invalid", "Valid")</f>
        <v>Valid</v>
      </c>
      <c r="L2718" s="5" t="str">
        <f aca="false">IF(ISNA(VLOOKUP(Table4[[#This Row],[warehouse_id]], tblwhouse[], tblwhouse[warehouse_name],FALSE() )), "Invalid", "Valid")</f>
        <v>Valid</v>
      </c>
    </row>
    <row r="2719" customFormat="false" ht="15" hidden="false" customHeight="true" outlineLevel="0" collapsed="false">
      <c r="A2719" s="1" t="n">
        <v>2718</v>
      </c>
      <c r="B2719" s="1" t="n">
        <v>2</v>
      </c>
      <c r="C2719" s="1" t="n">
        <v>2773</v>
      </c>
      <c r="D2719" s="1" t="s">
        <v>9802</v>
      </c>
      <c r="E2719" s="1" t="n">
        <v>185</v>
      </c>
      <c r="F2719" s="1" t="n">
        <v>29</v>
      </c>
      <c r="G2719" s="1" t="n">
        <v>676.34</v>
      </c>
      <c r="H2719" s="4" t="n">
        <v>45865.6009372107</v>
      </c>
      <c r="I27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2718BT1339832277318529676.3445865.6009372106</v>
      </c>
      <c r="J2719" s="1" t="n">
        <f aca="false">COUNTIF(I:I, $I2719)</f>
        <v>1</v>
      </c>
      <c r="K2719" s="1" t="str">
        <f aca="false">IF(ISNA(VLOOKUP(Table4[product_id], tblProducts[], tblProducts[product_name],FALSE() )), "Invalid", "Valid")</f>
        <v>Valid</v>
      </c>
      <c r="L2719" s="5" t="str">
        <f aca="false">IF(ISNA(VLOOKUP(Table4[[#This Row],[warehouse_id]], tblwhouse[], tblwhouse[warehouse_name],FALSE() )), "Invalid", "Valid")</f>
        <v>Valid</v>
      </c>
    </row>
    <row r="2720" customFormat="false" ht="15" hidden="false" customHeight="true" outlineLevel="0" collapsed="false">
      <c r="A2720" s="1" t="n">
        <v>2719</v>
      </c>
      <c r="B2720" s="1" t="n">
        <v>3</v>
      </c>
      <c r="C2720" s="1" t="n">
        <v>1191</v>
      </c>
      <c r="D2720" s="1" t="s">
        <v>9803</v>
      </c>
      <c r="E2720" s="1" t="n">
        <v>418</v>
      </c>
      <c r="F2720" s="1" t="n">
        <v>58</v>
      </c>
      <c r="G2720" s="1" t="n">
        <v>53.83</v>
      </c>
      <c r="H2720" s="4" t="n">
        <v>46109.6009372107</v>
      </c>
      <c r="I27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2719BT308124311914185853.8346109.6009372106</v>
      </c>
      <c r="J2720" s="1" t="n">
        <f aca="false">COUNTIF(I:I, $I2720)</f>
        <v>1</v>
      </c>
      <c r="K2720" s="1" t="str">
        <f aca="false">IF(ISNA(VLOOKUP(Table4[product_id], tblProducts[], tblProducts[product_name],FALSE() )), "Invalid", "Valid")</f>
        <v>Valid</v>
      </c>
      <c r="L2720" s="5" t="str">
        <f aca="false">IF(ISNA(VLOOKUP(Table4[[#This Row],[warehouse_id]], tblwhouse[], tblwhouse[warehouse_name],FALSE() )), "Invalid", "Valid")</f>
        <v>Valid</v>
      </c>
    </row>
    <row r="2721" customFormat="false" ht="15" hidden="false" customHeight="true" outlineLevel="0" collapsed="false">
      <c r="A2721" s="1" t="n">
        <v>2720</v>
      </c>
      <c r="B2721" s="1" t="n">
        <v>1</v>
      </c>
      <c r="C2721" s="1" t="n">
        <v>923</v>
      </c>
      <c r="D2721" s="1" t="s">
        <v>9804</v>
      </c>
      <c r="E2721" s="1" t="n">
        <v>115</v>
      </c>
      <c r="F2721" s="1" t="n">
        <v>53</v>
      </c>
      <c r="G2721" s="1" t="n">
        <v>1259.36</v>
      </c>
      <c r="H2721" s="4" t="n">
        <v>46000.6009372107</v>
      </c>
      <c r="I27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2720BT7815361923115531259.3646000.6009372106</v>
      </c>
      <c r="J2721" s="1" t="n">
        <f aca="false">COUNTIF(I:I, $I2721)</f>
        <v>1</v>
      </c>
      <c r="K2721" s="1" t="str">
        <f aca="false">IF(ISNA(VLOOKUP(Table4[product_id], tblProducts[], tblProducts[product_name],FALSE() )), "Invalid", "Valid")</f>
        <v>Valid</v>
      </c>
      <c r="L2721" s="5" t="str">
        <f aca="false">IF(ISNA(VLOOKUP(Table4[[#This Row],[warehouse_id]], tblwhouse[], tblwhouse[warehouse_name],FALSE() )), "Invalid", "Valid")</f>
        <v>Valid</v>
      </c>
    </row>
    <row r="2722" customFormat="false" ht="15" hidden="false" customHeight="true" outlineLevel="0" collapsed="false">
      <c r="A2722" s="1" t="n">
        <v>2721</v>
      </c>
      <c r="B2722" s="1" t="n">
        <v>4</v>
      </c>
      <c r="C2722" s="1" t="n">
        <v>1164</v>
      </c>
      <c r="D2722" s="1" t="s">
        <v>9805</v>
      </c>
      <c r="E2722" s="1" t="n">
        <v>34</v>
      </c>
      <c r="F2722" s="1" t="n">
        <v>70</v>
      </c>
      <c r="G2722" s="1" t="n">
        <v>1279.04</v>
      </c>
      <c r="H2722" s="4" t="n">
        <v>46132.6009372107</v>
      </c>
      <c r="I27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2721BT7720614116434701279.0446132.6009372106</v>
      </c>
      <c r="J2722" s="1" t="n">
        <f aca="false">COUNTIF(I:I, $I2722)</f>
        <v>1</v>
      </c>
      <c r="K2722" s="1" t="str">
        <f aca="false">IF(ISNA(VLOOKUP(Table4[product_id], tblProducts[], tblProducts[product_name],FALSE() )), "Invalid", "Valid")</f>
        <v>Valid</v>
      </c>
      <c r="L2722" s="5" t="str">
        <f aca="false">IF(ISNA(VLOOKUP(Table4[[#This Row],[warehouse_id]], tblwhouse[], tblwhouse[warehouse_name],FALSE() )), "Invalid", "Valid")</f>
        <v>Valid</v>
      </c>
    </row>
    <row r="2723" customFormat="false" ht="15" hidden="false" customHeight="true" outlineLevel="0" collapsed="false">
      <c r="A2723" s="1" t="n">
        <v>2722</v>
      </c>
      <c r="B2723" s="1" t="n">
        <v>1</v>
      </c>
      <c r="C2723" s="1" t="n">
        <v>478</v>
      </c>
      <c r="D2723" s="1" t="s">
        <v>9806</v>
      </c>
      <c r="E2723" s="1" t="n">
        <v>21</v>
      </c>
      <c r="F2723" s="1" t="n">
        <v>51</v>
      </c>
      <c r="G2723" s="1" t="n">
        <v>603.28</v>
      </c>
      <c r="H2723" s="4" t="n">
        <v>46195.6009372107</v>
      </c>
      <c r="I27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2722BT44620314782151603.2846195.6009372106</v>
      </c>
      <c r="J2723" s="1" t="n">
        <f aca="false">COUNTIF(I:I, $I2723)</f>
        <v>1</v>
      </c>
      <c r="K2723" s="1" t="str">
        <f aca="false">IF(ISNA(VLOOKUP(Table4[product_id], tblProducts[], tblProducts[product_name],FALSE() )), "Invalid", "Valid")</f>
        <v>Valid</v>
      </c>
      <c r="L2723" s="5" t="str">
        <f aca="false">IF(ISNA(VLOOKUP(Table4[[#This Row],[warehouse_id]], tblwhouse[], tblwhouse[warehouse_name],FALSE() )), "Invalid", "Valid")</f>
        <v>Valid</v>
      </c>
    </row>
    <row r="2724" customFormat="false" ht="15" hidden="false" customHeight="true" outlineLevel="0" collapsed="false">
      <c r="A2724" s="1" t="n">
        <v>2723</v>
      </c>
      <c r="B2724" s="1" t="n">
        <v>3</v>
      </c>
      <c r="C2724" s="1" t="n">
        <v>349</v>
      </c>
      <c r="D2724" s="1" t="s">
        <v>9807</v>
      </c>
      <c r="E2724" s="1" t="n">
        <v>203</v>
      </c>
      <c r="F2724" s="1" t="n">
        <v>33</v>
      </c>
      <c r="G2724" s="1" t="n">
        <v>574.89</v>
      </c>
      <c r="H2724" s="4" t="n">
        <v>46157.6009372107</v>
      </c>
      <c r="I27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2723BT574646334920333574.8946157.6009372106</v>
      </c>
      <c r="J2724" s="1" t="n">
        <f aca="false">COUNTIF(I:I, $I2724)</f>
        <v>1</v>
      </c>
      <c r="K2724" s="1" t="str">
        <f aca="false">IF(ISNA(VLOOKUP(Table4[product_id], tblProducts[], tblProducts[product_name],FALSE() )), "Invalid", "Valid")</f>
        <v>Valid</v>
      </c>
      <c r="L2724" s="5" t="str">
        <f aca="false">IF(ISNA(VLOOKUP(Table4[[#This Row],[warehouse_id]], tblwhouse[], tblwhouse[warehouse_name],FALSE() )), "Invalid", "Valid")</f>
        <v>Valid</v>
      </c>
    </row>
    <row r="2725" customFormat="false" ht="15" hidden="false" customHeight="true" outlineLevel="0" collapsed="false">
      <c r="A2725" s="1" t="n">
        <v>2724</v>
      </c>
      <c r="B2725" s="1" t="n">
        <v>4</v>
      </c>
      <c r="C2725" s="1" t="n">
        <v>2267</v>
      </c>
      <c r="D2725" s="1" t="s">
        <v>9808</v>
      </c>
      <c r="E2725" s="1" t="n">
        <v>392</v>
      </c>
      <c r="F2725" s="1" t="n">
        <v>41</v>
      </c>
      <c r="G2725" s="1" t="n">
        <v>1223.92</v>
      </c>
      <c r="H2725" s="4" t="n">
        <v>46213.6009372107</v>
      </c>
      <c r="I27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2724BT83832642267392411223.9246213.6009372106</v>
      </c>
      <c r="J2725" s="1" t="n">
        <f aca="false">COUNTIF(I:I, $I2725)</f>
        <v>1</v>
      </c>
      <c r="K2725" s="1" t="str">
        <f aca="false">IF(ISNA(VLOOKUP(Table4[product_id], tblProducts[], tblProducts[product_name],FALSE() )), "Invalid", "Valid")</f>
        <v>Valid</v>
      </c>
      <c r="L2725" s="5" t="str">
        <f aca="false">IF(ISNA(VLOOKUP(Table4[[#This Row],[warehouse_id]], tblwhouse[], tblwhouse[warehouse_name],FALSE() )), "Invalid", "Valid")</f>
        <v>Valid</v>
      </c>
    </row>
    <row r="2726" customFormat="false" ht="15" hidden="false" customHeight="true" outlineLevel="0" collapsed="false">
      <c r="A2726" s="1" t="n">
        <v>2725</v>
      </c>
      <c r="B2726" s="1" t="n">
        <v>4</v>
      </c>
      <c r="C2726" s="1" t="n">
        <v>2492</v>
      </c>
      <c r="D2726" s="1" t="s">
        <v>9809</v>
      </c>
      <c r="E2726" s="1" t="n">
        <v>428</v>
      </c>
      <c r="F2726" s="1" t="n">
        <v>37</v>
      </c>
      <c r="G2726" s="1" t="n">
        <v>261.38</v>
      </c>
      <c r="H2726" s="4" t="n">
        <v>45922.6009372107</v>
      </c>
      <c r="I27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2725BT9444394249242837261.3845922.6009372106</v>
      </c>
      <c r="J2726" s="1" t="n">
        <f aca="false">COUNTIF(I:I, $I2726)</f>
        <v>1</v>
      </c>
      <c r="K2726" s="1" t="str">
        <f aca="false">IF(ISNA(VLOOKUP(Table4[product_id], tblProducts[], tblProducts[product_name],FALSE() )), "Invalid", "Valid")</f>
        <v>Valid</v>
      </c>
      <c r="L2726" s="5" t="str">
        <f aca="false">IF(ISNA(VLOOKUP(Table4[[#This Row],[warehouse_id]], tblwhouse[], tblwhouse[warehouse_name],FALSE() )), "Invalid", "Valid")</f>
        <v>Valid</v>
      </c>
    </row>
    <row r="2727" customFormat="false" ht="15" hidden="false" customHeight="true" outlineLevel="0" collapsed="false">
      <c r="A2727" s="1" t="n">
        <v>2726</v>
      </c>
      <c r="B2727" s="1" t="n">
        <v>1</v>
      </c>
      <c r="C2727" s="1" t="n">
        <v>26</v>
      </c>
      <c r="D2727" s="1" t="s">
        <v>9810</v>
      </c>
      <c r="E2727" s="1" t="n">
        <v>387</v>
      </c>
      <c r="F2727" s="1" t="n">
        <v>24</v>
      </c>
      <c r="G2727" s="1" t="n">
        <v>124.09</v>
      </c>
      <c r="H2727" s="4" t="n">
        <v>46171.6009372107</v>
      </c>
      <c r="I27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2726BT66424712638724124.0946171.6009372106</v>
      </c>
      <c r="J2727" s="1" t="n">
        <f aca="false">COUNTIF(I:I, $I2727)</f>
        <v>1</v>
      </c>
      <c r="K2727" s="1" t="str">
        <f aca="false">IF(ISNA(VLOOKUP(Table4[product_id], tblProducts[], tblProducts[product_name],FALSE() )), "Invalid", "Valid")</f>
        <v>Valid</v>
      </c>
      <c r="L2727" s="5" t="str">
        <f aca="false">IF(ISNA(VLOOKUP(Table4[[#This Row],[warehouse_id]], tblwhouse[], tblwhouse[warehouse_name],FALSE() )), "Invalid", "Valid")</f>
        <v>Valid</v>
      </c>
    </row>
    <row r="2728" customFormat="false" ht="15" hidden="false" customHeight="true" outlineLevel="0" collapsed="false">
      <c r="A2728" s="1" t="n">
        <v>2727</v>
      </c>
      <c r="B2728" s="1" t="n">
        <v>2</v>
      </c>
      <c r="C2728" s="1" t="n">
        <v>362</v>
      </c>
      <c r="D2728" s="1" t="s">
        <v>9811</v>
      </c>
      <c r="E2728" s="1" t="n">
        <v>96</v>
      </c>
      <c r="F2728" s="1" t="n">
        <v>76</v>
      </c>
      <c r="G2728" s="1" t="n">
        <v>387.34</v>
      </c>
      <c r="H2728" s="4" t="n">
        <v>46209.6009372107</v>
      </c>
      <c r="I27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2727BT71145023629676387.3446209.6009372106</v>
      </c>
      <c r="J2728" s="1" t="n">
        <f aca="false">COUNTIF(I:I, $I2728)</f>
        <v>1</v>
      </c>
      <c r="K2728" s="1" t="str">
        <f aca="false">IF(ISNA(VLOOKUP(Table4[product_id], tblProducts[], tblProducts[product_name],FALSE() )), "Invalid", "Valid")</f>
        <v>Valid</v>
      </c>
      <c r="L2728" s="5" t="str">
        <f aca="false">IF(ISNA(VLOOKUP(Table4[[#This Row],[warehouse_id]], tblwhouse[], tblwhouse[warehouse_name],FALSE() )), "Invalid", "Valid")</f>
        <v>Valid</v>
      </c>
    </row>
    <row r="2729" customFormat="false" ht="15" hidden="false" customHeight="true" outlineLevel="0" collapsed="false">
      <c r="A2729" s="1" t="n">
        <v>2728</v>
      </c>
      <c r="B2729" s="1" t="n">
        <v>4</v>
      </c>
      <c r="C2729" s="1" t="n">
        <v>628</v>
      </c>
      <c r="D2729" s="1" t="s">
        <v>9812</v>
      </c>
      <c r="E2729" s="1" t="n">
        <v>314</v>
      </c>
      <c r="F2729" s="1" t="n">
        <v>26</v>
      </c>
      <c r="G2729" s="1" t="n">
        <v>560.45</v>
      </c>
      <c r="H2729" s="4" t="n">
        <v>45917.6009372107</v>
      </c>
      <c r="I27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2728BT811215462831426560.4545917.6009372106</v>
      </c>
      <c r="J2729" s="1" t="n">
        <f aca="false">COUNTIF(I:I, $I2729)</f>
        <v>1</v>
      </c>
      <c r="K2729" s="1" t="str">
        <f aca="false">IF(ISNA(VLOOKUP(Table4[product_id], tblProducts[], tblProducts[product_name],FALSE() )), "Invalid", "Valid")</f>
        <v>Valid</v>
      </c>
      <c r="L2729" s="5" t="str">
        <f aca="false">IF(ISNA(VLOOKUP(Table4[[#This Row],[warehouse_id]], tblwhouse[], tblwhouse[warehouse_name],FALSE() )), "Invalid", "Valid")</f>
        <v>Valid</v>
      </c>
    </row>
    <row r="2730" customFormat="false" ht="15" hidden="false" customHeight="true" outlineLevel="0" collapsed="false">
      <c r="A2730" s="1" t="n">
        <v>2729</v>
      </c>
      <c r="B2730" s="1" t="n">
        <v>1</v>
      </c>
      <c r="C2730" s="1" t="n">
        <v>2710</v>
      </c>
      <c r="D2730" s="1" t="s">
        <v>9813</v>
      </c>
      <c r="E2730" s="1" t="n">
        <v>136</v>
      </c>
      <c r="F2730" s="1" t="n">
        <v>73</v>
      </c>
      <c r="G2730" s="1" t="n">
        <v>1200.78</v>
      </c>
      <c r="H2730" s="4" t="n">
        <v>45929.6009372222</v>
      </c>
      <c r="I27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2729BT39817812710136731200.7845929.6009372222</v>
      </c>
      <c r="J2730" s="1" t="n">
        <f aca="false">COUNTIF(I:I, $I2730)</f>
        <v>1</v>
      </c>
      <c r="K2730" s="1" t="str">
        <f aca="false">IF(ISNA(VLOOKUP(Table4[product_id], tblProducts[], tblProducts[product_name],FALSE() )), "Invalid", "Valid")</f>
        <v>Valid</v>
      </c>
      <c r="L2730" s="5" t="str">
        <f aca="false">IF(ISNA(VLOOKUP(Table4[[#This Row],[warehouse_id]], tblwhouse[], tblwhouse[warehouse_name],FALSE() )), "Invalid", "Valid")</f>
        <v>Valid</v>
      </c>
    </row>
    <row r="2731" customFormat="false" ht="15" hidden="false" customHeight="true" outlineLevel="0" collapsed="false">
      <c r="A2731" s="1" t="n">
        <v>2730</v>
      </c>
      <c r="B2731" s="1" t="n">
        <v>4</v>
      </c>
      <c r="C2731" s="1" t="n">
        <v>601</v>
      </c>
      <c r="D2731" s="1" t="s">
        <v>9814</v>
      </c>
      <c r="E2731" s="1" t="n">
        <v>223</v>
      </c>
      <c r="F2731" s="1" t="n">
        <v>64</v>
      </c>
      <c r="G2731" s="1" t="n">
        <v>828.29</v>
      </c>
      <c r="H2731" s="4" t="n">
        <v>45857.6009372222</v>
      </c>
      <c r="I27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2730BT120203460122364828.2945857.6009372222</v>
      </c>
      <c r="J2731" s="1" t="n">
        <f aca="false">COUNTIF(I:I, $I2731)</f>
        <v>1</v>
      </c>
      <c r="K2731" s="1" t="str">
        <f aca="false">IF(ISNA(VLOOKUP(Table4[product_id], tblProducts[], tblProducts[product_name],FALSE() )), "Invalid", "Valid")</f>
        <v>Valid</v>
      </c>
      <c r="L2731" s="5" t="str">
        <f aca="false">IF(ISNA(VLOOKUP(Table4[[#This Row],[warehouse_id]], tblwhouse[], tblwhouse[warehouse_name],FALSE() )), "Invalid", "Valid")</f>
        <v>Valid</v>
      </c>
    </row>
    <row r="2732" customFormat="false" ht="15" hidden="false" customHeight="true" outlineLevel="0" collapsed="false">
      <c r="A2732" s="1" t="n">
        <v>2731</v>
      </c>
      <c r="B2732" s="1" t="n">
        <v>3</v>
      </c>
      <c r="C2732" s="1" t="n">
        <v>178</v>
      </c>
      <c r="D2732" s="1" t="s">
        <v>9815</v>
      </c>
      <c r="E2732" s="1" t="n">
        <v>188</v>
      </c>
      <c r="F2732" s="1" t="n">
        <v>48</v>
      </c>
      <c r="G2732" s="1" t="n">
        <v>1218.35</v>
      </c>
      <c r="H2732" s="4" t="n">
        <v>45891.6009372222</v>
      </c>
      <c r="I27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2731BT4823113178188481218.3545891.6009372222</v>
      </c>
      <c r="J2732" s="1" t="n">
        <f aca="false">COUNTIF(I:I, $I2732)</f>
        <v>1</v>
      </c>
      <c r="K2732" s="1" t="str">
        <f aca="false">IF(ISNA(VLOOKUP(Table4[product_id], tblProducts[], tblProducts[product_name],FALSE() )), "Invalid", "Valid")</f>
        <v>Valid</v>
      </c>
      <c r="L2732" s="5" t="str">
        <f aca="false">IF(ISNA(VLOOKUP(Table4[[#This Row],[warehouse_id]], tblwhouse[], tblwhouse[warehouse_name],FALSE() )), "Invalid", "Valid")</f>
        <v>Valid</v>
      </c>
    </row>
    <row r="2733" customFormat="false" ht="15" hidden="false" customHeight="true" outlineLevel="0" collapsed="false">
      <c r="A2733" s="1" t="n">
        <v>2732</v>
      </c>
      <c r="B2733" s="1" t="n">
        <v>2</v>
      </c>
      <c r="C2733" s="1" t="n">
        <v>883</v>
      </c>
      <c r="D2733" s="1" t="s">
        <v>9816</v>
      </c>
      <c r="E2733" s="1" t="n">
        <v>142</v>
      </c>
      <c r="F2733" s="1" t="n">
        <v>61</v>
      </c>
      <c r="G2733" s="1" t="n">
        <v>536.77</v>
      </c>
      <c r="H2733" s="4" t="n">
        <v>46121.6009372222</v>
      </c>
      <c r="I27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2732BT815304288314261536.7746121.6009372222</v>
      </c>
      <c r="J2733" s="1" t="n">
        <f aca="false">COUNTIF(I:I, $I2733)</f>
        <v>1</v>
      </c>
      <c r="K2733" s="1" t="str">
        <f aca="false">IF(ISNA(VLOOKUP(Table4[product_id], tblProducts[], tblProducts[product_name],FALSE() )), "Invalid", "Valid")</f>
        <v>Valid</v>
      </c>
      <c r="L2733" s="5" t="str">
        <f aca="false">IF(ISNA(VLOOKUP(Table4[[#This Row],[warehouse_id]], tblwhouse[], tblwhouse[warehouse_name],FALSE() )), "Invalid", "Valid")</f>
        <v>Valid</v>
      </c>
    </row>
    <row r="2734" customFormat="false" ht="15" hidden="false" customHeight="true" outlineLevel="0" collapsed="false">
      <c r="A2734" s="1" t="n">
        <v>2733</v>
      </c>
      <c r="B2734" s="1" t="n">
        <v>3</v>
      </c>
      <c r="C2734" s="1" t="n">
        <v>2101</v>
      </c>
      <c r="D2734" s="1" t="s">
        <v>9817</v>
      </c>
      <c r="E2734" s="1" t="n">
        <v>383</v>
      </c>
      <c r="F2734" s="1" t="n">
        <v>59</v>
      </c>
      <c r="G2734" s="1" t="n">
        <v>782</v>
      </c>
      <c r="H2734" s="4" t="n">
        <v>46011.6009372222</v>
      </c>
      <c r="I27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2733BT783317321013835978246011.6009372222</v>
      </c>
      <c r="J2734" s="1" t="n">
        <f aca="false">COUNTIF(I:I, $I2734)</f>
        <v>1</v>
      </c>
      <c r="K2734" s="1" t="str">
        <f aca="false">IF(ISNA(VLOOKUP(Table4[product_id], tblProducts[], tblProducts[product_name],FALSE() )), "Invalid", "Valid")</f>
        <v>Valid</v>
      </c>
      <c r="L2734" s="5" t="str">
        <f aca="false">IF(ISNA(VLOOKUP(Table4[[#This Row],[warehouse_id]], tblwhouse[], tblwhouse[warehouse_name],FALSE() )), "Invalid", "Valid")</f>
        <v>Valid</v>
      </c>
    </row>
    <row r="2735" customFormat="false" ht="15" hidden="false" customHeight="true" outlineLevel="0" collapsed="false">
      <c r="A2735" s="1" t="n">
        <v>2734</v>
      </c>
      <c r="B2735" s="1" t="n">
        <v>4</v>
      </c>
      <c r="C2735" s="1" t="n">
        <v>2182</v>
      </c>
      <c r="D2735" s="1" t="s">
        <v>9818</v>
      </c>
      <c r="E2735" s="1" t="n">
        <v>398</v>
      </c>
      <c r="F2735" s="1" t="n">
        <v>79</v>
      </c>
      <c r="G2735" s="1" t="n">
        <v>992.41</v>
      </c>
      <c r="H2735" s="4" t="n">
        <v>45975.6009372222</v>
      </c>
      <c r="I27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2734BT7831994218239879992.4145975.6009372222</v>
      </c>
      <c r="J2735" s="1" t="n">
        <f aca="false">COUNTIF(I:I, $I2735)</f>
        <v>1</v>
      </c>
      <c r="K2735" s="1" t="str">
        <f aca="false">IF(ISNA(VLOOKUP(Table4[product_id], tblProducts[], tblProducts[product_name],FALSE() )), "Invalid", "Valid")</f>
        <v>Valid</v>
      </c>
      <c r="L2735" s="5" t="str">
        <f aca="false">IF(ISNA(VLOOKUP(Table4[[#This Row],[warehouse_id]], tblwhouse[], tblwhouse[warehouse_name],FALSE() )), "Invalid", "Valid")</f>
        <v>Valid</v>
      </c>
    </row>
    <row r="2736" customFormat="false" ht="15" hidden="false" customHeight="true" outlineLevel="0" collapsed="false">
      <c r="A2736" s="1" t="n">
        <v>2735</v>
      </c>
      <c r="B2736" s="1" t="n">
        <v>3</v>
      </c>
      <c r="C2736" s="1" t="n">
        <v>2101</v>
      </c>
      <c r="D2736" s="1" t="s">
        <v>9819</v>
      </c>
      <c r="E2736" s="1" t="n">
        <v>412</v>
      </c>
      <c r="F2736" s="1" t="n">
        <v>68</v>
      </c>
      <c r="G2736" s="1" t="n">
        <v>1104.03</v>
      </c>
      <c r="H2736" s="4" t="n">
        <v>46106.6009372222</v>
      </c>
      <c r="I27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2735BT58698832101412681104.0346106.6009372222</v>
      </c>
      <c r="J2736" s="1" t="n">
        <f aca="false">COUNTIF(I:I, $I2736)</f>
        <v>1</v>
      </c>
      <c r="K2736" s="1" t="str">
        <f aca="false">IF(ISNA(VLOOKUP(Table4[product_id], tblProducts[], tblProducts[product_name],FALSE() )), "Invalid", "Valid")</f>
        <v>Valid</v>
      </c>
      <c r="L2736" s="5" t="str">
        <f aca="false">IF(ISNA(VLOOKUP(Table4[[#This Row],[warehouse_id]], tblwhouse[], tblwhouse[warehouse_name],FALSE() )), "Invalid", "Valid")</f>
        <v>Valid</v>
      </c>
    </row>
    <row r="2737" customFormat="false" ht="15" hidden="false" customHeight="true" outlineLevel="0" collapsed="false">
      <c r="A2737" s="1" t="n">
        <v>2736</v>
      </c>
      <c r="B2737" s="1" t="n">
        <v>4</v>
      </c>
      <c r="C2737" s="1" t="n">
        <v>467</v>
      </c>
      <c r="D2737" s="1" t="s">
        <v>9820</v>
      </c>
      <c r="E2737" s="1" t="n">
        <v>376</v>
      </c>
      <c r="F2737" s="1" t="n">
        <v>29</v>
      </c>
      <c r="G2737" s="1" t="n">
        <v>1225.17</v>
      </c>
      <c r="H2737" s="4" t="n">
        <v>45870.6009372222</v>
      </c>
      <c r="I27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2736BT7788874467376291225.1745870.6009372222</v>
      </c>
      <c r="J2737" s="1" t="n">
        <f aca="false">COUNTIF(I:I, $I2737)</f>
        <v>1</v>
      </c>
      <c r="K2737" s="1" t="str">
        <f aca="false">IF(ISNA(VLOOKUP(Table4[product_id], tblProducts[], tblProducts[product_name],FALSE() )), "Invalid", "Valid")</f>
        <v>Valid</v>
      </c>
      <c r="L2737" s="5" t="str">
        <f aca="false">IF(ISNA(VLOOKUP(Table4[[#This Row],[warehouse_id]], tblwhouse[], tblwhouse[warehouse_name],FALSE() )), "Invalid", "Valid")</f>
        <v>Valid</v>
      </c>
    </row>
    <row r="2738" customFormat="false" ht="15" hidden="false" customHeight="true" outlineLevel="0" collapsed="false">
      <c r="A2738" s="1" t="n">
        <v>2737</v>
      </c>
      <c r="B2738" s="1" t="n">
        <v>3</v>
      </c>
      <c r="C2738" s="1" t="n">
        <v>1269</v>
      </c>
      <c r="D2738" s="1" t="s">
        <v>9821</v>
      </c>
      <c r="E2738" s="1" t="n">
        <v>195</v>
      </c>
      <c r="F2738" s="1" t="n">
        <v>24</v>
      </c>
      <c r="G2738" s="1" t="n">
        <v>316.45</v>
      </c>
      <c r="H2738" s="4" t="n">
        <v>45985.6009372222</v>
      </c>
      <c r="I27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2737BT9283073126919524316.4545985.6009372222</v>
      </c>
      <c r="J2738" s="1" t="n">
        <f aca="false">COUNTIF(I:I, $I2738)</f>
        <v>1</v>
      </c>
      <c r="K2738" s="1" t="str">
        <f aca="false">IF(ISNA(VLOOKUP(Table4[product_id], tblProducts[], tblProducts[product_name],FALSE() )), "Invalid", "Valid")</f>
        <v>Valid</v>
      </c>
      <c r="L2738" s="5" t="str">
        <f aca="false">IF(ISNA(VLOOKUP(Table4[[#This Row],[warehouse_id]], tblwhouse[], tblwhouse[warehouse_name],FALSE() )), "Invalid", "Valid")</f>
        <v>Valid</v>
      </c>
    </row>
    <row r="2739" customFormat="false" ht="15" hidden="false" customHeight="true" outlineLevel="0" collapsed="false">
      <c r="A2739" s="1" t="n">
        <v>2738</v>
      </c>
      <c r="B2739" s="1" t="n">
        <v>4</v>
      </c>
      <c r="C2739" s="1" t="n">
        <v>2684</v>
      </c>
      <c r="D2739" s="1" t="s">
        <v>9822</v>
      </c>
      <c r="E2739" s="1" t="n">
        <v>185</v>
      </c>
      <c r="F2739" s="1" t="n">
        <v>55</v>
      </c>
      <c r="G2739" s="1" t="n">
        <v>842.87</v>
      </c>
      <c r="H2739" s="4" t="n">
        <v>45864.6009372222</v>
      </c>
      <c r="I27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2738BT9474614268418555842.8745864.6009372222</v>
      </c>
      <c r="J2739" s="1" t="n">
        <f aca="false">COUNTIF(I:I, $I2739)</f>
        <v>1</v>
      </c>
      <c r="K2739" s="1" t="str">
        <f aca="false">IF(ISNA(VLOOKUP(Table4[product_id], tblProducts[], tblProducts[product_name],FALSE() )), "Invalid", "Valid")</f>
        <v>Valid</v>
      </c>
      <c r="L2739" s="5" t="str">
        <f aca="false">IF(ISNA(VLOOKUP(Table4[[#This Row],[warehouse_id]], tblwhouse[], tblwhouse[warehouse_name],FALSE() )), "Invalid", "Valid")</f>
        <v>Valid</v>
      </c>
    </row>
    <row r="2740" customFormat="false" ht="15" hidden="false" customHeight="true" outlineLevel="0" collapsed="false">
      <c r="A2740" s="1" t="n">
        <v>2739</v>
      </c>
      <c r="B2740" s="1" t="n">
        <v>4</v>
      </c>
      <c r="C2740" s="1" t="n">
        <v>1755</v>
      </c>
      <c r="D2740" s="1" t="s">
        <v>9823</v>
      </c>
      <c r="E2740" s="1" t="n">
        <v>231</v>
      </c>
      <c r="F2740" s="1" t="n">
        <v>46</v>
      </c>
      <c r="G2740" s="1" t="n">
        <v>1440.76</v>
      </c>
      <c r="H2740" s="4" t="n">
        <v>46151.6009372222</v>
      </c>
      <c r="I27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2739BT47185841755231461440.7646151.6009372222</v>
      </c>
      <c r="J2740" s="1" t="n">
        <f aca="false">COUNTIF(I:I, $I2740)</f>
        <v>1</v>
      </c>
      <c r="K2740" s="1" t="str">
        <f aca="false">IF(ISNA(VLOOKUP(Table4[product_id], tblProducts[], tblProducts[product_name],FALSE() )), "Invalid", "Valid")</f>
        <v>Valid</v>
      </c>
      <c r="L2740" s="5" t="str">
        <f aca="false">IF(ISNA(VLOOKUP(Table4[[#This Row],[warehouse_id]], tblwhouse[], tblwhouse[warehouse_name],FALSE() )), "Invalid", "Valid")</f>
        <v>Valid</v>
      </c>
    </row>
    <row r="2741" customFormat="false" ht="15" hidden="false" customHeight="true" outlineLevel="0" collapsed="false">
      <c r="A2741" s="1" t="n">
        <v>2740</v>
      </c>
      <c r="B2741" s="1" t="n">
        <v>2</v>
      </c>
      <c r="C2741" s="1" t="n">
        <v>171</v>
      </c>
      <c r="D2741" s="1" t="s">
        <v>9824</v>
      </c>
      <c r="E2741" s="1" t="n">
        <v>193</v>
      </c>
      <c r="F2741" s="1" t="n">
        <v>44</v>
      </c>
      <c r="G2741" s="1" t="n">
        <v>566.23</v>
      </c>
      <c r="H2741" s="4" t="n">
        <v>45942.6009372222</v>
      </c>
      <c r="I27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2740BT982872217119344566.2345942.6009372222</v>
      </c>
      <c r="J2741" s="1" t="n">
        <f aca="false">COUNTIF(I:I, $I2741)</f>
        <v>1</v>
      </c>
      <c r="K2741" s="1" t="str">
        <f aca="false">IF(ISNA(VLOOKUP(Table4[product_id], tblProducts[], tblProducts[product_name],FALSE() )), "Invalid", "Valid")</f>
        <v>Valid</v>
      </c>
      <c r="L2741" s="5" t="str">
        <f aca="false">IF(ISNA(VLOOKUP(Table4[[#This Row],[warehouse_id]], tblwhouse[], tblwhouse[warehouse_name],FALSE() )), "Invalid", "Valid")</f>
        <v>Valid</v>
      </c>
    </row>
    <row r="2742" customFormat="false" ht="15" hidden="false" customHeight="true" outlineLevel="0" collapsed="false">
      <c r="A2742" s="1" t="n">
        <v>2741</v>
      </c>
      <c r="B2742" s="1" t="n">
        <v>4</v>
      </c>
      <c r="C2742" s="1" t="n">
        <v>2228</v>
      </c>
      <c r="D2742" s="1" t="s">
        <v>9825</v>
      </c>
      <c r="E2742" s="1" t="n">
        <v>223</v>
      </c>
      <c r="F2742" s="1" t="n">
        <v>49</v>
      </c>
      <c r="G2742" s="1" t="n">
        <v>1002.3</v>
      </c>
      <c r="H2742" s="4" t="n">
        <v>46196.6009372222</v>
      </c>
      <c r="I27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2741BT87671342228223491002.346196.6009372222</v>
      </c>
      <c r="J2742" s="1" t="n">
        <f aca="false">COUNTIF(I:I, $I2742)</f>
        <v>1</v>
      </c>
      <c r="K2742" s="1" t="str">
        <f aca="false">IF(ISNA(VLOOKUP(Table4[product_id], tblProducts[], tblProducts[product_name],FALSE() )), "Invalid", "Valid")</f>
        <v>Valid</v>
      </c>
      <c r="L2742" s="5" t="str">
        <f aca="false">IF(ISNA(VLOOKUP(Table4[[#This Row],[warehouse_id]], tblwhouse[], tblwhouse[warehouse_name],FALSE() )), "Invalid", "Valid")</f>
        <v>Valid</v>
      </c>
    </row>
    <row r="2743" customFormat="false" ht="15" hidden="false" customHeight="true" outlineLevel="0" collapsed="false">
      <c r="A2743" s="1" t="n">
        <v>2742</v>
      </c>
      <c r="B2743" s="1" t="n">
        <v>3</v>
      </c>
      <c r="C2743" s="1" t="n">
        <v>2802</v>
      </c>
      <c r="D2743" s="1" t="s">
        <v>9826</v>
      </c>
      <c r="E2743" s="1" t="n">
        <v>358</v>
      </c>
      <c r="F2743" s="1" t="n">
        <v>35</v>
      </c>
      <c r="G2743" s="1" t="n">
        <v>1337.79</v>
      </c>
      <c r="H2743" s="4" t="n">
        <v>46029.6009372222</v>
      </c>
      <c r="I27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2742BT82865132802358351337.7946029.6009372222</v>
      </c>
      <c r="J2743" s="1" t="n">
        <f aca="false">COUNTIF(I:I, $I2743)</f>
        <v>1</v>
      </c>
      <c r="K2743" s="1" t="str">
        <f aca="false">IF(ISNA(VLOOKUP(Table4[product_id], tblProducts[], tblProducts[product_name],FALSE() )), "Invalid", "Valid")</f>
        <v>Valid</v>
      </c>
      <c r="L2743" s="5" t="str">
        <f aca="false">IF(ISNA(VLOOKUP(Table4[[#This Row],[warehouse_id]], tblwhouse[], tblwhouse[warehouse_name],FALSE() )), "Invalid", "Valid")</f>
        <v>Valid</v>
      </c>
    </row>
    <row r="2744" customFormat="false" ht="15" hidden="false" customHeight="true" outlineLevel="0" collapsed="false">
      <c r="A2744" s="1" t="n">
        <v>2743</v>
      </c>
      <c r="B2744" s="1" t="n">
        <v>3</v>
      </c>
      <c r="C2744" s="1" t="n">
        <v>1252</v>
      </c>
      <c r="D2744" s="1" t="s">
        <v>9827</v>
      </c>
      <c r="E2744" s="1" t="n">
        <v>192</v>
      </c>
      <c r="F2744" s="1" t="n">
        <v>70</v>
      </c>
      <c r="G2744" s="1" t="n">
        <v>256.52</v>
      </c>
      <c r="H2744" s="4" t="n">
        <v>46125.6009372222</v>
      </c>
      <c r="I27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2743BT7079163125219270256.5246125.6009372222</v>
      </c>
      <c r="J2744" s="1" t="n">
        <f aca="false">COUNTIF(I:I, $I2744)</f>
        <v>1</v>
      </c>
      <c r="K2744" s="1" t="str">
        <f aca="false">IF(ISNA(VLOOKUP(Table4[product_id], tblProducts[], tblProducts[product_name],FALSE() )), "Invalid", "Valid")</f>
        <v>Valid</v>
      </c>
      <c r="L2744" s="5" t="str">
        <f aca="false">IF(ISNA(VLOOKUP(Table4[[#This Row],[warehouse_id]], tblwhouse[], tblwhouse[warehouse_name],FALSE() )), "Invalid", "Valid")</f>
        <v>Valid</v>
      </c>
    </row>
    <row r="2745" customFormat="false" ht="15" hidden="false" customHeight="true" outlineLevel="0" collapsed="false">
      <c r="A2745" s="1" t="n">
        <v>2744</v>
      </c>
      <c r="B2745" s="1" t="n">
        <v>4</v>
      </c>
      <c r="C2745" s="1" t="n">
        <v>2795</v>
      </c>
      <c r="D2745" s="1" t="s">
        <v>9828</v>
      </c>
      <c r="E2745" s="1" t="n">
        <v>32</v>
      </c>
      <c r="F2745" s="1" t="n">
        <v>76</v>
      </c>
      <c r="G2745" s="1" t="n">
        <v>328.45</v>
      </c>
      <c r="H2745" s="4" t="n">
        <v>45933.6009372222</v>
      </c>
      <c r="I27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2744BT190963427953276328.4545933.6009372222</v>
      </c>
      <c r="J2745" s="1" t="n">
        <f aca="false">COUNTIF(I:I, $I2745)</f>
        <v>1</v>
      </c>
      <c r="K2745" s="1" t="str">
        <f aca="false">IF(ISNA(VLOOKUP(Table4[product_id], tblProducts[], tblProducts[product_name],FALSE() )), "Invalid", "Valid")</f>
        <v>Valid</v>
      </c>
      <c r="L2745" s="5" t="str">
        <f aca="false">IF(ISNA(VLOOKUP(Table4[[#This Row],[warehouse_id]], tblwhouse[], tblwhouse[warehouse_name],FALSE() )), "Invalid", "Valid")</f>
        <v>Valid</v>
      </c>
    </row>
    <row r="2746" customFormat="false" ht="15" hidden="false" customHeight="true" outlineLevel="0" collapsed="false">
      <c r="A2746" s="1" t="n">
        <v>2745</v>
      </c>
      <c r="B2746" s="1" t="n">
        <v>2</v>
      </c>
      <c r="C2746" s="1" t="n">
        <v>2524</v>
      </c>
      <c r="D2746" s="1" t="s">
        <v>9829</v>
      </c>
      <c r="E2746" s="1" t="n">
        <v>28</v>
      </c>
      <c r="F2746" s="1" t="n">
        <v>51</v>
      </c>
      <c r="G2746" s="1" t="n">
        <v>170.12</v>
      </c>
      <c r="H2746" s="4" t="n">
        <v>46124.6009372222</v>
      </c>
      <c r="I27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2745BT881874225242851170.1246124.6009372222</v>
      </c>
      <c r="J2746" s="1" t="n">
        <f aca="false">COUNTIF(I:I, $I2746)</f>
        <v>1</v>
      </c>
      <c r="K2746" s="1" t="str">
        <f aca="false">IF(ISNA(VLOOKUP(Table4[product_id], tblProducts[], tblProducts[product_name],FALSE() )), "Invalid", "Valid")</f>
        <v>Valid</v>
      </c>
      <c r="L2746" s="5" t="str">
        <f aca="false">IF(ISNA(VLOOKUP(Table4[[#This Row],[warehouse_id]], tblwhouse[], tblwhouse[warehouse_name],FALSE() )), "Invalid", "Valid")</f>
        <v>Valid</v>
      </c>
    </row>
    <row r="2747" customFormat="false" ht="15" hidden="false" customHeight="true" outlineLevel="0" collapsed="false">
      <c r="A2747" s="1" t="n">
        <v>2746</v>
      </c>
      <c r="B2747" s="1" t="n">
        <v>1</v>
      </c>
      <c r="C2747" s="1" t="n">
        <v>1402</v>
      </c>
      <c r="D2747" s="1" t="s">
        <v>9830</v>
      </c>
      <c r="E2747" s="1" t="n">
        <v>68</v>
      </c>
      <c r="F2747" s="1" t="n">
        <v>40</v>
      </c>
      <c r="G2747" s="1" t="n">
        <v>896.21</v>
      </c>
      <c r="H2747" s="4" t="n">
        <v>46216.6009372222</v>
      </c>
      <c r="I27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2746BT827245114026840896.2146216.6009372222</v>
      </c>
      <c r="J2747" s="1" t="n">
        <f aca="false">COUNTIF(I:I, $I2747)</f>
        <v>1</v>
      </c>
      <c r="K2747" s="1" t="str">
        <f aca="false">IF(ISNA(VLOOKUP(Table4[product_id], tblProducts[], tblProducts[product_name],FALSE() )), "Invalid", "Valid")</f>
        <v>Valid</v>
      </c>
      <c r="L2747" s="5" t="str">
        <f aca="false">IF(ISNA(VLOOKUP(Table4[[#This Row],[warehouse_id]], tblwhouse[], tblwhouse[warehouse_name],FALSE() )), "Invalid", "Valid")</f>
        <v>Valid</v>
      </c>
    </row>
    <row r="2748" customFormat="false" ht="15" hidden="false" customHeight="true" outlineLevel="0" collapsed="false">
      <c r="A2748" s="1" t="n">
        <v>2747</v>
      </c>
      <c r="B2748" s="1" t="n">
        <v>3</v>
      </c>
      <c r="C2748" s="1" t="n">
        <v>2545</v>
      </c>
      <c r="D2748" s="1" t="s">
        <v>9831</v>
      </c>
      <c r="E2748" s="1" t="n">
        <v>296</v>
      </c>
      <c r="F2748" s="1" t="n">
        <v>57</v>
      </c>
      <c r="G2748" s="1" t="n">
        <v>977.42</v>
      </c>
      <c r="H2748" s="4" t="n">
        <v>45994.6009372222</v>
      </c>
      <c r="I27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2747BT4710133254529657977.4245994.6009372222</v>
      </c>
      <c r="J2748" s="1" t="n">
        <f aca="false">COUNTIF(I:I, $I2748)</f>
        <v>1</v>
      </c>
      <c r="K2748" s="1" t="str">
        <f aca="false">IF(ISNA(VLOOKUP(Table4[product_id], tblProducts[], tblProducts[product_name],FALSE() )), "Invalid", "Valid")</f>
        <v>Valid</v>
      </c>
      <c r="L2748" s="5" t="str">
        <f aca="false">IF(ISNA(VLOOKUP(Table4[[#This Row],[warehouse_id]], tblwhouse[], tblwhouse[warehouse_name],FALSE() )), "Invalid", "Valid")</f>
        <v>Valid</v>
      </c>
    </row>
    <row r="2749" customFormat="false" ht="15" hidden="false" customHeight="true" outlineLevel="0" collapsed="false">
      <c r="A2749" s="1" t="n">
        <v>2748</v>
      </c>
      <c r="B2749" s="1" t="n">
        <v>1</v>
      </c>
      <c r="C2749" s="1" t="n">
        <v>482</v>
      </c>
      <c r="D2749" s="1" t="s">
        <v>9832</v>
      </c>
      <c r="E2749" s="1" t="n">
        <v>119</v>
      </c>
      <c r="F2749" s="1" t="n">
        <v>76</v>
      </c>
      <c r="G2749" s="1" t="n">
        <v>670.16</v>
      </c>
      <c r="H2749" s="4" t="n">
        <v>46039.6009372222</v>
      </c>
      <c r="I27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2748BT366986148211976670.1646039.6009372222</v>
      </c>
      <c r="J2749" s="1" t="n">
        <f aca="false">COUNTIF(I:I, $I2749)</f>
        <v>1</v>
      </c>
      <c r="K2749" s="1" t="str">
        <f aca="false">IF(ISNA(VLOOKUP(Table4[product_id], tblProducts[], tblProducts[product_name],FALSE() )), "Invalid", "Valid")</f>
        <v>Valid</v>
      </c>
      <c r="L2749" s="5" t="str">
        <f aca="false">IF(ISNA(VLOOKUP(Table4[[#This Row],[warehouse_id]], tblwhouse[], tblwhouse[warehouse_name],FALSE() )), "Invalid", "Valid")</f>
        <v>Valid</v>
      </c>
    </row>
    <row r="2750" customFormat="false" ht="15" hidden="false" customHeight="true" outlineLevel="0" collapsed="false">
      <c r="A2750" s="1" t="n">
        <v>2749</v>
      </c>
      <c r="B2750" s="1" t="n">
        <v>4</v>
      </c>
      <c r="C2750" s="1" t="n">
        <v>1886</v>
      </c>
      <c r="D2750" s="1" t="s">
        <v>9833</v>
      </c>
      <c r="E2750" s="1" t="n">
        <v>420</v>
      </c>
      <c r="F2750" s="1" t="n">
        <v>49</v>
      </c>
      <c r="G2750" s="1" t="n">
        <v>606.38</v>
      </c>
      <c r="H2750" s="4" t="n">
        <v>46072.6009372222</v>
      </c>
      <c r="I27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2749BT6924734188642049606.3846072.6009372222</v>
      </c>
      <c r="J2750" s="1" t="n">
        <f aca="false">COUNTIF(I:I, $I2750)</f>
        <v>1</v>
      </c>
      <c r="K2750" s="1" t="str">
        <f aca="false">IF(ISNA(VLOOKUP(Table4[product_id], tblProducts[], tblProducts[product_name],FALSE() )), "Invalid", "Valid")</f>
        <v>Valid</v>
      </c>
      <c r="L2750" s="5" t="str">
        <f aca="false">IF(ISNA(VLOOKUP(Table4[[#This Row],[warehouse_id]], tblwhouse[], tblwhouse[warehouse_name],FALSE() )), "Invalid", "Valid")</f>
        <v>Valid</v>
      </c>
    </row>
    <row r="2751" customFormat="false" ht="15" hidden="false" customHeight="true" outlineLevel="0" collapsed="false">
      <c r="A2751" s="1" t="n">
        <v>2750</v>
      </c>
      <c r="B2751" s="1" t="n">
        <v>1</v>
      </c>
      <c r="C2751" s="1" t="n">
        <v>2487</v>
      </c>
      <c r="D2751" s="1" t="s">
        <v>9834</v>
      </c>
      <c r="E2751" s="1" t="n">
        <v>22</v>
      </c>
      <c r="F2751" s="1" t="n">
        <v>26</v>
      </c>
      <c r="G2751" s="1" t="n">
        <v>1090.87</v>
      </c>
      <c r="H2751" s="4" t="n">
        <v>46035.6009372222</v>
      </c>
      <c r="I27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2750BT3664271248722261090.8746035.6009372222</v>
      </c>
      <c r="J2751" s="1" t="n">
        <f aca="false">COUNTIF(I:I, $I2751)</f>
        <v>1</v>
      </c>
      <c r="K2751" s="1" t="str">
        <f aca="false">IF(ISNA(VLOOKUP(Table4[product_id], tblProducts[], tblProducts[product_name],FALSE() )), "Invalid", "Valid")</f>
        <v>Valid</v>
      </c>
      <c r="L2751" s="5" t="str">
        <f aca="false">IF(ISNA(VLOOKUP(Table4[[#This Row],[warehouse_id]], tblwhouse[], tblwhouse[warehouse_name],FALSE() )), "Invalid", "Valid")</f>
        <v>Valid</v>
      </c>
    </row>
    <row r="2752" customFormat="false" ht="15" hidden="false" customHeight="true" outlineLevel="0" collapsed="false">
      <c r="A2752" s="1" t="n">
        <v>2751</v>
      </c>
      <c r="B2752" s="1" t="n">
        <v>3</v>
      </c>
      <c r="C2752" s="1" t="n">
        <v>1598</v>
      </c>
      <c r="D2752" s="1" t="s">
        <v>9835</v>
      </c>
      <c r="E2752" s="1" t="n">
        <v>281</v>
      </c>
      <c r="F2752" s="1" t="n">
        <v>55</v>
      </c>
      <c r="G2752" s="1" t="n">
        <v>51.99</v>
      </c>
      <c r="H2752" s="4" t="n">
        <v>45943.6009372222</v>
      </c>
      <c r="I27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2751BT678722315982815551.9945943.6009372222</v>
      </c>
      <c r="J2752" s="1" t="n">
        <f aca="false">COUNTIF(I:I, $I2752)</f>
        <v>1</v>
      </c>
      <c r="K2752" s="1" t="str">
        <f aca="false">IF(ISNA(VLOOKUP(Table4[product_id], tblProducts[], tblProducts[product_name],FALSE() )), "Invalid", "Valid")</f>
        <v>Valid</v>
      </c>
      <c r="L2752" s="5" t="str">
        <f aca="false">IF(ISNA(VLOOKUP(Table4[[#This Row],[warehouse_id]], tblwhouse[], tblwhouse[warehouse_name],FALSE() )), "Invalid", "Valid")</f>
        <v>Valid</v>
      </c>
    </row>
    <row r="2753" customFormat="false" ht="15" hidden="false" customHeight="true" outlineLevel="0" collapsed="false">
      <c r="A2753" s="1" t="n">
        <v>2752</v>
      </c>
      <c r="B2753" s="1" t="n">
        <v>1</v>
      </c>
      <c r="C2753" s="1" t="n">
        <v>1129</v>
      </c>
      <c r="D2753" s="1" t="s">
        <v>9836</v>
      </c>
      <c r="E2753" s="1" t="n">
        <v>234</v>
      </c>
      <c r="F2753" s="1" t="n">
        <v>66</v>
      </c>
      <c r="G2753" s="1" t="n">
        <v>1419.15</v>
      </c>
      <c r="H2753" s="4" t="n">
        <v>45895.6009372222</v>
      </c>
      <c r="I27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2752BT43222111129234661419.1545895.6009372222</v>
      </c>
      <c r="J2753" s="1" t="n">
        <f aca="false">COUNTIF(I:I, $I2753)</f>
        <v>1</v>
      </c>
      <c r="K2753" s="1" t="str">
        <f aca="false">IF(ISNA(VLOOKUP(Table4[product_id], tblProducts[], tblProducts[product_name],FALSE() )), "Invalid", "Valid")</f>
        <v>Valid</v>
      </c>
      <c r="L2753" s="5" t="str">
        <f aca="false">IF(ISNA(VLOOKUP(Table4[[#This Row],[warehouse_id]], tblwhouse[], tblwhouse[warehouse_name],FALSE() )), "Invalid", "Valid")</f>
        <v>Valid</v>
      </c>
    </row>
    <row r="2754" customFormat="false" ht="15" hidden="false" customHeight="true" outlineLevel="0" collapsed="false">
      <c r="A2754" s="1" t="n">
        <v>2753</v>
      </c>
      <c r="B2754" s="1" t="n">
        <v>2</v>
      </c>
      <c r="C2754" s="1" t="n">
        <v>786</v>
      </c>
      <c r="D2754" s="1" t="s">
        <v>9837</v>
      </c>
      <c r="E2754" s="1" t="n">
        <v>246</v>
      </c>
      <c r="F2754" s="1" t="n">
        <v>77</v>
      </c>
      <c r="G2754" s="1" t="n">
        <v>263.52</v>
      </c>
      <c r="H2754" s="4" t="n">
        <v>46158.6009372222</v>
      </c>
      <c r="I27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2753BT909431278624677263.5246158.6009372222</v>
      </c>
      <c r="J2754" s="1" t="n">
        <f aca="false">COUNTIF(I:I, $I2754)</f>
        <v>1</v>
      </c>
      <c r="K2754" s="1" t="str">
        <f aca="false">IF(ISNA(VLOOKUP(Table4[product_id], tblProducts[], tblProducts[product_name],FALSE() )), "Invalid", "Valid")</f>
        <v>Valid</v>
      </c>
      <c r="L2754" s="5" t="str">
        <f aca="false">IF(ISNA(VLOOKUP(Table4[[#This Row],[warehouse_id]], tblwhouse[], tblwhouse[warehouse_name],FALSE() )), "Invalid", "Valid")</f>
        <v>Valid</v>
      </c>
    </row>
    <row r="2755" customFormat="false" ht="15" hidden="false" customHeight="true" outlineLevel="0" collapsed="false">
      <c r="A2755" s="1" t="n">
        <v>2754</v>
      </c>
      <c r="B2755" s="1" t="n">
        <v>1</v>
      </c>
      <c r="C2755" s="1" t="n">
        <v>1033</v>
      </c>
      <c r="D2755" s="1" t="s">
        <v>9838</v>
      </c>
      <c r="E2755" s="1" t="n">
        <v>471</v>
      </c>
      <c r="F2755" s="1" t="n">
        <v>77</v>
      </c>
      <c r="G2755" s="1" t="n">
        <v>455.42</v>
      </c>
      <c r="H2755" s="4" t="n">
        <v>46144.6009372222</v>
      </c>
      <c r="I27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2754BT4328251103347177455.4246144.6009372222</v>
      </c>
      <c r="J2755" s="1" t="n">
        <f aca="false">COUNTIF(I:I, $I2755)</f>
        <v>1</v>
      </c>
      <c r="K2755" s="1" t="str">
        <f aca="false">IF(ISNA(VLOOKUP(Table4[product_id], tblProducts[], tblProducts[product_name],FALSE() )), "Invalid", "Valid")</f>
        <v>Valid</v>
      </c>
      <c r="L2755" s="5" t="str">
        <f aca="false">IF(ISNA(VLOOKUP(Table4[[#This Row],[warehouse_id]], tblwhouse[], tblwhouse[warehouse_name],FALSE() )), "Invalid", "Valid")</f>
        <v>Valid</v>
      </c>
    </row>
    <row r="2756" customFormat="false" ht="15" hidden="false" customHeight="true" outlineLevel="0" collapsed="false">
      <c r="A2756" s="1" t="n">
        <v>2755</v>
      </c>
      <c r="B2756" s="1" t="n">
        <v>1</v>
      </c>
      <c r="C2756" s="1" t="n">
        <v>2284</v>
      </c>
      <c r="D2756" s="1" t="s">
        <v>9839</v>
      </c>
      <c r="E2756" s="1" t="n">
        <v>491</v>
      </c>
      <c r="F2756" s="1" t="n">
        <v>46</v>
      </c>
      <c r="G2756" s="1" t="n">
        <v>800.15</v>
      </c>
      <c r="H2756" s="4" t="n">
        <v>46210.6009372222</v>
      </c>
      <c r="I27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2755BT4088931228449146800.1546210.6009372222</v>
      </c>
      <c r="J2756" s="1" t="n">
        <f aca="false">COUNTIF(I:I, $I2756)</f>
        <v>1</v>
      </c>
      <c r="K2756" s="1" t="str">
        <f aca="false">IF(ISNA(VLOOKUP(Table4[product_id], tblProducts[], tblProducts[product_name],FALSE() )), "Invalid", "Valid")</f>
        <v>Valid</v>
      </c>
      <c r="L2756" s="5" t="str">
        <f aca="false">IF(ISNA(VLOOKUP(Table4[[#This Row],[warehouse_id]], tblwhouse[], tblwhouse[warehouse_name],FALSE() )), "Invalid", "Valid")</f>
        <v>Valid</v>
      </c>
    </row>
    <row r="2757" customFormat="false" ht="15" hidden="false" customHeight="true" outlineLevel="0" collapsed="false">
      <c r="A2757" s="1" t="n">
        <v>2756</v>
      </c>
      <c r="B2757" s="1" t="n">
        <v>3</v>
      </c>
      <c r="C2757" s="1" t="n">
        <v>1526</v>
      </c>
      <c r="D2757" s="1" t="s">
        <v>9840</v>
      </c>
      <c r="E2757" s="1" t="n">
        <v>241</v>
      </c>
      <c r="F2757" s="1" t="n">
        <v>30</v>
      </c>
      <c r="G2757" s="1" t="n">
        <v>180.84</v>
      </c>
      <c r="H2757" s="4" t="n">
        <v>46136.6009372222</v>
      </c>
      <c r="I27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2756BT2687303152624130180.8446136.6009372222</v>
      </c>
      <c r="J2757" s="1" t="n">
        <f aca="false">COUNTIF(I:I, $I2757)</f>
        <v>1</v>
      </c>
      <c r="K2757" s="1" t="str">
        <f aca="false">IF(ISNA(VLOOKUP(Table4[product_id], tblProducts[], tblProducts[product_name],FALSE() )), "Invalid", "Valid")</f>
        <v>Valid</v>
      </c>
      <c r="L2757" s="5" t="str">
        <f aca="false">IF(ISNA(VLOOKUP(Table4[[#This Row],[warehouse_id]], tblwhouse[], tblwhouse[warehouse_name],FALSE() )), "Invalid", "Valid")</f>
        <v>Valid</v>
      </c>
    </row>
    <row r="2758" customFormat="false" ht="15" hidden="false" customHeight="true" outlineLevel="0" collapsed="false">
      <c r="A2758" s="1" t="n">
        <v>2757</v>
      </c>
      <c r="B2758" s="1" t="n">
        <v>1</v>
      </c>
      <c r="C2758" s="1" t="n">
        <v>2012</v>
      </c>
      <c r="D2758" s="1" t="s">
        <v>9841</v>
      </c>
      <c r="E2758" s="1" t="n">
        <v>343</v>
      </c>
      <c r="F2758" s="1" t="n">
        <v>67</v>
      </c>
      <c r="G2758" s="1" t="n">
        <v>997.33</v>
      </c>
      <c r="H2758" s="4" t="n">
        <v>46051.6009372222</v>
      </c>
      <c r="I27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2757BT9799531201234367997.3346051.6009372222</v>
      </c>
      <c r="J2758" s="1" t="n">
        <f aca="false">COUNTIF(I:I, $I2758)</f>
        <v>1</v>
      </c>
      <c r="K2758" s="1" t="str">
        <f aca="false">IF(ISNA(VLOOKUP(Table4[product_id], tblProducts[], tblProducts[product_name],FALSE() )), "Invalid", "Valid")</f>
        <v>Valid</v>
      </c>
      <c r="L2758" s="5" t="str">
        <f aca="false">IF(ISNA(VLOOKUP(Table4[[#This Row],[warehouse_id]], tblwhouse[], tblwhouse[warehouse_name],FALSE() )), "Invalid", "Valid")</f>
        <v>Valid</v>
      </c>
    </row>
    <row r="2759" customFormat="false" ht="15" hidden="false" customHeight="true" outlineLevel="0" collapsed="false">
      <c r="A2759" s="1" t="n">
        <v>2758</v>
      </c>
      <c r="B2759" s="1" t="n">
        <v>4</v>
      </c>
      <c r="C2759" s="1" t="n">
        <v>2776</v>
      </c>
      <c r="D2759" s="1" t="s">
        <v>9842</v>
      </c>
      <c r="E2759" s="1" t="n">
        <v>35</v>
      </c>
      <c r="F2759" s="1" t="n">
        <v>41</v>
      </c>
      <c r="G2759" s="1" t="n">
        <v>126.78</v>
      </c>
      <c r="H2759" s="4" t="n">
        <v>46057.6009372222</v>
      </c>
      <c r="I27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2758BT142951427763541126.7846057.6009372222</v>
      </c>
      <c r="J2759" s="1" t="n">
        <f aca="false">COUNTIF(I:I, $I2759)</f>
        <v>1</v>
      </c>
      <c r="K2759" s="1" t="str">
        <f aca="false">IF(ISNA(VLOOKUP(Table4[product_id], tblProducts[], tblProducts[product_name],FALSE() )), "Invalid", "Valid")</f>
        <v>Valid</v>
      </c>
      <c r="L2759" s="5" t="str">
        <f aca="false">IF(ISNA(VLOOKUP(Table4[[#This Row],[warehouse_id]], tblwhouse[], tblwhouse[warehouse_name],FALSE() )), "Invalid", "Valid")</f>
        <v>Valid</v>
      </c>
    </row>
    <row r="2760" customFormat="false" ht="15" hidden="false" customHeight="true" outlineLevel="0" collapsed="false">
      <c r="A2760" s="1" t="n">
        <v>2759</v>
      </c>
      <c r="B2760" s="1" t="n">
        <v>3</v>
      </c>
      <c r="C2760" s="1" t="n">
        <v>2853</v>
      </c>
      <c r="D2760" s="1" t="s">
        <v>9843</v>
      </c>
      <c r="E2760" s="1" t="n">
        <v>106</v>
      </c>
      <c r="F2760" s="1" t="n">
        <v>47</v>
      </c>
      <c r="G2760" s="1" t="n">
        <v>583.57</v>
      </c>
      <c r="H2760" s="4" t="n">
        <v>46026.6009372222</v>
      </c>
      <c r="I27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2759BT4985773285310647583.5746026.6009372222</v>
      </c>
      <c r="J2760" s="1" t="n">
        <f aca="false">COUNTIF(I:I, $I2760)</f>
        <v>1</v>
      </c>
      <c r="K2760" s="1" t="str">
        <f aca="false">IF(ISNA(VLOOKUP(Table4[product_id], tblProducts[], tblProducts[product_name],FALSE() )), "Invalid", "Valid")</f>
        <v>Valid</v>
      </c>
      <c r="L2760" s="5" t="str">
        <f aca="false">IF(ISNA(VLOOKUP(Table4[[#This Row],[warehouse_id]], tblwhouse[], tblwhouse[warehouse_name],FALSE() )), "Invalid", "Valid")</f>
        <v>Valid</v>
      </c>
    </row>
    <row r="2761" customFormat="false" ht="15" hidden="false" customHeight="true" outlineLevel="0" collapsed="false">
      <c r="A2761" s="1" t="n">
        <v>2760</v>
      </c>
      <c r="B2761" s="1" t="n">
        <v>2</v>
      </c>
      <c r="C2761" s="1" t="n">
        <v>1396</v>
      </c>
      <c r="D2761" s="1" t="s">
        <v>9844</v>
      </c>
      <c r="E2761" s="1" t="n">
        <v>498</v>
      </c>
      <c r="F2761" s="1" t="n">
        <v>46</v>
      </c>
      <c r="G2761" s="1" t="n">
        <v>763.81</v>
      </c>
      <c r="H2761" s="4" t="n">
        <v>45930.6009372222</v>
      </c>
      <c r="I27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2760BT3258652139649846763.8145930.6009372222</v>
      </c>
      <c r="J2761" s="1" t="n">
        <f aca="false">COUNTIF(I:I, $I2761)</f>
        <v>1</v>
      </c>
      <c r="K2761" s="1" t="str">
        <f aca="false">IF(ISNA(VLOOKUP(Table4[product_id], tblProducts[], tblProducts[product_name],FALSE() )), "Invalid", "Valid")</f>
        <v>Valid</v>
      </c>
      <c r="L2761" s="5" t="str">
        <f aca="false">IF(ISNA(VLOOKUP(Table4[[#This Row],[warehouse_id]], tblwhouse[], tblwhouse[warehouse_name],FALSE() )), "Invalid", "Valid")</f>
        <v>Valid</v>
      </c>
    </row>
    <row r="2762" customFormat="false" ht="15" hidden="false" customHeight="true" outlineLevel="0" collapsed="false">
      <c r="A2762" s="1" t="n">
        <v>2761</v>
      </c>
      <c r="B2762" s="1" t="n">
        <v>3</v>
      </c>
      <c r="C2762" s="1" t="n">
        <v>2525</v>
      </c>
      <c r="D2762" s="1" t="s">
        <v>9845</v>
      </c>
      <c r="E2762" s="1" t="n">
        <v>329</v>
      </c>
      <c r="F2762" s="1" t="n">
        <v>50</v>
      </c>
      <c r="G2762" s="1" t="n">
        <v>1144.83</v>
      </c>
      <c r="H2762" s="4" t="n">
        <v>45981.6009372222</v>
      </c>
      <c r="I27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2761BT85731332525329501144.8345981.6009372222</v>
      </c>
      <c r="J2762" s="1" t="n">
        <f aca="false">COUNTIF(I:I, $I2762)</f>
        <v>1</v>
      </c>
      <c r="K2762" s="1" t="str">
        <f aca="false">IF(ISNA(VLOOKUP(Table4[product_id], tblProducts[], tblProducts[product_name],FALSE() )), "Invalid", "Valid")</f>
        <v>Valid</v>
      </c>
      <c r="L2762" s="5" t="str">
        <f aca="false">IF(ISNA(VLOOKUP(Table4[[#This Row],[warehouse_id]], tblwhouse[], tblwhouse[warehouse_name],FALSE() )), "Invalid", "Valid")</f>
        <v>Valid</v>
      </c>
    </row>
    <row r="2763" customFormat="false" ht="15" hidden="false" customHeight="true" outlineLevel="0" collapsed="false">
      <c r="A2763" s="1" t="n">
        <v>2762</v>
      </c>
      <c r="B2763" s="1" t="n">
        <v>4</v>
      </c>
      <c r="C2763" s="1" t="n">
        <v>1827</v>
      </c>
      <c r="D2763" s="1" t="s">
        <v>9846</v>
      </c>
      <c r="E2763" s="1" t="n">
        <v>144</v>
      </c>
      <c r="F2763" s="1" t="n">
        <v>36</v>
      </c>
      <c r="G2763" s="1" t="n">
        <v>1216.69</v>
      </c>
      <c r="H2763" s="4" t="n">
        <v>46136.6009372222</v>
      </c>
      <c r="I27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2762BT54550541827144361216.6946136.6009372222</v>
      </c>
      <c r="J2763" s="1" t="n">
        <f aca="false">COUNTIF(I:I, $I2763)</f>
        <v>1</v>
      </c>
      <c r="K2763" s="1" t="str">
        <f aca="false">IF(ISNA(VLOOKUP(Table4[product_id], tblProducts[], tblProducts[product_name],FALSE() )), "Invalid", "Valid")</f>
        <v>Valid</v>
      </c>
      <c r="L2763" s="5" t="str">
        <f aca="false">IF(ISNA(VLOOKUP(Table4[[#This Row],[warehouse_id]], tblwhouse[], tblwhouse[warehouse_name],FALSE() )), "Invalid", "Valid")</f>
        <v>Valid</v>
      </c>
    </row>
    <row r="2764" customFormat="false" ht="15" hidden="false" customHeight="true" outlineLevel="0" collapsed="false">
      <c r="A2764" s="1" t="n">
        <v>2763</v>
      </c>
      <c r="B2764" s="1" t="n">
        <v>2</v>
      </c>
      <c r="C2764" s="1" t="n">
        <v>1969</v>
      </c>
      <c r="D2764" s="1" t="s">
        <v>9847</v>
      </c>
      <c r="E2764" s="1" t="n">
        <v>48</v>
      </c>
      <c r="F2764" s="1" t="n">
        <v>55</v>
      </c>
      <c r="G2764" s="1" t="n">
        <v>1272.36</v>
      </c>
      <c r="H2764" s="4" t="n">
        <v>46094.6009372222</v>
      </c>
      <c r="I27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2763BT3881572196948551272.3646094.6009372222</v>
      </c>
      <c r="J2764" s="1" t="n">
        <f aca="false">COUNTIF(I:I, $I2764)</f>
        <v>1</v>
      </c>
      <c r="K2764" s="1" t="str">
        <f aca="false">IF(ISNA(VLOOKUP(Table4[product_id], tblProducts[], tblProducts[product_name],FALSE() )), "Invalid", "Valid")</f>
        <v>Valid</v>
      </c>
      <c r="L2764" s="5" t="str">
        <f aca="false">IF(ISNA(VLOOKUP(Table4[[#This Row],[warehouse_id]], tblwhouse[], tblwhouse[warehouse_name],FALSE() )), "Invalid", "Valid")</f>
        <v>Valid</v>
      </c>
    </row>
    <row r="2765" customFormat="false" ht="15" hidden="false" customHeight="true" outlineLevel="0" collapsed="false">
      <c r="A2765" s="1" t="n">
        <v>2764</v>
      </c>
      <c r="B2765" s="1" t="n">
        <v>3</v>
      </c>
      <c r="C2765" s="1" t="n">
        <v>76</v>
      </c>
      <c r="D2765" s="1" t="s">
        <v>9848</v>
      </c>
      <c r="E2765" s="1" t="n">
        <v>243</v>
      </c>
      <c r="F2765" s="1" t="n">
        <v>38</v>
      </c>
      <c r="G2765" s="1" t="n">
        <v>555.95</v>
      </c>
      <c r="H2765" s="4" t="n">
        <v>45977.6009372222</v>
      </c>
      <c r="I27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2764BT89471937624338555.9545977.6009372222</v>
      </c>
      <c r="J2765" s="1" t="n">
        <f aca="false">COUNTIF(I:I, $I2765)</f>
        <v>1</v>
      </c>
      <c r="K2765" s="1" t="str">
        <f aca="false">IF(ISNA(VLOOKUP(Table4[product_id], tblProducts[], tblProducts[product_name],FALSE() )), "Invalid", "Valid")</f>
        <v>Valid</v>
      </c>
      <c r="L2765" s="5" t="str">
        <f aca="false">IF(ISNA(VLOOKUP(Table4[[#This Row],[warehouse_id]], tblwhouse[], tblwhouse[warehouse_name],FALSE() )), "Invalid", "Valid")</f>
        <v>Valid</v>
      </c>
    </row>
    <row r="2766" customFormat="false" ht="15" hidden="false" customHeight="true" outlineLevel="0" collapsed="false">
      <c r="A2766" s="1" t="n">
        <v>2765</v>
      </c>
      <c r="B2766" s="1" t="n">
        <v>3</v>
      </c>
      <c r="C2766" s="1" t="n">
        <v>2395</v>
      </c>
      <c r="D2766" s="1" t="s">
        <v>9849</v>
      </c>
      <c r="E2766" s="1" t="n">
        <v>26</v>
      </c>
      <c r="F2766" s="1" t="n">
        <v>60</v>
      </c>
      <c r="G2766" s="1" t="n">
        <v>185.86</v>
      </c>
      <c r="H2766" s="4" t="n">
        <v>45868.6009372222</v>
      </c>
      <c r="I27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2765BT180676323952660185.8645868.6009372222</v>
      </c>
      <c r="J2766" s="1" t="n">
        <f aca="false">COUNTIF(I:I, $I2766)</f>
        <v>1</v>
      </c>
      <c r="K2766" s="1" t="str">
        <f aca="false">IF(ISNA(VLOOKUP(Table4[product_id], tblProducts[], tblProducts[product_name],FALSE() )), "Invalid", "Valid")</f>
        <v>Valid</v>
      </c>
      <c r="L2766" s="5" t="str">
        <f aca="false">IF(ISNA(VLOOKUP(Table4[[#This Row],[warehouse_id]], tblwhouse[], tblwhouse[warehouse_name],FALSE() )), "Invalid", "Valid")</f>
        <v>Valid</v>
      </c>
    </row>
    <row r="2767" customFormat="false" ht="15" hidden="false" customHeight="true" outlineLevel="0" collapsed="false">
      <c r="A2767" s="1" t="n">
        <v>2766</v>
      </c>
      <c r="B2767" s="1" t="n">
        <v>2</v>
      </c>
      <c r="C2767" s="1" t="n">
        <v>255</v>
      </c>
      <c r="D2767" s="1" t="s">
        <v>9850</v>
      </c>
      <c r="E2767" s="1" t="n">
        <v>296</v>
      </c>
      <c r="F2767" s="1" t="n">
        <v>28</v>
      </c>
      <c r="G2767" s="1" t="n">
        <v>1095.67</v>
      </c>
      <c r="H2767" s="4" t="n">
        <v>46042.6009372222</v>
      </c>
      <c r="I27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2766BT5213922255296281095.6746042.6009372222</v>
      </c>
      <c r="J2767" s="1" t="n">
        <f aca="false">COUNTIF(I:I, $I2767)</f>
        <v>1</v>
      </c>
      <c r="K2767" s="1" t="str">
        <f aca="false">IF(ISNA(VLOOKUP(Table4[product_id], tblProducts[], tblProducts[product_name],FALSE() )), "Invalid", "Valid")</f>
        <v>Valid</v>
      </c>
      <c r="L2767" s="5" t="str">
        <f aca="false">IF(ISNA(VLOOKUP(Table4[[#This Row],[warehouse_id]], tblwhouse[], tblwhouse[warehouse_name],FALSE() )), "Invalid", "Valid")</f>
        <v>Valid</v>
      </c>
    </row>
    <row r="2768" customFormat="false" ht="15" hidden="false" customHeight="true" outlineLevel="0" collapsed="false">
      <c r="A2768" s="1" t="n">
        <v>2767</v>
      </c>
      <c r="B2768" s="1" t="n">
        <v>3</v>
      </c>
      <c r="C2768" s="1" t="n">
        <v>1157</v>
      </c>
      <c r="D2768" s="1" t="s">
        <v>9851</v>
      </c>
      <c r="E2768" s="1" t="n">
        <v>205</v>
      </c>
      <c r="F2768" s="1" t="n">
        <v>77</v>
      </c>
      <c r="G2768" s="1" t="n">
        <v>694.91</v>
      </c>
      <c r="H2768" s="4" t="n">
        <v>46068.6009372222</v>
      </c>
      <c r="I27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2767BT1256883115720577694.9146068.6009372222</v>
      </c>
      <c r="J2768" s="1" t="n">
        <f aca="false">COUNTIF(I:I, $I2768)</f>
        <v>1</v>
      </c>
      <c r="K2768" s="1" t="str">
        <f aca="false">IF(ISNA(VLOOKUP(Table4[product_id], tblProducts[], tblProducts[product_name],FALSE() )), "Invalid", "Valid")</f>
        <v>Valid</v>
      </c>
      <c r="L2768" s="5" t="str">
        <f aca="false">IF(ISNA(VLOOKUP(Table4[[#This Row],[warehouse_id]], tblwhouse[], tblwhouse[warehouse_name],FALSE() )), "Invalid", "Valid")</f>
        <v>Valid</v>
      </c>
    </row>
    <row r="2769" customFormat="false" ht="15" hidden="false" customHeight="true" outlineLevel="0" collapsed="false">
      <c r="A2769" s="1" t="n">
        <v>2768</v>
      </c>
      <c r="B2769" s="1" t="n">
        <v>2</v>
      </c>
      <c r="C2769" s="1" t="n">
        <v>1871</v>
      </c>
      <c r="D2769" s="1" t="s">
        <v>9852</v>
      </c>
      <c r="E2769" s="1" t="n">
        <v>355</v>
      </c>
      <c r="F2769" s="1" t="n">
        <v>34</v>
      </c>
      <c r="G2769" s="1" t="n">
        <v>1022.55</v>
      </c>
      <c r="H2769" s="4" t="n">
        <v>45983.6009372222</v>
      </c>
      <c r="I27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2768BT63868821871355341022.5545983.6009372222</v>
      </c>
      <c r="J2769" s="1" t="n">
        <f aca="false">COUNTIF(I:I, $I2769)</f>
        <v>1</v>
      </c>
      <c r="K2769" s="1" t="str">
        <f aca="false">IF(ISNA(VLOOKUP(Table4[product_id], tblProducts[], tblProducts[product_name],FALSE() )), "Invalid", "Valid")</f>
        <v>Valid</v>
      </c>
      <c r="L2769" s="5" t="str">
        <f aca="false">IF(ISNA(VLOOKUP(Table4[[#This Row],[warehouse_id]], tblwhouse[], tblwhouse[warehouse_name],FALSE() )), "Invalid", "Valid")</f>
        <v>Valid</v>
      </c>
    </row>
    <row r="2770" customFormat="false" ht="15" hidden="false" customHeight="true" outlineLevel="0" collapsed="false">
      <c r="A2770" s="1" t="n">
        <v>2769</v>
      </c>
      <c r="B2770" s="1" t="n">
        <v>2</v>
      </c>
      <c r="C2770" s="1" t="n">
        <v>843</v>
      </c>
      <c r="D2770" s="1" t="s">
        <v>9853</v>
      </c>
      <c r="E2770" s="1" t="n">
        <v>2</v>
      </c>
      <c r="F2770" s="1" t="n">
        <v>39</v>
      </c>
      <c r="G2770" s="1" t="n">
        <v>326.48</v>
      </c>
      <c r="H2770" s="4" t="n">
        <v>46208.6009372222</v>
      </c>
      <c r="I27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2769BT8358702843239326.4846208.6009372222</v>
      </c>
      <c r="J2770" s="1" t="n">
        <f aca="false">COUNTIF(I:I, $I2770)</f>
        <v>1</v>
      </c>
      <c r="K2770" s="1" t="str">
        <f aca="false">IF(ISNA(VLOOKUP(Table4[product_id], tblProducts[], tblProducts[product_name],FALSE() )), "Invalid", "Valid")</f>
        <v>Valid</v>
      </c>
      <c r="L2770" s="5" t="str">
        <f aca="false">IF(ISNA(VLOOKUP(Table4[[#This Row],[warehouse_id]], tblwhouse[], tblwhouse[warehouse_name],FALSE() )), "Invalid", "Valid")</f>
        <v>Valid</v>
      </c>
    </row>
    <row r="2771" customFormat="false" ht="15" hidden="false" customHeight="true" outlineLevel="0" collapsed="false">
      <c r="A2771" s="1" t="n">
        <v>2770</v>
      </c>
      <c r="B2771" s="1" t="n">
        <v>3</v>
      </c>
      <c r="C2771" s="1" t="n">
        <v>2470</v>
      </c>
      <c r="D2771" s="1" t="s">
        <v>9854</v>
      </c>
      <c r="E2771" s="1" t="n">
        <v>404</v>
      </c>
      <c r="F2771" s="1" t="n">
        <v>69</v>
      </c>
      <c r="G2771" s="1" t="n">
        <v>938.65</v>
      </c>
      <c r="H2771" s="4" t="n">
        <v>46091.6009372338</v>
      </c>
      <c r="I27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2770BT3856043247040469938.6546091.6009372338</v>
      </c>
      <c r="J2771" s="1" t="n">
        <f aca="false">COUNTIF(I:I, $I2771)</f>
        <v>1</v>
      </c>
      <c r="K2771" s="1" t="str">
        <f aca="false">IF(ISNA(VLOOKUP(Table4[product_id], tblProducts[], tblProducts[product_name],FALSE() )), "Invalid", "Valid")</f>
        <v>Valid</v>
      </c>
      <c r="L2771" s="5" t="str">
        <f aca="false">IF(ISNA(VLOOKUP(Table4[[#This Row],[warehouse_id]], tblwhouse[], tblwhouse[warehouse_name],FALSE() )), "Invalid", "Valid")</f>
        <v>Valid</v>
      </c>
    </row>
    <row r="2772" customFormat="false" ht="15" hidden="false" customHeight="true" outlineLevel="0" collapsed="false">
      <c r="A2772" s="1" t="n">
        <v>2771</v>
      </c>
      <c r="B2772" s="1" t="n">
        <v>1</v>
      </c>
      <c r="C2772" s="1" t="n">
        <v>860</v>
      </c>
      <c r="D2772" s="1" t="s">
        <v>9855</v>
      </c>
      <c r="E2772" s="1" t="n">
        <v>199</v>
      </c>
      <c r="F2772" s="1" t="n">
        <v>31</v>
      </c>
      <c r="G2772" s="1" t="n">
        <v>718.79</v>
      </c>
      <c r="H2772" s="4" t="n">
        <v>46112.6009372338</v>
      </c>
      <c r="I27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2771BT217984186019931718.7946112.6009372338</v>
      </c>
      <c r="J2772" s="1" t="n">
        <f aca="false">COUNTIF(I:I, $I2772)</f>
        <v>1</v>
      </c>
      <c r="K2772" s="1" t="str">
        <f aca="false">IF(ISNA(VLOOKUP(Table4[product_id], tblProducts[], tblProducts[product_name],FALSE() )), "Invalid", "Valid")</f>
        <v>Valid</v>
      </c>
      <c r="L2772" s="5" t="str">
        <f aca="false">IF(ISNA(VLOOKUP(Table4[[#This Row],[warehouse_id]], tblwhouse[], tblwhouse[warehouse_name],FALSE() )), "Invalid", "Valid")</f>
        <v>Valid</v>
      </c>
    </row>
    <row r="2773" customFormat="false" ht="15" hidden="false" customHeight="true" outlineLevel="0" collapsed="false">
      <c r="A2773" s="1" t="n">
        <v>2772</v>
      </c>
      <c r="B2773" s="1" t="n">
        <v>2</v>
      </c>
      <c r="C2773" s="1" t="n">
        <v>2198</v>
      </c>
      <c r="D2773" s="1" t="s">
        <v>9856</v>
      </c>
      <c r="E2773" s="1" t="n">
        <v>8</v>
      </c>
      <c r="F2773" s="1" t="n">
        <v>38</v>
      </c>
      <c r="G2773" s="1" t="n">
        <v>183.83</v>
      </c>
      <c r="H2773" s="4" t="n">
        <v>46106.6009372338</v>
      </c>
      <c r="I27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2772BT99837622198838183.8346106.6009372338</v>
      </c>
      <c r="J2773" s="1" t="n">
        <f aca="false">COUNTIF(I:I, $I2773)</f>
        <v>1</v>
      </c>
      <c r="K2773" s="1" t="str">
        <f aca="false">IF(ISNA(VLOOKUP(Table4[product_id], tblProducts[], tblProducts[product_name],FALSE() )), "Invalid", "Valid")</f>
        <v>Valid</v>
      </c>
      <c r="L2773" s="5" t="str">
        <f aca="false">IF(ISNA(VLOOKUP(Table4[[#This Row],[warehouse_id]], tblwhouse[], tblwhouse[warehouse_name],FALSE() )), "Invalid", "Valid")</f>
        <v>Valid</v>
      </c>
    </row>
    <row r="2774" customFormat="false" ht="15" hidden="false" customHeight="true" outlineLevel="0" collapsed="false">
      <c r="A2774" s="1" t="n">
        <v>2773</v>
      </c>
      <c r="B2774" s="1" t="n">
        <v>3</v>
      </c>
      <c r="C2774" s="1" t="n">
        <v>2675</v>
      </c>
      <c r="D2774" s="1" t="s">
        <v>9857</v>
      </c>
      <c r="E2774" s="1" t="n">
        <v>87</v>
      </c>
      <c r="F2774" s="1" t="n">
        <v>40</v>
      </c>
      <c r="G2774" s="1" t="n">
        <v>1157.11</v>
      </c>
      <c r="H2774" s="4" t="n">
        <v>45912.6009372338</v>
      </c>
      <c r="I27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2773BT3843793267587401157.1145912.6009372338</v>
      </c>
      <c r="J2774" s="1" t="n">
        <f aca="false">COUNTIF(I:I, $I2774)</f>
        <v>1</v>
      </c>
      <c r="K2774" s="1" t="str">
        <f aca="false">IF(ISNA(VLOOKUP(Table4[product_id], tblProducts[], tblProducts[product_name],FALSE() )), "Invalid", "Valid")</f>
        <v>Valid</v>
      </c>
      <c r="L2774" s="5" t="str">
        <f aca="false">IF(ISNA(VLOOKUP(Table4[[#This Row],[warehouse_id]], tblwhouse[], tblwhouse[warehouse_name],FALSE() )), "Invalid", "Valid")</f>
        <v>Valid</v>
      </c>
    </row>
    <row r="2775" customFormat="false" ht="15" hidden="false" customHeight="true" outlineLevel="0" collapsed="false">
      <c r="A2775" s="1" t="n">
        <v>2774</v>
      </c>
      <c r="B2775" s="1" t="n">
        <v>4</v>
      </c>
      <c r="C2775" s="1" t="n">
        <v>189</v>
      </c>
      <c r="D2775" s="1" t="s">
        <v>9858</v>
      </c>
      <c r="E2775" s="1" t="n">
        <v>302</v>
      </c>
      <c r="F2775" s="1" t="n">
        <v>22</v>
      </c>
      <c r="G2775" s="1" t="n">
        <v>1004.64</v>
      </c>
      <c r="H2775" s="4" t="n">
        <v>46003.6009372338</v>
      </c>
      <c r="I27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2774BT7502614189302221004.6446003.6009372338</v>
      </c>
      <c r="J2775" s="1" t="n">
        <f aca="false">COUNTIF(I:I, $I2775)</f>
        <v>1</v>
      </c>
      <c r="K2775" s="1" t="str">
        <f aca="false">IF(ISNA(VLOOKUP(Table4[product_id], tblProducts[], tblProducts[product_name],FALSE() )), "Invalid", "Valid")</f>
        <v>Valid</v>
      </c>
      <c r="L2775" s="5" t="str">
        <f aca="false">IF(ISNA(VLOOKUP(Table4[[#This Row],[warehouse_id]], tblwhouse[], tblwhouse[warehouse_name],FALSE() )), "Invalid", "Valid")</f>
        <v>Valid</v>
      </c>
    </row>
    <row r="2776" customFormat="false" ht="15" hidden="false" customHeight="true" outlineLevel="0" collapsed="false">
      <c r="A2776" s="1" t="n">
        <v>2775</v>
      </c>
      <c r="B2776" s="1" t="n">
        <v>1</v>
      </c>
      <c r="C2776" s="1" t="n">
        <v>2745</v>
      </c>
      <c r="D2776" s="1" t="s">
        <v>9859</v>
      </c>
      <c r="E2776" s="1" t="n">
        <v>357</v>
      </c>
      <c r="F2776" s="1" t="n">
        <v>78</v>
      </c>
      <c r="G2776" s="1" t="n">
        <v>844.79</v>
      </c>
      <c r="H2776" s="4" t="n">
        <v>46139.6009372338</v>
      </c>
      <c r="I27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2775BT7777931274535778844.7946139.6009372338</v>
      </c>
      <c r="J2776" s="1" t="n">
        <f aca="false">COUNTIF(I:I, $I2776)</f>
        <v>1</v>
      </c>
      <c r="K2776" s="1" t="str">
        <f aca="false">IF(ISNA(VLOOKUP(Table4[product_id], tblProducts[], tblProducts[product_name],FALSE() )), "Invalid", "Valid")</f>
        <v>Valid</v>
      </c>
      <c r="L2776" s="5" t="str">
        <f aca="false">IF(ISNA(VLOOKUP(Table4[[#This Row],[warehouse_id]], tblwhouse[], tblwhouse[warehouse_name],FALSE() )), "Invalid", "Valid")</f>
        <v>Valid</v>
      </c>
    </row>
    <row r="2777" customFormat="false" ht="15" hidden="false" customHeight="true" outlineLevel="0" collapsed="false">
      <c r="A2777" s="1" t="n">
        <v>2776</v>
      </c>
      <c r="B2777" s="1" t="n">
        <v>3</v>
      </c>
      <c r="C2777" s="1" t="n">
        <v>1693</v>
      </c>
      <c r="D2777" s="1" t="s">
        <v>9860</v>
      </c>
      <c r="E2777" s="1" t="n">
        <v>23</v>
      </c>
      <c r="F2777" s="1" t="n">
        <v>46</v>
      </c>
      <c r="G2777" s="1" t="n">
        <v>934.05</v>
      </c>
      <c r="H2777" s="4" t="n">
        <v>46160.6009372338</v>
      </c>
      <c r="I27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2776BT503309316932346934.0546160.6009372338</v>
      </c>
      <c r="J2777" s="1" t="n">
        <f aca="false">COUNTIF(I:I, $I2777)</f>
        <v>1</v>
      </c>
      <c r="K2777" s="1" t="str">
        <f aca="false">IF(ISNA(VLOOKUP(Table4[product_id], tblProducts[], tblProducts[product_name],FALSE() )), "Invalid", "Valid")</f>
        <v>Valid</v>
      </c>
      <c r="L2777" s="5" t="str">
        <f aca="false">IF(ISNA(VLOOKUP(Table4[[#This Row],[warehouse_id]], tblwhouse[], tblwhouse[warehouse_name],FALSE() )), "Invalid", "Valid")</f>
        <v>Valid</v>
      </c>
    </row>
    <row r="2778" customFormat="false" ht="15" hidden="false" customHeight="true" outlineLevel="0" collapsed="false">
      <c r="A2778" s="1" t="n">
        <v>2777</v>
      </c>
      <c r="B2778" s="1" t="n">
        <v>3</v>
      </c>
      <c r="C2778" s="1" t="n">
        <v>2128</v>
      </c>
      <c r="D2778" s="1" t="s">
        <v>9861</v>
      </c>
      <c r="E2778" s="1" t="n">
        <v>163</v>
      </c>
      <c r="F2778" s="1" t="n">
        <v>55</v>
      </c>
      <c r="G2778" s="1" t="n">
        <v>1366.25</v>
      </c>
      <c r="H2778" s="4" t="n">
        <v>46171.6009372338</v>
      </c>
      <c r="I27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2777BT95664532128163551366.2546171.6009372338</v>
      </c>
      <c r="J2778" s="1" t="n">
        <f aca="false">COUNTIF(I:I, $I2778)</f>
        <v>1</v>
      </c>
      <c r="K2778" s="1" t="str">
        <f aca="false">IF(ISNA(VLOOKUP(Table4[product_id], tblProducts[], tblProducts[product_name],FALSE() )), "Invalid", "Valid")</f>
        <v>Valid</v>
      </c>
      <c r="L2778" s="5" t="str">
        <f aca="false">IF(ISNA(VLOOKUP(Table4[[#This Row],[warehouse_id]], tblwhouse[], tblwhouse[warehouse_name],FALSE() )), "Invalid", "Valid")</f>
        <v>Valid</v>
      </c>
    </row>
    <row r="2779" customFormat="false" ht="15" hidden="false" customHeight="true" outlineLevel="0" collapsed="false">
      <c r="A2779" s="1" t="n">
        <v>2778</v>
      </c>
      <c r="B2779" s="1" t="n">
        <v>3</v>
      </c>
      <c r="C2779" s="1" t="n">
        <v>1534</v>
      </c>
      <c r="D2779" s="1" t="s">
        <v>9862</v>
      </c>
      <c r="E2779" s="1" t="n">
        <v>92</v>
      </c>
      <c r="F2779" s="1" t="n">
        <v>60</v>
      </c>
      <c r="G2779" s="1" t="n">
        <v>1288.68</v>
      </c>
      <c r="H2779" s="4" t="n">
        <v>46150.6009372338</v>
      </c>
      <c r="I27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2778BT5694163153492601288.6846150.6009372338</v>
      </c>
      <c r="J2779" s="1" t="n">
        <f aca="false">COUNTIF(I:I, $I2779)</f>
        <v>1</v>
      </c>
      <c r="K2779" s="1" t="str">
        <f aca="false">IF(ISNA(VLOOKUP(Table4[product_id], tblProducts[], tblProducts[product_name],FALSE() )), "Invalid", "Valid")</f>
        <v>Valid</v>
      </c>
      <c r="L2779" s="5" t="str">
        <f aca="false">IF(ISNA(VLOOKUP(Table4[[#This Row],[warehouse_id]], tblwhouse[], tblwhouse[warehouse_name],FALSE() )), "Invalid", "Valid")</f>
        <v>Valid</v>
      </c>
    </row>
    <row r="2780" customFormat="false" ht="15" hidden="false" customHeight="true" outlineLevel="0" collapsed="false">
      <c r="A2780" s="1" t="n">
        <v>2779</v>
      </c>
      <c r="B2780" s="1" t="n">
        <v>3</v>
      </c>
      <c r="C2780" s="1" t="n">
        <v>1763</v>
      </c>
      <c r="D2780" s="1" t="s">
        <v>9863</v>
      </c>
      <c r="E2780" s="1" t="n">
        <v>370</v>
      </c>
      <c r="F2780" s="1" t="n">
        <v>33</v>
      </c>
      <c r="G2780" s="1" t="n">
        <v>1273.9</v>
      </c>
      <c r="H2780" s="4" t="n">
        <v>46207.6009372338</v>
      </c>
      <c r="I27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2779BT46398931763370331273.946207.6009372338</v>
      </c>
      <c r="J2780" s="1" t="n">
        <f aca="false">COUNTIF(I:I, $I2780)</f>
        <v>1</v>
      </c>
      <c r="K2780" s="1" t="str">
        <f aca="false">IF(ISNA(VLOOKUP(Table4[product_id], tblProducts[], tblProducts[product_name],FALSE() )), "Invalid", "Valid")</f>
        <v>Valid</v>
      </c>
      <c r="L2780" s="5" t="str">
        <f aca="false">IF(ISNA(VLOOKUP(Table4[[#This Row],[warehouse_id]], tblwhouse[], tblwhouse[warehouse_name],FALSE() )), "Invalid", "Valid")</f>
        <v>Valid</v>
      </c>
    </row>
    <row r="2781" customFormat="false" ht="15" hidden="false" customHeight="true" outlineLevel="0" collapsed="false">
      <c r="A2781" s="1" t="n">
        <v>2780</v>
      </c>
      <c r="B2781" s="1" t="n">
        <v>1</v>
      </c>
      <c r="C2781" s="1" t="n">
        <v>2382</v>
      </c>
      <c r="D2781" s="1" t="s">
        <v>9864</v>
      </c>
      <c r="E2781" s="1" t="n">
        <v>490</v>
      </c>
      <c r="F2781" s="1" t="n">
        <v>65</v>
      </c>
      <c r="G2781" s="1" t="n">
        <v>419.52</v>
      </c>
      <c r="H2781" s="4" t="n">
        <v>46124.6009372338</v>
      </c>
      <c r="I27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2780BT8941721238249065419.5246124.6009372338</v>
      </c>
      <c r="J2781" s="1" t="n">
        <f aca="false">COUNTIF(I:I, $I2781)</f>
        <v>1</v>
      </c>
      <c r="K2781" s="1" t="str">
        <f aca="false">IF(ISNA(VLOOKUP(Table4[product_id], tblProducts[], tblProducts[product_name],FALSE() )), "Invalid", "Valid")</f>
        <v>Valid</v>
      </c>
      <c r="L2781" s="5" t="str">
        <f aca="false">IF(ISNA(VLOOKUP(Table4[[#This Row],[warehouse_id]], tblwhouse[], tblwhouse[warehouse_name],FALSE() )), "Invalid", "Valid")</f>
        <v>Valid</v>
      </c>
    </row>
    <row r="2782" customFormat="false" ht="15" hidden="false" customHeight="true" outlineLevel="0" collapsed="false">
      <c r="A2782" s="1" t="n">
        <v>2781</v>
      </c>
      <c r="B2782" s="1" t="n">
        <v>3</v>
      </c>
      <c r="C2782" s="1" t="n">
        <v>278</v>
      </c>
      <c r="D2782" s="1" t="s">
        <v>9865</v>
      </c>
      <c r="E2782" s="1" t="n">
        <v>74</v>
      </c>
      <c r="F2782" s="1" t="n">
        <v>29</v>
      </c>
      <c r="G2782" s="1" t="n">
        <v>170.58</v>
      </c>
      <c r="H2782" s="4" t="n">
        <v>46142.6009372338</v>
      </c>
      <c r="I27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2781BT90488732787429170.5846142.6009372338</v>
      </c>
      <c r="J2782" s="1" t="n">
        <f aca="false">COUNTIF(I:I, $I2782)</f>
        <v>1</v>
      </c>
      <c r="K2782" s="1" t="str">
        <f aca="false">IF(ISNA(VLOOKUP(Table4[product_id], tblProducts[], tblProducts[product_name],FALSE() )), "Invalid", "Valid")</f>
        <v>Valid</v>
      </c>
      <c r="L2782" s="5" t="str">
        <f aca="false">IF(ISNA(VLOOKUP(Table4[[#This Row],[warehouse_id]], tblwhouse[], tblwhouse[warehouse_name],FALSE() )), "Invalid", "Valid")</f>
        <v>Valid</v>
      </c>
    </row>
    <row r="2783" customFormat="false" ht="15" hidden="false" customHeight="true" outlineLevel="0" collapsed="false">
      <c r="A2783" s="1" t="n">
        <v>2782</v>
      </c>
      <c r="B2783" s="1" t="n">
        <v>1</v>
      </c>
      <c r="C2783" s="1" t="n">
        <v>2454</v>
      </c>
      <c r="D2783" s="1" t="s">
        <v>9866</v>
      </c>
      <c r="E2783" s="1" t="n">
        <v>191</v>
      </c>
      <c r="F2783" s="1" t="n">
        <v>62</v>
      </c>
      <c r="G2783" s="1" t="n">
        <v>158.73</v>
      </c>
      <c r="H2783" s="4" t="n">
        <v>46149.6009372338</v>
      </c>
      <c r="I27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2782BT4411401245419162158.7346149.6009372338</v>
      </c>
      <c r="J2783" s="1" t="n">
        <f aca="false">COUNTIF(I:I, $I2783)</f>
        <v>1</v>
      </c>
      <c r="K2783" s="1" t="str">
        <f aca="false">IF(ISNA(VLOOKUP(Table4[product_id], tblProducts[], tblProducts[product_name],FALSE() )), "Invalid", "Valid")</f>
        <v>Valid</v>
      </c>
      <c r="L2783" s="5" t="str">
        <f aca="false">IF(ISNA(VLOOKUP(Table4[[#This Row],[warehouse_id]], tblwhouse[], tblwhouse[warehouse_name],FALSE() )), "Invalid", "Valid")</f>
        <v>Valid</v>
      </c>
    </row>
    <row r="2784" customFormat="false" ht="15" hidden="false" customHeight="true" outlineLevel="0" collapsed="false">
      <c r="A2784" s="1" t="n">
        <v>2783</v>
      </c>
      <c r="B2784" s="1" t="n">
        <v>3</v>
      </c>
      <c r="C2784" s="1" t="n">
        <v>2079</v>
      </c>
      <c r="D2784" s="1" t="s">
        <v>9867</v>
      </c>
      <c r="E2784" s="1" t="n">
        <v>428</v>
      </c>
      <c r="F2784" s="1" t="n">
        <v>75</v>
      </c>
      <c r="G2784" s="1" t="n">
        <v>1215.99</v>
      </c>
      <c r="H2784" s="4" t="n">
        <v>46167.6009372338</v>
      </c>
      <c r="I27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2783BT36620232079428751215.9946167.6009372338</v>
      </c>
      <c r="J2784" s="1" t="n">
        <f aca="false">COUNTIF(I:I, $I2784)</f>
        <v>1</v>
      </c>
      <c r="K2784" s="1" t="str">
        <f aca="false">IF(ISNA(VLOOKUP(Table4[product_id], tblProducts[], tblProducts[product_name],FALSE() )), "Invalid", "Valid")</f>
        <v>Valid</v>
      </c>
      <c r="L2784" s="5" t="str">
        <f aca="false">IF(ISNA(VLOOKUP(Table4[[#This Row],[warehouse_id]], tblwhouse[], tblwhouse[warehouse_name],FALSE() )), "Invalid", "Valid")</f>
        <v>Valid</v>
      </c>
    </row>
    <row r="2785" customFormat="false" ht="15" hidden="false" customHeight="true" outlineLevel="0" collapsed="false">
      <c r="A2785" s="1" t="n">
        <v>2784</v>
      </c>
      <c r="B2785" s="1" t="n">
        <v>1</v>
      </c>
      <c r="C2785" s="1" t="n">
        <v>604</v>
      </c>
      <c r="D2785" s="1" t="s">
        <v>9868</v>
      </c>
      <c r="E2785" s="1" t="n">
        <v>159</v>
      </c>
      <c r="F2785" s="1" t="n">
        <v>40</v>
      </c>
      <c r="G2785" s="1" t="n">
        <v>1375.66</v>
      </c>
      <c r="H2785" s="4" t="n">
        <v>45882.6009372338</v>
      </c>
      <c r="I27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2784BT2801761604159401375.6645882.6009372338</v>
      </c>
      <c r="J2785" s="1" t="n">
        <f aca="false">COUNTIF(I:I, $I2785)</f>
        <v>1</v>
      </c>
      <c r="K2785" s="1" t="str">
        <f aca="false">IF(ISNA(VLOOKUP(Table4[product_id], tblProducts[], tblProducts[product_name],FALSE() )), "Invalid", "Valid")</f>
        <v>Valid</v>
      </c>
      <c r="L2785" s="5" t="str">
        <f aca="false">IF(ISNA(VLOOKUP(Table4[[#This Row],[warehouse_id]], tblwhouse[], tblwhouse[warehouse_name],FALSE() )), "Invalid", "Valid")</f>
        <v>Valid</v>
      </c>
    </row>
    <row r="2786" customFormat="false" ht="15" hidden="false" customHeight="true" outlineLevel="0" collapsed="false">
      <c r="A2786" s="1" t="n">
        <v>2785</v>
      </c>
      <c r="B2786" s="1" t="n">
        <v>2</v>
      </c>
      <c r="C2786" s="1" t="n">
        <v>1277</v>
      </c>
      <c r="D2786" s="1" t="s">
        <v>9869</v>
      </c>
      <c r="E2786" s="1" t="n">
        <v>67</v>
      </c>
      <c r="F2786" s="1" t="n">
        <v>50</v>
      </c>
      <c r="G2786" s="1" t="n">
        <v>278.16</v>
      </c>
      <c r="H2786" s="4" t="n">
        <v>46106.6009372338</v>
      </c>
      <c r="I27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2785BT192184212776750278.1646106.6009372338</v>
      </c>
      <c r="J2786" s="1" t="n">
        <f aca="false">COUNTIF(I:I, $I2786)</f>
        <v>1</v>
      </c>
      <c r="K2786" s="1" t="str">
        <f aca="false">IF(ISNA(VLOOKUP(Table4[product_id], tblProducts[], tblProducts[product_name],FALSE() )), "Invalid", "Valid")</f>
        <v>Valid</v>
      </c>
      <c r="L2786" s="5" t="str">
        <f aca="false">IF(ISNA(VLOOKUP(Table4[[#This Row],[warehouse_id]], tblwhouse[], tblwhouse[warehouse_name],FALSE() )), "Invalid", "Valid")</f>
        <v>Valid</v>
      </c>
    </row>
    <row r="2787" customFormat="false" ht="15" hidden="false" customHeight="true" outlineLevel="0" collapsed="false">
      <c r="A2787" s="1" t="n">
        <v>2786</v>
      </c>
      <c r="B2787" s="1" t="n">
        <v>4</v>
      </c>
      <c r="C2787" s="1" t="n">
        <v>2160</v>
      </c>
      <c r="D2787" s="1" t="s">
        <v>9870</v>
      </c>
      <c r="E2787" s="1" t="n">
        <v>10</v>
      </c>
      <c r="F2787" s="1" t="n">
        <v>67</v>
      </c>
      <c r="G2787" s="1" t="n">
        <v>197.66</v>
      </c>
      <c r="H2787" s="4" t="n">
        <v>45992.6009372338</v>
      </c>
      <c r="I27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2786BT685181421601067197.6645992.6009372338</v>
      </c>
      <c r="J2787" s="1" t="n">
        <f aca="false">COUNTIF(I:I, $I2787)</f>
        <v>1</v>
      </c>
      <c r="K2787" s="1" t="str">
        <f aca="false">IF(ISNA(VLOOKUP(Table4[product_id], tblProducts[], tblProducts[product_name],FALSE() )), "Invalid", "Valid")</f>
        <v>Valid</v>
      </c>
      <c r="L2787" s="5" t="str">
        <f aca="false">IF(ISNA(VLOOKUP(Table4[[#This Row],[warehouse_id]], tblwhouse[], tblwhouse[warehouse_name],FALSE() )), "Invalid", "Valid")</f>
        <v>Valid</v>
      </c>
    </row>
    <row r="2788" customFormat="false" ht="15" hidden="false" customHeight="true" outlineLevel="0" collapsed="false">
      <c r="A2788" s="1" t="n">
        <v>2787</v>
      </c>
      <c r="B2788" s="1" t="n">
        <v>1</v>
      </c>
      <c r="C2788" s="1" t="n">
        <v>121</v>
      </c>
      <c r="D2788" s="1" t="s">
        <v>9871</v>
      </c>
      <c r="E2788" s="1" t="n">
        <v>20</v>
      </c>
      <c r="F2788" s="1" t="n">
        <v>35</v>
      </c>
      <c r="G2788" s="1" t="n">
        <v>1481.88</v>
      </c>
      <c r="H2788" s="4" t="n">
        <v>45921.6009372338</v>
      </c>
      <c r="I27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2787BT312103112120351481.8845921.6009372338</v>
      </c>
      <c r="J2788" s="1" t="n">
        <f aca="false">COUNTIF(I:I, $I2788)</f>
        <v>1</v>
      </c>
      <c r="K2788" s="1" t="str">
        <f aca="false">IF(ISNA(VLOOKUP(Table4[product_id], tblProducts[], tblProducts[product_name],FALSE() )), "Invalid", "Valid")</f>
        <v>Valid</v>
      </c>
      <c r="L2788" s="5" t="str">
        <f aca="false">IF(ISNA(VLOOKUP(Table4[[#This Row],[warehouse_id]], tblwhouse[], tblwhouse[warehouse_name],FALSE() )), "Invalid", "Valid")</f>
        <v>Valid</v>
      </c>
    </row>
    <row r="2789" customFormat="false" ht="15" hidden="false" customHeight="true" outlineLevel="0" collapsed="false">
      <c r="A2789" s="1" t="n">
        <v>2788</v>
      </c>
      <c r="B2789" s="1" t="n">
        <v>1</v>
      </c>
      <c r="C2789" s="1" t="n">
        <v>921</v>
      </c>
      <c r="D2789" s="1" t="s">
        <v>9872</v>
      </c>
      <c r="E2789" s="1" t="n">
        <v>359</v>
      </c>
      <c r="F2789" s="1" t="n">
        <v>43</v>
      </c>
      <c r="G2789" s="1" t="n">
        <v>1221.78</v>
      </c>
      <c r="H2789" s="4" t="n">
        <v>45963.6009372338</v>
      </c>
      <c r="I27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2788BT9218941921359431221.7845963.6009372338</v>
      </c>
      <c r="J2789" s="1" t="n">
        <f aca="false">COUNTIF(I:I, $I2789)</f>
        <v>1</v>
      </c>
      <c r="K2789" s="1" t="str">
        <f aca="false">IF(ISNA(VLOOKUP(Table4[product_id], tblProducts[], tblProducts[product_name],FALSE() )), "Invalid", "Valid")</f>
        <v>Valid</v>
      </c>
      <c r="L2789" s="5" t="str">
        <f aca="false">IF(ISNA(VLOOKUP(Table4[[#This Row],[warehouse_id]], tblwhouse[], tblwhouse[warehouse_name],FALSE() )), "Invalid", "Valid")</f>
        <v>Valid</v>
      </c>
    </row>
    <row r="2790" customFormat="false" ht="15" hidden="false" customHeight="true" outlineLevel="0" collapsed="false">
      <c r="A2790" s="1" t="n">
        <v>2789</v>
      </c>
      <c r="B2790" s="1" t="n">
        <v>3</v>
      </c>
      <c r="C2790" s="1" t="n">
        <v>1803</v>
      </c>
      <c r="D2790" s="1" t="s">
        <v>9873</v>
      </c>
      <c r="E2790" s="1" t="n">
        <v>228</v>
      </c>
      <c r="F2790" s="1" t="n">
        <v>79</v>
      </c>
      <c r="G2790" s="1" t="n">
        <v>559.28</v>
      </c>
      <c r="H2790" s="4" t="n">
        <v>46107.6009372338</v>
      </c>
      <c r="I27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2789BT6456173180322879559.2846107.6009372338</v>
      </c>
      <c r="J2790" s="1" t="n">
        <f aca="false">COUNTIF(I:I, $I2790)</f>
        <v>1</v>
      </c>
      <c r="K2790" s="1" t="str">
        <f aca="false">IF(ISNA(VLOOKUP(Table4[product_id], tblProducts[], tblProducts[product_name],FALSE() )), "Invalid", "Valid")</f>
        <v>Valid</v>
      </c>
      <c r="L2790" s="5" t="str">
        <f aca="false">IF(ISNA(VLOOKUP(Table4[[#This Row],[warehouse_id]], tblwhouse[], tblwhouse[warehouse_name],FALSE() )), "Invalid", "Valid")</f>
        <v>Valid</v>
      </c>
    </row>
    <row r="2791" customFormat="false" ht="15" hidden="false" customHeight="true" outlineLevel="0" collapsed="false">
      <c r="A2791" s="1" t="n">
        <v>2790</v>
      </c>
      <c r="B2791" s="1" t="n">
        <v>2</v>
      </c>
      <c r="C2791" s="1" t="n">
        <v>1812</v>
      </c>
      <c r="D2791" s="1" t="s">
        <v>9874</v>
      </c>
      <c r="E2791" s="1" t="n">
        <v>455</v>
      </c>
      <c r="F2791" s="1" t="n">
        <v>66</v>
      </c>
      <c r="G2791" s="1" t="n">
        <v>953.96</v>
      </c>
      <c r="H2791" s="4" t="n">
        <v>46095.6009372338</v>
      </c>
      <c r="I27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2790BT1069262181245566953.9646095.6009372338</v>
      </c>
      <c r="J2791" s="1" t="n">
        <f aca="false">COUNTIF(I:I, $I2791)</f>
        <v>1</v>
      </c>
      <c r="K2791" s="1" t="str">
        <f aca="false">IF(ISNA(VLOOKUP(Table4[product_id], tblProducts[], tblProducts[product_name],FALSE() )), "Invalid", "Valid")</f>
        <v>Valid</v>
      </c>
      <c r="L2791" s="5" t="str">
        <f aca="false">IF(ISNA(VLOOKUP(Table4[[#This Row],[warehouse_id]], tblwhouse[], tblwhouse[warehouse_name],FALSE() )), "Invalid", "Valid")</f>
        <v>Valid</v>
      </c>
    </row>
    <row r="2792" customFormat="false" ht="15" hidden="false" customHeight="true" outlineLevel="0" collapsed="false">
      <c r="A2792" s="1" t="n">
        <v>2791</v>
      </c>
      <c r="B2792" s="1" t="n">
        <v>3</v>
      </c>
      <c r="C2792" s="1" t="n">
        <v>1001</v>
      </c>
      <c r="D2792" s="1" t="s">
        <v>9875</v>
      </c>
      <c r="E2792" s="1" t="n">
        <v>312</v>
      </c>
      <c r="F2792" s="1" t="n">
        <v>32</v>
      </c>
      <c r="G2792" s="1" t="n">
        <v>590.94</v>
      </c>
      <c r="H2792" s="4" t="n">
        <v>45865.6009372338</v>
      </c>
      <c r="I27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2791BT7121593100131232590.9445865.6009372338</v>
      </c>
      <c r="J2792" s="1" t="n">
        <f aca="false">COUNTIF(I:I, $I2792)</f>
        <v>1</v>
      </c>
      <c r="K2792" s="1" t="str">
        <f aca="false">IF(ISNA(VLOOKUP(Table4[product_id], tblProducts[], tblProducts[product_name],FALSE() )), "Invalid", "Valid")</f>
        <v>Valid</v>
      </c>
      <c r="L2792" s="5" t="str">
        <f aca="false">IF(ISNA(VLOOKUP(Table4[[#This Row],[warehouse_id]], tblwhouse[], tblwhouse[warehouse_name],FALSE() )), "Invalid", "Valid")</f>
        <v>Valid</v>
      </c>
    </row>
    <row r="2793" customFormat="false" ht="15" hidden="false" customHeight="true" outlineLevel="0" collapsed="false">
      <c r="A2793" s="1" t="n">
        <v>2792</v>
      </c>
      <c r="B2793" s="1" t="n">
        <v>3</v>
      </c>
      <c r="C2793" s="1" t="n">
        <v>1880</v>
      </c>
      <c r="D2793" s="1" t="s">
        <v>9876</v>
      </c>
      <c r="E2793" s="1" t="n">
        <v>263</v>
      </c>
      <c r="F2793" s="1" t="n">
        <v>52</v>
      </c>
      <c r="G2793" s="1" t="n">
        <v>915.44</v>
      </c>
      <c r="H2793" s="4" t="n">
        <v>46061.6009372338</v>
      </c>
      <c r="I27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2792BT3342573188026352915.4446061.6009372338</v>
      </c>
      <c r="J2793" s="1" t="n">
        <f aca="false">COUNTIF(I:I, $I2793)</f>
        <v>1</v>
      </c>
      <c r="K2793" s="1" t="str">
        <f aca="false">IF(ISNA(VLOOKUP(Table4[product_id], tblProducts[], tblProducts[product_name],FALSE() )), "Invalid", "Valid")</f>
        <v>Valid</v>
      </c>
      <c r="L2793" s="5" t="str">
        <f aca="false">IF(ISNA(VLOOKUP(Table4[[#This Row],[warehouse_id]], tblwhouse[], tblwhouse[warehouse_name],FALSE() )), "Invalid", "Valid")</f>
        <v>Valid</v>
      </c>
    </row>
    <row r="2794" customFormat="false" ht="15" hidden="false" customHeight="true" outlineLevel="0" collapsed="false">
      <c r="A2794" s="1" t="n">
        <v>2793</v>
      </c>
      <c r="B2794" s="1" t="n">
        <v>4</v>
      </c>
      <c r="C2794" s="1" t="n">
        <v>23</v>
      </c>
      <c r="D2794" s="1" t="s">
        <v>9877</v>
      </c>
      <c r="E2794" s="1" t="n">
        <v>89</v>
      </c>
      <c r="F2794" s="1" t="n">
        <v>59</v>
      </c>
      <c r="G2794" s="1" t="n">
        <v>371.46</v>
      </c>
      <c r="H2794" s="4" t="n">
        <v>46046.6009372338</v>
      </c>
      <c r="I27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2793BT1788324238959371.4646046.6009372338</v>
      </c>
      <c r="J2794" s="1" t="n">
        <f aca="false">COUNTIF(I:I, $I2794)</f>
        <v>1</v>
      </c>
      <c r="K2794" s="1" t="str">
        <f aca="false">IF(ISNA(VLOOKUP(Table4[product_id], tblProducts[], tblProducts[product_name],FALSE() )), "Invalid", "Valid")</f>
        <v>Valid</v>
      </c>
      <c r="L2794" s="5" t="str">
        <f aca="false">IF(ISNA(VLOOKUP(Table4[[#This Row],[warehouse_id]], tblwhouse[], tblwhouse[warehouse_name],FALSE() )), "Invalid", "Valid")</f>
        <v>Valid</v>
      </c>
    </row>
    <row r="2795" customFormat="false" ht="15" hidden="false" customHeight="true" outlineLevel="0" collapsed="false">
      <c r="A2795" s="1" t="n">
        <v>2794</v>
      </c>
      <c r="B2795" s="1" t="n">
        <v>4</v>
      </c>
      <c r="C2795" s="1" t="n">
        <v>40</v>
      </c>
      <c r="D2795" s="1" t="s">
        <v>9878</v>
      </c>
      <c r="E2795" s="1" t="n">
        <v>228</v>
      </c>
      <c r="F2795" s="1" t="n">
        <v>34</v>
      </c>
      <c r="G2795" s="1" t="n">
        <v>316.07</v>
      </c>
      <c r="H2795" s="4" t="n">
        <v>46215.6009372338</v>
      </c>
      <c r="I27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2794BT75313244022834316.0746215.6009372338</v>
      </c>
      <c r="J2795" s="1" t="n">
        <f aca="false">COUNTIF(I:I, $I2795)</f>
        <v>1</v>
      </c>
      <c r="K2795" s="1" t="str">
        <f aca="false">IF(ISNA(VLOOKUP(Table4[product_id], tblProducts[], tblProducts[product_name],FALSE() )), "Invalid", "Valid")</f>
        <v>Valid</v>
      </c>
      <c r="L2795" s="5" t="str">
        <f aca="false">IF(ISNA(VLOOKUP(Table4[[#This Row],[warehouse_id]], tblwhouse[], tblwhouse[warehouse_name],FALSE() )), "Invalid", "Valid")</f>
        <v>Valid</v>
      </c>
    </row>
    <row r="2796" customFormat="false" ht="15" hidden="false" customHeight="true" outlineLevel="0" collapsed="false">
      <c r="A2796" s="1" t="n">
        <v>2795</v>
      </c>
      <c r="B2796" s="1" t="n">
        <v>1</v>
      </c>
      <c r="C2796" s="1" t="n">
        <v>2931</v>
      </c>
      <c r="D2796" s="1" t="s">
        <v>9879</v>
      </c>
      <c r="E2796" s="1" t="n">
        <v>244</v>
      </c>
      <c r="F2796" s="1" t="n">
        <v>28</v>
      </c>
      <c r="G2796" s="1" t="n">
        <v>990.91</v>
      </c>
      <c r="H2796" s="4" t="n">
        <v>45941.6009372338</v>
      </c>
      <c r="I27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2795BT6718161293124428990.9145941.6009372338</v>
      </c>
      <c r="J2796" s="1" t="n">
        <f aca="false">COUNTIF(I:I, $I2796)</f>
        <v>1</v>
      </c>
      <c r="K2796" s="1" t="str">
        <f aca="false">IF(ISNA(VLOOKUP(Table4[product_id], tblProducts[], tblProducts[product_name],FALSE() )), "Invalid", "Valid")</f>
        <v>Valid</v>
      </c>
      <c r="L2796" s="5" t="str">
        <f aca="false">IF(ISNA(VLOOKUP(Table4[[#This Row],[warehouse_id]], tblwhouse[], tblwhouse[warehouse_name],FALSE() )), "Invalid", "Valid")</f>
        <v>Valid</v>
      </c>
    </row>
    <row r="2797" customFormat="false" ht="15" hidden="false" customHeight="true" outlineLevel="0" collapsed="false">
      <c r="A2797" s="1" t="n">
        <v>2796</v>
      </c>
      <c r="B2797" s="1" t="n">
        <v>4</v>
      </c>
      <c r="C2797" s="1" t="n">
        <v>971</v>
      </c>
      <c r="D2797" s="1" t="s">
        <v>9880</v>
      </c>
      <c r="E2797" s="1" t="n">
        <v>91</v>
      </c>
      <c r="F2797" s="1" t="n">
        <v>29</v>
      </c>
      <c r="G2797" s="1" t="n">
        <v>1234.48</v>
      </c>
      <c r="H2797" s="4" t="n">
        <v>45964.6009372338</v>
      </c>
      <c r="I27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2796BT264241497191291234.4845964.6009372338</v>
      </c>
      <c r="J2797" s="1" t="n">
        <f aca="false">COUNTIF(I:I, $I2797)</f>
        <v>1</v>
      </c>
      <c r="K2797" s="1" t="str">
        <f aca="false">IF(ISNA(VLOOKUP(Table4[product_id], tblProducts[], tblProducts[product_name],FALSE() )), "Invalid", "Valid")</f>
        <v>Valid</v>
      </c>
      <c r="L2797" s="5" t="str">
        <f aca="false">IF(ISNA(VLOOKUP(Table4[[#This Row],[warehouse_id]], tblwhouse[], tblwhouse[warehouse_name],FALSE() )), "Invalid", "Valid")</f>
        <v>Valid</v>
      </c>
    </row>
    <row r="2798" customFormat="false" ht="15" hidden="false" customHeight="true" outlineLevel="0" collapsed="false">
      <c r="A2798" s="1" t="n">
        <v>2797</v>
      </c>
      <c r="B2798" s="1" t="n">
        <v>2</v>
      </c>
      <c r="C2798" s="1" t="n">
        <v>2159</v>
      </c>
      <c r="D2798" s="1" t="s">
        <v>9881</v>
      </c>
      <c r="E2798" s="1" t="n">
        <v>347</v>
      </c>
      <c r="F2798" s="1" t="n">
        <v>70</v>
      </c>
      <c r="G2798" s="1" t="n">
        <v>393.51</v>
      </c>
      <c r="H2798" s="4" t="n">
        <v>45940.6009372338</v>
      </c>
      <c r="I27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2797BT8105682215934770393.5145940.6009372338</v>
      </c>
      <c r="J2798" s="1" t="n">
        <f aca="false">COUNTIF(I:I, $I2798)</f>
        <v>1</v>
      </c>
      <c r="K2798" s="1" t="str">
        <f aca="false">IF(ISNA(VLOOKUP(Table4[product_id], tblProducts[], tblProducts[product_name],FALSE() )), "Invalid", "Valid")</f>
        <v>Valid</v>
      </c>
      <c r="L2798" s="5" t="str">
        <f aca="false">IF(ISNA(VLOOKUP(Table4[[#This Row],[warehouse_id]], tblwhouse[], tblwhouse[warehouse_name],FALSE() )), "Invalid", "Valid")</f>
        <v>Valid</v>
      </c>
    </row>
    <row r="2799" customFormat="false" ht="15" hidden="false" customHeight="true" outlineLevel="0" collapsed="false">
      <c r="A2799" s="1" t="n">
        <v>2798</v>
      </c>
      <c r="B2799" s="1" t="n">
        <v>4</v>
      </c>
      <c r="C2799" s="1" t="n">
        <v>1411</v>
      </c>
      <c r="D2799" s="1" t="s">
        <v>8472</v>
      </c>
      <c r="E2799" s="1" t="n">
        <v>384</v>
      </c>
      <c r="F2799" s="1" t="n">
        <v>77</v>
      </c>
      <c r="G2799" s="1" t="n">
        <v>1113.63</v>
      </c>
      <c r="H2799" s="4" t="n">
        <v>46064.6009372338</v>
      </c>
      <c r="I27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2798BT43184241411384771113.6346064.6009372338</v>
      </c>
      <c r="J2799" s="1" t="n">
        <f aca="false">COUNTIF(I:I, $I2799)</f>
        <v>1</v>
      </c>
      <c r="K2799" s="1" t="str">
        <f aca="false">IF(ISNA(VLOOKUP(Table4[product_id], tblProducts[], tblProducts[product_name],FALSE() )), "Invalid", "Valid")</f>
        <v>Valid</v>
      </c>
      <c r="L2799" s="5" t="str">
        <f aca="false">IF(ISNA(VLOOKUP(Table4[[#This Row],[warehouse_id]], tblwhouse[], tblwhouse[warehouse_name],FALSE() )), "Invalid", "Valid")</f>
        <v>Valid</v>
      </c>
    </row>
    <row r="2800" customFormat="false" ht="15" hidden="false" customHeight="true" outlineLevel="0" collapsed="false">
      <c r="A2800" s="1" t="n">
        <v>2799</v>
      </c>
      <c r="B2800" s="1" t="n">
        <v>4</v>
      </c>
      <c r="C2800" s="1" t="n">
        <v>2360</v>
      </c>
      <c r="D2800" s="1" t="s">
        <v>9882</v>
      </c>
      <c r="E2800" s="1" t="n">
        <v>67</v>
      </c>
      <c r="F2800" s="1" t="n">
        <v>61</v>
      </c>
      <c r="G2800" s="1" t="n">
        <v>202.31</v>
      </c>
      <c r="H2800" s="4" t="n">
        <v>46208.6009372338</v>
      </c>
      <c r="I28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2799BT247945423606761202.3146208.6009372338</v>
      </c>
      <c r="J2800" s="1" t="n">
        <f aca="false">COUNTIF(I:I, $I2800)</f>
        <v>1</v>
      </c>
      <c r="K2800" s="1" t="str">
        <f aca="false">IF(ISNA(VLOOKUP(Table4[product_id], tblProducts[], tblProducts[product_name],FALSE() )), "Invalid", "Valid")</f>
        <v>Valid</v>
      </c>
      <c r="L2800" s="5" t="str">
        <f aca="false">IF(ISNA(VLOOKUP(Table4[[#This Row],[warehouse_id]], tblwhouse[], tblwhouse[warehouse_name],FALSE() )), "Invalid", "Valid")</f>
        <v>Valid</v>
      </c>
    </row>
    <row r="2801" customFormat="false" ht="15" hidden="false" customHeight="true" outlineLevel="0" collapsed="false">
      <c r="A2801" s="1" t="n">
        <v>2800</v>
      </c>
      <c r="B2801" s="1" t="n">
        <v>1</v>
      </c>
      <c r="C2801" s="1" t="n">
        <v>1903</v>
      </c>
      <c r="D2801" s="1" t="s">
        <v>9883</v>
      </c>
      <c r="E2801" s="1" t="n">
        <v>351</v>
      </c>
      <c r="F2801" s="1" t="n">
        <v>74</v>
      </c>
      <c r="G2801" s="1" t="n">
        <v>949.68</v>
      </c>
      <c r="H2801" s="4" t="n">
        <v>45882.6009372338</v>
      </c>
      <c r="I28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2800BT6533651190335174949.6845882.6009372338</v>
      </c>
      <c r="J2801" s="1" t="n">
        <f aca="false">COUNTIF(I:I, $I2801)</f>
        <v>1</v>
      </c>
      <c r="K2801" s="1" t="str">
        <f aca="false">IF(ISNA(VLOOKUP(Table4[product_id], tblProducts[], tblProducts[product_name],FALSE() )), "Invalid", "Valid")</f>
        <v>Valid</v>
      </c>
      <c r="L2801" s="5" t="str">
        <f aca="false">IF(ISNA(VLOOKUP(Table4[[#This Row],[warehouse_id]], tblwhouse[], tblwhouse[warehouse_name],FALSE() )), "Invalid", "Valid")</f>
        <v>Valid</v>
      </c>
    </row>
    <row r="2802" customFormat="false" ht="15" hidden="false" customHeight="true" outlineLevel="0" collapsed="false">
      <c r="A2802" s="1" t="n">
        <v>2801</v>
      </c>
      <c r="B2802" s="1" t="n">
        <v>3</v>
      </c>
      <c r="C2802" s="1" t="n">
        <v>2331</v>
      </c>
      <c r="D2802" s="1" t="s">
        <v>9884</v>
      </c>
      <c r="E2802" s="1" t="n">
        <v>247</v>
      </c>
      <c r="F2802" s="1" t="n">
        <v>32</v>
      </c>
      <c r="G2802" s="1" t="n">
        <v>219.17</v>
      </c>
      <c r="H2802" s="4" t="n">
        <v>46003.6009372338</v>
      </c>
      <c r="I28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2801BT4136753233124732219.1746003.6009372338</v>
      </c>
      <c r="J2802" s="1" t="n">
        <f aca="false">COUNTIF(I:I, $I2802)</f>
        <v>1</v>
      </c>
      <c r="K2802" s="1" t="str">
        <f aca="false">IF(ISNA(VLOOKUP(Table4[product_id], tblProducts[], tblProducts[product_name],FALSE() )), "Invalid", "Valid")</f>
        <v>Valid</v>
      </c>
      <c r="L2802" s="5" t="str">
        <f aca="false">IF(ISNA(VLOOKUP(Table4[[#This Row],[warehouse_id]], tblwhouse[], tblwhouse[warehouse_name],FALSE() )), "Invalid", "Valid")</f>
        <v>Valid</v>
      </c>
    </row>
    <row r="2803" customFormat="false" ht="15" hidden="false" customHeight="true" outlineLevel="0" collapsed="false">
      <c r="A2803" s="1" t="n">
        <v>2802</v>
      </c>
      <c r="B2803" s="1" t="n">
        <v>1</v>
      </c>
      <c r="C2803" s="1" t="n">
        <v>2628</v>
      </c>
      <c r="D2803" s="1" t="s">
        <v>9885</v>
      </c>
      <c r="E2803" s="1" t="n">
        <v>149</v>
      </c>
      <c r="F2803" s="1" t="n">
        <v>72</v>
      </c>
      <c r="G2803" s="1" t="n">
        <v>1051.87</v>
      </c>
      <c r="H2803" s="4" t="n">
        <v>46092.6009372338</v>
      </c>
      <c r="I28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2802BT31219012628149721051.8746092.6009372338</v>
      </c>
      <c r="J2803" s="1" t="n">
        <f aca="false">COUNTIF(I:I, $I2803)</f>
        <v>1</v>
      </c>
      <c r="K2803" s="1" t="str">
        <f aca="false">IF(ISNA(VLOOKUP(Table4[product_id], tblProducts[], tblProducts[product_name],FALSE() )), "Invalid", "Valid")</f>
        <v>Valid</v>
      </c>
      <c r="L2803" s="5" t="str">
        <f aca="false">IF(ISNA(VLOOKUP(Table4[[#This Row],[warehouse_id]], tblwhouse[], tblwhouse[warehouse_name],FALSE() )), "Invalid", "Valid")</f>
        <v>Valid</v>
      </c>
    </row>
    <row r="2804" customFormat="false" ht="15" hidden="false" customHeight="true" outlineLevel="0" collapsed="false">
      <c r="A2804" s="1" t="n">
        <v>2803</v>
      </c>
      <c r="B2804" s="1" t="n">
        <v>4</v>
      </c>
      <c r="C2804" s="1" t="n">
        <v>1435</v>
      </c>
      <c r="D2804" s="1" t="s">
        <v>9886</v>
      </c>
      <c r="E2804" s="1" t="n">
        <v>225</v>
      </c>
      <c r="F2804" s="1" t="n">
        <v>56</v>
      </c>
      <c r="G2804" s="1" t="n">
        <v>461.05</v>
      </c>
      <c r="H2804" s="4" t="n">
        <v>46124.6009372338</v>
      </c>
      <c r="I28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2803BT9065994143522556461.0546124.6009372338</v>
      </c>
      <c r="J2804" s="1" t="n">
        <f aca="false">COUNTIF(I:I, $I2804)</f>
        <v>1</v>
      </c>
      <c r="K2804" s="1" t="str">
        <f aca="false">IF(ISNA(VLOOKUP(Table4[product_id], tblProducts[], tblProducts[product_name],FALSE() )), "Invalid", "Valid")</f>
        <v>Valid</v>
      </c>
      <c r="L2804" s="5" t="str">
        <f aca="false">IF(ISNA(VLOOKUP(Table4[[#This Row],[warehouse_id]], tblwhouse[], tblwhouse[warehouse_name],FALSE() )), "Invalid", "Valid")</f>
        <v>Valid</v>
      </c>
    </row>
    <row r="2805" customFormat="false" ht="15" hidden="false" customHeight="true" outlineLevel="0" collapsed="false">
      <c r="A2805" s="1" t="n">
        <v>2804</v>
      </c>
      <c r="B2805" s="1" t="n">
        <v>3</v>
      </c>
      <c r="C2805" s="1" t="n">
        <v>1915</v>
      </c>
      <c r="D2805" s="1" t="s">
        <v>9887</v>
      </c>
      <c r="E2805" s="1" t="n">
        <v>386</v>
      </c>
      <c r="F2805" s="1" t="n">
        <v>51</v>
      </c>
      <c r="G2805" s="1" t="n">
        <v>119.8</v>
      </c>
      <c r="H2805" s="4" t="n">
        <v>46159.6009372338</v>
      </c>
      <c r="I28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2804BT2066763191538651119.846159.6009372338</v>
      </c>
      <c r="J2805" s="1" t="n">
        <f aca="false">COUNTIF(I:I, $I2805)</f>
        <v>1</v>
      </c>
      <c r="K2805" s="1" t="str">
        <f aca="false">IF(ISNA(VLOOKUP(Table4[product_id], tblProducts[], tblProducts[product_name],FALSE() )), "Invalid", "Valid")</f>
        <v>Valid</v>
      </c>
      <c r="L2805" s="5" t="str">
        <f aca="false">IF(ISNA(VLOOKUP(Table4[[#This Row],[warehouse_id]], tblwhouse[], tblwhouse[warehouse_name],FALSE() )), "Invalid", "Valid")</f>
        <v>Valid</v>
      </c>
    </row>
    <row r="2806" customFormat="false" ht="15" hidden="false" customHeight="true" outlineLevel="0" collapsed="false">
      <c r="A2806" s="1" t="n">
        <v>2805</v>
      </c>
      <c r="B2806" s="1" t="n">
        <v>3</v>
      </c>
      <c r="C2806" s="1" t="n">
        <v>2857</v>
      </c>
      <c r="D2806" s="1" t="s">
        <v>9888</v>
      </c>
      <c r="E2806" s="1" t="n">
        <v>376</v>
      </c>
      <c r="F2806" s="1" t="n">
        <v>49</v>
      </c>
      <c r="G2806" s="1" t="n">
        <v>1169.67</v>
      </c>
      <c r="H2806" s="4" t="n">
        <v>45973.6009372338</v>
      </c>
      <c r="I28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2805BT15809032857376491169.6745973.6009372338</v>
      </c>
      <c r="J2806" s="1" t="n">
        <f aca="false">COUNTIF(I:I, $I2806)</f>
        <v>1</v>
      </c>
      <c r="K2806" s="1" t="str">
        <f aca="false">IF(ISNA(VLOOKUP(Table4[product_id], tblProducts[], tblProducts[product_name],FALSE() )), "Invalid", "Valid")</f>
        <v>Valid</v>
      </c>
      <c r="L2806" s="5" t="str">
        <f aca="false">IF(ISNA(VLOOKUP(Table4[[#This Row],[warehouse_id]], tblwhouse[], tblwhouse[warehouse_name],FALSE() )), "Invalid", "Valid")</f>
        <v>Valid</v>
      </c>
    </row>
    <row r="2807" customFormat="false" ht="15" hidden="false" customHeight="true" outlineLevel="0" collapsed="false">
      <c r="A2807" s="1" t="n">
        <v>2806</v>
      </c>
      <c r="B2807" s="1" t="n">
        <v>4</v>
      </c>
      <c r="C2807" s="1" t="n">
        <v>2564</v>
      </c>
      <c r="D2807" s="1" t="s">
        <v>9889</v>
      </c>
      <c r="E2807" s="1" t="n">
        <v>494</v>
      </c>
      <c r="F2807" s="1" t="n">
        <v>76</v>
      </c>
      <c r="G2807" s="1" t="n">
        <v>1260.98</v>
      </c>
      <c r="H2807" s="4" t="n">
        <v>46023.6009372338</v>
      </c>
      <c r="I28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2806BT10707642564494761260.9846023.6009372338</v>
      </c>
      <c r="J2807" s="1" t="n">
        <f aca="false">COUNTIF(I:I, $I2807)</f>
        <v>1</v>
      </c>
      <c r="K2807" s="1" t="str">
        <f aca="false">IF(ISNA(VLOOKUP(Table4[product_id], tblProducts[], tblProducts[product_name],FALSE() )), "Invalid", "Valid")</f>
        <v>Valid</v>
      </c>
      <c r="L2807" s="5" t="str">
        <f aca="false">IF(ISNA(VLOOKUP(Table4[[#This Row],[warehouse_id]], tblwhouse[], tblwhouse[warehouse_name],FALSE() )), "Invalid", "Valid")</f>
        <v>Valid</v>
      </c>
    </row>
    <row r="2808" customFormat="false" ht="15" hidden="false" customHeight="true" outlineLevel="0" collapsed="false">
      <c r="A2808" s="1" t="n">
        <v>2807</v>
      </c>
      <c r="B2808" s="1" t="n">
        <v>3</v>
      </c>
      <c r="C2808" s="1" t="n">
        <v>2932</v>
      </c>
      <c r="D2808" s="1" t="s">
        <v>9890</v>
      </c>
      <c r="E2808" s="1" t="n">
        <v>16</v>
      </c>
      <c r="F2808" s="1" t="n">
        <v>59</v>
      </c>
      <c r="G2808" s="1" t="n">
        <v>919.03</v>
      </c>
      <c r="H2808" s="4" t="n">
        <v>46120.6009372338</v>
      </c>
      <c r="I28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2807BT982104329321659919.0346120.6009372338</v>
      </c>
      <c r="J2808" s="1" t="n">
        <f aca="false">COUNTIF(I:I, $I2808)</f>
        <v>1</v>
      </c>
      <c r="K2808" s="1" t="str">
        <f aca="false">IF(ISNA(VLOOKUP(Table4[product_id], tblProducts[], tblProducts[product_name],FALSE() )), "Invalid", "Valid")</f>
        <v>Valid</v>
      </c>
      <c r="L2808" s="5" t="str">
        <f aca="false">IF(ISNA(VLOOKUP(Table4[[#This Row],[warehouse_id]], tblwhouse[], tblwhouse[warehouse_name],FALSE() )), "Invalid", "Valid")</f>
        <v>Valid</v>
      </c>
    </row>
    <row r="2809" customFormat="false" ht="15" hidden="false" customHeight="true" outlineLevel="0" collapsed="false">
      <c r="A2809" s="1" t="n">
        <v>2808</v>
      </c>
      <c r="B2809" s="1" t="n">
        <v>4</v>
      </c>
      <c r="C2809" s="1" t="n">
        <v>598</v>
      </c>
      <c r="D2809" s="1" t="s">
        <v>9891</v>
      </c>
      <c r="E2809" s="1" t="n">
        <v>442</v>
      </c>
      <c r="F2809" s="1" t="n">
        <v>60</v>
      </c>
      <c r="G2809" s="1" t="n">
        <v>190.64</v>
      </c>
      <c r="H2809" s="4" t="n">
        <v>46107.6009372338</v>
      </c>
      <c r="I28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2808BT856628459844260190.6446107.6009372338</v>
      </c>
      <c r="J2809" s="1" t="n">
        <f aca="false">COUNTIF(I:I, $I2809)</f>
        <v>1</v>
      </c>
      <c r="K2809" s="1" t="str">
        <f aca="false">IF(ISNA(VLOOKUP(Table4[product_id], tblProducts[], tblProducts[product_name],FALSE() )), "Invalid", "Valid")</f>
        <v>Valid</v>
      </c>
      <c r="L2809" s="5" t="str">
        <f aca="false">IF(ISNA(VLOOKUP(Table4[[#This Row],[warehouse_id]], tblwhouse[], tblwhouse[warehouse_name],FALSE() )), "Invalid", "Valid")</f>
        <v>Valid</v>
      </c>
    </row>
    <row r="2810" customFormat="false" ht="15" hidden="false" customHeight="true" outlineLevel="0" collapsed="false">
      <c r="A2810" s="1" t="n">
        <v>2809</v>
      </c>
      <c r="B2810" s="1" t="n">
        <v>1</v>
      </c>
      <c r="C2810" s="1" t="n">
        <v>525</v>
      </c>
      <c r="D2810" s="1" t="s">
        <v>9892</v>
      </c>
      <c r="E2810" s="1" t="n">
        <v>485</v>
      </c>
      <c r="F2810" s="1" t="n">
        <v>72</v>
      </c>
      <c r="G2810" s="1" t="n">
        <v>60.26</v>
      </c>
      <c r="H2810" s="4" t="n">
        <v>45906.6009372338</v>
      </c>
      <c r="I28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2809BT46794015254857260.2645906.6009372338</v>
      </c>
      <c r="J2810" s="1" t="n">
        <f aca="false">COUNTIF(I:I, $I2810)</f>
        <v>1</v>
      </c>
      <c r="K2810" s="1" t="str">
        <f aca="false">IF(ISNA(VLOOKUP(Table4[product_id], tblProducts[], tblProducts[product_name],FALSE() )), "Invalid", "Valid")</f>
        <v>Valid</v>
      </c>
      <c r="L2810" s="5" t="str">
        <f aca="false">IF(ISNA(VLOOKUP(Table4[[#This Row],[warehouse_id]], tblwhouse[], tblwhouse[warehouse_name],FALSE() )), "Invalid", "Valid")</f>
        <v>Valid</v>
      </c>
    </row>
    <row r="2811" customFormat="false" ht="15" hidden="false" customHeight="true" outlineLevel="0" collapsed="false">
      <c r="A2811" s="1" t="n">
        <v>2810</v>
      </c>
      <c r="B2811" s="1" t="n">
        <v>2</v>
      </c>
      <c r="C2811" s="1" t="n">
        <v>1992</v>
      </c>
      <c r="D2811" s="1" t="s">
        <v>9893</v>
      </c>
      <c r="E2811" s="1" t="n">
        <v>65</v>
      </c>
      <c r="F2811" s="1" t="n">
        <v>27</v>
      </c>
      <c r="G2811" s="1" t="n">
        <v>324</v>
      </c>
      <c r="H2811" s="4" t="n">
        <v>45923.6009372338</v>
      </c>
      <c r="I28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2810BT41283821992652732445923.6009372338</v>
      </c>
      <c r="J2811" s="1" t="n">
        <f aca="false">COUNTIF(I:I, $I2811)</f>
        <v>1</v>
      </c>
      <c r="K2811" s="1" t="str">
        <f aca="false">IF(ISNA(VLOOKUP(Table4[product_id], tblProducts[], tblProducts[product_name],FALSE() )), "Invalid", "Valid")</f>
        <v>Valid</v>
      </c>
      <c r="L2811" s="5" t="str">
        <f aca="false">IF(ISNA(VLOOKUP(Table4[[#This Row],[warehouse_id]], tblwhouse[], tblwhouse[warehouse_name],FALSE() )), "Invalid", "Valid")</f>
        <v>Valid</v>
      </c>
    </row>
    <row r="2812" customFormat="false" ht="15" hidden="false" customHeight="true" outlineLevel="0" collapsed="false">
      <c r="A2812" s="1" t="n">
        <v>2811</v>
      </c>
      <c r="B2812" s="1" t="n">
        <v>2</v>
      </c>
      <c r="C2812" s="1" t="n">
        <v>2271</v>
      </c>
      <c r="D2812" s="1" t="s">
        <v>9894</v>
      </c>
      <c r="E2812" s="1" t="n">
        <v>71</v>
      </c>
      <c r="F2812" s="1" t="n">
        <v>32</v>
      </c>
      <c r="G2812" s="1" t="n">
        <v>562.31</v>
      </c>
      <c r="H2812" s="4" t="n">
        <v>46165.6009372454</v>
      </c>
      <c r="I28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2811BT750375222717132562.3146165.6009372454</v>
      </c>
      <c r="J2812" s="1" t="n">
        <f aca="false">COUNTIF(I:I, $I2812)</f>
        <v>1</v>
      </c>
      <c r="K2812" s="1" t="str">
        <f aca="false">IF(ISNA(VLOOKUP(Table4[product_id], tblProducts[], tblProducts[product_name],FALSE() )), "Invalid", "Valid")</f>
        <v>Valid</v>
      </c>
      <c r="L2812" s="5" t="str">
        <f aca="false">IF(ISNA(VLOOKUP(Table4[[#This Row],[warehouse_id]], tblwhouse[], tblwhouse[warehouse_name],FALSE() )), "Invalid", "Valid")</f>
        <v>Valid</v>
      </c>
    </row>
    <row r="2813" customFormat="false" ht="15" hidden="false" customHeight="true" outlineLevel="0" collapsed="false">
      <c r="A2813" s="1" t="n">
        <v>2812</v>
      </c>
      <c r="B2813" s="1" t="n">
        <v>3</v>
      </c>
      <c r="C2813" s="1" t="n">
        <v>1095</v>
      </c>
      <c r="D2813" s="1" t="s">
        <v>9895</v>
      </c>
      <c r="E2813" s="1" t="n">
        <v>277</v>
      </c>
      <c r="F2813" s="1" t="n">
        <v>51</v>
      </c>
      <c r="G2813" s="1" t="n">
        <v>476.46</v>
      </c>
      <c r="H2813" s="4" t="n">
        <v>46037.6009372454</v>
      </c>
      <c r="I28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2812BT7099303109527751476.4646037.6009372454</v>
      </c>
      <c r="J2813" s="1" t="n">
        <f aca="false">COUNTIF(I:I, $I2813)</f>
        <v>1</v>
      </c>
      <c r="K2813" s="1" t="str">
        <f aca="false">IF(ISNA(VLOOKUP(Table4[product_id], tblProducts[], tblProducts[product_name],FALSE() )), "Invalid", "Valid")</f>
        <v>Valid</v>
      </c>
      <c r="L2813" s="5" t="str">
        <f aca="false">IF(ISNA(VLOOKUP(Table4[[#This Row],[warehouse_id]], tblwhouse[], tblwhouse[warehouse_name],FALSE() )), "Invalid", "Valid")</f>
        <v>Valid</v>
      </c>
    </row>
    <row r="2814" customFormat="false" ht="15" hidden="false" customHeight="true" outlineLevel="0" collapsed="false">
      <c r="A2814" s="1" t="n">
        <v>2813</v>
      </c>
      <c r="B2814" s="1" t="n">
        <v>4</v>
      </c>
      <c r="C2814" s="1" t="n">
        <v>334</v>
      </c>
      <c r="D2814" s="1" t="s">
        <v>9896</v>
      </c>
      <c r="E2814" s="1" t="n">
        <v>193</v>
      </c>
      <c r="F2814" s="1" t="n">
        <v>74</v>
      </c>
      <c r="G2814" s="1" t="n">
        <v>66.36</v>
      </c>
      <c r="H2814" s="4" t="n">
        <v>45890.6009372454</v>
      </c>
      <c r="I28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2813BT53523443341937466.3645890.6009372454</v>
      </c>
      <c r="J2814" s="1" t="n">
        <f aca="false">COUNTIF(I:I, $I2814)</f>
        <v>1</v>
      </c>
      <c r="K2814" s="1" t="str">
        <f aca="false">IF(ISNA(VLOOKUP(Table4[product_id], tblProducts[], tblProducts[product_name],FALSE() )), "Invalid", "Valid")</f>
        <v>Valid</v>
      </c>
      <c r="L2814" s="5" t="str">
        <f aca="false">IF(ISNA(VLOOKUP(Table4[[#This Row],[warehouse_id]], tblwhouse[], tblwhouse[warehouse_name],FALSE() )), "Invalid", "Valid")</f>
        <v>Valid</v>
      </c>
    </row>
    <row r="2815" customFormat="false" ht="15" hidden="false" customHeight="true" outlineLevel="0" collapsed="false">
      <c r="A2815" s="1" t="n">
        <v>2814</v>
      </c>
      <c r="B2815" s="1" t="n">
        <v>1</v>
      </c>
      <c r="C2815" s="1" t="n">
        <v>746</v>
      </c>
      <c r="D2815" s="1" t="s">
        <v>9897</v>
      </c>
      <c r="E2815" s="1" t="n">
        <v>415</v>
      </c>
      <c r="F2815" s="1" t="n">
        <v>66</v>
      </c>
      <c r="G2815" s="1" t="n">
        <v>276.14</v>
      </c>
      <c r="H2815" s="4" t="n">
        <v>45884.6009372454</v>
      </c>
      <c r="I28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2814BT656354174641566276.1445884.6009372454</v>
      </c>
      <c r="J2815" s="1" t="n">
        <f aca="false">COUNTIF(I:I, $I2815)</f>
        <v>1</v>
      </c>
      <c r="K2815" s="1" t="str">
        <f aca="false">IF(ISNA(VLOOKUP(Table4[product_id], tblProducts[], tblProducts[product_name],FALSE() )), "Invalid", "Valid")</f>
        <v>Valid</v>
      </c>
      <c r="L2815" s="5" t="str">
        <f aca="false">IF(ISNA(VLOOKUP(Table4[[#This Row],[warehouse_id]], tblwhouse[], tblwhouse[warehouse_name],FALSE() )), "Invalid", "Valid")</f>
        <v>Valid</v>
      </c>
    </row>
    <row r="2816" customFormat="false" ht="15" hidden="false" customHeight="true" outlineLevel="0" collapsed="false">
      <c r="A2816" s="1" t="n">
        <v>2815</v>
      </c>
      <c r="B2816" s="1" t="n">
        <v>1</v>
      </c>
      <c r="C2816" s="1" t="n">
        <v>659</v>
      </c>
      <c r="D2816" s="1" t="s">
        <v>9898</v>
      </c>
      <c r="E2816" s="1" t="n">
        <v>19</v>
      </c>
      <c r="F2816" s="1" t="n">
        <v>80</v>
      </c>
      <c r="G2816" s="1" t="n">
        <v>1113.35</v>
      </c>
      <c r="H2816" s="4" t="n">
        <v>45987.6009372454</v>
      </c>
      <c r="I28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2815BT509004165919801113.3545987.6009372454</v>
      </c>
      <c r="J2816" s="1" t="n">
        <f aca="false">COUNTIF(I:I, $I2816)</f>
        <v>1</v>
      </c>
      <c r="K2816" s="1" t="str">
        <f aca="false">IF(ISNA(VLOOKUP(Table4[product_id], tblProducts[], tblProducts[product_name],FALSE() )), "Invalid", "Valid")</f>
        <v>Valid</v>
      </c>
      <c r="L2816" s="5" t="str">
        <f aca="false">IF(ISNA(VLOOKUP(Table4[[#This Row],[warehouse_id]], tblwhouse[], tblwhouse[warehouse_name],FALSE() )), "Invalid", "Valid")</f>
        <v>Valid</v>
      </c>
    </row>
    <row r="2817" customFormat="false" ht="15" hidden="false" customHeight="true" outlineLevel="0" collapsed="false">
      <c r="A2817" s="1" t="n">
        <v>2816</v>
      </c>
      <c r="B2817" s="1" t="n">
        <v>4</v>
      </c>
      <c r="C2817" s="1" t="n">
        <v>1998</v>
      </c>
      <c r="D2817" s="1" t="s">
        <v>9899</v>
      </c>
      <c r="E2817" s="1" t="n">
        <v>388</v>
      </c>
      <c r="F2817" s="1" t="n">
        <v>20</v>
      </c>
      <c r="G2817" s="1" t="n">
        <v>93.9</v>
      </c>
      <c r="H2817" s="4" t="n">
        <v>46135.6009372454</v>
      </c>
      <c r="I28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2816BT176697419983882093.946135.6009372454</v>
      </c>
      <c r="J2817" s="1" t="n">
        <f aca="false">COUNTIF(I:I, $I2817)</f>
        <v>1</v>
      </c>
      <c r="K2817" s="1" t="str">
        <f aca="false">IF(ISNA(VLOOKUP(Table4[product_id], tblProducts[], tblProducts[product_name],FALSE() )), "Invalid", "Valid")</f>
        <v>Valid</v>
      </c>
      <c r="L2817" s="5" t="str">
        <f aca="false">IF(ISNA(VLOOKUP(Table4[[#This Row],[warehouse_id]], tblwhouse[], tblwhouse[warehouse_name],FALSE() )), "Invalid", "Valid")</f>
        <v>Valid</v>
      </c>
    </row>
    <row r="2818" customFormat="false" ht="15" hidden="false" customHeight="true" outlineLevel="0" collapsed="false">
      <c r="A2818" s="1" t="n">
        <v>2817</v>
      </c>
      <c r="B2818" s="1" t="n">
        <v>4</v>
      </c>
      <c r="C2818" s="1" t="n">
        <v>1750</v>
      </c>
      <c r="D2818" s="1" t="s">
        <v>9900</v>
      </c>
      <c r="E2818" s="1" t="n">
        <v>435</v>
      </c>
      <c r="F2818" s="1" t="n">
        <v>77</v>
      </c>
      <c r="G2818" s="1" t="n">
        <v>1103.4</v>
      </c>
      <c r="H2818" s="4" t="n">
        <v>46097.6009372454</v>
      </c>
      <c r="I28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2817BT76269441750435771103.446097.6009372454</v>
      </c>
      <c r="J2818" s="1" t="n">
        <f aca="false">COUNTIF(I:I, $I2818)</f>
        <v>1</v>
      </c>
      <c r="K2818" s="1" t="str">
        <f aca="false">IF(ISNA(VLOOKUP(Table4[product_id], tblProducts[], tblProducts[product_name],FALSE() )), "Invalid", "Valid")</f>
        <v>Valid</v>
      </c>
      <c r="L2818" s="5" t="str">
        <f aca="false">IF(ISNA(VLOOKUP(Table4[[#This Row],[warehouse_id]], tblwhouse[], tblwhouse[warehouse_name],FALSE() )), "Invalid", "Valid")</f>
        <v>Valid</v>
      </c>
    </row>
    <row r="2819" customFormat="false" ht="15" hidden="false" customHeight="true" outlineLevel="0" collapsed="false">
      <c r="A2819" s="1" t="n">
        <v>2818</v>
      </c>
      <c r="B2819" s="1" t="n">
        <v>3</v>
      </c>
      <c r="C2819" s="1" t="n">
        <v>162</v>
      </c>
      <c r="D2819" s="1" t="s">
        <v>9901</v>
      </c>
      <c r="E2819" s="1" t="n">
        <v>335</v>
      </c>
      <c r="F2819" s="1" t="n">
        <v>78</v>
      </c>
      <c r="G2819" s="1" t="n">
        <v>1306.45</v>
      </c>
      <c r="H2819" s="4" t="n">
        <v>45898.6009372454</v>
      </c>
      <c r="I28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2818BT6740933162335781306.4545898.6009372454</v>
      </c>
      <c r="J2819" s="1" t="n">
        <f aca="false">COUNTIF(I:I, $I2819)</f>
        <v>1</v>
      </c>
      <c r="K2819" s="1" t="str">
        <f aca="false">IF(ISNA(VLOOKUP(Table4[product_id], tblProducts[], tblProducts[product_name],FALSE() )), "Invalid", "Valid")</f>
        <v>Valid</v>
      </c>
      <c r="L2819" s="5" t="str">
        <f aca="false">IF(ISNA(VLOOKUP(Table4[[#This Row],[warehouse_id]], tblwhouse[], tblwhouse[warehouse_name],FALSE() )), "Invalid", "Valid")</f>
        <v>Valid</v>
      </c>
    </row>
    <row r="2820" customFormat="false" ht="15" hidden="false" customHeight="true" outlineLevel="0" collapsed="false">
      <c r="A2820" s="1" t="n">
        <v>2819</v>
      </c>
      <c r="B2820" s="1" t="n">
        <v>3</v>
      </c>
      <c r="C2820" s="1" t="n">
        <v>328</v>
      </c>
      <c r="D2820" s="1" t="s">
        <v>9902</v>
      </c>
      <c r="E2820" s="1" t="n">
        <v>198</v>
      </c>
      <c r="F2820" s="1" t="n">
        <v>23</v>
      </c>
      <c r="G2820" s="1" t="n">
        <v>61.42</v>
      </c>
      <c r="H2820" s="4" t="n">
        <v>45983.6009372454</v>
      </c>
      <c r="I28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2819BT51938833281982361.4245983.6009372454</v>
      </c>
      <c r="J2820" s="1" t="n">
        <f aca="false">COUNTIF(I:I, $I2820)</f>
        <v>1</v>
      </c>
      <c r="K2820" s="1" t="str">
        <f aca="false">IF(ISNA(VLOOKUP(Table4[product_id], tblProducts[], tblProducts[product_name],FALSE() )), "Invalid", "Valid")</f>
        <v>Valid</v>
      </c>
      <c r="L2820" s="5" t="str">
        <f aca="false">IF(ISNA(VLOOKUP(Table4[[#This Row],[warehouse_id]], tblwhouse[], tblwhouse[warehouse_name],FALSE() )), "Invalid", "Valid")</f>
        <v>Valid</v>
      </c>
    </row>
    <row r="2821" customFormat="false" ht="15" hidden="false" customHeight="true" outlineLevel="0" collapsed="false">
      <c r="A2821" s="1" t="n">
        <v>2820</v>
      </c>
      <c r="B2821" s="1" t="n">
        <v>4</v>
      </c>
      <c r="C2821" s="1" t="n">
        <v>975</v>
      </c>
      <c r="D2821" s="1" t="s">
        <v>9903</v>
      </c>
      <c r="E2821" s="1" t="n">
        <v>388</v>
      </c>
      <c r="F2821" s="1" t="n">
        <v>55</v>
      </c>
      <c r="G2821" s="1" t="n">
        <v>342.25</v>
      </c>
      <c r="H2821" s="4" t="n">
        <v>46173.6009372454</v>
      </c>
      <c r="I28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2820BT794838497538855342.2546173.6009372454</v>
      </c>
      <c r="J2821" s="1" t="n">
        <f aca="false">COUNTIF(I:I, $I2821)</f>
        <v>1</v>
      </c>
      <c r="K2821" s="1" t="str">
        <f aca="false">IF(ISNA(VLOOKUP(Table4[product_id], tblProducts[], tblProducts[product_name],FALSE() )), "Invalid", "Valid")</f>
        <v>Valid</v>
      </c>
      <c r="L2821" s="5" t="str">
        <f aca="false">IF(ISNA(VLOOKUP(Table4[[#This Row],[warehouse_id]], tblwhouse[], tblwhouse[warehouse_name],FALSE() )), "Invalid", "Valid")</f>
        <v>Valid</v>
      </c>
    </row>
    <row r="2822" customFormat="false" ht="15" hidden="false" customHeight="true" outlineLevel="0" collapsed="false">
      <c r="A2822" s="1" t="n">
        <v>2821</v>
      </c>
      <c r="B2822" s="1" t="n">
        <v>4</v>
      </c>
      <c r="C2822" s="1" t="n">
        <v>2062</v>
      </c>
      <c r="D2822" s="1" t="s">
        <v>9904</v>
      </c>
      <c r="E2822" s="1" t="n">
        <v>221</v>
      </c>
      <c r="F2822" s="1" t="n">
        <v>53</v>
      </c>
      <c r="G2822" s="1" t="n">
        <v>499.87</v>
      </c>
      <c r="H2822" s="4" t="n">
        <v>45988.6009372454</v>
      </c>
      <c r="I28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2821BT6823034206222153499.8745988.6009372454</v>
      </c>
      <c r="J2822" s="1" t="n">
        <f aca="false">COUNTIF(I:I, $I2822)</f>
        <v>1</v>
      </c>
      <c r="K2822" s="1" t="str">
        <f aca="false">IF(ISNA(VLOOKUP(Table4[product_id], tblProducts[], tblProducts[product_name],FALSE() )), "Invalid", "Valid")</f>
        <v>Valid</v>
      </c>
      <c r="L2822" s="5" t="str">
        <f aca="false">IF(ISNA(VLOOKUP(Table4[[#This Row],[warehouse_id]], tblwhouse[], tblwhouse[warehouse_name],FALSE() )), "Invalid", "Valid")</f>
        <v>Valid</v>
      </c>
    </row>
    <row r="2823" customFormat="false" ht="15" hidden="false" customHeight="true" outlineLevel="0" collapsed="false">
      <c r="A2823" s="1" t="n">
        <v>2822</v>
      </c>
      <c r="B2823" s="1" t="n">
        <v>1</v>
      </c>
      <c r="C2823" s="1" t="n">
        <v>2938</v>
      </c>
      <c r="D2823" s="1" t="s">
        <v>9905</v>
      </c>
      <c r="E2823" s="1" t="n">
        <v>49</v>
      </c>
      <c r="F2823" s="1" t="n">
        <v>42</v>
      </c>
      <c r="G2823" s="1" t="n">
        <v>533.37</v>
      </c>
      <c r="H2823" s="4" t="n">
        <v>46131.6009372454</v>
      </c>
      <c r="I28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2822BT360131129384942533.3746131.6009372454</v>
      </c>
      <c r="J2823" s="1" t="n">
        <f aca="false">COUNTIF(I:I, $I2823)</f>
        <v>1</v>
      </c>
      <c r="K2823" s="1" t="str">
        <f aca="false">IF(ISNA(VLOOKUP(Table4[product_id], tblProducts[], tblProducts[product_name],FALSE() )), "Invalid", "Valid")</f>
        <v>Valid</v>
      </c>
      <c r="L2823" s="5" t="str">
        <f aca="false">IF(ISNA(VLOOKUP(Table4[[#This Row],[warehouse_id]], tblwhouse[], tblwhouse[warehouse_name],FALSE() )), "Invalid", "Valid")</f>
        <v>Valid</v>
      </c>
    </row>
    <row r="2824" customFormat="false" ht="15" hidden="false" customHeight="true" outlineLevel="0" collapsed="false">
      <c r="A2824" s="1" t="n">
        <v>2823</v>
      </c>
      <c r="B2824" s="1" t="n">
        <v>3</v>
      </c>
      <c r="C2824" s="1" t="n">
        <v>331</v>
      </c>
      <c r="D2824" s="1" t="s">
        <v>9906</v>
      </c>
      <c r="E2824" s="1" t="n">
        <v>227</v>
      </c>
      <c r="F2824" s="1" t="n">
        <v>50</v>
      </c>
      <c r="G2824" s="1" t="n">
        <v>613.69</v>
      </c>
      <c r="H2824" s="4" t="n">
        <v>46138.6009372454</v>
      </c>
      <c r="I28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2823BT658546333122750613.6946138.6009372454</v>
      </c>
      <c r="J2824" s="1" t="n">
        <f aca="false">COUNTIF(I:I, $I2824)</f>
        <v>1</v>
      </c>
      <c r="K2824" s="1" t="str">
        <f aca="false">IF(ISNA(VLOOKUP(Table4[product_id], tblProducts[], tblProducts[product_name],FALSE() )), "Invalid", "Valid")</f>
        <v>Valid</v>
      </c>
      <c r="L2824" s="5" t="str">
        <f aca="false">IF(ISNA(VLOOKUP(Table4[[#This Row],[warehouse_id]], tblwhouse[], tblwhouse[warehouse_name],FALSE() )), "Invalid", "Valid")</f>
        <v>Valid</v>
      </c>
    </row>
    <row r="2825" customFormat="false" ht="15" hidden="false" customHeight="true" outlineLevel="0" collapsed="false">
      <c r="A2825" s="1" t="n">
        <v>2824</v>
      </c>
      <c r="B2825" s="1" t="n">
        <v>2</v>
      </c>
      <c r="C2825" s="1" t="n">
        <v>2274</v>
      </c>
      <c r="D2825" s="1" t="s">
        <v>9907</v>
      </c>
      <c r="E2825" s="1" t="n">
        <v>335</v>
      </c>
      <c r="F2825" s="1" t="n">
        <v>79</v>
      </c>
      <c r="G2825" s="1" t="n">
        <v>806.62</v>
      </c>
      <c r="H2825" s="4" t="n">
        <v>45984.6009372454</v>
      </c>
      <c r="I28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2824BT2073592227433579806.6245984.6009372454</v>
      </c>
      <c r="J2825" s="1" t="n">
        <f aca="false">COUNTIF(I:I, $I2825)</f>
        <v>1</v>
      </c>
      <c r="K2825" s="1" t="str">
        <f aca="false">IF(ISNA(VLOOKUP(Table4[product_id], tblProducts[], tblProducts[product_name],FALSE() )), "Invalid", "Valid")</f>
        <v>Valid</v>
      </c>
      <c r="L2825" s="5" t="str">
        <f aca="false">IF(ISNA(VLOOKUP(Table4[[#This Row],[warehouse_id]], tblwhouse[], tblwhouse[warehouse_name],FALSE() )), "Invalid", "Valid")</f>
        <v>Valid</v>
      </c>
    </row>
    <row r="2826" customFormat="false" ht="15" hidden="false" customHeight="true" outlineLevel="0" collapsed="false">
      <c r="A2826" s="1" t="n">
        <v>2825</v>
      </c>
      <c r="B2826" s="1" t="n">
        <v>3</v>
      </c>
      <c r="C2826" s="1" t="n">
        <v>195</v>
      </c>
      <c r="D2826" s="1" t="s">
        <v>9908</v>
      </c>
      <c r="E2826" s="1" t="n">
        <v>326</v>
      </c>
      <c r="F2826" s="1" t="n">
        <v>65</v>
      </c>
      <c r="G2826" s="1" t="n">
        <v>516.14</v>
      </c>
      <c r="H2826" s="4" t="n">
        <v>46062.6009372454</v>
      </c>
      <c r="I28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2825BT959099319532665516.1446062.6009372454</v>
      </c>
      <c r="J2826" s="1" t="n">
        <f aca="false">COUNTIF(I:I, $I2826)</f>
        <v>1</v>
      </c>
      <c r="K2826" s="1" t="str">
        <f aca="false">IF(ISNA(VLOOKUP(Table4[product_id], tblProducts[], tblProducts[product_name],FALSE() )), "Invalid", "Valid")</f>
        <v>Valid</v>
      </c>
      <c r="L2826" s="5" t="str">
        <f aca="false">IF(ISNA(VLOOKUP(Table4[[#This Row],[warehouse_id]], tblwhouse[], tblwhouse[warehouse_name],FALSE() )), "Invalid", "Valid")</f>
        <v>Valid</v>
      </c>
    </row>
    <row r="2827" customFormat="false" ht="15" hidden="false" customHeight="true" outlineLevel="0" collapsed="false">
      <c r="A2827" s="1" t="n">
        <v>2826</v>
      </c>
      <c r="B2827" s="1" t="n">
        <v>2</v>
      </c>
      <c r="C2827" s="1" t="n">
        <v>233</v>
      </c>
      <c r="D2827" s="1" t="s">
        <v>9909</v>
      </c>
      <c r="E2827" s="1" t="n">
        <v>120</v>
      </c>
      <c r="F2827" s="1" t="n">
        <v>65</v>
      </c>
      <c r="G2827" s="1" t="n">
        <v>291.96</v>
      </c>
      <c r="H2827" s="4" t="n">
        <v>46113.6009372454</v>
      </c>
      <c r="I28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2826BT161799223312065291.9646113.6009372454</v>
      </c>
      <c r="J2827" s="1" t="n">
        <f aca="false">COUNTIF(I:I, $I2827)</f>
        <v>1</v>
      </c>
      <c r="K2827" s="1" t="str">
        <f aca="false">IF(ISNA(VLOOKUP(Table4[product_id], tblProducts[], tblProducts[product_name],FALSE() )), "Invalid", "Valid")</f>
        <v>Valid</v>
      </c>
      <c r="L2827" s="5" t="str">
        <f aca="false">IF(ISNA(VLOOKUP(Table4[[#This Row],[warehouse_id]], tblwhouse[], tblwhouse[warehouse_name],FALSE() )), "Invalid", "Valid")</f>
        <v>Valid</v>
      </c>
    </row>
    <row r="2828" customFormat="false" ht="15" hidden="false" customHeight="true" outlineLevel="0" collapsed="false">
      <c r="A2828" s="1" t="n">
        <v>2827</v>
      </c>
      <c r="B2828" s="1" t="n">
        <v>1</v>
      </c>
      <c r="C2828" s="1" t="n">
        <v>515</v>
      </c>
      <c r="D2828" s="1" t="s">
        <v>9910</v>
      </c>
      <c r="E2828" s="1" t="n">
        <v>210</v>
      </c>
      <c r="F2828" s="1" t="n">
        <v>41</v>
      </c>
      <c r="G2828" s="1" t="n">
        <v>1133.74</v>
      </c>
      <c r="H2828" s="4" t="n">
        <v>46077.6009372454</v>
      </c>
      <c r="I28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2827BT7549621515210411133.7446077.6009372454</v>
      </c>
      <c r="J2828" s="1" t="n">
        <f aca="false">COUNTIF(I:I, $I2828)</f>
        <v>1</v>
      </c>
      <c r="K2828" s="1" t="str">
        <f aca="false">IF(ISNA(VLOOKUP(Table4[product_id], tblProducts[], tblProducts[product_name],FALSE() )), "Invalid", "Valid")</f>
        <v>Valid</v>
      </c>
      <c r="L2828" s="5" t="str">
        <f aca="false">IF(ISNA(VLOOKUP(Table4[[#This Row],[warehouse_id]], tblwhouse[], tblwhouse[warehouse_name],FALSE() )), "Invalid", "Valid")</f>
        <v>Valid</v>
      </c>
    </row>
    <row r="2829" customFormat="false" ht="15" hidden="false" customHeight="true" outlineLevel="0" collapsed="false">
      <c r="A2829" s="1" t="n">
        <v>2828</v>
      </c>
      <c r="B2829" s="1" t="n">
        <v>4</v>
      </c>
      <c r="C2829" s="1" t="n">
        <v>2892</v>
      </c>
      <c r="D2829" s="1" t="s">
        <v>9911</v>
      </c>
      <c r="E2829" s="1" t="n">
        <v>264</v>
      </c>
      <c r="F2829" s="1" t="n">
        <v>43</v>
      </c>
      <c r="G2829" s="1" t="n">
        <v>46.61</v>
      </c>
      <c r="H2829" s="4" t="n">
        <v>46033.6009372454</v>
      </c>
      <c r="I28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2828BT629071428922644346.6146033.6009372454</v>
      </c>
      <c r="J2829" s="1" t="n">
        <f aca="false">COUNTIF(I:I, $I2829)</f>
        <v>1</v>
      </c>
      <c r="K2829" s="1" t="str">
        <f aca="false">IF(ISNA(VLOOKUP(Table4[product_id], tblProducts[], tblProducts[product_name],FALSE() )), "Invalid", "Valid")</f>
        <v>Valid</v>
      </c>
      <c r="L2829" s="5" t="str">
        <f aca="false">IF(ISNA(VLOOKUP(Table4[[#This Row],[warehouse_id]], tblwhouse[], tblwhouse[warehouse_name],FALSE() )), "Invalid", "Valid")</f>
        <v>Valid</v>
      </c>
    </row>
    <row r="2830" customFormat="false" ht="15" hidden="false" customHeight="true" outlineLevel="0" collapsed="false">
      <c r="A2830" s="1" t="n">
        <v>2829</v>
      </c>
      <c r="B2830" s="1" t="n">
        <v>2</v>
      </c>
      <c r="C2830" s="1" t="n">
        <v>115</v>
      </c>
      <c r="D2830" s="1" t="s">
        <v>9912</v>
      </c>
      <c r="E2830" s="1" t="n">
        <v>476</v>
      </c>
      <c r="F2830" s="1" t="n">
        <v>76</v>
      </c>
      <c r="G2830" s="1" t="n">
        <v>849.34</v>
      </c>
      <c r="H2830" s="4" t="n">
        <v>46046.6009372454</v>
      </c>
      <c r="I28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2829BT751865211547676849.3446046.6009372454</v>
      </c>
      <c r="J2830" s="1" t="n">
        <f aca="false">COUNTIF(I:I, $I2830)</f>
        <v>1</v>
      </c>
      <c r="K2830" s="1" t="str">
        <f aca="false">IF(ISNA(VLOOKUP(Table4[product_id], tblProducts[], tblProducts[product_name],FALSE() )), "Invalid", "Valid")</f>
        <v>Valid</v>
      </c>
      <c r="L2830" s="5" t="str">
        <f aca="false">IF(ISNA(VLOOKUP(Table4[[#This Row],[warehouse_id]], tblwhouse[], tblwhouse[warehouse_name],FALSE() )), "Invalid", "Valid")</f>
        <v>Valid</v>
      </c>
    </row>
    <row r="2831" customFormat="false" ht="15" hidden="false" customHeight="true" outlineLevel="0" collapsed="false">
      <c r="A2831" s="1" t="n">
        <v>2830</v>
      </c>
      <c r="B2831" s="1" t="n">
        <v>1</v>
      </c>
      <c r="C2831" s="1" t="n">
        <v>2720</v>
      </c>
      <c r="D2831" s="1" t="s">
        <v>9913</v>
      </c>
      <c r="E2831" s="1" t="n">
        <v>14</v>
      </c>
      <c r="F2831" s="1" t="n">
        <v>60</v>
      </c>
      <c r="G2831" s="1" t="n">
        <v>529.24</v>
      </c>
      <c r="H2831" s="4" t="n">
        <v>46169.6009372454</v>
      </c>
      <c r="I28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2830BT629880127201460529.2446169.6009372454</v>
      </c>
      <c r="J2831" s="1" t="n">
        <f aca="false">COUNTIF(I:I, $I2831)</f>
        <v>1</v>
      </c>
      <c r="K2831" s="1" t="str">
        <f aca="false">IF(ISNA(VLOOKUP(Table4[product_id], tblProducts[], tblProducts[product_name],FALSE() )), "Invalid", "Valid")</f>
        <v>Valid</v>
      </c>
      <c r="L2831" s="5" t="str">
        <f aca="false">IF(ISNA(VLOOKUP(Table4[[#This Row],[warehouse_id]], tblwhouse[], tblwhouse[warehouse_name],FALSE() )), "Invalid", "Valid")</f>
        <v>Valid</v>
      </c>
    </row>
    <row r="2832" customFormat="false" ht="15" hidden="false" customHeight="true" outlineLevel="0" collapsed="false">
      <c r="A2832" s="1" t="n">
        <v>2831</v>
      </c>
      <c r="B2832" s="1" t="n">
        <v>2</v>
      </c>
      <c r="C2832" s="1" t="n">
        <v>2113</v>
      </c>
      <c r="D2832" s="1" t="s">
        <v>9914</v>
      </c>
      <c r="E2832" s="1" t="n">
        <v>90</v>
      </c>
      <c r="F2832" s="1" t="n">
        <v>52</v>
      </c>
      <c r="G2832" s="1" t="n">
        <v>1369.49</v>
      </c>
      <c r="H2832" s="4" t="n">
        <v>45969.6009372454</v>
      </c>
      <c r="I28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2831BT1704422211390521369.4945969.6009372454</v>
      </c>
      <c r="J2832" s="1" t="n">
        <f aca="false">COUNTIF(I:I, $I2832)</f>
        <v>1</v>
      </c>
      <c r="K2832" s="1" t="str">
        <f aca="false">IF(ISNA(VLOOKUP(Table4[product_id], tblProducts[], tblProducts[product_name],FALSE() )), "Invalid", "Valid")</f>
        <v>Valid</v>
      </c>
      <c r="L2832" s="5" t="str">
        <f aca="false">IF(ISNA(VLOOKUP(Table4[[#This Row],[warehouse_id]], tblwhouse[], tblwhouse[warehouse_name],FALSE() )), "Invalid", "Valid")</f>
        <v>Valid</v>
      </c>
    </row>
    <row r="2833" customFormat="false" ht="15" hidden="false" customHeight="true" outlineLevel="0" collapsed="false">
      <c r="A2833" s="1" t="n">
        <v>2832</v>
      </c>
      <c r="B2833" s="1" t="n">
        <v>1</v>
      </c>
      <c r="C2833" s="1" t="n">
        <v>2594</v>
      </c>
      <c r="D2833" s="1" t="s">
        <v>9915</v>
      </c>
      <c r="E2833" s="1" t="n">
        <v>72</v>
      </c>
      <c r="F2833" s="1" t="n">
        <v>62</v>
      </c>
      <c r="G2833" s="1" t="n">
        <v>280.66</v>
      </c>
      <c r="H2833" s="4" t="n">
        <v>45988.6009372454</v>
      </c>
      <c r="I28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2832BT220669125947262280.6645988.6009372454</v>
      </c>
      <c r="J2833" s="1" t="n">
        <f aca="false">COUNTIF(I:I, $I2833)</f>
        <v>1</v>
      </c>
      <c r="K2833" s="1" t="str">
        <f aca="false">IF(ISNA(VLOOKUP(Table4[product_id], tblProducts[], tblProducts[product_name],FALSE() )), "Invalid", "Valid")</f>
        <v>Valid</v>
      </c>
      <c r="L2833" s="5" t="str">
        <f aca="false">IF(ISNA(VLOOKUP(Table4[[#This Row],[warehouse_id]], tblwhouse[], tblwhouse[warehouse_name],FALSE() )), "Invalid", "Valid")</f>
        <v>Valid</v>
      </c>
    </row>
    <row r="2834" customFormat="false" ht="15" hidden="false" customHeight="true" outlineLevel="0" collapsed="false">
      <c r="A2834" s="1" t="n">
        <v>2833</v>
      </c>
      <c r="B2834" s="1" t="n">
        <v>1</v>
      </c>
      <c r="C2834" s="1" t="n">
        <v>2474</v>
      </c>
      <c r="D2834" s="1" t="s">
        <v>9916</v>
      </c>
      <c r="E2834" s="1" t="n">
        <v>480</v>
      </c>
      <c r="F2834" s="1" t="n">
        <v>44</v>
      </c>
      <c r="G2834" s="1" t="n">
        <v>282.1</v>
      </c>
      <c r="H2834" s="4" t="n">
        <v>46195.6009372454</v>
      </c>
      <c r="I28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2833BT7175531247448044282.146195.6009372454</v>
      </c>
      <c r="J2834" s="1" t="n">
        <f aca="false">COUNTIF(I:I, $I2834)</f>
        <v>1</v>
      </c>
      <c r="K2834" s="1" t="str">
        <f aca="false">IF(ISNA(VLOOKUP(Table4[product_id], tblProducts[], tblProducts[product_name],FALSE() )), "Invalid", "Valid")</f>
        <v>Valid</v>
      </c>
      <c r="L2834" s="5" t="str">
        <f aca="false">IF(ISNA(VLOOKUP(Table4[[#This Row],[warehouse_id]], tblwhouse[], tblwhouse[warehouse_name],FALSE() )), "Invalid", "Valid")</f>
        <v>Valid</v>
      </c>
    </row>
    <row r="2835" customFormat="false" ht="15" hidden="false" customHeight="true" outlineLevel="0" collapsed="false">
      <c r="A2835" s="1" t="n">
        <v>2834</v>
      </c>
      <c r="B2835" s="1" t="n">
        <v>4</v>
      </c>
      <c r="C2835" s="1" t="n">
        <v>2445</v>
      </c>
      <c r="D2835" s="1" t="s">
        <v>9917</v>
      </c>
      <c r="E2835" s="1" t="n">
        <v>208</v>
      </c>
      <c r="F2835" s="1" t="n">
        <v>23</v>
      </c>
      <c r="G2835" s="1" t="n">
        <v>49.93</v>
      </c>
      <c r="H2835" s="4" t="n">
        <v>46219.6009372454</v>
      </c>
      <c r="I28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2834BT398401424452082349.9346219.6009372454</v>
      </c>
      <c r="J2835" s="1" t="n">
        <f aca="false">COUNTIF(I:I, $I2835)</f>
        <v>1</v>
      </c>
      <c r="K2835" s="1" t="str">
        <f aca="false">IF(ISNA(VLOOKUP(Table4[product_id], tblProducts[], tblProducts[product_name],FALSE() )), "Invalid", "Valid")</f>
        <v>Valid</v>
      </c>
      <c r="L2835" s="5" t="str">
        <f aca="false">IF(ISNA(VLOOKUP(Table4[[#This Row],[warehouse_id]], tblwhouse[], tblwhouse[warehouse_name],FALSE() )), "Invalid", "Valid")</f>
        <v>Valid</v>
      </c>
    </row>
    <row r="2836" customFormat="false" ht="15" hidden="false" customHeight="true" outlineLevel="0" collapsed="false">
      <c r="A2836" s="1" t="n">
        <v>2835</v>
      </c>
      <c r="B2836" s="1" t="n">
        <v>4</v>
      </c>
      <c r="C2836" s="1" t="n">
        <v>2196</v>
      </c>
      <c r="D2836" s="1" t="s">
        <v>9918</v>
      </c>
      <c r="E2836" s="1" t="n">
        <v>283</v>
      </c>
      <c r="F2836" s="1" t="n">
        <v>69</v>
      </c>
      <c r="G2836" s="1" t="n">
        <v>1051.01</v>
      </c>
      <c r="H2836" s="4" t="n">
        <v>46041.6009372454</v>
      </c>
      <c r="I28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2835BT48099242196283691051.0146041.6009372454</v>
      </c>
      <c r="J2836" s="1" t="n">
        <f aca="false">COUNTIF(I:I, $I2836)</f>
        <v>1</v>
      </c>
      <c r="K2836" s="1" t="str">
        <f aca="false">IF(ISNA(VLOOKUP(Table4[product_id], tblProducts[], tblProducts[product_name],FALSE() )), "Invalid", "Valid")</f>
        <v>Valid</v>
      </c>
      <c r="L2836" s="5" t="str">
        <f aca="false">IF(ISNA(VLOOKUP(Table4[[#This Row],[warehouse_id]], tblwhouse[], tblwhouse[warehouse_name],FALSE() )), "Invalid", "Valid")</f>
        <v>Valid</v>
      </c>
    </row>
    <row r="2837" customFormat="false" ht="15" hidden="false" customHeight="true" outlineLevel="0" collapsed="false">
      <c r="A2837" s="1" t="n">
        <v>2836</v>
      </c>
      <c r="B2837" s="1" t="n">
        <v>1</v>
      </c>
      <c r="C2837" s="1" t="n">
        <v>584</v>
      </c>
      <c r="D2837" s="1" t="s">
        <v>9919</v>
      </c>
      <c r="E2837" s="1" t="n">
        <v>324</v>
      </c>
      <c r="F2837" s="1" t="n">
        <v>80</v>
      </c>
      <c r="G2837" s="1" t="n">
        <v>713.29</v>
      </c>
      <c r="H2837" s="4" t="n">
        <v>45862.6009372454</v>
      </c>
      <c r="I28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2836BT993969158432480713.2945862.6009372454</v>
      </c>
      <c r="J2837" s="1" t="n">
        <f aca="false">COUNTIF(I:I, $I2837)</f>
        <v>1</v>
      </c>
      <c r="K2837" s="1" t="str">
        <f aca="false">IF(ISNA(VLOOKUP(Table4[product_id], tblProducts[], tblProducts[product_name],FALSE() )), "Invalid", "Valid")</f>
        <v>Valid</v>
      </c>
      <c r="L2837" s="5" t="str">
        <f aca="false">IF(ISNA(VLOOKUP(Table4[[#This Row],[warehouse_id]], tblwhouse[], tblwhouse[warehouse_name],FALSE() )), "Invalid", "Valid")</f>
        <v>Valid</v>
      </c>
    </row>
    <row r="2838" customFormat="false" ht="15" hidden="false" customHeight="true" outlineLevel="0" collapsed="false">
      <c r="A2838" s="1" t="n">
        <v>2837</v>
      </c>
      <c r="B2838" s="1" t="n">
        <v>1</v>
      </c>
      <c r="C2838" s="1" t="n">
        <v>1185</v>
      </c>
      <c r="D2838" s="1" t="s">
        <v>9920</v>
      </c>
      <c r="E2838" s="1" t="n">
        <v>107</v>
      </c>
      <c r="F2838" s="1" t="n">
        <v>38</v>
      </c>
      <c r="G2838" s="1" t="n">
        <v>1126.09</v>
      </c>
      <c r="H2838" s="4" t="n">
        <v>46139.6009372454</v>
      </c>
      <c r="I28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2837BT98247311185107381126.0946139.6009372454</v>
      </c>
      <c r="J2838" s="1" t="n">
        <f aca="false">COUNTIF(I:I, $I2838)</f>
        <v>1</v>
      </c>
      <c r="K2838" s="1" t="str">
        <f aca="false">IF(ISNA(VLOOKUP(Table4[product_id], tblProducts[], tblProducts[product_name],FALSE() )), "Invalid", "Valid")</f>
        <v>Valid</v>
      </c>
      <c r="L2838" s="5" t="str">
        <f aca="false">IF(ISNA(VLOOKUP(Table4[[#This Row],[warehouse_id]], tblwhouse[], tblwhouse[warehouse_name],FALSE() )), "Invalid", "Valid")</f>
        <v>Valid</v>
      </c>
    </row>
    <row r="2839" customFormat="false" ht="15" hidden="false" customHeight="true" outlineLevel="0" collapsed="false">
      <c r="A2839" s="1" t="n">
        <v>2838</v>
      </c>
      <c r="B2839" s="1" t="n">
        <v>3</v>
      </c>
      <c r="C2839" s="1" t="n">
        <v>2446</v>
      </c>
      <c r="D2839" s="1" t="s">
        <v>9921</v>
      </c>
      <c r="E2839" s="1" t="n">
        <v>216</v>
      </c>
      <c r="F2839" s="1" t="n">
        <v>44</v>
      </c>
      <c r="G2839" s="1" t="n">
        <v>921.13</v>
      </c>
      <c r="H2839" s="4" t="n">
        <v>45879.6009372454</v>
      </c>
      <c r="I28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2838BT9311603244621644921.1345879.6009372454</v>
      </c>
      <c r="J2839" s="1" t="n">
        <f aca="false">COUNTIF(I:I, $I2839)</f>
        <v>1</v>
      </c>
      <c r="K2839" s="1" t="str">
        <f aca="false">IF(ISNA(VLOOKUP(Table4[product_id], tblProducts[], tblProducts[product_name],FALSE() )), "Invalid", "Valid")</f>
        <v>Valid</v>
      </c>
      <c r="L2839" s="5" t="str">
        <f aca="false">IF(ISNA(VLOOKUP(Table4[[#This Row],[warehouse_id]], tblwhouse[], tblwhouse[warehouse_name],FALSE() )), "Invalid", "Valid")</f>
        <v>Valid</v>
      </c>
    </row>
    <row r="2840" customFormat="false" ht="15" hidden="false" customHeight="true" outlineLevel="0" collapsed="false">
      <c r="A2840" s="1" t="n">
        <v>2839</v>
      </c>
      <c r="B2840" s="1" t="n">
        <v>3</v>
      </c>
      <c r="C2840" s="1" t="n">
        <v>1936</v>
      </c>
      <c r="D2840" s="1" t="s">
        <v>9922</v>
      </c>
      <c r="E2840" s="1" t="n">
        <v>157</v>
      </c>
      <c r="F2840" s="1" t="n">
        <v>73</v>
      </c>
      <c r="G2840" s="1" t="n">
        <v>1391.93</v>
      </c>
      <c r="H2840" s="4" t="n">
        <v>46082.6009372454</v>
      </c>
      <c r="I28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2839BT49772731936157731391.9346082.6009372454</v>
      </c>
      <c r="J2840" s="1" t="n">
        <f aca="false">COUNTIF(I:I, $I2840)</f>
        <v>1</v>
      </c>
      <c r="K2840" s="1" t="str">
        <f aca="false">IF(ISNA(VLOOKUP(Table4[product_id], tblProducts[], tblProducts[product_name],FALSE() )), "Invalid", "Valid")</f>
        <v>Valid</v>
      </c>
      <c r="L2840" s="5" t="str">
        <f aca="false">IF(ISNA(VLOOKUP(Table4[[#This Row],[warehouse_id]], tblwhouse[], tblwhouse[warehouse_name],FALSE() )), "Invalid", "Valid")</f>
        <v>Valid</v>
      </c>
    </row>
    <row r="2841" customFormat="false" ht="15" hidden="false" customHeight="true" outlineLevel="0" collapsed="false">
      <c r="A2841" s="1" t="n">
        <v>2840</v>
      </c>
      <c r="B2841" s="1" t="n">
        <v>4</v>
      </c>
      <c r="C2841" s="1" t="n">
        <v>966</v>
      </c>
      <c r="D2841" s="1" t="s">
        <v>9923</v>
      </c>
      <c r="E2841" s="1" t="n">
        <v>376</v>
      </c>
      <c r="F2841" s="1" t="n">
        <v>38</v>
      </c>
      <c r="G2841" s="1" t="n">
        <v>427.56</v>
      </c>
      <c r="H2841" s="4" t="n">
        <v>46017.6009372454</v>
      </c>
      <c r="I28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2840BT873980496637638427.5646017.6009372454</v>
      </c>
      <c r="J2841" s="1" t="n">
        <f aca="false">COUNTIF(I:I, $I2841)</f>
        <v>1</v>
      </c>
      <c r="K2841" s="1" t="str">
        <f aca="false">IF(ISNA(VLOOKUP(Table4[product_id], tblProducts[], tblProducts[product_name],FALSE() )), "Invalid", "Valid")</f>
        <v>Valid</v>
      </c>
      <c r="L2841" s="5" t="str">
        <f aca="false">IF(ISNA(VLOOKUP(Table4[[#This Row],[warehouse_id]], tblwhouse[], tblwhouse[warehouse_name],FALSE() )), "Invalid", "Valid")</f>
        <v>Valid</v>
      </c>
    </row>
    <row r="2842" customFormat="false" ht="15" hidden="false" customHeight="true" outlineLevel="0" collapsed="false">
      <c r="A2842" s="1" t="n">
        <v>2841</v>
      </c>
      <c r="B2842" s="1" t="n">
        <v>2</v>
      </c>
      <c r="C2842" s="1" t="n">
        <v>17</v>
      </c>
      <c r="D2842" s="1" t="s">
        <v>9924</v>
      </c>
      <c r="E2842" s="1" t="n">
        <v>390</v>
      </c>
      <c r="F2842" s="1" t="n">
        <v>45</v>
      </c>
      <c r="G2842" s="1" t="n">
        <v>652.89</v>
      </c>
      <c r="H2842" s="4" t="n">
        <v>45955.6009372454</v>
      </c>
      <c r="I28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2841BT49560621739045652.8945955.6009372454</v>
      </c>
      <c r="J2842" s="1" t="n">
        <f aca="false">COUNTIF(I:I, $I2842)</f>
        <v>1</v>
      </c>
      <c r="K2842" s="1" t="str">
        <f aca="false">IF(ISNA(VLOOKUP(Table4[product_id], tblProducts[], tblProducts[product_name],FALSE() )), "Invalid", "Valid")</f>
        <v>Valid</v>
      </c>
      <c r="L2842" s="5" t="str">
        <f aca="false">IF(ISNA(VLOOKUP(Table4[[#This Row],[warehouse_id]], tblwhouse[], tblwhouse[warehouse_name],FALSE() )), "Invalid", "Valid")</f>
        <v>Valid</v>
      </c>
    </row>
    <row r="2843" customFormat="false" ht="15" hidden="false" customHeight="true" outlineLevel="0" collapsed="false">
      <c r="A2843" s="1" t="n">
        <v>2842</v>
      </c>
      <c r="B2843" s="1" t="n">
        <v>1</v>
      </c>
      <c r="C2843" s="1" t="n">
        <v>59</v>
      </c>
      <c r="D2843" s="1" t="s">
        <v>9925</v>
      </c>
      <c r="E2843" s="1" t="n">
        <v>326</v>
      </c>
      <c r="F2843" s="1" t="n">
        <v>80</v>
      </c>
      <c r="G2843" s="1" t="n">
        <v>1313.11</v>
      </c>
      <c r="H2843" s="4" t="n">
        <v>46097.6009372454</v>
      </c>
      <c r="I28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2842BT651610159326801313.1146097.6009372454</v>
      </c>
      <c r="J2843" s="1" t="n">
        <f aca="false">COUNTIF(I:I, $I2843)</f>
        <v>1</v>
      </c>
      <c r="K2843" s="1" t="str">
        <f aca="false">IF(ISNA(VLOOKUP(Table4[product_id], tblProducts[], tblProducts[product_name],FALSE() )), "Invalid", "Valid")</f>
        <v>Valid</v>
      </c>
      <c r="L2843" s="5" t="str">
        <f aca="false">IF(ISNA(VLOOKUP(Table4[[#This Row],[warehouse_id]], tblwhouse[], tblwhouse[warehouse_name],FALSE() )), "Invalid", "Valid")</f>
        <v>Valid</v>
      </c>
    </row>
    <row r="2844" customFormat="false" ht="15" hidden="false" customHeight="true" outlineLevel="0" collapsed="false">
      <c r="A2844" s="1" t="n">
        <v>2843</v>
      </c>
      <c r="B2844" s="1" t="n">
        <v>1</v>
      </c>
      <c r="C2844" s="1" t="n">
        <v>566</v>
      </c>
      <c r="D2844" s="1" t="s">
        <v>9926</v>
      </c>
      <c r="E2844" s="1" t="n">
        <v>112</v>
      </c>
      <c r="F2844" s="1" t="n">
        <v>70</v>
      </c>
      <c r="G2844" s="1" t="n">
        <v>418.89</v>
      </c>
      <c r="H2844" s="4" t="n">
        <v>46108.6009372454</v>
      </c>
      <c r="I28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2843BT500147156611270418.8946108.6009372454</v>
      </c>
      <c r="J2844" s="1" t="n">
        <f aca="false">COUNTIF(I:I, $I2844)</f>
        <v>1</v>
      </c>
      <c r="K2844" s="1" t="str">
        <f aca="false">IF(ISNA(VLOOKUP(Table4[product_id], tblProducts[], tblProducts[product_name],FALSE() )), "Invalid", "Valid")</f>
        <v>Valid</v>
      </c>
      <c r="L2844" s="5" t="str">
        <f aca="false">IF(ISNA(VLOOKUP(Table4[[#This Row],[warehouse_id]], tblwhouse[], tblwhouse[warehouse_name],FALSE() )), "Invalid", "Valid")</f>
        <v>Valid</v>
      </c>
    </row>
    <row r="2845" customFormat="false" ht="15" hidden="false" customHeight="true" outlineLevel="0" collapsed="false">
      <c r="A2845" s="1" t="n">
        <v>2844</v>
      </c>
      <c r="B2845" s="1" t="n">
        <v>3</v>
      </c>
      <c r="C2845" s="1" t="n">
        <v>2827</v>
      </c>
      <c r="D2845" s="1" t="s">
        <v>9927</v>
      </c>
      <c r="E2845" s="1" t="n">
        <v>395</v>
      </c>
      <c r="F2845" s="1" t="n">
        <v>29</v>
      </c>
      <c r="G2845" s="1" t="n">
        <v>457.78</v>
      </c>
      <c r="H2845" s="4" t="n">
        <v>46036.6009372454</v>
      </c>
      <c r="I28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2844BT5454683282739529457.7846036.6009372454</v>
      </c>
      <c r="J2845" s="1" t="n">
        <f aca="false">COUNTIF(I:I, $I2845)</f>
        <v>1</v>
      </c>
      <c r="K2845" s="1" t="str">
        <f aca="false">IF(ISNA(VLOOKUP(Table4[product_id], tblProducts[], tblProducts[product_name],FALSE() )), "Invalid", "Valid")</f>
        <v>Valid</v>
      </c>
      <c r="L2845" s="5" t="str">
        <f aca="false">IF(ISNA(VLOOKUP(Table4[[#This Row],[warehouse_id]], tblwhouse[], tblwhouse[warehouse_name],FALSE() )), "Invalid", "Valid")</f>
        <v>Valid</v>
      </c>
    </row>
    <row r="2846" customFormat="false" ht="15" hidden="false" customHeight="true" outlineLevel="0" collapsed="false">
      <c r="A2846" s="1" t="n">
        <v>2845</v>
      </c>
      <c r="B2846" s="1" t="n">
        <v>1</v>
      </c>
      <c r="C2846" s="1" t="n">
        <v>815</v>
      </c>
      <c r="D2846" s="1" t="s">
        <v>9928</v>
      </c>
      <c r="E2846" s="1" t="n">
        <v>387</v>
      </c>
      <c r="F2846" s="1" t="n">
        <v>58</v>
      </c>
      <c r="G2846" s="1" t="n">
        <v>159.76</v>
      </c>
      <c r="H2846" s="4" t="n">
        <v>46199.6009372454</v>
      </c>
      <c r="I28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2845BT385888181538758159.7646199.6009372454</v>
      </c>
      <c r="J2846" s="1" t="n">
        <f aca="false">COUNTIF(I:I, $I2846)</f>
        <v>1</v>
      </c>
      <c r="K2846" s="1" t="str">
        <f aca="false">IF(ISNA(VLOOKUP(Table4[product_id], tblProducts[], tblProducts[product_name],FALSE() )), "Invalid", "Valid")</f>
        <v>Valid</v>
      </c>
      <c r="L2846" s="5" t="str">
        <f aca="false">IF(ISNA(VLOOKUP(Table4[[#This Row],[warehouse_id]], tblwhouse[], tblwhouse[warehouse_name],FALSE() )), "Invalid", "Valid")</f>
        <v>Valid</v>
      </c>
    </row>
    <row r="2847" customFormat="false" ht="15" hidden="false" customHeight="true" outlineLevel="0" collapsed="false">
      <c r="A2847" s="1" t="n">
        <v>2846</v>
      </c>
      <c r="B2847" s="1" t="n">
        <v>4</v>
      </c>
      <c r="C2847" s="1" t="n">
        <v>537</v>
      </c>
      <c r="D2847" s="1" t="s">
        <v>9929</v>
      </c>
      <c r="E2847" s="1" t="n">
        <v>48</v>
      </c>
      <c r="F2847" s="1" t="n">
        <v>60</v>
      </c>
      <c r="G2847" s="1" t="n">
        <v>1001.18</v>
      </c>
      <c r="H2847" s="4" t="n">
        <v>46046.6009372454</v>
      </c>
      <c r="I28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2846BT754991453748601001.1846046.6009372454</v>
      </c>
      <c r="J2847" s="1" t="n">
        <f aca="false">COUNTIF(I:I, $I2847)</f>
        <v>1</v>
      </c>
      <c r="K2847" s="1" t="str">
        <f aca="false">IF(ISNA(VLOOKUP(Table4[product_id], tblProducts[], tblProducts[product_name],FALSE() )), "Invalid", "Valid")</f>
        <v>Valid</v>
      </c>
      <c r="L2847" s="5" t="str">
        <f aca="false">IF(ISNA(VLOOKUP(Table4[[#This Row],[warehouse_id]], tblwhouse[], tblwhouse[warehouse_name],FALSE() )), "Invalid", "Valid")</f>
        <v>Valid</v>
      </c>
    </row>
    <row r="2848" customFormat="false" ht="15" hidden="false" customHeight="true" outlineLevel="0" collapsed="false">
      <c r="A2848" s="1" t="n">
        <v>2847</v>
      </c>
      <c r="B2848" s="1" t="n">
        <v>4</v>
      </c>
      <c r="C2848" s="1" t="n">
        <v>986</v>
      </c>
      <c r="D2848" s="1" t="s">
        <v>9930</v>
      </c>
      <c r="E2848" s="1" t="n">
        <v>249</v>
      </c>
      <c r="F2848" s="1" t="n">
        <v>59</v>
      </c>
      <c r="G2848" s="1" t="n">
        <v>1112.6</v>
      </c>
      <c r="H2848" s="4" t="n">
        <v>45992.6009372454</v>
      </c>
      <c r="I28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2847BT2078354986249591112.645992.6009372454</v>
      </c>
      <c r="J2848" s="1" t="n">
        <f aca="false">COUNTIF(I:I, $I2848)</f>
        <v>1</v>
      </c>
      <c r="K2848" s="1" t="str">
        <f aca="false">IF(ISNA(VLOOKUP(Table4[product_id], tblProducts[], tblProducts[product_name],FALSE() )), "Invalid", "Valid")</f>
        <v>Valid</v>
      </c>
      <c r="L2848" s="5" t="str">
        <f aca="false">IF(ISNA(VLOOKUP(Table4[[#This Row],[warehouse_id]], tblwhouse[], tblwhouse[warehouse_name],FALSE() )), "Invalid", "Valid")</f>
        <v>Valid</v>
      </c>
    </row>
    <row r="2849" customFormat="false" ht="15" hidden="false" customHeight="true" outlineLevel="0" collapsed="false">
      <c r="A2849" s="1" t="n">
        <v>2848</v>
      </c>
      <c r="B2849" s="1" t="n">
        <v>3</v>
      </c>
      <c r="C2849" s="1" t="n">
        <v>2537</v>
      </c>
      <c r="D2849" s="1" t="s">
        <v>9931</v>
      </c>
      <c r="E2849" s="1" t="n">
        <v>496</v>
      </c>
      <c r="F2849" s="1" t="n">
        <v>37</v>
      </c>
      <c r="G2849" s="1" t="n">
        <v>1261.3</v>
      </c>
      <c r="H2849" s="4" t="n">
        <v>45929.6009372454</v>
      </c>
      <c r="I28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2848BT63212732537496371261.345929.6009372454</v>
      </c>
      <c r="J2849" s="1" t="n">
        <f aca="false">COUNTIF(I:I, $I2849)</f>
        <v>1</v>
      </c>
      <c r="K2849" s="1" t="str">
        <f aca="false">IF(ISNA(VLOOKUP(Table4[product_id], tblProducts[], tblProducts[product_name],FALSE() )), "Invalid", "Valid")</f>
        <v>Valid</v>
      </c>
      <c r="L2849" s="5" t="str">
        <f aca="false">IF(ISNA(VLOOKUP(Table4[[#This Row],[warehouse_id]], tblwhouse[], tblwhouse[warehouse_name],FALSE() )), "Invalid", "Valid")</f>
        <v>Valid</v>
      </c>
    </row>
    <row r="2850" customFormat="false" ht="15" hidden="false" customHeight="true" outlineLevel="0" collapsed="false">
      <c r="A2850" s="1" t="n">
        <v>2849</v>
      </c>
      <c r="B2850" s="1" t="n">
        <v>1</v>
      </c>
      <c r="C2850" s="1" t="n">
        <v>2340</v>
      </c>
      <c r="D2850" s="1" t="s">
        <v>9932</v>
      </c>
      <c r="E2850" s="1" t="n">
        <v>379</v>
      </c>
      <c r="F2850" s="1" t="n">
        <v>21</v>
      </c>
      <c r="G2850" s="1" t="n">
        <v>237.22</v>
      </c>
      <c r="H2850" s="4" t="n">
        <v>46169.6009372454</v>
      </c>
      <c r="I28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2849BT4312011234037921237.2246169.6009372454</v>
      </c>
      <c r="J2850" s="1" t="n">
        <f aca="false">COUNTIF(I:I, $I2850)</f>
        <v>1</v>
      </c>
      <c r="K2850" s="1" t="str">
        <f aca="false">IF(ISNA(VLOOKUP(Table4[product_id], tblProducts[], tblProducts[product_name],FALSE() )), "Invalid", "Valid")</f>
        <v>Valid</v>
      </c>
      <c r="L2850" s="5" t="str">
        <f aca="false">IF(ISNA(VLOOKUP(Table4[[#This Row],[warehouse_id]], tblwhouse[], tblwhouse[warehouse_name],FALSE() )), "Invalid", "Valid")</f>
        <v>Valid</v>
      </c>
    </row>
    <row r="2851" customFormat="false" ht="15" hidden="false" customHeight="true" outlineLevel="0" collapsed="false">
      <c r="A2851" s="1" t="n">
        <v>2850</v>
      </c>
      <c r="B2851" s="1" t="n">
        <v>3</v>
      </c>
      <c r="C2851" s="1" t="n">
        <v>1119</v>
      </c>
      <c r="D2851" s="1" t="s">
        <v>9933</v>
      </c>
      <c r="E2851" s="1" t="n">
        <v>226</v>
      </c>
      <c r="F2851" s="1" t="n">
        <v>77</v>
      </c>
      <c r="G2851" s="1" t="n">
        <v>1473.41</v>
      </c>
      <c r="H2851" s="4" t="n">
        <v>45969.6009372454</v>
      </c>
      <c r="I28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2850BT32871831119226771473.4145969.6009372454</v>
      </c>
      <c r="J2851" s="1" t="n">
        <f aca="false">COUNTIF(I:I, $I2851)</f>
        <v>1</v>
      </c>
      <c r="K2851" s="1" t="str">
        <f aca="false">IF(ISNA(VLOOKUP(Table4[product_id], tblProducts[], tblProducts[product_name],FALSE() )), "Invalid", "Valid")</f>
        <v>Valid</v>
      </c>
      <c r="L2851" s="5" t="str">
        <f aca="false">IF(ISNA(VLOOKUP(Table4[[#This Row],[warehouse_id]], tblwhouse[], tblwhouse[warehouse_name],FALSE() )), "Invalid", "Valid")</f>
        <v>Valid</v>
      </c>
    </row>
    <row r="2852" customFormat="false" ht="15" hidden="false" customHeight="true" outlineLevel="0" collapsed="false">
      <c r="A2852" s="1" t="n">
        <v>2851</v>
      </c>
      <c r="B2852" s="1" t="n">
        <v>1</v>
      </c>
      <c r="C2852" s="1" t="n">
        <v>2945</v>
      </c>
      <c r="D2852" s="1" t="s">
        <v>9934</v>
      </c>
      <c r="E2852" s="1" t="n">
        <v>235</v>
      </c>
      <c r="F2852" s="1" t="n">
        <v>76</v>
      </c>
      <c r="G2852" s="1" t="n">
        <v>1468.86</v>
      </c>
      <c r="H2852" s="4" t="n">
        <v>45912.6009372454</v>
      </c>
      <c r="I28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2851BT60010112945235761468.8645912.6009372454</v>
      </c>
      <c r="J2852" s="1" t="n">
        <f aca="false">COUNTIF(I:I, $I2852)</f>
        <v>1</v>
      </c>
      <c r="K2852" s="1" t="str">
        <f aca="false">IF(ISNA(VLOOKUP(Table4[product_id], tblProducts[], tblProducts[product_name],FALSE() )), "Invalid", "Valid")</f>
        <v>Valid</v>
      </c>
      <c r="L2852" s="5" t="str">
        <f aca="false">IF(ISNA(VLOOKUP(Table4[[#This Row],[warehouse_id]], tblwhouse[], tblwhouse[warehouse_name],FALSE() )), "Invalid", "Valid")</f>
        <v>Valid</v>
      </c>
    </row>
    <row r="2853" customFormat="false" ht="15" hidden="false" customHeight="true" outlineLevel="0" collapsed="false">
      <c r="A2853" s="1" t="n">
        <v>2852</v>
      </c>
      <c r="B2853" s="1" t="n">
        <v>2</v>
      </c>
      <c r="C2853" s="1" t="n">
        <v>812</v>
      </c>
      <c r="D2853" s="1" t="s">
        <v>9935</v>
      </c>
      <c r="E2853" s="1" t="n">
        <v>66</v>
      </c>
      <c r="F2853" s="1" t="n">
        <v>65</v>
      </c>
      <c r="G2853" s="1" t="n">
        <v>478.85</v>
      </c>
      <c r="H2853" s="4" t="n">
        <v>46204.600937257</v>
      </c>
      <c r="I28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2852BT39042228126665478.8546204.600937257</v>
      </c>
      <c r="J2853" s="1" t="n">
        <f aca="false">COUNTIF(I:I, $I2853)</f>
        <v>1</v>
      </c>
      <c r="K2853" s="1" t="str">
        <f aca="false">IF(ISNA(VLOOKUP(Table4[product_id], tblProducts[], tblProducts[product_name],FALSE() )), "Invalid", "Valid")</f>
        <v>Valid</v>
      </c>
      <c r="L2853" s="5" t="str">
        <f aca="false">IF(ISNA(VLOOKUP(Table4[[#This Row],[warehouse_id]], tblwhouse[], tblwhouse[warehouse_name],FALSE() )), "Invalid", "Valid")</f>
        <v>Valid</v>
      </c>
    </row>
    <row r="2854" customFormat="false" ht="15" hidden="false" customHeight="true" outlineLevel="0" collapsed="false">
      <c r="A2854" s="1" t="n">
        <v>2853</v>
      </c>
      <c r="B2854" s="1" t="n">
        <v>2</v>
      </c>
      <c r="C2854" s="1" t="n">
        <v>2397</v>
      </c>
      <c r="D2854" s="1" t="s">
        <v>9936</v>
      </c>
      <c r="E2854" s="1" t="n">
        <v>375</v>
      </c>
      <c r="F2854" s="1" t="n">
        <v>43</v>
      </c>
      <c r="G2854" s="1" t="n">
        <v>1273.92</v>
      </c>
      <c r="H2854" s="4" t="n">
        <v>45928.600937257</v>
      </c>
      <c r="I28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2853BT59597722397375431273.9245928.600937257</v>
      </c>
      <c r="J2854" s="1" t="n">
        <f aca="false">COUNTIF(I:I, $I2854)</f>
        <v>1</v>
      </c>
      <c r="K2854" s="1" t="str">
        <f aca="false">IF(ISNA(VLOOKUP(Table4[product_id], tblProducts[], tblProducts[product_name],FALSE() )), "Invalid", "Valid")</f>
        <v>Valid</v>
      </c>
      <c r="L2854" s="5" t="str">
        <f aca="false">IF(ISNA(VLOOKUP(Table4[[#This Row],[warehouse_id]], tblwhouse[], tblwhouse[warehouse_name],FALSE() )), "Invalid", "Valid")</f>
        <v>Valid</v>
      </c>
    </row>
    <row r="2855" customFormat="false" ht="15" hidden="false" customHeight="true" outlineLevel="0" collapsed="false">
      <c r="A2855" s="1" t="n">
        <v>2854</v>
      </c>
      <c r="B2855" s="1" t="n">
        <v>1</v>
      </c>
      <c r="C2855" s="1" t="n">
        <v>2673</v>
      </c>
      <c r="D2855" s="1" t="s">
        <v>9937</v>
      </c>
      <c r="E2855" s="1" t="n">
        <v>191</v>
      </c>
      <c r="F2855" s="1" t="n">
        <v>64</v>
      </c>
      <c r="G2855" s="1" t="n">
        <v>709.23</v>
      </c>
      <c r="H2855" s="4" t="n">
        <v>45864.600937257</v>
      </c>
      <c r="I28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2854BT7868851267319164709.2345864.600937257</v>
      </c>
      <c r="J2855" s="1" t="n">
        <f aca="false">COUNTIF(I:I, $I2855)</f>
        <v>1</v>
      </c>
      <c r="K2855" s="1" t="str">
        <f aca="false">IF(ISNA(VLOOKUP(Table4[product_id], tblProducts[], tblProducts[product_name],FALSE() )), "Invalid", "Valid")</f>
        <v>Valid</v>
      </c>
      <c r="L2855" s="5" t="str">
        <f aca="false">IF(ISNA(VLOOKUP(Table4[[#This Row],[warehouse_id]], tblwhouse[], tblwhouse[warehouse_name],FALSE() )), "Invalid", "Valid")</f>
        <v>Valid</v>
      </c>
    </row>
    <row r="2856" customFormat="false" ht="15" hidden="false" customHeight="true" outlineLevel="0" collapsed="false">
      <c r="A2856" s="1" t="n">
        <v>2855</v>
      </c>
      <c r="B2856" s="1" t="n">
        <v>2</v>
      </c>
      <c r="C2856" s="1" t="n">
        <v>2541</v>
      </c>
      <c r="D2856" s="1" t="s">
        <v>9938</v>
      </c>
      <c r="E2856" s="1" t="n">
        <v>422</v>
      </c>
      <c r="F2856" s="1" t="n">
        <v>47</v>
      </c>
      <c r="G2856" s="1" t="n">
        <v>1103.85</v>
      </c>
      <c r="H2856" s="4" t="n">
        <v>45881.600937257</v>
      </c>
      <c r="I28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2855BT61183422541422471103.8545881.600937257</v>
      </c>
      <c r="J2856" s="1" t="n">
        <f aca="false">COUNTIF(I:I, $I2856)</f>
        <v>1</v>
      </c>
      <c r="K2856" s="1" t="str">
        <f aca="false">IF(ISNA(VLOOKUP(Table4[product_id], tblProducts[], tblProducts[product_name],FALSE() )), "Invalid", "Valid")</f>
        <v>Valid</v>
      </c>
      <c r="L2856" s="5" t="str">
        <f aca="false">IF(ISNA(VLOOKUP(Table4[[#This Row],[warehouse_id]], tblwhouse[], tblwhouse[warehouse_name],FALSE() )), "Invalid", "Valid")</f>
        <v>Valid</v>
      </c>
    </row>
    <row r="2857" customFormat="false" ht="15" hidden="false" customHeight="true" outlineLevel="0" collapsed="false">
      <c r="A2857" s="1" t="n">
        <v>2856</v>
      </c>
      <c r="B2857" s="1" t="n">
        <v>2</v>
      </c>
      <c r="C2857" s="1" t="n">
        <v>2099</v>
      </c>
      <c r="D2857" s="1" t="s">
        <v>9939</v>
      </c>
      <c r="E2857" s="1" t="n">
        <v>191</v>
      </c>
      <c r="F2857" s="1" t="n">
        <v>62</v>
      </c>
      <c r="G2857" s="1" t="n">
        <v>624.66</v>
      </c>
      <c r="H2857" s="4" t="n">
        <v>45871.600937257</v>
      </c>
      <c r="I28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2856BT8918532209919162624.6645871.600937257</v>
      </c>
      <c r="J2857" s="1" t="n">
        <f aca="false">COUNTIF(I:I, $I2857)</f>
        <v>1</v>
      </c>
      <c r="K2857" s="1" t="str">
        <f aca="false">IF(ISNA(VLOOKUP(Table4[product_id], tblProducts[], tblProducts[product_name],FALSE() )), "Invalid", "Valid")</f>
        <v>Valid</v>
      </c>
      <c r="L2857" s="5" t="str">
        <f aca="false">IF(ISNA(VLOOKUP(Table4[[#This Row],[warehouse_id]], tblwhouse[], tblwhouse[warehouse_name],FALSE() )), "Invalid", "Valid")</f>
        <v>Valid</v>
      </c>
    </row>
    <row r="2858" customFormat="false" ht="15" hidden="false" customHeight="true" outlineLevel="0" collapsed="false">
      <c r="A2858" s="1" t="n">
        <v>2857</v>
      </c>
      <c r="B2858" s="1" t="n">
        <v>3</v>
      </c>
      <c r="C2858" s="1" t="n">
        <v>995</v>
      </c>
      <c r="D2858" s="1" t="s">
        <v>9940</v>
      </c>
      <c r="E2858" s="1" t="n">
        <v>208</v>
      </c>
      <c r="F2858" s="1" t="n">
        <v>59</v>
      </c>
      <c r="G2858" s="1" t="n">
        <v>1055.72</v>
      </c>
      <c r="H2858" s="4" t="n">
        <v>45881.600937257</v>
      </c>
      <c r="I28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2857BT2616453995208591055.7245881.600937257</v>
      </c>
      <c r="J2858" s="1" t="n">
        <f aca="false">COUNTIF(I:I, $I2858)</f>
        <v>1</v>
      </c>
      <c r="K2858" s="1" t="str">
        <f aca="false">IF(ISNA(VLOOKUP(Table4[product_id], tblProducts[], tblProducts[product_name],FALSE() )), "Invalid", "Valid")</f>
        <v>Valid</v>
      </c>
      <c r="L2858" s="5" t="str">
        <f aca="false">IF(ISNA(VLOOKUP(Table4[[#This Row],[warehouse_id]], tblwhouse[], tblwhouse[warehouse_name],FALSE() )), "Invalid", "Valid")</f>
        <v>Valid</v>
      </c>
    </row>
    <row r="2859" customFormat="false" ht="15" hidden="false" customHeight="true" outlineLevel="0" collapsed="false">
      <c r="A2859" s="1" t="n">
        <v>2858</v>
      </c>
      <c r="B2859" s="1" t="n">
        <v>1</v>
      </c>
      <c r="C2859" s="1" t="n">
        <v>2145</v>
      </c>
      <c r="D2859" s="1" t="s">
        <v>9941</v>
      </c>
      <c r="E2859" s="1" t="n">
        <v>29</v>
      </c>
      <c r="F2859" s="1" t="n">
        <v>80</v>
      </c>
      <c r="G2859" s="1" t="n">
        <v>1237.56</v>
      </c>
      <c r="H2859" s="4" t="n">
        <v>46044.600937257</v>
      </c>
      <c r="I28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2858BT3807591214529801237.5646044.600937257</v>
      </c>
      <c r="J2859" s="1" t="n">
        <f aca="false">COUNTIF(I:I, $I2859)</f>
        <v>1</v>
      </c>
      <c r="K2859" s="1" t="str">
        <f aca="false">IF(ISNA(VLOOKUP(Table4[product_id], tblProducts[], tblProducts[product_name],FALSE() )), "Invalid", "Valid")</f>
        <v>Valid</v>
      </c>
      <c r="L2859" s="5" t="str">
        <f aca="false">IF(ISNA(VLOOKUP(Table4[[#This Row],[warehouse_id]], tblwhouse[], tblwhouse[warehouse_name],FALSE() )), "Invalid", "Valid")</f>
        <v>Valid</v>
      </c>
    </row>
    <row r="2860" customFormat="false" ht="15" hidden="false" customHeight="true" outlineLevel="0" collapsed="false">
      <c r="A2860" s="1" t="n">
        <v>2859</v>
      </c>
      <c r="B2860" s="1" t="n">
        <v>1</v>
      </c>
      <c r="C2860" s="1" t="n">
        <v>624</v>
      </c>
      <c r="D2860" s="1" t="s">
        <v>9942</v>
      </c>
      <c r="E2860" s="1" t="n">
        <v>114</v>
      </c>
      <c r="F2860" s="1" t="n">
        <v>29</v>
      </c>
      <c r="G2860" s="1" t="n">
        <v>886.7</v>
      </c>
      <c r="H2860" s="4" t="n">
        <v>45956.600937257</v>
      </c>
      <c r="I28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2859BT810116162411429886.745956.600937257</v>
      </c>
      <c r="J2860" s="1" t="n">
        <f aca="false">COUNTIF(I:I, $I2860)</f>
        <v>1</v>
      </c>
      <c r="K2860" s="1" t="str">
        <f aca="false">IF(ISNA(VLOOKUP(Table4[product_id], tblProducts[], tblProducts[product_name],FALSE() )), "Invalid", "Valid")</f>
        <v>Valid</v>
      </c>
      <c r="L2860" s="5" t="str">
        <f aca="false">IF(ISNA(VLOOKUP(Table4[[#This Row],[warehouse_id]], tblwhouse[], tblwhouse[warehouse_name],FALSE() )), "Invalid", "Valid")</f>
        <v>Valid</v>
      </c>
    </row>
    <row r="2861" customFormat="false" ht="15" hidden="false" customHeight="true" outlineLevel="0" collapsed="false">
      <c r="A2861" s="1" t="n">
        <v>2860</v>
      </c>
      <c r="B2861" s="1" t="n">
        <v>2</v>
      </c>
      <c r="C2861" s="1" t="n">
        <v>1909</v>
      </c>
      <c r="D2861" s="1" t="s">
        <v>9943</v>
      </c>
      <c r="E2861" s="1" t="n">
        <v>45</v>
      </c>
      <c r="F2861" s="1" t="n">
        <v>24</v>
      </c>
      <c r="G2861" s="1" t="n">
        <v>1340.27</v>
      </c>
      <c r="H2861" s="4" t="n">
        <v>45909.600937257</v>
      </c>
      <c r="I28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2860BT2351592190945241340.2745909.600937257</v>
      </c>
      <c r="J2861" s="1" t="n">
        <f aca="false">COUNTIF(I:I, $I2861)</f>
        <v>1</v>
      </c>
      <c r="K2861" s="1" t="str">
        <f aca="false">IF(ISNA(VLOOKUP(Table4[product_id], tblProducts[], tblProducts[product_name],FALSE() )), "Invalid", "Valid")</f>
        <v>Valid</v>
      </c>
      <c r="L2861" s="5" t="str">
        <f aca="false">IF(ISNA(VLOOKUP(Table4[[#This Row],[warehouse_id]], tblwhouse[], tblwhouse[warehouse_name],FALSE() )), "Invalid", "Valid")</f>
        <v>Valid</v>
      </c>
    </row>
    <row r="2862" customFormat="false" ht="15" hidden="false" customHeight="true" outlineLevel="0" collapsed="false">
      <c r="A2862" s="1" t="n">
        <v>2861</v>
      </c>
      <c r="B2862" s="1" t="n">
        <v>4</v>
      </c>
      <c r="C2862" s="1" t="n">
        <v>2632</v>
      </c>
      <c r="D2862" s="1" t="s">
        <v>9944</v>
      </c>
      <c r="E2862" s="1" t="n">
        <v>134</v>
      </c>
      <c r="F2862" s="1" t="n">
        <v>78</v>
      </c>
      <c r="G2862" s="1" t="n">
        <v>1037.31</v>
      </c>
      <c r="H2862" s="4" t="n">
        <v>45859.600937257</v>
      </c>
      <c r="I28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2861BT29442042632134781037.3145859.600937257</v>
      </c>
      <c r="J2862" s="1" t="n">
        <f aca="false">COUNTIF(I:I, $I2862)</f>
        <v>1</v>
      </c>
      <c r="K2862" s="1" t="str">
        <f aca="false">IF(ISNA(VLOOKUP(Table4[product_id], tblProducts[], tblProducts[product_name],FALSE() )), "Invalid", "Valid")</f>
        <v>Valid</v>
      </c>
      <c r="L2862" s="5" t="str">
        <f aca="false">IF(ISNA(VLOOKUP(Table4[[#This Row],[warehouse_id]], tblwhouse[], tblwhouse[warehouse_name],FALSE() )), "Invalid", "Valid")</f>
        <v>Valid</v>
      </c>
    </row>
    <row r="2863" customFormat="false" ht="15" hidden="false" customHeight="true" outlineLevel="0" collapsed="false">
      <c r="A2863" s="1" t="n">
        <v>2862</v>
      </c>
      <c r="B2863" s="1" t="n">
        <v>3</v>
      </c>
      <c r="C2863" s="1" t="n">
        <v>739</v>
      </c>
      <c r="D2863" s="1" t="s">
        <v>9945</v>
      </c>
      <c r="E2863" s="1" t="n">
        <v>476</v>
      </c>
      <c r="F2863" s="1" t="n">
        <v>46</v>
      </c>
      <c r="G2863" s="1" t="n">
        <v>438.24</v>
      </c>
      <c r="H2863" s="4" t="n">
        <v>46105.600937257</v>
      </c>
      <c r="I28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2862BT105902373947646438.2446105.600937257</v>
      </c>
      <c r="J2863" s="1" t="n">
        <f aca="false">COUNTIF(I:I, $I2863)</f>
        <v>1</v>
      </c>
      <c r="K2863" s="1" t="str">
        <f aca="false">IF(ISNA(VLOOKUP(Table4[product_id], tblProducts[], tblProducts[product_name],FALSE() )), "Invalid", "Valid")</f>
        <v>Valid</v>
      </c>
      <c r="L2863" s="5" t="str">
        <f aca="false">IF(ISNA(VLOOKUP(Table4[[#This Row],[warehouse_id]], tblwhouse[], tblwhouse[warehouse_name],FALSE() )), "Invalid", "Valid")</f>
        <v>Valid</v>
      </c>
    </row>
    <row r="2864" customFormat="false" ht="15" hidden="false" customHeight="true" outlineLevel="0" collapsed="false">
      <c r="A2864" s="1" t="n">
        <v>2863</v>
      </c>
      <c r="B2864" s="1" t="n">
        <v>1</v>
      </c>
      <c r="C2864" s="1" t="n">
        <v>2949</v>
      </c>
      <c r="D2864" s="1" t="s">
        <v>9946</v>
      </c>
      <c r="E2864" s="1" t="n">
        <v>368</v>
      </c>
      <c r="F2864" s="1" t="n">
        <v>29</v>
      </c>
      <c r="G2864" s="1" t="n">
        <v>377.13</v>
      </c>
      <c r="H2864" s="4" t="n">
        <v>46042.600937257</v>
      </c>
      <c r="I28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2863BT8345311294936829377.1346042.600937257</v>
      </c>
      <c r="J2864" s="1" t="n">
        <f aca="false">COUNTIF(I:I, $I2864)</f>
        <v>1</v>
      </c>
      <c r="K2864" s="1" t="str">
        <f aca="false">IF(ISNA(VLOOKUP(Table4[product_id], tblProducts[], tblProducts[product_name],FALSE() )), "Invalid", "Valid")</f>
        <v>Valid</v>
      </c>
      <c r="L2864" s="5" t="str">
        <f aca="false">IF(ISNA(VLOOKUP(Table4[[#This Row],[warehouse_id]], tblwhouse[], tblwhouse[warehouse_name],FALSE() )), "Invalid", "Valid")</f>
        <v>Valid</v>
      </c>
    </row>
    <row r="2865" customFormat="false" ht="15" hidden="false" customHeight="true" outlineLevel="0" collapsed="false">
      <c r="A2865" s="1" t="n">
        <v>2864</v>
      </c>
      <c r="B2865" s="1" t="n">
        <v>1</v>
      </c>
      <c r="C2865" s="1" t="n">
        <v>1362</v>
      </c>
      <c r="D2865" s="1" t="s">
        <v>9947</v>
      </c>
      <c r="E2865" s="1" t="n">
        <v>309</v>
      </c>
      <c r="F2865" s="1" t="n">
        <v>40</v>
      </c>
      <c r="G2865" s="1" t="n">
        <v>1307.46</v>
      </c>
      <c r="H2865" s="4" t="n">
        <v>45969.600937257</v>
      </c>
      <c r="I28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2864BT19048211362309401307.4645969.600937257</v>
      </c>
      <c r="J2865" s="1" t="n">
        <f aca="false">COUNTIF(I:I, $I2865)</f>
        <v>1</v>
      </c>
      <c r="K2865" s="1" t="str">
        <f aca="false">IF(ISNA(VLOOKUP(Table4[product_id], tblProducts[], tblProducts[product_name],FALSE() )), "Invalid", "Valid")</f>
        <v>Valid</v>
      </c>
      <c r="L2865" s="5" t="str">
        <f aca="false">IF(ISNA(VLOOKUP(Table4[[#This Row],[warehouse_id]], tblwhouse[], tblwhouse[warehouse_name],FALSE() )), "Invalid", "Valid")</f>
        <v>Valid</v>
      </c>
    </row>
    <row r="2866" customFormat="false" ht="15" hidden="false" customHeight="true" outlineLevel="0" collapsed="false">
      <c r="A2866" s="1" t="n">
        <v>2865</v>
      </c>
      <c r="B2866" s="1" t="n">
        <v>2</v>
      </c>
      <c r="C2866" s="1" t="n">
        <v>2570</v>
      </c>
      <c r="D2866" s="1" t="s">
        <v>9948</v>
      </c>
      <c r="E2866" s="1" t="n">
        <v>481</v>
      </c>
      <c r="F2866" s="1" t="n">
        <v>43</v>
      </c>
      <c r="G2866" s="1" t="n">
        <v>1120.4</v>
      </c>
      <c r="H2866" s="4" t="n">
        <v>46140.600937257</v>
      </c>
      <c r="I28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2865BT67173222570481431120.446140.600937257</v>
      </c>
      <c r="J2866" s="1" t="n">
        <f aca="false">COUNTIF(I:I, $I2866)</f>
        <v>1</v>
      </c>
      <c r="K2866" s="1" t="str">
        <f aca="false">IF(ISNA(VLOOKUP(Table4[product_id], tblProducts[], tblProducts[product_name],FALSE() )), "Invalid", "Valid")</f>
        <v>Valid</v>
      </c>
      <c r="L2866" s="5" t="str">
        <f aca="false">IF(ISNA(VLOOKUP(Table4[[#This Row],[warehouse_id]], tblwhouse[], tblwhouse[warehouse_name],FALSE() )), "Invalid", "Valid")</f>
        <v>Valid</v>
      </c>
    </row>
    <row r="2867" customFormat="false" ht="15" hidden="false" customHeight="true" outlineLevel="0" collapsed="false">
      <c r="A2867" s="1" t="n">
        <v>2866</v>
      </c>
      <c r="B2867" s="1" t="n">
        <v>3</v>
      </c>
      <c r="C2867" s="1" t="n">
        <v>2578</v>
      </c>
      <c r="D2867" s="1" t="s">
        <v>9949</v>
      </c>
      <c r="E2867" s="1" t="n">
        <v>57</v>
      </c>
      <c r="F2867" s="1" t="n">
        <v>28</v>
      </c>
      <c r="G2867" s="1" t="n">
        <v>279.66</v>
      </c>
      <c r="H2867" s="4" t="n">
        <v>46011.600937257</v>
      </c>
      <c r="I28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2866BT833209325785728279.6646011.600937257</v>
      </c>
      <c r="J2867" s="1" t="n">
        <f aca="false">COUNTIF(I:I, $I2867)</f>
        <v>1</v>
      </c>
      <c r="K2867" s="1" t="str">
        <f aca="false">IF(ISNA(VLOOKUP(Table4[product_id], tblProducts[], tblProducts[product_name],FALSE() )), "Invalid", "Valid")</f>
        <v>Valid</v>
      </c>
      <c r="L2867" s="5" t="str">
        <f aca="false">IF(ISNA(VLOOKUP(Table4[[#This Row],[warehouse_id]], tblwhouse[], tblwhouse[warehouse_name],FALSE() )), "Invalid", "Valid")</f>
        <v>Valid</v>
      </c>
    </row>
    <row r="2868" customFormat="false" ht="15" hidden="false" customHeight="true" outlineLevel="0" collapsed="false">
      <c r="A2868" s="1" t="n">
        <v>2867</v>
      </c>
      <c r="B2868" s="1" t="n">
        <v>1</v>
      </c>
      <c r="C2868" s="1" t="n">
        <v>2132</v>
      </c>
      <c r="D2868" s="1" t="s">
        <v>9950</v>
      </c>
      <c r="E2868" s="1" t="n">
        <v>98</v>
      </c>
      <c r="F2868" s="1" t="n">
        <v>60</v>
      </c>
      <c r="G2868" s="1" t="n">
        <v>1081.07</v>
      </c>
      <c r="H2868" s="4" t="n">
        <v>46141.600937257</v>
      </c>
      <c r="I28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2867BT1785021213298601081.0746141.600937257</v>
      </c>
      <c r="J2868" s="1" t="n">
        <f aca="false">COUNTIF(I:I, $I2868)</f>
        <v>1</v>
      </c>
      <c r="K2868" s="1" t="str">
        <f aca="false">IF(ISNA(VLOOKUP(Table4[product_id], tblProducts[], tblProducts[product_name],FALSE() )), "Invalid", "Valid")</f>
        <v>Valid</v>
      </c>
      <c r="L2868" s="5" t="str">
        <f aca="false">IF(ISNA(VLOOKUP(Table4[[#This Row],[warehouse_id]], tblwhouse[], tblwhouse[warehouse_name],FALSE() )), "Invalid", "Valid")</f>
        <v>Valid</v>
      </c>
    </row>
    <row r="2869" customFormat="false" ht="15" hidden="false" customHeight="true" outlineLevel="0" collapsed="false">
      <c r="A2869" s="1" t="n">
        <v>2868</v>
      </c>
      <c r="B2869" s="1" t="n">
        <v>3</v>
      </c>
      <c r="C2869" s="1" t="n">
        <v>2939</v>
      </c>
      <c r="D2869" s="1" t="s">
        <v>9951</v>
      </c>
      <c r="E2869" s="1" t="n">
        <v>232</v>
      </c>
      <c r="F2869" s="1" t="n">
        <v>54</v>
      </c>
      <c r="G2869" s="1" t="n">
        <v>1357.84</v>
      </c>
      <c r="H2869" s="4" t="n">
        <v>45927.600937257</v>
      </c>
      <c r="I28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2868BT99636032939232541357.8445927.600937257</v>
      </c>
      <c r="J2869" s="1" t="n">
        <f aca="false">COUNTIF(I:I, $I2869)</f>
        <v>1</v>
      </c>
      <c r="K2869" s="1" t="str">
        <f aca="false">IF(ISNA(VLOOKUP(Table4[product_id], tblProducts[], tblProducts[product_name],FALSE() )), "Invalid", "Valid")</f>
        <v>Valid</v>
      </c>
      <c r="L2869" s="5" t="str">
        <f aca="false">IF(ISNA(VLOOKUP(Table4[[#This Row],[warehouse_id]], tblwhouse[], tblwhouse[warehouse_name],FALSE() )), "Invalid", "Valid")</f>
        <v>Valid</v>
      </c>
    </row>
    <row r="2870" customFormat="false" ht="15" hidden="false" customHeight="true" outlineLevel="0" collapsed="false">
      <c r="A2870" s="1" t="n">
        <v>2869</v>
      </c>
      <c r="B2870" s="1" t="n">
        <v>4</v>
      </c>
      <c r="C2870" s="1" t="n">
        <v>1563</v>
      </c>
      <c r="D2870" s="1" t="s">
        <v>9952</v>
      </c>
      <c r="E2870" s="1" t="n">
        <v>242</v>
      </c>
      <c r="F2870" s="1" t="n">
        <v>49</v>
      </c>
      <c r="G2870" s="1" t="n">
        <v>511.86</v>
      </c>
      <c r="H2870" s="4" t="n">
        <v>46208.600937257</v>
      </c>
      <c r="I28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2869BT9678594156324249511.8646208.600937257</v>
      </c>
      <c r="J2870" s="1" t="n">
        <f aca="false">COUNTIF(I:I, $I2870)</f>
        <v>1</v>
      </c>
      <c r="K2870" s="1" t="str">
        <f aca="false">IF(ISNA(VLOOKUP(Table4[product_id], tblProducts[], tblProducts[product_name],FALSE() )), "Invalid", "Valid")</f>
        <v>Valid</v>
      </c>
      <c r="L2870" s="5" t="str">
        <f aca="false">IF(ISNA(VLOOKUP(Table4[[#This Row],[warehouse_id]], tblwhouse[], tblwhouse[warehouse_name],FALSE() )), "Invalid", "Valid")</f>
        <v>Valid</v>
      </c>
    </row>
    <row r="2871" customFormat="false" ht="15" hidden="false" customHeight="true" outlineLevel="0" collapsed="false">
      <c r="A2871" s="1" t="n">
        <v>2870</v>
      </c>
      <c r="B2871" s="1" t="n">
        <v>3</v>
      </c>
      <c r="C2871" s="1" t="n">
        <v>1313</v>
      </c>
      <c r="D2871" s="1" t="s">
        <v>9953</v>
      </c>
      <c r="E2871" s="1" t="n">
        <v>311</v>
      </c>
      <c r="F2871" s="1" t="n">
        <v>62</v>
      </c>
      <c r="G2871" s="1" t="n">
        <v>653.3</v>
      </c>
      <c r="H2871" s="4" t="n">
        <v>46127.600937257</v>
      </c>
      <c r="I28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2870BT2291153131331162653.346127.600937257</v>
      </c>
      <c r="J2871" s="1" t="n">
        <f aca="false">COUNTIF(I:I, $I2871)</f>
        <v>1</v>
      </c>
      <c r="K2871" s="1" t="str">
        <f aca="false">IF(ISNA(VLOOKUP(Table4[product_id], tblProducts[], tblProducts[product_name],FALSE() )), "Invalid", "Valid")</f>
        <v>Valid</v>
      </c>
      <c r="L2871" s="5" t="str">
        <f aca="false">IF(ISNA(VLOOKUP(Table4[[#This Row],[warehouse_id]], tblwhouse[], tblwhouse[warehouse_name],FALSE() )), "Invalid", "Valid")</f>
        <v>Valid</v>
      </c>
    </row>
    <row r="2872" customFormat="false" ht="15" hidden="false" customHeight="true" outlineLevel="0" collapsed="false">
      <c r="A2872" s="1" t="n">
        <v>2871</v>
      </c>
      <c r="B2872" s="1" t="n">
        <v>1</v>
      </c>
      <c r="C2872" s="1" t="n">
        <v>2067</v>
      </c>
      <c r="D2872" s="1" t="s">
        <v>9954</v>
      </c>
      <c r="E2872" s="1" t="n">
        <v>467</v>
      </c>
      <c r="F2872" s="1" t="n">
        <v>50</v>
      </c>
      <c r="G2872" s="1" t="n">
        <v>1165.07</v>
      </c>
      <c r="H2872" s="4" t="n">
        <v>46125.600937257</v>
      </c>
      <c r="I28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2871BT34269412067467501165.0746125.600937257</v>
      </c>
      <c r="J2872" s="1" t="n">
        <f aca="false">COUNTIF(I:I, $I2872)</f>
        <v>1</v>
      </c>
      <c r="K2872" s="1" t="str">
        <f aca="false">IF(ISNA(VLOOKUP(Table4[product_id], tblProducts[], tblProducts[product_name],FALSE() )), "Invalid", "Valid")</f>
        <v>Valid</v>
      </c>
      <c r="L2872" s="5" t="str">
        <f aca="false">IF(ISNA(VLOOKUP(Table4[[#This Row],[warehouse_id]], tblwhouse[], tblwhouse[warehouse_name],FALSE() )), "Invalid", "Valid")</f>
        <v>Valid</v>
      </c>
    </row>
    <row r="2873" customFormat="false" ht="15" hidden="false" customHeight="true" outlineLevel="0" collapsed="false">
      <c r="A2873" s="1" t="n">
        <v>2872</v>
      </c>
      <c r="B2873" s="1" t="n">
        <v>4</v>
      </c>
      <c r="C2873" s="1" t="n">
        <v>2156</v>
      </c>
      <c r="D2873" s="1" t="s">
        <v>9955</v>
      </c>
      <c r="E2873" s="1" t="n">
        <v>283</v>
      </c>
      <c r="F2873" s="1" t="n">
        <v>25</v>
      </c>
      <c r="G2873" s="1" t="n">
        <v>165.69</v>
      </c>
      <c r="H2873" s="4" t="n">
        <v>46047.600937257</v>
      </c>
      <c r="I28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2872BT3621454215628325165.6946047.600937257</v>
      </c>
      <c r="J2873" s="1" t="n">
        <f aca="false">COUNTIF(I:I, $I2873)</f>
        <v>1</v>
      </c>
      <c r="K2873" s="1" t="str">
        <f aca="false">IF(ISNA(VLOOKUP(Table4[product_id], tblProducts[], tblProducts[product_name],FALSE() )), "Invalid", "Valid")</f>
        <v>Valid</v>
      </c>
      <c r="L2873" s="5" t="str">
        <f aca="false">IF(ISNA(VLOOKUP(Table4[[#This Row],[warehouse_id]], tblwhouse[], tblwhouse[warehouse_name],FALSE() )), "Invalid", "Valid")</f>
        <v>Valid</v>
      </c>
    </row>
    <row r="2874" customFormat="false" ht="15" hidden="false" customHeight="true" outlineLevel="0" collapsed="false">
      <c r="A2874" s="1" t="n">
        <v>2873</v>
      </c>
      <c r="B2874" s="1" t="n">
        <v>1</v>
      </c>
      <c r="C2874" s="1" t="n">
        <v>1418</v>
      </c>
      <c r="D2874" s="1" t="s">
        <v>9956</v>
      </c>
      <c r="E2874" s="1" t="n">
        <v>59</v>
      </c>
      <c r="F2874" s="1" t="n">
        <v>22</v>
      </c>
      <c r="G2874" s="1" t="n">
        <v>816.19</v>
      </c>
      <c r="H2874" s="4" t="n">
        <v>46192.600937257</v>
      </c>
      <c r="I28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2873BT950284114185922816.1946192.600937257</v>
      </c>
      <c r="J2874" s="1" t="n">
        <f aca="false">COUNTIF(I:I, $I2874)</f>
        <v>1</v>
      </c>
      <c r="K2874" s="1" t="str">
        <f aca="false">IF(ISNA(VLOOKUP(Table4[product_id], tblProducts[], tblProducts[product_name],FALSE() )), "Invalid", "Valid")</f>
        <v>Valid</v>
      </c>
      <c r="L2874" s="5" t="str">
        <f aca="false">IF(ISNA(VLOOKUP(Table4[[#This Row],[warehouse_id]], tblwhouse[], tblwhouse[warehouse_name],FALSE() )), "Invalid", "Valid")</f>
        <v>Valid</v>
      </c>
    </row>
    <row r="2875" customFormat="false" ht="15" hidden="false" customHeight="true" outlineLevel="0" collapsed="false">
      <c r="A2875" s="1" t="n">
        <v>2874</v>
      </c>
      <c r="B2875" s="1" t="n">
        <v>1</v>
      </c>
      <c r="C2875" s="1" t="n">
        <v>11</v>
      </c>
      <c r="D2875" s="1" t="s">
        <v>9957</v>
      </c>
      <c r="E2875" s="1" t="n">
        <v>331</v>
      </c>
      <c r="F2875" s="1" t="n">
        <v>64</v>
      </c>
      <c r="G2875" s="1" t="n">
        <v>573.09</v>
      </c>
      <c r="H2875" s="4" t="n">
        <v>45956.600937257</v>
      </c>
      <c r="I28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2874BT34807311133164573.0945956.600937257</v>
      </c>
      <c r="J2875" s="1" t="n">
        <f aca="false">COUNTIF(I:I, $I2875)</f>
        <v>1</v>
      </c>
      <c r="K2875" s="1" t="str">
        <f aca="false">IF(ISNA(VLOOKUP(Table4[product_id], tblProducts[], tblProducts[product_name],FALSE() )), "Invalid", "Valid")</f>
        <v>Valid</v>
      </c>
      <c r="L2875" s="5" t="str">
        <f aca="false">IF(ISNA(VLOOKUP(Table4[[#This Row],[warehouse_id]], tblwhouse[], tblwhouse[warehouse_name],FALSE() )), "Invalid", "Valid")</f>
        <v>Valid</v>
      </c>
    </row>
    <row r="2876" customFormat="false" ht="15" hidden="false" customHeight="true" outlineLevel="0" collapsed="false">
      <c r="A2876" s="1" t="n">
        <v>2875</v>
      </c>
      <c r="B2876" s="1" t="n">
        <v>4</v>
      </c>
      <c r="C2876" s="1" t="n">
        <v>1712</v>
      </c>
      <c r="D2876" s="1" t="s">
        <v>9958</v>
      </c>
      <c r="E2876" s="1" t="n">
        <v>223</v>
      </c>
      <c r="F2876" s="1" t="n">
        <v>36</v>
      </c>
      <c r="G2876" s="1" t="n">
        <v>717.07</v>
      </c>
      <c r="H2876" s="4" t="n">
        <v>46034.600937257</v>
      </c>
      <c r="I28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2875BT3432734171222336717.0746034.600937257</v>
      </c>
      <c r="J2876" s="1" t="n">
        <f aca="false">COUNTIF(I:I, $I2876)</f>
        <v>1</v>
      </c>
      <c r="K2876" s="1" t="str">
        <f aca="false">IF(ISNA(VLOOKUP(Table4[product_id], tblProducts[], tblProducts[product_name],FALSE() )), "Invalid", "Valid")</f>
        <v>Valid</v>
      </c>
      <c r="L2876" s="5" t="str">
        <f aca="false">IF(ISNA(VLOOKUP(Table4[[#This Row],[warehouse_id]], tblwhouse[], tblwhouse[warehouse_name],FALSE() )), "Invalid", "Valid")</f>
        <v>Valid</v>
      </c>
    </row>
    <row r="2877" customFormat="false" ht="15" hidden="false" customHeight="true" outlineLevel="0" collapsed="false">
      <c r="A2877" s="1" t="n">
        <v>2876</v>
      </c>
      <c r="B2877" s="1" t="n">
        <v>2</v>
      </c>
      <c r="C2877" s="1" t="n">
        <v>853</v>
      </c>
      <c r="D2877" s="1" t="s">
        <v>9959</v>
      </c>
      <c r="E2877" s="1" t="n">
        <v>237</v>
      </c>
      <c r="F2877" s="1" t="n">
        <v>69</v>
      </c>
      <c r="G2877" s="1" t="n">
        <v>1199.25</v>
      </c>
      <c r="H2877" s="4" t="n">
        <v>45864.600937257</v>
      </c>
      <c r="I28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2876BT5429142853237691199.2545864.600937257</v>
      </c>
      <c r="J2877" s="1" t="n">
        <f aca="false">COUNTIF(I:I, $I2877)</f>
        <v>1</v>
      </c>
      <c r="K2877" s="1" t="str">
        <f aca="false">IF(ISNA(VLOOKUP(Table4[product_id], tblProducts[], tblProducts[product_name],FALSE() )), "Invalid", "Valid")</f>
        <v>Valid</v>
      </c>
      <c r="L2877" s="5" t="str">
        <f aca="false">IF(ISNA(VLOOKUP(Table4[[#This Row],[warehouse_id]], tblwhouse[], tblwhouse[warehouse_name],FALSE() )), "Invalid", "Valid")</f>
        <v>Valid</v>
      </c>
    </row>
    <row r="2878" customFormat="false" ht="15" hidden="false" customHeight="true" outlineLevel="0" collapsed="false">
      <c r="A2878" s="1" t="n">
        <v>2877</v>
      </c>
      <c r="B2878" s="1" t="n">
        <v>2</v>
      </c>
      <c r="C2878" s="1" t="n">
        <v>2067</v>
      </c>
      <c r="D2878" s="1" t="s">
        <v>9960</v>
      </c>
      <c r="E2878" s="1" t="n">
        <v>95</v>
      </c>
      <c r="F2878" s="1" t="n">
        <v>73</v>
      </c>
      <c r="G2878" s="1" t="n">
        <v>262.04</v>
      </c>
      <c r="H2878" s="4" t="n">
        <v>46082.600937257</v>
      </c>
      <c r="I28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2877BT187613220679573262.0446082.600937257</v>
      </c>
      <c r="J2878" s="1" t="n">
        <f aca="false">COUNTIF(I:I, $I2878)</f>
        <v>1</v>
      </c>
      <c r="K2878" s="1" t="str">
        <f aca="false">IF(ISNA(VLOOKUP(Table4[product_id], tblProducts[], tblProducts[product_name],FALSE() )), "Invalid", "Valid")</f>
        <v>Valid</v>
      </c>
      <c r="L2878" s="5" t="str">
        <f aca="false">IF(ISNA(VLOOKUP(Table4[[#This Row],[warehouse_id]], tblwhouse[], tblwhouse[warehouse_name],FALSE() )), "Invalid", "Valid")</f>
        <v>Valid</v>
      </c>
    </row>
    <row r="2879" customFormat="false" ht="15" hidden="false" customHeight="true" outlineLevel="0" collapsed="false">
      <c r="A2879" s="1" t="n">
        <v>2878</v>
      </c>
      <c r="B2879" s="1" t="n">
        <v>1</v>
      </c>
      <c r="C2879" s="1" t="n">
        <v>2193</v>
      </c>
      <c r="D2879" s="1" t="s">
        <v>9961</v>
      </c>
      <c r="E2879" s="1" t="n">
        <v>342</v>
      </c>
      <c r="F2879" s="1" t="n">
        <v>51</v>
      </c>
      <c r="G2879" s="1" t="n">
        <v>38.4</v>
      </c>
      <c r="H2879" s="4" t="n">
        <v>45917.600937257</v>
      </c>
      <c r="I28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2878BT198810121933425138.445917.600937257</v>
      </c>
      <c r="J2879" s="1" t="n">
        <f aca="false">COUNTIF(I:I, $I2879)</f>
        <v>1</v>
      </c>
      <c r="K2879" s="1" t="str">
        <f aca="false">IF(ISNA(VLOOKUP(Table4[product_id], tblProducts[], tblProducts[product_name],FALSE() )), "Invalid", "Valid")</f>
        <v>Valid</v>
      </c>
      <c r="L2879" s="5" t="str">
        <f aca="false">IF(ISNA(VLOOKUP(Table4[[#This Row],[warehouse_id]], tblwhouse[], tblwhouse[warehouse_name],FALSE() )), "Invalid", "Valid")</f>
        <v>Valid</v>
      </c>
    </row>
    <row r="2880" customFormat="false" ht="15" hidden="false" customHeight="true" outlineLevel="0" collapsed="false">
      <c r="A2880" s="1" t="n">
        <v>2879</v>
      </c>
      <c r="B2880" s="1" t="n">
        <v>2</v>
      </c>
      <c r="C2880" s="1" t="n">
        <v>2919</v>
      </c>
      <c r="D2880" s="1" t="s">
        <v>9962</v>
      </c>
      <c r="E2880" s="1" t="n">
        <v>500</v>
      </c>
      <c r="F2880" s="1" t="n">
        <v>72</v>
      </c>
      <c r="G2880" s="1" t="n">
        <v>436.25</v>
      </c>
      <c r="H2880" s="4" t="n">
        <v>45999.600937257</v>
      </c>
      <c r="I28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2879BT3924442291950072436.2545999.600937257</v>
      </c>
      <c r="J2880" s="1" t="n">
        <f aca="false">COUNTIF(I:I, $I2880)</f>
        <v>1</v>
      </c>
      <c r="K2880" s="1" t="str">
        <f aca="false">IF(ISNA(VLOOKUP(Table4[product_id], tblProducts[], tblProducts[product_name],FALSE() )), "Invalid", "Valid")</f>
        <v>Valid</v>
      </c>
      <c r="L2880" s="5" t="str">
        <f aca="false">IF(ISNA(VLOOKUP(Table4[[#This Row],[warehouse_id]], tblwhouse[], tblwhouse[warehouse_name],FALSE() )), "Invalid", "Valid")</f>
        <v>Valid</v>
      </c>
    </row>
    <row r="2881" customFormat="false" ht="15" hidden="false" customHeight="true" outlineLevel="0" collapsed="false">
      <c r="A2881" s="1" t="n">
        <v>2880</v>
      </c>
      <c r="B2881" s="1" t="n">
        <v>1</v>
      </c>
      <c r="C2881" s="1" t="n">
        <v>2275</v>
      </c>
      <c r="D2881" s="1" t="s">
        <v>9963</v>
      </c>
      <c r="E2881" s="1" t="n">
        <v>441</v>
      </c>
      <c r="F2881" s="1" t="n">
        <v>74</v>
      </c>
      <c r="G2881" s="1" t="n">
        <v>197.61</v>
      </c>
      <c r="H2881" s="4" t="n">
        <v>45907.600937257</v>
      </c>
      <c r="I28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2880BT4855051227544174197.6145907.600937257</v>
      </c>
      <c r="J2881" s="1" t="n">
        <f aca="false">COUNTIF(I:I, $I2881)</f>
        <v>1</v>
      </c>
      <c r="K2881" s="1" t="str">
        <f aca="false">IF(ISNA(VLOOKUP(Table4[product_id], tblProducts[], tblProducts[product_name],FALSE() )), "Invalid", "Valid")</f>
        <v>Valid</v>
      </c>
      <c r="L2881" s="5" t="str">
        <f aca="false">IF(ISNA(VLOOKUP(Table4[[#This Row],[warehouse_id]], tblwhouse[], tblwhouse[warehouse_name],FALSE() )), "Invalid", "Valid")</f>
        <v>Valid</v>
      </c>
    </row>
    <row r="2882" customFormat="false" ht="15" hidden="false" customHeight="true" outlineLevel="0" collapsed="false">
      <c r="A2882" s="1" t="n">
        <v>2881</v>
      </c>
      <c r="B2882" s="1" t="n">
        <v>4</v>
      </c>
      <c r="C2882" s="1" t="n">
        <v>1008</v>
      </c>
      <c r="D2882" s="1" t="s">
        <v>9964</v>
      </c>
      <c r="E2882" s="1" t="n">
        <v>236</v>
      </c>
      <c r="F2882" s="1" t="n">
        <v>27</v>
      </c>
      <c r="G2882" s="1" t="n">
        <v>677.78</v>
      </c>
      <c r="H2882" s="4" t="n">
        <v>45871.600937257</v>
      </c>
      <c r="I28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2881BT7125444100823627677.7845871.600937257</v>
      </c>
      <c r="J2882" s="1" t="n">
        <f aca="false">COUNTIF(I:I, $I2882)</f>
        <v>1</v>
      </c>
      <c r="K2882" s="1" t="str">
        <f aca="false">IF(ISNA(VLOOKUP(Table4[product_id], tblProducts[], tblProducts[product_name],FALSE() )), "Invalid", "Valid")</f>
        <v>Valid</v>
      </c>
      <c r="L2882" s="5" t="str">
        <f aca="false">IF(ISNA(VLOOKUP(Table4[[#This Row],[warehouse_id]], tblwhouse[], tblwhouse[warehouse_name],FALSE() )), "Invalid", "Valid")</f>
        <v>Valid</v>
      </c>
    </row>
    <row r="2883" customFormat="false" ht="15" hidden="false" customHeight="true" outlineLevel="0" collapsed="false">
      <c r="A2883" s="1" t="n">
        <v>2882</v>
      </c>
      <c r="B2883" s="1" t="n">
        <v>1</v>
      </c>
      <c r="C2883" s="1" t="n">
        <v>2783</v>
      </c>
      <c r="D2883" s="1" t="s">
        <v>9965</v>
      </c>
      <c r="E2883" s="1" t="n">
        <v>487</v>
      </c>
      <c r="F2883" s="1" t="n">
        <v>47</v>
      </c>
      <c r="G2883" s="1" t="n">
        <v>184.04</v>
      </c>
      <c r="H2883" s="4" t="n">
        <v>45862.600937257</v>
      </c>
      <c r="I28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2882BT2694781278348747184.0445862.600937257</v>
      </c>
      <c r="J2883" s="1" t="n">
        <f aca="false">COUNTIF(I:I, $I2883)</f>
        <v>1</v>
      </c>
      <c r="K2883" s="1" t="str">
        <f aca="false">IF(ISNA(VLOOKUP(Table4[product_id], tblProducts[], tblProducts[product_name],FALSE() )), "Invalid", "Valid")</f>
        <v>Valid</v>
      </c>
      <c r="L2883" s="5" t="str">
        <f aca="false">IF(ISNA(VLOOKUP(Table4[[#This Row],[warehouse_id]], tblwhouse[], tblwhouse[warehouse_name],FALSE() )), "Invalid", "Valid")</f>
        <v>Valid</v>
      </c>
    </row>
    <row r="2884" customFormat="false" ht="15" hidden="false" customHeight="true" outlineLevel="0" collapsed="false">
      <c r="A2884" s="1" t="n">
        <v>2883</v>
      </c>
      <c r="B2884" s="1" t="n">
        <v>4</v>
      </c>
      <c r="C2884" s="1" t="n">
        <v>1633</v>
      </c>
      <c r="D2884" s="1" t="s">
        <v>9966</v>
      </c>
      <c r="E2884" s="1" t="n">
        <v>166</v>
      </c>
      <c r="F2884" s="1" t="n">
        <v>50</v>
      </c>
      <c r="G2884" s="1" t="n">
        <v>294.03</v>
      </c>
      <c r="H2884" s="4" t="n">
        <v>46182.600937257</v>
      </c>
      <c r="I28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2883BT4756684163316650294.0346182.600937257</v>
      </c>
      <c r="J2884" s="1" t="n">
        <f aca="false">COUNTIF(I:I, $I2884)</f>
        <v>1</v>
      </c>
      <c r="K2884" s="1" t="str">
        <f aca="false">IF(ISNA(VLOOKUP(Table4[product_id], tblProducts[], tblProducts[product_name],FALSE() )), "Invalid", "Valid")</f>
        <v>Valid</v>
      </c>
      <c r="L2884" s="5" t="str">
        <f aca="false">IF(ISNA(VLOOKUP(Table4[[#This Row],[warehouse_id]], tblwhouse[], tblwhouse[warehouse_name],FALSE() )), "Invalid", "Valid")</f>
        <v>Valid</v>
      </c>
    </row>
    <row r="2885" customFormat="false" ht="15" hidden="false" customHeight="true" outlineLevel="0" collapsed="false">
      <c r="A2885" s="1" t="n">
        <v>2884</v>
      </c>
      <c r="B2885" s="1" t="n">
        <v>3</v>
      </c>
      <c r="C2885" s="1" t="n">
        <v>2812</v>
      </c>
      <c r="D2885" s="1" t="s">
        <v>9967</v>
      </c>
      <c r="E2885" s="1" t="n">
        <v>206</v>
      </c>
      <c r="F2885" s="1" t="n">
        <v>36</v>
      </c>
      <c r="G2885" s="1" t="n">
        <v>417.08</v>
      </c>
      <c r="H2885" s="4" t="n">
        <v>45993.600937257</v>
      </c>
      <c r="I28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2884BT7471863281220636417.0845993.600937257</v>
      </c>
      <c r="J2885" s="1" t="n">
        <f aca="false">COUNTIF(I:I, $I2885)</f>
        <v>1</v>
      </c>
      <c r="K2885" s="1" t="str">
        <f aca="false">IF(ISNA(VLOOKUP(Table4[product_id], tblProducts[], tblProducts[product_name],FALSE() )), "Invalid", "Valid")</f>
        <v>Valid</v>
      </c>
      <c r="L2885" s="5" t="str">
        <f aca="false">IF(ISNA(VLOOKUP(Table4[[#This Row],[warehouse_id]], tblwhouse[], tblwhouse[warehouse_name],FALSE() )), "Invalid", "Valid")</f>
        <v>Valid</v>
      </c>
    </row>
    <row r="2886" customFormat="false" ht="15" hidden="false" customHeight="true" outlineLevel="0" collapsed="false">
      <c r="A2886" s="1" t="n">
        <v>2885</v>
      </c>
      <c r="B2886" s="1" t="n">
        <v>1</v>
      </c>
      <c r="C2886" s="1" t="n">
        <v>2793</v>
      </c>
      <c r="D2886" s="1" t="s">
        <v>9968</v>
      </c>
      <c r="E2886" s="1" t="n">
        <v>432</v>
      </c>
      <c r="F2886" s="1" t="n">
        <v>65</v>
      </c>
      <c r="G2886" s="1" t="n">
        <v>563.34</v>
      </c>
      <c r="H2886" s="4" t="n">
        <v>46175.600937257</v>
      </c>
      <c r="I28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2885BT5798071279343265563.3446175.600937257</v>
      </c>
      <c r="J2886" s="1" t="n">
        <f aca="false">COUNTIF(I:I, $I2886)</f>
        <v>1</v>
      </c>
      <c r="K2886" s="1" t="str">
        <f aca="false">IF(ISNA(VLOOKUP(Table4[product_id], tblProducts[], tblProducts[product_name],FALSE() )), "Invalid", "Valid")</f>
        <v>Valid</v>
      </c>
      <c r="L2886" s="5" t="str">
        <f aca="false">IF(ISNA(VLOOKUP(Table4[[#This Row],[warehouse_id]], tblwhouse[], tblwhouse[warehouse_name],FALSE() )), "Invalid", "Valid")</f>
        <v>Valid</v>
      </c>
    </row>
    <row r="2887" customFormat="false" ht="15" hidden="false" customHeight="true" outlineLevel="0" collapsed="false">
      <c r="A2887" s="1" t="n">
        <v>2886</v>
      </c>
      <c r="B2887" s="1" t="n">
        <v>1</v>
      </c>
      <c r="C2887" s="1" t="n">
        <v>956</v>
      </c>
      <c r="D2887" s="1" t="s">
        <v>9969</v>
      </c>
      <c r="E2887" s="1" t="n">
        <v>203</v>
      </c>
      <c r="F2887" s="1" t="n">
        <v>52</v>
      </c>
      <c r="G2887" s="1" t="n">
        <v>513.95</v>
      </c>
      <c r="H2887" s="4" t="n">
        <v>46220.600937257</v>
      </c>
      <c r="I28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2886BT942198195620352513.9546220.600937257</v>
      </c>
      <c r="J2887" s="1" t="n">
        <f aca="false">COUNTIF(I:I, $I2887)</f>
        <v>1</v>
      </c>
      <c r="K2887" s="1" t="str">
        <f aca="false">IF(ISNA(VLOOKUP(Table4[product_id], tblProducts[], tblProducts[product_name],FALSE() )), "Invalid", "Valid")</f>
        <v>Valid</v>
      </c>
      <c r="L2887" s="5" t="str">
        <f aca="false">IF(ISNA(VLOOKUP(Table4[[#This Row],[warehouse_id]], tblwhouse[], tblwhouse[warehouse_name],FALSE() )), "Invalid", "Valid")</f>
        <v>Valid</v>
      </c>
    </row>
    <row r="2888" customFormat="false" ht="15" hidden="false" customHeight="true" outlineLevel="0" collapsed="false">
      <c r="A2888" s="1" t="n">
        <v>2887</v>
      </c>
      <c r="B2888" s="1" t="n">
        <v>3</v>
      </c>
      <c r="C2888" s="1" t="n">
        <v>576</v>
      </c>
      <c r="D2888" s="1" t="s">
        <v>9970</v>
      </c>
      <c r="E2888" s="1" t="n">
        <v>302</v>
      </c>
      <c r="F2888" s="1" t="n">
        <v>38</v>
      </c>
      <c r="G2888" s="1" t="n">
        <v>1290.59</v>
      </c>
      <c r="H2888" s="4" t="n">
        <v>46074.600937257</v>
      </c>
      <c r="I28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2887BT6247073576302381290.5946074.600937257</v>
      </c>
      <c r="J2888" s="1" t="n">
        <f aca="false">COUNTIF(I:I, $I2888)</f>
        <v>1</v>
      </c>
      <c r="K2888" s="1" t="str">
        <f aca="false">IF(ISNA(VLOOKUP(Table4[product_id], tblProducts[], tblProducts[product_name],FALSE() )), "Invalid", "Valid")</f>
        <v>Valid</v>
      </c>
      <c r="L2888" s="5" t="str">
        <f aca="false">IF(ISNA(VLOOKUP(Table4[[#This Row],[warehouse_id]], tblwhouse[], tblwhouse[warehouse_name],FALSE() )), "Invalid", "Valid")</f>
        <v>Valid</v>
      </c>
    </row>
    <row r="2889" customFormat="false" ht="15" hidden="false" customHeight="true" outlineLevel="0" collapsed="false">
      <c r="A2889" s="1" t="n">
        <v>2888</v>
      </c>
      <c r="B2889" s="1" t="n">
        <v>4</v>
      </c>
      <c r="C2889" s="1" t="n">
        <v>1027</v>
      </c>
      <c r="D2889" s="1" t="s">
        <v>9971</v>
      </c>
      <c r="E2889" s="1" t="n">
        <v>286</v>
      </c>
      <c r="F2889" s="1" t="n">
        <v>54</v>
      </c>
      <c r="G2889" s="1" t="n">
        <v>1184.74</v>
      </c>
      <c r="H2889" s="4" t="n">
        <v>45872.600937257</v>
      </c>
      <c r="I28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2888BT24391541027286541184.7445872.600937257</v>
      </c>
      <c r="J2889" s="1" t="n">
        <f aca="false">COUNTIF(I:I, $I2889)</f>
        <v>1</v>
      </c>
      <c r="K2889" s="1" t="str">
        <f aca="false">IF(ISNA(VLOOKUP(Table4[product_id], tblProducts[], tblProducts[product_name],FALSE() )), "Invalid", "Valid")</f>
        <v>Valid</v>
      </c>
      <c r="L2889" s="5" t="str">
        <f aca="false">IF(ISNA(VLOOKUP(Table4[[#This Row],[warehouse_id]], tblwhouse[], tblwhouse[warehouse_name],FALSE() )), "Invalid", "Valid")</f>
        <v>Valid</v>
      </c>
    </row>
    <row r="2890" customFormat="false" ht="15" hidden="false" customHeight="true" outlineLevel="0" collapsed="false">
      <c r="A2890" s="1" t="n">
        <v>2889</v>
      </c>
      <c r="B2890" s="1" t="n">
        <v>1</v>
      </c>
      <c r="C2890" s="1" t="n">
        <v>33</v>
      </c>
      <c r="D2890" s="1" t="s">
        <v>9972</v>
      </c>
      <c r="E2890" s="1" t="n">
        <v>160</v>
      </c>
      <c r="F2890" s="1" t="n">
        <v>64</v>
      </c>
      <c r="G2890" s="1" t="n">
        <v>1182.24</v>
      </c>
      <c r="H2890" s="4" t="n">
        <v>45878.600937257</v>
      </c>
      <c r="I28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2889BT937103133160641182.2445878.600937257</v>
      </c>
      <c r="J2890" s="1" t="n">
        <f aca="false">COUNTIF(I:I, $I2890)</f>
        <v>1</v>
      </c>
      <c r="K2890" s="1" t="str">
        <f aca="false">IF(ISNA(VLOOKUP(Table4[product_id], tblProducts[], tblProducts[product_name],FALSE() )), "Invalid", "Valid")</f>
        <v>Valid</v>
      </c>
      <c r="L2890" s="5" t="str">
        <f aca="false">IF(ISNA(VLOOKUP(Table4[[#This Row],[warehouse_id]], tblwhouse[], tblwhouse[warehouse_name],FALSE() )), "Invalid", "Valid")</f>
        <v>Valid</v>
      </c>
    </row>
    <row r="2891" customFormat="false" ht="15" hidden="false" customHeight="true" outlineLevel="0" collapsed="false">
      <c r="A2891" s="1" t="n">
        <v>2890</v>
      </c>
      <c r="B2891" s="1" t="n">
        <v>4</v>
      </c>
      <c r="C2891" s="1" t="n">
        <v>2984</v>
      </c>
      <c r="D2891" s="1" t="s">
        <v>9973</v>
      </c>
      <c r="E2891" s="1" t="n">
        <v>162</v>
      </c>
      <c r="F2891" s="1" t="n">
        <v>20</v>
      </c>
      <c r="G2891" s="1" t="n">
        <v>275.91</v>
      </c>
      <c r="H2891" s="4" t="n">
        <v>46211.600937257</v>
      </c>
      <c r="I28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2890BT1275254298416220275.9146211.600937257</v>
      </c>
      <c r="J2891" s="1" t="n">
        <f aca="false">COUNTIF(I:I, $I2891)</f>
        <v>1</v>
      </c>
      <c r="K2891" s="1" t="str">
        <f aca="false">IF(ISNA(VLOOKUP(Table4[product_id], tblProducts[], tblProducts[product_name],FALSE() )), "Invalid", "Valid")</f>
        <v>Valid</v>
      </c>
      <c r="L2891" s="5" t="str">
        <f aca="false">IF(ISNA(VLOOKUP(Table4[[#This Row],[warehouse_id]], tblwhouse[], tblwhouse[warehouse_name],FALSE() )), "Invalid", "Valid")</f>
        <v>Valid</v>
      </c>
    </row>
    <row r="2892" customFormat="false" ht="15" hidden="false" customHeight="true" outlineLevel="0" collapsed="false">
      <c r="A2892" s="1" t="n">
        <v>2891</v>
      </c>
      <c r="B2892" s="1" t="n">
        <v>2</v>
      </c>
      <c r="C2892" s="1" t="n">
        <v>1506</v>
      </c>
      <c r="D2892" s="1" t="s">
        <v>9974</v>
      </c>
      <c r="E2892" s="1" t="n">
        <v>15</v>
      </c>
      <c r="F2892" s="1" t="n">
        <v>52</v>
      </c>
      <c r="G2892" s="1" t="n">
        <v>1172.89</v>
      </c>
      <c r="H2892" s="4" t="n">
        <v>45987.600937257</v>
      </c>
      <c r="I28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2891BT8815582150615521172.8945987.600937257</v>
      </c>
      <c r="J2892" s="1" t="n">
        <f aca="false">COUNTIF(I:I, $I2892)</f>
        <v>1</v>
      </c>
      <c r="K2892" s="1" t="str">
        <f aca="false">IF(ISNA(VLOOKUP(Table4[product_id], tblProducts[], tblProducts[product_name],FALSE() )), "Invalid", "Valid")</f>
        <v>Valid</v>
      </c>
      <c r="L2892" s="5" t="str">
        <f aca="false">IF(ISNA(VLOOKUP(Table4[[#This Row],[warehouse_id]], tblwhouse[], tblwhouse[warehouse_name],FALSE() )), "Invalid", "Valid")</f>
        <v>Valid</v>
      </c>
    </row>
    <row r="2893" customFormat="false" ht="15" hidden="false" customHeight="true" outlineLevel="0" collapsed="false">
      <c r="A2893" s="1" t="n">
        <v>2892</v>
      </c>
      <c r="B2893" s="1" t="n">
        <v>4</v>
      </c>
      <c r="C2893" s="1" t="n">
        <v>1047</v>
      </c>
      <c r="D2893" s="1" t="s">
        <v>9975</v>
      </c>
      <c r="E2893" s="1" t="n">
        <v>164</v>
      </c>
      <c r="F2893" s="1" t="n">
        <v>29</v>
      </c>
      <c r="G2893" s="1" t="n">
        <v>962.27</v>
      </c>
      <c r="H2893" s="4" t="n">
        <v>45911.600937257</v>
      </c>
      <c r="I28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2892BT5422644104716429962.2745911.600937257</v>
      </c>
      <c r="J2893" s="1" t="n">
        <f aca="false">COUNTIF(I:I, $I2893)</f>
        <v>1</v>
      </c>
      <c r="K2893" s="1" t="str">
        <f aca="false">IF(ISNA(VLOOKUP(Table4[product_id], tblProducts[], tblProducts[product_name],FALSE() )), "Invalid", "Valid")</f>
        <v>Valid</v>
      </c>
      <c r="L2893" s="5" t="str">
        <f aca="false">IF(ISNA(VLOOKUP(Table4[[#This Row],[warehouse_id]], tblwhouse[], tblwhouse[warehouse_name],FALSE() )), "Invalid", "Valid")</f>
        <v>Valid</v>
      </c>
    </row>
    <row r="2894" customFormat="false" ht="15" hidden="false" customHeight="true" outlineLevel="0" collapsed="false">
      <c r="A2894" s="1" t="n">
        <v>2893</v>
      </c>
      <c r="B2894" s="1" t="n">
        <v>2</v>
      </c>
      <c r="C2894" s="1" t="n">
        <v>1251</v>
      </c>
      <c r="D2894" s="1" t="s">
        <v>9976</v>
      </c>
      <c r="E2894" s="1" t="n">
        <v>93</v>
      </c>
      <c r="F2894" s="1" t="n">
        <v>75</v>
      </c>
      <c r="G2894" s="1" t="n">
        <v>1136.33</v>
      </c>
      <c r="H2894" s="4" t="n">
        <v>46128.6009372685</v>
      </c>
      <c r="I28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2893BT4383562125193751136.3346128.6009372685</v>
      </c>
      <c r="J2894" s="1" t="n">
        <f aca="false">COUNTIF(I:I, $I2894)</f>
        <v>1</v>
      </c>
      <c r="K2894" s="1" t="str">
        <f aca="false">IF(ISNA(VLOOKUP(Table4[product_id], tblProducts[], tblProducts[product_name],FALSE() )), "Invalid", "Valid")</f>
        <v>Valid</v>
      </c>
      <c r="L2894" s="5" t="str">
        <f aca="false">IF(ISNA(VLOOKUP(Table4[[#This Row],[warehouse_id]], tblwhouse[], tblwhouse[warehouse_name],FALSE() )), "Invalid", "Valid")</f>
        <v>Valid</v>
      </c>
    </row>
    <row r="2895" customFormat="false" ht="15" hidden="false" customHeight="true" outlineLevel="0" collapsed="false">
      <c r="A2895" s="1" t="n">
        <v>2894</v>
      </c>
      <c r="B2895" s="1" t="n">
        <v>3</v>
      </c>
      <c r="C2895" s="1" t="n">
        <v>1723</v>
      </c>
      <c r="D2895" s="1" t="s">
        <v>9977</v>
      </c>
      <c r="E2895" s="1" t="n">
        <v>392</v>
      </c>
      <c r="F2895" s="1" t="n">
        <v>33</v>
      </c>
      <c r="G2895" s="1" t="n">
        <v>799.99</v>
      </c>
      <c r="H2895" s="4" t="n">
        <v>45965.6009372685</v>
      </c>
      <c r="I28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2894BT3734583172339233799.9945965.6009372685</v>
      </c>
      <c r="J2895" s="1" t="n">
        <f aca="false">COUNTIF(I:I, $I2895)</f>
        <v>1</v>
      </c>
      <c r="K2895" s="1" t="str">
        <f aca="false">IF(ISNA(VLOOKUP(Table4[product_id], tblProducts[], tblProducts[product_name],FALSE() )), "Invalid", "Valid")</f>
        <v>Valid</v>
      </c>
      <c r="L2895" s="5" t="str">
        <f aca="false">IF(ISNA(VLOOKUP(Table4[[#This Row],[warehouse_id]], tblwhouse[], tblwhouse[warehouse_name],FALSE() )), "Invalid", "Valid")</f>
        <v>Valid</v>
      </c>
    </row>
    <row r="2896" customFormat="false" ht="15" hidden="false" customHeight="true" outlineLevel="0" collapsed="false">
      <c r="A2896" s="1" t="n">
        <v>2895</v>
      </c>
      <c r="B2896" s="1" t="n">
        <v>4</v>
      </c>
      <c r="C2896" s="1" t="n">
        <v>2923</v>
      </c>
      <c r="D2896" s="1" t="s">
        <v>9978</v>
      </c>
      <c r="E2896" s="1" t="n">
        <v>395</v>
      </c>
      <c r="F2896" s="1" t="n">
        <v>65</v>
      </c>
      <c r="G2896" s="1" t="n">
        <v>1381.62</v>
      </c>
      <c r="H2896" s="4" t="n">
        <v>45964.6009372685</v>
      </c>
      <c r="I28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2895BT46939642923395651381.6245964.6009372685</v>
      </c>
      <c r="J2896" s="1" t="n">
        <f aca="false">COUNTIF(I:I, $I2896)</f>
        <v>1</v>
      </c>
      <c r="K2896" s="1" t="str">
        <f aca="false">IF(ISNA(VLOOKUP(Table4[product_id], tblProducts[], tblProducts[product_name],FALSE() )), "Invalid", "Valid")</f>
        <v>Valid</v>
      </c>
      <c r="L2896" s="5" t="str">
        <f aca="false">IF(ISNA(VLOOKUP(Table4[[#This Row],[warehouse_id]], tblwhouse[], tblwhouse[warehouse_name],FALSE() )), "Invalid", "Valid")</f>
        <v>Valid</v>
      </c>
    </row>
    <row r="2897" customFormat="false" ht="15" hidden="false" customHeight="true" outlineLevel="0" collapsed="false">
      <c r="A2897" s="1" t="n">
        <v>2896</v>
      </c>
      <c r="B2897" s="1" t="n">
        <v>4</v>
      </c>
      <c r="C2897" s="1" t="n">
        <v>741</v>
      </c>
      <c r="D2897" s="1" t="s">
        <v>9979</v>
      </c>
      <c r="E2897" s="1" t="n">
        <v>366</v>
      </c>
      <c r="F2897" s="1" t="n">
        <v>61</v>
      </c>
      <c r="G2897" s="1" t="n">
        <v>209.74</v>
      </c>
      <c r="H2897" s="4" t="n">
        <v>46052.6009372685</v>
      </c>
      <c r="I28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2896BT367909474136661209.7446052.6009372685</v>
      </c>
      <c r="J2897" s="1" t="n">
        <f aca="false">COUNTIF(I:I, $I2897)</f>
        <v>1</v>
      </c>
      <c r="K2897" s="1" t="str">
        <f aca="false">IF(ISNA(VLOOKUP(Table4[product_id], tblProducts[], tblProducts[product_name],FALSE() )), "Invalid", "Valid")</f>
        <v>Valid</v>
      </c>
      <c r="L2897" s="5" t="str">
        <f aca="false">IF(ISNA(VLOOKUP(Table4[[#This Row],[warehouse_id]], tblwhouse[], tblwhouse[warehouse_name],FALSE() )), "Invalid", "Valid")</f>
        <v>Valid</v>
      </c>
    </row>
    <row r="2898" customFormat="false" ht="15" hidden="false" customHeight="true" outlineLevel="0" collapsed="false">
      <c r="A2898" s="1" t="n">
        <v>2897</v>
      </c>
      <c r="B2898" s="1" t="n">
        <v>3</v>
      </c>
      <c r="C2898" s="1" t="n">
        <v>890</v>
      </c>
      <c r="D2898" s="1" t="s">
        <v>9980</v>
      </c>
      <c r="E2898" s="1" t="n">
        <v>135</v>
      </c>
      <c r="F2898" s="1" t="n">
        <v>28</v>
      </c>
      <c r="G2898" s="1" t="n">
        <v>1062.09</v>
      </c>
      <c r="H2898" s="4" t="n">
        <v>46026.6009372685</v>
      </c>
      <c r="I28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2897BT5494653890135281062.0946026.6009372685</v>
      </c>
      <c r="J2898" s="1" t="n">
        <f aca="false">COUNTIF(I:I, $I2898)</f>
        <v>1</v>
      </c>
      <c r="K2898" s="1" t="str">
        <f aca="false">IF(ISNA(VLOOKUP(Table4[product_id], tblProducts[], tblProducts[product_name],FALSE() )), "Invalid", "Valid")</f>
        <v>Valid</v>
      </c>
      <c r="L2898" s="5" t="str">
        <f aca="false">IF(ISNA(VLOOKUP(Table4[[#This Row],[warehouse_id]], tblwhouse[], tblwhouse[warehouse_name],FALSE() )), "Invalid", "Valid")</f>
        <v>Valid</v>
      </c>
    </row>
    <row r="2899" customFormat="false" ht="15" hidden="false" customHeight="true" outlineLevel="0" collapsed="false">
      <c r="A2899" s="1" t="n">
        <v>2898</v>
      </c>
      <c r="B2899" s="1" t="n">
        <v>2</v>
      </c>
      <c r="C2899" s="1" t="n">
        <v>2133</v>
      </c>
      <c r="D2899" s="1" t="s">
        <v>9981</v>
      </c>
      <c r="E2899" s="1" t="n">
        <v>195</v>
      </c>
      <c r="F2899" s="1" t="n">
        <v>77</v>
      </c>
      <c r="G2899" s="1" t="n">
        <v>859.92</v>
      </c>
      <c r="H2899" s="4" t="n">
        <v>46202.6009372685</v>
      </c>
      <c r="I28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2898BT8911162213319577859.9246202.6009372685</v>
      </c>
      <c r="J2899" s="1" t="n">
        <f aca="false">COUNTIF(I:I, $I2899)</f>
        <v>1</v>
      </c>
      <c r="K2899" s="1" t="str">
        <f aca="false">IF(ISNA(VLOOKUP(Table4[product_id], tblProducts[], tblProducts[product_name],FALSE() )), "Invalid", "Valid")</f>
        <v>Valid</v>
      </c>
      <c r="L2899" s="5" t="str">
        <f aca="false">IF(ISNA(VLOOKUP(Table4[[#This Row],[warehouse_id]], tblwhouse[], tblwhouse[warehouse_name],FALSE() )), "Invalid", "Valid")</f>
        <v>Valid</v>
      </c>
    </row>
    <row r="2900" customFormat="false" ht="15" hidden="false" customHeight="true" outlineLevel="0" collapsed="false">
      <c r="A2900" s="1" t="n">
        <v>2899</v>
      </c>
      <c r="B2900" s="1" t="n">
        <v>4</v>
      </c>
      <c r="C2900" s="1" t="n">
        <v>1972</v>
      </c>
      <c r="D2900" s="1" t="s">
        <v>9982</v>
      </c>
      <c r="E2900" s="1" t="n">
        <v>187</v>
      </c>
      <c r="F2900" s="1" t="n">
        <v>22</v>
      </c>
      <c r="G2900" s="1" t="n">
        <v>1121.02</v>
      </c>
      <c r="H2900" s="4" t="n">
        <v>46164.6009372685</v>
      </c>
      <c r="I29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2899BT83904541972187221121.0246164.6009372685</v>
      </c>
      <c r="J2900" s="1" t="n">
        <f aca="false">COUNTIF(I:I, $I2900)</f>
        <v>1</v>
      </c>
      <c r="K2900" s="1" t="str">
        <f aca="false">IF(ISNA(VLOOKUP(Table4[product_id], tblProducts[], tblProducts[product_name],FALSE() )), "Invalid", "Valid")</f>
        <v>Valid</v>
      </c>
      <c r="L2900" s="5" t="str">
        <f aca="false">IF(ISNA(VLOOKUP(Table4[[#This Row],[warehouse_id]], tblwhouse[], tblwhouse[warehouse_name],FALSE() )), "Invalid", "Valid")</f>
        <v>Valid</v>
      </c>
    </row>
    <row r="2901" customFormat="false" ht="15" hidden="false" customHeight="true" outlineLevel="0" collapsed="false">
      <c r="A2901" s="1" t="n">
        <v>2900</v>
      </c>
      <c r="B2901" s="1" t="n">
        <v>1</v>
      </c>
      <c r="C2901" s="1" t="n">
        <v>1977</v>
      </c>
      <c r="D2901" s="1" t="s">
        <v>9983</v>
      </c>
      <c r="E2901" s="1" t="n">
        <v>484</v>
      </c>
      <c r="F2901" s="1" t="n">
        <v>51</v>
      </c>
      <c r="G2901" s="1" t="n">
        <v>904.28</v>
      </c>
      <c r="H2901" s="4" t="n">
        <v>46199.6009372685</v>
      </c>
      <c r="I29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2900BT2918451197748451904.2846199.6009372685</v>
      </c>
      <c r="J2901" s="1" t="n">
        <f aca="false">COUNTIF(I:I, $I2901)</f>
        <v>1</v>
      </c>
      <c r="K2901" s="1" t="str">
        <f aca="false">IF(ISNA(VLOOKUP(Table4[product_id], tblProducts[], tblProducts[product_name],FALSE() )), "Invalid", "Valid")</f>
        <v>Valid</v>
      </c>
      <c r="L2901" s="5" t="str">
        <f aca="false">IF(ISNA(VLOOKUP(Table4[[#This Row],[warehouse_id]], tblwhouse[], tblwhouse[warehouse_name],FALSE() )), "Invalid", "Valid")</f>
        <v>Valid</v>
      </c>
    </row>
    <row r="2902" customFormat="false" ht="15" hidden="false" customHeight="true" outlineLevel="0" collapsed="false">
      <c r="A2902" s="1" t="n">
        <v>2901</v>
      </c>
      <c r="B2902" s="1" t="n">
        <v>1</v>
      </c>
      <c r="C2902" s="1" t="n">
        <v>2255</v>
      </c>
      <c r="D2902" s="1" t="s">
        <v>9984</v>
      </c>
      <c r="E2902" s="1" t="n">
        <v>434</v>
      </c>
      <c r="F2902" s="1" t="n">
        <v>60</v>
      </c>
      <c r="G2902" s="1" t="n">
        <v>701.02</v>
      </c>
      <c r="H2902" s="4" t="n">
        <v>45893.6009372685</v>
      </c>
      <c r="I29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2901BT7729241225543460701.0245893.6009372685</v>
      </c>
      <c r="J2902" s="1" t="n">
        <f aca="false">COUNTIF(I:I, $I2902)</f>
        <v>1</v>
      </c>
      <c r="K2902" s="1" t="str">
        <f aca="false">IF(ISNA(VLOOKUP(Table4[product_id], tblProducts[], tblProducts[product_name],FALSE() )), "Invalid", "Valid")</f>
        <v>Valid</v>
      </c>
      <c r="L2902" s="5" t="str">
        <f aca="false">IF(ISNA(VLOOKUP(Table4[[#This Row],[warehouse_id]], tblwhouse[], tblwhouse[warehouse_name],FALSE() )), "Invalid", "Valid")</f>
        <v>Valid</v>
      </c>
    </row>
    <row r="2903" customFormat="false" ht="15" hidden="false" customHeight="true" outlineLevel="0" collapsed="false">
      <c r="A2903" s="1" t="n">
        <v>2902</v>
      </c>
      <c r="B2903" s="1" t="n">
        <v>3</v>
      </c>
      <c r="C2903" s="1" t="n">
        <v>1006</v>
      </c>
      <c r="D2903" s="1" t="s">
        <v>9985</v>
      </c>
      <c r="E2903" s="1" t="n">
        <v>26</v>
      </c>
      <c r="F2903" s="1" t="n">
        <v>54</v>
      </c>
      <c r="G2903" s="1" t="n">
        <v>459.69</v>
      </c>
      <c r="H2903" s="4" t="n">
        <v>46035.6009372685</v>
      </c>
      <c r="I29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2902BT566653310062654459.6946035.6009372685</v>
      </c>
      <c r="J2903" s="1" t="n">
        <f aca="false">COUNTIF(I:I, $I2903)</f>
        <v>1</v>
      </c>
      <c r="K2903" s="1" t="str">
        <f aca="false">IF(ISNA(VLOOKUP(Table4[product_id], tblProducts[], tblProducts[product_name],FALSE() )), "Invalid", "Valid")</f>
        <v>Valid</v>
      </c>
      <c r="L2903" s="5" t="str">
        <f aca="false">IF(ISNA(VLOOKUP(Table4[[#This Row],[warehouse_id]], tblwhouse[], tblwhouse[warehouse_name],FALSE() )), "Invalid", "Valid")</f>
        <v>Valid</v>
      </c>
    </row>
    <row r="2904" customFormat="false" ht="15" hidden="false" customHeight="true" outlineLevel="0" collapsed="false">
      <c r="A2904" s="1" t="n">
        <v>2903</v>
      </c>
      <c r="B2904" s="1" t="n">
        <v>3</v>
      </c>
      <c r="C2904" s="1" t="n">
        <v>2576</v>
      </c>
      <c r="D2904" s="1" t="s">
        <v>9986</v>
      </c>
      <c r="E2904" s="1" t="n">
        <v>223</v>
      </c>
      <c r="F2904" s="1" t="n">
        <v>53</v>
      </c>
      <c r="G2904" s="1" t="n">
        <v>203.24</v>
      </c>
      <c r="H2904" s="4" t="n">
        <v>46038.6009372685</v>
      </c>
      <c r="I29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2903BT4008093257622353203.2446038.6009372685</v>
      </c>
      <c r="J2904" s="1" t="n">
        <f aca="false">COUNTIF(I:I, $I2904)</f>
        <v>1</v>
      </c>
      <c r="K2904" s="1" t="str">
        <f aca="false">IF(ISNA(VLOOKUP(Table4[product_id], tblProducts[], tblProducts[product_name],FALSE() )), "Invalid", "Valid")</f>
        <v>Valid</v>
      </c>
      <c r="L2904" s="5" t="str">
        <f aca="false">IF(ISNA(VLOOKUP(Table4[[#This Row],[warehouse_id]], tblwhouse[], tblwhouse[warehouse_name],FALSE() )), "Invalid", "Valid")</f>
        <v>Valid</v>
      </c>
    </row>
    <row r="2905" customFormat="false" ht="15" hidden="false" customHeight="true" outlineLevel="0" collapsed="false">
      <c r="A2905" s="1" t="n">
        <v>2904</v>
      </c>
      <c r="B2905" s="1" t="n">
        <v>4</v>
      </c>
      <c r="C2905" s="1" t="n">
        <v>1995</v>
      </c>
      <c r="D2905" s="1" t="s">
        <v>9987</v>
      </c>
      <c r="E2905" s="1" t="n">
        <v>218</v>
      </c>
      <c r="F2905" s="1" t="n">
        <v>39</v>
      </c>
      <c r="G2905" s="1" t="n">
        <v>1320.19</v>
      </c>
      <c r="H2905" s="4" t="n">
        <v>46039.6009372685</v>
      </c>
      <c r="I29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2904BT11148341995218391320.1946039.6009372685</v>
      </c>
      <c r="J2905" s="1" t="n">
        <f aca="false">COUNTIF(I:I, $I2905)</f>
        <v>1</v>
      </c>
      <c r="K2905" s="1" t="str">
        <f aca="false">IF(ISNA(VLOOKUP(Table4[product_id], tblProducts[], tblProducts[product_name],FALSE() )), "Invalid", "Valid")</f>
        <v>Valid</v>
      </c>
      <c r="L2905" s="5" t="str">
        <f aca="false">IF(ISNA(VLOOKUP(Table4[[#This Row],[warehouse_id]], tblwhouse[], tblwhouse[warehouse_name],FALSE() )), "Invalid", "Valid")</f>
        <v>Valid</v>
      </c>
    </row>
    <row r="2906" customFormat="false" ht="15" hidden="false" customHeight="true" outlineLevel="0" collapsed="false">
      <c r="A2906" s="1" t="n">
        <v>2905</v>
      </c>
      <c r="B2906" s="1" t="n">
        <v>4</v>
      </c>
      <c r="C2906" s="1" t="n">
        <v>2788</v>
      </c>
      <c r="D2906" s="1" t="s">
        <v>9988</v>
      </c>
      <c r="E2906" s="1" t="n">
        <v>104</v>
      </c>
      <c r="F2906" s="1" t="n">
        <v>26</v>
      </c>
      <c r="G2906" s="1" t="n">
        <v>1072.12</v>
      </c>
      <c r="H2906" s="4" t="n">
        <v>46008.6009372685</v>
      </c>
      <c r="I29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2905BT44818342788104261072.1246008.6009372685</v>
      </c>
      <c r="J2906" s="1" t="n">
        <f aca="false">COUNTIF(I:I, $I2906)</f>
        <v>1</v>
      </c>
      <c r="K2906" s="1" t="str">
        <f aca="false">IF(ISNA(VLOOKUP(Table4[product_id], tblProducts[], tblProducts[product_name],FALSE() )), "Invalid", "Valid")</f>
        <v>Valid</v>
      </c>
      <c r="L2906" s="5" t="str">
        <f aca="false">IF(ISNA(VLOOKUP(Table4[[#This Row],[warehouse_id]], tblwhouse[], tblwhouse[warehouse_name],FALSE() )), "Invalid", "Valid")</f>
        <v>Valid</v>
      </c>
    </row>
    <row r="2907" customFormat="false" ht="15" hidden="false" customHeight="true" outlineLevel="0" collapsed="false">
      <c r="A2907" s="1" t="n">
        <v>2906</v>
      </c>
      <c r="B2907" s="1" t="n">
        <v>3</v>
      </c>
      <c r="C2907" s="1" t="n">
        <v>151</v>
      </c>
      <c r="D2907" s="1" t="s">
        <v>9989</v>
      </c>
      <c r="E2907" s="1" t="n">
        <v>134</v>
      </c>
      <c r="F2907" s="1" t="n">
        <v>58</v>
      </c>
      <c r="G2907" s="1" t="n">
        <v>381.29</v>
      </c>
      <c r="H2907" s="4" t="n">
        <v>45909.6009372685</v>
      </c>
      <c r="I29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2906BT937925315113458381.2945909.6009372685</v>
      </c>
      <c r="J2907" s="1" t="n">
        <f aca="false">COUNTIF(I:I, $I2907)</f>
        <v>1</v>
      </c>
      <c r="K2907" s="1" t="str">
        <f aca="false">IF(ISNA(VLOOKUP(Table4[product_id], tblProducts[], tblProducts[product_name],FALSE() )), "Invalid", "Valid")</f>
        <v>Valid</v>
      </c>
      <c r="L2907" s="5" t="str">
        <f aca="false">IF(ISNA(VLOOKUP(Table4[[#This Row],[warehouse_id]], tblwhouse[], tblwhouse[warehouse_name],FALSE() )), "Invalid", "Valid")</f>
        <v>Valid</v>
      </c>
    </row>
    <row r="2908" customFormat="false" ht="15" hidden="false" customHeight="true" outlineLevel="0" collapsed="false">
      <c r="A2908" s="1" t="n">
        <v>2907</v>
      </c>
      <c r="B2908" s="1" t="n">
        <v>1</v>
      </c>
      <c r="C2908" s="1" t="n">
        <v>1165</v>
      </c>
      <c r="D2908" s="1" t="s">
        <v>9990</v>
      </c>
      <c r="E2908" s="1" t="n">
        <v>194</v>
      </c>
      <c r="F2908" s="1" t="n">
        <v>27</v>
      </c>
      <c r="G2908" s="1" t="n">
        <v>817.6</v>
      </c>
      <c r="H2908" s="4" t="n">
        <v>46039.6009372685</v>
      </c>
      <c r="I29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2907BT7433571116519427817.646039.6009372685</v>
      </c>
      <c r="J2908" s="1" t="n">
        <f aca="false">COUNTIF(I:I, $I2908)</f>
        <v>1</v>
      </c>
      <c r="K2908" s="1" t="str">
        <f aca="false">IF(ISNA(VLOOKUP(Table4[product_id], tblProducts[], tblProducts[product_name],FALSE() )), "Invalid", "Valid")</f>
        <v>Valid</v>
      </c>
      <c r="L2908" s="5" t="str">
        <f aca="false">IF(ISNA(VLOOKUP(Table4[[#This Row],[warehouse_id]], tblwhouse[], tblwhouse[warehouse_name],FALSE() )), "Invalid", "Valid")</f>
        <v>Valid</v>
      </c>
    </row>
    <row r="2909" customFormat="false" ht="15" hidden="false" customHeight="true" outlineLevel="0" collapsed="false">
      <c r="A2909" s="1" t="n">
        <v>2908</v>
      </c>
      <c r="B2909" s="1" t="n">
        <v>2</v>
      </c>
      <c r="C2909" s="1" t="n">
        <v>1800</v>
      </c>
      <c r="D2909" s="1" t="s">
        <v>9991</v>
      </c>
      <c r="E2909" s="1" t="n">
        <v>445</v>
      </c>
      <c r="F2909" s="1" t="n">
        <v>35</v>
      </c>
      <c r="G2909" s="1" t="n">
        <v>56.63</v>
      </c>
      <c r="H2909" s="4" t="n">
        <v>46028.6009372685</v>
      </c>
      <c r="I29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2908BT972423218004453556.6346028.6009372685</v>
      </c>
      <c r="J2909" s="1" t="n">
        <f aca="false">COUNTIF(I:I, $I2909)</f>
        <v>1</v>
      </c>
      <c r="K2909" s="1" t="str">
        <f aca="false">IF(ISNA(VLOOKUP(Table4[product_id], tblProducts[], tblProducts[product_name],FALSE() )), "Invalid", "Valid")</f>
        <v>Valid</v>
      </c>
      <c r="L2909" s="5" t="str">
        <f aca="false">IF(ISNA(VLOOKUP(Table4[[#This Row],[warehouse_id]], tblwhouse[], tblwhouse[warehouse_name],FALSE() )), "Invalid", "Valid")</f>
        <v>Valid</v>
      </c>
    </row>
    <row r="2910" customFormat="false" ht="15" hidden="false" customHeight="true" outlineLevel="0" collapsed="false">
      <c r="A2910" s="1" t="n">
        <v>2909</v>
      </c>
      <c r="B2910" s="1" t="n">
        <v>3</v>
      </c>
      <c r="C2910" s="1" t="n">
        <v>2827</v>
      </c>
      <c r="D2910" s="1" t="s">
        <v>9992</v>
      </c>
      <c r="E2910" s="1" t="n">
        <v>46</v>
      </c>
      <c r="F2910" s="1" t="n">
        <v>59</v>
      </c>
      <c r="G2910" s="1" t="n">
        <v>1404.48</v>
      </c>
      <c r="H2910" s="4" t="n">
        <v>46011.6009372685</v>
      </c>
      <c r="I29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2909BT7185133282746591404.4846011.6009372685</v>
      </c>
      <c r="J2910" s="1" t="n">
        <f aca="false">COUNTIF(I:I, $I2910)</f>
        <v>1</v>
      </c>
      <c r="K2910" s="1" t="str">
        <f aca="false">IF(ISNA(VLOOKUP(Table4[product_id], tblProducts[], tblProducts[product_name],FALSE() )), "Invalid", "Valid")</f>
        <v>Valid</v>
      </c>
      <c r="L2910" s="5" t="str">
        <f aca="false">IF(ISNA(VLOOKUP(Table4[[#This Row],[warehouse_id]], tblwhouse[], tblwhouse[warehouse_name],FALSE() )), "Invalid", "Valid")</f>
        <v>Valid</v>
      </c>
    </row>
    <row r="2911" customFormat="false" ht="15" hidden="false" customHeight="true" outlineLevel="0" collapsed="false">
      <c r="A2911" s="1" t="n">
        <v>2910</v>
      </c>
      <c r="B2911" s="1" t="n">
        <v>2</v>
      </c>
      <c r="C2911" s="1" t="n">
        <v>1967</v>
      </c>
      <c r="D2911" s="1" t="s">
        <v>9993</v>
      </c>
      <c r="E2911" s="1" t="n">
        <v>170</v>
      </c>
      <c r="F2911" s="1" t="n">
        <v>28</v>
      </c>
      <c r="G2911" s="1" t="n">
        <v>61.57</v>
      </c>
      <c r="H2911" s="4" t="n">
        <v>45992.6009372685</v>
      </c>
      <c r="I29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2910BT508090219671702861.5745992.6009372685</v>
      </c>
      <c r="J2911" s="1" t="n">
        <f aca="false">COUNTIF(I:I, $I2911)</f>
        <v>1</v>
      </c>
      <c r="K2911" s="1" t="str">
        <f aca="false">IF(ISNA(VLOOKUP(Table4[product_id], tblProducts[], tblProducts[product_name],FALSE() )), "Invalid", "Valid")</f>
        <v>Valid</v>
      </c>
      <c r="L2911" s="5" t="str">
        <f aca="false">IF(ISNA(VLOOKUP(Table4[[#This Row],[warehouse_id]], tblwhouse[], tblwhouse[warehouse_name],FALSE() )), "Invalid", "Valid")</f>
        <v>Valid</v>
      </c>
    </row>
    <row r="2912" customFormat="false" ht="15" hidden="false" customHeight="true" outlineLevel="0" collapsed="false">
      <c r="A2912" s="1" t="n">
        <v>2911</v>
      </c>
      <c r="B2912" s="1" t="n">
        <v>1</v>
      </c>
      <c r="C2912" s="1" t="n">
        <v>2907</v>
      </c>
      <c r="D2912" s="1" t="s">
        <v>9994</v>
      </c>
      <c r="E2912" s="1" t="n">
        <v>268</v>
      </c>
      <c r="F2912" s="1" t="n">
        <v>39</v>
      </c>
      <c r="G2912" s="1" t="n">
        <v>21.67</v>
      </c>
      <c r="H2912" s="4" t="n">
        <v>46193.6009372685</v>
      </c>
      <c r="I29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2911BT352767129072683921.6746193.6009372685</v>
      </c>
      <c r="J2912" s="1" t="n">
        <f aca="false">COUNTIF(I:I, $I2912)</f>
        <v>1</v>
      </c>
      <c r="K2912" s="1" t="str">
        <f aca="false">IF(ISNA(VLOOKUP(Table4[product_id], tblProducts[], tblProducts[product_name],FALSE() )), "Invalid", "Valid")</f>
        <v>Valid</v>
      </c>
      <c r="L2912" s="5" t="str">
        <f aca="false">IF(ISNA(VLOOKUP(Table4[[#This Row],[warehouse_id]], tblwhouse[], tblwhouse[warehouse_name],FALSE() )), "Invalid", "Valid")</f>
        <v>Valid</v>
      </c>
    </row>
    <row r="2913" customFormat="false" ht="15" hidden="false" customHeight="true" outlineLevel="0" collapsed="false">
      <c r="A2913" s="1" t="n">
        <v>2912</v>
      </c>
      <c r="B2913" s="1" t="n">
        <v>2</v>
      </c>
      <c r="C2913" s="1" t="n">
        <v>826</v>
      </c>
      <c r="D2913" s="1" t="s">
        <v>9995</v>
      </c>
      <c r="E2913" s="1" t="n">
        <v>0</v>
      </c>
      <c r="F2913" s="1" t="n">
        <v>58</v>
      </c>
      <c r="G2913" s="1" t="n">
        <v>564.98</v>
      </c>
      <c r="H2913" s="4" t="n">
        <v>46212.6009372685</v>
      </c>
      <c r="I29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2912BT2335012826058564.9846212.6009372685</v>
      </c>
      <c r="J2913" s="1" t="n">
        <f aca="false">COUNTIF(I:I, $I2913)</f>
        <v>1</v>
      </c>
      <c r="K2913" s="1" t="str">
        <f aca="false">IF(ISNA(VLOOKUP(Table4[product_id], tblProducts[], tblProducts[product_name],FALSE() )), "Invalid", "Valid")</f>
        <v>Valid</v>
      </c>
      <c r="L2913" s="5" t="str">
        <f aca="false">IF(ISNA(VLOOKUP(Table4[[#This Row],[warehouse_id]], tblwhouse[], tblwhouse[warehouse_name],FALSE() )), "Invalid", "Valid")</f>
        <v>Valid</v>
      </c>
    </row>
    <row r="2914" customFormat="false" ht="15" hidden="false" customHeight="true" outlineLevel="0" collapsed="false">
      <c r="A2914" s="1" t="n">
        <v>2913</v>
      </c>
      <c r="B2914" s="1" t="n">
        <v>3</v>
      </c>
      <c r="C2914" s="1" t="n">
        <v>748</v>
      </c>
      <c r="D2914" s="1" t="s">
        <v>9996</v>
      </c>
      <c r="E2914" s="1" t="n">
        <v>109</v>
      </c>
      <c r="F2914" s="1" t="n">
        <v>22</v>
      </c>
      <c r="G2914" s="1" t="n">
        <v>595.04</v>
      </c>
      <c r="H2914" s="4" t="n">
        <v>46194.6009372685</v>
      </c>
      <c r="I29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2913BT691976374810922595.0446194.6009372685</v>
      </c>
      <c r="J2914" s="1" t="n">
        <f aca="false">COUNTIF(I:I, $I2914)</f>
        <v>1</v>
      </c>
      <c r="K2914" s="1" t="str">
        <f aca="false">IF(ISNA(VLOOKUP(Table4[product_id], tblProducts[], tblProducts[product_name],FALSE() )), "Invalid", "Valid")</f>
        <v>Valid</v>
      </c>
      <c r="L2914" s="5" t="str">
        <f aca="false">IF(ISNA(VLOOKUP(Table4[[#This Row],[warehouse_id]], tblwhouse[], tblwhouse[warehouse_name],FALSE() )), "Invalid", "Valid")</f>
        <v>Valid</v>
      </c>
    </row>
    <row r="2915" customFormat="false" ht="15" hidden="false" customHeight="true" outlineLevel="0" collapsed="false">
      <c r="A2915" s="1" t="n">
        <v>2914</v>
      </c>
      <c r="B2915" s="1" t="n">
        <v>4</v>
      </c>
      <c r="C2915" s="1" t="n">
        <v>1337</v>
      </c>
      <c r="D2915" s="1" t="s">
        <v>9997</v>
      </c>
      <c r="E2915" s="1" t="n">
        <v>325</v>
      </c>
      <c r="F2915" s="1" t="n">
        <v>71</v>
      </c>
      <c r="G2915" s="1" t="n">
        <v>289.58</v>
      </c>
      <c r="H2915" s="4" t="n">
        <v>45941.6009372685</v>
      </c>
      <c r="I29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2914BT1888754133732571289.5845941.6009372685</v>
      </c>
      <c r="J2915" s="1" t="n">
        <f aca="false">COUNTIF(I:I, $I2915)</f>
        <v>1</v>
      </c>
      <c r="K2915" s="1" t="str">
        <f aca="false">IF(ISNA(VLOOKUP(Table4[product_id], tblProducts[], tblProducts[product_name],FALSE() )), "Invalid", "Valid")</f>
        <v>Valid</v>
      </c>
      <c r="L2915" s="5" t="str">
        <f aca="false">IF(ISNA(VLOOKUP(Table4[[#This Row],[warehouse_id]], tblwhouse[], tblwhouse[warehouse_name],FALSE() )), "Invalid", "Valid")</f>
        <v>Valid</v>
      </c>
    </row>
    <row r="2916" customFormat="false" ht="15" hidden="false" customHeight="true" outlineLevel="0" collapsed="false">
      <c r="A2916" s="1" t="n">
        <v>2915</v>
      </c>
      <c r="B2916" s="1" t="n">
        <v>1</v>
      </c>
      <c r="C2916" s="1" t="n">
        <v>1148</v>
      </c>
      <c r="D2916" s="1" t="s">
        <v>9998</v>
      </c>
      <c r="E2916" s="1" t="n">
        <v>483</v>
      </c>
      <c r="F2916" s="1" t="n">
        <v>38</v>
      </c>
      <c r="G2916" s="1" t="n">
        <v>834.45</v>
      </c>
      <c r="H2916" s="4" t="n">
        <v>46150.6009372685</v>
      </c>
      <c r="I29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2915BT1184141114848338834.4546150.6009372685</v>
      </c>
      <c r="J2916" s="1" t="n">
        <f aca="false">COUNTIF(I:I, $I2916)</f>
        <v>1</v>
      </c>
      <c r="K2916" s="1" t="str">
        <f aca="false">IF(ISNA(VLOOKUP(Table4[product_id], tblProducts[], tblProducts[product_name],FALSE() )), "Invalid", "Valid")</f>
        <v>Valid</v>
      </c>
      <c r="L2916" s="5" t="str">
        <f aca="false">IF(ISNA(VLOOKUP(Table4[[#This Row],[warehouse_id]], tblwhouse[], tblwhouse[warehouse_name],FALSE() )), "Invalid", "Valid")</f>
        <v>Valid</v>
      </c>
    </row>
    <row r="2917" customFormat="false" ht="15" hidden="false" customHeight="true" outlineLevel="0" collapsed="false">
      <c r="A2917" s="1" t="n">
        <v>2916</v>
      </c>
      <c r="B2917" s="1" t="n">
        <v>4</v>
      </c>
      <c r="C2917" s="1" t="n">
        <v>2996</v>
      </c>
      <c r="D2917" s="1" t="s">
        <v>9999</v>
      </c>
      <c r="E2917" s="1" t="n">
        <v>225</v>
      </c>
      <c r="F2917" s="1" t="n">
        <v>62</v>
      </c>
      <c r="G2917" s="1" t="n">
        <v>1326.3</v>
      </c>
      <c r="H2917" s="4" t="n">
        <v>46056.6009372685</v>
      </c>
      <c r="I29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2916BT46933542996225621326.346056.6009372685</v>
      </c>
      <c r="J2917" s="1" t="n">
        <f aca="false">COUNTIF(I:I, $I2917)</f>
        <v>1</v>
      </c>
      <c r="K2917" s="1" t="str">
        <f aca="false">IF(ISNA(VLOOKUP(Table4[product_id], tblProducts[], tblProducts[product_name],FALSE() )), "Invalid", "Valid")</f>
        <v>Valid</v>
      </c>
      <c r="L2917" s="5" t="str">
        <f aca="false">IF(ISNA(VLOOKUP(Table4[[#This Row],[warehouse_id]], tblwhouse[], tblwhouse[warehouse_name],FALSE() )), "Invalid", "Valid")</f>
        <v>Valid</v>
      </c>
    </row>
    <row r="2918" customFormat="false" ht="15" hidden="false" customHeight="true" outlineLevel="0" collapsed="false">
      <c r="A2918" s="1" t="n">
        <v>2917</v>
      </c>
      <c r="B2918" s="1" t="n">
        <v>4</v>
      </c>
      <c r="C2918" s="1" t="n">
        <v>2818</v>
      </c>
      <c r="D2918" s="1" t="s">
        <v>10000</v>
      </c>
      <c r="E2918" s="1" t="n">
        <v>179</v>
      </c>
      <c r="F2918" s="1" t="n">
        <v>69</v>
      </c>
      <c r="G2918" s="1" t="n">
        <v>825.82</v>
      </c>
      <c r="H2918" s="4" t="n">
        <v>45990.6009372685</v>
      </c>
      <c r="I29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2917BT5198894281817969825.8245990.6009372685</v>
      </c>
      <c r="J2918" s="1" t="n">
        <f aca="false">COUNTIF(I:I, $I2918)</f>
        <v>1</v>
      </c>
      <c r="K2918" s="1" t="str">
        <f aca="false">IF(ISNA(VLOOKUP(Table4[product_id], tblProducts[], tblProducts[product_name],FALSE() )), "Invalid", "Valid")</f>
        <v>Valid</v>
      </c>
      <c r="L2918" s="5" t="str">
        <f aca="false">IF(ISNA(VLOOKUP(Table4[[#This Row],[warehouse_id]], tblwhouse[], tblwhouse[warehouse_name],FALSE() )), "Invalid", "Valid")</f>
        <v>Valid</v>
      </c>
    </row>
    <row r="2919" customFormat="false" ht="15" hidden="false" customHeight="true" outlineLevel="0" collapsed="false">
      <c r="A2919" s="1" t="n">
        <v>2918</v>
      </c>
      <c r="B2919" s="1" t="n">
        <v>2</v>
      </c>
      <c r="C2919" s="1" t="n">
        <v>1372</v>
      </c>
      <c r="D2919" s="1" t="s">
        <v>10001</v>
      </c>
      <c r="E2919" s="1" t="n">
        <v>407</v>
      </c>
      <c r="F2919" s="1" t="n">
        <v>53</v>
      </c>
      <c r="G2919" s="1" t="n">
        <v>1262.35</v>
      </c>
      <c r="H2919" s="4" t="n">
        <v>46068.6009372685</v>
      </c>
      <c r="I29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2918BT71003221372407531262.3546068.6009372685</v>
      </c>
      <c r="J2919" s="1" t="n">
        <f aca="false">COUNTIF(I:I, $I2919)</f>
        <v>1</v>
      </c>
      <c r="K2919" s="1" t="str">
        <f aca="false">IF(ISNA(VLOOKUP(Table4[product_id], tblProducts[], tblProducts[product_name],FALSE() )), "Invalid", "Valid")</f>
        <v>Valid</v>
      </c>
      <c r="L2919" s="5" t="str">
        <f aca="false">IF(ISNA(VLOOKUP(Table4[[#This Row],[warehouse_id]], tblwhouse[], tblwhouse[warehouse_name],FALSE() )), "Invalid", "Valid")</f>
        <v>Valid</v>
      </c>
    </row>
    <row r="2920" customFormat="false" ht="15" hidden="false" customHeight="true" outlineLevel="0" collapsed="false">
      <c r="A2920" s="1" t="n">
        <v>2919</v>
      </c>
      <c r="B2920" s="1" t="n">
        <v>3</v>
      </c>
      <c r="C2920" s="1" t="n">
        <v>777</v>
      </c>
      <c r="D2920" s="1" t="s">
        <v>10002</v>
      </c>
      <c r="E2920" s="1" t="n">
        <v>107</v>
      </c>
      <c r="F2920" s="1" t="n">
        <v>77</v>
      </c>
      <c r="G2920" s="1" t="n">
        <v>84.35</v>
      </c>
      <c r="H2920" s="4" t="n">
        <v>46074.6009372685</v>
      </c>
      <c r="I29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2919BT16043537771077784.3546074.6009372685</v>
      </c>
      <c r="J2920" s="1" t="n">
        <f aca="false">COUNTIF(I:I, $I2920)</f>
        <v>1</v>
      </c>
      <c r="K2920" s="1" t="str">
        <f aca="false">IF(ISNA(VLOOKUP(Table4[product_id], tblProducts[], tblProducts[product_name],FALSE() )), "Invalid", "Valid")</f>
        <v>Valid</v>
      </c>
      <c r="L2920" s="5" t="str">
        <f aca="false">IF(ISNA(VLOOKUP(Table4[[#This Row],[warehouse_id]], tblwhouse[], tblwhouse[warehouse_name],FALSE() )), "Invalid", "Valid")</f>
        <v>Valid</v>
      </c>
    </row>
    <row r="2921" customFormat="false" ht="15" hidden="false" customHeight="true" outlineLevel="0" collapsed="false">
      <c r="A2921" s="1" t="n">
        <v>2920</v>
      </c>
      <c r="B2921" s="1" t="n">
        <v>1</v>
      </c>
      <c r="C2921" s="1" t="n">
        <v>1782</v>
      </c>
      <c r="D2921" s="1" t="s">
        <v>10003</v>
      </c>
      <c r="E2921" s="1" t="n">
        <v>27</v>
      </c>
      <c r="F2921" s="1" t="n">
        <v>54</v>
      </c>
      <c r="G2921" s="1" t="n">
        <v>276.82</v>
      </c>
      <c r="H2921" s="4" t="n">
        <v>46186.6009372685</v>
      </c>
      <c r="I29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2920BT883495117822754276.8246186.6009372685</v>
      </c>
      <c r="J2921" s="1" t="n">
        <f aca="false">COUNTIF(I:I, $I2921)</f>
        <v>1</v>
      </c>
      <c r="K2921" s="1" t="str">
        <f aca="false">IF(ISNA(VLOOKUP(Table4[product_id], tblProducts[], tblProducts[product_name],FALSE() )), "Invalid", "Valid")</f>
        <v>Valid</v>
      </c>
      <c r="L2921" s="5" t="str">
        <f aca="false">IF(ISNA(VLOOKUP(Table4[[#This Row],[warehouse_id]], tblwhouse[], tblwhouse[warehouse_name],FALSE() )), "Invalid", "Valid")</f>
        <v>Valid</v>
      </c>
    </row>
    <row r="2922" customFormat="false" ht="15" hidden="false" customHeight="true" outlineLevel="0" collapsed="false">
      <c r="A2922" s="1" t="n">
        <v>2921</v>
      </c>
      <c r="B2922" s="1" t="n">
        <v>1</v>
      </c>
      <c r="C2922" s="1" t="n">
        <v>1238</v>
      </c>
      <c r="D2922" s="1" t="s">
        <v>10004</v>
      </c>
      <c r="E2922" s="1" t="n">
        <v>352</v>
      </c>
      <c r="F2922" s="1" t="n">
        <v>71</v>
      </c>
      <c r="G2922" s="1" t="n">
        <v>296.27</v>
      </c>
      <c r="H2922" s="4" t="n">
        <v>45918.6009372685</v>
      </c>
      <c r="I29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2921BT5809741123835271296.2745918.6009372685</v>
      </c>
      <c r="J2922" s="1" t="n">
        <f aca="false">COUNTIF(I:I, $I2922)</f>
        <v>1</v>
      </c>
      <c r="K2922" s="1" t="str">
        <f aca="false">IF(ISNA(VLOOKUP(Table4[product_id], tblProducts[], tblProducts[product_name],FALSE() )), "Invalid", "Valid")</f>
        <v>Valid</v>
      </c>
      <c r="L2922" s="5" t="str">
        <f aca="false">IF(ISNA(VLOOKUP(Table4[[#This Row],[warehouse_id]], tblwhouse[], tblwhouse[warehouse_name],FALSE() )), "Invalid", "Valid")</f>
        <v>Valid</v>
      </c>
    </row>
    <row r="2923" customFormat="false" ht="15" hidden="false" customHeight="true" outlineLevel="0" collapsed="false">
      <c r="A2923" s="1" t="n">
        <v>2922</v>
      </c>
      <c r="B2923" s="1" t="n">
        <v>1</v>
      </c>
      <c r="C2923" s="1" t="n">
        <v>164</v>
      </c>
      <c r="D2923" s="1" t="s">
        <v>10005</v>
      </c>
      <c r="E2923" s="1" t="n">
        <v>92</v>
      </c>
      <c r="F2923" s="1" t="n">
        <v>40</v>
      </c>
      <c r="G2923" s="1" t="n">
        <v>816.63</v>
      </c>
      <c r="H2923" s="4" t="n">
        <v>46052.6009372685</v>
      </c>
      <c r="I29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2922BT84650811649240816.6346052.6009372685</v>
      </c>
      <c r="J2923" s="1" t="n">
        <f aca="false">COUNTIF(I:I, $I2923)</f>
        <v>1</v>
      </c>
      <c r="K2923" s="1" t="str">
        <f aca="false">IF(ISNA(VLOOKUP(Table4[product_id], tblProducts[], tblProducts[product_name],FALSE() )), "Invalid", "Valid")</f>
        <v>Valid</v>
      </c>
      <c r="L2923" s="5" t="str">
        <f aca="false">IF(ISNA(VLOOKUP(Table4[[#This Row],[warehouse_id]], tblwhouse[], tblwhouse[warehouse_name],FALSE() )), "Invalid", "Valid")</f>
        <v>Valid</v>
      </c>
    </row>
    <row r="2924" customFormat="false" ht="15" hidden="false" customHeight="true" outlineLevel="0" collapsed="false">
      <c r="A2924" s="1" t="n">
        <v>2923</v>
      </c>
      <c r="B2924" s="1" t="n">
        <v>2</v>
      </c>
      <c r="C2924" s="1" t="n">
        <v>2402</v>
      </c>
      <c r="D2924" s="1" t="s">
        <v>10006</v>
      </c>
      <c r="E2924" s="1" t="n">
        <v>282</v>
      </c>
      <c r="F2924" s="1" t="n">
        <v>29</v>
      </c>
      <c r="G2924" s="1" t="n">
        <v>518.55</v>
      </c>
      <c r="H2924" s="4" t="n">
        <v>46156.6009372685</v>
      </c>
      <c r="I29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2923BT6318442240228229518.5546156.6009372685</v>
      </c>
      <c r="J2924" s="1" t="n">
        <f aca="false">COUNTIF(I:I, $I2924)</f>
        <v>1</v>
      </c>
      <c r="K2924" s="1" t="str">
        <f aca="false">IF(ISNA(VLOOKUP(Table4[product_id], tblProducts[], tblProducts[product_name],FALSE() )), "Invalid", "Valid")</f>
        <v>Valid</v>
      </c>
      <c r="L2924" s="5" t="str">
        <f aca="false">IF(ISNA(VLOOKUP(Table4[[#This Row],[warehouse_id]], tblwhouse[], tblwhouse[warehouse_name],FALSE() )), "Invalid", "Valid")</f>
        <v>Valid</v>
      </c>
    </row>
    <row r="2925" customFormat="false" ht="15" hidden="false" customHeight="true" outlineLevel="0" collapsed="false">
      <c r="A2925" s="1" t="n">
        <v>2924</v>
      </c>
      <c r="B2925" s="1" t="n">
        <v>1</v>
      </c>
      <c r="C2925" s="1" t="n">
        <v>619</v>
      </c>
      <c r="D2925" s="1" t="s">
        <v>10007</v>
      </c>
      <c r="E2925" s="1" t="n">
        <v>498</v>
      </c>
      <c r="F2925" s="1" t="n">
        <v>65</v>
      </c>
      <c r="G2925" s="1" t="n">
        <v>1122.18</v>
      </c>
      <c r="H2925" s="4" t="n">
        <v>46220.6009372685</v>
      </c>
      <c r="I29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2924BT8908481619498651122.1846220.6009372685</v>
      </c>
      <c r="J2925" s="1" t="n">
        <f aca="false">COUNTIF(I:I, $I2925)</f>
        <v>1</v>
      </c>
      <c r="K2925" s="1" t="str">
        <f aca="false">IF(ISNA(VLOOKUP(Table4[product_id], tblProducts[], tblProducts[product_name],FALSE() )), "Invalid", "Valid")</f>
        <v>Valid</v>
      </c>
      <c r="L2925" s="5" t="str">
        <f aca="false">IF(ISNA(VLOOKUP(Table4[[#This Row],[warehouse_id]], tblwhouse[], tblwhouse[warehouse_name],FALSE() )), "Invalid", "Valid")</f>
        <v>Valid</v>
      </c>
    </row>
    <row r="2926" customFormat="false" ht="15" hidden="false" customHeight="true" outlineLevel="0" collapsed="false">
      <c r="A2926" s="1" t="n">
        <v>2925</v>
      </c>
      <c r="B2926" s="1" t="n">
        <v>4</v>
      </c>
      <c r="C2926" s="1" t="n">
        <v>2251</v>
      </c>
      <c r="D2926" s="1" t="s">
        <v>10008</v>
      </c>
      <c r="E2926" s="1" t="n">
        <v>103</v>
      </c>
      <c r="F2926" s="1" t="n">
        <v>56</v>
      </c>
      <c r="G2926" s="1" t="n">
        <v>664.47</v>
      </c>
      <c r="H2926" s="4" t="n">
        <v>45953.6009372685</v>
      </c>
      <c r="I29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2925BT6551624225110356664.4745953.6009372685</v>
      </c>
      <c r="J2926" s="1" t="n">
        <f aca="false">COUNTIF(I:I, $I2926)</f>
        <v>1</v>
      </c>
      <c r="K2926" s="1" t="str">
        <f aca="false">IF(ISNA(VLOOKUP(Table4[product_id], tblProducts[], tblProducts[product_name],FALSE() )), "Invalid", "Valid")</f>
        <v>Valid</v>
      </c>
      <c r="L2926" s="5" t="str">
        <f aca="false">IF(ISNA(VLOOKUP(Table4[[#This Row],[warehouse_id]], tblwhouse[], tblwhouse[warehouse_name],FALSE() )), "Invalid", "Valid")</f>
        <v>Valid</v>
      </c>
    </row>
    <row r="2927" customFormat="false" ht="15" hidden="false" customHeight="true" outlineLevel="0" collapsed="false">
      <c r="A2927" s="1" t="n">
        <v>2926</v>
      </c>
      <c r="B2927" s="1" t="n">
        <v>1</v>
      </c>
      <c r="C2927" s="1" t="n">
        <v>2653</v>
      </c>
      <c r="D2927" s="1" t="s">
        <v>10009</v>
      </c>
      <c r="E2927" s="1" t="n">
        <v>374</v>
      </c>
      <c r="F2927" s="1" t="n">
        <v>65</v>
      </c>
      <c r="G2927" s="1" t="n">
        <v>704.48</v>
      </c>
      <c r="H2927" s="4" t="n">
        <v>46034.6009372685</v>
      </c>
      <c r="I29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2926BT3230181265337465704.4846034.6009372685</v>
      </c>
      <c r="J2927" s="1" t="n">
        <f aca="false">COUNTIF(I:I, $I2927)</f>
        <v>1</v>
      </c>
      <c r="K2927" s="1" t="str">
        <f aca="false">IF(ISNA(VLOOKUP(Table4[product_id], tblProducts[], tblProducts[product_name],FALSE() )), "Invalid", "Valid")</f>
        <v>Valid</v>
      </c>
      <c r="L2927" s="5" t="str">
        <f aca="false">IF(ISNA(VLOOKUP(Table4[[#This Row],[warehouse_id]], tblwhouse[], tblwhouse[warehouse_name],FALSE() )), "Invalid", "Valid")</f>
        <v>Valid</v>
      </c>
    </row>
    <row r="2928" customFormat="false" ht="15" hidden="false" customHeight="true" outlineLevel="0" collapsed="false">
      <c r="A2928" s="1" t="n">
        <v>2927</v>
      </c>
      <c r="B2928" s="1" t="n">
        <v>4</v>
      </c>
      <c r="C2928" s="1" t="n">
        <v>1220</v>
      </c>
      <c r="D2928" s="1" t="s">
        <v>10010</v>
      </c>
      <c r="E2928" s="1" t="n">
        <v>358</v>
      </c>
      <c r="F2928" s="1" t="n">
        <v>59</v>
      </c>
      <c r="G2928" s="1" t="n">
        <v>1180.8</v>
      </c>
      <c r="H2928" s="4" t="n">
        <v>45875.6009372685</v>
      </c>
      <c r="I29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2927BT28979041220358591180.845875.6009372685</v>
      </c>
      <c r="J2928" s="1" t="n">
        <f aca="false">COUNTIF(I:I, $I2928)</f>
        <v>1</v>
      </c>
      <c r="K2928" s="1" t="str">
        <f aca="false">IF(ISNA(VLOOKUP(Table4[product_id], tblProducts[], tblProducts[product_name],FALSE() )), "Invalid", "Valid")</f>
        <v>Valid</v>
      </c>
      <c r="L2928" s="5" t="str">
        <f aca="false">IF(ISNA(VLOOKUP(Table4[[#This Row],[warehouse_id]], tblwhouse[], tblwhouse[warehouse_name],FALSE() )), "Invalid", "Valid")</f>
        <v>Valid</v>
      </c>
    </row>
    <row r="2929" customFormat="false" ht="15" hidden="false" customHeight="true" outlineLevel="0" collapsed="false">
      <c r="A2929" s="1" t="n">
        <v>2928</v>
      </c>
      <c r="B2929" s="1" t="n">
        <v>1</v>
      </c>
      <c r="C2929" s="1" t="n">
        <v>2658</v>
      </c>
      <c r="D2929" s="1" t="s">
        <v>10011</v>
      </c>
      <c r="E2929" s="1" t="n">
        <v>357</v>
      </c>
      <c r="F2929" s="1" t="n">
        <v>62</v>
      </c>
      <c r="G2929" s="1" t="n">
        <v>1140.88</v>
      </c>
      <c r="H2929" s="4" t="n">
        <v>46118.6009372685</v>
      </c>
      <c r="I29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2928BT87738412658357621140.8846118.6009372685</v>
      </c>
      <c r="J2929" s="1" t="n">
        <f aca="false">COUNTIF(I:I, $I2929)</f>
        <v>1</v>
      </c>
      <c r="K2929" s="1" t="str">
        <f aca="false">IF(ISNA(VLOOKUP(Table4[product_id], tblProducts[], tblProducts[product_name],FALSE() )), "Invalid", "Valid")</f>
        <v>Valid</v>
      </c>
      <c r="L2929" s="5" t="str">
        <f aca="false">IF(ISNA(VLOOKUP(Table4[[#This Row],[warehouse_id]], tblwhouse[], tblwhouse[warehouse_name],FALSE() )), "Invalid", "Valid")</f>
        <v>Valid</v>
      </c>
    </row>
    <row r="2930" customFormat="false" ht="15" hidden="false" customHeight="true" outlineLevel="0" collapsed="false">
      <c r="A2930" s="1" t="n">
        <v>2929</v>
      </c>
      <c r="B2930" s="1" t="n">
        <v>4</v>
      </c>
      <c r="C2930" s="1" t="n">
        <v>231</v>
      </c>
      <c r="D2930" s="1" t="s">
        <v>10012</v>
      </c>
      <c r="E2930" s="1" t="n">
        <v>329</v>
      </c>
      <c r="F2930" s="1" t="n">
        <v>68</v>
      </c>
      <c r="G2930" s="1" t="n">
        <v>466.92</v>
      </c>
      <c r="H2930" s="4" t="n">
        <v>46000.6009372685</v>
      </c>
      <c r="I29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2929BT963772423132968466.9246000.6009372685</v>
      </c>
      <c r="J2930" s="1" t="n">
        <f aca="false">COUNTIF(I:I, $I2930)</f>
        <v>1</v>
      </c>
      <c r="K2930" s="1" t="str">
        <f aca="false">IF(ISNA(VLOOKUP(Table4[product_id], tblProducts[], tblProducts[product_name],FALSE() )), "Invalid", "Valid")</f>
        <v>Valid</v>
      </c>
      <c r="L2930" s="5" t="str">
        <f aca="false">IF(ISNA(VLOOKUP(Table4[[#This Row],[warehouse_id]], tblwhouse[], tblwhouse[warehouse_name],FALSE() )), "Invalid", "Valid")</f>
        <v>Valid</v>
      </c>
    </row>
    <row r="2931" customFormat="false" ht="15" hidden="false" customHeight="true" outlineLevel="0" collapsed="false">
      <c r="A2931" s="1" t="n">
        <v>2930</v>
      </c>
      <c r="B2931" s="1" t="n">
        <v>4</v>
      </c>
      <c r="C2931" s="1" t="n">
        <v>2052</v>
      </c>
      <c r="D2931" s="1" t="s">
        <v>10013</v>
      </c>
      <c r="E2931" s="1" t="n">
        <v>283</v>
      </c>
      <c r="F2931" s="1" t="n">
        <v>70</v>
      </c>
      <c r="G2931" s="1" t="n">
        <v>640.91</v>
      </c>
      <c r="H2931" s="4" t="n">
        <v>45947.6009372685</v>
      </c>
      <c r="I29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2930BT1382174205228370640.9145947.6009372685</v>
      </c>
      <c r="J2931" s="1" t="n">
        <f aca="false">COUNTIF(I:I, $I2931)</f>
        <v>1</v>
      </c>
      <c r="K2931" s="1" t="str">
        <f aca="false">IF(ISNA(VLOOKUP(Table4[product_id], tblProducts[], tblProducts[product_name],FALSE() )), "Invalid", "Valid")</f>
        <v>Valid</v>
      </c>
      <c r="L2931" s="5" t="str">
        <f aca="false">IF(ISNA(VLOOKUP(Table4[[#This Row],[warehouse_id]], tblwhouse[], tblwhouse[warehouse_name],FALSE() )), "Invalid", "Valid")</f>
        <v>Valid</v>
      </c>
    </row>
    <row r="2932" customFormat="false" ht="15" hidden="false" customHeight="true" outlineLevel="0" collapsed="false">
      <c r="A2932" s="1" t="n">
        <v>2931</v>
      </c>
      <c r="B2932" s="1" t="n">
        <v>3</v>
      </c>
      <c r="C2932" s="1" t="n">
        <v>2072</v>
      </c>
      <c r="D2932" s="1" t="s">
        <v>10014</v>
      </c>
      <c r="E2932" s="1" t="n">
        <v>389</v>
      </c>
      <c r="F2932" s="1" t="n">
        <v>58</v>
      </c>
      <c r="G2932" s="1" t="n">
        <v>616.2</v>
      </c>
      <c r="H2932" s="4" t="n">
        <v>45901.6009372685</v>
      </c>
      <c r="I29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2931BT8010633207238958616.245901.6009372685</v>
      </c>
      <c r="J2932" s="1" t="n">
        <f aca="false">COUNTIF(I:I, $I2932)</f>
        <v>1</v>
      </c>
      <c r="K2932" s="1" t="str">
        <f aca="false">IF(ISNA(VLOOKUP(Table4[product_id], tblProducts[], tblProducts[product_name],FALSE() )), "Invalid", "Valid")</f>
        <v>Valid</v>
      </c>
      <c r="L2932" s="5" t="str">
        <f aca="false">IF(ISNA(VLOOKUP(Table4[[#This Row],[warehouse_id]], tblwhouse[], tblwhouse[warehouse_name],FALSE() )), "Invalid", "Valid")</f>
        <v>Valid</v>
      </c>
    </row>
    <row r="2933" customFormat="false" ht="15" hidden="false" customHeight="true" outlineLevel="0" collapsed="false">
      <c r="A2933" s="1" t="n">
        <v>2932</v>
      </c>
      <c r="B2933" s="1" t="n">
        <v>4</v>
      </c>
      <c r="C2933" s="1" t="n">
        <v>2549</v>
      </c>
      <c r="D2933" s="1" t="s">
        <v>10015</v>
      </c>
      <c r="E2933" s="1" t="n">
        <v>339</v>
      </c>
      <c r="F2933" s="1" t="n">
        <v>51</v>
      </c>
      <c r="G2933" s="1" t="n">
        <v>1335.76</v>
      </c>
      <c r="H2933" s="4" t="n">
        <v>45939.6009372685</v>
      </c>
      <c r="I29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2932BT23467042549339511335.7645939.6009372685</v>
      </c>
      <c r="J2933" s="1" t="n">
        <f aca="false">COUNTIF(I:I, $I2933)</f>
        <v>1</v>
      </c>
      <c r="K2933" s="1" t="str">
        <f aca="false">IF(ISNA(VLOOKUP(Table4[product_id], tblProducts[], tblProducts[product_name],FALSE() )), "Invalid", "Valid")</f>
        <v>Valid</v>
      </c>
      <c r="L2933" s="5" t="str">
        <f aca="false">IF(ISNA(VLOOKUP(Table4[[#This Row],[warehouse_id]], tblwhouse[], tblwhouse[warehouse_name],FALSE() )), "Invalid", "Valid")</f>
        <v>Valid</v>
      </c>
    </row>
    <row r="2934" customFormat="false" ht="15" hidden="false" customHeight="true" outlineLevel="0" collapsed="false">
      <c r="A2934" s="1" t="n">
        <v>2933</v>
      </c>
      <c r="B2934" s="1" t="n">
        <v>1</v>
      </c>
      <c r="C2934" s="1" t="n">
        <v>2056</v>
      </c>
      <c r="D2934" s="1" t="s">
        <v>10016</v>
      </c>
      <c r="E2934" s="1" t="n">
        <v>39</v>
      </c>
      <c r="F2934" s="1" t="n">
        <v>58</v>
      </c>
      <c r="G2934" s="1" t="n">
        <v>731.1</v>
      </c>
      <c r="H2934" s="4" t="n">
        <v>46110.6009372685</v>
      </c>
      <c r="I29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2933BT804033120563958731.146110.6009372685</v>
      </c>
      <c r="J2934" s="1" t="n">
        <f aca="false">COUNTIF(I:I, $I2934)</f>
        <v>1</v>
      </c>
      <c r="K2934" s="1" t="str">
        <f aca="false">IF(ISNA(VLOOKUP(Table4[product_id], tblProducts[], tblProducts[product_name],FALSE() )), "Invalid", "Valid")</f>
        <v>Valid</v>
      </c>
      <c r="L2934" s="5" t="str">
        <f aca="false">IF(ISNA(VLOOKUP(Table4[[#This Row],[warehouse_id]], tblwhouse[], tblwhouse[warehouse_name],FALSE() )), "Invalid", "Valid")</f>
        <v>Valid</v>
      </c>
    </row>
    <row r="2935" customFormat="false" ht="15" hidden="false" customHeight="true" outlineLevel="0" collapsed="false">
      <c r="A2935" s="1" t="n">
        <v>2934</v>
      </c>
      <c r="B2935" s="1" t="n">
        <v>1</v>
      </c>
      <c r="C2935" s="1" t="n">
        <v>2759</v>
      </c>
      <c r="D2935" s="1" t="s">
        <v>10017</v>
      </c>
      <c r="E2935" s="1" t="n">
        <v>58</v>
      </c>
      <c r="F2935" s="1" t="n">
        <v>62</v>
      </c>
      <c r="G2935" s="1" t="n">
        <v>1368.34</v>
      </c>
      <c r="H2935" s="4" t="n">
        <v>46065.6009372685</v>
      </c>
      <c r="I29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2934BT6388401275958621368.3446065.6009372685</v>
      </c>
      <c r="J2935" s="1" t="n">
        <f aca="false">COUNTIF(I:I, $I2935)</f>
        <v>1</v>
      </c>
      <c r="K2935" s="1" t="str">
        <f aca="false">IF(ISNA(VLOOKUP(Table4[product_id], tblProducts[], tblProducts[product_name],FALSE() )), "Invalid", "Valid")</f>
        <v>Valid</v>
      </c>
      <c r="L2935" s="5" t="str">
        <f aca="false">IF(ISNA(VLOOKUP(Table4[[#This Row],[warehouse_id]], tblwhouse[], tblwhouse[warehouse_name],FALSE() )), "Invalid", "Valid")</f>
        <v>Valid</v>
      </c>
    </row>
    <row r="2936" customFormat="false" ht="15" hidden="false" customHeight="true" outlineLevel="0" collapsed="false">
      <c r="A2936" s="1" t="n">
        <v>2935</v>
      </c>
      <c r="B2936" s="1" t="n">
        <v>1</v>
      </c>
      <c r="C2936" s="1" t="n">
        <v>1114</v>
      </c>
      <c r="D2936" s="1" t="s">
        <v>10018</v>
      </c>
      <c r="E2936" s="1" t="n">
        <v>275</v>
      </c>
      <c r="F2936" s="1" t="n">
        <v>52</v>
      </c>
      <c r="G2936" s="1" t="n">
        <v>341.16</v>
      </c>
      <c r="H2936" s="4" t="n">
        <v>45930.6009372801</v>
      </c>
      <c r="I29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2935BT5145031111427552341.1645930.6009372801</v>
      </c>
      <c r="J2936" s="1" t="n">
        <f aca="false">COUNTIF(I:I, $I2936)</f>
        <v>1</v>
      </c>
      <c r="K2936" s="1" t="str">
        <f aca="false">IF(ISNA(VLOOKUP(Table4[product_id], tblProducts[], tblProducts[product_name],FALSE() )), "Invalid", "Valid")</f>
        <v>Valid</v>
      </c>
      <c r="L2936" s="5" t="str">
        <f aca="false">IF(ISNA(VLOOKUP(Table4[[#This Row],[warehouse_id]], tblwhouse[], tblwhouse[warehouse_name],FALSE() )), "Invalid", "Valid")</f>
        <v>Valid</v>
      </c>
    </row>
    <row r="2937" customFormat="false" ht="15" hidden="false" customHeight="true" outlineLevel="0" collapsed="false">
      <c r="A2937" s="1" t="n">
        <v>2936</v>
      </c>
      <c r="B2937" s="1" t="n">
        <v>1</v>
      </c>
      <c r="C2937" s="1" t="n">
        <v>233</v>
      </c>
      <c r="D2937" s="1" t="s">
        <v>10019</v>
      </c>
      <c r="E2937" s="1" t="n">
        <v>78</v>
      </c>
      <c r="F2937" s="1" t="n">
        <v>56</v>
      </c>
      <c r="G2937" s="1" t="n">
        <v>224.72</v>
      </c>
      <c r="H2937" s="4" t="n">
        <v>46196.6009372801</v>
      </c>
      <c r="I29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2936BT32466912337856224.7246196.6009372801</v>
      </c>
      <c r="J2937" s="1" t="n">
        <f aca="false">COUNTIF(I:I, $I2937)</f>
        <v>1</v>
      </c>
      <c r="K2937" s="1" t="str">
        <f aca="false">IF(ISNA(VLOOKUP(Table4[product_id], tblProducts[], tblProducts[product_name],FALSE() )), "Invalid", "Valid")</f>
        <v>Valid</v>
      </c>
      <c r="L2937" s="5" t="str">
        <f aca="false">IF(ISNA(VLOOKUP(Table4[[#This Row],[warehouse_id]], tblwhouse[], tblwhouse[warehouse_name],FALSE() )), "Invalid", "Valid")</f>
        <v>Valid</v>
      </c>
    </row>
    <row r="2938" customFormat="false" ht="15" hidden="false" customHeight="true" outlineLevel="0" collapsed="false">
      <c r="A2938" s="1" t="n">
        <v>2937</v>
      </c>
      <c r="B2938" s="1" t="n">
        <v>4</v>
      </c>
      <c r="C2938" s="1" t="n">
        <v>2515</v>
      </c>
      <c r="D2938" s="1" t="s">
        <v>10020</v>
      </c>
      <c r="E2938" s="1" t="n">
        <v>18</v>
      </c>
      <c r="F2938" s="1" t="n">
        <v>43</v>
      </c>
      <c r="G2938" s="1" t="n">
        <v>137.48</v>
      </c>
      <c r="H2938" s="4" t="n">
        <v>46074.6009372801</v>
      </c>
      <c r="I29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2937BT899380425151843137.4846074.6009372801</v>
      </c>
      <c r="J2938" s="1" t="n">
        <f aca="false">COUNTIF(I:I, $I2938)</f>
        <v>1</v>
      </c>
      <c r="K2938" s="1" t="str">
        <f aca="false">IF(ISNA(VLOOKUP(Table4[product_id], tblProducts[], tblProducts[product_name],FALSE() )), "Invalid", "Valid")</f>
        <v>Valid</v>
      </c>
      <c r="L2938" s="5" t="str">
        <f aca="false">IF(ISNA(VLOOKUP(Table4[[#This Row],[warehouse_id]], tblwhouse[], tblwhouse[warehouse_name],FALSE() )), "Invalid", "Valid")</f>
        <v>Valid</v>
      </c>
    </row>
    <row r="2939" customFormat="false" ht="15" hidden="false" customHeight="true" outlineLevel="0" collapsed="false">
      <c r="A2939" s="1" t="n">
        <v>2938</v>
      </c>
      <c r="B2939" s="1" t="n">
        <v>3</v>
      </c>
      <c r="C2939" s="1" t="n">
        <v>2751</v>
      </c>
      <c r="D2939" s="1" t="s">
        <v>10021</v>
      </c>
      <c r="E2939" s="1" t="n">
        <v>41</v>
      </c>
      <c r="F2939" s="1" t="n">
        <v>24</v>
      </c>
      <c r="G2939" s="1" t="n">
        <v>283.71</v>
      </c>
      <c r="H2939" s="4" t="n">
        <v>45856.6009372801</v>
      </c>
      <c r="I29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2938BT334958327514124283.7145856.6009372801</v>
      </c>
      <c r="J2939" s="1" t="n">
        <f aca="false">COUNTIF(I:I, $I2939)</f>
        <v>1</v>
      </c>
      <c r="K2939" s="1" t="str">
        <f aca="false">IF(ISNA(VLOOKUP(Table4[product_id], tblProducts[], tblProducts[product_name],FALSE() )), "Invalid", "Valid")</f>
        <v>Valid</v>
      </c>
      <c r="L2939" s="5" t="str">
        <f aca="false">IF(ISNA(VLOOKUP(Table4[[#This Row],[warehouse_id]], tblwhouse[], tblwhouse[warehouse_name],FALSE() )), "Invalid", "Valid")</f>
        <v>Valid</v>
      </c>
    </row>
    <row r="2940" customFormat="false" ht="15" hidden="false" customHeight="true" outlineLevel="0" collapsed="false">
      <c r="A2940" s="1" t="n">
        <v>2939</v>
      </c>
      <c r="B2940" s="1" t="n">
        <v>4</v>
      </c>
      <c r="C2940" s="1" t="n">
        <v>2817</v>
      </c>
      <c r="D2940" s="1" t="s">
        <v>10022</v>
      </c>
      <c r="E2940" s="1" t="n">
        <v>212</v>
      </c>
      <c r="F2940" s="1" t="n">
        <v>75</v>
      </c>
      <c r="G2940" s="1" t="n">
        <v>157.64</v>
      </c>
      <c r="H2940" s="4" t="n">
        <v>45887.6009372801</v>
      </c>
      <c r="I29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2939BT8355814281721275157.6445887.6009372801</v>
      </c>
      <c r="J2940" s="1" t="n">
        <f aca="false">COUNTIF(I:I, $I2940)</f>
        <v>1</v>
      </c>
      <c r="K2940" s="1" t="str">
        <f aca="false">IF(ISNA(VLOOKUP(Table4[product_id], tblProducts[], tblProducts[product_name],FALSE() )), "Invalid", "Valid")</f>
        <v>Valid</v>
      </c>
      <c r="L2940" s="5" t="str">
        <f aca="false">IF(ISNA(VLOOKUP(Table4[[#This Row],[warehouse_id]], tblwhouse[], tblwhouse[warehouse_name],FALSE() )), "Invalid", "Valid")</f>
        <v>Valid</v>
      </c>
    </row>
    <row r="2941" customFormat="false" ht="15" hidden="false" customHeight="true" outlineLevel="0" collapsed="false">
      <c r="A2941" s="1" t="n">
        <v>2940</v>
      </c>
      <c r="B2941" s="1" t="n">
        <v>1</v>
      </c>
      <c r="C2941" s="1" t="n">
        <v>2596</v>
      </c>
      <c r="D2941" s="1" t="s">
        <v>10023</v>
      </c>
      <c r="E2941" s="1" t="n">
        <v>66</v>
      </c>
      <c r="F2941" s="1" t="n">
        <v>27</v>
      </c>
      <c r="G2941" s="1" t="n">
        <v>1221.45</v>
      </c>
      <c r="H2941" s="4" t="n">
        <v>46003.6009372801</v>
      </c>
      <c r="I29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2940BT3495041259666271221.4546003.6009372801</v>
      </c>
      <c r="J2941" s="1" t="n">
        <f aca="false">COUNTIF(I:I, $I2941)</f>
        <v>1</v>
      </c>
      <c r="K2941" s="1" t="str">
        <f aca="false">IF(ISNA(VLOOKUP(Table4[product_id], tblProducts[], tblProducts[product_name],FALSE() )), "Invalid", "Valid")</f>
        <v>Valid</v>
      </c>
      <c r="L2941" s="5" t="str">
        <f aca="false">IF(ISNA(VLOOKUP(Table4[[#This Row],[warehouse_id]], tblwhouse[], tblwhouse[warehouse_name],FALSE() )), "Invalid", "Valid")</f>
        <v>Valid</v>
      </c>
    </row>
    <row r="2942" customFormat="false" ht="15" hidden="false" customHeight="true" outlineLevel="0" collapsed="false">
      <c r="A2942" s="1" t="n">
        <v>2941</v>
      </c>
      <c r="B2942" s="1" t="n">
        <v>4</v>
      </c>
      <c r="C2942" s="1" t="n">
        <v>559</v>
      </c>
      <c r="D2942" s="1" t="s">
        <v>10024</v>
      </c>
      <c r="E2942" s="1" t="n">
        <v>10</v>
      </c>
      <c r="F2942" s="1" t="n">
        <v>70</v>
      </c>
      <c r="G2942" s="1" t="n">
        <v>993.26</v>
      </c>
      <c r="H2942" s="4" t="n">
        <v>46033.6009372801</v>
      </c>
      <c r="I29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2941BT69715245591070993.2646033.6009372801</v>
      </c>
      <c r="J2942" s="1" t="n">
        <f aca="false">COUNTIF(I:I, $I2942)</f>
        <v>1</v>
      </c>
      <c r="K2942" s="1" t="str">
        <f aca="false">IF(ISNA(VLOOKUP(Table4[product_id], tblProducts[], tblProducts[product_name],FALSE() )), "Invalid", "Valid")</f>
        <v>Valid</v>
      </c>
      <c r="L2942" s="5" t="str">
        <f aca="false">IF(ISNA(VLOOKUP(Table4[[#This Row],[warehouse_id]], tblwhouse[], tblwhouse[warehouse_name],FALSE() )), "Invalid", "Valid")</f>
        <v>Valid</v>
      </c>
    </row>
    <row r="2943" customFormat="false" ht="15" hidden="false" customHeight="true" outlineLevel="0" collapsed="false">
      <c r="A2943" s="1" t="n">
        <v>2942</v>
      </c>
      <c r="B2943" s="1" t="n">
        <v>2</v>
      </c>
      <c r="C2943" s="1" t="n">
        <v>63</v>
      </c>
      <c r="D2943" s="1" t="s">
        <v>10025</v>
      </c>
      <c r="E2943" s="1" t="n">
        <v>57</v>
      </c>
      <c r="F2943" s="1" t="n">
        <v>65</v>
      </c>
      <c r="G2943" s="1" t="n">
        <v>1149.04</v>
      </c>
      <c r="H2943" s="4" t="n">
        <v>46194.6009372801</v>
      </c>
      <c r="I29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2942BT55371826357651149.0446194.6009372801</v>
      </c>
      <c r="J2943" s="1" t="n">
        <f aca="false">COUNTIF(I:I, $I2943)</f>
        <v>1</v>
      </c>
      <c r="K2943" s="1" t="str">
        <f aca="false">IF(ISNA(VLOOKUP(Table4[product_id], tblProducts[], tblProducts[product_name],FALSE() )), "Invalid", "Valid")</f>
        <v>Valid</v>
      </c>
      <c r="L2943" s="5" t="str">
        <f aca="false">IF(ISNA(VLOOKUP(Table4[[#This Row],[warehouse_id]], tblwhouse[], tblwhouse[warehouse_name],FALSE() )), "Invalid", "Valid")</f>
        <v>Valid</v>
      </c>
    </row>
    <row r="2944" customFormat="false" ht="15" hidden="false" customHeight="true" outlineLevel="0" collapsed="false">
      <c r="A2944" s="1" t="n">
        <v>2943</v>
      </c>
      <c r="B2944" s="1" t="n">
        <v>1</v>
      </c>
      <c r="C2944" s="1" t="n">
        <v>2436</v>
      </c>
      <c r="D2944" s="1" t="s">
        <v>10026</v>
      </c>
      <c r="E2944" s="1" t="n">
        <v>67</v>
      </c>
      <c r="F2944" s="1" t="n">
        <v>78</v>
      </c>
      <c r="G2944" s="1" t="n">
        <v>549.57</v>
      </c>
      <c r="H2944" s="4" t="n">
        <v>45957.6009372801</v>
      </c>
      <c r="I29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2943BT190479124366778549.5745957.6009372801</v>
      </c>
      <c r="J2944" s="1" t="n">
        <f aca="false">COUNTIF(I:I, $I2944)</f>
        <v>1</v>
      </c>
      <c r="K2944" s="1" t="str">
        <f aca="false">IF(ISNA(VLOOKUP(Table4[product_id], tblProducts[], tblProducts[product_name],FALSE() )), "Invalid", "Valid")</f>
        <v>Valid</v>
      </c>
      <c r="L2944" s="5" t="str">
        <f aca="false">IF(ISNA(VLOOKUP(Table4[[#This Row],[warehouse_id]], tblwhouse[], tblwhouse[warehouse_name],FALSE() )), "Invalid", "Valid")</f>
        <v>Valid</v>
      </c>
    </row>
    <row r="2945" customFormat="false" ht="15" hidden="false" customHeight="true" outlineLevel="0" collapsed="false">
      <c r="A2945" s="1" t="n">
        <v>2944</v>
      </c>
      <c r="B2945" s="1" t="n">
        <v>1</v>
      </c>
      <c r="C2945" s="1" t="n">
        <v>1809</v>
      </c>
      <c r="D2945" s="1" t="s">
        <v>10027</v>
      </c>
      <c r="E2945" s="1" t="n">
        <v>328</v>
      </c>
      <c r="F2945" s="1" t="n">
        <v>68</v>
      </c>
      <c r="G2945" s="1" t="n">
        <v>1425.01</v>
      </c>
      <c r="H2945" s="4" t="n">
        <v>46038.6009372801</v>
      </c>
      <c r="I29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2944BT25714211809328681425.0146038.6009372801</v>
      </c>
      <c r="J2945" s="1" t="n">
        <f aca="false">COUNTIF(I:I, $I2945)</f>
        <v>1</v>
      </c>
      <c r="K2945" s="1" t="str">
        <f aca="false">IF(ISNA(VLOOKUP(Table4[product_id], tblProducts[], tblProducts[product_name],FALSE() )), "Invalid", "Valid")</f>
        <v>Valid</v>
      </c>
      <c r="L2945" s="5" t="str">
        <f aca="false">IF(ISNA(VLOOKUP(Table4[[#This Row],[warehouse_id]], tblwhouse[], tblwhouse[warehouse_name],FALSE() )), "Invalid", "Valid")</f>
        <v>Valid</v>
      </c>
    </row>
    <row r="2946" customFormat="false" ht="15" hidden="false" customHeight="true" outlineLevel="0" collapsed="false">
      <c r="A2946" s="1" t="n">
        <v>2945</v>
      </c>
      <c r="B2946" s="1" t="n">
        <v>2</v>
      </c>
      <c r="C2946" s="1" t="n">
        <v>2866</v>
      </c>
      <c r="D2946" s="1" t="s">
        <v>10028</v>
      </c>
      <c r="E2946" s="1" t="n">
        <v>466</v>
      </c>
      <c r="F2946" s="1" t="n">
        <v>68</v>
      </c>
      <c r="G2946" s="1" t="n">
        <v>328.55</v>
      </c>
      <c r="H2946" s="4" t="n">
        <v>45983.6009372801</v>
      </c>
      <c r="I29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2945BT6529982286646668328.5545983.6009372801</v>
      </c>
      <c r="J2946" s="1" t="n">
        <f aca="false">COUNTIF(I:I, $I2946)</f>
        <v>1</v>
      </c>
      <c r="K2946" s="1" t="str">
        <f aca="false">IF(ISNA(VLOOKUP(Table4[product_id], tblProducts[], tblProducts[product_name],FALSE() )), "Invalid", "Valid")</f>
        <v>Valid</v>
      </c>
      <c r="L2946" s="5" t="str">
        <f aca="false">IF(ISNA(VLOOKUP(Table4[[#This Row],[warehouse_id]], tblwhouse[], tblwhouse[warehouse_name],FALSE() )), "Invalid", "Valid")</f>
        <v>Valid</v>
      </c>
    </row>
    <row r="2947" customFormat="false" ht="15" hidden="false" customHeight="true" outlineLevel="0" collapsed="false">
      <c r="A2947" s="1" t="n">
        <v>2946</v>
      </c>
      <c r="B2947" s="1" t="n">
        <v>3</v>
      </c>
      <c r="C2947" s="1" t="n">
        <v>1646</v>
      </c>
      <c r="D2947" s="1" t="s">
        <v>10029</v>
      </c>
      <c r="E2947" s="1" t="n">
        <v>243</v>
      </c>
      <c r="F2947" s="1" t="n">
        <v>29</v>
      </c>
      <c r="G2947" s="1" t="n">
        <v>1017.15</v>
      </c>
      <c r="H2947" s="4" t="n">
        <v>45887.6009372801</v>
      </c>
      <c r="I29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2946BT31194931646243291017.1545887.6009372801</v>
      </c>
      <c r="J2947" s="1" t="n">
        <f aca="false">COUNTIF(I:I, $I2947)</f>
        <v>1</v>
      </c>
      <c r="K2947" s="1" t="str">
        <f aca="false">IF(ISNA(VLOOKUP(Table4[product_id], tblProducts[], tblProducts[product_name],FALSE() )), "Invalid", "Valid")</f>
        <v>Valid</v>
      </c>
      <c r="L2947" s="5" t="str">
        <f aca="false">IF(ISNA(VLOOKUP(Table4[[#This Row],[warehouse_id]], tblwhouse[], tblwhouse[warehouse_name],FALSE() )), "Invalid", "Valid")</f>
        <v>Valid</v>
      </c>
    </row>
    <row r="2948" customFormat="false" ht="15" hidden="false" customHeight="true" outlineLevel="0" collapsed="false">
      <c r="A2948" s="1" t="n">
        <v>2947</v>
      </c>
      <c r="B2948" s="1" t="n">
        <v>3</v>
      </c>
      <c r="C2948" s="1" t="n">
        <v>2589</v>
      </c>
      <c r="D2948" s="1" t="s">
        <v>10030</v>
      </c>
      <c r="E2948" s="1" t="n">
        <v>362</v>
      </c>
      <c r="F2948" s="1" t="n">
        <v>56</v>
      </c>
      <c r="G2948" s="1" t="n">
        <v>836.59</v>
      </c>
      <c r="H2948" s="4" t="n">
        <v>46055.6009372801</v>
      </c>
      <c r="I29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2947BT2459433258936256836.5946055.6009372801</v>
      </c>
      <c r="J2948" s="1" t="n">
        <f aca="false">COUNTIF(I:I, $I2948)</f>
        <v>1</v>
      </c>
      <c r="K2948" s="1" t="str">
        <f aca="false">IF(ISNA(VLOOKUP(Table4[product_id], tblProducts[], tblProducts[product_name],FALSE() )), "Invalid", "Valid")</f>
        <v>Valid</v>
      </c>
      <c r="L2948" s="5" t="str">
        <f aca="false">IF(ISNA(VLOOKUP(Table4[[#This Row],[warehouse_id]], tblwhouse[], tblwhouse[warehouse_name],FALSE() )), "Invalid", "Valid")</f>
        <v>Valid</v>
      </c>
    </row>
    <row r="2949" customFormat="false" ht="15" hidden="false" customHeight="true" outlineLevel="0" collapsed="false">
      <c r="A2949" s="1" t="n">
        <v>2948</v>
      </c>
      <c r="B2949" s="1" t="n">
        <v>3</v>
      </c>
      <c r="C2949" s="1" t="n">
        <v>89</v>
      </c>
      <c r="D2949" s="1" t="s">
        <v>10031</v>
      </c>
      <c r="E2949" s="1" t="n">
        <v>296</v>
      </c>
      <c r="F2949" s="1" t="n">
        <v>49</v>
      </c>
      <c r="G2949" s="1" t="n">
        <v>90.01</v>
      </c>
      <c r="H2949" s="4" t="n">
        <v>45992.6009372801</v>
      </c>
      <c r="I29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2948BT3940803892964990.0145992.6009372801</v>
      </c>
      <c r="J2949" s="1" t="n">
        <f aca="false">COUNTIF(I:I, $I2949)</f>
        <v>1</v>
      </c>
      <c r="K2949" s="1" t="str">
        <f aca="false">IF(ISNA(VLOOKUP(Table4[product_id], tblProducts[], tblProducts[product_name],FALSE() )), "Invalid", "Valid")</f>
        <v>Valid</v>
      </c>
      <c r="L2949" s="5" t="str">
        <f aca="false">IF(ISNA(VLOOKUP(Table4[[#This Row],[warehouse_id]], tblwhouse[], tblwhouse[warehouse_name],FALSE() )), "Invalid", "Valid")</f>
        <v>Valid</v>
      </c>
    </row>
    <row r="2950" customFormat="false" ht="15" hidden="false" customHeight="true" outlineLevel="0" collapsed="false">
      <c r="A2950" s="1" t="n">
        <v>2949</v>
      </c>
      <c r="B2950" s="1" t="n">
        <v>2</v>
      </c>
      <c r="C2950" s="1" t="n">
        <v>1686</v>
      </c>
      <c r="D2950" s="1" t="s">
        <v>10032</v>
      </c>
      <c r="E2950" s="1" t="n">
        <v>491</v>
      </c>
      <c r="F2950" s="1" t="n">
        <v>43</v>
      </c>
      <c r="G2950" s="1" t="n">
        <v>884.48</v>
      </c>
      <c r="H2950" s="4" t="n">
        <v>46160.6009372801</v>
      </c>
      <c r="I29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2949BT3262352168649143884.4846160.6009372801</v>
      </c>
      <c r="J2950" s="1" t="n">
        <f aca="false">COUNTIF(I:I, $I2950)</f>
        <v>1</v>
      </c>
      <c r="K2950" s="1" t="str">
        <f aca="false">IF(ISNA(VLOOKUP(Table4[product_id], tblProducts[], tblProducts[product_name],FALSE() )), "Invalid", "Valid")</f>
        <v>Valid</v>
      </c>
      <c r="L2950" s="5" t="str">
        <f aca="false">IF(ISNA(VLOOKUP(Table4[[#This Row],[warehouse_id]], tblwhouse[], tblwhouse[warehouse_name],FALSE() )), "Invalid", "Valid")</f>
        <v>Valid</v>
      </c>
    </row>
    <row r="2951" customFormat="false" ht="15" hidden="false" customHeight="true" outlineLevel="0" collapsed="false">
      <c r="A2951" s="1" t="n">
        <v>2950</v>
      </c>
      <c r="B2951" s="1" t="n">
        <v>4</v>
      </c>
      <c r="C2951" s="1" t="n">
        <v>1961</v>
      </c>
      <c r="D2951" s="1" t="s">
        <v>10033</v>
      </c>
      <c r="E2951" s="1" t="n">
        <v>113</v>
      </c>
      <c r="F2951" s="1" t="n">
        <v>41</v>
      </c>
      <c r="G2951" s="1" t="n">
        <v>89.34</v>
      </c>
      <c r="H2951" s="4" t="n">
        <v>46168.6009372801</v>
      </c>
      <c r="I29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2950BT137518419611134189.3446168.6009372801</v>
      </c>
      <c r="J2951" s="1" t="n">
        <f aca="false">COUNTIF(I:I, $I2951)</f>
        <v>1</v>
      </c>
      <c r="K2951" s="1" t="str">
        <f aca="false">IF(ISNA(VLOOKUP(Table4[product_id], tblProducts[], tblProducts[product_name],FALSE() )), "Invalid", "Valid")</f>
        <v>Valid</v>
      </c>
      <c r="L2951" s="5" t="str">
        <f aca="false">IF(ISNA(VLOOKUP(Table4[[#This Row],[warehouse_id]], tblwhouse[], tblwhouse[warehouse_name],FALSE() )), "Invalid", "Valid")</f>
        <v>Valid</v>
      </c>
    </row>
    <row r="2952" customFormat="false" ht="15" hidden="false" customHeight="true" outlineLevel="0" collapsed="false">
      <c r="A2952" s="1" t="n">
        <v>2951</v>
      </c>
      <c r="B2952" s="1" t="n">
        <v>4</v>
      </c>
      <c r="C2952" s="1" t="n">
        <v>2715</v>
      </c>
      <c r="D2952" s="1" t="s">
        <v>10034</v>
      </c>
      <c r="E2952" s="1" t="n">
        <v>50</v>
      </c>
      <c r="F2952" s="1" t="n">
        <v>35</v>
      </c>
      <c r="G2952" s="1" t="n">
        <v>562.21</v>
      </c>
      <c r="H2952" s="4" t="n">
        <v>46009.6009372801</v>
      </c>
      <c r="I29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2951BT191304427155035562.2146009.6009372801</v>
      </c>
      <c r="J2952" s="1" t="n">
        <f aca="false">COUNTIF(I:I, $I2952)</f>
        <v>1</v>
      </c>
      <c r="K2952" s="1" t="str">
        <f aca="false">IF(ISNA(VLOOKUP(Table4[product_id], tblProducts[], tblProducts[product_name],FALSE() )), "Invalid", "Valid")</f>
        <v>Valid</v>
      </c>
      <c r="L2952" s="5" t="str">
        <f aca="false">IF(ISNA(VLOOKUP(Table4[[#This Row],[warehouse_id]], tblwhouse[], tblwhouse[warehouse_name],FALSE() )), "Invalid", "Valid")</f>
        <v>Valid</v>
      </c>
    </row>
    <row r="2953" customFormat="false" ht="15" hidden="false" customHeight="true" outlineLevel="0" collapsed="false">
      <c r="A2953" s="1" t="n">
        <v>2952</v>
      </c>
      <c r="B2953" s="1" t="n">
        <v>1</v>
      </c>
      <c r="C2953" s="1" t="n">
        <v>1960</v>
      </c>
      <c r="D2953" s="1" t="s">
        <v>10035</v>
      </c>
      <c r="E2953" s="1" t="n">
        <v>364</v>
      </c>
      <c r="F2953" s="1" t="n">
        <v>31</v>
      </c>
      <c r="G2953" s="1" t="n">
        <v>613.72</v>
      </c>
      <c r="H2953" s="4" t="n">
        <v>46149.6009372801</v>
      </c>
      <c r="I29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2952BT2978631196036431613.7246149.6009372801</v>
      </c>
      <c r="J2953" s="1" t="n">
        <f aca="false">COUNTIF(I:I, $I2953)</f>
        <v>1</v>
      </c>
      <c r="K2953" s="1" t="str">
        <f aca="false">IF(ISNA(VLOOKUP(Table4[product_id], tblProducts[], tblProducts[product_name],FALSE() )), "Invalid", "Valid")</f>
        <v>Valid</v>
      </c>
      <c r="L2953" s="5" t="str">
        <f aca="false">IF(ISNA(VLOOKUP(Table4[[#This Row],[warehouse_id]], tblwhouse[], tblwhouse[warehouse_name],FALSE() )), "Invalid", "Valid")</f>
        <v>Valid</v>
      </c>
    </row>
    <row r="2954" customFormat="false" ht="15" hidden="false" customHeight="true" outlineLevel="0" collapsed="false">
      <c r="A2954" s="1" t="n">
        <v>2953</v>
      </c>
      <c r="B2954" s="1" t="n">
        <v>1</v>
      </c>
      <c r="C2954" s="1" t="n">
        <v>2150</v>
      </c>
      <c r="D2954" s="1" t="s">
        <v>10036</v>
      </c>
      <c r="E2954" s="1" t="n">
        <v>181</v>
      </c>
      <c r="F2954" s="1" t="n">
        <v>27</v>
      </c>
      <c r="G2954" s="1" t="n">
        <v>597.32</v>
      </c>
      <c r="H2954" s="4" t="n">
        <v>46136.6009372801</v>
      </c>
      <c r="I29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2953BT9051481215018127597.3246136.6009372801</v>
      </c>
      <c r="J2954" s="1" t="n">
        <f aca="false">COUNTIF(I:I, $I2954)</f>
        <v>1</v>
      </c>
      <c r="K2954" s="1" t="str">
        <f aca="false">IF(ISNA(VLOOKUP(Table4[product_id], tblProducts[], tblProducts[product_name],FALSE() )), "Invalid", "Valid")</f>
        <v>Valid</v>
      </c>
      <c r="L2954" s="5" t="str">
        <f aca="false">IF(ISNA(VLOOKUP(Table4[[#This Row],[warehouse_id]], tblwhouse[], tblwhouse[warehouse_name],FALSE() )), "Invalid", "Valid")</f>
        <v>Valid</v>
      </c>
    </row>
    <row r="2955" customFormat="false" ht="15" hidden="false" customHeight="true" outlineLevel="0" collapsed="false">
      <c r="A2955" s="1" t="n">
        <v>2954</v>
      </c>
      <c r="B2955" s="1" t="n">
        <v>4</v>
      </c>
      <c r="C2955" s="1" t="n">
        <v>1757</v>
      </c>
      <c r="D2955" s="1" t="s">
        <v>10037</v>
      </c>
      <c r="E2955" s="1" t="n">
        <v>218</v>
      </c>
      <c r="F2955" s="1" t="n">
        <v>69</v>
      </c>
      <c r="G2955" s="1" t="n">
        <v>1467.69</v>
      </c>
      <c r="H2955" s="4" t="n">
        <v>46072.6009372801</v>
      </c>
      <c r="I29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2954BT90540841757218691467.6946072.6009372801</v>
      </c>
      <c r="J2955" s="1" t="n">
        <f aca="false">COUNTIF(I:I, $I2955)</f>
        <v>1</v>
      </c>
      <c r="K2955" s="1" t="str">
        <f aca="false">IF(ISNA(VLOOKUP(Table4[product_id], tblProducts[], tblProducts[product_name],FALSE() )), "Invalid", "Valid")</f>
        <v>Valid</v>
      </c>
      <c r="L2955" s="5" t="str">
        <f aca="false">IF(ISNA(VLOOKUP(Table4[[#This Row],[warehouse_id]], tblwhouse[], tblwhouse[warehouse_name],FALSE() )), "Invalid", "Valid")</f>
        <v>Valid</v>
      </c>
    </row>
    <row r="2956" customFormat="false" ht="15" hidden="false" customHeight="true" outlineLevel="0" collapsed="false">
      <c r="A2956" s="1" t="n">
        <v>2955</v>
      </c>
      <c r="B2956" s="1" t="n">
        <v>3</v>
      </c>
      <c r="C2956" s="1" t="n">
        <v>277</v>
      </c>
      <c r="D2956" s="1" t="s">
        <v>10038</v>
      </c>
      <c r="E2956" s="1" t="n">
        <v>46</v>
      </c>
      <c r="F2956" s="1" t="n">
        <v>31</v>
      </c>
      <c r="G2956" s="1" t="n">
        <v>905.24</v>
      </c>
      <c r="H2956" s="4" t="n">
        <v>45868.6009372801</v>
      </c>
      <c r="I29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2955BT18573432774631905.2445868.6009372801</v>
      </c>
      <c r="J2956" s="1" t="n">
        <f aca="false">COUNTIF(I:I, $I2956)</f>
        <v>1</v>
      </c>
      <c r="K2956" s="1" t="str">
        <f aca="false">IF(ISNA(VLOOKUP(Table4[product_id], tblProducts[], tblProducts[product_name],FALSE() )), "Invalid", "Valid")</f>
        <v>Valid</v>
      </c>
      <c r="L2956" s="5" t="str">
        <f aca="false">IF(ISNA(VLOOKUP(Table4[[#This Row],[warehouse_id]], tblwhouse[], tblwhouse[warehouse_name],FALSE() )), "Invalid", "Valid")</f>
        <v>Valid</v>
      </c>
    </row>
    <row r="2957" customFormat="false" ht="15" hidden="false" customHeight="true" outlineLevel="0" collapsed="false">
      <c r="A2957" s="1" t="n">
        <v>2956</v>
      </c>
      <c r="B2957" s="1" t="n">
        <v>4</v>
      </c>
      <c r="C2957" s="1" t="n">
        <v>387</v>
      </c>
      <c r="D2957" s="1" t="s">
        <v>10039</v>
      </c>
      <c r="E2957" s="1" t="n">
        <v>4</v>
      </c>
      <c r="F2957" s="1" t="n">
        <v>76</v>
      </c>
      <c r="G2957" s="1" t="n">
        <v>741.1</v>
      </c>
      <c r="H2957" s="4" t="n">
        <v>45907.6009372801</v>
      </c>
      <c r="I29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2956BT4852134387476741.145907.6009372801</v>
      </c>
      <c r="J2957" s="1" t="n">
        <f aca="false">COUNTIF(I:I, $I2957)</f>
        <v>1</v>
      </c>
      <c r="K2957" s="1" t="str">
        <f aca="false">IF(ISNA(VLOOKUP(Table4[product_id], tblProducts[], tblProducts[product_name],FALSE() )), "Invalid", "Valid")</f>
        <v>Valid</v>
      </c>
      <c r="L2957" s="5" t="str">
        <f aca="false">IF(ISNA(VLOOKUP(Table4[[#This Row],[warehouse_id]], tblwhouse[], tblwhouse[warehouse_name],FALSE() )), "Invalid", "Valid")</f>
        <v>Valid</v>
      </c>
    </row>
    <row r="2958" customFormat="false" ht="15" hidden="false" customHeight="true" outlineLevel="0" collapsed="false">
      <c r="A2958" s="1" t="n">
        <v>2957</v>
      </c>
      <c r="B2958" s="1" t="n">
        <v>2</v>
      </c>
      <c r="C2958" s="1" t="n">
        <v>413</v>
      </c>
      <c r="D2958" s="1" t="s">
        <v>10040</v>
      </c>
      <c r="E2958" s="1" t="n">
        <v>481</v>
      </c>
      <c r="F2958" s="1" t="n">
        <v>74</v>
      </c>
      <c r="G2958" s="1" t="n">
        <v>165.6</v>
      </c>
      <c r="H2958" s="4" t="n">
        <v>45926.6009372801</v>
      </c>
      <c r="I29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2957BT693040241348174165.645926.6009372801</v>
      </c>
      <c r="J2958" s="1" t="n">
        <f aca="false">COUNTIF(I:I, $I2958)</f>
        <v>1</v>
      </c>
      <c r="K2958" s="1" t="str">
        <f aca="false">IF(ISNA(VLOOKUP(Table4[product_id], tblProducts[], tblProducts[product_name],FALSE() )), "Invalid", "Valid")</f>
        <v>Valid</v>
      </c>
      <c r="L2958" s="5" t="str">
        <f aca="false">IF(ISNA(VLOOKUP(Table4[[#This Row],[warehouse_id]], tblwhouse[], tblwhouse[warehouse_name],FALSE() )), "Invalid", "Valid")</f>
        <v>Valid</v>
      </c>
    </row>
    <row r="2959" customFormat="false" ht="15" hidden="false" customHeight="true" outlineLevel="0" collapsed="false">
      <c r="A2959" s="1" t="n">
        <v>2958</v>
      </c>
      <c r="B2959" s="1" t="n">
        <v>4</v>
      </c>
      <c r="C2959" s="1" t="n">
        <v>2306</v>
      </c>
      <c r="D2959" s="1" t="s">
        <v>10041</v>
      </c>
      <c r="E2959" s="1" t="n">
        <v>455</v>
      </c>
      <c r="F2959" s="1" t="n">
        <v>49</v>
      </c>
      <c r="G2959" s="1" t="n">
        <v>372.61</v>
      </c>
      <c r="H2959" s="4" t="n">
        <v>46147.6009372801</v>
      </c>
      <c r="I29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2958BT4669694230645549372.6146147.6009372801</v>
      </c>
      <c r="J2959" s="1" t="n">
        <f aca="false">COUNTIF(I:I, $I2959)</f>
        <v>1</v>
      </c>
      <c r="K2959" s="1" t="str">
        <f aca="false">IF(ISNA(VLOOKUP(Table4[product_id], tblProducts[], tblProducts[product_name],FALSE() )), "Invalid", "Valid")</f>
        <v>Valid</v>
      </c>
      <c r="L2959" s="5" t="str">
        <f aca="false">IF(ISNA(VLOOKUP(Table4[[#This Row],[warehouse_id]], tblwhouse[], tblwhouse[warehouse_name],FALSE() )), "Invalid", "Valid")</f>
        <v>Valid</v>
      </c>
    </row>
    <row r="2960" customFormat="false" ht="15" hidden="false" customHeight="true" outlineLevel="0" collapsed="false">
      <c r="A2960" s="1" t="n">
        <v>2959</v>
      </c>
      <c r="B2960" s="1" t="n">
        <v>3</v>
      </c>
      <c r="C2960" s="1" t="n">
        <v>443</v>
      </c>
      <c r="D2960" s="1" t="s">
        <v>10042</v>
      </c>
      <c r="E2960" s="1" t="n">
        <v>374</v>
      </c>
      <c r="F2960" s="1" t="n">
        <v>25</v>
      </c>
      <c r="G2960" s="1" t="n">
        <v>1245.29</v>
      </c>
      <c r="H2960" s="4" t="n">
        <v>46088.6009372801</v>
      </c>
      <c r="I29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2959BT8612093443374251245.2946088.6009372801</v>
      </c>
      <c r="J2960" s="1" t="n">
        <f aca="false">COUNTIF(I:I, $I2960)</f>
        <v>1</v>
      </c>
      <c r="K2960" s="1" t="str">
        <f aca="false">IF(ISNA(VLOOKUP(Table4[product_id], tblProducts[], tblProducts[product_name],FALSE() )), "Invalid", "Valid")</f>
        <v>Valid</v>
      </c>
      <c r="L2960" s="5" t="str">
        <f aca="false">IF(ISNA(VLOOKUP(Table4[[#This Row],[warehouse_id]], tblwhouse[], tblwhouse[warehouse_name],FALSE() )), "Invalid", "Valid")</f>
        <v>Valid</v>
      </c>
    </row>
    <row r="2961" customFormat="false" ht="15" hidden="false" customHeight="true" outlineLevel="0" collapsed="false">
      <c r="A2961" s="1" t="n">
        <v>2960</v>
      </c>
      <c r="B2961" s="1" t="n">
        <v>4</v>
      </c>
      <c r="C2961" s="1" t="n">
        <v>586</v>
      </c>
      <c r="D2961" s="1" t="s">
        <v>10043</v>
      </c>
      <c r="E2961" s="1" t="n">
        <v>446</v>
      </c>
      <c r="F2961" s="1" t="n">
        <v>60</v>
      </c>
      <c r="G2961" s="1" t="n">
        <v>1094.4</v>
      </c>
      <c r="H2961" s="4" t="n">
        <v>46036.6009372801</v>
      </c>
      <c r="I29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2960BT8649444586446601094.446036.6009372801</v>
      </c>
      <c r="J2961" s="1" t="n">
        <f aca="false">COUNTIF(I:I, $I2961)</f>
        <v>1</v>
      </c>
      <c r="K2961" s="1" t="str">
        <f aca="false">IF(ISNA(VLOOKUP(Table4[product_id], tblProducts[], tblProducts[product_name],FALSE() )), "Invalid", "Valid")</f>
        <v>Valid</v>
      </c>
      <c r="L2961" s="5" t="str">
        <f aca="false">IF(ISNA(VLOOKUP(Table4[[#This Row],[warehouse_id]], tblwhouse[], tblwhouse[warehouse_name],FALSE() )), "Invalid", "Valid")</f>
        <v>Valid</v>
      </c>
    </row>
    <row r="2962" customFormat="false" ht="15" hidden="false" customHeight="true" outlineLevel="0" collapsed="false">
      <c r="A2962" s="1" t="n">
        <v>2961</v>
      </c>
      <c r="B2962" s="1" t="n">
        <v>4</v>
      </c>
      <c r="C2962" s="1" t="n">
        <v>1994</v>
      </c>
      <c r="D2962" s="1" t="s">
        <v>10044</v>
      </c>
      <c r="E2962" s="1" t="n">
        <v>37</v>
      </c>
      <c r="F2962" s="1" t="n">
        <v>36</v>
      </c>
      <c r="G2962" s="1" t="n">
        <v>1163.42</v>
      </c>
      <c r="H2962" s="4" t="n">
        <v>45890.6009372801</v>
      </c>
      <c r="I29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2961BT2847844199437361163.4245890.6009372801</v>
      </c>
      <c r="J2962" s="1" t="n">
        <f aca="false">COUNTIF(I:I, $I2962)</f>
        <v>1</v>
      </c>
      <c r="K2962" s="1" t="str">
        <f aca="false">IF(ISNA(VLOOKUP(Table4[product_id], tblProducts[], tblProducts[product_name],FALSE() )), "Invalid", "Valid")</f>
        <v>Valid</v>
      </c>
      <c r="L2962" s="5" t="str">
        <f aca="false">IF(ISNA(VLOOKUP(Table4[[#This Row],[warehouse_id]], tblwhouse[], tblwhouse[warehouse_name],FALSE() )), "Invalid", "Valid")</f>
        <v>Valid</v>
      </c>
    </row>
    <row r="2963" customFormat="false" ht="15" hidden="false" customHeight="true" outlineLevel="0" collapsed="false">
      <c r="A2963" s="1" t="n">
        <v>2962</v>
      </c>
      <c r="B2963" s="1" t="n">
        <v>4</v>
      </c>
      <c r="C2963" s="1" t="n">
        <v>2188</v>
      </c>
      <c r="D2963" s="1" t="s">
        <v>10045</v>
      </c>
      <c r="E2963" s="1" t="n">
        <v>335</v>
      </c>
      <c r="F2963" s="1" t="n">
        <v>71</v>
      </c>
      <c r="G2963" s="1" t="n">
        <v>593.45</v>
      </c>
      <c r="H2963" s="4" t="n">
        <v>45895.6009372801</v>
      </c>
      <c r="I29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2962BT1496824218833571593.4545895.6009372801</v>
      </c>
      <c r="J2963" s="1" t="n">
        <f aca="false">COUNTIF(I:I, $I2963)</f>
        <v>1</v>
      </c>
      <c r="K2963" s="1" t="str">
        <f aca="false">IF(ISNA(VLOOKUP(Table4[product_id], tblProducts[], tblProducts[product_name],FALSE() )), "Invalid", "Valid")</f>
        <v>Valid</v>
      </c>
      <c r="L2963" s="5" t="str">
        <f aca="false">IF(ISNA(VLOOKUP(Table4[[#This Row],[warehouse_id]], tblwhouse[], tblwhouse[warehouse_name],FALSE() )), "Invalid", "Valid")</f>
        <v>Valid</v>
      </c>
    </row>
    <row r="2964" customFormat="false" ht="15" hidden="false" customHeight="true" outlineLevel="0" collapsed="false">
      <c r="A2964" s="1" t="n">
        <v>2963</v>
      </c>
      <c r="B2964" s="1" t="n">
        <v>4</v>
      </c>
      <c r="C2964" s="1" t="n">
        <v>266</v>
      </c>
      <c r="D2964" s="1" t="s">
        <v>10046</v>
      </c>
      <c r="E2964" s="1" t="n">
        <v>31</v>
      </c>
      <c r="F2964" s="1" t="n">
        <v>67</v>
      </c>
      <c r="G2964" s="1" t="n">
        <v>104.48</v>
      </c>
      <c r="H2964" s="4" t="n">
        <v>46192.6009372801</v>
      </c>
      <c r="I29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2963BT25483642663167104.4846192.6009372801</v>
      </c>
      <c r="J2964" s="1" t="n">
        <f aca="false">COUNTIF(I:I, $I2964)</f>
        <v>1</v>
      </c>
      <c r="K2964" s="1" t="str">
        <f aca="false">IF(ISNA(VLOOKUP(Table4[product_id], tblProducts[], tblProducts[product_name],FALSE() )), "Invalid", "Valid")</f>
        <v>Valid</v>
      </c>
      <c r="L2964" s="5" t="str">
        <f aca="false">IF(ISNA(VLOOKUP(Table4[[#This Row],[warehouse_id]], tblwhouse[], tblwhouse[warehouse_name],FALSE() )), "Invalid", "Valid")</f>
        <v>Valid</v>
      </c>
    </row>
    <row r="2965" customFormat="false" ht="15" hidden="false" customHeight="true" outlineLevel="0" collapsed="false">
      <c r="A2965" s="1" t="n">
        <v>2964</v>
      </c>
      <c r="B2965" s="1" t="n">
        <v>1</v>
      </c>
      <c r="C2965" s="1" t="n">
        <v>1849</v>
      </c>
      <c r="D2965" s="1" t="s">
        <v>10047</v>
      </c>
      <c r="E2965" s="1" t="n">
        <v>217</v>
      </c>
      <c r="F2965" s="1" t="n">
        <v>26</v>
      </c>
      <c r="G2965" s="1" t="n">
        <v>1045.35</v>
      </c>
      <c r="H2965" s="4" t="n">
        <v>46027.6009372801</v>
      </c>
      <c r="I29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2964BT35764311849217261045.3546027.6009372801</v>
      </c>
      <c r="J2965" s="1" t="n">
        <f aca="false">COUNTIF(I:I, $I2965)</f>
        <v>1</v>
      </c>
      <c r="K2965" s="1" t="str">
        <f aca="false">IF(ISNA(VLOOKUP(Table4[product_id], tblProducts[], tblProducts[product_name],FALSE() )), "Invalid", "Valid")</f>
        <v>Valid</v>
      </c>
      <c r="L2965" s="5" t="str">
        <f aca="false">IF(ISNA(VLOOKUP(Table4[[#This Row],[warehouse_id]], tblwhouse[], tblwhouse[warehouse_name],FALSE() )), "Invalid", "Valid")</f>
        <v>Valid</v>
      </c>
    </row>
    <row r="2966" customFormat="false" ht="15" hidden="false" customHeight="true" outlineLevel="0" collapsed="false">
      <c r="A2966" s="1" t="n">
        <v>2965</v>
      </c>
      <c r="B2966" s="1" t="n">
        <v>3</v>
      </c>
      <c r="C2966" s="1" t="n">
        <v>1407</v>
      </c>
      <c r="D2966" s="1" t="s">
        <v>10048</v>
      </c>
      <c r="E2966" s="1" t="n">
        <v>112</v>
      </c>
      <c r="F2966" s="1" t="n">
        <v>62</v>
      </c>
      <c r="G2966" s="1" t="n">
        <v>1398.32</v>
      </c>
      <c r="H2966" s="4" t="n">
        <v>46074.6009372801</v>
      </c>
      <c r="I29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2965BT87633231407112621398.3246074.6009372801</v>
      </c>
      <c r="J2966" s="1" t="n">
        <f aca="false">COUNTIF(I:I, $I2966)</f>
        <v>1</v>
      </c>
      <c r="K2966" s="1" t="str">
        <f aca="false">IF(ISNA(VLOOKUP(Table4[product_id], tblProducts[], tblProducts[product_name],FALSE() )), "Invalid", "Valid")</f>
        <v>Valid</v>
      </c>
      <c r="L2966" s="5" t="str">
        <f aca="false">IF(ISNA(VLOOKUP(Table4[[#This Row],[warehouse_id]], tblwhouse[], tblwhouse[warehouse_name],FALSE() )), "Invalid", "Valid")</f>
        <v>Valid</v>
      </c>
    </row>
    <row r="2967" customFormat="false" ht="15" hidden="false" customHeight="true" outlineLevel="0" collapsed="false">
      <c r="A2967" s="1" t="n">
        <v>2966</v>
      </c>
      <c r="B2967" s="1" t="n">
        <v>1</v>
      </c>
      <c r="C2967" s="1" t="n">
        <v>2743</v>
      </c>
      <c r="D2967" s="1" t="s">
        <v>10049</v>
      </c>
      <c r="E2967" s="1" t="n">
        <v>20</v>
      </c>
      <c r="F2967" s="1" t="n">
        <v>48</v>
      </c>
      <c r="G2967" s="1" t="n">
        <v>813.79</v>
      </c>
      <c r="H2967" s="4" t="n">
        <v>46113.6009372801</v>
      </c>
      <c r="I29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2966BT584387127432048813.7946113.6009372801</v>
      </c>
      <c r="J2967" s="1" t="n">
        <f aca="false">COUNTIF(I:I, $I2967)</f>
        <v>1</v>
      </c>
      <c r="K2967" s="1" t="str">
        <f aca="false">IF(ISNA(VLOOKUP(Table4[product_id], tblProducts[], tblProducts[product_name],FALSE() )), "Invalid", "Valid")</f>
        <v>Valid</v>
      </c>
      <c r="L2967" s="5" t="str">
        <f aca="false">IF(ISNA(VLOOKUP(Table4[[#This Row],[warehouse_id]], tblwhouse[], tblwhouse[warehouse_name],FALSE() )), "Invalid", "Valid")</f>
        <v>Valid</v>
      </c>
    </row>
    <row r="2968" customFormat="false" ht="15" hidden="false" customHeight="true" outlineLevel="0" collapsed="false">
      <c r="A2968" s="1" t="n">
        <v>2967</v>
      </c>
      <c r="B2968" s="1" t="n">
        <v>2</v>
      </c>
      <c r="C2968" s="1" t="n">
        <v>2268</v>
      </c>
      <c r="D2968" s="1" t="s">
        <v>10050</v>
      </c>
      <c r="E2968" s="1" t="n">
        <v>233</v>
      </c>
      <c r="F2968" s="1" t="n">
        <v>53</v>
      </c>
      <c r="G2968" s="1" t="n">
        <v>799.55</v>
      </c>
      <c r="H2968" s="4" t="n">
        <v>45940.6009372801</v>
      </c>
      <c r="I29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2967BT1397882226823353799.5545940.6009372801</v>
      </c>
      <c r="J2968" s="1" t="n">
        <f aca="false">COUNTIF(I:I, $I2968)</f>
        <v>1</v>
      </c>
      <c r="K2968" s="1" t="str">
        <f aca="false">IF(ISNA(VLOOKUP(Table4[product_id], tblProducts[], tblProducts[product_name],FALSE() )), "Invalid", "Valid")</f>
        <v>Valid</v>
      </c>
      <c r="L2968" s="5" t="str">
        <f aca="false">IF(ISNA(VLOOKUP(Table4[[#This Row],[warehouse_id]], tblwhouse[], tblwhouse[warehouse_name],FALSE() )), "Invalid", "Valid")</f>
        <v>Valid</v>
      </c>
    </row>
    <row r="2969" customFormat="false" ht="15" hidden="false" customHeight="true" outlineLevel="0" collapsed="false">
      <c r="A2969" s="1" t="n">
        <v>2968</v>
      </c>
      <c r="B2969" s="1" t="n">
        <v>3</v>
      </c>
      <c r="C2969" s="1" t="n">
        <v>702</v>
      </c>
      <c r="D2969" s="1" t="s">
        <v>10051</v>
      </c>
      <c r="E2969" s="1" t="n">
        <v>268</v>
      </c>
      <c r="F2969" s="1" t="n">
        <v>53</v>
      </c>
      <c r="G2969" s="1" t="n">
        <v>175.04</v>
      </c>
      <c r="H2969" s="4" t="n">
        <v>46024.6009372801</v>
      </c>
      <c r="I29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2968BT387175370226853175.0446024.6009372801</v>
      </c>
      <c r="J2969" s="1" t="n">
        <f aca="false">COUNTIF(I:I, $I2969)</f>
        <v>1</v>
      </c>
      <c r="K2969" s="1" t="str">
        <f aca="false">IF(ISNA(VLOOKUP(Table4[product_id], tblProducts[], tblProducts[product_name],FALSE() )), "Invalid", "Valid")</f>
        <v>Valid</v>
      </c>
      <c r="L2969" s="5" t="str">
        <f aca="false">IF(ISNA(VLOOKUP(Table4[[#This Row],[warehouse_id]], tblwhouse[], tblwhouse[warehouse_name],FALSE() )), "Invalid", "Valid")</f>
        <v>Valid</v>
      </c>
    </row>
    <row r="2970" customFormat="false" ht="15" hidden="false" customHeight="true" outlineLevel="0" collapsed="false">
      <c r="A2970" s="1" t="n">
        <v>2969</v>
      </c>
      <c r="B2970" s="1" t="n">
        <v>4</v>
      </c>
      <c r="C2970" s="1" t="n">
        <v>2136</v>
      </c>
      <c r="D2970" s="1" t="s">
        <v>10052</v>
      </c>
      <c r="E2970" s="1" t="n">
        <v>121</v>
      </c>
      <c r="F2970" s="1" t="n">
        <v>20</v>
      </c>
      <c r="G2970" s="1" t="n">
        <v>181.54</v>
      </c>
      <c r="H2970" s="4" t="n">
        <v>45944.6009372801</v>
      </c>
      <c r="I29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2969BT7495364213612120181.5445944.6009372801</v>
      </c>
      <c r="J2970" s="1" t="n">
        <f aca="false">COUNTIF(I:I, $I2970)</f>
        <v>1</v>
      </c>
      <c r="K2970" s="1" t="str">
        <f aca="false">IF(ISNA(VLOOKUP(Table4[product_id], tblProducts[], tblProducts[product_name],FALSE() )), "Invalid", "Valid")</f>
        <v>Valid</v>
      </c>
      <c r="L2970" s="5" t="str">
        <f aca="false">IF(ISNA(VLOOKUP(Table4[[#This Row],[warehouse_id]], tblwhouse[], tblwhouse[warehouse_name],FALSE() )), "Invalid", "Valid")</f>
        <v>Valid</v>
      </c>
    </row>
    <row r="2971" customFormat="false" ht="15" hidden="false" customHeight="true" outlineLevel="0" collapsed="false">
      <c r="A2971" s="1" t="n">
        <v>2970</v>
      </c>
      <c r="B2971" s="1" t="n">
        <v>4</v>
      </c>
      <c r="C2971" s="1" t="n">
        <v>1177</v>
      </c>
      <c r="D2971" s="1" t="s">
        <v>10053</v>
      </c>
      <c r="E2971" s="1" t="n">
        <v>236</v>
      </c>
      <c r="F2971" s="1" t="n">
        <v>76</v>
      </c>
      <c r="G2971" s="1" t="n">
        <v>534.77</v>
      </c>
      <c r="H2971" s="4" t="n">
        <v>45860.6009372801</v>
      </c>
      <c r="I29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2970BT1904524117723676534.7745860.6009372801</v>
      </c>
      <c r="J2971" s="1" t="n">
        <f aca="false">COUNTIF(I:I, $I2971)</f>
        <v>1</v>
      </c>
      <c r="K2971" s="1" t="str">
        <f aca="false">IF(ISNA(VLOOKUP(Table4[product_id], tblProducts[], tblProducts[product_name],FALSE() )), "Invalid", "Valid")</f>
        <v>Valid</v>
      </c>
      <c r="L2971" s="5" t="str">
        <f aca="false">IF(ISNA(VLOOKUP(Table4[[#This Row],[warehouse_id]], tblwhouse[], tblwhouse[warehouse_name],FALSE() )), "Invalid", "Valid")</f>
        <v>Valid</v>
      </c>
    </row>
    <row r="2972" customFormat="false" ht="15" hidden="false" customHeight="true" outlineLevel="0" collapsed="false">
      <c r="A2972" s="1" t="n">
        <v>2971</v>
      </c>
      <c r="B2972" s="1" t="n">
        <v>1</v>
      </c>
      <c r="C2972" s="1" t="n">
        <v>2355</v>
      </c>
      <c r="D2972" s="1" t="s">
        <v>10054</v>
      </c>
      <c r="E2972" s="1" t="n">
        <v>17</v>
      </c>
      <c r="F2972" s="1" t="n">
        <v>49</v>
      </c>
      <c r="G2972" s="1" t="n">
        <v>828.26</v>
      </c>
      <c r="H2972" s="4" t="n">
        <v>46000.6009372801</v>
      </c>
      <c r="I29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2971BT789905123551749828.2646000.6009372801</v>
      </c>
      <c r="J2972" s="1" t="n">
        <f aca="false">COUNTIF(I:I, $I2972)</f>
        <v>1</v>
      </c>
      <c r="K2972" s="1" t="str">
        <f aca="false">IF(ISNA(VLOOKUP(Table4[product_id], tblProducts[], tblProducts[product_name],FALSE() )), "Invalid", "Valid")</f>
        <v>Valid</v>
      </c>
      <c r="L2972" s="5" t="str">
        <f aca="false">IF(ISNA(VLOOKUP(Table4[[#This Row],[warehouse_id]], tblwhouse[], tblwhouse[warehouse_name],FALSE() )), "Invalid", "Valid")</f>
        <v>Valid</v>
      </c>
    </row>
    <row r="2973" customFormat="false" ht="15" hidden="false" customHeight="true" outlineLevel="0" collapsed="false">
      <c r="A2973" s="1" t="n">
        <v>2972</v>
      </c>
      <c r="B2973" s="1" t="n">
        <v>2</v>
      </c>
      <c r="C2973" s="1" t="n">
        <v>2826</v>
      </c>
      <c r="D2973" s="1" t="s">
        <v>10055</v>
      </c>
      <c r="E2973" s="1" t="n">
        <v>280</v>
      </c>
      <c r="F2973" s="1" t="n">
        <v>80</v>
      </c>
      <c r="G2973" s="1" t="n">
        <v>1335.62</v>
      </c>
      <c r="H2973" s="4" t="n">
        <v>46101.6009372801</v>
      </c>
      <c r="I29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2972BT12280422826280801335.6246101.6009372801</v>
      </c>
      <c r="J2973" s="1" t="n">
        <f aca="false">COUNTIF(I:I, $I2973)</f>
        <v>1</v>
      </c>
      <c r="K2973" s="1" t="str">
        <f aca="false">IF(ISNA(VLOOKUP(Table4[product_id], tblProducts[], tblProducts[product_name],FALSE() )), "Invalid", "Valid")</f>
        <v>Valid</v>
      </c>
      <c r="L2973" s="5" t="str">
        <f aca="false">IF(ISNA(VLOOKUP(Table4[[#This Row],[warehouse_id]], tblwhouse[], tblwhouse[warehouse_name],FALSE() )), "Invalid", "Valid")</f>
        <v>Valid</v>
      </c>
    </row>
    <row r="2974" customFormat="false" ht="15" hidden="false" customHeight="true" outlineLevel="0" collapsed="false">
      <c r="A2974" s="1" t="n">
        <v>2973</v>
      </c>
      <c r="B2974" s="1" t="n">
        <v>3</v>
      </c>
      <c r="C2974" s="1" t="n">
        <v>1308</v>
      </c>
      <c r="D2974" s="1" t="s">
        <v>10056</v>
      </c>
      <c r="E2974" s="1" t="n">
        <v>68</v>
      </c>
      <c r="F2974" s="1" t="n">
        <v>67</v>
      </c>
      <c r="G2974" s="1" t="n">
        <v>976.6</v>
      </c>
      <c r="H2974" s="4" t="n">
        <v>46123.6009372801</v>
      </c>
      <c r="I29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2973BT672686313086867976.646123.6009372801</v>
      </c>
      <c r="J2974" s="1" t="n">
        <f aca="false">COUNTIF(I:I, $I2974)</f>
        <v>1</v>
      </c>
      <c r="K2974" s="1" t="str">
        <f aca="false">IF(ISNA(VLOOKUP(Table4[product_id], tblProducts[], tblProducts[product_name],FALSE() )), "Invalid", "Valid")</f>
        <v>Valid</v>
      </c>
      <c r="L2974" s="5" t="str">
        <f aca="false">IF(ISNA(VLOOKUP(Table4[[#This Row],[warehouse_id]], tblwhouse[], tblwhouse[warehouse_name],FALSE() )), "Invalid", "Valid")</f>
        <v>Valid</v>
      </c>
    </row>
    <row r="2975" customFormat="false" ht="15" hidden="false" customHeight="true" outlineLevel="0" collapsed="false">
      <c r="A2975" s="1" t="n">
        <v>2974</v>
      </c>
      <c r="B2975" s="1" t="n">
        <v>4</v>
      </c>
      <c r="C2975" s="1" t="n">
        <v>1595</v>
      </c>
      <c r="D2975" s="1" t="s">
        <v>10057</v>
      </c>
      <c r="E2975" s="1" t="n">
        <v>14</v>
      </c>
      <c r="F2975" s="1" t="n">
        <v>37</v>
      </c>
      <c r="G2975" s="1" t="n">
        <v>1369.55</v>
      </c>
      <c r="H2975" s="4" t="n">
        <v>45896.6009372801</v>
      </c>
      <c r="I29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2974BT3181844159514371369.5545896.6009372801</v>
      </c>
      <c r="J2975" s="1" t="n">
        <f aca="false">COUNTIF(I:I, $I2975)</f>
        <v>1</v>
      </c>
      <c r="K2975" s="1" t="str">
        <f aca="false">IF(ISNA(VLOOKUP(Table4[product_id], tblProducts[], tblProducts[product_name],FALSE() )), "Invalid", "Valid")</f>
        <v>Valid</v>
      </c>
      <c r="L2975" s="5" t="str">
        <f aca="false">IF(ISNA(VLOOKUP(Table4[[#This Row],[warehouse_id]], tblwhouse[], tblwhouse[warehouse_name],FALSE() )), "Invalid", "Valid")</f>
        <v>Valid</v>
      </c>
    </row>
    <row r="2976" customFormat="false" ht="15" hidden="false" customHeight="true" outlineLevel="0" collapsed="false">
      <c r="A2976" s="1" t="n">
        <v>2975</v>
      </c>
      <c r="B2976" s="1" t="n">
        <v>4</v>
      </c>
      <c r="C2976" s="1" t="n">
        <v>2712</v>
      </c>
      <c r="D2976" s="1" t="s">
        <v>10058</v>
      </c>
      <c r="E2976" s="1" t="n">
        <v>165</v>
      </c>
      <c r="F2976" s="1" t="n">
        <v>31</v>
      </c>
      <c r="G2976" s="1" t="n">
        <v>1197.95</v>
      </c>
      <c r="H2976" s="4" t="n">
        <v>46072.6009372801</v>
      </c>
      <c r="I29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2975BT86639542712165311197.9546072.6009372801</v>
      </c>
      <c r="J2976" s="1" t="n">
        <f aca="false">COUNTIF(I:I, $I2976)</f>
        <v>1</v>
      </c>
      <c r="K2976" s="1" t="str">
        <f aca="false">IF(ISNA(VLOOKUP(Table4[product_id], tblProducts[], tblProducts[product_name],FALSE() )), "Invalid", "Valid")</f>
        <v>Valid</v>
      </c>
      <c r="L2976" s="5" t="str">
        <f aca="false">IF(ISNA(VLOOKUP(Table4[[#This Row],[warehouse_id]], tblwhouse[], tblwhouse[warehouse_name],FALSE() )), "Invalid", "Valid")</f>
        <v>Valid</v>
      </c>
    </row>
    <row r="2977" customFormat="false" ht="15" hidden="false" customHeight="true" outlineLevel="0" collapsed="false">
      <c r="A2977" s="1" t="n">
        <v>2976</v>
      </c>
      <c r="B2977" s="1" t="n">
        <v>2</v>
      </c>
      <c r="C2977" s="1" t="n">
        <v>1600</v>
      </c>
      <c r="D2977" s="1" t="s">
        <v>10059</v>
      </c>
      <c r="E2977" s="1" t="n">
        <v>121</v>
      </c>
      <c r="F2977" s="1" t="n">
        <v>74</v>
      </c>
      <c r="G2977" s="1" t="n">
        <v>1151.37</v>
      </c>
      <c r="H2977" s="4" t="n">
        <v>46113.6009372801</v>
      </c>
      <c r="I29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2976BT24059021600121741151.3746113.6009372801</v>
      </c>
      <c r="J2977" s="1" t="n">
        <f aca="false">COUNTIF(I:I, $I2977)</f>
        <v>1</v>
      </c>
      <c r="K2977" s="1" t="str">
        <f aca="false">IF(ISNA(VLOOKUP(Table4[product_id], tblProducts[], tblProducts[product_name],FALSE() )), "Invalid", "Valid")</f>
        <v>Valid</v>
      </c>
      <c r="L2977" s="5" t="str">
        <f aca="false">IF(ISNA(VLOOKUP(Table4[[#This Row],[warehouse_id]], tblwhouse[], tblwhouse[warehouse_name],FALSE() )), "Invalid", "Valid")</f>
        <v>Valid</v>
      </c>
    </row>
    <row r="2978" customFormat="false" ht="15" hidden="false" customHeight="true" outlineLevel="0" collapsed="false">
      <c r="A2978" s="1" t="n">
        <v>2977</v>
      </c>
      <c r="B2978" s="1" t="n">
        <v>1</v>
      </c>
      <c r="C2978" s="1" t="n">
        <v>2358</v>
      </c>
      <c r="D2978" s="1" t="s">
        <v>10060</v>
      </c>
      <c r="E2978" s="1" t="n">
        <v>359</v>
      </c>
      <c r="F2978" s="1" t="n">
        <v>39</v>
      </c>
      <c r="G2978" s="1" t="n">
        <v>213.09</v>
      </c>
      <c r="H2978" s="4" t="n">
        <v>46178.6009372801</v>
      </c>
      <c r="I29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2977BT1697781235835939213.0946178.6009372801</v>
      </c>
      <c r="J2978" s="1" t="n">
        <f aca="false">COUNTIF(I:I, $I2978)</f>
        <v>1</v>
      </c>
      <c r="K2978" s="1" t="str">
        <f aca="false">IF(ISNA(VLOOKUP(Table4[product_id], tblProducts[], tblProducts[product_name],FALSE() )), "Invalid", "Valid")</f>
        <v>Valid</v>
      </c>
      <c r="L2978" s="5" t="str">
        <f aca="false">IF(ISNA(VLOOKUP(Table4[[#This Row],[warehouse_id]], tblwhouse[], tblwhouse[warehouse_name],FALSE() )), "Invalid", "Valid")</f>
        <v>Valid</v>
      </c>
    </row>
    <row r="2979" customFormat="false" ht="15" hidden="false" customHeight="true" outlineLevel="0" collapsed="false">
      <c r="A2979" s="1" t="n">
        <v>2978</v>
      </c>
      <c r="B2979" s="1" t="n">
        <v>4</v>
      </c>
      <c r="C2979" s="1" t="n">
        <v>740</v>
      </c>
      <c r="D2979" s="1" t="s">
        <v>10061</v>
      </c>
      <c r="E2979" s="1" t="n">
        <v>243</v>
      </c>
      <c r="F2979" s="1" t="n">
        <v>69</v>
      </c>
      <c r="G2979" s="1" t="n">
        <v>382.66</v>
      </c>
      <c r="H2979" s="4" t="n">
        <v>45867.6009372917</v>
      </c>
      <c r="I29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2978BT201783474024369382.6645867.6009372917</v>
      </c>
      <c r="J2979" s="1" t="n">
        <f aca="false">COUNTIF(I:I, $I2979)</f>
        <v>1</v>
      </c>
      <c r="K2979" s="1" t="str">
        <f aca="false">IF(ISNA(VLOOKUP(Table4[product_id], tblProducts[], tblProducts[product_name],FALSE() )), "Invalid", "Valid")</f>
        <v>Valid</v>
      </c>
      <c r="L2979" s="5" t="str">
        <f aca="false">IF(ISNA(VLOOKUP(Table4[[#This Row],[warehouse_id]], tblwhouse[], tblwhouse[warehouse_name],FALSE() )), "Invalid", "Valid")</f>
        <v>Valid</v>
      </c>
    </row>
    <row r="2980" customFormat="false" ht="15" hidden="false" customHeight="true" outlineLevel="0" collapsed="false">
      <c r="A2980" s="1" t="n">
        <v>2979</v>
      </c>
      <c r="B2980" s="1" t="n">
        <v>3</v>
      </c>
      <c r="C2980" s="1" t="n">
        <v>1570</v>
      </c>
      <c r="D2980" s="1" t="s">
        <v>10062</v>
      </c>
      <c r="E2980" s="1" t="n">
        <v>214</v>
      </c>
      <c r="F2980" s="1" t="n">
        <v>39</v>
      </c>
      <c r="G2980" s="1" t="n">
        <v>1076.02</v>
      </c>
      <c r="H2980" s="4" t="n">
        <v>45937.6009372917</v>
      </c>
      <c r="I29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2979BT47804531570214391076.0245937.6009372917</v>
      </c>
      <c r="J2980" s="1" t="n">
        <f aca="false">COUNTIF(I:I, $I2980)</f>
        <v>1</v>
      </c>
      <c r="K2980" s="1" t="str">
        <f aca="false">IF(ISNA(VLOOKUP(Table4[product_id], tblProducts[], tblProducts[product_name],FALSE() )), "Invalid", "Valid")</f>
        <v>Valid</v>
      </c>
      <c r="L2980" s="5" t="str">
        <f aca="false">IF(ISNA(VLOOKUP(Table4[[#This Row],[warehouse_id]], tblwhouse[], tblwhouse[warehouse_name],FALSE() )), "Invalid", "Valid")</f>
        <v>Valid</v>
      </c>
    </row>
    <row r="2981" customFormat="false" ht="15" hidden="false" customHeight="true" outlineLevel="0" collapsed="false">
      <c r="A2981" s="1" t="n">
        <v>2980</v>
      </c>
      <c r="B2981" s="1" t="n">
        <v>2</v>
      </c>
      <c r="C2981" s="1" t="n">
        <v>50</v>
      </c>
      <c r="D2981" s="1" t="s">
        <v>10063</v>
      </c>
      <c r="E2981" s="1" t="n">
        <v>145</v>
      </c>
      <c r="F2981" s="1" t="n">
        <v>20</v>
      </c>
      <c r="G2981" s="1" t="n">
        <v>1463.81</v>
      </c>
      <c r="H2981" s="4" t="n">
        <v>45897.6009372917</v>
      </c>
      <c r="I29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2980BT882052250145201463.8145897.6009372917</v>
      </c>
      <c r="J2981" s="1" t="n">
        <f aca="false">COUNTIF(I:I, $I2981)</f>
        <v>1</v>
      </c>
      <c r="K2981" s="1" t="str">
        <f aca="false">IF(ISNA(VLOOKUP(Table4[product_id], tblProducts[], tblProducts[product_name],FALSE() )), "Invalid", "Valid")</f>
        <v>Valid</v>
      </c>
      <c r="L2981" s="5" t="str">
        <f aca="false">IF(ISNA(VLOOKUP(Table4[[#This Row],[warehouse_id]], tblwhouse[], tblwhouse[warehouse_name],FALSE() )), "Invalid", "Valid")</f>
        <v>Valid</v>
      </c>
    </row>
    <row r="2982" customFormat="false" ht="15" hidden="false" customHeight="true" outlineLevel="0" collapsed="false">
      <c r="A2982" s="1" t="n">
        <v>2981</v>
      </c>
      <c r="B2982" s="1" t="n">
        <v>1</v>
      </c>
      <c r="C2982" s="1" t="n">
        <v>443</v>
      </c>
      <c r="D2982" s="1" t="s">
        <v>10064</v>
      </c>
      <c r="E2982" s="1" t="n">
        <v>22</v>
      </c>
      <c r="F2982" s="1" t="n">
        <v>42</v>
      </c>
      <c r="G2982" s="1" t="n">
        <v>204.75</v>
      </c>
      <c r="H2982" s="4" t="n">
        <v>46134.6009372917</v>
      </c>
      <c r="I29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2981BT38363614432242204.7546134.6009372917</v>
      </c>
      <c r="J2982" s="1" t="n">
        <f aca="false">COUNTIF(I:I, $I2982)</f>
        <v>1</v>
      </c>
      <c r="K2982" s="1" t="str">
        <f aca="false">IF(ISNA(VLOOKUP(Table4[product_id], tblProducts[], tblProducts[product_name],FALSE() )), "Invalid", "Valid")</f>
        <v>Valid</v>
      </c>
      <c r="L2982" s="5" t="str">
        <f aca="false">IF(ISNA(VLOOKUP(Table4[[#This Row],[warehouse_id]], tblwhouse[], tblwhouse[warehouse_name],FALSE() )), "Invalid", "Valid")</f>
        <v>Valid</v>
      </c>
    </row>
    <row r="2983" customFormat="false" ht="15" hidden="false" customHeight="true" outlineLevel="0" collapsed="false">
      <c r="A2983" s="1" t="n">
        <v>2982</v>
      </c>
      <c r="B2983" s="1" t="n">
        <v>3</v>
      </c>
      <c r="C2983" s="1" t="n">
        <v>93</v>
      </c>
      <c r="D2983" s="1" t="s">
        <v>10065</v>
      </c>
      <c r="E2983" s="1" t="n">
        <v>211</v>
      </c>
      <c r="F2983" s="1" t="n">
        <v>75</v>
      </c>
      <c r="G2983" s="1" t="n">
        <v>867.32</v>
      </c>
      <c r="H2983" s="4" t="n">
        <v>46169.6009372917</v>
      </c>
      <c r="I29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2982BT62366239321175867.3246169.6009372917</v>
      </c>
      <c r="J2983" s="1" t="n">
        <f aca="false">COUNTIF(I:I, $I2983)</f>
        <v>1</v>
      </c>
      <c r="K2983" s="1" t="str">
        <f aca="false">IF(ISNA(VLOOKUP(Table4[product_id], tblProducts[], tblProducts[product_name],FALSE() )), "Invalid", "Valid")</f>
        <v>Valid</v>
      </c>
      <c r="L2983" s="5" t="str">
        <f aca="false">IF(ISNA(VLOOKUP(Table4[[#This Row],[warehouse_id]], tblwhouse[], tblwhouse[warehouse_name],FALSE() )), "Invalid", "Valid")</f>
        <v>Valid</v>
      </c>
    </row>
    <row r="2984" customFormat="false" ht="15" hidden="false" customHeight="true" outlineLevel="0" collapsed="false">
      <c r="A2984" s="1" t="n">
        <v>2983</v>
      </c>
      <c r="B2984" s="1" t="n">
        <v>1</v>
      </c>
      <c r="C2984" s="1" t="n">
        <v>650</v>
      </c>
      <c r="D2984" s="1" t="s">
        <v>10066</v>
      </c>
      <c r="E2984" s="1" t="n">
        <v>427</v>
      </c>
      <c r="F2984" s="1" t="n">
        <v>52</v>
      </c>
      <c r="G2984" s="1" t="n">
        <v>554.92</v>
      </c>
      <c r="H2984" s="4" t="n">
        <v>46013.6009372917</v>
      </c>
      <c r="I29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2983BT741632165042752554.9246013.6009372917</v>
      </c>
      <c r="J2984" s="1" t="n">
        <f aca="false">COUNTIF(I:I, $I2984)</f>
        <v>1</v>
      </c>
      <c r="K2984" s="1" t="str">
        <f aca="false">IF(ISNA(VLOOKUP(Table4[product_id], tblProducts[], tblProducts[product_name],FALSE() )), "Invalid", "Valid")</f>
        <v>Valid</v>
      </c>
      <c r="L2984" s="5" t="str">
        <f aca="false">IF(ISNA(VLOOKUP(Table4[[#This Row],[warehouse_id]], tblwhouse[], tblwhouse[warehouse_name],FALSE() )), "Invalid", "Valid")</f>
        <v>Valid</v>
      </c>
    </row>
    <row r="2985" customFormat="false" ht="15" hidden="false" customHeight="true" outlineLevel="0" collapsed="false">
      <c r="A2985" s="1" t="n">
        <v>2984</v>
      </c>
      <c r="B2985" s="1" t="n">
        <v>1</v>
      </c>
      <c r="C2985" s="1" t="n">
        <v>2923</v>
      </c>
      <c r="D2985" s="1" t="s">
        <v>10067</v>
      </c>
      <c r="E2985" s="1" t="n">
        <v>286</v>
      </c>
      <c r="F2985" s="1" t="n">
        <v>72</v>
      </c>
      <c r="G2985" s="1" t="n">
        <v>1312.96</v>
      </c>
      <c r="H2985" s="4" t="n">
        <v>45930.6009372917</v>
      </c>
      <c r="I29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2984BT65142112923286721312.9645930.6009372917</v>
      </c>
      <c r="J2985" s="1" t="n">
        <f aca="false">COUNTIF(I:I, $I2985)</f>
        <v>1</v>
      </c>
      <c r="K2985" s="1" t="str">
        <f aca="false">IF(ISNA(VLOOKUP(Table4[product_id], tblProducts[], tblProducts[product_name],FALSE() )), "Invalid", "Valid")</f>
        <v>Valid</v>
      </c>
      <c r="L2985" s="5" t="str">
        <f aca="false">IF(ISNA(VLOOKUP(Table4[[#This Row],[warehouse_id]], tblwhouse[], tblwhouse[warehouse_name],FALSE() )), "Invalid", "Valid")</f>
        <v>Valid</v>
      </c>
    </row>
    <row r="2986" customFormat="false" ht="15" hidden="false" customHeight="true" outlineLevel="0" collapsed="false">
      <c r="A2986" s="1" t="n">
        <v>2985</v>
      </c>
      <c r="B2986" s="1" t="n">
        <v>2</v>
      </c>
      <c r="C2986" s="1" t="n">
        <v>253</v>
      </c>
      <c r="D2986" s="1" t="s">
        <v>10068</v>
      </c>
      <c r="E2986" s="1" t="n">
        <v>44</v>
      </c>
      <c r="F2986" s="1" t="n">
        <v>34</v>
      </c>
      <c r="G2986" s="1" t="n">
        <v>784.25</v>
      </c>
      <c r="H2986" s="4" t="n">
        <v>46216.6009372917</v>
      </c>
      <c r="I29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2985BT31080022534434784.2546216.6009372917</v>
      </c>
      <c r="J2986" s="1" t="n">
        <f aca="false">COUNTIF(I:I, $I2986)</f>
        <v>1</v>
      </c>
      <c r="K2986" s="1" t="str">
        <f aca="false">IF(ISNA(VLOOKUP(Table4[product_id], tblProducts[], tblProducts[product_name],FALSE() )), "Invalid", "Valid")</f>
        <v>Valid</v>
      </c>
      <c r="L2986" s="5" t="str">
        <f aca="false">IF(ISNA(VLOOKUP(Table4[[#This Row],[warehouse_id]], tblwhouse[], tblwhouse[warehouse_name],FALSE() )), "Invalid", "Valid")</f>
        <v>Valid</v>
      </c>
    </row>
    <row r="2987" customFormat="false" ht="15" hidden="false" customHeight="true" outlineLevel="0" collapsed="false">
      <c r="A2987" s="1" t="n">
        <v>2986</v>
      </c>
      <c r="B2987" s="1" t="n">
        <v>4</v>
      </c>
      <c r="C2987" s="1" t="n">
        <v>584</v>
      </c>
      <c r="D2987" s="1" t="s">
        <v>10069</v>
      </c>
      <c r="E2987" s="1" t="n">
        <v>385</v>
      </c>
      <c r="F2987" s="1" t="n">
        <v>57</v>
      </c>
      <c r="G2987" s="1" t="n">
        <v>711.5</v>
      </c>
      <c r="H2987" s="4" t="n">
        <v>46204.6009372917</v>
      </c>
      <c r="I29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2986BT528076458438557711.546204.6009372917</v>
      </c>
      <c r="J2987" s="1" t="n">
        <f aca="false">COUNTIF(I:I, $I2987)</f>
        <v>1</v>
      </c>
      <c r="K2987" s="1" t="str">
        <f aca="false">IF(ISNA(VLOOKUP(Table4[product_id], tblProducts[], tblProducts[product_name],FALSE() )), "Invalid", "Valid")</f>
        <v>Valid</v>
      </c>
      <c r="L2987" s="5" t="str">
        <f aca="false">IF(ISNA(VLOOKUP(Table4[[#This Row],[warehouse_id]], tblwhouse[], tblwhouse[warehouse_name],FALSE() )), "Invalid", "Valid")</f>
        <v>Valid</v>
      </c>
    </row>
    <row r="2988" customFormat="false" ht="15" hidden="false" customHeight="true" outlineLevel="0" collapsed="false">
      <c r="A2988" s="1" t="n">
        <v>2987</v>
      </c>
      <c r="B2988" s="1" t="n">
        <v>3</v>
      </c>
      <c r="C2988" s="1" t="n">
        <v>2645</v>
      </c>
      <c r="D2988" s="1" t="s">
        <v>10070</v>
      </c>
      <c r="E2988" s="1" t="n">
        <v>433</v>
      </c>
      <c r="F2988" s="1" t="n">
        <v>20</v>
      </c>
      <c r="G2988" s="1" t="n">
        <v>1377.18</v>
      </c>
      <c r="H2988" s="4" t="n">
        <v>45914.6009372917</v>
      </c>
      <c r="I29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2987BT52447432645433201377.1845914.6009372917</v>
      </c>
      <c r="J2988" s="1" t="n">
        <f aca="false">COUNTIF(I:I, $I2988)</f>
        <v>1</v>
      </c>
      <c r="K2988" s="1" t="str">
        <f aca="false">IF(ISNA(VLOOKUP(Table4[product_id], tblProducts[], tblProducts[product_name],FALSE() )), "Invalid", "Valid")</f>
        <v>Valid</v>
      </c>
      <c r="L2988" s="5" t="str">
        <f aca="false">IF(ISNA(VLOOKUP(Table4[[#This Row],[warehouse_id]], tblwhouse[], tblwhouse[warehouse_name],FALSE() )), "Invalid", "Valid")</f>
        <v>Valid</v>
      </c>
    </row>
    <row r="2989" customFormat="false" ht="15" hidden="false" customHeight="true" outlineLevel="0" collapsed="false">
      <c r="A2989" s="1" t="n">
        <v>2988</v>
      </c>
      <c r="B2989" s="1" t="n">
        <v>1</v>
      </c>
      <c r="C2989" s="1" t="n">
        <v>974</v>
      </c>
      <c r="D2989" s="1" t="s">
        <v>10071</v>
      </c>
      <c r="E2989" s="1" t="n">
        <v>392</v>
      </c>
      <c r="F2989" s="1" t="n">
        <v>66</v>
      </c>
      <c r="G2989" s="1" t="n">
        <v>142.42</v>
      </c>
      <c r="H2989" s="4" t="n">
        <v>45907.6009372917</v>
      </c>
      <c r="I29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2988BT153180197439266142.4245907.6009372917</v>
      </c>
      <c r="J2989" s="1" t="n">
        <f aca="false">COUNTIF(I:I, $I2989)</f>
        <v>1</v>
      </c>
      <c r="K2989" s="1" t="str">
        <f aca="false">IF(ISNA(VLOOKUP(Table4[product_id], tblProducts[], tblProducts[product_name],FALSE() )), "Invalid", "Valid")</f>
        <v>Valid</v>
      </c>
      <c r="L2989" s="5" t="str">
        <f aca="false">IF(ISNA(VLOOKUP(Table4[[#This Row],[warehouse_id]], tblwhouse[], tblwhouse[warehouse_name],FALSE() )), "Invalid", "Valid")</f>
        <v>Valid</v>
      </c>
    </row>
    <row r="2990" customFormat="false" ht="15" hidden="false" customHeight="true" outlineLevel="0" collapsed="false">
      <c r="A2990" s="1" t="n">
        <v>2989</v>
      </c>
      <c r="B2990" s="1" t="n">
        <v>4</v>
      </c>
      <c r="C2990" s="1" t="n">
        <v>190</v>
      </c>
      <c r="D2990" s="1" t="s">
        <v>10072</v>
      </c>
      <c r="E2990" s="1" t="n">
        <v>496</v>
      </c>
      <c r="F2990" s="1" t="n">
        <v>43</v>
      </c>
      <c r="G2990" s="1" t="n">
        <v>310.23</v>
      </c>
      <c r="H2990" s="4" t="n">
        <v>46154.6009372917</v>
      </c>
      <c r="I29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2989BT479135419049643310.2346154.6009372917</v>
      </c>
      <c r="J2990" s="1" t="n">
        <f aca="false">COUNTIF(I:I, $I2990)</f>
        <v>1</v>
      </c>
      <c r="K2990" s="1" t="str">
        <f aca="false">IF(ISNA(VLOOKUP(Table4[product_id], tblProducts[], tblProducts[product_name],FALSE() )), "Invalid", "Valid")</f>
        <v>Valid</v>
      </c>
      <c r="L2990" s="5" t="str">
        <f aca="false">IF(ISNA(VLOOKUP(Table4[[#This Row],[warehouse_id]], tblwhouse[], tblwhouse[warehouse_name],FALSE() )), "Invalid", "Valid")</f>
        <v>Valid</v>
      </c>
    </row>
    <row r="2991" customFormat="false" ht="15" hidden="false" customHeight="true" outlineLevel="0" collapsed="false">
      <c r="A2991" s="1" t="n">
        <v>2990</v>
      </c>
      <c r="B2991" s="1" t="n">
        <v>1</v>
      </c>
      <c r="C2991" s="1" t="n">
        <v>2609</v>
      </c>
      <c r="D2991" s="1" t="s">
        <v>10073</v>
      </c>
      <c r="E2991" s="1" t="n">
        <v>139</v>
      </c>
      <c r="F2991" s="1" t="n">
        <v>37</v>
      </c>
      <c r="G2991" s="1" t="n">
        <v>887.39</v>
      </c>
      <c r="H2991" s="4" t="n">
        <v>45862.6009372917</v>
      </c>
      <c r="I29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2990BT5108151260913937887.3945862.6009372917</v>
      </c>
      <c r="J2991" s="1" t="n">
        <f aca="false">COUNTIF(I:I, $I2991)</f>
        <v>1</v>
      </c>
      <c r="K2991" s="1" t="str">
        <f aca="false">IF(ISNA(VLOOKUP(Table4[product_id], tblProducts[], tblProducts[product_name],FALSE() )), "Invalid", "Valid")</f>
        <v>Valid</v>
      </c>
      <c r="L2991" s="5" t="str">
        <f aca="false">IF(ISNA(VLOOKUP(Table4[[#This Row],[warehouse_id]], tblwhouse[], tblwhouse[warehouse_name],FALSE() )), "Invalid", "Valid")</f>
        <v>Valid</v>
      </c>
    </row>
    <row r="2992" customFormat="false" ht="15" hidden="false" customHeight="true" outlineLevel="0" collapsed="false">
      <c r="A2992" s="1" t="n">
        <v>2991</v>
      </c>
      <c r="B2992" s="1" t="n">
        <v>1</v>
      </c>
      <c r="C2992" s="1" t="n">
        <v>1963</v>
      </c>
      <c r="D2992" s="1" t="s">
        <v>10074</v>
      </c>
      <c r="E2992" s="1" t="n">
        <v>338</v>
      </c>
      <c r="F2992" s="1" t="n">
        <v>43</v>
      </c>
      <c r="G2992" s="1" t="n">
        <v>730.62</v>
      </c>
      <c r="H2992" s="4" t="n">
        <v>45884.6009372917</v>
      </c>
      <c r="I29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2991BT1899071196333843730.6245884.6009372917</v>
      </c>
      <c r="J2992" s="1" t="n">
        <f aca="false">COUNTIF(I:I, $I2992)</f>
        <v>1</v>
      </c>
      <c r="K2992" s="1" t="str">
        <f aca="false">IF(ISNA(VLOOKUP(Table4[product_id], tblProducts[], tblProducts[product_name],FALSE() )), "Invalid", "Valid")</f>
        <v>Valid</v>
      </c>
      <c r="L2992" s="5" t="str">
        <f aca="false">IF(ISNA(VLOOKUP(Table4[[#This Row],[warehouse_id]], tblwhouse[], tblwhouse[warehouse_name],FALSE() )), "Invalid", "Valid")</f>
        <v>Valid</v>
      </c>
    </row>
    <row r="2993" customFormat="false" ht="15" hidden="false" customHeight="true" outlineLevel="0" collapsed="false">
      <c r="A2993" s="1" t="n">
        <v>2992</v>
      </c>
      <c r="B2993" s="1" t="n">
        <v>2</v>
      </c>
      <c r="C2993" s="1" t="n">
        <v>2524</v>
      </c>
      <c r="D2993" s="1" t="s">
        <v>10075</v>
      </c>
      <c r="E2993" s="1" t="n">
        <v>231</v>
      </c>
      <c r="F2993" s="1" t="n">
        <v>28</v>
      </c>
      <c r="G2993" s="1" t="n">
        <v>357.12</v>
      </c>
      <c r="H2993" s="4" t="n">
        <v>45868.6009372917</v>
      </c>
      <c r="I29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2992BT2813002252423128357.1245868.6009372917</v>
      </c>
      <c r="J2993" s="1" t="n">
        <f aca="false">COUNTIF(I:I, $I2993)</f>
        <v>1</v>
      </c>
      <c r="K2993" s="1" t="str">
        <f aca="false">IF(ISNA(VLOOKUP(Table4[product_id], tblProducts[], tblProducts[product_name],FALSE() )), "Invalid", "Valid")</f>
        <v>Valid</v>
      </c>
      <c r="L2993" s="5" t="str">
        <f aca="false">IF(ISNA(VLOOKUP(Table4[[#This Row],[warehouse_id]], tblwhouse[], tblwhouse[warehouse_name],FALSE() )), "Invalid", "Valid")</f>
        <v>Valid</v>
      </c>
    </row>
    <row r="2994" customFormat="false" ht="15" hidden="false" customHeight="true" outlineLevel="0" collapsed="false">
      <c r="A2994" s="1" t="n">
        <v>2993</v>
      </c>
      <c r="B2994" s="1" t="n">
        <v>4</v>
      </c>
      <c r="C2994" s="1" t="n">
        <v>1855</v>
      </c>
      <c r="D2994" s="1" t="s">
        <v>10076</v>
      </c>
      <c r="E2994" s="1" t="n">
        <v>318</v>
      </c>
      <c r="F2994" s="1" t="n">
        <v>74</v>
      </c>
      <c r="G2994" s="1" t="n">
        <v>854.64</v>
      </c>
      <c r="H2994" s="4" t="n">
        <v>46005.6009372917</v>
      </c>
      <c r="I29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2993BT9363654185531874854.6446005.6009372917</v>
      </c>
      <c r="J2994" s="1" t="n">
        <f aca="false">COUNTIF(I:I, $I2994)</f>
        <v>1</v>
      </c>
      <c r="K2994" s="1" t="str">
        <f aca="false">IF(ISNA(VLOOKUP(Table4[product_id], tblProducts[], tblProducts[product_name],FALSE() )), "Invalid", "Valid")</f>
        <v>Valid</v>
      </c>
      <c r="L2994" s="5" t="str">
        <f aca="false">IF(ISNA(VLOOKUP(Table4[[#This Row],[warehouse_id]], tblwhouse[], tblwhouse[warehouse_name],FALSE() )), "Invalid", "Valid")</f>
        <v>Valid</v>
      </c>
    </row>
    <row r="2995" customFormat="false" ht="15" hidden="false" customHeight="true" outlineLevel="0" collapsed="false">
      <c r="A2995" s="1" t="n">
        <v>2994</v>
      </c>
      <c r="B2995" s="1" t="n">
        <v>1</v>
      </c>
      <c r="C2995" s="1" t="n">
        <v>2530</v>
      </c>
      <c r="D2995" s="1" t="s">
        <v>10077</v>
      </c>
      <c r="E2995" s="1" t="n">
        <v>299</v>
      </c>
      <c r="F2995" s="1" t="n">
        <v>54</v>
      </c>
      <c r="G2995" s="1" t="n">
        <v>1245.36</v>
      </c>
      <c r="H2995" s="4" t="n">
        <v>46206.6009372917</v>
      </c>
      <c r="I29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2994BT48588512530299541245.3646206.6009372917</v>
      </c>
      <c r="J2995" s="1" t="n">
        <f aca="false">COUNTIF(I:I, $I2995)</f>
        <v>1</v>
      </c>
      <c r="K2995" s="1" t="str">
        <f aca="false">IF(ISNA(VLOOKUP(Table4[product_id], tblProducts[], tblProducts[product_name],FALSE() )), "Invalid", "Valid")</f>
        <v>Valid</v>
      </c>
      <c r="L2995" s="5" t="str">
        <f aca="false">IF(ISNA(VLOOKUP(Table4[[#This Row],[warehouse_id]], tblwhouse[], tblwhouse[warehouse_name],FALSE() )), "Invalid", "Valid")</f>
        <v>Valid</v>
      </c>
    </row>
    <row r="2996" customFormat="false" ht="15" hidden="false" customHeight="true" outlineLevel="0" collapsed="false">
      <c r="A2996" s="1" t="n">
        <v>2995</v>
      </c>
      <c r="B2996" s="1" t="n">
        <v>2</v>
      </c>
      <c r="C2996" s="1" t="n">
        <v>2432</v>
      </c>
      <c r="D2996" s="1" t="s">
        <v>10078</v>
      </c>
      <c r="E2996" s="1" t="n">
        <v>135</v>
      </c>
      <c r="F2996" s="1" t="n">
        <v>61</v>
      </c>
      <c r="G2996" s="1" t="n">
        <v>1037.7</v>
      </c>
      <c r="H2996" s="4" t="n">
        <v>46087.6009372917</v>
      </c>
      <c r="I29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2995BT53450322432135611037.746087.6009372917</v>
      </c>
      <c r="J2996" s="1" t="n">
        <f aca="false">COUNTIF(I:I, $I2996)</f>
        <v>1</v>
      </c>
      <c r="K2996" s="1" t="str">
        <f aca="false">IF(ISNA(VLOOKUP(Table4[product_id], tblProducts[], tblProducts[product_name],FALSE() )), "Invalid", "Valid")</f>
        <v>Valid</v>
      </c>
      <c r="L2996" s="5" t="str">
        <f aca="false">IF(ISNA(VLOOKUP(Table4[[#This Row],[warehouse_id]], tblwhouse[], tblwhouse[warehouse_name],FALSE() )), "Invalid", "Valid")</f>
        <v>Valid</v>
      </c>
    </row>
    <row r="2997" customFormat="false" ht="15" hidden="false" customHeight="true" outlineLevel="0" collapsed="false">
      <c r="A2997" s="1" t="n">
        <v>2996</v>
      </c>
      <c r="B2997" s="1" t="n">
        <v>3</v>
      </c>
      <c r="C2997" s="1" t="n">
        <v>1284</v>
      </c>
      <c r="D2997" s="1" t="s">
        <v>10079</v>
      </c>
      <c r="E2997" s="1" t="n">
        <v>152</v>
      </c>
      <c r="F2997" s="1" t="n">
        <v>30</v>
      </c>
      <c r="G2997" s="1" t="n">
        <v>1131.85</v>
      </c>
      <c r="H2997" s="4" t="n">
        <v>45874.6009372917</v>
      </c>
      <c r="I29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2996BT76578931284152301131.8545874.6009372917</v>
      </c>
      <c r="J2997" s="1" t="n">
        <f aca="false">COUNTIF(I:I, $I2997)</f>
        <v>1</v>
      </c>
      <c r="K2997" s="1" t="str">
        <f aca="false">IF(ISNA(VLOOKUP(Table4[product_id], tblProducts[], tblProducts[product_name],FALSE() )), "Invalid", "Valid")</f>
        <v>Valid</v>
      </c>
      <c r="L2997" s="5" t="str">
        <f aca="false">IF(ISNA(VLOOKUP(Table4[[#This Row],[warehouse_id]], tblwhouse[], tblwhouse[warehouse_name],FALSE() )), "Invalid", "Valid")</f>
        <v>Valid</v>
      </c>
    </row>
    <row r="2998" customFormat="false" ht="15" hidden="false" customHeight="true" outlineLevel="0" collapsed="false">
      <c r="A2998" s="1" t="n">
        <v>2997</v>
      </c>
      <c r="B2998" s="1" t="n">
        <v>4</v>
      </c>
      <c r="C2998" s="1" t="n">
        <v>1806</v>
      </c>
      <c r="D2998" s="1" t="s">
        <v>10080</v>
      </c>
      <c r="E2998" s="1" t="n">
        <v>308</v>
      </c>
      <c r="F2998" s="1" t="n">
        <v>68</v>
      </c>
      <c r="G2998" s="1" t="n">
        <v>1148.95</v>
      </c>
      <c r="H2998" s="4" t="n">
        <v>46035.6009372917</v>
      </c>
      <c r="I29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2997BT68744941806308681148.9546035.6009372917</v>
      </c>
      <c r="J2998" s="1" t="n">
        <f aca="false">COUNTIF(I:I, $I2998)</f>
        <v>1</v>
      </c>
      <c r="K2998" s="1" t="str">
        <f aca="false">IF(ISNA(VLOOKUP(Table4[product_id], tblProducts[], tblProducts[product_name],FALSE() )), "Invalid", "Valid")</f>
        <v>Valid</v>
      </c>
      <c r="L2998" s="5" t="str">
        <f aca="false">IF(ISNA(VLOOKUP(Table4[[#This Row],[warehouse_id]], tblwhouse[], tblwhouse[warehouse_name],FALSE() )), "Invalid", "Valid")</f>
        <v>Valid</v>
      </c>
    </row>
    <row r="2999" customFormat="false" ht="15" hidden="false" customHeight="true" outlineLevel="0" collapsed="false">
      <c r="A2999" s="1" t="n">
        <v>2998</v>
      </c>
      <c r="B2999" s="1" t="n">
        <v>4</v>
      </c>
      <c r="C2999" s="1" t="n">
        <v>2561</v>
      </c>
      <c r="D2999" s="1" t="s">
        <v>10081</v>
      </c>
      <c r="E2999" s="1" t="n">
        <v>265</v>
      </c>
      <c r="F2999" s="1" t="n">
        <v>40</v>
      </c>
      <c r="G2999" s="1" t="n">
        <v>11.67</v>
      </c>
      <c r="H2999" s="4" t="n">
        <v>46153.6009372917</v>
      </c>
      <c r="I29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2998BT417170425612654011.6746153.6009372917</v>
      </c>
      <c r="J2999" s="1" t="n">
        <f aca="false">COUNTIF(I:I, $I2999)</f>
        <v>1</v>
      </c>
      <c r="K2999" s="1" t="str">
        <f aca="false">IF(ISNA(VLOOKUP(Table4[product_id], tblProducts[], tblProducts[product_name],FALSE() )), "Invalid", "Valid")</f>
        <v>Valid</v>
      </c>
      <c r="L2999" s="5" t="str">
        <f aca="false">IF(ISNA(VLOOKUP(Table4[[#This Row],[warehouse_id]], tblwhouse[], tblwhouse[warehouse_name],FALSE() )), "Invalid", "Valid")</f>
        <v>Valid</v>
      </c>
    </row>
    <row r="3000" customFormat="false" ht="15" hidden="false" customHeight="true" outlineLevel="0" collapsed="false">
      <c r="A3000" s="1" t="n">
        <v>2999</v>
      </c>
      <c r="B3000" s="1" t="n">
        <v>1</v>
      </c>
      <c r="C3000" s="1" t="n">
        <v>363</v>
      </c>
      <c r="D3000" s="1" t="s">
        <v>10082</v>
      </c>
      <c r="E3000" s="1" t="n">
        <v>286</v>
      </c>
      <c r="F3000" s="1" t="n">
        <v>37</v>
      </c>
      <c r="G3000" s="1" t="n">
        <v>543.52</v>
      </c>
      <c r="H3000" s="4" t="n">
        <v>45936.6009372917</v>
      </c>
      <c r="I30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2999BT978330136328637543.5245936.6009372917</v>
      </c>
      <c r="J3000" s="1" t="n">
        <f aca="false">COUNTIF(I:I, $I3000)</f>
        <v>1</v>
      </c>
      <c r="K3000" s="1" t="str">
        <f aca="false">IF(ISNA(VLOOKUP(Table4[product_id], tblProducts[], tblProducts[product_name],FALSE() )), "Invalid", "Valid")</f>
        <v>Valid</v>
      </c>
      <c r="L3000" s="5" t="str">
        <f aca="false">IF(ISNA(VLOOKUP(Table4[[#This Row],[warehouse_id]], tblwhouse[], tblwhouse[warehouse_name],FALSE() )), "Invalid", "Valid")</f>
        <v>Valid</v>
      </c>
    </row>
    <row r="3001" customFormat="false" ht="15" hidden="false" customHeight="true" outlineLevel="0" collapsed="false">
      <c r="A3001" s="1" t="n">
        <v>3000</v>
      </c>
      <c r="B3001" s="1" t="n">
        <v>3</v>
      </c>
      <c r="C3001" s="1" t="n">
        <v>1034</v>
      </c>
      <c r="D3001" s="1" t="s">
        <v>10083</v>
      </c>
      <c r="E3001" s="1" t="n">
        <v>364</v>
      </c>
      <c r="F3001" s="1" t="n">
        <v>23</v>
      </c>
      <c r="G3001" s="1" t="n">
        <v>913.81</v>
      </c>
      <c r="H3001" s="4" t="n">
        <v>46084.6009372917</v>
      </c>
      <c r="I30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3000BT1866313103436423913.8146084.6009372917</v>
      </c>
      <c r="J3001" s="1" t="n">
        <f aca="false">COUNTIF(I:I, $I3001)</f>
        <v>1</v>
      </c>
      <c r="K3001" s="1" t="str">
        <f aca="false">IF(ISNA(VLOOKUP(Table4[product_id], tblProducts[], tblProducts[product_name],FALSE() )), "Invalid", "Valid")</f>
        <v>Valid</v>
      </c>
      <c r="L3001" s="5" t="str">
        <f aca="false">IF(ISNA(VLOOKUP(Table4[[#This Row],[warehouse_id]], tblwhouse[], tblwhouse[warehouse_name],FALSE() )), "Invalid", "Valid")</f>
        <v>Valid</v>
      </c>
    </row>
    <row r="3002" customFormat="false" ht="15" hidden="false" customHeight="true" outlineLevel="0" collapsed="false">
      <c r="A3002" s="1" t="n">
        <v>3001</v>
      </c>
      <c r="B3002" s="1" t="n">
        <v>2</v>
      </c>
      <c r="C3002" s="1" t="n">
        <v>2275</v>
      </c>
      <c r="D3002" s="1" t="s">
        <v>10084</v>
      </c>
      <c r="E3002" s="1" t="n">
        <v>342</v>
      </c>
      <c r="F3002" s="1" t="n">
        <v>38</v>
      </c>
      <c r="G3002" s="1" t="n">
        <v>76.5</v>
      </c>
      <c r="H3002" s="4" t="n">
        <v>45954.6009372917</v>
      </c>
      <c r="I30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3001BT859856222753423876.545954.6009372917</v>
      </c>
      <c r="J3002" s="1" t="n">
        <f aca="false">COUNTIF(I:I, $I3002)</f>
        <v>1</v>
      </c>
      <c r="K3002" s="1" t="str">
        <f aca="false">IF(ISNA(VLOOKUP(Table4[product_id], tblProducts[], tblProducts[product_name],FALSE() )), "Invalid", "Valid")</f>
        <v>Valid</v>
      </c>
      <c r="L3002" s="5" t="str">
        <f aca="false">IF(ISNA(VLOOKUP(Table4[[#This Row],[warehouse_id]], tblwhouse[], tblwhouse[warehouse_name],FALSE() )), "Invalid", "Valid")</f>
        <v>Valid</v>
      </c>
    </row>
    <row r="3003" customFormat="false" ht="15" hidden="false" customHeight="true" outlineLevel="0" collapsed="false">
      <c r="A3003" s="1" t="n">
        <v>3002</v>
      </c>
      <c r="B3003" s="1" t="n">
        <v>1</v>
      </c>
      <c r="C3003" s="1" t="n">
        <v>439</v>
      </c>
      <c r="D3003" s="1" t="s">
        <v>10085</v>
      </c>
      <c r="E3003" s="1" t="n">
        <v>488</v>
      </c>
      <c r="F3003" s="1" t="n">
        <v>33</v>
      </c>
      <c r="G3003" s="1" t="n">
        <v>889.76</v>
      </c>
      <c r="H3003" s="4" t="n">
        <v>45996.6009372917</v>
      </c>
      <c r="I30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3002BT789077143948833889.7645996.6009372917</v>
      </c>
      <c r="J3003" s="1" t="n">
        <f aca="false">COUNTIF(I:I, $I3003)</f>
        <v>1</v>
      </c>
      <c r="K3003" s="1" t="str">
        <f aca="false">IF(ISNA(VLOOKUP(Table4[product_id], tblProducts[], tblProducts[product_name],FALSE() )), "Invalid", "Valid")</f>
        <v>Valid</v>
      </c>
      <c r="L3003" s="5" t="str">
        <f aca="false">IF(ISNA(VLOOKUP(Table4[[#This Row],[warehouse_id]], tblwhouse[], tblwhouse[warehouse_name],FALSE() )), "Invalid", "Valid")</f>
        <v>Valid</v>
      </c>
    </row>
    <row r="3004" customFormat="false" ht="15" hidden="false" customHeight="true" outlineLevel="0" collapsed="false">
      <c r="A3004" s="1" t="n">
        <v>3003</v>
      </c>
      <c r="B3004" s="1" t="n">
        <v>3</v>
      </c>
      <c r="C3004" s="1" t="n">
        <v>533</v>
      </c>
      <c r="D3004" s="1" t="s">
        <v>10086</v>
      </c>
      <c r="E3004" s="1" t="n">
        <v>25</v>
      </c>
      <c r="F3004" s="1" t="n">
        <v>63</v>
      </c>
      <c r="G3004" s="1" t="n">
        <v>961.36</v>
      </c>
      <c r="H3004" s="4" t="n">
        <v>46133.6009372917</v>
      </c>
      <c r="I30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3003BT69981335332563961.3646133.6009372917</v>
      </c>
      <c r="J3004" s="1" t="n">
        <f aca="false">COUNTIF(I:I, $I3004)</f>
        <v>1</v>
      </c>
      <c r="K3004" s="1" t="str">
        <f aca="false">IF(ISNA(VLOOKUP(Table4[product_id], tblProducts[], tblProducts[product_name],FALSE() )), "Invalid", "Valid")</f>
        <v>Valid</v>
      </c>
      <c r="L3004" s="5" t="str">
        <f aca="false">IF(ISNA(VLOOKUP(Table4[[#This Row],[warehouse_id]], tblwhouse[], tblwhouse[warehouse_name],FALSE() )), "Invalid", "Valid")</f>
        <v>Valid</v>
      </c>
    </row>
    <row r="3005" customFormat="false" ht="15" hidden="false" customHeight="true" outlineLevel="0" collapsed="false">
      <c r="A3005" s="1" t="n">
        <v>3004</v>
      </c>
      <c r="B3005" s="1" t="n">
        <v>4</v>
      </c>
      <c r="C3005" s="1" t="n">
        <v>871</v>
      </c>
      <c r="D3005" s="1" t="s">
        <v>10087</v>
      </c>
      <c r="E3005" s="1" t="n">
        <v>367</v>
      </c>
      <c r="F3005" s="1" t="n">
        <v>79</v>
      </c>
      <c r="G3005" s="1" t="n">
        <v>348.32</v>
      </c>
      <c r="H3005" s="4" t="n">
        <v>45862.6009372917</v>
      </c>
      <c r="I30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3004BT605886487136779348.3245862.6009372917</v>
      </c>
      <c r="J3005" s="1" t="n">
        <f aca="false">COUNTIF(I:I, $I3005)</f>
        <v>1</v>
      </c>
      <c r="K3005" s="1" t="str">
        <f aca="false">IF(ISNA(VLOOKUP(Table4[product_id], tblProducts[], tblProducts[product_name],FALSE() )), "Invalid", "Valid")</f>
        <v>Valid</v>
      </c>
      <c r="L3005" s="5" t="str">
        <f aca="false">IF(ISNA(VLOOKUP(Table4[[#This Row],[warehouse_id]], tblwhouse[], tblwhouse[warehouse_name],FALSE() )), "Invalid", "Valid")</f>
        <v>Valid</v>
      </c>
    </row>
    <row r="3006" customFormat="false" ht="15" hidden="false" customHeight="true" outlineLevel="0" collapsed="false">
      <c r="A3006" s="1" t="n">
        <v>3005</v>
      </c>
      <c r="B3006" s="1" t="n">
        <v>2</v>
      </c>
      <c r="C3006" s="1" t="n">
        <v>2552</v>
      </c>
      <c r="D3006" s="1" t="s">
        <v>10088</v>
      </c>
      <c r="E3006" s="1" t="n">
        <v>110</v>
      </c>
      <c r="F3006" s="1" t="n">
        <v>64</v>
      </c>
      <c r="G3006" s="1" t="n">
        <v>1404.24</v>
      </c>
      <c r="H3006" s="4" t="n">
        <v>45948.6009372917</v>
      </c>
      <c r="I30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3005BT35639122552110641404.2445948.6009372917</v>
      </c>
      <c r="J3006" s="1" t="n">
        <f aca="false">COUNTIF(I:I, $I3006)</f>
        <v>1</v>
      </c>
      <c r="K3006" s="1" t="str">
        <f aca="false">IF(ISNA(VLOOKUP(Table4[product_id], tblProducts[], tblProducts[product_name],FALSE() )), "Invalid", "Valid")</f>
        <v>Valid</v>
      </c>
      <c r="L3006" s="5" t="str">
        <f aca="false">IF(ISNA(VLOOKUP(Table4[[#This Row],[warehouse_id]], tblwhouse[], tblwhouse[warehouse_name],FALSE() )), "Invalid", "Valid")</f>
        <v>Valid</v>
      </c>
    </row>
    <row r="3007" customFormat="false" ht="15" hidden="false" customHeight="true" outlineLevel="0" collapsed="false">
      <c r="A3007" s="1" t="n">
        <v>3006</v>
      </c>
      <c r="B3007" s="1" t="n">
        <v>4</v>
      </c>
      <c r="C3007" s="1" t="n">
        <v>101</v>
      </c>
      <c r="D3007" s="1" t="s">
        <v>10089</v>
      </c>
      <c r="E3007" s="1" t="n">
        <v>38</v>
      </c>
      <c r="F3007" s="1" t="n">
        <v>43</v>
      </c>
      <c r="G3007" s="1" t="n">
        <v>669.42</v>
      </c>
      <c r="H3007" s="4" t="n">
        <v>46097.6009372917</v>
      </c>
      <c r="I30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3006BT45732041013843669.4246097.6009372917</v>
      </c>
      <c r="J3007" s="1" t="n">
        <f aca="false">COUNTIF(I:I, $I3007)</f>
        <v>1</v>
      </c>
      <c r="K3007" s="1" t="str">
        <f aca="false">IF(ISNA(VLOOKUP(Table4[product_id], tblProducts[], tblProducts[product_name],FALSE() )), "Invalid", "Valid")</f>
        <v>Valid</v>
      </c>
      <c r="L3007" s="5" t="str">
        <f aca="false">IF(ISNA(VLOOKUP(Table4[[#This Row],[warehouse_id]], tblwhouse[], tblwhouse[warehouse_name],FALSE() )), "Invalid", "Valid")</f>
        <v>Valid</v>
      </c>
    </row>
    <row r="3008" customFormat="false" ht="15" hidden="false" customHeight="true" outlineLevel="0" collapsed="false">
      <c r="A3008" s="1" t="n">
        <v>3007</v>
      </c>
      <c r="B3008" s="1" t="n">
        <v>3</v>
      </c>
      <c r="C3008" s="1" t="n">
        <v>212</v>
      </c>
      <c r="D3008" s="1" t="s">
        <v>10090</v>
      </c>
      <c r="E3008" s="1" t="n">
        <v>69</v>
      </c>
      <c r="F3008" s="1" t="n">
        <v>39</v>
      </c>
      <c r="G3008" s="1" t="n">
        <v>196.06</v>
      </c>
      <c r="H3008" s="4" t="n">
        <v>46066.6009372917</v>
      </c>
      <c r="I30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3007BT12630632126939196.0646066.6009372917</v>
      </c>
      <c r="J3008" s="1" t="n">
        <f aca="false">COUNTIF(I:I, $I3008)</f>
        <v>1</v>
      </c>
      <c r="K3008" s="1" t="str">
        <f aca="false">IF(ISNA(VLOOKUP(Table4[product_id], tblProducts[], tblProducts[product_name],FALSE() )), "Invalid", "Valid")</f>
        <v>Valid</v>
      </c>
      <c r="L3008" s="5" t="str">
        <f aca="false">IF(ISNA(VLOOKUP(Table4[[#This Row],[warehouse_id]], tblwhouse[], tblwhouse[warehouse_name],FALSE() )), "Invalid", "Valid")</f>
        <v>Valid</v>
      </c>
    </row>
    <row r="3009" customFormat="false" ht="15" hidden="false" customHeight="true" outlineLevel="0" collapsed="false">
      <c r="A3009" s="1" t="n">
        <v>3008</v>
      </c>
      <c r="B3009" s="1" t="n">
        <v>3</v>
      </c>
      <c r="C3009" s="1" t="n">
        <v>1720</v>
      </c>
      <c r="D3009" s="1" t="s">
        <v>10091</v>
      </c>
      <c r="E3009" s="1" t="n">
        <v>464</v>
      </c>
      <c r="F3009" s="1" t="n">
        <v>41</v>
      </c>
      <c r="G3009" s="1" t="n">
        <v>652.32</v>
      </c>
      <c r="H3009" s="4" t="n">
        <v>45863.6009372917</v>
      </c>
      <c r="I30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3008BT5451483172046441652.3245863.6009372917</v>
      </c>
      <c r="J3009" s="1" t="n">
        <f aca="false">COUNTIF(I:I, $I3009)</f>
        <v>1</v>
      </c>
      <c r="K3009" s="1" t="str">
        <f aca="false">IF(ISNA(VLOOKUP(Table4[product_id], tblProducts[], tblProducts[product_name],FALSE() )), "Invalid", "Valid")</f>
        <v>Valid</v>
      </c>
      <c r="L3009" s="5" t="str">
        <f aca="false">IF(ISNA(VLOOKUP(Table4[[#This Row],[warehouse_id]], tblwhouse[], tblwhouse[warehouse_name],FALSE() )), "Invalid", "Valid")</f>
        <v>Valid</v>
      </c>
    </row>
    <row r="3010" customFormat="false" ht="15" hidden="false" customHeight="true" outlineLevel="0" collapsed="false">
      <c r="A3010" s="1" t="n">
        <v>3009</v>
      </c>
      <c r="B3010" s="1" t="n">
        <v>4</v>
      </c>
      <c r="C3010" s="1" t="n">
        <v>1798</v>
      </c>
      <c r="D3010" s="1" t="s">
        <v>10092</v>
      </c>
      <c r="E3010" s="1" t="n">
        <v>311</v>
      </c>
      <c r="F3010" s="1" t="n">
        <v>60</v>
      </c>
      <c r="G3010" s="1" t="n">
        <v>380.59</v>
      </c>
      <c r="H3010" s="4" t="n">
        <v>46005.6009372917</v>
      </c>
      <c r="I30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3009BT4960904179831160380.5946005.6009372917</v>
      </c>
      <c r="J3010" s="1" t="n">
        <f aca="false">COUNTIF(I:I, $I3010)</f>
        <v>1</v>
      </c>
      <c r="K3010" s="1" t="str">
        <f aca="false">IF(ISNA(VLOOKUP(Table4[product_id], tblProducts[], tblProducts[product_name],FALSE() )), "Invalid", "Valid")</f>
        <v>Valid</v>
      </c>
      <c r="L3010" s="5" t="str">
        <f aca="false">IF(ISNA(VLOOKUP(Table4[[#This Row],[warehouse_id]], tblwhouse[], tblwhouse[warehouse_name],FALSE() )), "Invalid", "Valid")</f>
        <v>Valid</v>
      </c>
    </row>
    <row r="3011" customFormat="false" ht="15" hidden="false" customHeight="true" outlineLevel="0" collapsed="false">
      <c r="A3011" s="1" t="n">
        <v>3010</v>
      </c>
      <c r="B3011" s="1" t="n">
        <v>4</v>
      </c>
      <c r="C3011" s="1" t="n">
        <v>2282</v>
      </c>
      <c r="D3011" s="1" t="s">
        <v>10093</v>
      </c>
      <c r="E3011" s="1" t="n">
        <v>148</v>
      </c>
      <c r="F3011" s="1" t="n">
        <v>21</v>
      </c>
      <c r="G3011" s="1" t="n">
        <v>1407.03</v>
      </c>
      <c r="H3011" s="4" t="n">
        <v>45938.6009372917</v>
      </c>
      <c r="I30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3010BT29727242282148211407.0345938.6009372917</v>
      </c>
      <c r="J3011" s="1" t="n">
        <f aca="false">COUNTIF(I:I, $I3011)</f>
        <v>1</v>
      </c>
      <c r="K3011" s="1" t="str">
        <f aca="false">IF(ISNA(VLOOKUP(Table4[product_id], tblProducts[], tblProducts[product_name],FALSE() )), "Invalid", "Valid")</f>
        <v>Valid</v>
      </c>
      <c r="L3011" s="5" t="str">
        <f aca="false">IF(ISNA(VLOOKUP(Table4[[#This Row],[warehouse_id]], tblwhouse[], tblwhouse[warehouse_name],FALSE() )), "Invalid", "Valid")</f>
        <v>Valid</v>
      </c>
    </row>
    <row r="3012" customFormat="false" ht="15" hidden="false" customHeight="true" outlineLevel="0" collapsed="false">
      <c r="A3012" s="1" t="n">
        <v>3011</v>
      </c>
      <c r="B3012" s="1" t="n">
        <v>2</v>
      </c>
      <c r="C3012" s="1" t="n">
        <v>2819</v>
      </c>
      <c r="D3012" s="1" t="s">
        <v>10094</v>
      </c>
      <c r="E3012" s="1" t="n">
        <v>414</v>
      </c>
      <c r="F3012" s="1" t="n">
        <v>52</v>
      </c>
      <c r="G3012" s="1" t="n">
        <v>236.38</v>
      </c>
      <c r="H3012" s="4" t="n">
        <v>45926.6009372917</v>
      </c>
      <c r="I30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3011BT5024462281941452236.3845926.6009372917</v>
      </c>
      <c r="J3012" s="1" t="n">
        <f aca="false">COUNTIF(I:I, $I3012)</f>
        <v>1</v>
      </c>
      <c r="K3012" s="1" t="str">
        <f aca="false">IF(ISNA(VLOOKUP(Table4[product_id], tblProducts[], tblProducts[product_name],FALSE() )), "Invalid", "Valid")</f>
        <v>Valid</v>
      </c>
      <c r="L3012" s="5" t="str">
        <f aca="false">IF(ISNA(VLOOKUP(Table4[[#This Row],[warehouse_id]], tblwhouse[], tblwhouse[warehouse_name],FALSE() )), "Invalid", "Valid")</f>
        <v>Valid</v>
      </c>
    </row>
    <row r="3013" customFormat="false" ht="15" hidden="false" customHeight="true" outlineLevel="0" collapsed="false">
      <c r="A3013" s="1" t="n">
        <v>3012</v>
      </c>
      <c r="B3013" s="1" t="n">
        <v>2</v>
      </c>
      <c r="C3013" s="1" t="n">
        <v>581</v>
      </c>
      <c r="D3013" s="1" t="s">
        <v>10095</v>
      </c>
      <c r="E3013" s="1" t="n">
        <v>110</v>
      </c>
      <c r="F3013" s="1" t="n">
        <v>74</v>
      </c>
      <c r="G3013" s="1" t="n">
        <v>1441.47</v>
      </c>
      <c r="H3013" s="4" t="n">
        <v>46142.6009372917</v>
      </c>
      <c r="I30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3012BT3754922581110741441.4746142.6009372917</v>
      </c>
      <c r="J3013" s="1" t="n">
        <f aca="false">COUNTIF(I:I, $I3013)</f>
        <v>1</v>
      </c>
      <c r="K3013" s="1" t="str">
        <f aca="false">IF(ISNA(VLOOKUP(Table4[product_id], tblProducts[], tblProducts[product_name],FALSE() )), "Invalid", "Valid")</f>
        <v>Valid</v>
      </c>
      <c r="L3013" s="5" t="str">
        <f aca="false">IF(ISNA(VLOOKUP(Table4[[#This Row],[warehouse_id]], tblwhouse[], tblwhouse[warehouse_name],FALSE() )), "Invalid", "Valid")</f>
        <v>Valid</v>
      </c>
    </row>
    <row r="3014" customFormat="false" ht="15" hidden="false" customHeight="true" outlineLevel="0" collapsed="false">
      <c r="A3014" s="1" t="n">
        <v>3013</v>
      </c>
      <c r="B3014" s="1" t="n">
        <v>3</v>
      </c>
      <c r="C3014" s="1" t="n">
        <v>1574</v>
      </c>
      <c r="D3014" s="1" t="s">
        <v>10096</v>
      </c>
      <c r="E3014" s="1" t="n">
        <v>110</v>
      </c>
      <c r="F3014" s="1" t="n">
        <v>29</v>
      </c>
      <c r="G3014" s="1" t="n">
        <v>1257.58</v>
      </c>
      <c r="H3014" s="4" t="n">
        <v>45869.6009372917</v>
      </c>
      <c r="I30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3013BT75994531574110291257.5845869.6009372917</v>
      </c>
      <c r="J3014" s="1" t="n">
        <f aca="false">COUNTIF(I:I, $I3014)</f>
        <v>1</v>
      </c>
      <c r="K3014" s="1" t="str">
        <f aca="false">IF(ISNA(VLOOKUP(Table4[product_id], tblProducts[], tblProducts[product_name],FALSE() )), "Invalid", "Valid")</f>
        <v>Valid</v>
      </c>
      <c r="L3014" s="5" t="str">
        <f aca="false">IF(ISNA(VLOOKUP(Table4[[#This Row],[warehouse_id]], tblwhouse[], tblwhouse[warehouse_name],FALSE() )), "Invalid", "Valid")</f>
        <v>Valid</v>
      </c>
    </row>
    <row r="3015" customFormat="false" ht="15" hidden="false" customHeight="true" outlineLevel="0" collapsed="false">
      <c r="A3015" s="1" t="n">
        <v>3014</v>
      </c>
      <c r="B3015" s="1" t="n">
        <v>2</v>
      </c>
      <c r="C3015" s="1" t="n">
        <v>1424</v>
      </c>
      <c r="D3015" s="1" t="s">
        <v>10097</v>
      </c>
      <c r="E3015" s="1" t="n">
        <v>78</v>
      </c>
      <c r="F3015" s="1" t="n">
        <v>32</v>
      </c>
      <c r="G3015" s="1" t="n">
        <v>885.49</v>
      </c>
      <c r="H3015" s="4" t="n">
        <v>46085.6009372917</v>
      </c>
      <c r="I30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3014BT373497214247832885.4946085.6009372917</v>
      </c>
      <c r="J3015" s="1" t="n">
        <f aca="false">COUNTIF(I:I, $I3015)</f>
        <v>1</v>
      </c>
      <c r="K3015" s="1" t="str">
        <f aca="false">IF(ISNA(VLOOKUP(Table4[product_id], tblProducts[], tblProducts[product_name],FALSE() )), "Invalid", "Valid")</f>
        <v>Valid</v>
      </c>
      <c r="L3015" s="5" t="str">
        <f aca="false">IF(ISNA(VLOOKUP(Table4[[#This Row],[warehouse_id]], tblwhouse[], tblwhouse[warehouse_name],FALSE() )), "Invalid", "Valid")</f>
        <v>Valid</v>
      </c>
    </row>
    <row r="3016" customFormat="false" ht="15" hidden="false" customHeight="true" outlineLevel="0" collapsed="false">
      <c r="A3016" s="1" t="n">
        <v>3015</v>
      </c>
      <c r="B3016" s="1" t="n">
        <v>1</v>
      </c>
      <c r="C3016" s="1" t="n">
        <v>2263</v>
      </c>
      <c r="D3016" s="1" t="s">
        <v>10098</v>
      </c>
      <c r="E3016" s="1" t="n">
        <v>146</v>
      </c>
      <c r="F3016" s="1" t="n">
        <v>22</v>
      </c>
      <c r="G3016" s="1" t="n">
        <v>29.6</v>
      </c>
      <c r="H3016" s="4" t="n">
        <v>46011.6009372917</v>
      </c>
      <c r="I30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3015BT438689122631462229.646011.6009372917</v>
      </c>
      <c r="J3016" s="1" t="n">
        <f aca="false">COUNTIF(I:I, $I3016)</f>
        <v>1</v>
      </c>
      <c r="K3016" s="1" t="str">
        <f aca="false">IF(ISNA(VLOOKUP(Table4[product_id], tblProducts[], tblProducts[product_name],FALSE() )), "Invalid", "Valid")</f>
        <v>Valid</v>
      </c>
      <c r="L3016" s="5" t="str">
        <f aca="false">IF(ISNA(VLOOKUP(Table4[[#This Row],[warehouse_id]], tblwhouse[], tblwhouse[warehouse_name],FALSE() )), "Invalid", "Valid")</f>
        <v>Valid</v>
      </c>
    </row>
    <row r="3017" customFormat="false" ht="15" hidden="false" customHeight="true" outlineLevel="0" collapsed="false">
      <c r="A3017" s="1" t="n">
        <v>3016</v>
      </c>
      <c r="B3017" s="1" t="n">
        <v>4</v>
      </c>
      <c r="C3017" s="1" t="n">
        <v>2651</v>
      </c>
      <c r="D3017" s="1" t="s">
        <v>10099</v>
      </c>
      <c r="E3017" s="1" t="n">
        <v>112</v>
      </c>
      <c r="F3017" s="1" t="n">
        <v>35</v>
      </c>
      <c r="G3017" s="1" t="n">
        <v>868.87</v>
      </c>
      <c r="H3017" s="4" t="n">
        <v>45890.6009372917</v>
      </c>
      <c r="I30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3016BT9688564265111235868.8745890.6009372917</v>
      </c>
      <c r="J3017" s="1" t="n">
        <f aca="false">COUNTIF(I:I, $I3017)</f>
        <v>1</v>
      </c>
      <c r="K3017" s="1" t="str">
        <f aca="false">IF(ISNA(VLOOKUP(Table4[product_id], tblProducts[], tblProducts[product_name],FALSE() )), "Invalid", "Valid")</f>
        <v>Valid</v>
      </c>
      <c r="L3017" s="5" t="str">
        <f aca="false">IF(ISNA(VLOOKUP(Table4[[#This Row],[warehouse_id]], tblwhouse[], tblwhouse[warehouse_name],FALSE() )), "Invalid", "Valid")</f>
        <v>Valid</v>
      </c>
    </row>
    <row r="3018" customFormat="false" ht="15" hidden="false" customHeight="true" outlineLevel="0" collapsed="false">
      <c r="A3018" s="1" t="n">
        <v>3017</v>
      </c>
      <c r="B3018" s="1" t="n">
        <v>3</v>
      </c>
      <c r="C3018" s="1" t="n">
        <v>2092</v>
      </c>
      <c r="D3018" s="1" t="s">
        <v>10100</v>
      </c>
      <c r="E3018" s="1" t="n">
        <v>333</v>
      </c>
      <c r="F3018" s="1" t="n">
        <v>63</v>
      </c>
      <c r="G3018" s="1" t="n">
        <v>1134.93</v>
      </c>
      <c r="H3018" s="4" t="n">
        <v>46076.6009372917</v>
      </c>
      <c r="I30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3017BT32937232092333631134.9346076.6009372917</v>
      </c>
      <c r="J3018" s="1" t="n">
        <f aca="false">COUNTIF(I:I, $I3018)</f>
        <v>1</v>
      </c>
      <c r="K3018" s="1" t="str">
        <f aca="false">IF(ISNA(VLOOKUP(Table4[product_id], tblProducts[], tblProducts[product_name],FALSE() )), "Invalid", "Valid")</f>
        <v>Valid</v>
      </c>
      <c r="L3018" s="5" t="str">
        <f aca="false">IF(ISNA(VLOOKUP(Table4[[#This Row],[warehouse_id]], tblwhouse[], tblwhouse[warehouse_name],FALSE() )), "Invalid", "Valid")</f>
        <v>Valid</v>
      </c>
    </row>
    <row r="3019" customFormat="false" ht="15" hidden="false" customHeight="true" outlineLevel="0" collapsed="false">
      <c r="A3019" s="1" t="n">
        <v>3018</v>
      </c>
      <c r="B3019" s="1" t="n">
        <v>1</v>
      </c>
      <c r="C3019" s="1" t="n">
        <v>26</v>
      </c>
      <c r="D3019" s="1" t="s">
        <v>10101</v>
      </c>
      <c r="E3019" s="1" t="n">
        <v>145</v>
      </c>
      <c r="F3019" s="1" t="n">
        <v>31</v>
      </c>
      <c r="G3019" s="1" t="n">
        <v>1224.14</v>
      </c>
      <c r="H3019" s="4" t="n">
        <v>46042.6009372917</v>
      </c>
      <c r="I30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3018BT446600126145311224.1446042.6009372917</v>
      </c>
      <c r="J3019" s="1" t="n">
        <f aca="false">COUNTIF(I:I, $I3019)</f>
        <v>1</v>
      </c>
      <c r="K3019" s="1" t="str">
        <f aca="false">IF(ISNA(VLOOKUP(Table4[product_id], tblProducts[], tblProducts[product_name],FALSE() )), "Invalid", "Valid")</f>
        <v>Valid</v>
      </c>
      <c r="L3019" s="5" t="str">
        <f aca="false">IF(ISNA(VLOOKUP(Table4[[#This Row],[warehouse_id]], tblwhouse[], tblwhouse[warehouse_name],FALSE() )), "Invalid", "Valid")</f>
        <v>Valid</v>
      </c>
    </row>
    <row r="3020" customFormat="false" ht="15" hidden="false" customHeight="true" outlineLevel="0" collapsed="false">
      <c r="A3020" s="1" t="n">
        <v>3019</v>
      </c>
      <c r="B3020" s="1" t="n">
        <v>2</v>
      </c>
      <c r="C3020" s="1" t="n">
        <v>323</v>
      </c>
      <c r="D3020" s="1" t="s">
        <v>10102</v>
      </c>
      <c r="E3020" s="1" t="n">
        <v>10</v>
      </c>
      <c r="F3020" s="1" t="n">
        <v>29</v>
      </c>
      <c r="G3020" s="1" t="n">
        <v>1474.44</v>
      </c>
      <c r="H3020" s="4" t="n">
        <v>46047.6009372917</v>
      </c>
      <c r="I30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3019BT696781232310291474.4446047.6009372917</v>
      </c>
      <c r="J3020" s="1" t="n">
        <f aca="false">COUNTIF(I:I, $I3020)</f>
        <v>1</v>
      </c>
      <c r="K3020" s="1" t="str">
        <f aca="false">IF(ISNA(VLOOKUP(Table4[product_id], tblProducts[], tblProducts[product_name],FALSE() )), "Invalid", "Valid")</f>
        <v>Valid</v>
      </c>
      <c r="L3020" s="5" t="str">
        <f aca="false">IF(ISNA(VLOOKUP(Table4[[#This Row],[warehouse_id]], tblwhouse[], tblwhouse[warehouse_name],FALSE() )), "Invalid", "Valid")</f>
        <v>Valid</v>
      </c>
    </row>
    <row r="3021" customFormat="false" ht="15" hidden="false" customHeight="true" outlineLevel="0" collapsed="false">
      <c r="A3021" s="1" t="n">
        <v>3020</v>
      </c>
      <c r="B3021" s="1" t="n">
        <v>1</v>
      </c>
      <c r="C3021" s="1" t="n">
        <v>1594</v>
      </c>
      <c r="D3021" s="1" t="s">
        <v>10103</v>
      </c>
      <c r="E3021" s="1" t="n">
        <v>97</v>
      </c>
      <c r="F3021" s="1" t="n">
        <v>35</v>
      </c>
      <c r="G3021" s="1" t="n">
        <v>1022.26</v>
      </c>
      <c r="H3021" s="4" t="n">
        <v>46104.6009372917</v>
      </c>
      <c r="I30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3020BT6423421159497351022.2646104.6009372917</v>
      </c>
      <c r="J3021" s="1" t="n">
        <f aca="false">COUNTIF(I:I, $I3021)</f>
        <v>1</v>
      </c>
      <c r="K3021" s="1" t="str">
        <f aca="false">IF(ISNA(VLOOKUP(Table4[product_id], tblProducts[], tblProducts[product_name],FALSE() )), "Invalid", "Valid")</f>
        <v>Valid</v>
      </c>
      <c r="L3021" s="5" t="str">
        <f aca="false">IF(ISNA(VLOOKUP(Table4[[#This Row],[warehouse_id]], tblwhouse[], tblwhouse[warehouse_name],FALSE() )), "Invalid", "Valid")</f>
        <v>Valid</v>
      </c>
    </row>
    <row r="3022" customFormat="false" ht="15" hidden="false" customHeight="true" outlineLevel="0" collapsed="false">
      <c r="A3022" s="1" t="n">
        <v>3021</v>
      </c>
      <c r="B3022" s="1" t="n">
        <v>1</v>
      </c>
      <c r="C3022" s="1" t="n">
        <v>1856</v>
      </c>
      <c r="D3022" s="1" t="s">
        <v>10104</v>
      </c>
      <c r="E3022" s="1" t="n">
        <v>212</v>
      </c>
      <c r="F3022" s="1" t="n">
        <v>63</v>
      </c>
      <c r="G3022" s="1" t="n">
        <v>1253.93</v>
      </c>
      <c r="H3022" s="4" t="n">
        <v>46211.6009372917</v>
      </c>
      <c r="I30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3021BT69517511856212631253.9346211.6009372917</v>
      </c>
      <c r="J3022" s="1" t="n">
        <f aca="false">COUNTIF(I:I, $I3022)</f>
        <v>1</v>
      </c>
      <c r="K3022" s="1" t="str">
        <f aca="false">IF(ISNA(VLOOKUP(Table4[product_id], tblProducts[], tblProducts[product_name],FALSE() )), "Invalid", "Valid")</f>
        <v>Valid</v>
      </c>
      <c r="L3022" s="5" t="str">
        <f aca="false">IF(ISNA(VLOOKUP(Table4[[#This Row],[warehouse_id]], tblwhouse[], tblwhouse[warehouse_name],FALSE() )), "Invalid", "Valid")</f>
        <v>Valid</v>
      </c>
    </row>
    <row r="3023" customFormat="false" ht="15" hidden="false" customHeight="true" outlineLevel="0" collapsed="false">
      <c r="A3023" s="1" t="n">
        <v>3022</v>
      </c>
      <c r="B3023" s="1" t="n">
        <v>1</v>
      </c>
      <c r="C3023" s="1" t="n">
        <v>2372</v>
      </c>
      <c r="D3023" s="1" t="s">
        <v>10105</v>
      </c>
      <c r="E3023" s="1" t="n">
        <v>332</v>
      </c>
      <c r="F3023" s="1" t="n">
        <v>31</v>
      </c>
      <c r="G3023" s="1" t="n">
        <v>187.9</v>
      </c>
      <c r="H3023" s="4" t="n">
        <v>46151.6009373032</v>
      </c>
      <c r="I30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3022BT3055841237233231187.946151.6009373032</v>
      </c>
      <c r="J3023" s="1" t="n">
        <f aca="false">COUNTIF(I:I, $I3023)</f>
        <v>1</v>
      </c>
      <c r="K3023" s="1" t="str">
        <f aca="false">IF(ISNA(VLOOKUP(Table4[product_id], tblProducts[], tblProducts[product_name],FALSE() )), "Invalid", "Valid")</f>
        <v>Valid</v>
      </c>
      <c r="L3023" s="5" t="str">
        <f aca="false">IF(ISNA(VLOOKUP(Table4[[#This Row],[warehouse_id]], tblwhouse[], tblwhouse[warehouse_name],FALSE() )), "Invalid", "Valid")</f>
        <v>Valid</v>
      </c>
    </row>
    <row r="3024" customFormat="false" ht="15" hidden="false" customHeight="true" outlineLevel="0" collapsed="false">
      <c r="A3024" s="1" t="n">
        <v>3023</v>
      </c>
      <c r="B3024" s="1" t="n">
        <v>3</v>
      </c>
      <c r="C3024" s="1" t="n">
        <v>1867</v>
      </c>
      <c r="D3024" s="1" t="s">
        <v>10106</v>
      </c>
      <c r="E3024" s="1" t="n">
        <v>342</v>
      </c>
      <c r="F3024" s="1" t="n">
        <v>26</v>
      </c>
      <c r="G3024" s="1" t="n">
        <v>955.19</v>
      </c>
      <c r="H3024" s="4" t="n">
        <v>45909.6009373032</v>
      </c>
      <c r="I30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3023BT2861103186734226955.1945909.6009373032</v>
      </c>
      <c r="J3024" s="1" t="n">
        <f aca="false">COUNTIF(I:I, $I3024)</f>
        <v>1</v>
      </c>
      <c r="K3024" s="1" t="str">
        <f aca="false">IF(ISNA(VLOOKUP(Table4[product_id], tblProducts[], tblProducts[product_name],FALSE() )), "Invalid", "Valid")</f>
        <v>Valid</v>
      </c>
      <c r="L3024" s="5" t="str">
        <f aca="false">IF(ISNA(VLOOKUP(Table4[[#This Row],[warehouse_id]], tblwhouse[], tblwhouse[warehouse_name],FALSE() )), "Invalid", "Valid")</f>
        <v>Valid</v>
      </c>
    </row>
    <row r="3025" customFormat="false" ht="15" hidden="false" customHeight="true" outlineLevel="0" collapsed="false">
      <c r="A3025" s="1" t="n">
        <v>3024</v>
      </c>
      <c r="B3025" s="1" t="n">
        <v>2</v>
      </c>
      <c r="C3025" s="1" t="n">
        <v>2564</v>
      </c>
      <c r="D3025" s="1" t="s">
        <v>10107</v>
      </c>
      <c r="E3025" s="1" t="n">
        <v>170</v>
      </c>
      <c r="F3025" s="1" t="n">
        <v>63</v>
      </c>
      <c r="G3025" s="1" t="n">
        <v>327.27</v>
      </c>
      <c r="H3025" s="4" t="n">
        <v>45873.6009373032</v>
      </c>
      <c r="I30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3024BT7205312256417063327.2745873.6009373032</v>
      </c>
      <c r="J3025" s="1" t="n">
        <f aca="false">COUNTIF(I:I, $I3025)</f>
        <v>1</v>
      </c>
      <c r="K3025" s="1" t="str">
        <f aca="false">IF(ISNA(VLOOKUP(Table4[product_id], tblProducts[], tblProducts[product_name],FALSE() )), "Invalid", "Valid")</f>
        <v>Valid</v>
      </c>
      <c r="L3025" s="5" t="str">
        <f aca="false">IF(ISNA(VLOOKUP(Table4[[#This Row],[warehouse_id]], tblwhouse[], tblwhouse[warehouse_name],FALSE() )), "Invalid", "Valid")</f>
        <v>Valid</v>
      </c>
    </row>
    <row r="3026" customFormat="false" ht="15" hidden="false" customHeight="true" outlineLevel="0" collapsed="false">
      <c r="A3026" s="1" t="n">
        <v>3025</v>
      </c>
      <c r="B3026" s="1" t="n">
        <v>4</v>
      </c>
      <c r="C3026" s="1" t="n">
        <v>173</v>
      </c>
      <c r="D3026" s="1" t="s">
        <v>10108</v>
      </c>
      <c r="E3026" s="1" t="n">
        <v>56</v>
      </c>
      <c r="F3026" s="1" t="n">
        <v>32</v>
      </c>
      <c r="G3026" s="1" t="n">
        <v>734.83</v>
      </c>
      <c r="H3026" s="4" t="n">
        <v>46189.6009373032</v>
      </c>
      <c r="I30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3025BT77619141735632734.8346189.6009373032</v>
      </c>
      <c r="J3026" s="1" t="n">
        <f aca="false">COUNTIF(I:I, $I3026)</f>
        <v>1</v>
      </c>
      <c r="K3026" s="1" t="str">
        <f aca="false">IF(ISNA(VLOOKUP(Table4[product_id], tblProducts[], tblProducts[product_name],FALSE() )), "Invalid", "Valid")</f>
        <v>Valid</v>
      </c>
      <c r="L3026" s="5" t="str">
        <f aca="false">IF(ISNA(VLOOKUP(Table4[[#This Row],[warehouse_id]], tblwhouse[], tblwhouse[warehouse_name],FALSE() )), "Invalid", "Valid")</f>
        <v>Valid</v>
      </c>
    </row>
    <row r="3027" customFormat="false" ht="15" hidden="false" customHeight="true" outlineLevel="0" collapsed="false">
      <c r="A3027" s="1" t="n">
        <v>3026</v>
      </c>
      <c r="B3027" s="1" t="n">
        <v>3</v>
      </c>
      <c r="C3027" s="1" t="n">
        <v>1889</v>
      </c>
      <c r="D3027" s="1" t="s">
        <v>10109</v>
      </c>
      <c r="E3027" s="1" t="n">
        <v>352</v>
      </c>
      <c r="F3027" s="1" t="n">
        <v>36</v>
      </c>
      <c r="G3027" s="1" t="n">
        <v>182.03</v>
      </c>
      <c r="H3027" s="4" t="n">
        <v>46110.6009373032</v>
      </c>
      <c r="I30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3026BT4420683188935236182.0346110.6009373032</v>
      </c>
      <c r="J3027" s="1" t="n">
        <f aca="false">COUNTIF(I:I, $I3027)</f>
        <v>1</v>
      </c>
      <c r="K3027" s="1" t="str">
        <f aca="false">IF(ISNA(VLOOKUP(Table4[product_id], tblProducts[], tblProducts[product_name],FALSE() )), "Invalid", "Valid")</f>
        <v>Valid</v>
      </c>
      <c r="L3027" s="5" t="str">
        <f aca="false">IF(ISNA(VLOOKUP(Table4[[#This Row],[warehouse_id]], tblwhouse[], tblwhouse[warehouse_name],FALSE() )), "Invalid", "Valid")</f>
        <v>Valid</v>
      </c>
    </row>
    <row r="3028" customFormat="false" ht="15" hidden="false" customHeight="true" outlineLevel="0" collapsed="false">
      <c r="A3028" s="1" t="n">
        <v>3027</v>
      </c>
      <c r="B3028" s="1" t="n">
        <v>2</v>
      </c>
      <c r="C3028" s="1" t="n">
        <v>2081</v>
      </c>
      <c r="D3028" s="1" t="s">
        <v>10110</v>
      </c>
      <c r="E3028" s="1" t="n">
        <v>322</v>
      </c>
      <c r="F3028" s="1" t="n">
        <v>59</v>
      </c>
      <c r="G3028" s="1" t="n">
        <v>1298.26</v>
      </c>
      <c r="H3028" s="4" t="n">
        <v>46049.6009373032</v>
      </c>
      <c r="I30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3027BT60445922081322591298.2646049.6009373032</v>
      </c>
      <c r="J3028" s="1" t="n">
        <f aca="false">COUNTIF(I:I, $I3028)</f>
        <v>1</v>
      </c>
      <c r="K3028" s="1" t="str">
        <f aca="false">IF(ISNA(VLOOKUP(Table4[product_id], tblProducts[], tblProducts[product_name],FALSE() )), "Invalid", "Valid")</f>
        <v>Valid</v>
      </c>
      <c r="L3028" s="5" t="str">
        <f aca="false">IF(ISNA(VLOOKUP(Table4[[#This Row],[warehouse_id]], tblwhouse[], tblwhouse[warehouse_name],FALSE() )), "Invalid", "Valid")</f>
        <v>Valid</v>
      </c>
    </row>
    <row r="3029" customFormat="false" ht="15" hidden="false" customHeight="true" outlineLevel="0" collapsed="false">
      <c r="A3029" s="1" t="n">
        <v>3028</v>
      </c>
      <c r="B3029" s="1" t="n">
        <v>2</v>
      </c>
      <c r="C3029" s="1" t="n">
        <v>1967</v>
      </c>
      <c r="D3029" s="1" t="s">
        <v>10111</v>
      </c>
      <c r="E3029" s="1" t="n">
        <v>131</v>
      </c>
      <c r="F3029" s="1" t="n">
        <v>58</v>
      </c>
      <c r="G3029" s="1" t="n">
        <v>1049.09</v>
      </c>
      <c r="H3029" s="4" t="n">
        <v>46069.6009373032</v>
      </c>
      <c r="I30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3028BT23502321967131581049.0946069.6009373032</v>
      </c>
      <c r="J3029" s="1" t="n">
        <f aca="false">COUNTIF(I:I, $I3029)</f>
        <v>1</v>
      </c>
      <c r="K3029" s="1" t="str">
        <f aca="false">IF(ISNA(VLOOKUP(Table4[product_id], tblProducts[], tblProducts[product_name],FALSE() )), "Invalid", "Valid")</f>
        <v>Valid</v>
      </c>
      <c r="L3029" s="5" t="str">
        <f aca="false">IF(ISNA(VLOOKUP(Table4[[#This Row],[warehouse_id]], tblwhouse[], tblwhouse[warehouse_name],FALSE() )), "Invalid", "Valid")</f>
        <v>Valid</v>
      </c>
    </row>
    <row r="3030" customFormat="false" ht="15" hidden="false" customHeight="true" outlineLevel="0" collapsed="false">
      <c r="A3030" s="1" t="n">
        <v>3029</v>
      </c>
      <c r="B3030" s="1" t="n">
        <v>1</v>
      </c>
      <c r="C3030" s="1" t="n">
        <v>1323</v>
      </c>
      <c r="D3030" s="1" t="s">
        <v>10112</v>
      </c>
      <c r="E3030" s="1" t="n">
        <v>154</v>
      </c>
      <c r="F3030" s="1" t="n">
        <v>23</v>
      </c>
      <c r="G3030" s="1" t="n">
        <v>1460.6</v>
      </c>
      <c r="H3030" s="4" t="n">
        <v>45964.6009373032</v>
      </c>
      <c r="I30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3029BT22062211323154231460.645964.6009373032</v>
      </c>
      <c r="J3030" s="1" t="n">
        <f aca="false">COUNTIF(I:I, $I3030)</f>
        <v>1</v>
      </c>
      <c r="K3030" s="1" t="str">
        <f aca="false">IF(ISNA(VLOOKUP(Table4[product_id], tblProducts[], tblProducts[product_name],FALSE() )), "Invalid", "Valid")</f>
        <v>Valid</v>
      </c>
      <c r="L3030" s="5" t="str">
        <f aca="false">IF(ISNA(VLOOKUP(Table4[[#This Row],[warehouse_id]], tblwhouse[], tblwhouse[warehouse_name],FALSE() )), "Invalid", "Valid")</f>
        <v>Valid</v>
      </c>
    </row>
    <row r="3031" customFormat="false" ht="15" hidden="false" customHeight="true" outlineLevel="0" collapsed="false">
      <c r="A3031" s="1" t="n">
        <v>3030</v>
      </c>
      <c r="B3031" s="1" t="n">
        <v>1</v>
      </c>
      <c r="C3031" s="1" t="n">
        <v>447</v>
      </c>
      <c r="D3031" s="1" t="s">
        <v>10113</v>
      </c>
      <c r="E3031" s="1" t="n">
        <v>96</v>
      </c>
      <c r="F3031" s="1" t="n">
        <v>26</v>
      </c>
      <c r="G3031" s="1" t="n">
        <v>788.96</v>
      </c>
      <c r="H3031" s="4" t="n">
        <v>46113.6009373032</v>
      </c>
      <c r="I30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3030BT57062514479626788.9646113.6009373032</v>
      </c>
      <c r="J3031" s="1" t="n">
        <f aca="false">COUNTIF(I:I, $I3031)</f>
        <v>1</v>
      </c>
      <c r="K3031" s="1" t="str">
        <f aca="false">IF(ISNA(VLOOKUP(Table4[product_id], tblProducts[], tblProducts[product_name],FALSE() )), "Invalid", "Valid")</f>
        <v>Valid</v>
      </c>
      <c r="L3031" s="5" t="str">
        <f aca="false">IF(ISNA(VLOOKUP(Table4[[#This Row],[warehouse_id]], tblwhouse[], tblwhouse[warehouse_name],FALSE() )), "Invalid", "Valid")</f>
        <v>Valid</v>
      </c>
    </row>
    <row r="3032" customFormat="false" ht="15" hidden="false" customHeight="true" outlineLevel="0" collapsed="false">
      <c r="A3032" s="1" t="n">
        <v>3031</v>
      </c>
      <c r="B3032" s="1" t="n">
        <v>4</v>
      </c>
      <c r="C3032" s="1" t="n">
        <v>211</v>
      </c>
      <c r="D3032" s="1" t="s">
        <v>10114</v>
      </c>
      <c r="E3032" s="1" t="n">
        <v>37</v>
      </c>
      <c r="F3032" s="1" t="n">
        <v>39</v>
      </c>
      <c r="G3032" s="1" t="n">
        <v>628.74</v>
      </c>
      <c r="H3032" s="4" t="n">
        <v>45935.6009373032</v>
      </c>
      <c r="I30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3031BT10324042113739628.7445935.6009373032</v>
      </c>
      <c r="J3032" s="1" t="n">
        <f aca="false">COUNTIF(I:I, $I3032)</f>
        <v>1</v>
      </c>
      <c r="K3032" s="1" t="str">
        <f aca="false">IF(ISNA(VLOOKUP(Table4[product_id], tblProducts[], tblProducts[product_name],FALSE() )), "Invalid", "Valid")</f>
        <v>Valid</v>
      </c>
      <c r="L3032" s="5" t="str">
        <f aca="false">IF(ISNA(VLOOKUP(Table4[[#This Row],[warehouse_id]], tblwhouse[], tblwhouse[warehouse_name],FALSE() )), "Invalid", "Valid")</f>
        <v>Valid</v>
      </c>
    </row>
    <row r="3033" customFormat="false" ht="15" hidden="false" customHeight="true" outlineLevel="0" collapsed="false">
      <c r="A3033" s="1" t="n">
        <v>3032</v>
      </c>
      <c r="B3033" s="1" t="n">
        <v>3</v>
      </c>
      <c r="C3033" s="1" t="n">
        <v>696</v>
      </c>
      <c r="D3033" s="1" t="s">
        <v>10115</v>
      </c>
      <c r="E3033" s="1" t="n">
        <v>266</v>
      </c>
      <c r="F3033" s="1" t="n">
        <v>24</v>
      </c>
      <c r="G3033" s="1" t="n">
        <v>75.61</v>
      </c>
      <c r="H3033" s="4" t="n">
        <v>46125.6009373032</v>
      </c>
      <c r="I30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3032BT27177636962662475.6146125.6009373032</v>
      </c>
      <c r="J3033" s="1" t="n">
        <f aca="false">COUNTIF(I:I, $I3033)</f>
        <v>1</v>
      </c>
      <c r="K3033" s="1" t="str">
        <f aca="false">IF(ISNA(VLOOKUP(Table4[product_id], tblProducts[], tblProducts[product_name],FALSE() )), "Invalid", "Valid")</f>
        <v>Valid</v>
      </c>
      <c r="L3033" s="5" t="str">
        <f aca="false">IF(ISNA(VLOOKUP(Table4[[#This Row],[warehouse_id]], tblwhouse[], tblwhouse[warehouse_name],FALSE() )), "Invalid", "Valid")</f>
        <v>Valid</v>
      </c>
    </row>
    <row r="3034" customFormat="false" ht="15" hidden="false" customHeight="true" outlineLevel="0" collapsed="false">
      <c r="A3034" s="1" t="n">
        <v>3033</v>
      </c>
      <c r="B3034" s="1" t="n">
        <v>2</v>
      </c>
      <c r="C3034" s="1" t="n">
        <v>1232</v>
      </c>
      <c r="D3034" s="1" t="s">
        <v>10116</v>
      </c>
      <c r="E3034" s="1" t="n">
        <v>105</v>
      </c>
      <c r="F3034" s="1" t="n">
        <v>69</v>
      </c>
      <c r="G3034" s="1" t="n">
        <v>1448.75</v>
      </c>
      <c r="H3034" s="4" t="n">
        <v>46069.6009373032</v>
      </c>
      <c r="I30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3033BT14017521232105691448.7546069.6009373032</v>
      </c>
      <c r="J3034" s="1" t="n">
        <f aca="false">COUNTIF(I:I, $I3034)</f>
        <v>1</v>
      </c>
      <c r="K3034" s="1" t="str">
        <f aca="false">IF(ISNA(VLOOKUP(Table4[product_id], tblProducts[], tblProducts[product_name],FALSE() )), "Invalid", "Valid")</f>
        <v>Valid</v>
      </c>
      <c r="L3034" s="5" t="str">
        <f aca="false">IF(ISNA(VLOOKUP(Table4[[#This Row],[warehouse_id]], tblwhouse[], tblwhouse[warehouse_name],FALSE() )), "Invalid", "Valid")</f>
        <v>Valid</v>
      </c>
    </row>
    <row r="3035" customFormat="false" ht="15" hidden="false" customHeight="true" outlineLevel="0" collapsed="false">
      <c r="A3035" s="1" t="n">
        <v>3034</v>
      </c>
      <c r="B3035" s="1" t="n">
        <v>4</v>
      </c>
      <c r="C3035" s="1" t="n">
        <v>2568</v>
      </c>
      <c r="D3035" s="1" t="s">
        <v>10117</v>
      </c>
      <c r="E3035" s="1" t="n">
        <v>120</v>
      </c>
      <c r="F3035" s="1" t="n">
        <v>46</v>
      </c>
      <c r="G3035" s="1" t="n">
        <v>128.29</v>
      </c>
      <c r="H3035" s="4" t="n">
        <v>46015.6009373032</v>
      </c>
      <c r="I30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3034BT5622494256812046128.2946015.6009373032</v>
      </c>
      <c r="J3035" s="1" t="n">
        <f aca="false">COUNTIF(I:I, $I3035)</f>
        <v>1</v>
      </c>
      <c r="K3035" s="1" t="str">
        <f aca="false">IF(ISNA(VLOOKUP(Table4[product_id], tblProducts[], tblProducts[product_name],FALSE() )), "Invalid", "Valid")</f>
        <v>Valid</v>
      </c>
      <c r="L3035" s="5" t="str">
        <f aca="false">IF(ISNA(VLOOKUP(Table4[[#This Row],[warehouse_id]], tblwhouse[], tblwhouse[warehouse_name],FALSE() )), "Invalid", "Valid")</f>
        <v>Valid</v>
      </c>
    </row>
    <row r="3036" customFormat="false" ht="15" hidden="false" customHeight="true" outlineLevel="0" collapsed="false">
      <c r="A3036" s="1" t="n">
        <v>3035</v>
      </c>
      <c r="B3036" s="1" t="n">
        <v>2</v>
      </c>
      <c r="C3036" s="1" t="n">
        <v>2562</v>
      </c>
      <c r="D3036" s="1" t="s">
        <v>10118</v>
      </c>
      <c r="E3036" s="1" t="n">
        <v>53</v>
      </c>
      <c r="F3036" s="1" t="n">
        <v>28</v>
      </c>
      <c r="G3036" s="1" t="n">
        <v>1086.18</v>
      </c>
      <c r="H3036" s="4" t="n">
        <v>45983.6009373032</v>
      </c>
      <c r="I30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3035BT4954862256253281086.1845983.6009373032</v>
      </c>
      <c r="J3036" s="1" t="n">
        <f aca="false">COUNTIF(I:I, $I3036)</f>
        <v>1</v>
      </c>
      <c r="K3036" s="1" t="str">
        <f aca="false">IF(ISNA(VLOOKUP(Table4[product_id], tblProducts[], tblProducts[product_name],FALSE() )), "Invalid", "Valid")</f>
        <v>Valid</v>
      </c>
      <c r="L3036" s="5" t="str">
        <f aca="false">IF(ISNA(VLOOKUP(Table4[[#This Row],[warehouse_id]], tblwhouse[], tblwhouse[warehouse_name],FALSE() )), "Invalid", "Valid")</f>
        <v>Valid</v>
      </c>
    </row>
    <row r="3037" customFormat="false" ht="15" hidden="false" customHeight="true" outlineLevel="0" collapsed="false">
      <c r="A3037" s="1" t="n">
        <v>3036</v>
      </c>
      <c r="B3037" s="1" t="n">
        <v>3</v>
      </c>
      <c r="C3037" s="1" t="n">
        <v>2525</v>
      </c>
      <c r="D3037" s="1" t="s">
        <v>10119</v>
      </c>
      <c r="E3037" s="1" t="n">
        <v>139</v>
      </c>
      <c r="F3037" s="1" t="n">
        <v>62</v>
      </c>
      <c r="G3037" s="1" t="n">
        <v>1016.38</v>
      </c>
      <c r="H3037" s="4" t="n">
        <v>46046.6009373032</v>
      </c>
      <c r="I30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3036BT29097032525139621016.3846046.6009373032</v>
      </c>
      <c r="J3037" s="1" t="n">
        <f aca="false">COUNTIF(I:I, $I3037)</f>
        <v>1</v>
      </c>
      <c r="K3037" s="1" t="str">
        <f aca="false">IF(ISNA(VLOOKUP(Table4[product_id], tblProducts[], tblProducts[product_name],FALSE() )), "Invalid", "Valid")</f>
        <v>Valid</v>
      </c>
      <c r="L3037" s="5" t="str">
        <f aca="false">IF(ISNA(VLOOKUP(Table4[[#This Row],[warehouse_id]], tblwhouse[], tblwhouse[warehouse_name],FALSE() )), "Invalid", "Valid")</f>
        <v>Valid</v>
      </c>
    </row>
    <row r="3038" customFormat="false" ht="15" hidden="false" customHeight="true" outlineLevel="0" collapsed="false">
      <c r="A3038" s="1" t="n">
        <v>3037</v>
      </c>
      <c r="B3038" s="1" t="n">
        <v>2</v>
      </c>
      <c r="C3038" s="1" t="n">
        <v>1786</v>
      </c>
      <c r="D3038" s="1" t="s">
        <v>10120</v>
      </c>
      <c r="E3038" s="1" t="n">
        <v>492</v>
      </c>
      <c r="F3038" s="1" t="n">
        <v>26</v>
      </c>
      <c r="G3038" s="1" t="n">
        <v>537.15</v>
      </c>
      <c r="H3038" s="4" t="n">
        <v>46029.6009373032</v>
      </c>
      <c r="I30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3037BT8288292178649226537.1546029.6009373032</v>
      </c>
      <c r="J3038" s="1" t="n">
        <f aca="false">COUNTIF(I:I, $I3038)</f>
        <v>1</v>
      </c>
      <c r="K3038" s="1" t="str">
        <f aca="false">IF(ISNA(VLOOKUP(Table4[product_id], tblProducts[], tblProducts[product_name],FALSE() )), "Invalid", "Valid")</f>
        <v>Valid</v>
      </c>
      <c r="L3038" s="5" t="str">
        <f aca="false">IF(ISNA(VLOOKUP(Table4[[#This Row],[warehouse_id]], tblwhouse[], tblwhouse[warehouse_name],FALSE() )), "Invalid", "Valid")</f>
        <v>Valid</v>
      </c>
    </row>
    <row r="3039" customFormat="false" ht="15" hidden="false" customHeight="true" outlineLevel="0" collapsed="false">
      <c r="A3039" s="1" t="n">
        <v>3038</v>
      </c>
      <c r="B3039" s="1" t="n">
        <v>3</v>
      </c>
      <c r="C3039" s="1" t="n">
        <v>1160</v>
      </c>
      <c r="D3039" s="1" t="s">
        <v>10121</v>
      </c>
      <c r="E3039" s="1" t="n">
        <v>66</v>
      </c>
      <c r="F3039" s="1" t="n">
        <v>38</v>
      </c>
      <c r="G3039" s="1" t="n">
        <v>496.76</v>
      </c>
      <c r="H3039" s="4" t="n">
        <v>45976.6009373032</v>
      </c>
      <c r="I30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3038BT479094311606638496.7645976.6009373032</v>
      </c>
      <c r="J3039" s="1" t="n">
        <f aca="false">COUNTIF(I:I, $I3039)</f>
        <v>1</v>
      </c>
      <c r="K3039" s="1" t="str">
        <f aca="false">IF(ISNA(VLOOKUP(Table4[product_id], tblProducts[], tblProducts[product_name],FALSE() )), "Invalid", "Valid")</f>
        <v>Valid</v>
      </c>
      <c r="L3039" s="5" t="str">
        <f aca="false">IF(ISNA(VLOOKUP(Table4[[#This Row],[warehouse_id]], tblwhouse[], tblwhouse[warehouse_name],FALSE() )), "Invalid", "Valid")</f>
        <v>Valid</v>
      </c>
    </row>
    <row r="3040" customFormat="false" ht="15" hidden="false" customHeight="true" outlineLevel="0" collapsed="false">
      <c r="A3040" s="1" t="n">
        <v>3039</v>
      </c>
      <c r="B3040" s="1" t="n">
        <v>1</v>
      </c>
      <c r="C3040" s="1" t="n">
        <v>483</v>
      </c>
      <c r="D3040" s="1" t="s">
        <v>10122</v>
      </c>
      <c r="E3040" s="1" t="n">
        <v>175</v>
      </c>
      <c r="F3040" s="1" t="n">
        <v>75</v>
      </c>
      <c r="G3040" s="1" t="n">
        <v>913.9</v>
      </c>
      <c r="H3040" s="4" t="n">
        <v>46076.6009373032</v>
      </c>
      <c r="I30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3039BT771327148317575913.946076.6009373032</v>
      </c>
      <c r="J3040" s="1" t="n">
        <f aca="false">COUNTIF(I:I, $I3040)</f>
        <v>1</v>
      </c>
      <c r="K3040" s="1" t="str">
        <f aca="false">IF(ISNA(VLOOKUP(Table4[product_id], tblProducts[], tblProducts[product_name],FALSE() )), "Invalid", "Valid")</f>
        <v>Valid</v>
      </c>
      <c r="L3040" s="5" t="str">
        <f aca="false">IF(ISNA(VLOOKUP(Table4[[#This Row],[warehouse_id]], tblwhouse[], tblwhouse[warehouse_name],FALSE() )), "Invalid", "Valid")</f>
        <v>Valid</v>
      </c>
    </row>
    <row r="3041" customFormat="false" ht="15" hidden="false" customHeight="true" outlineLevel="0" collapsed="false">
      <c r="A3041" s="1" t="n">
        <v>3040</v>
      </c>
      <c r="B3041" s="1" t="n">
        <v>4</v>
      </c>
      <c r="C3041" s="1" t="n">
        <v>2581</v>
      </c>
      <c r="D3041" s="1" t="s">
        <v>10123</v>
      </c>
      <c r="E3041" s="1" t="n">
        <v>293</v>
      </c>
      <c r="F3041" s="1" t="n">
        <v>40</v>
      </c>
      <c r="G3041" s="1" t="n">
        <v>1437.64</v>
      </c>
      <c r="H3041" s="4" t="n">
        <v>46022.6009373032</v>
      </c>
      <c r="I30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3040BT31818842581293401437.6446022.6009373032</v>
      </c>
      <c r="J3041" s="1" t="n">
        <f aca="false">COUNTIF(I:I, $I3041)</f>
        <v>1</v>
      </c>
      <c r="K3041" s="1" t="str">
        <f aca="false">IF(ISNA(VLOOKUP(Table4[product_id], tblProducts[], tblProducts[product_name],FALSE() )), "Invalid", "Valid")</f>
        <v>Valid</v>
      </c>
      <c r="L3041" s="5" t="str">
        <f aca="false">IF(ISNA(VLOOKUP(Table4[[#This Row],[warehouse_id]], tblwhouse[], tblwhouse[warehouse_name],FALSE() )), "Invalid", "Valid")</f>
        <v>Valid</v>
      </c>
    </row>
    <row r="3042" customFormat="false" ht="15" hidden="false" customHeight="true" outlineLevel="0" collapsed="false">
      <c r="A3042" s="1" t="n">
        <v>3041</v>
      </c>
      <c r="B3042" s="1" t="n">
        <v>2</v>
      </c>
      <c r="C3042" s="1" t="n">
        <v>2458</v>
      </c>
      <c r="D3042" s="1" t="s">
        <v>10124</v>
      </c>
      <c r="E3042" s="1" t="n">
        <v>434</v>
      </c>
      <c r="F3042" s="1" t="n">
        <v>35</v>
      </c>
      <c r="G3042" s="1" t="n">
        <v>466.6</v>
      </c>
      <c r="H3042" s="4" t="n">
        <v>46110.6009373032</v>
      </c>
      <c r="I30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3041BT1003212245843435466.646110.6009373032</v>
      </c>
      <c r="J3042" s="1" t="n">
        <f aca="false">COUNTIF(I:I, $I3042)</f>
        <v>1</v>
      </c>
      <c r="K3042" s="1" t="str">
        <f aca="false">IF(ISNA(VLOOKUP(Table4[product_id], tblProducts[], tblProducts[product_name],FALSE() )), "Invalid", "Valid")</f>
        <v>Valid</v>
      </c>
      <c r="L3042" s="5" t="str">
        <f aca="false">IF(ISNA(VLOOKUP(Table4[[#This Row],[warehouse_id]], tblwhouse[], tblwhouse[warehouse_name],FALSE() )), "Invalid", "Valid")</f>
        <v>Valid</v>
      </c>
    </row>
    <row r="3043" customFormat="false" ht="15" hidden="false" customHeight="true" outlineLevel="0" collapsed="false">
      <c r="A3043" s="1" t="n">
        <v>3042</v>
      </c>
      <c r="B3043" s="1" t="n">
        <v>4</v>
      </c>
      <c r="C3043" s="1" t="n">
        <v>1662</v>
      </c>
      <c r="D3043" s="1" t="s">
        <v>10125</v>
      </c>
      <c r="E3043" s="1" t="n">
        <v>71</v>
      </c>
      <c r="F3043" s="1" t="n">
        <v>71</v>
      </c>
      <c r="G3043" s="1" t="n">
        <v>968.26</v>
      </c>
      <c r="H3043" s="4" t="n">
        <v>46089.6009373032</v>
      </c>
      <c r="I30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3042BT827851416627171968.2646089.6009373032</v>
      </c>
      <c r="J3043" s="1" t="n">
        <f aca="false">COUNTIF(I:I, $I3043)</f>
        <v>1</v>
      </c>
      <c r="K3043" s="1" t="str">
        <f aca="false">IF(ISNA(VLOOKUP(Table4[product_id], tblProducts[], tblProducts[product_name],FALSE() )), "Invalid", "Valid")</f>
        <v>Valid</v>
      </c>
      <c r="L3043" s="5" t="str">
        <f aca="false">IF(ISNA(VLOOKUP(Table4[[#This Row],[warehouse_id]], tblwhouse[], tblwhouse[warehouse_name],FALSE() )), "Invalid", "Valid")</f>
        <v>Valid</v>
      </c>
    </row>
    <row r="3044" customFormat="false" ht="15" hidden="false" customHeight="true" outlineLevel="0" collapsed="false">
      <c r="A3044" s="1" t="n">
        <v>3043</v>
      </c>
      <c r="B3044" s="1" t="n">
        <v>2</v>
      </c>
      <c r="C3044" s="1" t="n">
        <v>638</v>
      </c>
      <c r="D3044" s="1" t="s">
        <v>10126</v>
      </c>
      <c r="E3044" s="1" t="n">
        <v>53</v>
      </c>
      <c r="F3044" s="1" t="n">
        <v>28</v>
      </c>
      <c r="G3044" s="1" t="n">
        <v>1026.62</v>
      </c>
      <c r="H3044" s="4" t="n">
        <v>45998.6009373032</v>
      </c>
      <c r="I30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3043BT199352263853281026.6245998.6009373032</v>
      </c>
      <c r="J3044" s="1" t="n">
        <f aca="false">COUNTIF(I:I, $I3044)</f>
        <v>1</v>
      </c>
      <c r="K3044" s="1" t="str">
        <f aca="false">IF(ISNA(VLOOKUP(Table4[product_id], tblProducts[], tblProducts[product_name],FALSE() )), "Invalid", "Valid")</f>
        <v>Valid</v>
      </c>
      <c r="L3044" s="5" t="str">
        <f aca="false">IF(ISNA(VLOOKUP(Table4[[#This Row],[warehouse_id]], tblwhouse[], tblwhouse[warehouse_name],FALSE() )), "Invalid", "Valid")</f>
        <v>Valid</v>
      </c>
    </row>
    <row r="3045" customFormat="false" ht="15" hidden="false" customHeight="true" outlineLevel="0" collapsed="false">
      <c r="A3045" s="1" t="n">
        <v>3044</v>
      </c>
      <c r="B3045" s="1" t="n">
        <v>2</v>
      </c>
      <c r="C3045" s="1" t="n">
        <v>2442</v>
      </c>
      <c r="D3045" s="1" t="s">
        <v>10127</v>
      </c>
      <c r="E3045" s="1" t="n">
        <v>141</v>
      </c>
      <c r="F3045" s="1" t="n">
        <v>71</v>
      </c>
      <c r="G3045" s="1" t="n">
        <v>1367.01</v>
      </c>
      <c r="H3045" s="4" t="n">
        <v>46024.6009373032</v>
      </c>
      <c r="I30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3044BT75414922442141711367.0146024.6009373032</v>
      </c>
      <c r="J3045" s="1" t="n">
        <f aca="false">COUNTIF(I:I, $I3045)</f>
        <v>1</v>
      </c>
      <c r="K3045" s="1" t="str">
        <f aca="false">IF(ISNA(VLOOKUP(Table4[product_id], tblProducts[], tblProducts[product_name],FALSE() )), "Invalid", "Valid")</f>
        <v>Valid</v>
      </c>
      <c r="L3045" s="5" t="str">
        <f aca="false">IF(ISNA(VLOOKUP(Table4[[#This Row],[warehouse_id]], tblwhouse[], tblwhouse[warehouse_name],FALSE() )), "Invalid", "Valid")</f>
        <v>Valid</v>
      </c>
    </row>
    <row r="3046" customFormat="false" ht="15" hidden="false" customHeight="true" outlineLevel="0" collapsed="false">
      <c r="A3046" s="1" t="n">
        <v>3045</v>
      </c>
      <c r="B3046" s="1" t="n">
        <v>3</v>
      </c>
      <c r="C3046" s="1" t="n">
        <v>1071</v>
      </c>
      <c r="D3046" s="1" t="s">
        <v>10128</v>
      </c>
      <c r="E3046" s="1" t="n">
        <v>401</v>
      </c>
      <c r="F3046" s="1" t="n">
        <v>39</v>
      </c>
      <c r="G3046" s="1" t="n">
        <v>31.12</v>
      </c>
      <c r="H3046" s="4" t="n">
        <v>45957.6009373032</v>
      </c>
      <c r="I30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3045BT279588310714013931.1245957.6009373032</v>
      </c>
      <c r="J3046" s="1" t="n">
        <f aca="false">COUNTIF(I:I, $I3046)</f>
        <v>1</v>
      </c>
      <c r="K3046" s="1" t="str">
        <f aca="false">IF(ISNA(VLOOKUP(Table4[product_id], tblProducts[], tblProducts[product_name],FALSE() )), "Invalid", "Valid")</f>
        <v>Valid</v>
      </c>
      <c r="L3046" s="5" t="str">
        <f aca="false">IF(ISNA(VLOOKUP(Table4[[#This Row],[warehouse_id]], tblwhouse[], tblwhouse[warehouse_name],FALSE() )), "Invalid", "Valid")</f>
        <v>Valid</v>
      </c>
    </row>
    <row r="3047" customFormat="false" ht="15" hidden="false" customHeight="true" outlineLevel="0" collapsed="false">
      <c r="A3047" s="1" t="n">
        <v>3046</v>
      </c>
      <c r="B3047" s="1" t="n">
        <v>1</v>
      </c>
      <c r="C3047" s="1" t="n">
        <v>981</v>
      </c>
      <c r="D3047" s="1" t="s">
        <v>10129</v>
      </c>
      <c r="E3047" s="1" t="n">
        <v>256</v>
      </c>
      <c r="F3047" s="1" t="n">
        <v>66</v>
      </c>
      <c r="G3047" s="1" t="n">
        <v>1149.67</v>
      </c>
      <c r="H3047" s="4" t="n">
        <v>46203.6009373032</v>
      </c>
      <c r="I30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3046BT4215351981256661149.6746203.6009373032</v>
      </c>
      <c r="J3047" s="1" t="n">
        <f aca="false">COUNTIF(I:I, $I3047)</f>
        <v>1</v>
      </c>
      <c r="K3047" s="1" t="str">
        <f aca="false">IF(ISNA(VLOOKUP(Table4[product_id], tblProducts[], tblProducts[product_name],FALSE() )), "Invalid", "Valid")</f>
        <v>Valid</v>
      </c>
      <c r="L3047" s="5" t="str">
        <f aca="false">IF(ISNA(VLOOKUP(Table4[[#This Row],[warehouse_id]], tblwhouse[], tblwhouse[warehouse_name],FALSE() )), "Invalid", "Valid")</f>
        <v>Valid</v>
      </c>
    </row>
    <row r="3048" customFormat="false" ht="15" hidden="false" customHeight="true" outlineLevel="0" collapsed="false">
      <c r="A3048" s="1" t="n">
        <v>3047</v>
      </c>
      <c r="B3048" s="1" t="n">
        <v>3</v>
      </c>
      <c r="C3048" s="1" t="n">
        <v>2592</v>
      </c>
      <c r="D3048" s="1" t="s">
        <v>10130</v>
      </c>
      <c r="E3048" s="1" t="n">
        <v>49</v>
      </c>
      <c r="F3048" s="1" t="n">
        <v>55</v>
      </c>
      <c r="G3048" s="1" t="n">
        <v>544.2</v>
      </c>
      <c r="H3048" s="4" t="n">
        <v>46199.6009373032</v>
      </c>
      <c r="I30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3047BT656642325924955544.246199.6009373032</v>
      </c>
      <c r="J3048" s="1" t="n">
        <f aca="false">COUNTIF(I:I, $I3048)</f>
        <v>1</v>
      </c>
      <c r="K3048" s="1" t="str">
        <f aca="false">IF(ISNA(VLOOKUP(Table4[product_id], tblProducts[], tblProducts[product_name],FALSE() )), "Invalid", "Valid")</f>
        <v>Valid</v>
      </c>
      <c r="L3048" s="5" t="str">
        <f aca="false">IF(ISNA(VLOOKUP(Table4[[#This Row],[warehouse_id]], tblwhouse[], tblwhouse[warehouse_name],FALSE() )), "Invalid", "Valid")</f>
        <v>Valid</v>
      </c>
    </row>
    <row r="3049" customFormat="false" ht="15" hidden="false" customHeight="true" outlineLevel="0" collapsed="false">
      <c r="A3049" s="1" t="n">
        <v>3048</v>
      </c>
      <c r="B3049" s="1" t="n">
        <v>2</v>
      </c>
      <c r="C3049" s="1" t="n">
        <v>840</v>
      </c>
      <c r="D3049" s="1" t="s">
        <v>10131</v>
      </c>
      <c r="E3049" s="1" t="n">
        <v>213</v>
      </c>
      <c r="F3049" s="1" t="n">
        <v>23</v>
      </c>
      <c r="G3049" s="1" t="n">
        <v>868.74</v>
      </c>
      <c r="H3049" s="4" t="n">
        <v>45924.6009373032</v>
      </c>
      <c r="I30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3048BT316075284021323868.7445924.6009373032</v>
      </c>
      <c r="J3049" s="1" t="n">
        <f aca="false">COUNTIF(I:I, $I3049)</f>
        <v>1</v>
      </c>
      <c r="K3049" s="1" t="str">
        <f aca="false">IF(ISNA(VLOOKUP(Table4[product_id], tblProducts[], tblProducts[product_name],FALSE() )), "Invalid", "Valid")</f>
        <v>Valid</v>
      </c>
      <c r="L3049" s="5" t="str">
        <f aca="false">IF(ISNA(VLOOKUP(Table4[[#This Row],[warehouse_id]], tblwhouse[], tblwhouse[warehouse_name],FALSE() )), "Invalid", "Valid")</f>
        <v>Valid</v>
      </c>
    </row>
    <row r="3050" customFormat="false" ht="15" hidden="false" customHeight="true" outlineLevel="0" collapsed="false">
      <c r="A3050" s="1" t="n">
        <v>3049</v>
      </c>
      <c r="B3050" s="1" t="n">
        <v>3</v>
      </c>
      <c r="C3050" s="1" t="n">
        <v>2618</v>
      </c>
      <c r="D3050" s="1" t="s">
        <v>10132</v>
      </c>
      <c r="E3050" s="1" t="n">
        <v>186</v>
      </c>
      <c r="F3050" s="1" t="n">
        <v>36</v>
      </c>
      <c r="G3050" s="1" t="n">
        <v>652.59</v>
      </c>
      <c r="H3050" s="4" t="n">
        <v>45890.6009373032</v>
      </c>
      <c r="I30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3049BT3007873261818636652.5945890.6009373032</v>
      </c>
      <c r="J3050" s="1" t="n">
        <f aca="false">COUNTIF(I:I, $I3050)</f>
        <v>1</v>
      </c>
      <c r="K3050" s="1" t="str">
        <f aca="false">IF(ISNA(VLOOKUP(Table4[product_id], tblProducts[], tblProducts[product_name],FALSE() )), "Invalid", "Valid")</f>
        <v>Valid</v>
      </c>
      <c r="L3050" s="5" t="str">
        <f aca="false">IF(ISNA(VLOOKUP(Table4[[#This Row],[warehouse_id]], tblwhouse[], tblwhouse[warehouse_name],FALSE() )), "Invalid", "Valid")</f>
        <v>Valid</v>
      </c>
    </row>
    <row r="3051" customFormat="false" ht="15" hidden="false" customHeight="true" outlineLevel="0" collapsed="false">
      <c r="A3051" s="1" t="n">
        <v>3050</v>
      </c>
      <c r="B3051" s="1" t="n">
        <v>3</v>
      </c>
      <c r="C3051" s="1" t="n">
        <v>2590</v>
      </c>
      <c r="D3051" s="1" t="s">
        <v>10133</v>
      </c>
      <c r="E3051" s="1" t="n">
        <v>46</v>
      </c>
      <c r="F3051" s="1" t="n">
        <v>68</v>
      </c>
      <c r="G3051" s="1" t="n">
        <v>899.73</v>
      </c>
      <c r="H3051" s="4" t="n">
        <v>46031.6009373032</v>
      </c>
      <c r="I30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3050BT430894325904668899.7346031.6009373032</v>
      </c>
      <c r="J3051" s="1" t="n">
        <f aca="false">COUNTIF(I:I, $I3051)</f>
        <v>1</v>
      </c>
      <c r="K3051" s="1" t="str">
        <f aca="false">IF(ISNA(VLOOKUP(Table4[product_id], tblProducts[], tblProducts[product_name],FALSE() )), "Invalid", "Valid")</f>
        <v>Valid</v>
      </c>
      <c r="L3051" s="5" t="str">
        <f aca="false">IF(ISNA(VLOOKUP(Table4[[#This Row],[warehouse_id]], tblwhouse[], tblwhouse[warehouse_name],FALSE() )), "Invalid", "Valid")</f>
        <v>Valid</v>
      </c>
    </row>
    <row r="3052" customFormat="false" ht="15" hidden="false" customHeight="true" outlineLevel="0" collapsed="false">
      <c r="A3052" s="1" t="n">
        <v>3051</v>
      </c>
      <c r="B3052" s="1" t="n">
        <v>1</v>
      </c>
      <c r="C3052" s="1" t="n">
        <v>1892</v>
      </c>
      <c r="D3052" s="1" t="s">
        <v>10134</v>
      </c>
      <c r="E3052" s="1" t="n">
        <v>297</v>
      </c>
      <c r="F3052" s="1" t="n">
        <v>52</v>
      </c>
      <c r="G3052" s="1" t="n">
        <v>1274.73</v>
      </c>
      <c r="H3052" s="4" t="n">
        <v>46169.6009373032</v>
      </c>
      <c r="I30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3051BT40706311892297521274.7346169.6009373032</v>
      </c>
      <c r="J3052" s="1" t="n">
        <f aca="false">COUNTIF(I:I, $I3052)</f>
        <v>1</v>
      </c>
      <c r="K3052" s="1" t="str">
        <f aca="false">IF(ISNA(VLOOKUP(Table4[product_id], tblProducts[], tblProducts[product_name],FALSE() )), "Invalid", "Valid")</f>
        <v>Valid</v>
      </c>
      <c r="L3052" s="5" t="str">
        <f aca="false">IF(ISNA(VLOOKUP(Table4[[#This Row],[warehouse_id]], tblwhouse[], tblwhouse[warehouse_name],FALSE() )), "Invalid", "Valid")</f>
        <v>Valid</v>
      </c>
    </row>
    <row r="3053" customFormat="false" ht="15" hidden="false" customHeight="true" outlineLevel="0" collapsed="false">
      <c r="A3053" s="1" t="n">
        <v>3052</v>
      </c>
      <c r="B3053" s="1" t="n">
        <v>4</v>
      </c>
      <c r="C3053" s="1" t="n">
        <v>2918</v>
      </c>
      <c r="D3053" s="1" t="s">
        <v>10135</v>
      </c>
      <c r="E3053" s="1" t="n">
        <v>280</v>
      </c>
      <c r="F3053" s="1" t="n">
        <v>71</v>
      </c>
      <c r="G3053" s="1" t="n">
        <v>378.48</v>
      </c>
      <c r="H3053" s="4" t="n">
        <v>46140.6009373032</v>
      </c>
      <c r="I30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3052BT2210044291828071378.4846140.6009373032</v>
      </c>
      <c r="J3053" s="1" t="n">
        <f aca="false">COUNTIF(I:I, $I3053)</f>
        <v>1</v>
      </c>
      <c r="K3053" s="1" t="str">
        <f aca="false">IF(ISNA(VLOOKUP(Table4[product_id], tblProducts[], tblProducts[product_name],FALSE() )), "Invalid", "Valid")</f>
        <v>Valid</v>
      </c>
      <c r="L3053" s="5" t="str">
        <f aca="false">IF(ISNA(VLOOKUP(Table4[[#This Row],[warehouse_id]], tblwhouse[], tblwhouse[warehouse_name],FALSE() )), "Invalid", "Valid")</f>
        <v>Valid</v>
      </c>
    </row>
    <row r="3054" customFormat="false" ht="15" hidden="false" customHeight="true" outlineLevel="0" collapsed="false">
      <c r="A3054" s="1" t="n">
        <v>3053</v>
      </c>
      <c r="B3054" s="1" t="n">
        <v>2</v>
      </c>
      <c r="C3054" s="1" t="n">
        <v>1764</v>
      </c>
      <c r="D3054" s="1" t="s">
        <v>10136</v>
      </c>
      <c r="E3054" s="1" t="n">
        <v>461</v>
      </c>
      <c r="F3054" s="1" t="n">
        <v>25</v>
      </c>
      <c r="G3054" s="1" t="n">
        <v>702.13</v>
      </c>
      <c r="H3054" s="4" t="n">
        <v>45858.6009373032</v>
      </c>
      <c r="I30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3053BT3052252176446125702.1345858.6009373032</v>
      </c>
      <c r="J3054" s="1" t="n">
        <f aca="false">COUNTIF(I:I, $I3054)</f>
        <v>1</v>
      </c>
      <c r="K3054" s="1" t="str">
        <f aca="false">IF(ISNA(VLOOKUP(Table4[product_id], tblProducts[], tblProducts[product_name],FALSE() )), "Invalid", "Valid")</f>
        <v>Valid</v>
      </c>
      <c r="L3054" s="5" t="str">
        <f aca="false">IF(ISNA(VLOOKUP(Table4[[#This Row],[warehouse_id]], tblwhouse[], tblwhouse[warehouse_name],FALSE() )), "Invalid", "Valid")</f>
        <v>Valid</v>
      </c>
    </row>
    <row r="3055" customFormat="false" ht="15" hidden="false" customHeight="true" outlineLevel="0" collapsed="false">
      <c r="A3055" s="1" t="n">
        <v>3054</v>
      </c>
      <c r="B3055" s="1" t="n">
        <v>1</v>
      </c>
      <c r="C3055" s="1" t="n">
        <v>2190</v>
      </c>
      <c r="D3055" s="1" t="s">
        <v>10137</v>
      </c>
      <c r="E3055" s="1" t="n">
        <v>304</v>
      </c>
      <c r="F3055" s="1" t="n">
        <v>40</v>
      </c>
      <c r="G3055" s="1" t="n">
        <v>549.74</v>
      </c>
      <c r="H3055" s="4" t="n">
        <v>46104.6009373032</v>
      </c>
      <c r="I30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3054BT1172381219030440549.7446104.6009373032</v>
      </c>
      <c r="J3055" s="1" t="n">
        <f aca="false">COUNTIF(I:I, $I3055)</f>
        <v>1</v>
      </c>
      <c r="K3055" s="1" t="str">
        <f aca="false">IF(ISNA(VLOOKUP(Table4[product_id], tblProducts[], tblProducts[product_name],FALSE() )), "Invalid", "Valid")</f>
        <v>Valid</v>
      </c>
      <c r="L3055" s="5" t="str">
        <f aca="false">IF(ISNA(VLOOKUP(Table4[[#This Row],[warehouse_id]], tblwhouse[], tblwhouse[warehouse_name],FALSE() )), "Invalid", "Valid")</f>
        <v>Valid</v>
      </c>
    </row>
    <row r="3056" customFormat="false" ht="15" hidden="false" customHeight="true" outlineLevel="0" collapsed="false">
      <c r="A3056" s="1" t="n">
        <v>3055</v>
      </c>
      <c r="B3056" s="1" t="n">
        <v>4</v>
      </c>
      <c r="C3056" s="1" t="n">
        <v>2696</v>
      </c>
      <c r="D3056" s="1" t="s">
        <v>10138</v>
      </c>
      <c r="E3056" s="1" t="n">
        <v>5</v>
      </c>
      <c r="F3056" s="1" t="n">
        <v>21</v>
      </c>
      <c r="G3056" s="1" t="n">
        <v>299.06</v>
      </c>
      <c r="H3056" s="4" t="n">
        <v>46173.6009373032</v>
      </c>
      <c r="I30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3055BT71323542696521299.0646173.6009373032</v>
      </c>
      <c r="J3056" s="1" t="n">
        <f aca="false">COUNTIF(I:I, $I3056)</f>
        <v>1</v>
      </c>
      <c r="K3056" s="1" t="str">
        <f aca="false">IF(ISNA(VLOOKUP(Table4[product_id], tblProducts[], tblProducts[product_name],FALSE() )), "Invalid", "Valid")</f>
        <v>Valid</v>
      </c>
      <c r="L3056" s="5" t="str">
        <f aca="false">IF(ISNA(VLOOKUP(Table4[[#This Row],[warehouse_id]], tblwhouse[], tblwhouse[warehouse_name],FALSE() )), "Invalid", "Valid")</f>
        <v>Valid</v>
      </c>
    </row>
    <row r="3057" customFormat="false" ht="15" hidden="false" customHeight="true" outlineLevel="0" collapsed="false">
      <c r="A3057" s="1" t="n">
        <v>3056</v>
      </c>
      <c r="B3057" s="1" t="n">
        <v>1</v>
      </c>
      <c r="C3057" s="1" t="n">
        <v>1481</v>
      </c>
      <c r="D3057" s="1" t="s">
        <v>10139</v>
      </c>
      <c r="E3057" s="1" t="n">
        <v>470</v>
      </c>
      <c r="F3057" s="1" t="n">
        <v>22</v>
      </c>
      <c r="G3057" s="1" t="n">
        <v>623.46</v>
      </c>
      <c r="H3057" s="4" t="n">
        <v>45892.6009373032</v>
      </c>
      <c r="I30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3056BT3853881148147022623.4645892.6009373032</v>
      </c>
      <c r="J3057" s="1" t="n">
        <f aca="false">COUNTIF(I:I, $I3057)</f>
        <v>1</v>
      </c>
      <c r="K3057" s="1" t="str">
        <f aca="false">IF(ISNA(VLOOKUP(Table4[product_id], tblProducts[], tblProducts[product_name],FALSE() )), "Invalid", "Valid")</f>
        <v>Valid</v>
      </c>
      <c r="L3057" s="5" t="str">
        <f aca="false">IF(ISNA(VLOOKUP(Table4[[#This Row],[warehouse_id]], tblwhouse[], tblwhouse[warehouse_name],FALSE() )), "Invalid", "Valid")</f>
        <v>Valid</v>
      </c>
    </row>
    <row r="3058" customFormat="false" ht="15" hidden="false" customHeight="true" outlineLevel="0" collapsed="false">
      <c r="A3058" s="1" t="n">
        <v>3057</v>
      </c>
      <c r="B3058" s="1" t="n">
        <v>1</v>
      </c>
      <c r="C3058" s="1" t="n">
        <v>1553</v>
      </c>
      <c r="D3058" s="1" t="s">
        <v>10140</v>
      </c>
      <c r="E3058" s="1" t="n">
        <v>267</v>
      </c>
      <c r="F3058" s="1" t="n">
        <v>27</v>
      </c>
      <c r="G3058" s="1" t="n">
        <v>586.68</v>
      </c>
      <c r="H3058" s="4" t="n">
        <v>46204.6009373032</v>
      </c>
      <c r="I30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3057BT2723781155326727586.6846204.6009373032</v>
      </c>
      <c r="J3058" s="1" t="n">
        <f aca="false">COUNTIF(I:I, $I3058)</f>
        <v>1</v>
      </c>
      <c r="K3058" s="1" t="str">
        <f aca="false">IF(ISNA(VLOOKUP(Table4[product_id], tblProducts[], tblProducts[product_name],FALSE() )), "Invalid", "Valid")</f>
        <v>Valid</v>
      </c>
      <c r="L3058" s="5" t="str">
        <f aca="false">IF(ISNA(VLOOKUP(Table4[[#This Row],[warehouse_id]], tblwhouse[], tblwhouse[warehouse_name],FALSE() )), "Invalid", "Valid")</f>
        <v>Valid</v>
      </c>
    </row>
    <row r="3059" customFormat="false" ht="15" hidden="false" customHeight="true" outlineLevel="0" collapsed="false">
      <c r="A3059" s="1" t="n">
        <v>3058</v>
      </c>
      <c r="B3059" s="1" t="n">
        <v>4</v>
      </c>
      <c r="C3059" s="1" t="n">
        <v>2969</v>
      </c>
      <c r="D3059" s="1" t="s">
        <v>10141</v>
      </c>
      <c r="E3059" s="1" t="n">
        <v>44</v>
      </c>
      <c r="F3059" s="1" t="n">
        <v>73</v>
      </c>
      <c r="G3059" s="1" t="n">
        <v>153.71</v>
      </c>
      <c r="H3059" s="4" t="n">
        <v>45935.6009373032</v>
      </c>
      <c r="I30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3058BT251156429694473153.7145935.6009373032</v>
      </c>
      <c r="J3059" s="1" t="n">
        <f aca="false">COUNTIF(I:I, $I3059)</f>
        <v>1</v>
      </c>
      <c r="K3059" s="1" t="str">
        <f aca="false">IF(ISNA(VLOOKUP(Table4[product_id], tblProducts[], tblProducts[product_name],FALSE() )), "Invalid", "Valid")</f>
        <v>Valid</v>
      </c>
      <c r="L3059" s="5" t="str">
        <f aca="false">IF(ISNA(VLOOKUP(Table4[[#This Row],[warehouse_id]], tblwhouse[], tblwhouse[warehouse_name],FALSE() )), "Invalid", "Valid")</f>
        <v>Valid</v>
      </c>
    </row>
    <row r="3060" customFormat="false" ht="15" hidden="false" customHeight="true" outlineLevel="0" collapsed="false">
      <c r="A3060" s="1" t="n">
        <v>3059</v>
      </c>
      <c r="B3060" s="1" t="n">
        <v>4</v>
      </c>
      <c r="C3060" s="1" t="n">
        <v>2613</v>
      </c>
      <c r="D3060" s="1" t="s">
        <v>10142</v>
      </c>
      <c r="E3060" s="1" t="n">
        <v>483</v>
      </c>
      <c r="F3060" s="1" t="n">
        <v>43</v>
      </c>
      <c r="G3060" s="1" t="n">
        <v>590.78</v>
      </c>
      <c r="H3060" s="4" t="n">
        <v>45998.6009373148</v>
      </c>
      <c r="I30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3059BT6627014261348343590.7845998.6009373148</v>
      </c>
      <c r="J3060" s="1" t="n">
        <f aca="false">COUNTIF(I:I, $I3060)</f>
        <v>1</v>
      </c>
      <c r="K3060" s="1" t="str">
        <f aca="false">IF(ISNA(VLOOKUP(Table4[product_id], tblProducts[], tblProducts[product_name],FALSE() )), "Invalid", "Valid")</f>
        <v>Valid</v>
      </c>
      <c r="L3060" s="5" t="str">
        <f aca="false">IF(ISNA(VLOOKUP(Table4[[#This Row],[warehouse_id]], tblwhouse[], tblwhouse[warehouse_name],FALSE() )), "Invalid", "Valid")</f>
        <v>Valid</v>
      </c>
    </row>
    <row r="3061" customFormat="false" ht="15" hidden="false" customHeight="true" outlineLevel="0" collapsed="false">
      <c r="A3061" s="1" t="n">
        <v>3060</v>
      </c>
      <c r="B3061" s="1" t="n">
        <v>4</v>
      </c>
      <c r="C3061" s="1" t="n">
        <v>18</v>
      </c>
      <c r="D3061" s="1" t="s">
        <v>10143</v>
      </c>
      <c r="E3061" s="1" t="n">
        <v>135</v>
      </c>
      <c r="F3061" s="1" t="n">
        <v>45</v>
      </c>
      <c r="G3061" s="1" t="n">
        <v>1038.17</v>
      </c>
      <c r="H3061" s="4" t="n">
        <v>46088.6009373148</v>
      </c>
      <c r="I30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3060BT350072418135451038.1746088.6009373148</v>
      </c>
      <c r="J3061" s="1" t="n">
        <f aca="false">COUNTIF(I:I, $I3061)</f>
        <v>1</v>
      </c>
      <c r="K3061" s="1" t="str">
        <f aca="false">IF(ISNA(VLOOKUP(Table4[product_id], tblProducts[], tblProducts[product_name],FALSE() )), "Invalid", "Valid")</f>
        <v>Valid</v>
      </c>
      <c r="L3061" s="5" t="str">
        <f aca="false">IF(ISNA(VLOOKUP(Table4[[#This Row],[warehouse_id]], tblwhouse[], tblwhouse[warehouse_name],FALSE() )), "Invalid", "Valid")</f>
        <v>Valid</v>
      </c>
    </row>
    <row r="3062" customFormat="false" ht="15" hidden="false" customHeight="true" outlineLevel="0" collapsed="false">
      <c r="A3062" s="1" t="n">
        <v>3061</v>
      </c>
      <c r="B3062" s="1" t="n">
        <v>3</v>
      </c>
      <c r="C3062" s="1" t="n">
        <v>787</v>
      </c>
      <c r="D3062" s="1" t="s">
        <v>10144</v>
      </c>
      <c r="E3062" s="1" t="n">
        <v>463</v>
      </c>
      <c r="F3062" s="1" t="n">
        <v>21</v>
      </c>
      <c r="G3062" s="1" t="n">
        <v>34.32</v>
      </c>
      <c r="H3062" s="4" t="n">
        <v>45907.6009373148</v>
      </c>
      <c r="I30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3061BT40388537874632134.3245907.6009373148</v>
      </c>
      <c r="J3062" s="1" t="n">
        <f aca="false">COUNTIF(I:I, $I3062)</f>
        <v>1</v>
      </c>
      <c r="K3062" s="1" t="str">
        <f aca="false">IF(ISNA(VLOOKUP(Table4[product_id], tblProducts[], tblProducts[product_name],FALSE() )), "Invalid", "Valid")</f>
        <v>Valid</v>
      </c>
      <c r="L3062" s="5" t="str">
        <f aca="false">IF(ISNA(VLOOKUP(Table4[[#This Row],[warehouse_id]], tblwhouse[], tblwhouse[warehouse_name],FALSE() )), "Invalid", "Valid")</f>
        <v>Valid</v>
      </c>
    </row>
    <row r="3063" customFormat="false" ht="15" hidden="false" customHeight="true" outlineLevel="0" collapsed="false">
      <c r="A3063" s="1" t="n">
        <v>3062</v>
      </c>
      <c r="B3063" s="1" t="n">
        <v>1</v>
      </c>
      <c r="C3063" s="1" t="n">
        <v>812</v>
      </c>
      <c r="D3063" s="1" t="s">
        <v>10145</v>
      </c>
      <c r="E3063" s="1" t="n">
        <v>23</v>
      </c>
      <c r="F3063" s="1" t="n">
        <v>69</v>
      </c>
      <c r="G3063" s="1" t="n">
        <v>269.95</v>
      </c>
      <c r="H3063" s="4" t="n">
        <v>46064.6009373148</v>
      </c>
      <c r="I30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3062BT93989618122369269.9546064.6009373148</v>
      </c>
      <c r="J3063" s="1" t="n">
        <f aca="false">COUNTIF(I:I, $I3063)</f>
        <v>1</v>
      </c>
      <c r="K3063" s="1" t="str">
        <f aca="false">IF(ISNA(VLOOKUP(Table4[product_id], tblProducts[], tblProducts[product_name],FALSE() )), "Invalid", "Valid")</f>
        <v>Valid</v>
      </c>
      <c r="L3063" s="5" t="str">
        <f aca="false">IF(ISNA(VLOOKUP(Table4[[#This Row],[warehouse_id]], tblwhouse[], tblwhouse[warehouse_name],FALSE() )), "Invalid", "Valid")</f>
        <v>Valid</v>
      </c>
    </row>
    <row r="3064" customFormat="false" ht="15" hidden="false" customHeight="true" outlineLevel="0" collapsed="false">
      <c r="A3064" s="1" t="n">
        <v>3063</v>
      </c>
      <c r="B3064" s="1" t="n">
        <v>4</v>
      </c>
      <c r="C3064" s="1" t="n">
        <v>1622</v>
      </c>
      <c r="D3064" s="1" t="s">
        <v>10146</v>
      </c>
      <c r="E3064" s="1" t="n">
        <v>297</v>
      </c>
      <c r="F3064" s="1" t="n">
        <v>26</v>
      </c>
      <c r="G3064" s="1" t="n">
        <v>1343.99</v>
      </c>
      <c r="H3064" s="4" t="n">
        <v>45888.6009373148</v>
      </c>
      <c r="I30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3063BT85831041622297261343.9945888.6009373148</v>
      </c>
      <c r="J3064" s="1" t="n">
        <f aca="false">COUNTIF(I:I, $I3064)</f>
        <v>1</v>
      </c>
      <c r="K3064" s="1" t="str">
        <f aca="false">IF(ISNA(VLOOKUP(Table4[product_id], tblProducts[], tblProducts[product_name],FALSE() )), "Invalid", "Valid")</f>
        <v>Valid</v>
      </c>
      <c r="L3064" s="5" t="str">
        <f aca="false">IF(ISNA(VLOOKUP(Table4[[#This Row],[warehouse_id]], tblwhouse[], tblwhouse[warehouse_name],FALSE() )), "Invalid", "Valid")</f>
        <v>Valid</v>
      </c>
    </row>
    <row r="3065" customFormat="false" ht="15" hidden="false" customHeight="true" outlineLevel="0" collapsed="false">
      <c r="A3065" s="1" t="n">
        <v>3064</v>
      </c>
      <c r="B3065" s="1" t="n">
        <v>1</v>
      </c>
      <c r="C3065" s="1" t="n">
        <v>6</v>
      </c>
      <c r="D3065" s="1" t="s">
        <v>10147</v>
      </c>
      <c r="E3065" s="1" t="n">
        <v>410</v>
      </c>
      <c r="F3065" s="1" t="n">
        <v>62</v>
      </c>
      <c r="G3065" s="1" t="n">
        <v>548.37</v>
      </c>
      <c r="H3065" s="4" t="n">
        <v>45908.6009373148</v>
      </c>
      <c r="I30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3064BT1918911641062548.3745908.6009373148</v>
      </c>
      <c r="J3065" s="1" t="n">
        <f aca="false">COUNTIF(I:I, $I3065)</f>
        <v>1</v>
      </c>
      <c r="K3065" s="1" t="str">
        <f aca="false">IF(ISNA(VLOOKUP(Table4[product_id], tblProducts[], tblProducts[product_name],FALSE() )), "Invalid", "Valid")</f>
        <v>Valid</v>
      </c>
      <c r="L3065" s="5" t="str">
        <f aca="false">IF(ISNA(VLOOKUP(Table4[[#This Row],[warehouse_id]], tblwhouse[], tblwhouse[warehouse_name],FALSE() )), "Invalid", "Valid")</f>
        <v>Valid</v>
      </c>
    </row>
    <row r="3066" customFormat="false" ht="15" hidden="false" customHeight="true" outlineLevel="0" collapsed="false">
      <c r="A3066" s="1" t="n">
        <v>3065</v>
      </c>
      <c r="B3066" s="1" t="n">
        <v>2</v>
      </c>
      <c r="C3066" s="1" t="n">
        <v>1279</v>
      </c>
      <c r="D3066" s="1" t="s">
        <v>10148</v>
      </c>
      <c r="E3066" s="1" t="n">
        <v>496</v>
      </c>
      <c r="F3066" s="1" t="n">
        <v>63</v>
      </c>
      <c r="G3066" s="1" t="n">
        <v>1156.39</v>
      </c>
      <c r="H3066" s="4" t="n">
        <v>45891.6009373148</v>
      </c>
      <c r="I30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3065BT34160921279496631156.3945891.6009373148</v>
      </c>
      <c r="J3066" s="1" t="n">
        <f aca="false">COUNTIF(I:I, $I3066)</f>
        <v>1</v>
      </c>
      <c r="K3066" s="1" t="str">
        <f aca="false">IF(ISNA(VLOOKUP(Table4[product_id], tblProducts[], tblProducts[product_name],FALSE() )), "Invalid", "Valid")</f>
        <v>Valid</v>
      </c>
      <c r="L3066" s="5" t="str">
        <f aca="false">IF(ISNA(VLOOKUP(Table4[[#This Row],[warehouse_id]], tblwhouse[], tblwhouse[warehouse_name],FALSE() )), "Invalid", "Valid")</f>
        <v>Valid</v>
      </c>
    </row>
    <row r="3067" customFormat="false" ht="15" hidden="false" customHeight="true" outlineLevel="0" collapsed="false">
      <c r="A3067" s="1" t="n">
        <v>3066</v>
      </c>
      <c r="B3067" s="1" t="n">
        <v>1</v>
      </c>
      <c r="C3067" s="1" t="n">
        <v>1520</v>
      </c>
      <c r="D3067" s="1" t="s">
        <v>10149</v>
      </c>
      <c r="E3067" s="1" t="n">
        <v>164</v>
      </c>
      <c r="F3067" s="1" t="n">
        <v>50</v>
      </c>
      <c r="G3067" s="1" t="n">
        <v>664.92</v>
      </c>
      <c r="H3067" s="4" t="n">
        <v>45966.6009373148</v>
      </c>
      <c r="I30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3066BT1514061152016450664.9245966.6009373148</v>
      </c>
      <c r="J3067" s="1" t="n">
        <f aca="false">COUNTIF(I:I, $I3067)</f>
        <v>1</v>
      </c>
      <c r="K3067" s="1" t="str">
        <f aca="false">IF(ISNA(VLOOKUP(Table4[product_id], tblProducts[], tblProducts[product_name],FALSE() )), "Invalid", "Valid")</f>
        <v>Valid</v>
      </c>
      <c r="L3067" s="5" t="str">
        <f aca="false">IF(ISNA(VLOOKUP(Table4[[#This Row],[warehouse_id]], tblwhouse[], tblwhouse[warehouse_name],FALSE() )), "Invalid", "Valid")</f>
        <v>Valid</v>
      </c>
    </row>
    <row r="3068" customFormat="false" ht="15" hidden="false" customHeight="true" outlineLevel="0" collapsed="false">
      <c r="A3068" s="1" t="n">
        <v>3067</v>
      </c>
      <c r="B3068" s="1" t="n">
        <v>4</v>
      </c>
      <c r="C3068" s="1" t="n">
        <v>1488</v>
      </c>
      <c r="D3068" s="1" t="s">
        <v>10150</v>
      </c>
      <c r="E3068" s="1" t="n">
        <v>315</v>
      </c>
      <c r="F3068" s="1" t="n">
        <v>47</v>
      </c>
      <c r="G3068" s="1" t="n">
        <v>874.72</v>
      </c>
      <c r="H3068" s="4" t="n">
        <v>45987.6009373148</v>
      </c>
      <c r="I30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3067BT2028144148831547874.7245987.6009373148</v>
      </c>
      <c r="J3068" s="1" t="n">
        <f aca="false">COUNTIF(I:I, $I3068)</f>
        <v>1</v>
      </c>
      <c r="K3068" s="1" t="str">
        <f aca="false">IF(ISNA(VLOOKUP(Table4[product_id], tblProducts[], tblProducts[product_name],FALSE() )), "Invalid", "Valid")</f>
        <v>Valid</v>
      </c>
      <c r="L3068" s="5" t="str">
        <f aca="false">IF(ISNA(VLOOKUP(Table4[[#This Row],[warehouse_id]], tblwhouse[], tblwhouse[warehouse_name],FALSE() )), "Invalid", "Valid")</f>
        <v>Valid</v>
      </c>
    </row>
    <row r="3069" customFormat="false" ht="15" hidden="false" customHeight="true" outlineLevel="0" collapsed="false">
      <c r="A3069" s="1" t="n">
        <v>3068</v>
      </c>
      <c r="B3069" s="1" t="n">
        <v>2</v>
      </c>
      <c r="C3069" s="1" t="n">
        <v>1453</v>
      </c>
      <c r="D3069" s="1" t="s">
        <v>10151</v>
      </c>
      <c r="E3069" s="1" t="n">
        <v>268</v>
      </c>
      <c r="F3069" s="1" t="n">
        <v>40</v>
      </c>
      <c r="G3069" s="1" t="n">
        <v>943.25</v>
      </c>
      <c r="H3069" s="4" t="n">
        <v>46209.6009373148</v>
      </c>
      <c r="I30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3068BT3965552145326840943.2546209.6009373148</v>
      </c>
      <c r="J3069" s="1" t="n">
        <f aca="false">COUNTIF(I:I, $I3069)</f>
        <v>1</v>
      </c>
      <c r="K3069" s="1" t="str">
        <f aca="false">IF(ISNA(VLOOKUP(Table4[product_id], tblProducts[], tblProducts[product_name],FALSE() )), "Invalid", "Valid")</f>
        <v>Valid</v>
      </c>
      <c r="L3069" s="5" t="str">
        <f aca="false">IF(ISNA(VLOOKUP(Table4[[#This Row],[warehouse_id]], tblwhouse[], tblwhouse[warehouse_name],FALSE() )), "Invalid", "Valid")</f>
        <v>Valid</v>
      </c>
    </row>
    <row r="3070" customFormat="false" ht="15" hidden="false" customHeight="true" outlineLevel="0" collapsed="false">
      <c r="A3070" s="1" t="n">
        <v>3069</v>
      </c>
      <c r="B3070" s="1" t="n">
        <v>3</v>
      </c>
      <c r="C3070" s="1" t="n">
        <v>2438</v>
      </c>
      <c r="D3070" s="1" t="s">
        <v>10152</v>
      </c>
      <c r="E3070" s="1" t="n">
        <v>362</v>
      </c>
      <c r="F3070" s="1" t="n">
        <v>24</v>
      </c>
      <c r="G3070" s="1" t="n">
        <v>84.12</v>
      </c>
      <c r="H3070" s="4" t="n">
        <v>45999.6009373148</v>
      </c>
      <c r="I30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3069BT967248324383622484.1245999.6009373148</v>
      </c>
      <c r="J3070" s="1" t="n">
        <f aca="false">COUNTIF(I:I, $I3070)</f>
        <v>1</v>
      </c>
      <c r="K3070" s="1" t="str">
        <f aca="false">IF(ISNA(VLOOKUP(Table4[product_id], tblProducts[], tblProducts[product_name],FALSE() )), "Invalid", "Valid")</f>
        <v>Valid</v>
      </c>
      <c r="L3070" s="5" t="str">
        <f aca="false">IF(ISNA(VLOOKUP(Table4[[#This Row],[warehouse_id]], tblwhouse[], tblwhouse[warehouse_name],FALSE() )), "Invalid", "Valid")</f>
        <v>Valid</v>
      </c>
    </row>
    <row r="3071" customFormat="false" ht="15" hidden="false" customHeight="true" outlineLevel="0" collapsed="false">
      <c r="A3071" s="1" t="n">
        <v>3070</v>
      </c>
      <c r="B3071" s="1" t="n">
        <v>2</v>
      </c>
      <c r="C3071" s="1" t="n">
        <v>244</v>
      </c>
      <c r="D3071" s="1" t="s">
        <v>10153</v>
      </c>
      <c r="E3071" s="1" t="n">
        <v>70</v>
      </c>
      <c r="F3071" s="1" t="n">
        <v>53</v>
      </c>
      <c r="G3071" s="1" t="n">
        <v>1099.42</v>
      </c>
      <c r="H3071" s="4" t="n">
        <v>46132.6009373148</v>
      </c>
      <c r="I30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3070BT784741224470531099.4246132.6009373148</v>
      </c>
      <c r="J3071" s="1" t="n">
        <f aca="false">COUNTIF(I:I, $I3071)</f>
        <v>1</v>
      </c>
      <c r="K3071" s="1" t="str">
        <f aca="false">IF(ISNA(VLOOKUP(Table4[product_id], tblProducts[], tblProducts[product_name],FALSE() )), "Invalid", "Valid")</f>
        <v>Valid</v>
      </c>
      <c r="L3071" s="5" t="str">
        <f aca="false">IF(ISNA(VLOOKUP(Table4[[#This Row],[warehouse_id]], tblwhouse[], tblwhouse[warehouse_name],FALSE() )), "Invalid", "Valid")</f>
        <v>Valid</v>
      </c>
    </row>
    <row r="3072" customFormat="false" ht="15" hidden="false" customHeight="true" outlineLevel="0" collapsed="false">
      <c r="A3072" s="1" t="n">
        <v>3071</v>
      </c>
      <c r="B3072" s="1" t="n">
        <v>2</v>
      </c>
      <c r="C3072" s="1" t="n">
        <v>51</v>
      </c>
      <c r="D3072" s="1" t="s">
        <v>10154</v>
      </c>
      <c r="E3072" s="1" t="n">
        <v>138</v>
      </c>
      <c r="F3072" s="1" t="n">
        <v>49</v>
      </c>
      <c r="G3072" s="1" t="n">
        <v>532.6</v>
      </c>
      <c r="H3072" s="4" t="n">
        <v>45878.6009373148</v>
      </c>
      <c r="I30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3071BT44655625113849532.645878.6009373148</v>
      </c>
      <c r="J3072" s="1" t="n">
        <f aca="false">COUNTIF(I:I, $I3072)</f>
        <v>1</v>
      </c>
      <c r="K3072" s="1" t="str">
        <f aca="false">IF(ISNA(VLOOKUP(Table4[product_id], tblProducts[], tblProducts[product_name],FALSE() )), "Invalid", "Valid")</f>
        <v>Valid</v>
      </c>
      <c r="L3072" s="5" t="str">
        <f aca="false">IF(ISNA(VLOOKUP(Table4[[#This Row],[warehouse_id]], tblwhouse[], tblwhouse[warehouse_name],FALSE() )), "Invalid", "Valid")</f>
        <v>Valid</v>
      </c>
    </row>
    <row r="3073" customFormat="false" ht="15" hidden="false" customHeight="true" outlineLevel="0" collapsed="false">
      <c r="A3073" s="1" t="n">
        <v>3072</v>
      </c>
      <c r="B3073" s="1" t="n">
        <v>4</v>
      </c>
      <c r="C3073" s="1" t="n">
        <v>2607</v>
      </c>
      <c r="D3073" s="1" t="s">
        <v>10155</v>
      </c>
      <c r="E3073" s="1" t="n">
        <v>250</v>
      </c>
      <c r="F3073" s="1" t="n">
        <v>30</v>
      </c>
      <c r="G3073" s="1" t="n">
        <v>642.95</v>
      </c>
      <c r="H3073" s="4" t="n">
        <v>46036.6009373148</v>
      </c>
      <c r="I30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3072BT6485664260725030642.9546036.6009373148</v>
      </c>
      <c r="J3073" s="1" t="n">
        <f aca="false">COUNTIF(I:I, $I3073)</f>
        <v>1</v>
      </c>
      <c r="K3073" s="1" t="str">
        <f aca="false">IF(ISNA(VLOOKUP(Table4[product_id], tblProducts[], tblProducts[product_name],FALSE() )), "Invalid", "Valid")</f>
        <v>Valid</v>
      </c>
      <c r="L3073" s="5" t="str">
        <f aca="false">IF(ISNA(VLOOKUP(Table4[[#This Row],[warehouse_id]], tblwhouse[], tblwhouse[warehouse_name],FALSE() )), "Invalid", "Valid")</f>
        <v>Valid</v>
      </c>
    </row>
    <row r="3074" customFormat="false" ht="15" hidden="false" customHeight="true" outlineLevel="0" collapsed="false">
      <c r="A3074" s="1" t="n">
        <v>3073</v>
      </c>
      <c r="B3074" s="1" t="n">
        <v>2</v>
      </c>
      <c r="C3074" s="1" t="n">
        <v>1417</v>
      </c>
      <c r="D3074" s="1" t="s">
        <v>10156</v>
      </c>
      <c r="E3074" s="1" t="n">
        <v>122</v>
      </c>
      <c r="F3074" s="1" t="n">
        <v>29</v>
      </c>
      <c r="G3074" s="1" t="n">
        <v>340.67</v>
      </c>
      <c r="H3074" s="4" t="n">
        <v>45914.6009373148</v>
      </c>
      <c r="I30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3073BT7577772141712229340.6745914.6009373148</v>
      </c>
      <c r="J3074" s="1" t="n">
        <f aca="false">COUNTIF(I:I, $I3074)</f>
        <v>1</v>
      </c>
      <c r="K3074" s="1" t="str">
        <f aca="false">IF(ISNA(VLOOKUP(Table4[product_id], tblProducts[], tblProducts[product_name],FALSE() )), "Invalid", "Valid")</f>
        <v>Valid</v>
      </c>
      <c r="L3074" s="5" t="str">
        <f aca="false">IF(ISNA(VLOOKUP(Table4[[#This Row],[warehouse_id]], tblwhouse[], tblwhouse[warehouse_name],FALSE() )), "Invalid", "Valid")</f>
        <v>Valid</v>
      </c>
    </row>
    <row r="3075" customFormat="false" ht="15" hidden="false" customHeight="true" outlineLevel="0" collapsed="false">
      <c r="A3075" s="1" t="n">
        <v>3074</v>
      </c>
      <c r="B3075" s="1" t="n">
        <v>2</v>
      </c>
      <c r="C3075" s="1" t="n">
        <v>723</v>
      </c>
      <c r="D3075" s="1" t="s">
        <v>10157</v>
      </c>
      <c r="E3075" s="1" t="n">
        <v>176</v>
      </c>
      <c r="F3075" s="1" t="n">
        <v>53</v>
      </c>
      <c r="G3075" s="1" t="n">
        <v>419.01</v>
      </c>
      <c r="H3075" s="4" t="n">
        <v>45977.6009373148</v>
      </c>
      <c r="I30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3074BT337075272317653419.0145977.6009373148</v>
      </c>
      <c r="J3075" s="1" t="n">
        <f aca="false">COUNTIF(I:I, $I3075)</f>
        <v>1</v>
      </c>
      <c r="K3075" s="1" t="str">
        <f aca="false">IF(ISNA(VLOOKUP(Table4[product_id], tblProducts[], tblProducts[product_name],FALSE() )), "Invalid", "Valid")</f>
        <v>Valid</v>
      </c>
      <c r="L3075" s="5" t="str">
        <f aca="false">IF(ISNA(VLOOKUP(Table4[[#This Row],[warehouse_id]], tblwhouse[], tblwhouse[warehouse_name],FALSE() )), "Invalid", "Valid")</f>
        <v>Valid</v>
      </c>
    </row>
    <row r="3076" customFormat="false" ht="15" hidden="false" customHeight="true" outlineLevel="0" collapsed="false">
      <c r="A3076" s="1" t="n">
        <v>3075</v>
      </c>
      <c r="B3076" s="1" t="n">
        <v>4</v>
      </c>
      <c r="C3076" s="1" t="n">
        <v>327</v>
      </c>
      <c r="D3076" s="1" t="s">
        <v>10158</v>
      </c>
      <c r="E3076" s="1" t="n">
        <v>138</v>
      </c>
      <c r="F3076" s="1" t="n">
        <v>63</v>
      </c>
      <c r="G3076" s="1" t="n">
        <v>1160</v>
      </c>
      <c r="H3076" s="4" t="n">
        <v>46071.6009373148</v>
      </c>
      <c r="I30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3075BT353245432713863116046071.6009373148</v>
      </c>
      <c r="J3076" s="1" t="n">
        <f aca="false">COUNTIF(I:I, $I3076)</f>
        <v>1</v>
      </c>
      <c r="K3076" s="1" t="str">
        <f aca="false">IF(ISNA(VLOOKUP(Table4[product_id], tblProducts[], tblProducts[product_name],FALSE() )), "Invalid", "Valid")</f>
        <v>Valid</v>
      </c>
      <c r="L3076" s="5" t="str">
        <f aca="false">IF(ISNA(VLOOKUP(Table4[[#This Row],[warehouse_id]], tblwhouse[], tblwhouse[warehouse_name],FALSE() )), "Invalid", "Valid")</f>
        <v>Valid</v>
      </c>
    </row>
    <row r="3077" customFormat="false" ht="15" hidden="false" customHeight="true" outlineLevel="0" collapsed="false">
      <c r="A3077" s="1" t="n">
        <v>3076</v>
      </c>
      <c r="B3077" s="1" t="n">
        <v>3</v>
      </c>
      <c r="C3077" s="1" t="n">
        <v>826</v>
      </c>
      <c r="D3077" s="1" t="s">
        <v>10159</v>
      </c>
      <c r="E3077" s="1" t="n">
        <v>241</v>
      </c>
      <c r="F3077" s="1" t="n">
        <v>43</v>
      </c>
      <c r="G3077" s="1" t="n">
        <v>785.29</v>
      </c>
      <c r="H3077" s="4" t="n">
        <v>46133.6009373148</v>
      </c>
      <c r="I30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3076BT971915382624143785.2946133.6009373148</v>
      </c>
      <c r="J3077" s="1" t="n">
        <f aca="false">COUNTIF(I:I, $I3077)</f>
        <v>1</v>
      </c>
      <c r="K3077" s="1" t="str">
        <f aca="false">IF(ISNA(VLOOKUP(Table4[product_id], tblProducts[], tblProducts[product_name],FALSE() )), "Invalid", "Valid")</f>
        <v>Valid</v>
      </c>
      <c r="L3077" s="5" t="str">
        <f aca="false">IF(ISNA(VLOOKUP(Table4[[#This Row],[warehouse_id]], tblwhouse[], tblwhouse[warehouse_name],FALSE() )), "Invalid", "Valid")</f>
        <v>Valid</v>
      </c>
    </row>
    <row r="3078" customFormat="false" ht="15" hidden="false" customHeight="true" outlineLevel="0" collapsed="false">
      <c r="A3078" s="1" t="n">
        <v>3077</v>
      </c>
      <c r="B3078" s="1" t="n">
        <v>4</v>
      </c>
      <c r="C3078" s="1" t="n">
        <v>189</v>
      </c>
      <c r="D3078" s="1" t="s">
        <v>10160</v>
      </c>
      <c r="E3078" s="1" t="n">
        <v>302</v>
      </c>
      <c r="F3078" s="1" t="n">
        <v>47</v>
      </c>
      <c r="G3078" s="1" t="n">
        <v>991.04</v>
      </c>
      <c r="H3078" s="4" t="n">
        <v>46098.6009373148</v>
      </c>
      <c r="I30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3077BT399951418930247991.0446098.6009373148</v>
      </c>
      <c r="J3078" s="1" t="n">
        <f aca="false">COUNTIF(I:I, $I3078)</f>
        <v>1</v>
      </c>
      <c r="K3078" s="1" t="str">
        <f aca="false">IF(ISNA(VLOOKUP(Table4[product_id], tblProducts[], tblProducts[product_name],FALSE() )), "Invalid", "Valid")</f>
        <v>Valid</v>
      </c>
      <c r="L3078" s="5" t="str">
        <f aca="false">IF(ISNA(VLOOKUP(Table4[[#This Row],[warehouse_id]], tblwhouse[], tblwhouse[warehouse_name],FALSE() )), "Invalid", "Valid")</f>
        <v>Valid</v>
      </c>
    </row>
    <row r="3079" customFormat="false" ht="15" hidden="false" customHeight="true" outlineLevel="0" collapsed="false">
      <c r="A3079" s="1" t="n">
        <v>3078</v>
      </c>
      <c r="B3079" s="1" t="n">
        <v>1</v>
      </c>
      <c r="C3079" s="1" t="n">
        <v>2735</v>
      </c>
      <c r="D3079" s="1" t="s">
        <v>10161</v>
      </c>
      <c r="E3079" s="1" t="n">
        <v>136</v>
      </c>
      <c r="F3079" s="1" t="n">
        <v>37</v>
      </c>
      <c r="G3079" s="1" t="n">
        <v>730.26</v>
      </c>
      <c r="H3079" s="4" t="n">
        <v>46186.6009373148</v>
      </c>
      <c r="I30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3078BT3860231273513637730.2646186.6009373148</v>
      </c>
      <c r="J3079" s="1" t="n">
        <f aca="false">COUNTIF(I:I, $I3079)</f>
        <v>1</v>
      </c>
      <c r="K3079" s="1" t="str">
        <f aca="false">IF(ISNA(VLOOKUP(Table4[product_id], tblProducts[], tblProducts[product_name],FALSE() )), "Invalid", "Valid")</f>
        <v>Valid</v>
      </c>
      <c r="L3079" s="5" t="str">
        <f aca="false">IF(ISNA(VLOOKUP(Table4[[#This Row],[warehouse_id]], tblwhouse[], tblwhouse[warehouse_name],FALSE() )), "Invalid", "Valid")</f>
        <v>Valid</v>
      </c>
    </row>
    <row r="3080" customFormat="false" ht="15" hidden="false" customHeight="true" outlineLevel="0" collapsed="false">
      <c r="A3080" s="1" t="n">
        <v>3079</v>
      </c>
      <c r="B3080" s="1" t="n">
        <v>3</v>
      </c>
      <c r="C3080" s="1" t="n">
        <v>1312</v>
      </c>
      <c r="D3080" s="1" t="s">
        <v>10162</v>
      </c>
      <c r="E3080" s="1" t="n">
        <v>481</v>
      </c>
      <c r="F3080" s="1" t="n">
        <v>31</v>
      </c>
      <c r="G3080" s="1" t="n">
        <v>1441.58</v>
      </c>
      <c r="H3080" s="4" t="n">
        <v>45960.6009373148</v>
      </c>
      <c r="I30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3079BT42494931312481311441.5845960.6009373148</v>
      </c>
      <c r="J3080" s="1" t="n">
        <f aca="false">COUNTIF(I:I, $I3080)</f>
        <v>1</v>
      </c>
      <c r="K3080" s="1" t="str">
        <f aca="false">IF(ISNA(VLOOKUP(Table4[product_id], tblProducts[], tblProducts[product_name],FALSE() )), "Invalid", "Valid")</f>
        <v>Valid</v>
      </c>
      <c r="L3080" s="5" t="str">
        <f aca="false">IF(ISNA(VLOOKUP(Table4[[#This Row],[warehouse_id]], tblwhouse[], tblwhouse[warehouse_name],FALSE() )), "Invalid", "Valid")</f>
        <v>Valid</v>
      </c>
    </row>
    <row r="3081" customFormat="false" ht="15" hidden="false" customHeight="true" outlineLevel="0" collapsed="false">
      <c r="A3081" s="1" t="n">
        <v>3080</v>
      </c>
      <c r="B3081" s="1" t="n">
        <v>3</v>
      </c>
      <c r="C3081" s="1" t="n">
        <v>2609</v>
      </c>
      <c r="D3081" s="1" t="s">
        <v>10163</v>
      </c>
      <c r="E3081" s="1" t="n">
        <v>213</v>
      </c>
      <c r="F3081" s="1" t="n">
        <v>80</v>
      </c>
      <c r="G3081" s="1" t="n">
        <v>898.75</v>
      </c>
      <c r="H3081" s="4" t="n">
        <v>45878.6009373148</v>
      </c>
      <c r="I30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3080BT7772183260921380898.7545878.6009373148</v>
      </c>
      <c r="J3081" s="1" t="n">
        <f aca="false">COUNTIF(I:I, $I3081)</f>
        <v>1</v>
      </c>
      <c r="K3081" s="1" t="str">
        <f aca="false">IF(ISNA(VLOOKUP(Table4[product_id], tblProducts[], tblProducts[product_name],FALSE() )), "Invalid", "Valid")</f>
        <v>Valid</v>
      </c>
      <c r="L3081" s="5" t="str">
        <f aca="false">IF(ISNA(VLOOKUP(Table4[[#This Row],[warehouse_id]], tblwhouse[], tblwhouse[warehouse_name],FALSE() )), "Invalid", "Valid")</f>
        <v>Valid</v>
      </c>
    </row>
    <row r="3082" customFormat="false" ht="15" hidden="false" customHeight="true" outlineLevel="0" collapsed="false">
      <c r="A3082" s="1" t="n">
        <v>3081</v>
      </c>
      <c r="B3082" s="1" t="n">
        <v>1</v>
      </c>
      <c r="C3082" s="1" t="n">
        <v>498</v>
      </c>
      <c r="D3082" s="1" t="s">
        <v>10164</v>
      </c>
      <c r="E3082" s="1" t="n">
        <v>136</v>
      </c>
      <c r="F3082" s="1" t="n">
        <v>49</v>
      </c>
      <c r="G3082" s="1" t="n">
        <v>825.16</v>
      </c>
      <c r="H3082" s="4" t="n">
        <v>46153.6009373148</v>
      </c>
      <c r="I30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3081BT210356149813649825.1646153.6009373148</v>
      </c>
      <c r="J3082" s="1" t="n">
        <f aca="false">COUNTIF(I:I, $I3082)</f>
        <v>1</v>
      </c>
      <c r="K3082" s="1" t="str">
        <f aca="false">IF(ISNA(VLOOKUP(Table4[product_id], tblProducts[], tblProducts[product_name],FALSE() )), "Invalid", "Valid")</f>
        <v>Valid</v>
      </c>
      <c r="L3082" s="5" t="str">
        <f aca="false">IF(ISNA(VLOOKUP(Table4[[#This Row],[warehouse_id]], tblwhouse[], tblwhouse[warehouse_name],FALSE() )), "Invalid", "Valid")</f>
        <v>Valid</v>
      </c>
    </row>
    <row r="3083" customFormat="false" ht="15" hidden="false" customHeight="true" outlineLevel="0" collapsed="false">
      <c r="A3083" s="1" t="n">
        <v>3082</v>
      </c>
      <c r="B3083" s="1" t="n">
        <v>3</v>
      </c>
      <c r="C3083" s="1" t="n">
        <v>876</v>
      </c>
      <c r="D3083" s="1" t="s">
        <v>10165</v>
      </c>
      <c r="E3083" s="1" t="n">
        <v>280</v>
      </c>
      <c r="F3083" s="1" t="n">
        <v>41</v>
      </c>
      <c r="G3083" s="1" t="n">
        <v>1285.39</v>
      </c>
      <c r="H3083" s="4" t="n">
        <v>45879.6009373148</v>
      </c>
      <c r="I30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3082BT8841833876280411285.3945879.6009373148</v>
      </c>
      <c r="J3083" s="1" t="n">
        <f aca="false">COUNTIF(I:I, $I3083)</f>
        <v>1</v>
      </c>
      <c r="K3083" s="1" t="str">
        <f aca="false">IF(ISNA(VLOOKUP(Table4[product_id], tblProducts[], tblProducts[product_name],FALSE() )), "Invalid", "Valid")</f>
        <v>Valid</v>
      </c>
      <c r="L3083" s="5" t="str">
        <f aca="false">IF(ISNA(VLOOKUP(Table4[[#This Row],[warehouse_id]], tblwhouse[], tblwhouse[warehouse_name],FALSE() )), "Invalid", "Valid")</f>
        <v>Valid</v>
      </c>
    </row>
    <row r="3084" customFormat="false" ht="15" hidden="false" customHeight="true" outlineLevel="0" collapsed="false">
      <c r="A3084" s="1" t="n">
        <v>3083</v>
      </c>
      <c r="B3084" s="1" t="n">
        <v>2</v>
      </c>
      <c r="C3084" s="1" t="n">
        <v>2694</v>
      </c>
      <c r="D3084" s="1" t="s">
        <v>10166</v>
      </c>
      <c r="E3084" s="1" t="n">
        <v>360</v>
      </c>
      <c r="F3084" s="1" t="n">
        <v>57</v>
      </c>
      <c r="G3084" s="1" t="n">
        <v>1291.87</v>
      </c>
      <c r="H3084" s="4" t="n">
        <v>45996.6009373148</v>
      </c>
      <c r="I30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3083BT33628222694360571291.8745996.6009373148</v>
      </c>
      <c r="J3084" s="1" t="n">
        <f aca="false">COUNTIF(I:I, $I3084)</f>
        <v>1</v>
      </c>
      <c r="K3084" s="1" t="str">
        <f aca="false">IF(ISNA(VLOOKUP(Table4[product_id], tblProducts[], tblProducts[product_name],FALSE() )), "Invalid", "Valid")</f>
        <v>Valid</v>
      </c>
      <c r="L3084" s="5" t="str">
        <f aca="false">IF(ISNA(VLOOKUP(Table4[[#This Row],[warehouse_id]], tblwhouse[], tblwhouse[warehouse_name],FALSE() )), "Invalid", "Valid")</f>
        <v>Valid</v>
      </c>
    </row>
    <row r="3085" customFormat="false" ht="15" hidden="false" customHeight="true" outlineLevel="0" collapsed="false">
      <c r="A3085" s="1" t="n">
        <v>3084</v>
      </c>
      <c r="B3085" s="1" t="n">
        <v>3</v>
      </c>
      <c r="C3085" s="1" t="n">
        <v>1871</v>
      </c>
      <c r="D3085" s="1" t="s">
        <v>10167</v>
      </c>
      <c r="E3085" s="1" t="n">
        <v>357</v>
      </c>
      <c r="F3085" s="1" t="n">
        <v>21</v>
      </c>
      <c r="G3085" s="1" t="n">
        <v>1364.23</v>
      </c>
      <c r="H3085" s="4" t="n">
        <v>46104.6009373148</v>
      </c>
      <c r="I30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3084BT69186931871357211364.2346104.6009373148</v>
      </c>
      <c r="J3085" s="1" t="n">
        <f aca="false">COUNTIF(I:I, $I3085)</f>
        <v>1</v>
      </c>
      <c r="K3085" s="1" t="str">
        <f aca="false">IF(ISNA(VLOOKUP(Table4[product_id], tblProducts[], tblProducts[product_name],FALSE() )), "Invalid", "Valid")</f>
        <v>Valid</v>
      </c>
      <c r="L3085" s="5" t="str">
        <f aca="false">IF(ISNA(VLOOKUP(Table4[[#This Row],[warehouse_id]], tblwhouse[], tblwhouse[warehouse_name],FALSE() )), "Invalid", "Valid")</f>
        <v>Valid</v>
      </c>
    </row>
    <row r="3086" customFormat="false" ht="15" hidden="false" customHeight="true" outlineLevel="0" collapsed="false">
      <c r="A3086" s="1" t="n">
        <v>3085</v>
      </c>
      <c r="B3086" s="1" t="n">
        <v>2</v>
      </c>
      <c r="C3086" s="1" t="n">
        <v>507</v>
      </c>
      <c r="D3086" s="1" t="s">
        <v>10168</v>
      </c>
      <c r="E3086" s="1" t="n">
        <v>103</v>
      </c>
      <c r="F3086" s="1" t="n">
        <v>32</v>
      </c>
      <c r="G3086" s="1" t="n">
        <v>1023.9</v>
      </c>
      <c r="H3086" s="4" t="n">
        <v>46087.6009373148</v>
      </c>
      <c r="I30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3085BT5920092507103321023.946087.6009373148</v>
      </c>
      <c r="J3086" s="1" t="n">
        <f aca="false">COUNTIF(I:I, $I3086)</f>
        <v>1</v>
      </c>
      <c r="K3086" s="1" t="str">
        <f aca="false">IF(ISNA(VLOOKUP(Table4[product_id], tblProducts[], tblProducts[product_name],FALSE() )), "Invalid", "Valid")</f>
        <v>Valid</v>
      </c>
      <c r="L3086" s="5" t="str">
        <f aca="false">IF(ISNA(VLOOKUP(Table4[[#This Row],[warehouse_id]], tblwhouse[], tblwhouse[warehouse_name],FALSE() )), "Invalid", "Valid")</f>
        <v>Valid</v>
      </c>
    </row>
    <row r="3087" customFormat="false" ht="15" hidden="false" customHeight="true" outlineLevel="0" collapsed="false">
      <c r="A3087" s="1" t="n">
        <v>3086</v>
      </c>
      <c r="B3087" s="1" t="n">
        <v>3</v>
      </c>
      <c r="C3087" s="1" t="n">
        <v>1395</v>
      </c>
      <c r="D3087" s="1" t="s">
        <v>10169</v>
      </c>
      <c r="E3087" s="1" t="n">
        <v>335</v>
      </c>
      <c r="F3087" s="1" t="n">
        <v>48</v>
      </c>
      <c r="G3087" s="1" t="n">
        <v>729.72</v>
      </c>
      <c r="H3087" s="4" t="n">
        <v>46121.6009373148</v>
      </c>
      <c r="I30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3086BT4188263139533548729.7246121.6009373148</v>
      </c>
      <c r="J3087" s="1" t="n">
        <f aca="false">COUNTIF(I:I, $I3087)</f>
        <v>1</v>
      </c>
      <c r="K3087" s="1" t="str">
        <f aca="false">IF(ISNA(VLOOKUP(Table4[product_id], tblProducts[], tblProducts[product_name],FALSE() )), "Invalid", "Valid")</f>
        <v>Valid</v>
      </c>
      <c r="L3087" s="5" t="str">
        <f aca="false">IF(ISNA(VLOOKUP(Table4[[#This Row],[warehouse_id]], tblwhouse[], tblwhouse[warehouse_name],FALSE() )), "Invalid", "Valid")</f>
        <v>Valid</v>
      </c>
    </row>
    <row r="3088" customFormat="false" ht="15" hidden="false" customHeight="true" outlineLevel="0" collapsed="false">
      <c r="A3088" s="1" t="n">
        <v>3087</v>
      </c>
      <c r="B3088" s="1" t="n">
        <v>3</v>
      </c>
      <c r="C3088" s="1" t="n">
        <v>2501</v>
      </c>
      <c r="D3088" s="1" t="s">
        <v>10170</v>
      </c>
      <c r="E3088" s="1" t="n">
        <v>17</v>
      </c>
      <c r="F3088" s="1" t="n">
        <v>24</v>
      </c>
      <c r="G3088" s="1" t="n">
        <v>151.81</v>
      </c>
      <c r="H3088" s="4" t="n">
        <v>46142.6009373148</v>
      </c>
      <c r="I30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3087BT935361325011724151.8146142.6009373148</v>
      </c>
      <c r="J3088" s="1" t="n">
        <f aca="false">COUNTIF(I:I, $I3088)</f>
        <v>1</v>
      </c>
      <c r="K3088" s="1" t="str">
        <f aca="false">IF(ISNA(VLOOKUP(Table4[product_id], tblProducts[], tblProducts[product_name],FALSE() )), "Invalid", "Valid")</f>
        <v>Valid</v>
      </c>
      <c r="L3088" s="5" t="str">
        <f aca="false">IF(ISNA(VLOOKUP(Table4[[#This Row],[warehouse_id]], tblwhouse[], tblwhouse[warehouse_name],FALSE() )), "Invalid", "Valid")</f>
        <v>Valid</v>
      </c>
    </row>
    <row r="3089" customFormat="false" ht="15" hidden="false" customHeight="true" outlineLevel="0" collapsed="false">
      <c r="A3089" s="1" t="n">
        <v>3088</v>
      </c>
      <c r="B3089" s="1" t="n">
        <v>3</v>
      </c>
      <c r="C3089" s="1" t="n">
        <v>1153</v>
      </c>
      <c r="D3089" s="1" t="s">
        <v>10171</v>
      </c>
      <c r="E3089" s="1" t="n">
        <v>433</v>
      </c>
      <c r="F3089" s="1" t="n">
        <v>74</v>
      </c>
      <c r="G3089" s="1" t="n">
        <v>1288.97</v>
      </c>
      <c r="H3089" s="4" t="n">
        <v>46122.6009373148</v>
      </c>
      <c r="I30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3088BT16480031153433741288.9746122.6009373148</v>
      </c>
      <c r="J3089" s="1" t="n">
        <f aca="false">COUNTIF(I:I, $I3089)</f>
        <v>1</v>
      </c>
      <c r="K3089" s="1" t="str">
        <f aca="false">IF(ISNA(VLOOKUP(Table4[product_id], tblProducts[], tblProducts[product_name],FALSE() )), "Invalid", "Valid")</f>
        <v>Valid</v>
      </c>
      <c r="L3089" s="5" t="str">
        <f aca="false">IF(ISNA(VLOOKUP(Table4[[#This Row],[warehouse_id]], tblwhouse[], tblwhouse[warehouse_name],FALSE() )), "Invalid", "Valid")</f>
        <v>Valid</v>
      </c>
    </row>
    <row r="3090" customFormat="false" ht="15" hidden="false" customHeight="true" outlineLevel="0" collapsed="false">
      <c r="A3090" s="1" t="n">
        <v>3089</v>
      </c>
      <c r="B3090" s="1" t="n">
        <v>4</v>
      </c>
      <c r="C3090" s="1" t="n">
        <v>485</v>
      </c>
      <c r="D3090" s="1" t="s">
        <v>10172</v>
      </c>
      <c r="E3090" s="1" t="n">
        <v>485</v>
      </c>
      <c r="F3090" s="1" t="n">
        <v>40</v>
      </c>
      <c r="G3090" s="1" t="n">
        <v>18.41</v>
      </c>
      <c r="H3090" s="4" t="n">
        <v>46022.6009373148</v>
      </c>
      <c r="I30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3089BT89670244854854018.4146022.6009373148</v>
      </c>
      <c r="J3090" s="1" t="n">
        <f aca="false">COUNTIF(I:I, $I3090)</f>
        <v>1</v>
      </c>
      <c r="K3090" s="1" t="str">
        <f aca="false">IF(ISNA(VLOOKUP(Table4[product_id], tblProducts[], tblProducts[product_name],FALSE() )), "Invalid", "Valid")</f>
        <v>Valid</v>
      </c>
      <c r="L3090" s="5" t="str">
        <f aca="false">IF(ISNA(VLOOKUP(Table4[[#This Row],[warehouse_id]], tblwhouse[], tblwhouse[warehouse_name],FALSE() )), "Invalid", "Valid")</f>
        <v>Valid</v>
      </c>
    </row>
    <row r="3091" customFormat="false" ht="15" hidden="false" customHeight="true" outlineLevel="0" collapsed="false">
      <c r="A3091" s="1" t="n">
        <v>3090</v>
      </c>
      <c r="B3091" s="1" t="n">
        <v>2</v>
      </c>
      <c r="C3091" s="1" t="n">
        <v>1480</v>
      </c>
      <c r="D3091" s="1" t="s">
        <v>10173</v>
      </c>
      <c r="E3091" s="1" t="n">
        <v>86</v>
      </c>
      <c r="F3091" s="1" t="n">
        <v>41</v>
      </c>
      <c r="G3091" s="1" t="n">
        <v>1423.28</v>
      </c>
      <c r="H3091" s="4" t="n">
        <v>46118.6009373148</v>
      </c>
      <c r="I30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3090BT6651972148086411423.2846118.6009373148</v>
      </c>
      <c r="J3091" s="1" t="n">
        <f aca="false">COUNTIF(I:I, $I3091)</f>
        <v>1</v>
      </c>
      <c r="K3091" s="1" t="str">
        <f aca="false">IF(ISNA(VLOOKUP(Table4[product_id], tblProducts[], tblProducts[product_name],FALSE() )), "Invalid", "Valid")</f>
        <v>Valid</v>
      </c>
      <c r="L3091" s="5" t="str">
        <f aca="false">IF(ISNA(VLOOKUP(Table4[[#This Row],[warehouse_id]], tblwhouse[], tblwhouse[warehouse_name],FALSE() )), "Invalid", "Valid")</f>
        <v>Valid</v>
      </c>
    </row>
    <row r="3092" customFormat="false" ht="15" hidden="false" customHeight="true" outlineLevel="0" collapsed="false">
      <c r="A3092" s="1" t="n">
        <v>3091</v>
      </c>
      <c r="B3092" s="1" t="n">
        <v>2</v>
      </c>
      <c r="C3092" s="1" t="n">
        <v>703</v>
      </c>
      <c r="D3092" s="1" t="s">
        <v>10174</v>
      </c>
      <c r="E3092" s="1" t="n">
        <v>96</v>
      </c>
      <c r="F3092" s="1" t="n">
        <v>60</v>
      </c>
      <c r="G3092" s="1" t="n">
        <v>717.27</v>
      </c>
      <c r="H3092" s="4" t="n">
        <v>45939.6009373148</v>
      </c>
      <c r="I30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3091BT21763827039660717.2745939.6009373148</v>
      </c>
      <c r="J3092" s="1" t="n">
        <f aca="false">COUNTIF(I:I, $I3092)</f>
        <v>1</v>
      </c>
      <c r="K3092" s="1" t="str">
        <f aca="false">IF(ISNA(VLOOKUP(Table4[product_id], tblProducts[], tblProducts[product_name],FALSE() )), "Invalid", "Valid")</f>
        <v>Valid</v>
      </c>
      <c r="L3092" s="5" t="str">
        <f aca="false">IF(ISNA(VLOOKUP(Table4[[#This Row],[warehouse_id]], tblwhouse[], tblwhouse[warehouse_name],FALSE() )), "Invalid", "Valid")</f>
        <v>Valid</v>
      </c>
    </row>
    <row r="3093" customFormat="false" ht="15" hidden="false" customHeight="true" outlineLevel="0" collapsed="false">
      <c r="A3093" s="1" t="n">
        <v>3092</v>
      </c>
      <c r="B3093" s="1" t="n">
        <v>3</v>
      </c>
      <c r="C3093" s="1" t="n">
        <v>167</v>
      </c>
      <c r="D3093" s="1" t="s">
        <v>10175</v>
      </c>
      <c r="E3093" s="1" t="n">
        <v>422</v>
      </c>
      <c r="F3093" s="1" t="n">
        <v>47</v>
      </c>
      <c r="G3093" s="1" t="n">
        <v>308.53</v>
      </c>
      <c r="H3093" s="4" t="n">
        <v>46065.6009373148</v>
      </c>
      <c r="I30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3092BT894147316742247308.5346065.6009373148</v>
      </c>
      <c r="J3093" s="1" t="n">
        <f aca="false">COUNTIF(I:I, $I3093)</f>
        <v>1</v>
      </c>
      <c r="K3093" s="1" t="str">
        <f aca="false">IF(ISNA(VLOOKUP(Table4[product_id], tblProducts[], tblProducts[product_name],FALSE() )), "Invalid", "Valid")</f>
        <v>Valid</v>
      </c>
      <c r="L3093" s="5" t="str">
        <f aca="false">IF(ISNA(VLOOKUP(Table4[[#This Row],[warehouse_id]], tblwhouse[], tblwhouse[warehouse_name],FALSE() )), "Invalid", "Valid")</f>
        <v>Valid</v>
      </c>
    </row>
    <row r="3094" customFormat="false" ht="15" hidden="false" customHeight="true" outlineLevel="0" collapsed="false">
      <c r="A3094" s="1" t="n">
        <v>3093</v>
      </c>
      <c r="B3094" s="1" t="n">
        <v>1</v>
      </c>
      <c r="C3094" s="1" t="n">
        <v>1102</v>
      </c>
      <c r="D3094" s="1" t="s">
        <v>10176</v>
      </c>
      <c r="E3094" s="1" t="n">
        <v>322</v>
      </c>
      <c r="F3094" s="1" t="n">
        <v>44</v>
      </c>
      <c r="G3094" s="1" t="n">
        <v>1474.05</v>
      </c>
      <c r="H3094" s="4" t="n">
        <v>45961.6009373148</v>
      </c>
      <c r="I30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3093BT45594511102322441474.0545961.6009373148</v>
      </c>
      <c r="J3094" s="1" t="n">
        <f aca="false">COUNTIF(I:I, $I3094)</f>
        <v>1</v>
      </c>
      <c r="K3094" s="1" t="str">
        <f aca="false">IF(ISNA(VLOOKUP(Table4[product_id], tblProducts[], tblProducts[product_name],FALSE() )), "Invalid", "Valid")</f>
        <v>Valid</v>
      </c>
      <c r="L3094" s="5" t="str">
        <f aca="false">IF(ISNA(VLOOKUP(Table4[[#This Row],[warehouse_id]], tblwhouse[], tblwhouse[warehouse_name],FALSE() )), "Invalid", "Valid")</f>
        <v>Valid</v>
      </c>
    </row>
    <row r="3095" customFormat="false" ht="15" hidden="false" customHeight="true" outlineLevel="0" collapsed="false">
      <c r="A3095" s="1" t="n">
        <v>3094</v>
      </c>
      <c r="B3095" s="1" t="n">
        <v>4</v>
      </c>
      <c r="C3095" s="1" t="n">
        <v>1469</v>
      </c>
      <c r="D3095" s="1" t="s">
        <v>10177</v>
      </c>
      <c r="E3095" s="1" t="n">
        <v>305</v>
      </c>
      <c r="F3095" s="1" t="n">
        <v>36</v>
      </c>
      <c r="G3095" s="1" t="n">
        <v>1106.18</v>
      </c>
      <c r="H3095" s="4" t="n">
        <v>46139.6009373148</v>
      </c>
      <c r="I30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3094BT25130141469305361106.1846139.6009373148</v>
      </c>
      <c r="J3095" s="1" t="n">
        <f aca="false">COUNTIF(I:I, $I3095)</f>
        <v>1</v>
      </c>
      <c r="K3095" s="1" t="str">
        <f aca="false">IF(ISNA(VLOOKUP(Table4[product_id], tblProducts[], tblProducts[product_name],FALSE() )), "Invalid", "Valid")</f>
        <v>Valid</v>
      </c>
      <c r="L3095" s="5" t="str">
        <f aca="false">IF(ISNA(VLOOKUP(Table4[[#This Row],[warehouse_id]], tblwhouse[], tblwhouse[warehouse_name],FALSE() )), "Invalid", "Valid")</f>
        <v>Valid</v>
      </c>
    </row>
    <row r="3096" customFormat="false" ht="15" hidden="false" customHeight="true" outlineLevel="0" collapsed="false">
      <c r="A3096" s="1" t="n">
        <v>3095</v>
      </c>
      <c r="B3096" s="1" t="n">
        <v>3</v>
      </c>
      <c r="C3096" s="1" t="n">
        <v>390</v>
      </c>
      <c r="D3096" s="1" t="s">
        <v>10178</v>
      </c>
      <c r="E3096" s="1" t="n">
        <v>332</v>
      </c>
      <c r="F3096" s="1" t="n">
        <v>37</v>
      </c>
      <c r="G3096" s="1" t="n">
        <v>65.59</v>
      </c>
      <c r="H3096" s="4" t="n">
        <v>45870.6009373148</v>
      </c>
      <c r="I30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3095BT62247633903323765.5945870.6009373148</v>
      </c>
      <c r="J3096" s="1" t="n">
        <f aca="false">COUNTIF(I:I, $I3096)</f>
        <v>1</v>
      </c>
      <c r="K3096" s="1" t="str">
        <f aca="false">IF(ISNA(VLOOKUP(Table4[product_id], tblProducts[], tblProducts[product_name],FALSE() )), "Invalid", "Valid")</f>
        <v>Valid</v>
      </c>
      <c r="L3096" s="5" t="str">
        <f aca="false">IF(ISNA(VLOOKUP(Table4[[#This Row],[warehouse_id]], tblwhouse[], tblwhouse[warehouse_name],FALSE() )), "Invalid", "Valid")</f>
        <v>Valid</v>
      </c>
    </row>
    <row r="3097" customFormat="false" ht="15" hidden="false" customHeight="true" outlineLevel="0" collapsed="false">
      <c r="A3097" s="1" t="n">
        <v>3096</v>
      </c>
      <c r="B3097" s="1" t="n">
        <v>3</v>
      </c>
      <c r="C3097" s="1" t="n">
        <v>2461</v>
      </c>
      <c r="D3097" s="1" t="s">
        <v>10179</v>
      </c>
      <c r="E3097" s="1" t="n">
        <v>187</v>
      </c>
      <c r="F3097" s="1" t="n">
        <v>47</v>
      </c>
      <c r="G3097" s="1" t="n">
        <v>220.1</v>
      </c>
      <c r="H3097" s="4" t="n">
        <v>45898.6009373148</v>
      </c>
      <c r="I30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3096BT6659743246118747220.145898.6009373148</v>
      </c>
      <c r="J3097" s="1" t="n">
        <f aca="false">COUNTIF(I:I, $I3097)</f>
        <v>1</v>
      </c>
      <c r="K3097" s="1" t="str">
        <f aca="false">IF(ISNA(VLOOKUP(Table4[product_id], tblProducts[], tblProducts[product_name],FALSE() )), "Invalid", "Valid")</f>
        <v>Valid</v>
      </c>
      <c r="L3097" s="5" t="str">
        <f aca="false">IF(ISNA(VLOOKUP(Table4[[#This Row],[warehouse_id]], tblwhouse[], tblwhouse[warehouse_name],FALSE() )), "Invalid", "Valid")</f>
        <v>Valid</v>
      </c>
    </row>
    <row r="3098" customFormat="false" ht="15" hidden="false" customHeight="true" outlineLevel="0" collapsed="false">
      <c r="A3098" s="1" t="n">
        <v>3097</v>
      </c>
      <c r="B3098" s="1" t="n">
        <v>3</v>
      </c>
      <c r="C3098" s="1" t="n">
        <v>2595</v>
      </c>
      <c r="D3098" s="1" t="s">
        <v>10180</v>
      </c>
      <c r="E3098" s="1" t="n">
        <v>88</v>
      </c>
      <c r="F3098" s="1" t="n">
        <v>31</v>
      </c>
      <c r="G3098" s="1" t="n">
        <v>1304.5</v>
      </c>
      <c r="H3098" s="4" t="n">
        <v>45860.6009373148</v>
      </c>
      <c r="I30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3097BT7476283259588311304.545860.6009373148</v>
      </c>
      <c r="J3098" s="1" t="n">
        <f aca="false">COUNTIF(I:I, $I3098)</f>
        <v>1</v>
      </c>
      <c r="K3098" s="1" t="str">
        <f aca="false">IF(ISNA(VLOOKUP(Table4[product_id], tblProducts[], tblProducts[product_name],FALSE() )), "Invalid", "Valid")</f>
        <v>Valid</v>
      </c>
      <c r="L3098" s="5" t="str">
        <f aca="false">IF(ISNA(VLOOKUP(Table4[[#This Row],[warehouse_id]], tblwhouse[], tblwhouse[warehouse_name],FALSE() )), "Invalid", "Valid")</f>
        <v>Valid</v>
      </c>
    </row>
    <row r="3099" customFormat="false" ht="15" hidden="false" customHeight="true" outlineLevel="0" collapsed="false">
      <c r="A3099" s="1" t="n">
        <v>3098</v>
      </c>
      <c r="B3099" s="1" t="n">
        <v>1</v>
      </c>
      <c r="C3099" s="1" t="n">
        <v>799</v>
      </c>
      <c r="D3099" s="1" t="s">
        <v>10181</v>
      </c>
      <c r="E3099" s="1" t="n">
        <v>489</v>
      </c>
      <c r="F3099" s="1" t="n">
        <v>71</v>
      </c>
      <c r="G3099" s="1" t="n">
        <v>87.3</v>
      </c>
      <c r="H3099" s="4" t="n">
        <v>46064.6009373148</v>
      </c>
      <c r="I30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3098BT19216917994897187.346064.6009373148</v>
      </c>
      <c r="J3099" s="1" t="n">
        <f aca="false">COUNTIF(I:I, $I3099)</f>
        <v>1</v>
      </c>
      <c r="K3099" s="1" t="str">
        <f aca="false">IF(ISNA(VLOOKUP(Table4[product_id], tblProducts[], tblProducts[product_name],FALSE() )), "Invalid", "Valid")</f>
        <v>Valid</v>
      </c>
      <c r="L3099" s="5" t="str">
        <f aca="false">IF(ISNA(VLOOKUP(Table4[[#This Row],[warehouse_id]], tblwhouse[], tblwhouse[warehouse_name],FALSE() )), "Invalid", "Valid")</f>
        <v>Valid</v>
      </c>
    </row>
    <row r="3100" customFormat="false" ht="15" hidden="false" customHeight="true" outlineLevel="0" collapsed="false">
      <c r="A3100" s="1" t="n">
        <v>3099</v>
      </c>
      <c r="B3100" s="1" t="n">
        <v>3</v>
      </c>
      <c r="C3100" s="1" t="n">
        <v>50</v>
      </c>
      <c r="D3100" s="1" t="s">
        <v>10182</v>
      </c>
      <c r="E3100" s="1" t="n">
        <v>196</v>
      </c>
      <c r="F3100" s="1" t="n">
        <v>35</v>
      </c>
      <c r="G3100" s="1" t="n">
        <v>540.28</v>
      </c>
      <c r="H3100" s="4" t="n">
        <v>45926.6009373148</v>
      </c>
      <c r="I31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3099BT65061935019635540.2845926.6009373148</v>
      </c>
      <c r="J3100" s="1" t="n">
        <f aca="false">COUNTIF(I:I, $I3100)</f>
        <v>1</v>
      </c>
      <c r="K3100" s="1" t="str">
        <f aca="false">IF(ISNA(VLOOKUP(Table4[product_id], tblProducts[], tblProducts[product_name],FALSE() )), "Invalid", "Valid")</f>
        <v>Valid</v>
      </c>
      <c r="L3100" s="5" t="str">
        <f aca="false">IF(ISNA(VLOOKUP(Table4[[#This Row],[warehouse_id]], tblwhouse[], tblwhouse[warehouse_name],FALSE() )), "Invalid", "Valid")</f>
        <v>Valid</v>
      </c>
    </row>
    <row r="3101" customFormat="false" ht="15" hidden="false" customHeight="true" outlineLevel="0" collapsed="false">
      <c r="A3101" s="1" t="n">
        <v>3100</v>
      </c>
      <c r="B3101" s="1" t="n">
        <v>4</v>
      </c>
      <c r="C3101" s="1" t="n">
        <v>777</v>
      </c>
      <c r="D3101" s="1" t="s">
        <v>10183</v>
      </c>
      <c r="E3101" s="1" t="n">
        <v>181</v>
      </c>
      <c r="F3101" s="1" t="n">
        <v>69</v>
      </c>
      <c r="G3101" s="1" t="n">
        <v>202.23</v>
      </c>
      <c r="H3101" s="4" t="n">
        <v>46109.6009373148</v>
      </c>
      <c r="I31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3100BT494743477718169202.2346109.6009373148</v>
      </c>
      <c r="J3101" s="1" t="n">
        <f aca="false">COUNTIF(I:I, $I3101)</f>
        <v>1</v>
      </c>
      <c r="K3101" s="1" t="str">
        <f aca="false">IF(ISNA(VLOOKUP(Table4[product_id], tblProducts[], tblProducts[product_name],FALSE() )), "Invalid", "Valid")</f>
        <v>Valid</v>
      </c>
      <c r="L3101" s="5" t="str">
        <f aca="false">IF(ISNA(VLOOKUP(Table4[[#This Row],[warehouse_id]], tblwhouse[], tblwhouse[warehouse_name],FALSE() )), "Invalid", "Valid")</f>
        <v>Valid</v>
      </c>
    </row>
    <row r="3102" customFormat="false" ht="15" hidden="false" customHeight="true" outlineLevel="0" collapsed="false">
      <c r="A3102" s="1" t="n">
        <v>3101</v>
      </c>
      <c r="B3102" s="1" t="n">
        <v>2</v>
      </c>
      <c r="C3102" s="1" t="n">
        <v>2401</v>
      </c>
      <c r="D3102" s="1" t="s">
        <v>10184</v>
      </c>
      <c r="E3102" s="1" t="n">
        <v>111</v>
      </c>
      <c r="F3102" s="1" t="n">
        <v>64</v>
      </c>
      <c r="G3102" s="1" t="n">
        <v>1256.85</v>
      </c>
      <c r="H3102" s="4" t="n">
        <v>46200.6009373264</v>
      </c>
      <c r="I31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3101BT15849722401111641256.8546200.6009373264</v>
      </c>
      <c r="J3102" s="1" t="n">
        <f aca="false">COUNTIF(I:I, $I3102)</f>
        <v>1</v>
      </c>
      <c r="K3102" s="1" t="str">
        <f aca="false">IF(ISNA(VLOOKUP(Table4[product_id], tblProducts[], tblProducts[product_name],FALSE() )), "Invalid", "Valid")</f>
        <v>Valid</v>
      </c>
      <c r="L3102" s="5" t="str">
        <f aca="false">IF(ISNA(VLOOKUP(Table4[[#This Row],[warehouse_id]], tblwhouse[], tblwhouse[warehouse_name],FALSE() )), "Invalid", "Valid")</f>
        <v>Valid</v>
      </c>
    </row>
    <row r="3103" customFormat="false" ht="15" hidden="false" customHeight="true" outlineLevel="0" collapsed="false">
      <c r="A3103" s="1" t="n">
        <v>3102</v>
      </c>
      <c r="B3103" s="1" t="n">
        <v>2</v>
      </c>
      <c r="C3103" s="1" t="n">
        <v>1731</v>
      </c>
      <c r="D3103" s="1" t="s">
        <v>10185</v>
      </c>
      <c r="E3103" s="1" t="n">
        <v>467</v>
      </c>
      <c r="F3103" s="1" t="n">
        <v>57</v>
      </c>
      <c r="G3103" s="1" t="n">
        <v>86.24</v>
      </c>
      <c r="H3103" s="4" t="n">
        <v>45868.6009373264</v>
      </c>
      <c r="I31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3102BT365905217314675786.2445868.6009373264</v>
      </c>
      <c r="J3103" s="1" t="n">
        <f aca="false">COUNTIF(I:I, $I3103)</f>
        <v>1</v>
      </c>
      <c r="K3103" s="1" t="str">
        <f aca="false">IF(ISNA(VLOOKUP(Table4[product_id], tblProducts[], tblProducts[product_name],FALSE() )), "Invalid", "Valid")</f>
        <v>Valid</v>
      </c>
      <c r="L3103" s="5" t="str">
        <f aca="false">IF(ISNA(VLOOKUP(Table4[[#This Row],[warehouse_id]], tblwhouse[], tblwhouse[warehouse_name],FALSE() )), "Invalid", "Valid")</f>
        <v>Valid</v>
      </c>
    </row>
    <row r="3104" customFormat="false" ht="15" hidden="false" customHeight="true" outlineLevel="0" collapsed="false">
      <c r="A3104" s="1" t="n">
        <v>3103</v>
      </c>
      <c r="B3104" s="1" t="n">
        <v>3</v>
      </c>
      <c r="C3104" s="1" t="n">
        <v>263</v>
      </c>
      <c r="D3104" s="1" t="s">
        <v>10186</v>
      </c>
      <c r="E3104" s="1" t="n">
        <v>499</v>
      </c>
      <c r="F3104" s="1" t="n">
        <v>57</v>
      </c>
      <c r="G3104" s="1" t="n">
        <v>230.93</v>
      </c>
      <c r="H3104" s="4" t="n">
        <v>46092.6009373264</v>
      </c>
      <c r="I31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3103BT591240326349957230.9346092.6009373264</v>
      </c>
      <c r="J3104" s="1" t="n">
        <f aca="false">COUNTIF(I:I, $I3104)</f>
        <v>1</v>
      </c>
      <c r="K3104" s="1" t="str">
        <f aca="false">IF(ISNA(VLOOKUP(Table4[product_id], tblProducts[], tblProducts[product_name],FALSE() )), "Invalid", "Valid")</f>
        <v>Valid</v>
      </c>
      <c r="L3104" s="5" t="str">
        <f aca="false">IF(ISNA(VLOOKUP(Table4[[#This Row],[warehouse_id]], tblwhouse[], tblwhouse[warehouse_name],FALSE() )), "Invalid", "Valid")</f>
        <v>Valid</v>
      </c>
    </row>
    <row r="3105" customFormat="false" ht="15" hidden="false" customHeight="true" outlineLevel="0" collapsed="false">
      <c r="A3105" s="1" t="n">
        <v>3104</v>
      </c>
      <c r="B3105" s="1" t="n">
        <v>4</v>
      </c>
      <c r="C3105" s="1" t="n">
        <v>1718</v>
      </c>
      <c r="D3105" s="1" t="s">
        <v>10187</v>
      </c>
      <c r="E3105" s="1" t="n">
        <v>474</v>
      </c>
      <c r="F3105" s="1" t="n">
        <v>74</v>
      </c>
      <c r="G3105" s="1" t="n">
        <v>1479.6</v>
      </c>
      <c r="H3105" s="4" t="n">
        <v>46065.6009373264</v>
      </c>
      <c r="I31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3104BT71888541718474741479.646065.6009373264</v>
      </c>
      <c r="J3105" s="1" t="n">
        <f aca="false">COUNTIF(I:I, $I3105)</f>
        <v>1</v>
      </c>
      <c r="K3105" s="1" t="str">
        <f aca="false">IF(ISNA(VLOOKUP(Table4[product_id], tblProducts[], tblProducts[product_name],FALSE() )), "Invalid", "Valid")</f>
        <v>Valid</v>
      </c>
      <c r="L3105" s="5" t="str">
        <f aca="false">IF(ISNA(VLOOKUP(Table4[[#This Row],[warehouse_id]], tblwhouse[], tblwhouse[warehouse_name],FALSE() )), "Invalid", "Valid")</f>
        <v>Valid</v>
      </c>
    </row>
    <row r="3106" customFormat="false" ht="15" hidden="false" customHeight="true" outlineLevel="0" collapsed="false">
      <c r="A3106" s="1" t="n">
        <v>3105</v>
      </c>
      <c r="B3106" s="1" t="n">
        <v>4</v>
      </c>
      <c r="C3106" s="1" t="n">
        <v>850</v>
      </c>
      <c r="D3106" s="1" t="s">
        <v>10188</v>
      </c>
      <c r="E3106" s="1" t="n">
        <v>346</v>
      </c>
      <c r="F3106" s="1" t="n">
        <v>49</v>
      </c>
      <c r="G3106" s="1" t="n">
        <v>458.4</v>
      </c>
      <c r="H3106" s="4" t="n">
        <v>45923.6009373264</v>
      </c>
      <c r="I31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3105BT232386485034649458.445923.6009373264</v>
      </c>
      <c r="J3106" s="1" t="n">
        <f aca="false">COUNTIF(I:I, $I3106)</f>
        <v>1</v>
      </c>
      <c r="K3106" s="1" t="str">
        <f aca="false">IF(ISNA(VLOOKUP(Table4[product_id], tblProducts[], tblProducts[product_name],FALSE() )), "Invalid", "Valid")</f>
        <v>Valid</v>
      </c>
      <c r="L3106" s="5" t="str">
        <f aca="false">IF(ISNA(VLOOKUP(Table4[[#This Row],[warehouse_id]], tblwhouse[], tblwhouse[warehouse_name],FALSE() )), "Invalid", "Valid")</f>
        <v>Valid</v>
      </c>
    </row>
    <row r="3107" customFormat="false" ht="15" hidden="false" customHeight="true" outlineLevel="0" collapsed="false">
      <c r="A3107" s="1" t="n">
        <v>3106</v>
      </c>
      <c r="B3107" s="1" t="n">
        <v>2</v>
      </c>
      <c r="C3107" s="1" t="n">
        <v>2245</v>
      </c>
      <c r="D3107" s="1" t="s">
        <v>10189</v>
      </c>
      <c r="E3107" s="1" t="n">
        <v>185</v>
      </c>
      <c r="F3107" s="1" t="n">
        <v>65</v>
      </c>
      <c r="G3107" s="1" t="n">
        <v>543.81</v>
      </c>
      <c r="H3107" s="4" t="n">
        <v>46038.6009373264</v>
      </c>
      <c r="I31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3106BT1946862224518565543.8146038.6009373264</v>
      </c>
      <c r="J3107" s="1" t="n">
        <f aca="false">COUNTIF(I:I, $I3107)</f>
        <v>1</v>
      </c>
      <c r="K3107" s="1" t="str">
        <f aca="false">IF(ISNA(VLOOKUP(Table4[product_id], tblProducts[], tblProducts[product_name],FALSE() )), "Invalid", "Valid")</f>
        <v>Valid</v>
      </c>
      <c r="L3107" s="5" t="str">
        <f aca="false">IF(ISNA(VLOOKUP(Table4[[#This Row],[warehouse_id]], tblwhouse[], tblwhouse[warehouse_name],FALSE() )), "Invalid", "Valid")</f>
        <v>Valid</v>
      </c>
    </row>
    <row r="3108" customFormat="false" ht="15" hidden="false" customHeight="true" outlineLevel="0" collapsed="false">
      <c r="A3108" s="1" t="n">
        <v>3107</v>
      </c>
      <c r="B3108" s="1" t="n">
        <v>4</v>
      </c>
      <c r="C3108" s="1" t="n">
        <v>1868</v>
      </c>
      <c r="D3108" s="1" t="s">
        <v>10190</v>
      </c>
      <c r="E3108" s="1" t="n">
        <v>434</v>
      </c>
      <c r="F3108" s="1" t="n">
        <v>77</v>
      </c>
      <c r="G3108" s="1" t="n">
        <v>295.91</v>
      </c>
      <c r="H3108" s="4" t="n">
        <v>45871.6009373264</v>
      </c>
      <c r="I31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3107BT2615214186843477295.9145871.6009373264</v>
      </c>
      <c r="J3108" s="1" t="n">
        <f aca="false">COUNTIF(I:I, $I3108)</f>
        <v>1</v>
      </c>
      <c r="K3108" s="1" t="str">
        <f aca="false">IF(ISNA(VLOOKUP(Table4[product_id], tblProducts[], tblProducts[product_name],FALSE() )), "Invalid", "Valid")</f>
        <v>Valid</v>
      </c>
      <c r="L3108" s="5" t="str">
        <f aca="false">IF(ISNA(VLOOKUP(Table4[[#This Row],[warehouse_id]], tblwhouse[], tblwhouse[warehouse_name],FALSE() )), "Invalid", "Valid")</f>
        <v>Valid</v>
      </c>
    </row>
    <row r="3109" customFormat="false" ht="15" hidden="false" customHeight="true" outlineLevel="0" collapsed="false">
      <c r="A3109" s="1" t="n">
        <v>3108</v>
      </c>
      <c r="B3109" s="1" t="n">
        <v>4</v>
      </c>
      <c r="C3109" s="1" t="n">
        <v>14</v>
      </c>
      <c r="D3109" s="1" t="s">
        <v>10191</v>
      </c>
      <c r="E3109" s="1" t="n">
        <v>479</v>
      </c>
      <c r="F3109" s="1" t="n">
        <v>58</v>
      </c>
      <c r="G3109" s="1" t="n">
        <v>13.96</v>
      </c>
      <c r="H3109" s="4" t="n">
        <v>45922.6009373264</v>
      </c>
      <c r="I31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3108BT8664024144795813.9645922.6009373264</v>
      </c>
      <c r="J3109" s="1" t="n">
        <f aca="false">COUNTIF(I:I, $I3109)</f>
        <v>1</v>
      </c>
      <c r="K3109" s="1" t="str">
        <f aca="false">IF(ISNA(VLOOKUP(Table4[product_id], tblProducts[], tblProducts[product_name],FALSE() )), "Invalid", "Valid")</f>
        <v>Valid</v>
      </c>
      <c r="L3109" s="5" t="str">
        <f aca="false">IF(ISNA(VLOOKUP(Table4[[#This Row],[warehouse_id]], tblwhouse[], tblwhouse[warehouse_name],FALSE() )), "Invalid", "Valid")</f>
        <v>Valid</v>
      </c>
    </row>
    <row r="3110" customFormat="false" ht="15" hidden="false" customHeight="true" outlineLevel="0" collapsed="false">
      <c r="A3110" s="1" t="n">
        <v>3109</v>
      </c>
      <c r="B3110" s="1" t="n">
        <v>2</v>
      </c>
      <c r="C3110" s="1" t="n">
        <v>455</v>
      </c>
      <c r="D3110" s="1" t="s">
        <v>10192</v>
      </c>
      <c r="E3110" s="1" t="n">
        <v>91</v>
      </c>
      <c r="F3110" s="1" t="n">
        <v>53</v>
      </c>
      <c r="G3110" s="1" t="n">
        <v>791.21</v>
      </c>
      <c r="H3110" s="4" t="n">
        <v>46064.6009373264</v>
      </c>
      <c r="I31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3109BT88887424559153791.2146064.6009373264</v>
      </c>
      <c r="J3110" s="1" t="n">
        <f aca="false">COUNTIF(I:I, $I3110)</f>
        <v>1</v>
      </c>
      <c r="K3110" s="1" t="str">
        <f aca="false">IF(ISNA(VLOOKUP(Table4[product_id], tblProducts[], tblProducts[product_name],FALSE() )), "Invalid", "Valid")</f>
        <v>Valid</v>
      </c>
      <c r="L3110" s="5" t="str">
        <f aca="false">IF(ISNA(VLOOKUP(Table4[[#This Row],[warehouse_id]], tblwhouse[], tblwhouse[warehouse_name],FALSE() )), "Invalid", "Valid")</f>
        <v>Valid</v>
      </c>
    </row>
    <row r="3111" customFormat="false" ht="15" hidden="false" customHeight="true" outlineLevel="0" collapsed="false">
      <c r="A3111" s="1" t="n">
        <v>3110</v>
      </c>
      <c r="B3111" s="1" t="n">
        <v>2</v>
      </c>
      <c r="C3111" s="1" t="n">
        <v>201</v>
      </c>
      <c r="D3111" s="1" t="s">
        <v>10193</v>
      </c>
      <c r="E3111" s="1" t="n">
        <v>361</v>
      </c>
      <c r="F3111" s="1" t="n">
        <v>43</v>
      </c>
      <c r="G3111" s="1" t="n">
        <v>174.71</v>
      </c>
      <c r="H3111" s="4" t="n">
        <v>45929.6009373264</v>
      </c>
      <c r="I31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3110BT325821220136143174.7145929.6009373264</v>
      </c>
      <c r="J3111" s="1" t="n">
        <f aca="false">COUNTIF(I:I, $I3111)</f>
        <v>1</v>
      </c>
      <c r="K3111" s="1" t="str">
        <f aca="false">IF(ISNA(VLOOKUP(Table4[product_id], tblProducts[], tblProducts[product_name],FALSE() )), "Invalid", "Valid")</f>
        <v>Valid</v>
      </c>
      <c r="L3111" s="5" t="str">
        <f aca="false">IF(ISNA(VLOOKUP(Table4[[#This Row],[warehouse_id]], tblwhouse[], tblwhouse[warehouse_name],FALSE() )), "Invalid", "Valid")</f>
        <v>Valid</v>
      </c>
    </row>
    <row r="3112" customFormat="false" ht="15" hidden="false" customHeight="true" outlineLevel="0" collapsed="false">
      <c r="A3112" s="1" t="n">
        <v>3111</v>
      </c>
      <c r="B3112" s="1" t="n">
        <v>2</v>
      </c>
      <c r="C3112" s="1" t="n">
        <v>641</v>
      </c>
      <c r="D3112" s="1" t="s">
        <v>10194</v>
      </c>
      <c r="E3112" s="1" t="n">
        <v>371</v>
      </c>
      <c r="F3112" s="1" t="n">
        <v>60</v>
      </c>
      <c r="G3112" s="1" t="n">
        <v>58.78</v>
      </c>
      <c r="H3112" s="4" t="n">
        <v>45988.6009373264</v>
      </c>
      <c r="I31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3111BT97833526413716058.7845988.6009373264</v>
      </c>
      <c r="J3112" s="1" t="n">
        <f aca="false">COUNTIF(I:I, $I3112)</f>
        <v>1</v>
      </c>
      <c r="K3112" s="1" t="str">
        <f aca="false">IF(ISNA(VLOOKUP(Table4[product_id], tblProducts[], tblProducts[product_name],FALSE() )), "Invalid", "Valid")</f>
        <v>Valid</v>
      </c>
      <c r="L3112" s="5" t="str">
        <f aca="false">IF(ISNA(VLOOKUP(Table4[[#This Row],[warehouse_id]], tblwhouse[], tblwhouse[warehouse_name],FALSE() )), "Invalid", "Valid")</f>
        <v>Valid</v>
      </c>
    </row>
    <row r="3113" customFormat="false" ht="15" hidden="false" customHeight="true" outlineLevel="0" collapsed="false">
      <c r="A3113" s="1" t="n">
        <v>3112</v>
      </c>
      <c r="B3113" s="1" t="n">
        <v>1</v>
      </c>
      <c r="C3113" s="1" t="n">
        <v>1799</v>
      </c>
      <c r="D3113" s="1" t="s">
        <v>10195</v>
      </c>
      <c r="E3113" s="1" t="n">
        <v>377</v>
      </c>
      <c r="F3113" s="1" t="n">
        <v>61</v>
      </c>
      <c r="G3113" s="1" t="n">
        <v>585.54</v>
      </c>
      <c r="H3113" s="4" t="n">
        <v>45907.6009373264</v>
      </c>
      <c r="I31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3112BT3489541179937761585.5445907.6009373264</v>
      </c>
      <c r="J3113" s="1" t="n">
        <f aca="false">COUNTIF(I:I, $I3113)</f>
        <v>1</v>
      </c>
      <c r="K3113" s="1" t="str">
        <f aca="false">IF(ISNA(VLOOKUP(Table4[product_id], tblProducts[], tblProducts[product_name],FALSE() )), "Invalid", "Valid")</f>
        <v>Valid</v>
      </c>
      <c r="L3113" s="5" t="str">
        <f aca="false">IF(ISNA(VLOOKUP(Table4[[#This Row],[warehouse_id]], tblwhouse[], tblwhouse[warehouse_name],FALSE() )), "Invalid", "Valid")</f>
        <v>Valid</v>
      </c>
    </row>
    <row r="3114" customFormat="false" ht="15" hidden="false" customHeight="true" outlineLevel="0" collapsed="false">
      <c r="A3114" s="1" t="n">
        <v>3113</v>
      </c>
      <c r="B3114" s="1" t="n">
        <v>2</v>
      </c>
      <c r="C3114" s="1" t="n">
        <v>1532</v>
      </c>
      <c r="D3114" s="1" t="s">
        <v>10196</v>
      </c>
      <c r="E3114" s="1" t="n">
        <v>420</v>
      </c>
      <c r="F3114" s="1" t="n">
        <v>23</v>
      </c>
      <c r="G3114" s="1" t="n">
        <v>1435.24</v>
      </c>
      <c r="H3114" s="4" t="n">
        <v>45945.6009373264</v>
      </c>
      <c r="I31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3113BT28869421532420231435.2445945.6009373264</v>
      </c>
      <c r="J3114" s="1" t="n">
        <f aca="false">COUNTIF(I:I, $I3114)</f>
        <v>1</v>
      </c>
      <c r="K3114" s="1" t="str">
        <f aca="false">IF(ISNA(VLOOKUP(Table4[product_id], tblProducts[], tblProducts[product_name],FALSE() )), "Invalid", "Valid")</f>
        <v>Valid</v>
      </c>
      <c r="L3114" s="5" t="str">
        <f aca="false">IF(ISNA(VLOOKUP(Table4[[#This Row],[warehouse_id]], tblwhouse[], tblwhouse[warehouse_name],FALSE() )), "Invalid", "Valid")</f>
        <v>Valid</v>
      </c>
    </row>
    <row r="3115" customFormat="false" ht="15" hidden="false" customHeight="true" outlineLevel="0" collapsed="false">
      <c r="A3115" s="1" t="n">
        <v>3114</v>
      </c>
      <c r="B3115" s="1" t="n">
        <v>1</v>
      </c>
      <c r="C3115" s="1" t="n">
        <v>1520</v>
      </c>
      <c r="D3115" s="1" t="s">
        <v>10197</v>
      </c>
      <c r="E3115" s="1" t="n">
        <v>419</v>
      </c>
      <c r="F3115" s="1" t="n">
        <v>25</v>
      </c>
      <c r="G3115" s="1" t="n">
        <v>382.94</v>
      </c>
      <c r="H3115" s="4" t="n">
        <v>45958.6009373264</v>
      </c>
      <c r="I31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3114BT3984971152041925382.9445958.6009373264</v>
      </c>
      <c r="J3115" s="1" t="n">
        <f aca="false">COUNTIF(I:I, $I3115)</f>
        <v>1</v>
      </c>
      <c r="K3115" s="1" t="str">
        <f aca="false">IF(ISNA(VLOOKUP(Table4[product_id], tblProducts[], tblProducts[product_name],FALSE() )), "Invalid", "Valid")</f>
        <v>Valid</v>
      </c>
      <c r="L3115" s="5" t="str">
        <f aca="false">IF(ISNA(VLOOKUP(Table4[[#This Row],[warehouse_id]], tblwhouse[], tblwhouse[warehouse_name],FALSE() )), "Invalid", "Valid")</f>
        <v>Valid</v>
      </c>
    </row>
    <row r="3116" customFormat="false" ht="15" hidden="false" customHeight="true" outlineLevel="0" collapsed="false">
      <c r="A3116" s="1" t="n">
        <v>3115</v>
      </c>
      <c r="B3116" s="1" t="n">
        <v>1</v>
      </c>
      <c r="C3116" s="1" t="n">
        <v>512</v>
      </c>
      <c r="D3116" s="1" t="s">
        <v>10198</v>
      </c>
      <c r="E3116" s="1" t="n">
        <v>330</v>
      </c>
      <c r="F3116" s="1" t="n">
        <v>59</v>
      </c>
      <c r="G3116" s="1" t="n">
        <v>352.57</v>
      </c>
      <c r="H3116" s="4" t="n">
        <v>46036.6009373264</v>
      </c>
      <c r="I31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3115BT582382151233059352.5746036.6009373264</v>
      </c>
      <c r="J3116" s="1" t="n">
        <f aca="false">COUNTIF(I:I, $I3116)</f>
        <v>1</v>
      </c>
      <c r="K3116" s="1" t="str">
        <f aca="false">IF(ISNA(VLOOKUP(Table4[product_id], tblProducts[], tblProducts[product_name],FALSE() )), "Invalid", "Valid")</f>
        <v>Valid</v>
      </c>
      <c r="L3116" s="5" t="str">
        <f aca="false">IF(ISNA(VLOOKUP(Table4[[#This Row],[warehouse_id]], tblwhouse[], tblwhouse[warehouse_name],FALSE() )), "Invalid", "Valid")</f>
        <v>Valid</v>
      </c>
    </row>
    <row r="3117" customFormat="false" ht="15" hidden="false" customHeight="true" outlineLevel="0" collapsed="false">
      <c r="A3117" s="1" t="n">
        <v>3116</v>
      </c>
      <c r="B3117" s="1" t="n">
        <v>4</v>
      </c>
      <c r="C3117" s="1" t="n">
        <v>472</v>
      </c>
      <c r="D3117" s="1" t="s">
        <v>10199</v>
      </c>
      <c r="E3117" s="1" t="n">
        <v>44</v>
      </c>
      <c r="F3117" s="1" t="n">
        <v>50</v>
      </c>
      <c r="G3117" s="1" t="n">
        <v>713.99</v>
      </c>
      <c r="H3117" s="4" t="n">
        <v>46046.6009373264</v>
      </c>
      <c r="I31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3116BT37039744724450713.9946046.6009373264</v>
      </c>
      <c r="J3117" s="1" t="n">
        <f aca="false">COUNTIF(I:I, $I3117)</f>
        <v>1</v>
      </c>
      <c r="K3117" s="1" t="str">
        <f aca="false">IF(ISNA(VLOOKUP(Table4[product_id], tblProducts[], tblProducts[product_name],FALSE() )), "Invalid", "Valid")</f>
        <v>Valid</v>
      </c>
      <c r="L3117" s="5" t="str">
        <f aca="false">IF(ISNA(VLOOKUP(Table4[[#This Row],[warehouse_id]], tblwhouse[], tblwhouse[warehouse_name],FALSE() )), "Invalid", "Valid")</f>
        <v>Valid</v>
      </c>
    </row>
    <row r="3118" customFormat="false" ht="15" hidden="false" customHeight="true" outlineLevel="0" collapsed="false">
      <c r="A3118" s="1" t="n">
        <v>3117</v>
      </c>
      <c r="B3118" s="1" t="n">
        <v>1</v>
      </c>
      <c r="C3118" s="1" t="n">
        <v>1293</v>
      </c>
      <c r="D3118" s="1" t="s">
        <v>10200</v>
      </c>
      <c r="E3118" s="1" t="n">
        <v>295</v>
      </c>
      <c r="F3118" s="1" t="n">
        <v>44</v>
      </c>
      <c r="G3118" s="1" t="n">
        <v>85.08</v>
      </c>
      <c r="H3118" s="4" t="n">
        <v>46117.6009373264</v>
      </c>
      <c r="I31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3117BT628644112932954485.0846117.6009373264</v>
      </c>
      <c r="J3118" s="1" t="n">
        <f aca="false">COUNTIF(I:I, $I3118)</f>
        <v>1</v>
      </c>
      <c r="K3118" s="1" t="str">
        <f aca="false">IF(ISNA(VLOOKUP(Table4[product_id], tblProducts[], tblProducts[product_name],FALSE() )), "Invalid", "Valid")</f>
        <v>Valid</v>
      </c>
      <c r="L3118" s="5" t="str">
        <f aca="false">IF(ISNA(VLOOKUP(Table4[[#This Row],[warehouse_id]], tblwhouse[], tblwhouse[warehouse_name],FALSE() )), "Invalid", "Valid")</f>
        <v>Valid</v>
      </c>
    </row>
    <row r="3119" customFormat="false" ht="15" hidden="false" customHeight="true" outlineLevel="0" collapsed="false">
      <c r="A3119" s="1" t="n">
        <v>3118</v>
      </c>
      <c r="B3119" s="1" t="n">
        <v>4</v>
      </c>
      <c r="C3119" s="1" t="n">
        <v>2542</v>
      </c>
      <c r="D3119" s="1" t="s">
        <v>10201</v>
      </c>
      <c r="E3119" s="1" t="n">
        <v>316</v>
      </c>
      <c r="F3119" s="1" t="n">
        <v>31</v>
      </c>
      <c r="G3119" s="1" t="n">
        <v>887.32</v>
      </c>
      <c r="H3119" s="4" t="n">
        <v>46117.6009373264</v>
      </c>
      <c r="I31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3118BT2876574254231631887.3246117.6009373264</v>
      </c>
      <c r="J3119" s="1" t="n">
        <f aca="false">COUNTIF(I:I, $I3119)</f>
        <v>1</v>
      </c>
      <c r="K3119" s="1" t="str">
        <f aca="false">IF(ISNA(VLOOKUP(Table4[product_id], tblProducts[], tblProducts[product_name],FALSE() )), "Invalid", "Valid")</f>
        <v>Valid</v>
      </c>
      <c r="L3119" s="5" t="str">
        <f aca="false">IF(ISNA(VLOOKUP(Table4[[#This Row],[warehouse_id]], tblwhouse[], tblwhouse[warehouse_name],FALSE() )), "Invalid", "Valid")</f>
        <v>Valid</v>
      </c>
    </row>
    <row r="3120" customFormat="false" ht="15" hidden="false" customHeight="true" outlineLevel="0" collapsed="false">
      <c r="A3120" s="1" t="n">
        <v>3119</v>
      </c>
      <c r="B3120" s="1" t="n">
        <v>3</v>
      </c>
      <c r="C3120" s="1" t="n">
        <v>1281</v>
      </c>
      <c r="D3120" s="1" t="s">
        <v>10202</v>
      </c>
      <c r="E3120" s="1" t="n">
        <v>396</v>
      </c>
      <c r="F3120" s="1" t="n">
        <v>34</v>
      </c>
      <c r="G3120" s="1" t="n">
        <v>483.63</v>
      </c>
      <c r="H3120" s="4" t="n">
        <v>46189.6009373264</v>
      </c>
      <c r="I31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3119BT3260833128139634483.6346189.6009373264</v>
      </c>
      <c r="J3120" s="1" t="n">
        <f aca="false">COUNTIF(I:I, $I3120)</f>
        <v>1</v>
      </c>
      <c r="K3120" s="1" t="str">
        <f aca="false">IF(ISNA(VLOOKUP(Table4[product_id], tblProducts[], tblProducts[product_name],FALSE() )), "Invalid", "Valid")</f>
        <v>Valid</v>
      </c>
      <c r="L3120" s="5" t="str">
        <f aca="false">IF(ISNA(VLOOKUP(Table4[[#This Row],[warehouse_id]], tblwhouse[], tblwhouse[warehouse_name],FALSE() )), "Invalid", "Valid")</f>
        <v>Valid</v>
      </c>
    </row>
    <row r="3121" customFormat="false" ht="15" hidden="false" customHeight="true" outlineLevel="0" collapsed="false">
      <c r="A3121" s="1" t="n">
        <v>3120</v>
      </c>
      <c r="B3121" s="1" t="n">
        <v>4</v>
      </c>
      <c r="C3121" s="1" t="n">
        <v>954</v>
      </c>
      <c r="D3121" s="1" t="s">
        <v>10203</v>
      </c>
      <c r="E3121" s="1" t="n">
        <v>265</v>
      </c>
      <c r="F3121" s="1" t="n">
        <v>79</v>
      </c>
      <c r="G3121" s="1" t="n">
        <v>1156.61</v>
      </c>
      <c r="H3121" s="4" t="n">
        <v>46126.6009373264</v>
      </c>
      <c r="I31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3120BT4336764954265791156.6146126.6009373264</v>
      </c>
      <c r="J3121" s="1" t="n">
        <f aca="false">COUNTIF(I:I, $I3121)</f>
        <v>1</v>
      </c>
      <c r="K3121" s="1" t="str">
        <f aca="false">IF(ISNA(VLOOKUP(Table4[product_id], tblProducts[], tblProducts[product_name],FALSE() )), "Invalid", "Valid")</f>
        <v>Valid</v>
      </c>
      <c r="L3121" s="5" t="str">
        <f aca="false">IF(ISNA(VLOOKUP(Table4[[#This Row],[warehouse_id]], tblwhouse[], tblwhouse[warehouse_name],FALSE() )), "Invalid", "Valid")</f>
        <v>Valid</v>
      </c>
    </row>
    <row r="3122" customFormat="false" ht="15" hidden="false" customHeight="true" outlineLevel="0" collapsed="false">
      <c r="A3122" s="1" t="n">
        <v>3121</v>
      </c>
      <c r="B3122" s="1" t="n">
        <v>4</v>
      </c>
      <c r="C3122" s="1" t="n">
        <v>310</v>
      </c>
      <c r="D3122" s="1" t="s">
        <v>10204</v>
      </c>
      <c r="E3122" s="1" t="n">
        <v>77</v>
      </c>
      <c r="F3122" s="1" t="n">
        <v>20</v>
      </c>
      <c r="G3122" s="1" t="n">
        <v>763.18</v>
      </c>
      <c r="H3122" s="4" t="n">
        <v>46104.6009373264</v>
      </c>
      <c r="I31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3121BT10344643107720763.1846104.6009373264</v>
      </c>
      <c r="J3122" s="1" t="n">
        <f aca="false">COUNTIF(I:I, $I3122)</f>
        <v>1</v>
      </c>
      <c r="K3122" s="1" t="str">
        <f aca="false">IF(ISNA(VLOOKUP(Table4[product_id], tblProducts[], tblProducts[product_name],FALSE() )), "Invalid", "Valid")</f>
        <v>Valid</v>
      </c>
      <c r="L3122" s="5" t="str">
        <f aca="false">IF(ISNA(VLOOKUP(Table4[[#This Row],[warehouse_id]], tblwhouse[], tblwhouse[warehouse_name],FALSE() )), "Invalid", "Valid")</f>
        <v>Valid</v>
      </c>
    </row>
    <row r="3123" customFormat="false" ht="15" hidden="false" customHeight="true" outlineLevel="0" collapsed="false">
      <c r="A3123" s="1" t="n">
        <v>3122</v>
      </c>
      <c r="B3123" s="1" t="n">
        <v>1</v>
      </c>
      <c r="C3123" s="1" t="n">
        <v>1114</v>
      </c>
      <c r="D3123" s="1" t="s">
        <v>10205</v>
      </c>
      <c r="E3123" s="1" t="n">
        <v>368</v>
      </c>
      <c r="F3123" s="1" t="n">
        <v>61</v>
      </c>
      <c r="G3123" s="1" t="n">
        <v>1412.9</v>
      </c>
      <c r="H3123" s="4" t="n">
        <v>45870.6009373264</v>
      </c>
      <c r="I31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3122BT14760311114368611412.945870.6009373264</v>
      </c>
      <c r="J3123" s="1" t="n">
        <f aca="false">COUNTIF(I:I, $I3123)</f>
        <v>1</v>
      </c>
      <c r="K3123" s="1" t="str">
        <f aca="false">IF(ISNA(VLOOKUP(Table4[product_id], tblProducts[], tblProducts[product_name],FALSE() )), "Invalid", "Valid")</f>
        <v>Valid</v>
      </c>
      <c r="L3123" s="5" t="str">
        <f aca="false">IF(ISNA(VLOOKUP(Table4[[#This Row],[warehouse_id]], tblwhouse[], tblwhouse[warehouse_name],FALSE() )), "Invalid", "Valid")</f>
        <v>Valid</v>
      </c>
    </row>
    <row r="3124" customFormat="false" ht="15" hidden="false" customHeight="true" outlineLevel="0" collapsed="false">
      <c r="A3124" s="1" t="n">
        <v>3123</v>
      </c>
      <c r="B3124" s="1" t="n">
        <v>4</v>
      </c>
      <c r="C3124" s="1" t="n">
        <v>1811</v>
      </c>
      <c r="D3124" s="1" t="s">
        <v>10206</v>
      </c>
      <c r="E3124" s="1" t="n">
        <v>91</v>
      </c>
      <c r="F3124" s="1" t="n">
        <v>49</v>
      </c>
      <c r="G3124" s="1" t="n">
        <v>654.37</v>
      </c>
      <c r="H3124" s="4" t="n">
        <v>46033.6009373264</v>
      </c>
      <c r="I31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3123BT148541418119149654.3746033.6009373264</v>
      </c>
      <c r="J3124" s="1" t="n">
        <f aca="false">COUNTIF(I:I, $I3124)</f>
        <v>1</v>
      </c>
      <c r="K3124" s="1" t="str">
        <f aca="false">IF(ISNA(VLOOKUP(Table4[product_id], tblProducts[], tblProducts[product_name],FALSE() )), "Invalid", "Valid")</f>
        <v>Valid</v>
      </c>
      <c r="L3124" s="5" t="str">
        <f aca="false">IF(ISNA(VLOOKUP(Table4[[#This Row],[warehouse_id]], tblwhouse[], tblwhouse[warehouse_name],FALSE() )), "Invalid", "Valid")</f>
        <v>Valid</v>
      </c>
    </row>
    <row r="3125" customFormat="false" ht="15" hidden="false" customHeight="true" outlineLevel="0" collapsed="false">
      <c r="A3125" s="1" t="n">
        <v>3124</v>
      </c>
      <c r="B3125" s="1" t="n">
        <v>3</v>
      </c>
      <c r="C3125" s="1" t="n">
        <v>2446</v>
      </c>
      <c r="D3125" s="1" t="s">
        <v>10207</v>
      </c>
      <c r="E3125" s="1" t="n">
        <v>164</v>
      </c>
      <c r="F3125" s="1" t="n">
        <v>57</v>
      </c>
      <c r="G3125" s="1" t="n">
        <v>435.05</v>
      </c>
      <c r="H3125" s="4" t="n">
        <v>46083.6009373264</v>
      </c>
      <c r="I31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3124BT5424843244616457435.0546083.6009373264</v>
      </c>
      <c r="J3125" s="1" t="n">
        <f aca="false">COUNTIF(I:I, $I3125)</f>
        <v>1</v>
      </c>
      <c r="K3125" s="1" t="str">
        <f aca="false">IF(ISNA(VLOOKUP(Table4[product_id], tblProducts[], tblProducts[product_name],FALSE() )), "Invalid", "Valid")</f>
        <v>Valid</v>
      </c>
      <c r="L3125" s="5" t="str">
        <f aca="false">IF(ISNA(VLOOKUP(Table4[[#This Row],[warehouse_id]], tblwhouse[], tblwhouse[warehouse_name],FALSE() )), "Invalid", "Valid")</f>
        <v>Valid</v>
      </c>
    </row>
    <row r="3126" customFormat="false" ht="15" hidden="false" customHeight="true" outlineLevel="0" collapsed="false">
      <c r="A3126" s="1" t="n">
        <v>3125</v>
      </c>
      <c r="B3126" s="1" t="n">
        <v>4</v>
      </c>
      <c r="C3126" s="1" t="n">
        <v>485</v>
      </c>
      <c r="D3126" s="1" t="s">
        <v>10208</v>
      </c>
      <c r="E3126" s="1" t="n">
        <v>500</v>
      </c>
      <c r="F3126" s="1" t="n">
        <v>20</v>
      </c>
      <c r="G3126" s="1" t="n">
        <v>967.98</v>
      </c>
      <c r="H3126" s="4" t="n">
        <v>46035.6009373264</v>
      </c>
      <c r="I31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3125BT824420448550020967.9846035.6009373264</v>
      </c>
      <c r="J3126" s="1" t="n">
        <f aca="false">COUNTIF(I:I, $I3126)</f>
        <v>1</v>
      </c>
      <c r="K3126" s="1" t="str">
        <f aca="false">IF(ISNA(VLOOKUP(Table4[product_id], tblProducts[], tblProducts[product_name],FALSE() )), "Invalid", "Valid")</f>
        <v>Valid</v>
      </c>
      <c r="L3126" s="5" t="str">
        <f aca="false">IF(ISNA(VLOOKUP(Table4[[#This Row],[warehouse_id]], tblwhouse[], tblwhouse[warehouse_name],FALSE() )), "Invalid", "Valid")</f>
        <v>Valid</v>
      </c>
    </row>
    <row r="3127" customFormat="false" ht="15" hidden="false" customHeight="true" outlineLevel="0" collapsed="false">
      <c r="A3127" s="1" t="n">
        <v>3126</v>
      </c>
      <c r="B3127" s="1" t="n">
        <v>4</v>
      </c>
      <c r="C3127" s="1" t="n">
        <v>594</v>
      </c>
      <c r="D3127" s="1" t="s">
        <v>10209</v>
      </c>
      <c r="E3127" s="1" t="n">
        <v>154</v>
      </c>
      <c r="F3127" s="1" t="n">
        <v>28</v>
      </c>
      <c r="G3127" s="1" t="n">
        <v>734.01</v>
      </c>
      <c r="H3127" s="4" t="n">
        <v>45959.6009373264</v>
      </c>
      <c r="I31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3126BT445905459415428734.0145959.6009373264</v>
      </c>
      <c r="J3127" s="1" t="n">
        <f aca="false">COUNTIF(I:I, $I3127)</f>
        <v>1</v>
      </c>
      <c r="K3127" s="1" t="str">
        <f aca="false">IF(ISNA(VLOOKUP(Table4[product_id], tblProducts[], tblProducts[product_name],FALSE() )), "Invalid", "Valid")</f>
        <v>Valid</v>
      </c>
      <c r="L3127" s="5" t="str">
        <f aca="false">IF(ISNA(VLOOKUP(Table4[[#This Row],[warehouse_id]], tblwhouse[], tblwhouse[warehouse_name],FALSE() )), "Invalid", "Valid")</f>
        <v>Valid</v>
      </c>
    </row>
    <row r="3128" customFormat="false" ht="15" hidden="false" customHeight="true" outlineLevel="0" collapsed="false">
      <c r="A3128" s="1" t="n">
        <v>3127</v>
      </c>
      <c r="B3128" s="1" t="n">
        <v>2</v>
      </c>
      <c r="C3128" s="1" t="n">
        <v>1395</v>
      </c>
      <c r="D3128" s="1" t="s">
        <v>10210</v>
      </c>
      <c r="E3128" s="1" t="n">
        <v>370</v>
      </c>
      <c r="F3128" s="1" t="n">
        <v>45</v>
      </c>
      <c r="G3128" s="1" t="n">
        <v>1445.92</v>
      </c>
      <c r="H3128" s="4" t="n">
        <v>46159.6009373264</v>
      </c>
      <c r="I31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3127BT10913921395370451445.9246159.6009373264</v>
      </c>
      <c r="J3128" s="1" t="n">
        <f aca="false">COUNTIF(I:I, $I3128)</f>
        <v>1</v>
      </c>
      <c r="K3128" s="1" t="str">
        <f aca="false">IF(ISNA(VLOOKUP(Table4[product_id], tblProducts[], tblProducts[product_name],FALSE() )), "Invalid", "Valid")</f>
        <v>Valid</v>
      </c>
      <c r="L3128" s="5" t="str">
        <f aca="false">IF(ISNA(VLOOKUP(Table4[[#This Row],[warehouse_id]], tblwhouse[], tblwhouse[warehouse_name],FALSE() )), "Invalid", "Valid")</f>
        <v>Valid</v>
      </c>
    </row>
    <row r="3129" customFormat="false" ht="15" hidden="false" customHeight="true" outlineLevel="0" collapsed="false">
      <c r="A3129" s="1" t="n">
        <v>3128</v>
      </c>
      <c r="B3129" s="1" t="n">
        <v>3</v>
      </c>
      <c r="C3129" s="1" t="n">
        <v>1483</v>
      </c>
      <c r="D3129" s="1" t="s">
        <v>10211</v>
      </c>
      <c r="E3129" s="1" t="n">
        <v>138</v>
      </c>
      <c r="F3129" s="1" t="n">
        <v>21</v>
      </c>
      <c r="G3129" s="1" t="n">
        <v>135.27</v>
      </c>
      <c r="H3129" s="4" t="n">
        <v>46071.6009373264</v>
      </c>
      <c r="I31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3128BT3406813148313821135.2746071.6009373264</v>
      </c>
      <c r="J3129" s="1" t="n">
        <f aca="false">COUNTIF(I:I, $I3129)</f>
        <v>1</v>
      </c>
      <c r="K3129" s="1" t="str">
        <f aca="false">IF(ISNA(VLOOKUP(Table4[product_id], tblProducts[], tblProducts[product_name],FALSE() )), "Invalid", "Valid")</f>
        <v>Valid</v>
      </c>
      <c r="L3129" s="5" t="str">
        <f aca="false">IF(ISNA(VLOOKUP(Table4[[#This Row],[warehouse_id]], tblwhouse[], tblwhouse[warehouse_name],FALSE() )), "Invalid", "Valid")</f>
        <v>Valid</v>
      </c>
    </row>
    <row r="3130" customFormat="false" ht="15" hidden="false" customHeight="true" outlineLevel="0" collapsed="false">
      <c r="A3130" s="1" t="n">
        <v>3129</v>
      </c>
      <c r="B3130" s="1" t="n">
        <v>2</v>
      </c>
      <c r="C3130" s="1" t="n">
        <v>880</v>
      </c>
      <c r="D3130" s="1" t="s">
        <v>10212</v>
      </c>
      <c r="E3130" s="1" t="n">
        <v>380</v>
      </c>
      <c r="F3130" s="1" t="n">
        <v>21</v>
      </c>
      <c r="G3130" s="1" t="n">
        <v>280.39</v>
      </c>
      <c r="H3130" s="4" t="n">
        <v>46094.6009373264</v>
      </c>
      <c r="I31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3129BT827003288038021280.3946094.6009373264</v>
      </c>
      <c r="J3130" s="1" t="n">
        <f aca="false">COUNTIF(I:I, $I3130)</f>
        <v>1</v>
      </c>
      <c r="K3130" s="1" t="str">
        <f aca="false">IF(ISNA(VLOOKUP(Table4[product_id], tblProducts[], tblProducts[product_name],FALSE() )), "Invalid", "Valid")</f>
        <v>Valid</v>
      </c>
      <c r="L3130" s="5" t="str">
        <f aca="false">IF(ISNA(VLOOKUP(Table4[[#This Row],[warehouse_id]], tblwhouse[], tblwhouse[warehouse_name],FALSE() )), "Invalid", "Valid")</f>
        <v>Valid</v>
      </c>
    </row>
    <row r="3131" customFormat="false" ht="15" hidden="false" customHeight="true" outlineLevel="0" collapsed="false">
      <c r="A3131" s="1" t="n">
        <v>3130</v>
      </c>
      <c r="B3131" s="1" t="n">
        <v>1</v>
      </c>
      <c r="C3131" s="1" t="n">
        <v>1004</v>
      </c>
      <c r="D3131" s="1" t="s">
        <v>10213</v>
      </c>
      <c r="E3131" s="1" t="n">
        <v>25</v>
      </c>
      <c r="F3131" s="1" t="n">
        <v>32</v>
      </c>
      <c r="G3131" s="1" t="n">
        <v>415.32</v>
      </c>
      <c r="H3131" s="4" t="n">
        <v>46185.6009373264</v>
      </c>
      <c r="I31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3130BT911985110042532415.3246185.6009373264</v>
      </c>
      <c r="J3131" s="1" t="n">
        <f aca="false">COUNTIF(I:I, $I3131)</f>
        <v>1</v>
      </c>
      <c r="K3131" s="1" t="str">
        <f aca="false">IF(ISNA(VLOOKUP(Table4[product_id], tblProducts[], tblProducts[product_name],FALSE() )), "Invalid", "Valid")</f>
        <v>Valid</v>
      </c>
      <c r="L3131" s="5" t="str">
        <f aca="false">IF(ISNA(VLOOKUP(Table4[[#This Row],[warehouse_id]], tblwhouse[], tblwhouse[warehouse_name],FALSE() )), "Invalid", "Valid")</f>
        <v>Valid</v>
      </c>
    </row>
    <row r="3132" customFormat="false" ht="15" hidden="false" customHeight="true" outlineLevel="0" collapsed="false">
      <c r="A3132" s="1" t="n">
        <v>3131</v>
      </c>
      <c r="B3132" s="1" t="n">
        <v>2</v>
      </c>
      <c r="C3132" s="1" t="n">
        <v>1373</v>
      </c>
      <c r="D3132" s="1" t="s">
        <v>10214</v>
      </c>
      <c r="E3132" s="1" t="n">
        <v>333</v>
      </c>
      <c r="F3132" s="1" t="n">
        <v>37</v>
      </c>
      <c r="G3132" s="1" t="n">
        <v>508.28</v>
      </c>
      <c r="H3132" s="4" t="n">
        <v>46079.6009373264</v>
      </c>
      <c r="I31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3131BT3144582137333337508.2846079.6009373264</v>
      </c>
      <c r="J3132" s="1" t="n">
        <f aca="false">COUNTIF(I:I, $I3132)</f>
        <v>1</v>
      </c>
      <c r="K3132" s="1" t="str">
        <f aca="false">IF(ISNA(VLOOKUP(Table4[product_id], tblProducts[], tblProducts[product_name],FALSE() )), "Invalid", "Valid")</f>
        <v>Valid</v>
      </c>
      <c r="L3132" s="5" t="str">
        <f aca="false">IF(ISNA(VLOOKUP(Table4[[#This Row],[warehouse_id]], tblwhouse[], tblwhouse[warehouse_name],FALSE() )), "Invalid", "Valid")</f>
        <v>Valid</v>
      </c>
    </row>
    <row r="3133" customFormat="false" ht="15" hidden="false" customHeight="true" outlineLevel="0" collapsed="false">
      <c r="A3133" s="1" t="n">
        <v>3132</v>
      </c>
      <c r="B3133" s="1" t="n">
        <v>3</v>
      </c>
      <c r="C3133" s="1" t="n">
        <v>2696</v>
      </c>
      <c r="D3133" s="1" t="s">
        <v>10215</v>
      </c>
      <c r="E3133" s="1" t="n">
        <v>482</v>
      </c>
      <c r="F3133" s="1" t="n">
        <v>42</v>
      </c>
      <c r="G3133" s="1" t="n">
        <v>413.28</v>
      </c>
      <c r="H3133" s="4" t="n">
        <v>45969.6009373264</v>
      </c>
      <c r="I31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3132BT9993683269648242413.2845969.6009373264</v>
      </c>
      <c r="J3133" s="1" t="n">
        <f aca="false">COUNTIF(I:I, $I3133)</f>
        <v>1</v>
      </c>
      <c r="K3133" s="1" t="str">
        <f aca="false">IF(ISNA(VLOOKUP(Table4[product_id], tblProducts[], tblProducts[product_name],FALSE() )), "Invalid", "Valid")</f>
        <v>Valid</v>
      </c>
      <c r="L3133" s="5" t="str">
        <f aca="false">IF(ISNA(VLOOKUP(Table4[[#This Row],[warehouse_id]], tblwhouse[], tblwhouse[warehouse_name],FALSE() )), "Invalid", "Valid")</f>
        <v>Valid</v>
      </c>
    </row>
    <row r="3134" customFormat="false" ht="15" hidden="false" customHeight="true" outlineLevel="0" collapsed="false">
      <c r="A3134" s="1" t="n">
        <v>3133</v>
      </c>
      <c r="B3134" s="1" t="n">
        <v>4</v>
      </c>
      <c r="C3134" s="1" t="n">
        <v>1513</v>
      </c>
      <c r="D3134" s="1" t="s">
        <v>10216</v>
      </c>
      <c r="E3134" s="1" t="n">
        <v>4</v>
      </c>
      <c r="F3134" s="1" t="n">
        <v>35</v>
      </c>
      <c r="G3134" s="1" t="n">
        <v>1466.98</v>
      </c>
      <c r="H3134" s="4" t="n">
        <v>46100.6009373264</v>
      </c>
      <c r="I31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3133BT154585415134351466.9846100.6009373264</v>
      </c>
      <c r="J3134" s="1" t="n">
        <f aca="false">COUNTIF(I:I, $I3134)</f>
        <v>1</v>
      </c>
      <c r="K3134" s="1" t="str">
        <f aca="false">IF(ISNA(VLOOKUP(Table4[product_id], tblProducts[], tblProducts[product_name],FALSE() )), "Invalid", "Valid")</f>
        <v>Valid</v>
      </c>
      <c r="L3134" s="5" t="str">
        <f aca="false">IF(ISNA(VLOOKUP(Table4[[#This Row],[warehouse_id]], tblwhouse[], tblwhouse[warehouse_name],FALSE() )), "Invalid", "Valid")</f>
        <v>Valid</v>
      </c>
    </row>
    <row r="3135" customFormat="false" ht="15" hidden="false" customHeight="true" outlineLevel="0" collapsed="false">
      <c r="A3135" s="1" t="n">
        <v>3134</v>
      </c>
      <c r="B3135" s="1" t="n">
        <v>2</v>
      </c>
      <c r="C3135" s="1" t="n">
        <v>2652</v>
      </c>
      <c r="D3135" s="1" t="s">
        <v>10217</v>
      </c>
      <c r="E3135" s="1" t="n">
        <v>83</v>
      </c>
      <c r="F3135" s="1" t="n">
        <v>61</v>
      </c>
      <c r="G3135" s="1" t="n">
        <v>148.7</v>
      </c>
      <c r="H3135" s="4" t="n">
        <v>46024.6009373264</v>
      </c>
      <c r="I31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3134BT373772226528361148.746024.6009373264</v>
      </c>
      <c r="J3135" s="1" t="n">
        <f aca="false">COUNTIF(I:I, $I3135)</f>
        <v>1</v>
      </c>
      <c r="K3135" s="1" t="str">
        <f aca="false">IF(ISNA(VLOOKUP(Table4[product_id], tblProducts[], tblProducts[product_name],FALSE() )), "Invalid", "Valid")</f>
        <v>Valid</v>
      </c>
      <c r="L3135" s="5" t="str">
        <f aca="false">IF(ISNA(VLOOKUP(Table4[[#This Row],[warehouse_id]], tblwhouse[], tblwhouse[warehouse_name],FALSE() )), "Invalid", "Valid")</f>
        <v>Valid</v>
      </c>
    </row>
    <row r="3136" customFormat="false" ht="15" hidden="false" customHeight="true" outlineLevel="0" collapsed="false">
      <c r="A3136" s="1" t="n">
        <v>3135</v>
      </c>
      <c r="B3136" s="1" t="n">
        <v>2</v>
      </c>
      <c r="C3136" s="1" t="n">
        <v>2202</v>
      </c>
      <c r="D3136" s="1" t="s">
        <v>10218</v>
      </c>
      <c r="E3136" s="1" t="n">
        <v>365</v>
      </c>
      <c r="F3136" s="1" t="n">
        <v>31</v>
      </c>
      <c r="G3136" s="1" t="n">
        <v>273.12</v>
      </c>
      <c r="H3136" s="4" t="n">
        <v>45955.6009373264</v>
      </c>
      <c r="I31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3135BT2262482220236531273.1245955.6009373264</v>
      </c>
      <c r="J3136" s="1" t="n">
        <f aca="false">COUNTIF(I:I, $I3136)</f>
        <v>1</v>
      </c>
      <c r="K3136" s="1" t="str">
        <f aca="false">IF(ISNA(VLOOKUP(Table4[product_id], tblProducts[], tblProducts[product_name],FALSE() )), "Invalid", "Valid")</f>
        <v>Valid</v>
      </c>
      <c r="L3136" s="5" t="str">
        <f aca="false">IF(ISNA(VLOOKUP(Table4[[#This Row],[warehouse_id]], tblwhouse[], tblwhouse[warehouse_name],FALSE() )), "Invalid", "Valid")</f>
        <v>Valid</v>
      </c>
    </row>
    <row r="3137" customFormat="false" ht="15" hidden="false" customHeight="true" outlineLevel="0" collapsed="false">
      <c r="A3137" s="1" t="n">
        <v>3136</v>
      </c>
      <c r="B3137" s="1" t="n">
        <v>3</v>
      </c>
      <c r="C3137" s="1" t="n">
        <v>42</v>
      </c>
      <c r="D3137" s="1" t="s">
        <v>10219</v>
      </c>
      <c r="E3137" s="1" t="n">
        <v>210</v>
      </c>
      <c r="F3137" s="1" t="n">
        <v>36</v>
      </c>
      <c r="G3137" s="1" t="n">
        <v>426.08</v>
      </c>
      <c r="H3137" s="4" t="n">
        <v>46161.6009373264</v>
      </c>
      <c r="I31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3136BT61090134221036426.0846161.6009373264</v>
      </c>
      <c r="J3137" s="1" t="n">
        <f aca="false">COUNTIF(I:I, $I3137)</f>
        <v>1</v>
      </c>
      <c r="K3137" s="1" t="str">
        <f aca="false">IF(ISNA(VLOOKUP(Table4[product_id], tblProducts[], tblProducts[product_name],FALSE() )), "Invalid", "Valid")</f>
        <v>Valid</v>
      </c>
      <c r="L3137" s="5" t="str">
        <f aca="false">IF(ISNA(VLOOKUP(Table4[[#This Row],[warehouse_id]], tblwhouse[], tblwhouse[warehouse_name],FALSE() )), "Invalid", "Valid")</f>
        <v>Valid</v>
      </c>
    </row>
    <row r="3138" customFormat="false" ht="15" hidden="false" customHeight="true" outlineLevel="0" collapsed="false">
      <c r="A3138" s="1" t="n">
        <v>3137</v>
      </c>
      <c r="B3138" s="1" t="n">
        <v>1</v>
      </c>
      <c r="C3138" s="1" t="n">
        <v>127</v>
      </c>
      <c r="D3138" s="1" t="s">
        <v>10220</v>
      </c>
      <c r="E3138" s="1" t="n">
        <v>213</v>
      </c>
      <c r="F3138" s="1" t="n">
        <v>64</v>
      </c>
      <c r="G3138" s="1" t="n">
        <v>1218.51</v>
      </c>
      <c r="H3138" s="4" t="n">
        <v>46114.6009373264</v>
      </c>
      <c r="I31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3137BT7944571127213641218.5146114.6009373264</v>
      </c>
      <c r="J3138" s="1" t="n">
        <f aca="false">COUNTIF(I:I, $I3138)</f>
        <v>1</v>
      </c>
      <c r="K3138" s="1" t="str">
        <f aca="false">IF(ISNA(VLOOKUP(Table4[product_id], tblProducts[], tblProducts[product_name],FALSE() )), "Invalid", "Valid")</f>
        <v>Valid</v>
      </c>
      <c r="L3138" s="5" t="str">
        <f aca="false">IF(ISNA(VLOOKUP(Table4[[#This Row],[warehouse_id]], tblwhouse[], tblwhouse[warehouse_name],FALSE() )), "Invalid", "Valid")</f>
        <v>Valid</v>
      </c>
    </row>
    <row r="3139" customFormat="false" ht="15" hidden="false" customHeight="true" outlineLevel="0" collapsed="false">
      <c r="A3139" s="1" t="n">
        <v>3138</v>
      </c>
      <c r="B3139" s="1" t="n">
        <v>2</v>
      </c>
      <c r="C3139" s="1" t="n">
        <v>113</v>
      </c>
      <c r="D3139" s="1" t="s">
        <v>10221</v>
      </c>
      <c r="E3139" s="1" t="n">
        <v>83</v>
      </c>
      <c r="F3139" s="1" t="n">
        <v>66</v>
      </c>
      <c r="G3139" s="1" t="n">
        <v>811.19</v>
      </c>
      <c r="H3139" s="4" t="n">
        <v>45898.6009373264</v>
      </c>
      <c r="I31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3138BT10622621138366811.1945898.6009373264</v>
      </c>
      <c r="J3139" s="1" t="n">
        <f aca="false">COUNTIF(I:I, $I3139)</f>
        <v>1</v>
      </c>
      <c r="K3139" s="1" t="str">
        <f aca="false">IF(ISNA(VLOOKUP(Table4[product_id], tblProducts[], tblProducts[product_name],FALSE() )), "Invalid", "Valid")</f>
        <v>Valid</v>
      </c>
      <c r="L3139" s="5" t="str">
        <f aca="false">IF(ISNA(VLOOKUP(Table4[[#This Row],[warehouse_id]], tblwhouse[], tblwhouse[warehouse_name],FALSE() )), "Invalid", "Valid")</f>
        <v>Valid</v>
      </c>
    </row>
    <row r="3140" customFormat="false" ht="15" hidden="false" customHeight="true" outlineLevel="0" collapsed="false">
      <c r="A3140" s="1" t="n">
        <v>3139</v>
      </c>
      <c r="B3140" s="1" t="n">
        <v>1</v>
      </c>
      <c r="C3140" s="1" t="n">
        <v>1792</v>
      </c>
      <c r="D3140" s="1" t="s">
        <v>10222</v>
      </c>
      <c r="E3140" s="1" t="n">
        <v>123</v>
      </c>
      <c r="F3140" s="1" t="n">
        <v>60</v>
      </c>
      <c r="G3140" s="1" t="n">
        <v>926.71</v>
      </c>
      <c r="H3140" s="4" t="n">
        <v>46017.6009373264</v>
      </c>
      <c r="I31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3139BT5805461179212360926.7146017.6009373264</v>
      </c>
      <c r="J3140" s="1" t="n">
        <f aca="false">COUNTIF(I:I, $I3140)</f>
        <v>1</v>
      </c>
      <c r="K3140" s="1" t="str">
        <f aca="false">IF(ISNA(VLOOKUP(Table4[product_id], tblProducts[], tblProducts[product_name],FALSE() )), "Invalid", "Valid")</f>
        <v>Valid</v>
      </c>
      <c r="L3140" s="5" t="str">
        <f aca="false">IF(ISNA(VLOOKUP(Table4[[#This Row],[warehouse_id]], tblwhouse[], tblwhouse[warehouse_name],FALSE() )), "Invalid", "Valid")</f>
        <v>Valid</v>
      </c>
    </row>
    <row r="3141" customFormat="false" ht="15" hidden="false" customHeight="true" outlineLevel="0" collapsed="false">
      <c r="A3141" s="1" t="n">
        <v>3140</v>
      </c>
      <c r="B3141" s="1" t="n">
        <v>1</v>
      </c>
      <c r="C3141" s="1" t="n">
        <v>1697</v>
      </c>
      <c r="D3141" s="1" t="s">
        <v>10223</v>
      </c>
      <c r="E3141" s="1" t="n">
        <v>150</v>
      </c>
      <c r="F3141" s="1" t="n">
        <v>40</v>
      </c>
      <c r="G3141" s="1" t="n">
        <v>613.79</v>
      </c>
      <c r="H3141" s="4" t="n">
        <v>46058.6009373264</v>
      </c>
      <c r="I31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3140BT1081991169715040613.7946058.6009373264</v>
      </c>
      <c r="J3141" s="1" t="n">
        <f aca="false">COUNTIF(I:I, $I3141)</f>
        <v>1</v>
      </c>
      <c r="K3141" s="1" t="str">
        <f aca="false">IF(ISNA(VLOOKUP(Table4[product_id], tblProducts[], tblProducts[product_name],FALSE() )), "Invalid", "Valid")</f>
        <v>Valid</v>
      </c>
      <c r="L3141" s="5" t="str">
        <f aca="false">IF(ISNA(VLOOKUP(Table4[[#This Row],[warehouse_id]], tblwhouse[], tblwhouse[warehouse_name],FALSE() )), "Invalid", "Valid")</f>
        <v>Valid</v>
      </c>
    </row>
    <row r="3142" customFormat="false" ht="15" hidden="false" customHeight="true" outlineLevel="0" collapsed="false">
      <c r="A3142" s="1" t="n">
        <v>3141</v>
      </c>
      <c r="B3142" s="1" t="n">
        <v>4</v>
      </c>
      <c r="C3142" s="1" t="n">
        <v>2264</v>
      </c>
      <c r="D3142" s="1" t="s">
        <v>10224</v>
      </c>
      <c r="E3142" s="1" t="n">
        <v>395</v>
      </c>
      <c r="F3142" s="1" t="n">
        <v>68</v>
      </c>
      <c r="G3142" s="1" t="n">
        <v>524.26</v>
      </c>
      <c r="H3142" s="4" t="n">
        <v>46036.6009373264</v>
      </c>
      <c r="I31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3141BT1239024226439568524.2646036.6009373264</v>
      </c>
      <c r="J3142" s="1" t="n">
        <f aca="false">COUNTIF(I:I, $I3142)</f>
        <v>1</v>
      </c>
      <c r="K3142" s="1" t="str">
        <f aca="false">IF(ISNA(VLOOKUP(Table4[product_id], tblProducts[], tblProducts[product_name],FALSE() )), "Invalid", "Valid")</f>
        <v>Valid</v>
      </c>
      <c r="L3142" s="5" t="str">
        <f aca="false">IF(ISNA(VLOOKUP(Table4[[#This Row],[warehouse_id]], tblwhouse[], tblwhouse[warehouse_name],FALSE() )), "Invalid", "Valid")</f>
        <v>Valid</v>
      </c>
    </row>
    <row r="3143" customFormat="false" ht="15" hidden="false" customHeight="true" outlineLevel="0" collapsed="false">
      <c r="A3143" s="1" t="n">
        <v>3142</v>
      </c>
      <c r="B3143" s="1" t="n">
        <v>3</v>
      </c>
      <c r="C3143" s="1" t="n">
        <v>2818</v>
      </c>
      <c r="D3143" s="1" t="s">
        <v>10225</v>
      </c>
      <c r="E3143" s="1" t="n">
        <v>497</v>
      </c>
      <c r="F3143" s="1" t="n">
        <v>46</v>
      </c>
      <c r="G3143" s="1" t="n">
        <v>986.99</v>
      </c>
      <c r="H3143" s="4" t="n">
        <v>45956.6009373264</v>
      </c>
      <c r="I31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3142BT4596003281849746986.9945956.6009373264</v>
      </c>
      <c r="J3143" s="1" t="n">
        <f aca="false">COUNTIF(I:I, $I3143)</f>
        <v>1</v>
      </c>
      <c r="K3143" s="1" t="str">
        <f aca="false">IF(ISNA(VLOOKUP(Table4[product_id], tblProducts[], tblProducts[product_name],FALSE() )), "Invalid", "Valid")</f>
        <v>Valid</v>
      </c>
      <c r="L3143" s="5" t="str">
        <f aca="false">IF(ISNA(VLOOKUP(Table4[[#This Row],[warehouse_id]], tblwhouse[], tblwhouse[warehouse_name],FALSE() )), "Invalid", "Valid")</f>
        <v>Valid</v>
      </c>
    </row>
    <row r="3144" customFormat="false" ht="15" hidden="false" customHeight="true" outlineLevel="0" collapsed="false">
      <c r="A3144" s="1" t="n">
        <v>3143</v>
      </c>
      <c r="B3144" s="1" t="n">
        <v>3</v>
      </c>
      <c r="C3144" s="1" t="n">
        <v>2785</v>
      </c>
      <c r="D3144" s="1" t="s">
        <v>10226</v>
      </c>
      <c r="E3144" s="1" t="n">
        <v>294</v>
      </c>
      <c r="F3144" s="1" t="n">
        <v>38</v>
      </c>
      <c r="G3144" s="1" t="n">
        <v>253.23</v>
      </c>
      <c r="H3144" s="4" t="n">
        <v>46045.6009373264</v>
      </c>
      <c r="I31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3143BT8396943278529438253.2346045.6009373264</v>
      </c>
      <c r="J3144" s="1" t="n">
        <f aca="false">COUNTIF(I:I, $I3144)</f>
        <v>1</v>
      </c>
      <c r="K3144" s="1" t="str">
        <f aca="false">IF(ISNA(VLOOKUP(Table4[product_id], tblProducts[], tblProducts[product_name],FALSE() )), "Invalid", "Valid")</f>
        <v>Valid</v>
      </c>
      <c r="L3144" s="5" t="str">
        <f aca="false">IF(ISNA(VLOOKUP(Table4[[#This Row],[warehouse_id]], tblwhouse[], tblwhouse[warehouse_name],FALSE() )), "Invalid", "Valid")</f>
        <v>Valid</v>
      </c>
    </row>
    <row r="3145" customFormat="false" ht="15" hidden="false" customHeight="true" outlineLevel="0" collapsed="false">
      <c r="A3145" s="1" t="n">
        <v>3144</v>
      </c>
      <c r="B3145" s="1" t="n">
        <v>4</v>
      </c>
      <c r="C3145" s="1" t="n">
        <v>504</v>
      </c>
      <c r="D3145" s="1" t="s">
        <v>10227</v>
      </c>
      <c r="E3145" s="1" t="n">
        <v>412</v>
      </c>
      <c r="F3145" s="1" t="n">
        <v>58</v>
      </c>
      <c r="G3145" s="1" t="n">
        <v>1043.74</v>
      </c>
      <c r="H3145" s="4" t="n">
        <v>46023.600937338</v>
      </c>
      <c r="I31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3144BT3730894504412581043.7446023.600937338</v>
      </c>
      <c r="J3145" s="1" t="n">
        <f aca="false">COUNTIF(I:I, $I3145)</f>
        <v>1</v>
      </c>
      <c r="K3145" s="1" t="str">
        <f aca="false">IF(ISNA(VLOOKUP(Table4[product_id], tblProducts[], tblProducts[product_name],FALSE() )), "Invalid", "Valid")</f>
        <v>Valid</v>
      </c>
      <c r="L3145" s="5" t="str">
        <f aca="false">IF(ISNA(VLOOKUP(Table4[[#This Row],[warehouse_id]], tblwhouse[], tblwhouse[warehouse_name],FALSE() )), "Invalid", "Valid")</f>
        <v>Valid</v>
      </c>
    </row>
    <row r="3146" customFormat="false" ht="15" hidden="false" customHeight="true" outlineLevel="0" collapsed="false">
      <c r="A3146" s="1" t="n">
        <v>3145</v>
      </c>
      <c r="B3146" s="1" t="n">
        <v>1</v>
      </c>
      <c r="C3146" s="1" t="n">
        <v>2600</v>
      </c>
      <c r="D3146" s="1" t="s">
        <v>10228</v>
      </c>
      <c r="E3146" s="1" t="n">
        <v>268</v>
      </c>
      <c r="F3146" s="1" t="n">
        <v>80</v>
      </c>
      <c r="G3146" s="1" t="n">
        <v>1148.63</v>
      </c>
      <c r="H3146" s="4" t="n">
        <v>46069.600937338</v>
      </c>
      <c r="I31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3145BT96698712600268801148.6346069.600937338</v>
      </c>
      <c r="J3146" s="1" t="n">
        <f aca="false">COUNTIF(I:I, $I3146)</f>
        <v>1</v>
      </c>
      <c r="K3146" s="1" t="str">
        <f aca="false">IF(ISNA(VLOOKUP(Table4[product_id], tblProducts[], tblProducts[product_name],FALSE() )), "Invalid", "Valid")</f>
        <v>Valid</v>
      </c>
      <c r="L3146" s="5" t="str">
        <f aca="false">IF(ISNA(VLOOKUP(Table4[[#This Row],[warehouse_id]], tblwhouse[], tblwhouse[warehouse_name],FALSE() )), "Invalid", "Valid")</f>
        <v>Valid</v>
      </c>
    </row>
    <row r="3147" customFormat="false" ht="15" hidden="false" customHeight="true" outlineLevel="0" collapsed="false">
      <c r="A3147" s="1" t="n">
        <v>3146</v>
      </c>
      <c r="B3147" s="1" t="n">
        <v>2</v>
      </c>
      <c r="C3147" s="1" t="n">
        <v>1709</v>
      </c>
      <c r="D3147" s="1" t="s">
        <v>10229</v>
      </c>
      <c r="E3147" s="1" t="n">
        <v>247</v>
      </c>
      <c r="F3147" s="1" t="n">
        <v>39</v>
      </c>
      <c r="G3147" s="1" t="n">
        <v>158.68</v>
      </c>
      <c r="H3147" s="4" t="n">
        <v>46022.600937338</v>
      </c>
      <c r="I31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3146BT9096792170924739158.6846022.600937338</v>
      </c>
      <c r="J3147" s="1" t="n">
        <f aca="false">COUNTIF(I:I, $I3147)</f>
        <v>1</v>
      </c>
      <c r="K3147" s="1" t="str">
        <f aca="false">IF(ISNA(VLOOKUP(Table4[product_id], tblProducts[], tblProducts[product_name],FALSE() )), "Invalid", "Valid")</f>
        <v>Valid</v>
      </c>
      <c r="L3147" s="5" t="str">
        <f aca="false">IF(ISNA(VLOOKUP(Table4[[#This Row],[warehouse_id]], tblwhouse[], tblwhouse[warehouse_name],FALSE() )), "Invalid", "Valid")</f>
        <v>Valid</v>
      </c>
    </row>
    <row r="3148" customFormat="false" ht="15" hidden="false" customHeight="true" outlineLevel="0" collapsed="false">
      <c r="A3148" s="1" t="n">
        <v>3147</v>
      </c>
      <c r="B3148" s="1" t="n">
        <v>3</v>
      </c>
      <c r="C3148" s="1" t="n">
        <v>2570</v>
      </c>
      <c r="D3148" s="1" t="s">
        <v>10230</v>
      </c>
      <c r="E3148" s="1" t="n">
        <v>162</v>
      </c>
      <c r="F3148" s="1" t="n">
        <v>65</v>
      </c>
      <c r="G3148" s="1" t="n">
        <v>696.27</v>
      </c>
      <c r="H3148" s="4" t="n">
        <v>46061.600937338</v>
      </c>
      <c r="I31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3147BT6225113257016265696.2746061.600937338</v>
      </c>
      <c r="J3148" s="1" t="n">
        <f aca="false">COUNTIF(I:I, $I3148)</f>
        <v>1</v>
      </c>
      <c r="K3148" s="1" t="str">
        <f aca="false">IF(ISNA(VLOOKUP(Table4[product_id], tblProducts[], tblProducts[product_name],FALSE() )), "Invalid", "Valid")</f>
        <v>Valid</v>
      </c>
      <c r="L3148" s="5" t="str">
        <f aca="false">IF(ISNA(VLOOKUP(Table4[[#This Row],[warehouse_id]], tblwhouse[], tblwhouse[warehouse_name],FALSE() )), "Invalid", "Valid")</f>
        <v>Valid</v>
      </c>
    </row>
    <row r="3149" customFormat="false" ht="15" hidden="false" customHeight="true" outlineLevel="0" collapsed="false">
      <c r="A3149" s="1" t="n">
        <v>3148</v>
      </c>
      <c r="B3149" s="1" t="n">
        <v>2</v>
      </c>
      <c r="C3149" s="1" t="n">
        <v>2839</v>
      </c>
      <c r="D3149" s="1" t="s">
        <v>10231</v>
      </c>
      <c r="E3149" s="1" t="n">
        <v>280</v>
      </c>
      <c r="F3149" s="1" t="n">
        <v>66</v>
      </c>
      <c r="G3149" s="1" t="n">
        <v>750.86</v>
      </c>
      <c r="H3149" s="4" t="n">
        <v>45989.600937338</v>
      </c>
      <c r="I31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3148BT3337332283928066750.8645989.600937338</v>
      </c>
      <c r="J3149" s="1" t="n">
        <f aca="false">COUNTIF(I:I, $I3149)</f>
        <v>1</v>
      </c>
      <c r="K3149" s="1" t="str">
        <f aca="false">IF(ISNA(VLOOKUP(Table4[product_id], tblProducts[], tblProducts[product_name],FALSE() )), "Invalid", "Valid")</f>
        <v>Valid</v>
      </c>
      <c r="L3149" s="5" t="str">
        <f aca="false">IF(ISNA(VLOOKUP(Table4[[#This Row],[warehouse_id]], tblwhouse[], tblwhouse[warehouse_name],FALSE() )), "Invalid", "Valid")</f>
        <v>Valid</v>
      </c>
    </row>
    <row r="3150" customFormat="false" ht="15" hidden="false" customHeight="true" outlineLevel="0" collapsed="false">
      <c r="A3150" s="1" t="n">
        <v>3149</v>
      </c>
      <c r="B3150" s="1" t="n">
        <v>3</v>
      </c>
      <c r="C3150" s="1" t="n">
        <v>1437</v>
      </c>
      <c r="D3150" s="1" t="s">
        <v>10232</v>
      </c>
      <c r="E3150" s="1" t="n">
        <v>125</v>
      </c>
      <c r="F3150" s="1" t="n">
        <v>68</v>
      </c>
      <c r="G3150" s="1" t="n">
        <v>419.23</v>
      </c>
      <c r="H3150" s="4" t="n">
        <v>45900.600937338</v>
      </c>
      <c r="I31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3149BT6264223143712568419.2345900.600937338</v>
      </c>
      <c r="J3150" s="1" t="n">
        <f aca="false">COUNTIF(I:I, $I3150)</f>
        <v>1</v>
      </c>
      <c r="K3150" s="1" t="str">
        <f aca="false">IF(ISNA(VLOOKUP(Table4[product_id], tblProducts[], tblProducts[product_name],FALSE() )), "Invalid", "Valid")</f>
        <v>Valid</v>
      </c>
      <c r="L3150" s="5" t="str">
        <f aca="false">IF(ISNA(VLOOKUP(Table4[[#This Row],[warehouse_id]], tblwhouse[], tblwhouse[warehouse_name],FALSE() )), "Invalid", "Valid")</f>
        <v>Valid</v>
      </c>
    </row>
    <row r="3151" customFormat="false" ht="15" hidden="false" customHeight="true" outlineLevel="0" collapsed="false">
      <c r="A3151" s="1" t="n">
        <v>3150</v>
      </c>
      <c r="B3151" s="1" t="n">
        <v>3</v>
      </c>
      <c r="C3151" s="1" t="n">
        <v>1175</v>
      </c>
      <c r="D3151" s="1" t="s">
        <v>7575</v>
      </c>
      <c r="E3151" s="1" t="n">
        <v>423</v>
      </c>
      <c r="F3151" s="1" t="n">
        <v>31</v>
      </c>
      <c r="G3151" s="1" t="n">
        <v>1072.11</v>
      </c>
      <c r="H3151" s="4" t="n">
        <v>45905.600937338</v>
      </c>
      <c r="I31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3150BT82775031175423311072.1145905.600937338</v>
      </c>
      <c r="J3151" s="1" t="n">
        <f aca="false">COUNTIF(I:I, $I3151)</f>
        <v>1</v>
      </c>
      <c r="K3151" s="1" t="str">
        <f aca="false">IF(ISNA(VLOOKUP(Table4[product_id], tblProducts[], tblProducts[product_name],FALSE() )), "Invalid", "Valid")</f>
        <v>Valid</v>
      </c>
      <c r="L3151" s="5" t="str">
        <f aca="false">IF(ISNA(VLOOKUP(Table4[[#This Row],[warehouse_id]], tblwhouse[], tblwhouse[warehouse_name],FALSE() )), "Invalid", "Valid")</f>
        <v>Valid</v>
      </c>
    </row>
    <row r="3152" customFormat="false" ht="15" hidden="false" customHeight="true" outlineLevel="0" collapsed="false">
      <c r="A3152" s="1" t="n">
        <v>3151</v>
      </c>
      <c r="B3152" s="1" t="n">
        <v>1</v>
      </c>
      <c r="C3152" s="1" t="n">
        <v>2228</v>
      </c>
      <c r="D3152" s="1" t="s">
        <v>10233</v>
      </c>
      <c r="E3152" s="1" t="n">
        <v>301</v>
      </c>
      <c r="F3152" s="1" t="n">
        <v>76</v>
      </c>
      <c r="G3152" s="1" t="n">
        <v>96.46</v>
      </c>
      <c r="H3152" s="4" t="n">
        <v>46014.600937338</v>
      </c>
      <c r="I31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3151BT844564122283017696.4646014.600937338</v>
      </c>
      <c r="J3152" s="1" t="n">
        <f aca="false">COUNTIF(I:I, $I3152)</f>
        <v>1</v>
      </c>
      <c r="K3152" s="1" t="str">
        <f aca="false">IF(ISNA(VLOOKUP(Table4[product_id], tblProducts[], tblProducts[product_name],FALSE() )), "Invalid", "Valid")</f>
        <v>Valid</v>
      </c>
      <c r="L3152" s="5" t="str">
        <f aca="false">IF(ISNA(VLOOKUP(Table4[[#This Row],[warehouse_id]], tblwhouse[], tblwhouse[warehouse_name],FALSE() )), "Invalid", "Valid")</f>
        <v>Valid</v>
      </c>
    </row>
    <row r="3153" customFormat="false" ht="15" hidden="false" customHeight="true" outlineLevel="0" collapsed="false">
      <c r="A3153" s="1" t="n">
        <v>3152</v>
      </c>
      <c r="B3153" s="1" t="n">
        <v>4</v>
      </c>
      <c r="C3153" s="1" t="n">
        <v>1636</v>
      </c>
      <c r="D3153" s="1" t="s">
        <v>10234</v>
      </c>
      <c r="E3153" s="1" t="n">
        <v>57</v>
      </c>
      <c r="F3153" s="1" t="n">
        <v>68</v>
      </c>
      <c r="G3153" s="1" t="n">
        <v>310.58</v>
      </c>
      <c r="H3153" s="4" t="n">
        <v>45912.600937338</v>
      </c>
      <c r="I31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3152BT926530416365768310.5845912.600937338</v>
      </c>
      <c r="J3153" s="1" t="n">
        <f aca="false">COUNTIF(I:I, $I3153)</f>
        <v>1</v>
      </c>
      <c r="K3153" s="1" t="str">
        <f aca="false">IF(ISNA(VLOOKUP(Table4[product_id], tblProducts[], tblProducts[product_name],FALSE() )), "Invalid", "Valid")</f>
        <v>Valid</v>
      </c>
      <c r="L3153" s="5" t="str">
        <f aca="false">IF(ISNA(VLOOKUP(Table4[[#This Row],[warehouse_id]], tblwhouse[], tblwhouse[warehouse_name],FALSE() )), "Invalid", "Valid")</f>
        <v>Valid</v>
      </c>
    </row>
    <row r="3154" customFormat="false" ht="15" hidden="false" customHeight="true" outlineLevel="0" collapsed="false">
      <c r="A3154" s="1" t="n">
        <v>3153</v>
      </c>
      <c r="B3154" s="1" t="n">
        <v>3</v>
      </c>
      <c r="C3154" s="1" t="n">
        <v>550</v>
      </c>
      <c r="D3154" s="1" t="s">
        <v>10235</v>
      </c>
      <c r="E3154" s="1" t="n">
        <v>361</v>
      </c>
      <c r="F3154" s="1" t="n">
        <v>73</v>
      </c>
      <c r="G3154" s="1" t="n">
        <v>713.42</v>
      </c>
      <c r="H3154" s="4" t="n">
        <v>45878.600937338</v>
      </c>
      <c r="I31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3153BT146364355036173713.4245878.600937338</v>
      </c>
      <c r="J3154" s="1" t="n">
        <f aca="false">COUNTIF(I:I, $I3154)</f>
        <v>1</v>
      </c>
      <c r="K3154" s="1" t="str">
        <f aca="false">IF(ISNA(VLOOKUP(Table4[product_id], tblProducts[], tblProducts[product_name],FALSE() )), "Invalid", "Valid")</f>
        <v>Valid</v>
      </c>
      <c r="L3154" s="5" t="str">
        <f aca="false">IF(ISNA(VLOOKUP(Table4[[#This Row],[warehouse_id]], tblwhouse[], tblwhouse[warehouse_name],FALSE() )), "Invalid", "Valid")</f>
        <v>Valid</v>
      </c>
    </row>
    <row r="3155" customFormat="false" ht="15" hidden="false" customHeight="true" outlineLevel="0" collapsed="false">
      <c r="A3155" s="1" t="n">
        <v>3154</v>
      </c>
      <c r="B3155" s="1" t="n">
        <v>4</v>
      </c>
      <c r="C3155" s="1" t="n">
        <v>1632</v>
      </c>
      <c r="D3155" s="1" t="s">
        <v>10236</v>
      </c>
      <c r="E3155" s="1" t="n">
        <v>32</v>
      </c>
      <c r="F3155" s="1" t="n">
        <v>77</v>
      </c>
      <c r="G3155" s="1" t="n">
        <v>1234.67</v>
      </c>
      <c r="H3155" s="4" t="n">
        <v>46000.600937338</v>
      </c>
      <c r="I31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3154BT2810554163232771234.6746000.600937338</v>
      </c>
      <c r="J3155" s="1" t="n">
        <f aca="false">COUNTIF(I:I, $I3155)</f>
        <v>1</v>
      </c>
      <c r="K3155" s="1" t="str">
        <f aca="false">IF(ISNA(VLOOKUP(Table4[product_id], tblProducts[], tblProducts[product_name],FALSE() )), "Invalid", "Valid")</f>
        <v>Valid</v>
      </c>
      <c r="L3155" s="5" t="str">
        <f aca="false">IF(ISNA(VLOOKUP(Table4[[#This Row],[warehouse_id]], tblwhouse[], tblwhouse[warehouse_name],FALSE() )), "Invalid", "Valid")</f>
        <v>Valid</v>
      </c>
    </row>
    <row r="3156" customFormat="false" ht="15" hidden="false" customHeight="true" outlineLevel="0" collapsed="false">
      <c r="A3156" s="1" t="n">
        <v>3155</v>
      </c>
      <c r="B3156" s="1" t="n">
        <v>1</v>
      </c>
      <c r="C3156" s="1" t="n">
        <v>1641</v>
      </c>
      <c r="D3156" s="1" t="s">
        <v>10237</v>
      </c>
      <c r="E3156" s="1" t="n">
        <v>331</v>
      </c>
      <c r="F3156" s="1" t="n">
        <v>24</v>
      </c>
      <c r="G3156" s="1" t="n">
        <v>435.9</v>
      </c>
      <c r="H3156" s="4" t="n">
        <v>46133.600937338</v>
      </c>
      <c r="I31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3155BT1109351164133124435.946133.600937338</v>
      </c>
      <c r="J3156" s="1" t="n">
        <f aca="false">COUNTIF(I:I, $I3156)</f>
        <v>1</v>
      </c>
      <c r="K3156" s="1" t="str">
        <f aca="false">IF(ISNA(VLOOKUP(Table4[product_id], tblProducts[], tblProducts[product_name],FALSE() )), "Invalid", "Valid")</f>
        <v>Valid</v>
      </c>
      <c r="L3156" s="5" t="str">
        <f aca="false">IF(ISNA(VLOOKUP(Table4[[#This Row],[warehouse_id]], tblwhouse[], tblwhouse[warehouse_name],FALSE() )), "Invalid", "Valid")</f>
        <v>Valid</v>
      </c>
    </row>
    <row r="3157" customFormat="false" ht="15" hidden="false" customHeight="true" outlineLevel="0" collapsed="false">
      <c r="A3157" s="1" t="n">
        <v>3156</v>
      </c>
      <c r="B3157" s="1" t="n">
        <v>4</v>
      </c>
      <c r="C3157" s="1" t="n">
        <v>793</v>
      </c>
      <c r="D3157" s="1" t="s">
        <v>10238</v>
      </c>
      <c r="E3157" s="1" t="n">
        <v>402</v>
      </c>
      <c r="F3157" s="1" t="n">
        <v>51</v>
      </c>
      <c r="G3157" s="1" t="n">
        <v>1372.06</v>
      </c>
      <c r="H3157" s="4" t="n">
        <v>45972.600937338</v>
      </c>
      <c r="I31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3156BT5517914793402511372.0645972.600937338</v>
      </c>
      <c r="J3157" s="1" t="n">
        <f aca="false">COUNTIF(I:I, $I3157)</f>
        <v>1</v>
      </c>
      <c r="K3157" s="1" t="str">
        <f aca="false">IF(ISNA(VLOOKUP(Table4[product_id], tblProducts[], tblProducts[product_name],FALSE() )), "Invalid", "Valid")</f>
        <v>Valid</v>
      </c>
      <c r="L3157" s="5" t="str">
        <f aca="false">IF(ISNA(VLOOKUP(Table4[[#This Row],[warehouse_id]], tblwhouse[], tblwhouse[warehouse_name],FALSE() )), "Invalid", "Valid")</f>
        <v>Valid</v>
      </c>
    </row>
    <row r="3158" customFormat="false" ht="15" hidden="false" customHeight="true" outlineLevel="0" collapsed="false">
      <c r="A3158" s="1" t="n">
        <v>3157</v>
      </c>
      <c r="B3158" s="1" t="n">
        <v>2</v>
      </c>
      <c r="C3158" s="1" t="n">
        <v>179</v>
      </c>
      <c r="D3158" s="1" t="s">
        <v>10239</v>
      </c>
      <c r="E3158" s="1" t="n">
        <v>33</v>
      </c>
      <c r="F3158" s="1" t="n">
        <v>80</v>
      </c>
      <c r="G3158" s="1" t="n">
        <v>1078.78</v>
      </c>
      <c r="H3158" s="4" t="n">
        <v>45941.600937338</v>
      </c>
      <c r="I31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3157BT606110217933801078.7845941.600937338</v>
      </c>
      <c r="J3158" s="1" t="n">
        <f aca="false">COUNTIF(I:I, $I3158)</f>
        <v>1</v>
      </c>
      <c r="K3158" s="1" t="str">
        <f aca="false">IF(ISNA(VLOOKUP(Table4[product_id], tblProducts[], tblProducts[product_name],FALSE() )), "Invalid", "Valid")</f>
        <v>Valid</v>
      </c>
      <c r="L3158" s="5" t="str">
        <f aca="false">IF(ISNA(VLOOKUP(Table4[[#This Row],[warehouse_id]], tblwhouse[], tblwhouse[warehouse_name],FALSE() )), "Invalid", "Valid")</f>
        <v>Valid</v>
      </c>
    </row>
    <row r="3159" customFormat="false" ht="15" hidden="false" customHeight="true" outlineLevel="0" collapsed="false">
      <c r="A3159" s="1" t="n">
        <v>3158</v>
      </c>
      <c r="B3159" s="1" t="n">
        <v>1</v>
      </c>
      <c r="C3159" s="1" t="n">
        <v>462</v>
      </c>
      <c r="D3159" s="1" t="s">
        <v>10240</v>
      </c>
      <c r="E3159" s="1" t="n">
        <v>407</v>
      </c>
      <c r="F3159" s="1" t="n">
        <v>76</v>
      </c>
      <c r="G3159" s="1" t="n">
        <v>1119.59</v>
      </c>
      <c r="H3159" s="4" t="n">
        <v>46139.600937338</v>
      </c>
      <c r="I31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3158BT7190431462407761119.5946139.600937338</v>
      </c>
      <c r="J3159" s="1" t="n">
        <f aca="false">COUNTIF(I:I, $I3159)</f>
        <v>1</v>
      </c>
      <c r="K3159" s="1" t="str">
        <f aca="false">IF(ISNA(VLOOKUP(Table4[product_id], tblProducts[], tblProducts[product_name],FALSE() )), "Invalid", "Valid")</f>
        <v>Valid</v>
      </c>
      <c r="L3159" s="5" t="str">
        <f aca="false">IF(ISNA(VLOOKUP(Table4[[#This Row],[warehouse_id]], tblwhouse[], tblwhouse[warehouse_name],FALSE() )), "Invalid", "Valid")</f>
        <v>Valid</v>
      </c>
    </row>
    <row r="3160" customFormat="false" ht="15" hidden="false" customHeight="true" outlineLevel="0" collapsed="false">
      <c r="A3160" s="1" t="n">
        <v>3159</v>
      </c>
      <c r="B3160" s="1" t="n">
        <v>1</v>
      </c>
      <c r="C3160" s="1" t="n">
        <v>826</v>
      </c>
      <c r="D3160" s="1" t="s">
        <v>10241</v>
      </c>
      <c r="E3160" s="1" t="n">
        <v>256</v>
      </c>
      <c r="F3160" s="1" t="n">
        <v>52</v>
      </c>
      <c r="G3160" s="1" t="n">
        <v>198.16</v>
      </c>
      <c r="H3160" s="4" t="n">
        <v>46066.600937338</v>
      </c>
      <c r="I31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3159BT962968182625652198.1646066.600937338</v>
      </c>
      <c r="J3160" s="1" t="n">
        <f aca="false">COUNTIF(I:I, $I3160)</f>
        <v>1</v>
      </c>
      <c r="K3160" s="1" t="str">
        <f aca="false">IF(ISNA(VLOOKUP(Table4[product_id], tblProducts[], tblProducts[product_name],FALSE() )), "Invalid", "Valid")</f>
        <v>Valid</v>
      </c>
      <c r="L3160" s="5" t="str">
        <f aca="false">IF(ISNA(VLOOKUP(Table4[[#This Row],[warehouse_id]], tblwhouse[], tblwhouse[warehouse_name],FALSE() )), "Invalid", "Valid")</f>
        <v>Valid</v>
      </c>
    </row>
    <row r="3161" customFormat="false" ht="15" hidden="false" customHeight="true" outlineLevel="0" collapsed="false">
      <c r="A3161" s="1" t="n">
        <v>3160</v>
      </c>
      <c r="B3161" s="1" t="n">
        <v>1</v>
      </c>
      <c r="C3161" s="1" t="n">
        <v>2130</v>
      </c>
      <c r="D3161" s="1" t="s">
        <v>10242</v>
      </c>
      <c r="E3161" s="1" t="n">
        <v>211</v>
      </c>
      <c r="F3161" s="1" t="n">
        <v>29</v>
      </c>
      <c r="G3161" s="1" t="n">
        <v>1174.33</v>
      </c>
      <c r="H3161" s="4" t="n">
        <v>46045.600937338</v>
      </c>
      <c r="I31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3160BT99964012130211291174.3346045.600937338</v>
      </c>
      <c r="J3161" s="1" t="n">
        <f aca="false">COUNTIF(I:I, $I3161)</f>
        <v>1</v>
      </c>
      <c r="K3161" s="1" t="str">
        <f aca="false">IF(ISNA(VLOOKUP(Table4[product_id], tblProducts[], tblProducts[product_name],FALSE() )), "Invalid", "Valid")</f>
        <v>Valid</v>
      </c>
      <c r="L3161" s="5" t="str">
        <f aca="false">IF(ISNA(VLOOKUP(Table4[[#This Row],[warehouse_id]], tblwhouse[], tblwhouse[warehouse_name],FALSE() )), "Invalid", "Valid")</f>
        <v>Valid</v>
      </c>
    </row>
    <row r="3162" customFormat="false" ht="15" hidden="false" customHeight="true" outlineLevel="0" collapsed="false">
      <c r="A3162" s="1" t="n">
        <v>3161</v>
      </c>
      <c r="B3162" s="1" t="n">
        <v>4</v>
      </c>
      <c r="C3162" s="1" t="n">
        <v>1408</v>
      </c>
      <c r="D3162" s="1" t="s">
        <v>10243</v>
      </c>
      <c r="E3162" s="1" t="n">
        <v>417</v>
      </c>
      <c r="F3162" s="1" t="n">
        <v>70</v>
      </c>
      <c r="G3162" s="1" t="n">
        <v>217.36</v>
      </c>
      <c r="H3162" s="4" t="n">
        <v>46069.600937338</v>
      </c>
      <c r="I31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3161BT6877664140841770217.3646069.600937338</v>
      </c>
      <c r="J3162" s="1" t="n">
        <f aca="false">COUNTIF(I:I, $I3162)</f>
        <v>1</v>
      </c>
      <c r="K3162" s="1" t="str">
        <f aca="false">IF(ISNA(VLOOKUP(Table4[product_id], tblProducts[], tblProducts[product_name],FALSE() )), "Invalid", "Valid")</f>
        <v>Valid</v>
      </c>
      <c r="L3162" s="5" t="str">
        <f aca="false">IF(ISNA(VLOOKUP(Table4[[#This Row],[warehouse_id]], tblwhouse[], tblwhouse[warehouse_name],FALSE() )), "Invalid", "Valid")</f>
        <v>Valid</v>
      </c>
    </row>
    <row r="3163" customFormat="false" ht="15" hidden="false" customHeight="true" outlineLevel="0" collapsed="false">
      <c r="A3163" s="1" t="n">
        <v>3162</v>
      </c>
      <c r="B3163" s="1" t="n">
        <v>1</v>
      </c>
      <c r="C3163" s="1" t="n">
        <v>1342</v>
      </c>
      <c r="D3163" s="1" t="s">
        <v>10244</v>
      </c>
      <c r="E3163" s="1" t="n">
        <v>411</v>
      </c>
      <c r="F3163" s="1" t="n">
        <v>56</v>
      </c>
      <c r="G3163" s="1" t="n">
        <v>501.12</v>
      </c>
      <c r="H3163" s="4" t="n">
        <v>45904.600937338</v>
      </c>
      <c r="I31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3162BT7478251134241156501.1245904.600937338</v>
      </c>
      <c r="J3163" s="1" t="n">
        <f aca="false">COUNTIF(I:I, $I3163)</f>
        <v>1</v>
      </c>
      <c r="K3163" s="1" t="str">
        <f aca="false">IF(ISNA(VLOOKUP(Table4[product_id], tblProducts[], tblProducts[product_name],FALSE() )), "Invalid", "Valid")</f>
        <v>Valid</v>
      </c>
      <c r="L3163" s="5" t="str">
        <f aca="false">IF(ISNA(VLOOKUP(Table4[[#This Row],[warehouse_id]], tblwhouse[], tblwhouse[warehouse_name],FALSE() )), "Invalid", "Valid")</f>
        <v>Valid</v>
      </c>
    </row>
    <row r="3164" customFormat="false" ht="15" hidden="false" customHeight="true" outlineLevel="0" collapsed="false">
      <c r="A3164" s="1" t="n">
        <v>3163</v>
      </c>
      <c r="B3164" s="1" t="n">
        <v>1</v>
      </c>
      <c r="C3164" s="1" t="n">
        <v>1745</v>
      </c>
      <c r="D3164" s="1" t="s">
        <v>10245</v>
      </c>
      <c r="E3164" s="1" t="n">
        <v>168</v>
      </c>
      <c r="F3164" s="1" t="n">
        <v>61</v>
      </c>
      <c r="G3164" s="1" t="n">
        <v>497.17</v>
      </c>
      <c r="H3164" s="4" t="n">
        <v>45932.600937338</v>
      </c>
      <c r="I31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3163BT7374181174516861497.1745932.600937338</v>
      </c>
      <c r="J3164" s="1" t="n">
        <f aca="false">COUNTIF(I:I, $I3164)</f>
        <v>1</v>
      </c>
      <c r="K3164" s="1" t="str">
        <f aca="false">IF(ISNA(VLOOKUP(Table4[product_id], tblProducts[], tblProducts[product_name],FALSE() )), "Invalid", "Valid")</f>
        <v>Valid</v>
      </c>
      <c r="L3164" s="5" t="str">
        <f aca="false">IF(ISNA(VLOOKUP(Table4[[#This Row],[warehouse_id]], tblwhouse[], tblwhouse[warehouse_name],FALSE() )), "Invalid", "Valid")</f>
        <v>Valid</v>
      </c>
    </row>
    <row r="3165" customFormat="false" ht="15" hidden="false" customHeight="true" outlineLevel="0" collapsed="false">
      <c r="A3165" s="1" t="n">
        <v>3164</v>
      </c>
      <c r="B3165" s="1" t="n">
        <v>3</v>
      </c>
      <c r="C3165" s="1" t="n">
        <v>784</v>
      </c>
      <c r="D3165" s="1" t="s">
        <v>10246</v>
      </c>
      <c r="E3165" s="1" t="n">
        <v>452</v>
      </c>
      <c r="F3165" s="1" t="n">
        <v>25</v>
      </c>
      <c r="G3165" s="1" t="n">
        <v>1318.29</v>
      </c>
      <c r="H3165" s="4" t="n">
        <v>45915.600937338</v>
      </c>
      <c r="I31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3164BT7928743784452251318.2945915.600937338</v>
      </c>
      <c r="J3165" s="1" t="n">
        <f aca="false">COUNTIF(I:I, $I3165)</f>
        <v>1</v>
      </c>
      <c r="K3165" s="1" t="str">
        <f aca="false">IF(ISNA(VLOOKUP(Table4[product_id], tblProducts[], tblProducts[product_name],FALSE() )), "Invalid", "Valid")</f>
        <v>Valid</v>
      </c>
      <c r="L3165" s="5" t="str">
        <f aca="false">IF(ISNA(VLOOKUP(Table4[[#This Row],[warehouse_id]], tblwhouse[], tblwhouse[warehouse_name],FALSE() )), "Invalid", "Valid")</f>
        <v>Valid</v>
      </c>
    </row>
    <row r="3166" customFormat="false" ht="15" hidden="false" customHeight="true" outlineLevel="0" collapsed="false">
      <c r="A3166" s="1" t="n">
        <v>3165</v>
      </c>
      <c r="B3166" s="1" t="n">
        <v>2</v>
      </c>
      <c r="C3166" s="1" t="n">
        <v>935</v>
      </c>
      <c r="D3166" s="1" t="s">
        <v>10247</v>
      </c>
      <c r="E3166" s="1" t="n">
        <v>475</v>
      </c>
      <c r="F3166" s="1" t="n">
        <v>71</v>
      </c>
      <c r="G3166" s="1" t="n">
        <v>1390.81</v>
      </c>
      <c r="H3166" s="4" t="n">
        <v>46165.600937338</v>
      </c>
      <c r="I31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3165BT3231462935475711390.8146165.600937338</v>
      </c>
      <c r="J3166" s="1" t="n">
        <f aca="false">COUNTIF(I:I, $I3166)</f>
        <v>1</v>
      </c>
      <c r="K3166" s="1" t="str">
        <f aca="false">IF(ISNA(VLOOKUP(Table4[product_id], tblProducts[], tblProducts[product_name],FALSE() )), "Invalid", "Valid")</f>
        <v>Valid</v>
      </c>
      <c r="L3166" s="5" t="str">
        <f aca="false">IF(ISNA(VLOOKUP(Table4[[#This Row],[warehouse_id]], tblwhouse[], tblwhouse[warehouse_name],FALSE() )), "Invalid", "Valid")</f>
        <v>Valid</v>
      </c>
    </row>
    <row r="3167" customFormat="false" ht="15" hidden="false" customHeight="true" outlineLevel="0" collapsed="false">
      <c r="A3167" s="1" t="n">
        <v>3166</v>
      </c>
      <c r="B3167" s="1" t="n">
        <v>3</v>
      </c>
      <c r="C3167" s="1" t="n">
        <v>1934</v>
      </c>
      <c r="D3167" s="1" t="s">
        <v>10248</v>
      </c>
      <c r="E3167" s="1" t="n">
        <v>461</v>
      </c>
      <c r="F3167" s="1" t="n">
        <v>41</v>
      </c>
      <c r="G3167" s="1" t="n">
        <v>716.03</v>
      </c>
      <c r="H3167" s="4" t="n">
        <v>46194.600937338</v>
      </c>
      <c r="I31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3166BT2736193193446141716.0346194.600937338</v>
      </c>
      <c r="J3167" s="1" t="n">
        <f aca="false">COUNTIF(I:I, $I3167)</f>
        <v>1</v>
      </c>
      <c r="K3167" s="1" t="str">
        <f aca="false">IF(ISNA(VLOOKUP(Table4[product_id], tblProducts[], tblProducts[product_name],FALSE() )), "Invalid", "Valid")</f>
        <v>Valid</v>
      </c>
      <c r="L3167" s="5" t="str">
        <f aca="false">IF(ISNA(VLOOKUP(Table4[[#This Row],[warehouse_id]], tblwhouse[], tblwhouse[warehouse_name],FALSE() )), "Invalid", "Valid")</f>
        <v>Valid</v>
      </c>
    </row>
    <row r="3168" customFormat="false" ht="15" hidden="false" customHeight="true" outlineLevel="0" collapsed="false">
      <c r="A3168" s="1" t="n">
        <v>3167</v>
      </c>
      <c r="B3168" s="1" t="n">
        <v>1</v>
      </c>
      <c r="C3168" s="1" t="n">
        <v>2904</v>
      </c>
      <c r="D3168" s="1" t="s">
        <v>10249</v>
      </c>
      <c r="E3168" s="1" t="n">
        <v>422</v>
      </c>
      <c r="F3168" s="1" t="n">
        <v>78</v>
      </c>
      <c r="G3168" s="1" t="n">
        <v>1468.81</v>
      </c>
      <c r="H3168" s="4" t="n">
        <v>46136.600937338</v>
      </c>
      <c r="I31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3167BT36087612904422781468.8146136.600937338</v>
      </c>
      <c r="J3168" s="1" t="n">
        <f aca="false">COUNTIF(I:I, $I3168)</f>
        <v>1</v>
      </c>
      <c r="K3168" s="1" t="str">
        <f aca="false">IF(ISNA(VLOOKUP(Table4[product_id], tblProducts[], tblProducts[product_name],FALSE() )), "Invalid", "Valid")</f>
        <v>Valid</v>
      </c>
      <c r="L3168" s="5" t="str">
        <f aca="false">IF(ISNA(VLOOKUP(Table4[[#This Row],[warehouse_id]], tblwhouse[], tblwhouse[warehouse_name],FALSE() )), "Invalid", "Valid")</f>
        <v>Valid</v>
      </c>
    </row>
    <row r="3169" customFormat="false" ht="15" hidden="false" customHeight="true" outlineLevel="0" collapsed="false">
      <c r="A3169" s="1" t="n">
        <v>3168</v>
      </c>
      <c r="B3169" s="1" t="n">
        <v>3</v>
      </c>
      <c r="C3169" s="1" t="n">
        <v>441</v>
      </c>
      <c r="D3169" s="1" t="s">
        <v>10250</v>
      </c>
      <c r="E3169" s="1" t="n">
        <v>40</v>
      </c>
      <c r="F3169" s="1" t="n">
        <v>65</v>
      </c>
      <c r="G3169" s="1" t="n">
        <v>611.78</v>
      </c>
      <c r="H3169" s="4" t="n">
        <v>46053.600937338</v>
      </c>
      <c r="I31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3168BT56573534414065611.7846053.600937338</v>
      </c>
      <c r="J3169" s="1" t="n">
        <f aca="false">COUNTIF(I:I, $I3169)</f>
        <v>1</v>
      </c>
      <c r="K3169" s="1" t="str">
        <f aca="false">IF(ISNA(VLOOKUP(Table4[product_id], tblProducts[], tblProducts[product_name],FALSE() )), "Invalid", "Valid")</f>
        <v>Valid</v>
      </c>
      <c r="L3169" s="5" t="str">
        <f aca="false">IF(ISNA(VLOOKUP(Table4[[#This Row],[warehouse_id]], tblwhouse[], tblwhouse[warehouse_name],FALSE() )), "Invalid", "Valid")</f>
        <v>Valid</v>
      </c>
    </row>
    <row r="3170" customFormat="false" ht="15" hidden="false" customHeight="true" outlineLevel="0" collapsed="false">
      <c r="A3170" s="1" t="n">
        <v>3169</v>
      </c>
      <c r="B3170" s="1" t="n">
        <v>3</v>
      </c>
      <c r="C3170" s="1" t="n">
        <v>916</v>
      </c>
      <c r="D3170" s="1" t="s">
        <v>10251</v>
      </c>
      <c r="E3170" s="1" t="n">
        <v>91</v>
      </c>
      <c r="F3170" s="1" t="n">
        <v>77</v>
      </c>
      <c r="G3170" s="1" t="n">
        <v>269.82</v>
      </c>
      <c r="H3170" s="4" t="n">
        <v>45900.600937338</v>
      </c>
      <c r="I31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3169BT15304539169177269.8245900.600937338</v>
      </c>
      <c r="J3170" s="1" t="n">
        <f aca="false">COUNTIF(I:I, $I3170)</f>
        <v>1</v>
      </c>
      <c r="K3170" s="1" t="str">
        <f aca="false">IF(ISNA(VLOOKUP(Table4[product_id], tblProducts[], tblProducts[product_name],FALSE() )), "Invalid", "Valid")</f>
        <v>Valid</v>
      </c>
      <c r="L3170" s="5" t="str">
        <f aca="false">IF(ISNA(VLOOKUP(Table4[[#This Row],[warehouse_id]], tblwhouse[], tblwhouse[warehouse_name],FALSE() )), "Invalid", "Valid")</f>
        <v>Valid</v>
      </c>
    </row>
    <row r="3171" customFormat="false" ht="15" hidden="false" customHeight="true" outlineLevel="0" collapsed="false">
      <c r="A3171" s="1" t="n">
        <v>3170</v>
      </c>
      <c r="B3171" s="1" t="n">
        <v>3</v>
      </c>
      <c r="C3171" s="1" t="n">
        <v>1815</v>
      </c>
      <c r="D3171" s="1" t="s">
        <v>10252</v>
      </c>
      <c r="E3171" s="1" t="n">
        <v>285</v>
      </c>
      <c r="F3171" s="1" t="n">
        <v>31</v>
      </c>
      <c r="G3171" s="1" t="n">
        <v>700.63</v>
      </c>
      <c r="H3171" s="4" t="n">
        <v>45883.600937338</v>
      </c>
      <c r="I31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3170BT4076993181528531700.6345883.600937338</v>
      </c>
      <c r="J3171" s="1" t="n">
        <f aca="false">COUNTIF(I:I, $I3171)</f>
        <v>1</v>
      </c>
      <c r="K3171" s="1" t="str">
        <f aca="false">IF(ISNA(VLOOKUP(Table4[product_id], tblProducts[], tblProducts[product_name],FALSE() )), "Invalid", "Valid")</f>
        <v>Valid</v>
      </c>
      <c r="L3171" s="5" t="str">
        <f aca="false">IF(ISNA(VLOOKUP(Table4[[#This Row],[warehouse_id]], tblwhouse[], tblwhouse[warehouse_name],FALSE() )), "Invalid", "Valid")</f>
        <v>Valid</v>
      </c>
    </row>
    <row r="3172" customFormat="false" ht="15" hidden="false" customHeight="true" outlineLevel="0" collapsed="false">
      <c r="A3172" s="1" t="n">
        <v>3171</v>
      </c>
      <c r="B3172" s="1" t="n">
        <v>1</v>
      </c>
      <c r="C3172" s="1" t="n">
        <v>1674</v>
      </c>
      <c r="D3172" s="1" t="s">
        <v>10253</v>
      </c>
      <c r="E3172" s="1" t="n">
        <v>142</v>
      </c>
      <c r="F3172" s="1" t="n">
        <v>41</v>
      </c>
      <c r="G3172" s="1" t="n">
        <v>1361.28</v>
      </c>
      <c r="H3172" s="4" t="n">
        <v>46085.600937338</v>
      </c>
      <c r="I31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3171BT68123911674142411361.2846085.600937338</v>
      </c>
      <c r="J3172" s="1" t="n">
        <f aca="false">COUNTIF(I:I, $I3172)</f>
        <v>1</v>
      </c>
      <c r="K3172" s="1" t="str">
        <f aca="false">IF(ISNA(VLOOKUP(Table4[product_id], tblProducts[], tblProducts[product_name],FALSE() )), "Invalid", "Valid")</f>
        <v>Valid</v>
      </c>
      <c r="L3172" s="5" t="str">
        <f aca="false">IF(ISNA(VLOOKUP(Table4[[#This Row],[warehouse_id]], tblwhouse[], tblwhouse[warehouse_name],FALSE() )), "Invalid", "Valid")</f>
        <v>Valid</v>
      </c>
    </row>
    <row r="3173" customFormat="false" ht="15" hidden="false" customHeight="true" outlineLevel="0" collapsed="false">
      <c r="A3173" s="1" t="n">
        <v>3172</v>
      </c>
      <c r="B3173" s="1" t="n">
        <v>2</v>
      </c>
      <c r="C3173" s="1" t="n">
        <v>1652</v>
      </c>
      <c r="D3173" s="1" t="s">
        <v>10254</v>
      </c>
      <c r="E3173" s="1" t="n">
        <v>233</v>
      </c>
      <c r="F3173" s="1" t="n">
        <v>37</v>
      </c>
      <c r="G3173" s="1" t="n">
        <v>390.68</v>
      </c>
      <c r="H3173" s="4" t="n">
        <v>46125.600937338</v>
      </c>
      <c r="I31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3172BT7934182165223337390.6846125.600937338</v>
      </c>
      <c r="J3173" s="1" t="n">
        <f aca="false">COUNTIF(I:I, $I3173)</f>
        <v>1</v>
      </c>
      <c r="K3173" s="1" t="str">
        <f aca="false">IF(ISNA(VLOOKUP(Table4[product_id], tblProducts[], tblProducts[product_name],FALSE() )), "Invalid", "Valid")</f>
        <v>Valid</v>
      </c>
      <c r="L3173" s="5" t="str">
        <f aca="false">IF(ISNA(VLOOKUP(Table4[[#This Row],[warehouse_id]], tblwhouse[], tblwhouse[warehouse_name],FALSE() )), "Invalid", "Valid")</f>
        <v>Valid</v>
      </c>
    </row>
    <row r="3174" customFormat="false" ht="15" hidden="false" customHeight="true" outlineLevel="0" collapsed="false">
      <c r="A3174" s="1" t="n">
        <v>3173</v>
      </c>
      <c r="B3174" s="1" t="n">
        <v>2</v>
      </c>
      <c r="C3174" s="1" t="n">
        <v>2568</v>
      </c>
      <c r="D3174" s="1" t="s">
        <v>10255</v>
      </c>
      <c r="E3174" s="1" t="n">
        <v>162</v>
      </c>
      <c r="F3174" s="1" t="n">
        <v>41</v>
      </c>
      <c r="G3174" s="1" t="n">
        <v>109.54</v>
      </c>
      <c r="H3174" s="4" t="n">
        <v>46138.600937338</v>
      </c>
      <c r="I31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3173BT3998192256816241109.5446138.600937338</v>
      </c>
      <c r="J3174" s="1" t="n">
        <f aca="false">COUNTIF(I:I, $I3174)</f>
        <v>1</v>
      </c>
      <c r="K3174" s="1" t="str">
        <f aca="false">IF(ISNA(VLOOKUP(Table4[product_id], tblProducts[], tblProducts[product_name],FALSE() )), "Invalid", "Valid")</f>
        <v>Valid</v>
      </c>
      <c r="L3174" s="5" t="str">
        <f aca="false">IF(ISNA(VLOOKUP(Table4[[#This Row],[warehouse_id]], tblwhouse[], tblwhouse[warehouse_name],FALSE() )), "Invalid", "Valid")</f>
        <v>Valid</v>
      </c>
    </row>
    <row r="3175" customFormat="false" ht="15" hidden="false" customHeight="true" outlineLevel="0" collapsed="false">
      <c r="A3175" s="1" t="n">
        <v>3174</v>
      </c>
      <c r="B3175" s="1" t="n">
        <v>4</v>
      </c>
      <c r="C3175" s="1" t="n">
        <v>1791</v>
      </c>
      <c r="D3175" s="1" t="s">
        <v>10256</v>
      </c>
      <c r="E3175" s="1" t="n">
        <v>180</v>
      </c>
      <c r="F3175" s="1" t="n">
        <v>48</v>
      </c>
      <c r="G3175" s="1" t="n">
        <v>889.13</v>
      </c>
      <c r="H3175" s="4" t="n">
        <v>46218.600937338</v>
      </c>
      <c r="I31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3174BT5375414179118048889.1346218.600937338</v>
      </c>
      <c r="J3175" s="1" t="n">
        <f aca="false">COUNTIF(I:I, $I3175)</f>
        <v>1</v>
      </c>
      <c r="K3175" s="1" t="str">
        <f aca="false">IF(ISNA(VLOOKUP(Table4[product_id], tblProducts[], tblProducts[product_name],FALSE() )), "Invalid", "Valid")</f>
        <v>Valid</v>
      </c>
      <c r="L3175" s="5" t="str">
        <f aca="false">IF(ISNA(VLOOKUP(Table4[[#This Row],[warehouse_id]], tblwhouse[], tblwhouse[warehouse_name],FALSE() )), "Invalid", "Valid")</f>
        <v>Valid</v>
      </c>
    </row>
    <row r="3176" customFormat="false" ht="15" hidden="false" customHeight="true" outlineLevel="0" collapsed="false">
      <c r="A3176" s="1" t="n">
        <v>3175</v>
      </c>
      <c r="B3176" s="1" t="n">
        <v>2</v>
      </c>
      <c r="C3176" s="1" t="n">
        <v>679</v>
      </c>
      <c r="D3176" s="1" t="s">
        <v>10257</v>
      </c>
      <c r="E3176" s="1" t="n">
        <v>415</v>
      </c>
      <c r="F3176" s="1" t="n">
        <v>40</v>
      </c>
      <c r="G3176" s="1" t="n">
        <v>1046.63</v>
      </c>
      <c r="H3176" s="4" t="n">
        <v>46048.600937338</v>
      </c>
      <c r="I31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3175BT2869522679415401046.6346048.600937338</v>
      </c>
      <c r="J3176" s="1" t="n">
        <f aca="false">COUNTIF(I:I, $I3176)</f>
        <v>1</v>
      </c>
      <c r="K3176" s="1" t="str">
        <f aca="false">IF(ISNA(VLOOKUP(Table4[product_id], tblProducts[], tblProducts[product_name],FALSE() )), "Invalid", "Valid")</f>
        <v>Valid</v>
      </c>
      <c r="L3176" s="5" t="str">
        <f aca="false">IF(ISNA(VLOOKUP(Table4[[#This Row],[warehouse_id]], tblwhouse[], tblwhouse[warehouse_name],FALSE() )), "Invalid", "Valid")</f>
        <v>Valid</v>
      </c>
    </row>
    <row r="3177" customFormat="false" ht="15" hidden="false" customHeight="true" outlineLevel="0" collapsed="false">
      <c r="A3177" s="1" t="n">
        <v>3176</v>
      </c>
      <c r="B3177" s="1" t="n">
        <v>1</v>
      </c>
      <c r="C3177" s="1" t="n">
        <v>1527</v>
      </c>
      <c r="D3177" s="1" t="s">
        <v>10258</v>
      </c>
      <c r="E3177" s="1" t="n">
        <v>304</v>
      </c>
      <c r="F3177" s="1" t="n">
        <v>54</v>
      </c>
      <c r="G3177" s="1" t="n">
        <v>1195.23</v>
      </c>
      <c r="H3177" s="4" t="n">
        <v>46104.600937338</v>
      </c>
      <c r="I31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3176BT68837611527304541195.2346104.600937338</v>
      </c>
      <c r="J3177" s="1" t="n">
        <f aca="false">COUNTIF(I:I, $I3177)</f>
        <v>1</v>
      </c>
      <c r="K3177" s="1" t="str">
        <f aca="false">IF(ISNA(VLOOKUP(Table4[product_id], tblProducts[], tblProducts[product_name],FALSE() )), "Invalid", "Valid")</f>
        <v>Valid</v>
      </c>
      <c r="L3177" s="5" t="str">
        <f aca="false">IF(ISNA(VLOOKUP(Table4[[#This Row],[warehouse_id]], tblwhouse[], tblwhouse[warehouse_name],FALSE() )), "Invalid", "Valid")</f>
        <v>Valid</v>
      </c>
    </row>
    <row r="3178" customFormat="false" ht="15" hidden="false" customHeight="true" outlineLevel="0" collapsed="false">
      <c r="A3178" s="1" t="n">
        <v>3177</v>
      </c>
      <c r="B3178" s="1" t="n">
        <v>4</v>
      </c>
      <c r="C3178" s="1" t="n">
        <v>609</v>
      </c>
      <c r="D3178" s="1" t="s">
        <v>10259</v>
      </c>
      <c r="E3178" s="1" t="n">
        <v>393</v>
      </c>
      <c r="F3178" s="1" t="n">
        <v>27</v>
      </c>
      <c r="G3178" s="1" t="n">
        <v>755.41</v>
      </c>
      <c r="H3178" s="4" t="n">
        <v>45857.600937338</v>
      </c>
      <c r="I31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3177BT462963460939327755.4145857.600937338</v>
      </c>
      <c r="J3178" s="1" t="n">
        <f aca="false">COUNTIF(I:I, $I3178)</f>
        <v>1</v>
      </c>
      <c r="K3178" s="1" t="str">
        <f aca="false">IF(ISNA(VLOOKUP(Table4[product_id], tblProducts[], tblProducts[product_name],FALSE() )), "Invalid", "Valid")</f>
        <v>Valid</v>
      </c>
      <c r="L3178" s="5" t="str">
        <f aca="false">IF(ISNA(VLOOKUP(Table4[[#This Row],[warehouse_id]], tblwhouse[], tblwhouse[warehouse_name],FALSE() )), "Invalid", "Valid")</f>
        <v>Valid</v>
      </c>
    </row>
    <row r="3179" customFormat="false" ht="15" hidden="false" customHeight="true" outlineLevel="0" collapsed="false">
      <c r="A3179" s="1" t="n">
        <v>3178</v>
      </c>
      <c r="B3179" s="1" t="n">
        <v>4</v>
      </c>
      <c r="C3179" s="1" t="n">
        <v>1701</v>
      </c>
      <c r="D3179" s="1" t="s">
        <v>10260</v>
      </c>
      <c r="E3179" s="1" t="n">
        <v>246</v>
      </c>
      <c r="F3179" s="1" t="n">
        <v>54</v>
      </c>
      <c r="G3179" s="1" t="n">
        <v>838.87</v>
      </c>
      <c r="H3179" s="4" t="n">
        <v>46152.600937338</v>
      </c>
      <c r="I31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3178BT1820344170124654838.8746152.600937338</v>
      </c>
      <c r="J3179" s="1" t="n">
        <f aca="false">COUNTIF(I:I, $I3179)</f>
        <v>1</v>
      </c>
      <c r="K3179" s="1" t="str">
        <f aca="false">IF(ISNA(VLOOKUP(Table4[product_id], tblProducts[], tblProducts[product_name],FALSE() )), "Invalid", "Valid")</f>
        <v>Valid</v>
      </c>
      <c r="L3179" s="5" t="str">
        <f aca="false">IF(ISNA(VLOOKUP(Table4[[#This Row],[warehouse_id]], tblwhouse[], tblwhouse[warehouse_name],FALSE() )), "Invalid", "Valid")</f>
        <v>Valid</v>
      </c>
    </row>
    <row r="3180" customFormat="false" ht="15" hidden="false" customHeight="true" outlineLevel="0" collapsed="false">
      <c r="A3180" s="1" t="n">
        <v>3179</v>
      </c>
      <c r="B3180" s="1" t="n">
        <v>1</v>
      </c>
      <c r="C3180" s="1" t="n">
        <v>2848</v>
      </c>
      <c r="D3180" s="1" t="s">
        <v>10261</v>
      </c>
      <c r="E3180" s="1" t="n">
        <v>171</v>
      </c>
      <c r="F3180" s="1" t="n">
        <v>38</v>
      </c>
      <c r="G3180" s="1" t="n">
        <v>29.74</v>
      </c>
      <c r="H3180" s="4" t="n">
        <v>46045.600937338</v>
      </c>
      <c r="I31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3179BT244582128481713829.7446045.600937338</v>
      </c>
      <c r="J3180" s="1" t="n">
        <f aca="false">COUNTIF(I:I, $I3180)</f>
        <v>1</v>
      </c>
      <c r="K3180" s="1" t="str">
        <f aca="false">IF(ISNA(VLOOKUP(Table4[product_id], tblProducts[], tblProducts[product_name],FALSE() )), "Invalid", "Valid")</f>
        <v>Valid</v>
      </c>
      <c r="L3180" s="5" t="str">
        <f aca="false">IF(ISNA(VLOOKUP(Table4[[#This Row],[warehouse_id]], tblwhouse[], tblwhouse[warehouse_name],FALSE() )), "Invalid", "Valid")</f>
        <v>Valid</v>
      </c>
    </row>
    <row r="3181" customFormat="false" ht="15" hidden="false" customHeight="true" outlineLevel="0" collapsed="false">
      <c r="A3181" s="1" t="n">
        <v>3180</v>
      </c>
      <c r="B3181" s="1" t="n">
        <v>2</v>
      </c>
      <c r="C3181" s="1" t="n">
        <v>2106</v>
      </c>
      <c r="D3181" s="1" t="s">
        <v>10262</v>
      </c>
      <c r="E3181" s="1" t="n">
        <v>407</v>
      </c>
      <c r="F3181" s="1" t="n">
        <v>36</v>
      </c>
      <c r="G3181" s="1" t="n">
        <v>368.81</v>
      </c>
      <c r="H3181" s="4" t="n">
        <v>46051.600937338</v>
      </c>
      <c r="I31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3180BT6434192210640736368.8146051.600937338</v>
      </c>
      <c r="J3181" s="1" t="n">
        <f aca="false">COUNTIF(I:I, $I3181)</f>
        <v>1</v>
      </c>
      <c r="K3181" s="1" t="str">
        <f aca="false">IF(ISNA(VLOOKUP(Table4[product_id], tblProducts[], tblProducts[product_name],FALSE() )), "Invalid", "Valid")</f>
        <v>Valid</v>
      </c>
      <c r="L3181" s="5" t="str">
        <f aca="false">IF(ISNA(VLOOKUP(Table4[[#This Row],[warehouse_id]], tblwhouse[], tblwhouse[warehouse_name],FALSE() )), "Invalid", "Valid")</f>
        <v>Valid</v>
      </c>
    </row>
    <row r="3182" customFormat="false" ht="15" hidden="false" customHeight="true" outlineLevel="0" collapsed="false">
      <c r="A3182" s="1" t="n">
        <v>3181</v>
      </c>
      <c r="B3182" s="1" t="n">
        <v>1</v>
      </c>
      <c r="C3182" s="1" t="n">
        <v>676</v>
      </c>
      <c r="D3182" s="1" t="s">
        <v>10263</v>
      </c>
      <c r="E3182" s="1" t="n">
        <v>25</v>
      </c>
      <c r="F3182" s="1" t="n">
        <v>46</v>
      </c>
      <c r="G3182" s="1" t="n">
        <v>1466.22</v>
      </c>
      <c r="H3182" s="4" t="n">
        <v>46063.600937338</v>
      </c>
      <c r="I31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3181BT671748167625461466.2246063.600937338</v>
      </c>
      <c r="J3182" s="1" t="n">
        <f aca="false">COUNTIF(I:I, $I3182)</f>
        <v>1</v>
      </c>
      <c r="K3182" s="1" t="str">
        <f aca="false">IF(ISNA(VLOOKUP(Table4[product_id], tblProducts[], tblProducts[product_name],FALSE() )), "Invalid", "Valid")</f>
        <v>Valid</v>
      </c>
      <c r="L3182" s="5" t="str">
        <f aca="false">IF(ISNA(VLOOKUP(Table4[[#This Row],[warehouse_id]], tblwhouse[], tblwhouse[warehouse_name],FALSE() )), "Invalid", "Valid")</f>
        <v>Valid</v>
      </c>
    </row>
    <row r="3183" customFormat="false" ht="15" hidden="false" customHeight="true" outlineLevel="0" collapsed="false">
      <c r="A3183" s="1" t="n">
        <v>3182</v>
      </c>
      <c r="B3183" s="1" t="n">
        <v>1</v>
      </c>
      <c r="C3183" s="1" t="n">
        <v>954</v>
      </c>
      <c r="D3183" s="1" t="s">
        <v>10264</v>
      </c>
      <c r="E3183" s="1" t="n">
        <v>237</v>
      </c>
      <c r="F3183" s="1" t="n">
        <v>34</v>
      </c>
      <c r="G3183" s="1" t="n">
        <v>558.34</v>
      </c>
      <c r="H3183" s="4" t="n">
        <v>45913.600937338</v>
      </c>
      <c r="I31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3182BT576802195423734558.3445913.600937338</v>
      </c>
      <c r="J3183" s="1" t="n">
        <f aca="false">COUNTIF(I:I, $I3183)</f>
        <v>1</v>
      </c>
      <c r="K3183" s="1" t="str">
        <f aca="false">IF(ISNA(VLOOKUP(Table4[product_id], tblProducts[], tblProducts[product_name],FALSE() )), "Invalid", "Valid")</f>
        <v>Valid</v>
      </c>
      <c r="L3183" s="5" t="str">
        <f aca="false">IF(ISNA(VLOOKUP(Table4[[#This Row],[warehouse_id]], tblwhouse[], tblwhouse[warehouse_name],FALSE() )), "Invalid", "Valid")</f>
        <v>Valid</v>
      </c>
    </row>
    <row r="3184" customFormat="false" ht="15" hidden="false" customHeight="true" outlineLevel="0" collapsed="false">
      <c r="A3184" s="1" t="n">
        <v>3183</v>
      </c>
      <c r="B3184" s="1" t="n">
        <v>1</v>
      </c>
      <c r="C3184" s="1" t="n">
        <v>1151</v>
      </c>
      <c r="D3184" s="1" t="s">
        <v>10265</v>
      </c>
      <c r="E3184" s="1" t="n">
        <v>318</v>
      </c>
      <c r="F3184" s="1" t="n">
        <v>26</v>
      </c>
      <c r="G3184" s="1" t="n">
        <v>1013.64</v>
      </c>
      <c r="H3184" s="4" t="n">
        <v>45974.600937338</v>
      </c>
      <c r="I31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3183BT76498411151318261013.6445974.600937338</v>
      </c>
      <c r="J3184" s="1" t="n">
        <f aca="false">COUNTIF(I:I, $I3184)</f>
        <v>1</v>
      </c>
      <c r="K3184" s="1" t="str">
        <f aca="false">IF(ISNA(VLOOKUP(Table4[product_id], tblProducts[], tblProducts[product_name],FALSE() )), "Invalid", "Valid")</f>
        <v>Valid</v>
      </c>
      <c r="L3184" s="5" t="str">
        <f aca="false">IF(ISNA(VLOOKUP(Table4[[#This Row],[warehouse_id]], tblwhouse[], tblwhouse[warehouse_name],FALSE() )), "Invalid", "Valid")</f>
        <v>Valid</v>
      </c>
    </row>
    <row r="3185" customFormat="false" ht="15" hidden="false" customHeight="true" outlineLevel="0" collapsed="false">
      <c r="A3185" s="1" t="n">
        <v>3184</v>
      </c>
      <c r="B3185" s="1" t="n">
        <v>1</v>
      </c>
      <c r="C3185" s="1" t="n">
        <v>746</v>
      </c>
      <c r="D3185" s="1" t="s">
        <v>10266</v>
      </c>
      <c r="E3185" s="1" t="n">
        <v>265</v>
      </c>
      <c r="F3185" s="1" t="n">
        <v>21</v>
      </c>
      <c r="G3185" s="1" t="n">
        <v>907.61</v>
      </c>
      <c r="H3185" s="4" t="n">
        <v>46142.600937338</v>
      </c>
      <c r="I31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3184BT870320174626521907.6146142.600937338</v>
      </c>
      <c r="J3185" s="1" t="n">
        <f aca="false">COUNTIF(I:I, $I3185)</f>
        <v>1</v>
      </c>
      <c r="K3185" s="1" t="str">
        <f aca="false">IF(ISNA(VLOOKUP(Table4[product_id], tblProducts[], tblProducts[product_name],FALSE() )), "Invalid", "Valid")</f>
        <v>Valid</v>
      </c>
      <c r="L3185" s="5" t="str">
        <f aca="false">IF(ISNA(VLOOKUP(Table4[[#This Row],[warehouse_id]], tblwhouse[], tblwhouse[warehouse_name],FALSE() )), "Invalid", "Valid")</f>
        <v>Valid</v>
      </c>
    </row>
    <row r="3186" customFormat="false" ht="15" hidden="false" customHeight="true" outlineLevel="0" collapsed="false">
      <c r="A3186" s="1" t="n">
        <v>3185</v>
      </c>
      <c r="B3186" s="1" t="n">
        <v>1</v>
      </c>
      <c r="C3186" s="1" t="n">
        <v>1334</v>
      </c>
      <c r="D3186" s="1" t="s">
        <v>10267</v>
      </c>
      <c r="E3186" s="1" t="n">
        <v>51</v>
      </c>
      <c r="F3186" s="1" t="n">
        <v>54</v>
      </c>
      <c r="G3186" s="1" t="n">
        <v>1162.3</v>
      </c>
      <c r="H3186" s="4" t="n">
        <v>45960.600937338</v>
      </c>
      <c r="I31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3185BT2696061133451541162.345960.600937338</v>
      </c>
      <c r="J3186" s="1" t="n">
        <f aca="false">COUNTIF(I:I, $I3186)</f>
        <v>1</v>
      </c>
      <c r="K3186" s="1" t="str">
        <f aca="false">IF(ISNA(VLOOKUP(Table4[product_id], tblProducts[], tblProducts[product_name],FALSE() )), "Invalid", "Valid")</f>
        <v>Valid</v>
      </c>
      <c r="L3186" s="5" t="str">
        <f aca="false">IF(ISNA(VLOOKUP(Table4[[#This Row],[warehouse_id]], tblwhouse[], tblwhouse[warehouse_name],FALSE() )), "Invalid", "Valid")</f>
        <v>Valid</v>
      </c>
    </row>
    <row r="3187" customFormat="false" ht="15" hidden="false" customHeight="true" outlineLevel="0" collapsed="false">
      <c r="A3187" s="1" t="n">
        <v>3186</v>
      </c>
      <c r="B3187" s="1" t="n">
        <v>1</v>
      </c>
      <c r="C3187" s="1" t="n">
        <v>1953</v>
      </c>
      <c r="D3187" s="1" t="s">
        <v>10268</v>
      </c>
      <c r="E3187" s="1" t="n">
        <v>271</v>
      </c>
      <c r="F3187" s="1" t="n">
        <v>25</v>
      </c>
      <c r="G3187" s="1" t="n">
        <v>1137.7</v>
      </c>
      <c r="H3187" s="4" t="n">
        <v>46163.600937338</v>
      </c>
      <c r="I31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3186BT49087911953271251137.746163.600937338</v>
      </c>
      <c r="J3187" s="1" t="n">
        <f aca="false">COUNTIF(I:I, $I3187)</f>
        <v>1</v>
      </c>
      <c r="K3187" s="1" t="str">
        <f aca="false">IF(ISNA(VLOOKUP(Table4[product_id], tblProducts[], tblProducts[product_name],FALSE() )), "Invalid", "Valid")</f>
        <v>Valid</v>
      </c>
      <c r="L3187" s="5" t="str">
        <f aca="false">IF(ISNA(VLOOKUP(Table4[[#This Row],[warehouse_id]], tblwhouse[], tblwhouse[warehouse_name],FALSE() )), "Invalid", "Valid")</f>
        <v>Valid</v>
      </c>
    </row>
    <row r="3188" customFormat="false" ht="15" hidden="false" customHeight="true" outlineLevel="0" collapsed="false">
      <c r="A3188" s="1" t="n">
        <v>3187</v>
      </c>
      <c r="B3188" s="1" t="n">
        <v>2</v>
      </c>
      <c r="C3188" s="1" t="n">
        <v>2249</v>
      </c>
      <c r="D3188" s="1" t="s">
        <v>10269</v>
      </c>
      <c r="E3188" s="1" t="n">
        <v>107</v>
      </c>
      <c r="F3188" s="1" t="n">
        <v>80</v>
      </c>
      <c r="G3188" s="1" t="n">
        <v>997.83</v>
      </c>
      <c r="H3188" s="4" t="n">
        <v>46049.6009373495</v>
      </c>
      <c r="I31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3187BT4757552224910780997.8346049.6009373495</v>
      </c>
      <c r="J3188" s="1" t="n">
        <f aca="false">COUNTIF(I:I, $I3188)</f>
        <v>1</v>
      </c>
      <c r="K3188" s="1" t="str">
        <f aca="false">IF(ISNA(VLOOKUP(Table4[product_id], tblProducts[], tblProducts[product_name],FALSE() )), "Invalid", "Valid")</f>
        <v>Valid</v>
      </c>
      <c r="L3188" s="5" t="str">
        <f aca="false">IF(ISNA(VLOOKUP(Table4[[#This Row],[warehouse_id]], tblwhouse[], tblwhouse[warehouse_name],FALSE() )), "Invalid", "Valid")</f>
        <v>Valid</v>
      </c>
    </row>
    <row r="3189" customFormat="false" ht="15" hidden="false" customHeight="true" outlineLevel="0" collapsed="false">
      <c r="A3189" s="1" t="n">
        <v>3188</v>
      </c>
      <c r="B3189" s="1" t="n">
        <v>3</v>
      </c>
      <c r="C3189" s="1" t="n">
        <v>2063</v>
      </c>
      <c r="D3189" s="1" t="s">
        <v>10270</v>
      </c>
      <c r="E3189" s="1" t="n">
        <v>184</v>
      </c>
      <c r="F3189" s="1" t="n">
        <v>33</v>
      </c>
      <c r="G3189" s="1" t="n">
        <v>719.8</v>
      </c>
      <c r="H3189" s="4" t="n">
        <v>45979.6009373495</v>
      </c>
      <c r="I31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3188BT9135863206318433719.845979.6009373495</v>
      </c>
      <c r="J3189" s="1" t="n">
        <f aca="false">COUNTIF(I:I, $I3189)</f>
        <v>1</v>
      </c>
      <c r="K3189" s="1" t="str">
        <f aca="false">IF(ISNA(VLOOKUP(Table4[product_id], tblProducts[], tblProducts[product_name],FALSE() )), "Invalid", "Valid")</f>
        <v>Valid</v>
      </c>
      <c r="L3189" s="5" t="str">
        <f aca="false">IF(ISNA(VLOOKUP(Table4[[#This Row],[warehouse_id]], tblwhouse[], tblwhouse[warehouse_name],FALSE() )), "Invalid", "Valid")</f>
        <v>Valid</v>
      </c>
    </row>
    <row r="3190" customFormat="false" ht="15" hidden="false" customHeight="true" outlineLevel="0" collapsed="false">
      <c r="A3190" s="1" t="n">
        <v>3189</v>
      </c>
      <c r="B3190" s="1" t="n">
        <v>3</v>
      </c>
      <c r="C3190" s="1" t="n">
        <v>2132</v>
      </c>
      <c r="D3190" s="1" t="s">
        <v>10271</v>
      </c>
      <c r="E3190" s="1" t="n">
        <v>267</v>
      </c>
      <c r="F3190" s="1" t="n">
        <v>24</v>
      </c>
      <c r="G3190" s="1" t="n">
        <v>582.69</v>
      </c>
      <c r="H3190" s="4" t="n">
        <v>46218.6009373495</v>
      </c>
      <c r="I31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3189BT3973203213226724582.6946218.6009373495</v>
      </c>
      <c r="J3190" s="1" t="n">
        <f aca="false">COUNTIF(I:I, $I3190)</f>
        <v>1</v>
      </c>
      <c r="K3190" s="1" t="str">
        <f aca="false">IF(ISNA(VLOOKUP(Table4[product_id], tblProducts[], tblProducts[product_name],FALSE() )), "Invalid", "Valid")</f>
        <v>Valid</v>
      </c>
      <c r="L3190" s="5" t="str">
        <f aca="false">IF(ISNA(VLOOKUP(Table4[[#This Row],[warehouse_id]], tblwhouse[], tblwhouse[warehouse_name],FALSE() )), "Invalid", "Valid")</f>
        <v>Valid</v>
      </c>
    </row>
    <row r="3191" customFormat="false" ht="15" hidden="false" customHeight="true" outlineLevel="0" collapsed="false">
      <c r="A3191" s="1" t="n">
        <v>3190</v>
      </c>
      <c r="B3191" s="1" t="n">
        <v>4</v>
      </c>
      <c r="C3191" s="1" t="n">
        <v>685</v>
      </c>
      <c r="D3191" s="1" t="s">
        <v>10272</v>
      </c>
      <c r="E3191" s="1" t="n">
        <v>120</v>
      </c>
      <c r="F3191" s="1" t="n">
        <v>48</v>
      </c>
      <c r="G3191" s="1" t="n">
        <v>842.68</v>
      </c>
      <c r="H3191" s="4" t="n">
        <v>45934.6009373495</v>
      </c>
      <c r="I31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3190BT993158468512048842.6845934.6009373495</v>
      </c>
      <c r="J3191" s="1" t="n">
        <f aca="false">COUNTIF(I:I, $I3191)</f>
        <v>1</v>
      </c>
      <c r="K3191" s="1" t="str">
        <f aca="false">IF(ISNA(VLOOKUP(Table4[product_id], tblProducts[], tblProducts[product_name],FALSE() )), "Invalid", "Valid")</f>
        <v>Valid</v>
      </c>
      <c r="L3191" s="5" t="str">
        <f aca="false">IF(ISNA(VLOOKUP(Table4[[#This Row],[warehouse_id]], tblwhouse[], tblwhouse[warehouse_name],FALSE() )), "Invalid", "Valid")</f>
        <v>Valid</v>
      </c>
    </row>
    <row r="3192" customFormat="false" ht="15" hidden="false" customHeight="true" outlineLevel="0" collapsed="false">
      <c r="A3192" s="1" t="n">
        <v>3191</v>
      </c>
      <c r="B3192" s="1" t="n">
        <v>2</v>
      </c>
      <c r="C3192" s="1" t="n">
        <v>76</v>
      </c>
      <c r="D3192" s="1" t="s">
        <v>10273</v>
      </c>
      <c r="E3192" s="1" t="n">
        <v>89</v>
      </c>
      <c r="F3192" s="1" t="n">
        <v>63</v>
      </c>
      <c r="G3192" s="1" t="n">
        <v>437.58</v>
      </c>
      <c r="H3192" s="4" t="n">
        <v>45977.6009373495</v>
      </c>
      <c r="I31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3191BT5470282768963437.5845977.6009373495</v>
      </c>
      <c r="J3192" s="1" t="n">
        <f aca="false">COUNTIF(I:I, $I3192)</f>
        <v>1</v>
      </c>
      <c r="K3192" s="1" t="str">
        <f aca="false">IF(ISNA(VLOOKUP(Table4[product_id], tblProducts[], tblProducts[product_name],FALSE() )), "Invalid", "Valid")</f>
        <v>Valid</v>
      </c>
      <c r="L3192" s="5" t="str">
        <f aca="false">IF(ISNA(VLOOKUP(Table4[[#This Row],[warehouse_id]], tblwhouse[], tblwhouse[warehouse_name],FALSE() )), "Invalid", "Valid")</f>
        <v>Valid</v>
      </c>
    </row>
    <row r="3193" customFormat="false" ht="15" hidden="false" customHeight="true" outlineLevel="0" collapsed="false">
      <c r="A3193" s="1" t="n">
        <v>3192</v>
      </c>
      <c r="B3193" s="1" t="n">
        <v>1</v>
      </c>
      <c r="C3193" s="1" t="n">
        <v>1412</v>
      </c>
      <c r="D3193" s="1" t="s">
        <v>10274</v>
      </c>
      <c r="E3193" s="1" t="n">
        <v>165</v>
      </c>
      <c r="F3193" s="1" t="n">
        <v>65</v>
      </c>
      <c r="G3193" s="1" t="n">
        <v>1400.09</v>
      </c>
      <c r="H3193" s="4" t="n">
        <v>45860.6009373495</v>
      </c>
      <c r="I31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3192BT33491211412165651400.0945860.6009373495</v>
      </c>
      <c r="J3193" s="1" t="n">
        <f aca="false">COUNTIF(I:I, $I3193)</f>
        <v>1</v>
      </c>
      <c r="K3193" s="1" t="str">
        <f aca="false">IF(ISNA(VLOOKUP(Table4[product_id], tblProducts[], tblProducts[product_name],FALSE() )), "Invalid", "Valid")</f>
        <v>Valid</v>
      </c>
      <c r="L3193" s="5" t="str">
        <f aca="false">IF(ISNA(VLOOKUP(Table4[[#This Row],[warehouse_id]], tblwhouse[], tblwhouse[warehouse_name],FALSE() )), "Invalid", "Valid")</f>
        <v>Valid</v>
      </c>
    </row>
    <row r="3194" customFormat="false" ht="15" hidden="false" customHeight="true" outlineLevel="0" collapsed="false">
      <c r="A3194" s="1" t="n">
        <v>3193</v>
      </c>
      <c r="B3194" s="1" t="n">
        <v>3</v>
      </c>
      <c r="C3194" s="1" t="n">
        <v>1343</v>
      </c>
      <c r="D3194" s="1" t="s">
        <v>10275</v>
      </c>
      <c r="E3194" s="1" t="n">
        <v>331</v>
      </c>
      <c r="F3194" s="1" t="n">
        <v>53</v>
      </c>
      <c r="G3194" s="1" t="n">
        <v>95.1</v>
      </c>
      <c r="H3194" s="4" t="n">
        <v>46185.6009373495</v>
      </c>
      <c r="I31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3193BT380536313433315395.146185.6009373495</v>
      </c>
      <c r="J3194" s="1" t="n">
        <f aca="false">COUNTIF(I:I, $I3194)</f>
        <v>1</v>
      </c>
      <c r="K3194" s="1" t="str">
        <f aca="false">IF(ISNA(VLOOKUP(Table4[product_id], tblProducts[], tblProducts[product_name],FALSE() )), "Invalid", "Valid")</f>
        <v>Valid</v>
      </c>
      <c r="L3194" s="5" t="str">
        <f aca="false">IF(ISNA(VLOOKUP(Table4[[#This Row],[warehouse_id]], tblwhouse[], tblwhouse[warehouse_name],FALSE() )), "Invalid", "Valid")</f>
        <v>Valid</v>
      </c>
    </row>
    <row r="3195" customFormat="false" ht="15" hidden="false" customHeight="true" outlineLevel="0" collapsed="false">
      <c r="A3195" s="1" t="n">
        <v>3194</v>
      </c>
      <c r="B3195" s="1" t="n">
        <v>4</v>
      </c>
      <c r="C3195" s="1" t="n">
        <v>2337</v>
      </c>
      <c r="D3195" s="1" t="s">
        <v>10276</v>
      </c>
      <c r="E3195" s="1" t="n">
        <v>52</v>
      </c>
      <c r="F3195" s="1" t="n">
        <v>35</v>
      </c>
      <c r="G3195" s="1" t="n">
        <v>331.7</v>
      </c>
      <c r="H3195" s="4" t="n">
        <v>46180.6009373495</v>
      </c>
      <c r="I31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3194BT832899423375235331.746180.6009373495</v>
      </c>
      <c r="J3195" s="1" t="n">
        <f aca="false">COUNTIF(I:I, $I3195)</f>
        <v>1</v>
      </c>
      <c r="K3195" s="1" t="str">
        <f aca="false">IF(ISNA(VLOOKUP(Table4[product_id], tblProducts[], tblProducts[product_name],FALSE() )), "Invalid", "Valid")</f>
        <v>Valid</v>
      </c>
      <c r="L3195" s="5" t="str">
        <f aca="false">IF(ISNA(VLOOKUP(Table4[[#This Row],[warehouse_id]], tblwhouse[], tblwhouse[warehouse_name],FALSE() )), "Invalid", "Valid")</f>
        <v>Valid</v>
      </c>
    </row>
    <row r="3196" customFormat="false" ht="15" hidden="false" customHeight="true" outlineLevel="0" collapsed="false">
      <c r="A3196" s="1" t="n">
        <v>3195</v>
      </c>
      <c r="B3196" s="1" t="n">
        <v>2</v>
      </c>
      <c r="C3196" s="1" t="n">
        <v>2720</v>
      </c>
      <c r="D3196" s="1" t="s">
        <v>10277</v>
      </c>
      <c r="E3196" s="1" t="n">
        <v>140</v>
      </c>
      <c r="F3196" s="1" t="n">
        <v>61</v>
      </c>
      <c r="G3196" s="1" t="n">
        <v>1182.65</v>
      </c>
      <c r="H3196" s="4" t="n">
        <v>46191.6009373495</v>
      </c>
      <c r="I31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3195BT75656222720140611182.6546191.6009373495</v>
      </c>
      <c r="J3196" s="1" t="n">
        <f aca="false">COUNTIF(I:I, $I3196)</f>
        <v>1</v>
      </c>
      <c r="K3196" s="1" t="str">
        <f aca="false">IF(ISNA(VLOOKUP(Table4[product_id], tblProducts[], tblProducts[product_name],FALSE() )), "Invalid", "Valid")</f>
        <v>Valid</v>
      </c>
      <c r="L3196" s="5" t="str">
        <f aca="false">IF(ISNA(VLOOKUP(Table4[[#This Row],[warehouse_id]], tblwhouse[], tblwhouse[warehouse_name],FALSE() )), "Invalid", "Valid")</f>
        <v>Valid</v>
      </c>
    </row>
    <row r="3197" customFormat="false" ht="15" hidden="false" customHeight="true" outlineLevel="0" collapsed="false">
      <c r="A3197" s="1" t="n">
        <v>3196</v>
      </c>
      <c r="B3197" s="1" t="n">
        <v>2</v>
      </c>
      <c r="C3197" s="1" t="n">
        <v>2565</v>
      </c>
      <c r="D3197" s="1" t="s">
        <v>10278</v>
      </c>
      <c r="E3197" s="1" t="n">
        <v>296</v>
      </c>
      <c r="F3197" s="1" t="n">
        <v>70</v>
      </c>
      <c r="G3197" s="1" t="n">
        <v>1335.32</v>
      </c>
      <c r="H3197" s="4" t="n">
        <v>45936.6009373495</v>
      </c>
      <c r="I31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3196BT56855422565296701335.3245936.6009373495</v>
      </c>
      <c r="J3197" s="1" t="n">
        <f aca="false">COUNTIF(I:I, $I3197)</f>
        <v>1</v>
      </c>
      <c r="K3197" s="1" t="str">
        <f aca="false">IF(ISNA(VLOOKUP(Table4[product_id], tblProducts[], tblProducts[product_name],FALSE() )), "Invalid", "Valid")</f>
        <v>Valid</v>
      </c>
      <c r="L3197" s="5" t="str">
        <f aca="false">IF(ISNA(VLOOKUP(Table4[[#This Row],[warehouse_id]], tblwhouse[], tblwhouse[warehouse_name],FALSE() )), "Invalid", "Valid")</f>
        <v>Valid</v>
      </c>
    </row>
    <row r="3198" customFormat="false" ht="15" hidden="false" customHeight="true" outlineLevel="0" collapsed="false">
      <c r="A3198" s="1" t="n">
        <v>3197</v>
      </c>
      <c r="B3198" s="1" t="n">
        <v>3</v>
      </c>
      <c r="C3198" s="1" t="n">
        <v>2101</v>
      </c>
      <c r="D3198" s="1" t="s">
        <v>10279</v>
      </c>
      <c r="E3198" s="1" t="n">
        <v>3</v>
      </c>
      <c r="F3198" s="1" t="n">
        <v>74</v>
      </c>
      <c r="G3198" s="1" t="n">
        <v>667.34</v>
      </c>
      <c r="H3198" s="4" t="n">
        <v>45948.6009373495</v>
      </c>
      <c r="I31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3197BT97781332101374667.3445948.6009373495</v>
      </c>
      <c r="J3198" s="1" t="n">
        <f aca="false">COUNTIF(I:I, $I3198)</f>
        <v>1</v>
      </c>
      <c r="K3198" s="1" t="str">
        <f aca="false">IF(ISNA(VLOOKUP(Table4[product_id], tblProducts[], tblProducts[product_name],FALSE() )), "Invalid", "Valid")</f>
        <v>Valid</v>
      </c>
      <c r="L3198" s="5" t="str">
        <f aca="false">IF(ISNA(VLOOKUP(Table4[[#This Row],[warehouse_id]], tblwhouse[], tblwhouse[warehouse_name],FALSE() )), "Invalid", "Valid")</f>
        <v>Valid</v>
      </c>
    </row>
    <row r="3199" customFormat="false" ht="15" hidden="false" customHeight="true" outlineLevel="0" collapsed="false">
      <c r="A3199" s="1" t="n">
        <v>3198</v>
      </c>
      <c r="B3199" s="1" t="n">
        <v>1</v>
      </c>
      <c r="C3199" s="1" t="n">
        <v>2065</v>
      </c>
      <c r="D3199" s="1" t="s">
        <v>10280</v>
      </c>
      <c r="E3199" s="1" t="n">
        <v>226</v>
      </c>
      <c r="F3199" s="1" t="n">
        <v>26</v>
      </c>
      <c r="G3199" s="1" t="n">
        <v>636.76</v>
      </c>
      <c r="H3199" s="4" t="n">
        <v>46038.6009373495</v>
      </c>
      <c r="I31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3198BT1026931206522626636.7646038.6009373495</v>
      </c>
      <c r="J3199" s="1" t="n">
        <f aca="false">COUNTIF(I:I, $I3199)</f>
        <v>1</v>
      </c>
      <c r="K3199" s="1" t="str">
        <f aca="false">IF(ISNA(VLOOKUP(Table4[product_id], tblProducts[], tblProducts[product_name],FALSE() )), "Invalid", "Valid")</f>
        <v>Valid</v>
      </c>
      <c r="L3199" s="5" t="str">
        <f aca="false">IF(ISNA(VLOOKUP(Table4[[#This Row],[warehouse_id]], tblwhouse[], tblwhouse[warehouse_name],FALSE() )), "Invalid", "Valid")</f>
        <v>Valid</v>
      </c>
    </row>
    <row r="3200" customFormat="false" ht="15" hidden="false" customHeight="true" outlineLevel="0" collapsed="false">
      <c r="A3200" s="1" t="n">
        <v>3199</v>
      </c>
      <c r="B3200" s="1" t="n">
        <v>1</v>
      </c>
      <c r="C3200" s="1" t="n">
        <v>2451</v>
      </c>
      <c r="D3200" s="1" t="s">
        <v>10281</v>
      </c>
      <c r="E3200" s="1" t="n">
        <v>218</v>
      </c>
      <c r="F3200" s="1" t="n">
        <v>37</v>
      </c>
      <c r="G3200" s="1" t="n">
        <v>488.12</v>
      </c>
      <c r="H3200" s="4" t="n">
        <v>46155.6009373495</v>
      </c>
      <c r="I32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3199BT5141591245121837488.1246155.6009373495</v>
      </c>
      <c r="J3200" s="1" t="n">
        <f aca="false">COUNTIF(I:I, $I3200)</f>
        <v>1</v>
      </c>
      <c r="K3200" s="1" t="str">
        <f aca="false">IF(ISNA(VLOOKUP(Table4[product_id], tblProducts[], tblProducts[product_name],FALSE() )), "Invalid", "Valid")</f>
        <v>Valid</v>
      </c>
      <c r="L3200" s="5" t="str">
        <f aca="false">IF(ISNA(VLOOKUP(Table4[[#This Row],[warehouse_id]], tblwhouse[], tblwhouse[warehouse_name],FALSE() )), "Invalid", "Valid")</f>
        <v>Valid</v>
      </c>
    </row>
    <row r="3201" customFormat="false" ht="15" hidden="false" customHeight="true" outlineLevel="0" collapsed="false">
      <c r="A3201" s="1" t="n">
        <v>3200</v>
      </c>
      <c r="B3201" s="1" t="n">
        <v>3</v>
      </c>
      <c r="C3201" s="1" t="n">
        <v>2385</v>
      </c>
      <c r="D3201" s="1" t="s">
        <v>10282</v>
      </c>
      <c r="E3201" s="1" t="n">
        <v>202</v>
      </c>
      <c r="F3201" s="1" t="n">
        <v>54</v>
      </c>
      <c r="G3201" s="1" t="n">
        <v>960.97</v>
      </c>
      <c r="H3201" s="4" t="n">
        <v>46201.6009373495</v>
      </c>
      <c r="I32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3200BT5032633238520254960.9746201.6009373495</v>
      </c>
      <c r="J3201" s="1" t="n">
        <f aca="false">COUNTIF(I:I, $I3201)</f>
        <v>1</v>
      </c>
      <c r="K3201" s="1" t="str">
        <f aca="false">IF(ISNA(VLOOKUP(Table4[product_id], tblProducts[], tblProducts[product_name],FALSE() )), "Invalid", "Valid")</f>
        <v>Valid</v>
      </c>
      <c r="L3201" s="5" t="str">
        <f aca="false">IF(ISNA(VLOOKUP(Table4[[#This Row],[warehouse_id]], tblwhouse[], tblwhouse[warehouse_name],FALSE() )), "Invalid", "Valid")</f>
        <v>Valid</v>
      </c>
    </row>
    <row r="3202" customFormat="false" ht="15" hidden="false" customHeight="true" outlineLevel="0" collapsed="false">
      <c r="A3202" s="1" t="n">
        <v>3201</v>
      </c>
      <c r="B3202" s="1" t="n">
        <v>2</v>
      </c>
      <c r="C3202" s="1" t="n">
        <v>938</v>
      </c>
      <c r="D3202" s="1" t="s">
        <v>10283</v>
      </c>
      <c r="E3202" s="1" t="n">
        <v>205</v>
      </c>
      <c r="F3202" s="1" t="n">
        <v>67</v>
      </c>
      <c r="G3202" s="1" t="n">
        <v>10.64</v>
      </c>
      <c r="H3202" s="4" t="n">
        <v>45906.6009373495</v>
      </c>
      <c r="I32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3201BT17914029382056710.6445906.6009373495</v>
      </c>
      <c r="J3202" s="1" t="n">
        <f aca="false">COUNTIF(I:I, $I3202)</f>
        <v>1</v>
      </c>
      <c r="K3202" s="1" t="str">
        <f aca="false">IF(ISNA(VLOOKUP(Table4[product_id], tblProducts[], tblProducts[product_name],FALSE() )), "Invalid", "Valid")</f>
        <v>Valid</v>
      </c>
      <c r="L3202" s="5" t="str">
        <f aca="false">IF(ISNA(VLOOKUP(Table4[[#This Row],[warehouse_id]], tblwhouse[], tblwhouse[warehouse_name],FALSE() )), "Invalid", "Valid")</f>
        <v>Valid</v>
      </c>
    </row>
    <row r="3203" customFormat="false" ht="15" hidden="false" customHeight="true" outlineLevel="0" collapsed="false">
      <c r="A3203" s="1" t="n">
        <v>3202</v>
      </c>
      <c r="B3203" s="1" t="n">
        <v>2</v>
      </c>
      <c r="C3203" s="1" t="n">
        <v>1637</v>
      </c>
      <c r="D3203" s="1" t="s">
        <v>10284</v>
      </c>
      <c r="E3203" s="1" t="n">
        <v>331</v>
      </c>
      <c r="F3203" s="1" t="n">
        <v>71</v>
      </c>
      <c r="G3203" s="1" t="n">
        <v>749.01</v>
      </c>
      <c r="H3203" s="4" t="n">
        <v>46033.6009373495</v>
      </c>
      <c r="I32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3202BT5619542163733171749.0146033.6009373495</v>
      </c>
      <c r="J3203" s="1" t="n">
        <f aca="false">COUNTIF(I:I, $I3203)</f>
        <v>1</v>
      </c>
      <c r="K3203" s="1" t="str">
        <f aca="false">IF(ISNA(VLOOKUP(Table4[product_id], tblProducts[], tblProducts[product_name],FALSE() )), "Invalid", "Valid")</f>
        <v>Valid</v>
      </c>
      <c r="L3203" s="5" t="str">
        <f aca="false">IF(ISNA(VLOOKUP(Table4[[#This Row],[warehouse_id]], tblwhouse[], tblwhouse[warehouse_name],FALSE() )), "Invalid", "Valid")</f>
        <v>Valid</v>
      </c>
    </row>
    <row r="3204" customFormat="false" ht="15" hidden="false" customHeight="true" outlineLevel="0" collapsed="false">
      <c r="A3204" s="1" t="n">
        <v>3203</v>
      </c>
      <c r="B3204" s="1" t="n">
        <v>3</v>
      </c>
      <c r="C3204" s="1" t="n">
        <v>2799</v>
      </c>
      <c r="D3204" s="1" t="s">
        <v>10285</v>
      </c>
      <c r="E3204" s="1" t="n">
        <v>252</v>
      </c>
      <c r="F3204" s="1" t="n">
        <v>56</v>
      </c>
      <c r="G3204" s="1" t="n">
        <v>398.42</v>
      </c>
      <c r="H3204" s="4" t="n">
        <v>46190.6009373495</v>
      </c>
      <c r="I32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3203BT3417983279925256398.4246190.6009373495</v>
      </c>
      <c r="J3204" s="1" t="n">
        <f aca="false">COUNTIF(I:I, $I3204)</f>
        <v>1</v>
      </c>
      <c r="K3204" s="1" t="str">
        <f aca="false">IF(ISNA(VLOOKUP(Table4[product_id], tblProducts[], tblProducts[product_name],FALSE() )), "Invalid", "Valid")</f>
        <v>Valid</v>
      </c>
      <c r="L3204" s="5" t="str">
        <f aca="false">IF(ISNA(VLOOKUP(Table4[[#This Row],[warehouse_id]], tblwhouse[], tblwhouse[warehouse_name],FALSE() )), "Invalid", "Valid")</f>
        <v>Valid</v>
      </c>
    </row>
    <row r="3205" customFormat="false" ht="15" hidden="false" customHeight="true" outlineLevel="0" collapsed="false">
      <c r="A3205" s="1" t="n">
        <v>3204</v>
      </c>
      <c r="B3205" s="1" t="n">
        <v>3</v>
      </c>
      <c r="C3205" s="1" t="n">
        <v>2419</v>
      </c>
      <c r="D3205" s="1" t="s">
        <v>10286</v>
      </c>
      <c r="E3205" s="1" t="n">
        <v>405</v>
      </c>
      <c r="F3205" s="1" t="n">
        <v>45</v>
      </c>
      <c r="G3205" s="1" t="n">
        <v>625.7</v>
      </c>
      <c r="H3205" s="4" t="n">
        <v>46134.6009373495</v>
      </c>
      <c r="I32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3204BT1078313241940545625.746134.6009373495</v>
      </c>
      <c r="J3205" s="1" t="n">
        <f aca="false">COUNTIF(I:I, $I3205)</f>
        <v>1</v>
      </c>
      <c r="K3205" s="1" t="str">
        <f aca="false">IF(ISNA(VLOOKUP(Table4[product_id], tblProducts[], tblProducts[product_name],FALSE() )), "Invalid", "Valid")</f>
        <v>Valid</v>
      </c>
      <c r="L3205" s="5" t="str">
        <f aca="false">IF(ISNA(VLOOKUP(Table4[[#This Row],[warehouse_id]], tblwhouse[], tblwhouse[warehouse_name],FALSE() )), "Invalid", "Valid")</f>
        <v>Valid</v>
      </c>
    </row>
    <row r="3206" customFormat="false" ht="15" hidden="false" customHeight="true" outlineLevel="0" collapsed="false">
      <c r="A3206" s="1" t="n">
        <v>3205</v>
      </c>
      <c r="B3206" s="1" t="n">
        <v>4</v>
      </c>
      <c r="C3206" s="1" t="n">
        <v>2951</v>
      </c>
      <c r="D3206" s="1" t="s">
        <v>10287</v>
      </c>
      <c r="E3206" s="1" t="n">
        <v>156</v>
      </c>
      <c r="F3206" s="1" t="n">
        <v>76</v>
      </c>
      <c r="G3206" s="1" t="n">
        <v>1321.18</v>
      </c>
      <c r="H3206" s="4" t="n">
        <v>46125.6009373495</v>
      </c>
      <c r="I32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3205BT59683842951156761321.1846125.6009373495</v>
      </c>
      <c r="J3206" s="1" t="n">
        <f aca="false">COUNTIF(I:I, $I3206)</f>
        <v>1</v>
      </c>
      <c r="K3206" s="1" t="str">
        <f aca="false">IF(ISNA(VLOOKUP(Table4[product_id], tblProducts[], tblProducts[product_name],FALSE() )), "Invalid", "Valid")</f>
        <v>Valid</v>
      </c>
      <c r="L3206" s="5" t="str">
        <f aca="false">IF(ISNA(VLOOKUP(Table4[[#This Row],[warehouse_id]], tblwhouse[], tblwhouse[warehouse_name],FALSE() )), "Invalid", "Valid")</f>
        <v>Valid</v>
      </c>
    </row>
    <row r="3207" customFormat="false" ht="15" hidden="false" customHeight="true" outlineLevel="0" collapsed="false">
      <c r="A3207" s="1" t="n">
        <v>3206</v>
      </c>
      <c r="B3207" s="1" t="n">
        <v>2</v>
      </c>
      <c r="C3207" s="1" t="n">
        <v>2952</v>
      </c>
      <c r="D3207" s="1" t="s">
        <v>10288</v>
      </c>
      <c r="E3207" s="1" t="n">
        <v>209</v>
      </c>
      <c r="F3207" s="1" t="n">
        <v>68</v>
      </c>
      <c r="G3207" s="1" t="n">
        <v>814.28</v>
      </c>
      <c r="H3207" s="4" t="n">
        <v>45900.6009373495</v>
      </c>
      <c r="I32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3206BT9060042295220968814.2845900.6009373495</v>
      </c>
      <c r="J3207" s="1" t="n">
        <f aca="false">COUNTIF(I:I, $I3207)</f>
        <v>1</v>
      </c>
      <c r="K3207" s="1" t="str">
        <f aca="false">IF(ISNA(VLOOKUP(Table4[product_id], tblProducts[], tblProducts[product_name],FALSE() )), "Invalid", "Valid")</f>
        <v>Valid</v>
      </c>
      <c r="L3207" s="5" t="str">
        <f aca="false">IF(ISNA(VLOOKUP(Table4[[#This Row],[warehouse_id]], tblwhouse[], tblwhouse[warehouse_name],FALSE() )), "Invalid", "Valid")</f>
        <v>Valid</v>
      </c>
    </row>
    <row r="3208" customFormat="false" ht="15" hidden="false" customHeight="true" outlineLevel="0" collapsed="false">
      <c r="A3208" s="1" t="n">
        <v>3207</v>
      </c>
      <c r="B3208" s="1" t="n">
        <v>1</v>
      </c>
      <c r="C3208" s="1" t="n">
        <v>1167</v>
      </c>
      <c r="D3208" s="1" t="s">
        <v>10289</v>
      </c>
      <c r="E3208" s="1" t="n">
        <v>87</v>
      </c>
      <c r="F3208" s="1" t="n">
        <v>61</v>
      </c>
      <c r="G3208" s="1" t="n">
        <v>1228.44</v>
      </c>
      <c r="H3208" s="4" t="n">
        <v>45885.6009373495</v>
      </c>
      <c r="I32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3207BT7163911116787611228.4445885.6009373495</v>
      </c>
      <c r="J3208" s="1" t="n">
        <f aca="false">COUNTIF(I:I, $I3208)</f>
        <v>1</v>
      </c>
      <c r="K3208" s="1" t="str">
        <f aca="false">IF(ISNA(VLOOKUP(Table4[product_id], tblProducts[], tblProducts[product_name],FALSE() )), "Invalid", "Valid")</f>
        <v>Valid</v>
      </c>
      <c r="L3208" s="5" t="str">
        <f aca="false">IF(ISNA(VLOOKUP(Table4[[#This Row],[warehouse_id]], tblwhouse[], tblwhouse[warehouse_name],FALSE() )), "Invalid", "Valid")</f>
        <v>Valid</v>
      </c>
    </row>
    <row r="3209" customFormat="false" ht="15" hidden="false" customHeight="true" outlineLevel="0" collapsed="false">
      <c r="A3209" s="1" t="n">
        <v>3208</v>
      </c>
      <c r="B3209" s="1" t="n">
        <v>1</v>
      </c>
      <c r="C3209" s="1" t="n">
        <v>518</v>
      </c>
      <c r="D3209" s="1" t="s">
        <v>10290</v>
      </c>
      <c r="E3209" s="1" t="n">
        <v>394</v>
      </c>
      <c r="F3209" s="1" t="n">
        <v>29</v>
      </c>
      <c r="G3209" s="1" t="n">
        <v>171.13</v>
      </c>
      <c r="H3209" s="4" t="n">
        <v>45860.6009373495</v>
      </c>
      <c r="I32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3208BT887542151839429171.1345860.6009373495</v>
      </c>
      <c r="J3209" s="1" t="n">
        <f aca="false">COUNTIF(I:I, $I3209)</f>
        <v>1</v>
      </c>
      <c r="K3209" s="1" t="str">
        <f aca="false">IF(ISNA(VLOOKUP(Table4[product_id], tblProducts[], tblProducts[product_name],FALSE() )), "Invalid", "Valid")</f>
        <v>Valid</v>
      </c>
      <c r="L3209" s="5" t="str">
        <f aca="false">IF(ISNA(VLOOKUP(Table4[[#This Row],[warehouse_id]], tblwhouse[], tblwhouse[warehouse_name],FALSE() )), "Invalid", "Valid")</f>
        <v>Valid</v>
      </c>
    </row>
    <row r="3210" customFormat="false" ht="15" hidden="false" customHeight="true" outlineLevel="0" collapsed="false">
      <c r="A3210" s="1" t="n">
        <v>3209</v>
      </c>
      <c r="B3210" s="1" t="n">
        <v>1</v>
      </c>
      <c r="C3210" s="1" t="n">
        <v>2932</v>
      </c>
      <c r="D3210" s="1" t="s">
        <v>10291</v>
      </c>
      <c r="E3210" s="1" t="n">
        <v>434</v>
      </c>
      <c r="F3210" s="1" t="n">
        <v>32</v>
      </c>
      <c r="G3210" s="1" t="n">
        <v>291.4</v>
      </c>
      <c r="H3210" s="4" t="n">
        <v>45907.6009373495</v>
      </c>
      <c r="I32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3209BT9311361293243432291.445907.6009373495</v>
      </c>
      <c r="J3210" s="1" t="n">
        <f aca="false">COUNTIF(I:I, $I3210)</f>
        <v>1</v>
      </c>
      <c r="K3210" s="1" t="str">
        <f aca="false">IF(ISNA(VLOOKUP(Table4[product_id], tblProducts[], tblProducts[product_name],FALSE() )), "Invalid", "Valid")</f>
        <v>Valid</v>
      </c>
      <c r="L3210" s="5" t="str">
        <f aca="false">IF(ISNA(VLOOKUP(Table4[[#This Row],[warehouse_id]], tblwhouse[], tblwhouse[warehouse_name],FALSE() )), "Invalid", "Valid")</f>
        <v>Valid</v>
      </c>
    </row>
    <row r="3211" customFormat="false" ht="15" hidden="false" customHeight="true" outlineLevel="0" collapsed="false">
      <c r="A3211" s="1" t="n">
        <v>3210</v>
      </c>
      <c r="B3211" s="1" t="n">
        <v>4</v>
      </c>
      <c r="C3211" s="1" t="n">
        <v>1375</v>
      </c>
      <c r="D3211" s="1" t="s">
        <v>10292</v>
      </c>
      <c r="E3211" s="1" t="n">
        <v>1</v>
      </c>
      <c r="F3211" s="1" t="n">
        <v>72</v>
      </c>
      <c r="G3211" s="1" t="n">
        <v>40.26</v>
      </c>
      <c r="H3211" s="4" t="n">
        <v>46051.6009373495</v>
      </c>
      <c r="I32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3210BT1641074137517240.2646051.6009373495</v>
      </c>
      <c r="J3211" s="1" t="n">
        <f aca="false">COUNTIF(I:I, $I3211)</f>
        <v>1</v>
      </c>
      <c r="K3211" s="1" t="str">
        <f aca="false">IF(ISNA(VLOOKUP(Table4[product_id], tblProducts[], tblProducts[product_name],FALSE() )), "Invalid", "Valid")</f>
        <v>Valid</v>
      </c>
      <c r="L3211" s="5" t="str">
        <f aca="false">IF(ISNA(VLOOKUP(Table4[[#This Row],[warehouse_id]], tblwhouse[], tblwhouse[warehouse_name],FALSE() )), "Invalid", "Valid")</f>
        <v>Valid</v>
      </c>
    </row>
    <row r="3212" customFormat="false" ht="15" hidden="false" customHeight="true" outlineLevel="0" collapsed="false">
      <c r="A3212" s="1" t="n">
        <v>3211</v>
      </c>
      <c r="B3212" s="1" t="n">
        <v>3</v>
      </c>
      <c r="C3212" s="1" t="n">
        <v>562</v>
      </c>
      <c r="D3212" s="1" t="s">
        <v>10293</v>
      </c>
      <c r="E3212" s="1" t="n">
        <v>126</v>
      </c>
      <c r="F3212" s="1" t="n">
        <v>65</v>
      </c>
      <c r="G3212" s="1" t="n">
        <v>491.8</v>
      </c>
      <c r="H3212" s="4" t="n">
        <v>46067.6009373495</v>
      </c>
      <c r="I32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3211BT666940356212665491.846067.6009373495</v>
      </c>
      <c r="J3212" s="1" t="n">
        <f aca="false">COUNTIF(I:I, $I3212)</f>
        <v>1</v>
      </c>
      <c r="K3212" s="1" t="str">
        <f aca="false">IF(ISNA(VLOOKUP(Table4[product_id], tblProducts[], tblProducts[product_name],FALSE() )), "Invalid", "Valid")</f>
        <v>Valid</v>
      </c>
      <c r="L3212" s="5" t="str">
        <f aca="false">IF(ISNA(VLOOKUP(Table4[[#This Row],[warehouse_id]], tblwhouse[], tblwhouse[warehouse_name],FALSE() )), "Invalid", "Valid")</f>
        <v>Valid</v>
      </c>
    </row>
    <row r="3213" customFormat="false" ht="15" hidden="false" customHeight="true" outlineLevel="0" collapsed="false">
      <c r="A3213" s="1" t="n">
        <v>3212</v>
      </c>
      <c r="B3213" s="1" t="n">
        <v>2</v>
      </c>
      <c r="C3213" s="1" t="n">
        <v>612</v>
      </c>
      <c r="D3213" s="1" t="s">
        <v>10294</v>
      </c>
      <c r="E3213" s="1" t="n">
        <v>489</v>
      </c>
      <c r="F3213" s="1" t="n">
        <v>59</v>
      </c>
      <c r="G3213" s="1" t="n">
        <v>1375.26</v>
      </c>
      <c r="H3213" s="4" t="n">
        <v>46115.6009373495</v>
      </c>
      <c r="I32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3212BT7181852612489591375.2646115.6009373495</v>
      </c>
      <c r="J3213" s="1" t="n">
        <f aca="false">COUNTIF(I:I, $I3213)</f>
        <v>1</v>
      </c>
      <c r="K3213" s="1" t="str">
        <f aca="false">IF(ISNA(VLOOKUP(Table4[product_id], tblProducts[], tblProducts[product_name],FALSE() )), "Invalid", "Valid")</f>
        <v>Valid</v>
      </c>
      <c r="L3213" s="5" t="str">
        <f aca="false">IF(ISNA(VLOOKUP(Table4[[#This Row],[warehouse_id]], tblwhouse[], tblwhouse[warehouse_name],FALSE() )), "Invalid", "Valid")</f>
        <v>Valid</v>
      </c>
    </row>
    <row r="3214" customFormat="false" ht="15" hidden="false" customHeight="true" outlineLevel="0" collapsed="false">
      <c r="A3214" s="1" t="n">
        <v>3213</v>
      </c>
      <c r="B3214" s="1" t="n">
        <v>2</v>
      </c>
      <c r="C3214" s="1" t="n">
        <v>2143</v>
      </c>
      <c r="D3214" s="1" t="s">
        <v>10295</v>
      </c>
      <c r="E3214" s="1" t="n">
        <v>84</v>
      </c>
      <c r="F3214" s="1" t="n">
        <v>46</v>
      </c>
      <c r="G3214" s="1" t="n">
        <v>646.17</v>
      </c>
      <c r="H3214" s="4" t="n">
        <v>46050.6009373495</v>
      </c>
      <c r="I32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3213BT984845221438446646.1746050.6009373495</v>
      </c>
      <c r="J3214" s="1" t="n">
        <f aca="false">COUNTIF(I:I, $I3214)</f>
        <v>1</v>
      </c>
      <c r="K3214" s="1" t="str">
        <f aca="false">IF(ISNA(VLOOKUP(Table4[product_id], tblProducts[], tblProducts[product_name],FALSE() )), "Invalid", "Valid")</f>
        <v>Valid</v>
      </c>
      <c r="L3214" s="5" t="str">
        <f aca="false">IF(ISNA(VLOOKUP(Table4[[#This Row],[warehouse_id]], tblwhouse[], tblwhouse[warehouse_name],FALSE() )), "Invalid", "Valid")</f>
        <v>Valid</v>
      </c>
    </row>
    <row r="3215" customFormat="false" ht="15" hidden="false" customHeight="true" outlineLevel="0" collapsed="false">
      <c r="A3215" s="1" t="n">
        <v>3214</v>
      </c>
      <c r="B3215" s="1" t="n">
        <v>1</v>
      </c>
      <c r="C3215" s="1" t="n">
        <v>2997</v>
      </c>
      <c r="D3215" s="1" t="s">
        <v>10296</v>
      </c>
      <c r="E3215" s="1" t="n">
        <v>176</v>
      </c>
      <c r="F3215" s="1" t="n">
        <v>21</v>
      </c>
      <c r="G3215" s="1" t="n">
        <v>114.6</v>
      </c>
      <c r="H3215" s="4" t="n">
        <v>45929.6009373495</v>
      </c>
      <c r="I32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3214BT8627811299717621114.645929.6009373495</v>
      </c>
      <c r="J3215" s="1" t="n">
        <f aca="false">COUNTIF(I:I, $I3215)</f>
        <v>1</v>
      </c>
      <c r="K3215" s="1" t="str">
        <f aca="false">IF(ISNA(VLOOKUP(Table4[product_id], tblProducts[], tblProducts[product_name],FALSE() )), "Invalid", "Valid")</f>
        <v>Valid</v>
      </c>
      <c r="L3215" s="5" t="str">
        <f aca="false">IF(ISNA(VLOOKUP(Table4[[#This Row],[warehouse_id]], tblwhouse[], tblwhouse[warehouse_name],FALSE() )), "Invalid", "Valid")</f>
        <v>Valid</v>
      </c>
    </row>
    <row r="3216" customFormat="false" ht="15" hidden="false" customHeight="true" outlineLevel="0" collapsed="false">
      <c r="A3216" s="1" t="n">
        <v>3215</v>
      </c>
      <c r="B3216" s="1" t="n">
        <v>2</v>
      </c>
      <c r="C3216" s="1" t="n">
        <v>1039</v>
      </c>
      <c r="D3216" s="1" t="s">
        <v>10297</v>
      </c>
      <c r="E3216" s="1" t="n">
        <v>196</v>
      </c>
      <c r="F3216" s="1" t="n">
        <v>34</v>
      </c>
      <c r="G3216" s="1" t="n">
        <v>256.56</v>
      </c>
      <c r="H3216" s="4" t="n">
        <v>45914.6009373495</v>
      </c>
      <c r="I32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3215BT6801182103919634256.5645914.6009373495</v>
      </c>
      <c r="J3216" s="1" t="n">
        <f aca="false">COUNTIF(I:I, $I3216)</f>
        <v>1</v>
      </c>
      <c r="K3216" s="1" t="str">
        <f aca="false">IF(ISNA(VLOOKUP(Table4[product_id], tblProducts[], tblProducts[product_name],FALSE() )), "Invalid", "Valid")</f>
        <v>Valid</v>
      </c>
      <c r="L3216" s="5" t="str">
        <f aca="false">IF(ISNA(VLOOKUP(Table4[[#This Row],[warehouse_id]], tblwhouse[], tblwhouse[warehouse_name],FALSE() )), "Invalid", "Valid")</f>
        <v>Valid</v>
      </c>
    </row>
    <row r="3217" customFormat="false" ht="15" hidden="false" customHeight="true" outlineLevel="0" collapsed="false">
      <c r="A3217" s="1" t="n">
        <v>3216</v>
      </c>
      <c r="B3217" s="1" t="n">
        <v>1</v>
      </c>
      <c r="C3217" s="1" t="n">
        <v>849</v>
      </c>
      <c r="D3217" s="1" t="s">
        <v>10298</v>
      </c>
      <c r="E3217" s="1" t="n">
        <v>484</v>
      </c>
      <c r="F3217" s="1" t="n">
        <v>71</v>
      </c>
      <c r="G3217" s="1" t="n">
        <v>647.75</v>
      </c>
      <c r="H3217" s="4" t="n">
        <v>46159.6009373495</v>
      </c>
      <c r="I32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3216BT385033184948471647.7546159.6009373495</v>
      </c>
      <c r="J3217" s="1" t="n">
        <f aca="false">COUNTIF(I:I, $I3217)</f>
        <v>1</v>
      </c>
      <c r="K3217" s="1" t="str">
        <f aca="false">IF(ISNA(VLOOKUP(Table4[product_id], tblProducts[], tblProducts[product_name],FALSE() )), "Invalid", "Valid")</f>
        <v>Valid</v>
      </c>
      <c r="L3217" s="5" t="str">
        <f aca="false">IF(ISNA(VLOOKUP(Table4[[#This Row],[warehouse_id]], tblwhouse[], tblwhouse[warehouse_name],FALSE() )), "Invalid", "Valid")</f>
        <v>Valid</v>
      </c>
    </row>
    <row r="3218" customFormat="false" ht="15" hidden="false" customHeight="true" outlineLevel="0" collapsed="false">
      <c r="A3218" s="1" t="n">
        <v>3217</v>
      </c>
      <c r="B3218" s="1" t="n">
        <v>1</v>
      </c>
      <c r="C3218" s="1" t="n">
        <v>1247</v>
      </c>
      <c r="D3218" s="1" t="s">
        <v>10299</v>
      </c>
      <c r="E3218" s="1" t="n">
        <v>275</v>
      </c>
      <c r="F3218" s="1" t="n">
        <v>34</v>
      </c>
      <c r="G3218" s="1" t="n">
        <v>722.03</v>
      </c>
      <c r="H3218" s="4" t="n">
        <v>46139.6009373495</v>
      </c>
      <c r="I32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3217BT8936241124727534722.0346139.6009373495</v>
      </c>
      <c r="J3218" s="1" t="n">
        <f aca="false">COUNTIF(I:I, $I3218)</f>
        <v>1</v>
      </c>
      <c r="K3218" s="1" t="str">
        <f aca="false">IF(ISNA(VLOOKUP(Table4[product_id], tblProducts[], tblProducts[product_name],FALSE() )), "Invalid", "Valid")</f>
        <v>Valid</v>
      </c>
      <c r="L3218" s="5" t="str">
        <f aca="false">IF(ISNA(VLOOKUP(Table4[[#This Row],[warehouse_id]], tblwhouse[], tblwhouse[warehouse_name],FALSE() )), "Invalid", "Valid")</f>
        <v>Valid</v>
      </c>
    </row>
    <row r="3219" customFormat="false" ht="15" hidden="false" customHeight="true" outlineLevel="0" collapsed="false">
      <c r="A3219" s="1" t="n">
        <v>3218</v>
      </c>
      <c r="B3219" s="1" t="n">
        <v>3</v>
      </c>
      <c r="C3219" s="1" t="n">
        <v>1796</v>
      </c>
      <c r="D3219" s="1" t="s">
        <v>10300</v>
      </c>
      <c r="E3219" s="1" t="n">
        <v>216</v>
      </c>
      <c r="F3219" s="1" t="n">
        <v>67</v>
      </c>
      <c r="G3219" s="1" t="n">
        <v>1172.81</v>
      </c>
      <c r="H3219" s="4" t="n">
        <v>45897.6009373495</v>
      </c>
      <c r="I32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3218BT50565631796216671172.8145897.6009373495</v>
      </c>
      <c r="J3219" s="1" t="n">
        <f aca="false">COUNTIF(I:I, $I3219)</f>
        <v>1</v>
      </c>
      <c r="K3219" s="1" t="str">
        <f aca="false">IF(ISNA(VLOOKUP(Table4[product_id], tblProducts[], tblProducts[product_name],FALSE() )), "Invalid", "Valid")</f>
        <v>Valid</v>
      </c>
      <c r="L3219" s="5" t="str">
        <f aca="false">IF(ISNA(VLOOKUP(Table4[[#This Row],[warehouse_id]], tblwhouse[], tblwhouse[warehouse_name],FALSE() )), "Invalid", "Valid")</f>
        <v>Valid</v>
      </c>
    </row>
    <row r="3220" customFormat="false" ht="15" hidden="false" customHeight="true" outlineLevel="0" collapsed="false">
      <c r="A3220" s="1" t="n">
        <v>3219</v>
      </c>
      <c r="B3220" s="1" t="n">
        <v>4</v>
      </c>
      <c r="C3220" s="1" t="n">
        <v>419</v>
      </c>
      <c r="D3220" s="1" t="s">
        <v>10301</v>
      </c>
      <c r="E3220" s="1" t="n">
        <v>392</v>
      </c>
      <c r="F3220" s="1" t="n">
        <v>71</v>
      </c>
      <c r="G3220" s="1" t="n">
        <v>628.22</v>
      </c>
      <c r="H3220" s="4" t="n">
        <v>46002.6009373495</v>
      </c>
      <c r="I32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3219BT637815441939271628.2246002.6009373495</v>
      </c>
      <c r="J3220" s="1" t="n">
        <f aca="false">COUNTIF(I:I, $I3220)</f>
        <v>1</v>
      </c>
      <c r="K3220" s="1" t="str">
        <f aca="false">IF(ISNA(VLOOKUP(Table4[product_id], tblProducts[], tblProducts[product_name],FALSE() )), "Invalid", "Valid")</f>
        <v>Valid</v>
      </c>
      <c r="L3220" s="5" t="str">
        <f aca="false">IF(ISNA(VLOOKUP(Table4[[#This Row],[warehouse_id]], tblwhouse[], tblwhouse[warehouse_name],FALSE() )), "Invalid", "Valid")</f>
        <v>Valid</v>
      </c>
    </row>
    <row r="3221" customFormat="false" ht="15" hidden="false" customHeight="true" outlineLevel="0" collapsed="false">
      <c r="A3221" s="1" t="n">
        <v>3220</v>
      </c>
      <c r="B3221" s="1" t="n">
        <v>1</v>
      </c>
      <c r="C3221" s="1" t="n">
        <v>1393</v>
      </c>
      <c r="D3221" s="1" t="s">
        <v>10302</v>
      </c>
      <c r="E3221" s="1" t="n">
        <v>303</v>
      </c>
      <c r="F3221" s="1" t="n">
        <v>80</v>
      </c>
      <c r="G3221" s="1" t="n">
        <v>210.33</v>
      </c>
      <c r="H3221" s="4" t="n">
        <v>46101.6009373495</v>
      </c>
      <c r="I32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3220BT8933181139330380210.3346101.6009373495</v>
      </c>
      <c r="J3221" s="1" t="n">
        <f aca="false">COUNTIF(I:I, $I3221)</f>
        <v>1</v>
      </c>
      <c r="K3221" s="1" t="str">
        <f aca="false">IF(ISNA(VLOOKUP(Table4[product_id], tblProducts[], tblProducts[product_name],FALSE() )), "Invalid", "Valid")</f>
        <v>Valid</v>
      </c>
      <c r="L3221" s="5" t="str">
        <f aca="false">IF(ISNA(VLOOKUP(Table4[[#This Row],[warehouse_id]], tblwhouse[], tblwhouse[warehouse_name],FALSE() )), "Invalid", "Valid")</f>
        <v>Valid</v>
      </c>
    </row>
    <row r="3222" customFormat="false" ht="15" hidden="false" customHeight="true" outlineLevel="0" collapsed="false">
      <c r="A3222" s="1" t="n">
        <v>3221</v>
      </c>
      <c r="B3222" s="1" t="n">
        <v>4</v>
      </c>
      <c r="C3222" s="1" t="n">
        <v>1470</v>
      </c>
      <c r="D3222" s="1" t="s">
        <v>10303</v>
      </c>
      <c r="E3222" s="1" t="n">
        <v>239</v>
      </c>
      <c r="F3222" s="1" t="n">
        <v>43</v>
      </c>
      <c r="G3222" s="1" t="n">
        <v>1232.62</v>
      </c>
      <c r="H3222" s="4" t="n">
        <v>45877.6009373495</v>
      </c>
      <c r="I32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3221BT62346941470239431232.6245877.6009373495</v>
      </c>
      <c r="J3222" s="1" t="n">
        <f aca="false">COUNTIF(I:I, $I3222)</f>
        <v>1</v>
      </c>
      <c r="K3222" s="1" t="str">
        <f aca="false">IF(ISNA(VLOOKUP(Table4[product_id], tblProducts[], tblProducts[product_name],FALSE() )), "Invalid", "Valid")</f>
        <v>Valid</v>
      </c>
      <c r="L3222" s="5" t="str">
        <f aca="false">IF(ISNA(VLOOKUP(Table4[[#This Row],[warehouse_id]], tblwhouse[], tblwhouse[warehouse_name],FALSE() )), "Invalid", "Valid")</f>
        <v>Valid</v>
      </c>
    </row>
    <row r="3223" customFormat="false" ht="15" hidden="false" customHeight="true" outlineLevel="0" collapsed="false">
      <c r="A3223" s="1" t="n">
        <v>3222</v>
      </c>
      <c r="B3223" s="1" t="n">
        <v>2</v>
      </c>
      <c r="C3223" s="1" t="n">
        <v>1317</v>
      </c>
      <c r="D3223" s="1" t="s">
        <v>10304</v>
      </c>
      <c r="E3223" s="1" t="n">
        <v>241</v>
      </c>
      <c r="F3223" s="1" t="n">
        <v>72</v>
      </c>
      <c r="G3223" s="1" t="n">
        <v>1205.72</v>
      </c>
      <c r="H3223" s="4" t="n">
        <v>45921.6009373495</v>
      </c>
      <c r="I32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3222BT63754521317241721205.7245921.6009373495</v>
      </c>
      <c r="J3223" s="1" t="n">
        <f aca="false">COUNTIF(I:I, $I3223)</f>
        <v>1</v>
      </c>
      <c r="K3223" s="1" t="str">
        <f aca="false">IF(ISNA(VLOOKUP(Table4[product_id], tblProducts[], tblProducts[product_name],FALSE() )), "Invalid", "Valid")</f>
        <v>Valid</v>
      </c>
      <c r="L3223" s="5" t="str">
        <f aca="false">IF(ISNA(VLOOKUP(Table4[[#This Row],[warehouse_id]], tblwhouse[], tblwhouse[warehouse_name],FALSE() )), "Invalid", "Valid")</f>
        <v>Valid</v>
      </c>
    </row>
    <row r="3224" customFormat="false" ht="15" hidden="false" customHeight="true" outlineLevel="0" collapsed="false">
      <c r="A3224" s="1" t="n">
        <v>3223</v>
      </c>
      <c r="B3224" s="1" t="n">
        <v>3</v>
      </c>
      <c r="C3224" s="1" t="n">
        <v>1392</v>
      </c>
      <c r="D3224" s="1" t="s">
        <v>10305</v>
      </c>
      <c r="E3224" s="1" t="n">
        <v>247</v>
      </c>
      <c r="F3224" s="1" t="n">
        <v>32</v>
      </c>
      <c r="G3224" s="1" t="n">
        <v>166.21</v>
      </c>
      <c r="H3224" s="4" t="n">
        <v>46137.6009373495</v>
      </c>
      <c r="I32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3223BT8705353139224732166.2146137.6009373495</v>
      </c>
      <c r="J3224" s="1" t="n">
        <f aca="false">COUNTIF(I:I, $I3224)</f>
        <v>1</v>
      </c>
      <c r="K3224" s="1" t="str">
        <f aca="false">IF(ISNA(VLOOKUP(Table4[product_id], tblProducts[], tblProducts[product_name],FALSE() )), "Invalid", "Valid")</f>
        <v>Valid</v>
      </c>
      <c r="L3224" s="5" t="str">
        <f aca="false">IF(ISNA(VLOOKUP(Table4[[#This Row],[warehouse_id]], tblwhouse[], tblwhouse[warehouse_name],FALSE() )), "Invalid", "Valid")</f>
        <v>Valid</v>
      </c>
    </row>
    <row r="3225" customFormat="false" ht="15" hidden="false" customHeight="true" outlineLevel="0" collapsed="false">
      <c r="A3225" s="1" t="n">
        <v>3224</v>
      </c>
      <c r="B3225" s="1" t="n">
        <v>1</v>
      </c>
      <c r="C3225" s="1" t="n">
        <v>122</v>
      </c>
      <c r="D3225" s="1" t="s">
        <v>10306</v>
      </c>
      <c r="E3225" s="1" t="n">
        <v>79</v>
      </c>
      <c r="F3225" s="1" t="n">
        <v>47</v>
      </c>
      <c r="G3225" s="1" t="n">
        <v>1196.84</v>
      </c>
      <c r="H3225" s="4" t="n">
        <v>46070.6009373495</v>
      </c>
      <c r="I32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3224BT880678112279471196.8446070.6009373495</v>
      </c>
      <c r="J3225" s="1" t="n">
        <f aca="false">COUNTIF(I:I, $I3225)</f>
        <v>1</v>
      </c>
      <c r="K3225" s="1" t="str">
        <f aca="false">IF(ISNA(VLOOKUP(Table4[product_id], tblProducts[], tblProducts[product_name],FALSE() )), "Invalid", "Valid")</f>
        <v>Valid</v>
      </c>
      <c r="L3225" s="5" t="str">
        <f aca="false">IF(ISNA(VLOOKUP(Table4[[#This Row],[warehouse_id]], tblwhouse[], tblwhouse[warehouse_name],FALSE() )), "Invalid", "Valid")</f>
        <v>Valid</v>
      </c>
    </row>
    <row r="3226" customFormat="false" ht="15" hidden="false" customHeight="true" outlineLevel="0" collapsed="false">
      <c r="A3226" s="1" t="n">
        <v>3225</v>
      </c>
      <c r="B3226" s="1" t="n">
        <v>1</v>
      </c>
      <c r="C3226" s="1" t="n">
        <v>1316</v>
      </c>
      <c r="D3226" s="1" t="s">
        <v>9303</v>
      </c>
      <c r="E3226" s="1" t="n">
        <v>318</v>
      </c>
      <c r="F3226" s="1" t="n">
        <v>33</v>
      </c>
      <c r="G3226" s="1" t="n">
        <v>434.74</v>
      </c>
      <c r="H3226" s="4" t="n">
        <v>46020.6009373495</v>
      </c>
      <c r="I32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3225BT1142651131631833434.7446020.6009373495</v>
      </c>
      <c r="J3226" s="1" t="n">
        <f aca="false">COUNTIF(I:I, $I3226)</f>
        <v>1</v>
      </c>
      <c r="K3226" s="1" t="str">
        <f aca="false">IF(ISNA(VLOOKUP(Table4[product_id], tblProducts[], tblProducts[product_name],FALSE() )), "Invalid", "Valid")</f>
        <v>Valid</v>
      </c>
      <c r="L3226" s="5" t="str">
        <f aca="false">IF(ISNA(VLOOKUP(Table4[[#This Row],[warehouse_id]], tblwhouse[], tblwhouse[warehouse_name],FALSE() )), "Invalid", "Valid")</f>
        <v>Valid</v>
      </c>
    </row>
    <row r="3227" customFormat="false" ht="15" hidden="false" customHeight="true" outlineLevel="0" collapsed="false">
      <c r="A3227" s="1" t="n">
        <v>3226</v>
      </c>
      <c r="B3227" s="1" t="n">
        <v>2</v>
      </c>
      <c r="C3227" s="1" t="n">
        <v>949</v>
      </c>
      <c r="D3227" s="1" t="s">
        <v>10307</v>
      </c>
      <c r="E3227" s="1" t="n">
        <v>180</v>
      </c>
      <c r="F3227" s="1" t="n">
        <v>59</v>
      </c>
      <c r="G3227" s="1" t="n">
        <v>1443.89</v>
      </c>
      <c r="H3227" s="4" t="n">
        <v>45965.6009373495</v>
      </c>
      <c r="I32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3226BT1282832949180591443.8945965.6009373495</v>
      </c>
      <c r="J3227" s="1" t="n">
        <f aca="false">COUNTIF(I:I, $I3227)</f>
        <v>1</v>
      </c>
      <c r="K3227" s="1" t="str">
        <f aca="false">IF(ISNA(VLOOKUP(Table4[product_id], tblProducts[], tblProducts[product_name],FALSE() )), "Invalid", "Valid")</f>
        <v>Valid</v>
      </c>
      <c r="L3227" s="5" t="str">
        <f aca="false">IF(ISNA(VLOOKUP(Table4[[#This Row],[warehouse_id]], tblwhouse[], tblwhouse[warehouse_name],FALSE() )), "Invalid", "Valid")</f>
        <v>Valid</v>
      </c>
    </row>
    <row r="3228" customFormat="false" ht="15" hidden="false" customHeight="true" outlineLevel="0" collapsed="false">
      <c r="A3228" s="1" t="n">
        <v>3227</v>
      </c>
      <c r="B3228" s="1" t="n">
        <v>3</v>
      </c>
      <c r="C3228" s="1" t="n">
        <v>1544</v>
      </c>
      <c r="D3228" s="1" t="s">
        <v>10308</v>
      </c>
      <c r="E3228" s="1" t="n">
        <v>107</v>
      </c>
      <c r="F3228" s="1" t="n">
        <v>38</v>
      </c>
      <c r="G3228" s="1" t="n">
        <v>605.06</v>
      </c>
      <c r="H3228" s="4" t="n">
        <v>46217.6009373495</v>
      </c>
      <c r="I32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3227BT4469743154410738605.0646217.6009373495</v>
      </c>
      <c r="J3228" s="1" t="n">
        <f aca="false">COUNTIF(I:I, $I3228)</f>
        <v>1</v>
      </c>
      <c r="K3228" s="1" t="str">
        <f aca="false">IF(ISNA(VLOOKUP(Table4[product_id], tblProducts[], tblProducts[product_name],FALSE() )), "Invalid", "Valid")</f>
        <v>Valid</v>
      </c>
      <c r="L3228" s="5" t="str">
        <f aca="false">IF(ISNA(VLOOKUP(Table4[[#This Row],[warehouse_id]], tblwhouse[], tblwhouse[warehouse_name],FALSE() )), "Invalid", "Valid")</f>
        <v>Valid</v>
      </c>
    </row>
    <row r="3229" customFormat="false" ht="15" hidden="false" customHeight="true" outlineLevel="0" collapsed="false">
      <c r="A3229" s="1" t="n">
        <v>3228</v>
      </c>
      <c r="B3229" s="1" t="n">
        <v>1</v>
      </c>
      <c r="C3229" s="1" t="n">
        <v>2031</v>
      </c>
      <c r="D3229" s="1" t="s">
        <v>10309</v>
      </c>
      <c r="E3229" s="1" t="n">
        <v>320</v>
      </c>
      <c r="F3229" s="1" t="n">
        <v>68</v>
      </c>
      <c r="G3229" s="1" t="n">
        <v>836.04</v>
      </c>
      <c r="H3229" s="4" t="n">
        <v>45974.6009373495</v>
      </c>
      <c r="I32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3228BT1870471203132068836.0445974.6009373495</v>
      </c>
      <c r="J3229" s="1" t="n">
        <f aca="false">COUNTIF(I:I, $I3229)</f>
        <v>1</v>
      </c>
      <c r="K3229" s="1" t="str">
        <f aca="false">IF(ISNA(VLOOKUP(Table4[product_id], tblProducts[], tblProducts[product_name],FALSE() )), "Invalid", "Valid")</f>
        <v>Valid</v>
      </c>
      <c r="L3229" s="5" t="str">
        <f aca="false">IF(ISNA(VLOOKUP(Table4[[#This Row],[warehouse_id]], tblwhouse[], tblwhouse[warehouse_name],FALSE() )), "Invalid", "Valid")</f>
        <v>Valid</v>
      </c>
    </row>
    <row r="3230" customFormat="false" ht="15" hidden="false" customHeight="true" outlineLevel="0" collapsed="false">
      <c r="A3230" s="1" t="n">
        <v>3229</v>
      </c>
      <c r="B3230" s="1" t="n">
        <v>4</v>
      </c>
      <c r="C3230" s="1" t="n">
        <v>1252</v>
      </c>
      <c r="D3230" s="1" t="s">
        <v>10310</v>
      </c>
      <c r="E3230" s="1" t="n">
        <v>221</v>
      </c>
      <c r="F3230" s="1" t="n">
        <v>22</v>
      </c>
      <c r="G3230" s="1" t="n">
        <v>96.03</v>
      </c>
      <c r="H3230" s="4" t="n">
        <v>46179.6009373495</v>
      </c>
      <c r="I32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3229BT365727412522212296.0346179.6009373495</v>
      </c>
      <c r="J3230" s="1" t="n">
        <f aca="false">COUNTIF(I:I, $I3230)</f>
        <v>1</v>
      </c>
      <c r="K3230" s="1" t="str">
        <f aca="false">IF(ISNA(VLOOKUP(Table4[product_id], tblProducts[], tblProducts[product_name],FALSE() )), "Invalid", "Valid")</f>
        <v>Valid</v>
      </c>
      <c r="L3230" s="5" t="str">
        <f aca="false">IF(ISNA(VLOOKUP(Table4[[#This Row],[warehouse_id]], tblwhouse[], tblwhouse[warehouse_name],FALSE() )), "Invalid", "Valid")</f>
        <v>Valid</v>
      </c>
    </row>
    <row r="3231" customFormat="false" ht="15" hidden="false" customHeight="true" outlineLevel="0" collapsed="false">
      <c r="A3231" s="1" t="n">
        <v>3230</v>
      </c>
      <c r="B3231" s="1" t="n">
        <v>3</v>
      </c>
      <c r="C3231" s="1" t="n">
        <v>1577</v>
      </c>
      <c r="D3231" s="1" t="s">
        <v>10311</v>
      </c>
      <c r="E3231" s="1" t="n">
        <v>69</v>
      </c>
      <c r="F3231" s="1" t="n">
        <v>66</v>
      </c>
      <c r="G3231" s="1" t="n">
        <v>672.9</v>
      </c>
      <c r="H3231" s="4" t="n">
        <v>46066.6009373611</v>
      </c>
      <c r="I32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3230BT661912315776966672.946066.6009373611</v>
      </c>
      <c r="J3231" s="1" t="n">
        <f aca="false">COUNTIF(I:I, $I3231)</f>
        <v>1</v>
      </c>
      <c r="K3231" s="1" t="str">
        <f aca="false">IF(ISNA(VLOOKUP(Table4[product_id], tblProducts[], tblProducts[product_name],FALSE() )), "Invalid", "Valid")</f>
        <v>Valid</v>
      </c>
      <c r="L3231" s="5" t="str">
        <f aca="false">IF(ISNA(VLOOKUP(Table4[[#This Row],[warehouse_id]], tblwhouse[], tblwhouse[warehouse_name],FALSE() )), "Invalid", "Valid")</f>
        <v>Valid</v>
      </c>
    </row>
    <row r="3232" customFormat="false" ht="15" hidden="false" customHeight="true" outlineLevel="0" collapsed="false">
      <c r="A3232" s="1" t="n">
        <v>3231</v>
      </c>
      <c r="B3232" s="1" t="n">
        <v>3</v>
      </c>
      <c r="C3232" s="1" t="n">
        <v>1782</v>
      </c>
      <c r="D3232" s="1" t="s">
        <v>10312</v>
      </c>
      <c r="E3232" s="1" t="n">
        <v>171</v>
      </c>
      <c r="F3232" s="1" t="n">
        <v>38</v>
      </c>
      <c r="G3232" s="1" t="n">
        <v>600.08</v>
      </c>
      <c r="H3232" s="4" t="n">
        <v>45886.6009373611</v>
      </c>
      <c r="I32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3231BT7863753178217138600.0845886.6009373611</v>
      </c>
      <c r="J3232" s="1" t="n">
        <f aca="false">COUNTIF(I:I, $I3232)</f>
        <v>1</v>
      </c>
      <c r="K3232" s="1" t="str">
        <f aca="false">IF(ISNA(VLOOKUP(Table4[product_id], tblProducts[], tblProducts[product_name],FALSE() )), "Invalid", "Valid")</f>
        <v>Valid</v>
      </c>
      <c r="L3232" s="5" t="str">
        <f aca="false">IF(ISNA(VLOOKUP(Table4[[#This Row],[warehouse_id]], tblwhouse[], tblwhouse[warehouse_name],FALSE() )), "Invalid", "Valid")</f>
        <v>Valid</v>
      </c>
    </row>
    <row r="3233" customFormat="false" ht="15" hidden="false" customHeight="true" outlineLevel="0" collapsed="false">
      <c r="A3233" s="1" t="n">
        <v>3232</v>
      </c>
      <c r="B3233" s="1" t="n">
        <v>1</v>
      </c>
      <c r="C3233" s="1" t="n">
        <v>2475</v>
      </c>
      <c r="D3233" s="1" t="s">
        <v>10313</v>
      </c>
      <c r="E3233" s="1" t="n">
        <v>464</v>
      </c>
      <c r="F3233" s="1" t="n">
        <v>22</v>
      </c>
      <c r="G3233" s="1" t="n">
        <v>1476.22</v>
      </c>
      <c r="H3233" s="4" t="n">
        <v>46053.6009373611</v>
      </c>
      <c r="I32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3232BT32021512475464221476.2246053.6009373611</v>
      </c>
      <c r="J3233" s="1" t="n">
        <f aca="false">COUNTIF(I:I, $I3233)</f>
        <v>1</v>
      </c>
      <c r="K3233" s="1" t="str">
        <f aca="false">IF(ISNA(VLOOKUP(Table4[product_id], tblProducts[], tblProducts[product_name],FALSE() )), "Invalid", "Valid")</f>
        <v>Valid</v>
      </c>
      <c r="L3233" s="5" t="str">
        <f aca="false">IF(ISNA(VLOOKUP(Table4[[#This Row],[warehouse_id]], tblwhouse[], tblwhouse[warehouse_name],FALSE() )), "Invalid", "Valid")</f>
        <v>Valid</v>
      </c>
    </row>
    <row r="3234" customFormat="false" ht="15" hidden="false" customHeight="true" outlineLevel="0" collapsed="false">
      <c r="A3234" s="1" t="n">
        <v>3233</v>
      </c>
      <c r="B3234" s="1" t="n">
        <v>1</v>
      </c>
      <c r="C3234" s="1" t="n">
        <v>2051</v>
      </c>
      <c r="D3234" s="1" t="s">
        <v>10314</v>
      </c>
      <c r="E3234" s="1" t="n">
        <v>120</v>
      </c>
      <c r="F3234" s="1" t="n">
        <v>76</v>
      </c>
      <c r="G3234" s="1" t="n">
        <v>902.7</v>
      </c>
      <c r="H3234" s="4" t="n">
        <v>46177.6009373611</v>
      </c>
      <c r="I32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3233BT6243651205112076902.746177.6009373611</v>
      </c>
      <c r="J3234" s="1" t="n">
        <f aca="false">COUNTIF(I:I, $I3234)</f>
        <v>1</v>
      </c>
      <c r="K3234" s="1" t="str">
        <f aca="false">IF(ISNA(VLOOKUP(Table4[product_id], tblProducts[], tblProducts[product_name],FALSE() )), "Invalid", "Valid")</f>
        <v>Valid</v>
      </c>
      <c r="L3234" s="5" t="str">
        <f aca="false">IF(ISNA(VLOOKUP(Table4[[#This Row],[warehouse_id]], tblwhouse[], tblwhouse[warehouse_name],FALSE() )), "Invalid", "Valid")</f>
        <v>Valid</v>
      </c>
    </row>
    <row r="3235" customFormat="false" ht="15" hidden="false" customHeight="true" outlineLevel="0" collapsed="false">
      <c r="A3235" s="1" t="n">
        <v>3234</v>
      </c>
      <c r="B3235" s="1" t="n">
        <v>2</v>
      </c>
      <c r="C3235" s="1" t="n">
        <v>1002</v>
      </c>
      <c r="D3235" s="1" t="s">
        <v>10315</v>
      </c>
      <c r="E3235" s="1" t="n">
        <v>216</v>
      </c>
      <c r="F3235" s="1" t="n">
        <v>61</v>
      </c>
      <c r="G3235" s="1" t="n">
        <v>1059.89</v>
      </c>
      <c r="H3235" s="4" t="n">
        <v>45999.6009373611</v>
      </c>
      <c r="I32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3234BT10808321002216611059.8945999.6009373611</v>
      </c>
      <c r="J3235" s="1" t="n">
        <f aca="false">COUNTIF(I:I, $I3235)</f>
        <v>1</v>
      </c>
      <c r="K3235" s="1" t="str">
        <f aca="false">IF(ISNA(VLOOKUP(Table4[product_id], tblProducts[], tblProducts[product_name],FALSE() )), "Invalid", "Valid")</f>
        <v>Valid</v>
      </c>
      <c r="L3235" s="5" t="str">
        <f aca="false">IF(ISNA(VLOOKUP(Table4[[#This Row],[warehouse_id]], tblwhouse[], tblwhouse[warehouse_name],FALSE() )), "Invalid", "Valid")</f>
        <v>Valid</v>
      </c>
    </row>
    <row r="3236" customFormat="false" ht="15" hidden="false" customHeight="true" outlineLevel="0" collapsed="false">
      <c r="A3236" s="1" t="n">
        <v>3235</v>
      </c>
      <c r="B3236" s="1" t="n">
        <v>3</v>
      </c>
      <c r="C3236" s="1" t="n">
        <v>135</v>
      </c>
      <c r="D3236" s="1" t="s">
        <v>10316</v>
      </c>
      <c r="E3236" s="1" t="n">
        <v>5</v>
      </c>
      <c r="F3236" s="1" t="n">
        <v>28</v>
      </c>
      <c r="G3236" s="1" t="n">
        <v>1194.82</v>
      </c>
      <c r="H3236" s="4" t="n">
        <v>45911.6009373611</v>
      </c>
      <c r="I32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3235BT57875431355281194.8245911.6009373611</v>
      </c>
      <c r="J3236" s="1" t="n">
        <f aca="false">COUNTIF(I:I, $I3236)</f>
        <v>1</v>
      </c>
      <c r="K3236" s="1" t="str">
        <f aca="false">IF(ISNA(VLOOKUP(Table4[product_id], tblProducts[], tblProducts[product_name],FALSE() )), "Invalid", "Valid")</f>
        <v>Valid</v>
      </c>
      <c r="L3236" s="5" t="str">
        <f aca="false">IF(ISNA(VLOOKUP(Table4[[#This Row],[warehouse_id]], tblwhouse[], tblwhouse[warehouse_name],FALSE() )), "Invalid", "Valid")</f>
        <v>Valid</v>
      </c>
    </row>
    <row r="3237" customFormat="false" ht="15" hidden="false" customHeight="true" outlineLevel="0" collapsed="false">
      <c r="A3237" s="1" t="n">
        <v>3236</v>
      </c>
      <c r="B3237" s="1" t="n">
        <v>2</v>
      </c>
      <c r="C3237" s="1" t="n">
        <v>194</v>
      </c>
      <c r="D3237" s="1" t="s">
        <v>10317</v>
      </c>
      <c r="E3237" s="1" t="n">
        <v>461</v>
      </c>
      <c r="F3237" s="1" t="n">
        <v>76</v>
      </c>
      <c r="G3237" s="1" t="n">
        <v>1164.34</v>
      </c>
      <c r="H3237" s="4" t="n">
        <v>46128.6009373611</v>
      </c>
      <c r="I32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3236BT5997012194461761164.3446128.6009373611</v>
      </c>
      <c r="J3237" s="1" t="n">
        <f aca="false">COUNTIF(I:I, $I3237)</f>
        <v>1</v>
      </c>
      <c r="K3237" s="1" t="str">
        <f aca="false">IF(ISNA(VLOOKUP(Table4[product_id], tblProducts[], tblProducts[product_name],FALSE() )), "Invalid", "Valid")</f>
        <v>Valid</v>
      </c>
      <c r="L3237" s="5" t="str">
        <f aca="false">IF(ISNA(VLOOKUP(Table4[[#This Row],[warehouse_id]], tblwhouse[], tblwhouse[warehouse_name],FALSE() )), "Invalid", "Valid")</f>
        <v>Valid</v>
      </c>
    </row>
    <row r="3238" customFormat="false" ht="15" hidden="false" customHeight="true" outlineLevel="0" collapsed="false">
      <c r="A3238" s="1" t="n">
        <v>3237</v>
      </c>
      <c r="B3238" s="1" t="n">
        <v>1</v>
      </c>
      <c r="C3238" s="1" t="n">
        <v>2370</v>
      </c>
      <c r="D3238" s="1" t="s">
        <v>10318</v>
      </c>
      <c r="E3238" s="1" t="n">
        <v>267</v>
      </c>
      <c r="F3238" s="1" t="n">
        <v>22</v>
      </c>
      <c r="G3238" s="1" t="n">
        <v>1298.96</v>
      </c>
      <c r="H3238" s="4" t="n">
        <v>46116.6009373611</v>
      </c>
      <c r="I32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3237BT93021812370267221298.9646116.6009373611</v>
      </c>
      <c r="J3238" s="1" t="n">
        <f aca="false">COUNTIF(I:I, $I3238)</f>
        <v>1</v>
      </c>
      <c r="K3238" s="1" t="str">
        <f aca="false">IF(ISNA(VLOOKUP(Table4[product_id], tblProducts[], tblProducts[product_name],FALSE() )), "Invalid", "Valid")</f>
        <v>Valid</v>
      </c>
      <c r="L3238" s="5" t="str">
        <f aca="false">IF(ISNA(VLOOKUP(Table4[[#This Row],[warehouse_id]], tblwhouse[], tblwhouse[warehouse_name],FALSE() )), "Invalid", "Valid")</f>
        <v>Valid</v>
      </c>
    </row>
    <row r="3239" customFormat="false" ht="15" hidden="false" customHeight="true" outlineLevel="0" collapsed="false">
      <c r="A3239" s="1" t="n">
        <v>3238</v>
      </c>
      <c r="B3239" s="1" t="n">
        <v>4</v>
      </c>
      <c r="C3239" s="1" t="n">
        <v>527</v>
      </c>
      <c r="D3239" s="1" t="s">
        <v>10319</v>
      </c>
      <c r="E3239" s="1" t="n">
        <v>159</v>
      </c>
      <c r="F3239" s="1" t="n">
        <v>69</v>
      </c>
      <c r="G3239" s="1" t="n">
        <v>1359.3</v>
      </c>
      <c r="H3239" s="4" t="n">
        <v>45993.6009373611</v>
      </c>
      <c r="I32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3238BT2176444527159691359.345993.6009373611</v>
      </c>
      <c r="J3239" s="1" t="n">
        <f aca="false">COUNTIF(I:I, $I3239)</f>
        <v>1</v>
      </c>
      <c r="K3239" s="1" t="str">
        <f aca="false">IF(ISNA(VLOOKUP(Table4[product_id], tblProducts[], tblProducts[product_name],FALSE() )), "Invalid", "Valid")</f>
        <v>Valid</v>
      </c>
      <c r="L3239" s="5" t="str">
        <f aca="false">IF(ISNA(VLOOKUP(Table4[[#This Row],[warehouse_id]], tblwhouse[], tblwhouse[warehouse_name],FALSE() )), "Invalid", "Valid")</f>
        <v>Valid</v>
      </c>
    </row>
    <row r="3240" customFormat="false" ht="15" hidden="false" customHeight="true" outlineLevel="0" collapsed="false">
      <c r="A3240" s="1" t="n">
        <v>3239</v>
      </c>
      <c r="B3240" s="1" t="n">
        <v>2</v>
      </c>
      <c r="C3240" s="1" t="n">
        <v>4</v>
      </c>
      <c r="D3240" s="1" t="s">
        <v>10320</v>
      </c>
      <c r="E3240" s="1" t="n">
        <v>0</v>
      </c>
      <c r="F3240" s="1" t="n">
        <v>77</v>
      </c>
      <c r="G3240" s="1" t="n">
        <v>1227.25</v>
      </c>
      <c r="H3240" s="4" t="n">
        <v>46054.6009373611</v>
      </c>
      <c r="I32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3239BT804196240771227.2546054.6009373611</v>
      </c>
      <c r="J3240" s="1" t="n">
        <f aca="false">COUNTIF(I:I, $I3240)</f>
        <v>1</v>
      </c>
      <c r="K3240" s="1" t="str">
        <f aca="false">IF(ISNA(VLOOKUP(Table4[product_id], tblProducts[], tblProducts[product_name],FALSE() )), "Invalid", "Valid")</f>
        <v>Valid</v>
      </c>
      <c r="L3240" s="5" t="str">
        <f aca="false">IF(ISNA(VLOOKUP(Table4[[#This Row],[warehouse_id]], tblwhouse[], tblwhouse[warehouse_name],FALSE() )), "Invalid", "Valid")</f>
        <v>Valid</v>
      </c>
    </row>
    <row r="3241" customFormat="false" ht="15" hidden="false" customHeight="true" outlineLevel="0" collapsed="false">
      <c r="A3241" s="1" t="n">
        <v>3240</v>
      </c>
      <c r="B3241" s="1" t="n">
        <v>4</v>
      </c>
      <c r="C3241" s="1" t="n">
        <v>2286</v>
      </c>
      <c r="D3241" s="1" t="s">
        <v>10321</v>
      </c>
      <c r="E3241" s="1" t="n">
        <v>464</v>
      </c>
      <c r="F3241" s="1" t="n">
        <v>45</v>
      </c>
      <c r="G3241" s="1" t="n">
        <v>1487.51</v>
      </c>
      <c r="H3241" s="4" t="n">
        <v>46038.6009373611</v>
      </c>
      <c r="I32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3240BT84726942286464451487.5146038.6009373611</v>
      </c>
      <c r="J3241" s="1" t="n">
        <f aca="false">COUNTIF(I:I, $I3241)</f>
        <v>1</v>
      </c>
      <c r="K3241" s="1" t="str">
        <f aca="false">IF(ISNA(VLOOKUP(Table4[product_id], tblProducts[], tblProducts[product_name],FALSE() )), "Invalid", "Valid")</f>
        <v>Valid</v>
      </c>
      <c r="L3241" s="5" t="str">
        <f aca="false">IF(ISNA(VLOOKUP(Table4[[#This Row],[warehouse_id]], tblwhouse[], tblwhouse[warehouse_name],FALSE() )), "Invalid", "Valid")</f>
        <v>Valid</v>
      </c>
    </row>
    <row r="3242" customFormat="false" ht="15" hidden="false" customHeight="true" outlineLevel="0" collapsed="false">
      <c r="A3242" s="1" t="n">
        <v>3241</v>
      </c>
      <c r="B3242" s="1" t="n">
        <v>4</v>
      </c>
      <c r="C3242" s="1" t="n">
        <v>2378</v>
      </c>
      <c r="D3242" s="1" t="s">
        <v>10322</v>
      </c>
      <c r="E3242" s="1" t="n">
        <v>5</v>
      </c>
      <c r="F3242" s="1" t="n">
        <v>64</v>
      </c>
      <c r="G3242" s="1" t="n">
        <v>530.4</v>
      </c>
      <c r="H3242" s="4" t="n">
        <v>46166.6009373611</v>
      </c>
      <c r="I32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3241BT70336542378564530.446166.6009373611</v>
      </c>
      <c r="J3242" s="1" t="n">
        <f aca="false">COUNTIF(I:I, $I3242)</f>
        <v>1</v>
      </c>
      <c r="K3242" s="1" t="str">
        <f aca="false">IF(ISNA(VLOOKUP(Table4[product_id], tblProducts[], tblProducts[product_name],FALSE() )), "Invalid", "Valid")</f>
        <v>Valid</v>
      </c>
      <c r="L3242" s="5" t="str">
        <f aca="false">IF(ISNA(VLOOKUP(Table4[[#This Row],[warehouse_id]], tblwhouse[], tblwhouse[warehouse_name],FALSE() )), "Invalid", "Valid")</f>
        <v>Valid</v>
      </c>
    </row>
    <row r="3243" customFormat="false" ht="15" hidden="false" customHeight="true" outlineLevel="0" collapsed="false">
      <c r="A3243" s="1" t="n">
        <v>3242</v>
      </c>
      <c r="B3243" s="1" t="n">
        <v>2</v>
      </c>
      <c r="C3243" s="1" t="n">
        <v>2847</v>
      </c>
      <c r="D3243" s="1" t="s">
        <v>10323</v>
      </c>
      <c r="E3243" s="1" t="n">
        <v>491</v>
      </c>
      <c r="F3243" s="1" t="n">
        <v>78</v>
      </c>
      <c r="G3243" s="1" t="n">
        <v>459.94</v>
      </c>
      <c r="H3243" s="4" t="n">
        <v>46173.6009373611</v>
      </c>
      <c r="I32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3242BT4340352284749178459.9446173.6009373611</v>
      </c>
      <c r="J3243" s="1" t="n">
        <f aca="false">COUNTIF(I:I, $I3243)</f>
        <v>1</v>
      </c>
      <c r="K3243" s="1" t="str">
        <f aca="false">IF(ISNA(VLOOKUP(Table4[product_id], tblProducts[], tblProducts[product_name],FALSE() )), "Invalid", "Valid")</f>
        <v>Valid</v>
      </c>
      <c r="L3243" s="5" t="str">
        <f aca="false">IF(ISNA(VLOOKUP(Table4[[#This Row],[warehouse_id]], tblwhouse[], tblwhouse[warehouse_name],FALSE() )), "Invalid", "Valid")</f>
        <v>Valid</v>
      </c>
    </row>
    <row r="3244" customFormat="false" ht="15" hidden="false" customHeight="true" outlineLevel="0" collapsed="false">
      <c r="A3244" s="1" t="n">
        <v>3243</v>
      </c>
      <c r="B3244" s="1" t="n">
        <v>4</v>
      </c>
      <c r="C3244" s="1" t="n">
        <v>2218</v>
      </c>
      <c r="D3244" s="1" t="s">
        <v>10324</v>
      </c>
      <c r="E3244" s="1" t="n">
        <v>213</v>
      </c>
      <c r="F3244" s="1" t="n">
        <v>59</v>
      </c>
      <c r="G3244" s="1" t="n">
        <v>518.18</v>
      </c>
      <c r="H3244" s="4" t="n">
        <v>46052.6009373611</v>
      </c>
      <c r="I32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3243BT6714754221821359518.1846052.6009373611</v>
      </c>
      <c r="J3244" s="1" t="n">
        <f aca="false">COUNTIF(I:I, $I3244)</f>
        <v>1</v>
      </c>
      <c r="K3244" s="1" t="str">
        <f aca="false">IF(ISNA(VLOOKUP(Table4[product_id], tblProducts[], tblProducts[product_name],FALSE() )), "Invalid", "Valid")</f>
        <v>Valid</v>
      </c>
      <c r="L3244" s="5" t="str">
        <f aca="false">IF(ISNA(VLOOKUP(Table4[[#This Row],[warehouse_id]], tblwhouse[], tblwhouse[warehouse_name],FALSE() )), "Invalid", "Valid")</f>
        <v>Valid</v>
      </c>
    </row>
    <row r="3245" customFormat="false" ht="15" hidden="false" customHeight="true" outlineLevel="0" collapsed="false">
      <c r="A3245" s="1" t="n">
        <v>3244</v>
      </c>
      <c r="B3245" s="1" t="n">
        <v>3</v>
      </c>
      <c r="C3245" s="1" t="n">
        <v>1191</v>
      </c>
      <c r="D3245" s="1" t="s">
        <v>10325</v>
      </c>
      <c r="E3245" s="1" t="n">
        <v>404</v>
      </c>
      <c r="F3245" s="1" t="n">
        <v>74</v>
      </c>
      <c r="G3245" s="1" t="n">
        <v>130.48</v>
      </c>
      <c r="H3245" s="4" t="n">
        <v>46187.6009373611</v>
      </c>
      <c r="I32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3244BT5283833119140474130.4846187.6009373611</v>
      </c>
      <c r="J3245" s="1" t="n">
        <f aca="false">COUNTIF(I:I, $I3245)</f>
        <v>1</v>
      </c>
      <c r="K3245" s="1" t="str">
        <f aca="false">IF(ISNA(VLOOKUP(Table4[product_id], tblProducts[], tblProducts[product_name],FALSE() )), "Invalid", "Valid")</f>
        <v>Valid</v>
      </c>
      <c r="L3245" s="5" t="str">
        <f aca="false">IF(ISNA(VLOOKUP(Table4[[#This Row],[warehouse_id]], tblwhouse[], tblwhouse[warehouse_name],FALSE() )), "Invalid", "Valid")</f>
        <v>Valid</v>
      </c>
    </row>
    <row r="3246" customFormat="false" ht="15" hidden="false" customHeight="true" outlineLevel="0" collapsed="false">
      <c r="A3246" s="1" t="n">
        <v>3245</v>
      </c>
      <c r="B3246" s="1" t="n">
        <v>3</v>
      </c>
      <c r="C3246" s="1" t="n">
        <v>1997</v>
      </c>
      <c r="D3246" s="1" t="s">
        <v>10326</v>
      </c>
      <c r="E3246" s="1" t="n">
        <v>318</v>
      </c>
      <c r="F3246" s="1" t="n">
        <v>48</v>
      </c>
      <c r="G3246" s="1" t="n">
        <v>620.1</v>
      </c>
      <c r="H3246" s="4" t="n">
        <v>46041.6009373611</v>
      </c>
      <c r="I32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3245BT2259343199731848620.146041.6009373611</v>
      </c>
      <c r="J3246" s="1" t="n">
        <f aca="false">COUNTIF(I:I, $I3246)</f>
        <v>1</v>
      </c>
      <c r="K3246" s="1" t="str">
        <f aca="false">IF(ISNA(VLOOKUP(Table4[product_id], tblProducts[], tblProducts[product_name],FALSE() )), "Invalid", "Valid")</f>
        <v>Valid</v>
      </c>
      <c r="L3246" s="5" t="str">
        <f aca="false">IF(ISNA(VLOOKUP(Table4[[#This Row],[warehouse_id]], tblwhouse[], tblwhouse[warehouse_name],FALSE() )), "Invalid", "Valid")</f>
        <v>Valid</v>
      </c>
    </row>
    <row r="3247" customFormat="false" ht="15" hidden="false" customHeight="true" outlineLevel="0" collapsed="false">
      <c r="A3247" s="1" t="n">
        <v>3246</v>
      </c>
      <c r="B3247" s="1" t="n">
        <v>3</v>
      </c>
      <c r="C3247" s="1" t="n">
        <v>1280</v>
      </c>
      <c r="D3247" s="1" t="s">
        <v>10327</v>
      </c>
      <c r="E3247" s="1" t="n">
        <v>152</v>
      </c>
      <c r="F3247" s="1" t="n">
        <v>34</v>
      </c>
      <c r="G3247" s="1" t="n">
        <v>1270.04</v>
      </c>
      <c r="H3247" s="4" t="n">
        <v>46118.6009373611</v>
      </c>
      <c r="I32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3246BT57441231280152341270.0446118.6009373611</v>
      </c>
      <c r="J3247" s="1" t="n">
        <f aca="false">COUNTIF(I:I, $I3247)</f>
        <v>1</v>
      </c>
      <c r="K3247" s="1" t="str">
        <f aca="false">IF(ISNA(VLOOKUP(Table4[product_id], tblProducts[], tblProducts[product_name],FALSE() )), "Invalid", "Valid")</f>
        <v>Valid</v>
      </c>
      <c r="L3247" s="5" t="str">
        <f aca="false">IF(ISNA(VLOOKUP(Table4[[#This Row],[warehouse_id]], tblwhouse[], tblwhouse[warehouse_name],FALSE() )), "Invalid", "Valid")</f>
        <v>Valid</v>
      </c>
    </row>
    <row r="3248" customFormat="false" ht="15" hidden="false" customHeight="true" outlineLevel="0" collapsed="false">
      <c r="A3248" s="1" t="n">
        <v>3247</v>
      </c>
      <c r="B3248" s="1" t="n">
        <v>4</v>
      </c>
      <c r="C3248" s="1" t="n">
        <v>1020</v>
      </c>
      <c r="D3248" s="1" t="s">
        <v>10328</v>
      </c>
      <c r="E3248" s="1" t="n">
        <v>10</v>
      </c>
      <c r="F3248" s="1" t="n">
        <v>80</v>
      </c>
      <c r="G3248" s="1" t="n">
        <v>880.65</v>
      </c>
      <c r="H3248" s="4" t="n">
        <v>46152.6009373611</v>
      </c>
      <c r="I32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3247BT175710410201080880.6546152.6009373611</v>
      </c>
      <c r="J3248" s="1" t="n">
        <f aca="false">COUNTIF(I:I, $I3248)</f>
        <v>1</v>
      </c>
      <c r="K3248" s="1" t="str">
        <f aca="false">IF(ISNA(VLOOKUP(Table4[product_id], tblProducts[], tblProducts[product_name],FALSE() )), "Invalid", "Valid")</f>
        <v>Valid</v>
      </c>
      <c r="L3248" s="5" t="str">
        <f aca="false">IF(ISNA(VLOOKUP(Table4[[#This Row],[warehouse_id]], tblwhouse[], tblwhouse[warehouse_name],FALSE() )), "Invalid", "Valid")</f>
        <v>Valid</v>
      </c>
    </row>
    <row r="3249" customFormat="false" ht="15" hidden="false" customHeight="true" outlineLevel="0" collapsed="false">
      <c r="A3249" s="1" t="n">
        <v>3248</v>
      </c>
      <c r="B3249" s="1" t="n">
        <v>4</v>
      </c>
      <c r="C3249" s="1" t="n">
        <v>1089</v>
      </c>
      <c r="D3249" s="1" t="s">
        <v>10329</v>
      </c>
      <c r="E3249" s="1" t="n">
        <v>482</v>
      </c>
      <c r="F3249" s="1" t="n">
        <v>58</v>
      </c>
      <c r="G3249" s="1" t="n">
        <v>1430.25</v>
      </c>
      <c r="H3249" s="4" t="n">
        <v>45996.6009373611</v>
      </c>
      <c r="I32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3248BT12365041089482581430.2545996.6009373611</v>
      </c>
      <c r="J3249" s="1" t="n">
        <f aca="false">COUNTIF(I:I, $I3249)</f>
        <v>1</v>
      </c>
      <c r="K3249" s="1" t="str">
        <f aca="false">IF(ISNA(VLOOKUP(Table4[product_id], tblProducts[], tblProducts[product_name],FALSE() )), "Invalid", "Valid")</f>
        <v>Valid</v>
      </c>
      <c r="L3249" s="5" t="str">
        <f aca="false">IF(ISNA(VLOOKUP(Table4[[#This Row],[warehouse_id]], tblwhouse[], tblwhouse[warehouse_name],FALSE() )), "Invalid", "Valid")</f>
        <v>Valid</v>
      </c>
    </row>
    <row r="3250" customFormat="false" ht="15" hidden="false" customHeight="true" outlineLevel="0" collapsed="false">
      <c r="A3250" s="1" t="n">
        <v>3249</v>
      </c>
      <c r="B3250" s="1" t="n">
        <v>4</v>
      </c>
      <c r="C3250" s="1" t="n">
        <v>2815</v>
      </c>
      <c r="D3250" s="1" t="s">
        <v>10330</v>
      </c>
      <c r="E3250" s="1" t="n">
        <v>398</v>
      </c>
      <c r="F3250" s="1" t="n">
        <v>32</v>
      </c>
      <c r="G3250" s="1" t="n">
        <v>525.58</v>
      </c>
      <c r="H3250" s="4" t="n">
        <v>46030.6009373611</v>
      </c>
      <c r="I32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3249BT9533034281539832525.5846030.6009373611</v>
      </c>
      <c r="J3250" s="1" t="n">
        <f aca="false">COUNTIF(I:I, $I3250)</f>
        <v>1</v>
      </c>
      <c r="K3250" s="1" t="str">
        <f aca="false">IF(ISNA(VLOOKUP(Table4[product_id], tblProducts[], tblProducts[product_name],FALSE() )), "Invalid", "Valid")</f>
        <v>Valid</v>
      </c>
      <c r="L3250" s="5" t="str">
        <f aca="false">IF(ISNA(VLOOKUP(Table4[[#This Row],[warehouse_id]], tblwhouse[], tblwhouse[warehouse_name],FALSE() )), "Invalid", "Valid")</f>
        <v>Valid</v>
      </c>
    </row>
    <row r="3251" customFormat="false" ht="15" hidden="false" customHeight="true" outlineLevel="0" collapsed="false">
      <c r="A3251" s="1" t="n">
        <v>3250</v>
      </c>
      <c r="B3251" s="1" t="n">
        <v>2</v>
      </c>
      <c r="C3251" s="1" t="n">
        <v>1885</v>
      </c>
      <c r="D3251" s="1" t="s">
        <v>10331</v>
      </c>
      <c r="E3251" s="1" t="n">
        <v>335</v>
      </c>
      <c r="F3251" s="1" t="n">
        <v>65</v>
      </c>
      <c r="G3251" s="1" t="n">
        <v>577.31</v>
      </c>
      <c r="H3251" s="4" t="n">
        <v>46055.6009373611</v>
      </c>
      <c r="I32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3250BT8437182188533565577.3146055.6009373611</v>
      </c>
      <c r="J3251" s="1" t="n">
        <f aca="false">COUNTIF(I:I, $I3251)</f>
        <v>1</v>
      </c>
      <c r="K3251" s="1" t="str">
        <f aca="false">IF(ISNA(VLOOKUP(Table4[product_id], tblProducts[], tblProducts[product_name],FALSE() )), "Invalid", "Valid")</f>
        <v>Valid</v>
      </c>
      <c r="L3251" s="5" t="str">
        <f aca="false">IF(ISNA(VLOOKUP(Table4[[#This Row],[warehouse_id]], tblwhouse[], tblwhouse[warehouse_name],FALSE() )), "Invalid", "Valid")</f>
        <v>Valid</v>
      </c>
    </row>
    <row r="3252" customFormat="false" ht="15" hidden="false" customHeight="true" outlineLevel="0" collapsed="false">
      <c r="A3252" s="1" t="n">
        <v>3251</v>
      </c>
      <c r="B3252" s="1" t="n">
        <v>2</v>
      </c>
      <c r="C3252" s="1" t="n">
        <v>2843</v>
      </c>
      <c r="D3252" s="1" t="s">
        <v>10332</v>
      </c>
      <c r="E3252" s="1" t="n">
        <v>341</v>
      </c>
      <c r="F3252" s="1" t="n">
        <v>55</v>
      </c>
      <c r="G3252" s="1" t="n">
        <v>1048.33</v>
      </c>
      <c r="H3252" s="4" t="n">
        <v>46021.6009373611</v>
      </c>
      <c r="I32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3251BT83238322843341551048.3346021.6009373611</v>
      </c>
      <c r="J3252" s="1" t="n">
        <f aca="false">COUNTIF(I:I, $I3252)</f>
        <v>1</v>
      </c>
      <c r="K3252" s="1" t="str">
        <f aca="false">IF(ISNA(VLOOKUP(Table4[product_id], tblProducts[], tblProducts[product_name],FALSE() )), "Invalid", "Valid")</f>
        <v>Valid</v>
      </c>
      <c r="L3252" s="5" t="str">
        <f aca="false">IF(ISNA(VLOOKUP(Table4[[#This Row],[warehouse_id]], tblwhouse[], tblwhouse[warehouse_name],FALSE() )), "Invalid", "Valid")</f>
        <v>Valid</v>
      </c>
    </row>
    <row r="3253" customFormat="false" ht="15" hidden="false" customHeight="true" outlineLevel="0" collapsed="false">
      <c r="A3253" s="1" t="n">
        <v>3252</v>
      </c>
      <c r="B3253" s="1" t="n">
        <v>2</v>
      </c>
      <c r="C3253" s="1" t="n">
        <v>2865</v>
      </c>
      <c r="D3253" s="1" t="s">
        <v>10333</v>
      </c>
      <c r="E3253" s="1" t="n">
        <v>287</v>
      </c>
      <c r="F3253" s="1" t="n">
        <v>28</v>
      </c>
      <c r="G3253" s="1" t="n">
        <v>348.71</v>
      </c>
      <c r="H3253" s="4" t="n">
        <v>45933.6009373611</v>
      </c>
      <c r="I32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3252BT2796322286528728348.7145933.6009373611</v>
      </c>
      <c r="J3253" s="1" t="n">
        <f aca="false">COUNTIF(I:I, $I3253)</f>
        <v>1</v>
      </c>
      <c r="K3253" s="1" t="str">
        <f aca="false">IF(ISNA(VLOOKUP(Table4[product_id], tblProducts[], tblProducts[product_name],FALSE() )), "Invalid", "Valid")</f>
        <v>Valid</v>
      </c>
      <c r="L3253" s="5" t="str">
        <f aca="false">IF(ISNA(VLOOKUP(Table4[[#This Row],[warehouse_id]], tblwhouse[], tblwhouse[warehouse_name],FALSE() )), "Invalid", "Valid")</f>
        <v>Valid</v>
      </c>
    </row>
    <row r="3254" customFormat="false" ht="15" hidden="false" customHeight="true" outlineLevel="0" collapsed="false">
      <c r="A3254" s="1" t="n">
        <v>3253</v>
      </c>
      <c r="B3254" s="1" t="n">
        <v>4</v>
      </c>
      <c r="C3254" s="1" t="n">
        <v>625</v>
      </c>
      <c r="D3254" s="1" t="s">
        <v>10334</v>
      </c>
      <c r="E3254" s="1" t="n">
        <v>158</v>
      </c>
      <c r="F3254" s="1" t="n">
        <v>56</v>
      </c>
      <c r="G3254" s="1" t="n">
        <v>197.67</v>
      </c>
      <c r="H3254" s="4" t="n">
        <v>45968.6009373611</v>
      </c>
      <c r="I32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3253BT483908462515856197.6745968.6009373611</v>
      </c>
      <c r="J3254" s="1" t="n">
        <f aca="false">COUNTIF(I:I, $I3254)</f>
        <v>1</v>
      </c>
      <c r="K3254" s="1" t="str">
        <f aca="false">IF(ISNA(VLOOKUP(Table4[product_id], tblProducts[], tblProducts[product_name],FALSE() )), "Invalid", "Valid")</f>
        <v>Valid</v>
      </c>
      <c r="L3254" s="5" t="str">
        <f aca="false">IF(ISNA(VLOOKUP(Table4[[#This Row],[warehouse_id]], tblwhouse[], tblwhouse[warehouse_name],FALSE() )), "Invalid", "Valid")</f>
        <v>Valid</v>
      </c>
    </row>
    <row r="3255" customFormat="false" ht="15" hidden="false" customHeight="true" outlineLevel="0" collapsed="false">
      <c r="A3255" s="1" t="n">
        <v>3254</v>
      </c>
      <c r="B3255" s="1" t="n">
        <v>4</v>
      </c>
      <c r="C3255" s="1" t="n">
        <v>138</v>
      </c>
      <c r="D3255" s="1" t="s">
        <v>10335</v>
      </c>
      <c r="E3255" s="1" t="n">
        <v>321</v>
      </c>
      <c r="F3255" s="1" t="n">
        <v>59</v>
      </c>
      <c r="G3255" s="1" t="n">
        <v>1312.37</v>
      </c>
      <c r="H3255" s="4" t="n">
        <v>46143.6009373611</v>
      </c>
      <c r="I32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3254BT9016124138321591312.3746143.6009373611</v>
      </c>
      <c r="J3255" s="1" t="n">
        <f aca="false">COUNTIF(I:I, $I3255)</f>
        <v>1</v>
      </c>
      <c r="K3255" s="1" t="str">
        <f aca="false">IF(ISNA(VLOOKUP(Table4[product_id], tblProducts[], tblProducts[product_name],FALSE() )), "Invalid", "Valid")</f>
        <v>Valid</v>
      </c>
      <c r="L3255" s="5" t="str">
        <f aca="false">IF(ISNA(VLOOKUP(Table4[[#This Row],[warehouse_id]], tblwhouse[], tblwhouse[warehouse_name],FALSE() )), "Invalid", "Valid")</f>
        <v>Valid</v>
      </c>
    </row>
    <row r="3256" customFormat="false" ht="15" hidden="false" customHeight="true" outlineLevel="0" collapsed="false">
      <c r="A3256" s="1" t="n">
        <v>3255</v>
      </c>
      <c r="B3256" s="1" t="n">
        <v>3</v>
      </c>
      <c r="C3256" s="1" t="n">
        <v>2280</v>
      </c>
      <c r="D3256" s="1" t="s">
        <v>10336</v>
      </c>
      <c r="E3256" s="1" t="n">
        <v>436</v>
      </c>
      <c r="F3256" s="1" t="n">
        <v>70</v>
      </c>
      <c r="G3256" s="1" t="n">
        <v>336.16</v>
      </c>
      <c r="H3256" s="4" t="n">
        <v>45957.6009373611</v>
      </c>
      <c r="I32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3255BT3003723228043670336.1645957.6009373611</v>
      </c>
      <c r="J3256" s="1" t="n">
        <f aca="false">COUNTIF(I:I, $I3256)</f>
        <v>1</v>
      </c>
      <c r="K3256" s="1" t="str">
        <f aca="false">IF(ISNA(VLOOKUP(Table4[product_id], tblProducts[], tblProducts[product_name],FALSE() )), "Invalid", "Valid")</f>
        <v>Valid</v>
      </c>
      <c r="L3256" s="5" t="str">
        <f aca="false">IF(ISNA(VLOOKUP(Table4[[#This Row],[warehouse_id]], tblwhouse[], tblwhouse[warehouse_name],FALSE() )), "Invalid", "Valid")</f>
        <v>Valid</v>
      </c>
    </row>
    <row r="3257" customFormat="false" ht="15" hidden="false" customHeight="true" outlineLevel="0" collapsed="false">
      <c r="A3257" s="1" t="n">
        <v>3256</v>
      </c>
      <c r="B3257" s="1" t="n">
        <v>1</v>
      </c>
      <c r="C3257" s="1" t="n">
        <v>1353</v>
      </c>
      <c r="D3257" s="1" t="s">
        <v>10337</v>
      </c>
      <c r="E3257" s="1" t="n">
        <v>316</v>
      </c>
      <c r="F3257" s="1" t="n">
        <v>57</v>
      </c>
      <c r="G3257" s="1" t="n">
        <v>1152.81</v>
      </c>
      <c r="H3257" s="4" t="n">
        <v>46093.6009373611</v>
      </c>
      <c r="I32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3256BT72684411353316571152.8146093.6009373611</v>
      </c>
      <c r="J3257" s="1" t="n">
        <f aca="false">COUNTIF(I:I, $I3257)</f>
        <v>1</v>
      </c>
      <c r="K3257" s="1" t="str">
        <f aca="false">IF(ISNA(VLOOKUP(Table4[product_id], tblProducts[], tblProducts[product_name],FALSE() )), "Invalid", "Valid")</f>
        <v>Valid</v>
      </c>
      <c r="L3257" s="5" t="str">
        <f aca="false">IF(ISNA(VLOOKUP(Table4[[#This Row],[warehouse_id]], tblwhouse[], tblwhouse[warehouse_name],FALSE() )), "Invalid", "Valid")</f>
        <v>Valid</v>
      </c>
    </row>
    <row r="3258" customFormat="false" ht="15" hidden="false" customHeight="true" outlineLevel="0" collapsed="false">
      <c r="A3258" s="1" t="n">
        <v>3257</v>
      </c>
      <c r="B3258" s="1" t="n">
        <v>1</v>
      </c>
      <c r="C3258" s="1" t="n">
        <v>1523</v>
      </c>
      <c r="D3258" s="1" t="s">
        <v>10338</v>
      </c>
      <c r="E3258" s="1" t="n">
        <v>231</v>
      </c>
      <c r="F3258" s="1" t="n">
        <v>51</v>
      </c>
      <c r="G3258" s="1" t="n">
        <v>674.68</v>
      </c>
      <c r="H3258" s="4" t="n">
        <v>45937.6009373611</v>
      </c>
      <c r="I32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3257BT8510081152323151674.6845937.6009373611</v>
      </c>
      <c r="J3258" s="1" t="n">
        <f aca="false">COUNTIF(I:I, $I3258)</f>
        <v>1</v>
      </c>
      <c r="K3258" s="1" t="str">
        <f aca="false">IF(ISNA(VLOOKUP(Table4[product_id], tblProducts[], tblProducts[product_name],FALSE() )), "Invalid", "Valid")</f>
        <v>Valid</v>
      </c>
      <c r="L3258" s="5" t="str">
        <f aca="false">IF(ISNA(VLOOKUP(Table4[[#This Row],[warehouse_id]], tblwhouse[], tblwhouse[warehouse_name],FALSE() )), "Invalid", "Valid")</f>
        <v>Valid</v>
      </c>
    </row>
    <row r="3259" customFormat="false" ht="15" hidden="false" customHeight="true" outlineLevel="0" collapsed="false">
      <c r="A3259" s="1" t="n">
        <v>3258</v>
      </c>
      <c r="B3259" s="1" t="n">
        <v>3</v>
      </c>
      <c r="C3259" s="1" t="n">
        <v>1308</v>
      </c>
      <c r="D3259" s="1" t="s">
        <v>10339</v>
      </c>
      <c r="E3259" s="1" t="n">
        <v>135</v>
      </c>
      <c r="F3259" s="1" t="n">
        <v>74</v>
      </c>
      <c r="G3259" s="1" t="n">
        <v>1367.7</v>
      </c>
      <c r="H3259" s="4" t="n">
        <v>46204.6009373611</v>
      </c>
      <c r="I32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3258BT94526531308135741367.746204.6009373611</v>
      </c>
      <c r="J3259" s="1" t="n">
        <f aca="false">COUNTIF(I:I, $I3259)</f>
        <v>1</v>
      </c>
      <c r="K3259" s="1" t="str">
        <f aca="false">IF(ISNA(VLOOKUP(Table4[product_id], tblProducts[], tblProducts[product_name],FALSE() )), "Invalid", "Valid")</f>
        <v>Valid</v>
      </c>
      <c r="L3259" s="5" t="str">
        <f aca="false">IF(ISNA(VLOOKUP(Table4[[#This Row],[warehouse_id]], tblwhouse[], tblwhouse[warehouse_name],FALSE() )), "Invalid", "Valid")</f>
        <v>Valid</v>
      </c>
    </row>
    <row r="3260" customFormat="false" ht="15" hidden="false" customHeight="true" outlineLevel="0" collapsed="false">
      <c r="A3260" s="1" t="n">
        <v>3259</v>
      </c>
      <c r="B3260" s="1" t="n">
        <v>4</v>
      </c>
      <c r="C3260" s="1" t="n">
        <v>1863</v>
      </c>
      <c r="D3260" s="1" t="s">
        <v>10340</v>
      </c>
      <c r="E3260" s="1" t="n">
        <v>151</v>
      </c>
      <c r="F3260" s="1" t="n">
        <v>29</v>
      </c>
      <c r="G3260" s="1" t="n">
        <v>886.99</v>
      </c>
      <c r="H3260" s="4" t="n">
        <v>45905.6009373611</v>
      </c>
      <c r="I32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3259BT1823364186315129886.9945905.6009373611</v>
      </c>
      <c r="J3260" s="1" t="n">
        <f aca="false">COUNTIF(I:I, $I3260)</f>
        <v>1</v>
      </c>
      <c r="K3260" s="1" t="str">
        <f aca="false">IF(ISNA(VLOOKUP(Table4[product_id], tblProducts[], tblProducts[product_name],FALSE() )), "Invalid", "Valid")</f>
        <v>Valid</v>
      </c>
      <c r="L3260" s="5" t="str">
        <f aca="false">IF(ISNA(VLOOKUP(Table4[[#This Row],[warehouse_id]], tblwhouse[], tblwhouse[warehouse_name],FALSE() )), "Invalid", "Valid")</f>
        <v>Valid</v>
      </c>
    </row>
    <row r="3261" customFormat="false" ht="15" hidden="false" customHeight="true" outlineLevel="0" collapsed="false">
      <c r="A3261" s="1" t="n">
        <v>3260</v>
      </c>
      <c r="B3261" s="1" t="n">
        <v>3</v>
      </c>
      <c r="C3261" s="1" t="n">
        <v>23</v>
      </c>
      <c r="D3261" s="1" t="s">
        <v>10341</v>
      </c>
      <c r="E3261" s="1" t="n">
        <v>434</v>
      </c>
      <c r="F3261" s="1" t="n">
        <v>79</v>
      </c>
      <c r="G3261" s="1" t="n">
        <v>841.99</v>
      </c>
      <c r="H3261" s="4" t="n">
        <v>45972.6009373611</v>
      </c>
      <c r="I32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3260BT57538832343479841.9945972.6009373611</v>
      </c>
      <c r="J3261" s="1" t="n">
        <f aca="false">COUNTIF(I:I, $I3261)</f>
        <v>1</v>
      </c>
      <c r="K3261" s="1" t="str">
        <f aca="false">IF(ISNA(VLOOKUP(Table4[product_id], tblProducts[], tblProducts[product_name],FALSE() )), "Invalid", "Valid")</f>
        <v>Valid</v>
      </c>
      <c r="L3261" s="5" t="str">
        <f aca="false">IF(ISNA(VLOOKUP(Table4[[#This Row],[warehouse_id]], tblwhouse[], tblwhouse[warehouse_name],FALSE() )), "Invalid", "Valid")</f>
        <v>Valid</v>
      </c>
    </row>
    <row r="3262" customFormat="false" ht="15" hidden="false" customHeight="true" outlineLevel="0" collapsed="false">
      <c r="A3262" s="1" t="n">
        <v>3261</v>
      </c>
      <c r="B3262" s="1" t="n">
        <v>1</v>
      </c>
      <c r="C3262" s="1" t="n">
        <v>1862</v>
      </c>
      <c r="D3262" s="1" t="s">
        <v>10342</v>
      </c>
      <c r="E3262" s="1" t="n">
        <v>153</v>
      </c>
      <c r="F3262" s="1" t="n">
        <v>58</v>
      </c>
      <c r="G3262" s="1" t="n">
        <v>959.77</v>
      </c>
      <c r="H3262" s="4" t="n">
        <v>45955.6009373611</v>
      </c>
      <c r="I32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3261BT6868101186215358959.7745955.6009373611</v>
      </c>
      <c r="J3262" s="1" t="n">
        <f aca="false">COUNTIF(I:I, $I3262)</f>
        <v>1</v>
      </c>
      <c r="K3262" s="1" t="str">
        <f aca="false">IF(ISNA(VLOOKUP(Table4[product_id], tblProducts[], tblProducts[product_name],FALSE() )), "Invalid", "Valid")</f>
        <v>Valid</v>
      </c>
      <c r="L3262" s="5" t="str">
        <f aca="false">IF(ISNA(VLOOKUP(Table4[[#This Row],[warehouse_id]], tblwhouse[], tblwhouse[warehouse_name],FALSE() )), "Invalid", "Valid")</f>
        <v>Valid</v>
      </c>
    </row>
    <row r="3263" customFormat="false" ht="15" hidden="false" customHeight="true" outlineLevel="0" collapsed="false">
      <c r="A3263" s="1" t="n">
        <v>3262</v>
      </c>
      <c r="B3263" s="1" t="n">
        <v>2</v>
      </c>
      <c r="C3263" s="1" t="n">
        <v>1542</v>
      </c>
      <c r="D3263" s="1" t="s">
        <v>10343</v>
      </c>
      <c r="E3263" s="1" t="n">
        <v>353</v>
      </c>
      <c r="F3263" s="1" t="n">
        <v>41</v>
      </c>
      <c r="G3263" s="1" t="n">
        <v>1042.9</v>
      </c>
      <c r="H3263" s="4" t="n">
        <v>46109.6009373611</v>
      </c>
      <c r="I32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3262BT10051821542353411042.946109.6009373611</v>
      </c>
      <c r="J3263" s="1" t="n">
        <f aca="false">COUNTIF(I:I, $I3263)</f>
        <v>1</v>
      </c>
      <c r="K3263" s="1" t="str">
        <f aca="false">IF(ISNA(VLOOKUP(Table4[product_id], tblProducts[], tblProducts[product_name],FALSE() )), "Invalid", "Valid")</f>
        <v>Valid</v>
      </c>
      <c r="L3263" s="5" t="str">
        <f aca="false">IF(ISNA(VLOOKUP(Table4[[#This Row],[warehouse_id]], tblwhouse[], tblwhouse[warehouse_name],FALSE() )), "Invalid", "Valid")</f>
        <v>Valid</v>
      </c>
    </row>
    <row r="3264" customFormat="false" ht="15" hidden="false" customHeight="true" outlineLevel="0" collapsed="false">
      <c r="A3264" s="1" t="n">
        <v>3263</v>
      </c>
      <c r="B3264" s="1" t="n">
        <v>4</v>
      </c>
      <c r="C3264" s="1" t="n">
        <v>1400</v>
      </c>
      <c r="D3264" s="1" t="s">
        <v>10344</v>
      </c>
      <c r="E3264" s="1" t="n">
        <v>42</v>
      </c>
      <c r="F3264" s="1" t="n">
        <v>68</v>
      </c>
      <c r="G3264" s="1" t="n">
        <v>1034.91</v>
      </c>
      <c r="H3264" s="4" t="n">
        <v>45934.6009373611</v>
      </c>
      <c r="I32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3263BT3635164140042681034.9145934.6009373611</v>
      </c>
      <c r="J3264" s="1" t="n">
        <f aca="false">COUNTIF(I:I, $I3264)</f>
        <v>1</v>
      </c>
      <c r="K3264" s="1" t="str">
        <f aca="false">IF(ISNA(VLOOKUP(Table4[product_id], tblProducts[], tblProducts[product_name],FALSE() )), "Invalid", "Valid")</f>
        <v>Valid</v>
      </c>
      <c r="L3264" s="5" t="str">
        <f aca="false">IF(ISNA(VLOOKUP(Table4[[#This Row],[warehouse_id]], tblwhouse[], tblwhouse[warehouse_name],FALSE() )), "Invalid", "Valid")</f>
        <v>Valid</v>
      </c>
    </row>
    <row r="3265" customFormat="false" ht="15" hidden="false" customHeight="true" outlineLevel="0" collapsed="false">
      <c r="A3265" s="1" t="n">
        <v>3264</v>
      </c>
      <c r="B3265" s="1" t="n">
        <v>4</v>
      </c>
      <c r="C3265" s="1" t="n">
        <v>2435</v>
      </c>
      <c r="D3265" s="1" t="s">
        <v>10345</v>
      </c>
      <c r="E3265" s="1" t="n">
        <v>131</v>
      </c>
      <c r="F3265" s="1" t="n">
        <v>72</v>
      </c>
      <c r="G3265" s="1" t="n">
        <v>842.73</v>
      </c>
      <c r="H3265" s="4" t="n">
        <v>45912.6009373611</v>
      </c>
      <c r="I32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3264BT4931864243513172842.7345912.6009373611</v>
      </c>
      <c r="J3265" s="1" t="n">
        <f aca="false">COUNTIF(I:I, $I3265)</f>
        <v>1</v>
      </c>
      <c r="K3265" s="1" t="str">
        <f aca="false">IF(ISNA(VLOOKUP(Table4[product_id], tblProducts[], tblProducts[product_name],FALSE() )), "Invalid", "Valid")</f>
        <v>Valid</v>
      </c>
      <c r="L3265" s="5" t="str">
        <f aca="false">IF(ISNA(VLOOKUP(Table4[[#This Row],[warehouse_id]], tblwhouse[], tblwhouse[warehouse_name],FALSE() )), "Invalid", "Valid")</f>
        <v>Valid</v>
      </c>
    </row>
    <row r="3266" customFormat="false" ht="15" hidden="false" customHeight="true" outlineLevel="0" collapsed="false">
      <c r="A3266" s="1" t="n">
        <v>3265</v>
      </c>
      <c r="B3266" s="1" t="n">
        <v>4</v>
      </c>
      <c r="C3266" s="1" t="n">
        <v>2471</v>
      </c>
      <c r="D3266" s="1" t="s">
        <v>10346</v>
      </c>
      <c r="E3266" s="1" t="n">
        <v>225</v>
      </c>
      <c r="F3266" s="1" t="n">
        <v>26</v>
      </c>
      <c r="G3266" s="1" t="n">
        <v>726.82</v>
      </c>
      <c r="H3266" s="4" t="n">
        <v>46154.6009373611</v>
      </c>
      <c r="I32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3265BT9216414247122526726.8246154.6009373611</v>
      </c>
      <c r="J3266" s="1" t="n">
        <f aca="false">COUNTIF(I:I, $I3266)</f>
        <v>1</v>
      </c>
      <c r="K3266" s="1" t="str">
        <f aca="false">IF(ISNA(VLOOKUP(Table4[product_id], tblProducts[], tblProducts[product_name],FALSE() )), "Invalid", "Valid")</f>
        <v>Valid</v>
      </c>
      <c r="L3266" s="5" t="str">
        <f aca="false">IF(ISNA(VLOOKUP(Table4[[#This Row],[warehouse_id]], tblwhouse[], tblwhouse[warehouse_name],FALSE() )), "Invalid", "Valid")</f>
        <v>Valid</v>
      </c>
    </row>
    <row r="3267" customFormat="false" ht="15" hidden="false" customHeight="true" outlineLevel="0" collapsed="false">
      <c r="A3267" s="1" t="n">
        <v>3266</v>
      </c>
      <c r="B3267" s="1" t="n">
        <v>3</v>
      </c>
      <c r="C3267" s="1" t="n">
        <v>1405</v>
      </c>
      <c r="D3267" s="1" t="s">
        <v>10347</v>
      </c>
      <c r="E3267" s="1" t="n">
        <v>384</v>
      </c>
      <c r="F3267" s="1" t="n">
        <v>34</v>
      </c>
      <c r="G3267" s="1" t="n">
        <v>942.43</v>
      </c>
      <c r="H3267" s="4" t="n">
        <v>46121.6009373611</v>
      </c>
      <c r="I32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3266BT9166463140538434942.4346121.6009373611</v>
      </c>
      <c r="J3267" s="1" t="n">
        <f aca="false">COUNTIF(I:I, $I3267)</f>
        <v>1</v>
      </c>
      <c r="K3267" s="1" t="str">
        <f aca="false">IF(ISNA(VLOOKUP(Table4[product_id], tblProducts[], tblProducts[product_name],FALSE() )), "Invalid", "Valid")</f>
        <v>Valid</v>
      </c>
      <c r="L3267" s="5" t="str">
        <f aca="false">IF(ISNA(VLOOKUP(Table4[[#This Row],[warehouse_id]], tblwhouse[], tblwhouse[warehouse_name],FALSE() )), "Invalid", "Valid")</f>
        <v>Valid</v>
      </c>
    </row>
    <row r="3268" customFormat="false" ht="15" hidden="false" customHeight="true" outlineLevel="0" collapsed="false">
      <c r="A3268" s="1" t="n">
        <v>3267</v>
      </c>
      <c r="B3268" s="1" t="n">
        <v>1</v>
      </c>
      <c r="C3268" s="1" t="n">
        <v>2764</v>
      </c>
      <c r="D3268" s="1" t="s">
        <v>10348</v>
      </c>
      <c r="E3268" s="1" t="n">
        <v>67</v>
      </c>
      <c r="F3268" s="1" t="n">
        <v>74</v>
      </c>
      <c r="G3268" s="1" t="n">
        <v>690.96</v>
      </c>
      <c r="H3268" s="4" t="n">
        <v>45942.6009373611</v>
      </c>
      <c r="I32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3267BT990431127646774690.9645942.6009373611</v>
      </c>
      <c r="J3268" s="1" t="n">
        <f aca="false">COUNTIF(I:I, $I3268)</f>
        <v>1</v>
      </c>
      <c r="K3268" s="1" t="str">
        <f aca="false">IF(ISNA(VLOOKUP(Table4[product_id], tblProducts[], tblProducts[product_name],FALSE() )), "Invalid", "Valid")</f>
        <v>Valid</v>
      </c>
      <c r="L3268" s="5" t="str">
        <f aca="false">IF(ISNA(VLOOKUP(Table4[[#This Row],[warehouse_id]], tblwhouse[], tblwhouse[warehouse_name],FALSE() )), "Invalid", "Valid")</f>
        <v>Valid</v>
      </c>
    </row>
    <row r="3269" customFormat="false" ht="15" hidden="false" customHeight="true" outlineLevel="0" collapsed="false">
      <c r="A3269" s="1" t="n">
        <v>3268</v>
      </c>
      <c r="B3269" s="1" t="n">
        <v>3</v>
      </c>
      <c r="C3269" s="1" t="n">
        <v>738</v>
      </c>
      <c r="D3269" s="1" t="s">
        <v>10349</v>
      </c>
      <c r="E3269" s="1" t="n">
        <v>58</v>
      </c>
      <c r="F3269" s="1" t="n">
        <v>43</v>
      </c>
      <c r="G3269" s="1" t="n">
        <v>1375.91</v>
      </c>
      <c r="H3269" s="4" t="n">
        <v>46062.6009373611</v>
      </c>
      <c r="I32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3268BT168839373858431375.9146062.6009373611</v>
      </c>
      <c r="J3269" s="1" t="n">
        <f aca="false">COUNTIF(I:I, $I3269)</f>
        <v>1</v>
      </c>
      <c r="K3269" s="1" t="str">
        <f aca="false">IF(ISNA(VLOOKUP(Table4[product_id], tblProducts[], tblProducts[product_name],FALSE() )), "Invalid", "Valid")</f>
        <v>Valid</v>
      </c>
      <c r="L3269" s="5" t="str">
        <f aca="false">IF(ISNA(VLOOKUP(Table4[[#This Row],[warehouse_id]], tblwhouse[], tblwhouse[warehouse_name],FALSE() )), "Invalid", "Valid")</f>
        <v>Valid</v>
      </c>
    </row>
    <row r="3270" customFormat="false" ht="15" hidden="false" customHeight="true" outlineLevel="0" collapsed="false">
      <c r="A3270" s="1" t="n">
        <v>3269</v>
      </c>
      <c r="B3270" s="1" t="n">
        <v>4</v>
      </c>
      <c r="C3270" s="1" t="n">
        <v>1093</v>
      </c>
      <c r="D3270" s="1" t="s">
        <v>10350</v>
      </c>
      <c r="E3270" s="1" t="n">
        <v>251</v>
      </c>
      <c r="F3270" s="1" t="n">
        <v>74</v>
      </c>
      <c r="G3270" s="1" t="n">
        <v>348.59</v>
      </c>
      <c r="H3270" s="4" t="n">
        <v>45900.6009373611</v>
      </c>
      <c r="I32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3269BT9804914109325174348.5945900.6009373611</v>
      </c>
      <c r="J3270" s="1" t="n">
        <f aca="false">COUNTIF(I:I, $I3270)</f>
        <v>1</v>
      </c>
      <c r="K3270" s="1" t="str">
        <f aca="false">IF(ISNA(VLOOKUP(Table4[product_id], tblProducts[], tblProducts[product_name],FALSE() )), "Invalid", "Valid")</f>
        <v>Valid</v>
      </c>
      <c r="L3270" s="5" t="str">
        <f aca="false">IF(ISNA(VLOOKUP(Table4[[#This Row],[warehouse_id]], tblwhouse[], tblwhouse[warehouse_name],FALSE() )), "Invalid", "Valid")</f>
        <v>Valid</v>
      </c>
    </row>
    <row r="3271" customFormat="false" ht="15" hidden="false" customHeight="true" outlineLevel="0" collapsed="false">
      <c r="A3271" s="1" t="n">
        <v>3270</v>
      </c>
      <c r="B3271" s="1" t="n">
        <v>1</v>
      </c>
      <c r="C3271" s="1" t="n">
        <v>828</v>
      </c>
      <c r="D3271" s="1" t="s">
        <v>10351</v>
      </c>
      <c r="E3271" s="1" t="n">
        <v>178</v>
      </c>
      <c r="F3271" s="1" t="n">
        <v>34</v>
      </c>
      <c r="G3271" s="1" t="n">
        <v>1370.27</v>
      </c>
      <c r="H3271" s="4" t="n">
        <v>45955.6009373611</v>
      </c>
      <c r="I32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3270BT3114681828178341370.2745955.6009373611</v>
      </c>
      <c r="J3271" s="1" t="n">
        <f aca="false">COUNTIF(I:I, $I3271)</f>
        <v>1</v>
      </c>
      <c r="K3271" s="1" t="str">
        <f aca="false">IF(ISNA(VLOOKUP(Table4[product_id], tblProducts[], tblProducts[product_name],FALSE() )), "Invalid", "Valid")</f>
        <v>Valid</v>
      </c>
      <c r="L3271" s="5" t="str">
        <f aca="false">IF(ISNA(VLOOKUP(Table4[[#This Row],[warehouse_id]], tblwhouse[], tblwhouse[warehouse_name],FALSE() )), "Invalid", "Valid")</f>
        <v>Valid</v>
      </c>
    </row>
    <row r="3272" customFormat="false" ht="15" hidden="false" customHeight="true" outlineLevel="0" collapsed="false">
      <c r="A3272" s="1" t="n">
        <v>3271</v>
      </c>
      <c r="B3272" s="1" t="n">
        <v>2</v>
      </c>
      <c r="C3272" s="1" t="n">
        <v>480</v>
      </c>
      <c r="D3272" s="1" t="s">
        <v>10352</v>
      </c>
      <c r="E3272" s="1" t="n">
        <v>9</v>
      </c>
      <c r="F3272" s="1" t="n">
        <v>44</v>
      </c>
      <c r="G3272" s="1" t="n">
        <v>191.55</v>
      </c>
      <c r="H3272" s="4" t="n">
        <v>46213.6009373727</v>
      </c>
      <c r="I32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3271BT2770412480944191.5546213.6009373727</v>
      </c>
      <c r="J3272" s="1" t="n">
        <f aca="false">COUNTIF(I:I, $I3272)</f>
        <v>1</v>
      </c>
      <c r="K3272" s="1" t="str">
        <f aca="false">IF(ISNA(VLOOKUP(Table4[product_id], tblProducts[], tblProducts[product_name],FALSE() )), "Invalid", "Valid")</f>
        <v>Valid</v>
      </c>
      <c r="L3272" s="5" t="str">
        <f aca="false">IF(ISNA(VLOOKUP(Table4[[#This Row],[warehouse_id]], tblwhouse[], tblwhouse[warehouse_name],FALSE() )), "Invalid", "Valid")</f>
        <v>Valid</v>
      </c>
    </row>
    <row r="3273" customFormat="false" ht="15" hidden="false" customHeight="true" outlineLevel="0" collapsed="false">
      <c r="A3273" s="1" t="n">
        <v>3272</v>
      </c>
      <c r="B3273" s="1" t="n">
        <v>2</v>
      </c>
      <c r="C3273" s="1" t="n">
        <v>298</v>
      </c>
      <c r="D3273" s="1" t="s">
        <v>10353</v>
      </c>
      <c r="E3273" s="1" t="n">
        <v>458</v>
      </c>
      <c r="F3273" s="1" t="n">
        <v>22</v>
      </c>
      <c r="G3273" s="1" t="n">
        <v>984.14</v>
      </c>
      <c r="H3273" s="4" t="n">
        <v>46003.6009373727</v>
      </c>
      <c r="I32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3272BT539294229845822984.1446003.6009373727</v>
      </c>
      <c r="J3273" s="1" t="n">
        <f aca="false">COUNTIF(I:I, $I3273)</f>
        <v>1</v>
      </c>
      <c r="K3273" s="1" t="str">
        <f aca="false">IF(ISNA(VLOOKUP(Table4[product_id], tblProducts[], tblProducts[product_name],FALSE() )), "Invalid", "Valid")</f>
        <v>Valid</v>
      </c>
      <c r="L3273" s="5" t="str">
        <f aca="false">IF(ISNA(VLOOKUP(Table4[[#This Row],[warehouse_id]], tblwhouse[], tblwhouse[warehouse_name],FALSE() )), "Invalid", "Valid")</f>
        <v>Valid</v>
      </c>
    </row>
    <row r="3274" customFormat="false" ht="15" hidden="false" customHeight="true" outlineLevel="0" collapsed="false">
      <c r="A3274" s="1" t="n">
        <v>3273</v>
      </c>
      <c r="B3274" s="1" t="n">
        <v>4</v>
      </c>
      <c r="C3274" s="1" t="n">
        <v>1000</v>
      </c>
      <c r="D3274" s="1" t="s">
        <v>10354</v>
      </c>
      <c r="E3274" s="1" t="n">
        <v>28</v>
      </c>
      <c r="F3274" s="1" t="n">
        <v>44</v>
      </c>
      <c r="G3274" s="1" t="n">
        <v>972.94</v>
      </c>
      <c r="H3274" s="4" t="n">
        <v>46082.6009373727</v>
      </c>
      <c r="I32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3273BT997162410002844972.9446082.6009373727</v>
      </c>
      <c r="J3274" s="1" t="n">
        <f aca="false">COUNTIF(I:I, $I3274)</f>
        <v>1</v>
      </c>
      <c r="K3274" s="1" t="str">
        <f aca="false">IF(ISNA(VLOOKUP(Table4[product_id], tblProducts[], tblProducts[product_name],FALSE() )), "Invalid", "Valid")</f>
        <v>Valid</v>
      </c>
      <c r="L3274" s="5" t="str">
        <f aca="false">IF(ISNA(VLOOKUP(Table4[[#This Row],[warehouse_id]], tblwhouse[], tblwhouse[warehouse_name],FALSE() )), "Invalid", "Valid")</f>
        <v>Valid</v>
      </c>
    </row>
    <row r="3275" customFormat="false" ht="15" hidden="false" customHeight="true" outlineLevel="0" collapsed="false">
      <c r="A3275" s="1" t="n">
        <v>3274</v>
      </c>
      <c r="B3275" s="1" t="n">
        <v>2</v>
      </c>
      <c r="C3275" s="1" t="n">
        <v>33</v>
      </c>
      <c r="D3275" s="1" t="s">
        <v>10355</v>
      </c>
      <c r="E3275" s="1" t="n">
        <v>153</v>
      </c>
      <c r="F3275" s="1" t="n">
        <v>43</v>
      </c>
      <c r="G3275" s="1" t="n">
        <v>94.21</v>
      </c>
      <c r="H3275" s="4" t="n">
        <v>46031.6009373727</v>
      </c>
      <c r="I32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3274BT7649462331534394.2146031.6009373727</v>
      </c>
      <c r="J3275" s="1" t="n">
        <f aca="false">COUNTIF(I:I, $I3275)</f>
        <v>1</v>
      </c>
      <c r="K3275" s="1" t="str">
        <f aca="false">IF(ISNA(VLOOKUP(Table4[product_id], tblProducts[], tblProducts[product_name],FALSE() )), "Invalid", "Valid")</f>
        <v>Valid</v>
      </c>
      <c r="L3275" s="5" t="str">
        <f aca="false">IF(ISNA(VLOOKUP(Table4[[#This Row],[warehouse_id]], tblwhouse[], tblwhouse[warehouse_name],FALSE() )), "Invalid", "Valid")</f>
        <v>Valid</v>
      </c>
    </row>
    <row r="3276" customFormat="false" ht="15" hidden="false" customHeight="true" outlineLevel="0" collapsed="false">
      <c r="A3276" s="1" t="n">
        <v>3275</v>
      </c>
      <c r="B3276" s="1" t="n">
        <v>3</v>
      </c>
      <c r="C3276" s="1" t="n">
        <v>2902</v>
      </c>
      <c r="D3276" s="1" t="s">
        <v>10356</v>
      </c>
      <c r="E3276" s="1" t="n">
        <v>232</v>
      </c>
      <c r="F3276" s="1" t="n">
        <v>21</v>
      </c>
      <c r="G3276" s="1" t="n">
        <v>1376.33</v>
      </c>
      <c r="H3276" s="4" t="n">
        <v>45939.6009373727</v>
      </c>
      <c r="I32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3275BT54300332902232211376.3345939.6009373727</v>
      </c>
      <c r="J3276" s="1" t="n">
        <f aca="false">COUNTIF(I:I, $I3276)</f>
        <v>1</v>
      </c>
      <c r="K3276" s="1" t="str">
        <f aca="false">IF(ISNA(VLOOKUP(Table4[product_id], tblProducts[], tblProducts[product_name],FALSE() )), "Invalid", "Valid")</f>
        <v>Valid</v>
      </c>
      <c r="L3276" s="5" t="str">
        <f aca="false">IF(ISNA(VLOOKUP(Table4[[#This Row],[warehouse_id]], tblwhouse[], tblwhouse[warehouse_name],FALSE() )), "Invalid", "Valid")</f>
        <v>Valid</v>
      </c>
    </row>
    <row r="3277" customFormat="false" ht="15" hidden="false" customHeight="true" outlineLevel="0" collapsed="false">
      <c r="A3277" s="1" t="n">
        <v>3276</v>
      </c>
      <c r="B3277" s="1" t="n">
        <v>4</v>
      </c>
      <c r="C3277" s="1" t="n">
        <v>1603</v>
      </c>
      <c r="D3277" s="1" t="s">
        <v>10357</v>
      </c>
      <c r="E3277" s="1" t="n">
        <v>107</v>
      </c>
      <c r="F3277" s="1" t="n">
        <v>39</v>
      </c>
      <c r="G3277" s="1" t="n">
        <v>78.05</v>
      </c>
      <c r="H3277" s="4" t="n">
        <v>46073.6009373727</v>
      </c>
      <c r="I32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3276BT369429416031073978.0546073.6009373727</v>
      </c>
      <c r="J3277" s="1" t="n">
        <f aca="false">COUNTIF(I:I, $I3277)</f>
        <v>1</v>
      </c>
      <c r="K3277" s="1" t="str">
        <f aca="false">IF(ISNA(VLOOKUP(Table4[product_id], tblProducts[], tblProducts[product_name],FALSE() )), "Invalid", "Valid")</f>
        <v>Valid</v>
      </c>
      <c r="L3277" s="5" t="str">
        <f aca="false">IF(ISNA(VLOOKUP(Table4[[#This Row],[warehouse_id]], tblwhouse[], tblwhouse[warehouse_name],FALSE() )), "Invalid", "Valid")</f>
        <v>Valid</v>
      </c>
    </row>
    <row r="3278" customFormat="false" ht="15" hidden="false" customHeight="true" outlineLevel="0" collapsed="false">
      <c r="A3278" s="1" t="n">
        <v>3277</v>
      </c>
      <c r="B3278" s="1" t="n">
        <v>3</v>
      </c>
      <c r="C3278" s="1" t="n">
        <v>1403</v>
      </c>
      <c r="D3278" s="1" t="s">
        <v>10358</v>
      </c>
      <c r="E3278" s="1" t="n">
        <v>440</v>
      </c>
      <c r="F3278" s="1" t="n">
        <v>33</v>
      </c>
      <c r="G3278" s="1" t="n">
        <v>1334.01</v>
      </c>
      <c r="H3278" s="4" t="n">
        <v>46087.6009373727</v>
      </c>
      <c r="I32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3277BT42846031403440331334.0146087.6009373727</v>
      </c>
      <c r="J3278" s="1" t="n">
        <f aca="false">COUNTIF(I:I, $I3278)</f>
        <v>1</v>
      </c>
      <c r="K3278" s="1" t="str">
        <f aca="false">IF(ISNA(VLOOKUP(Table4[product_id], tblProducts[], tblProducts[product_name],FALSE() )), "Invalid", "Valid")</f>
        <v>Valid</v>
      </c>
      <c r="L3278" s="5" t="str">
        <f aca="false">IF(ISNA(VLOOKUP(Table4[[#This Row],[warehouse_id]], tblwhouse[], tblwhouse[warehouse_name],FALSE() )), "Invalid", "Valid")</f>
        <v>Valid</v>
      </c>
    </row>
    <row r="3279" customFormat="false" ht="15" hidden="false" customHeight="true" outlineLevel="0" collapsed="false">
      <c r="A3279" s="1" t="n">
        <v>3278</v>
      </c>
      <c r="B3279" s="1" t="n">
        <v>1</v>
      </c>
      <c r="C3279" s="1" t="n">
        <v>2805</v>
      </c>
      <c r="D3279" s="1" t="s">
        <v>10359</v>
      </c>
      <c r="E3279" s="1" t="n">
        <v>409</v>
      </c>
      <c r="F3279" s="1" t="n">
        <v>66</v>
      </c>
      <c r="G3279" s="1" t="n">
        <v>634.8</v>
      </c>
      <c r="H3279" s="4" t="n">
        <v>45940.6009373727</v>
      </c>
      <c r="I32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3278BT5662851280540966634.845940.6009373727</v>
      </c>
      <c r="J3279" s="1" t="n">
        <f aca="false">COUNTIF(I:I, $I3279)</f>
        <v>1</v>
      </c>
      <c r="K3279" s="1" t="str">
        <f aca="false">IF(ISNA(VLOOKUP(Table4[product_id], tblProducts[], tblProducts[product_name],FALSE() )), "Invalid", "Valid")</f>
        <v>Valid</v>
      </c>
      <c r="L3279" s="5" t="str">
        <f aca="false">IF(ISNA(VLOOKUP(Table4[[#This Row],[warehouse_id]], tblwhouse[], tblwhouse[warehouse_name],FALSE() )), "Invalid", "Valid")</f>
        <v>Valid</v>
      </c>
    </row>
    <row r="3280" customFormat="false" ht="15" hidden="false" customHeight="true" outlineLevel="0" collapsed="false">
      <c r="A3280" s="1" t="n">
        <v>3279</v>
      </c>
      <c r="B3280" s="1" t="n">
        <v>2</v>
      </c>
      <c r="C3280" s="1" t="n">
        <v>383</v>
      </c>
      <c r="D3280" s="1" t="s">
        <v>10360</v>
      </c>
      <c r="E3280" s="1" t="n">
        <v>70</v>
      </c>
      <c r="F3280" s="1" t="n">
        <v>63</v>
      </c>
      <c r="G3280" s="1" t="n">
        <v>491.64</v>
      </c>
      <c r="H3280" s="4" t="n">
        <v>46017.6009373727</v>
      </c>
      <c r="I32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3279BT90417623837063491.6446017.6009373727</v>
      </c>
      <c r="J3280" s="1" t="n">
        <f aca="false">COUNTIF(I:I, $I3280)</f>
        <v>1</v>
      </c>
      <c r="K3280" s="1" t="str">
        <f aca="false">IF(ISNA(VLOOKUP(Table4[product_id], tblProducts[], tblProducts[product_name],FALSE() )), "Invalid", "Valid")</f>
        <v>Valid</v>
      </c>
      <c r="L3280" s="5" t="str">
        <f aca="false">IF(ISNA(VLOOKUP(Table4[[#This Row],[warehouse_id]], tblwhouse[], tblwhouse[warehouse_name],FALSE() )), "Invalid", "Valid")</f>
        <v>Valid</v>
      </c>
    </row>
    <row r="3281" customFormat="false" ht="15" hidden="false" customHeight="true" outlineLevel="0" collapsed="false">
      <c r="A3281" s="1" t="n">
        <v>3280</v>
      </c>
      <c r="B3281" s="1" t="n">
        <v>1</v>
      </c>
      <c r="C3281" s="1" t="n">
        <v>1931</v>
      </c>
      <c r="D3281" s="1" t="s">
        <v>10361</v>
      </c>
      <c r="E3281" s="1" t="n">
        <v>127</v>
      </c>
      <c r="F3281" s="1" t="n">
        <v>70</v>
      </c>
      <c r="G3281" s="1" t="n">
        <v>531.64</v>
      </c>
      <c r="H3281" s="4" t="n">
        <v>45954.6009373727</v>
      </c>
      <c r="I32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3280BT1506541193112770531.6445954.6009373727</v>
      </c>
      <c r="J3281" s="1" t="n">
        <f aca="false">COUNTIF(I:I, $I3281)</f>
        <v>1</v>
      </c>
      <c r="K3281" s="1" t="str">
        <f aca="false">IF(ISNA(VLOOKUP(Table4[product_id], tblProducts[], tblProducts[product_name],FALSE() )), "Invalid", "Valid")</f>
        <v>Valid</v>
      </c>
      <c r="L3281" s="5" t="str">
        <f aca="false">IF(ISNA(VLOOKUP(Table4[[#This Row],[warehouse_id]], tblwhouse[], tblwhouse[warehouse_name],FALSE() )), "Invalid", "Valid")</f>
        <v>Valid</v>
      </c>
    </row>
    <row r="3282" customFormat="false" ht="15" hidden="false" customHeight="true" outlineLevel="0" collapsed="false">
      <c r="A3282" s="1" t="n">
        <v>3281</v>
      </c>
      <c r="B3282" s="1" t="n">
        <v>3</v>
      </c>
      <c r="C3282" s="1" t="n">
        <v>779</v>
      </c>
      <c r="D3282" s="1" t="s">
        <v>10362</v>
      </c>
      <c r="E3282" s="1" t="n">
        <v>173</v>
      </c>
      <c r="F3282" s="1" t="n">
        <v>28</v>
      </c>
      <c r="G3282" s="1" t="n">
        <v>974.47</v>
      </c>
      <c r="H3282" s="4" t="n">
        <v>46168.6009373727</v>
      </c>
      <c r="I32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3281BT790112377917328974.4746168.6009373727</v>
      </c>
      <c r="J3282" s="1" t="n">
        <f aca="false">COUNTIF(I:I, $I3282)</f>
        <v>1</v>
      </c>
      <c r="K3282" s="1" t="str">
        <f aca="false">IF(ISNA(VLOOKUP(Table4[product_id], tblProducts[], tblProducts[product_name],FALSE() )), "Invalid", "Valid")</f>
        <v>Valid</v>
      </c>
      <c r="L3282" s="5" t="str">
        <f aca="false">IF(ISNA(VLOOKUP(Table4[[#This Row],[warehouse_id]], tblwhouse[], tblwhouse[warehouse_name],FALSE() )), "Invalid", "Valid")</f>
        <v>Valid</v>
      </c>
    </row>
    <row r="3283" customFormat="false" ht="15" hidden="false" customHeight="true" outlineLevel="0" collapsed="false">
      <c r="A3283" s="1" t="n">
        <v>3282</v>
      </c>
      <c r="B3283" s="1" t="n">
        <v>3</v>
      </c>
      <c r="C3283" s="1" t="n">
        <v>2370</v>
      </c>
      <c r="D3283" s="1" t="s">
        <v>10363</v>
      </c>
      <c r="E3283" s="1" t="n">
        <v>5</v>
      </c>
      <c r="F3283" s="1" t="n">
        <v>62</v>
      </c>
      <c r="G3283" s="1" t="n">
        <v>767.48</v>
      </c>
      <c r="H3283" s="4" t="n">
        <v>46192.6009373727</v>
      </c>
      <c r="I32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3282BT61142432370562767.4846192.6009373727</v>
      </c>
      <c r="J3283" s="1" t="n">
        <f aca="false">COUNTIF(I:I, $I3283)</f>
        <v>1</v>
      </c>
      <c r="K3283" s="1" t="str">
        <f aca="false">IF(ISNA(VLOOKUP(Table4[product_id], tblProducts[], tblProducts[product_name],FALSE() )), "Invalid", "Valid")</f>
        <v>Valid</v>
      </c>
      <c r="L3283" s="5" t="str">
        <f aca="false">IF(ISNA(VLOOKUP(Table4[[#This Row],[warehouse_id]], tblwhouse[], tblwhouse[warehouse_name],FALSE() )), "Invalid", "Valid")</f>
        <v>Valid</v>
      </c>
    </row>
    <row r="3284" customFormat="false" ht="15" hidden="false" customHeight="true" outlineLevel="0" collapsed="false">
      <c r="A3284" s="1" t="n">
        <v>3283</v>
      </c>
      <c r="B3284" s="1" t="n">
        <v>2</v>
      </c>
      <c r="C3284" s="1" t="n">
        <v>167</v>
      </c>
      <c r="D3284" s="1" t="s">
        <v>10364</v>
      </c>
      <c r="E3284" s="1" t="n">
        <v>127</v>
      </c>
      <c r="F3284" s="1" t="n">
        <v>51</v>
      </c>
      <c r="G3284" s="1" t="n">
        <v>1358.34</v>
      </c>
      <c r="H3284" s="4" t="n">
        <v>46164.6009373727</v>
      </c>
      <c r="I32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3283BT7111952167127511358.3446164.6009373727</v>
      </c>
      <c r="J3284" s="1" t="n">
        <f aca="false">COUNTIF(I:I, $I3284)</f>
        <v>1</v>
      </c>
      <c r="K3284" s="1" t="str">
        <f aca="false">IF(ISNA(VLOOKUP(Table4[product_id], tblProducts[], tblProducts[product_name],FALSE() )), "Invalid", "Valid")</f>
        <v>Valid</v>
      </c>
      <c r="L3284" s="5" t="str">
        <f aca="false">IF(ISNA(VLOOKUP(Table4[[#This Row],[warehouse_id]], tblwhouse[], tblwhouse[warehouse_name],FALSE() )), "Invalid", "Valid")</f>
        <v>Valid</v>
      </c>
    </row>
    <row r="3285" customFormat="false" ht="15" hidden="false" customHeight="true" outlineLevel="0" collapsed="false">
      <c r="A3285" s="1" t="n">
        <v>3284</v>
      </c>
      <c r="B3285" s="1" t="n">
        <v>4</v>
      </c>
      <c r="C3285" s="1" t="n">
        <v>1762</v>
      </c>
      <c r="D3285" s="1" t="s">
        <v>10365</v>
      </c>
      <c r="E3285" s="1" t="n">
        <v>398</v>
      </c>
      <c r="F3285" s="1" t="n">
        <v>43</v>
      </c>
      <c r="G3285" s="1" t="n">
        <v>758.15</v>
      </c>
      <c r="H3285" s="4" t="n">
        <v>46174.6009373727</v>
      </c>
      <c r="I32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3284BT3891734176239843758.1546174.6009373727</v>
      </c>
      <c r="J3285" s="1" t="n">
        <f aca="false">COUNTIF(I:I, $I3285)</f>
        <v>1</v>
      </c>
      <c r="K3285" s="1" t="str">
        <f aca="false">IF(ISNA(VLOOKUP(Table4[product_id], tblProducts[], tblProducts[product_name],FALSE() )), "Invalid", "Valid")</f>
        <v>Valid</v>
      </c>
      <c r="L3285" s="5" t="str">
        <f aca="false">IF(ISNA(VLOOKUP(Table4[[#This Row],[warehouse_id]], tblwhouse[], tblwhouse[warehouse_name],FALSE() )), "Invalid", "Valid")</f>
        <v>Valid</v>
      </c>
    </row>
    <row r="3286" customFormat="false" ht="15" hidden="false" customHeight="true" outlineLevel="0" collapsed="false">
      <c r="A3286" s="1" t="n">
        <v>3285</v>
      </c>
      <c r="B3286" s="1" t="n">
        <v>4</v>
      </c>
      <c r="C3286" s="1" t="n">
        <v>2468</v>
      </c>
      <c r="D3286" s="1" t="s">
        <v>10366</v>
      </c>
      <c r="E3286" s="1" t="n">
        <v>443</v>
      </c>
      <c r="F3286" s="1" t="n">
        <v>28</v>
      </c>
      <c r="G3286" s="1" t="n">
        <v>903.08</v>
      </c>
      <c r="H3286" s="4" t="n">
        <v>45989.6009373727</v>
      </c>
      <c r="I32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3285BT9614674246844328903.0845989.6009373727</v>
      </c>
      <c r="J3286" s="1" t="n">
        <f aca="false">COUNTIF(I:I, $I3286)</f>
        <v>1</v>
      </c>
      <c r="K3286" s="1" t="str">
        <f aca="false">IF(ISNA(VLOOKUP(Table4[product_id], tblProducts[], tblProducts[product_name],FALSE() )), "Invalid", "Valid")</f>
        <v>Valid</v>
      </c>
      <c r="L3286" s="5" t="str">
        <f aca="false">IF(ISNA(VLOOKUP(Table4[[#This Row],[warehouse_id]], tblwhouse[], tblwhouse[warehouse_name],FALSE() )), "Invalid", "Valid")</f>
        <v>Valid</v>
      </c>
    </row>
    <row r="3287" customFormat="false" ht="15" hidden="false" customHeight="true" outlineLevel="0" collapsed="false">
      <c r="A3287" s="1" t="n">
        <v>3286</v>
      </c>
      <c r="B3287" s="1" t="n">
        <v>2</v>
      </c>
      <c r="C3287" s="1" t="n">
        <v>1037</v>
      </c>
      <c r="D3287" s="1" t="s">
        <v>10367</v>
      </c>
      <c r="E3287" s="1" t="n">
        <v>482</v>
      </c>
      <c r="F3287" s="1" t="n">
        <v>54</v>
      </c>
      <c r="G3287" s="1" t="n">
        <v>970.4</v>
      </c>
      <c r="H3287" s="4" t="n">
        <v>45927.6009373727</v>
      </c>
      <c r="I32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3286BT2776742103748254970.445927.6009373727</v>
      </c>
      <c r="J3287" s="1" t="n">
        <f aca="false">COUNTIF(I:I, $I3287)</f>
        <v>1</v>
      </c>
      <c r="K3287" s="1" t="str">
        <f aca="false">IF(ISNA(VLOOKUP(Table4[product_id], tblProducts[], tblProducts[product_name],FALSE() )), "Invalid", "Valid")</f>
        <v>Valid</v>
      </c>
      <c r="L3287" s="5" t="str">
        <f aca="false">IF(ISNA(VLOOKUP(Table4[[#This Row],[warehouse_id]], tblwhouse[], tblwhouse[warehouse_name],FALSE() )), "Invalid", "Valid")</f>
        <v>Valid</v>
      </c>
    </row>
    <row r="3288" customFormat="false" ht="15" hidden="false" customHeight="true" outlineLevel="0" collapsed="false">
      <c r="A3288" s="1" t="n">
        <v>3287</v>
      </c>
      <c r="B3288" s="1" t="n">
        <v>2</v>
      </c>
      <c r="C3288" s="1" t="n">
        <v>920</v>
      </c>
      <c r="D3288" s="1" t="s">
        <v>10368</v>
      </c>
      <c r="E3288" s="1" t="n">
        <v>267</v>
      </c>
      <c r="F3288" s="1" t="n">
        <v>59</v>
      </c>
      <c r="G3288" s="1" t="n">
        <v>876.11</v>
      </c>
      <c r="H3288" s="4" t="n">
        <v>46015.6009373727</v>
      </c>
      <c r="I32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3287BT817932292026759876.1146015.6009373727</v>
      </c>
      <c r="J3288" s="1" t="n">
        <f aca="false">COUNTIF(I:I, $I3288)</f>
        <v>1</v>
      </c>
      <c r="K3288" s="1" t="str">
        <f aca="false">IF(ISNA(VLOOKUP(Table4[product_id], tblProducts[], tblProducts[product_name],FALSE() )), "Invalid", "Valid")</f>
        <v>Valid</v>
      </c>
      <c r="L3288" s="5" t="str">
        <f aca="false">IF(ISNA(VLOOKUP(Table4[[#This Row],[warehouse_id]], tblwhouse[], tblwhouse[warehouse_name],FALSE() )), "Invalid", "Valid")</f>
        <v>Valid</v>
      </c>
    </row>
    <row r="3289" customFormat="false" ht="15" hidden="false" customHeight="true" outlineLevel="0" collapsed="false">
      <c r="A3289" s="1" t="n">
        <v>3288</v>
      </c>
      <c r="B3289" s="1" t="n">
        <v>2</v>
      </c>
      <c r="C3289" s="1" t="n">
        <v>1760</v>
      </c>
      <c r="D3289" s="1" t="s">
        <v>10369</v>
      </c>
      <c r="E3289" s="1" t="n">
        <v>210</v>
      </c>
      <c r="F3289" s="1" t="n">
        <v>28</v>
      </c>
      <c r="G3289" s="1" t="n">
        <v>556.45</v>
      </c>
      <c r="H3289" s="4" t="n">
        <v>46050.6009373727</v>
      </c>
      <c r="I32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3288BT7009042176021028556.4546050.6009373727</v>
      </c>
      <c r="J3289" s="1" t="n">
        <f aca="false">COUNTIF(I:I, $I3289)</f>
        <v>1</v>
      </c>
      <c r="K3289" s="1" t="str">
        <f aca="false">IF(ISNA(VLOOKUP(Table4[product_id], tblProducts[], tblProducts[product_name],FALSE() )), "Invalid", "Valid")</f>
        <v>Valid</v>
      </c>
      <c r="L3289" s="5" t="str">
        <f aca="false">IF(ISNA(VLOOKUP(Table4[[#This Row],[warehouse_id]], tblwhouse[], tblwhouse[warehouse_name],FALSE() )), "Invalid", "Valid")</f>
        <v>Valid</v>
      </c>
    </row>
    <row r="3290" customFormat="false" ht="15" hidden="false" customHeight="true" outlineLevel="0" collapsed="false">
      <c r="A3290" s="1" t="n">
        <v>3289</v>
      </c>
      <c r="B3290" s="1" t="n">
        <v>4</v>
      </c>
      <c r="C3290" s="1" t="n">
        <v>2416</v>
      </c>
      <c r="D3290" s="1" t="s">
        <v>10370</v>
      </c>
      <c r="E3290" s="1" t="n">
        <v>64</v>
      </c>
      <c r="F3290" s="1" t="n">
        <v>28</v>
      </c>
      <c r="G3290" s="1" t="n">
        <v>1149.85</v>
      </c>
      <c r="H3290" s="4" t="n">
        <v>46059.6009373727</v>
      </c>
      <c r="I32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3289BT3782514241664281149.8546059.6009373727</v>
      </c>
      <c r="J3290" s="1" t="n">
        <f aca="false">COUNTIF(I:I, $I3290)</f>
        <v>1</v>
      </c>
      <c r="K3290" s="1" t="str">
        <f aca="false">IF(ISNA(VLOOKUP(Table4[product_id], tblProducts[], tblProducts[product_name],FALSE() )), "Invalid", "Valid")</f>
        <v>Valid</v>
      </c>
      <c r="L3290" s="5" t="str">
        <f aca="false">IF(ISNA(VLOOKUP(Table4[[#This Row],[warehouse_id]], tblwhouse[], tblwhouse[warehouse_name],FALSE() )), "Invalid", "Valid")</f>
        <v>Valid</v>
      </c>
    </row>
    <row r="3291" customFormat="false" ht="15" hidden="false" customHeight="true" outlineLevel="0" collapsed="false">
      <c r="A3291" s="1" t="n">
        <v>3290</v>
      </c>
      <c r="B3291" s="1" t="n">
        <v>2</v>
      </c>
      <c r="C3291" s="1" t="n">
        <v>124</v>
      </c>
      <c r="D3291" s="1" t="s">
        <v>10371</v>
      </c>
      <c r="E3291" s="1" t="n">
        <v>79</v>
      </c>
      <c r="F3291" s="1" t="n">
        <v>39</v>
      </c>
      <c r="G3291" s="1" t="n">
        <v>944.33</v>
      </c>
      <c r="H3291" s="4" t="n">
        <v>46045.6009373727</v>
      </c>
      <c r="I32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3290BT55123521247939944.3346045.6009373727</v>
      </c>
      <c r="J3291" s="1" t="n">
        <f aca="false">COUNTIF(I:I, $I3291)</f>
        <v>1</v>
      </c>
      <c r="K3291" s="1" t="str">
        <f aca="false">IF(ISNA(VLOOKUP(Table4[product_id], tblProducts[], tblProducts[product_name],FALSE() )), "Invalid", "Valid")</f>
        <v>Valid</v>
      </c>
      <c r="L3291" s="5" t="str">
        <f aca="false">IF(ISNA(VLOOKUP(Table4[[#This Row],[warehouse_id]], tblwhouse[], tblwhouse[warehouse_name],FALSE() )), "Invalid", "Valid")</f>
        <v>Valid</v>
      </c>
    </row>
    <row r="3292" customFormat="false" ht="15" hidden="false" customHeight="true" outlineLevel="0" collapsed="false">
      <c r="A3292" s="1" t="n">
        <v>3291</v>
      </c>
      <c r="B3292" s="1" t="n">
        <v>4</v>
      </c>
      <c r="C3292" s="1" t="n">
        <v>2080</v>
      </c>
      <c r="D3292" s="1" t="s">
        <v>10372</v>
      </c>
      <c r="E3292" s="1" t="n">
        <v>9</v>
      </c>
      <c r="F3292" s="1" t="n">
        <v>31</v>
      </c>
      <c r="G3292" s="1" t="n">
        <v>860.3</v>
      </c>
      <c r="H3292" s="4" t="n">
        <v>45858.6009373727</v>
      </c>
      <c r="I32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3291BT86592242080931860.345858.6009373727</v>
      </c>
      <c r="J3292" s="1" t="n">
        <f aca="false">COUNTIF(I:I, $I3292)</f>
        <v>1</v>
      </c>
      <c r="K3292" s="1" t="str">
        <f aca="false">IF(ISNA(VLOOKUP(Table4[product_id], tblProducts[], tblProducts[product_name],FALSE() )), "Invalid", "Valid")</f>
        <v>Valid</v>
      </c>
      <c r="L3292" s="5" t="str">
        <f aca="false">IF(ISNA(VLOOKUP(Table4[[#This Row],[warehouse_id]], tblwhouse[], tblwhouse[warehouse_name],FALSE() )), "Invalid", "Valid")</f>
        <v>Valid</v>
      </c>
    </row>
    <row r="3293" customFormat="false" ht="15" hidden="false" customHeight="true" outlineLevel="0" collapsed="false">
      <c r="A3293" s="1" t="n">
        <v>3292</v>
      </c>
      <c r="B3293" s="1" t="n">
        <v>1</v>
      </c>
      <c r="C3293" s="1" t="n">
        <v>2323</v>
      </c>
      <c r="D3293" s="1" t="s">
        <v>10373</v>
      </c>
      <c r="E3293" s="1" t="n">
        <v>470</v>
      </c>
      <c r="F3293" s="1" t="n">
        <v>27</v>
      </c>
      <c r="G3293" s="1" t="n">
        <v>443.82</v>
      </c>
      <c r="H3293" s="4" t="n">
        <v>46209.6009373727</v>
      </c>
      <c r="I32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3292BT1723981232347027443.8246209.6009373727</v>
      </c>
      <c r="J3293" s="1" t="n">
        <f aca="false">COUNTIF(I:I, $I3293)</f>
        <v>1</v>
      </c>
      <c r="K3293" s="1" t="str">
        <f aca="false">IF(ISNA(VLOOKUP(Table4[product_id], tblProducts[], tblProducts[product_name],FALSE() )), "Invalid", "Valid")</f>
        <v>Valid</v>
      </c>
      <c r="L3293" s="5" t="str">
        <f aca="false">IF(ISNA(VLOOKUP(Table4[[#This Row],[warehouse_id]], tblwhouse[], tblwhouse[warehouse_name],FALSE() )), "Invalid", "Valid")</f>
        <v>Valid</v>
      </c>
    </row>
    <row r="3294" customFormat="false" ht="15" hidden="false" customHeight="true" outlineLevel="0" collapsed="false">
      <c r="A3294" s="1" t="n">
        <v>3293</v>
      </c>
      <c r="B3294" s="1" t="n">
        <v>3</v>
      </c>
      <c r="C3294" s="1" t="n">
        <v>50</v>
      </c>
      <c r="D3294" s="1" t="s">
        <v>10374</v>
      </c>
      <c r="E3294" s="1" t="n">
        <v>167</v>
      </c>
      <c r="F3294" s="1" t="n">
        <v>42</v>
      </c>
      <c r="G3294" s="1" t="n">
        <v>274.35</v>
      </c>
      <c r="H3294" s="4" t="n">
        <v>45950.6009373727</v>
      </c>
      <c r="I32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3293BT72546935016742274.3545950.6009373727</v>
      </c>
      <c r="J3294" s="1" t="n">
        <f aca="false">COUNTIF(I:I, $I3294)</f>
        <v>1</v>
      </c>
      <c r="K3294" s="1" t="str">
        <f aca="false">IF(ISNA(VLOOKUP(Table4[product_id], tblProducts[], tblProducts[product_name],FALSE() )), "Invalid", "Valid")</f>
        <v>Valid</v>
      </c>
      <c r="L3294" s="5" t="str">
        <f aca="false">IF(ISNA(VLOOKUP(Table4[[#This Row],[warehouse_id]], tblwhouse[], tblwhouse[warehouse_name],FALSE() )), "Invalid", "Valid")</f>
        <v>Valid</v>
      </c>
    </row>
    <row r="3295" customFormat="false" ht="15" hidden="false" customHeight="true" outlineLevel="0" collapsed="false">
      <c r="A3295" s="1" t="n">
        <v>3294</v>
      </c>
      <c r="B3295" s="1" t="n">
        <v>2</v>
      </c>
      <c r="C3295" s="1" t="n">
        <v>2290</v>
      </c>
      <c r="D3295" s="1" t="s">
        <v>10375</v>
      </c>
      <c r="E3295" s="1" t="n">
        <v>279</v>
      </c>
      <c r="F3295" s="1" t="n">
        <v>40</v>
      </c>
      <c r="G3295" s="1" t="n">
        <v>980.77</v>
      </c>
      <c r="H3295" s="4" t="n">
        <v>46129.6009373727</v>
      </c>
      <c r="I32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3294BT4662972229027940980.7746129.6009373727</v>
      </c>
      <c r="J3295" s="1" t="n">
        <f aca="false">COUNTIF(I:I, $I3295)</f>
        <v>1</v>
      </c>
      <c r="K3295" s="1" t="str">
        <f aca="false">IF(ISNA(VLOOKUP(Table4[product_id], tblProducts[], tblProducts[product_name],FALSE() )), "Invalid", "Valid")</f>
        <v>Valid</v>
      </c>
      <c r="L3295" s="5" t="str">
        <f aca="false">IF(ISNA(VLOOKUP(Table4[[#This Row],[warehouse_id]], tblwhouse[], tblwhouse[warehouse_name],FALSE() )), "Invalid", "Valid")</f>
        <v>Valid</v>
      </c>
    </row>
    <row r="3296" customFormat="false" ht="15" hidden="false" customHeight="true" outlineLevel="0" collapsed="false">
      <c r="A3296" s="1" t="n">
        <v>3295</v>
      </c>
      <c r="B3296" s="1" t="n">
        <v>2</v>
      </c>
      <c r="C3296" s="1" t="n">
        <v>1407</v>
      </c>
      <c r="D3296" s="1" t="s">
        <v>10376</v>
      </c>
      <c r="E3296" s="1" t="n">
        <v>255</v>
      </c>
      <c r="F3296" s="1" t="n">
        <v>47</v>
      </c>
      <c r="G3296" s="1" t="n">
        <v>126.51</v>
      </c>
      <c r="H3296" s="4" t="n">
        <v>46047.6009373727</v>
      </c>
      <c r="I32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3295BT8142692140725547126.5146047.6009373727</v>
      </c>
      <c r="J3296" s="1" t="n">
        <f aca="false">COUNTIF(I:I, $I3296)</f>
        <v>1</v>
      </c>
      <c r="K3296" s="1" t="str">
        <f aca="false">IF(ISNA(VLOOKUP(Table4[product_id], tblProducts[], tblProducts[product_name],FALSE() )), "Invalid", "Valid")</f>
        <v>Valid</v>
      </c>
      <c r="L3296" s="5" t="str">
        <f aca="false">IF(ISNA(VLOOKUP(Table4[[#This Row],[warehouse_id]], tblwhouse[], tblwhouse[warehouse_name],FALSE() )), "Invalid", "Valid")</f>
        <v>Valid</v>
      </c>
    </row>
    <row r="3297" customFormat="false" ht="15" hidden="false" customHeight="true" outlineLevel="0" collapsed="false">
      <c r="A3297" s="1" t="n">
        <v>3296</v>
      </c>
      <c r="B3297" s="1" t="n">
        <v>1</v>
      </c>
      <c r="C3297" s="1" t="n">
        <v>2816</v>
      </c>
      <c r="D3297" s="1" t="s">
        <v>10377</v>
      </c>
      <c r="E3297" s="1" t="n">
        <v>206</v>
      </c>
      <c r="F3297" s="1" t="n">
        <v>54</v>
      </c>
      <c r="G3297" s="1" t="n">
        <v>940.32</v>
      </c>
      <c r="H3297" s="4" t="n">
        <v>45913.6009373727</v>
      </c>
      <c r="I32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3296BT3267331281620654940.3245913.6009373727</v>
      </c>
      <c r="J3297" s="1" t="n">
        <f aca="false">COUNTIF(I:I, $I3297)</f>
        <v>1</v>
      </c>
      <c r="K3297" s="1" t="str">
        <f aca="false">IF(ISNA(VLOOKUP(Table4[product_id], tblProducts[], tblProducts[product_name],FALSE() )), "Invalid", "Valid")</f>
        <v>Valid</v>
      </c>
      <c r="L3297" s="5" t="str">
        <f aca="false">IF(ISNA(VLOOKUP(Table4[[#This Row],[warehouse_id]], tblwhouse[], tblwhouse[warehouse_name],FALSE() )), "Invalid", "Valid")</f>
        <v>Valid</v>
      </c>
    </row>
    <row r="3298" customFormat="false" ht="15" hidden="false" customHeight="true" outlineLevel="0" collapsed="false">
      <c r="A3298" s="1" t="n">
        <v>3297</v>
      </c>
      <c r="B3298" s="1" t="n">
        <v>3</v>
      </c>
      <c r="C3298" s="1" t="n">
        <v>929</v>
      </c>
      <c r="D3298" s="1" t="s">
        <v>10378</v>
      </c>
      <c r="E3298" s="1" t="n">
        <v>245</v>
      </c>
      <c r="F3298" s="1" t="n">
        <v>37</v>
      </c>
      <c r="G3298" s="1" t="n">
        <v>532.68</v>
      </c>
      <c r="H3298" s="4" t="n">
        <v>45883.6009373727</v>
      </c>
      <c r="I32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3297BT173923392924537532.6845883.6009373727</v>
      </c>
      <c r="J3298" s="1" t="n">
        <f aca="false">COUNTIF(I:I, $I3298)</f>
        <v>1</v>
      </c>
      <c r="K3298" s="1" t="str">
        <f aca="false">IF(ISNA(VLOOKUP(Table4[product_id], tblProducts[], tblProducts[product_name],FALSE() )), "Invalid", "Valid")</f>
        <v>Valid</v>
      </c>
      <c r="L3298" s="5" t="str">
        <f aca="false">IF(ISNA(VLOOKUP(Table4[[#This Row],[warehouse_id]], tblwhouse[], tblwhouse[warehouse_name],FALSE() )), "Invalid", "Valid")</f>
        <v>Valid</v>
      </c>
    </row>
    <row r="3299" customFormat="false" ht="15" hidden="false" customHeight="true" outlineLevel="0" collapsed="false">
      <c r="A3299" s="1" t="n">
        <v>3298</v>
      </c>
      <c r="B3299" s="1" t="n">
        <v>3</v>
      </c>
      <c r="C3299" s="1" t="n">
        <v>1466</v>
      </c>
      <c r="D3299" s="1" t="s">
        <v>10379</v>
      </c>
      <c r="E3299" s="1" t="n">
        <v>332</v>
      </c>
      <c r="F3299" s="1" t="n">
        <v>63</v>
      </c>
      <c r="G3299" s="1" t="n">
        <v>1428.62</v>
      </c>
      <c r="H3299" s="4" t="n">
        <v>45932.6009373727</v>
      </c>
      <c r="I32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3298BT24540231466332631428.6245932.6009373727</v>
      </c>
      <c r="J3299" s="1" t="n">
        <f aca="false">COUNTIF(I:I, $I3299)</f>
        <v>1</v>
      </c>
      <c r="K3299" s="1" t="str">
        <f aca="false">IF(ISNA(VLOOKUP(Table4[product_id], tblProducts[], tblProducts[product_name],FALSE() )), "Invalid", "Valid")</f>
        <v>Valid</v>
      </c>
      <c r="L3299" s="5" t="str">
        <f aca="false">IF(ISNA(VLOOKUP(Table4[[#This Row],[warehouse_id]], tblwhouse[], tblwhouse[warehouse_name],FALSE() )), "Invalid", "Valid")</f>
        <v>Valid</v>
      </c>
    </row>
    <row r="3300" customFormat="false" ht="15" hidden="false" customHeight="true" outlineLevel="0" collapsed="false">
      <c r="A3300" s="1" t="n">
        <v>3299</v>
      </c>
      <c r="B3300" s="1" t="n">
        <v>1</v>
      </c>
      <c r="C3300" s="1" t="n">
        <v>2507</v>
      </c>
      <c r="D3300" s="1" t="s">
        <v>10380</v>
      </c>
      <c r="E3300" s="1" t="n">
        <v>115</v>
      </c>
      <c r="F3300" s="1" t="n">
        <v>76</v>
      </c>
      <c r="G3300" s="1" t="n">
        <v>659.15</v>
      </c>
      <c r="H3300" s="4" t="n">
        <v>45861.6009373727</v>
      </c>
      <c r="I33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3299BT3974921250711576659.1545861.6009373727</v>
      </c>
      <c r="J3300" s="1" t="n">
        <f aca="false">COUNTIF(I:I, $I3300)</f>
        <v>1</v>
      </c>
      <c r="K3300" s="1" t="str">
        <f aca="false">IF(ISNA(VLOOKUP(Table4[product_id], tblProducts[], tblProducts[product_name],FALSE() )), "Invalid", "Valid")</f>
        <v>Valid</v>
      </c>
      <c r="L3300" s="5" t="str">
        <f aca="false">IF(ISNA(VLOOKUP(Table4[[#This Row],[warehouse_id]], tblwhouse[], tblwhouse[warehouse_name],FALSE() )), "Invalid", "Valid")</f>
        <v>Valid</v>
      </c>
    </row>
    <row r="3301" customFormat="false" ht="15" hidden="false" customHeight="true" outlineLevel="0" collapsed="false">
      <c r="A3301" s="1" t="n">
        <v>3300</v>
      </c>
      <c r="B3301" s="1" t="n">
        <v>1</v>
      </c>
      <c r="C3301" s="1" t="n">
        <v>2394</v>
      </c>
      <c r="D3301" s="1" t="s">
        <v>10381</v>
      </c>
      <c r="E3301" s="1" t="n">
        <v>322</v>
      </c>
      <c r="F3301" s="1" t="n">
        <v>52</v>
      </c>
      <c r="G3301" s="1" t="n">
        <v>356</v>
      </c>
      <c r="H3301" s="4" t="n">
        <v>45901.6009373727</v>
      </c>
      <c r="I33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3300BT378708123943225235645901.6009373727</v>
      </c>
      <c r="J3301" s="1" t="n">
        <f aca="false">COUNTIF(I:I, $I3301)</f>
        <v>1</v>
      </c>
      <c r="K3301" s="1" t="str">
        <f aca="false">IF(ISNA(VLOOKUP(Table4[product_id], tblProducts[], tblProducts[product_name],FALSE() )), "Invalid", "Valid")</f>
        <v>Valid</v>
      </c>
      <c r="L3301" s="5" t="str">
        <f aca="false">IF(ISNA(VLOOKUP(Table4[[#This Row],[warehouse_id]], tblwhouse[], tblwhouse[warehouse_name],FALSE() )), "Invalid", "Valid")</f>
        <v>Valid</v>
      </c>
    </row>
    <row r="3302" customFormat="false" ht="15" hidden="false" customHeight="true" outlineLevel="0" collapsed="false">
      <c r="A3302" s="1" t="n">
        <v>3301</v>
      </c>
      <c r="B3302" s="1" t="n">
        <v>4</v>
      </c>
      <c r="C3302" s="1" t="n">
        <v>993</v>
      </c>
      <c r="D3302" s="1" t="s">
        <v>10382</v>
      </c>
      <c r="E3302" s="1" t="n">
        <v>167</v>
      </c>
      <c r="F3302" s="1" t="n">
        <v>59</v>
      </c>
      <c r="G3302" s="1" t="n">
        <v>511.95</v>
      </c>
      <c r="H3302" s="4" t="n">
        <v>45912.6009373727</v>
      </c>
      <c r="I33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3301BT675216499316759511.9545912.6009373727</v>
      </c>
      <c r="J3302" s="1" t="n">
        <f aca="false">COUNTIF(I:I, $I3302)</f>
        <v>1</v>
      </c>
      <c r="K3302" s="1" t="str">
        <f aca="false">IF(ISNA(VLOOKUP(Table4[product_id], tblProducts[], tblProducts[product_name],FALSE() )), "Invalid", "Valid")</f>
        <v>Valid</v>
      </c>
      <c r="L3302" s="5" t="str">
        <f aca="false">IF(ISNA(VLOOKUP(Table4[[#This Row],[warehouse_id]], tblwhouse[], tblwhouse[warehouse_name],FALSE() )), "Invalid", "Valid")</f>
        <v>Valid</v>
      </c>
    </row>
    <row r="3303" customFormat="false" ht="15" hidden="false" customHeight="true" outlineLevel="0" collapsed="false">
      <c r="A3303" s="1" t="n">
        <v>3302</v>
      </c>
      <c r="B3303" s="1" t="n">
        <v>1</v>
      </c>
      <c r="C3303" s="1" t="n">
        <v>2358</v>
      </c>
      <c r="D3303" s="1" t="s">
        <v>10383</v>
      </c>
      <c r="E3303" s="1" t="n">
        <v>285</v>
      </c>
      <c r="F3303" s="1" t="n">
        <v>78</v>
      </c>
      <c r="G3303" s="1" t="n">
        <v>1151.46</v>
      </c>
      <c r="H3303" s="4" t="n">
        <v>45886.6009373727</v>
      </c>
      <c r="I33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3302BT89944112358285781151.4645886.6009373727</v>
      </c>
      <c r="J3303" s="1" t="n">
        <f aca="false">COUNTIF(I:I, $I3303)</f>
        <v>1</v>
      </c>
      <c r="K3303" s="1" t="str">
        <f aca="false">IF(ISNA(VLOOKUP(Table4[product_id], tblProducts[], tblProducts[product_name],FALSE() )), "Invalid", "Valid")</f>
        <v>Valid</v>
      </c>
      <c r="L3303" s="5" t="str">
        <f aca="false">IF(ISNA(VLOOKUP(Table4[[#This Row],[warehouse_id]], tblwhouse[], tblwhouse[warehouse_name],FALSE() )), "Invalid", "Valid")</f>
        <v>Valid</v>
      </c>
    </row>
    <row r="3304" customFormat="false" ht="15" hidden="false" customHeight="true" outlineLevel="0" collapsed="false">
      <c r="A3304" s="1" t="n">
        <v>3303</v>
      </c>
      <c r="B3304" s="1" t="n">
        <v>2</v>
      </c>
      <c r="C3304" s="1" t="n">
        <v>1832</v>
      </c>
      <c r="D3304" s="1" t="s">
        <v>10384</v>
      </c>
      <c r="E3304" s="1" t="n">
        <v>462</v>
      </c>
      <c r="F3304" s="1" t="n">
        <v>27</v>
      </c>
      <c r="G3304" s="1" t="n">
        <v>326.43</v>
      </c>
      <c r="H3304" s="4" t="n">
        <v>45994.6009373727</v>
      </c>
      <c r="I33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3303BT5914352183246227326.4345994.6009373727</v>
      </c>
      <c r="J3304" s="1" t="n">
        <f aca="false">COUNTIF(I:I, $I3304)</f>
        <v>1</v>
      </c>
      <c r="K3304" s="1" t="str">
        <f aca="false">IF(ISNA(VLOOKUP(Table4[product_id], tblProducts[], tblProducts[product_name],FALSE() )), "Invalid", "Valid")</f>
        <v>Valid</v>
      </c>
      <c r="L3304" s="5" t="str">
        <f aca="false">IF(ISNA(VLOOKUP(Table4[[#This Row],[warehouse_id]], tblwhouse[], tblwhouse[warehouse_name],FALSE() )), "Invalid", "Valid")</f>
        <v>Valid</v>
      </c>
    </row>
    <row r="3305" customFormat="false" ht="15" hidden="false" customHeight="true" outlineLevel="0" collapsed="false">
      <c r="A3305" s="1" t="n">
        <v>3304</v>
      </c>
      <c r="B3305" s="1" t="n">
        <v>4</v>
      </c>
      <c r="C3305" s="1" t="n">
        <v>467</v>
      </c>
      <c r="D3305" s="1" t="s">
        <v>10385</v>
      </c>
      <c r="E3305" s="1" t="n">
        <v>211</v>
      </c>
      <c r="F3305" s="1" t="n">
        <v>77</v>
      </c>
      <c r="G3305" s="1" t="n">
        <v>697.52</v>
      </c>
      <c r="H3305" s="4" t="n">
        <v>46143.6009373727</v>
      </c>
      <c r="I33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3304BT209191446721177697.5246143.6009373727</v>
      </c>
      <c r="J3305" s="1" t="n">
        <f aca="false">COUNTIF(I:I, $I3305)</f>
        <v>1</v>
      </c>
      <c r="K3305" s="1" t="str">
        <f aca="false">IF(ISNA(VLOOKUP(Table4[product_id], tblProducts[], tblProducts[product_name],FALSE() )), "Invalid", "Valid")</f>
        <v>Valid</v>
      </c>
      <c r="L3305" s="5" t="str">
        <f aca="false">IF(ISNA(VLOOKUP(Table4[[#This Row],[warehouse_id]], tblwhouse[], tblwhouse[warehouse_name],FALSE() )), "Invalid", "Valid")</f>
        <v>Valid</v>
      </c>
    </row>
    <row r="3306" customFormat="false" ht="15" hidden="false" customHeight="true" outlineLevel="0" collapsed="false">
      <c r="A3306" s="1" t="n">
        <v>3305</v>
      </c>
      <c r="B3306" s="1" t="n">
        <v>3</v>
      </c>
      <c r="C3306" s="1" t="n">
        <v>465</v>
      </c>
      <c r="D3306" s="1" t="s">
        <v>10386</v>
      </c>
      <c r="E3306" s="1" t="n">
        <v>296</v>
      </c>
      <c r="F3306" s="1" t="n">
        <v>45</v>
      </c>
      <c r="G3306" s="1" t="n">
        <v>1451.77</v>
      </c>
      <c r="H3306" s="4" t="n">
        <v>46177.6009373727</v>
      </c>
      <c r="I33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3305BT9319013465296451451.7746177.6009373727</v>
      </c>
      <c r="J3306" s="1" t="n">
        <f aca="false">COUNTIF(I:I, $I3306)</f>
        <v>1</v>
      </c>
      <c r="K3306" s="1" t="str">
        <f aca="false">IF(ISNA(VLOOKUP(Table4[product_id], tblProducts[], tblProducts[product_name],FALSE() )), "Invalid", "Valid")</f>
        <v>Valid</v>
      </c>
      <c r="L3306" s="5" t="str">
        <f aca="false">IF(ISNA(VLOOKUP(Table4[[#This Row],[warehouse_id]], tblwhouse[], tblwhouse[warehouse_name],FALSE() )), "Invalid", "Valid")</f>
        <v>Valid</v>
      </c>
    </row>
    <row r="3307" customFormat="false" ht="15" hidden="false" customHeight="true" outlineLevel="0" collapsed="false">
      <c r="A3307" s="1" t="n">
        <v>3306</v>
      </c>
      <c r="B3307" s="1" t="n">
        <v>3</v>
      </c>
      <c r="C3307" s="1" t="n">
        <v>1899</v>
      </c>
      <c r="D3307" s="1" t="s">
        <v>10387</v>
      </c>
      <c r="E3307" s="1" t="n">
        <v>181</v>
      </c>
      <c r="F3307" s="1" t="n">
        <v>35</v>
      </c>
      <c r="G3307" s="1" t="n">
        <v>1150.67</v>
      </c>
      <c r="H3307" s="4" t="n">
        <v>45954.6009373727</v>
      </c>
      <c r="I33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3306BT85477831899181351150.6745954.6009373727</v>
      </c>
      <c r="J3307" s="1" t="n">
        <f aca="false">COUNTIF(I:I, $I3307)</f>
        <v>1</v>
      </c>
      <c r="K3307" s="1" t="str">
        <f aca="false">IF(ISNA(VLOOKUP(Table4[product_id], tblProducts[], tblProducts[product_name],FALSE() )), "Invalid", "Valid")</f>
        <v>Valid</v>
      </c>
      <c r="L3307" s="5" t="str">
        <f aca="false">IF(ISNA(VLOOKUP(Table4[[#This Row],[warehouse_id]], tblwhouse[], tblwhouse[warehouse_name],FALSE() )), "Invalid", "Valid")</f>
        <v>Valid</v>
      </c>
    </row>
    <row r="3308" customFormat="false" ht="15" hidden="false" customHeight="true" outlineLevel="0" collapsed="false">
      <c r="A3308" s="1" t="n">
        <v>3307</v>
      </c>
      <c r="B3308" s="1" t="n">
        <v>3</v>
      </c>
      <c r="C3308" s="1" t="n">
        <v>474</v>
      </c>
      <c r="D3308" s="1" t="s">
        <v>10388</v>
      </c>
      <c r="E3308" s="1" t="n">
        <v>204</v>
      </c>
      <c r="F3308" s="1" t="n">
        <v>20</v>
      </c>
      <c r="G3308" s="1" t="n">
        <v>731.76</v>
      </c>
      <c r="H3308" s="4" t="n">
        <v>45935.6009373727</v>
      </c>
      <c r="I33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3307BT375446347420420731.7645935.6009373727</v>
      </c>
      <c r="J3308" s="1" t="n">
        <f aca="false">COUNTIF(I:I, $I3308)</f>
        <v>1</v>
      </c>
      <c r="K3308" s="1" t="str">
        <f aca="false">IF(ISNA(VLOOKUP(Table4[product_id], tblProducts[], tblProducts[product_name],FALSE() )), "Invalid", "Valid")</f>
        <v>Valid</v>
      </c>
      <c r="L3308" s="5" t="str">
        <f aca="false">IF(ISNA(VLOOKUP(Table4[[#This Row],[warehouse_id]], tblwhouse[], tblwhouse[warehouse_name],FALSE() )), "Invalid", "Valid")</f>
        <v>Valid</v>
      </c>
    </row>
    <row r="3309" customFormat="false" ht="15" hidden="false" customHeight="true" outlineLevel="0" collapsed="false">
      <c r="A3309" s="1" t="n">
        <v>3308</v>
      </c>
      <c r="B3309" s="1" t="n">
        <v>1</v>
      </c>
      <c r="C3309" s="1" t="n">
        <v>2990</v>
      </c>
      <c r="D3309" s="1" t="s">
        <v>10389</v>
      </c>
      <c r="E3309" s="1" t="n">
        <v>451</v>
      </c>
      <c r="F3309" s="1" t="n">
        <v>43</v>
      </c>
      <c r="G3309" s="1" t="n">
        <v>792.09</v>
      </c>
      <c r="H3309" s="4" t="n">
        <v>46007.6009373727</v>
      </c>
      <c r="I33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3308BT4822621299045143792.0946007.6009373727</v>
      </c>
      <c r="J3309" s="1" t="n">
        <f aca="false">COUNTIF(I:I, $I3309)</f>
        <v>1</v>
      </c>
      <c r="K3309" s="1" t="str">
        <f aca="false">IF(ISNA(VLOOKUP(Table4[product_id], tblProducts[], tblProducts[product_name],FALSE() )), "Invalid", "Valid")</f>
        <v>Valid</v>
      </c>
      <c r="L3309" s="5" t="str">
        <f aca="false">IF(ISNA(VLOOKUP(Table4[[#This Row],[warehouse_id]], tblwhouse[], tblwhouse[warehouse_name],FALSE() )), "Invalid", "Valid")</f>
        <v>Valid</v>
      </c>
    </row>
    <row r="3310" customFormat="false" ht="15" hidden="false" customHeight="true" outlineLevel="0" collapsed="false">
      <c r="A3310" s="1" t="n">
        <v>3309</v>
      </c>
      <c r="B3310" s="1" t="n">
        <v>3</v>
      </c>
      <c r="C3310" s="1" t="n">
        <v>663</v>
      </c>
      <c r="D3310" s="1" t="s">
        <v>10390</v>
      </c>
      <c r="E3310" s="1" t="n">
        <v>428</v>
      </c>
      <c r="F3310" s="1" t="n">
        <v>39</v>
      </c>
      <c r="G3310" s="1" t="n">
        <v>512.86</v>
      </c>
      <c r="H3310" s="4" t="n">
        <v>46009.6009373727</v>
      </c>
      <c r="I33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3309BT508025366342839512.8646009.6009373727</v>
      </c>
      <c r="J3310" s="1" t="n">
        <f aca="false">COUNTIF(I:I, $I3310)</f>
        <v>1</v>
      </c>
      <c r="K3310" s="1" t="str">
        <f aca="false">IF(ISNA(VLOOKUP(Table4[product_id], tblProducts[], tblProducts[product_name],FALSE() )), "Invalid", "Valid")</f>
        <v>Valid</v>
      </c>
      <c r="L3310" s="5" t="str">
        <f aca="false">IF(ISNA(VLOOKUP(Table4[[#This Row],[warehouse_id]], tblwhouse[], tblwhouse[warehouse_name],FALSE() )), "Invalid", "Valid")</f>
        <v>Valid</v>
      </c>
    </row>
    <row r="3311" customFormat="false" ht="15" hidden="false" customHeight="true" outlineLevel="0" collapsed="false">
      <c r="A3311" s="1" t="n">
        <v>3310</v>
      </c>
      <c r="B3311" s="1" t="n">
        <v>3</v>
      </c>
      <c r="C3311" s="1" t="n">
        <v>1630</v>
      </c>
      <c r="D3311" s="1" t="s">
        <v>10391</v>
      </c>
      <c r="E3311" s="1" t="n">
        <v>329</v>
      </c>
      <c r="F3311" s="1" t="n">
        <v>40</v>
      </c>
      <c r="G3311" s="1" t="n">
        <v>370.51</v>
      </c>
      <c r="H3311" s="4" t="n">
        <v>45954.6009373727</v>
      </c>
      <c r="I33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3310BT5747383163032940370.5145954.6009373727</v>
      </c>
      <c r="J3311" s="1" t="n">
        <f aca="false">COUNTIF(I:I, $I3311)</f>
        <v>1</v>
      </c>
      <c r="K3311" s="1" t="str">
        <f aca="false">IF(ISNA(VLOOKUP(Table4[product_id], tblProducts[], tblProducts[product_name],FALSE() )), "Invalid", "Valid")</f>
        <v>Valid</v>
      </c>
      <c r="L3311" s="5" t="str">
        <f aca="false">IF(ISNA(VLOOKUP(Table4[[#This Row],[warehouse_id]], tblwhouse[], tblwhouse[warehouse_name],FALSE() )), "Invalid", "Valid")</f>
        <v>Valid</v>
      </c>
    </row>
    <row r="3312" customFormat="false" ht="15" hidden="false" customHeight="true" outlineLevel="0" collapsed="false">
      <c r="A3312" s="1" t="n">
        <v>3311</v>
      </c>
      <c r="B3312" s="1" t="n">
        <v>3</v>
      </c>
      <c r="C3312" s="1" t="n">
        <v>1432</v>
      </c>
      <c r="D3312" s="1" t="s">
        <v>10392</v>
      </c>
      <c r="E3312" s="1" t="n">
        <v>472</v>
      </c>
      <c r="F3312" s="1" t="n">
        <v>31</v>
      </c>
      <c r="G3312" s="1" t="n">
        <v>614.61</v>
      </c>
      <c r="H3312" s="4" t="n">
        <v>46055.6009373727</v>
      </c>
      <c r="I33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3311BT5486993143247231614.6146055.6009373727</v>
      </c>
      <c r="J3312" s="1" t="n">
        <f aca="false">COUNTIF(I:I, $I3312)</f>
        <v>1</v>
      </c>
      <c r="K3312" s="1" t="str">
        <f aca="false">IF(ISNA(VLOOKUP(Table4[product_id], tblProducts[], tblProducts[product_name],FALSE() )), "Invalid", "Valid")</f>
        <v>Valid</v>
      </c>
      <c r="L3312" s="5" t="str">
        <f aca="false">IF(ISNA(VLOOKUP(Table4[[#This Row],[warehouse_id]], tblwhouse[], tblwhouse[warehouse_name],FALSE() )), "Invalid", "Valid")</f>
        <v>Valid</v>
      </c>
    </row>
    <row r="3313" customFormat="false" ht="15" hidden="false" customHeight="true" outlineLevel="0" collapsed="false">
      <c r="A3313" s="1" t="n">
        <v>3312</v>
      </c>
      <c r="B3313" s="1" t="n">
        <v>4</v>
      </c>
      <c r="C3313" s="1" t="n">
        <v>2440</v>
      </c>
      <c r="D3313" s="1" t="s">
        <v>10393</v>
      </c>
      <c r="E3313" s="1" t="n">
        <v>75</v>
      </c>
      <c r="F3313" s="1" t="n">
        <v>57</v>
      </c>
      <c r="G3313" s="1" t="n">
        <v>1482.69</v>
      </c>
      <c r="H3313" s="4" t="n">
        <v>46091.6009373727</v>
      </c>
      <c r="I33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3312BT6553804244075571482.6946091.6009373727</v>
      </c>
      <c r="J3313" s="1" t="n">
        <f aca="false">COUNTIF(I:I, $I3313)</f>
        <v>1</v>
      </c>
      <c r="K3313" s="1" t="str">
        <f aca="false">IF(ISNA(VLOOKUP(Table4[product_id], tblProducts[], tblProducts[product_name],FALSE() )), "Invalid", "Valid")</f>
        <v>Valid</v>
      </c>
      <c r="L3313" s="5" t="str">
        <f aca="false">IF(ISNA(VLOOKUP(Table4[[#This Row],[warehouse_id]], tblwhouse[], tblwhouse[warehouse_name],FALSE() )), "Invalid", "Valid")</f>
        <v>Valid</v>
      </c>
    </row>
    <row r="3314" customFormat="false" ht="15" hidden="false" customHeight="true" outlineLevel="0" collapsed="false">
      <c r="A3314" s="1" t="n">
        <v>3313</v>
      </c>
      <c r="B3314" s="1" t="n">
        <v>2</v>
      </c>
      <c r="C3314" s="1" t="n">
        <v>1197</v>
      </c>
      <c r="D3314" s="1" t="s">
        <v>10394</v>
      </c>
      <c r="E3314" s="1" t="n">
        <v>485</v>
      </c>
      <c r="F3314" s="1" t="n">
        <v>60</v>
      </c>
      <c r="G3314" s="1" t="n">
        <v>1222.51</v>
      </c>
      <c r="H3314" s="4" t="n">
        <v>45948.6009373727</v>
      </c>
      <c r="I33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3313BT36259421197485601222.5145948.6009373727</v>
      </c>
      <c r="J3314" s="1" t="n">
        <f aca="false">COUNTIF(I:I, $I3314)</f>
        <v>1</v>
      </c>
      <c r="K3314" s="1" t="str">
        <f aca="false">IF(ISNA(VLOOKUP(Table4[product_id], tblProducts[], tblProducts[product_name],FALSE() )), "Invalid", "Valid")</f>
        <v>Valid</v>
      </c>
      <c r="L3314" s="5" t="str">
        <f aca="false">IF(ISNA(VLOOKUP(Table4[[#This Row],[warehouse_id]], tblwhouse[], tblwhouse[warehouse_name],FALSE() )), "Invalid", "Valid")</f>
        <v>Valid</v>
      </c>
    </row>
    <row r="3315" customFormat="false" ht="15" hidden="false" customHeight="true" outlineLevel="0" collapsed="false">
      <c r="A3315" s="1" t="n">
        <v>3314</v>
      </c>
      <c r="B3315" s="1" t="n">
        <v>2</v>
      </c>
      <c r="C3315" s="1" t="n">
        <v>2505</v>
      </c>
      <c r="D3315" s="1" t="s">
        <v>10395</v>
      </c>
      <c r="E3315" s="1" t="n">
        <v>35</v>
      </c>
      <c r="F3315" s="1" t="n">
        <v>20</v>
      </c>
      <c r="G3315" s="1" t="n">
        <v>1291.83</v>
      </c>
      <c r="H3315" s="4" t="n">
        <v>45922.6009373843</v>
      </c>
      <c r="I33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3314BT5098962250535201291.8345922.6009373843</v>
      </c>
      <c r="J3315" s="1" t="n">
        <f aca="false">COUNTIF(I:I, $I3315)</f>
        <v>1</v>
      </c>
      <c r="K3315" s="1" t="str">
        <f aca="false">IF(ISNA(VLOOKUP(Table4[product_id], tblProducts[], tblProducts[product_name],FALSE() )), "Invalid", "Valid")</f>
        <v>Valid</v>
      </c>
      <c r="L3315" s="5" t="str">
        <f aca="false">IF(ISNA(VLOOKUP(Table4[[#This Row],[warehouse_id]], tblwhouse[], tblwhouse[warehouse_name],FALSE() )), "Invalid", "Valid")</f>
        <v>Valid</v>
      </c>
    </row>
    <row r="3316" customFormat="false" ht="15" hidden="false" customHeight="true" outlineLevel="0" collapsed="false">
      <c r="A3316" s="1" t="n">
        <v>3315</v>
      </c>
      <c r="B3316" s="1" t="n">
        <v>2</v>
      </c>
      <c r="C3316" s="1" t="n">
        <v>844</v>
      </c>
      <c r="D3316" s="1" t="s">
        <v>10396</v>
      </c>
      <c r="E3316" s="1" t="n">
        <v>183</v>
      </c>
      <c r="F3316" s="1" t="n">
        <v>48</v>
      </c>
      <c r="G3316" s="1" t="n">
        <v>368.17</v>
      </c>
      <c r="H3316" s="4" t="n">
        <v>46124.6009373843</v>
      </c>
      <c r="I33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3315BT363661284418348368.1746124.6009373843</v>
      </c>
      <c r="J3316" s="1" t="n">
        <f aca="false">COUNTIF(I:I, $I3316)</f>
        <v>1</v>
      </c>
      <c r="K3316" s="1" t="str">
        <f aca="false">IF(ISNA(VLOOKUP(Table4[product_id], tblProducts[], tblProducts[product_name],FALSE() )), "Invalid", "Valid")</f>
        <v>Valid</v>
      </c>
      <c r="L3316" s="5" t="str">
        <f aca="false">IF(ISNA(VLOOKUP(Table4[[#This Row],[warehouse_id]], tblwhouse[], tblwhouse[warehouse_name],FALSE() )), "Invalid", "Valid")</f>
        <v>Valid</v>
      </c>
    </row>
    <row r="3317" customFormat="false" ht="15" hidden="false" customHeight="true" outlineLevel="0" collapsed="false">
      <c r="A3317" s="1" t="n">
        <v>3316</v>
      </c>
      <c r="B3317" s="1" t="n">
        <v>1</v>
      </c>
      <c r="C3317" s="1" t="n">
        <v>1024</v>
      </c>
      <c r="D3317" s="1" t="s">
        <v>10397</v>
      </c>
      <c r="E3317" s="1" t="n">
        <v>89</v>
      </c>
      <c r="F3317" s="1" t="n">
        <v>57</v>
      </c>
      <c r="G3317" s="1" t="n">
        <v>349.48</v>
      </c>
      <c r="H3317" s="4" t="n">
        <v>46032.6009373843</v>
      </c>
      <c r="I33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3316BT299930110248957349.4846032.6009373843</v>
      </c>
      <c r="J3317" s="1" t="n">
        <f aca="false">COUNTIF(I:I, $I3317)</f>
        <v>1</v>
      </c>
      <c r="K3317" s="1" t="str">
        <f aca="false">IF(ISNA(VLOOKUP(Table4[product_id], tblProducts[], tblProducts[product_name],FALSE() )), "Invalid", "Valid")</f>
        <v>Valid</v>
      </c>
      <c r="L3317" s="5" t="str">
        <f aca="false">IF(ISNA(VLOOKUP(Table4[[#This Row],[warehouse_id]], tblwhouse[], tblwhouse[warehouse_name],FALSE() )), "Invalid", "Valid")</f>
        <v>Valid</v>
      </c>
    </row>
    <row r="3318" customFormat="false" ht="15" hidden="false" customHeight="true" outlineLevel="0" collapsed="false">
      <c r="A3318" s="1" t="n">
        <v>3317</v>
      </c>
      <c r="B3318" s="1" t="n">
        <v>4</v>
      </c>
      <c r="C3318" s="1" t="n">
        <v>1432</v>
      </c>
      <c r="D3318" s="1" t="s">
        <v>10398</v>
      </c>
      <c r="E3318" s="1" t="n">
        <v>458</v>
      </c>
      <c r="F3318" s="1" t="n">
        <v>67</v>
      </c>
      <c r="G3318" s="1" t="n">
        <v>1370.29</v>
      </c>
      <c r="H3318" s="4" t="n">
        <v>45972.6009373843</v>
      </c>
      <c r="I33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3317BT74327241432458671370.2945972.6009373843</v>
      </c>
      <c r="J3318" s="1" t="n">
        <f aca="false">COUNTIF(I:I, $I3318)</f>
        <v>1</v>
      </c>
      <c r="K3318" s="1" t="str">
        <f aca="false">IF(ISNA(VLOOKUP(Table4[product_id], tblProducts[], tblProducts[product_name],FALSE() )), "Invalid", "Valid")</f>
        <v>Valid</v>
      </c>
      <c r="L3318" s="5" t="str">
        <f aca="false">IF(ISNA(VLOOKUP(Table4[[#This Row],[warehouse_id]], tblwhouse[], tblwhouse[warehouse_name],FALSE() )), "Invalid", "Valid")</f>
        <v>Valid</v>
      </c>
    </row>
    <row r="3319" customFormat="false" ht="15" hidden="false" customHeight="true" outlineLevel="0" collapsed="false">
      <c r="A3319" s="1" t="n">
        <v>3318</v>
      </c>
      <c r="B3319" s="1" t="n">
        <v>2</v>
      </c>
      <c r="C3319" s="1" t="n">
        <v>2689</v>
      </c>
      <c r="D3319" s="1" t="s">
        <v>10399</v>
      </c>
      <c r="E3319" s="1" t="n">
        <v>435</v>
      </c>
      <c r="F3319" s="1" t="n">
        <v>60</v>
      </c>
      <c r="G3319" s="1" t="n">
        <v>695.41</v>
      </c>
      <c r="H3319" s="4" t="n">
        <v>46051.6009373843</v>
      </c>
      <c r="I33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3318BT7317612268943560695.4146051.6009373843</v>
      </c>
      <c r="J3319" s="1" t="n">
        <f aca="false">COUNTIF(I:I, $I3319)</f>
        <v>1</v>
      </c>
      <c r="K3319" s="1" t="str">
        <f aca="false">IF(ISNA(VLOOKUP(Table4[product_id], tblProducts[], tblProducts[product_name],FALSE() )), "Invalid", "Valid")</f>
        <v>Valid</v>
      </c>
      <c r="L3319" s="5" t="str">
        <f aca="false">IF(ISNA(VLOOKUP(Table4[[#This Row],[warehouse_id]], tblwhouse[], tblwhouse[warehouse_name],FALSE() )), "Invalid", "Valid")</f>
        <v>Valid</v>
      </c>
    </row>
    <row r="3320" customFormat="false" ht="15" hidden="false" customHeight="true" outlineLevel="0" collapsed="false">
      <c r="A3320" s="1" t="n">
        <v>3319</v>
      </c>
      <c r="B3320" s="1" t="n">
        <v>2</v>
      </c>
      <c r="C3320" s="1" t="n">
        <v>1513</v>
      </c>
      <c r="D3320" s="1" t="s">
        <v>10400</v>
      </c>
      <c r="E3320" s="1" t="n">
        <v>250</v>
      </c>
      <c r="F3320" s="1" t="n">
        <v>30</v>
      </c>
      <c r="G3320" s="1" t="n">
        <v>494.14</v>
      </c>
      <c r="H3320" s="4" t="n">
        <v>45946.6009373843</v>
      </c>
      <c r="I33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3319BT6615592151325030494.1445946.6009373843</v>
      </c>
      <c r="J3320" s="1" t="n">
        <f aca="false">COUNTIF(I:I, $I3320)</f>
        <v>1</v>
      </c>
      <c r="K3320" s="1" t="str">
        <f aca="false">IF(ISNA(VLOOKUP(Table4[product_id], tblProducts[], tblProducts[product_name],FALSE() )), "Invalid", "Valid")</f>
        <v>Valid</v>
      </c>
      <c r="L3320" s="5" t="str">
        <f aca="false">IF(ISNA(VLOOKUP(Table4[[#This Row],[warehouse_id]], tblwhouse[], tblwhouse[warehouse_name],FALSE() )), "Invalid", "Valid")</f>
        <v>Valid</v>
      </c>
    </row>
    <row r="3321" customFormat="false" ht="15" hidden="false" customHeight="true" outlineLevel="0" collapsed="false">
      <c r="A3321" s="1" t="n">
        <v>3320</v>
      </c>
      <c r="B3321" s="1" t="n">
        <v>1</v>
      </c>
      <c r="C3321" s="1" t="n">
        <v>1139</v>
      </c>
      <c r="D3321" s="1" t="s">
        <v>10401</v>
      </c>
      <c r="E3321" s="1" t="n">
        <v>12</v>
      </c>
      <c r="F3321" s="1" t="n">
        <v>51</v>
      </c>
      <c r="G3321" s="1" t="n">
        <v>322.82</v>
      </c>
      <c r="H3321" s="4" t="n">
        <v>46135.6009373843</v>
      </c>
      <c r="I33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3320BT392836111391251322.8246135.6009373843</v>
      </c>
      <c r="J3321" s="1" t="n">
        <f aca="false">COUNTIF(I:I, $I3321)</f>
        <v>1</v>
      </c>
      <c r="K3321" s="1" t="str">
        <f aca="false">IF(ISNA(VLOOKUP(Table4[product_id], tblProducts[], tblProducts[product_name],FALSE() )), "Invalid", "Valid")</f>
        <v>Valid</v>
      </c>
      <c r="L3321" s="5" t="str">
        <f aca="false">IF(ISNA(VLOOKUP(Table4[[#This Row],[warehouse_id]], tblwhouse[], tblwhouse[warehouse_name],FALSE() )), "Invalid", "Valid")</f>
        <v>Valid</v>
      </c>
    </row>
    <row r="3322" customFormat="false" ht="15" hidden="false" customHeight="true" outlineLevel="0" collapsed="false">
      <c r="A3322" s="1" t="n">
        <v>3321</v>
      </c>
      <c r="B3322" s="1" t="n">
        <v>1</v>
      </c>
      <c r="C3322" s="1" t="n">
        <v>465</v>
      </c>
      <c r="D3322" s="1" t="s">
        <v>10402</v>
      </c>
      <c r="E3322" s="1" t="n">
        <v>350</v>
      </c>
      <c r="F3322" s="1" t="n">
        <v>22</v>
      </c>
      <c r="G3322" s="1" t="n">
        <v>787.25</v>
      </c>
      <c r="H3322" s="4" t="n">
        <v>46072.6009373843</v>
      </c>
      <c r="I33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3321BT542824146535022787.2546072.6009373843</v>
      </c>
      <c r="J3322" s="1" t="n">
        <f aca="false">COUNTIF(I:I, $I3322)</f>
        <v>1</v>
      </c>
      <c r="K3322" s="1" t="str">
        <f aca="false">IF(ISNA(VLOOKUP(Table4[product_id], tblProducts[], tblProducts[product_name],FALSE() )), "Invalid", "Valid")</f>
        <v>Valid</v>
      </c>
      <c r="L3322" s="5" t="str">
        <f aca="false">IF(ISNA(VLOOKUP(Table4[[#This Row],[warehouse_id]], tblwhouse[], tblwhouse[warehouse_name],FALSE() )), "Invalid", "Valid")</f>
        <v>Valid</v>
      </c>
    </row>
    <row r="3323" customFormat="false" ht="15" hidden="false" customHeight="true" outlineLevel="0" collapsed="false">
      <c r="A3323" s="1" t="n">
        <v>3322</v>
      </c>
      <c r="B3323" s="1" t="n">
        <v>4</v>
      </c>
      <c r="C3323" s="1" t="n">
        <v>2718</v>
      </c>
      <c r="D3323" s="1" t="s">
        <v>10403</v>
      </c>
      <c r="E3323" s="1" t="n">
        <v>61</v>
      </c>
      <c r="F3323" s="1" t="n">
        <v>59</v>
      </c>
      <c r="G3323" s="1" t="n">
        <v>1496.31</v>
      </c>
      <c r="H3323" s="4" t="n">
        <v>45905.6009373843</v>
      </c>
      <c r="I33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3322BT3946524271861591496.3145905.6009373843</v>
      </c>
      <c r="J3323" s="1" t="n">
        <f aca="false">COUNTIF(I:I, $I3323)</f>
        <v>1</v>
      </c>
      <c r="K3323" s="1" t="str">
        <f aca="false">IF(ISNA(VLOOKUP(Table4[product_id], tblProducts[], tblProducts[product_name],FALSE() )), "Invalid", "Valid")</f>
        <v>Valid</v>
      </c>
      <c r="L3323" s="5" t="str">
        <f aca="false">IF(ISNA(VLOOKUP(Table4[[#This Row],[warehouse_id]], tblwhouse[], tblwhouse[warehouse_name],FALSE() )), "Invalid", "Valid")</f>
        <v>Valid</v>
      </c>
    </row>
    <row r="3324" customFormat="false" ht="15" hidden="false" customHeight="true" outlineLevel="0" collapsed="false">
      <c r="A3324" s="1" t="n">
        <v>3323</v>
      </c>
      <c r="B3324" s="1" t="n">
        <v>3</v>
      </c>
      <c r="C3324" s="1" t="n">
        <v>983</v>
      </c>
      <c r="D3324" s="1" t="s">
        <v>10404</v>
      </c>
      <c r="E3324" s="1" t="n">
        <v>169</v>
      </c>
      <c r="F3324" s="1" t="n">
        <v>37</v>
      </c>
      <c r="G3324" s="1" t="n">
        <v>905.82</v>
      </c>
      <c r="H3324" s="4" t="n">
        <v>46173.6009373843</v>
      </c>
      <c r="I33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3323BT272762398316937905.8246173.6009373843</v>
      </c>
      <c r="J3324" s="1" t="n">
        <f aca="false">COUNTIF(I:I, $I3324)</f>
        <v>1</v>
      </c>
      <c r="K3324" s="1" t="str">
        <f aca="false">IF(ISNA(VLOOKUP(Table4[product_id], tblProducts[], tblProducts[product_name],FALSE() )), "Invalid", "Valid")</f>
        <v>Valid</v>
      </c>
      <c r="L3324" s="5" t="str">
        <f aca="false">IF(ISNA(VLOOKUP(Table4[[#This Row],[warehouse_id]], tblwhouse[], tblwhouse[warehouse_name],FALSE() )), "Invalid", "Valid")</f>
        <v>Valid</v>
      </c>
    </row>
    <row r="3325" customFormat="false" ht="15" hidden="false" customHeight="true" outlineLevel="0" collapsed="false">
      <c r="A3325" s="1" t="n">
        <v>3324</v>
      </c>
      <c r="B3325" s="1" t="n">
        <v>2</v>
      </c>
      <c r="C3325" s="1" t="n">
        <v>50</v>
      </c>
      <c r="D3325" s="1" t="s">
        <v>10405</v>
      </c>
      <c r="E3325" s="1" t="n">
        <v>234</v>
      </c>
      <c r="F3325" s="1" t="n">
        <v>76</v>
      </c>
      <c r="G3325" s="1" t="n">
        <v>622.89</v>
      </c>
      <c r="H3325" s="4" t="n">
        <v>45907.6009373843</v>
      </c>
      <c r="I33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3324BT65276125023476622.8945907.6009373843</v>
      </c>
      <c r="J3325" s="1" t="n">
        <f aca="false">COUNTIF(I:I, $I3325)</f>
        <v>1</v>
      </c>
      <c r="K3325" s="1" t="str">
        <f aca="false">IF(ISNA(VLOOKUP(Table4[product_id], tblProducts[], tblProducts[product_name],FALSE() )), "Invalid", "Valid")</f>
        <v>Valid</v>
      </c>
      <c r="L3325" s="5" t="str">
        <f aca="false">IF(ISNA(VLOOKUP(Table4[[#This Row],[warehouse_id]], tblwhouse[], tblwhouse[warehouse_name],FALSE() )), "Invalid", "Valid")</f>
        <v>Valid</v>
      </c>
    </row>
    <row r="3326" customFormat="false" ht="15" hidden="false" customHeight="true" outlineLevel="0" collapsed="false">
      <c r="A3326" s="1" t="n">
        <v>3325</v>
      </c>
      <c r="B3326" s="1" t="n">
        <v>1</v>
      </c>
      <c r="C3326" s="1" t="n">
        <v>136</v>
      </c>
      <c r="D3326" s="1" t="s">
        <v>10406</v>
      </c>
      <c r="E3326" s="1" t="n">
        <v>363</v>
      </c>
      <c r="F3326" s="1" t="n">
        <v>31</v>
      </c>
      <c r="G3326" s="1" t="n">
        <v>1043.32</v>
      </c>
      <c r="H3326" s="4" t="n">
        <v>46066.6009373843</v>
      </c>
      <c r="I33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3325BT5778871136363311043.3246066.6009373843</v>
      </c>
      <c r="J3326" s="1" t="n">
        <f aca="false">COUNTIF(I:I, $I3326)</f>
        <v>1</v>
      </c>
      <c r="K3326" s="1" t="str">
        <f aca="false">IF(ISNA(VLOOKUP(Table4[product_id], tblProducts[], tblProducts[product_name],FALSE() )), "Invalid", "Valid")</f>
        <v>Valid</v>
      </c>
      <c r="L3326" s="5" t="str">
        <f aca="false">IF(ISNA(VLOOKUP(Table4[[#This Row],[warehouse_id]], tblwhouse[], tblwhouse[warehouse_name],FALSE() )), "Invalid", "Valid")</f>
        <v>Valid</v>
      </c>
    </row>
    <row r="3327" customFormat="false" ht="15" hidden="false" customHeight="true" outlineLevel="0" collapsed="false">
      <c r="A3327" s="1" t="n">
        <v>3326</v>
      </c>
      <c r="B3327" s="1" t="n">
        <v>3</v>
      </c>
      <c r="C3327" s="1" t="n">
        <v>406</v>
      </c>
      <c r="D3327" s="1" t="s">
        <v>10407</v>
      </c>
      <c r="E3327" s="1" t="n">
        <v>236</v>
      </c>
      <c r="F3327" s="1" t="n">
        <v>68</v>
      </c>
      <c r="G3327" s="1" t="n">
        <v>1318.16</v>
      </c>
      <c r="H3327" s="4" t="n">
        <v>45898.6009373843</v>
      </c>
      <c r="I33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3326BT9608043406236681318.1645898.6009373843</v>
      </c>
      <c r="J3327" s="1" t="n">
        <f aca="false">COUNTIF(I:I, $I3327)</f>
        <v>1</v>
      </c>
      <c r="K3327" s="1" t="str">
        <f aca="false">IF(ISNA(VLOOKUP(Table4[product_id], tblProducts[], tblProducts[product_name],FALSE() )), "Invalid", "Valid")</f>
        <v>Valid</v>
      </c>
      <c r="L3327" s="5" t="str">
        <f aca="false">IF(ISNA(VLOOKUP(Table4[[#This Row],[warehouse_id]], tblwhouse[], tblwhouse[warehouse_name],FALSE() )), "Invalid", "Valid")</f>
        <v>Valid</v>
      </c>
    </row>
    <row r="3328" customFormat="false" ht="15" hidden="false" customHeight="true" outlineLevel="0" collapsed="false">
      <c r="A3328" s="1" t="n">
        <v>3327</v>
      </c>
      <c r="B3328" s="1" t="n">
        <v>2</v>
      </c>
      <c r="C3328" s="1" t="n">
        <v>1918</v>
      </c>
      <c r="D3328" s="1" t="s">
        <v>10408</v>
      </c>
      <c r="E3328" s="1" t="n">
        <v>166</v>
      </c>
      <c r="F3328" s="1" t="n">
        <v>21</v>
      </c>
      <c r="G3328" s="1" t="n">
        <v>143.31</v>
      </c>
      <c r="H3328" s="4" t="n">
        <v>46024.6009373843</v>
      </c>
      <c r="I33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3327BT2055022191816621143.3146024.6009373843</v>
      </c>
      <c r="J3328" s="1" t="n">
        <f aca="false">COUNTIF(I:I, $I3328)</f>
        <v>1</v>
      </c>
      <c r="K3328" s="1" t="str">
        <f aca="false">IF(ISNA(VLOOKUP(Table4[product_id], tblProducts[], tblProducts[product_name],FALSE() )), "Invalid", "Valid")</f>
        <v>Valid</v>
      </c>
      <c r="L3328" s="5" t="str">
        <f aca="false">IF(ISNA(VLOOKUP(Table4[[#This Row],[warehouse_id]], tblwhouse[], tblwhouse[warehouse_name],FALSE() )), "Invalid", "Valid")</f>
        <v>Valid</v>
      </c>
    </row>
    <row r="3329" customFormat="false" ht="15" hidden="false" customHeight="true" outlineLevel="0" collapsed="false">
      <c r="A3329" s="1" t="n">
        <v>3328</v>
      </c>
      <c r="B3329" s="1" t="n">
        <v>4</v>
      </c>
      <c r="C3329" s="1" t="n">
        <v>2367</v>
      </c>
      <c r="D3329" s="1" t="s">
        <v>10409</v>
      </c>
      <c r="E3329" s="1" t="n">
        <v>388</v>
      </c>
      <c r="F3329" s="1" t="n">
        <v>26</v>
      </c>
      <c r="G3329" s="1" t="n">
        <v>1132.4</v>
      </c>
      <c r="H3329" s="4" t="n">
        <v>46116.6009373843</v>
      </c>
      <c r="I33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3328BT41205742367388261132.446116.6009373843</v>
      </c>
      <c r="J3329" s="1" t="n">
        <f aca="false">COUNTIF(I:I, $I3329)</f>
        <v>1</v>
      </c>
      <c r="K3329" s="1" t="str">
        <f aca="false">IF(ISNA(VLOOKUP(Table4[product_id], tblProducts[], tblProducts[product_name],FALSE() )), "Invalid", "Valid")</f>
        <v>Valid</v>
      </c>
      <c r="L3329" s="5" t="str">
        <f aca="false">IF(ISNA(VLOOKUP(Table4[[#This Row],[warehouse_id]], tblwhouse[], tblwhouse[warehouse_name],FALSE() )), "Invalid", "Valid")</f>
        <v>Valid</v>
      </c>
    </row>
    <row r="3330" customFormat="false" ht="15" hidden="false" customHeight="true" outlineLevel="0" collapsed="false">
      <c r="A3330" s="1" t="n">
        <v>3329</v>
      </c>
      <c r="B3330" s="1" t="n">
        <v>4</v>
      </c>
      <c r="C3330" s="1" t="n">
        <v>1904</v>
      </c>
      <c r="D3330" s="1" t="s">
        <v>10410</v>
      </c>
      <c r="E3330" s="1" t="n">
        <v>460</v>
      </c>
      <c r="F3330" s="1" t="n">
        <v>77</v>
      </c>
      <c r="G3330" s="1" t="n">
        <v>897.1</v>
      </c>
      <c r="H3330" s="4" t="n">
        <v>46165.6009373843</v>
      </c>
      <c r="I33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3329BT2515224190446077897.146165.6009373843</v>
      </c>
      <c r="J3330" s="1" t="n">
        <f aca="false">COUNTIF(I:I, $I3330)</f>
        <v>1</v>
      </c>
      <c r="K3330" s="1" t="str">
        <f aca="false">IF(ISNA(VLOOKUP(Table4[product_id], tblProducts[], tblProducts[product_name],FALSE() )), "Invalid", "Valid")</f>
        <v>Valid</v>
      </c>
      <c r="L3330" s="5" t="str">
        <f aca="false">IF(ISNA(VLOOKUP(Table4[[#This Row],[warehouse_id]], tblwhouse[], tblwhouse[warehouse_name],FALSE() )), "Invalid", "Valid")</f>
        <v>Valid</v>
      </c>
    </row>
    <row r="3331" customFormat="false" ht="15" hidden="false" customHeight="true" outlineLevel="0" collapsed="false">
      <c r="A3331" s="1" t="n">
        <v>3330</v>
      </c>
      <c r="B3331" s="1" t="n">
        <v>2</v>
      </c>
      <c r="C3331" s="1" t="n">
        <v>1661</v>
      </c>
      <c r="D3331" s="1" t="s">
        <v>10411</v>
      </c>
      <c r="E3331" s="1" t="n">
        <v>308</v>
      </c>
      <c r="F3331" s="1" t="n">
        <v>51</v>
      </c>
      <c r="G3331" s="1" t="n">
        <v>1252.9</v>
      </c>
      <c r="H3331" s="4" t="n">
        <v>45958.6009373843</v>
      </c>
      <c r="I33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3330BT70209321661308511252.945958.6009373843</v>
      </c>
      <c r="J3331" s="1" t="n">
        <f aca="false">COUNTIF(I:I, $I3331)</f>
        <v>1</v>
      </c>
      <c r="K3331" s="1" t="str">
        <f aca="false">IF(ISNA(VLOOKUP(Table4[product_id], tblProducts[], tblProducts[product_name],FALSE() )), "Invalid", "Valid")</f>
        <v>Valid</v>
      </c>
      <c r="L3331" s="5" t="str">
        <f aca="false">IF(ISNA(VLOOKUP(Table4[[#This Row],[warehouse_id]], tblwhouse[], tblwhouse[warehouse_name],FALSE() )), "Invalid", "Valid")</f>
        <v>Valid</v>
      </c>
    </row>
    <row r="3332" customFormat="false" ht="15" hidden="false" customHeight="true" outlineLevel="0" collapsed="false">
      <c r="A3332" s="1" t="n">
        <v>3331</v>
      </c>
      <c r="B3332" s="1" t="n">
        <v>2</v>
      </c>
      <c r="C3332" s="1" t="n">
        <v>1265</v>
      </c>
      <c r="D3332" s="1" t="s">
        <v>10412</v>
      </c>
      <c r="E3332" s="1" t="n">
        <v>379</v>
      </c>
      <c r="F3332" s="1" t="n">
        <v>61</v>
      </c>
      <c r="G3332" s="1" t="n">
        <v>204.89</v>
      </c>
      <c r="H3332" s="4" t="n">
        <v>46221.6009373843</v>
      </c>
      <c r="I33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3331BT8743002126537961204.8946221.6009373843</v>
      </c>
      <c r="J3332" s="1" t="n">
        <f aca="false">COUNTIF(I:I, $I3332)</f>
        <v>1</v>
      </c>
      <c r="K3332" s="1" t="str">
        <f aca="false">IF(ISNA(VLOOKUP(Table4[product_id], tblProducts[], tblProducts[product_name],FALSE() )), "Invalid", "Valid")</f>
        <v>Valid</v>
      </c>
      <c r="L3332" s="5" t="str">
        <f aca="false">IF(ISNA(VLOOKUP(Table4[[#This Row],[warehouse_id]], tblwhouse[], tblwhouse[warehouse_name],FALSE() )), "Invalid", "Valid")</f>
        <v>Valid</v>
      </c>
    </row>
    <row r="3333" customFormat="false" ht="15" hidden="false" customHeight="true" outlineLevel="0" collapsed="false">
      <c r="A3333" s="1" t="n">
        <v>3332</v>
      </c>
      <c r="B3333" s="1" t="n">
        <v>2</v>
      </c>
      <c r="C3333" s="1" t="n">
        <v>1483</v>
      </c>
      <c r="D3333" s="1" t="s">
        <v>10413</v>
      </c>
      <c r="E3333" s="1" t="n">
        <v>479</v>
      </c>
      <c r="F3333" s="1" t="n">
        <v>58</v>
      </c>
      <c r="G3333" s="1" t="n">
        <v>1485.03</v>
      </c>
      <c r="H3333" s="4" t="n">
        <v>46088.6009373843</v>
      </c>
      <c r="I33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3332BT60471221483479581485.0346088.6009373843</v>
      </c>
      <c r="J3333" s="1" t="n">
        <f aca="false">COUNTIF(I:I, $I3333)</f>
        <v>1</v>
      </c>
      <c r="K3333" s="1" t="str">
        <f aca="false">IF(ISNA(VLOOKUP(Table4[product_id], tblProducts[], tblProducts[product_name],FALSE() )), "Invalid", "Valid")</f>
        <v>Valid</v>
      </c>
      <c r="L3333" s="5" t="str">
        <f aca="false">IF(ISNA(VLOOKUP(Table4[[#This Row],[warehouse_id]], tblwhouse[], tblwhouse[warehouse_name],FALSE() )), "Invalid", "Valid")</f>
        <v>Valid</v>
      </c>
    </row>
    <row r="3334" customFormat="false" ht="15" hidden="false" customHeight="true" outlineLevel="0" collapsed="false">
      <c r="A3334" s="1" t="n">
        <v>3333</v>
      </c>
      <c r="B3334" s="1" t="n">
        <v>2</v>
      </c>
      <c r="C3334" s="1" t="n">
        <v>1799</v>
      </c>
      <c r="D3334" s="1" t="s">
        <v>10414</v>
      </c>
      <c r="E3334" s="1" t="n">
        <v>340</v>
      </c>
      <c r="F3334" s="1" t="n">
        <v>29</v>
      </c>
      <c r="G3334" s="1" t="n">
        <v>450.72</v>
      </c>
      <c r="H3334" s="4" t="n">
        <v>45982.6009373843</v>
      </c>
      <c r="I33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3333BT9929542179934029450.7245982.6009373843</v>
      </c>
      <c r="J3334" s="1" t="n">
        <f aca="false">COUNTIF(I:I, $I3334)</f>
        <v>1</v>
      </c>
      <c r="K3334" s="1" t="str">
        <f aca="false">IF(ISNA(VLOOKUP(Table4[product_id], tblProducts[], tblProducts[product_name],FALSE() )), "Invalid", "Valid")</f>
        <v>Valid</v>
      </c>
      <c r="L3334" s="5" t="str">
        <f aca="false">IF(ISNA(VLOOKUP(Table4[[#This Row],[warehouse_id]], tblwhouse[], tblwhouse[warehouse_name],FALSE() )), "Invalid", "Valid")</f>
        <v>Valid</v>
      </c>
    </row>
    <row r="3335" customFormat="false" ht="15" hidden="false" customHeight="true" outlineLevel="0" collapsed="false">
      <c r="A3335" s="1" t="n">
        <v>3334</v>
      </c>
      <c r="B3335" s="1" t="n">
        <v>1</v>
      </c>
      <c r="C3335" s="1" t="n">
        <v>1424</v>
      </c>
      <c r="D3335" s="1" t="s">
        <v>10415</v>
      </c>
      <c r="E3335" s="1" t="n">
        <v>288</v>
      </c>
      <c r="F3335" s="1" t="n">
        <v>64</v>
      </c>
      <c r="G3335" s="1" t="n">
        <v>494.75</v>
      </c>
      <c r="H3335" s="4" t="n">
        <v>45945.6009373843</v>
      </c>
      <c r="I33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3334BT4206531142428864494.7545945.6009373843</v>
      </c>
      <c r="J3335" s="1" t="n">
        <f aca="false">COUNTIF(I:I, $I3335)</f>
        <v>1</v>
      </c>
      <c r="K3335" s="1" t="str">
        <f aca="false">IF(ISNA(VLOOKUP(Table4[product_id], tblProducts[], tblProducts[product_name],FALSE() )), "Invalid", "Valid")</f>
        <v>Valid</v>
      </c>
      <c r="L3335" s="5" t="str">
        <f aca="false">IF(ISNA(VLOOKUP(Table4[[#This Row],[warehouse_id]], tblwhouse[], tblwhouse[warehouse_name],FALSE() )), "Invalid", "Valid")</f>
        <v>Valid</v>
      </c>
    </row>
    <row r="3336" customFormat="false" ht="15" hidden="false" customHeight="true" outlineLevel="0" collapsed="false">
      <c r="A3336" s="1" t="n">
        <v>3335</v>
      </c>
      <c r="B3336" s="1" t="n">
        <v>3</v>
      </c>
      <c r="C3336" s="1" t="n">
        <v>965</v>
      </c>
      <c r="D3336" s="1" t="s">
        <v>10416</v>
      </c>
      <c r="E3336" s="1" t="n">
        <v>373</v>
      </c>
      <c r="F3336" s="1" t="n">
        <v>78</v>
      </c>
      <c r="G3336" s="1" t="n">
        <v>997.14</v>
      </c>
      <c r="H3336" s="4" t="n">
        <v>46073.6009373843</v>
      </c>
      <c r="I33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3335BT206365396537378997.1446073.6009373843</v>
      </c>
      <c r="J3336" s="1" t="n">
        <f aca="false">COUNTIF(I:I, $I3336)</f>
        <v>1</v>
      </c>
      <c r="K3336" s="1" t="str">
        <f aca="false">IF(ISNA(VLOOKUP(Table4[product_id], tblProducts[], tblProducts[product_name],FALSE() )), "Invalid", "Valid")</f>
        <v>Valid</v>
      </c>
      <c r="L3336" s="5" t="str">
        <f aca="false">IF(ISNA(VLOOKUP(Table4[[#This Row],[warehouse_id]], tblwhouse[], tblwhouse[warehouse_name],FALSE() )), "Invalid", "Valid")</f>
        <v>Valid</v>
      </c>
    </row>
    <row r="3337" customFormat="false" ht="15" hidden="false" customHeight="true" outlineLevel="0" collapsed="false">
      <c r="A3337" s="1" t="n">
        <v>3336</v>
      </c>
      <c r="B3337" s="1" t="n">
        <v>2</v>
      </c>
      <c r="C3337" s="1" t="n">
        <v>171</v>
      </c>
      <c r="D3337" s="1" t="s">
        <v>10417</v>
      </c>
      <c r="E3337" s="1" t="n">
        <v>447</v>
      </c>
      <c r="F3337" s="1" t="n">
        <v>73</v>
      </c>
      <c r="G3337" s="1" t="n">
        <v>217.39</v>
      </c>
      <c r="H3337" s="4" t="n">
        <v>46147.6009373843</v>
      </c>
      <c r="I33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3336BT870750217144773217.3946147.6009373843</v>
      </c>
      <c r="J3337" s="1" t="n">
        <f aca="false">COUNTIF(I:I, $I3337)</f>
        <v>1</v>
      </c>
      <c r="K3337" s="1" t="str">
        <f aca="false">IF(ISNA(VLOOKUP(Table4[product_id], tblProducts[], tblProducts[product_name],FALSE() )), "Invalid", "Valid")</f>
        <v>Valid</v>
      </c>
      <c r="L3337" s="5" t="str">
        <f aca="false">IF(ISNA(VLOOKUP(Table4[[#This Row],[warehouse_id]], tblwhouse[], tblwhouse[warehouse_name],FALSE() )), "Invalid", "Valid")</f>
        <v>Valid</v>
      </c>
    </row>
    <row r="3338" customFormat="false" ht="15" hidden="false" customHeight="true" outlineLevel="0" collapsed="false">
      <c r="A3338" s="1" t="n">
        <v>3337</v>
      </c>
      <c r="B3338" s="1" t="n">
        <v>4</v>
      </c>
      <c r="C3338" s="1" t="n">
        <v>299</v>
      </c>
      <c r="D3338" s="1" t="s">
        <v>10418</v>
      </c>
      <c r="E3338" s="1" t="n">
        <v>20</v>
      </c>
      <c r="F3338" s="1" t="n">
        <v>51</v>
      </c>
      <c r="G3338" s="1" t="n">
        <v>272.22</v>
      </c>
      <c r="H3338" s="4" t="n">
        <v>45999.6009373843</v>
      </c>
      <c r="I33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3337BT96802642992051272.2245999.6009373843</v>
      </c>
      <c r="J3338" s="1" t="n">
        <f aca="false">COUNTIF(I:I, $I3338)</f>
        <v>1</v>
      </c>
      <c r="K3338" s="1" t="str">
        <f aca="false">IF(ISNA(VLOOKUP(Table4[product_id], tblProducts[], tblProducts[product_name],FALSE() )), "Invalid", "Valid")</f>
        <v>Valid</v>
      </c>
      <c r="L3338" s="5" t="str">
        <f aca="false">IF(ISNA(VLOOKUP(Table4[[#This Row],[warehouse_id]], tblwhouse[], tblwhouse[warehouse_name],FALSE() )), "Invalid", "Valid")</f>
        <v>Valid</v>
      </c>
    </row>
    <row r="3339" customFormat="false" ht="15" hidden="false" customHeight="true" outlineLevel="0" collapsed="false">
      <c r="A3339" s="1" t="n">
        <v>3338</v>
      </c>
      <c r="B3339" s="1" t="n">
        <v>2</v>
      </c>
      <c r="C3339" s="1" t="n">
        <v>859</v>
      </c>
      <c r="D3339" s="1" t="s">
        <v>10419</v>
      </c>
      <c r="E3339" s="1" t="n">
        <v>60</v>
      </c>
      <c r="F3339" s="1" t="n">
        <v>26</v>
      </c>
      <c r="G3339" s="1" t="n">
        <v>1194.93</v>
      </c>
      <c r="H3339" s="4" t="n">
        <v>46006.6009373843</v>
      </c>
      <c r="I33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3338BT132872285960261194.9346006.6009373843</v>
      </c>
      <c r="J3339" s="1" t="n">
        <f aca="false">COUNTIF(I:I, $I3339)</f>
        <v>1</v>
      </c>
      <c r="K3339" s="1" t="str">
        <f aca="false">IF(ISNA(VLOOKUP(Table4[product_id], tblProducts[], tblProducts[product_name],FALSE() )), "Invalid", "Valid")</f>
        <v>Valid</v>
      </c>
      <c r="L3339" s="5" t="str">
        <f aca="false">IF(ISNA(VLOOKUP(Table4[[#This Row],[warehouse_id]], tblwhouse[], tblwhouse[warehouse_name],FALSE() )), "Invalid", "Valid")</f>
        <v>Valid</v>
      </c>
    </row>
    <row r="3340" customFormat="false" ht="15" hidden="false" customHeight="true" outlineLevel="0" collapsed="false">
      <c r="A3340" s="1" t="n">
        <v>3339</v>
      </c>
      <c r="B3340" s="1" t="n">
        <v>1</v>
      </c>
      <c r="C3340" s="1" t="n">
        <v>1538</v>
      </c>
      <c r="D3340" s="1" t="s">
        <v>10420</v>
      </c>
      <c r="E3340" s="1" t="n">
        <v>236</v>
      </c>
      <c r="F3340" s="1" t="n">
        <v>56</v>
      </c>
      <c r="G3340" s="1" t="n">
        <v>1144.07</v>
      </c>
      <c r="H3340" s="4" t="n">
        <v>46064.6009373843</v>
      </c>
      <c r="I33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3339BT84684211538236561144.0746064.6009373843</v>
      </c>
      <c r="J3340" s="1" t="n">
        <f aca="false">COUNTIF(I:I, $I3340)</f>
        <v>1</v>
      </c>
      <c r="K3340" s="1" t="str">
        <f aca="false">IF(ISNA(VLOOKUP(Table4[product_id], tblProducts[], tblProducts[product_name],FALSE() )), "Invalid", "Valid")</f>
        <v>Valid</v>
      </c>
      <c r="L3340" s="5" t="str">
        <f aca="false">IF(ISNA(VLOOKUP(Table4[[#This Row],[warehouse_id]], tblwhouse[], tblwhouse[warehouse_name],FALSE() )), "Invalid", "Valid")</f>
        <v>Valid</v>
      </c>
    </row>
    <row r="3341" customFormat="false" ht="15" hidden="false" customHeight="true" outlineLevel="0" collapsed="false">
      <c r="A3341" s="1" t="n">
        <v>3340</v>
      </c>
      <c r="B3341" s="1" t="n">
        <v>1</v>
      </c>
      <c r="C3341" s="1" t="n">
        <v>1946</v>
      </c>
      <c r="D3341" s="1" t="s">
        <v>10421</v>
      </c>
      <c r="E3341" s="1" t="n">
        <v>171</v>
      </c>
      <c r="F3341" s="1" t="n">
        <v>79</v>
      </c>
      <c r="G3341" s="1" t="n">
        <v>1458.3</v>
      </c>
      <c r="H3341" s="4" t="n">
        <v>46106.6009373843</v>
      </c>
      <c r="I33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3340BT20938911946171791458.346106.6009373843</v>
      </c>
      <c r="J3341" s="1" t="n">
        <f aca="false">COUNTIF(I:I, $I3341)</f>
        <v>1</v>
      </c>
      <c r="K3341" s="1" t="str">
        <f aca="false">IF(ISNA(VLOOKUP(Table4[product_id], tblProducts[], tblProducts[product_name],FALSE() )), "Invalid", "Valid")</f>
        <v>Valid</v>
      </c>
      <c r="L3341" s="5" t="str">
        <f aca="false">IF(ISNA(VLOOKUP(Table4[[#This Row],[warehouse_id]], tblwhouse[], tblwhouse[warehouse_name],FALSE() )), "Invalid", "Valid")</f>
        <v>Valid</v>
      </c>
    </row>
    <row r="3342" customFormat="false" ht="15" hidden="false" customHeight="true" outlineLevel="0" collapsed="false">
      <c r="A3342" s="1" t="n">
        <v>3341</v>
      </c>
      <c r="B3342" s="1" t="n">
        <v>4</v>
      </c>
      <c r="C3342" s="1" t="n">
        <v>2581</v>
      </c>
      <c r="D3342" s="1" t="s">
        <v>10422</v>
      </c>
      <c r="E3342" s="1" t="n">
        <v>365</v>
      </c>
      <c r="F3342" s="1" t="n">
        <v>57</v>
      </c>
      <c r="G3342" s="1" t="n">
        <v>994.34</v>
      </c>
      <c r="H3342" s="4" t="n">
        <v>46146.6009373843</v>
      </c>
      <c r="I33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3341BT5146644258136557994.3446146.6009373843</v>
      </c>
      <c r="J3342" s="1" t="n">
        <f aca="false">COUNTIF(I:I, $I3342)</f>
        <v>1</v>
      </c>
      <c r="K3342" s="1" t="str">
        <f aca="false">IF(ISNA(VLOOKUP(Table4[product_id], tblProducts[], tblProducts[product_name],FALSE() )), "Invalid", "Valid")</f>
        <v>Valid</v>
      </c>
      <c r="L3342" s="5" t="str">
        <f aca="false">IF(ISNA(VLOOKUP(Table4[[#This Row],[warehouse_id]], tblwhouse[], tblwhouse[warehouse_name],FALSE() )), "Invalid", "Valid")</f>
        <v>Valid</v>
      </c>
    </row>
    <row r="3343" customFormat="false" ht="15" hidden="false" customHeight="true" outlineLevel="0" collapsed="false">
      <c r="A3343" s="1" t="n">
        <v>3342</v>
      </c>
      <c r="B3343" s="1" t="n">
        <v>2</v>
      </c>
      <c r="C3343" s="1" t="n">
        <v>2676</v>
      </c>
      <c r="D3343" s="1" t="s">
        <v>10423</v>
      </c>
      <c r="E3343" s="1" t="n">
        <v>347</v>
      </c>
      <c r="F3343" s="1" t="n">
        <v>28</v>
      </c>
      <c r="G3343" s="1" t="n">
        <v>745.25</v>
      </c>
      <c r="H3343" s="4" t="n">
        <v>46121.6009373843</v>
      </c>
      <c r="I33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3342BT6103802267634728745.2546121.6009373843</v>
      </c>
      <c r="J3343" s="1" t="n">
        <f aca="false">COUNTIF(I:I, $I3343)</f>
        <v>1</v>
      </c>
      <c r="K3343" s="1" t="str">
        <f aca="false">IF(ISNA(VLOOKUP(Table4[product_id], tblProducts[], tblProducts[product_name],FALSE() )), "Invalid", "Valid")</f>
        <v>Valid</v>
      </c>
      <c r="L3343" s="5" t="str">
        <f aca="false">IF(ISNA(VLOOKUP(Table4[[#This Row],[warehouse_id]], tblwhouse[], tblwhouse[warehouse_name],FALSE() )), "Invalid", "Valid")</f>
        <v>Valid</v>
      </c>
    </row>
    <row r="3344" customFormat="false" ht="15" hidden="false" customHeight="true" outlineLevel="0" collapsed="false">
      <c r="A3344" s="1" t="n">
        <v>3343</v>
      </c>
      <c r="B3344" s="1" t="n">
        <v>4</v>
      </c>
      <c r="C3344" s="1" t="n">
        <v>2635</v>
      </c>
      <c r="D3344" s="1" t="s">
        <v>10424</v>
      </c>
      <c r="E3344" s="1" t="n">
        <v>303</v>
      </c>
      <c r="F3344" s="1" t="n">
        <v>41</v>
      </c>
      <c r="G3344" s="1" t="n">
        <v>861.81</v>
      </c>
      <c r="H3344" s="4" t="n">
        <v>46178.6009373843</v>
      </c>
      <c r="I33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3343BT5744924263530341861.8146178.6009373843</v>
      </c>
      <c r="J3344" s="1" t="n">
        <f aca="false">COUNTIF(I:I, $I3344)</f>
        <v>1</v>
      </c>
      <c r="K3344" s="1" t="str">
        <f aca="false">IF(ISNA(VLOOKUP(Table4[product_id], tblProducts[], tblProducts[product_name],FALSE() )), "Invalid", "Valid")</f>
        <v>Valid</v>
      </c>
      <c r="L3344" s="5" t="str">
        <f aca="false">IF(ISNA(VLOOKUP(Table4[[#This Row],[warehouse_id]], tblwhouse[], tblwhouse[warehouse_name],FALSE() )), "Invalid", "Valid")</f>
        <v>Valid</v>
      </c>
    </row>
    <row r="3345" customFormat="false" ht="15" hidden="false" customHeight="true" outlineLevel="0" collapsed="false">
      <c r="A3345" s="1" t="n">
        <v>3344</v>
      </c>
      <c r="B3345" s="1" t="n">
        <v>2</v>
      </c>
      <c r="C3345" s="1" t="n">
        <v>2664</v>
      </c>
      <c r="D3345" s="1" t="s">
        <v>10425</v>
      </c>
      <c r="E3345" s="1" t="n">
        <v>408</v>
      </c>
      <c r="F3345" s="1" t="n">
        <v>65</v>
      </c>
      <c r="G3345" s="1" t="n">
        <v>54.56</v>
      </c>
      <c r="H3345" s="4" t="n">
        <v>46179.6009373843</v>
      </c>
      <c r="I33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3344BT339582226644086554.5646179.6009373843</v>
      </c>
      <c r="J3345" s="1" t="n">
        <f aca="false">COUNTIF(I:I, $I3345)</f>
        <v>1</v>
      </c>
      <c r="K3345" s="1" t="str">
        <f aca="false">IF(ISNA(VLOOKUP(Table4[product_id], tblProducts[], tblProducts[product_name],FALSE() )), "Invalid", "Valid")</f>
        <v>Valid</v>
      </c>
      <c r="L3345" s="5" t="str">
        <f aca="false">IF(ISNA(VLOOKUP(Table4[[#This Row],[warehouse_id]], tblwhouse[], tblwhouse[warehouse_name],FALSE() )), "Invalid", "Valid")</f>
        <v>Valid</v>
      </c>
    </row>
    <row r="3346" customFormat="false" ht="15" hidden="false" customHeight="true" outlineLevel="0" collapsed="false">
      <c r="A3346" s="1" t="n">
        <v>3345</v>
      </c>
      <c r="B3346" s="1" t="n">
        <v>4</v>
      </c>
      <c r="C3346" s="1" t="n">
        <v>634</v>
      </c>
      <c r="D3346" s="1" t="s">
        <v>10426</v>
      </c>
      <c r="E3346" s="1" t="n">
        <v>167</v>
      </c>
      <c r="F3346" s="1" t="n">
        <v>70</v>
      </c>
      <c r="G3346" s="1" t="n">
        <v>62.97</v>
      </c>
      <c r="H3346" s="4" t="n">
        <v>46078.6009373843</v>
      </c>
      <c r="I33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3345BT51143246341677062.9746078.6009373843</v>
      </c>
      <c r="J3346" s="1" t="n">
        <f aca="false">COUNTIF(I:I, $I3346)</f>
        <v>1</v>
      </c>
      <c r="K3346" s="1" t="str">
        <f aca="false">IF(ISNA(VLOOKUP(Table4[product_id], tblProducts[], tblProducts[product_name],FALSE() )), "Invalid", "Valid")</f>
        <v>Valid</v>
      </c>
      <c r="L3346" s="5" t="str">
        <f aca="false">IF(ISNA(VLOOKUP(Table4[[#This Row],[warehouse_id]], tblwhouse[], tblwhouse[warehouse_name],FALSE() )), "Invalid", "Valid")</f>
        <v>Valid</v>
      </c>
    </row>
    <row r="3347" customFormat="false" ht="15" hidden="false" customHeight="true" outlineLevel="0" collapsed="false">
      <c r="A3347" s="1" t="n">
        <v>3346</v>
      </c>
      <c r="B3347" s="1" t="n">
        <v>1</v>
      </c>
      <c r="C3347" s="1" t="n">
        <v>172</v>
      </c>
      <c r="D3347" s="1" t="s">
        <v>10427</v>
      </c>
      <c r="E3347" s="1" t="n">
        <v>155</v>
      </c>
      <c r="F3347" s="1" t="n">
        <v>53</v>
      </c>
      <c r="G3347" s="1" t="n">
        <v>622.6</v>
      </c>
      <c r="H3347" s="4" t="n">
        <v>45877.6009373843</v>
      </c>
      <c r="I33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3346BT305486117215553622.645877.6009373843</v>
      </c>
      <c r="J3347" s="1" t="n">
        <f aca="false">COUNTIF(I:I, $I3347)</f>
        <v>1</v>
      </c>
      <c r="K3347" s="1" t="str">
        <f aca="false">IF(ISNA(VLOOKUP(Table4[product_id], tblProducts[], tblProducts[product_name],FALSE() )), "Invalid", "Valid")</f>
        <v>Valid</v>
      </c>
      <c r="L3347" s="5" t="str">
        <f aca="false">IF(ISNA(VLOOKUP(Table4[[#This Row],[warehouse_id]], tblwhouse[], tblwhouse[warehouse_name],FALSE() )), "Invalid", "Valid")</f>
        <v>Valid</v>
      </c>
    </row>
    <row r="3348" customFormat="false" ht="15" hidden="false" customHeight="true" outlineLevel="0" collapsed="false">
      <c r="A3348" s="1" t="n">
        <v>3347</v>
      </c>
      <c r="B3348" s="1" t="n">
        <v>2</v>
      </c>
      <c r="C3348" s="1" t="n">
        <v>1529</v>
      </c>
      <c r="D3348" s="1" t="s">
        <v>10428</v>
      </c>
      <c r="E3348" s="1" t="n">
        <v>221</v>
      </c>
      <c r="F3348" s="1" t="n">
        <v>40</v>
      </c>
      <c r="G3348" s="1" t="n">
        <v>1480.44</v>
      </c>
      <c r="H3348" s="4" t="n">
        <v>46004.6009373843</v>
      </c>
      <c r="I33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3347BT88007721529221401480.4446004.6009373843</v>
      </c>
      <c r="J3348" s="1" t="n">
        <f aca="false">COUNTIF(I:I, $I3348)</f>
        <v>1</v>
      </c>
      <c r="K3348" s="1" t="str">
        <f aca="false">IF(ISNA(VLOOKUP(Table4[product_id], tblProducts[], tblProducts[product_name],FALSE() )), "Invalid", "Valid")</f>
        <v>Valid</v>
      </c>
      <c r="L3348" s="5" t="str">
        <f aca="false">IF(ISNA(VLOOKUP(Table4[[#This Row],[warehouse_id]], tblwhouse[], tblwhouse[warehouse_name],FALSE() )), "Invalid", "Valid")</f>
        <v>Valid</v>
      </c>
    </row>
    <row r="3349" customFormat="false" ht="15" hidden="false" customHeight="true" outlineLevel="0" collapsed="false">
      <c r="A3349" s="1" t="n">
        <v>3348</v>
      </c>
      <c r="B3349" s="1" t="n">
        <v>1</v>
      </c>
      <c r="C3349" s="1" t="n">
        <v>413</v>
      </c>
      <c r="D3349" s="1" t="s">
        <v>10429</v>
      </c>
      <c r="E3349" s="1" t="n">
        <v>39</v>
      </c>
      <c r="F3349" s="1" t="n">
        <v>28</v>
      </c>
      <c r="G3349" s="1" t="n">
        <v>1480.78</v>
      </c>
      <c r="H3349" s="4" t="n">
        <v>45917.6009373843</v>
      </c>
      <c r="I33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3348BT827931141339281480.7845917.6009373843</v>
      </c>
      <c r="J3349" s="1" t="n">
        <f aca="false">COUNTIF(I:I, $I3349)</f>
        <v>1</v>
      </c>
      <c r="K3349" s="1" t="str">
        <f aca="false">IF(ISNA(VLOOKUP(Table4[product_id], tblProducts[], tblProducts[product_name],FALSE() )), "Invalid", "Valid")</f>
        <v>Valid</v>
      </c>
      <c r="L3349" s="5" t="str">
        <f aca="false">IF(ISNA(VLOOKUP(Table4[[#This Row],[warehouse_id]], tblwhouse[], tblwhouse[warehouse_name],FALSE() )), "Invalid", "Valid")</f>
        <v>Valid</v>
      </c>
    </row>
    <row r="3350" customFormat="false" ht="15" hidden="false" customHeight="true" outlineLevel="0" collapsed="false">
      <c r="A3350" s="1" t="n">
        <v>3349</v>
      </c>
      <c r="B3350" s="1" t="n">
        <v>2</v>
      </c>
      <c r="C3350" s="1" t="n">
        <v>2140</v>
      </c>
      <c r="D3350" s="1" t="s">
        <v>10430</v>
      </c>
      <c r="E3350" s="1" t="n">
        <v>239</v>
      </c>
      <c r="F3350" s="1" t="n">
        <v>33</v>
      </c>
      <c r="G3350" s="1" t="n">
        <v>1391.91</v>
      </c>
      <c r="H3350" s="4" t="n">
        <v>46165.6009373843</v>
      </c>
      <c r="I33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3349BT46696222140239331391.9146165.6009373843</v>
      </c>
      <c r="J3350" s="1" t="n">
        <f aca="false">COUNTIF(I:I, $I3350)</f>
        <v>1</v>
      </c>
      <c r="K3350" s="1" t="str">
        <f aca="false">IF(ISNA(VLOOKUP(Table4[product_id], tblProducts[], tblProducts[product_name],FALSE() )), "Invalid", "Valid")</f>
        <v>Valid</v>
      </c>
      <c r="L3350" s="5" t="str">
        <f aca="false">IF(ISNA(VLOOKUP(Table4[[#This Row],[warehouse_id]], tblwhouse[], tblwhouse[warehouse_name],FALSE() )), "Invalid", "Valid")</f>
        <v>Valid</v>
      </c>
    </row>
    <row r="3351" customFormat="false" ht="15" hidden="false" customHeight="true" outlineLevel="0" collapsed="false">
      <c r="A3351" s="1" t="n">
        <v>3350</v>
      </c>
      <c r="B3351" s="1" t="n">
        <v>2</v>
      </c>
      <c r="C3351" s="1" t="n">
        <v>2759</v>
      </c>
      <c r="D3351" s="1" t="s">
        <v>10431</v>
      </c>
      <c r="E3351" s="1" t="n">
        <v>465</v>
      </c>
      <c r="F3351" s="1" t="n">
        <v>46</v>
      </c>
      <c r="G3351" s="1" t="n">
        <v>1059.96</v>
      </c>
      <c r="H3351" s="4" t="n">
        <v>46069.6009373843</v>
      </c>
      <c r="I33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3350BT47934622759465461059.9646069.6009373843</v>
      </c>
      <c r="J3351" s="1" t="n">
        <f aca="false">COUNTIF(I:I, $I3351)</f>
        <v>1</v>
      </c>
      <c r="K3351" s="1" t="str">
        <f aca="false">IF(ISNA(VLOOKUP(Table4[product_id], tblProducts[], tblProducts[product_name],FALSE() )), "Invalid", "Valid")</f>
        <v>Valid</v>
      </c>
      <c r="L3351" s="5" t="str">
        <f aca="false">IF(ISNA(VLOOKUP(Table4[[#This Row],[warehouse_id]], tblwhouse[], tblwhouse[warehouse_name],FALSE() )), "Invalid", "Valid")</f>
        <v>Valid</v>
      </c>
    </row>
    <row r="3352" customFormat="false" ht="15" hidden="false" customHeight="true" outlineLevel="0" collapsed="false">
      <c r="A3352" s="1" t="n">
        <v>3351</v>
      </c>
      <c r="B3352" s="1" t="n">
        <v>4</v>
      </c>
      <c r="C3352" s="1" t="n">
        <v>369</v>
      </c>
      <c r="D3352" s="1" t="s">
        <v>10432</v>
      </c>
      <c r="E3352" s="1" t="n">
        <v>422</v>
      </c>
      <c r="F3352" s="1" t="n">
        <v>77</v>
      </c>
      <c r="G3352" s="1" t="n">
        <v>643.68</v>
      </c>
      <c r="H3352" s="4" t="n">
        <v>45982.6009373843</v>
      </c>
      <c r="I33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3351BT748352436942277643.6845982.6009373843</v>
      </c>
      <c r="J3352" s="1" t="n">
        <f aca="false">COUNTIF(I:I, $I3352)</f>
        <v>1</v>
      </c>
      <c r="K3352" s="1" t="str">
        <f aca="false">IF(ISNA(VLOOKUP(Table4[product_id], tblProducts[], tblProducts[product_name],FALSE() )), "Invalid", "Valid")</f>
        <v>Valid</v>
      </c>
      <c r="L3352" s="5" t="str">
        <f aca="false">IF(ISNA(VLOOKUP(Table4[[#This Row],[warehouse_id]], tblwhouse[], tblwhouse[warehouse_name],FALSE() )), "Invalid", "Valid")</f>
        <v>Valid</v>
      </c>
    </row>
    <row r="3353" customFormat="false" ht="15" hidden="false" customHeight="true" outlineLevel="0" collapsed="false">
      <c r="A3353" s="1" t="n">
        <v>3352</v>
      </c>
      <c r="B3353" s="1" t="n">
        <v>2</v>
      </c>
      <c r="C3353" s="1" t="n">
        <v>2836</v>
      </c>
      <c r="D3353" s="1" t="s">
        <v>10433</v>
      </c>
      <c r="E3353" s="1" t="n">
        <v>347</v>
      </c>
      <c r="F3353" s="1" t="n">
        <v>36</v>
      </c>
      <c r="G3353" s="1" t="n">
        <v>511.79</v>
      </c>
      <c r="H3353" s="4" t="n">
        <v>46078.6009373843</v>
      </c>
      <c r="I33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3352BT7512492283634736511.7946078.6009373843</v>
      </c>
      <c r="J3353" s="1" t="n">
        <f aca="false">COUNTIF(I:I, $I3353)</f>
        <v>1</v>
      </c>
      <c r="K3353" s="1" t="str">
        <f aca="false">IF(ISNA(VLOOKUP(Table4[product_id], tblProducts[], tblProducts[product_name],FALSE() )), "Invalid", "Valid")</f>
        <v>Valid</v>
      </c>
      <c r="L3353" s="5" t="str">
        <f aca="false">IF(ISNA(VLOOKUP(Table4[[#This Row],[warehouse_id]], tblwhouse[], tblwhouse[warehouse_name],FALSE() )), "Invalid", "Valid")</f>
        <v>Valid</v>
      </c>
    </row>
    <row r="3354" customFormat="false" ht="15" hidden="false" customHeight="true" outlineLevel="0" collapsed="false">
      <c r="A3354" s="1" t="n">
        <v>3353</v>
      </c>
      <c r="B3354" s="1" t="n">
        <v>4</v>
      </c>
      <c r="C3354" s="1" t="n">
        <v>2170</v>
      </c>
      <c r="D3354" s="1" t="s">
        <v>10434</v>
      </c>
      <c r="E3354" s="1" t="n">
        <v>109</v>
      </c>
      <c r="F3354" s="1" t="n">
        <v>50</v>
      </c>
      <c r="G3354" s="1" t="n">
        <v>1377.41</v>
      </c>
      <c r="H3354" s="4" t="n">
        <v>46085.6009373843</v>
      </c>
      <c r="I33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3353BT41252442170109501377.4146085.6009373843</v>
      </c>
      <c r="J3354" s="1" t="n">
        <f aca="false">COUNTIF(I:I, $I3354)</f>
        <v>1</v>
      </c>
      <c r="K3354" s="1" t="str">
        <f aca="false">IF(ISNA(VLOOKUP(Table4[product_id], tblProducts[], tblProducts[product_name],FALSE() )), "Invalid", "Valid")</f>
        <v>Valid</v>
      </c>
      <c r="L3354" s="5" t="str">
        <f aca="false">IF(ISNA(VLOOKUP(Table4[[#This Row],[warehouse_id]], tblwhouse[], tblwhouse[warehouse_name],FALSE() )), "Invalid", "Valid")</f>
        <v>Valid</v>
      </c>
    </row>
    <row r="3355" customFormat="false" ht="15" hidden="false" customHeight="true" outlineLevel="0" collapsed="false">
      <c r="A3355" s="1" t="n">
        <v>3354</v>
      </c>
      <c r="B3355" s="1" t="n">
        <v>3</v>
      </c>
      <c r="C3355" s="1" t="n">
        <v>1537</v>
      </c>
      <c r="D3355" s="1" t="s">
        <v>10435</v>
      </c>
      <c r="E3355" s="1" t="n">
        <v>79</v>
      </c>
      <c r="F3355" s="1" t="n">
        <v>23</v>
      </c>
      <c r="G3355" s="1" t="n">
        <v>162.37</v>
      </c>
      <c r="H3355" s="4" t="n">
        <v>45935.6009373843</v>
      </c>
      <c r="I33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3354BT571791315377923162.3745935.6009373843</v>
      </c>
      <c r="J3355" s="1" t="n">
        <f aca="false">COUNTIF(I:I, $I3355)</f>
        <v>1</v>
      </c>
      <c r="K3355" s="1" t="str">
        <f aca="false">IF(ISNA(VLOOKUP(Table4[product_id], tblProducts[], tblProducts[product_name],FALSE() )), "Invalid", "Valid")</f>
        <v>Valid</v>
      </c>
      <c r="L3355" s="5" t="str">
        <f aca="false">IF(ISNA(VLOOKUP(Table4[[#This Row],[warehouse_id]], tblwhouse[], tblwhouse[warehouse_name],FALSE() )), "Invalid", "Valid")</f>
        <v>Valid</v>
      </c>
    </row>
    <row r="3356" customFormat="false" ht="15" hidden="false" customHeight="true" outlineLevel="0" collapsed="false">
      <c r="A3356" s="1" t="n">
        <v>3355</v>
      </c>
      <c r="B3356" s="1" t="n">
        <v>1</v>
      </c>
      <c r="C3356" s="1" t="n">
        <v>2380</v>
      </c>
      <c r="D3356" s="1" t="s">
        <v>10436</v>
      </c>
      <c r="E3356" s="1" t="n">
        <v>205</v>
      </c>
      <c r="F3356" s="1" t="n">
        <v>23</v>
      </c>
      <c r="G3356" s="1" t="n">
        <v>697.67</v>
      </c>
      <c r="H3356" s="4" t="n">
        <v>45899.6009373958</v>
      </c>
      <c r="I33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3355BT9094881238020523697.6745899.6009373958</v>
      </c>
      <c r="J3356" s="1" t="n">
        <f aca="false">COUNTIF(I:I, $I3356)</f>
        <v>1</v>
      </c>
      <c r="K3356" s="1" t="str">
        <f aca="false">IF(ISNA(VLOOKUP(Table4[product_id], tblProducts[], tblProducts[product_name],FALSE() )), "Invalid", "Valid")</f>
        <v>Valid</v>
      </c>
      <c r="L3356" s="5" t="str">
        <f aca="false">IF(ISNA(VLOOKUP(Table4[[#This Row],[warehouse_id]], tblwhouse[], tblwhouse[warehouse_name],FALSE() )), "Invalid", "Valid")</f>
        <v>Valid</v>
      </c>
    </row>
    <row r="3357" customFormat="false" ht="15" hidden="false" customHeight="true" outlineLevel="0" collapsed="false">
      <c r="A3357" s="1" t="n">
        <v>3356</v>
      </c>
      <c r="B3357" s="1" t="n">
        <v>4</v>
      </c>
      <c r="C3357" s="1" t="n">
        <v>2237</v>
      </c>
      <c r="D3357" s="1" t="s">
        <v>10437</v>
      </c>
      <c r="E3357" s="1" t="n">
        <v>68</v>
      </c>
      <c r="F3357" s="1" t="n">
        <v>68</v>
      </c>
      <c r="G3357" s="1" t="n">
        <v>1411.47</v>
      </c>
      <c r="H3357" s="4" t="n">
        <v>46042.6009373958</v>
      </c>
      <c r="I33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3356BT5956514223768681411.4746042.6009373958</v>
      </c>
      <c r="J3357" s="1" t="n">
        <f aca="false">COUNTIF(I:I, $I3357)</f>
        <v>1</v>
      </c>
      <c r="K3357" s="1" t="str">
        <f aca="false">IF(ISNA(VLOOKUP(Table4[product_id], tblProducts[], tblProducts[product_name],FALSE() )), "Invalid", "Valid")</f>
        <v>Valid</v>
      </c>
      <c r="L3357" s="5" t="str">
        <f aca="false">IF(ISNA(VLOOKUP(Table4[[#This Row],[warehouse_id]], tblwhouse[], tblwhouse[warehouse_name],FALSE() )), "Invalid", "Valid")</f>
        <v>Valid</v>
      </c>
    </row>
    <row r="3358" customFormat="false" ht="15" hidden="false" customHeight="true" outlineLevel="0" collapsed="false">
      <c r="A3358" s="1" t="n">
        <v>3357</v>
      </c>
      <c r="B3358" s="1" t="n">
        <v>1</v>
      </c>
      <c r="C3358" s="1" t="n">
        <v>2433</v>
      </c>
      <c r="D3358" s="1" t="s">
        <v>10438</v>
      </c>
      <c r="E3358" s="1" t="n">
        <v>317</v>
      </c>
      <c r="F3358" s="1" t="n">
        <v>63</v>
      </c>
      <c r="G3358" s="1" t="n">
        <v>534.37</v>
      </c>
      <c r="H3358" s="4" t="n">
        <v>46077.6009373958</v>
      </c>
      <c r="I33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3357BT6967211243331763534.3746077.6009373958</v>
      </c>
      <c r="J3358" s="1" t="n">
        <f aca="false">COUNTIF(I:I, $I3358)</f>
        <v>1</v>
      </c>
      <c r="K3358" s="1" t="str">
        <f aca="false">IF(ISNA(VLOOKUP(Table4[product_id], tblProducts[], tblProducts[product_name],FALSE() )), "Invalid", "Valid")</f>
        <v>Valid</v>
      </c>
      <c r="L3358" s="5" t="str">
        <f aca="false">IF(ISNA(VLOOKUP(Table4[[#This Row],[warehouse_id]], tblwhouse[], tblwhouse[warehouse_name],FALSE() )), "Invalid", "Valid")</f>
        <v>Valid</v>
      </c>
    </row>
    <row r="3359" customFormat="false" ht="15" hidden="false" customHeight="true" outlineLevel="0" collapsed="false">
      <c r="A3359" s="1" t="n">
        <v>3358</v>
      </c>
      <c r="B3359" s="1" t="n">
        <v>3</v>
      </c>
      <c r="C3359" s="1" t="n">
        <v>101</v>
      </c>
      <c r="D3359" s="1" t="s">
        <v>10439</v>
      </c>
      <c r="E3359" s="1" t="n">
        <v>448</v>
      </c>
      <c r="F3359" s="1" t="n">
        <v>25</v>
      </c>
      <c r="G3359" s="1" t="n">
        <v>822.85</v>
      </c>
      <c r="H3359" s="4" t="n">
        <v>46101.6009373958</v>
      </c>
      <c r="I33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3358BT255031310144825822.8546101.6009373958</v>
      </c>
      <c r="J3359" s="1" t="n">
        <f aca="false">COUNTIF(I:I, $I3359)</f>
        <v>1</v>
      </c>
      <c r="K3359" s="1" t="str">
        <f aca="false">IF(ISNA(VLOOKUP(Table4[product_id], tblProducts[], tblProducts[product_name],FALSE() )), "Invalid", "Valid")</f>
        <v>Valid</v>
      </c>
      <c r="L3359" s="5" t="str">
        <f aca="false">IF(ISNA(VLOOKUP(Table4[[#This Row],[warehouse_id]], tblwhouse[], tblwhouse[warehouse_name],FALSE() )), "Invalid", "Valid")</f>
        <v>Valid</v>
      </c>
    </row>
    <row r="3360" customFormat="false" ht="15" hidden="false" customHeight="true" outlineLevel="0" collapsed="false">
      <c r="A3360" s="1" t="n">
        <v>3359</v>
      </c>
      <c r="B3360" s="1" t="n">
        <v>4</v>
      </c>
      <c r="C3360" s="1" t="n">
        <v>2323</v>
      </c>
      <c r="D3360" s="1" t="s">
        <v>10440</v>
      </c>
      <c r="E3360" s="1" t="n">
        <v>11</v>
      </c>
      <c r="F3360" s="1" t="n">
        <v>52</v>
      </c>
      <c r="G3360" s="1" t="n">
        <v>649.62</v>
      </c>
      <c r="H3360" s="4" t="n">
        <v>45897.6009373958</v>
      </c>
      <c r="I33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3359BT946577423231152649.6245897.6009373958</v>
      </c>
      <c r="J3360" s="1" t="n">
        <f aca="false">COUNTIF(I:I, $I3360)</f>
        <v>1</v>
      </c>
      <c r="K3360" s="1" t="str">
        <f aca="false">IF(ISNA(VLOOKUP(Table4[product_id], tblProducts[], tblProducts[product_name],FALSE() )), "Invalid", "Valid")</f>
        <v>Valid</v>
      </c>
      <c r="L3360" s="5" t="str">
        <f aca="false">IF(ISNA(VLOOKUP(Table4[[#This Row],[warehouse_id]], tblwhouse[], tblwhouse[warehouse_name],FALSE() )), "Invalid", "Valid")</f>
        <v>Valid</v>
      </c>
    </row>
    <row r="3361" customFormat="false" ht="15" hidden="false" customHeight="true" outlineLevel="0" collapsed="false">
      <c r="A3361" s="1" t="n">
        <v>3360</v>
      </c>
      <c r="B3361" s="1" t="n">
        <v>3</v>
      </c>
      <c r="C3361" s="1" t="n">
        <v>1765</v>
      </c>
      <c r="D3361" s="1" t="s">
        <v>10441</v>
      </c>
      <c r="E3361" s="1" t="n">
        <v>229</v>
      </c>
      <c r="F3361" s="1" t="n">
        <v>25</v>
      </c>
      <c r="G3361" s="1" t="n">
        <v>1410.97</v>
      </c>
      <c r="H3361" s="4" t="n">
        <v>46163.6009373958</v>
      </c>
      <c r="I33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3360BT96356131765229251410.9746163.6009373958</v>
      </c>
      <c r="J3361" s="1" t="n">
        <f aca="false">COUNTIF(I:I, $I3361)</f>
        <v>1</v>
      </c>
      <c r="K3361" s="1" t="str">
        <f aca="false">IF(ISNA(VLOOKUP(Table4[product_id], tblProducts[], tblProducts[product_name],FALSE() )), "Invalid", "Valid")</f>
        <v>Valid</v>
      </c>
      <c r="L3361" s="5" t="str">
        <f aca="false">IF(ISNA(VLOOKUP(Table4[[#This Row],[warehouse_id]], tblwhouse[], tblwhouse[warehouse_name],FALSE() )), "Invalid", "Valid")</f>
        <v>Valid</v>
      </c>
    </row>
    <row r="3362" customFormat="false" ht="15" hidden="false" customHeight="true" outlineLevel="0" collapsed="false">
      <c r="A3362" s="1" t="n">
        <v>3361</v>
      </c>
      <c r="B3362" s="1" t="n">
        <v>2</v>
      </c>
      <c r="C3362" s="1" t="n">
        <v>1566</v>
      </c>
      <c r="D3362" s="1" t="s">
        <v>10442</v>
      </c>
      <c r="E3362" s="1" t="n">
        <v>386</v>
      </c>
      <c r="F3362" s="1" t="n">
        <v>77</v>
      </c>
      <c r="G3362" s="1" t="n">
        <v>816.25</v>
      </c>
      <c r="H3362" s="4" t="n">
        <v>45921.6009373958</v>
      </c>
      <c r="I33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3361BT4768962156638677816.2545921.6009373958</v>
      </c>
      <c r="J3362" s="1" t="n">
        <f aca="false">COUNTIF(I:I, $I3362)</f>
        <v>1</v>
      </c>
      <c r="K3362" s="1" t="str">
        <f aca="false">IF(ISNA(VLOOKUP(Table4[product_id], tblProducts[], tblProducts[product_name],FALSE() )), "Invalid", "Valid")</f>
        <v>Valid</v>
      </c>
      <c r="L3362" s="5" t="str">
        <f aca="false">IF(ISNA(VLOOKUP(Table4[[#This Row],[warehouse_id]], tblwhouse[], tblwhouse[warehouse_name],FALSE() )), "Invalid", "Valid")</f>
        <v>Valid</v>
      </c>
    </row>
    <row r="3363" customFormat="false" ht="15" hidden="false" customHeight="true" outlineLevel="0" collapsed="false">
      <c r="A3363" s="1" t="n">
        <v>3362</v>
      </c>
      <c r="B3363" s="1" t="n">
        <v>3</v>
      </c>
      <c r="C3363" s="1" t="n">
        <v>2010</v>
      </c>
      <c r="D3363" s="1" t="s">
        <v>10443</v>
      </c>
      <c r="E3363" s="1" t="n">
        <v>347</v>
      </c>
      <c r="F3363" s="1" t="n">
        <v>64</v>
      </c>
      <c r="G3363" s="1" t="n">
        <v>545.13</v>
      </c>
      <c r="H3363" s="4" t="n">
        <v>45940.6009373958</v>
      </c>
      <c r="I33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3362BT6651473201034764545.1345940.6009373958</v>
      </c>
      <c r="J3363" s="1" t="n">
        <f aca="false">COUNTIF(I:I, $I3363)</f>
        <v>1</v>
      </c>
      <c r="K3363" s="1" t="str">
        <f aca="false">IF(ISNA(VLOOKUP(Table4[product_id], tblProducts[], tblProducts[product_name],FALSE() )), "Invalid", "Valid")</f>
        <v>Valid</v>
      </c>
      <c r="L3363" s="5" t="str">
        <f aca="false">IF(ISNA(VLOOKUP(Table4[[#This Row],[warehouse_id]], tblwhouse[], tblwhouse[warehouse_name],FALSE() )), "Invalid", "Valid")</f>
        <v>Valid</v>
      </c>
    </row>
    <row r="3364" customFormat="false" ht="15" hidden="false" customHeight="true" outlineLevel="0" collapsed="false">
      <c r="A3364" s="1" t="n">
        <v>3363</v>
      </c>
      <c r="B3364" s="1" t="n">
        <v>4</v>
      </c>
      <c r="C3364" s="1" t="n">
        <v>837</v>
      </c>
      <c r="D3364" s="1" t="s">
        <v>10444</v>
      </c>
      <c r="E3364" s="1" t="n">
        <v>65</v>
      </c>
      <c r="F3364" s="1" t="n">
        <v>33</v>
      </c>
      <c r="G3364" s="1" t="n">
        <v>926.48</v>
      </c>
      <c r="H3364" s="4" t="n">
        <v>46218.6009373958</v>
      </c>
      <c r="I33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3363BT99961148376533926.4846218.6009373958</v>
      </c>
      <c r="J3364" s="1" t="n">
        <f aca="false">COUNTIF(I:I, $I3364)</f>
        <v>1</v>
      </c>
      <c r="K3364" s="1" t="str">
        <f aca="false">IF(ISNA(VLOOKUP(Table4[product_id], tblProducts[], tblProducts[product_name],FALSE() )), "Invalid", "Valid")</f>
        <v>Valid</v>
      </c>
      <c r="L3364" s="5" t="str">
        <f aca="false">IF(ISNA(VLOOKUP(Table4[[#This Row],[warehouse_id]], tblwhouse[], tblwhouse[warehouse_name],FALSE() )), "Invalid", "Valid")</f>
        <v>Valid</v>
      </c>
    </row>
    <row r="3365" customFormat="false" ht="15" hidden="false" customHeight="true" outlineLevel="0" collapsed="false">
      <c r="A3365" s="1" t="n">
        <v>3364</v>
      </c>
      <c r="B3365" s="1" t="n">
        <v>4</v>
      </c>
      <c r="C3365" s="1" t="n">
        <v>921</v>
      </c>
      <c r="D3365" s="1" t="s">
        <v>10445</v>
      </c>
      <c r="E3365" s="1" t="n">
        <v>51</v>
      </c>
      <c r="F3365" s="1" t="n">
        <v>56</v>
      </c>
      <c r="G3365" s="1" t="n">
        <v>1281.36</v>
      </c>
      <c r="H3365" s="4" t="n">
        <v>46095.6009373958</v>
      </c>
      <c r="I33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3364BT331054492151561281.3646095.6009373958</v>
      </c>
      <c r="J3365" s="1" t="n">
        <f aca="false">COUNTIF(I:I, $I3365)</f>
        <v>1</v>
      </c>
      <c r="K3365" s="1" t="str">
        <f aca="false">IF(ISNA(VLOOKUP(Table4[product_id], tblProducts[], tblProducts[product_name],FALSE() )), "Invalid", "Valid")</f>
        <v>Valid</v>
      </c>
      <c r="L3365" s="5" t="str">
        <f aca="false">IF(ISNA(VLOOKUP(Table4[[#This Row],[warehouse_id]], tblwhouse[], tblwhouse[warehouse_name],FALSE() )), "Invalid", "Valid")</f>
        <v>Valid</v>
      </c>
    </row>
    <row r="3366" customFormat="false" ht="15" hidden="false" customHeight="true" outlineLevel="0" collapsed="false">
      <c r="A3366" s="1" t="n">
        <v>3365</v>
      </c>
      <c r="B3366" s="1" t="n">
        <v>2</v>
      </c>
      <c r="C3366" s="1" t="n">
        <v>1357</v>
      </c>
      <c r="D3366" s="1" t="s">
        <v>10446</v>
      </c>
      <c r="E3366" s="1" t="n">
        <v>19</v>
      </c>
      <c r="F3366" s="1" t="n">
        <v>53</v>
      </c>
      <c r="G3366" s="1" t="n">
        <v>473.1</v>
      </c>
      <c r="H3366" s="4" t="n">
        <v>46064.6009373958</v>
      </c>
      <c r="I33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3365BT259987213571953473.146064.6009373958</v>
      </c>
      <c r="J3366" s="1" t="n">
        <f aca="false">COUNTIF(I:I, $I3366)</f>
        <v>1</v>
      </c>
      <c r="K3366" s="1" t="str">
        <f aca="false">IF(ISNA(VLOOKUP(Table4[product_id], tblProducts[], tblProducts[product_name],FALSE() )), "Invalid", "Valid")</f>
        <v>Valid</v>
      </c>
      <c r="L3366" s="5" t="str">
        <f aca="false">IF(ISNA(VLOOKUP(Table4[[#This Row],[warehouse_id]], tblwhouse[], tblwhouse[warehouse_name],FALSE() )), "Invalid", "Valid")</f>
        <v>Valid</v>
      </c>
    </row>
    <row r="3367" customFormat="false" ht="15" hidden="false" customHeight="true" outlineLevel="0" collapsed="false">
      <c r="A3367" s="1" t="n">
        <v>3366</v>
      </c>
      <c r="B3367" s="1" t="n">
        <v>4</v>
      </c>
      <c r="C3367" s="1" t="n">
        <v>1980</v>
      </c>
      <c r="D3367" s="1" t="s">
        <v>10447</v>
      </c>
      <c r="E3367" s="1" t="n">
        <v>88</v>
      </c>
      <c r="F3367" s="1" t="n">
        <v>20</v>
      </c>
      <c r="G3367" s="1" t="n">
        <v>1464.66</v>
      </c>
      <c r="H3367" s="4" t="n">
        <v>46136.6009373958</v>
      </c>
      <c r="I33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3366BT4263084198088201464.6646136.6009373958</v>
      </c>
      <c r="J3367" s="1" t="n">
        <f aca="false">COUNTIF(I:I, $I3367)</f>
        <v>1</v>
      </c>
      <c r="K3367" s="1" t="str">
        <f aca="false">IF(ISNA(VLOOKUP(Table4[product_id], tblProducts[], tblProducts[product_name],FALSE() )), "Invalid", "Valid")</f>
        <v>Valid</v>
      </c>
      <c r="L3367" s="5" t="str">
        <f aca="false">IF(ISNA(VLOOKUP(Table4[[#This Row],[warehouse_id]], tblwhouse[], tblwhouse[warehouse_name],FALSE() )), "Invalid", "Valid")</f>
        <v>Valid</v>
      </c>
    </row>
    <row r="3368" customFormat="false" ht="15" hidden="false" customHeight="true" outlineLevel="0" collapsed="false">
      <c r="A3368" s="1" t="n">
        <v>3367</v>
      </c>
      <c r="B3368" s="1" t="n">
        <v>2</v>
      </c>
      <c r="C3368" s="1" t="n">
        <v>765</v>
      </c>
      <c r="D3368" s="1" t="s">
        <v>10448</v>
      </c>
      <c r="E3368" s="1" t="n">
        <v>382</v>
      </c>
      <c r="F3368" s="1" t="n">
        <v>24</v>
      </c>
      <c r="G3368" s="1" t="n">
        <v>678.82</v>
      </c>
      <c r="H3368" s="4" t="n">
        <v>46083.6009373958</v>
      </c>
      <c r="I33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3367BT463405276538224678.8246083.6009373958</v>
      </c>
      <c r="J3368" s="1" t="n">
        <f aca="false">COUNTIF(I:I, $I3368)</f>
        <v>1</v>
      </c>
      <c r="K3368" s="1" t="str">
        <f aca="false">IF(ISNA(VLOOKUP(Table4[product_id], tblProducts[], tblProducts[product_name],FALSE() )), "Invalid", "Valid")</f>
        <v>Valid</v>
      </c>
      <c r="L3368" s="5" t="str">
        <f aca="false">IF(ISNA(VLOOKUP(Table4[[#This Row],[warehouse_id]], tblwhouse[], tblwhouse[warehouse_name],FALSE() )), "Invalid", "Valid")</f>
        <v>Valid</v>
      </c>
    </row>
    <row r="3369" customFormat="false" ht="15" hidden="false" customHeight="true" outlineLevel="0" collapsed="false">
      <c r="A3369" s="1" t="n">
        <v>3368</v>
      </c>
      <c r="B3369" s="1" t="n">
        <v>1</v>
      </c>
      <c r="C3369" s="1" t="n">
        <v>1772</v>
      </c>
      <c r="D3369" s="1" t="s">
        <v>10449</v>
      </c>
      <c r="E3369" s="1" t="n">
        <v>427</v>
      </c>
      <c r="F3369" s="1" t="n">
        <v>67</v>
      </c>
      <c r="G3369" s="1" t="n">
        <v>1479.39</v>
      </c>
      <c r="H3369" s="4" t="n">
        <v>46146.6009373958</v>
      </c>
      <c r="I33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3368BT30997211772427671479.3946146.6009373958</v>
      </c>
      <c r="J3369" s="1" t="n">
        <f aca="false">COUNTIF(I:I, $I3369)</f>
        <v>1</v>
      </c>
      <c r="K3369" s="1" t="str">
        <f aca="false">IF(ISNA(VLOOKUP(Table4[product_id], tblProducts[], tblProducts[product_name],FALSE() )), "Invalid", "Valid")</f>
        <v>Valid</v>
      </c>
      <c r="L3369" s="5" t="str">
        <f aca="false">IF(ISNA(VLOOKUP(Table4[[#This Row],[warehouse_id]], tblwhouse[], tblwhouse[warehouse_name],FALSE() )), "Invalid", "Valid")</f>
        <v>Valid</v>
      </c>
    </row>
    <row r="3370" customFormat="false" ht="15" hidden="false" customHeight="true" outlineLevel="0" collapsed="false">
      <c r="A3370" s="1" t="n">
        <v>3369</v>
      </c>
      <c r="B3370" s="1" t="n">
        <v>4</v>
      </c>
      <c r="C3370" s="1" t="n">
        <v>298</v>
      </c>
      <c r="D3370" s="1" t="s">
        <v>10450</v>
      </c>
      <c r="E3370" s="1" t="n">
        <v>233</v>
      </c>
      <c r="F3370" s="1" t="n">
        <v>45</v>
      </c>
      <c r="G3370" s="1" t="n">
        <v>971.63</v>
      </c>
      <c r="H3370" s="4" t="n">
        <v>46116.6009373958</v>
      </c>
      <c r="I33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3369BT582137429823345971.6346116.6009373958</v>
      </c>
      <c r="J3370" s="1" t="n">
        <f aca="false">COUNTIF(I:I, $I3370)</f>
        <v>1</v>
      </c>
      <c r="K3370" s="1" t="str">
        <f aca="false">IF(ISNA(VLOOKUP(Table4[product_id], tblProducts[], tblProducts[product_name],FALSE() )), "Invalid", "Valid")</f>
        <v>Valid</v>
      </c>
      <c r="L3370" s="5" t="str">
        <f aca="false">IF(ISNA(VLOOKUP(Table4[[#This Row],[warehouse_id]], tblwhouse[], tblwhouse[warehouse_name],FALSE() )), "Invalid", "Valid")</f>
        <v>Valid</v>
      </c>
    </row>
    <row r="3371" customFormat="false" ht="15" hidden="false" customHeight="true" outlineLevel="0" collapsed="false">
      <c r="A3371" s="1" t="n">
        <v>3370</v>
      </c>
      <c r="B3371" s="1" t="n">
        <v>4</v>
      </c>
      <c r="C3371" s="1" t="n">
        <v>64</v>
      </c>
      <c r="D3371" s="1" t="s">
        <v>10451</v>
      </c>
      <c r="E3371" s="1" t="n">
        <v>326</v>
      </c>
      <c r="F3371" s="1" t="n">
        <v>56</v>
      </c>
      <c r="G3371" s="1" t="n">
        <v>780.47</v>
      </c>
      <c r="H3371" s="4" t="n">
        <v>46148.6009373958</v>
      </c>
      <c r="I33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3370BT42280746432656780.4746148.6009373958</v>
      </c>
      <c r="J3371" s="1" t="n">
        <f aca="false">COUNTIF(I:I, $I3371)</f>
        <v>1</v>
      </c>
      <c r="K3371" s="1" t="str">
        <f aca="false">IF(ISNA(VLOOKUP(Table4[product_id], tblProducts[], tblProducts[product_name],FALSE() )), "Invalid", "Valid")</f>
        <v>Valid</v>
      </c>
      <c r="L3371" s="5" t="str">
        <f aca="false">IF(ISNA(VLOOKUP(Table4[[#This Row],[warehouse_id]], tblwhouse[], tblwhouse[warehouse_name],FALSE() )), "Invalid", "Valid")</f>
        <v>Valid</v>
      </c>
    </row>
    <row r="3372" customFormat="false" ht="15" hidden="false" customHeight="true" outlineLevel="0" collapsed="false">
      <c r="A3372" s="1" t="n">
        <v>3371</v>
      </c>
      <c r="B3372" s="1" t="n">
        <v>2</v>
      </c>
      <c r="C3372" s="1" t="n">
        <v>1520</v>
      </c>
      <c r="D3372" s="1" t="s">
        <v>10452</v>
      </c>
      <c r="E3372" s="1" t="n">
        <v>419</v>
      </c>
      <c r="F3372" s="1" t="n">
        <v>52</v>
      </c>
      <c r="G3372" s="1" t="n">
        <v>150.8</v>
      </c>
      <c r="H3372" s="4" t="n">
        <v>46000.6009373958</v>
      </c>
      <c r="I33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3371BT1781052152041952150.846000.6009373958</v>
      </c>
      <c r="J3372" s="1" t="n">
        <f aca="false">COUNTIF(I:I, $I3372)</f>
        <v>1</v>
      </c>
      <c r="K3372" s="1" t="str">
        <f aca="false">IF(ISNA(VLOOKUP(Table4[product_id], tblProducts[], tblProducts[product_name],FALSE() )), "Invalid", "Valid")</f>
        <v>Valid</v>
      </c>
      <c r="L3372" s="5" t="str">
        <f aca="false">IF(ISNA(VLOOKUP(Table4[[#This Row],[warehouse_id]], tblwhouse[], tblwhouse[warehouse_name],FALSE() )), "Invalid", "Valid")</f>
        <v>Valid</v>
      </c>
    </row>
    <row r="3373" customFormat="false" ht="15" hidden="false" customHeight="true" outlineLevel="0" collapsed="false">
      <c r="A3373" s="1" t="n">
        <v>3372</v>
      </c>
      <c r="B3373" s="1" t="n">
        <v>4</v>
      </c>
      <c r="C3373" s="1" t="n">
        <v>2880</v>
      </c>
      <c r="D3373" s="1" t="s">
        <v>10453</v>
      </c>
      <c r="E3373" s="1" t="n">
        <v>452</v>
      </c>
      <c r="F3373" s="1" t="n">
        <v>56</v>
      </c>
      <c r="G3373" s="1" t="n">
        <v>411.29</v>
      </c>
      <c r="H3373" s="4" t="n">
        <v>45978.6009373958</v>
      </c>
      <c r="I33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3372BT9824404288045256411.2945978.6009373958</v>
      </c>
      <c r="J3373" s="1" t="n">
        <f aca="false">COUNTIF(I:I, $I3373)</f>
        <v>1</v>
      </c>
      <c r="K3373" s="1" t="str">
        <f aca="false">IF(ISNA(VLOOKUP(Table4[product_id], tblProducts[], tblProducts[product_name],FALSE() )), "Invalid", "Valid")</f>
        <v>Valid</v>
      </c>
      <c r="L3373" s="5" t="str">
        <f aca="false">IF(ISNA(VLOOKUP(Table4[[#This Row],[warehouse_id]], tblwhouse[], tblwhouse[warehouse_name],FALSE() )), "Invalid", "Valid")</f>
        <v>Valid</v>
      </c>
    </row>
    <row r="3374" customFormat="false" ht="15" hidden="false" customHeight="true" outlineLevel="0" collapsed="false">
      <c r="A3374" s="1" t="n">
        <v>3373</v>
      </c>
      <c r="B3374" s="1" t="n">
        <v>4</v>
      </c>
      <c r="C3374" s="1" t="n">
        <v>1225</v>
      </c>
      <c r="D3374" s="1" t="s">
        <v>10454</v>
      </c>
      <c r="E3374" s="1" t="n">
        <v>364</v>
      </c>
      <c r="F3374" s="1" t="n">
        <v>37</v>
      </c>
      <c r="G3374" s="1" t="n">
        <v>233.8</v>
      </c>
      <c r="H3374" s="4" t="n">
        <v>46030.6009373958</v>
      </c>
      <c r="I33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3373BT3729184122536437233.846030.6009373958</v>
      </c>
      <c r="J3374" s="1" t="n">
        <f aca="false">COUNTIF(I:I, $I3374)</f>
        <v>1</v>
      </c>
      <c r="K3374" s="1" t="str">
        <f aca="false">IF(ISNA(VLOOKUP(Table4[product_id], tblProducts[], tblProducts[product_name],FALSE() )), "Invalid", "Valid")</f>
        <v>Valid</v>
      </c>
      <c r="L3374" s="5" t="str">
        <f aca="false">IF(ISNA(VLOOKUP(Table4[[#This Row],[warehouse_id]], tblwhouse[], tblwhouse[warehouse_name],FALSE() )), "Invalid", "Valid")</f>
        <v>Valid</v>
      </c>
    </row>
    <row r="3375" customFormat="false" ht="15" hidden="false" customHeight="true" outlineLevel="0" collapsed="false">
      <c r="A3375" s="1" t="n">
        <v>3374</v>
      </c>
      <c r="B3375" s="1" t="n">
        <v>4</v>
      </c>
      <c r="C3375" s="1" t="n">
        <v>1073</v>
      </c>
      <c r="D3375" s="1" t="s">
        <v>10455</v>
      </c>
      <c r="E3375" s="1" t="n">
        <v>3</v>
      </c>
      <c r="F3375" s="1" t="n">
        <v>46</v>
      </c>
      <c r="G3375" s="1" t="n">
        <v>456.9</v>
      </c>
      <c r="H3375" s="4" t="n">
        <v>46101.6009373958</v>
      </c>
      <c r="I33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3374BT48423041073346456.946101.6009373958</v>
      </c>
      <c r="J3375" s="1" t="n">
        <f aca="false">COUNTIF(I:I, $I3375)</f>
        <v>1</v>
      </c>
      <c r="K3375" s="1" t="str">
        <f aca="false">IF(ISNA(VLOOKUP(Table4[product_id], tblProducts[], tblProducts[product_name],FALSE() )), "Invalid", "Valid")</f>
        <v>Valid</v>
      </c>
      <c r="L3375" s="5" t="str">
        <f aca="false">IF(ISNA(VLOOKUP(Table4[[#This Row],[warehouse_id]], tblwhouse[], tblwhouse[warehouse_name],FALSE() )), "Invalid", "Valid")</f>
        <v>Valid</v>
      </c>
    </row>
    <row r="3376" customFormat="false" ht="15" hidden="false" customHeight="true" outlineLevel="0" collapsed="false">
      <c r="A3376" s="1" t="n">
        <v>3375</v>
      </c>
      <c r="B3376" s="1" t="n">
        <v>4</v>
      </c>
      <c r="C3376" s="1" t="n">
        <v>1276</v>
      </c>
      <c r="D3376" s="1" t="s">
        <v>10456</v>
      </c>
      <c r="E3376" s="1" t="n">
        <v>94</v>
      </c>
      <c r="F3376" s="1" t="n">
        <v>76</v>
      </c>
      <c r="G3376" s="1" t="n">
        <v>1352.45</v>
      </c>
      <c r="H3376" s="4" t="n">
        <v>46205.6009373958</v>
      </c>
      <c r="I33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3375BT7120194127694761352.4546205.6009373958</v>
      </c>
      <c r="J3376" s="1" t="n">
        <f aca="false">COUNTIF(I:I, $I3376)</f>
        <v>1</v>
      </c>
      <c r="K3376" s="1" t="str">
        <f aca="false">IF(ISNA(VLOOKUP(Table4[product_id], tblProducts[], tblProducts[product_name],FALSE() )), "Invalid", "Valid")</f>
        <v>Valid</v>
      </c>
      <c r="L3376" s="5" t="str">
        <f aca="false">IF(ISNA(VLOOKUP(Table4[[#This Row],[warehouse_id]], tblwhouse[], tblwhouse[warehouse_name],FALSE() )), "Invalid", "Valid")</f>
        <v>Valid</v>
      </c>
    </row>
    <row r="3377" customFormat="false" ht="15" hidden="false" customHeight="true" outlineLevel="0" collapsed="false">
      <c r="A3377" s="1" t="n">
        <v>3376</v>
      </c>
      <c r="B3377" s="1" t="n">
        <v>2</v>
      </c>
      <c r="C3377" s="1" t="n">
        <v>441</v>
      </c>
      <c r="D3377" s="1" t="s">
        <v>10457</v>
      </c>
      <c r="E3377" s="1" t="n">
        <v>195</v>
      </c>
      <c r="F3377" s="1" t="n">
        <v>59</v>
      </c>
      <c r="G3377" s="1" t="n">
        <v>1185.13</v>
      </c>
      <c r="H3377" s="4" t="n">
        <v>45857.6009373958</v>
      </c>
      <c r="I33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3376BT4248972441195591185.1345857.6009373958</v>
      </c>
      <c r="J3377" s="1" t="n">
        <f aca="false">COUNTIF(I:I, $I3377)</f>
        <v>1</v>
      </c>
      <c r="K3377" s="1" t="str">
        <f aca="false">IF(ISNA(VLOOKUP(Table4[product_id], tblProducts[], tblProducts[product_name],FALSE() )), "Invalid", "Valid")</f>
        <v>Valid</v>
      </c>
      <c r="L3377" s="5" t="str">
        <f aca="false">IF(ISNA(VLOOKUP(Table4[[#This Row],[warehouse_id]], tblwhouse[], tblwhouse[warehouse_name],FALSE() )), "Invalid", "Valid")</f>
        <v>Valid</v>
      </c>
    </row>
    <row r="3378" customFormat="false" ht="15" hidden="false" customHeight="true" outlineLevel="0" collapsed="false">
      <c r="A3378" s="1" t="n">
        <v>3377</v>
      </c>
      <c r="B3378" s="1" t="n">
        <v>3</v>
      </c>
      <c r="C3378" s="1" t="n">
        <v>1213</v>
      </c>
      <c r="D3378" s="1" t="s">
        <v>10458</v>
      </c>
      <c r="E3378" s="1" t="n">
        <v>179</v>
      </c>
      <c r="F3378" s="1" t="n">
        <v>59</v>
      </c>
      <c r="G3378" s="1" t="n">
        <v>1071.59</v>
      </c>
      <c r="H3378" s="4" t="n">
        <v>46000.6009373958</v>
      </c>
      <c r="I33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3377BT84470931213179591071.5946000.6009373958</v>
      </c>
      <c r="J3378" s="1" t="n">
        <f aca="false">COUNTIF(I:I, $I3378)</f>
        <v>1</v>
      </c>
      <c r="K3378" s="1" t="str">
        <f aca="false">IF(ISNA(VLOOKUP(Table4[product_id], tblProducts[], tblProducts[product_name],FALSE() )), "Invalid", "Valid")</f>
        <v>Valid</v>
      </c>
      <c r="L3378" s="5" t="str">
        <f aca="false">IF(ISNA(VLOOKUP(Table4[[#This Row],[warehouse_id]], tblwhouse[], tblwhouse[warehouse_name],FALSE() )), "Invalid", "Valid")</f>
        <v>Valid</v>
      </c>
    </row>
    <row r="3379" customFormat="false" ht="15" hidden="false" customHeight="true" outlineLevel="0" collapsed="false">
      <c r="A3379" s="1" t="n">
        <v>3378</v>
      </c>
      <c r="B3379" s="1" t="n">
        <v>1</v>
      </c>
      <c r="C3379" s="1" t="n">
        <v>2696</v>
      </c>
      <c r="D3379" s="1" t="s">
        <v>10459</v>
      </c>
      <c r="E3379" s="1" t="n">
        <v>57</v>
      </c>
      <c r="F3379" s="1" t="n">
        <v>42</v>
      </c>
      <c r="G3379" s="1" t="n">
        <v>67.39</v>
      </c>
      <c r="H3379" s="4" t="n">
        <v>46045.6009373958</v>
      </c>
      <c r="I33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3378BT84380712696574267.3946045.6009373958</v>
      </c>
      <c r="J3379" s="1" t="n">
        <f aca="false">COUNTIF(I:I, $I3379)</f>
        <v>1</v>
      </c>
      <c r="K3379" s="1" t="str">
        <f aca="false">IF(ISNA(VLOOKUP(Table4[product_id], tblProducts[], tblProducts[product_name],FALSE() )), "Invalid", "Valid")</f>
        <v>Valid</v>
      </c>
      <c r="L3379" s="5" t="str">
        <f aca="false">IF(ISNA(VLOOKUP(Table4[[#This Row],[warehouse_id]], tblwhouse[], tblwhouse[warehouse_name],FALSE() )), "Invalid", "Valid")</f>
        <v>Valid</v>
      </c>
    </row>
    <row r="3380" customFormat="false" ht="15" hidden="false" customHeight="true" outlineLevel="0" collapsed="false">
      <c r="A3380" s="1" t="n">
        <v>3379</v>
      </c>
      <c r="B3380" s="1" t="n">
        <v>1</v>
      </c>
      <c r="C3380" s="1" t="n">
        <v>301</v>
      </c>
      <c r="D3380" s="1" t="s">
        <v>10460</v>
      </c>
      <c r="E3380" s="1" t="n">
        <v>468</v>
      </c>
      <c r="F3380" s="1" t="n">
        <v>30</v>
      </c>
      <c r="G3380" s="1" t="n">
        <v>717.55</v>
      </c>
      <c r="H3380" s="4" t="n">
        <v>46099.6009373958</v>
      </c>
      <c r="I33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3379BT671386130146830717.5546099.6009373958</v>
      </c>
      <c r="J3380" s="1" t="n">
        <f aca="false">COUNTIF(I:I, $I3380)</f>
        <v>1</v>
      </c>
      <c r="K3380" s="1" t="str">
        <f aca="false">IF(ISNA(VLOOKUP(Table4[product_id], tblProducts[], tblProducts[product_name],FALSE() )), "Invalid", "Valid")</f>
        <v>Valid</v>
      </c>
      <c r="L3380" s="5" t="str">
        <f aca="false">IF(ISNA(VLOOKUP(Table4[[#This Row],[warehouse_id]], tblwhouse[], tblwhouse[warehouse_name],FALSE() )), "Invalid", "Valid")</f>
        <v>Valid</v>
      </c>
    </row>
    <row r="3381" customFormat="false" ht="15" hidden="false" customHeight="true" outlineLevel="0" collapsed="false">
      <c r="A3381" s="1" t="n">
        <v>3380</v>
      </c>
      <c r="B3381" s="1" t="n">
        <v>4</v>
      </c>
      <c r="C3381" s="1" t="n">
        <v>2919</v>
      </c>
      <c r="D3381" s="1" t="s">
        <v>10461</v>
      </c>
      <c r="E3381" s="1" t="n">
        <v>251</v>
      </c>
      <c r="F3381" s="1" t="n">
        <v>42</v>
      </c>
      <c r="G3381" s="1" t="n">
        <v>1244.65</v>
      </c>
      <c r="H3381" s="4" t="n">
        <v>46028.6009373958</v>
      </c>
      <c r="I33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3380BT17284242919251421244.6546028.6009373958</v>
      </c>
      <c r="J3381" s="1" t="n">
        <f aca="false">COUNTIF(I:I, $I3381)</f>
        <v>1</v>
      </c>
      <c r="K3381" s="1" t="str">
        <f aca="false">IF(ISNA(VLOOKUP(Table4[product_id], tblProducts[], tblProducts[product_name],FALSE() )), "Invalid", "Valid")</f>
        <v>Valid</v>
      </c>
      <c r="L3381" s="5" t="str">
        <f aca="false">IF(ISNA(VLOOKUP(Table4[[#This Row],[warehouse_id]], tblwhouse[], tblwhouse[warehouse_name],FALSE() )), "Invalid", "Valid")</f>
        <v>Valid</v>
      </c>
    </row>
    <row r="3382" customFormat="false" ht="15" hidden="false" customHeight="true" outlineLevel="0" collapsed="false">
      <c r="A3382" s="1" t="n">
        <v>3381</v>
      </c>
      <c r="B3382" s="1" t="n">
        <v>2</v>
      </c>
      <c r="C3382" s="1" t="n">
        <v>1057</v>
      </c>
      <c r="D3382" s="1" t="s">
        <v>10462</v>
      </c>
      <c r="E3382" s="1" t="n">
        <v>267</v>
      </c>
      <c r="F3382" s="1" t="n">
        <v>55</v>
      </c>
      <c r="G3382" s="1" t="n">
        <v>949.81</v>
      </c>
      <c r="H3382" s="4" t="n">
        <v>45919.6009373958</v>
      </c>
      <c r="I33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3381BT9666102105726755949.8145919.6009373958</v>
      </c>
      <c r="J3382" s="1" t="n">
        <f aca="false">COUNTIF(I:I, $I3382)</f>
        <v>1</v>
      </c>
      <c r="K3382" s="1" t="str">
        <f aca="false">IF(ISNA(VLOOKUP(Table4[product_id], tblProducts[], tblProducts[product_name],FALSE() )), "Invalid", "Valid")</f>
        <v>Valid</v>
      </c>
      <c r="L3382" s="5" t="str">
        <f aca="false">IF(ISNA(VLOOKUP(Table4[[#This Row],[warehouse_id]], tblwhouse[], tblwhouse[warehouse_name],FALSE() )), "Invalid", "Valid")</f>
        <v>Valid</v>
      </c>
    </row>
    <row r="3383" customFormat="false" ht="15" hidden="false" customHeight="true" outlineLevel="0" collapsed="false">
      <c r="A3383" s="1" t="n">
        <v>3382</v>
      </c>
      <c r="B3383" s="1" t="n">
        <v>4</v>
      </c>
      <c r="C3383" s="1" t="n">
        <v>2501</v>
      </c>
      <c r="D3383" s="1" t="s">
        <v>10463</v>
      </c>
      <c r="E3383" s="1" t="n">
        <v>116</v>
      </c>
      <c r="F3383" s="1" t="n">
        <v>43</v>
      </c>
      <c r="G3383" s="1" t="n">
        <v>158.76</v>
      </c>
      <c r="H3383" s="4" t="n">
        <v>45911.6009373958</v>
      </c>
      <c r="I33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3382BT3364534250111643158.7645911.6009373958</v>
      </c>
      <c r="J3383" s="1" t="n">
        <f aca="false">COUNTIF(I:I, $I3383)</f>
        <v>1</v>
      </c>
      <c r="K3383" s="1" t="str">
        <f aca="false">IF(ISNA(VLOOKUP(Table4[product_id], tblProducts[], tblProducts[product_name],FALSE() )), "Invalid", "Valid")</f>
        <v>Valid</v>
      </c>
      <c r="L3383" s="5" t="str">
        <f aca="false">IF(ISNA(VLOOKUP(Table4[[#This Row],[warehouse_id]], tblwhouse[], tblwhouse[warehouse_name],FALSE() )), "Invalid", "Valid")</f>
        <v>Valid</v>
      </c>
    </row>
    <row r="3384" customFormat="false" ht="15" hidden="false" customHeight="true" outlineLevel="0" collapsed="false">
      <c r="A3384" s="1" t="n">
        <v>3383</v>
      </c>
      <c r="B3384" s="1" t="n">
        <v>2</v>
      </c>
      <c r="C3384" s="1" t="n">
        <v>2305</v>
      </c>
      <c r="D3384" s="1" t="s">
        <v>10464</v>
      </c>
      <c r="E3384" s="1" t="n">
        <v>95</v>
      </c>
      <c r="F3384" s="1" t="n">
        <v>76</v>
      </c>
      <c r="G3384" s="1" t="n">
        <v>669.56</v>
      </c>
      <c r="H3384" s="4" t="n">
        <v>46091.6009373958</v>
      </c>
      <c r="I33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3383BT577820223059576669.5646091.6009373958</v>
      </c>
      <c r="J3384" s="1" t="n">
        <f aca="false">COUNTIF(I:I, $I3384)</f>
        <v>1</v>
      </c>
      <c r="K3384" s="1" t="str">
        <f aca="false">IF(ISNA(VLOOKUP(Table4[product_id], tblProducts[], tblProducts[product_name],FALSE() )), "Invalid", "Valid")</f>
        <v>Valid</v>
      </c>
      <c r="L3384" s="5" t="str">
        <f aca="false">IF(ISNA(VLOOKUP(Table4[[#This Row],[warehouse_id]], tblwhouse[], tblwhouse[warehouse_name],FALSE() )), "Invalid", "Valid")</f>
        <v>Valid</v>
      </c>
    </row>
    <row r="3385" customFormat="false" ht="15" hidden="false" customHeight="true" outlineLevel="0" collapsed="false">
      <c r="A3385" s="1" t="n">
        <v>3384</v>
      </c>
      <c r="B3385" s="1" t="n">
        <v>3</v>
      </c>
      <c r="C3385" s="1" t="n">
        <v>2511</v>
      </c>
      <c r="D3385" s="1" t="s">
        <v>10465</v>
      </c>
      <c r="E3385" s="1" t="n">
        <v>486</v>
      </c>
      <c r="F3385" s="1" t="n">
        <v>47</v>
      </c>
      <c r="G3385" s="1" t="n">
        <v>1457.93</v>
      </c>
      <c r="H3385" s="4" t="n">
        <v>46102.6009373958</v>
      </c>
      <c r="I33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3384BT25657132511486471457.9346102.6009373958</v>
      </c>
      <c r="J3385" s="1" t="n">
        <f aca="false">COUNTIF(I:I, $I3385)</f>
        <v>1</v>
      </c>
      <c r="K3385" s="1" t="str">
        <f aca="false">IF(ISNA(VLOOKUP(Table4[product_id], tblProducts[], tblProducts[product_name],FALSE() )), "Invalid", "Valid")</f>
        <v>Valid</v>
      </c>
      <c r="L3385" s="5" t="str">
        <f aca="false">IF(ISNA(VLOOKUP(Table4[[#This Row],[warehouse_id]], tblwhouse[], tblwhouse[warehouse_name],FALSE() )), "Invalid", "Valid")</f>
        <v>Valid</v>
      </c>
    </row>
    <row r="3386" customFormat="false" ht="15" hidden="false" customHeight="true" outlineLevel="0" collapsed="false">
      <c r="A3386" s="1" t="n">
        <v>3385</v>
      </c>
      <c r="B3386" s="1" t="n">
        <v>2</v>
      </c>
      <c r="C3386" s="1" t="n">
        <v>1302</v>
      </c>
      <c r="D3386" s="1" t="s">
        <v>10466</v>
      </c>
      <c r="E3386" s="1" t="n">
        <v>111</v>
      </c>
      <c r="F3386" s="1" t="n">
        <v>20</v>
      </c>
      <c r="G3386" s="1" t="n">
        <v>928.7</v>
      </c>
      <c r="H3386" s="4" t="n">
        <v>46216.6009373958</v>
      </c>
      <c r="I33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3385BT3158632130211120928.746216.6009373958</v>
      </c>
      <c r="J3386" s="1" t="n">
        <f aca="false">COUNTIF(I:I, $I3386)</f>
        <v>1</v>
      </c>
      <c r="K3386" s="1" t="str">
        <f aca="false">IF(ISNA(VLOOKUP(Table4[product_id], tblProducts[], tblProducts[product_name],FALSE() )), "Invalid", "Valid")</f>
        <v>Valid</v>
      </c>
      <c r="L3386" s="5" t="str">
        <f aca="false">IF(ISNA(VLOOKUP(Table4[[#This Row],[warehouse_id]], tblwhouse[], tblwhouse[warehouse_name],FALSE() )), "Invalid", "Valid")</f>
        <v>Valid</v>
      </c>
    </row>
    <row r="3387" customFormat="false" ht="15" hidden="false" customHeight="true" outlineLevel="0" collapsed="false">
      <c r="A3387" s="1" t="n">
        <v>3386</v>
      </c>
      <c r="B3387" s="1" t="n">
        <v>1</v>
      </c>
      <c r="C3387" s="1" t="n">
        <v>2394</v>
      </c>
      <c r="D3387" s="1" t="s">
        <v>10467</v>
      </c>
      <c r="E3387" s="1" t="n">
        <v>414</v>
      </c>
      <c r="F3387" s="1" t="n">
        <v>47</v>
      </c>
      <c r="G3387" s="1" t="n">
        <v>627.1</v>
      </c>
      <c r="H3387" s="4" t="n">
        <v>45973.6009373958</v>
      </c>
      <c r="I33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3386BT1832011239441447627.145973.6009373958</v>
      </c>
      <c r="J3387" s="1" t="n">
        <f aca="false">COUNTIF(I:I, $I3387)</f>
        <v>1</v>
      </c>
      <c r="K3387" s="1" t="str">
        <f aca="false">IF(ISNA(VLOOKUP(Table4[product_id], tblProducts[], tblProducts[product_name],FALSE() )), "Invalid", "Valid")</f>
        <v>Valid</v>
      </c>
      <c r="L3387" s="5" t="str">
        <f aca="false">IF(ISNA(VLOOKUP(Table4[[#This Row],[warehouse_id]], tblwhouse[], tblwhouse[warehouse_name],FALSE() )), "Invalid", "Valid")</f>
        <v>Valid</v>
      </c>
    </row>
    <row r="3388" customFormat="false" ht="15" hidden="false" customHeight="true" outlineLevel="0" collapsed="false">
      <c r="A3388" s="1" t="n">
        <v>3387</v>
      </c>
      <c r="B3388" s="1" t="n">
        <v>2</v>
      </c>
      <c r="C3388" s="1" t="n">
        <v>996</v>
      </c>
      <c r="D3388" s="1" t="s">
        <v>10468</v>
      </c>
      <c r="E3388" s="1" t="n">
        <v>205</v>
      </c>
      <c r="F3388" s="1" t="n">
        <v>56</v>
      </c>
      <c r="G3388" s="1" t="n">
        <v>825.56</v>
      </c>
      <c r="H3388" s="4" t="n">
        <v>46131.6009373958</v>
      </c>
      <c r="I33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3387BT503497299620556825.5646131.6009373958</v>
      </c>
      <c r="J3388" s="1" t="n">
        <f aca="false">COUNTIF(I:I, $I3388)</f>
        <v>1</v>
      </c>
      <c r="K3388" s="1" t="str">
        <f aca="false">IF(ISNA(VLOOKUP(Table4[product_id], tblProducts[], tblProducts[product_name],FALSE() )), "Invalid", "Valid")</f>
        <v>Valid</v>
      </c>
      <c r="L3388" s="5" t="str">
        <f aca="false">IF(ISNA(VLOOKUP(Table4[[#This Row],[warehouse_id]], tblwhouse[], tblwhouse[warehouse_name],FALSE() )), "Invalid", "Valid")</f>
        <v>Valid</v>
      </c>
    </row>
    <row r="3389" customFormat="false" ht="15" hidden="false" customHeight="true" outlineLevel="0" collapsed="false">
      <c r="A3389" s="1" t="n">
        <v>3388</v>
      </c>
      <c r="B3389" s="1" t="n">
        <v>4</v>
      </c>
      <c r="C3389" s="1" t="n">
        <v>814</v>
      </c>
      <c r="D3389" s="1" t="s">
        <v>10469</v>
      </c>
      <c r="E3389" s="1" t="n">
        <v>216</v>
      </c>
      <c r="F3389" s="1" t="n">
        <v>27</v>
      </c>
      <c r="G3389" s="1" t="n">
        <v>1463.98</v>
      </c>
      <c r="H3389" s="4" t="n">
        <v>46167.6009373958</v>
      </c>
      <c r="I33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3388BT4541584814216271463.9846167.6009373958</v>
      </c>
      <c r="J3389" s="1" t="n">
        <f aca="false">COUNTIF(I:I, $I3389)</f>
        <v>1</v>
      </c>
      <c r="K3389" s="1" t="str">
        <f aca="false">IF(ISNA(VLOOKUP(Table4[product_id], tblProducts[], tblProducts[product_name],FALSE() )), "Invalid", "Valid")</f>
        <v>Valid</v>
      </c>
      <c r="L3389" s="5" t="str">
        <f aca="false">IF(ISNA(VLOOKUP(Table4[[#This Row],[warehouse_id]], tblwhouse[], tblwhouse[warehouse_name],FALSE() )), "Invalid", "Valid")</f>
        <v>Valid</v>
      </c>
    </row>
    <row r="3390" customFormat="false" ht="15" hidden="false" customHeight="true" outlineLevel="0" collapsed="false">
      <c r="A3390" s="1" t="n">
        <v>3389</v>
      </c>
      <c r="B3390" s="1" t="n">
        <v>3</v>
      </c>
      <c r="C3390" s="1" t="n">
        <v>1668</v>
      </c>
      <c r="D3390" s="1" t="s">
        <v>10470</v>
      </c>
      <c r="E3390" s="1" t="n">
        <v>311</v>
      </c>
      <c r="F3390" s="1" t="n">
        <v>45</v>
      </c>
      <c r="G3390" s="1" t="n">
        <v>78.87</v>
      </c>
      <c r="H3390" s="4" t="n">
        <v>46060.6009373958</v>
      </c>
      <c r="I33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3389BT385837316683114578.8746060.6009373958</v>
      </c>
      <c r="J3390" s="1" t="n">
        <f aca="false">COUNTIF(I:I, $I3390)</f>
        <v>1</v>
      </c>
      <c r="K3390" s="1" t="str">
        <f aca="false">IF(ISNA(VLOOKUP(Table4[product_id], tblProducts[], tblProducts[product_name],FALSE() )), "Invalid", "Valid")</f>
        <v>Valid</v>
      </c>
      <c r="L3390" s="5" t="str">
        <f aca="false">IF(ISNA(VLOOKUP(Table4[[#This Row],[warehouse_id]], tblwhouse[], tblwhouse[warehouse_name],FALSE() )), "Invalid", "Valid")</f>
        <v>Valid</v>
      </c>
    </row>
    <row r="3391" customFormat="false" ht="15" hidden="false" customHeight="true" outlineLevel="0" collapsed="false">
      <c r="A3391" s="1" t="n">
        <v>3390</v>
      </c>
      <c r="B3391" s="1" t="n">
        <v>4</v>
      </c>
      <c r="C3391" s="1" t="n">
        <v>793</v>
      </c>
      <c r="D3391" s="1" t="s">
        <v>10471</v>
      </c>
      <c r="E3391" s="1" t="n">
        <v>259</v>
      </c>
      <c r="F3391" s="1" t="n">
        <v>59</v>
      </c>
      <c r="G3391" s="1" t="n">
        <v>900.64</v>
      </c>
      <c r="H3391" s="4" t="n">
        <v>45982.6009373958</v>
      </c>
      <c r="I33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3390BT319600479325959900.6445982.6009373958</v>
      </c>
      <c r="J3391" s="1" t="n">
        <f aca="false">COUNTIF(I:I, $I3391)</f>
        <v>1</v>
      </c>
      <c r="K3391" s="1" t="str">
        <f aca="false">IF(ISNA(VLOOKUP(Table4[product_id], tblProducts[], tblProducts[product_name],FALSE() )), "Invalid", "Valid")</f>
        <v>Valid</v>
      </c>
      <c r="L3391" s="5" t="str">
        <f aca="false">IF(ISNA(VLOOKUP(Table4[[#This Row],[warehouse_id]], tblwhouse[], tblwhouse[warehouse_name],FALSE() )), "Invalid", "Valid")</f>
        <v>Valid</v>
      </c>
    </row>
    <row r="3392" customFormat="false" ht="15" hidden="false" customHeight="true" outlineLevel="0" collapsed="false">
      <c r="A3392" s="1" t="n">
        <v>3391</v>
      </c>
      <c r="B3392" s="1" t="n">
        <v>4</v>
      </c>
      <c r="C3392" s="1" t="n">
        <v>2622</v>
      </c>
      <c r="D3392" s="1" t="s">
        <v>10472</v>
      </c>
      <c r="E3392" s="1" t="n">
        <v>9</v>
      </c>
      <c r="F3392" s="1" t="n">
        <v>59</v>
      </c>
      <c r="G3392" s="1" t="n">
        <v>933.73</v>
      </c>
      <c r="H3392" s="4" t="n">
        <v>46041.6009373958</v>
      </c>
      <c r="I33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3391BT11962342622959933.7346041.6009373958</v>
      </c>
      <c r="J3392" s="1" t="n">
        <f aca="false">COUNTIF(I:I, $I3392)</f>
        <v>1</v>
      </c>
      <c r="K3392" s="1" t="str">
        <f aca="false">IF(ISNA(VLOOKUP(Table4[product_id], tblProducts[], tblProducts[product_name],FALSE() )), "Invalid", "Valid")</f>
        <v>Valid</v>
      </c>
      <c r="L3392" s="5" t="str">
        <f aca="false">IF(ISNA(VLOOKUP(Table4[[#This Row],[warehouse_id]], tblwhouse[], tblwhouse[warehouse_name],FALSE() )), "Invalid", "Valid")</f>
        <v>Valid</v>
      </c>
    </row>
    <row r="3393" customFormat="false" ht="15" hidden="false" customHeight="true" outlineLevel="0" collapsed="false">
      <c r="A3393" s="1" t="n">
        <v>3392</v>
      </c>
      <c r="B3393" s="1" t="n">
        <v>4</v>
      </c>
      <c r="C3393" s="1" t="n">
        <v>284</v>
      </c>
      <c r="D3393" s="1" t="s">
        <v>10473</v>
      </c>
      <c r="E3393" s="1" t="n">
        <v>65</v>
      </c>
      <c r="F3393" s="1" t="n">
        <v>38</v>
      </c>
      <c r="G3393" s="1" t="n">
        <v>1477</v>
      </c>
      <c r="H3393" s="4" t="n">
        <v>45928.6009373958</v>
      </c>
      <c r="I33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3392BT19709442846538147745928.6009373958</v>
      </c>
      <c r="J3393" s="1" t="n">
        <f aca="false">COUNTIF(I:I, $I3393)</f>
        <v>1</v>
      </c>
      <c r="K3393" s="1" t="str">
        <f aca="false">IF(ISNA(VLOOKUP(Table4[product_id], tblProducts[], tblProducts[product_name],FALSE() )), "Invalid", "Valid")</f>
        <v>Valid</v>
      </c>
      <c r="L3393" s="5" t="str">
        <f aca="false">IF(ISNA(VLOOKUP(Table4[[#This Row],[warehouse_id]], tblwhouse[], tblwhouse[warehouse_name],FALSE() )), "Invalid", "Valid")</f>
        <v>Valid</v>
      </c>
    </row>
    <row r="3394" customFormat="false" ht="15" hidden="false" customHeight="true" outlineLevel="0" collapsed="false">
      <c r="A3394" s="1" t="n">
        <v>3393</v>
      </c>
      <c r="B3394" s="1" t="n">
        <v>4</v>
      </c>
      <c r="C3394" s="1" t="n">
        <v>587</v>
      </c>
      <c r="D3394" s="1" t="s">
        <v>10474</v>
      </c>
      <c r="E3394" s="1" t="n">
        <v>409</v>
      </c>
      <c r="F3394" s="1" t="n">
        <v>53</v>
      </c>
      <c r="G3394" s="1" t="n">
        <v>586.58</v>
      </c>
      <c r="H3394" s="4" t="n">
        <v>46153.6009373958</v>
      </c>
      <c r="I33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3393BT895036458740953586.5846153.6009373958</v>
      </c>
      <c r="J3394" s="1" t="n">
        <f aca="false">COUNTIF(I:I, $I3394)</f>
        <v>1</v>
      </c>
      <c r="K3394" s="1" t="str">
        <f aca="false">IF(ISNA(VLOOKUP(Table4[product_id], tblProducts[], tblProducts[product_name],FALSE() )), "Invalid", "Valid")</f>
        <v>Valid</v>
      </c>
      <c r="L3394" s="5" t="str">
        <f aca="false">IF(ISNA(VLOOKUP(Table4[[#This Row],[warehouse_id]], tblwhouse[], tblwhouse[warehouse_name],FALSE() )), "Invalid", "Valid")</f>
        <v>Valid</v>
      </c>
    </row>
    <row r="3395" customFormat="false" ht="15" hidden="false" customHeight="true" outlineLevel="0" collapsed="false">
      <c r="A3395" s="1" t="n">
        <v>3394</v>
      </c>
      <c r="B3395" s="1" t="n">
        <v>2</v>
      </c>
      <c r="C3395" s="1" t="n">
        <v>1338</v>
      </c>
      <c r="D3395" s="1" t="s">
        <v>10475</v>
      </c>
      <c r="E3395" s="1" t="n">
        <v>316</v>
      </c>
      <c r="F3395" s="1" t="n">
        <v>56</v>
      </c>
      <c r="G3395" s="1" t="n">
        <v>1086.86</v>
      </c>
      <c r="H3395" s="4" t="n">
        <v>45857.6009373958</v>
      </c>
      <c r="I33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3394BT29357021338316561086.8645857.6009373958</v>
      </c>
      <c r="J3395" s="1" t="n">
        <f aca="false">COUNTIF(I:I, $I3395)</f>
        <v>1</v>
      </c>
      <c r="K3395" s="1" t="str">
        <f aca="false">IF(ISNA(VLOOKUP(Table4[product_id], tblProducts[], tblProducts[product_name],FALSE() )), "Invalid", "Valid")</f>
        <v>Valid</v>
      </c>
      <c r="L3395" s="5" t="str">
        <f aca="false">IF(ISNA(VLOOKUP(Table4[[#This Row],[warehouse_id]], tblwhouse[], tblwhouse[warehouse_name],FALSE() )), "Invalid", "Valid")</f>
        <v>Valid</v>
      </c>
    </row>
    <row r="3396" customFormat="false" ht="15" hidden="false" customHeight="true" outlineLevel="0" collapsed="false">
      <c r="A3396" s="1" t="n">
        <v>3395</v>
      </c>
      <c r="B3396" s="1" t="n">
        <v>4</v>
      </c>
      <c r="C3396" s="1" t="n">
        <v>136</v>
      </c>
      <c r="D3396" s="1" t="s">
        <v>10476</v>
      </c>
      <c r="E3396" s="1" t="n">
        <v>458</v>
      </c>
      <c r="F3396" s="1" t="n">
        <v>50</v>
      </c>
      <c r="G3396" s="1" t="n">
        <v>823.03</v>
      </c>
      <c r="H3396" s="4" t="n">
        <v>45922.6009373958</v>
      </c>
      <c r="I33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3395BT871180413645850823.0345922.6009373958</v>
      </c>
      <c r="J3396" s="1" t="n">
        <f aca="false">COUNTIF(I:I, $I3396)</f>
        <v>1</v>
      </c>
      <c r="K3396" s="1" t="str">
        <f aca="false">IF(ISNA(VLOOKUP(Table4[product_id], tblProducts[], tblProducts[product_name],FALSE() )), "Invalid", "Valid")</f>
        <v>Valid</v>
      </c>
      <c r="L3396" s="5" t="str">
        <f aca="false">IF(ISNA(VLOOKUP(Table4[[#This Row],[warehouse_id]], tblwhouse[], tblwhouse[warehouse_name],FALSE() )), "Invalid", "Valid")</f>
        <v>Valid</v>
      </c>
    </row>
    <row r="3397" customFormat="false" ht="15" hidden="false" customHeight="true" outlineLevel="0" collapsed="false">
      <c r="A3397" s="1" t="n">
        <v>3396</v>
      </c>
      <c r="B3397" s="1" t="n">
        <v>1</v>
      </c>
      <c r="C3397" s="1" t="n">
        <v>1942</v>
      </c>
      <c r="D3397" s="1" t="s">
        <v>10477</v>
      </c>
      <c r="E3397" s="1" t="n">
        <v>70</v>
      </c>
      <c r="F3397" s="1" t="n">
        <v>64</v>
      </c>
      <c r="G3397" s="1" t="n">
        <v>391.88</v>
      </c>
      <c r="H3397" s="4" t="n">
        <v>45963.6009374074</v>
      </c>
      <c r="I33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3396BT118585119427064391.8845963.6009374074</v>
      </c>
      <c r="J3397" s="1" t="n">
        <f aca="false">COUNTIF(I:I, $I3397)</f>
        <v>1</v>
      </c>
      <c r="K3397" s="1" t="str">
        <f aca="false">IF(ISNA(VLOOKUP(Table4[product_id], tblProducts[], tblProducts[product_name],FALSE() )), "Invalid", "Valid")</f>
        <v>Valid</v>
      </c>
      <c r="L3397" s="5" t="str">
        <f aca="false">IF(ISNA(VLOOKUP(Table4[[#This Row],[warehouse_id]], tblwhouse[], tblwhouse[warehouse_name],FALSE() )), "Invalid", "Valid")</f>
        <v>Valid</v>
      </c>
    </row>
    <row r="3398" customFormat="false" ht="15" hidden="false" customHeight="true" outlineLevel="0" collapsed="false">
      <c r="A3398" s="1" t="n">
        <v>3397</v>
      </c>
      <c r="B3398" s="1" t="n">
        <v>2</v>
      </c>
      <c r="C3398" s="1" t="n">
        <v>517</v>
      </c>
      <c r="D3398" s="1" t="s">
        <v>10478</v>
      </c>
      <c r="E3398" s="1" t="n">
        <v>483</v>
      </c>
      <c r="F3398" s="1" t="n">
        <v>40</v>
      </c>
      <c r="G3398" s="1" t="n">
        <v>844.03</v>
      </c>
      <c r="H3398" s="4" t="n">
        <v>46089.6009374074</v>
      </c>
      <c r="I33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3397BT993489251748340844.0346089.6009374074</v>
      </c>
      <c r="J3398" s="1" t="n">
        <f aca="false">COUNTIF(I:I, $I3398)</f>
        <v>1</v>
      </c>
      <c r="K3398" s="1" t="str">
        <f aca="false">IF(ISNA(VLOOKUP(Table4[product_id], tblProducts[], tblProducts[product_name],FALSE() )), "Invalid", "Valid")</f>
        <v>Valid</v>
      </c>
      <c r="L3398" s="5" t="str">
        <f aca="false">IF(ISNA(VLOOKUP(Table4[[#This Row],[warehouse_id]], tblwhouse[], tblwhouse[warehouse_name],FALSE() )), "Invalid", "Valid")</f>
        <v>Valid</v>
      </c>
    </row>
    <row r="3399" customFormat="false" ht="15" hidden="false" customHeight="true" outlineLevel="0" collapsed="false">
      <c r="A3399" s="1" t="n">
        <v>3398</v>
      </c>
      <c r="B3399" s="1" t="n">
        <v>4</v>
      </c>
      <c r="C3399" s="1" t="n">
        <v>145</v>
      </c>
      <c r="D3399" s="1" t="s">
        <v>10479</v>
      </c>
      <c r="E3399" s="1" t="n">
        <v>311</v>
      </c>
      <c r="F3399" s="1" t="n">
        <v>34</v>
      </c>
      <c r="G3399" s="1" t="n">
        <v>405.86</v>
      </c>
      <c r="H3399" s="4" t="n">
        <v>45979.6009374074</v>
      </c>
      <c r="I33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3398BT544909414531134405.8645979.6009374074</v>
      </c>
      <c r="J3399" s="1" t="n">
        <f aca="false">COUNTIF(I:I, $I3399)</f>
        <v>1</v>
      </c>
      <c r="K3399" s="1" t="str">
        <f aca="false">IF(ISNA(VLOOKUP(Table4[product_id], tblProducts[], tblProducts[product_name],FALSE() )), "Invalid", "Valid")</f>
        <v>Valid</v>
      </c>
      <c r="L3399" s="5" t="str">
        <f aca="false">IF(ISNA(VLOOKUP(Table4[[#This Row],[warehouse_id]], tblwhouse[], tblwhouse[warehouse_name],FALSE() )), "Invalid", "Valid")</f>
        <v>Valid</v>
      </c>
    </row>
    <row r="3400" customFormat="false" ht="15" hidden="false" customHeight="true" outlineLevel="0" collapsed="false">
      <c r="A3400" s="1" t="n">
        <v>3399</v>
      </c>
      <c r="B3400" s="1" t="n">
        <v>1</v>
      </c>
      <c r="C3400" s="1" t="n">
        <v>387</v>
      </c>
      <c r="D3400" s="1" t="s">
        <v>10480</v>
      </c>
      <c r="E3400" s="1" t="n">
        <v>65</v>
      </c>
      <c r="F3400" s="1" t="n">
        <v>56</v>
      </c>
      <c r="G3400" s="1" t="n">
        <v>1022.88</v>
      </c>
      <c r="H3400" s="4" t="n">
        <v>46006.6009374074</v>
      </c>
      <c r="I34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3399BT158495138765561022.8846006.6009374074</v>
      </c>
      <c r="J3400" s="1" t="n">
        <f aca="false">COUNTIF(I:I, $I3400)</f>
        <v>1</v>
      </c>
      <c r="K3400" s="1" t="str">
        <f aca="false">IF(ISNA(VLOOKUP(Table4[product_id], tblProducts[], tblProducts[product_name],FALSE() )), "Invalid", "Valid")</f>
        <v>Valid</v>
      </c>
      <c r="L3400" s="5" t="str">
        <f aca="false">IF(ISNA(VLOOKUP(Table4[[#This Row],[warehouse_id]], tblwhouse[], tblwhouse[warehouse_name],FALSE() )), "Invalid", "Valid")</f>
        <v>Valid</v>
      </c>
    </row>
    <row r="3401" customFormat="false" ht="15" hidden="false" customHeight="true" outlineLevel="0" collapsed="false">
      <c r="A3401" s="1" t="n">
        <v>3400</v>
      </c>
      <c r="B3401" s="1" t="n">
        <v>4</v>
      </c>
      <c r="C3401" s="1" t="n">
        <v>1972</v>
      </c>
      <c r="D3401" s="1" t="s">
        <v>10481</v>
      </c>
      <c r="E3401" s="1" t="n">
        <v>330</v>
      </c>
      <c r="F3401" s="1" t="n">
        <v>26</v>
      </c>
      <c r="G3401" s="1" t="n">
        <v>1103.14</v>
      </c>
      <c r="H3401" s="4" t="n">
        <v>46101.6009374074</v>
      </c>
      <c r="I34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3400BT65562641972330261103.1446101.6009374074</v>
      </c>
      <c r="J3401" s="1" t="n">
        <f aca="false">COUNTIF(I:I, $I3401)</f>
        <v>1</v>
      </c>
      <c r="K3401" s="1" t="str">
        <f aca="false">IF(ISNA(VLOOKUP(Table4[product_id], tblProducts[], tblProducts[product_name],FALSE() )), "Invalid", "Valid")</f>
        <v>Valid</v>
      </c>
      <c r="L3401" s="5" t="str">
        <f aca="false">IF(ISNA(VLOOKUP(Table4[[#This Row],[warehouse_id]], tblwhouse[], tblwhouse[warehouse_name],FALSE() )), "Invalid", "Valid")</f>
        <v>Valid</v>
      </c>
    </row>
    <row r="3402" customFormat="false" ht="15" hidden="false" customHeight="true" outlineLevel="0" collapsed="false">
      <c r="A3402" s="1" t="n">
        <v>3401</v>
      </c>
      <c r="B3402" s="1" t="n">
        <v>2</v>
      </c>
      <c r="C3402" s="1" t="n">
        <v>288</v>
      </c>
      <c r="D3402" s="1" t="s">
        <v>10482</v>
      </c>
      <c r="E3402" s="1" t="n">
        <v>181</v>
      </c>
      <c r="F3402" s="1" t="n">
        <v>62</v>
      </c>
      <c r="G3402" s="1" t="n">
        <v>241.83</v>
      </c>
      <c r="H3402" s="4" t="n">
        <v>45929.6009374074</v>
      </c>
      <c r="I34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3401BT458897228818162241.8345929.6009374074</v>
      </c>
      <c r="J3402" s="1" t="n">
        <f aca="false">COUNTIF(I:I, $I3402)</f>
        <v>1</v>
      </c>
      <c r="K3402" s="1" t="str">
        <f aca="false">IF(ISNA(VLOOKUP(Table4[product_id], tblProducts[], tblProducts[product_name],FALSE() )), "Invalid", "Valid")</f>
        <v>Valid</v>
      </c>
      <c r="L3402" s="5" t="str">
        <f aca="false">IF(ISNA(VLOOKUP(Table4[[#This Row],[warehouse_id]], tblwhouse[], tblwhouse[warehouse_name],FALSE() )), "Invalid", "Valid")</f>
        <v>Valid</v>
      </c>
    </row>
    <row r="3403" customFormat="false" ht="15" hidden="false" customHeight="true" outlineLevel="0" collapsed="false">
      <c r="A3403" s="1" t="n">
        <v>3402</v>
      </c>
      <c r="B3403" s="1" t="n">
        <v>1</v>
      </c>
      <c r="C3403" s="1" t="n">
        <v>2329</v>
      </c>
      <c r="D3403" s="1" t="s">
        <v>10483</v>
      </c>
      <c r="E3403" s="1" t="n">
        <v>244</v>
      </c>
      <c r="F3403" s="1" t="n">
        <v>54</v>
      </c>
      <c r="G3403" s="1" t="n">
        <v>359.46</v>
      </c>
      <c r="H3403" s="4" t="n">
        <v>46128.6009374074</v>
      </c>
      <c r="I34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3402BT8805951232924454359.4646128.6009374074</v>
      </c>
      <c r="J3403" s="1" t="n">
        <f aca="false">COUNTIF(I:I, $I3403)</f>
        <v>1</v>
      </c>
      <c r="K3403" s="1" t="str">
        <f aca="false">IF(ISNA(VLOOKUP(Table4[product_id], tblProducts[], tblProducts[product_name],FALSE() )), "Invalid", "Valid")</f>
        <v>Valid</v>
      </c>
      <c r="L3403" s="5" t="str">
        <f aca="false">IF(ISNA(VLOOKUP(Table4[[#This Row],[warehouse_id]], tblwhouse[], tblwhouse[warehouse_name],FALSE() )), "Invalid", "Valid")</f>
        <v>Valid</v>
      </c>
    </row>
    <row r="3404" customFormat="false" ht="15" hidden="false" customHeight="true" outlineLevel="0" collapsed="false">
      <c r="A3404" s="1" t="n">
        <v>3403</v>
      </c>
      <c r="B3404" s="1" t="n">
        <v>1</v>
      </c>
      <c r="C3404" s="1" t="n">
        <v>626</v>
      </c>
      <c r="D3404" s="1" t="s">
        <v>10484</v>
      </c>
      <c r="E3404" s="1" t="n">
        <v>39</v>
      </c>
      <c r="F3404" s="1" t="n">
        <v>35</v>
      </c>
      <c r="G3404" s="1" t="n">
        <v>618.34</v>
      </c>
      <c r="H3404" s="4" t="n">
        <v>45982.6009374074</v>
      </c>
      <c r="I34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3403BT99785516263935618.3445982.6009374074</v>
      </c>
      <c r="J3404" s="1" t="n">
        <f aca="false">COUNTIF(I:I, $I3404)</f>
        <v>1</v>
      </c>
      <c r="K3404" s="1" t="str">
        <f aca="false">IF(ISNA(VLOOKUP(Table4[product_id], tblProducts[], tblProducts[product_name],FALSE() )), "Invalid", "Valid")</f>
        <v>Valid</v>
      </c>
      <c r="L3404" s="5" t="str">
        <f aca="false">IF(ISNA(VLOOKUP(Table4[[#This Row],[warehouse_id]], tblwhouse[], tblwhouse[warehouse_name],FALSE() )), "Invalid", "Valid")</f>
        <v>Valid</v>
      </c>
    </row>
    <row r="3405" customFormat="false" ht="15" hidden="false" customHeight="true" outlineLevel="0" collapsed="false">
      <c r="A3405" s="1" t="n">
        <v>3404</v>
      </c>
      <c r="B3405" s="1" t="n">
        <v>4</v>
      </c>
      <c r="C3405" s="1" t="n">
        <v>87</v>
      </c>
      <c r="D3405" s="1" t="s">
        <v>10485</v>
      </c>
      <c r="E3405" s="1" t="n">
        <v>206</v>
      </c>
      <c r="F3405" s="1" t="n">
        <v>39</v>
      </c>
      <c r="G3405" s="1" t="n">
        <v>1380.15</v>
      </c>
      <c r="H3405" s="4" t="n">
        <v>45873.6009374074</v>
      </c>
      <c r="I34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3404BT812115487206391380.1545873.6009374074</v>
      </c>
      <c r="J3405" s="1" t="n">
        <f aca="false">COUNTIF(I:I, $I3405)</f>
        <v>1</v>
      </c>
      <c r="K3405" s="1" t="str">
        <f aca="false">IF(ISNA(VLOOKUP(Table4[product_id], tblProducts[], tblProducts[product_name],FALSE() )), "Invalid", "Valid")</f>
        <v>Valid</v>
      </c>
      <c r="L3405" s="5" t="str">
        <f aca="false">IF(ISNA(VLOOKUP(Table4[[#This Row],[warehouse_id]], tblwhouse[], tblwhouse[warehouse_name],FALSE() )), "Invalid", "Valid")</f>
        <v>Valid</v>
      </c>
    </row>
    <row r="3406" customFormat="false" ht="15" hidden="false" customHeight="true" outlineLevel="0" collapsed="false">
      <c r="A3406" s="1" t="n">
        <v>3405</v>
      </c>
      <c r="B3406" s="1" t="n">
        <v>1</v>
      </c>
      <c r="C3406" s="1" t="n">
        <v>1718</v>
      </c>
      <c r="D3406" s="1" t="s">
        <v>10486</v>
      </c>
      <c r="E3406" s="1" t="n">
        <v>255</v>
      </c>
      <c r="F3406" s="1" t="n">
        <v>75</v>
      </c>
      <c r="G3406" s="1" t="n">
        <v>394.87</v>
      </c>
      <c r="H3406" s="4" t="n">
        <v>46123.6009374074</v>
      </c>
      <c r="I34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3405BT5721921171825575394.8746123.6009374074</v>
      </c>
      <c r="J3406" s="1" t="n">
        <f aca="false">COUNTIF(I:I, $I3406)</f>
        <v>1</v>
      </c>
      <c r="K3406" s="1" t="str">
        <f aca="false">IF(ISNA(VLOOKUP(Table4[product_id], tblProducts[], tblProducts[product_name],FALSE() )), "Invalid", "Valid")</f>
        <v>Valid</v>
      </c>
      <c r="L3406" s="5" t="str">
        <f aca="false">IF(ISNA(VLOOKUP(Table4[[#This Row],[warehouse_id]], tblwhouse[], tblwhouse[warehouse_name],FALSE() )), "Invalid", "Valid")</f>
        <v>Valid</v>
      </c>
    </row>
    <row r="3407" customFormat="false" ht="15" hidden="false" customHeight="true" outlineLevel="0" collapsed="false">
      <c r="A3407" s="1" t="n">
        <v>3406</v>
      </c>
      <c r="B3407" s="1" t="n">
        <v>4</v>
      </c>
      <c r="C3407" s="1" t="n">
        <v>1589</v>
      </c>
      <c r="D3407" s="1" t="s">
        <v>10487</v>
      </c>
      <c r="E3407" s="1" t="n">
        <v>406</v>
      </c>
      <c r="F3407" s="1" t="n">
        <v>79</v>
      </c>
      <c r="G3407" s="1" t="n">
        <v>196.45</v>
      </c>
      <c r="H3407" s="4" t="n">
        <v>45983.6009374074</v>
      </c>
      <c r="I34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3406BT2914724158940679196.4545983.6009374074</v>
      </c>
      <c r="J3407" s="1" t="n">
        <f aca="false">COUNTIF(I:I, $I3407)</f>
        <v>1</v>
      </c>
      <c r="K3407" s="1" t="str">
        <f aca="false">IF(ISNA(VLOOKUP(Table4[product_id], tblProducts[], tblProducts[product_name],FALSE() )), "Invalid", "Valid")</f>
        <v>Valid</v>
      </c>
      <c r="L3407" s="5" t="str">
        <f aca="false">IF(ISNA(VLOOKUP(Table4[[#This Row],[warehouse_id]], tblwhouse[], tblwhouse[warehouse_name],FALSE() )), "Invalid", "Valid")</f>
        <v>Valid</v>
      </c>
    </row>
    <row r="3408" customFormat="false" ht="15" hidden="false" customHeight="true" outlineLevel="0" collapsed="false">
      <c r="A3408" s="1" t="n">
        <v>3407</v>
      </c>
      <c r="B3408" s="1" t="n">
        <v>1</v>
      </c>
      <c r="C3408" s="1" t="n">
        <v>1584</v>
      </c>
      <c r="D3408" s="1" t="s">
        <v>10488</v>
      </c>
      <c r="E3408" s="1" t="n">
        <v>263</v>
      </c>
      <c r="F3408" s="1" t="n">
        <v>72</v>
      </c>
      <c r="G3408" s="1" t="n">
        <v>1103.9</v>
      </c>
      <c r="H3408" s="4" t="n">
        <v>45863.6009374074</v>
      </c>
      <c r="I34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3407BT60243111584263721103.945863.6009374074</v>
      </c>
      <c r="J3408" s="1" t="n">
        <f aca="false">COUNTIF(I:I, $I3408)</f>
        <v>1</v>
      </c>
      <c r="K3408" s="1" t="str">
        <f aca="false">IF(ISNA(VLOOKUP(Table4[product_id], tblProducts[], tblProducts[product_name],FALSE() )), "Invalid", "Valid")</f>
        <v>Valid</v>
      </c>
      <c r="L3408" s="5" t="str">
        <f aca="false">IF(ISNA(VLOOKUP(Table4[[#This Row],[warehouse_id]], tblwhouse[], tblwhouse[warehouse_name],FALSE() )), "Invalid", "Valid")</f>
        <v>Valid</v>
      </c>
    </row>
    <row r="3409" customFormat="false" ht="15" hidden="false" customHeight="true" outlineLevel="0" collapsed="false">
      <c r="A3409" s="1" t="n">
        <v>3408</v>
      </c>
      <c r="B3409" s="1" t="n">
        <v>3</v>
      </c>
      <c r="C3409" s="1" t="n">
        <v>1191</v>
      </c>
      <c r="D3409" s="1" t="s">
        <v>10489</v>
      </c>
      <c r="E3409" s="1" t="n">
        <v>258</v>
      </c>
      <c r="F3409" s="1" t="n">
        <v>78</v>
      </c>
      <c r="G3409" s="1" t="n">
        <v>1462.55</v>
      </c>
      <c r="H3409" s="4" t="n">
        <v>46014.6009374074</v>
      </c>
      <c r="I34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3408BT72222331191258781462.5546014.6009374074</v>
      </c>
      <c r="J3409" s="1" t="n">
        <f aca="false">COUNTIF(I:I, $I3409)</f>
        <v>1</v>
      </c>
      <c r="K3409" s="1" t="str">
        <f aca="false">IF(ISNA(VLOOKUP(Table4[product_id], tblProducts[], tblProducts[product_name],FALSE() )), "Invalid", "Valid")</f>
        <v>Valid</v>
      </c>
      <c r="L3409" s="5" t="str">
        <f aca="false">IF(ISNA(VLOOKUP(Table4[[#This Row],[warehouse_id]], tblwhouse[], tblwhouse[warehouse_name],FALSE() )), "Invalid", "Valid")</f>
        <v>Valid</v>
      </c>
    </row>
    <row r="3410" customFormat="false" ht="15" hidden="false" customHeight="true" outlineLevel="0" collapsed="false">
      <c r="A3410" s="1" t="n">
        <v>3409</v>
      </c>
      <c r="B3410" s="1" t="n">
        <v>2</v>
      </c>
      <c r="C3410" s="1" t="n">
        <v>1600</v>
      </c>
      <c r="D3410" s="1" t="s">
        <v>10490</v>
      </c>
      <c r="E3410" s="1" t="n">
        <v>109</v>
      </c>
      <c r="F3410" s="1" t="n">
        <v>36</v>
      </c>
      <c r="G3410" s="1" t="n">
        <v>32.32</v>
      </c>
      <c r="H3410" s="4" t="n">
        <v>46067.6009374074</v>
      </c>
      <c r="I34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3409BT989291216001093632.3246067.6009374074</v>
      </c>
      <c r="J3410" s="1" t="n">
        <f aca="false">COUNTIF(I:I, $I3410)</f>
        <v>1</v>
      </c>
      <c r="K3410" s="1" t="str">
        <f aca="false">IF(ISNA(VLOOKUP(Table4[product_id], tblProducts[], tblProducts[product_name],FALSE() )), "Invalid", "Valid")</f>
        <v>Valid</v>
      </c>
      <c r="L3410" s="5" t="str">
        <f aca="false">IF(ISNA(VLOOKUP(Table4[[#This Row],[warehouse_id]], tblwhouse[], tblwhouse[warehouse_name],FALSE() )), "Invalid", "Valid")</f>
        <v>Valid</v>
      </c>
    </row>
    <row r="3411" customFormat="false" ht="15" hidden="false" customHeight="true" outlineLevel="0" collapsed="false">
      <c r="A3411" s="1" t="n">
        <v>3410</v>
      </c>
      <c r="B3411" s="1" t="n">
        <v>3</v>
      </c>
      <c r="C3411" s="1" t="n">
        <v>1406</v>
      </c>
      <c r="D3411" s="1" t="s">
        <v>10491</v>
      </c>
      <c r="E3411" s="1" t="n">
        <v>122</v>
      </c>
      <c r="F3411" s="1" t="n">
        <v>72</v>
      </c>
      <c r="G3411" s="1" t="n">
        <v>85.27</v>
      </c>
      <c r="H3411" s="4" t="n">
        <v>45946.6009374074</v>
      </c>
      <c r="I34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3410BT516847314061227285.2745946.6009374074</v>
      </c>
      <c r="J3411" s="1" t="n">
        <f aca="false">COUNTIF(I:I, $I3411)</f>
        <v>1</v>
      </c>
      <c r="K3411" s="1" t="str">
        <f aca="false">IF(ISNA(VLOOKUP(Table4[product_id], tblProducts[], tblProducts[product_name],FALSE() )), "Invalid", "Valid")</f>
        <v>Valid</v>
      </c>
      <c r="L3411" s="5" t="str">
        <f aca="false">IF(ISNA(VLOOKUP(Table4[[#This Row],[warehouse_id]], tblwhouse[], tblwhouse[warehouse_name],FALSE() )), "Invalid", "Valid")</f>
        <v>Valid</v>
      </c>
    </row>
    <row r="3412" customFormat="false" ht="15" hidden="false" customHeight="true" outlineLevel="0" collapsed="false">
      <c r="A3412" s="1" t="n">
        <v>3411</v>
      </c>
      <c r="B3412" s="1" t="n">
        <v>4</v>
      </c>
      <c r="C3412" s="1" t="n">
        <v>2847</v>
      </c>
      <c r="D3412" s="1" t="s">
        <v>10492</v>
      </c>
      <c r="E3412" s="1" t="n">
        <v>212</v>
      </c>
      <c r="F3412" s="1" t="n">
        <v>46</v>
      </c>
      <c r="G3412" s="1" t="n">
        <v>98.48</v>
      </c>
      <c r="H3412" s="4" t="n">
        <v>46167.6009374074</v>
      </c>
      <c r="I34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3411BT830637428472124698.4846167.6009374074</v>
      </c>
      <c r="J3412" s="1" t="n">
        <f aca="false">COUNTIF(I:I, $I3412)</f>
        <v>1</v>
      </c>
      <c r="K3412" s="1" t="str">
        <f aca="false">IF(ISNA(VLOOKUP(Table4[product_id], tblProducts[], tblProducts[product_name],FALSE() )), "Invalid", "Valid")</f>
        <v>Valid</v>
      </c>
      <c r="L3412" s="5" t="str">
        <f aca="false">IF(ISNA(VLOOKUP(Table4[[#This Row],[warehouse_id]], tblwhouse[], tblwhouse[warehouse_name],FALSE() )), "Invalid", "Valid")</f>
        <v>Valid</v>
      </c>
    </row>
    <row r="3413" customFormat="false" ht="15" hidden="false" customHeight="true" outlineLevel="0" collapsed="false">
      <c r="A3413" s="1" t="n">
        <v>3412</v>
      </c>
      <c r="B3413" s="1" t="n">
        <v>2</v>
      </c>
      <c r="C3413" s="1" t="n">
        <v>2945</v>
      </c>
      <c r="D3413" s="1" t="s">
        <v>10493</v>
      </c>
      <c r="E3413" s="1" t="n">
        <v>91</v>
      </c>
      <c r="F3413" s="1" t="n">
        <v>54</v>
      </c>
      <c r="G3413" s="1" t="n">
        <v>1262.85</v>
      </c>
      <c r="H3413" s="4" t="n">
        <v>46135.6009374074</v>
      </c>
      <c r="I34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3412BT5125532294591541262.8546135.6009374074</v>
      </c>
      <c r="J3413" s="1" t="n">
        <f aca="false">COUNTIF(I:I, $I3413)</f>
        <v>1</v>
      </c>
      <c r="K3413" s="1" t="str">
        <f aca="false">IF(ISNA(VLOOKUP(Table4[product_id], tblProducts[], tblProducts[product_name],FALSE() )), "Invalid", "Valid")</f>
        <v>Valid</v>
      </c>
      <c r="L3413" s="5" t="str">
        <f aca="false">IF(ISNA(VLOOKUP(Table4[[#This Row],[warehouse_id]], tblwhouse[], tblwhouse[warehouse_name],FALSE() )), "Invalid", "Valid")</f>
        <v>Valid</v>
      </c>
    </row>
    <row r="3414" customFormat="false" ht="15" hidden="false" customHeight="true" outlineLevel="0" collapsed="false">
      <c r="A3414" s="1" t="n">
        <v>3413</v>
      </c>
      <c r="B3414" s="1" t="n">
        <v>4</v>
      </c>
      <c r="C3414" s="1" t="n">
        <v>1604</v>
      </c>
      <c r="D3414" s="1" t="s">
        <v>10494</v>
      </c>
      <c r="E3414" s="1" t="n">
        <v>497</v>
      </c>
      <c r="F3414" s="1" t="n">
        <v>65</v>
      </c>
      <c r="G3414" s="1" t="n">
        <v>983.7</v>
      </c>
      <c r="H3414" s="4" t="n">
        <v>45904.6009374074</v>
      </c>
      <c r="I34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3413BT3092924160449765983.745904.6009374074</v>
      </c>
      <c r="J3414" s="1" t="n">
        <f aca="false">COUNTIF(I:I, $I3414)</f>
        <v>1</v>
      </c>
      <c r="K3414" s="1" t="str">
        <f aca="false">IF(ISNA(VLOOKUP(Table4[product_id], tblProducts[], tblProducts[product_name],FALSE() )), "Invalid", "Valid")</f>
        <v>Valid</v>
      </c>
      <c r="L3414" s="5" t="str">
        <f aca="false">IF(ISNA(VLOOKUP(Table4[[#This Row],[warehouse_id]], tblwhouse[], tblwhouse[warehouse_name],FALSE() )), "Invalid", "Valid")</f>
        <v>Valid</v>
      </c>
    </row>
    <row r="3415" customFormat="false" ht="15" hidden="false" customHeight="true" outlineLevel="0" collapsed="false">
      <c r="A3415" s="1" t="n">
        <v>3414</v>
      </c>
      <c r="B3415" s="1" t="n">
        <v>1</v>
      </c>
      <c r="C3415" s="1" t="n">
        <v>921</v>
      </c>
      <c r="D3415" s="1" t="s">
        <v>10495</v>
      </c>
      <c r="E3415" s="1" t="n">
        <v>339</v>
      </c>
      <c r="F3415" s="1" t="n">
        <v>78</v>
      </c>
      <c r="G3415" s="1" t="n">
        <v>1174.95</v>
      </c>
      <c r="H3415" s="4" t="n">
        <v>45963.6009374074</v>
      </c>
      <c r="I34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3414BT4777381921339781174.9545963.6009374074</v>
      </c>
      <c r="J3415" s="1" t="n">
        <f aca="false">COUNTIF(I:I, $I3415)</f>
        <v>1</v>
      </c>
      <c r="K3415" s="1" t="str">
        <f aca="false">IF(ISNA(VLOOKUP(Table4[product_id], tblProducts[], tblProducts[product_name],FALSE() )), "Invalid", "Valid")</f>
        <v>Valid</v>
      </c>
      <c r="L3415" s="5" t="str">
        <f aca="false">IF(ISNA(VLOOKUP(Table4[[#This Row],[warehouse_id]], tblwhouse[], tblwhouse[warehouse_name],FALSE() )), "Invalid", "Valid")</f>
        <v>Valid</v>
      </c>
    </row>
    <row r="3416" customFormat="false" ht="15" hidden="false" customHeight="true" outlineLevel="0" collapsed="false">
      <c r="A3416" s="1" t="n">
        <v>3415</v>
      </c>
      <c r="B3416" s="1" t="n">
        <v>3</v>
      </c>
      <c r="C3416" s="1" t="n">
        <v>279</v>
      </c>
      <c r="D3416" s="1" t="s">
        <v>10496</v>
      </c>
      <c r="E3416" s="1" t="n">
        <v>35</v>
      </c>
      <c r="F3416" s="1" t="n">
        <v>47</v>
      </c>
      <c r="G3416" s="1" t="n">
        <v>455.11</v>
      </c>
      <c r="H3416" s="4" t="n">
        <v>46048.6009374074</v>
      </c>
      <c r="I34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3415BT34581032793547455.1146048.6009374074</v>
      </c>
      <c r="J3416" s="1" t="n">
        <f aca="false">COUNTIF(I:I, $I3416)</f>
        <v>1</v>
      </c>
      <c r="K3416" s="1" t="str">
        <f aca="false">IF(ISNA(VLOOKUP(Table4[product_id], tblProducts[], tblProducts[product_name],FALSE() )), "Invalid", "Valid")</f>
        <v>Valid</v>
      </c>
      <c r="L3416" s="5" t="str">
        <f aca="false">IF(ISNA(VLOOKUP(Table4[[#This Row],[warehouse_id]], tblwhouse[], tblwhouse[warehouse_name],FALSE() )), "Invalid", "Valid")</f>
        <v>Valid</v>
      </c>
    </row>
    <row r="3417" customFormat="false" ht="15" hidden="false" customHeight="true" outlineLevel="0" collapsed="false">
      <c r="A3417" s="1" t="n">
        <v>3416</v>
      </c>
      <c r="B3417" s="1" t="n">
        <v>3</v>
      </c>
      <c r="C3417" s="1" t="n">
        <v>2176</v>
      </c>
      <c r="D3417" s="1" t="s">
        <v>10497</v>
      </c>
      <c r="E3417" s="1" t="n">
        <v>249</v>
      </c>
      <c r="F3417" s="1" t="n">
        <v>52</v>
      </c>
      <c r="G3417" s="1" t="n">
        <v>1410.5</v>
      </c>
      <c r="H3417" s="4" t="n">
        <v>45944.6009374074</v>
      </c>
      <c r="I34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3416BT50737232176249521410.545944.6009374074</v>
      </c>
      <c r="J3417" s="1" t="n">
        <f aca="false">COUNTIF(I:I, $I3417)</f>
        <v>1</v>
      </c>
      <c r="K3417" s="1" t="str">
        <f aca="false">IF(ISNA(VLOOKUP(Table4[product_id], tblProducts[], tblProducts[product_name],FALSE() )), "Invalid", "Valid")</f>
        <v>Valid</v>
      </c>
      <c r="L3417" s="5" t="str">
        <f aca="false">IF(ISNA(VLOOKUP(Table4[[#This Row],[warehouse_id]], tblwhouse[], tblwhouse[warehouse_name],FALSE() )), "Invalid", "Valid")</f>
        <v>Valid</v>
      </c>
    </row>
    <row r="3418" customFormat="false" ht="15" hidden="false" customHeight="true" outlineLevel="0" collapsed="false">
      <c r="A3418" s="1" t="n">
        <v>3417</v>
      </c>
      <c r="B3418" s="1" t="n">
        <v>3</v>
      </c>
      <c r="C3418" s="1" t="n">
        <v>1816</v>
      </c>
      <c r="D3418" s="1" t="s">
        <v>10498</v>
      </c>
      <c r="E3418" s="1" t="n">
        <v>298</v>
      </c>
      <c r="F3418" s="1" t="n">
        <v>33</v>
      </c>
      <c r="G3418" s="1" t="n">
        <v>1374.55</v>
      </c>
      <c r="H3418" s="4" t="n">
        <v>46036.6009374074</v>
      </c>
      <c r="I34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3417BT42669331816298331374.5546036.6009374074</v>
      </c>
      <c r="J3418" s="1" t="n">
        <f aca="false">COUNTIF(I:I, $I3418)</f>
        <v>1</v>
      </c>
      <c r="K3418" s="1" t="str">
        <f aca="false">IF(ISNA(VLOOKUP(Table4[product_id], tblProducts[], tblProducts[product_name],FALSE() )), "Invalid", "Valid")</f>
        <v>Valid</v>
      </c>
      <c r="L3418" s="5" t="str">
        <f aca="false">IF(ISNA(VLOOKUP(Table4[[#This Row],[warehouse_id]], tblwhouse[], tblwhouse[warehouse_name],FALSE() )), "Invalid", "Valid")</f>
        <v>Valid</v>
      </c>
    </row>
    <row r="3419" customFormat="false" ht="15" hidden="false" customHeight="true" outlineLevel="0" collapsed="false">
      <c r="A3419" s="1" t="n">
        <v>3418</v>
      </c>
      <c r="B3419" s="1" t="n">
        <v>2</v>
      </c>
      <c r="C3419" s="1" t="n">
        <v>1402</v>
      </c>
      <c r="D3419" s="1" t="s">
        <v>10499</v>
      </c>
      <c r="E3419" s="1" t="n">
        <v>230</v>
      </c>
      <c r="F3419" s="1" t="n">
        <v>38</v>
      </c>
      <c r="G3419" s="1" t="n">
        <v>222.65</v>
      </c>
      <c r="H3419" s="4" t="n">
        <v>45887.6009374074</v>
      </c>
      <c r="I34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3418BT2163542140223038222.6545887.6009374074</v>
      </c>
      <c r="J3419" s="1" t="n">
        <f aca="false">COUNTIF(I:I, $I3419)</f>
        <v>1</v>
      </c>
      <c r="K3419" s="1" t="str">
        <f aca="false">IF(ISNA(VLOOKUP(Table4[product_id], tblProducts[], tblProducts[product_name],FALSE() )), "Invalid", "Valid")</f>
        <v>Valid</v>
      </c>
      <c r="L3419" s="5" t="str">
        <f aca="false">IF(ISNA(VLOOKUP(Table4[[#This Row],[warehouse_id]], tblwhouse[], tblwhouse[warehouse_name],FALSE() )), "Invalid", "Valid")</f>
        <v>Valid</v>
      </c>
    </row>
    <row r="3420" customFormat="false" ht="15" hidden="false" customHeight="true" outlineLevel="0" collapsed="false">
      <c r="A3420" s="1" t="n">
        <v>3419</v>
      </c>
      <c r="B3420" s="1" t="n">
        <v>3</v>
      </c>
      <c r="C3420" s="1" t="n">
        <v>2770</v>
      </c>
      <c r="D3420" s="1" t="s">
        <v>10500</v>
      </c>
      <c r="E3420" s="1" t="n">
        <v>364</v>
      </c>
      <c r="F3420" s="1" t="n">
        <v>47</v>
      </c>
      <c r="G3420" s="1" t="n">
        <v>1372.27</v>
      </c>
      <c r="H3420" s="4" t="n">
        <v>46056.6009374074</v>
      </c>
      <c r="I34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3419BT13427632770364471372.2746056.6009374074</v>
      </c>
      <c r="J3420" s="1" t="n">
        <f aca="false">COUNTIF(I:I, $I3420)</f>
        <v>1</v>
      </c>
      <c r="K3420" s="1" t="str">
        <f aca="false">IF(ISNA(VLOOKUP(Table4[product_id], tblProducts[], tblProducts[product_name],FALSE() )), "Invalid", "Valid")</f>
        <v>Valid</v>
      </c>
      <c r="L3420" s="5" t="str">
        <f aca="false">IF(ISNA(VLOOKUP(Table4[[#This Row],[warehouse_id]], tblwhouse[], tblwhouse[warehouse_name],FALSE() )), "Invalid", "Valid")</f>
        <v>Valid</v>
      </c>
    </row>
    <row r="3421" customFormat="false" ht="15" hidden="false" customHeight="true" outlineLevel="0" collapsed="false">
      <c r="A3421" s="1" t="n">
        <v>3420</v>
      </c>
      <c r="B3421" s="1" t="n">
        <v>2</v>
      </c>
      <c r="C3421" s="1" t="n">
        <v>1775</v>
      </c>
      <c r="D3421" s="1" t="s">
        <v>10501</v>
      </c>
      <c r="E3421" s="1" t="n">
        <v>117</v>
      </c>
      <c r="F3421" s="1" t="n">
        <v>55</v>
      </c>
      <c r="G3421" s="1" t="n">
        <v>893.63</v>
      </c>
      <c r="H3421" s="4" t="n">
        <v>46087.6009374074</v>
      </c>
      <c r="I34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3420BT2771192177511755893.6346087.6009374074</v>
      </c>
      <c r="J3421" s="1" t="n">
        <f aca="false">COUNTIF(I:I, $I3421)</f>
        <v>1</v>
      </c>
      <c r="K3421" s="1" t="str">
        <f aca="false">IF(ISNA(VLOOKUP(Table4[product_id], tblProducts[], tblProducts[product_name],FALSE() )), "Invalid", "Valid")</f>
        <v>Valid</v>
      </c>
      <c r="L3421" s="5" t="str">
        <f aca="false">IF(ISNA(VLOOKUP(Table4[[#This Row],[warehouse_id]], tblwhouse[], tblwhouse[warehouse_name],FALSE() )), "Invalid", "Valid")</f>
        <v>Valid</v>
      </c>
    </row>
    <row r="3422" customFormat="false" ht="15" hidden="false" customHeight="true" outlineLevel="0" collapsed="false">
      <c r="A3422" s="1" t="n">
        <v>3421</v>
      </c>
      <c r="B3422" s="1" t="n">
        <v>3</v>
      </c>
      <c r="C3422" s="1" t="n">
        <v>2469</v>
      </c>
      <c r="D3422" s="1" t="s">
        <v>10502</v>
      </c>
      <c r="E3422" s="1" t="n">
        <v>120</v>
      </c>
      <c r="F3422" s="1" t="n">
        <v>46</v>
      </c>
      <c r="G3422" s="1" t="n">
        <v>1494.21</v>
      </c>
      <c r="H3422" s="4" t="n">
        <v>46211.6009374074</v>
      </c>
      <c r="I34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3421BT91480632469120461494.2146211.6009374074</v>
      </c>
      <c r="J3422" s="1" t="n">
        <f aca="false">COUNTIF(I:I, $I3422)</f>
        <v>1</v>
      </c>
      <c r="K3422" s="1" t="str">
        <f aca="false">IF(ISNA(VLOOKUP(Table4[product_id], tblProducts[], tblProducts[product_name],FALSE() )), "Invalid", "Valid")</f>
        <v>Valid</v>
      </c>
      <c r="L3422" s="5" t="str">
        <f aca="false">IF(ISNA(VLOOKUP(Table4[[#This Row],[warehouse_id]], tblwhouse[], tblwhouse[warehouse_name],FALSE() )), "Invalid", "Valid")</f>
        <v>Valid</v>
      </c>
    </row>
    <row r="3423" customFormat="false" ht="15" hidden="false" customHeight="true" outlineLevel="0" collapsed="false">
      <c r="A3423" s="1" t="n">
        <v>3422</v>
      </c>
      <c r="B3423" s="1" t="n">
        <v>3</v>
      </c>
      <c r="C3423" s="1" t="n">
        <v>816</v>
      </c>
      <c r="D3423" s="1" t="s">
        <v>10503</v>
      </c>
      <c r="E3423" s="1" t="n">
        <v>360</v>
      </c>
      <c r="F3423" s="1" t="n">
        <v>21</v>
      </c>
      <c r="G3423" s="1" t="n">
        <v>978.73</v>
      </c>
      <c r="H3423" s="4" t="n">
        <v>45977.6009374074</v>
      </c>
      <c r="I34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3422BT434783381636021978.7345977.6009374074</v>
      </c>
      <c r="J3423" s="1" t="n">
        <f aca="false">COUNTIF(I:I, $I3423)</f>
        <v>1</v>
      </c>
      <c r="K3423" s="1" t="str">
        <f aca="false">IF(ISNA(VLOOKUP(Table4[product_id], tblProducts[], tblProducts[product_name],FALSE() )), "Invalid", "Valid")</f>
        <v>Valid</v>
      </c>
      <c r="L3423" s="5" t="str">
        <f aca="false">IF(ISNA(VLOOKUP(Table4[[#This Row],[warehouse_id]], tblwhouse[], tblwhouse[warehouse_name],FALSE() )), "Invalid", "Valid")</f>
        <v>Valid</v>
      </c>
    </row>
    <row r="3424" customFormat="false" ht="15" hidden="false" customHeight="true" outlineLevel="0" collapsed="false">
      <c r="A3424" s="1" t="n">
        <v>3423</v>
      </c>
      <c r="B3424" s="1" t="n">
        <v>3</v>
      </c>
      <c r="C3424" s="1" t="n">
        <v>562</v>
      </c>
      <c r="D3424" s="1" t="s">
        <v>10504</v>
      </c>
      <c r="E3424" s="1" t="n">
        <v>66</v>
      </c>
      <c r="F3424" s="1" t="n">
        <v>48</v>
      </c>
      <c r="G3424" s="1" t="n">
        <v>585.61</v>
      </c>
      <c r="H3424" s="4" t="n">
        <v>46189.6009374074</v>
      </c>
      <c r="I34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3423BT71379935626648585.6146189.6009374074</v>
      </c>
      <c r="J3424" s="1" t="n">
        <f aca="false">COUNTIF(I:I, $I3424)</f>
        <v>1</v>
      </c>
      <c r="K3424" s="1" t="str">
        <f aca="false">IF(ISNA(VLOOKUP(Table4[product_id], tblProducts[], tblProducts[product_name],FALSE() )), "Invalid", "Valid")</f>
        <v>Valid</v>
      </c>
      <c r="L3424" s="5" t="str">
        <f aca="false">IF(ISNA(VLOOKUP(Table4[[#This Row],[warehouse_id]], tblwhouse[], tblwhouse[warehouse_name],FALSE() )), "Invalid", "Valid")</f>
        <v>Valid</v>
      </c>
    </row>
    <row r="3425" customFormat="false" ht="15" hidden="false" customHeight="true" outlineLevel="0" collapsed="false">
      <c r="A3425" s="1" t="n">
        <v>3424</v>
      </c>
      <c r="B3425" s="1" t="n">
        <v>2</v>
      </c>
      <c r="C3425" s="1" t="n">
        <v>2594</v>
      </c>
      <c r="D3425" s="1" t="s">
        <v>10505</v>
      </c>
      <c r="E3425" s="1" t="n">
        <v>500</v>
      </c>
      <c r="F3425" s="1" t="n">
        <v>43</v>
      </c>
      <c r="G3425" s="1" t="n">
        <v>1110.2</v>
      </c>
      <c r="H3425" s="4" t="n">
        <v>45906.6009374074</v>
      </c>
      <c r="I34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3424BT67772122594500431110.245906.6009374074</v>
      </c>
      <c r="J3425" s="1" t="n">
        <f aca="false">COUNTIF(I:I, $I3425)</f>
        <v>1</v>
      </c>
      <c r="K3425" s="1" t="str">
        <f aca="false">IF(ISNA(VLOOKUP(Table4[product_id], tblProducts[], tblProducts[product_name],FALSE() )), "Invalid", "Valid")</f>
        <v>Valid</v>
      </c>
      <c r="L3425" s="5" t="str">
        <f aca="false">IF(ISNA(VLOOKUP(Table4[[#This Row],[warehouse_id]], tblwhouse[], tblwhouse[warehouse_name],FALSE() )), "Invalid", "Valid")</f>
        <v>Valid</v>
      </c>
    </row>
    <row r="3426" customFormat="false" ht="15" hidden="false" customHeight="true" outlineLevel="0" collapsed="false">
      <c r="A3426" s="1" t="n">
        <v>3425</v>
      </c>
      <c r="B3426" s="1" t="n">
        <v>2</v>
      </c>
      <c r="C3426" s="1" t="n">
        <v>878</v>
      </c>
      <c r="D3426" s="1" t="s">
        <v>10506</v>
      </c>
      <c r="E3426" s="1" t="n">
        <v>433</v>
      </c>
      <c r="F3426" s="1" t="n">
        <v>26</v>
      </c>
      <c r="G3426" s="1" t="n">
        <v>229.19</v>
      </c>
      <c r="H3426" s="4" t="n">
        <v>46123.6009374074</v>
      </c>
      <c r="I34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3425BT256813287843326229.1946123.6009374074</v>
      </c>
      <c r="J3426" s="1" t="n">
        <f aca="false">COUNTIF(I:I, $I3426)</f>
        <v>1</v>
      </c>
      <c r="K3426" s="1" t="str">
        <f aca="false">IF(ISNA(VLOOKUP(Table4[product_id], tblProducts[], tblProducts[product_name],FALSE() )), "Invalid", "Valid")</f>
        <v>Valid</v>
      </c>
      <c r="L3426" s="5" t="str">
        <f aca="false">IF(ISNA(VLOOKUP(Table4[[#This Row],[warehouse_id]], tblwhouse[], tblwhouse[warehouse_name],FALSE() )), "Invalid", "Valid")</f>
        <v>Valid</v>
      </c>
    </row>
    <row r="3427" customFormat="false" ht="15" hidden="false" customHeight="true" outlineLevel="0" collapsed="false">
      <c r="A3427" s="1" t="n">
        <v>3426</v>
      </c>
      <c r="B3427" s="1" t="n">
        <v>1</v>
      </c>
      <c r="C3427" s="1" t="n">
        <v>529</v>
      </c>
      <c r="D3427" s="1" t="s">
        <v>10507</v>
      </c>
      <c r="E3427" s="1" t="n">
        <v>293</v>
      </c>
      <c r="F3427" s="1" t="n">
        <v>72</v>
      </c>
      <c r="G3427" s="1" t="n">
        <v>1368.04</v>
      </c>
      <c r="H3427" s="4" t="n">
        <v>46194.6009374074</v>
      </c>
      <c r="I34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3426BT9947601529293721368.0446194.6009374074</v>
      </c>
      <c r="J3427" s="1" t="n">
        <f aca="false">COUNTIF(I:I, $I3427)</f>
        <v>1</v>
      </c>
      <c r="K3427" s="1" t="str">
        <f aca="false">IF(ISNA(VLOOKUP(Table4[product_id], tblProducts[], tblProducts[product_name],FALSE() )), "Invalid", "Valid")</f>
        <v>Valid</v>
      </c>
      <c r="L3427" s="5" t="str">
        <f aca="false">IF(ISNA(VLOOKUP(Table4[[#This Row],[warehouse_id]], tblwhouse[], tblwhouse[warehouse_name],FALSE() )), "Invalid", "Valid")</f>
        <v>Valid</v>
      </c>
    </row>
    <row r="3428" customFormat="false" ht="15" hidden="false" customHeight="true" outlineLevel="0" collapsed="false">
      <c r="A3428" s="1" t="n">
        <v>3427</v>
      </c>
      <c r="B3428" s="1" t="n">
        <v>4</v>
      </c>
      <c r="C3428" s="1" t="n">
        <v>2865</v>
      </c>
      <c r="D3428" s="1" t="s">
        <v>10508</v>
      </c>
      <c r="E3428" s="1" t="n">
        <v>21</v>
      </c>
      <c r="F3428" s="1" t="n">
        <v>20</v>
      </c>
      <c r="G3428" s="1" t="n">
        <v>770.49</v>
      </c>
      <c r="H3428" s="4" t="n">
        <v>46192.6009374074</v>
      </c>
      <c r="I34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3427BT253612428652120770.4946192.6009374074</v>
      </c>
      <c r="J3428" s="1" t="n">
        <f aca="false">COUNTIF(I:I, $I3428)</f>
        <v>1</v>
      </c>
      <c r="K3428" s="1" t="str">
        <f aca="false">IF(ISNA(VLOOKUP(Table4[product_id], tblProducts[], tblProducts[product_name],FALSE() )), "Invalid", "Valid")</f>
        <v>Valid</v>
      </c>
      <c r="L3428" s="5" t="str">
        <f aca="false">IF(ISNA(VLOOKUP(Table4[[#This Row],[warehouse_id]], tblwhouse[], tblwhouse[warehouse_name],FALSE() )), "Invalid", "Valid")</f>
        <v>Valid</v>
      </c>
    </row>
    <row r="3429" customFormat="false" ht="15" hidden="false" customHeight="true" outlineLevel="0" collapsed="false">
      <c r="A3429" s="1" t="n">
        <v>3428</v>
      </c>
      <c r="B3429" s="1" t="n">
        <v>1</v>
      </c>
      <c r="C3429" s="1" t="n">
        <v>2988</v>
      </c>
      <c r="D3429" s="1" t="s">
        <v>10509</v>
      </c>
      <c r="E3429" s="1" t="n">
        <v>89</v>
      </c>
      <c r="F3429" s="1" t="n">
        <v>58</v>
      </c>
      <c r="G3429" s="1" t="n">
        <v>1247.95</v>
      </c>
      <c r="H3429" s="4" t="n">
        <v>45868.6009374074</v>
      </c>
      <c r="I34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3428BT3453521298889581247.9545868.6009374074</v>
      </c>
      <c r="J3429" s="1" t="n">
        <f aca="false">COUNTIF(I:I, $I3429)</f>
        <v>1</v>
      </c>
      <c r="K3429" s="1" t="str">
        <f aca="false">IF(ISNA(VLOOKUP(Table4[product_id], tblProducts[], tblProducts[product_name],FALSE() )), "Invalid", "Valid")</f>
        <v>Valid</v>
      </c>
      <c r="L3429" s="5" t="str">
        <f aca="false">IF(ISNA(VLOOKUP(Table4[[#This Row],[warehouse_id]], tblwhouse[], tblwhouse[warehouse_name],FALSE() )), "Invalid", "Valid")</f>
        <v>Valid</v>
      </c>
    </row>
    <row r="3430" customFormat="false" ht="15" hidden="false" customHeight="true" outlineLevel="0" collapsed="false">
      <c r="A3430" s="1" t="n">
        <v>3429</v>
      </c>
      <c r="B3430" s="1" t="n">
        <v>2</v>
      </c>
      <c r="C3430" s="1" t="n">
        <v>2712</v>
      </c>
      <c r="D3430" s="1" t="s">
        <v>10510</v>
      </c>
      <c r="E3430" s="1" t="n">
        <v>15</v>
      </c>
      <c r="F3430" s="1" t="n">
        <v>20</v>
      </c>
      <c r="G3430" s="1" t="n">
        <v>357.07</v>
      </c>
      <c r="H3430" s="4" t="n">
        <v>45861.6009374074</v>
      </c>
      <c r="I34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3429BT343980227121520357.0745861.6009374074</v>
      </c>
      <c r="J3430" s="1" t="n">
        <f aca="false">COUNTIF(I:I, $I3430)</f>
        <v>1</v>
      </c>
      <c r="K3430" s="1" t="str">
        <f aca="false">IF(ISNA(VLOOKUP(Table4[product_id], tblProducts[], tblProducts[product_name],FALSE() )), "Invalid", "Valid")</f>
        <v>Valid</v>
      </c>
      <c r="L3430" s="5" t="str">
        <f aca="false">IF(ISNA(VLOOKUP(Table4[[#This Row],[warehouse_id]], tblwhouse[], tblwhouse[warehouse_name],FALSE() )), "Invalid", "Valid")</f>
        <v>Valid</v>
      </c>
    </row>
    <row r="3431" customFormat="false" ht="15" hidden="false" customHeight="true" outlineLevel="0" collapsed="false">
      <c r="A3431" s="1" t="n">
        <v>3430</v>
      </c>
      <c r="B3431" s="1" t="n">
        <v>2</v>
      </c>
      <c r="C3431" s="1" t="n">
        <v>2053</v>
      </c>
      <c r="D3431" s="1" t="s">
        <v>10511</v>
      </c>
      <c r="E3431" s="1" t="n">
        <v>166</v>
      </c>
      <c r="F3431" s="1" t="n">
        <v>41</v>
      </c>
      <c r="G3431" s="1" t="n">
        <v>277.58</v>
      </c>
      <c r="H3431" s="4" t="n">
        <v>45957.6009374074</v>
      </c>
      <c r="I34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3430BT3833952205316641277.5845957.6009374074</v>
      </c>
      <c r="J3431" s="1" t="n">
        <f aca="false">COUNTIF(I:I, $I3431)</f>
        <v>1</v>
      </c>
      <c r="K3431" s="1" t="str">
        <f aca="false">IF(ISNA(VLOOKUP(Table4[product_id], tblProducts[], tblProducts[product_name],FALSE() )), "Invalid", "Valid")</f>
        <v>Valid</v>
      </c>
      <c r="L3431" s="5" t="str">
        <f aca="false">IF(ISNA(VLOOKUP(Table4[[#This Row],[warehouse_id]], tblwhouse[], tblwhouse[warehouse_name],FALSE() )), "Invalid", "Valid")</f>
        <v>Valid</v>
      </c>
    </row>
    <row r="3432" customFormat="false" ht="15" hidden="false" customHeight="true" outlineLevel="0" collapsed="false">
      <c r="A3432" s="1" t="n">
        <v>3431</v>
      </c>
      <c r="B3432" s="1" t="n">
        <v>4</v>
      </c>
      <c r="C3432" s="1" t="n">
        <v>1200</v>
      </c>
      <c r="D3432" s="1" t="s">
        <v>10512</v>
      </c>
      <c r="E3432" s="1" t="n">
        <v>402</v>
      </c>
      <c r="F3432" s="1" t="n">
        <v>32</v>
      </c>
      <c r="G3432" s="1" t="n">
        <v>65.34</v>
      </c>
      <c r="H3432" s="4" t="n">
        <v>45989.6009374074</v>
      </c>
      <c r="I34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3431BT534668412004023265.3445989.6009374074</v>
      </c>
      <c r="J3432" s="1" t="n">
        <f aca="false">COUNTIF(I:I, $I3432)</f>
        <v>1</v>
      </c>
      <c r="K3432" s="1" t="str">
        <f aca="false">IF(ISNA(VLOOKUP(Table4[product_id], tblProducts[], tblProducts[product_name],FALSE() )), "Invalid", "Valid")</f>
        <v>Valid</v>
      </c>
      <c r="L3432" s="5" t="str">
        <f aca="false">IF(ISNA(VLOOKUP(Table4[[#This Row],[warehouse_id]], tblwhouse[], tblwhouse[warehouse_name],FALSE() )), "Invalid", "Valid")</f>
        <v>Valid</v>
      </c>
    </row>
    <row r="3433" customFormat="false" ht="15" hidden="false" customHeight="true" outlineLevel="0" collapsed="false">
      <c r="A3433" s="1" t="n">
        <v>3432</v>
      </c>
      <c r="B3433" s="1" t="n">
        <v>2</v>
      </c>
      <c r="C3433" s="1" t="n">
        <v>2739</v>
      </c>
      <c r="D3433" s="1" t="s">
        <v>10513</v>
      </c>
      <c r="E3433" s="1" t="n">
        <v>382</v>
      </c>
      <c r="F3433" s="1" t="n">
        <v>50</v>
      </c>
      <c r="G3433" s="1" t="n">
        <v>832.26</v>
      </c>
      <c r="H3433" s="4" t="n">
        <v>45860.6009374074</v>
      </c>
      <c r="I34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3432BT8416382273938250832.2645860.6009374074</v>
      </c>
      <c r="J3433" s="1" t="n">
        <f aca="false">COUNTIF(I:I, $I3433)</f>
        <v>1</v>
      </c>
      <c r="K3433" s="1" t="str">
        <f aca="false">IF(ISNA(VLOOKUP(Table4[product_id], tblProducts[], tblProducts[product_name],FALSE() )), "Invalid", "Valid")</f>
        <v>Valid</v>
      </c>
      <c r="L3433" s="5" t="str">
        <f aca="false">IF(ISNA(VLOOKUP(Table4[[#This Row],[warehouse_id]], tblwhouse[], tblwhouse[warehouse_name],FALSE() )), "Invalid", "Valid")</f>
        <v>Valid</v>
      </c>
    </row>
    <row r="3434" customFormat="false" ht="15" hidden="false" customHeight="true" outlineLevel="0" collapsed="false">
      <c r="A3434" s="1" t="n">
        <v>3433</v>
      </c>
      <c r="B3434" s="1" t="n">
        <v>3</v>
      </c>
      <c r="C3434" s="1" t="n">
        <v>941</v>
      </c>
      <c r="D3434" s="1" t="s">
        <v>10514</v>
      </c>
      <c r="E3434" s="1" t="n">
        <v>225</v>
      </c>
      <c r="F3434" s="1" t="n">
        <v>67</v>
      </c>
      <c r="G3434" s="1" t="n">
        <v>245.96</v>
      </c>
      <c r="H3434" s="4" t="n">
        <v>45888.6009374074</v>
      </c>
      <c r="I34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3433BT222536394122567245.9645888.6009374074</v>
      </c>
      <c r="J3434" s="1" t="n">
        <f aca="false">COUNTIF(I:I, $I3434)</f>
        <v>1</v>
      </c>
      <c r="K3434" s="1" t="str">
        <f aca="false">IF(ISNA(VLOOKUP(Table4[product_id], tblProducts[], tblProducts[product_name],FALSE() )), "Invalid", "Valid")</f>
        <v>Valid</v>
      </c>
      <c r="L3434" s="5" t="str">
        <f aca="false">IF(ISNA(VLOOKUP(Table4[[#This Row],[warehouse_id]], tblwhouse[], tblwhouse[warehouse_name],FALSE() )), "Invalid", "Valid")</f>
        <v>Valid</v>
      </c>
    </row>
    <row r="3435" customFormat="false" ht="15" hidden="false" customHeight="true" outlineLevel="0" collapsed="false">
      <c r="A3435" s="1" t="n">
        <v>3434</v>
      </c>
      <c r="B3435" s="1" t="n">
        <v>4</v>
      </c>
      <c r="C3435" s="1" t="n">
        <v>1410</v>
      </c>
      <c r="D3435" s="1" t="s">
        <v>10515</v>
      </c>
      <c r="E3435" s="1" t="n">
        <v>86</v>
      </c>
      <c r="F3435" s="1" t="n">
        <v>47</v>
      </c>
      <c r="G3435" s="1" t="n">
        <v>289.03</v>
      </c>
      <c r="H3435" s="4" t="n">
        <v>45878.6009374074</v>
      </c>
      <c r="I34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3434BT470250414108647289.0345878.6009374074</v>
      </c>
      <c r="J3435" s="1" t="n">
        <f aca="false">COUNTIF(I:I, $I3435)</f>
        <v>1</v>
      </c>
      <c r="K3435" s="1" t="str">
        <f aca="false">IF(ISNA(VLOOKUP(Table4[product_id], tblProducts[], tblProducts[product_name],FALSE() )), "Invalid", "Valid")</f>
        <v>Valid</v>
      </c>
      <c r="L3435" s="5" t="str">
        <f aca="false">IF(ISNA(VLOOKUP(Table4[[#This Row],[warehouse_id]], tblwhouse[], tblwhouse[warehouse_name],FALSE() )), "Invalid", "Valid")</f>
        <v>Valid</v>
      </c>
    </row>
    <row r="3436" customFormat="false" ht="15" hidden="false" customHeight="true" outlineLevel="0" collapsed="false">
      <c r="A3436" s="1" t="n">
        <v>3435</v>
      </c>
      <c r="B3436" s="1" t="n">
        <v>2</v>
      </c>
      <c r="C3436" s="1" t="n">
        <v>1448</v>
      </c>
      <c r="D3436" s="1" t="s">
        <v>10516</v>
      </c>
      <c r="E3436" s="1" t="n">
        <v>249</v>
      </c>
      <c r="F3436" s="1" t="n">
        <v>32</v>
      </c>
      <c r="G3436" s="1" t="n">
        <v>772.47</v>
      </c>
      <c r="H3436" s="4" t="n">
        <v>45904.6009374074</v>
      </c>
      <c r="I34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3435BT2403842144824932772.4745904.6009374074</v>
      </c>
      <c r="J3436" s="1" t="n">
        <f aca="false">COUNTIF(I:I, $I3436)</f>
        <v>1</v>
      </c>
      <c r="K3436" s="1" t="str">
        <f aca="false">IF(ISNA(VLOOKUP(Table4[product_id], tblProducts[], tblProducts[product_name],FALSE() )), "Invalid", "Valid")</f>
        <v>Valid</v>
      </c>
      <c r="L3436" s="5" t="str">
        <f aca="false">IF(ISNA(VLOOKUP(Table4[[#This Row],[warehouse_id]], tblwhouse[], tblwhouse[warehouse_name],FALSE() )), "Invalid", "Valid")</f>
        <v>Valid</v>
      </c>
    </row>
    <row r="3437" customFormat="false" ht="15" hidden="false" customHeight="true" outlineLevel="0" collapsed="false">
      <c r="A3437" s="1" t="n">
        <v>3436</v>
      </c>
      <c r="B3437" s="1" t="n">
        <v>1</v>
      </c>
      <c r="C3437" s="1" t="n">
        <v>403</v>
      </c>
      <c r="D3437" s="1" t="s">
        <v>10517</v>
      </c>
      <c r="E3437" s="1" t="n">
        <v>435</v>
      </c>
      <c r="F3437" s="1" t="n">
        <v>63</v>
      </c>
      <c r="G3437" s="1" t="n">
        <v>1074.75</v>
      </c>
      <c r="H3437" s="4" t="n">
        <v>46008.600937419</v>
      </c>
      <c r="I34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3436BT2240111403435631074.7546008.600937419</v>
      </c>
      <c r="J3437" s="1" t="n">
        <f aca="false">COUNTIF(I:I, $I3437)</f>
        <v>1</v>
      </c>
      <c r="K3437" s="1" t="str">
        <f aca="false">IF(ISNA(VLOOKUP(Table4[product_id], tblProducts[], tblProducts[product_name],FALSE() )), "Invalid", "Valid")</f>
        <v>Valid</v>
      </c>
      <c r="L3437" s="5" t="str">
        <f aca="false">IF(ISNA(VLOOKUP(Table4[[#This Row],[warehouse_id]], tblwhouse[], tblwhouse[warehouse_name],FALSE() )), "Invalid", "Valid")</f>
        <v>Valid</v>
      </c>
    </row>
    <row r="3438" customFormat="false" ht="15" hidden="false" customHeight="true" outlineLevel="0" collapsed="false">
      <c r="A3438" s="1" t="n">
        <v>3437</v>
      </c>
      <c r="B3438" s="1" t="n">
        <v>3</v>
      </c>
      <c r="C3438" s="1" t="n">
        <v>2992</v>
      </c>
      <c r="D3438" s="1" t="s">
        <v>10518</v>
      </c>
      <c r="E3438" s="1" t="n">
        <v>441</v>
      </c>
      <c r="F3438" s="1" t="n">
        <v>55</v>
      </c>
      <c r="G3438" s="1" t="n">
        <v>426.93</v>
      </c>
      <c r="H3438" s="4" t="n">
        <v>45942.600937419</v>
      </c>
      <c r="I34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3437BT1421063299244155426.9345942.600937419</v>
      </c>
      <c r="J3438" s="1" t="n">
        <f aca="false">COUNTIF(I:I, $I3438)</f>
        <v>1</v>
      </c>
      <c r="K3438" s="1" t="str">
        <f aca="false">IF(ISNA(VLOOKUP(Table4[product_id], tblProducts[], tblProducts[product_name],FALSE() )), "Invalid", "Valid")</f>
        <v>Valid</v>
      </c>
      <c r="L3438" s="5" t="str">
        <f aca="false">IF(ISNA(VLOOKUP(Table4[[#This Row],[warehouse_id]], tblwhouse[], tblwhouse[warehouse_name],FALSE() )), "Invalid", "Valid")</f>
        <v>Valid</v>
      </c>
    </row>
    <row r="3439" customFormat="false" ht="15" hidden="false" customHeight="true" outlineLevel="0" collapsed="false">
      <c r="A3439" s="1" t="n">
        <v>3438</v>
      </c>
      <c r="B3439" s="1" t="n">
        <v>3</v>
      </c>
      <c r="C3439" s="1" t="n">
        <v>1615</v>
      </c>
      <c r="D3439" s="1" t="s">
        <v>10519</v>
      </c>
      <c r="E3439" s="1" t="n">
        <v>292</v>
      </c>
      <c r="F3439" s="1" t="n">
        <v>23</v>
      </c>
      <c r="G3439" s="1" t="n">
        <v>1054.05</v>
      </c>
      <c r="H3439" s="4" t="n">
        <v>46177.600937419</v>
      </c>
      <c r="I34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3438BT51997831615292231054.0546177.600937419</v>
      </c>
      <c r="J3439" s="1" t="n">
        <f aca="false">COUNTIF(I:I, $I3439)</f>
        <v>1</v>
      </c>
      <c r="K3439" s="1" t="str">
        <f aca="false">IF(ISNA(VLOOKUP(Table4[product_id], tblProducts[], tblProducts[product_name],FALSE() )), "Invalid", "Valid")</f>
        <v>Valid</v>
      </c>
      <c r="L3439" s="5" t="str">
        <f aca="false">IF(ISNA(VLOOKUP(Table4[[#This Row],[warehouse_id]], tblwhouse[], tblwhouse[warehouse_name],FALSE() )), "Invalid", "Valid")</f>
        <v>Valid</v>
      </c>
    </row>
    <row r="3440" customFormat="false" ht="15" hidden="false" customHeight="true" outlineLevel="0" collapsed="false">
      <c r="A3440" s="1" t="n">
        <v>3439</v>
      </c>
      <c r="B3440" s="1" t="n">
        <v>2</v>
      </c>
      <c r="C3440" s="1" t="n">
        <v>2019</v>
      </c>
      <c r="D3440" s="1" t="s">
        <v>10520</v>
      </c>
      <c r="E3440" s="1" t="n">
        <v>98</v>
      </c>
      <c r="F3440" s="1" t="n">
        <v>51</v>
      </c>
      <c r="G3440" s="1" t="n">
        <v>1063.06</v>
      </c>
      <c r="H3440" s="4" t="n">
        <v>45865.600937419</v>
      </c>
      <c r="I34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3439BT7708772201998511063.0645865.600937419</v>
      </c>
      <c r="J3440" s="1" t="n">
        <f aca="false">COUNTIF(I:I, $I3440)</f>
        <v>1</v>
      </c>
      <c r="K3440" s="1" t="str">
        <f aca="false">IF(ISNA(VLOOKUP(Table4[product_id], tblProducts[], tblProducts[product_name],FALSE() )), "Invalid", "Valid")</f>
        <v>Valid</v>
      </c>
      <c r="L3440" s="5" t="str">
        <f aca="false">IF(ISNA(VLOOKUP(Table4[[#This Row],[warehouse_id]], tblwhouse[], tblwhouse[warehouse_name],FALSE() )), "Invalid", "Valid")</f>
        <v>Valid</v>
      </c>
    </row>
    <row r="3441" customFormat="false" ht="15" hidden="false" customHeight="true" outlineLevel="0" collapsed="false">
      <c r="A3441" s="1" t="n">
        <v>3440</v>
      </c>
      <c r="B3441" s="1" t="n">
        <v>2</v>
      </c>
      <c r="C3441" s="1" t="n">
        <v>180</v>
      </c>
      <c r="D3441" s="1" t="s">
        <v>10521</v>
      </c>
      <c r="E3441" s="1" t="n">
        <v>63</v>
      </c>
      <c r="F3441" s="1" t="n">
        <v>58</v>
      </c>
      <c r="G3441" s="1" t="n">
        <v>1109.09</v>
      </c>
      <c r="H3441" s="4" t="n">
        <v>45978.600937419</v>
      </c>
      <c r="I34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3440BT180464218063581109.0945978.600937419</v>
      </c>
      <c r="J3441" s="1" t="n">
        <f aca="false">COUNTIF(I:I, $I3441)</f>
        <v>1</v>
      </c>
      <c r="K3441" s="1" t="str">
        <f aca="false">IF(ISNA(VLOOKUP(Table4[product_id], tblProducts[], tblProducts[product_name],FALSE() )), "Invalid", "Valid")</f>
        <v>Valid</v>
      </c>
      <c r="L3441" s="5" t="str">
        <f aca="false">IF(ISNA(VLOOKUP(Table4[[#This Row],[warehouse_id]], tblwhouse[], tblwhouse[warehouse_name],FALSE() )), "Invalid", "Valid")</f>
        <v>Valid</v>
      </c>
    </row>
    <row r="3442" customFormat="false" ht="15" hidden="false" customHeight="true" outlineLevel="0" collapsed="false">
      <c r="A3442" s="1" t="n">
        <v>3441</v>
      </c>
      <c r="B3442" s="1" t="n">
        <v>4</v>
      </c>
      <c r="C3442" s="1" t="n">
        <v>2575</v>
      </c>
      <c r="D3442" s="1" t="s">
        <v>10522</v>
      </c>
      <c r="E3442" s="1" t="n">
        <v>200</v>
      </c>
      <c r="F3442" s="1" t="n">
        <v>80</v>
      </c>
      <c r="G3442" s="1" t="n">
        <v>1052.56</v>
      </c>
      <c r="H3442" s="4" t="n">
        <v>46214.600937419</v>
      </c>
      <c r="I34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3441BT86654542575200801052.5646214.600937419</v>
      </c>
      <c r="J3442" s="1" t="n">
        <f aca="false">COUNTIF(I:I, $I3442)</f>
        <v>1</v>
      </c>
      <c r="K3442" s="1" t="str">
        <f aca="false">IF(ISNA(VLOOKUP(Table4[product_id], tblProducts[], tblProducts[product_name],FALSE() )), "Invalid", "Valid")</f>
        <v>Valid</v>
      </c>
      <c r="L3442" s="5" t="str">
        <f aca="false">IF(ISNA(VLOOKUP(Table4[[#This Row],[warehouse_id]], tblwhouse[], tblwhouse[warehouse_name],FALSE() )), "Invalid", "Valid")</f>
        <v>Valid</v>
      </c>
    </row>
    <row r="3443" customFormat="false" ht="15" hidden="false" customHeight="true" outlineLevel="0" collapsed="false">
      <c r="A3443" s="1" t="n">
        <v>3442</v>
      </c>
      <c r="B3443" s="1" t="n">
        <v>3</v>
      </c>
      <c r="C3443" s="1" t="n">
        <v>2497</v>
      </c>
      <c r="D3443" s="1" t="s">
        <v>10523</v>
      </c>
      <c r="E3443" s="1" t="n">
        <v>438</v>
      </c>
      <c r="F3443" s="1" t="n">
        <v>41</v>
      </c>
      <c r="G3443" s="1" t="n">
        <v>1065.62</v>
      </c>
      <c r="H3443" s="4" t="n">
        <v>46017.600937419</v>
      </c>
      <c r="I34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3442BT78043132497438411065.6246017.600937419</v>
      </c>
      <c r="J3443" s="1" t="n">
        <f aca="false">COUNTIF(I:I, $I3443)</f>
        <v>1</v>
      </c>
      <c r="K3443" s="1" t="str">
        <f aca="false">IF(ISNA(VLOOKUP(Table4[product_id], tblProducts[], tblProducts[product_name],FALSE() )), "Invalid", "Valid")</f>
        <v>Valid</v>
      </c>
      <c r="L3443" s="5" t="str">
        <f aca="false">IF(ISNA(VLOOKUP(Table4[[#This Row],[warehouse_id]], tblwhouse[], tblwhouse[warehouse_name],FALSE() )), "Invalid", "Valid")</f>
        <v>Valid</v>
      </c>
    </row>
    <row r="3444" customFormat="false" ht="15" hidden="false" customHeight="true" outlineLevel="0" collapsed="false">
      <c r="A3444" s="1" t="n">
        <v>3443</v>
      </c>
      <c r="B3444" s="1" t="n">
        <v>1</v>
      </c>
      <c r="C3444" s="1" t="n">
        <v>2137</v>
      </c>
      <c r="D3444" s="1" t="s">
        <v>10524</v>
      </c>
      <c r="E3444" s="1" t="n">
        <v>480</v>
      </c>
      <c r="F3444" s="1" t="n">
        <v>50</v>
      </c>
      <c r="G3444" s="1" t="n">
        <v>205.3</v>
      </c>
      <c r="H3444" s="4" t="n">
        <v>46182.600937419</v>
      </c>
      <c r="I34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3443BT9215591213748050205.346182.600937419</v>
      </c>
      <c r="J3444" s="1" t="n">
        <f aca="false">COUNTIF(I:I, $I3444)</f>
        <v>1</v>
      </c>
      <c r="K3444" s="1" t="str">
        <f aca="false">IF(ISNA(VLOOKUP(Table4[product_id], tblProducts[], tblProducts[product_name],FALSE() )), "Invalid", "Valid")</f>
        <v>Valid</v>
      </c>
      <c r="L3444" s="5" t="str">
        <f aca="false">IF(ISNA(VLOOKUP(Table4[[#This Row],[warehouse_id]], tblwhouse[], tblwhouse[warehouse_name],FALSE() )), "Invalid", "Valid")</f>
        <v>Valid</v>
      </c>
    </row>
    <row r="3445" customFormat="false" ht="15" hidden="false" customHeight="true" outlineLevel="0" collapsed="false">
      <c r="A3445" s="1" t="n">
        <v>3444</v>
      </c>
      <c r="B3445" s="1" t="n">
        <v>3</v>
      </c>
      <c r="C3445" s="1" t="n">
        <v>16</v>
      </c>
      <c r="D3445" s="1" t="s">
        <v>10525</v>
      </c>
      <c r="E3445" s="1" t="n">
        <v>486</v>
      </c>
      <c r="F3445" s="1" t="n">
        <v>57</v>
      </c>
      <c r="G3445" s="1" t="n">
        <v>828.15</v>
      </c>
      <c r="H3445" s="4" t="n">
        <v>46187.600937419</v>
      </c>
      <c r="I34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3444BT12483331648657828.1546187.600937419</v>
      </c>
      <c r="J3445" s="1" t="n">
        <f aca="false">COUNTIF(I:I, $I3445)</f>
        <v>1</v>
      </c>
      <c r="K3445" s="1" t="str">
        <f aca="false">IF(ISNA(VLOOKUP(Table4[product_id], tblProducts[], tblProducts[product_name],FALSE() )), "Invalid", "Valid")</f>
        <v>Valid</v>
      </c>
      <c r="L3445" s="5" t="str">
        <f aca="false">IF(ISNA(VLOOKUP(Table4[[#This Row],[warehouse_id]], tblwhouse[], tblwhouse[warehouse_name],FALSE() )), "Invalid", "Valid")</f>
        <v>Valid</v>
      </c>
    </row>
    <row r="3446" customFormat="false" ht="15" hidden="false" customHeight="true" outlineLevel="0" collapsed="false">
      <c r="A3446" s="1" t="n">
        <v>3445</v>
      </c>
      <c r="B3446" s="1" t="n">
        <v>2</v>
      </c>
      <c r="C3446" s="1" t="n">
        <v>789</v>
      </c>
      <c r="D3446" s="1" t="s">
        <v>10526</v>
      </c>
      <c r="E3446" s="1" t="n">
        <v>47</v>
      </c>
      <c r="F3446" s="1" t="n">
        <v>64</v>
      </c>
      <c r="G3446" s="1" t="n">
        <v>465.44</v>
      </c>
      <c r="H3446" s="4" t="n">
        <v>45930.600937419</v>
      </c>
      <c r="I34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3445BT99575427894764465.4445930.600937419</v>
      </c>
      <c r="J3446" s="1" t="n">
        <f aca="false">COUNTIF(I:I, $I3446)</f>
        <v>1</v>
      </c>
      <c r="K3446" s="1" t="str">
        <f aca="false">IF(ISNA(VLOOKUP(Table4[product_id], tblProducts[], tblProducts[product_name],FALSE() )), "Invalid", "Valid")</f>
        <v>Valid</v>
      </c>
      <c r="L3446" s="5" t="str">
        <f aca="false">IF(ISNA(VLOOKUP(Table4[[#This Row],[warehouse_id]], tblwhouse[], tblwhouse[warehouse_name],FALSE() )), "Invalid", "Valid")</f>
        <v>Valid</v>
      </c>
    </row>
    <row r="3447" customFormat="false" ht="15" hidden="false" customHeight="true" outlineLevel="0" collapsed="false">
      <c r="A3447" s="1" t="n">
        <v>3446</v>
      </c>
      <c r="B3447" s="1" t="n">
        <v>2</v>
      </c>
      <c r="C3447" s="1" t="n">
        <v>136</v>
      </c>
      <c r="D3447" s="1" t="s">
        <v>10527</v>
      </c>
      <c r="E3447" s="1" t="n">
        <v>157</v>
      </c>
      <c r="F3447" s="1" t="n">
        <v>66</v>
      </c>
      <c r="G3447" s="1" t="n">
        <v>1183.5</v>
      </c>
      <c r="H3447" s="4" t="n">
        <v>46179.600937419</v>
      </c>
      <c r="I34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3446BT3819162136157661183.546179.600937419</v>
      </c>
      <c r="J3447" s="1" t="n">
        <f aca="false">COUNTIF(I:I, $I3447)</f>
        <v>1</v>
      </c>
      <c r="K3447" s="1" t="str">
        <f aca="false">IF(ISNA(VLOOKUP(Table4[product_id], tblProducts[], tblProducts[product_name],FALSE() )), "Invalid", "Valid")</f>
        <v>Valid</v>
      </c>
      <c r="L3447" s="5" t="str">
        <f aca="false">IF(ISNA(VLOOKUP(Table4[[#This Row],[warehouse_id]], tblwhouse[], tblwhouse[warehouse_name],FALSE() )), "Invalid", "Valid")</f>
        <v>Valid</v>
      </c>
    </row>
    <row r="3448" customFormat="false" ht="15" hidden="false" customHeight="true" outlineLevel="0" collapsed="false">
      <c r="A3448" s="1" t="n">
        <v>3447</v>
      </c>
      <c r="B3448" s="1" t="n">
        <v>2</v>
      </c>
      <c r="C3448" s="1" t="n">
        <v>229</v>
      </c>
      <c r="D3448" s="1" t="s">
        <v>10528</v>
      </c>
      <c r="E3448" s="1" t="n">
        <v>248</v>
      </c>
      <c r="F3448" s="1" t="n">
        <v>43</v>
      </c>
      <c r="G3448" s="1" t="n">
        <v>1077.06</v>
      </c>
      <c r="H3448" s="4" t="n">
        <v>45928.600937419</v>
      </c>
      <c r="I34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3447BT7858902229248431077.0645928.600937419</v>
      </c>
      <c r="J3448" s="1" t="n">
        <f aca="false">COUNTIF(I:I, $I3448)</f>
        <v>1</v>
      </c>
      <c r="K3448" s="1" t="str">
        <f aca="false">IF(ISNA(VLOOKUP(Table4[product_id], tblProducts[], tblProducts[product_name],FALSE() )), "Invalid", "Valid")</f>
        <v>Valid</v>
      </c>
      <c r="L3448" s="5" t="str">
        <f aca="false">IF(ISNA(VLOOKUP(Table4[[#This Row],[warehouse_id]], tblwhouse[], tblwhouse[warehouse_name],FALSE() )), "Invalid", "Valid")</f>
        <v>Valid</v>
      </c>
    </row>
    <row r="3449" customFormat="false" ht="15" hidden="false" customHeight="true" outlineLevel="0" collapsed="false">
      <c r="A3449" s="1" t="n">
        <v>3448</v>
      </c>
      <c r="B3449" s="1" t="n">
        <v>1</v>
      </c>
      <c r="C3449" s="1" t="n">
        <v>2262</v>
      </c>
      <c r="D3449" s="1" t="s">
        <v>10529</v>
      </c>
      <c r="E3449" s="1" t="n">
        <v>132</v>
      </c>
      <c r="F3449" s="1" t="n">
        <v>71</v>
      </c>
      <c r="G3449" s="1" t="n">
        <v>1385.73</v>
      </c>
      <c r="H3449" s="4" t="n">
        <v>46083.600937419</v>
      </c>
      <c r="I34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3448BT34794612262132711385.7346083.600937419</v>
      </c>
      <c r="J3449" s="1" t="n">
        <f aca="false">COUNTIF(I:I, $I3449)</f>
        <v>1</v>
      </c>
      <c r="K3449" s="1" t="str">
        <f aca="false">IF(ISNA(VLOOKUP(Table4[product_id], tblProducts[], tblProducts[product_name],FALSE() )), "Invalid", "Valid")</f>
        <v>Valid</v>
      </c>
      <c r="L3449" s="5" t="str">
        <f aca="false">IF(ISNA(VLOOKUP(Table4[[#This Row],[warehouse_id]], tblwhouse[], tblwhouse[warehouse_name],FALSE() )), "Invalid", "Valid")</f>
        <v>Valid</v>
      </c>
    </row>
    <row r="3450" customFormat="false" ht="15" hidden="false" customHeight="true" outlineLevel="0" collapsed="false">
      <c r="A3450" s="1" t="n">
        <v>3449</v>
      </c>
      <c r="B3450" s="1" t="n">
        <v>4</v>
      </c>
      <c r="C3450" s="1" t="n">
        <v>1149</v>
      </c>
      <c r="D3450" s="1" t="s">
        <v>10530</v>
      </c>
      <c r="E3450" s="1" t="n">
        <v>406</v>
      </c>
      <c r="F3450" s="1" t="n">
        <v>21</v>
      </c>
      <c r="G3450" s="1" t="n">
        <v>306.34</v>
      </c>
      <c r="H3450" s="4" t="n">
        <v>45938.600937419</v>
      </c>
      <c r="I34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3449BT5096944114940621306.3445938.600937419</v>
      </c>
      <c r="J3450" s="1" t="n">
        <f aca="false">COUNTIF(I:I, $I3450)</f>
        <v>1</v>
      </c>
      <c r="K3450" s="1" t="str">
        <f aca="false">IF(ISNA(VLOOKUP(Table4[product_id], tblProducts[], tblProducts[product_name],FALSE() )), "Invalid", "Valid")</f>
        <v>Valid</v>
      </c>
      <c r="L3450" s="5" t="str">
        <f aca="false">IF(ISNA(VLOOKUP(Table4[[#This Row],[warehouse_id]], tblwhouse[], tblwhouse[warehouse_name],FALSE() )), "Invalid", "Valid")</f>
        <v>Valid</v>
      </c>
    </row>
    <row r="3451" customFormat="false" ht="15" hidden="false" customHeight="true" outlineLevel="0" collapsed="false">
      <c r="A3451" s="1" t="n">
        <v>3450</v>
      </c>
      <c r="B3451" s="1" t="n">
        <v>2</v>
      </c>
      <c r="C3451" s="1" t="n">
        <v>1481</v>
      </c>
      <c r="D3451" s="1" t="s">
        <v>10531</v>
      </c>
      <c r="E3451" s="1" t="n">
        <v>105</v>
      </c>
      <c r="F3451" s="1" t="n">
        <v>78</v>
      </c>
      <c r="G3451" s="1" t="n">
        <v>524.55</v>
      </c>
      <c r="H3451" s="4" t="n">
        <v>46220.600937419</v>
      </c>
      <c r="I34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3450BT7733232148110578524.5546220.600937419</v>
      </c>
      <c r="J3451" s="1" t="n">
        <f aca="false">COUNTIF(I:I, $I3451)</f>
        <v>1</v>
      </c>
      <c r="K3451" s="1" t="str">
        <f aca="false">IF(ISNA(VLOOKUP(Table4[product_id], tblProducts[], tblProducts[product_name],FALSE() )), "Invalid", "Valid")</f>
        <v>Valid</v>
      </c>
      <c r="L3451" s="5" t="str">
        <f aca="false">IF(ISNA(VLOOKUP(Table4[[#This Row],[warehouse_id]], tblwhouse[], tblwhouse[warehouse_name],FALSE() )), "Invalid", "Valid")</f>
        <v>Valid</v>
      </c>
    </row>
    <row r="3452" customFormat="false" ht="15" hidden="false" customHeight="true" outlineLevel="0" collapsed="false">
      <c r="A3452" s="1" t="n">
        <v>3451</v>
      </c>
      <c r="B3452" s="1" t="n">
        <v>2</v>
      </c>
      <c r="C3452" s="1" t="n">
        <v>2461</v>
      </c>
      <c r="D3452" s="1" t="s">
        <v>10532</v>
      </c>
      <c r="E3452" s="1" t="n">
        <v>491</v>
      </c>
      <c r="F3452" s="1" t="n">
        <v>41</v>
      </c>
      <c r="G3452" s="1" t="n">
        <v>244.89</v>
      </c>
      <c r="H3452" s="4" t="n">
        <v>45869.600937419</v>
      </c>
      <c r="I34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3451BT1988022246149141244.8945869.600937419</v>
      </c>
      <c r="J3452" s="1" t="n">
        <f aca="false">COUNTIF(I:I, $I3452)</f>
        <v>1</v>
      </c>
      <c r="K3452" s="1" t="str">
        <f aca="false">IF(ISNA(VLOOKUP(Table4[product_id], tblProducts[], tblProducts[product_name],FALSE() )), "Invalid", "Valid")</f>
        <v>Valid</v>
      </c>
      <c r="L3452" s="5" t="str">
        <f aca="false">IF(ISNA(VLOOKUP(Table4[[#This Row],[warehouse_id]], tblwhouse[], tblwhouse[warehouse_name],FALSE() )), "Invalid", "Valid")</f>
        <v>Valid</v>
      </c>
    </row>
    <row r="3453" customFormat="false" ht="15" hidden="false" customHeight="true" outlineLevel="0" collapsed="false">
      <c r="A3453" s="1" t="n">
        <v>3452</v>
      </c>
      <c r="B3453" s="1" t="n">
        <v>2</v>
      </c>
      <c r="C3453" s="1" t="n">
        <v>951</v>
      </c>
      <c r="D3453" s="1" t="s">
        <v>10533</v>
      </c>
      <c r="E3453" s="1" t="n">
        <v>270</v>
      </c>
      <c r="F3453" s="1" t="n">
        <v>59</v>
      </c>
      <c r="G3453" s="1" t="n">
        <v>172.25</v>
      </c>
      <c r="H3453" s="4" t="n">
        <v>46178.600937419</v>
      </c>
      <c r="I34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3452BT337307295127059172.2546178.600937419</v>
      </c>
      <c r="J3453" s="1" t="n">
        <f aca="false">COUNTIF(I:I, $I3453)</f>
        <v>1</v>
      </c>
      <c r="K3453" s="1" t="str">
        <f aca="false">IF(ISNA(VLOOKUP(Table4[product_id], tblProducts[], tblProducts[product_name],FALSE() )), "Invalid", "Valid")</f>
        <v>Valid</v>
      </c>
      <c r="L3453" s="5" t="str">
        <f aca="false">IF(ISNA(VLOOKUP(Table4[[#This Row],[warehouse_id]], tblwhouse[], tblwhouse[warehouse_name],FALSE() )), "Invalid", "Valid")</f>
        <v>Valid</v>
      </c>
    </row>
    <row r="3454" customFormat="false" ht="15" hidden="false" customHeight="true" outlineLevel="0" collapsed="false">
      <c r="A3454" s="1" t="n">
        <v>3453</v>
      </c>
      <c r="B3454" s="1" t="n">
        <v>3</v>
      </c>
      <c r="C3454" s="1" t="n">
        <v>257</v>
      </c>
      <c r="D3454" s="1" t="s">
        <v>10534</v>
      </c>
      <c r="E3454" s="1" t="n">
        <v>369</v>
      </c>
      <c r="F3454" s="1" t="n">
        <v>34</v>
      </c>
      <c r="G3454" s="1" t="n">
        <v>867.5</v>
      </c>
      <c r="H3454" s="4" t="n">
        <v>45980.600937419</v>
      </c>
      <c r="I34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3453BT714964325736934867.545980.600937419</v>
      </c>
      <c r="J3454" s="1" t="n">
        <f aca="false">COUNTIF(I:I, $I3454)</f>
        <v>1</v>
      </c>
      <c r="K3454" s="1" t="str">
        <f aca="false">IF(ISNA(VLOOKUP(Table4[product_id], tblProducts[], tblProducts[product_name],FALSE() )), "Invalid", "Valid")</f>
        <v>Valid</v>
      </c>
      <c r="L3454" s="5" t="str">
        <f aca="false">IF(ISNA(VLOOKUP(Table4[[#This Row],[warehouse_id]], tblwhouse[], tblwhouse[warehouse_name],FALSE() )), "Invalid", "Valid")</f>
        <v>Valid</v>
      </c>
    </row>
    <row r="3455" customFormat="false" ht="15" hidden="false" customHeight="true" outlineLevel="0" collapsed="false">
      <c r="A3455" s="1" t="n">
        <v>3454</v>
      </c>
      <c r="B3455" s="1" t="n">
        <v>4</v>
      </c>
      <c r="C3455" s="1" t="n">
        <v>1307</v>
      </c>
      <c r="D3455" s="1" t="s">
        <v>10535</v>
      </c>
      <c r="E3455" s="1" t="n">
        <v>394</v>
      </c>
      <c r="F3455" s="1" t="n">
        <v>80</v>
      </c>
      <c r="G3455" s="1" t="n">
        <v>1298.7</v>
      </c>
      <c r="H3455" s="4" t="n">
        <v>45924.600937419</v>
      </c>
      <c r="I34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3454BT96936541307394801298.745924.600937419</v>
      </c>
      <c r="J3455" s="1" t="n">
        <f aca="false">COUNTIF(I:I, $I3455)</f>
        <v>1</v>
      </c>
      <c r="K3455" s="1" t="str">
        <f aca="false">IF(ISNA(VLOOKUP(Table4[product_id], tblProducts[], tblProducts[product_name],FALSE() )), "Invalid", "Valid")</f>
        <v>Valid</v>
      </c>
      <c r="L3455" s="5" t="str">
        <f aca="false">IF(ISNA(VLOOKUP(Table4[[#This Row],[warehouse_id]], tblwhouse[], tblwhouse[warehouse_name],FALSE() )), "Invalid", "Valid")</f>
        <v>Valid</v>
      </c>
    </row>
    <row r="3456" customFormat="false" ht="15" hidden="false" customHeight="true" outlineLevel="0" collapsed="false">
      <c r="A3456" s="1" t="n">
        <v>3455</v>
      </c>
      <c r="B3456" s="1" t="n">
        <v>1</v>
      </c>
      <c r="C3456" s="1" t="n">
        <v>2980</v>
      </c>
      <c r="D3456" s="1" t="s">
        <v>10536</v>
      </c>
      <c r="E3456" s="1" t="n">
        <v>313</v>
      </c>
      <c r="F3456" s="1" t="n">
        <v>46</v>
      </c>
      <c r="G3456" s="1" t="n">
        <v>288.35</v>
      </c>
      <c r="H3456" s="4" t="n">
        <v>46220.600937419</v>
      </c>
      <c r="I34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3455BT1549871298031346288.3546220.600937419</v>
      </c>
      <c r="J3456" s="1" t="n">
        <f aca="false">COUNTIF(I:I, $I3456)</f>
        <v>1</v>
      </c>
      <c r="K3456" s="1" t="str">
        <f aca="false">IF(ISNA(VLOOKUP(Table4[product_id], tblProducts[], tblProducts[product_name],FALSE() )), "Invalid", "Valid")</f>
        <v>Valid</v>
      </c>
      <c r="L3456" s="5" t="str">
        <f aca="false">IF(ISNA(VLOOKUP(Table4[[#This Row],[warehouse_id]], tblwhouse[], tblwhouse[warehouse_name],FALSE() )), "Invalid", "Valid")</f>
        <v>Valid</v>
      </c>
    </row>
    <row r="3457" customFormat="false" ht="15" hidden="false" customHeight="true" outlineLevel="0" collapsed="false">
      <c r="A3457" s="1" t="n">
        <v>3456</v>
      </c>
      <c r="B3457" s="1" t="n">
        <v>4</v>
      </c>
      <c r="C3457" s="1" t="n">
        <v>2386</v>
      </c>
      <c r="D3457" s="1" t="s">
        <v>10537</v>
      </c>
      <c r="E3457" s="1" t="n">
        <v>460</v>
      </c>
      <c r="F3457" s="1" t="n">
        <v>67</v>
      </c>
      <c r="G3457" s="1" t="n">
        <v>346.59</v>
      </c>
      <c r="H3457" s="4" t="n">
        <v>45878.600937419</v>
      </c>
      <c r="I34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3456BT2326634238646067346.5945878.600937419</v>
      </c>
      <c r="J3457" s="1" t="n">
        <f aca="false">COUNTIF(I:I, $I3457)</f>
        <v>1</v>
      </c>
      <c r="K3457" s="1" t="str">
        <f aca="false">IF(ISNA(VLOOKUP(Table4[product_id], tblProducts[], tblProducts[product_name],FALSE() )), "Invalid", "Valid")</f>
        <v>Valid</v>
      </c>
      <c r="L3457" s="5" t="str">
        <f aca="false">IF(ISNA(VLOOKUP(Table4[[#This Row],[warehouse_id]], tblwhouse[], tblwhouse[warehouse_name],FALSE() )), "Invalid", "Valid")</f>
        <v>Valid</v>
      </c>
    </row>
    <row r="3458" customFormat="false" ht="15" hidden="false" customHeight="true" outlineLevel="0" collapsed="false">
      <c r="A3458" s="1" t="n">
        <v>3457</v>
      </c>
      <c r="B3458" s="1" t="n">
        <v>2</v>
      </c>
      <c r="C3458" s="1" t="n">
        <v>2171</v>
      </c>
      <c r="D3458" s="1" t="s">
        <v>10538</v>
      </c>
      <c r="E3458" s="1" t="n">
        <v>77</v>
      </c>
      <c r="F3458" s="1" t="n">
        <v>80</v>
      </c>
      <c r="G3458" s="1" t="n">
        <v>1414.69</v>
      </c>
      <c r="H3458" s="4" t="n">
        <v>46060.600937419</v>
      </c>
      <c r="I34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3457BT6845432217177801414.6946060.600937419</v>
      </c>
      <c r="J3458" s="1" t="n">
        <f aca="false">COUNTIF(I:I, $I3458)</f>
        <v>1</v>
      </c>
      <c r="K3458" s="1" t="str">
        <f aca="false">IF(ISNA(VLOOKUP(Table4[product_id], tblProducts[], tblProducts[product_name],FALSE() )), "Invalid", "Valid")</f>
        <v>Valid</v>
      </c>
      <c r="L3458" s="5" t="str">
        <f aca="false">IF(ISNA(VLOOKUP(Table4[[#This Row],[warehouse_id]], tblwhouse[], tblwhouse[warehouse_name],FALSE() )), "Invalid", "Valid")</f>
        <v>Valid</v>
      </c>
    </row>
    <row r="3459" customFormat="false" ht="15" hidden="false" customHeight="true" outlineLevel="0" collapsed="false">
      <c r="A3459" s="1" t="n">
        <v>3458</v>
      </c>
      <c r="B3459" s="1" t="n">
        <v>2</v>
      </c>
      <c r="C3459" s="1" t="n">
        <v>368</v>
      </c>
      <c r="D3459" s="1" t="s">
        <v>10539</v>
      </c>
      <c r="E3459" s="1" t="n">
        <v>247</v>
      </c>
      <c r="F3459" s="1" t="n">
        <v>23</v>
      </c>
      <c r="G3459" s="1" t="n">
        <v>1353.85</v>
      </c>
      <c r="H3459" s="4" t="n">
        <v>46059.600937419</v>
      </c>
      <c r="I34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3458BT6695122368247231353.8546059.600937419</v>
      </c>
      <c r="J3459" s="1" t="n">
        <f aca="false">COUNTIF(I:I, $I3459)</f>
        <v>1</v>
      </c>
      <c r="K3459" s="1" t="str">
        <f aca="false">IF(ISNA(VLOOKUP(Table4[product_id], tblProducts[], tblProducts[product_name],FALSE() )), "Invalid", "Valid")</f>
        <v>Valid</v>
      </c>
      <c r="L3459" s="5" t="str">
        <f aca="false">IF(ISNA(VLOOKUP(Table4[[#This Row],[warehouse_id]], tblwhouse[], tblwhouse[warehouse_name],FALSE() )), "Invalid", "Valid")</f>
        <v>Valid</v>
      </c>
    </row>
    <row r="3460" customFormat="false" ht="15" hidden="false" customHeight="true" outlineLevel="0" collapsed="false">
      <c r="A3460" s="1" t="n">
        <v>3459</v>
      </c>
      <c r="B3460" s="1" t="n">
        <v>4</v>
      </c>
      <c r="C3460" s="1" t="n">
        <v>1827</v>
      </c>
      <c r="D3460" s="1" t="s">
        <v>10540</v>
      </c>
      <c r="E3460" s="1" t="n">
        <v>196</v>
      </c>
      <c r="F3460" s="1" t="n">
        <v>76</v>
      </c>
      <c r="G3460" s="1" t="n">
        <v>279.01</v>
      </c>
      <c r="H3460" s="4" t="n">
        <v>45887.600937419</v>
      </c>
      <c r="I34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3459BT3523384182719676279.0145887.600937419</v>
      </c>
      <c r="J3460" s="1" t="n">
        <f aca="false">COUNTIF(I:I, $I3460)</f>
        <v>1</v>
      </c>
      <c r="K3460" s="1" t="str">
        <f aca="false">IF(ISNA(VLOOKUP(Table4[product_id], tblProducts[], tblProducts[product_name],FALSE() )), "Invalid", "Valid")</f>
        <v>Valid</v>
      </c>
      <c r="L3460" s="5" t="str">
        <f aca="false">IF(ISNA(VLOOKUP(Table4[[#This Row],[warehouse_id]], tblwhouse[], tblwhouse[warehouse_name],FALSE() )), "Invalid", "Valid")</f>
        <v>Valid</v>
      </c>
    </row>
    <row r="3461" customFormat="false" ht="15" hidden="false" customHeight="true" outlineLevel="0" collapsed="false">
      <c r="A3461" s="1" t="n">
        <v>3460</v>
      </c>
      <c r="B3461" s="1" t="n">
        <v>3</v>
      </c>
      <c r="C3461" s="1" t="n">
        <v>1737</v>
      </c>
      <c r="D3461" s="1" t="s">
        <v>10541</v>
      </c>
      <c r="E3461" s="1" t="n">
        <v>103</v>
      </c>
      <c r="F3461" s="1" t="n">
        <v>31</v>
      </c>
      <c r="G3461" s="1" t="n">
        <v>1156.72</v>
      </c>
      <c r="H3461" s="4" t="n">
        <v>45959.600937419</v>
      </c>
      <c r="I34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3460BT85073931737103311156.7245959.600937419</v>
      </c>
      <c r="J3461" s="1" t="n">
        <f aca="false">COUNTIF(I:I, $I3461)</f>
        <v>1</v>
      </c>
      <c r="K3461" s="1" t="str">
        <f aca="false">IF(ISNA(VLOOKUP(Table4[product_id], tblProducts[], tblProducts[product_name],FALSE() )), "Invalid", "Valid")</f>
        <v>Valid</v>
      </c>
      <c r="L3461" s="5" t="str">
        <f aca="false">IF(ISNA(VLOOKUP(Table4[[#This Row],[warehouse_id]], tblwhouse[], tblwhouse[warehouse_name],FALSE() )), "Invalid", "Valid")</f>
        <v>Valid</v>
      </c>
    </row>
    <row r="3462" customFormat="false" ht="15" hidden="false" customHeight="true" outlineLevel="0" collapsed="false">
      <c r="A3462" s="1" t="n">
        <v>3461</v>
      </c>
      <c r="B3462" s="1" t="n">
        <v>4</v>
      </c>
      <c r="C3462" s="1" t="n">
        <v>30</v>
      </c>
      <c r="D3462" s="1" t="s">
        <v>10542</v>
      </c>
      <c r="E3462" s="1" t="n">
        <v>469</v>
      </c>
      <c r="F3462" s="1" t="n">
        <v>53</v>
      </c>
      <c r="G3462" s="1" t="n">
        <v>783.02</v>
      </c>
      <c r="H3462" s="4" t="n">
        <v>45928.600937419</v>
      </c>
      <c r="I34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3461BT77151143046953783.0245928.600937419</v>
      </c>
      <c r="J3462" s="1" t="n">
        <f aca="false">COUNTIF(I:I, $I3462)</f>
        <v>1</v>
      </c>
      <c r="K3462" s="1" t="str">
        <f aca="false">IF(ISNA(VLOOKUP(Table4[product_id], tblProducts[], tblProducts[product_name],FALSE() )), "Invalid", "Valid")</f>
        <v>Valid</v>
      </c>
      <c r="L3462" s="5" t="str">
        <f aca="false">IF(ISNA(VLOOKUP(Table4[[#This Row],[warehouse_id]], tblwhouse[], tblwhouse[warehouse_name],FALSE() )), "Invalid", "Valid")</f>
        <v>Valid</v>
      </c>
    </row>
    <row r="3463" customFormat="false" ht="15" hidden="false" customHeight="true" outlineLevel="0" collapsed="false">
      <c r="A3463" s="1" t="n">
        <v>3462</v>
      </c>
      <c r="B3463" s="1" t="n">
        <v>3</v>
      </c>
      <c r="C3463" s="1" t="n">
        <v>2642</v>
      </c>
      <c r="D3463" s="1" t="s">
        <v>10543</v>
      </c>
      <c r="E3463" s="1" t="n">
        <v>230</v>
      </c>
      <c r="F3463" s="1" t="n">
        <v>20</v>
      </c>
      <c r="G3463" s="1" t="n">
        <v>157.7</v>
      </c>
      <c r="H3463" s="4" t="n">
        <v>46054.600937419</v>
      </c>
      <c r="I34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3462BT4588953264223020157.746054.600937419</v>
      </c>
      <c r="J3463" s="1" t="n">
        <f aca="false">COUNTIF(I:I, $I3463)</f>
        <v>1</v>
      </c>
      <c r="K3463" s="1" t="str">
        <f aca="false">IF(ISNA(VLOOKUP(Table4[product_id], tblProducts[], tblProducts[product_name],FALSE() )), "Invalid", "Valid")</f>
        <v>Valid</v>
      </c>
      <c r="L3463" s="5" t="str">
        <f aca="false">IF(ISNA(VLOOKUP(Table4[[#This Row],[warehouse_id]], tblwhouse[], tblwhouse[warehouse_name],FALSE() )), "Invalid", "Valid")</f>
        <v>Valid</v>
      </c>
    </row>
    <row r="3464" customFormat="false" ht="15" hidden="false" customHeight="true" outlineLevel="0" collapsed="false">
      <c r="A3464" s="1" t="n">
        <v>3463</v>
      </c>
      <c r="B3464" s="1" t="n">
        <v>4</v>
      </c>
      <c r="C3464" s="1" t="n">
        <v>638</v>
      </c>
      <c r="D3464" s="1" t="s">
        <v>10544</v>
      </c>
      <c r="E3464" s="1" t="n">
        <v>275</v>
      </c>
      <c r="F3464" s="1" t="n">
        <v>79</v>
      </c>
      <c r="G3464" s="1" t="n">
        <v>1184.1</v>
      </c>
      <c r="H3464" s="4" t="n">
        <v>46089.600937419</v>
      </c>
      <c r="I34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3463BT6785784638275791184.146089.600937419</v>
      </c>
      <c r="J3464" s="1" t="n">
        <f aca="false">COUNTIF(I:I, $I3464)</f>
        <v>1</v>
      </c>
      <c r="K3464" s="1" t="str">
        <f aca="false">IF(ISNA(VLOOKUP(Table4[product_id], tblProducts[], tblProducts[product_name],FALSE() )), "Invalid", "Valid")</f>
        <v>Valid</v>
      </c>
      <c r="L3464" s="5" t="str">
        <f aca="false">IF(ISNA(VLOOKUP(Table4[[#This Row],[warehouse_id]], tblwhouse[], tblwhouse[warehouse_name],FALSE() )), "Invalid", "Valid")</f>
        <v>Valid</v>
      </c>
    </row>
    <row r="3465" customFormat="false" ht="15" hidden="false" customHeight="true" outlineLevel="0" collapsed="false">
      <c r="A3465" s="1" t="n">
        <v>3464</v>
      </c>
      <c r="B3465" s="1" t="n">
        <v>4</v>
      </c>
      <c r="C3465" s="1" t="n">
        <v>738</v>
      </c>
      <c r="D3465" s="1" t="s">
        <v>10545</v>
      </c>
      <c r="E3465" s="1" t="n">
        <v>329</v>
      </c>
      <c r="F3465" s="1" t="n">
        <v>23</v>
      </c>
      <c r="G3465" s="1" t="n">
        <v>860.26</v>
      </c>
      <c r="H3465" s="4" t="n">
        <v>46105.600937419</v>
      </c>
      <c r="I34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3464BT210713473832923860.2646105.600937419</v>
      </c>
      <c r="J3465" s="1" t="n">
        <f aca="false">COUNTIF(I:I, $I3465)</f>
        <v>1</v>
      </c>
      <c r="K3465" s="1" t="str">
        <f aca="false">IF(ISNA(VLOOKUP(Table4[product_id], tblProducts[], tblProducts[product_name],FALSE() )), "Invalid", "Valid")</f>
        <v>Valid</v>
      </c>
      <c r="L3465" s="5" t="str">
        <f aca="false">IF(ISNA(VLOOKUP(Table4[[#This Row],[warehouse_id]], tblwhouse[], tblwhouse[warehouse_name],FALSE() )), "Invalid", "Valid")</f>
        <v>Valid</v>
      </c>
    </row>
    <row r="3466" customFormat="false" ht="15" hidden="false" customHeight="true" outlineLevel="0" collapsed="false">
      <c r="A3466" s="1" t="n">
        <v>3465</v>
      </c>
      <c r="B3466" s="1" t="n">
        <v>1</v>
      </c>
      <c r="C3466" s="1" t="n">
        <v>956</v>
      </c>
      <c r="D3466" s="1" t="s">
        <v>10546</v>
      </c>
      <c r="E3466" s="1" t="n">
        <v>234</v>
      </c>
      <c r="F3466" s="1" t="n">
        <v>56</v>
      </c>
      <c r="G3466" s="1" t="n">
        <v>1272.76</v>
      </c>
      <c r="H3466" s="4" t="n">
        <v>46207.600937419</v>
      </c>
      <c r="I34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3465BT3896631956234561272.7646207.600937419</v>
      </c>
      <c r="J3466" s="1" t="n">
        <f aca="false">COUNTIF(I:I, $I3466)</f>
        <v>1</v>
      </c>
      <c r="K3466" s="1" t="str">
        <f aca="false">IF(ISNA(VLOOKUP(Table4[product_id], tblProducts[], tblProducts[product_name],FALSE() )), "Invalid", "Valid")</f>
        <v>Valid</v>
      </c>
      <c r="L3466" s="5" t="str">
        <f aca="false">IF(ISNA(VLOOKUP(Table4[[#This Row],[warehouse_id]], tblwhouse[], tblwhouse[warehouse_name],FALSE() )), "Invalid", "Valid")</f>
        <v>Valid</v>
      </c>
    </row>
    <row r="3467" customFormat="false" ht="15" hidden="false" customHeight="true" outlineLevel="0" collapsed="false">
      <c r="A3467" s="1" t="n">
        <v>3466</v>
      </c>
      <c r="B3467" s="1" t="n">
        <v>3</v>
      </c>
      <c r="C3467" s="1" t="n">
        <v>10</v>
      </c>
      <c r="D3467" s="1" t="s">
        <v>10547</v>
      </c>
      <c r="E3467" s="1" t="n">
        <v>141</v>
      </c>
      <c r="F3467" s="1" t="n">
        <v>57</v>
      </c>
      <c r="G3467" s="1" t="n">
        <v>813.29</v>
      </c>
      <c r="H3467" s="4" t="n">
        <v>45887.600937419</v>
      </c>
      <c r="I34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3466BT16657231014157813.2945887.600937419</v>
      </c>
      <c r="J3467" s="1" t="n">
        <f aca="false">COUNTIF(I:I, $I3467)</f>
        <v>1</v>
      </c>
      <c r="K3467" s="1" t="str">
        <f aca="false">IF(ISNA(VLOOKUP(Table4[product_id], tblProducts[], tblProducts[product_name],FALSE() )), "Invalid", "Valid")</f>
        <v>Valid</v>
      </c>
      <c r="L3467" s="5" t="str">
        <f aca="false">IF(ISNA(VLOOKUP(Table4[[#This Row],[warehouse_id]], tblwhouse[], tblwhouse[warehouse_name],FALSE() )), "Invalid", "Valid")</f>
        <v>Valid</v>
      </c>
    </row>
    <row r="3468" customFormat="false" ht="15" hidden="false" customHeight="true" outlineLevel="0" collapsed="false">
      <c r="A3468" s="1" t="n">
        <v>3467</v>
      </c>
      <c r="B3468" s="1" t="n">
        <v>3</v>
      </c>
      <c r="C3468" s="1" t="n">
        <v>1032</v>
      </c>
      <c r="D3468" s="1" t="s">
        <v>10548</v>
      </c>
      <c r="E3468" s="1" t="n">
        <v>342</v>
      </c>
      <c r="F3468" s="1" t="n">
        <v>31</v>
      </c>
      <c r="G3468" s="1" t="n">
        <v>1449.1</v>
      </c>
      <c r="H3468" s="4" t="n">
        <v>45950.600937419</v>
      </c>
      <c r="I34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3467BT78647131032342311449.145950.600937419</v>
      </c>
      <c r="J3468" s="1" t="n">
        <f aca="false">COUNTIF(I:I, $I3468)</f>
        <v>1</v>
      </c>
      <c r="K3468" s="1" t="str">
        <f aca="false">IF(ISNA(VLOOKUP(Table4[product_id], tblProducts[], tblProducts[product_name],FALSE() )), "Invalid", "Valid")</f>
        <v>Valid</v>
      </c>
      <c r="L3468" s="5" t="str">
        <f aca="false">IF(ISNA(VLOOKUP(Table4[[#This Row],[warehouse_id]], tblwhouse[], tblwhouse[warehouse_name],FALSE() )), "Invalid", "Valid")</f>
        <v>Valid</v>
      </c>
    </row>
    <row r="3469" customFormat="false" ht="15" hidden="false" customHeight="true" outlineLevel="0" collapsed="false">
      <c r="A3469" s="1" t="n">
        <v>3468</v>
      </c>
      <c r="B3469" s="1" t="n">
        <v>2</v>
      </c>
      <c r="C3469" s="1" t="n">
        <v>1170</v>
      </c>
      <c r="D3469" s="1" t="s">
        <v>10549</v>
      </c>
      <c r="E3469" s="1" t="n">
        <v>240</v>
      </c>
      <c r="F3469" s="1" t="n">
        <v>46</v>
      </c>
      <c r="G3469" s="1" t="n">
        <v>262.26</v>
      </c>
      <c r="H3469" s="4" t="n">
        <v>46139.600937419</v>
      </c>
      <c r="I34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3468BT3328292117024046262.2646139.600937419</v>
      </c>
      <c r="J3469" s="1" t="n">
        <f aca="false">COUNTIF(I:I, $I3469)</f>
        <v>1</v>
      </c>
      <c r="K3469" s="1" t="str">
        <f aca="false">IF(ISNA(VLOOKUP(Table4[product_id], tblProducts[], tblProducts[product_name],FALSE() )), "Invalid", "Valid")</f>
        <v>Valid</v>
      </c>
      <c r="L3469" s="5" t="str">
        <f aca="false">IF(ISNA(VLOOKUP(Table4[[#This Row],[warehouse_id]], tblwhouse[], tblwhouse[warehouse_name],FALSE() )), "Invalid", "Valid")</f>
        <v>Valid</v>
      </c>
    </row>
    <row r="3470" customFormat="false" ht="15" hidden="false" customHeight="true" outlineLevel="0" collapsed="false">
      <c r="A3470" s="1" t="n">
        <v>3469</v>
      </c>
      <c r="B3470" s="1" t="n">
        <v>3</v>
      </c>
      <c r="C3470" s="1" t="n">
        <v>1086</v>
      </c>
      <c r="D3470" s="1" t="s">
        <v>10550</v>
      </c>
      <c r="E3470" s="1" t="n">
        <v>123</v>
      </c>
      <c r="F3470" s="1" t="n">
        <v>21</v>
      </c>
      <c r="G3470" s="1" t="n">
        <v>829.56</v>
      </c>
      <c r="H3470" s="4" t="n">
        <v>46127.600937419</v>
      </c>
      <c r="I34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3469BT1553373108612321829.5646127.600937419</v>
      </c>
      <c r="J3470" s="1" t="n">
        <f aca="false">COUNTIF(I:I, $I3470)</f>
        <v>1</v>
      </c>
      <c r="K3470" s="1" t="str">
        <f aca="false">IF(ISNA(VLOOKUP(Table4[product_id], tblProducts[], tblProducts[product_name],FALSE() )), "Invalid", "Valid")</f>
        <v>Valid</v>
      </c>
      <c r="L3470" s="5" t="str">
        <f aca="false">IF(ISNA(VLOOKUP(Table4[[#This Row],[warehouse_id]], tblwhouse[], tblwhouse[warehouse_name],FALSE() )), "Invalid", "Valid")</f>
        <v>Valid</v>
      </c>
    </row>
    <row r="3471" customFormat="false" ht="15" hidden="false" customHeight="true" outlineLevel="0" collapsed="false">
      <c r="A3471" s="1" t="n">
        <v>3470</v>
      </c>
      <c r="B3471" s="1" t="n">
        <v>2</v>
      </c>
      <c r="C3471" s="1" t="n">
        <v>1412</v>
      </c>
      <c r="D3471" s="1" t="s">
        <v>10551</v>
      </c>
      <c r="E3471" s="1" t="n">
        <v>370</v>
      </c>
      <c r="F3471" s="1" t="n">
        <v>72</v>
      </c>
      <c r="G3471" s="1" t="n">
        <v>1159.02</v>
      </c>
      <c r="H3471" s="4" t="n">
        <v>46019.600937419</v>
      </c>
      <c r="I34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3470BT13681721412370721159.0246019.600937419</v>
      </c>
      <c r="J3471" s="1" t="n">
        <f aca="false">COUNTIF(I:I, $I3471)</f>
        <v>1</v>
      </c>
      <c r="K3471" s="1" t="str">
        <f aca="false">IF(ISNA(VLOOKUP(Table4[product_id], tblProducts[], tblProducts[product_name],FALSE() )), "Invalid", "Valid")</f>
        <v>Valid</v>
      </c>
      <c r="L3471" s="5" t="str">
        <f aca="false">IF(ISNA(VLOOKUP(Table4[[#This Row],[warehouse_id]], tblwhouse[], tblwhouse[warehouse_name],FALSE() )), "Invalid", "Valid")</f>
        <v>Valid</v>
      </c>
    </row>
    <row r="3472" customFormat="false" ht="15" hidden="false" customHeight="true" outlineLevel="0" collapsed="false">
      <c r="A3472" s="1" t="n">
        <v>3471</v>
      </c>
      <c r="B3472" s="1" t="n">
        <v>2</v>
      </c>
      <c r="C3472" s="1" t="n">
        <v>1012</v>
      </c>
      <c r="D3472" s="1" t="s">
        <v>10552</v>
      </c>
      <c r="E3472" s="1" t="n">
        <v>372</v>
      </c>
      <c r="F3472" s="1" t="n">
        <v>30</v>
      </c>
      <c r="G3472" s="1" t="n">
        <v>1298.81</v>
      </c>
      <c r="H3472" s="4" t="n">
        <v>45937.600937419</v>
      </c>
      <c r="I34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3471BT17722221012372301298.8145937.600937419</v>
      </c>
      <c r="J3472" s="1" t="n">
        <f aca="false">COUNTIF(I:I, $I3472)</f>
        <v>1</v>
      </c>
      <c r="K3472" s="1" t="str">
        <f aca="false">IF(ISNA(VLOOKUP(Table4[product_id], tblProducts[], tblProducts[product_name],FALSE() )), "Invalid", "Valid")</f>
        <v>Valid</v>
      </c>
      <c r="L3472" s="5" t="str">
        <f aca="false">IF(ISNA(VLOOKUP(Table4[[#This Row],[warehouse_id]], tblwhouse[], tblwhouse[warehouse_name],FALSE() )), "Invalid", "Valid")</f>
        <v>Valid</v>
      </c>
    </row>
    <row r="3473" customFormat="false" ht="15" hidden="false" customHeight="true" outlineLevel="0" collapsed="false">
      <c r="A3473" s="1" t="n">
        <v>3472</v>
      </c>
      <c r="B3473" s="1" t="n">
        <v>1</v>
      </c>
      <c r="C3473" s="1" t="n">
        <v>2142</v>
      </c>
      <c r="D3473" s="1" t="s">
        <v>10553</v>
      </c>
      <c r="E3473" s="1" t="n">
        <v>234</v>
      </c>
      <c r="F3473" s="1" t="n">
        <v>47</v>
      </c>
      <c r="G3473" s="1" t="n">
        <v>1485.56</v>
      </c>
      <c r="H3473" s="4" t="n">
        <v>45896.600937419</v>
      </c>
      <c r="I34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3472BT20276412142234471485.5645896.600937419</v>
      </c>
      <c r="J3473" s="1" t="n">
        <f aca="false">COUNTIF(I:I, $I3473)</f>
        <v>1</v>
      </c>
      <c r="K3473" s="1" t="str">
        <f aca="false">IF(ISNA(VLOOKUP(Table4[product_id], tblProducts[], tblProducts[product_name],FALSE() )), "Invalid", "Valid")</f>
        <v>Valid</v>
      </c>
      <c r="L3473" s="5" t="str">
        <f aca="false">IF(ISNA(VLOOKUP(Table4[[#This Row],[warehouse_id]], tblwhouse[], tblwhouse[warehouse_name],FALSE() )), "Invalid", "Valid")</f>
        <v>Valid</v>
      </c>
    </row>
    <row r="3474" customFormat="false" ht="15" hidden="false" customHeight="true" outlineLevel="0" collapsed="false">
      <c r="A3474" s="1" t="n">
        <v>3473</v>
      </c>
      <c r="B3474" s="1" t="n">
        <v>2</v>
      </c>
      <c r="C3474" s="1" t="n">
        <v>2534</v>
      </c>
      <c r="D3474" s="1" t="s">
        <v>10554</v>
      </c>
      <c r="E3474" s="1" t="n">
        <v>105</v>
      </c>
      <c r="F3474" s="1" t="n">
        <v>40</v>
      </c>
      <c r="G3474" s="1" t="n">
        <v>661.13</v>
      </c>
      <c r="H3474" s="4" t="n">
        <v>46146.600937419</v>
      </c>
      <c r="I34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3473BT1307882253410540661.1346146.600937419</v>
      </c>
      <c r="J3474" s="1" t="n">
        <f aca="false">COUNTIF(I:I, $I3474)</f>
        <v>1</v>
      </c>
      <c r="K3474" s="1" t="str">
        <f aca="false">IF(ISNA(VLOOKUP(Table4[product_id], tblProducts[], tblProducts[product_name],FALSE() )), "Invalid", "Valid")</f>
        <v>Valid</v>
      </c>
      <c r="L3474" s="5" t="str">
        <f aca="false">IF(ISNA(VLOOKUP(Table4[[#This Row],[warehouse_id]], tblwhouse[], tblwhouse[warehouse_name],FALSE() )), "Invalid", "Valid")</f>
        <v>Valid</v>
      </c>
    </row>
    <row r="3475" customFormat="false" ht="15" hidden="false" customHeight="true" outlineLevel="0" collapsed="false">
      <c r="A3475" s="1" t="n">
        <v>3474</v>
      </c>
      <c r="B3475" s="1" t="n">
        <v>3</v>
      </c>
      <c r="C3475" s="1" t="n">
        <v>183</v>
      </c>
      <c r="D3475" s="1" t="s">
        <v>10555</v>
      </c>
      <c r="E3475" s="1" t="n">
        <v>343</v>
      </c>
      <c r="F3475" s="1" t="n">
        <v>41</v>
      </c>
      <c r="G3475" s="1" t="n">
        <v>675.5</v>
      </c>
      <c r="H3475" s="4" t="n">
        <v>46188.600937419</v>
      </c>
      <c r="I34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3474BT593428318334341675.546188.600937419</v>
      </c>
      <c r="J3475" s="1" t="n">
        <f aca="false">COUNTIF(I:I, $I3475)</f>
        <v>1</v>
      </c>
      <c r="K3475" s="1" t="str">
        <f aca="false">IF(ISNA(VLOOKUP(Table4[product_id], tblProducts[], tblProducts[product_name],FALSE() )), "Invalid", "Valid")</f>
        <v>Valid</v>
      </c>
      <c r="L3475" s="5" t="str">
        <f aca="false">IF(ISNA(VLOOKUP(Table4[[#This Row],[warehouse_id]], tblwhouse[], tblwhouse[warehouse_name],FALSE() )), "Invalid", "Valid")</f>
        <v>Valid</v>
      </c>
    </row>
    <row r="3476" customFormat="false" ht="15" hidden="false" customHeight="true" outlineLevel="0" collapsed="false">
      <c r="A3476" s="1" t="n">
        <v>3475</v>
      </c>
      <c r="B3476" s="1" t="n">
        <v>1</v>
      </c>
      <c r="C3476" s="1" t="n">
        <v>2546</v>
      </c>
      <c r="D3476" s="1" t="s">
        <v>10556</v>
      </c>
      <c r="E3476" s="1" t="n">
        <v>69</v>
      </c>
      <c r="F3476" s="1" t="n">
        <v>29</v>
      </c>
      <c r="G3476" s="1" t="n">
        <v>799</v>
      </c>
      <c r="H3476" s="4" t="n">
        <v>45961.600937419</v>
      </c>
      <c r="I34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3475BT17333412546692979945961.600937419</v>
      </c>
      <c r="J3476" s="1" t="n">
        <f aca="false">COUNTIF(I:I, $I3476)</f>
        <v>1</v>
      </c>
      <c r="K3476" s="1" t="str">
        <f aca="false">IF(ISNA(VLOOKUP(Table4[product_id], tblProducts[], tblProducts[product_name],FALSE() )), "Invalid", "Valid")</f>
        <v>Valid</v>
      </c>
      <c r="L3476" s="5" t="str">
        <f aca="false">IF(ISNA(VLOOKUP(Table4[[#This Row],[warehouse_id]], tblwhouse[], tblwhouse[warehouse_name],FALSE() )), "Invalid", "Valid")</f>
        <v>Valid</v>
      </c>
    </row>
    <row r="3477" customFormat="false" ht="15" hidden="false" customHeight="true" outlineLevel="0" collapsed="false">
      <c r="A3477" s="1" t="n">
        <v>3476</v>
      </c>
      <c r="B3477" s="1" t="n">
        <v>3</v>
      </c>
      <c r="C3477" s="1" t="n">
        <v>2036</v>
      </c>
      <c r="D3477" s="1" t="s">
        <v>10557</v>
      </c>
      <c r="E3477" s="1" t="n">
        <v>128</v>
      </c>
      <c r="F3477" s="1" t="n">
        <v>42</v>
      </c>
      <c r="G3477" s="1" t="n">
        <v>516.38</v>
      </c>
      <c r="H3477" s="4" t="n">
        <v>45890.6009374306</v>
      </c>
      <c r="I34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3476BT8806823203612842516.3845890.6009374306</v>
      </c>
      <c r="J3477" s="1" t="n">
        <f aca="false">COUNTIF(I:I, $I3477)</f>
        <v>1</v>
      </c>
      <c r="K3477" s="1" t="str">
        <f aca="false">IF(ISNA(VLOOKUP(Table4[product_id], tblProducts[], tblProducts[product_name],FALSE() )), "Invalid", "Valid")</f>
        <v>Valid</v>
      </c>
      <c r="L3477" s="5" t="str">
        <f aca="false">IF(ISNA(VLOOKUP(Table4[[#This Row],[warehouse_id]], tblwhouse[], tblwhouse[warehouse_name],FALSE() )), "Invalid", "Valid")</f>
        <v>Valid</v>
      </c>
    </row>
    <row r="3478" customFormat="false" ht="15" hidden="false" customHeight="true" outlineLevel="0" collapsed="false">
      <c r="A3478" s="1" t="n">
        <v>3477</v>
      </c>
      <c r="B3478" s="1" t="n">
        <v>1</v>
      </c>
      <c r="C3478" s="1" t="n">
        <v>2810</v>
      </c>
      <c r="D3478" s="1" t="s">
        <v>10558</v>
      </c>
      <c r="E3478" s="1" t="n">
        <v>134</v>
      </c>
      <c r="F3478" s="1" t="n">
        <v>79</v>
      </c>
      <c r="G3478" s="1" t="n">
        <v>1131.09</v>
      </c>
      <c r="H3478" s="4" t="n">
        <v>46034.6009374306</v>
      </c>
      <c r="I34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3477BT70500712810134791131.0946034.6009374306</v>
      </c>
      <c r="J3478" s="1" t="n">
        <f aca="false">COUNTIF(I:I, $I3478)</f>
        <v>1</v>
      </c>
      <c r="K3478" s="1" t="str">
        <f aca="false">IF(ISNA(VLOOKUP(Table4[product_id], tblProducts[], tblProducts[product_name],FALSE() )), "Invalid", "Valid")</f>
        <v>Valid</v>
      </c>
      <c r="L3478" s="5" t="str">
        <f aca="false">IF(ISNA(VLOOKUP(Table4[[#This Row],[warehouse_id]], tblwhouse[], tblwhouse[warehouse_name],FALSE() )), "Invalid", "Valid")</f>
        <v>Valid</v>
      </c>
    </row>
    <row r="3479" customFormat="false" ht="15" hidden="false" customHeight="true" outlineLevel="0" collapsed="false">
      <c r="A3479" s="1" t="n">
        <v>3478</v>
      </c>
      <c r="B3479" s="1" t="n">
        <v>4</v>
      </c>
      <c r="C3479" s="1" t="n">
        <v>512</v>
      </c>
      <c r="D3479" s="1" t="s">
        <v>10559</v>
      </c>
      <c r="E3479" s="1" t="n">
        <v>69</v>
      </c>
      <c r="F3479" s="1" t="n">
        <v>50</v>
      </c>
      <c r="G3479" s="1" t="n">
        <v>616.98</v>
      </c>
      <c r="H3479" s="4" t="n">
        <v>45935.6009374306</v>
      </c>
      <c r="I34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3478BT76740345126950616.9845935.6009374306</v>
      </c>
      <c r="J3479" s="1" t="n">
        <f aca="false">COUNTIF(I:I, $I3479)</f>
        <v>1</v>
      </c>
      <c r="K3479" s="1" t="str">
        <f aca="false">IF(ISNA(VLOOKUP(Table4[product_id], tblProducts[], tblProducts[product_name],FALSE() )), "Invalid", "Valid")</f>
        <v>Valid</v>
      </c>
      <c r="L3479" s="5" t="str">
        <f aca="false">IF(ISNA(VLOOKUP(Table4[[#This Row],[warehouse_id]], tblwhouse[], tblwhouse[warehouse_name],FALSE() )), "Invalid", "Valid")</f>
        <v>Valid</v>
      </c>
    </row>
    <row r="3480" customFormat="false" ht="15" hidden="false" customHeight="true" outlineLevel="0" collapsed="false">
      <c r="A3480" s="1" t="n">
        <v>3479</v>
      </c>
      <c r="B3480" s="1" t="n">
        <v>3</v>
      </c>
      <c r="C3480" s="1" t="n">
        <v>594</v>
      </c>
      <c r="D3480" s="1" t="s">
        <v>10560</v>
      </c>
      <c r="E3480" s="1" t="n">
        <v>474</v>
      </c>
      <c r="F3480" s="1" t="n">
        <v>42</v>
      </c>
      <c r="G3480" s="1" t="n">
        <v>658.21</v>
      </c>
      <c r="H3480" s="4" t="n">
        <v>46127.6009374306</v>
      </c>
      <c r="I34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3479BT950178359447442658.2146127.6009374306</v>
      </c>
      <c r="J3480" s="1" t="n">
        <f aca="false">COUNTIF(I:I, $I3480)</f>
        <v>1</v>
      </c>
      <c r="K3480" s="1" t="str">
        <f aca="false">IF(ISNA(VLOOKUP(Table4[product_id], tblProducts[], tblProducts[product_name],FALSE() )), "Invalid", "Valid")</f>
        <v>Valid</v>
      </c>
      <c r="L3480" s="5" t="str">
        <f aca="false">IF(ISNA(VLOOKUP(Table4[[#This Row],[warehouse_id]], tblwhouse[], tblwhouse[warehouse_name],FALSE() )), "Invalid", "Valid")</f>
        <v>Valid</v>
      </c>
    </row>
    <row r="3481" customFormat="false" ht="15" hidden="false" customHeight="true" outlineLevel="0" collapsed="false">
      <c r="A3481" s="1" t="n">
        <v>3480</v>
      </c>
      <c r="B3481" s="1" t="n">
        <v>2</v>
      </c>
      <c r="C3481" s="1" t="n">
        <v>1714</v>
      </c>
      <c r="D3481" s="1" t="s">
        <v>10561</v>
      </c>
      <c r="E3481" s="1" t="n">
        <v>33</v>
      </c>
      <c r="F3481" s="1" t="n">
        <v>33</v>
      </c>
      <c r="G3481" s="1" t="n">
        <v>1258.79</v>
      </c>
      <c r="H3481" s="4" t="n">
        <v>46120.6009374306</v>
      </c>
      <c r="I34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3480BT9585062171433331258.7946120.6009374306</v>
      </c>
      <c r="J3481" s="1" t="n">
        <f aca="false">COUNTIF(I:I, $I3481)</f>
        <v>1</v>
      </c>
      <c r="K3481" s="1" t="str">
        <f aca="false">IF(ISNA(VLOOKUP(Table4[product_id], tblProducts[], tblProducts[product_name],FALSE() )), "Invalid", "Valid")</f>
        <v>Valid</v>
      </c>
      <c r="L3481" s="5" t="str">
        <f aca="false">IF(ISNA(VLOOKUP(Table4[[#This Row],[warehouse_id]], tblwhouse[], tblwhouse[warehouse_name],FALSE() )), "Invalid", "Valid")</f>
        <v>Valid</v>
      </c>
    </row>
    <row r="3482" customFormat="false" ht="15" hidden="false" customHeight="true" outlineLevel="0" collapsed="false">
      <c r="A3482" s="1" t="n">
        <v>3481</v>
      </c>
      <c r="B3482" s="1" t="n">
        <v>3</v>
      </c>
      <c r="C3482" s="1" t="n">
        <v>2400</v>
      </c>
      <c r="D3482" s="1" t="s">
        <v>10562</v>
      </c>
      <c r="E3482" s="1" t="n">
        <v>46</v>
      </c>
      <c r="F3482" s="1" t="n">
        <v>74</v>
      </c>
      <c r="G3482" s="1" t="n">
        <v>116.57</v>
      </c>
      <c r="H3482" s="4" t="n">
        <v>46133.6009374306</v>
      </c>
      <c r="I34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3481BT730629324004674116.5746133.6009374306</v>
      </c>
      <c r="J3482" s="1" t="n">
        <f aca="false">COUNTIF(I:I, $I3482)</f>
        <v>1</v>
      </c>
      <c r="K3482" s="1" t="str">
        <f aca="false">IF(ISNA(VLOOKUP(Table4[product_id], tblProducts[], tblProducts[product_name],FALSE() )), "Invalid", "Valid")</f>
        <v>Valid</v>
      </c>
      <c r="L3482" s="5" t="str">
        <f aca="false">IF(ISNA(VLOOKUP(Table4[[#This Row],[warehouse_id]], tblwhouse[], tblwhouse[warehouse_name],FALSE() )), "Invalid", "Valid")</f>
        <v>Valid</v>
      </c>
    </row>
    <row r="3483" customFormat="false" ht="15" hidden="false" customHeight="true" outlineLevel="0" collapsed="false">
      <c r="A3483" s="1" t="n">
        <v>3482</v>
      </c>
      <c r="B3483" s="1" t="n">
        <v>1</v>
      </c>
      <c r="C3483" s="1" t="n">
        <v>2345</v>
      </c>
      <c r="D3483" s="1" t="s">
        <v>10563</v>
      </c>
      <c r="E3483" s="1" t="n">
        <v>330</v>
      </c>
      <c r="F3483" s="1" t="n">
        <v>44</v>
      </c>
      <c r="G3483" s="1" t="n">
        <v>491.75</v>
      </c>
      <c r="H3483" s="4" t="n">
        <v>45893.6009374306</v>
      </c>
      <c r="I34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3482BT6981441234533044491.7545893.6009374306</v>
      </c>
      <c r="J3483" s="1" t="n">
        <f aca="false">COUNTIF(I:I, $I3483)</f>
        <v>1</v>
      </c>
      <c r="K3483" s="1" t="str">
        <f aca="false">IF(ISNA(VLOOKUP(Table4[product_id], tblProducts[], tblProducts[product_name],FALSE() )), "Invalid", "Valid")</f>
        <v>Valid</v>
      </c>
      <c r="L3483" s="5" t="str">
        <f aca="false">IF(ISNA(VLOOKUP(Table4[[#This Row],[warehouse_id]], tblwhouse[], tblwhouse[warehouse_name],FALSE() )), "Invalid", "Valid")</f>
        <v>Valid</v>
      </c>
    </row>
    <row r="3484" customFormat="false" ht="15" hidden="false" customHeight="true" outlineLevel="0" collapsed="false">
      <c r="A3484" s="1" t="n">
        <v>3483</v>
      </c>
      <c r="B3484" s="1" t="n">
        <v>4</v>
      </c>
      <c r="C3484" s="1" t="n">
        <v>712</v>
      </c>
      <c r="D3484" s="1" t="s">
        <v>10564</v>
      </c>
      <c r="E3484" s="1" t="n">
        <v>82</v>
      </c>
      <c r="F3484" s="1" t="n">
        <v>68</v>
      </c>
      <c r="G3484" s="1" t="n">
        <v>619.47</v>
      </c>
      <c r="H3484" s="4" t="n">
        <v>46013.6009374306</v>
      </c>
      <c r="I34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3483BT97028847128268619.4746013.6009374306</v>
      </c>
      <c r="J3484" s="1" t="n">
        <f aca="false">COUNTIF(I:I, $I3484)</f>
        <v>1</v>
      </c>
      <c r="K3484" s="1" t="str">
        <f aca="false">IF(ISNA(VLOOKUP(Table4[product_id], tblProducts[], tblProducts[product_name],FALSE() )), "Invalid", "Valid")</f>
        <v>Valid</v>
      </c>
      <c r="L3484" s="5" t="str">
        <f aca="false">IF(ISNA(VLOOKUP(Table4[[#This Row],[warehouse_id]], tblwhouse[], tblwhouse[warehouse_name],FALSE() )), "Invalid", "Valid")</f>
        <v>Valid</v>
      </c>
    </row>
    <row r="3485" customFormat="false" ht="15" hidden="false" customHeight="true" outlineLevel="0" collapsed="false">
      <c r="A3485" s="1" t="n">
        <v>3484</v>
      </c>
      <c r="B3485" s="1" t="n">
        <v>4</v>
      </c>
      <c r="C3485" s="1" t="n">
        <v>494</v>
      </c>
      <c r="D3485" s="1" t="s">
        <v>10565</v>
      </c>
      <c r="E3485" s="1" t="n">
        <v>108</v>
      </c>
      <c r="F3485" s="1" t="n">
        <v>74</v>
      </c>
      <c r="G3485" s="1" t="n">
        <v>1181.97</v>
      </c>
      <c r="H3485" s="4" t="n">
        <v>46205.6009374306</v>
      </c>
      <c r="I34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3484BT9726584494108741181.9746205.6009374306</v>
      </c>
      <c r="J3485" s="1" t="n">
        <f aca="false">COUNTIF(I:I, $I3485)</f>
        <v>1</v>
      </c>
      <c r="K3485" s="1" t="str">
        <f aca="false">IF(ISNA(VLOOKUP(Table4[product_id], tblProducts[], tblProducts[product_name],FALSE() )), "Invalid", "Valid")</f>
        <v>Valid</v>
      </c>
      <c r="L3485" s="5" t="str">
        <f aca="false">IF(ISNA(VLOOKUP(Table4[[#This Row],[warehouse_id]], tblwhouse[], tblwhouse[warehouse_name],FALSE() )), "Invalid", "Valid")</f>
        <v>Valid</v>
      </c>
    </row>
    <row r="3486" customFormat="false" ht="15" hidden="false" customHeight="true" outlineLevel="0" collapsed="false">
      <c r="A3486" s="1" t="n">
        <v>3485</v>
      </c>
      <c r="B3486" s="1" t="n">
        <v>3</v>
      </c>
      <c r="C3486" s="1" t="n">
        <v>888</v>
      </c>
      <c r="D3486" s="1" t="s">
        <v>10566</v>
      </c>
      <c r="E3486" s="1" t="n">
        <v>180</v>
      </c>
      <c r="F3486" s="1" t="n">
        <v>36</v>
      </c>
      <c r="G3486" s="1" t="n">
        <v>377.16</v>
      </c>
      <c r="H3486" s="4" t="n">
        <v>46084.6009374306</v>
      </c>
      <c r="I34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3485BT139270388818036377.1646084.6009374306</v>
      </c>
      <c r="J3486" s="1" t="n">
        <f aca="false">COUNTIF(I:I, $I3486)</f>
        <v>1</v>
      </c>
      <c r="K3486" s="1" t="str">
        <f aca="false">IF(ISNA(VLOOKUP(Table4[product_id], tblProducts[], tblProducts[product_name],FALSE() )), "Invalid", "Valid")</f>
        <v>Valid</v>
      </c>
      <c r="L3486" s="5" t="str">
        <f aca="false">IF(ISNA(VLOOKUP(Table4[[#This Row],[warehouse_id]], tblwhouse[], tblwhouse[warehouse_name],FALSE() )), "Invalid", "Valid")</f>
        <v>Valid</v>
      </c>
    </row>
    <row r="3487" customFormat="false" ht="15" hidden="false" customHeight="true" outlineLevel="0" collapsed="false">
      <c r="A3487" s="1" t="n">
        <v>3486</v>
      </c>
      <c r="B3487" s="1" t="n">
        <v>1</v>
      </c>
      <c r="C3487" s="1" t="n">
        <v>285</v>
      </c>
      <c r="D3487" s="1" t="s">
        <v>10567</v>
      </c>
      <c r="E3487" s="1" t="n">
        <v>275</v>
      </c>
      <c r="F3487" s="1" t="n">
        <v>70</v>
      </c>
      <c r="G3487" s="1" t="n">
        <v>500.15</v>
      </c>
      <c r="H3487" s="4" t="n">
        <v>46198.6009374306</v>
      </c>
      <c r="I34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3486BT984577128527570500.1546198.6009374306</v>
      </c>
      <c r="J3487" s="1" t="n">
        <f aca="false">COUNTIF(I:I, $I3487)</f>
        <v>1</v>
      </c>
      <c r="K3487" s="1" t="str">
        <f aca="false">IF(ISNA(VLOOKUP(Table4[product_id], tblProducts[], tblProducts[product_name],FALSE() )), "Invalid", "Valid")</f>
        <v>Valid</v>
      </c>
      <c r="L3487" s="5" t="str">
        <f aca="false">IF(ISNA(VLOOKUP(Table4[[#This Row],[warehouse_id]], tblwhouse[], tblwhouse[warehouse_name],FALSE() )), "Invalid", "Valid")</f>
        <v>Valid</v>
      </c>
    </row>
    <row r="3488" customFormat="false" ht="15" hidden="false" customHeight="true" outlineLevel="0" collapsed="false">
      <c r="A3488" s="1" t="n">
        <v>3487</v>
      </c>
      <c r="B3488" s="1" t="n">
        <v>4</v>
      </c>
      <c r="C3488" s="1" t="n">
        <v>2160</v>
      </c>
      <c r="D3488" s="1" t="s">
        <v>10568</v>
      </c>
      <c r="E3488" s="1" t="n">
        <v>466</v>
      </c>
      <c r="F3488" s="1" t="n">
        <v>24</v>
      </c>
      <c r="G3488" s="1" t="n">
        <v>512.26</v>
      </c>
      <c r="H3488" s="4" t="n">
        <v>46025.6009374306</v>
      </c>
      <c r="I34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3487BT2002124216046624512.2646025.6009374306</v>
      </c>
      <c r="J3488" s="1" t="n">
        <f aca="false">COUNTIF(I:I, $I3488)</f>
        <v>1</v>
      </c>
      <c r="K3488" s="1" t="str">
        <f aca="false">IF(ISNA(VLOOKUP(Table4[product_id], tblProducts[], tblProducts[product_name],FALSE() )), "Invalid", "Valid")</f>
        <v>Valid</v>
      </c>
      <c r="L3488" s="5" t="str">
        <f aca="false">IF(ISNA(VLOOKUP(Table4[[#This Row],[warehouse_id]], tblwhouse[], tblwhouse[warehouse_name],FALSE() )), "Invalid", "Valid")</f>
        <v>Valid</v>
      </c>
    </row>
    <row r="3489" customFormat="false" ht="15" hidden="false" customHeight="true" outlineLevel="0" collapsed="false">
      <c r="A3489" s="1" t="n">
        <v>3488</v>
      </c>
      <c r="B3489" s="1" t="n">
        <v>1</v>
      </c>
      <c r="C3489" s="1" t="n">
        <v>2669</v>
      </c>
      <c r="D3489" s="1" t="s">
        <v>10569</v>
      </c>
      <c r="E3489" s="1" t="n">
        <v>298</v>
      </c>
      <c r="F3489" s="1" t="n">
        <v>48</v>
      </c>
      <c r="G3489" s="1" t="n">
        <v>285.17</v>
      </c>
      <c r="H3489" s="4" t="n">
        <v>46217.6009374306</v>
      </c>
      <c r="I34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3488BT4216901266929848285.1746217.6009374306</v>
      </c>
      <c r="J3489" s="1" t="n">
        <f aca="false">COUNTIF(I:I, $I3489)</f>
        <v>1</v>
      </c>
      <c r="K3489" s="1" t="str">
        <f aca="false">IF(ISNA(VLOOKUP(Table4[product_id], tblProducts[], tblProducts[product_name],FALSE() )), "Invalid", "Valid")</f>
        <v>Valid</v>
      </c>
      <c r="L3489" s="5" t="str">
        <f aca="false">IF(ISNA(VLOOKUP(Table4[[#This Row],[warehouse_id]], tblwhouse[], tblwhouse[warehouse_name],FALSE() )), "Invalid", "Valid")</f>
        <v>Valid</v>
      </c>
    </row>
    <row r="3490" customFormat="false" ht="15" hidden="false" customHeight="true" outlineLevel="0" collapsed="false">
      <c r="A3490" s="1" t="n">
        <v>3489</v>
      </c>
      <c r="B3490" s="1" t="n">
        <v>2</v>
      </c>
      <c r="C3490" s="1" t="n">
        <v>235</v>
      </c>
      <c r="D3490" s="1" t="s">
        <v>10570</v>
      </c>
      <c r="E3490" s="1" t="n">
        <v>114</v>
      </c>
      <c r="F3490" s="1" t="n">
        <v>40</v>
      </c>
      <c r="G3490" s="1" t="n">
        <v>713.14</v>
      </c>
      <c r="H3490" s="4" t="n">
        <v>45918.6009374306</v>
      </c>
      <c r="I34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3489BT412117223511440713.1445918.6009374306</v>
      </c>
      <c r="J3490" s="1" t="n">
        <f aca="false">COUNTIF(I:I, $I3490)</f>
        <v>1</v>
      </c>
      <c r="K3490" s="1" t="str">
        <f aca="false">IF(ISNA(VLOOKUP(Table4[product_id], tblProducts[], tblProducts[product_name],FALSE() )), "Invalid", "Valid")</f>
        <v>Valid</v>
      </c>
      <c r="L3490" s="5" t="str">
        <f aca="false">IF(ISNA(VLOOKUP(Table4[[#This Row],[warehouse_id]], tblwhouse[], tblwhouse[warehouse_name],FALSE() )), "Invalid", "Valid")</f>
        <v>Valid</v>
      </c>
    </row>
    <row r="3491" customFormat="false" ht="15" hidden="false" customHeight="true" outlineLevel="0" collapsed="false">
      <c r="A3491" s="1" t="n">
        <v>3490</v>
      </c>
      <c r="B3491" s="1" t="n">
        <v>4</v>
      </c>
      <c r="C3491" s="1" t="n">
        <v>1905</v>
      </c>
      <c r="D3491" s="1" t="s">
        <v>10571</v>
      </c>
      <c r="E3491" s="1" t="n">
        <v>158</v>
      </c>
      <c r="F3491" s="1" t="n">
        <v>53</v>
      </c>
      <c r="G3491" s="1" t="n">
        <v>786.74</v>
      </c>
      <c r="H3491" s="4" t="n">
        <v>46217.6009374306</v>
      </c>
      <c r="I34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3490BT3992564190515853786.7446217.6009374306</v>
      </c>
      <c r="J3491" s="1" t="n">
        <f aca="false">COUNTIF(I:I, $I3491)</f>
        <v>1</v>
      </c>
      <c r="K3491" s="1" t="str">
        <f aca="false">IF(ISNA(VLOOKUP(Table4[product_id], tblProducts[], tblProducts[product_name],FALSE() )), "Invalid", "Valid")</f>
        <v>Valid</v>
      </c>
      <c r="L3491" s="5" t="str">
        <f aca="false">IF(ISNA(VLOOKUP(Table4[[#This Row],[warehouse_id]], tblwhouse[], tblwhouse[warehouse_name],FALSE() )), "Invalid", "Valid")</f>
        <v>Valid</v>
      </c>
    </row>
    <row r="3492" customFormat="false" ht="15" hidden="false" customHeight="true" outlineLevel="0" collapsed="false">
      <c r="A3492" s="1" t="n">
        <v>3491</v>
      </c>
      <c r="B3492" s="1" t="n">
        <v>4</v>
      </c>
      <c r="C3492" s="1" t="n">
        <v>870</v>
      </c>
      <c r="D3492" s="1" t="s">
        <v>10572</v>
      </c>
      <c r="E3492" s="1" t="n">
        <v>285</v>
      </c>
      <c r="F3492" s="1" t="n">
        <v>67</v>
      </c>
      <c r="G3492" s="1" t="n">
        <v>621.81</v>
      </c>
      <c r="H3492" s="4" t="n">
        <v>45945.6009374306</v>
      </c>
      <c r="I34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3491BT468984487028567621.8145945.6009374306</v>
      </c>
      <c r="J3492" s="1" t="n">
        <f aca="false">COUNTIF(I:I, $I3492)</f>
        <v>1</v>
      </c>
      <c r="K3492" s="1" t="str">
        <f aca="false">IF(ISNA(VLOOKUP(Table4[product_id], tblProducts[], tblProducts[product_name],FALSE() )), "Invalid", "Valid")</f>
        <v>Valid</v>
      </c>
      <c r="L3492" s="5" t="str">
        <f aca="false">IF(ISNA(VLOOKUP(Table4[[#This Row],[warehouse_id]], tblwhouse[], tblwhouse[warehouse_name],FALSE() )), "Invalid", "Valid")</f>
        <v>Valid</v>
      </c>
    </row>
    <row r="3493" customFormat="false" ht="15" hidden="false" customHeight="true" outlineLevel="0" collapsed="false">
      <c r="A3493" s="1" t="n">
        <v>3492</v>
      </c>
      <c r="B3493" s="1" t="n">
        <v>4</v>
      </c>
      <c r="C3493" s="1" t="n">
        <v>2037</v>
      </c>
      <c r="D3493" s="1" t="s">
        <v>10573</v>
      </c>
      <c r="E3493" s="1" t="n">
        <v>442</v>
      </c>
      <c r="F3493" s="1" t="n">
        <v>52</v>
      </c>
      <c r="G3493" s="1" t="n">
        <v>570.47</v>
      </c>
      <c r="H3493" s="4" t="n">
        <v>46198.6009374306</v>
      </c>
      <c r="I34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3492BT4247554203744252570.4746198.6009374306</v>
      </c>
      <c r="J3493" s="1" t="n">
        <f aca="false">COUNTIF(I:I, $I3493)</f>
        <v>1</v>
      </c>
      <c r="K3493" s="1" t="str">
        <f aca="false">IF(ISNA(VLOOKUP(Table4[product_id], tblProducts[], tblProducts[product_name],FALSE() )), "Invalid", "Valid")</f>
        <v>Valid</v>
      </c>
      <c r="L3493" s="5" t="str">
        <f aca="false">IF(ISNA(VLOOKUP(Table4[[#This Row],[warehouse_id]], tblwhouse[], tblwhouse[warehouse_name],FALSE() )), "Invalid", "Valid")</f>
        <v>Valid</v>
      </c>
    </row>
    <row r="3494" customFormat="false" ht="15" hidden="false" customHeight="true" outlineLevel="0" collapsed="false">
      <c r="A3494" s="1" t="n">
        <v>3493</v>
      </c>
      <c r="B3494" s="1" t="n">
        <v>2</v>
      </c>
      <c r="C3494" s="1" t="n">
        <v>219</v>
      </c>
      <c r="D3494" s="1" t="s">
        <v>10574</v>
      </c>
      <c r="E3494" s="1" t="n">
        <v>215</v>
      </c>
      <c r="F3494" s="1" t="n">
        <v>38</v>
      </c>
      <c r="G3494" s="1" t="n">
        <v>362.85</v>
      </c>
      <c r="H3494" s="4" t="n">
        <v>45945.6009374306</v>
      </c>
      <c r="I34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3493BT425855221921538362.8545945.6009374306</v>
      </c>
      <c r="J3494" s="1" t="n">
        <f aca="false">COUNTIF(I:I, $I3494)</f>
        <v>1</v>
      </c>
      <c r="K3494" s="1" t="str">
        <f aca="false">IF(ISNA(VLOOKUP(Table4[product_id], tblProducts[], tblProducts[product_name],FALSE() )), "Invalid", "Valid")</f>
        <v>Valid</v>
      </c>
      <c r="L3494" s="5" t="str">
        <f aca="false">IF(ISNA(VLOOKUP(Table4[[#This Row],[warehouse_id]], tblwhouse[], tblwhouse[warehouse_name],FALSE() )), "Invalid", "Valid")</f>
        <v>Valid</v>
      </c>
    </row>
    <row r="3495" customFormat="false" ht="15" hidden="false" customHeight="true" outlineLevel="0" collapsed="false">
      <c r="A3495" s="1" t="n">
        <v>3494</v>
      </c>
      <c r="B3495" s="1" t="n">
        <v>4</v>
      </c>
      <c r="C3495" s="1" t="n">
        <v>1658</v>
      </c>
      <c r="D3495" s="1" t="s">
        <v>10575</v>
      </c>
      <c r="E3495" s="1" t="n">
        <v>472</v>
      </c>
      <c r="F3495" s="1" t="n">
        <v>22</v>
      </c>
      <c r="G3495" s="1" t="n">
        <v>955.98</v>
      </c>
      <c r="H3495" s="4" t="n">
        <v>45896.6009374306</v>
      </c>
      <c r="I34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3494BT2999004165847222955.9845896.6009374306</v>
      </c>
      <c r="J3495" s="1" t="n">
        <f aca="false">COUNTIF(I:I, $I3495)</f>
        <v>1</v>
      </c>
      <c r="K3495" s="1" t="str">
        <f aca="false">IF(ISNA(VLOOKUP(Table4[product_id], tblProducts[], tblProducts[product_name],FALSE() )), "Invalid", "Valid")</f>
        <v>Valid</v>
      </c>
      <c r="L3495" s="5" t="str">
        <f aca="false">IF(ISNA(VLOOKUP(Table4[[#This Row],[warehouse_id]], tblwhouse[], tblwhouse[warehouse_name],FALSE() )), "Invalid", "Valid")</f>
        <v>Valid</v>
      </c>
    </row>
    <row r="3496" customFormat="false" ht="15" hidden="false" customHeight="true" outlineLevel="0" collapsed="false">
      <c r="A3496" s="1" t="n">
        <v>3495</v>
      </c>
      <c r="B3496" s="1" t="n">
        <v>1</v>
      </c>
      <c r="C3496" s="1" t="n">
        <v>2486</v>
      </c>
      <c r="D3496" s="1" t="s">
        <v>10576</v>
      </c>
      <c r="E3496" s="1" t="n">
        <v>416</v>
      </c>
      <c r="F3496" s="1" t="n">
        <v>34</v>
      </c>
      <c r="G3496" s="1" t="n">
        <v>1200.9</v>
      </c>
      <c r="H3496" s="4" t="n">
        <v>46190.6009374306</v>
      </c>
      <c r="I34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3495BT76125712486416341200.946190.6009374306</v>
      </c>
      <c r="J3496" s="1" t="n">
        <f aca="false">COUNTIF(I:I, $I3496)</f>
        <v>1</v>
      </c>
      <c r="K3496" s="1" t="str">
        <f aca="false">IF(ISNA(VLOOKUP(Table4[product_id], tblProducts[], tblProducts[product_name],FALSE() )), "Invalid", "Valid")</f>
        <v>Valid</v>
      </c>
      <c r="L3496" s="5" t="str">
        <f aca="false">IF(ISNA(VLOOKUP(Table4[[#This Row],[warehouse_id]], tblwhouse[], tblwhouse[warehouse_name],FALSE() )), "Invalid", "Valid")</f>
        <v>Valid</v>
      </c>
    </row>
    <row r="3497" customFormat="false" ht="15" hidden="false" customHeight="true" outlineLevel="0" collapsed="false">
      <c r="A3497" s="1" t="n">
        <v>3496</v>
      </c>
      <c r="B3497" s="1" t="n">
        <v>3</v>
      </c>
      <c r="C3497" s="1" t="n">
        <v>2545</v>
      </c>
      <c r="D3497" s="1" t="s">
        <v>10577</v>
      </c>
      <c r="E3497" s="1" t="n">
        <v>223</v>
      </c>
      <c r="F3497" s="1" t="n">
        <v>37</v>
      </c>
      <c r="G3497" s="1" t="n">
        <v>126.88</v>
      </c>
      <c r="H3497" s="4" t="n">
        <v>46192.6009374306</v>
      </c>
      <c r="I34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3496BT1385283254522337126.8846192.6009374306</v>
      </c>
      <c r="J3497" s="1" t="n">
        <f aca="false">COUNTIF(I:I, $I3497)</f>
        <v>1</v>
      </c>
      <c r="K3497" s="1" t="str">
        <f aca="false">IF(ISNA(VLOOKUP(Table4[product_id], tblProducts[], tblProducts[product_name],FALSE() )), "Invalid", "Valid")</f>
        <v>Valid</v>
      </c>
      <c r="L3497" s="5" t="str">
        <f aca="false">IF(ISNA(VLOOKUP(Table4[[#This Row],[warehouse_id]], tblwhouse[], tblwhouse[warehouse_name],FALSE() )), "Invalid", "Valid")</f>
        <v>Valid</v>
      </c>
    </row>
    <row r="3498" customFormat="false" ht="15" hidden="false" customHeight="true" outlineLevel="0" collapsed="false">
      <c r="A3498" s="1" t="n">
        <v>3497</v>
      </c>
      <c r="B3498" s="1" t="n">
        <v>3</v>
      </c>
      <c r="C3498" s="1" t="n">
        <v>1316</v>
      </c>
      <c r="D3498" s="1" t="s">
        <v>10578</v>
      </c>
      <c r="E3498" s="1" t="n">
        <v>221</v>
      </c>
      <c r="F3498" s="1" t="n">
        <v>74</v>
      </c>
      <c r="G3498" s="1" t="n">
        <v>975.96</v>
      </c>
      <c r="H3498" s="4" t="n">
        <v>45856.6009374306</v>
      </c>
      <c r="I34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3497BT8686963131622174975.9645856.6009374306</v>
      </c>
      <c r="J3498" s="1" t="n">
        <f aca="false">COUNTIF(I:I, $I3498)</f>
        <v>1</v>
      </c>
      <c r="K3498" s="1" t="str">
        <f aca="false">IF(ISNA(VLOOKUP(Table4[product_id], tblProducts[], tblProducts[product_name],FALSE() )), "Invalid", "Valid")</f>
        <v>Valid</v>
      </c>
      <c r="L3498" s="5" t="str">
        <f aca="false">IF(ISNA(VLOOKUP(Table4[[#This Row],[warehouse_id]], tblwhouse[], tblwhouse[warehouse_name],FALSE() )), "Invalid", "Valid")</f>
        <v>Valid</v>
      </c>
    </row>
    <row r="3499" customFormat="false" ht="15" hidden="false" customHeight="true" outlineLevel="0" collapsed="false">
      <c r="A3499" s="1" t="n">
        <v>3498</v>
      </c>
      <c r="B3499" s="1" t="n">
        <v>4</v>
      </c>
      <c r="C3499" s="1" t="n">
        <v>1517</v>
      </c>
      <c r="D3499" s="1" t="s">
        <v>10579</v>
      </c>
      <c r="E3499" s="1" t="n">
        <v>342</v>
      </c>
      <c r="F3499" s="1" t="n">
        <v>76</v>
      </c>
      <c r="G3499" s="1" t="n">
        <v>829.89</v>
      </c>
      <c r="H3499" s="4" t="n">
        <v>45994.6009374306</v>
      </c>
      <c r="I34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3498BT1015054151734276829.8945994.6009374306</v>
      </c>
      <c r="J3499" s="1" t="n">
        <f aca="false">COUNTIF(I:I, $I3499)</f>
        <v>1</v>
      </c>
      <c r="K3499" s="1" t="str">
        <f aca="false">IF(ISNA(VLOOKUP(Table4[product_id], tblProducts[], tblProducts[product_name],FALSE() )), "Invalid", "Valid")</f>
        <v>Valid</v>
      </c>
      <c r="L3499" s="5" t="str">
        <f aca="false">IF(ISNA(VLOOKUP(Table4[[#This Row],[warehouse_id]], tblwhouse[], tblwhouse[warehouse_name],FALSE() )), "Invalid", "Valid")</f>
        <v>Valid</v>
      </c>
    </row>
    <row r="3500" customFormat="false" ht="15" hidden="false" customHeight="true" outlineLevel="0" collapsed="false">
      <c r="A3500" s="1" t="n">
        <v>3499</v>
      </c>
      <c r="B3500" s="1" t="n">
        <v>3</v>
      </c>
      <c r="C3500" s="1" t="n">
        <v>2145</v>
      </c>
      <c r="D3500" s="1" t="s">
        <v>10580</v>
      </c>
      <c r="E3500" s="1" t="n">
        <v>137</v>
      </c>
      <c r="F3500" s="1" t="n">
        <v>77</v>
      </c>
      <c r="G3500" s="1" t="n">
        <v>964.89</v>
      </c>
      <c r="H3500" s="4" t="n">
        <v>46179.6009374306</v>
      </c>
      <c r="I35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3499BT7690963214513777964.8946179.6009374306</v>
      </c>
      <c r="J3500" s="1" t="n">
        <f aca="false">COUNTIF(I:I, $I3500)</f>
        <v>1</v>
      </c>
      <c r="K3500" s="1" t="str">
        <f aca="false">IF(ISNA(VLOOKUP(Table4[product_id], tblProducts[], tblProducts[product_name],FALSE() )), "Invalid", "Valid")</f>
        <v>Valid</v>
      </c>
      <c r="L3500" s="5" t="str">
        <f aca="false">IF(ISNA(VLOOKUP(Table4[[#This Row],[warehouse_id]], tblwhouse[], tblwhouse[warehouse_name],FALSE() )), "Invalid", "Valid")</f>
        <v>Valid</v>
      </c>
    </row>
    <row r="3501" customFormat="false" ht="15" hidden="false" customHeight="true" outlineLevel="0" collapsed="false">
      <c r="A3501" s="1" t="n">
        <v>3500</v>
      </c>
      <c r="B3501" s="1" t="n">
        <v>2</v>
      </c>
      <c r="C3501" s="1" t="n">
        <v>1343</v>
      </c>
      <c r="D3501" s="1" t="s">
        <v>10581</v>
      </c>
      <c r="E3501" s="1" t="n">
        <v>316</v>
      </c>
      <c r="F3501" s="1" t="n">
        <v>66</v>
      </c>
      <c r="G3501" s="1" t="n">
        <v>94.08</v>
      </c>
      <c r="H3501" s="4" t="n">
        <v>46086.6009374306</v>
      </c>
      <c r="I35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3500BT281630213433166694.0846086.6009374306</v>
      </c>
      <c r="J3501" s="1" t="n">
        <f aca="false">COUNTIF(I:I, $I3501)</f>
        <v>1</v>
      </c>
      <c r="K3501" s="1" t="str">
        <f aca="false">IF(ISNA(VLOOKUP(Table4[product_id], tblProducts[], tblProducts[product_name],FALSE() )), "Invalid", "Valid")</f>
        <v>Valid</v>
      </c>
      <c r="L3501" s="5" t="str">
        <f aca="false">IF(ISNA(VLOOKUP(Table4[[#This Row],[warehouse_id]], tblwhouse[], tblwhouse[warehouse_name],FALSE() )), "Invalid", "Valid")</f>
        <v>Valid</v>
      </c>
    </row>
    <row r="3502" customFormat="false" ht="15" hidden="false" customHeight="true" outlineLevel="0" collapsed="false">
      <c r="A3502" s="1" t="n">
        <v>3501</v>
      </c>
      <c r="B3502" s="1" t="n">
        <v>4</v>
      </c>
      <c r="C3502" s="1" t="n">
        <v>209</v>
      </c>
      <c r="D3502" s="1" t="s">
        <v>10582</v>
      </c>
      <c r="E3502" s="1" t="n">
        <v>146</v>
      </c>
      <c r="F3502" s="1" t="n">
        <v>54</v>
      </c>
      <c r="G3502" s="1" t="n">
        <v>1453.76</v>
      </c>
      <c r="H3502" s="4" t="n">
        <v>46135.6009374306</v>
      </c>
      <c r="I35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3501BT4602494209146541453.7646135.6009374306</v>
      </c>
      <c r="J3502" s="1" t="n">
        <f aca="false">COUNTIF(I:I, $I3502)</f>
        <v>1</v>
      </c>
      <c r="K3502" s="1" t="str">
        <f aca="false">IF(ISNA(VLOOKUP(Table4[product_id], tblProducts[], tblProducts[product_name],FALSE() )), "Invalid", "Valid")</f>
        <v>Valid</v>
      </c>
      <c r="L3502" s="5" t="str">
        <f aca="false">IF(ISNA(VLOOKUP(Table4[[#This Row],[warehouse_id]], tblwhouse[], tblwhouse[warehouse_name],FALSE() )), "Invalid", "Valid")</f>
        <v>Valid</v>
      </c>
    </row>
    <row r="3503" customFormat="false" ht="15" hidden="false" customHeight="true" outlineLevel="0" collapsed="false">
      <c r="A3503" s="1" t="n">
        <v>3502</v>
      </c>
      <c r="B3503" s="1" t="n">
        <v>1</v>
      </c>
      <c r="C3503" s="1" t="n">
        <v>1427</v>
      </c>
      <c r="D3503" s="1" t="s">
        <v>10583</v>
      </c>
      <c r="E3503" s="1" t="n">
        <v>323</v>
      </c>
      <c r="F3503" s="1" t="n">
        <v>57</v>
      </c>
      <c r="G3503" s="1" t="n">
        <v>308.92</v>
      </c>
      <c r="H3503" s="4" t="n">
        <v>46091.6009374306</v>
      </c>
      <c r="I35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3502BT2940381142732357308.9246091.6009374306</v>
      </c>
      <c r="J3503" s="1" t="n">
        <f aca="false">COUNTIF(I:I, $I3503)</f>
        <v>1</v>
      </c>
      <c r="K3503" s="1" t="str">
        <f aca="false">IF(ISNA(VLOOKUP(Table4[product_id], tblProducts[], tblProducts[product_name],FALSE() )), "Invalid", "Valid")</f>
        <v>Valid</v>
      </c>
      <c r="L3503" s="5" t="str">
        <f aca="false">IF(ISNA(VLOOKUP(Table4[[#This Row],[warehouse_id]], tblwhouse[], tblwhouse[warehouse_name],FALSE() )), "Invalid", "Valid")</f>
        <v>Valid</v>
      </c>
    </row>
    <row r="3504" customFormat="false" ht="15" hidden="false" customHeight="true" outlineLevel="0" collapsed="false">
      <c r="A3504" s="1" t="n">
        <v>3503</v>
      </c>
      <c r="B3504" s="1" t="n">
        <v>4</v>
      </c>
      <c r="C3504" s="1" t="n">
        <v>1242</v>
      </c>
      <c r="D3504" s="1" t="s">
        <v>10584</v>
      </c>
      <c r="E3504" s="1" t="n">
        <v>374</v>
      </c>
      <c r="F3504" s="1" t="n">
        <v>62</v>
      </c>
      <c r="G3504" s="1" t="n">
        <v>18.87</v>
      </c>
      <c r="H3504" s="4" t="n">
        <v>46170.6009374306</v>
      </c>
      <c r="I35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3503BT330819412423746218.8746170.6009374306</v>
      </c>
      <c r="J3504" s="1" t="n">
        <f aca="false">COUNTIF(I:I, $I3504)</f>
        <v>1</v>
      </c>
      <c r="K3504" s="1" t="str">
        <f aca="false">IF(ISNA(VLOOKUP(Table4[product_id], tblProducts[], tblProducts[product_name],FALSE() )), "Invalid", "Valid")</f>
        <v>Valid</v>
      </c>
      <c r="L3504" s="5" t="str">
        <f aca="false">IF(ISNA(VLOOKUP(Table4[[#This Row],[warehouse_id]], tblwhouse[], tblwhouse[warehouse_name],FALSE() )), "Invalid", "Valid")</f>
        <v>Valid</v>
      </c>
    </row>
    <row r="3505" customFormat="false" ht="15" hidden="false" customHeight="true" outlineLevel="0" collapsed="false">
      <c r="A3505" s="1" t="n">
        <v>3504</v>
      </c>
      <c r="B3505" s="1" t="n">
        <v>1</v>
      </c>
      <c r="C3505" s="1" t="n">
        <v>2529</v>
      </c>
      <c r="D3505" s="1" t="s">
        <v>10585</v>
      </c>
      <c r="E3505" s="1" t="n">
        <v>31</v>
      </c>
      <c r="F3505" s="1" t="n">
        <v>47</v>
      </c>
      <c r="G3505" s="1" t="n">
        <v>193.23</v>
      </c>
      <c r="H3505" s="4" t="n">
        <v>46066.6009374306</v>
      </c>
      <c r="I35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3504BT175199125293147193.2346066.6009374306</v>
      </c>
      <c r="J3505" s="1" t="n">
        <f aca="false">COUNTIF(I:I, $I3505)</f>
        <v>1</v>
      </c>
      <c r="K3505" s="1" t="str">
        <f aca="false">IF(ISNA(VLOOKUP(Table4[product_id], tblProducts[], tblProducts[product_name],FALSE() )), "Invalid", "Valid")</f>
        <v>Valid</v>
      </c>
      <c r="L3505" s="5" t="str">
        <f aca="false">IF(ISNA(VLOOKUP(Table4[[#This Row],[warehouse_id]], tblwhouse[], tblwhouse[warehouse_name],FALSE() )), "Invalid", "Valid")</f>
        <v>Valid</v>
      </c>
    </row>
    <row r="3506" customFormat="false" ht="15" hidden="false" customHeight="true" outlineLevel="0" collapsed="false">
      <c r="A3506" s="1" t="n">
        <v>3505</v>
      </c>
      <c r="B3506" s="1" t="n">
        <v>4</v>
      </c>
      <c r="C3506" s="1" t="n">
        <v>1562</v>
      </c>
      <c r="D3506" s="1" t="s">
        <v>10586</v>
      </c>
      <c r="E3506" s="1" t="n">
        <v>192</v>
      </c>
      <c r="F3506" s="1" t="n">
        <v>62</v>
      </c>
      <c r="G3506" s="1" t="n">
        <v>79.45</v>
      </c>
      <c r="H3506" s="4" t="n">
        <v>46034.6009374306</v>
      </c>
      <c r="I35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3505BT515657415621926279.4546034.6009374306</v>
      </c>
      <c r="J3506" s="1" t="n">
        <f aca="false">COUNTIF(I:I, $I3506)</f>
        <v>1</v>
      </c>
      <c r="K3506" s="1" t="str">
        <f aca="false">IF(ISNA(VLOOKUP(Table4[product_id], tblProducts[], tblProducts[product_name],FALSE() )), "Invalid", "Valid")</f>
        <v>Valid</v>
      </c>
      <c r="L3506" s="5" t="str">
        <f aca="false">IF(ISNA(VLOOKUP(Table4[[#This Row],[warehouse_id]], tblwhouse[], tblwhouse[warehouse_name],FALSE() )), "Invalid", "Valid")</f>
        <v>Valid</v>
      </c>
    </row>
    <row r="3507" customFormat="false" ht="15" hidden="false" customHeight="true" outlineLevel="0" collapsed="false">
      <c r="A3507" s="1" t="n">
        <v>3506</v>
      </c>
      <c r="B3507" s="1" t="n">
        <v>2</v>
      </c>
      <c r="C3507" s="1" t="n">
        <v>1881</v>
      </c>
      <c r="D3507" s="1" t="s">
        <v>10587</v>
      </c>
      <c r="E3507" s="1" t="n">
        <v>400</v>
      </c>
      <c r="F3507" s="1" t="n">
        <v>32</v>
      </c>
      <c r="G3507" s="1" t="n">
        <v>587.82</v>
      </c>
      <c r="H3507" s="4" t="n">
        <v>45906.6009374306</v>
      </c>
      <c r="I35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3506BT2748872188140032587.8245906.6009374306</v>
      </c>
      <c r="J3507" s="1" t="n">
        <f aca="false">COUNTIF(I:I, $I3507)</f>
        <v>1</v>
      </c>
      <c r="K3507" s="1" t="str">
        <f aca="false">IF(ISNA(VLOOKUP(Table4[product_id], tblProducts[], tblProducts[product_name],FALSE() )), "Invalid", "Valid")</f>
        <v>Valid</v>
      </c>
      <c r="L3507" s="5" t="str">
        <f aca="false">IF(ISNA(VLOOKUP(Table4[[#This Row],[warehouse_id]], tblwhouse[], tblwhouse[warehouse_name],FALSE() )), "Invalid", "Valid")</f>
        <v>Valid</v>
      </c>
    </row>
    <row r="3508" customFormat="false" ht="15" hidden="false" customHeight="true" outlineLevel="0" collapsed="false">
      <c r="A3508" s="1" t="n">
        <v>3507</v>
      </c>
      <c r="B3508" s="1" t="n">
        <v>2</v>
      </c>
      <c r="C3508" s="1" t="n">
        <v>2980</v>
      </c>
      <c r="D3508" s="1" t="s">
        <v>10588</v>
      </c>
      <c r="E3508" s="1" t="n">
        <v>264</v>
      </c>
      <c r="F3508" s="1" t="n">
        <v>77</v>
      </c>
      <c r="G3508" s="1" t="n">
        <v>1245.8</v>
      </c>
      <c r="H3508" s="4" t="n">
        <v>46015.6009374306</v>
      </c>
      <c r="I35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3507BT91783722980264771245.846015.6009374306</v>
      </c>
      <c r="J3508" s="1" t="n">
        <f aca="false">COUNTIF(I:I, $I3508)</f>
        <v>1</v>
      </c>
      <c r="K3508" s="1" t="str">
        <f aca="false">IF(ISNA(VLOOKUP(Table4[product_id], tblProducts[], tblProducts[product_name],FALSE() )), "Invalid", "Valid")</f>
        <v>Valid</v>
      </c>
      <c r="L3508" s="5" t="str">
        <f aca="false">IF(ISNA(VLOOKUP(Table4[[#This Row],[warehouse_id]], tblwhouse[], tblwhouse[warehouse_name],FALSE() )), "Invalid", "Valid")</f>
        <v>Valid</v>
      </c>
    </row>
    <row r="3509" customFormat="false" ht="15" hidden="false" customHeight="true" outlineLevel="0" collapsed="false">
      <c r="A3509" s="1" t="n">
        <v>3508</v>
      </c>
      <c r="B3509" s="1" t="n">
        <v>2</v>
      </c>
      <c r="C3509" s="1" t="n">
        <v>113</v>
      </c>
      <c r="D3509" s="1" t="s">
        <v>10589</v>
      </c>
      <c r="E3509" s="1" t="n">
        <v>14</v>
      </c>
      <c r="F3509" s="1" t="n">
        <v>75</v>
      </c>
      <c r="G3509" s="1" t="n">
        <v>486.09</v>
      </c>
      <c r="H3509" s="4" t="n">
        <v>45870.6009374306</v>
      </c>
      <c r="I35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3508BT94256221131475486.0945870.6009374306</v>
      </c>
      <c r="J3509" s="1" t="n">
        <f aca="false">COUNTIF(I:I, $I3509)</f>
        <v>1</v>
      </c>
      <c r="K3509" s="1" t="str">
        <f aca="false">IF(ISNA(VLOOKUP(Table4[product_id], tblProducts[], tblProducts[product_name],FALSE() )), "Invalid", "Valid")</f>
        <v>Valid</v>
      </c>
      <c r="L3509" s="5" t="str">
        <f aca="false">IF(ISNA(VLOOKUP(Table4[[#This Row],[warehouse_id]], tblwhouse[], tblwhouse[warehouse_name],FALSE() )), "Invalid", "Valid")</f>
        <v>Valid</v>
      </c>
    </row>
    <row r="3510" customFormat="false" ht="15" hidden="false" customHeight="true" outlineLevel="0" collapsed="false">
      <c r="A3510" s="1" t="n">
        <v>3509</v>
      </c>
      <c r="B3510" s="1" t="n">
        <v>2</v>
      </c>
      <c r="C3510" s="1" t="n">
        <v>2738</v>
      </c>
      <c r="D3510" s="1" t="s">
        <v>10590</v>
      </c>
      <c r="E3510" s="1" t="n">
        <v>177</v>
      </c>
      <c r="F3510" s="1" t="n">
        <v>63</v>
      </c>
      <c r="G3510" s="1" t="n">
        <v>611.31</v>
      </c>
      <c r="H3510" s="4" t="n">
        <v>45878.6009374306</v>
      </c>
      <c r="I35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3509BT9692892273817763611.3145878.6009374306</v>
      </c>
      <c r="J3510" s="1" t="n">
        <f aca="false">COUNTIF(I:I, $I3510)</f>
        <v>1</v>
      </c>
      <c r="K3510" s="1" t="str">
        <f aca="false">IF(ISNA(VLOOKUP(Table4[product_id], tblProducts[], tblProducts[product_name],FALSE() )), "Invalid", "Valid")</f>
        <v>Valid</v>
      </c>
      <c r="L3510" s="5" t="str">
        <f aca="false">IF(ISNA(VLOOKUP(Table4[[#This Row],[warehouse_id]], tblwhouse[], tblwhouse[warehouse_name],FALSE() )), "Invalid", "Valid")</f>
        <v>Valid</v>
      </c>
    </row>
    <row r="3511" customFormat="false" ht="15" hidden="false" customHeight="true" outlineLevel="0" collapsed="false">
      <c r="A3511" s="1" t="n">
        <v>3510</v>
      </c>
      <c r="B3511" s="1" t="n">
        <v>4</v>
      </c>
      <c r="C3511" s="1" t="n">
        <v>1395</v>
      </c>
      <c r="D3511" s="1" t="s">
        <v>10591</v>
      </c>
      <c r="E3511" s="1" t="n">
        <v>375</v>
      </c>
      <c r="F3511" s="1" t="n">
        <v>23</v>
      </c>
      <c r="G3511" s="1" t="n">
        <v>937.99</v>
      </c>
      <c r="H3511" s="4" t="n">
        <v>46080.6009374306</v>
      </c>
      <c r="I35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3510BT6898944139537523937.9946080.6009374306</v>
      </c>
      <c r="J3511" s="1" t="n">
        <f aca="false">COUNTIF(I:I, $I3511)</f>
        <v>1</v>
      </c>
      <c r="K3511" s="1" t="str">
        <f aca="false">IF(ISNA(VLOOKUP(Table4[product_id], tblProducts[], tblProducts[product_name],FALSE() )), "Invalid", "Valid")</f>
        <v>Valid</v>
      </c>
      <c r="L3511" s="5" t="str">
        <f aca="false">IF(ISNA(VLOOKUP(Table4[[#This Row],[warehouse_id]], tblwhouse[], tblwhouse[warehouse_name],FALSE() )), "Invalid", "Valid")</f>
        <v>Valid</v>
      </c>
    </row>
    <row r="3512" customFormat="false" ht="15" hidden="false" customHeight="true" outlineLevel="0" collapsed="false">
      <c r="A3512" s="1" t="n">
        <v>3511</v>
      </c>
      <c r="B3512" s="1" t="n">
        <v>2</v>
      </c>
      <c r="C3512" s="1" t="n">
        <v>2676</v>
      </c>
      <c r="D3512" s="1" t="s">
        <v>10592</v>
      </c>
      <c r="E3512" s="1" t="n">
        <v>190</v>
      </c>
      <c r="F3512" s="1" t="n">
        <v>51</v>
      </c>
      <c r="G3512" s="1" t="n">
        <v>317.98</v>
      </c>
      <c r="H3512" s="4" t="n">
        <v>45877.6009374306</v>
      </c>
      <c r="I35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3511BT7607582267619051317.9845877.6009374306</v>
      </c>
      <c r="J3512" s="1" t="n">
        <f aca="false">COUNTIF(I:I, $I3512)</f>
        <v>1</v>
      </c>
      <c r="K3512" s="1" t="str">
        <f aca="false">IF(ISNA(VLOOKUP(Table4[product_id], tblProducts[], tblProducts[product_name],FALSE() )), "Invalid", "Valid")</f>
        <v>Valid</v>
      </c>
      <c r="L3512" s="5" t="str">
        <f aca="false">IF(ISNA(VLOOKUP(Table4[[#This Row],[warehouse_id]], tblwhouse[], tblwhouse[warehouse_name],FALSE() )), "Invalid", "Valid")</f>
        <v>Valid</v>
      </c>
    </row>
    <row r="3513" customFormat="false" ht="15" hidden="false" customHeight="true" outlineLevel="0" collapsed="false">
      <c r="A3513" s="1" t="n">
        <v>3512</v>
      </c>
      <c r="B3513" s="1" t="n">
        <v>1</v>
      </c>
      <c r="C3513" s="1" t="n">
        <v>1914</v>
      </c>
      <c r="D3513" s="1" t="s">
        <v>10593</v>
      </c>
      <c r="E3513" s="1" t="n">
        <v>140</v>
      </c>
      <c r="F3513" s="1" t="n">
        <v>69</v>
      </c>
      <c r="G3513" s="1" t="n">
        <v>555.98</v>
      </c>
      <c r="H3513" s="4" t="n">
        <v>46182.6009374306</v>
      </c>
      <c r="I35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3512BT4896841191414069555.9846182.6009374306</v>
      </c>
      <c r="J3513" s="1" t="n">
        <f aca="false">COUNTIF(I:I, $I3513)</f>
        <v>1</v>
      </c>
      <c r="K3513" s="1" t="str">
        <f aca="false">IF(ISNA(VLOOKUP(Table4[product_id], tblProducts[], tblProducts[product_name],FALSE() )), "Invalid", "Valid")</f>
        <v>Valid</v>
      </c>
      <c r="L3513" s="5" t="str">
        <f aca="false">IF(ISNA(VLOOKUP(Table4[[#This Row],[warehouse_id]], tblwhouse[], tblwhouse[warehouse_name],FALSE() )), "Invalid", "Valid")</f>
        <v>Valid</v>
      </c>
    </row>
    <row r="3514" customFormat="false" ht="15" hidden="false" customHeight="true" outlineLevel="0" collapsed="false">
      <c r="A3514" s="1" t="n">
        <v>3513</v>
      </c>
      <c r="B3514" s="1" t="n">
        <v>1</v>
      </c>
      <c r="C3514" s="1" t="n">
        <v>968</v>
      </c>
      <c r="D3514" s="1" t="s">
        <v>10594</v>
      </c>
      <c r="E3514" s="1" t="n">
        <v>424</v>
      </c>
      <c r="F3514" s="1" t="n">
        <v>32</v>
      </c>
      <c r="G3514" s="1" t="n">
        <v>998.18</v>
      </c>
      <c r="H3514" s="4" t="n">
        <v>46195.6009374306</v>
      </c>
      <c r="I35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3513BT241401196842432998.1846195.6009374306</v>
      </c>
      <c r="J3514" s="1" t="n">
        <f aca="false">COUNTIF(I:I, $I3514)</f>
        <v>1</v>
      </c>
      <c r="K3514" s="1" t="str">
        <f aca="false">IF(ISNA(VLOOKUP(Table4[product_id], tblProducts[], tblProducts[product_name],FALSE() )), "Invalid", "Valid")</f>
        <v>Valid</v>
      </c>
      <c r="L3514" s="5" t="str">
        <f aca="false">IF(ISNA(VLOOKUP(Table4[[#This Row],[warehouse_id]], tblwhouse[], tblwhouse[warehouse_name],FALSE() )), "Invalid", "Valid")</f>
        <v>Valid</v>
      </c>
    </row>
    <row r="3515" customFormat="false" ht="15" hidden="false" customHeight="true" outlineLevel="0" collapsed="false">
      <c r="A3515" s="1" t="n">
        <v>3514</v>
      </c>
      <c r="B3515" s="1" t="n">
        <v>3</v>
      </c>
      <c r="C3515" s="1" t="n">
        <v>1348</v>
      </c>
      <c r="D3515" s="1" t="s">
        <v>10595</v>
      </c>
      <c r="E3515" s="1" t="n">
        <v>10</v>
      </c>
      <c r="F3515" s="1" t="n">
        <v>42</v>
      </c>
      <c r="G3515" s="1" t="n">
        <v>1306.07</v>
      </c>
      <c r="H3515" s="4" t="n">
        <v>45859.6009374306</v>
      </c>
      <c r="I35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3514BT2565683134810421306.0745859.6009374306</v>
      </c>
      <c r="J3515" s="1" t="n">
        <f aca="false">COUNTIF(I:I, $I3515)</f>
        <v>1</v>
      </c>
      <c r="K3515" s="1" t="str">
        <f aca="false">IF(ISNA(VLOOKUP(Table4[product_id], tblProducts[], tblProducts[product_name],FALSE() )), "Invalid", "Valid")</f>
        <v>Valid</v>
      </c>
      <c r="L3515" s="5" t="str">
        <f aca="false">IF(ISNA(VLOOKUP(Table4[[#This Row],[warehouse_id]], tblwhouse[], tblwhouse[warehouse_name],FALSE() )), "Invalid", "Valid")</f>
        <v>Valid</v>
      </c>
    </row>
    <row r="3516" customFormat="false" ht="15" hidden="false" customHeight="true" outlineLevel="0" collapsed="false">
      <c r="A3516" s="1" t="n">
        <v>3515</v>
      </c>
      <c r="B3516" s="1" t="n">
        <v>4</v>
      </c>
      <c r="C3516" s="1" t="n">
        <v>882</v>
      </c>
      <c r="D3516" s="1" t="s">
        <v>10596</v>
      </c>
      <c r="E3516" s="1" t="n">
        <v>99</v>
      </c>
      <c r="F3516" s="1" t="n">
        <v>58</v>
      </c>
      <c r="G3516" s="1" t="n">
        <v>456.48</v>
      </c>
      <c r="H3516" s="4" t="n">
        <v>46032.6009374306</v>
      </c>
      <c r="I35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3515BT77897548829958456.4846032.6009374306</v>
      </c>
      <c r="J3516" s="1" t="n">
        <f aca="false">COUNTIF(I:I, $I3516)</f>
        <v>1</v>
      </c>
      <c r="K3516" s="1" t="str">
        <f aca="false">IF(ISNA(VLOOKUP(Table4[product_id], tblProducts[], tblProducts[product_name],FALSE() )), "Invalid", "Valid")</f>
        <v>Valid</v>
      </c>
      <c r="L3516" s="5" t="str">
        <f aca="false">IF(ISNA(VLOOKUP(Table4[[#This Row],[warehouse_id]], tblwhouse[], tblwhouse[warehouse_name],FALSE() )), "Invalid", "Valid")</f>
        <v>Valid</v>
      </c>
    </row>
    <row r="3517" customFormat="false" ht="15" hidden="false" customHeight="true" outlineLevel="0" collapsed="false">
      <c r="A3517" s="1" t="n">
        <v>3516</v>
      </c>
      <c r="B3517" s="1" t="n">
        <v>3</v>
      </c>
      <c r="C3517" s="1" t="n">
        <v>1007</v>
      </c>
      <c r="D3517" s="1" t="s">
        <v>10597</v>
      </c>
      <c r="E3517" s="1" t="n">
        <v>190</v>
      </c>
      <c r="F3517" s="1" t="n">
        <v>35</v>
      </c>
      <c r="G3517" s="1" t="n">
        <v>1493.13</v>
      </c>
      <c r="H3517" s="4" t="n">
        <v>45873.6009374421</v>
      </c>
      <c r="I35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3516BT68696031007190351493.1345873.6009374421</v>
      </c>
      <c r="J3517" s="1" t="n">
        <f aca="false">COUNTIF(I:I, $I3517)</f>
        <v>1</v>
      </c>
      <c r="K3517" s="1" t="str">
        <f aca="false">IF(ISNA(VLOOKUP(Table4[product_id], tblProducts[], tblProducts[product_name],FALSE() )), "Invalid", "Valid")</f>
        <v>Valid</v>
      </c>
      <c r="L3517" s="5" t="str">
        <f aca="false">IF(ISNA(VLOOKUP(Table4[[#This Row],[warehouse_id]], tblwhouse[], tblwhouse[warehouse_name],FALSE() )), "Invalid", "Valid")</f>
        <v>Valid</v>
      </c>
    </row>
    <row r="3518" customFormat="false" ht="15" hidden="false" customHeight="true" outlineLevel="0" collapsed="false">
      <c r="A3518" s="1" t="n">
        <v>3517</v>
      </c>
      <c r="B3518" s="1" t="n">
        <v>3</v>
      </c>
      <c r="C3518" s="1" t="n">
        <v>178</v>
      </c>
      <c r="D3518" s="1" t="s">
        <v>10598</v>
      </c>
      <c r="E3518" s="1" t="n">
        <v>403</v>
      </c>
      <c r="F3518" s="1" t="n">
        <v>22</v>
      </c>
      <c r="G3518" s="1" t="n">
        <v>615.43</v>
      </c>
      <c r="H3518" s="4" t="n">
        <v>45884.6009374421</v>
      </c>
      <c r="I35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3517BT156823317840322615.4345884.6009374421</v>
      </c>
      <c r="J3518" s="1" t="n">
        <f aca="false">COUNTIF(I:I, $I3518)</f>
        <v>1</v>
      </c>
      <c r="K3518" s="1" t="str">
        <f aca="false">IF(ISNA(VLOOKUP(Table4[product_id], tblProducts[], tblProducts[product_name],FALSE() )), "Invalid", "Valid")</f>
        <v>Valid</v>
      </c>
      <c r="L3518" s="5" t="str">
        <f aca="false">IF(ISNA(VLOOKUP(Table4[[#This Row],[warehouse_id]], tblwhouse[], tblwhouse[warehouse_name],FALSE() )), "Invalid", "Valid")</f>
        <v>Valid</v>
      </c>
    </row>
    <row r="3519" customFormat="false" ht="15" hidden="false" customHeight="true" outlineLevel="0" collapsed="false">
      <c r="A3519" s="1" t="n">
        <v>3518</v>
      </c>
      <c r="B3519" s="1" t="n">
        <v>3</v>
      </c>
      <c r="C3519" s="1" t="n">
        <v>981</v>
      </c>
      <c r="D3519" s="1" t="s">
        <v>10599</v>
      </c>
      <c r="E3519" s="1" t="n">
        <v>72</v>
      </c>
      <c r="F3519" s="1" t="n">
        <v>61</v>
      </c>
      <c r="G3519" s="1" t="n">
        <v>596.54</v>
      </c>
      <c r="H3519" s="4" t="n">
        <v>46011.6009374421</v>
      </c>
      <c r="I35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3518BT16009139817261596.5446011.6009374421</v>
      </c>
      <c r="J3519" s="1" t="n">
        <f aca="false">COUNTIF(I:I, $I3519)</f>
        <v>1</v>
      </c>
      <c r="K3519" s="1" t="str">
        <f aca="false">IF(ISNA(VLOOKUP(Table4[product_id], tblProducts[], tblProducts[product_name],FALSE() )), "Invalid", "Valid")</f>
        <v>Valid</v>
      </c>
      <c r="L3519" s="5" t="str">
        <f aca="false">IF(ISNA(VLOOKUP(Table4[[#This Row],[warehouse_id]], tblwhouse[], tblwhouse[warehouse_name],FALSE() )), "Invalid", "Valid")</f>
        <v>Valid</v>
      </c>
    </row>
    <row r="3520" customFormat="false" ht="15" hidden="false" customHeight="true" outlineLevel="0" collapsed="false">
      <c r="A3520" s="1" t="n">
        <v>3519</v>
      </c>
      <c r="B3520" s="1" t="n">
        <v>1</v>
      </c>
      <c r="C3520" s="1" t="n">
        <v>2736</v>
      </c>
      <c r="D3520" s="1" t="s">
        <v>10600</v>
      </c>
      <c r="E3520" s="1" t="n">
        <v>105</v>
      </c>
      <c r="F3520" s="1" t="n">
        <v>43</v>
      </c>
      <c r="G3520" s="1" t="n">
        <v>1341.65</v>
      </c>
      <c r="H3520" s="4" t="n">
        <v>46072.6009374421</v>
      </c>
      <c r="I35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3519BT59465512736105431341.6546072.6009374421</v>
      </c>
      <c r="J3520" s="1" t="n">
        <f aca="false">COUNTIF(I:I, $I3520)</f>
        <v>1</v>
      </c>
      <c r="K3520" s="1" t="str">
        <f aca="false">IF(ISNA(VLOOKUP(Table4[product_id], tblProducts[], tblProducts[product_name],FALSE() )), "Invalid", "Valid")</f>
        <v>Valid</v>
      </c>
      <c r="L3520" s="5" t="str">
        <f aca="false">IF(ISNA(VLOOKUP(Table4[[#This Row],[warehouse_id]], tblwhouse[], tblwhouse[warehouse_name],FALSE() )), "Invalid", "Valid")</f>
        <v>Valid</v>
      </c>
    </row>
    <row r="3521" customFormat="false" ht="15" hidden="false" customHeight="true" outlineLevel="0" collapsed="false">
      <c r="A3521" s="1" t="n">
        <v>3520</v>
      </c>
      <c r="B3521" s="1" t="n">
        <v>2</v>
      </c>
      <c r="C3521" s="1" t="n">
        <v>1757</v>
      </c>
      <c r="D3521" s="1" t="s">
        <v>10601</v>
      </c>
      <c r="E3521" s="1" t="n">
        <v>327</v>
      </c>
      <c r="F3521" s="1" t="n">
        <v>78</v>
      </c>
      <c r="G3521" s="1" t="n">
        <v>1165.53</v>
      </c>
      <c r="H3521" s="4" t="n">
        <v>46171.6009374421</v>
      </c>
      <c r="I35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3520BT17604321757327781165.5346171.6009374421</v>
      </c>
      <c r="J3521" s="1" t="n">
        <f aca="false">COUNTIF(I:I, $I3521)</f>
        <v>1</v>
      </c>
      <c r="K3521" s="1" t="str">
        <f aca="false">IF(ISNA(VLOOKUP(Table4[product_id], tblProducts[], tblProducts[product_name],FALSE() )), "Invalid", "Valid")</f>
        <v>Valid</v>
      </c>
      <c r="L3521" s="5" t="str">
        <f aca="false">IF(ISNA(VLOOKUP(Table4[[#This Row],[warehouse_id]], tblwhouse[], tblwhouse[warehouse_name],FALSE() )), "Invalid", "Valid")</f>
        <v>Valid</v>
      </c>
    </row>
    <row r="3522" customFormat="false" ht="15" hidden="false" customHeight="true" outlineLevel="0" collapsed="false">
      <c r="A3522" s="1" t="n">
        <v>3521</v>
      </c>
      <c r="B3522" s="1" t="n">
        <v>2</v>
      </c>
      <c r="C3522" s="1" t="n">
        <v>1865</v>
      </c>
      <c r="D3522" s="1" t="s">
        <v>10602</v>
      </c>
      <c r="E3522" s="1" t="n">
        <v>284</v>
      </c>
      <c r="F3522" s="1" t="n">
        <v>43</v>
      </c>
      <c r="G3522" s="1" t="n">
        <v>970.33</v>
      </c>
      <c r="H3522" s="4" t="n">
        <v>45940.6009374421</v>
      </c>
      <c r="I35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3521BT4134192186528443970.3345940.6009374421</v>
      </c>
      <c r="J3522" s="1" t="n">
        <f aca="false">COUNTIF(I:I, $I3522)</f>
        <v>1</v>
      </c>
      <c r="K3522" s="1" t="str">
        <f aca="false">IF(ISNA(VLOOKUP(Table4[product_id], tblProducts[], tblProducts[product_name],FALSE() )), "Invalid", "Valid")</f>
        <v>Valid</v>
      </c>
      <c r="L3522" s="5" t="str">
        <f aca="false">IF(ISNA(VLOOKUP(Table4[[#This Row],[warehouse_id]], tblwhouse[], tblwhouse[warehouse_name],FALSE() )), "Invalid", "Valid")</f>
        <v>Valid</v>
      </c>
    </row>
    <row r="3523" customFormat="false" ht="15" hidden="false" customHeight="true" outlineLevel="0" collapsed="false">
      <c r="A3523" s="1" t="n">
        <v>3522</v>
      </c>
      <c r="B3523" s="1" t="n">
        <v>2</v>
      </c>
      <c r="C3523" s="1" t="n">
        <v>2475</v>
      </c>
      <c r="D3523" s="1" t="s">
        <v>10603</v>
      </c>
      <c r="E3523" s="1" t="n">
        <v>479</v>
      </c>
      <c r="F3523" s="1" t="n">
        <v>70</v>
      </c>
      <c r="G3523" s="1" t="n">
        <v>498.66</v>
      </c>
      <c r="H3523" s="4" t="n">
        <v>46155.6009374421</v>
      </c>
      <c r="I35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3522BT2406832247547970498.6646155.6009374421</v>
      </c>
      <c r="J3523" s="1" t="n">
        <f aca="false">COUNTIF(I:I, $I3523)</f>
        <v>1</v>
      </c>
      <c r="K3523" s="1" t="str">
        <f aca="false">IF(ISNA(VLOOKUP(Table4[product_id], tblProducts[], tblProducts[product_name],FALSE() )), "Invalid", "Valid")</f>
        <v>Valid</v>
      </c>
      <c r="L3523" s="5" t="str">
        <f aca="false">IF(ISNA(VLOOKUP(Table4[[#This Row],[warehouse_id]], tblwhouse[], tblwhouse[warehouse_name],FALSE() )), "Invalid", "Valid")</f>
        <v>Valid</v>
      </c>
    </row>
    <row r="3524" customFormat="false" ht="15" hidden="false" customHeight="true" outlineLevel="0" collapsed="false">
      <c r="A3524" s="1" t="n">
        <v>3523</v>
      </c>
      <c r="B3524" s="1" t="n">
        <v>1</v>
      </c>
      <c r="C3524" s="1" t="n">
        <v>40</v>
      </c>
      <c r="D3524" s="1" t="s">
        <v>10604</v>
      </c>
      <c r="E3524" s="1" t="n">
        <v>307</v>
      </c>
      <c r="F3524" s="1" t="n">
        <v>21</v>
      </c>
      <c r="G3524" s="1" t="n">
        <v>63.5</v>
      </c>
      <c r="H3524" s="4" t="n">
        <v>46167.6009374421</v>
      </c>
      <c r="I35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3523BT1143071403072163.546167.6009374421</v>
      </c>
      <c r="J3524" s="1" t="n">
        <f aca="false">COUNTIF(I:I, $I3524)</f>
        <v>1</v>
      </c>
      <c r="K3524" s="1" t="str">
        <f aca="false">IF(ISNA(VLOOKUP(Table4[product_id], tblProducts[], tblProducts[product_name],FALSE() )), "Invalid", "Valid")</f>
        <v>Valid</v>
      </c>
      <c r="L3524" s="5" t="str">
        <f aca="false">IF(ISNA(VLOOKUP(Table4[[#This Row],[warehouse_id]], tblwhouse[], tblwhouse[warehouse_name],FALSE() )), "Invalid", "Valid")</f>
        <v>Valid</v>
      </c>
    </row>
    <row r="3525" customFormat="false" ht="15" hidden="false" customHeight="true" outlineLevel="0" collapsed="false">
      <c r="A3525" s="1" t="n">
        <v>3524</v>
      </c>
      <c r="B3525" s="1" t="n">
        <v>2</v>
      </c>
      <c r="C3525" s="1" t="n">
        <v>1978</v>
      </c>
      <c r="D3525" s="1" t="s">
        <v>10605</v>
      </c>
      <c r="E3525" s="1" t="n">
        <v>382</v>
      </c>
      <c r="F3525" s="1" t="n">
        <v>50</v>
      </c>
      <c r="G3525" s="1" t="n">
        <v>309.68</v>
      </c>
      <c r="H3525" s="4" t="n">
        <v>46049.6009374421</v>
      </c>
      <c r="I35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3524BT4756452197838250309.6846049.6009374421</v>
      </c>
      <c r="J3525" s="1" t="n">
        <f aca="false">COUNTIF(I:I, $I3525)</f>
        <v>1</v>
      </c>
      <c r="K3525" s="1" t="str">
        <f aca="false">IF(ISNA(VLOOKUP(Table4[product_id], tblProducts[], tblProducts[product_name],FALSE() )), "Invalid", "Valid")</f>
        <v>Valid</v>
      </c>
      <c r="L3525" s="5" t="str">
        <f aca="false">IF(ISNA(VLOOKUP(Table4[[#This Row],[warehouse_id]], tblwhouse[], tblwhouse[warehouse_name],FALSE() )), "Invalid", "Valid")</f>
        <v>Valid</v>
      </c>
    </row>
    <row r="3526" customFormat="false" ht="15" hidden="false" customHeight="true" outlineLevel="0" collapsed="false">
      <c r="A3526" s="1" t="n">
        <v>3525</v>
      </c>
      <c r="B3526" s="1" t="n">
        <v>3</v>
      </c>
      <c r="C3526" s="1" t="n">
        <v>543</v>
      </c>
      <c r="D3526" s="1" t="s">
        <v>10606</v>
      </c>
      <c r="E3526" s="1" t="n">
        <v>358</v>
      </c>
      <c r="F3526" s="1" t="n">
        <v>68</v>
      </c>
      <c r="G3526" s="1" t="n">
        <v>286.44</v>
      </c>
      <c r="H3526" s="4" t="n">
        <v>46080.6009374421</v>
      </c>
      <c r="I35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3525BT111406354335868286.4446080.6009374421</v>
      </c>
      <c r="J3526" s="1" t="n">
        <f aca="false">COUNTIF(I:I, $I3526)</f>
        <v>1</v>
      </c>
      <c r="K3526" s="1" t="str">
        <f aca="false">IF(ISNA(VLOOKUP(Table4[product_id], tblProducts[], tblProducts[product_name],FALSE() )), "Invalid", "Valid")</f>
        <v>Valid</v>
      </c>
      <c r="L3526" s="5" t="str">
        <f aca="false">IF(ISNA(VLOOKUP(Table4[[#This Row],[warehouse_id]], tblwhouse[], tblwhouse[warehouse_name],FALSE() )), "Invalid", "Valid")</f>
        <v>Valid</v>
      </c>
    </row>
    <row r="3527" customFormat="false" ht="15" hidden="false" customHeight="true" outlineLevel="0" collapsed="false">
      <c r="A3527" s="1" t="n">
        <v>3526</v>
      </c>
      <c r="B3527" s="1" t="n">
        <v>4</v>
      </c>
      <c r="C3527" s="1" t="n">
        <v>2798</v>
      </c>
      <c r="D3527" s="1" t="s">
        <v>10607</v>
      </c>
      <c r="E3527" s="1" t="n">
        <v>328</v>
      </c>
      <c r="F3527" s="1" t="n">
        <v>51</v>
      </c>
      <c r="G3527" s="1" t="n">
        <v>218.63</v>
      </c>
      <c r="H3527" s="4" t="n">
        <v>45860.6009374421</v>
      </c>
      <c r="I35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3526BT7384644279832851218.6345860.6009374421</v>
      </c>
      <c r="J3527" s="1" t="n">
        <f aca="false">COUNTIF(I:I, $I3527)</f>
        <v>1</v>
      </c>
      <c r="K3527" s="1" t="str">
        <f aca="false">IF(ISNA(VLOOKUP(Table4[product_id], tblProducts[], tblProducts[product_name],FALSE() )), "Invalid", "Valid")</f>
        <v>Valid</v>
      </c>
      <c r="L3527" s="5" t="str">
        <f aca="false">IF(ISNA(VLOOKUP(Table4[[#This Row],[warehouse_id]], tblwhouse[], tblwhouse[warehouse_name],FALSE() )), "Invalid", "Valid")</f>
        <v>Valid</v>
      </c>
    </row>
    <row r="3528" customFormat="false" ht="15" hidden="false" customHeight="true" outlineLevel="0" collapsed="false">
      <c r="A3528" s="1" t="n">
        <v>3527</v>
      </c>
      <c r="B3528" s="1" t="n">
        <v>2</v>
      </c>
      <c r="C3528" s="1" t="n">
        <v>2872</v>
      </c>
      <c r="D3528" s="1" t="s">
        <v>10608</v>
      </c>
      <c r="E3528" s="1" t="n">
        <v>158</v>
      </c>
      <c r="F3528" s="1" t="n">
        <v>59</v>
      </c>
      <c r="G3528" s="1" t="n">
        <v>559.54</v>
      </c>
      <c r="H3528" s="4" t="n">
        <v>46060.6009374421</v>
      </c>
      <c r="I35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3527BT5696842287215859559.5446060.6009374421</v>
      </c>
      <c r="J3528" s="1" t="n">
        <f aca="false">COUNTIF(I:I, $I3528)</f>
        <v>1</v>
      </c>
      <c r="K3528" s="1" t="str">
        <f aca="false">IF(ISNA(VLOOKUP(Table4[product_id], tblProducts[], tblProducts[product_name],FALSE() )), "Invalid", "Valid")</f>
        <v>Valid</v>
      </c>
      <c r="L3528" s="5" t="str">
        <f aca="false">IF(ISNA(VLOOKUP(Table4[[#This Row],[warehouse_id]], tblwhouse[], tblwhouse[warehouse_name],FALSE() )), "Invalid", "Valid")</f>
        <v>Valid</v>
      </c>
    </row>
    <row r="3529" customFormat="false" ht="15" hidden="false" customHeight="true" outlineLevel="0" collapsed="false">
      <c r="A3529" s="1" t="n">
        <v>3528</v>
      </c>
      <c r="B3529" s="1" t="n">
        <v>1</v>
      </c>
      <c r="C3529" s="1" t="n">
        <v>2618</v>
      </c>
      <c r="D3529" s="1" t="s">
        <v>10609</v>
      </c>
      <c r="E3529" s="1" t="n">
        <v>274</v>
      </c>
      <c r="F3529" s="1" t="n">
        <v>70</v>
      </c>
      <c r="G3529" s="1" t="n">
        <v>267.75</v>
      </c>
      <c r="H3529" s="4" t="n">
        <v>46099.6009374421</v>
      </c>
      <c r="I35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3528BT4748221261827470267.7546099.6009374421</v>
      </c>
      <c r="J3529" s="1" t="n">
        <f aca="false">COUNTIF(I:I, $I3529)</f>
        <v>1</v>
      </c>
      <c r="K3529" s="1" t="str">
        <f aca="false">IF(ISNA(VLOOKUP(Table4[product_id], tblProducts[], tblProducts[product_name],FALSE() )), "Invalid", "Valid")</f>
        <v>Valid</v>
      </c>
      <c r="L3529" s="5" t="str">
        <f aca="false">IF(ISNA(VLOOKUP(Table4[[#This Row],[warehouse_id]], tblwhouse[], tblwhouse[warehouse_name],FALSE() )), "Invalid", "Valid")</f>
        <v>Valid</v>
      </c>
    </row>
    <row r="3530" customFormat="false" ht="15" hidden="false" customHeight="true" outlineLevel="0" collapsed="false">
      <c r="A3530" s="1" t="n">
        <v>3529</v>
      </c>
      <c r="B3530" s="1" t="n">
        <v>2</v>
      </c>
      <c r="C3530" s="1" t="n">
        <v>231</v>
      </c>
      <c r="D3530" s="1" t="s">
        <v>10610</v>
      </c>
      <c r="E3530" s="1" t="n">
        <v>63</v>
      </c>
      <c r="F3530" s="1" t="n">
        <v>37</v>
      </c>
      <c r="G3530" s="1" t="n">
        <v>1147.67</v>
      </c>
      <c r="H3530" s="4" t="n">
        <v>45870.6009374421</v>
      </c>
      <c r="I35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3529BT959088223163371147.6745870.6009374421</v>
      </c>
      <c r="J3530" s="1" t="n">
        <f aca="false">COUNTIF(I:I, $I3530)</f>
        <v>1</v>
      </c>
      <c r="K3530" s="1" t="str">
        <f aca="false">IF(ISNA(VLOOKUP(Table4[product_id], tblProducts[], tblProducts[product_name],FALSE() )), "Invalid", "Valid")</f>
        <v>Valid</v>
      </c>
      <c r="L3530" s="5" t="str">
        <f aca="false">IF(ISNA(VLOOKUP(Table4[[#This Row],[warehouse_id]], tblwhouse[], tblwhouse[warehouse_name],FALSE() )), "Invalid", "Valid")</f>
        <v>Valid</v>
      </c>
    </row>
    <row r="3531" customFormat="false" ht="15" hidden="false" customHeight="true" outlineLevel="0" collapsed="false">
      <c r="A3531" s="1" t="n">
        <v>3530</v>
      </c>
      <c r="B3531" s="1" t="n">
        <v>3</v>
      </c>
      <c r="C3531" s="1" t="n">
        <v>421</v>
      </c>
      <c r="D3531" s="1" t="s">
        <v>10611</v>
      </c>
      <c r="E3531" s="1" t="n">
        <v>335</v>
      </c>
      <c r="F3531" s="1" t="n">
        <v>62</v>
      </c>
      <c r="G3531" s="1" t="n">
        <v>1260.83</v>
      </c>
      <c r="H3531" s="4" t="n">
        <v>45858.6009374421</v>
      </c>
      <c r="I35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3530BT8032933421335621260.8345858.6009374421</v>
      </c>
      <c r="J3531" s="1" t="n">
        <f aca="false">COUNTIF(I:I, $I3531)</f>
        <v>1</v>
      </c>
      <c r="K3531" s="1" t="str">
        <f aca="false">IF(ISNA(VLOOKUP(Table4[product_id], tblProducts[], tblProducts[product_name],FALSE() )), "Invalid", "Valid")</f>
        <v>Valid</v>
      </c>
      <c r="L3531" s="5" t="str">
        <f aca="false">IF(ISNA(VLOOKUP(Table4[[#This Row],[warehouse_id]], tblwhouse[], tblwhouse[warehouse_name],FALSE() )), "Invalid", "Valid")</f>
        <v>Valid</v>
      </c>
    </row>
    <row r="3532" customFormat="false" ht="15" hidden="false" customHeight="true" outlineLevel="0" collapsed="false">
      <c r="A3532" s="1" t="n">
        <v>3531</v>
      </c>
      <c r="B3532" s="1" t="n">
        <v>2</v>
      </c>
      <c r="C3532" s="1" t="n">
        <v>1443</v>
      </c>
      <c r="D3532" s="1" t="s">
        <v>10612</v>
      </c>
      <c r="E3532" s="1" t="n">
        <v>3</v>
      </c>
      <c r="F3532" s="1" t="n">
        <v>58</v>
      </c>
      <c r="G3532" s="1" t="n">
        <v>1253.59</v>
      </c>
      <c r="H3532" s="4" t="n">
        <v>46088.6009374421</v>
      </c>
      <c r="I35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3531BT386702214433581253.5946088.6009374421</v>
      </c>
      <c r="J3532" s="1" t="n">
        <f aca="false">COUNTIF(I:I, $I3532)</f>
        <v>1</v>
      </c>
      <c r="K3532" s="1" t="str">
        <f aca="false">IF(ISNA(VLOOKUP(Table4[product_id], tblProducts[], tblProducts[product_name],FALSE() )), "Invalid", "Valid")</f>
        <v>Valid</v>
      </c>
      <c r="L3532" s="5" t="str">
        <f aca="false">IF(ISNA(VLOOKUP(Table4[[#This Row],[warehouse_id]], tblwhouse[], tblwhouse[warehouse_name],FALSE() )), "Invalid", "Valid")</f>
        <v>Valid</v>
      </c>
    </row>
    <row r="3533" customFormat="false" ht="15" hidden="false" customHeight="true" outlineLevel="0" collapsed="false">
      <c r="A3533" s="1" t="n">
        <v>3532</v>
      </c>
      <c r="B3533" s="1" t="n">
        <v>1</v>
      </c>
      <c r="C3533" s="1" t="n">
        <v>1174</v>
      </c>
      <c r="D3533" s="1" t="s">
        <v>10613</v>
      </c>
      <c r="E3533" s="1" t="n">
        <v>222</v>
      </c>
      <c r="F3533" s="1" t="n">
        <v>75</v>
      </c>
      <c r="G3533" s="1" t="n">
        <v>1003.54</v>
      </c>
      <c r="H3533" s="4" t="n">
        <v>45878.6009374421</v>
      </c>
      <c r="I35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3532BT75167811174222751003.5445878.6009374421</v>
      </c>
      <c r="J3533" s="1" t="n">
        <f aca="false">COUNTIF(I:I, $I3533)</f>
        <v>1</v>
      </c>
      <c r="K3533" s="1" t="str">
        <f aca="false">IF(ISNA(VLOOKUP(Table4[product_id], tblProducts[], tblProducts[product_name],FALSE() )), "Invalid", "Valid")</f>
        <v>Valid</v>
      </c>
      <c r="L3533" s="5" t="str">
        <f aca="false">IF(ISNA(VLOOKUP(Table4[[#This Row],[warehouse_id]], tblwhouse[], tblwhouse[warehouse_name],FALSE() )), "Invalid", "Valid")</f>
        <v>Valid</v>
      </c>
    </row>
    <row r="3534" customFormat="false" ht="15" hidden="false" customHeight="true" outlineLevel="0" collapsed="false">
      <c r="A3534" s="1" t="n">
        <v>3533</v>
      </c>
      <c r="B3534" s="1" t="n">
        <v>1</v>
      </c>
      <c r="C3534" s="1" t="n">
        <v>1862</v>
      </c>
      <c r="D3534" s="1" t="s">
        <v>10614</v>
      </c>
      <c r="E3534" s="1" t="n">
        <v>327</v>
      </c>
      <c r="F3534" s="1" t="n">
        <v>48</v>
      </c>
      <c r="G3534" s="1" t="n">
        <v>405.77</v>
      </c>
      <c r="H3534" s="4" t="n">
        <v>45924.6009374421</v>
      </c>
      <c r="I35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3533BT3161791186232748405.7745924.6009374421</v>
      </c>
      <c r="J3534" s="1" t="n">
        <f aca="false">COUNTIF(I:I, $I3534)</f>
        <v>1</v>
      </c>
      <c r="K3534" s="1" t="str">
        <f aca="false">IF(ISNA(VLOOKUP(Table4[product_id], tblProducts[], tblProducts[product_name],FALSE() )), "Invalid", "Valid")</f>
        <v>Valid</v>
      </c>
      <c r="L3534" s="5" t="str">
        <f aca="false">IF(ISNA(VLOOKUP(Table4[[#This Row],[warehouse_id]], tblwhouse[], tblwhouse[warehouse_name],FALSE() )), "Invalid", "Valid")</f>
        <v>Valid</v>
      </c>
    </row>
    <row r="3535" customFormat="false" ht="15" hidden="false" customHeight="true" outlineLevel="0" collapsed="false">
      <c r="A3535" s="1" t="n">
        <v>3534</v>
      </c>
      <c r="B3535" s="1" t="n">
        <v>3</v>
      </c>
      <c r="C3535" s="1" t="n">
        <v>166</v>
      </c>
      <c r="D3535" s="1" t="s">
        <v>10615</v>
      </c>
      <c r="E3535" s="1" t="n">
        <v>318</v>
      </c>
      <c r="F3535" s="1" t="n">
        <v>32</v>
      </c>
      <c r="G3535" s="1" t="n">
        <v>45.38</v>
      </c>
      <c r="H3535" s="4" t="n">
        <v>46092.6009374421</v>
      </c>
      <c r="I35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3534BT69642531663183245.3846092.6009374421</v>
      </c>
      <c r="J3535" s="1" t="n">
        <f aca="false">COUNTIF(I:I, $I3535)</f>
        <v>1</v>
      </c>
      <c r="K3535" s="1" t="str">
        <f aca="false">IF(ISNA(VLOOKUP(Table4[product_id], tblProducts[], tblProducts[product_name],FALSE() )), "Invalid", "Valid")</f>
        <v>Valid</v>
      </c>
      <c r="L3535" s="5" t="str">
        <f aca="false">IF(ISNA(VLOOKUP(Table4[[#This Row],[warehouse_id]], tblwhouse[], tblwhouse[warehouse_name],FALSE() )), "Invalid", "Valid")</f>
        <v>Valid</v>
      </c>
    </row>
    <row r="3536" customFormat="false" ht="15" hidden="false" customHeight="true" outlineLevel="0" collapsed="false">
      <c r="A3536" s="1" t="n">
        <v>3535</v>
      </c>
      <c r="B3536" s="1" t="n">
        <v>1</v>
      </c>
      <c r="C3536" s="1" t="n">
        <v>1630</v>
      </c>
      <c r="D3536" s="1" t="s">
        <v>10616</v>
      </c>
      <c r="E3536" s="1" t="n">
        <v>488</v>
      </c>
      <c r="F3536" s="1" t="n">
        <v>51</v>
      </c>
      <c r="G3536" s="1" t="n">
        <v>1471.6</v>
      </c>
      <c r="H3536" s="4" t="n">
        <v>45884.6009374421</v>
      </c>
      <c r="I35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3535BT48168511630488511471.645884.6009374421</v>
      </c>
      <c r="J3536" s="1" t="n">
        <f aca="false">COUNTIF(I:I, $I3536)</f>
        <v>1</v>
      </c>
      <c r="K3536" s="1" t="str">
        <f aca="false">IF(ISNA(VLOOKUP(Table4[product_id], tblProducts[], tblProducts[product_name],FALSE() )), "Invalid", "Valid")</f>
        <v>Valid</v>
      </c>
      <c r="L3536" s="5" t="str">
        <f aca="false">IF(ISNA(VLOOKUP(Table4[[#This Row],[warehouse_id]], tblwhouse[], tblwhouse[warehouse_name],FALSE() )), "Invalid", "Valid")</f>
        <v>Valid</v>
      </c>
    </row>
    <row r="3537" customFormat="false" ht="15" hidden="false" customHeight="true" outlineLevel="0" collapsed="false">
      <c r="A3537" s="1" t="n">
        <v>3536</v>
      </c>
      <c r="B3537" s="1" t="n">
        <v>3</v>
      </c>
      <c r="C3537" s="1" t="n">
        <v>2169</v>
      </c>
      <c r="D3537" s="1" t="s">
        <v>10617</v>
      </c>
      <c r="E3537" s="1" t="n">
        <v>296</v>
      </c>
      <c r="F3537" s="1" t="n">
        <v>72</v>
      </c>
      <c r="G3537" s="1" t="n">
        <v>910.32</v>
      </c>
      <c r="H3537" s="4" t="n">
        <v>45983.6009374421</v>
      </c>
      <c r="I35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3536BT2218363216929672910.3245983.6009374421</v>
      </c>
      <c r="J3537" s="1" t="n">
        <f aca="false">COUNTIF(I:I, $I3537)</f>
        <v>1</v>
      </c>
      <c r="K3537" s="1" t="str">
        <f aca="false">IF(ISNA(VLOOKUP(Table4[product_id], tblProducts[], tblProducts[product_name],FALSE() )), "Invalid", "Valid")</f>
        <v>Valid</v>
      </c>
      <c r="L3537" s="5" t="str">
        <f aca="false">IF(ISNA(VLOOKUP(Table4[[#This Row],[warehouse_id]], tblwhouse[], tblwhouse[warehouse_name],FALSE() )), "Invalid", "Valid")</f>
        <v>Valid</v>
      </c>
    </row>
    <row r="3538" customFormat="false" ht="15" hidden="false" customHeight="true" outlineLevel="0" collapsed="false">
      <c r="A3538" s="1" t="n">
        <v>3537</v>
      </c>
      <c r="B3538" s="1" t="n">
        <v>4</v>
      </c>
      <c r="C3538" s="1" t="n">
        <v>2726</v>
      </c>
      <c r="D3538" s="1" t="s">
        <v>10618</v>
      </c>
      <c r="E3538" s="1" t="n">
        <v>243</v>
      </c>
      <c r="F3538" s="1" t="n">
        <v>58</v>
      </c>
      <c r="G3538" s="1" t="n">
        <v>1328.93</v>
      </c>
      <c r="H3538" s="4" t="n">
        <v>45916.6009374421</v>
      </c>
      <c r="I35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3537BT41011942726243581328.9345916.6009374421</v>
      </c>
      <c r="J3538" s="1" t="n">
        <f aca="false">COUNTIF(I:I, $I3538)</f>
        <v>1</v>
      </c>
      <c r="K3538" s="1" t="str">
        <f aca="false">IF(ISNA(VLOOKUP(Table4[product_id], tblProducts[], tblProducts[product_name],FALSE() )), "Invalid", "Valid")</f>
        <v>Valid</v>
      </c>
      <c r="L3538" s="5" t="str">
        <f aca="false">IF(ISNA(VLOOKUP(Table4[[#This Row],[warehouse_id]], tblwhouse[], tblwhouse[warehouse_name],FALSE() )), "Invalid", "Valid")</f>
        <v>Valid</v>
      </c>
    </row>
    <row r="3539" customFormat="false" ht="15" hidden="false" customHeight="true" outlineLevel="0" collapsed="false">
      <c r="A3539" s="1" t="n">
        <v>3538</v>
      </c>
      <c r="B3539" s="1" t="n">
        <v>2</v>
      </c>
      <c r="C3539" s="1" t="n">
        <v>1724</v>
      </c>
      <c r="D3539" s="1" t="s">
        <v>10619</v>
      </c>
      <c r="E3539" s="1" t="n">
        <v>467</v>
      </c>
      <c r="F3539" s="1" t="n">
        <v>71</v>
      </c>
      <c r="G3539" s="1" t="n">
        <v>168.27</v>
      </c>
      <c r="H3539" s="4" t="n">
        <v>46212.6009374421</v>
      </c>
      <c r="I35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3538BT9615842172446771168.2746212.6009374421</v>
      </c>
      <c r="J3539" s="1" t="n">
        <f aca="false">COUNTIF(I:I, $I3539)</f>
        <v>1</v>
      </c>
      <c r="K3539" s="1" t="str">
        <f aca="false">IF(ISNA(VLOOKUP(Table4[product_id], tblProducts[], tblProducts[product_name],FALSE() )), "Invalid", "Valid")</f>
        <v>Valid</v>
      </c>
      <c r="L3539" s="5" t="str">
        <f aca="false">IF(ISNA(VLOOKUP(Table4[[#This Row],[warehouse_id]], tblwhouse[], tblwhouse[warehouse_name],FALSE() )), "Invalid", "Valid")</f>
        <v>Valid</v>
      </c>
    </row>
    <row r="3540" customFormat="false" ht="15" hidden="false" customHeight="true" outlineLevel="0" collapsed="false">
      <c r="A3540" s="1" t="n">
        <v>3539</v>
      </c>
      <c r="B3540" s="1" t="n">
        <v>1</v>
      </c>
      <c r="C3540" s="1" t="n">
        <v>398</v>
      </c>
      <c r="D3540" s="1" t="s">
        <v>10620</v>
      </c>
      <c r="E3540" s="1" t="n">
        <v>482</v>
      </c>
      <c r="F3540" s="1" t="n">
        <v>20</v>
      </c>
      <c r="G3540" s="1" t="n">
        <v>1094.52</v>
      </c>
      <c r="H3540" s="4" t="n">
        <v>46016.6009374421</v>
      </c>
      <c r="I35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3539BT6357071398482201094.5246016.6009374421</v>
      </c>
      <c r="J3540" s="1" t="n">
        <f aca="false">COUNTIF(I:I, $I3540)</f>
        <v>1</v>
      </c>
      <c r="K3540" s="1" t="str">
        <f aca="false">IF(ISNA(VLOOKUP(Table4[product_id], tblProducts[], tblProducts[product_name],FALSE() )), "Invalid", "Valid")</f>
        <v>Valid</v>
      </c>
      <c r="L3540" s="5" t="str">
        <f aca="false">IF(ISNA(VLOOKUP(Table4[[#This Row],[warehouse_id]], tblwhouse[], tblwhouse[warehouse_name],FALSE() )), "Invalid", "Valid")</f>
        <v>Valid</v>
      </c>
    </row>
    <row r="3541" customFormat="false" ht="15" hidden="false" customHeight="true" outlineLevel="0" collapsed="false">
      <c r="A3541" s="1" t="n">
        <v>3540</v>
      </c>
      <c r="B3541" s="1" t="n">
        <v>4</v>
      </c>
      <c r="C3541" s="1" t="n">
        <v>1327</v>
      </c>
      <c r="D3541" s="1" t="s">
        <v>10621</v>
      </c>
      <c r="E3541" s="1" t="n">
        <v>312</v>
      </c>
      <c r="F3541" s="1" t="n">
        <v>62</v>
      </c>
      <c r="G3541" s="1" t="n">
        <v>480.35</v>
      </c>
      <c r="H3541" s="4" t="n">
        <v>45966.6009374421</v>
      </c>
      <c r="I35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3540BT1208924132731262480.3545966.6009374421</v>
      </c>
      <c r="J3541" s="1" t="n">
        <f aca="false">COUNTIF(I:I, $I3541)</f>
        <v>1</v>
      </c>
      <c r="K3541" s="1" t="str">
        <f aca="false">IF(ISNA(VLOOKUP(Table4[product_id], tblProducts[], tblProducts[product_name],FALSE() )), "Invalid", "Valid")</f>
        <v>Valid</v>
      </c>
      <c r="L3541" s="5" t="str">
        <f aca="false">IF(ISNA(VLOOKUP(Table4[[#This Row],[warehouse_id]], tblwhouse[], tblwhouse[warehouse_name],FALSE() )), "Invalid", "Valid")</f>
        <v>Valid</v>
      </c>
    </row>
    <row r="3542" customFormat="false" ht="15" hidden="false" customHeight="true" outlineLevel="0" collapsed="false">
      <c r="A3542" s="1" t="n">
        <v>3541</v>
      </c>
      <c r="B3542" s="1" t="n">
        <v>4</v>
      </c>
      <c r="C3542" s="1" t="n">
        <v>2057</v>
      </c>
      <c r="D3542" s="1" t="s">
        <v>10622</v>
      </c>
      <c r="E3542" s="1" t="n">
        <v>4</v>
      </c>
      <c r="F3542" s="1" t="n">
        <v>55</v>
      </c>
      <c r="G3542" s="1" t="n">
        <v>248.86</v>
      </c>
      <c r="H3542" s="4" t="n">
        <v>46126.6009374421</v>
      </c>
      <c r="I35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3541BT67012442057455248.8646126.6009374421</v>
      </c>
      <c r="J3542" s="1" t="n">
        <f aca="false">COUNTIF(I:I, $I3542)</f>
        <v>1</v>
      </c>
      <c r="K3542" s="1" t="str">
        <f aca="false">IF(ISNA(VLOOKUP(Table4[product_id], tblProducts[], tblProducts[product_name],FALSE() )), "Invalid", "Valid")</f>
        <v>Valid</v>
      </c>
      <c r="L3542" s="5" t="str">
        <f aca="false">IF(ISNA(VLOOKUP(Table4[[#This Row],[warehouse_id]], tblwhouse[], tblwhouse[warehouse_name],FALSE() )), "Invalid", "Valid")</f>
        <v>Valid</v>
      </c>
    </row>
    <row r="3543" customFormat="false" ht="15" hidden="false" customHeight="true" outlineLevel="0" collapsed="false">
      <c r="A3543" s="1" t="n">
        <v>3542</v>
      </c>
      <c r="B3543" s="1" t="n">
        <v>1</v>
      </c>
      <c r="C3543" s="1" t="n">
        <v>562</v>
      </c>
      <c r="D3543" s="1" t="s">
        <v>10623</v>
      </c>
      <c r="E3543" s="1" t="n">
        <v>388</v>
      </c>
      <c r="F3543" s="1" t="n">
        <v>74</v>
      </c>
      <c r="G3543" s="1" t="n">
        <v>1180.72</v>
      </c>
      <c r="H3543" s="4" t="n">
        <v>45999.6009374421</v>
      </c>
      <c r="I35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3542BT4273091562388741180.7245999.6009374421</v>
      </c>
      <c r="J3543" s="1" t="n">
        <f aca="false">COUNTIF(I:I, $I3543)</f>
        <v>1</v>
      </c>
      <c r="K3543" s="1" t="str">
        <f aca="false">IF(ISNA(VLOOKUP(Table4[product_id], tblProducts[], tblProducts[product_name],FALSE() )), "Invalid", "Valid")</f>
        <v>Valid</v>
      </c>
      <c r="L3543" s="5" t="str">
        <f aca="false">IF(ISNA(VLOOKUP(Table4[[#This Row],[warehouse_id]], tblwhouse[], tblwhouse[warehouse_name],FALSE() )), "Invalid", "Valid")</f>
        <v>Valid</v>
      </c>
    </row>
    <row r="3544" customFormat="false" ht="15" hidden="false" customHeight="true" outlineLevel="0" collapsed="false">
      <c r="A3544" s="1" t="n">
        <v>3543</v>
      </c>
      <c r="B3544" s="1" t="n">
        <v>3</v>
      </c>
      <c r="C3544" s="1" t="n">
        <v>2499</v>
      </c>
      <c r="D3544" s="1" t="s">
        <v>10624</v>
      </c>
      <c r="E3544" s="1" t="n">
        <v>202</v>
      </c>
      <c r="F3544" s="1" t="n">
        <v>74</v>
      </c>
      <c r="G3544" s="1" t="n">
        <v>641.19</v>
      </c>
      <c r="H3544" s="4" t="n">
        <v>45903.6009374421</v>
      </c>
      <c r="I35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3543BT1054093249920274641.1945903.6009374421</v>
      </c>
      <c r="J3544" s="1" t="n">
        <f aca="false">COUNTIF(I:I, $I3544)</f>
        <v>1</v>
      </c>
      <c r="K3544" s="1" t="str">
        <f aca="false">IF(ISNA(VLOOKUP(Table4[product_id], tblProducts[], tblProducts[product_name],FALSE() )), "Invalid", "Valid")</f>
        <v>Valid</v>
      </c>
      <c r="L3544" s="5" t="str">
        <f aca="false">IF(ISNA(VLOOKUP(Table4[[#This Row],[warehouse_id]], tblwhouse[], tblwhouse[warehouse_name],FALSE() )), "Invalid", "Valid")</f>
        <v>Valid</v>
      </c>
    </row>
    <row r="3545" customFormat="false" ht="15" hidden="false" customHeight="true" outlineLevel="0" collapsed="false">
      <c r="A3545" s="1" t="n">
        <v>3544</v>
      </c>
      <c r="B3545" s="1" t="n">
        <v>2</v>
      </c>
      <c r="C3545" s="1" t="n">
        <v>487</v>
      </c>
      <c r="D3545" s="1" t="s">
        <v>10625</v>
      </c>
      <c r="E3545" s="1" t="n">
        <v>274</v>
      </c>
      <c r="F3545" s="1" t="n">
        <v>56</v>
      </c>
      <c r="G3545" s="1" t="n">
        <v>764.54</v>
      </c>
      <c r="H3545" s="4" t="n">
        <v>46054.6009374421</v>
      </c>
      <c r="I35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3544BT736012248727456764.5446054.6009374421</v>
      </c>
      <c r="J3545" s="1" t="n">
        <f aca="false">COUNTIF(I:I, $I3545)</f>
        <v>1</v>
      </c>
      <c r="K3545" s="1" t="str">
        <f aca="false">IF(ISNA(VLOOKUP(Table4[product_id], tblProducts[], tblProducts[product_name],FALSE() )), "Invalid", "Valid")</f>
        <v>Valid</v>
      </c>
      <c r="L3545" s="5" t="str">
        <f aca="false">IF(ISNA(VLOOKUP(Table4[[#This Row],[warehouse_id]], tblwhouse[], tblwhouse[warehouse_name],FALSE() )), "Invalid", "Valid")</f>
        <v>Valid</v>
      </c>
    </row>
    <row r="3546" customFormat="false" ht="15" hidden="false" customHeight="true" outlineLevel="0" collapsed="false">
      <c r="A3546" s="1" t="n">
        <v>3545</v>
      </c>
      <c r="B3546" s="1" t="n">
        <v>4</v>
      </c>
      <c r="C3546" s="1" t="n">
        <v>1186</v>
      </c>
      <c r="D3546" s="1" t="s">
        <v>10626</v>
      </c>
      <c r="E3546" s="1" t="n">
        <v>60</v>
      </c>
      <c r="F3546" s="1" t="n">
        <v>32</v>
      </c>
      <c r="G3546" s="1" t="n">
        <v>1019.56</v>
      </c>
      <c r="H3546" s="4" t="n">
        <v>46100.6009374421</v>
      </c>
      <c r="I35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3545BT1096694118660321019.5646100.6009374421</v>
      </c>
      <c r="J3546" s="1" t="n">
        <f aca="false">COUNTIF(I:I, $I3546)</f>
        <v>1</v>
      </c>
      <c r="K3546" s="1" t="str">
        <f aca="false">IF(ISNA(VLOOKUP(Table4[product_id], tblProducts[], tblProducts[product_name],FALSE() )), "Invalid", "Valid")</f>
        <v>Valid</v>
      </c>
      <c r="L3546" s="5" t="str">
        <f aca="false">IF(ISNA(VLOOKUP(Table4[[#This Row],[warehouse_id]], tblwhouse[], tblwhouse[warehouse_name],FALSE() )), "Invalid", "Valid")</f>
        <v>Valid</v>
      </c>
    </row>
    <row r="3547" customFormat="false" ht="15" hidden="false" customHeight="true" outlineLevel="0" collapsed="false">
      <c r="A3547" s="1" t="n">
        <v>3546</v>
      </c>
      <c r="B3547" s="1" t="n">
        <v>4</v>
      </c>
      <c r="C3547" s="1" t="n">
        <v>226</v>
      </c>
      <c r="D3547" s="1" t="s">
        <v>10627</v>
      </c>
      <c r="E3547" s="1" t="n">
        <v>53</v>
      </c>
      <c r="F3547" s="1" t="n">
        <v>65</v>
      </c>
      <c r="G3547" s="1" t="n">
        <v>1245.71</v>
      </c>
      <c r="H3547" s="4" t="n">
        <v>46037.6009374421</v>
      </c>
      <c r="I35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3546BT207384422653651245.7146037.6009374421</v>
      </c>
      <c r="J3547" s="1" t="n">
        <f aca="false">COUNTIF(I:I, $I3547)</f>
        <v>1</v>
      </c>
      <c r="K3547" s="1" t="str">
        <f aca="false">IF(ISNA(VLOOKUP(Table4[product_id], tblProducts[], tblProducts[product_name],FALSE() )), "Invalid", "Valid")</f>
        <v>Valid</v>
      </c>
      <c r="L3547" s="5" t="str">
        <f aca="false">IF(ISNA(VLOOKUP(Table4[[#This Row],[warehouse_id]], tblwhouse[], tblwhouse[warehouse_name],FALSE() )), "Invalid", "Valid")</f>
        <v>Valid</v>
      </c>
    </row>
    <row r="3548" customFormat="false" ht="15" hidden="false" customHeight="true" outlineLevel="0" collapsed="false">
      <c r="A3548" s="1" t="n">
        <v>3547</v>
      </c>
      <c r="B3548" s="1" t="n">
        <v>1</v>
      </c>
      <c r="C3548" s="1" t="n">
        <v>2111</v>
      </c>
      <c r="D3548" s="1" t="s">
        <v>10628</v>
      </c>
      <c r="E3548" s="1" t="n">
        <v>357</v>
      </c>
      <c r="F3548" s="1" t="n">
        <v>30</v>
      </c>
      <c r="G3548" s="1" t="n">
        <v>912.45</v>
      </c>
      <c r="H3548" s="4" t="n">
        <v>46120.6009374421</v>
      </c>
      <c r="I35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3547BT9155401211135730912.4546120.6009374421</v>
      </c>
      <c r="J3548" s="1" t="n">
        <f aca="false">COUNTIF(I:I, $I3548)</f>
        <v>1</v>
      </c>
      <c r="K3548" s="1" t="str">
        <f aca="false">IF(ISNA(VLOOKUP(Table4[product_id], tblProducts[], tblProducts[product_name],FALSE() )), "Invalid", "Valid")</f>
        <v>Valid</v>
      </c>
      <c r="L3548" s="5" t="str">
        <f aca="false">IF(ISNA(VLOOKUP(Table4[[#This Row],[warehouse_id]], tblwhouse[], tblwhouse[warehouse_name],FALSE() )), "Invalid", "Valid")</f>
        <v>Valid</v>
      </c>
    </row>
    <row r="3549" customFormat="false" ht="15" hidden="false" customHeight="true" outlineLevel="0" collapsed="false">
      <c r="A3549" s="1" t="n">
        <v>3548</v>
      </c>
      <c r="B3549" s="1" t="n">
        <v>3</v>
      </c>
      <c r="C3549" s="1" t="n">
        <v>956</v>
      </c>
      <c r="D3549" s="1" t="s">
        <v>10629</v>
      </c>
      <c r="E3549" s="1" t="n">
        <v>305</v>
      </c>
      <c r="F3549" s="1" t="n">
        <v>43</v>
      </c>
      <c r="G3549" s="1" t="n">
        <v>246.3</v>
      </c>
      <c r="H3549" s="4" t="n">
        <v>45892.6009374421</v>
      </c>
      <c r="I35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3548BT602272395630543246.345892.6009374421</v>
      </c>
      <c r="J3549" s="1" t="n">
        <f aca="false">COUNTIF(I:I, $I3549)</f>
        <v>1</v>
      </c>
      <c r="K3549" s="1" t="str">
        <f aca="false">IF(ISNA(VLOOKUP(Table4[product_id], tblProducts[], tblProducts[product_name],FALSE() )), "Invalid", "Valid")</f>
        <v>Valid</v>
      </c>
      <c r="L3549" s="5" t="str">
        <f aca="false">IF(ISNA(VLOOKUP(Table4[[#This Row],[warehouse_id]], tblwhouse[], tblwhouse[warehouse_name],FALSE() )), "Invalid", "Valid")</f>
        <v>Valid</v>
      </c>
    </row>
    <row r="3550" customFormat="false" ht="15" hidden="false" customHeight="true" outlineLevel="0" collapsed="false">
      <c r="A3550" s="1" t="n">
        <v>3549</v>
      </c>
      <c r="B3550" s="1" t="n">
        <v>3</v>
      </c>
      <c r="C3550" s="1" t="n">
        <v>1858</v>
      </c>
      <c r="D3550" s="1" t="s">
        <v>10630</v>
      </c>
      <c r="E3550" s="1" t="n">
        <v>247</v>
      </c>
      <c r="F3550" s="1" t="n">
        <v>29</v>
      </c>
      <c r="G3550" s="1" t="n">
        <v>1037.25</v>
      </c>
      <c r="H3550" s="4" t="n">
        <v>46048.6009374421</v>
      </c>
      <c r="I35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3549BT40631631858247291037.2546048.6009374421</v>
      </c>
      <c r="J3550" s="1" t="n">
        <f aca="false">COUNTIF(I:I, $I3550)</f>
        <v>1</v>
      </c>
      <c r="K3550" s="1" t="str">
        <f aca="false">IF(ISNA(VLOOKUP(Table4[product_id], tblProducts[], tblProducts[product_name],FALSE() )), "Invalid", "Valid")</f>
        <v>Valid</v>
      </c>
      <c r="L3550" s="5" t="str">
        <f aca="false">IF(ISNA(VLOOKUP(Table4[[#This Row],[warehouse_id]], tblwhouse[], tblwhouse[warehouse_name],FALSE() )), "Invalid", "Valid")</f>
        <v>Valid</v>
      </c>
    </row>
    <row r="3551" customFormat="false" ht="15" hidden="false" customHeight="true" outlineLevel="0" collapsed="false">
      <c r="A3551" s="1" t="n">
        <v>3550</v>
      </c>
      <c r="B3551" s="1" t="n">
        <v>3</v>
      </c>
      <c r="C3551" s="1" t="n">
        <v>2029</v>
      </c>
      <c r="D3551" s="1" t="s">
        <v>10631</v>
      </c>
      <c r="E3551" s="1" t="n">
        <v>378</v>
      </c>
      <c r="F3551" s="1" t="n">
        <v>58</v>
      </c>
      <c r="G3551" s="1" t="n">
        <v>1036.53</v>
      </c>
      <c r="H3551" s="4" t="n">
        <v>46171.6009374421</v>
      </c>
      <c r="I35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3550BT12272632029378581036.5346171.6009374421</v>
      </c>
      <c r="J3551" s="1" t="n">
        <f aca="false">COUNTIF(I:I, $I3551)</f>
        <v>1</v>
      </c>
      <c r="K3551" s="1" t="str">
        <f aca="false">IF(ISNA(VLOOKUP(Table4[product_id], tblProducts[], tblProducts[product_name],FALSE() )), "Invalid", "Valid")</f>
        <v>Valid</v>
      </c>
      <c r="L3551" s="5" t="str">
        <f aca="false">IF(ISNA(VLOOKUP(Table4[[#This Row],[warehouse_id]], tblwhouse[], tblwhouse[warehouse_name],FALSE() )), "Invalid", "Valid")</f>
        <v>Valid</v>
      </c>
    </row>
    <row r="3552" customFormat="false" ht="15" hidden="false" customHeight="true" outlineLevel="0" collapsed="false">
      <c r="A3552" s="1" t="n">
        <v>3551</v>
      </c>
      <c r="B3552" s="1" t="n">
        <v>3</v>
      </c>
      <c r="C3552" s="1" t="n">
        <v>1214</v>
      </c>
      <c r="D3552" s="1" t="s">
        <v>10632</v>
      </c>
      <c r="E3552" s="1" t="n">
        <v>197</v>
      </c>
      <c r="F3552" s="1" t="n">
        <v>30</v>
      </c>
      <c r="G3552" s="1" t="n">
        <v>1333.28</v>
      </c>
      <c r="H3552" s="4" t="n">
        <v>46003.6009374421</v>
      </c>
      <c r="I35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3551BT33331231214197301333.2846003.6009374421</v>
      </c>
      <c r="J3552" s="1" t="n">
        <f aca="false">COUNTIF(I:I, $I3552)</f>
        <v>1</v>
      </c>
      <c r="K3552" s="1" t="str">
        <f aca="false">IF(ISNA(VLOOKUP(Table4[product_id], tblProducts[], tblProducts[product_name],FALSE() )), "Invalid", "Valid")</f>
        <v>Valid</v>
      </c>
      <c r="L3552" s="5" t="str">
        <f aca="false">IF(ISNA(VLOOKUP(Table4[[#This Row],[warehouse_id]], tblwhouse[], tblwhouse[warehouse_name],FALSE() )), "Invalid", "Valid")</f>
        <v>Valid</v>
      </c>
    </row>
    <row r="3553" customFormat="false" ht="15" hidden="false" customHeight="true" outlineLevel="0" collapsed="false">
      <c r="A3553" s="1" t="n">
        <v>3552</v>
      </c>
      <c r="B3553" s="1" t="n">
        <v>4</v>
      </c>
      <c r="C3553" s="1" t="n">
        <v>421</v>
      </c>
      <c r="D3553" s="1" t="s">
        <v>10633</v>
      </c>
      <c r="E3553" s="1" t="n">
        <v>303</v>
      </c>
      <c r="F3553" s="1" t="n">
        <v>39</v>
      </c>
      <c r="G3553" s="1" t="n">
        <v>255.92</v>
      </c>
      <c r="H3553" s="4" t="n">
        <v>45905.6009374421</v>
      </c>
      <c r="I35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3552BT915930442130339255.9245905.6009374421</v>
      </c>
      <c r="J3553" s="1" t="n">
        <f aca="false">COUNTIF(I:I, $I3553)</f>
        <v>1</v>
      </c>
      <c r="K3553" s="1" t="str">
        <f aca="false">IF(ISNA(VLOOKUP(Table4[product_id], tblProducts[], tblProducts[product_name],FALSE() )), "Invalid", "Valid")</f>
        <v>Valid</v>
      </c>
      <c r="L3553" s="5" t="str">
        <f aca="false">IF(ISNA(VLOOKUP(Table4[[#This Row],[warehouse_id]], tblwhouse[], tblwhouse[warehouse_name],FALSE() )), "Invalid", "Valid")</f>
        <v>Valid</v>
      </c>
    </row>
    <row r="3554" customFormat="false" ht="15" hidden="false" customHeight="true" outlineLevel="0" collapsed="false">
      <c r="A3554" s="1" t="n">
        <v>3553</v>
      </c>
      <c r="B3554" s="1" t="n">
        <v>3</v>
      </c>
      <c r="C3554" s="1" t="n">
        <v>2047</v>
      </c>
      <c r="D3554" s="1" t="s">
        <v>10634</v>
      </c>
      <c r="E3554" s="1" t="n">
        <v>177</v>
      </c>
      <c r="F3554" s="1" t="n">
        <v>21</v>
      </c>
      <c r="G3554" s="1" t="n">
        <v>278.86</v>
      </c>
      <c r="H3554" s="4" t="n">
        <v>45990.6009374421</v>
      </c>
      <c r="I35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3553BT4765153204717721278.8645990.6009374421</v>
      </c>
      <c r="J3554" s="1" t="n">
        <f aca="false">COUNTIF(I:I, $I3554)</f>
        <v>1</v>
      </c>
      <c r="K3554" s="1" t="str">
        <f aca="false">IF(ISNA(VLOOKUP(Table4[product_id], tblProducts[], tblProducts[product_name],FALSE() )), "Invalid", "Valid")</f>
        <v>Valid</v>
      </c>
      <c r="L3554" s="5" t="str">
        <f aca="false">IF(ISNA(VLOOKUP(Table4[[#This Row],[warehouse_id]], tblwhouse[], tblwhouse[warehouse_name],FALSE() )), "Invalid", "Valid")</f>
        <v>Valid</v>
      </c>
    </row>
    <row r="3555" customFormat="false" ht="15" hidden="false" customHeight="true" outlineLevel="0" collapsed="false">
      <c r="A3555" s="1" t="n">
        <v>3554</v>
      </c>
      <c r="B3555" s="1" t="n">
        <v>4</v>
      </c>
      <c r="C3555" s="1" t="n">
        <v>1435</v>
      </c>
      <c r="D3555" s="1" t="s">
        <v>10635</v>
      </c>
      <c r="E3555" s="1" t="n">
        <v>88</v>
      </c>
      <c r="F3555" s="1" t="n">
        <v>33</v>
      </c>
      <c r="G3555" s="1" t="n">
        <v>758.27</v>
      </c>
      <c r="H3555" s="4" t="n">
        <v>46107.6009374421</v>
      </c>
      <c r="I35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3554BT279352414358833758.2746107.6009374421</v>
      </c>
      <c r="J3555" s="1" t="n">
        <f aca="false">COUNTIF(I:I, $I3555)</f>
        <v>1</v>
      </c>
      <c r="K3555" s="1" t="str">
        <f aca="false">IF(ISNA(VLOOKUP(Table4[product_id], tblProducts[], tblProducts[product_name],FALSE() )), "Invalid", "Valid")</f>
        <v>Valid</v>
      </c>
      <c r="L3555" s="5" t="str">
        <f aca="false">IF(ISNA(VLOOKUP(Table4[[#This Row],[warehouse_id]], tblwhouse[], tblwhouse[warehouse_name],FALSE() )), "Invalid", "Valid")</f>
        <v>Valid</v>
      </c>
    </row>
    <row r="3556" customFormat="false" ht="15" hidden="false" customHeight="true" outlineLevel="0" collapsed="false">
      <c r="A3556" s="1" t="n">
        <v>3555</v>
      </c>
      <c r="B3556" s="1" t="n">
        <v>1</v>
      </c>
      <c r="C3556" s="1" t="n">
        <v>437</v>
      </c>
      <c r="D3556" s="1" t="s">
        <v>10636</v>
      </c>
      <c r="E3556" s="1" t="n">
        <v>486</v>
      </c>
      <c r="F3556" s="1" t="n">
        <v>45</v>
      </c>
      <c r="G3556" s="1" t="n">
        <v>42.3</v>
      </c>
      <c r="H3556" s="4" t="n">
        <v>45882.6009374537</v>
      </c>
      <c r="I35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3555BT78868014374864542.345882.6009374537</v>
      </c>
      <c r="J3556" s="1" t="n">
        <f aca="false">COUNTIF(I:I, $I3556)</f>
        <v>1</v>
      </c>
      <c r="K3556" s="1" t="str">
        <f aca="false">IF(ISNA(VLOOKUP(Table4[product_id], tblProducts[], tblProducts[product_name],FALSE() )), "Invalid", "Valid")</f>
        <v>Valid</v>
      </c>
      <c r="L3556" s="5" t="str">
        <f aca="false">IF(ISNA(VLOOKUP(Table4[[#This Row],[warehouse_id]], tblwhouse[], tblwhouse[warehouse_name],FALSE() )), "Invalid", "Valid")</f>
        <v>Valid</v>
      </c>
    </row>
    <row r="3557" customFormat="false" ht="15" hidden="false" customHeight="true" outlineLevel="0" collapsed="false">
      <c r="A3557" s="1" t="n">
        <v>3556</v>
      </c>
      <c r="B3557" s="1" t="n">
        <v>4</v>
      </c>
      <c r="C3557" s="1" t="n">
        <v>126</v>
      </c>
      <c r="D3557" s="1" t="s">
        <v>10637</v>
      </c>
      <c r="E3557" s="1" t="n">
        <v>423</v>
      </c>
      <c r="F3557" s="1" t="n">
        <v>36</v>
      </c>
      <c r="G3557" s="1" t="n">
        <v>1299.33</v>
      </c>
      <c r="H3557" s="4" t="n">
        <v>46178.6009374537</v>
      </c>
      <c r="I35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3556BT1725374126423361299.3346178.6009374537</v>
      </c>
      <c r="J3557" s="1" t="n">
        <f aca="false">COUNTIF(I:I, $I3557)</f>
        <v>1</v>
      </c>
      <c r="K3557" s="1" t="str">
        <f aca="false">IF(ISNA(VLOOKUP(Table4[product_id], tblProducts[], tblProducts[product_name],FALSE() )), "Invalid", "Valid")</f>
        <v>Valid</v>
      </c>
      <c r="L3557" s="5" t="str">
        <f aca="false">IF(ISNA(VLOOKUP(Table4[[#This Row],[warehouse_id]], tblwhouse[], tblwhouse[warehouse_name],FALSE() )), "Invalid", "Valid")</f>
        <v>Valid</v>
      </c>
    </row>
    <row r="3558" customFormat="false" ht="15" hidden="false" customHeight="true" outlineLevel="0" collapsed="false">
      <c r="A3558" s="1" t="n">
        <v>3557</v>
      </c>
      <c r="B3558" s="1" t="n">
        <v>1</v>
      </c>
      <c r="C3558" s="1" t="n">
        <v>1521</v>
      </c>
      <c r="D3558" s="1" t="s">
        <v>10638</v>
      </c>
      <c r="E3558" s="1" t="n">
        <v>318</v>
      </c>
      <c r="F3558" s="1" t="n">
        <v>34</v>
      </c>
      <c r="G3558" s="1" t="n">
        <v>523.21</v>
      </c>
      <c r="H3558" s="4" t="n">
        <v>46045.6009374537</v>
      </c>
      <c r="I35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3557BT6217251152131834523.2146045.6009374537</v>
      </c>
      <c r="J3558" s="1" t="n">
        <f aca="false">COUNTIF(I:I, $I3558)</f>
        <v>1</v>
      </c>
      <c r="K3558" s="1" t="str">
        <f aca="false">IF(ISNA(VLOOKUP(Table4[product_id], tblProducts[], tblProducts[product_name],FALSE() )), "Invalid", "Valid")</f>
        <v>Valid</v>
      </c>
      <c r="L3558" s="5" t="str">
        <f aca="false">IF(ISNA(VLOOKUP(Table4[[#This Row],[warehouse_id]], tblwhouse[], tblwhouse[warehouse_name],FALSE() )), "Invalid", "Valid")</f>
        <v>Valid</v>
      </c>
    </row>
    <row r="3559" customFormat="false" ht="15" hidden="false" customHeight="true" outlineLevel="0" collapsed="false">
      <c r="A3559" s="1" t="n">
        <v>3558</v>
      </c>
      <c r="B3559" s="1" t="n">
        <v>3</v>
      </c>
      <c r="C3559" s="1" t="n">
        <v>2216</v>
      </c>
      <c r="D3559" s="1" t="s">
        <v>10639</v>
      </c>
      <c r="E3559" s="1" t="n">
        <v>78</v>
      </c>
      <c r="F3559" s="1" t="n">
        <v>38</v>
      </c>
      <c r="G3559" s="1" t="n">
        <v>250.55</v>
      </c>
      <c r="H3559" s="4" t="n">
        <v>46098.6009374537</v>
      </c>
      <c r="I35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3558BT911084322167838250.5546098.6009374537</v>
      </c>
      <c r="J3559" s="1" t="n">
        <f aca="false">COUNTIF(I:I, $I3559)</f>
        <v>1</v>
      </c>
      <c r="K3559" s="1" t="str">
        <f aca="false">IF(ISNA(VLOOKUP(Table4[product_id], tblProducts[], tblProducts[product_name],FALSE() )), "Invalid", "Valid")</f>
        <v>Valid</v>
      </c>
      <c r="L3559" s="5" t="str">
        <f aca="false">IF(ISNA(VLOOKUP(Table4[[#This Row],[warehouse_id]], tblwhouse[], tblwhouse[warehouse_name],FALSE() )), "Invalid", "Valid")</f>
        <v>Valid</v>
      </c>
    </row>
    <row r="3560" customFormat="false" ht="15" hidden="false" customHeight="true" outlineLevel="0" collapsed="false">
      <c r="A3560" s="1" t="n">
        <v>3559</v>
      </c>
      <c r="B3560" s="1" t="n">
        <v>4</v>
      </c>
      <c r="C3560" s="1" t="n">
        <v>2968</v>
      </c>
      <c r="D3560" s="1" t="s">
        <v>10640</v>
      </c>
      <c r="E3560" s="1" t="n">
        <v>165</v>
      </c>
      <c r="F3560" s="1" t="n">
        <v>43</v>
      </c>
      <c r="G3560" s="1" t="n">
        <v>116.9</v>
      </c>
      <c r="H3560" s="4" t="n">
        <v>46189.6009374537</v>
      </c>
      <c r="I35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3559BT5351524296816543116.946189.6009374537</v>
      </c>
      <c r="J3560" s="1" t="n">
        <f aca="false">COUNTIF(I:I, $I3560)</f>
        <v>1</v>
      </c>
      <c r="K3560" s="1" t="str">
        <f aca="false">IF(ISNA(VLOOKUP(Table4[product_id], tblProducts[], tblProducts[product_name],FALSE() )), "Invalid", "Valid")</f>
        <v>Valid</v>
      </c>
      <c r="L3560" s="5" t="str">
        <f aca="false">IF(ISNA(VLOOKUP(Table4[[#This Row],[warehouse_id]], tblwhouse[], tblwhouse[warehouse_name],FALSE() )), "Invalid", "Valid")</f>
        <v>Valid</v>
      </c>
    </row>
    <row r="3561" customFormat="false" ht="15" hidden="false" customHeight="true" outlineLevel="0" collapsed="false">
      <c r="A3561" s="1" t="n">
        <v>3560</v>
      </c>
      <c r="B3561" s="1" t="n">
        <v>4</v>
      </c>
      <c r="C3561" s="1" t="n">
        <v>2230</v>
      </c>
      <c r="D3561" s="1" t="s">
        <v>10641</v>
      </c>
      <c r="E3561" s="1" t="n">
        <v>98</v>
      </c>
      <c r="F3561" s="1" t="n">
        <v>42</v>
      </c>
      <c r="G3561" s="1" t="n">
        <v>1308.92</v>
      </c>
      <c r="H3561" s="4" t="n">
        <v>45995.6009374537</v>
      </c>
      <c r="I35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3560BT7516544223098421308.9245995.6009374537</v>
      </c>
      <c r="J3561" s="1" t="n">
        <f aca="false">COUNTIF(I:I, $I3561)</f>
        <v>1</v>
      </c>
      <c r="K3561" s="1" t="str">
        <f aca="false">IF(ISNA(VLOOKUP(Table4[product_id], tblProducts[], tblProducts[product_name],FALSE() )), "Invalid", "Valid")</f>
        <v>Valid</v>
      </c>
      <c r="L3561" s="5" t="str">
        <f aca="false">IF(ISNA(VLOOKUP(Table4[[#This Row],[warehouse_id]], tblwhouse[], tblwhouse[warehouse_name],FALSE() )), "Invalid", "Valid")</f>
        <v>Valid</v>
      </c>
    </row>
    <row r="3562" customFormat="false" ht="15" hidden="false" customHeight="true" outlineLevel="0" collapsed="false">
      <c r="A3562" s="1" t="n">
        <v>3561</v>
      </c>
      <c r="B3562" s="1" t="n">
        <v>2</v>
      </c>
      <c r="C3562" s="1" t="n">
        <v>1916</v>
      </c>
      <c r="D3562" s="1" t="s">
        <v>10642</v>
      </c>
      <c r="E3562" s="1" t="n">
        <v>252</v>
      </c>
      <c r="F3562" s="1" t="n">
        <v>51</v>
      </c>
      <c r="G3562" s="1" t="n">
        <v>659.05</v>
      </c>
      <c r="H3562" s="4" t="n">
        <v>46188.6009374537</v>
      </c>
      <c r="I35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3561BT1595002191625251659.0546188.6009374537</v>
      </c>
      <c r="J3562" s="1" t="n">
        <f aca="false">COUNTIF(I:I, $I3562)</f>
        <v>1</v>
      </c>
      <c r="K3562" s="1" t="str">
        <f aca="false">IF(ISNA(VLOOKUP(Table4[product_id], tblProducts[], tblProducts[product_name],FALSE() )), "Invalid", "Valid")</f>
        <v>Valid</v>
      </c>
      <c r="L3562" s="5" t="str">
        <f aca="false">IF(ISNA(VLOOKUP(Table4[[#This Row],[warehouse_id]], tblwhouse[], tblwhouse[warehouse_name],FALSE() )), "Invalid", "Valid")</f>
        <v>Valid</v>
      </c>
    </row>
    <row r="3563" customFormat="false" ht="15" hidden="false" customHeight="true" outlineLevel="0" collapsed="false">
      <c r="A3563" s="1" t="n">
        <v>3562</v>
      </c>
      <c r="B3563" s="1" t="n">
        <v>4</v>
      </c>
      <c r="C3563" s="1" t="n">
        <v>1176</v>
      </c>
      <c r="D3563" s="1" t="s">
        <v>10643</v>
      </c>
      <c r="E3563" s="1" t="n">
        <v>145</v>
      </c>
      <c r="F3563" s="1" t="n">
        <v>27</v>
      </c>
      <c r="G3563" s="1" t="n">
        <v>752.55</v>
      </c>
      <c r="H3563" s="4" t="n">
        <v>46107.6009374537</v>
      </c>
      <c r="I35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3562BT2840574117614527752.5546107.6009374537</v>
      </c>
      <c r="J3563" s="1" t="n">
        <f aca="false">COUNTIF(I:I, $I3563)</f>
        <v>1</v>
      </c>
      <c r="K3563" s="1" t="str">
        <f aca="false">IF(ISNA(VLOOKUP(Table4[product_id], tblProducts[], tblProducts[product_name],FALSE() )), "Invalid", "Valid")</f>
        <v>Valid</v>
      </c>
      <c r="L3563" s="5" t="str">
        <f aca="false">IF(ISNA(VLOOKUP(Table4[[#This Row],[warehouse_id]], tblwhouse[], tblwhouse[warehouse_name],FALSE() )), "Invalid", "Valid")</f>
        <v>Valid</v>
      </c>
    </row>
    <row r="3564" customFormat="false" ht="15" hidden="false" customHeight="true" outlineLevel="0" collapsed="false">
      <c r="A3564" s="1" t="n">
        <v>3563</v>
      </c>
      <c r="B3564" s="1" t="n">
        <v>3</v>
      </c>
      <c r="C3564" s="1" t="n">
        <v>1856</v>
      </c>
      <c r="D3564" s="1" t="s">
        <v>10644</v>
      </c>
      <c r="E3564" s="1" t="n">
        <v>73</v>
      </c>
      <c r="F3564" s="1" t="n">
        <v>66</v>
      </c>
      <c r="G3564" s="1" t="n">
        <v>649.36</v>
      </c>
      <c r="H3564" s="4" t="n">
        <v>46019.6009374537</v>
      </c>
      <c r="I35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3563BT729073318567366649.3646019.6009374537</v>
      </c>
      <c r="J3564" s="1" t="n">
        <f aca="false">COUNTIF(I:I, $I3564)</f>
        <v>1</v>
      </c>
      <c r="K3564" s="1" t="str">
        <f aca="false">IF(ISNA(VLOOKUP(Table4[product_id], tblProducts[], tblProducts[product_name],FALSE() )), "Invalid", "Valid")</f>
        <v>Valid</v>
      </c>
      <c r="L3564" s="5" t="str">
        <f aca="false">IF(ISNA(VLOOKUP(Table4[[#This Row],[warehouse_id]], tblwhouse[], tblwhouse[warehouse_name],FALSE() )), "Invalid", "Valid")</f>
        <v>Valid</v>
      </c>
    </row>
    <row r="3565" customFormat="false" ht="15" hidden="false" customHeight="true" outlineLevel="0" collapsed="false">
      <c r="A3565" s="1" t="n">
        <v>3564</v>
      </c>
      <c r="B3565" s="1" t="n">
        <v>1</v>
      </c>
      <c r="C3565" s="1" t="n">
        <v>2533</v>
      </c>
      <c r="D3565" s="1" t="s">
        <v>10645</v>
      </c>
      <c r="E3565" s="1" t="n">
        <v>120</v>
      </c>
      <c r="F3565" s="1" t="n">
        <v>30</v>
      </c>
      <c r="G3565" s="1" t="n">
        <v>291.85</v>
      </c>
      <c r="H3565" s="4" t="n">
        <v>46195.6009374537</v>
      </c>
      <c r="I35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3564BT6619921253312030291.8546195.6009374537</v>
      </c>
      <c r="J3565" s="1" t="n">
        <f aca="false">COUNTIF(I:I, $I3565)</f>
        <v>1</v>
      </c>
      <c r="K3565" s="1" t="str">
        <f aca="false">IF(ISNA(VLOOKUP(Table4[product_id], tblProducts[], tblProducts[product_name],FALSE() )), "Invalid", "Valid")</f>
        <v>Valid</v>
      </c>
      <c r="L3565" s="5" t="str">
        <f aca="false">IF(ISNA(VLOOKUP(Table4[[#This Row],[warehouse_id]], tblwhouse[], tblwhouse[warehouse_name],FALSE() )), "Invalid", "Valid")</f>
        <v>Valid</v>
      </c>
    </row>
    <row r="3566" customFormat="false" ht="15" hidden="false" customHeight="true" outlineLevel="0" collapsed="false">
      <c r="A3566" s="1" t="n">
        <v>3565</v>
      </c>
      <c r="B3566" s="1" t="n">
        <v>4</v>
      </c>
      <c r="C3566" s="1" t="n">
        <v>1350</v>
      </c>
      <c r="D3566" s="1" t="s">
        <v>7210</v>
      </c>
      <c r="E3566" s="1" t="n">
        <v>399</v>
      </c>
      <c r="F3566" s="1" t="n">
        <v>50</v>
      </c>
      <c r="G3566" s="1" t="n">
        <v>1093.08</v>
      </c>
      <c r="H3566" s="4" t="n">
        <v>45982.6009374537</v>
      </c>
      <c r="I35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3565BT87531241350399501093.0845982.6009374537</v>
      </c>
      <c r="J3566" s="1" t="n">
        <f aca="false">COUNTIF(I:I, $I3566)</f>
        <v>1</v>
      </c>
      <c r="K3566" s="1" t="str">
        <f aca="false">IF(ISNA(VLOOKUP(Table4[product_id], tblProducts[], tblProducts[product_name],FALSE() )), "Invalid", "Valid")</f>
        <v>Valid</v>
      </c>
      <c r="L3566" s="5" t="str">
        <f aca="false">IF(ISNA(VLOOKUP(Table4[[#This Row],[warehouse_id]], tblwhouse[], tblwhouse[warehouse_name],FALSE() )), "Invalid", "Valid")</f>
        <v>Valid</v>
      </c>
    </row>
    <row r="3567" customFormat="false" ht="15" hidden="false" customHeight="true" outlineLevel="0" collapsed="false">
      <c r="A3567" s="1" t="n">
        <v>3566</v>
      </c>
      <c r="B3567" s="1" t="n">
        <v>4</v>
      </c>
      <c r="C3567" s="1" t="n">
        <v>2431</v>
      </c>
      <c r="D3567" s="1" t="s">
        <v>10646</v>
      </c>
      <c r="E3567" s="1" t="n">
        <v>22</v>
      </c>
      <c r="F3567" s="1" t="n">
        <v>80</v>
      </c>
      <c r="G3567" s="1" t="n">
        <v>473.26</v>
      </c>
      <c r="H3567" s="4" t="n">
        <v>46106.6009374537</v>
      </c>
      <c r="I35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3566BT351527424312280473.2646106.6009374537</v>
      </c>
      <c r="J3567" s="1" t="n">
        <f aca="false">COUNTIF(I:I, $I3567)</f>
        <v>1</v>
      </c>
      <c r="K3567" s="1" t="str">
        <f aca="false">IF(ISNA(VLOOKUP(Table4[product_id], tblProducts[], tblProducts[product_name],FALSE() )), "Invalid", "Valid")</f>
        <v>Valid</v>
      </c>
      <c r="L3567" s="5" t="str">
        <f aca="false">IF(ISNA(VLOOKUP(Table4[[#This Row],[warehouse_id]], tblwhouse[], tblwhouse[warehouse_name],FALSE() )), "Invalid", "Valid")</f>
        <v>Valid</v>
      </c>
    </row>
    <row r="3568" customFormat="false" ht="15" hidden="false" customHeight="true" outlineLevel="0" collapsed="false">
      <c r="A3568" s="1" t="n">
        <v>3567</v>
      </c>
      <c r="B3568" s="1" t="n">
        <v>3</v>
      </c>
      <c r="C3568" s="1" t="n">
        <v>1081</v>
      </c>
      <c r="D3568" s="1" t="s">
        <v>10647</v>
      </c>
      <c r="E3568" s="1" t="n">
        <v>217</v>
      </c>
      <c r="F3568" s="1" t="n">
        <v>54</v>
      </c>
      <c r="G3568" s="1" t="n">
        <v>1379.98</v>
      </c>
      <c r="H3568" s="4" t="n">
        <v>46016.6009374537</v>
      </c>
      <c r="I35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3567BT58863831081217541379.9846016.6009374537</v>
      </c>
      <c r="J3568" s="1" t="n">
        <f aca="false">COUNTIF(I:I, $I3568)</f>
        <v>1</v>
      </c>
      <c r="K3568" s="1" t="str">
        <f aca="false">IF(ISNA(VLOOKUP(Table4[product_id], tblProducts[], tblProducts[product_name],FALSE() )), "Invalid", "Valid")</f>
        <v>Valid</v>
      </c>
      <c r="L3568" s="5" t="str">
        <f aca="false">IF(ISNA(VLOOKUP(Table4[[#This Row],[warehouse_id]], tblwhouse[], tblwhouse[warehouse_name],FALSE() )), "Invalid", "Valid")</f>
        <v>Valid</v>
      </c>
    </row>
    <row r="3569" customFormat="false" ht="15" hidden="false" customHeight="true" outlineLevel="0" collapsed="false">
      <c r="A3569" s="1" t="n">
        <v>3568</v>
      </c>
      <c r="B3569" s="1" t="n">
        <v>1</v>
      </c>
      <c r="C3569" s="1" t="n">
        <v>2859</v>
      </c>
      <c r="D3569" s="1" t="s">
        <v>10648</v>
      </c>
      <c r="E3569" s="1" t="n">
        <v>208</v>
      </c>
      <c r="F3569" s="1" t="n">
        <v>79</v>
      </c>
      <c r="G3569" s="1" t="n">
        <v>377.79</v>
      </c>
      <c r="H3569" s="4" t="n">
        <v>45881.6009374537</v>
      </c>
      <c r="I35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3568BT2684091285920879377.7945881.6009374537</v>
      </c>
      <c r="J3569" s="1" t="n">
        <f aca="false">COUNTIF(I:I, $I3569)</f>
        <v>1</v>
      </c>
      <c r="K3569" s="1" t="str">
        <f aca="false">IF(ISNA(VLOOKUP(Table4[product_id], tblProducts[], tblProducts[product_name],FALSE() )), "Invalid", "Valid")</f>
        <v>Valid</v>
      </c>
      <c r="L3569" s="5" t="str">
        <f aca="false">IF(ISNA(VLOOKUP(Table4[[#This Row],[warehouse_id]], tblwhouse[], tblwhouse[warehouse_name],FALSE() )), "Invalid", "Valid")</f>
        <v>Valid</v>
      </c>
    </row>
    <row r="3570" customFormat="false" ht="15" hidden="false" customHeight="true" outlineLevel="0" collapsed="false">
      <c r="A3570" s="1" t="n">
        <v>3569</v>
      </c>
      <c r="B3570" s="1" t="n">
        <v>3</v>
      </c>
      <c r="C3570" s="1" t="n">
        <v>758</v>
      </c>
      <c r="D3570" s="1" t="s">
        <v>10649</v>
      </c>
      <c r="E3570" s="1" t="n">
        <v>326</v>
      </c>
      <c r="F3570" s="1" t="n">
        <v>67</v>
      </c>
      <c r="G3570" s="1" t="n">
        <v>784.9</v>
      </c>
      <c r="H3570" s="4" t="n">
        <v>46006.6009374537</v>
      </c>
      <c r="I35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3569BT704848375832667784.946006.6009374537</v>
      </c>
      <c r="J3570" s="1" t="n">
        <f aca="false">COUNTIF(I:I, $I3570)</f>
        <v>1</v>
      </c>
      <c r="K3570" s="1" t="str">
        <f aca="false">IF(ISNA(VLOOKUP(Table4[product_id], tblProducts[], tblProducts[product_name],FALSE() )), "Invalid", "Valid")</f>
        <v>Valid</v>
      </c>
      <c r="L3570" s="5" t="str">
        <f aca="false">IF(ISNA(VLOOKUP(Table4[[#This Row],[warehouse_id]], tblwhouse[], tblwhouse[warehouse_name],FALSE() )), "Invalid", "Valid")</f>
        <v>Valid</v>
      </c>
    </row>
    <row r="3571" customFormat="false" ht="15" hidden="false" customHeight="true" outlineLevel="0" collapsed="false">
      <c r="A3571" s="1" t="n">
        <v>3570</v>
      </c>
      <c r="B3571" s="1" t="n">
        <v>1</v>
      </c>
      <c r="C3571" s="1" t="n">
        <v>211</v>
      </c>
      <c r="D3571" s="1" t="s">
        <v>10650</v>
      </c>
      <c r="E3571" s="1" t="n">
        <v>204</v>
      </c>
      <c r="F3571" s="1" t="n">
        <v>70</v>
      </c>
      <c r="G3571" s="1" t="n">
        <v>152.61</v>
      </c>
      <c r="H3571" s="4" t="n">
        <v>46131.6009374537</v>
      </c>
      <c r="I35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3570BT179422121120470152.6146131.6009374537</v>
      </c>
      <c r="J3571" s="1" t="n">
        <f aca="false">COUNTIF(I:I, $I3571)</f>
        <v>1</v>
      </c>
      <c r="K3571" s="1" t="str">
        <f aca="false">IF(ISNA(VLOOKUP(Table4[product_id], tblProducts[], tblProducts[product_name],FALSE() )), "Invalid", "Valid")</f>
        <v>Valid</v>
      </c>
      <c r="L3571" s="5" t="str">
        <f aca="false">IF(ISNA(VLOOKUP(Table4[[#This Row],[warehouse_id]], tblwhouse[], tblwhouse[warehouse_name],FALSE() )), "Invalid", "Valid")</f>
        <v>Valid</v>
      </c>
    </row>
    <row r="3572" customFormat="false" ht="15" hidden="false" customHeight="true" outlineLevel="0" collapsed="false">
      <c r="A3572" s="1" t="n">
        <v>3571</v>
      </c>
      <c r="B3572" s="1" t="n">
        <v>4</v>
      </c>
      <c r="C3572" s="1" t="n">
        <v>543</v>
      </c>
      <c r="D3572" s="1" t="s">
        <v>10651</v>
      </c>
      <c r="E3572" s="1" t="n">
        <v>465</v>
      </c>
      <c r="F3572" s="1" t="n">
        <v>77</v>
      </c>
      <c r="G3572" s="1" t="n">
        <v>409.84</v>
      </c>
      <c r="H3572" s="4" t="n">
        <v>46088.6009374537</v>
      </c>
      <c r="I35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3571BT415527454346577409.8446088.6009374537</v>
      </c>
      <c r="J3572" s="1" t="n">
        <f aca="false">COUNTIF(I:I, $I3572)</f>
        <v>1</v>
      </c>
      <c r="K3572" s="1" t="str">
        <f aca="false">IF(ISNA(VLOOKUP(Table4[product_id], tblProducts[], tblProducts[product_name],FALSE() )), "Invalid", "Valid")</f>
        <v>Valid</v>
      </c>
      <c r="L3572" s="5" t="str">
        <f aca="false">IF(ISNA(VLOOKUP(Table4[[#This Row],[warehouse_id]], tblwhouse[], tblwhouse[warehouse_name],FALSE() )), "Invalid", "Valid")</f>
        <v>Valid</v>
      </c>
    </row>
    <row r="3573" customFormat="false" ht="15" hidden="false" customHeight="true" outlineLevel="0" collapsed="false">
      <c r="A3573" s="1" t="n">
        <v>3572</v>
      </c>
      <c r="B3573" s="1" t="n">
        <v>3</v>
      </c>
      <c r="C3573" s="1" t="n">
        <v>1396</v>
      </c>
      <c r="D3573" s="1" t="s">
        <v>10652</v>
      </c>
      <c r="E3573" s="1" t="n">
        <v>472</v>
      </c>
      <c r="F3573" s="1" t="n">
        <v>31</v>
      </c>
      <c r="G3573" s="1" t="n">
        <v>921.63</v>
      </c>
      <c r="H3573" s="4" t="n">
        <v>46118.6009374537</v>
      </c>
      <c r="I35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3572BT1689463139647231921.6346118.6009374537</v>
      </c>
      <c r="J3573" s="1" t="n">
        <f aca="false">COUNTIF(I:I, $I3573)</f>
        <v>1</v>
      </c>
      <c r="K3573" s="1" t="str">
        <f aca="false">IF(ISNA(VLOOKUP(Table4[product_id], tblProducts[], tblProducts[product_name],FALSE() )), "Invalid", "Valid")</f>
        <v>Valid</v>
      </c>
      <c r="L3573" s="5" t="str">
        <f aca="false">IF(ISNA(VLOOKUP(Table4[[#This Row],[warehouse_id]], tblwhouse[], tblwhouse[warehouse_name],FALSE() )), "Invalid", "Valid")</f>
        <v>Valid</v>
      </c>
    </row>
    <row r="3574" customFormat="false" ht="15" hidden="false" customHeight="true" outlineLevel="0" collapsed="false">
      <c r="A3574" s="1" t="n">
        <v>3573</v>
      </c>
      <c r="B3574" s="1" t="n">
        <v>4</v>
      </c>
      <c r="C3574" s="1" t="n">
        <v>2278</v>
      </c>
      <c r="D3574" s="1" t="s">
        <v>10653</v>
      </c>
      <c r="E3574" s="1" t="n">
        <v>33</v>
      </c>
      <c r="F3574" s="1" t="n">
        <v>35</v>
      </c>
      <c r="G3574" s="1" t="n">
        <v>1193.04</v>
      </c>
      <c r="H3574" s="4" t="n">
        <v>45974.6009374537</v>
      </c>
      <c r="I35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3573BT7638574227833351193.0445974.6009374537</v>
      </c>
      <c r="J3574" s="1" t="n">
        <f aca="false">COUNTIF(I:I, $I3574)</f>
        <v>1</v>
      </c>
      <c r="K3574" s="1" t="str">
        <f aca="false">IF(ISNA(VLOOKUP(Table4[product_id], tblProducts[], tblProducts[product_name],FALSE() )), "Invalid", "Valid")</f>
        <v>Valid</v>
      </c>
      <c r="L3574" s="5" t="str">
        <f aca="false">IF(ISNA(VLOOKUP(Table4[[#This Row],[warehouse_id]], tblwhouse[], tblwhouse[warehouse_name],FALSE() )), "Invalid", "Valid")</f>
        <v>Valid</v>
      </c>
    </row>
    <row r="3575" customFormat="false" ht="15" hidden="false" customHeight="true" outlineLevel="0" collapsed="false">
      <c r="A3575" s="1" t="n">
        <v>3574</v>
      </c>
      <c r="B3575" s="1" t="n">
        <v>3</v>
      </c>
      <c r="C3575" s="1" t="n">
        <v>556</v>
      </c>
      <c r="D3575" s="1" t="s">
        <v>10654</v>
      </c>
      <c r="E3575" s="1" t="n">
        <v>358</v>
      </c>
      <c r="F3575" s="1" t="n">
        <v>26</v>
      </c>
      <c r="G3575" s="1" t="n">
        <v>1209.32</v>
      </c>
      <c r="H3575" s="4" t="n">
        <v>46110.6009374537</v>
      </c>
      <c r="I35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3574BT6152953556358261209.3246110.6009374537</v>
      </c>
      <c r="J3575" s="1" t="n">
        <f aca="false">COUNTIF(I:I, $I3575)</f>
        <v>1</v>
      </c>
      <c r="K3575" s="1" t="str">
        <f aca="false">IF(ISNA(VLOOKUP(Table4[product_id], tblProducts[], tblProducts[product_name],FALSE() )), "Invalid", "Valid")</f>
        <v>Valid</v>
      </c>
      <c r="L3575" s="5" t="str">
        <f aca="false">IF(ISNA(VLOOKUP(Table4[[#This Row],[warehouse_id]], tblwhouse[], tblwhouse[warehouse_name],FALSE() )), "Invalid", "Valid")</f>
        <v>Valid</v>
      </c>
    </row>
    <row r="3576" customFormat="false" ht="15" hidden="false" customHeight="true" outlineLevel="0" collapsed="false">
      <c r="A3576" s="1" t="n">
        <v>3575</v>
      </c>
      <c r="B3576" s="1" t="n">
        <v>3</v>
      </c>
      <c r="C3576" s="1" t="n">
        <v>1588</v>
      </c>
      <c r="D3576" s="1" t="s">
        <v>10655</v>
      </c>
      <c r="E3576" s="1" t="n">
        <v>19</v>
      </c>
      <c r="F3576" s="1" t="n">
        <v>53</v>
      </c>
      <c r="G3576" s="1" t="n">
        <v>343.84</v>
      </c>
      <c r="H3576" s="4" t="n">
        <v>46022.6009374537</v>
      </c>
      <c r="I35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3575BT501385315881953343.8446022.6009374537</v>
      </c>
      <c r="J3576" s="1" t="n">
        <f aca="false">COUNTIF(I:I, $I3576)</f>
        <v>1</v>
      </c>
      <c r="K3576" s="1" t="str">
        <f aca="false">IF(ISNA(VLOOKUP(Table4[product_id], tblProducts[], tblProducts[product_name],FALSE() )), "Invalid", "Valid")</f>
        <v>Valid</v>
      </c>
      <c r="L3576" s="5" t="str">
        <f aca="false">IF(ISNA(VLOOKUP(Table4[[#This Row],[warehouse_id]], tblwhouse[], tblwhouse[warehouse_name],FALSE() )), "Invalid", "Valid")</f>
        <v>Valid</v>
      </c>
    </row>
    <row r="3577" customFormat="false" ht="15" hidden="false" customHeight="true" outlineLevel="0" collapsed="false">
      <c r="A3577" s="1" t="n">
        <v>3576</v>
      </c>
      <c r="B3577" s="1" t="n">
        <v>4</v>
      </c>
      <c r="C3577" s="1" t="n">
        <v>2808</v>
      </c>
      <c r="D3577" s="1" t="s">
        <v>10656</v>
      </c>
      <c r="E3577" s="1" t="n">
        <v>474</v>
      </c>
      <c r="F3577" s="1" t="n">
        <v>57</v>
      </c>
      <c r="G3577" s="1" t="n">
        <v>307.31</v>
      </c>
      <c r="H3577" s="4" t="n">
        <v>46213.6009374537</v>
      </c>
      <c r="I35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3576BT2084104280847457307.3146213.6009374537</v>
      </c>
      <c r="J3577" s="1" t="n">
        <f aca="false">COUNTIF(I:I, $I3577)</f>
        <v>1</v>
      </c>
      <c r="K3577" s="1" t="str">
        <f aca="false">IF(ISNA(VLOOKUP(Table4[product_id], tblProducts[], tblProducts[product_name],FALSE() )), "Invalid", "Valid")</f>
        <v>Valid</v>
      </c>
      <c r="L3577" s="5" t="str">
        <f aca="false">IF(ISNA(VLOOKUP(Table4[[#This Row],[warehouse_id]], tblwhouse[], tblwhouse[warehouse_name],FALSE() )), "Invalid", "Valid")</f>
        <v>Valid</v>
      </c>
    </row>
    <row r="3578" customFormat="false" ht="15" hidden="false" customHeight="true" outlineLevel="0" collapsed="false">
      <c r="A3578" s="1" t="n">
        <v>3577</v>
      </c>
      <c r="B3578" s="1" t="n">
        <v>4</v>
      </c>
      <c r="C3578" s="1" t="n">
        <v>1513</v>
      </c>
      <c r="D3578" s="1" t="s">
        <v>10657</v>
      </c>
      <c r="E3578" s="1" t="n">
        <v>280</v>
      </c>
      <c r="F3578" s="1" t="n">
        <v>26</v>
      </c>
      <c r="G3578" s="1" t="n">
        <v>740.46</v>
      </c>
      <c r="H3578" s="4" t="n">
        <v>46184.6009374537</v>
      </c>
      <c r="I35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3577BT2816654151328026740.4646184.6009374537</v>
      </c>
      <c r="J3578" s="1" t="n">
        <f aca="false">COUNTIF(I:I, $I3578)</f>
        <v>1</v>
      </c>
      <c r="K3578" s="1" t="str">
        <f aca="false">IF(ISNA(VLOOKUP(Table4[product_id], tblProducts[], tblProducts[product_name],FALSE() )), "Invalid", "Valid")</f>
        <v>Valid</v>
      </c>
      <c r="L3578" s="5" t="str">
        <f aca="false">IF(ISNA(VLOOKUP(Table4[[#This Row],[warehouse_id]], tblwhouse[], tblwhouse[warehouse_name],FALSE() )), "Invalid", "Valid")</f>
        <v>Valid</v>
      </c>
    </row>
    <row r="3579" customFormat="false" ht="15" hidden="false" customHeight="true" outlineLevel="0" collapsed="false">
      <c r="A3579" s="1" t="n">
        <v>3578</v>
      </c>
      <c r="B3579" s="1" t="n">
        <v>2</v>
      </c>
      <c r="C3579" s="1" t="n">
        <v>2609</v>
      </c>
      <c r="D3579" s="1" t="s">
        <v>10658</v>
      </c>
      <c r="E3579" s="1" t="n">
        <v>321</v>
      </c>
      <c r="F3579" s="1" t="n">
        <v>40</v>
      </c>
      <c r="G3579" s="1" t="n">
        <v>1114.06</v>
      </c>
      <c r="H3579" s="4" t="n">
        <v>46098.6009374537</v>
      </c>
      <c r="I35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3578BT81085422609321401114.0646098.6009374537</v>
      </c>
      <c r="J3579" s="1" t="n">
        <f aca="false">COUNTIF(I:I, $I3579)</f>
        <v>1</v>
      </c>
      <c r="K3579" s="1" t="str">
        <f aca="false">IF(ISNA(VLOOKUP(Table4[product_id], tblProducts[], tblProducts[product_name],FALSE() )), "Invalid", "Valid")</f>
        <v>Valid</v>
      </c>
      <c r="L3579" s="5" t="str">
        <f aca="false">IF(ISNA(VLOOKUP(Table4[[#This Row],[warehouse_id]], tblwhouse[], tblwhouse[warehouse_name],FALSE() )), "Invalid", "Valid")</f>
        <v>Valid</v>
      </c>
    </row>
    <row r="3580" customFormat="false" ht="15" hidden="false" customHeight="true" outlineLevel="0" collapsed="false">
      <c r="A3580" s="1" t="n">
        <v>3579</v>
      </c>
      <c r="B3580" s="1" t="n">
        <v>1</v>
      </c>
      <c r="C3580" s="1" t="n">
        <v>1612</v>
      </c>
      <c r="D3580" s="1" t="s">
        <v>10659</v>
      </c>
      <c r="E3580" s="1" t="n">
        <v>78</v>
      </c>
      <c r="F3580" s="1" t="n">
        <v>54</v>
      </c>
      <c r="G3580" s="1" t="n">
        <v>816.57</v>
      </c>
      <c r="H3580" s="4" t="n">
        <v>46098.6009374537</v>
      </c>
      <c r="I35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3579BT502150116127854816.5746098.6009374537</v>
      </c>
      <c r="J3580" s="1" t="n">
        <f aca="false">COUNTIF(I:I, $I3580)</f>
        <v>1</v>
      </c>
      <c r="K3580" s="1" t="str">
        <f aca="false">IF(ISNA(VLOOKUP(Table4[product_id], tblProducts[], tblProducts[product_name],FALSE() )), "Invalid", "Valid")</f>
        <v>Valid</v>
      </c>
      <c r="L3580" s="5" t="str">
        <f aca="false">IF(ISNA(VLOOKUP(Table4[[#This Row],[warehouse_id]], tblwhouse[], tblwhouse[warehouse_name],FALSE() )), "Invalid", "Valid")</f>
        <v>Valid</v>
      </c>
    </row>
    <row r="3581" customFormat="false" ht="15" hidden="false" customHeight="true" outlineLevel="0" collapsed="false">
      <c r="A3581" s="1" t="n">
        <v>3580</v>
      </c>
      <c r="B3581" s="1" t="n">
        <v>1</v>
      </c>
      <c r="C3581" s="1" t="n">
        <v>1414</v>
      </c>
      <c r="D3581" s="1" t="s">
        <v>10660</v>
      </c>
      <c r="E3581" s="1" t="n">
        <v>324</v>
      </c>
      <c r="F3581" s="1" t="n">
        <v>21</v>
      </c>
      <c r="G3581" s="1" t="n">
        <v>809.01</v>
      </c>
      <c r="H3581" s="4" t="n">
        <v>46131.6009374537</v>
      </c>
      <c r="I35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3580BT5137391141432421809.0146131.6009374537</v>
      </c>
      <c r="J3581" s="1" t="n">
        <f aca="false">COUNTIF(I:I, $I3581)</f>
        <v>1</v>
      </c>
      <c r="K3581" s="1" t="str">
        <f aca="false">IF(ISNA(VLOOKUP(Table4[product_id], tblProducts[], tblProducts[product_name],FALSE() )), "Invalid", "Valid")</f>
        <v>Valid</v>
      </c>
      <c r="L3581" s="5" t="str">
        <f aca="false">IF(ISNA(VLOOKUP(Table4[[#This Row],[warehouse_id]], tblwhouse[], tblwhouse[warehouse_name],FALSE() )), "Invalid", "Valid")</f>
        <v>Valid</v>
      </c>
    </row>
    <row r="3582" customFormat="false" ht="15" hidden="false" customHeight="true" outlineLevel="0" collapsed="false">
      <c r="A3582" s="1" t="n">
        <v>3581</v>
      </c>
      <c r="B3582" s="1" t="n">
        <v>1</v>
      </c>
      <c r="C3582" s="1" t="n">
        <v>166</v>
      </c>
      <c r="D3582" s="1" t="s">
        <v>10661</v>
      </c>
      <c r="E3582" s="1" t="n">
        <v>81</v>
      </c>
      <c r="F3582" s="1" t="n">
        <v>57</v>
      </c>
      <c r="G3582" s="1" t="n">
        <v>948.8</v>
      </c>
      <c r="H3582" s="4" t="n">
        <v>46057.6009374537</v>
      </c>
      <c r="I35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3581BT35014511668157948.846057.6009374537</v>
      </c>
      <c r="J3582" s="1" t="n">
        <f aca="false">COUNTIF(I:I, $I3582)</f>
        <v>1</v>
      </c>
      <c r="K3582" s="1" t="str">
        <f aca="false">IF(ISNA(VLOOKUP(Table4[product_id], tblProducts[], tblProducts[product_name],FALSE() )), "Invalid", "Valid")</f>
        <v>Valid</v>
      </c>
      <c r="L3582" s="5" t="str">
        <f aca="false">IF(ISNA(VLOOKUP(Table4[[#This Row],[warehouse_id]], tblwhouse[], tblwhouse[warehouse_name],FALSE() )), "Invalid", "Valid")</f>
        <v>Valid</v>
      </c>
    </row>
    <row r="3583" customFormat="false" ht="15" hidden="false" customHeight="true" outlineLevel="0" collapsed="false">
      <c r="A3583" s="1" t="n">
        <v>3582</v>
      </c>
      <c r="B3583" s="1" t="n">
        <v>1</v>
      </c>
      <c r="C3583" s="1" t="n">
        <v>2332</v>
      </c>
      <c r="D3583" s="1" t="s">
        <v>10662</v>
      </c>
      <c r="E3583" s="1" t="n">
        <v>481</v>
      </c>
      <c r="F3583" s="1" t="n">
        <v>52</v>
      </c>
      <c r="G3583" s="1" t="n">
        <v>446.98</v>
      </c>
      <c r="H3583" s="4" t="n">
        <v>45878.6009374537</v>
      </c>
      <c r="I35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3582BT8221641233248152446.9845878.6009374537</v>
      </c>
      <c r="J3583" s="1" t="n">
        <f aca="false">COUNTIF(I:I, $I3583)</f>
        <v>1</v>
      </c>
      <c r="K3583" s="1" t="str">
        <f aca="false">IF(ISNA(VLOOKUP(Table4[product_id], tblProducts[], tblProducts[product_name],FALSE() )), "Invalid", "Valid")</f>
        <v>Valid</v>
      </c>
      <c r="L3583" s="5" t="str">
        <f aca="false">IF(ISNA(VLOOKUP(Table4[[#This Row],[warehouse_id]], tblwhouse[], tblwhouse[warehouse_name],FALSE() )), "Invalid", "Valid")</f>
        <v>Valid</v>
      </c>
    </row>
    <row r="3584" customFormat="false" ht="15" hidden="false" customHeight="true" outlineLevel="0" collapsed="false">
      <c r="A3584" s="1" t="n">
        <v>3583</v>
      </c>
      <c r="B3584" s="1" t="n">
        <v>3</v>
      </c>
      <c r="C3584" s="1" t="n">
        <v>2085</v>
      </c>
      <c r="D3584" s="1" t="s">
        <v>10663</v>
      </c>
      <c r="E3584" s="1" t="n">
        <v>208</v>
      </c>
      <c r="F3584" s="1" t="n">
        <v>75</v>
      </c>
      <c r="G3584" s="1" t="n">
        <v>209.31</v>
      </c>
      <c r="H3584" s="4" t="n">
        <v>46149.6009374537</v>
      </c>
      <c r="I35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3583BT3546263208520875209.3146149.6009374537</v>
      </c>
      <c r="J3584" s="1" t="n">
        <f aca="false">COUNTIF(I:I, $I3584)</f>
        <v>1</v>
      </c>
      <c r="K3584" s="1" t="str">
        <f aca="false">IF(ISNA(VLOOKUP(Table4[product_id], tblProducts[], tblProducts[product_name],FALSE() )), "Invalid", "Valid")</f>
        <v>Valid</v>
      </c>
      <c r="L3584" s="5" t="str">
        <f aca="false">IF(ISNA(VLOOKUP(Table4[[#This Row],[warehouse_id]], tblwhouse[], tblwhouse[warehouse_name],FALSE() )), "Invalid", "Valid")</f>
        <v>Valid</v>
      </c>
    </row>
    <row r="3585" customFormat="false" ht="15" hidden="false" customHeight="true" outlineLevel="0" collapsed="false">
      <c r="A3585" s="1" t="n">
        <v>3584</v>
      </c>
      <c r="B3585" s="1" t="n">
        <v>3</v>
      </c>
      <c r="C3585" s="1" t="n">
        <v>919</v>
      </c>
      <c r="D3585" s="1" t="s">
        <v>10664</v>
      </c>
      <c r="E3585" s="1" t="n">
        <v>398</v>
      </c>
      <c r="F3585" s="1" t="n">
        <v>40</v>
      </c>
      <c r="G3585" s="1" t="n">
        <v>1197.27</v>
      </c>
      <c r="H3585" s="4" t="n">
        <v>45884.6009374537</v>
      </c>
      <c r="I35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3584BT1927843919398401197.2745884.6009374537</v>
      </c>
      <c r="J3585" s="1" t="n">
        <f aca="false">COUNTIF(I:I, $I3585)</f>
        <v>1</v>
      </c>
      <c r="K3585" s="1" t="str">
        <f aca="false">IF(ISNA(VLOOKUP(Table4[product_id], tblProducts[], tblProducts[product_name],FALSE() )), "Invalid", "Valid")</f>
        <v>Valid</v>
      </c>
      <c r="L3585" s="5" t="str">
        <f aca="false">IF(ISNA(VLOOKUP(Table4[[#This Row],[warehouse_id]], tblwhouse[], tblwhouse[warehouse_name],FALSE() )), "Invalid", "Valid")</f>
        <v>Valid</v>
      </c>
    </row>
    <row r="3586" customFormat="false" ht="15" hidden="false" customHeight="true" outlineLevel="0" collapsed="false">
      <c r="A3586" s="1" t="n">
        <v>3585</v>
      </c>
      <c r="B3586" s="1" t="n">
        <v>1</v>
      </c>
      <c r="C3586" s="1" t="n">
        <v>98</v>
      </c>
      <c r="D3586" s="1" t="s">
        <v>10665</v>
      </c>
      <c r="E3586" s="1" t="n">
        <v>100</v>
      </c>
      <c r="F3586" s="1" t="n">
        <v>62</v>
      </c>
      <c r="G3586" s="1" t="n">
        <v>597.2</v>
      </c>
      <c r="H3586" s="4" t="n">
        <v>45895.6009374537</v>
      </c>
      <c r="I35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3585BT41149419810062597.245895.6009374537</v>
      </c>
      <c r="J3586" s="1" t="n">
        <f aca="false">COUNTIF(I:I, $I3586)</f>
        <v>1</v>
      </c>
      <c r="K3586" s="1" t="str">
        <f aca="false">IF(ISNA(VLOOKUP(Table4[product_id], tblProducts[], tblProducts[product_name],FALSE() )), "Invalid", "Valid")</f>
        <v>Valid</v>
      </c>
      <c r="L3586" s="5" t="str">
        <f aca="false">IF(ISNA(VLOOKUP(Table4[[#This Row],[warehouse_id]], tblwhouse[], tblwhouse[warehouse_name],FALSE() )), "Invalid", "Valid")</f>
        <v>Valid</v>
      </c>
    </row>
    <row r="3587" customFormat="false" ht="15" hidden="false" customHeight="true" outlineLevel="0" collapsed="false">
      <c r="A3587" s="1" t="n">
        <v>3586</v>
      </c>
      <c r="B3587" s="1" t="n">
        <v>4</v>
      </c>
      <c r="C3587" s="1" t="n">
        <v>2296</v>
      </c>
      <c r="D3587" s="1" t="s">
        <v>10666</v>
      </c>
      <c r="E3587" s="1" t="n">
        <v>451</v>
      </c>
      <c r="F3587" s="1" t="n">
        <v>69</v>
      </c>
      <c r="G3587" s="1" t="n">
        <v>117.15</v>
      </c>
      <c r="H3587" s="4" t="n">
        <v>46200.6009374537</v>
      </c>
      <c r="I35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3586BT5934014229645169117.1546200.6009374537</v>
      </c>
      <c r="J3587" s="1" t="n">
        <f aca="false">COUNTIF(I:I, $I3587)</f>
        <v>1</v>
      </c>
      <c r="K3587" s="1" t="str">
        <f aca="false">IF(ISNA(VLOOKUP(Table4[product_id], tblProducts[], tblProducts[product_name],FALSE() )), "Invalid", "Valid")</f>
        <v>Valid</v>
      </c>
      <c r="L3587" s="5" t="str">
        <f aca="false">IF(ISNA(VLOOKUP(Table4[[#This Row],[warehouse_id]], tblwhouse[], tblwhouse[warehouse_name],FALSE() )), "Invalid", "Valid")</f>
        <v>Valid</v>
      </c>
    </row>
    <row r="3588" customFormat="false" ht="15" hidden="false" customHeight="true" outlineLevel="0" collapsed="false">
      <c r="A3588" s="1" t="n">
        <v>3587</v>
      </c>
      <c r="B3588" s="1" t="n">
        <v>1</v>
      </c>
      <c r="C3588" s="1" t="n">
        <v>2939</v>
      </c>
      <c r="D3588" s="1" t="s">
        <v>10667</v>
      </c>
      <c r="E3588" s="1" t="n">
        <v>5</v>
      </c>
      <c r="F3588" s="1" t="n">
        <v>74</v>
      </c>
      <c r="G3588" s="1" t="n">
        <v>615.04</v>
      </c>
      <c r="H3588" s="4" t="n">
        <v>45936.6009374537</v>
      </c>
      <c r="I35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3587BT83075212939574615.0445936.6009374537</v>
      </c>
      <c r="J3588" s="1" t="n">
        <f aca="false">COUNTIF(I:I, $I3588)</f>
        <v>1</v>
      </c>
      <c r="K3588" s="1" t="str">
        <f aca="false">IF(ISNA(VLOOKUP(Table4[product_id], tblProducts[], tblProducts[product_name],FALSE() )), "Invalid", "Valid")</f>
        <v>Valid</v>
      </c>
      <c r="L3588" s="5" t="str">
        <f aca="false">IF(ISNA(VLOOKUP(Table4[[#This Row],[warehouse_id]], tblwhouse[], tblwhouse[warehouse_name],FALSE() )), "Invalid", "Valid")</f>
        <v>Valid</v>
      </c>
    </row>
    <row r="3589" customFormat="false" ht="15" hidden="false" customHeight="true" outlineLevel="0" collapsed="false">
      <c r="A3589" s="1" t="n">
        <v>3588</v>
      </c>
      <c r="B3589" s="1" t="n">
        <v>1</v>
      </c>
      <c r="C3589" s="1" t="n">
        <v>1179</v>
      </c>
      <c r="D3589" s="1" t="s">
        <v>10668</v>
      </c>
      <c r="E3589" s="1" t="n">
        <v>439</v>
      </c>
      <c r="F3589" s="1" t="n">
        <v>35</v>
      </c>
      <c r="G3589" s="1" t="n">
        <v>541.88</v>
      </c>
      <c r="H3589" s="4" t="n">
        <v>46015.6009374537</v>
      </c>
      <c r="I35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3588BT1799581117943935541.8846015.6009374537</v>
      </c>
      <c r="J3589" s="1" t="n">
        <f aca="false">COUNTIF(I:I, $I3589)</f>
        <v>1</v>
      </c>
      <c r="K3589" s="1" t="str">
        <f aca="false">IF(ISNA(VLOOKUP(Table4[product_id], tblProducts[], tblProducts[product_name],FALSE() )), "Invalid", "Valid")</f>
        <v>Valid</v>
      </c>
      <c r="L3589" s="5" t="str">
        <f aca="false">IF(ISNA(VLOOKUP(Table4[[#This Row],[warehouse_id]], tblwhouse[], tblwhouse[warehouse_name],FALSE() )), "Invalid", "Valid")</f>
        <v>Valid</v>
      </c>
    </row>
    <row r="3590" customFormat="false" ht="15" hidden="false" customHeight="true" outlineLevel="0" collapsed="false">
      <c r="A3590" s="1" t="n">
        <v>3589</v>
      </c>
      <c r="B3590" s="1" t="n">
        <v>4</v>
      </c>
      <c r="C3590" s="1" t="n">
        <v>2985</v>
      </c>
      <c r="D3590" s="1" t="s">
        <v>10669</v>
      </c>
      <c r="E3590" s="1" t="n">
        <v>202</v>
      </c>
      <c r="F3590" s="1" t="n">
        <v>51</v>
      </c>
      <c r="G3590" s="1" t="n">
        <v>238.64</v>
      </c>
      <c r="H3590" s="4" t="n">
        <v>46158.6009374537</v>
      </c>
      <c r="I35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3589BT2125764298520251238.6446158.6009374537</v>
      </c>
      <c r="J3590" s="1" t="n">
        <f aca="false">COUNTIF(I:I, $I3590)</f>
        <v>1</v>
      </c>
      <c r="K3590" s="1" t="str">
        <f aca="false">IF(ISNA(VLOOKUP(Table4[product_id], tblProducts[], tblProducts[product_name],FALSE() )), "Invalid", "Valid")</f>
        <v>Valid</v>
      </c>
      <c r="L3590" s="5" t="str">
        <f aca="false">IF(ISNA(VLOOKUP(Table4[[#This Row],[warehouse_id]], tblwhouse[], tblwhouse[warehouse_name],FALSE() )), "Invalid", "Valid")</f>
        <v>Valid</v>
      </c>
    </row>
    <row r="3591" customFormat="false" ht="15" hidden="false" customHeight="true" outlineLevel="0" collapsed="false">
      <c r="A3591" s="1" t="n">
        <v>3590</v>
      </c>
      <c r="B3591" s="1" t="n">
        <v>4</v>
      </c>
      <c r="C3591" s="1" t="n">
        <v>2120</v>
      </c>
      <c r="D3591" s="1" t="s">
        <v>10670</v>
      </c>
      <c r="E3591" s="1" t="n">
        <v>195</v>
      </c>
      <c r="F3591" s="1" t="n">
        <v>44</v>
      </c>
      <c r="G3591" s="1" t="n">
        <v>60.49</v>
      </c>
      <c r="H3591" s="4" t="n">
        <v>46202.6009374537</v>
      </c>
      <c r="I35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3590BT990037421201954460.4946202.6009374537</v>
      </c>
      <c r="J3591" s="1" t="n">
        <f aca="false">COUNTIF(I:I, $I3591)</f>
        <v>1</v>
      </c>
      <c r="K3591" s="1" t="str">
        <f aca="false">IF(ISNA(VLOOKUP(Table4[product_id], tblProducts[], tblProducts[product_name],FALSE() )), "Invalid", "Valid")</f>
        <v>Valid</v>
      </c>
      <c r="L3591" s="5" t="str">
        <f aca="false">IF(ISNA(VLOOKUP(Table4[[#This Row],[warehouse_id]], tblwhouse[], tblwhouse[warehouse_name],FALSE() )), "Invalid", "Valid")</f>
        <v>Valid</v>
      </c>
    </row>
    <row r="3592" customFormat="false" ht="15" hidden="false" customHeight="true" outlineLevel="0" collapsed="false">
      <c r="A3592" s="1" t="n">
        <v>3591</v>
      </c>
      <c r="B3592" s="1" t="n">
        <v>3</v>
      </c>
      <c r="C3592" s="1" t="n">
        <v>2503</v>
      </c>
      <c r="D3592" s="1" t="s">
        <v>10671</v>
      </c>
      <c r="E3592" s="1" t="n">
        <v>315</v>
      </c>
      <c r="F3592" s="1" t="n">
        <v>76</v>
      </c>
      <c r="G3592" s="1" t="n">
        <v>513.92</v>
      </c>
      <c r="H3592" s="4" t="n">
        <v>46053.6009374537</v>
      </c>
      <c r="I35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3591BT8504223250331576513.9246053.6009374537</v>
      </c>
      <c r="J3592" s="1" t="n">
        <f aca="false">COUNTIF(I:I, $I3592)</f>
        <v>1</v>
      </c>
      <c r="K3592" s="1" t="str">
        <f aca="false">IF(ISNA(VLOOKUP(Table4[product_id], tblProducts[], tblProducts[product_name],FALSE() )), "Invalid", "Valid")</f>
        <v>Valid</v>
      </c>
      <c r="L3592" s="5" t="str">
        <f aca="false">IF(ISNA(VLOOKUP(Table4[[#This Row],[warehouse_id]], tblwhouse[], tblwhouse[warehouse_name],FALSE() )), "Invalid", "Valid")</f>
        <v>Valid</v>
      </c>
    </row>
    <row r="3593" customFormat="false" ht="15" hidden="false" customHeight="true" outlineLevel="0" collapsed="false">
      <c r="A3593" s="1" t="n">
        <v>3592</v>
      </c>
      <c r="B3593" s="1" t="n">
        <v>2</v>
      </c>
      <c r="C3593" s="1" t="n">
        <v>13</v>
      </c>
      <c r="D3593" s="1" t="s">
        <v>10672</v>
      </c>
      <c r="E3593" s="1" t="n">
        <v>292</v>
      </c>
      <c r="F3593" s="1" t="n">
        <v>73</v>
      </c>
      <c r="G3593" s="1" t="n">
        <v>26.39</v>
      </c>
      <c r="H3593" s="4" t="n">
        <v>46037.6009374537</v>
      </c>
      <c r="I35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3592BT3497482132927326.3946037.6009374537</v>
      </c>
      <c r="J3593" s="1" t="n">
        <f aca="false">COUNTIF(I:I, $I3593)</f>
        <v>1</v>
      </c>
      <c r="K3593" s="1" t="str">
        <f aca="false">IF(ISNA(VLOOKUP(Table4[product_id], tblProducts[], tblProducts[product_name],FALSE() )), "Invalid", "Valid")</f>
        <v>Valid</v>
      </c>
      <c r="L3593" s="5" t="str">
        <f aca="false">IF(ISNA(VLOOKUP(Table4[[#This Row],[warehouse_id]], tblwhouse[], tblwhouse[warehouse_name],FALSE() )), "Invalid", "Valid")</f>
        <v>Valid</v>
      </c>
    </row>
    <row r="3594" customFormat="false" ht="15" hidden="false" customHeight="true" outlineLevel="0" collapsed="false">
      <c r="A3594" s="1" t="n">
        <v>3593</v>
      </c>
      <c r="B3594" s="1" t="n">
        <v>1</v>
      </c>
      <c r="C3594" s="1" t="n">
        <v>785</v>
      </c>
      <c r="D3594" s="1" t="s">
        <v>10673</v>
      </c>
      <c r="E3594" s="1" t="n">
        <v>300</v>
      </c>
      <c r="F3594" s="1" t="n">
        <v>50</v>
      </c>
      <c r="G3594" s="1" t="n">
        <v>278.52</v>
      </c>
      <c r="H3594" s="4" t="n">
        <v>45959.6009374537</v>
      </c>
      <c r="I35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3593BT190883178530050278.5245959.6009374537</v>
      </c>
      <c r="J3594" s="1" t="n">
        <f aca="false">COUNTIF(I:I, $I3594)</f>
        <v>1</v>
      </c>
      <c r="K3594" s="1" t="str">
        <f aca="false">IF(ISNA(VLOOKUP(Table4[product_id], tblProducts[], tblProducts[product_name],FALSE() )), "Invalid", "Valid")</f>
        <v>Valid</v>
      </c>
      <c r="L3594" s="5" t="str">
        <f aca="false">IF(ISNA(VLOOKUP(Table4[[#This Row],[warehouse_id]], tblwhouse[], tblwhouse[warehouse_name],FALSE() )), "Invalid", "Valid")</f>
        <v>Valid</v>
      </c>
    </row>
    <row r="3595" customFormat="false" ht="15" hidden="false" customHeight="true" outlineLevel="0" collapsed="false">
      <c r="A3595" s="1" t="n">
        <v>3594</v>
      </c>
      <c r="B3595" s="1" t="n">
        <v>1</v>
      </c>
      <c r="C3595" s="1" t="n">
        <v>1148</v>
      </c>
      <c r="D3595" s="1" t="s">
        <v>10674</v>
      </c>
      <c r="E3595" s="1" t="n">
        <v>136</v>
      </c>
      <c r="F3595" s="1" t="n">
        <v>49</v>
      </c>
      <c r="G3595" s="1" t="n">
        <v>1476.14</v>
      </c>
      <c r="H3595" s="4" t="n">
        <v>45878.6009374537</v>
      </c>
      <c r="I35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3594BT66581311148136491476.1445878.6009374537</v>
      </c>
      <c r="J3595" s="1" t="n">
        <f aca="false">COUNTIF(I:I, $I3595)</f>
        <v>1</v>
      </c>
      <c r="K3595" s="1" t="str">
        <f aca="false">IF(ISNA(VLOOKUP(Table4[product_id], tblProducts[], tblProducts[product_name],FALSE() )), "Invalid", "Valid")</f>
        <v>Valid</v>
      </c>
      <c r="L3595" s="5" t="str">
        <f aca="false">IF(ISNA(VLOOKUP(Table4[[#This Row],[warehouse_id]], tblwhouse[], tblwhouse[warehouse_name],FALSE() )), "Invalid", "Valid")</f>
        <v>Valid</v>
      </c>
    </row>
    <row r="3596" customFormat="false" ht="15" hidden="false" customHeight="true" outlineLevel="0" collapsed="false">
      <c r="A3596" s="1" t="n">
        <v>3595</v>
      </c>
      <c r="B3596" s="1" t="n">
        <v>2</v>
      </c>
      <c r="C3596" s="1" t="n">
        <v>2410</v>
      </c>
      <c r="D3596" s="1" t="s">
        <v>10675</v>
      </c>
      <c r="E3596" s="1" t="n">
        <v>254</v>
      </c>
      <c r="F3596" s="1" t="n">
        <v>73</v>
      </c>
      <c r="G3596" s="1" t="n">
        <v>188.62</v>
      </c>
      <c r="H3596" s="4" t="n">
        <v>46134.6009374537</v>
      </c>
      <c r="I35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3595BT5445552241025473188.6246134.6009374537</v>
      </c>
      <c r="J3596" s="1" t="n">
        <f aca="false">COUNTIF(I:I, $I3596)</f>
        <v>1</v>
      </c>
      <c r="K3596" s="1" t="str">
        <f aca="false">IF(ISNA(VLOOKUP(Table4[product_id], tblProducts[], tblProducts[product_name],FALSE() )), "Invalid", "Valid")</f>
        <v>Valid</v>
      </c>
      <c r="L3596" s="5" t="str">
        <f aca="false">IF(ISNA(VLOOKUP(Table4[[#This Row],[warehouse_id]], tblwhouse[], tblwhouse[warehouse_name],FALSE() )), "Invalid", "Valid")</f>
        <v>Valid</v>
      </c>
    </row>
    <row r="3597" customFormat="false" ht="15" hidden="false" customHeight="true" outlineLevel="0" collapsed="false">
      <c r="A3597" s="1" t="n">
        <v>3596</v>
      </c>
      <c r="B3597" s="1" t="n">
        <v>2</v>
      </c>
      <c r="C3597" s="1" t="n">
        <v>251</v>
      </c>
      <c r="D3597" s="1" t="s">
        <v>10676</v>
      </c>
      <c r="E3597" s="1" t="n">
        <v>474</v>
      </c>
      <c r="F3597" s="1" t="n">
        <v>45</v>
      </c>
      <c r="G3597" s="1" t="n">
        <v>1266.75</v>
      </c>
      <c r="H3597" s="4" t="n">
        <v>46202.6009374653</v>
      </c>
      <c r="I35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3596BT2953452251474451266.7546202.6009374653</v>
      </c>
      <c r="J3597" s="1" t="n">
        <f aca="false">COUNTIF(I:I, $I3597)</f>
        <v>1</v>
      </c>
      <c r="K3597" s="1" t="str">
        <f aca="false">IF(ISNA(VLOOKUP(Table4[product_id], tblProducts[], tblProducts[product_name],FALSE() )), "Invalid", "Valid")</f>
        <v>Valid</v>
      </c>
      <c r="L3597" s="5" t="str">
        <f aca="false">IF(ISNA(VLOOKUP(Table4[[#This Row],[warehouse_id]], tblwhouse[], tblwhouse[warehouse_name],FALSE() )), "Invalid", "Valid")</f>
        <v>Valid</v>
      </c>
    </row>
    <row r="3598" customFormat="false" ht="15" hidden="false" customHeight="true" outlineLevel="0" collapsed="false">
      <c r="A3598" s="1" t="n">
        <v>3597</v>
      </c>
      <c r="B3598" s="1" t="n">
        <v>1</v>
      </c>
      <c r="C3598" s="1" t="n">
        <v>2046</v>
      </c>
      <c r="D3598" s="1" t="s">
        <v>10677</v>
      </c>
      <c r="E3598" s="1" t="n">
        <v>24</v>
      </c>
      <c r="F3598" s="1" t="n">
        <v>60</v>
      </c>
      <c r="G3598" s="1" t="n">
        <v>374.16</v>
      </c>
      <c r="H3598" s="4" t="n">
        <v>46131.6009374653</v>
      </c>
      <c r="I35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3597BT412026120462460374.1646131.6009374653</v>
      </c>
      <c r="J3598" s="1" t="n">
        <f aca="false">COUNTIF(I:I, $I3598)</f>
        <v>1</v>
      </c>
      <c r="K3598" s="1" t="str">
        <f aca="false">IF(ISNA(VLOOKUP(Table4[product_id], tblProducts[], tblProducts[product_name],FALSE() )), "Invalid", "Valid")</f>
        <v>Valid</v>
      </c>
      <c r="L3598" s="5" t="str">
        <f aca="false">IF(ISNA(VLOOKUP(Table4[[#This Row],[warehouse_id]], tblwhouse[], tblwhouse[warehouse_name],FALSE() )), "Invalid", "Valid")</f>
        <v>Valid</v>
      </c>
    </row>
    <row r="3599" customFormat="false" ht="15" hidden="false" customHeight="true" outlineLevel="0" collapsed="false">
      <c r="A3599" s="1" t="n">
        <v>3598</v>
      </c>
      <c r="B3599" s="1" t="n">
        <v>1</v>
      </c>
      <c r="C3599" s="1" t="n">
        <v>386</v>
      </c>
      <c r="D3599" s="1" t="s">
        <v>10678</v>
      </c>
      <c r="E3599" s="1" t="n">
        <v>420</v>
      </c>
      <c r="F3599" s="1" t="n">
        <v>20</v>
      </c>
      <c r="G3599" s="1" t="n">
        <v>1009.79</v>
      </c>
      <c r="H3599" s="4" t="n">
        <v>46023.6009374653</v>
      </c>
      <c r="I35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3598BT2568041386420201009.7946023.6009374653</v>
      </c>
      <c r="J3599" s="1" t="n">
        <f aca="false">COUNTIF(I:I, $I3599)</f>
        <v>1</v>
      </c>
      <c r="K3599" s="1" t="str">
        <f aca="false">IF(ISNA(VLOOKUP(Table4[product_id], tblProducts[], tblProducts[product_name],FALSE() )), "Invalid", "Valid")</f>
        <v>Valid</v>
      </c>
      <c r="L3599" s="5" t="str">
        <f aca="false">IF(ISNA(VLOOKUP(Table4[[#This Row],[warehouse_id]], tblwhouse[], tblwhouse[warehouse_name],FALSE() )), "Invalid", "Valid")</f>
        <v>Valid</v>
      </c>
    </row>
    <row r="3600" customFormat="false" ht="15" hidden="false" customHeight="true" outlineLevel="0" collapsed="false">
      <c r="A3600" s="1" t="n">
        <v>3599</v>
      </c>
      <c r="B3600" s="1" t="n">
        <v>3</v>
      </c>
      <c r="C3600" s="1" t="n">
        <v>2458</v>
      </c>
      <c r="D3600" s="1" t="s">
        <v>10679</v>
      </c>
      <c r="E3600" s="1" t="n">
        <v>152</v>
      </c>
      <c r="F3600" s="1" t="n">
        <v>27</v>
      </c>
      <c r="G3600" s="1" t="n">
        <v>62.59</v>
      </c>
      <c r="H3600" s="4" t="n">
        <v>45863.6009374653</v>
      </c>
      <c r="I36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3599BT604664324581522762.5945863.6009374653</v>
      </c>
      <c r="J3600" s="1" t="n">
        <f aca="false">COUNTIF(I:I, $I3600)</f>
        <v>1</v>
      </c>
      <c r="K3600" s="1" t="str">
        <f aca="false">IF(ISNA(VLOOKUP(Table4[product_id], tblProducts[], tblProducts[product_name],FALSE() )), "Invalid", "Valid")</f>
        <v>Valid</v>
      </c>
      <c r="L3600" s="5" t="str">
        <f aca="false">IF(ISNA(VLOOKUP(Table4[[#This Row],[warehouse_id]], tblwhouse[], tblwhouse[warehouse_name],FALSE() )), "Invalid", "Valid")</f>
        <v>Valid</v>
      </c>
    </row>
    <row r="3601" customFormat="false" ht="15" hidden="false" customHeight="true" outlineLevel="0" collapsed="false">
      <c r="A3601" s="1" t="n">
        <v>3600</v>
      </c>
      <c r="B3601" s="1" t="n">
        <v>1</v>
      </c>
      <c r="C3601" s="1" t="n">
        <v>2600</v>
      </c>
      <c r="D3601" s="1" t="s">
        <v>10680</v>
      </c>
      <c r="E3601" s="1" t="n">
        <v>459</v>
      </c>
      <c r="F3601" s="1" t="n">
        <v>52</v>
      </c>
      <c r="G3601" s="1" t="n">
        <v>1247.02</v>
      </c>
      <c r="H3601" s="4" t="n">
        <v>45916.6009374653</v>
      </c>
      <c r="I36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3600BT77474312600459521247.0245916.6009374653</v>
      </c>
      <c r="J3601" s="1" t="n">
        <f aca="false">COUNTIF(I:I, $I3601)</f>
        <v>1</v>
      </c>
      <c r="K3601" s="1" t="str">
        <f aca="false">IF(ISNA(VLOOKUP(Table4[product_id], tblProducts[], tblProducts[product_name],FALSE() )), "Invalid", "Valid")</f>
        <v>Valid</v>
      </c>
      <c r="L3601" s="5" t="str">
        <f aca="false">IF(ISNA(VLOOKUP(Table4[[#This Row],[warehouse_id]], tblwhouse[], tblwhouse[warehouse_name],FALSE() )), "Invalid", "Valid")</f>
        <v>Valid</v>
      </c>
    </row>
    <row r="3602" customFormat="false" ht="15" hidden="false" customHeight="true" outlineLevel="0" collapsed="false">
      <c r="A3602" s="1" t="n">
        <v>3601</v>
      </c>
      <c r="B3602" s="1" t="n">
        <v>2</v>
      </c>
      <c r="C3602" s="1" t="n">
        <v>204</v>
      </c>
      <c r="D3602" s="1" t="s">
        <v>10681</v>
      </c>
      <c r="E3602" s="1" t="n">
        <v>423</v>
      </c>
      <c r="F3602" s="1" t="n">
        <v>46</v>
      </c>
      <c r="G3602" s="1" t="n">
        <v>1311.08</v>
      </c>
      <c r="H3602" s="4" t="n">
        <v>46189.6009374653</v>
      </c>
      <c r="I36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3601BT7130072204423461311.0846189.6009374653</v>
      </c>
      <c r="J3602" s="1" t="n">
        <f aca="false">COUNTIF(I:I, $I3602)</f>
        <v>1</v>
      </c>
      <c r="K3602" s="1" t="str">
        <f aca="false">IF(ISNA(VLOOKUP(Table4[product_id], tblProducts[], tblProducts[product_name],FALSE() )), "Invalid", "Valid")</f>
        <v>Valid</v>
      </c>
      <c r="L3602" s="5" t="str">
        <f aca="false">IF(ISNA(VLOOKUP(Table4[[#This Row],[warehouse_id]], tblwhouse[], tblwhouse[warehouse_name],FALSE() )), "Invalid", "Valid")</f>
        <v>Valid</v>
      </c>
    </row>
    <row r="3603" customFormat="false" ht="15" hidden="false" customHeight="true" outlineLevel="0" collapsed="false">
      <c r="A3603" s="1" t="n">
        <v>3602</v>
      </c>
      <c r="B3603" s="1" t="n">
        <v>1</v>
      </c>
      <c r="C3603" s="1" t="n">
        <v>543</v>
      </c>
      <c r="D3603" s="1" t="s">
        <v>10682</v>
      </c>
      <c r="E3603" s="1" t="n">
        <v>298</v>
      </c>
      <c r="F3603" s="1" t="n">
        <v>28</v>
      </c>
      <c r="G3603" s="1" t="n">
        <v>219.15</v>
      </c>
      <c r="H3603" s="4" t="n">
        <v>46123.6009374653</v>
      </c>
      <c r="I36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3602BT124544154329828219.1546123.6009374653</v>
      </c>
      <c r="J3603" s="1" t="n">
        <f aca="false">COUNTIF(I:I, $I3603)</f>
        <v>1</v>
      </c>
      <c r="K3603" s="1" t="str">
        <f aca="false">IF(ISNA(VLOOKUP(Table4[product_id], tblProducts[], tblProducts[product_name],FALSE() )), "Invalid", "Valid")</f>
        <v>Valid</v>
      </c>
      <c r="L3603" s="5" t="str">
        <f aca="false">IF(ISNA(VLOOKUP(Table4[[#This Row],[warehouse_id]], tblwhouse[], tblwhouse[warehouse_name],FALSE() )), "Invalid", "Valid")</f>
        <v>Valid</v>
      </c>
    </row>
    <row r="3604" customFormat="false" ht="15" hidden="false" customHeight="true" outlineLevel="0" collapsed="false">
      <c r="A3604" s="1" t="n">
        <v>3603</v>
      </c>
      <c r="B3604" s="1" t="n">
        <v>2</v>
      </c>
      <c r="C3604" s="1" t="n">
        <v>226</v>
      </c>
      <c r="D3604" s="1" t="s">
        <v>10683</v>
      </c>
      <c r="E3604" s="1" t="n">
        <v>199</v>
      </c>
      <c r="F3604" s="1" t="n">
        <v>45</v>
      </c>
      <c r="G3604" s="1" t="n">
        <v>333.52</v>
      </c>
      <c r="H3604" s="4" t="n">
        <v>45974.6009374653</v>
      </c>
      <c r="I36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3603BT190746222619945333.5245974.6009374653</v>
      </c>
      <c r="J3604" s="1" t="n">
        <f aca="false">COUNTIF(I:I, $I3604)</f>
        <v>1</v>
      </c>
      <c r="K3604" s="1" t="str">
        <f aca="false">IF(ISNA(VLOOKUP(Table4[product_id], tblProducts[], tblProducts[product_name],FALSE() )), "Invalid", "Valid")</f>
        <v>Valid</v>
      </c>
      <c r="L3604" s="5" t="str">
        <f aca="false">IF(ISNA(VLOOKUP(Table4[[#This Row],[warehouse_id]], tblwhouse[], tblwhouse[warehouse_name],FALSE() )), "Invalid", "Valid")</f>
        <v>Valid</v>
      </c>
    </row>
    <row r="3605" customFormat="false" ht="15" hidden="false" customHeight="true" outlineLevel="0" collapsed="false">
      <c r="A3605" s="1" t="n">
        <v>3604</v>
      </c>
      <c r="B3605" s="1" t="n">
        <v>2</v>
      </c>
      <c r="C3605" s="1" t="n">
        <v>2652</v>
      </c>
      <c r="D3605" s="1" t="s">
        <v>10684</v>
      </c>
      <c r="E3605" s="1" t="n">
        <v>20</v>
      </c>
      <c r="F3605" s="1" t="n">
        <v>61</v>
      </c>
      <c r="G3605" s="1" t="n">
        <v>1368.52</v>
      </c>
      <c r="H3605" s="4" t="n">
        <v>45880.6009374653</v>
      </c>
      <c r="I36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3604BT2836982265220611368.5245880.6009374653</v>
      </c>
      <c r="J3605" s="1" t="n">
        <f aca="false">COUNTIF(I:I, $I3605)</f>
        <v>1</v>
      </c>
      <c r="K3605" s="1" t="str">
        <f aca="false">IF(ISNA(VLOOKUP(Table4[product_id], tblProducts[], tblProducts[product_name],FALSE() )), "Invalid", "Valid")</f>
        <v>Valid</v>
      </c>
      <c r="L3605" s="5" t="str">
        <f aca="false">IF(ISNA(VLOOKUP(Table4[[#This Row],[warehouse_id]], tblwhouse[], tblwhouse[warehouse_name],FALSE() )), "Invalid", "Valid")</f>
        <v>Valid</v>
      </c>
    </row>
    <row r="3606" customFormat="false" ht="15" hidden="false" customHeight="true" outlineLevel="0" collapsed="false">
      <c r="A3606" s="1" t="n">
        <v>3605</v>
      </c>
      <c r="B3606" s="1" t="n">
        <v>2</v>
      </c>
      <c r="C3606" s="1" t="n">
        <v>2424</v>
      </c>
      <c r="D3606" s="1" t="s">
        <v>10685</v>
      </c>
      <c r="E3606" s="1" t="n">
        <v>169</v>
      </c>
      <c r="F3606" s="1" t="n">
        <v>77</v>
      </c>
      <c r="G3606" s="1" t="n">
        <v>126.12</v>
      </c>
      <c r="H3606" s="4" t="n">
        <v>45969.6009374653</v>
      </c>
      <c r="I36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3605BT2994612242416977126.1245969.6009374653</v>
      </c>
      <c r="J3606" s="1" t="n">
        <f aca="false">COUNTIF(I:I, $I3606)</f>
        <v>1</v>
      </c>
      <c r="K3606" s="1" t="str">
        <f aca="false">IF(ISNA(VLOOKUP(Table4[product_id], tblProducts[], tblProducts[product_name],FALSE() )), "Invalid", "Valid")</f>
        <v>Valid</v>
      </c>
      <c r="L3606" s="5" t="str">
        <f aca="false">IF(ISNA(VLOOKUP(Table4[[#This Row],[warehouse_id]], tblwhouse[], tblwhouse[warehouse_name],FALSE() )), "Invalid", "Valid")</f>
        <v>Valid</v>
      </c>
    </row>
    <row r="3607" customFormat="false" ht="15" hidden="false" customHeight="true" outlineLevel="0" collapsed="false">
      <c r="A3607" s="1" t="n">
        <v>3606</v>
      </c>
      <c r="B3607" s="1" t="n">
        <v>3</v>
      </c>
      <c r="C3607" s="1" t="n">
        <v>1103</v>
      </c>
      <c r="D3607" s="1" t="s">
        <v>10686</v>
      </c>
      <c r="E3607" s="1" t="n">
        <v>36</v>
      </c>
      <c r="F3607" s="1" t="n">
        <v>21</v>
      </c>
      <c r="G3607" s="1" t="n">
        <v>25.25</v>
      </c>
      <c r="H3607" s="4" t="n">
        <v>46075.6009374653</v>
      </c>
      <c r="I36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3606BT89410731103362125.2546075.6009374653</v>
      </c>
      <c r="J3607" s="1" t="n">
        <f aca="false">COUNTIF(I:I, $I3607)</f>
        <v>1</v>
      </c>
      <c r="K3607" s="1" t="str">
        <f aca="false">IF(ISNA(VLOOKUP(Table4[product_id], tblProducts[], tblProducts[product_name],FALSE() )), "Invalid", "Valid")</f>
        <v>Valid</v>
      </c>
      <c r="L3607" s="5" t="str">
        <f aca="false">IF(ISNA(VLOOKUP(Table4[[#This Row],[warehouse_id]], tblwhouse[], tblwhouse[warehouse_name],FALSE() )), "Invalid", "Valid")</f>
        <v>Valid</v>
      </c>
    </row>
    <row r="3608" customFormat="false" ht="15" hidden="false" customHeight="true" outlineLevel="0" collapsed="false">
      <c r="A3608" s="1" t="n">
        <v>3607</v>
      </c>
      <c r="B3608" s="1" t="n">
        <v>1</v>
      </c>
      <c r="C3608" s="1" t="n">
        <v>348</v>
      </c>
      <c r="D3608" s="1" t="s">
        <v>10687</v>
      </c>
      <c r="E3608" s="1" t="n">
        <v>477</v>
      </c>
      <c r="F3608" s="1" t="n">
        <v>33</v>
      </c>
      <c r="G3608" s="1" t="n">
        <v>762.1</v>
      </c>
      <c r="H3608" s="4" t="n">
        <v>46205.6009374653</v>
      </c>
      <c r="I36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3607BT142873134847733762.146205.6009374653</v>
      </c>
      <c r="J3608" s="1" t="n">
        <f aca="false">COUNTIF(I:I, $I3608)</f>
        <v>1</v>
      </c>
      <c r="K3608" s="1" t="str">
        <f aca="false">IF(ISNA(VLOOKUP(Table4[product_id], tblProducts[], tblProducts[product_name],FALSE() )), "Invalid", "Valid")</f>
        <v>Valid</v>
      </c>
      <c r="L3608" s="5" t="str">
        <f aca="false">IF(ISNA(VLOOKUP(Table4[[#This Row],[warehouse_id]], tblwhouse[], tblwhouse[warehouse_name],FALSE() )), "Invalid", "Valid")</f>
        <v>Valid</v>
      </c>
    </row>
    <row r="3609" customFormat="false" ht="15" hidden="false" customHeight="true" outlineLevel="0" collapsed="false">
      <c r="A3609" s="1" t="n">
        <v>3608</v>
      </c>
      <c r="B3609" s="1" t="n">
        <v>3</v>
      </c>
      <c r="C3609" s="1" t="n">
        <v>86</v>
      </c>
      <c r="D3609" s="1" t="s">
        <v>10688</v>
      </c>
      <c r="E3609" s="1" t="n">
        <v>31</v>
      </c>
      <c r="F3609" s="1" t="n">
        <v>45</v>
      </c>
      <c r="G3609" s="1" t="n">
        <v>1452.96</v>
      </c>
      <c r="H3609" s="4" t="n">
        <v>45932.6009374653</v>
      </c>
      <c r="I36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3608BT74576138631451452.9645932.6009374653</v>
      </c>
      <c r="J3609" s="1" t="n">
        <f aca="false">COUNTIF(I:I, $I3609)</f>
        <v>1</v>
      </c>
      <c r="K3609" s="1" t="str">
        <f aca="false">IF(ISNA(VLOOKUP(Table4[product_id], tblProducts[], tblProducts[product_name],FALSE() )), "Invalid", "Valid")</f>
        <v>Valid</v>
      </c>
      <c r="L3609" s="5" t="str">
        <f aca="false">IF(ISNA(VLOOKUP(Table4[[#This Row],[warehouse_id]], tblwhouse[], tblwhouse[warehouse_name],FALSE() )), "Invalid", "Valid")</f>
        <v>Valid</v>
      </c>
    </row>
    <row r="3610" customFormat="false" ht="15" hidden="false" customHeight="true" outlineLevel="0" collapsed="false">
      <c r="A3610" s="1" t="n">
        <v>3609</v>
      </c>
      <c r="B3610" s="1" t="n">
        <v>2</v>
      </c>
      <c r="C3610" s="1" t="n">
        <v>2005</v>
      </c>
      <c r="D3610" s="1" t="s">
        <v>10689</v>
      </c>
      <c r="E3610" s="1" t="n">
        <v>318</v>
      </c>
      <c r="F3610" s="1" t="n">
        <v>31</v>
      </c>
      <c r="G3610" s="1" t="n">
        <v>325.97</v>
      </c>
      <c r="H3610" s="4" t="n">
        <v>45956.6009374653</v>
      </c>
      <c r="I36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3609BT2331252200531831325.9745956.6009374653</v>
      </c>
      <c r="J3610" s="1" t="n">
        <f aca="false">COUNTIF(I:I, $I3610)</f>
        <v>1</v>
      </c>
      <c r="K3610" s="1" t="str">
        <f aca="false">IF(ISNA(VLOOKUP(Table4[product_id], tblProducts[], tblProducts[product_name],FALSE() )), "Invalid", "Valid")</f>
        <v>Valid</v>
      </c>
      <c r="L3610" s="5" t="str">
        <f aca="false">IF(ISNA(VLOOKUP(Table4[[#This Row],[warehouse_id]], tblwhouse[], tblwhouse[warehouse_name],FALSE() )), "Invalid", "Valid")</f>
        <v>Valid</v>
      </c>
    </row>
    <row r="3611" customFormat="false" ht="15" hidden="false" customHeight="true" outlineLevel="0" collapsed="false">
      <c r="A3611" s="1" t="n">
        <v>3610</v>
      </c>
      <c r="B3611" s="1" t="n">
        <v>3</v>
      </c>
      <c r="C3611" s="1" t="n">
        <v>977</v>
      </c>
      <c r="D3611" s="1" t="s">
        <v>8664</v>
      </c>
      <c r="E3611" s="1" t="n">
        <v>473</v>
      </c>
      <c r="F3611" s="1" t="n">
        <v>70</v>
      </c>
      <c r="G3611" s="1" t="n">
        <v>1390.53</v>
      </c>
      <c r="H3611" s="4" t="n">
        <v>45905.6009374653</v>
      </c>
      <c r="I36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3610BT2090743977473701390.5345905.6009374653</v>
      </c>
      <c r="J3611" s="1" t="n">
        <f aca="false">COUNTIF(I:I, $I3611)</f>
        <v>1</v>
      </c>
      <c r="K3611" s="1" t="str">
        <f aca="false">IF(ISNA(VLOOKUP(Table4[product_id], tblProducts[], tblProducts[product_name],FALSE() )), "Invalid", "Valid")</f>
        <v>Valid</v>
      </c>
      <c r="L3611" s="5" t="str">
        <f aca="false">IF(ISNA(VLOOKUP(Table4[[#This Row],[warehouse_id]], tblwhouse[], tblwhouse[warehouse_name],FALSE() )), "Invalid", "Valid")</f>
        <v>Valid</v>
      </c>
    </row>
    <row r="3612" customFormat="false" ht="15" hidden="false" customHeight="true" outlineLevel="0" collapsed="false">
      <c r="A3612" s="1" t="n">
        <v>3611</v>
      </c>
      <c r="B3612" s="1" t="n">
        <v>2</v>
      </c>
      <c r="C3612" s="1" t="n">
        <v>167</v>
      </c>
      <c r="D3612" s="1" t="s">
        <v>10690</v>
      </c>
      <c r="E3612" s="1" t="n">
        <v>335</v>
      </c>
      <c r="F3612" s="1" t="n">
        <v>46</v>
      </c>
      <c r="G3612" s="1" t="n">
        <v>279.5</v>
      </c>
      <c r="H3612" s="4" t="n">
        <v>46179.6009374653</v>
      </c>
      <c r="I36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3611BT372082216733546279.546179.6009374653</v>
      </c>
      <c r="J3612" s="1" t="n">
        <f aca="false">COUNTIF(I:I, $I3612)</f>
        <v>1</v>
      </c>
      <c r="K3612" s="1" t="str">
        <f aca="false">IF(ISNA(VLOOKUP(Table4[product_id], tblProducts[], tblProducts[product_name],FALSE() )), "Invalid", "Valid")</f>
        <v>Valid</v>
      </c>
      <c r="L3612" s="5" t="str">
        <f aca="false">IF(ISNA(VLOOKUP(Table4[[#This Row],[warehouse_id]], tblwhouse[], tblwhouse[warehouse_name],FALSE() )), "Invalid", "Valid")</f>
        <v>Valid</v>
      </c>
    </row>
    <row r="3613" customFormat="false" ht="15" hidden="false" customHeight="true" outlineLevel="0" collapsed="false">
      <c r="A3613" s="1" t="n">
        <v>3612</v>
      </c>
      <c r="B3613" s="1" t="n">
        <v>2</v>
      </c>
      <c r="C3613" s="1" t="n">
        <v>992</v>
      </c>
      <c r="D3613" s="1" t="s">
        <v>10691</v>
      </c>
      <c r="E3613" s="1" t="n">
        <v>448</v>
      </c>
      <c r="F3613" s="1" t="n">
        <v>71</v>
      </c>
      <c r="G3613" s="1" t="n">
        <v>1148.56</v>
      </c>
      <c r="H3613" s="4" t="n">
        <v>46067.6009374653</v>
      </c>
      <c r="I36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3612BT6849032992448711148.5646067.6009374653</v>
      </c>
      <c r="J3613" s="1" t="n">
        <f aca="false">COUNTIF(I:I, $I3613)</f>
        <v>1</v>
      </c>
      <c r="K3613" s="1" t="str">
        <f aca="false">IF(ISNA(VLOOKUP(Table4[product_id], tblProducts[], tblProducts[product_name],FALSE() )), "Invalid", "Valid")</f>
        <v>Valid</v>
      </c>
      <c r="L3613" s="5" t="str">
        <f aca="false">IF(ISNA(VLOOKUP(Table4[[#This Row],[warehouse_id]], tblwhouse[], tblwhouse[warehouse_name],FALSE() )), "Invalid", "Valid")</f>
        <v>Valid</v>
      </c>
    </row>
    <row r="3614" customFormat="false" ht="15" hidden="false" customHeight="true" outlineLevel="0" collapsed="false">
      <c r="A3614" s="1" t="n">
        <v>3613</v>
      </c>
      <c r="B3614" s="1" t="n">
        <v>1</v>
      </c>
      <c r="C3614" s="1" t="n">
        <v>243</v>
      </c>
      <c r="D3614" s="1" t="s">
        <v>10692</v>
      </c>
      <c r="E3614" s="1" t="n">
        <v>299</v>
      </c>
      <c r="F3614" s="1" t="n">
        <v>53</v>
      </c>
      <c r="G3614" s="1" t="n">
        <v>1434.74</v>
      </c>
      <c r="H3614" s="4" t="n">
        <v>46116.6009374653</v>
      </c>
      <c r="I36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3613BT9647011243299531434.7446116.6009374653</v>
      </c>
      <c r="J3614" s="1" t="n">
        <f aca="false">COUNTIF(I:I, $I3614)</f>
        <v>1</v>
      </c>
      <c r="K3614" s="1" t="str">
        <f aca="false">IF(ISNA(VLOOKUP(Table4[product_id], tblProducts[], tblProducts[product_name],FALSE() )), "Invalid", "Valid")</f>
        <v>Valid</v>
      </c>
      <c r="L3614" s="5" t="str">
        <f aca="false">IF(ISNA(VLOOKUP(Table4[[#This Row],[warehouse_id]], tblwhouse[], tblwhouse[warehouse_name],FALSE() )), "Invalid", "Valid")</f>
        <v>Valid</v>
      </c>
    </row>
    <row r="3615" customFormat="false" ht="15" hidden="false" customHeight="true" outlineLevel="0" collapsed="false">
      <c r="A3615" s="1" t="n">
        <v>3614</v>
      </c>
      <c r="B3615" s="1" t="n">
        <v>1</v>
      </c>
      <c r="C3615" s="1" t="n">
        <v>180</v>
      </c>
      <c r="D3615" s="1" t="s">
        <v>10693</v>
      </c>
      <c r="E3615" s="1" t="n">
        <v>372</v>
      </c>
      <c r="F3615" s="1" t="n">
        <v>34</v>
      </c>
      <c r="G3615" s="1" t="n">
        <v>536.09</v>
      </c>
      <c r="H3615" s="4" t="n">
        <v>45918.6009374653</v>
      </c>
      <c r="I36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3614BT791922118037234536.0945918.6009374653</v>
      </c>
      <c r="J3615" s="1" t="n">
        <f aca="false">COUNTIF(I:I, $I3615)</f>
        <v>1</v>
      </c>
      <c r="K3615" s="1" t="str">
        <f aca="false">IF(ISNA(VLOOKUP(Table4[product_id], tblProducts[], tblProducts[product_name],FALSE() )), "Invalid", "Valid")</f>
        <v>Valid</v>
      </c>
      <c r="L3615" s="5" t="str">
        <f aca="false">IF(ISNA(VLOOKUP(Table4[[#This Row],[warehouse_id]], tblwhouse[], tblwhouse[warehouse_name],FALSE() )), "Invalid", "Valid")</f>
        <v>Valid</v>
      </c>
    </row>
    <row r="3616" customFormat="false" ht="15" hidden="false" customHeight="true" outlineLevel="0" collapsed="false">
      <c r="A3616" s="1" t="n">
        <v>3615</v>
      </c>
      <c r="B3616" s="1" t="n">
        <v>2</v>
      </c>
      <c r="C3616" s="1" t="n">
        <v>2938</v>
      </c>
      <c r="D3616" s="1" t="s">
        <v>10694</v>
      </c>
      <c r="E3616" s="1" t="n">
        <v>217</v>
      </c>
      <c r="F3616" s="1" t="n">
        <v>49</v>
      </c>
      <c r="G3616" s="1" t="n">
        <v>266.17</v>
      </c>
      <c r="H3616" s="4" t="n">
        <v>46210.6009374653</v>
      </c>
      <c r="I36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3615BT7411772293821749266.1746210.6009374653</v>
      </c>
      <c r="J3616" s="1" t="n">
        <f aca="false">COUNTIF(I:I, $I3616)</f>
        <v>1</v>
      </c>
      <c r="K3616" s="1" t="str">
        <f aca="false">IF(ISNA(VLOOKUP(Table4[product_id], tblProducts[], tblProducts[product_name],FALSE() )), "Invalid", "Valid")</f>
        <v>Valid</v>
      </c>
      <c r="L3616" s="5" t="str">
        <f aca="false">IF(ISNA(VLOOKUP(Table4[[#This Row],[warehouse_id]], tblwhouse[], tblwhouse[warehouse_name],FALSE() )), "Invalid", "Valid")</f>
        <v>Valid</v>
      </c>
    </row>
    <row r="3617" customFormat="false" ht="15" hidden="false" customHeight="true" outlineLevel="0" collapsed="false">
      <c r="A3617" s="1" t="n">
        <v>3616</v>
      </c>
      <c r="B3617" s="1" t="n">
        <v>4</v>
      </c>
      <c r="C3617" s="1" t="n">
        <v>1815</v>
      </c>
      <c r="D3617" s="1" t="s">
        <v>10695</v>
      </c>
      <c r="E3617" s="1" t="n">
        <v>77</v>
      </c>
      <c r="F3617" s="1" t="n">
        <v>35</v>
      </c>
      <c r="G3617" s="1" t="n">
        <v>1114.38</v>
      </c>
      <c r="H3617" s="4" t="n">
        <v>45978.6009374653</v>
      </c>
      <c r="I36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3616BT5424484181577351114.3845978.6009374653</v>
      </c>
      <c r="J3617" s="1" t="n">
        <f aca="false">COUNTIF(I:I, $I3617)</f>
        <v>1</v>
      </c>
      <c r="K3617" s="1" t="str">
        <f aca="false">IF(ISNA(VLOOKUP(Table4[product_id], tblProducts[], tblProducts[product_name],FALSE() )), "Invalid", "Valid")</f>
        <v>Valid</v>
      </c>
      <c r="L3617" s="5" t="str">
        <f aca="false">IF(ISNA(VLOOKUP(Table4[[#This Row],[warehouse_id]], tblwhouse[], tblwhouse[warehouse_name],FALSE() )), "Invalid", "Valid")</f>
        <v>Valid</v>
      </c>
    </row>
    <row r="3618" customFormat="false" ht="15" hidden="false" customHeight="true" outlineLevel="0" collapsed="false">
      <c r="A3618" s="1" t="n">
        <v>3617</v>
      </c>
      <c r="B3618" s="1" t="n">
        <v>2</v>
      </c>
      <c r="C3618" s="1" t="n">
        <v>1904</v>
      </c>
      <c r="D3618" s="1" t="s">
        <v>10696</v>
      </c>
      <c r="E3618" s="1" t="n">
        <v>184</v>
      </c>
      <c r="F3618" s="1" t="n">
        <v>34</v>
      </c>
      <c r="G3618" s="1" t="n">
        <v>582.67</v>
      </c>
      <c r="H3618" s="4" t="n">
        <v>46023.6009374653</v>
      </c>
      <c r="I36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3617BT5574712190418434582.6746023.6009374653</v>
      </c>
      <c r="J3618" s="1" t="n">
        <f aca="false">COUNTIF(I:I, $I3618)</f>
        <v>1</v>
      </c>
      <c r="K3618" s="1" t="str">
        <f aca="false">IF(ISNA(VLOOKUP(Table4[product_id], tblProducts[], tblProducts[product_name],FALSE() )), "Invalid", "Valid")</f>
        <v>Valid</v>
      </c>
      <c r="L3618" s="5" t="str">
        <f aca="false">IF(ISNA(VLOOKUP(Table4[[#This Row],[warehouse_id]], tblwhouse[], tblwhouse[warehouse_name],FALSE() )), "Invalid", "Valid")</f>
        <v>Valid</v>
      </c>
    </row>
    <row r="3619" customFormat="false" ht="15" hidden="false" customHeight="true" outlineLevel="0" collapsed="false">
      <c r="A3619" s="1" t="n">
        <v>3618</v>
      </c>
      <c r="B3619" s="1" t="n">
        <v>4</v>
      </c>
      <c r="C3619" s="1" t="n">
        <v>1192</v>
      </c>
      <c r="D3619" s="1" t="s">
        <v>10697</v>
      </c>
      <c r="E3619" s="1" t="n">
        <v>196</v>
      </c>
      <c r="F3619" s="1" t="n">
        <v>28</v>
      </c>
      <c r="G3619" s="1" t="n">
        <v>1286.5</v>
      </c>
      <c r="H3619" s="4" t="n">
        <v>46169.6009374653</v>
      </c>
      <c r="I36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3618BT48989241192196281286.546169.6009374653</v>
      </c>
      <c r="J3619" s="1" t="n">
        <f aca="false">COUNTIF(I:I, $I3619)</f>
        <v>1</v>
      </c>
      <c r="K3619" s="1" t="str">
        <f aca="false">IF(ISNA(VLOOKUP(Table4[product_id], tblProducts[], tblProducts[product_name],FALSE() )), "Invalid", "Valid")</f>
        <v>Valid</v>
      </c>
      <c r="L3619" s="5" t="str">
        <f aca="false">IF(ISNA(VLOOKUP(Table4[[#This Row],[warehouse_id]], tblwhouse[], tblwhouse[warehouse_name],FALSE() )), "Invalid", "Valid")</f>
        <v>Valid</v>
      </c>
    </row>
    <row r="3620" customFormat="false" ht="15" hidden="false" customHeight="true" outlineLevel="0" collapsed="false">
      <c r="A3620" s="1" t="n">
        <v>3619</v>
      </c>
      <c r="B3620" s="1" t="n">
        <v>4</v>
      </c>
      <c r="C3620" s="1" t="n">
        <v>432</v>
      </c>
      <c r="D3620" s="1" t="s">
        <v>10698</v>
      </c>
      <c r="E3620" s="1" t="n">
        <v>58</v>
      </c>
      <c r="F3620" s="1" t="n">
        <v>40</v>
      </c>
      <c r="G3620" s="1" t="n">
        <v>1442.55</v>
      </c>
      <c r="H3620" s="4" t="n">
        <v>45875.6009374653</v>
      </c>
      <c r="I36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3619BT479056443258401442.5545875.6009374653</v>
      </c>
      <c r="J3620" s="1" t="n">
        <f aca="false">COUNTIF(I:I, $I3620)</f>
        <v>1</v>
      </c>
      <c r="K3620" s="1" t="str">
        <f aca="false">IF(ISNA(VLOOKUP(Table4[product_id], tblProducts[], tblProducts[product_name],FALSE() )), "Invalid", "Valid")</f>
        <v>Valid</v>
      </c>
      <c r="L3620" s="5" t="str">
        <f aca="false">IF(ISNA(VLOOKUP(Table4[[#This Row],[warehouse_id]], tblwhouse[], tblwhouse[warehouse_name],FALSE() )), "Invalid", "Valid")</f>
        <v>Valid</v>
      </c>
    </row>
    <row r="3621" customFormat="false" ht="15" hidden="false" customHeight="true" outlineLevel="0" collapsed="false">
      <c r="A3621" s="1" t="n">
        <v>3620</v>
      </c>
      <c r="B3621" s="1" t="n">
        <v>1</v>
      </c>
      <c r="C3621" s="1" t="n">
        <v>1864</v>
      </c>
      <c r="D3621" s="1" t="s">
        <v>10699</v>
      </c>
      <c r="E3621" s="1" t="n">
        <v>194</v>
      </c>
      <c r="F3621" s="1" t="n">
        <v>53</v>
      </c>
      <c r="G3621" s="1" t="n">
        <v>523.11</v>
      </c>
      <c r="H3621" s="4" t="n">
        <v>45948.6009374653</v>
      </c>
      <c r="I36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3620BT4129911186419453523.1145948.6009374653</v>
      </c>
      <c r="J3621" s="1" t="n">
        <f aca="false">COUNTIF(I:I, $I3621)</f>
        <v>1</v>
      </c>
      <c r="K3621" s="1" t="str">
        <f aca="false">IF(ISNA(VLOOKUP(Table4[product_id], tblProducts[], tblProducts[product_name],FALSE() )), "Invalid", "Valid")</f>
        <v>Valid</v>
      </c>
      <c r="L3621" s="5" t="str">
        <f aca="false">IF(ISNA(VLOOKUP(Table4[[#This Row],[warehouse_id]], tblwhouse[], tblwhouse[warehouse_name],FALSE() )), "Invalid", "Valid")</f>
        <v>Valid</v>
      </c>
    </row>
    <row r="3622" customFormat="false" ht="15" hidden="false" customHeight="true" outlineLevel="0" collapsed="false">
      <c r="A3622" s="1" t="n">
        <v>3621</v>
      </c>
      <c r="B3622" s="1" t="n">
        <v>3</v>
      </c>
      <c r="C3622" s="1" t="n">
        <v>270</v>
      </c>
      <c r="D3622" s="1" t="s">
        <v>10700</v>
      </c>
      <c r="E3622" s="1" t="n">
        <v>132</v>
      </c>
      <c r="F3622" s="1" t="n">
        <v>35</v>
      </c>
      <c r="G3622" s="1" t="n">
        <v>1139.09</v>
      </c>
      <c r="H3622" s="4" t="n">
        <v>45952.6009374653</v>
      </c>
      <c r="I36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3621BT4586173270132351139.0945952.6009374653</v>
      </c>
      <c r="J3622" s="1" t="n">
        <f aca="false">COUNTIF(I:I, $I3622)</f>
        <v>1</v>
      </c>
      <c r="K3622" s="1" t="str">
        <f aca="false">IF(ISNA(VLOOKUP(Table4[product_id], tblProducts[], tblProducts[product_name],FALSE() )), "Invalid", "Valid")</f>
        <v>Valid</v>
      </c>
      <c r="L3622" s="5" t="str">
        <f aca="false">IF(ISNA(VLOOKUP(Table4[[#This Row],[warehouse_id]], tblwhouse[], tblwhouse[warehouse_name],FALSE() )), "Invalid", "Valid")</f>
        <v>Valid</v>
      </c>
    </row>
    <row r="3623" customFormat="false" ht="15" hidden="false" customHeight="true" outlineLevel="0" collapsed="false">
      <c r="A3623" s="1" t="n">
        <v>3622</v>
      </c>
      <c r="B3623" s="1" t="n">
        <v>2</v>
      </c>
      <c r="C3623" s="1" t="n">
        <v>1032</v>
      </c>
      <c r="D3623" s="1" t="s">
        <v>10701</v>
      </c>
      <c r="E3623" s="1" t="n">
        <v>275</v>
      </c>
      <c r="F3623" s="1" t="n">
        <v>46</v>
      </c>
      <c r="G3623" s="1" t="n">
        <v>1351.2</v>
      </c>
      <c r="H3623" s="4" t="n">
        <v>46138.6009374653</v>
      </c>
      <c r="I36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3622BT35640621032275461351.246138.6009374653</v>
      </c>
      <c r="J3623" s="1" t="n">
        <f aca="false">COUNTIF(I:I, $I3623)</f>
        <v>1</v>
      </c>
      <c r="K3623" s="1" t="str">
        <f aca="false">IF(ISNA(VLOOKUP(Table4[product_id], tblProducts[], tblProducts[product_name],FALSE() )), "Invalid", "Valid")</f>
        <v>Valid</v>
      </c>
      <c r="L3623" s="5" t="str">
        <f aca="false">IF(ISNA(VLOOKUP(Table4[[#This Row],[warehouse_id]], tblwhouse[], tblwhouse[warehouse_name],FALSE() )), "Invalid", "Valid")</f>
        <v>Valid</v>
      </c>
    </row>
    <row r="3624" customFormat="false" ht="15" hidden="false" customHeight="true" outlineLevel="0" collapsed="false">
      <c r="A3624" s="1" t="n">
        <v>3623</v>
      </c>
      <c r="B3624" s="1" t="n">
        <v>1</v>
      </c>
      <c r="C3624" s="1" t="n">
        <v>2998</v>
      </c>
      <c r="D3624" s="1" t="s">
        <v>10702</v>
      </c>
      <c r="E3624" s="1" t="n">
        <v>387</v>
      </c>
      <c r="F3624" s="1" t="n">
        <v>35</v>
      </c>
      <c r="G3624" s="1" t="n">
        <v>1078.63</v>
      </c>
      <c r="H3624" s="4" t="n">
        <v>46178.6009374653</v>
      </c>
      <c r="I36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3623BT69230212998387351078.6346178.6009374653</v>
      </c>
      <c r="J3624" s="1" t="n">
        <f aca="false">COUNTIF(I:I, $I3624)</f>
        <v>1</v>
      </c>
      <c r="K3624" s="1" t="str">
        <f aca="false">IF(ISNA(VLOOKUP(Table4[product_id], tblProducts[], tblProducts[product_name],FALSE() )), "Invalid", "Valid")</f>
        <v>Valid</v>
      </c>
      <c r="L3624" s="5" t="str">
        <f aca="false">IF(ISNA(VLOOKUP(Table4[[#This Row],[warehouse_id]], tblwhouse[], tblwhouse[warehouse_name],FALSE() )), "Invalid", "Valid")</f>
        <v>Valid</v>
      </c>
    </row>
    <row r="3625" customFormat="false" ht="15" hidden="false" customHeight="true" outlineLevel="0" collapsed="false">
      <c r="A3625" s="1" t="n">
        <v>3624</v>
      </c>
      <c r="B3625" s="1" t="n">
        <v>1</v>
      </c>
      <c r="C3625" s="1" t="n">
        <v>747</v>
      </c>
      <c r="D3625" s="1" t="s">
        <v>10703</v>
      </c>
      <c r="E3625" s="1" t="n">
        <v>17</v>
      </c>
      <c r="F3625" s="1" t="n">
        <v>29</v>
      </c>
      <c r="G3625" s="1" t="n">
        <v>695.41</v>
      </c>
      <c r="H3625" s="4" t="n">
        <v>46213.6009374653</v>
      </c>
      <c r="I36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3624BT74066517471729695.4146213.6009374653</v>
      </c>
      <c r="J3625" s="1" t="n">
        <f aca="false">COUNTIF(I:I, $I3625)</f>
        <v>1</v>
      </c>
      <c r="K3625" s="1" t="str">
        <f aca="false">IF(ISNA(VLOOKUP(Table4[product_id], tblProducts[], tblProducts[product_name],FALSE() )), "Invalid", "Valid")</f>
        <v>Valid</v>
      </c>
      <c r="L3625" s="5" t="str">
        <f aca="false">IF(ISNA(VLOOKUP(Table4[[#This Row],[warehouse_id]], tblwhouse[], tblwhouse[warehouse_name],FALSE() )), "Invalid", "Valid")</f>
        <v>Valid</v>
      </c>
    </row>
    <row r="3626" customFormat="false" ht="15" hidden="false" customHeight="true" outlineLevel="0" collapsed="false">
      <c r="A3626" s="1" t="n">
        <v>3625</v>
      </c>
      <c r="B3626" s="1" t="n">
        <v>2</v>
      </c>
      <c r="C3626" s="1" t="n">
        <v>361</v>
      </c>
      <c r="D3626" s="1" t="s">
        <v>10704</v>
      </c>
      <c r="E3626" s="1" t="n">
        <v>53</v>
      </c>
      <c r="F3626" s="1" t="n">
        <v>20</v>
      </c>
      <c r="G3626" s="1" t="n">
        <v>458.42</v>
      </c>
      <c r="H3626" s="4" t="n">
        <v>45896.6009374653</v>
      </c>
      <c r="I36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3625BT56933923615320458.4245896.6009374653</v>
      </c>
      <c r="J3626" s="1" t="n">
        <f aca="false">COUNTIF(I:I, $I3626)</f>
        <v>1</v>
      </c>
      <c r="K3626" s="1" t="str">
        <f aca="false">IF(ISNA(VLOOKUP(Table4[product_id], tblProducts[], tblProducts[product_name],FALSE() )), "Invalid", "Valid")</f>
        <v>Valid</v>
      </c>
      <c r="L3626" s="5" t="str">
        <f aca="false">IF(ISNA(VLOOKUP(Table4[[#This Row],[warehouse_id]], tblwhouse[], tblwhouse[warehouse_name],FALSE() )), "Invalid", "Valid")</f>
        <v>Valid</v>
      </c>
    </row>
    <row r="3627" customFormat="false" ht="15" hidden="false" customHeight="true" outlineLevel="0" collapsed="false">
      <c r="A3627" s="1" t="n">
        <v>3626</v>
      </c>
      <c r="B3627" s="1" t="n">
        <v>4</v>
      </c>
      <c r="C3627" s="1" t="n">
        <v>250</v>
      </c>
      <c r="D3627" s="1" t="s">
        <v>10705</v>
      </c>
      <c r="E3627" s="1" t="n">
        <v>210</v>
      </c>
      <c r="F3627" s="1" t="n">
        <v>58</v>
      </c>
      <c r="G3627" s="1" t="n">
        <v>912.05</v>
      </c>
      <c r="H3627" s="4" t="n">
        <v>45861.6009374653</v>
      </c>
      <c r="I36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3626BT960560425021058912.0545861.6009374653</v>
      </c>
      <c r="J3627" s="1" t="n">
        <f aca="false">COUNTIF(I:I, $I3627)</f>
        <v>1</v>
      </c>
      <c r="K3627" s="1" t="str">
        <f aca="false">IF(ISNA(VLOOKUP(Table4[product_id], tblProducts[], tblProducts[product_name],FALSE() )), "Invalid", "Valid")</f>
        <v>Valid</v>
      </c>
      <c r="L3627" s="5" t="str">
        <f aca="false">IF(ISNA(VLOOKUP(Table4[[#This Row],[warehouse_id]], tblwhouse[], tblwhouse[warehouse_name],FALSE() )), "Invalid", "Valid")</f>
        <v>Valid</v>
      </c>
    </row>
    <row r="3628" customFormat="false" ht="15" hidden="false" customHeight="true" outlineLevel="0" collapsed="false">
      <c r="A3628" s="1" t="n">
        <v>3627</v>
      </c>
      <c r="B3628" s="1" t="n">
        <v>1</v>
      </c>
      <c r="C3628" s="1" t="n">
        <v>2843</v>
      </c>
      <c r="D3628" s="1" t="s">
        <v>10706</v>
      </c>
      <c r="E3628" s="1" t="n">
        <v>500</v>
      </c>
      <c r="F3628" s="1" t="n">
        <v>79</v>
      </c>
      <c r="G3628" s="1" t="n">
        <v>868.77</v>
      </c>
      <c r="H3628" s="4" t="n">
        <v>46098.6009374653</v>
      </c>
      <c r="I36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3627BT2905971284350079868.7746098.6009374653</v>
      </c>
      <c r="J3628" s="1" t="n">
        <f aca="false">COUNTIF(I:I, $I3628)</f>
        <v>1</v>
      </c>
      <c r="K3628" s="1" t="str">
        <f aca="false">IF(ISNA(VLOOKUP(Table4[product_id], tblProducts[], tblProducts[product_name],FALSE() )), "Invalid", "Valid")</f>
        <v>Valid</v>
      </c>
      <c r="L3628" s="5" t="str">
        <f aca="false">IF(ISNA(VLOOKUP(Table4[[#This Row],[warehouse_id]], tblwhouse[], tblwhouse[warehouse_name],FALSE() )), "Invalid", "Valid")</f>
        <v>Valid</v>
      </c>
    </row>
    <row r="3629" customFormat="false" ht="15" hidden="false" customHeight="true" outlineLevel="0" collapsed="false">
      <c r="A3629" s="1" t="n">
        <v>3628</v>
      </c>
      <c r="B3629" s="1" t="n">
        <v>2</v>
      </c>
      <c r="C3629" s="1" t="n">
        <v>1214</v>
      </c>
      <c r="D3629" s="1" t="s">
        <v>10707</v>
      </c>
      <c r="E3629" s="1" t="n">
        <v>8</v>
      </c>
      <c r="F3629" s="1" t="n">
        <v>43</v>
      </c>
      <c r="G3629" s="1" t="n">
        <v>955.19</v>
      </c>
      <c r="H3629" s="4" t="n">
        <v>46096.6009374653</v>
      </c>
      <c r="I36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3628BT12619921214843955.1946096.6009374653</v>
      </c>
      <c r="J3629" s="1" t="n">
        <f aca="false">COUNTIF(I:I, $I3629)</f>
        <v>1</v>
      </c>
      <c r="K3629" s="1" t="str">
        <f aca="false">IF(ISNA(VLOOKUP(Table4[product_id], tblProducts[], tblProducts[product_name],FALSE() )), "Invalid", "Valid")</f>
        <v>Valid</v>
      </c>
      <c r="L3629" s="5" t="str">
        <f aca="false">IF(ISNA(VLOOKUP(Table4[[#This Row],[warehouse_id]], tblwhouse[], tblwhouse[warehouse_name],FALSE() )), "Invalid", "Valid")</f>
        <v>Valid</v>
      </c>
    </row>
    <row r="3630" customFormat="false" ht="15" hidden="false" customHeight="true" outlineLevel="0" collapsed="false">
      <c r="A3630" s="1" t="n">
        <v>3629</v>
      </c>
      <c r="B3630" s="1" t="n">
        <v>2</v>
      </c>
      <c r="C3630" s="1" t="n">
        <v>2700</v>
      </c>
      <c r="D3630" s="1" t="s">
        <v>10708</v>
      </c>
      <c r="E3630" s="1" t="n">
        <v>99</v>
      </c>
      <c r="F3630" s="1" t="n">
        <v>56</v>
      </c>
      <c r="G3630" s="1" t="n">
        <v>710.59</v>
      </c>
      <c r="H3630" s="4" t="n">
        <v>45874.6009374653</v>
      </c>
      <c r="I36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3629BT558423227009956710.5945874.6009374653</v>
      </c>
      <c r="J3630" s="1" t="n">
        <f aca="false">COUNTIF(I:I, $I3630)</f>
        <v>1</v>
      </c>
      <c r="K3630" s="1" t="str">
        <f aca="false">IF(ISNA(VLOOKUP(Table4[product_id], tblProducts[], tblProducts[product_name],FALSE() )), "Invalid", "Valid")</f>
        <v>Valid</v>
      </c>
      <c r="L3630" s="5" t="str">
        <f aca="false">IF(ISNA(VLOOKUP(Table4[[#This Row],[warehouse_id]], tblwhouse[], tblwhouse[warehouse_name],FALSE() )), "Invalid", "Valid")</f>
        <v>Valid</v>
      </c>
    </row>
    <row r="3631" customFormat="false" ht="15" hidden="false" customHeight="true" outlineLevel="0" collapsed="false">
      <c r="A3631" s="1" t="n">
        <v>3630</v>
      </c>
      <c r="B3631" s="1" t="n">
        <v>1</v>
      </c>
      <c r="C3631" s="1" t="n">
        <v>1807</v>
      </c>
      <c r="D3631" s="1" t="s">
        <v>10709</v>
      </c>
      <c r="E3631" s="1" t="n">
        <v>144</v>
      </c>
      <c r="F3631" s="1" t="n">
        <v>64</v>
      </c>
      <c r="G3631" s="1" t="n">
        <v>1157.18</v>
      </c>
      <c r="H3631" s="4" t="n">
        <v>46203.6009374653</v>
      </c>
      <c r="I36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3630BT98423611807144641157.1846203.6009374653</v>
      </c>
      <c r="J3631" s="1" t="n">
        <f aca="false">COUNTIF(I:I, $I3631)</f>
        <v>1</v>
      </c>
      <c r="K3631" s="1" t="str">
        <f aca="false">IF(ISNA(VLOOKUP(Table4[product_id], tblProducts[], tblProducts[product_name],FALSE() )), "Invalid", "Valid")</f>
        <v>Valid</v>
      </c>
      <c r="L3631" s="5" t="str">
        <f aca="false">IF(ISNA(VLOOKUP(Table4[[#This Row],[warehouse_id]], tblwhouse[], tblwhouse[warehouse_name],FALSE() )), "Invalid", "Valid")</f>
        <v>Valid</v>
      </c>
    </row>
    <row r="3632" customFormat="false" ht="15" hidden="false" customHeight="true" outlineLevel="0" collapsed="false">
      <c r="A3632" s="1" t="n">
        <v>3631</v>
      </c>
      <c r="B3632" s="1" t="n">
        <v>3</v>
      </c>
      <c r="C3632" s="1" t="n">
        <v>607</v>
      </c>
      <c r="D3632" s="1" t="s">
        <v>10710</v>
      </c>
      <c r="E3632" s="1" t="n">
        <v>442</v>
      </c>
      <c r="F3632" s="1" t="n">
        <v>23</v>
      </c>
      <c r="G3632" s="1" t="n">
        <v>216.6</v>
      </c>
      <c r="H3632" s="4" t="n">
        <v>46189.6009374653</v>
      </c>
      <c r="I36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3631BT952809360744223216.646189.6009374653</v>
      </c>
      <c r="J3632" s="1" t="n">
        <f aca="false">COUNTIF(I:I, $I3632)</f>
        <v>1</v>
      </c>
      <c r="K3632" s="1" t="str">
        <f aca="false">IF(ISNA(VLOOKUP(Table4[product_id], tblProducts[], tblProducts[product_name],FALSE() )), "Invalid", "Valid")</f>
        <v>Valid</v>
      </c>
      <c r="L3632" s="5" t="str">
        <f aca="false">IF(ISNA(VLOOKUP(Table4[[#This Row],[warehouse_id]], tblwhouse[], tblwhouse[warehouse_name],FALSE() )), "Invalid", "Valid")</f>
        <v>Valid</v>
      </c>
    </row>
    <row r="3633" customFormat="false" ht="15" hidden="false" customHeight="true" outlineLevel="0" collapsed="false">
      <c r="A3633" s="1" t="n">
        <v>3632</v>
      </c>
      <c r="B3633" s="1" t="n">
        <v>3</v>
      </c>
      <c r="C3633" s="1" t="n">
        <v>409</v>
      </c>
      <c r="D3633" s="1" t="s">
        <v>10711</v>
      </c>
      <c r="E3633" s="1" t="n">
        <v>360</v>
      </c>
      <c r="F3633" s="1" t="n">
        <v>61</v>
      </c>
      <c r="G3633" s="1" t="n">
        <v>634.26</v>
      </c>
      <c r="H3633" s="4" t="n">
        <v>45878.6009374653</v>
      </c>
      <c r="I36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3632BT895600340936061634.2645878.6009374653</v>
      </c>
      <c r="J3633" s="1" t="n">
        <f aca="false">COUNTIF(I:I, $I3633)</f>
        <v>1</v>
      </c>
      <c r="K3633" s="1" t="str">
        <f aca="false">IF(ISNA(VLOOKUP(Table4[product_id], tblProducts[], tblProducts[product_name],FALSE() )), "Invalid", "Valid")</f>
        <v>Valid</v>
      </c>
      <c r="L3633" s="5" t="str">
        <f aca="false">IF(ISNA(VLOOKUP(Table4[[#This Row],[warehouse_id]], tblwhouse[], tblwhouse[warehouse_name],FALSE() )), "Invalid", "Valid")</f>
        <v>Valid</v>
      </c>
    </row>
    <row r="3634" customFormat="false" ht="15" hidden="false" customHeight="true" outlineLevel="0" collapsed="false">
      <c r="A3634" s="1" t="n">
        <v>3633</v>
      </c>
      <c r="B3634" s="1" t="n">
        <v>3</v>
      </c>
      <c r="C3634" s="1" t="n">
        <v>55</v>
      </c>
      <c r="D3634" s="1" t="s">
        <v>10712</v>
      </c>
      <c r="E3634" s="1" t="n">
        <v>484</v>
      </c>
      <c r="F3634" s="1" t="n">
        <v>77</v>
      </c>
      <c r="G3634" s="1" t="n">
        <v>756.59</v>
      </c>
      <c r="H3634" s="4" t="n">
        <v>45875.6009374653</v>
      </c>
      <c r="I36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3633BT24478935548477756.5945875.6009374653</v>
      </c>
      <c r="J3634" s="1" t="n">
        <f aca="false">COUNTIF(I:I, $I3634)</f>
        <v>1</v>
      </c>
      <c r="K3634" s="1" t="str">
        <f aca="false">IF(ISNA(VLOOKUP(Table4[product_id], tblProducts[], tblProducts[product_name],FALSE() )), "Invalid", "Valid")</f>
        <v>Valid</v>
      </c>
      <c r="L3634" s="5" t="str">
        <f aca="false">IF(ISNA(VLOOKUP(Table4[[#This Row],[warehouse_id]], tblwhouse[], tblwhouse[warehouse_name],FALSE() )), "Invalid", "Valid")</f>
        <v>Valid</v>
      </c>
    </row>
    <row r="3635" customFormat="false" ht="15" hidden="false" customHeight="true" outlineLevel="0" collapsed="false">
      <c r="A3635" s="1" t="n">
        <v>3634</v>
      </c>
      <c r="B3635" s="1" t="n">
        <v>1</v>
      </c>
      <c r="C3635" s="1" t="n">
        <v>2565</v>
      </c>
      <c r="D3635" s="1" t="s">
        <v>10713</v>
      </c>
      <c r="E3635" s="1" t="n">
        <v>261</v>
      </c>
      <c r="F3635" s="1" t="n">
        <v>62</v>
      </c>
      <c r="G3635" s="1" t="n">
        <v>44.64</v>
      </c>
      <c r="H3635" s="4" t="n">
        <v>45905.6009374653</v>
      </c>
      <c r="I36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3634BT413930125652616244.6445905.6009374653</v>
      </c>
      <c r="J3635" s="1" t="n">
        <f aca="false">COUNTIF(I:I, $I3635)</f>
        <v>1</v>
      </c>
      <c r="K3635" s="1" t="str">
        <f aca="false">IF(ISNA(VLOOKUP(Table4[product_id], tblProducts[], tblProducts[product_name],FALSE() )), "Invalid", "Valid")</f>
        <v>Valid</v>
      </c>
      <c r="L3635" s="5" t="str">
        <f aca="false">IF(ISNA(VLOOKUP(Table4[[#This Row],[warehouse_id]], tblwhouse[], tblwhouse[warehouse_name],FALSE() )), "Invalid", "Valid")</f>
        <v>Valid</v>
      </c>
    </row>
    <row r="3636" customFormat="false" ht="15" hidden="false" customHeight="true" outlineLevel="0" collapsed="false">
      <c r="A3636" s="1" t="n">
        <v>3635</v>
      </c>
      <c r="B3636" s="1" t="n">
        <v>3</v>
      </c>
      <c r="C3636" s="1" t="n">
        <v>1287</v>
      </c>
      <c r="D3636" s="1" t="s">
        <v>10714</v>
      </c>
      <c r="E3636" s="1" t="n">
        <v>469</v>
      </c>
      <c r="F3636" s="1" t="n">
        <v>67</v>
      </c>
      <c r="G3636" s="1" t="n">
        <v>31.83</v>
      </c>
      <c r="H3636" s="4" t="n">
        <v>46158.6009374653</v>
      </c>
      <c r="I36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3635BT621638312874696731.8346158.6009374653</v>
      </c>
      <c r="J3636" s="1" t="n">
        <f aca="false">COUNTIF(I:I, $I3636)</f>
        <v>1</v>
      </c>
      <c r="K3636" s="1" t="str">
        <f aca="false">IF(ISNA(VLOOKUP(Table4[product_id], tblProducts[], tblProducts[product_name],FALSE() )), "Invalid", "Valid")</f>
        <v>Valid</v>
      </c>
      <c r="L3636" s="5" t="str">
        <f aca="false">IF(ISNA(VLOOKUP(Table4[[#This Row],[warehouse_id]], tblwhouse[], tblwhouse[warehouse_name],FALSE() )), "Invalid", "Valid")</f>
        <v>Valid</v>
      </c>
    </row>
    <row r="3637" customFormat="false" ht="15" hidden="false" customHeight="true" outlineLevel="0" collapsed="false">
      <c r="A3637" s="1" t="n">
        <v>3636</v>
      </c>
      <c r="B3637" s="1" t="n">
        <v>3</v>
      </c>
      <c r="C3637" s="1" t="n">
        <v>1319</v>
      </c>
      <c r="D3637" s="1" t="s">
        <v>10715</v>
      </c>
      <c r="E3637" s="1" t="n">
        <v>464</v>
      </c>
      <c r="F3637" s="1" t="n">
        <v>43</v>
      </c>
      <c r="G3637" s="1" t="n">
        <v>1413.17</v>
      </c>
      <c r="H3637" s="4" t="n">
        <v>46122.6009374653</v>
      </c>
      <c r="I36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3636BT39627531319464431413.1746122.6009374653</v>
      </c>
      <c r="J3637" s="1" t="n">
        <f aca="false">COUNTIF(I:I, $I3637)</f>
        <v>1</v>
      </c>
      <c r="K3637" s="1" t="str">
        <f aca="false">IF(ISNA(VLOOKUP(Table4[product_id], tblProducts[], tblProducts[product_name],FALSE() )), "Invalid", "Valid")</f>
        <v>Valid</v>
      </c>
      <c r="L3637" s="5" t="str">
        <f aca="false">IF(ISNA(VLOOKUP(Table4[[#This Row],[warehouse_id]], tblwhouse[], tblwhouse[warehouse_name],FALSE() )), "Invalid", "Valid")</f>
        <v>Valid</v>
      </c>
    </row>
    <row r="3638" customFormat="false" ht="15" hidden="false" customHeight="true" outlineLevel="0" collapsed="false">
      <c r="A3638" s="1" t="n">
        <v>3637</v>
      </c>
      <c r="B3638" s="1" t="n">
        <v>2</v>
      </c>
      <c r="C3638" s="1" t="n">
        <v>1591</v>
      </c>
      <c r="D3638" s="1" t="s">
        <v>10716</v>
      </c>
      <c r="E3638" s="1" t="n">
        <v>358</v>
      </c>
      <c r="F3638" s="1" t="n">
        <v>21</v>
      </c>
      <c r="G3638" s="1" t="n">
        <v>492.32</v>
      </c>
      <c r="H3638" s="4" t="n">
        <v>46210.6009374769</v>
      </c>
      <c r="I36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3637BT7492082159135821492.3246210.6009374768</v>
      </c>
      <c r="J3638" s="1" t="n">
        <f aca="false">COUNTIF(I:I, $I3638)</f>
        <v>1</v>
      </c>
      <c r="K3638" s="1" t="str">
        <f aca="false">IF(ISNA(VLOOKUP(Table4[product_id], tblProducts[], tblProducts[product_name],FALSE() )), "Invalid", "Valid")</f>
        <v>Valid</v>
      </c>
      <c r="L3638" s="5" t="str">
        <f aca="false">IF(ISNA(VLOOKUP(Table4[[#This Row],[warehouse_id]], tblwhouse[], tblwhouse[warehouse_name],FALSE() )), "Invalid", "Valid")</f>
        <v>Valid</v>
      </c>
    </row>
    <row r="3639" customFormat="false" ht="15" hidden="false" customHeight="true" outlineLevel="0" collapsed="false">
      <c r="A3639" s="1" t="n">
        <v>3638</v>
      </c>
      <c r="B3639" s="1" t="n">
        <v>4</v>
      </c>
      <c r="C3639" s="1" t="n">
        <v>1635</v>
      </c>
      <c r="D3639" s="1" t="s">
        <v>10717</v>
      </c>
      <c r="E3639" s="1" t="n">
        <v>36</v>
      </c>
      <c r="F3639" s="1" t="n">
        <v>67</v>
      </c>
      <c r="G3639" s="1" t="n">
        <v>395.06</v>
      </c>
      <c r="H3639" s="4" t="n">
        <v>45869.6009374769</v>
      </c>
      <c r="I36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3638BT295356416353667395.0645869.6009374768</v>
      </c>
      <c r="J3639" s="1" t="n">
        <f aca="false">COUNTIF(I:I, $I3639)</f>
        <v>1</v>
      </c>
      <c r="K3639" s="1" t="str">
        <f aca="false">IF(ISNA(VLOOKUP(Table4[product_id], tblProducts[], tblProducts[product_name],FALSE() )), "Invalid", "Valid")</f>
        <v>Valid</v>
      </c>
      <c r="L3639" s="5" t="str">
        <f aca="false">IF(ISNA(VLOOKUP(Table4[[#This Row],[warehouse_id]], tblwhouse[], tblwhouse[warehouse_name],FALSE() )), "Invalid", "Valid")</f>
        <v>Valid</v>
      </c>
    </row>
    <row r="3640" customFormat="false" ht="15" hidden="false" customHeight="true" outlineLevel="0" collapsed="false">
      <c r="A3640" s="1" t="n">
        <v>3639</v>
      </c>
      <c r="B3640" s="1" t="n">
        <v>1</v>
      </c>
      <c r="C3640" s="1" t="n">
        <v>2713</v>
      </c>
      <c r="D3640" s="1" t="s">
        <v>10718</v>
      </c>
      <c r="E3640" s="1" t="n">
        <v>371</v>
      </c>
      <c r="F3640" s="1" t="n">
        <v>66</v>
      </c>
      <c r="G3640" s="1" t="n">
        <v>1033.98</v>
      </c>
      <c r="H3640" s="4" t="n">
        <v>45995.6009374769</v>
      </c>
      <c r="I36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3639BT39801612713371661033.9845995.6009374768</v>
      </c>
      <c r="J3640" s="1" t="n">
        <f aca="false">COUNTIF(I:I, $I3640)</f>
        <v>1</v>
      </c>
      <c r="K3640" s="1" t="str">
        <f aca="false">IF(ISNA(VLOOKUP(Table4[product_id], tblProducts[], tblProducts[product_name],FALSE() )), "Invalid", "Valid")</f>
        <v>Valid</v>
      </c>
      <c r="L3640" s="5" t="str">
        <f aca="false">IF(ISNA(VLOOKUP(Table4[[#This Row],[warehouse_id]], tblwhouse[], tblwhouse[warehouse_name],FALSE() )), "Invalid", "Valid")</f>
        <v>Valid</v>
      </c>
    </row>
    <row r="3641" customFormat="false" ht="15" hidden="false" customHeight="true" outlineLevel="0" collapsed="false">
      <c r="A3641" s="1" t="n">
        <v>3640</v>
      </c>
      <c r="B3641" s="1" t="n">
        <v>4</v>
      </c>
      <c r="C3641" s="1" t="n">
        <v>1666</v>
      </c>
      <c r="D3641" s="1" t="s">
        <v>10719</v>
      </c>
      <c r="E3641" s="1" t="n">
        <v>210</v>
      </c>
      <c r="F3641" s="1" t="n">
        <v>38</v>
      </c>
      <c r="G3641" s="1" t="n">
        <v>513.76</v>
      </c>
      <c r="H3641" s="4" t="n">
        <v>45877.6009374769</v>
      </c>
      <c r="I36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3640BT9380284166621038513.7645877.6009374768</v>
      </c>
      <c r="J3641" s="1" t="n">
        <f aca="false">COUNTIF(I:I, $I3641)</f>
        <v>1</v>
      </c>
      <c r="K3641" s="1" t="str">
        <f aca="false">IF(ISNA(VLOOKUP(Table4[product_id], tblProducts[], tblProducts[product_name],FALSE() )), "Invalid", "Valid")</f>
        <v>Valid</v>
      </c>
      <c r="L3641" s="5" t="str">
        <f aca="false">IF(ISNA(VLOOKUP(Table4[[#This Row],[warehouse_id]], tblwhouse[], tblwhouse[warehouse_name],FALSE() )), "Invalid", "Valid")</f>
        <v>Valid</v>
      </c>
    </row>
    <row r="3642" customFormat="false" ht="15" hidden="false" customHeight="true" outlineLevel="0" collapsed="false">
      <c r="A3642" s="1" t="n">
        <v>3641</v>
      </c>
      <c r="B3642" s="1" t="n">
        <v>2</v>
      </c>
      <c r="C3642" s="1" t="n">
        <v>996</v>
      </c>
      <c r="D3642" s="1" t="s">
        <v>10720</v>
      </c>
      <c r="E3642" s="1" t="n">
        <v>132</v>
      </c>
      <c r="F3642" s="1" t="n">
        <v>36</v>
      </c>
      <c r="G3642" s="1" t="n">
        <v>198.63</v>
      </c>
      <c r="H3642" s="4" t="n">
        <v>45994.6009374769</v>
      </c>
      <c r="I36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3641BT564556299613236198.6345994.6009374768</v>
      </c>
      <c r="J3642" s="1" t="n">
        <f aca="false">COUNTIF(I:I, $I3642)</f>
        <v>1</v>
      </c>
      <c r="K3642" s="1" t="str">
        <f aca="false">IF(ISNA(VLOOKUP(Table4[product_id], tblProducts[], tblProducts[product_name],FALSE() )), "Invalid", "Valid")</f>
        <v>Valid</v>
      </c>
      <c r="L3642" s="5" t="str">
        <f aca="false">IF(ISNA(VLOOKUP(Table4[[#This Row],[warehouse_id]], tblwhouse[], tblwhouse[warehouse_name],FALSE() )), "Invalid", "Valid")</f>
        <v>Valid</v>
      </c>
    </row>
    <row r="3643" customFormat="false" ht="15" hidden="false" customHeight="true" outlineLevel="0" collapsed="false">
      <c r="A3643" s="1" t="n">
        <v>3642</v>
      </c>
      <c r="B3643" s="1" t="n">
        <v>1</v>
      </c>
      <c r="C3643" s="1" t="n">
        <v>2937</v>
      </c>
      <c r="D3643" s="1" t="s">
        <v>10721</v>
      </c>
      <c r="E3643" s="1" t="n">
        <v>139</v>
      </c>
      <c r="F3643" s="1" t="n">
        <v>68</v>
      </c>
      <c r="G3643" s="1" t="n">
        <v>664.64</v>
      </c>
      <c r="H3643" s="4" t="n">
        <v>46105.6009374769</v>
      </c>
      <c r="I36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3642BT4575911293713968664.6446105.6009374768</v>
      </c>
      <c r="J3643" s="1" t="n">
        <f aca="false">COUNTIF(I:I, $I3643)</f>
        <v>1</v>
      </c>
      <c r="K3643" s="1" t="str">
        <f aca="false">IF(ISNA(VLOOKUP(Table4[product_id], tblProducts[], tblProducts[product_name],FALSE() )), "Invalid", "Valid")</f>
        <v>Valid</v>
      </c>
      <c r="L3643" s="5" t="str">
        <f aca="false">IF(ISNA(VLOOKUP(Table4[[#This Row],[warehouse_id]], tblwhouse[], tblwhouse[warehouse_name],FALSE() )), "Invalid", "Valid")</f>
        <v>Valid</v>
      </c>
    </row>
    <row r="3644" customFormat="false" ht="15" hidden="false" customHeight="true" outlineLevel="0" collapsed="false">
      <c r="A3644" s="1" t="n">
        <v>3643</v>
      </c>
      <c r="B3644" s="1" t="n">
        <v>1</v>
      </c>
      <c r="C3644" s="1" t="n">
        <v>2177</v>
      </c>
      <c r="D3644" s="1" t="s">
        <v>10722</v>
      </c>
      <c r="E3644" s="1" t="n">
        <v>418</v>
      </c>
      <c r="F3644" s="1" t="n">
        <v>51</v>
      </c>
      <c r="G3644" s="1" t="n">
        <v>221.34</v>
      </c>
      <c r="H3644" s="4" t="n">
        <v>45946.6009374769</v>
      </c>
      <c r="I36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3643BT3059161217741851221.3445946.6009374768</v>
      </c>
      <c r="J3644" s="1" t="n">
        <f aca="false">COUNTIF(I:I, $I3644)</f>
        <v>1</v>
      </c>
      <c r="K3644" s="1" t="str">
        <f aca="false">IF(ISNA(VLOOKUP(Table4[product_id], tblProducts[], tblProducts[product_name],FALSE() )), "Invalid", "Valid")</f>
        <v>Valid</v>
      </c>
      <c r="L3644" s="5" t="str">
        <f aca="false">IF(ISNA(VLOOKUP(Table4[[#This Row],[warehouse_id]], tblwhouse[], tblwhouse[warehouse_name],FALSE() )), "Invalid", "Valid")</f>
        <v>Valid</v>
      </c>
    </row>
    <row r="3645" customFormat="false" ht="15" hidden="false" customHeight="true" outlineLevel="0" collapsed="false">
      <c r="A3645" s="1" t="n">
        <v>3644</v>
      </c>
      <c r="B3645" s="1" t="n">
        <v>2</v>
      </c>
      <c r="C3645" s="1" t="n">
        <v>1379</v>
      </c>
      <c r="D3645" s="1" t="s">
        <v>10723</v>
      </c>
      <c r="E3645" s="1" t="n">
        <v>484</v>
      </c>
      <c r="F3645" s="1" t="n">
        <v>62</v>
      </c>
      <c r="G3645" s="1" t="n">
        <v>160.78</v>
      </c>
      <c r="H3645" s="4" t="n">
        <v>45903.6009374769</v>
      </c>
      <c r="I36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3644BT7377832137948462160.7845903.6009374768</v>
      </c>
      <c r="J3645" s="1" t="n">
        <f aca="false">COUNTIF(I:I, $I3645)</f>
        <v>1</v>
      </c>
      <c r="K3645" s="1" t="str">
        <f aca="false">IF(ISNA(VLOOKUP(Table4[product_id], tblProducts[], tblProducts[product_name],FALSE() )), "Invalid", "Valid")</f>
        <v>Valid</v>
      </c>
      <c r="L3645" s="5" t="str">
        <f aca="false">IF(ISNA(VLOOKUP(Table4[[#This Row],[warehouse_id]], tblwhouse[], tblwhouse[warehouse_name],FALSE() )), "Invalid", "Valid")</f>
        <v>Valid</v>
      </c>
    </row>
    <row r="3646" customFormat="false" ht="15" hidden="false" customHeight="true" outlineLevel="0" collapsed="false">
      <c r="A3646" s="1" t="n">
        <v>3645</v>
      </c>
      <c r="B3646" s="1" t="n">
        <v>1</v>
      </c>
      <c r="C3646" s="1" t="n">
        <v>1014</v>
      </c>
      <c r="D3646" s="1" t="s">
        <v>10724</v>
      </c>
      <c r="E3646" s="1" t="n">
        <v>119</v>
      </c>
      <c r="F3646" s="1" t="n">
        <v>40</v>
      </c>
      <c r="G3646" s="1" t="n">
        <v>1271.63</v>
      </c>
      <c r="H3646" s="4" t="n">
        <v>45888.6009374769</v>
      </c>
      <c r="I36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3645BT76764311014119401271.6345888.6009374768</v>
      </c>
      <c r="J3646" s="1" t="n">
        <f aca="false">COUNTIF(I:I, $I3646)</f>
        <v>1</v>
      </c>
      <c r="K3646" s="1" t="str">
        <f aca="false">IF(ISNA(VLOOKUP(Table4[product_id], tblProducts[], tblProducts[product_name],FALSE() )), "Invalid", "Valid")</f>
        <v>Valid</v>
      </c>
      <c r="L3646" s="5" t="str">
        <f aca="false">IF(ISNA(VLOOKUP(Table4[[#This Row],[warehouse_id]], tblwhouse[], tblwhouse[warehouse_name],FALSE() )), "Invalid", "Valid")</f>
        <v>Valid</v>
      </c>
    </row>
    <row r="3647" customFormat="false" ht="15" hidden="false" customHeight="true" outlineLevel="0" collapsed="false">
      <c r="A3647" s="1" t="n">
        <v>3646</v>
      </c>
      <c r="B3647" s="1" t="n">
        <v>1</v>
      </c>
      <c r="C3647" s="1" t="n">
        <v>1011</v>
      </c>
      <c r="D3647" s="1" t="s">
        <v>10725</v>
      </c>
      <c r="E3647" s="1" t="n">
        <v>460</v>
      </c>
      <c r="F3647" s="1" t="n">
        <v>61</v>
      </c>
      <c r="G3647" s="1" t="n">
        <v>1054.23</v>
      </c>
      <c r="H3647" s="4" t="n">
        <v>45955.6009374769</v>
      </c>
      <c r="I36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3646BT62179511011460611054.2345955.6009374768</v>
      </c>
      <c r="J3647" s="1" t="n">
        <f aca="false">COUNTIF(I:I, $I3647)</f>
        <v>1</v>
      </c>
      <c r="K3647" s="1" t="str">
        <f aca="false">IF(ISNA(VLOOKUP(Table4[product_id], tblProducts[], tblProducts[product_name],FALSE() )), "Invalid", "Valid")</f>
        <v>Valid</v>
      </c>
      <c r="L3647" s="5" t="str">
        <f aca="false">IF(ISNA(VLOOKUP(Table4[[#This Row],[warehouse_id]], tblwhouse[], tblwhouse[warehouse_name],FALSE() )), "Invalid", "Valid")</f>
        <v>Valid</v>
      </c>
    </row>
    <row r="3648" customFormat="false" ht="15" hidden="false" customHeight="true" outlineLevel="0" collapsed="false">
      <c r="A3648" s="1" t="n">
        <v>3647</v>
      </c>
      <c r="B3648" s="1" t="n">
        <v>2</v>
      </c>
      <c r="C3648" s="1" t="n">
        <v>1075</v>
      </c>
      <c r="D3648" s="1" t="s">
        <v>10726</v>
      </c>
      <c r="E3648" s="1" t="n">
        <v>119</v>
      </c>
      <c r="F3648" s="1" t="n">
        <v>30</v>
      </c>
      <c r="G3648" s="1" t="n">
        <v>1230.33</v>
      </c>
      <c r="H3648" s="4" t="n">
        <v>45976.6009374769</v>
      </c>
      <c r="I36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3647BT89573521075119301230.3345976.6009374768</v>
      </c>
      <c r="J3648" s="1" t="n">
        <f aca="false">COUNTIF(I:I, $I3648)</f>
        <v>1</v>
      </c>
      <c r="K3648" s="1" t="str">
        <f aca="false">IF(ISNA(VLOOKUP(Table4[product_id], tblProducts[], tblProducts[product_name],FALSE() )), "Invalid", "Valid")</f>
        <v>Valid</v>
      </c>
      <c r="L3648" s="5" t="str">
        <f aca="false">IF(ISNA(VLOOKUP(Table4[[#This Row],[warehouse_id]], tblwhouse[], tblwhouse[warehouse_name],FALSE() )), "Invalid", "Valid")</f>
        <v>Valid</v>
      </c>
    </row>
    <row r="3649" customFormat="false" ht="15" hidden="false" customHeight="true" outlineLevel="0" collapsed="false">
      <c r="A3649" s="1" t="n">
        <v>3648</v>
      </c>
      <c r="B3649" s="1" t="n">
        <v>3</v>
      </c>
      <c r="C3649" s="1" t="n">
        <v>1717</v>
      </c>
      <c r="D3649" s="1" t="s">
        <v>10727</v>
      </c>
      <c r="E3649" s="1" t="n">
        <v>213</v>
      </c>
      <c r="F3649" s="1" t="n">
        <v>34</v>
      </c>
      <c r="G3649" s="1" t="n">
        <v>368.99</v>
      </c>
      <c r="H3649" s="4" t="n">
        <v>45921.6009374769</v>
      </c>
      <c r="I36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3648BT3137083171721334368.9945921.6009374768</v>
      </c>
      <c r="J3649" s="1" t="n">
        <f aca="false">COUNTIF(I:I, $I3649)</f>
        <v>1</v>
      </c>
      <c r="K3649" s="1" t="str">
        <f aca="false">IF(ISNA(VLOOKUP(Table4[product_id], tblProducts[], tblProducts[product_name],FALSE() )), "Invalid", "Valid")</f>
        <v>Valid</v>
      </c>
      <c r="L3649" s="5" t="str">
        <f aca="false">IF(ISNA(VLOOKUP(Table4[[#This Row],[warehouse_id]], tblwhouse[], tblwhouse[warehouse_name],FALSE() )), "Invalid", "Valid")</f>
        <v>Valid</v>
      </c>
    </row>
    <row r="3650" customFormat="false" ht="15" hidden="false" customHeight="true" outlineLevel="0" collapsed="false">
      <c r="A3650" s="1" t="n">
        <v>3649</v>
      </c>
      <c r="B3650" s="1" t="n">
        <v>4</v>
      </c>
      <c r="C3650" s="1" t="n">
        <v>2740</v>
      </c>
      <c r="D3650" s="1" t="s">
        <v>10728</v>
      </c>
      <c r="E3650" s="1" t="n">
        <v>203</v>
      </c>
      <c r="F3650" s="1" t="n">
        <v>77</v>
      </c>
      <c r="G3650" s="1" t="n">
        <v>1371.79</v>
      </c>
      <c r="H3650" s="4" t="n">
        <v>45935.6009374769</v>
      </c>
      <c r="I36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3649BT81566642740203771371.7945935.6009374768</v>
      </c>
      <c r="J3650" s="1" t="n">
        <f aca="false">COUNTIF(I:I, $I3650)</f>
        <v>1</v>
      </c>
      <c r="K3650" s="1" t="str">
        <f aca="false">IF(ISNA(VLOOKUP(Table4[product_id], tblProducts[], tblProducts[product_name],FALSE() )), "Invalid", "Valid")</f>
        <v>Valid</v>
      </c>
      <c r="L3650" s="5" t="str">
        <f aca="false">IF(ISNA(VLOOKUP(Table4[[#This Row],[warehouse_id]], tblwhouse[], tblwhouse[warehouse_name],FALSE() )), "Invalid", "Valid")</f>
        <v>Valid</v>
      </c>
    </row>
    <row r="3651" customFormat="false" ht="15" hidden="false" customHeight="true" outlineLevel="0" collapsed="false">
      <c r="A3651" s="1" t="n">
        <v>3650</v>
      </c>
      <c r="B3651" s="1" t="n">
        <v>2</v>
      </c>
      <c r="C3651" s="1" t="n">
        <v>2905</v>
      </c>
      <c r="D3651" s="1" t="s">
        <v>10729</v>
      </c>
      <c r="E3651" s="1" t="n">
        <v>122</v>
      </c>
      <c r="F3651" s="1" t="n">
        <v>37</v>
      </c>
      <c r="G3651" s="1" t="n">
        <v>1482.24</v>
      </c>
      <c r="H3651" s="4" t="n">
        <v>46131.6009374769</v>
      </c>
      <c r="I36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3650BT88705522905122371482.2446131.6009374768</v>
      </c>
      <c r="J3651" s="1" t="n">
        <f aca="false">COUNTIF(I:I, $I3651)</f>
        <v>1</v>
      </c>
      <c r="K3651" s="1" t="str">
        <f aca="false">IF(ISNA(VLOOKUP(Table4[product_id], tblProducts[], tblProducts[product_name],FALSE() )), "Invalid", "Valid")</f>
        <v>Valid</v>
      </c>
      <c r="L3651" s="5" t="str">
        <f aca="false">IF(ISNA(VLOOKUP(Table4[[#This Row],[warehouse_id]], tblwhouse[], tblwhouse[warehouse_name],FALSE() )), "Invalid", "Valid")</f>
        <v>Valid</v>
      </c>
    </row>
    <row r="3652" customFormat="false" ht="15" hidden="false" customHeight="true" outlineLevel="0" collapsed="false">
      <c r="A3652" s="1" t="n">
        <v>3651</v>
      </c>
      <c r="B3652" s="1" t="n">
        <v>1</v>
      </c>
      <c r="C3652" s="1" t="n">
        <v>2970</v>
      </c>
      <c r="D3652" s="1" t="s">
        <v>10730</v>
      </c>
      <c r="E3652" s="1" t="n">
        <v>35</v>
      </c>
      <c r="F3652" s="1" t="n">
        <v>56</v>
      </c>
      <c r="G3652" s="1" t="n">
        <v>1455.24</v>
      </c>
      <c r="H3652" s="4" t="n">
        <v>46025.6009374769</v>
      </c>
      <c r="I36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3651BT3401301297035561455.2446025.6009374768</v>
      </c>
      <c r="J3652" s="1" t="n">
        <f aca="false">COUNTIF(I:I, $I3652)</f>
        <v>1</v>
      </c>
      <c r="K3652" s="1" t="str">
        <f aca="false">IF(ISNA(VLOOKUP(Table4[product_id], tblProducts[], tblProducts[product_name],FALSE() )), "Invalid", "Valid")</f>
        <v>Valid</v>
      </c>
      <c r="L3652" s="5" t="str">
        <f aca="false">IF(ISNA(VLOOKUP(Table4[[#This Row],[warehouse_id]], tblwhouse[], tblwhouse[warehouse_name],FALSE() )), "Invalid", "Valid")</f>
        <v>Valid</v>
      </c>
    </row>
    <row r="3653" customFormat="false" ht="15" hidden="false" customHeight="true" outlineLevel="0" collapsed="false">
      <c r="A3653" s="1" t="n">
        <v>3652</v>
      </c>
      <c r="B3653" s="1" t="n">
        <v>2</v>
      </c>
      <c r="C3653" s="1" t="n">
        <v>1333</v>
      </c>
      <c r="D3653" s="1" t="s">
        <v>10731</v>
      </c>
      <c r="E3653" s="1" t="n">
        <v>387</v>
      </c>
      <c r="F3653" s="1" t="n">
        <v>44</v>
      </c>
      <c r="G3653" s="1" t="n">
        <v>1339.5</v>
      </c>
      <c r="H3653" s="4" t="n">
        <v>46076.6009374769</v>
      </c>
      <c r="I36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3652BT80823221333387441339.546076.6009374768</v>
      </c>
      <c r="J3653" s="1" t="n">
        <f aca="false">COUNTIF(I:I, $I3653)</f>
        <v>1</v>
      </c>
      <c r="K3653" s="1" t="str">
        <f aca="false">IF(ISNA(VLOOKUP(Table4[product_id], tblProducts[], tblProducts[product_name],FALSE() )), "Invalid", "Valid")</f>
        <v>Valid</v>
      </c>
      <c r="L3653" s="5" t="str">
        <f aca="false">IF(ISNA(VLOOKUP(Table4[[#This Row],[warehouse_id]], tblwhouse[], tblwhouse[warehouse_name],FALSE() )), "Invalid", "Valid")</f>
        <v>Valid</v>
      </c>
    </row>
    <row r="3654" customFormat="false" ht="15" hidden="false" customHeight="true" outlineLevel="0" collapsed="false">
      <c r="A3654" s="1" t="n">
        <v>3653</v>
      </c>
      <c r="B3654" s="1" t="n">
        <v>4</v>
      </c>
      <c r="C3654" s="1" t="n">
        <v>2840</v>
      </c>
      <c r="D3654" s="1" t="s">
        <v>10732</v>
      </c>
      <c r="E3654" s="1" t="n">
        <v>49</v>
      </c>
      <c r="F3654" s="1" t="n">
        <v>70</v>
      </c>
      <c r="G3654" s="1" t="n">
        <v>943.79</v>
      </c>
      <c r="H3654" s="4" t="n">
        <v>46087.6009374769</v>
      </c>
      <c r="I36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3653BT657971428404970943.7946087.6009374768</v>
      </c>
      <c r="J3654" s="1" t="n">
        <f aca="false">COUNTIF(I:I, $I3654)</f>
        <v>1</v>
      </c>
      <c r="K3654" s="1" t="str">
        <f aca="false">IF(ISNA(VLOOKUP(Table4[product_id], tblProducts[], tblProducts[product_name],FALSE() )), "Invalid", "Valid")</f>
        <v>Valid</v>
      </c>
      <c r="L3654" s="5" t="str">
        <f aca="false">IF(ISNA(VLOOKUP(Table4[[#This Row],[warehouse_id]], tblwhouse[], tblwhouse[warehouse_name],FALSE() )), "Invalid", "Valid")</f>
        <v>Valid</v>
      </c>
    </row>
    <row r="3655" customFormat="false" ht="15" hidden="false" customHeight="true" outlineLevel="0" collapsed="false">
      <c r="A3655" s="1" t="n">
        <v>3654</v>
      </c>
      <c r="B3655" s="1" t="n">
        <v>3</v>
      </c>
      <c r="C3655" s="1" t="n">
        <v>1161</v>
      </c>
      <c r="D3655" s="1" t="s">
        <v>10733</v>
      </c>
      <c r="E3655" s="1" t="n">
        <v>237</v>
      </c>
      <c r="F3655" s="1" t="n">
        <v>23</v>
      </c>
      <c r="G3655" s="1" t="n">
        <v>40.02</v>
      </c>
      <c r="H3655" s="4" t="n">
        <v>46141.6009374769</v>
      </c>
      <c r="I36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3654BT343684311612372340.0246141.6009374768</v>
      </c>
      <c r="J3655" s="1" t="n">
        <f aca="false">COUNTIF(I:I, $I3655)</f>
        <v>1</v>
      </c>
      <c r="K3655" s="1" t="str">
        <f aca="false">IF(ISNA(VLOOKUP(Table4[product_id], tblProducts[], tblProducts[product_name],FALSE() )), "Invalid", "Valid")</f>
        <v>Valid</v>
      </c>
      <c r="L3655" s="5" t="str">
        <f aca="false">IF(ISNA(VLOOKUP(Table4[[#This Row],[warehouse_id]], tblwhouse[], tblwhouse[warehouse_name],FALSE() )), "Invalid", "Valid")</f>
        <v>Valid</v>
      </c>
    </row>
    <row r="3656" customFormat="false" ht="15" hidden="false" customHeight="true" outlineLevel="0" collapsed="false">
      <c r="A3656" s="1" t="n">
        <v>3655</v>
      </c>
      <c r="B3656" s="1" t="n">
        <v>4</v>
      </c>
      <c r="C3656" s="1" t="n">
        <v>84</v>
      </c>
      <c r="D3656" s="1" t="s">
        <v>10734</v>
      </c>
      <c r="E3656" s="1" t="n">
        <v>43</v>
      </c>
      <c r="F3656" s="1" t="n">
        <v>50</v>
      </c>
      <c r="G3656" s="1" t="n">
        <v>19.26</v>
      </c>
      <c r="H3656" s="4" t="n">
        <v>46149.6009374769</v>
      </c>
      <c r="I36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3655BT403081484435019.2646149.6009374768</v>
      </c>
      <c r="J3656" s="1" t="n">
        <f aca="false">COUNTIF(I:I, $I3656)</f>
        <v>1</v>
      </c>
      <c r="K3656" s="1" t="str">
        <f aca="false">IF(ISNA(VLOOKUP(Table4[product_id], tblProducts[], tblProducts[product_name],FALSE() )), "Invalid", "Valid")</f>
        <v>Valid</v>
      </c>
      <c r="L3656" s="5" t="str">
        <f aca="false">IF(ISNA(VLOOKUP(Table4[[#This Row],[warehouse_id]], tblwhouse[], tblwhouse[warehouse_name],FALSE() )), "Invalid", "Valid")</f>
        <v>Valid</v>
      </c>
    </row>
    <row r="3657" customFormat="false" ht="15" hidden="false" customHeight="true" outlineLevel="0" collapsed="false">
      <c r="A3657" s="1" t="n">
        <v>3656</v>
      </c>
      <c r="B3657" s="1" t="n">
        <v>2</v>
      </c>
      <c r="C3657" s="1" t="n">
        <v>2144</v>
      </c>
      <c r="D3657" s="1" t="s">
        <v>10735</v>
      </c>
      <c r="E3657" s="1" t="n">
        <v>361</v>
      </c>
      <c r="F3657" s="1" t="n">
        <v>66</v>
      </c>
      <c r="G3657" s="1" t="n">
        <v>1161.51</v>
      </c>
      <c r="H3657" s="4" t="n">
        <v>46179.6009374769</v>
      </c>
      <c r="I36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3656BT72485322144361661161.5146179.6009374768</v>
      </c>
      <c r="J3657" s="1" t="n">
        <f aca="false">COUNTIF(I:I, $I3657)</f>
        <v>1</v>
      </c>
      <c r="K3657" s="1" t="str">
        <f aca="false">IF(ISNA(VLOOKUP(Table4[product_id], tblProducts[], tblProducts[product_name],FALSE() )), "Invalid", "Valid")</f>
        <v>Valid</v>
      </c>
      <c r="L3657" s="5" t="str">
        <f aca="false">IF(ISNA(VLOOKUP(Table4[[#This Row],[warehouse_id]], tblwhouse[], tblwhouse[warehouse_name],FALSE() )), "Invalid", "Valid")</f>
        <v>Valid</v>
      </c>
    </row>
    <row r="3658" customFormat="false" ht="15" hidden="false" customHeight="true" outlineLevel="0" collapsed="false">
      <c r="A3658" s="1" t="n">
        <v>3657</v>
      </c>
      <c r="B3658" s="1" t="n">
        <v>3</v>
      </c>
      <c r="C3658" s="1" t="n">
        <v>2180</v>
      </c>
      <c r="D3658" s="1" t="s">
        <v>10736</v>
      </c>
      <c r="E3658" s="1" t="n">
        <v>152</v>
      </c>
      <c r="F3658" s="1" t="n">
        <v>58</v>
      </c>
      <c r="G3658" s="1" t="n">
        <v>82.51</v>
      </c>
      <c r="H3658" s="4" t="n">
        <v>46164.6009374769</v>
      </c>
      <c r="I36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3657BT251614321801525882.5146164.6009374768</v>
      </c>
      <c r="J3658" s="1" t="n">
        <f aca="false">COUNTIF(I:I, $I3658)</f>
        <v>1</v>
      </c>
      <c r="K3658" s="1" t="str">
        <f aca="false">IF(ISNA(VLOOKUP(Table4[product_id], tblProducts[], tblProducts[product_name],FALSE() )), "Invalid", "Valid")</f>
        <v>Valid</v>
      </c>
      <c r="L3658" s="5" t="str">
        <f aca="false">IF(ISNA(VLOOKUP(Table4[[#This Row],[warehouse_id]], tblwhouse[], tblwhouse[warehouse_name],FALSE() )), "Invalid", "Valid")</f>
        <v>Valid</v>
      </c>
    </row>
    <row r="3659" customFormat="false" ht="15" hidden="false" customHeight="true" outlineLevel="0" collapsed="false">
      <c r="A3659" s="1" t="n">
        <v>3658</v>
      </c>
      <c r="B3659" s="1" t="n">
        <v>4</v>
      </c>
      <c r="C3659" s="1" t="n">
        <v>226</v>
      </c>
      <c r="D3659" s="1" t="s">
        <v>10737</v>
      </c>
      <c r="E3659" s="1" t="n">
        <v>19</v>
      </c>
      <c r="F3659" s="1" t="n">
        <v>71</v>
      </c>
      <c r="G3659" s="1" t="n">
        <v>1015.84</v>
      </c>
      <c r="H3659" s="4" t="n">
        <v>46116.6009374769</v>
      </c>
      <c r="I36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3658BT483745422619711015.8446116.6009374768</v>
      </c>
      <c r="J3659" s="1" t="n">
        <f aca="false">COUNTIF(I:I, $I3659)</f>
        <v>1</v>
      </c>
      <c r="K3659" s="1" t="str">
        <f aca="false">IF(ISNA(VLOOKUP(Table4[product_id], tblProducts[], tblProducts[product_name],FALSE() )), "Invalid", "Valid")</f>
        <v>Valid</v>
      </c>
      <c r="L3659" s="5" t="str">
        <f aca="false">IF(ISNA(VLOOKUP(Table4[[#This Row],[warehouse_id]], tblwhouse[], tblwhouse[warehouse_name],FALSE() )), "Invalid", "Valid")</f>
        <v>Valid</v>
      </c>
    </row>
    <row r="3660" customFormat="false" ht="15" hidden="false" customHeight="true" outlineLevel="0" collapsed="false">
      <c r="A3660" s="1" t="n">
        <v>3659</v>
      </c>
      <c r="B3660" s="1" t="n">
        <v>3</v>
      </c>
      <c r="C3660" s="1" t="n">
        <v>520</v>
      </c>
      <c r="D3660" s="1" t="s">
        <v>7362</v>
      </c>
      <c r="E3660" s="1" t="n">
        <v>445</v>
      </c>
      <c r="F3660" s="1" t="n">
        <v>29</v>
      </c>
      <c r="G3660" s="1" t="n">
        <v>1266.84</v>
      </c>
      <c r="H3660" s="4" t="n">
        <v>45944.6009374769</v>
      </c>
      <c r="I36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3659BT6695403520445291266.8445944.6009374768</v>
      </c>
      <c r="J3660" s="1" t="n">
        <f aca="false">COUNTIF(I:I, $I3660)</f>
        <v>1</v>
      </c>
      <c r="K3660" s="1" t="str">
        <f aca="false">IF(ISNA(VLOOKUP(Table4[product_id], tblProducts[], tblProducts[product_name],FALSE() )), "Invalid", "Valid")</f>
        <v>Valid</v>
      </c>
      <c r="L3660" s="5" t="str">
        <f aca="false">IF(ISNA(VLOOKUP(Table4[[#This Row],[warehouse_id]], tblwhouse[], tblwhouse[warehouse_name],FALSE() )), "Invalid", "Valid")</f>
        <v>Valid</v>
      </c>
    </row>
    <row r="3661" customFormat="false" ht="15" hidden="false" customHeight="true" outlineLevel="0" collapsed="false">
      <c r="A3661" s="1" t="n">
        <v>3660</v>
      </c>
      <c r="B3661" s="1" t="n">
        <v>1</v>
      </c>
      <c r="C3661" s="1" t="n">
        <v>1860</v>
      </c>
      <c r="D3661" s="1" t="s">
        <v>10738</v>
      </c>
      <c r="E3661" s="1" t="n">
        <v>256</v>
      </c>
      <c r="F3661" s="1" t="n">
        <v>61</v>
      </c>
      <c r="G3661" s="1" t="n">
        <v>966.74</v>
      </c>
      <c r="H3661" s="4" t="n">
        <v>45858.6009374769</v>
      </c>
      <c r="I36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3660BT5292331186025661966.7445858.6009374768</v>
      </c>
      <c r="J3661" s="1" t="n">
        <f aca="false">COUNTIF(I:I, $I3661)</f>
        <v>1</v>
      </c>
      <c r="K3661" s="1" t="str">
        <f aca="false">IF(ISNA(VLOOKUP(Table4[product_id], tblProducts[], tblProducts[product_name],FALSE() )), "Invalid", "Valid")</f>
        <v>Valid</v>
      </c>
      <c r="L3661" s="5" t="str">
        <f aca="false">IF(ISNA(VLOOKUP(Table4[[#This Row],[warehouse_id]], tblwhouse[], tblwhouse[warehouse_name],FALSE() )), "Invalid", "Valid")</f>
        <v>Valid</v>
      </c>
    </row>
    <row r="3662" customFormat="false" ht="15" hidden="false" customHeight="true" outlineLevel="0" collapsed="false">
      <c r="A3662" s="1" t="n">
        <v>3661</v>
      </c>
      <c r="B3662" s="1" t="n">
        <v>4</v>
      </c>
      <c r="C3662" s="1" t="n">
        <v>2754</v>
      </c>
      <c r="D3662" s="1" t="s">
        <v>10739</v>
      </c>
      <c r="E3662" s="1" t="n">
        <v>190</v>
      </c>
      <c r="F3662" s="1" t="n">
        <v>40</v>
      </c>
      <c r="G3662" s="1" t="n">
        <v>1017.1</v>
      </c>
      <c r="H3662" s="4" t="n">
        <v>45895.6009374769</v>
      </c>
      <c r="I36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3661BT49637542754190401017.145895.6009374768</v>
      </c>
      <c r="J3662" s="1" t="n">
        <f aca="false">COUNTIF(I:I, $I3662)</f>
        <v>1</v>
      </c>
      <c r="K3662" s="1" t="str">
        <f aca="false">IF(ISNA(VLOOKUP(Table4[product_id], tblProducts[], tblProducts[product_name],FALSE() )), "Invalid", "Valid")</f>
        <v>Valid</v>
      </c>
      <c r="L3662" s="5" t="str">
        <f aca="false">IF(ISNA(VLOOKUP(Table4[[#This Row],[warehouse_id]], tblwhouse[], tblwhouse[warehouse_name],FALSE() )), "Invalid", "Valid")</f>
        <v>Valid</v>
      </c>
    </row>
    <row r="3663" customFormat="false" ht="15" hidden="false" customHeight="true" outlineLevel="0" collapsed="false">
      <c r="A3663" s="1" t="n">
        <v>3662</v>
      </c>
      <c r="B3663" s="1" t="n">
        <v>3</v>
      </c>
      <c r="C3663" s="1" t="n">
        <v>1852</v>
      </c>
      <c r="D3663" s="1" t="s">
        <v>10740</v>
      </c>
      <c r="E3663" s="1" t="n">
        <v>200</v>
      </c>
      <c r="F3663" s="1" t="n">
        <v>22</v>
      </c>
      <c r="G3663" s="1" t="n">
        <v>359.09</v>
      </c>
      <c r="H3663" s="4" t="n">
        <v>46058.6009374769</v>
      </c>
      <c r="I36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3662BT4763793185220022359.0946058.6009374768</v>
      </c>
      <c r="J3663" s="1" t="n">
        <f aca="false">COUNTIF(I:I, $I3663)</f>
        <v>1</v>
      </c>
      <c r="K3663" s="1" t="str">
        <f aca="false">IF(ISNA(VLOOKUP(Table4[product_id], tblProducts[], tblProducts[product_name],FALSE() )), "Invalid", "Valid")</f>
        <v>Valid</v>
      </c>
      <c r="L3663" s="5" t="str">
        <f aca="false">IF(ISNA(VLOOKUP(Table4[[#This Row],[warehouse_id]], tblwhouse[], tblwhouse[warehouse_name],FALSE() )), "Invalid", "Valid")</f>
        <v>Valid</v>
      </c>
    </row>
    <row r="3664" customFormat="false" ht="15" hidden="false" customHeight="true" outlineLevel="0" collapsed="false">
      <c r="A3664" s="1" t="n">
        <v>3663</v>
      </c>
      <c r="B3664" s="1" t="n">
        <v>1</v>
      </c>
      <c r="C3664" s="1" t="n">
        <v>2931</v>
      </c>
      <c r="D3664" s="1" t="s">
        <v>10741</v>
      </c>
      <c r="E3664" s="1" t="n">
        <v>220</v>
      </c>
      <c r="F3664" s="1" t="n">
        <v>76</v>
      </c>
      <c r="G3664" s="1" t="n">
        <v>411.97</v>
      </c>
      <c r="H3664" s="4" t="n">
        <v>45959.6009374769</v>
      </c>
      <c r="I36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3663BT5747941293122076411.9745959.6009374768</v>
      </c>
      <c r="J3664" s="1" t="n">
        <f aca="false">COUNTIF(I:I, $I3664)</f>
        <v>1</v>
      </c>
      <c r="K3664" s="1" t="str">
        <f aca="false">IF(ISNA(VLOOKUP(Table4[product_id], tblProducts[], tblProducts[product_name],FALSE() )), "Invalid", "Valid")</f>
        <v>Valid</v>
      </c>
      <c r="L3664" s="5" t="str">
        <f aca="false">IF(ISNA(VLOOKUP(Table4[[#This Row],[warehouse_id]], tblwhouse[], tblwhouse[warehouse_name],FALSE() )), "Invalid", "Valid")</f>
        <v>Valid</v>
      </c>
    </row>
    <row r="3665" customFormat="false" ht="15" hidden="false" customHeight="true" outlineLevel="0" collapsed="false">
      <c r="A3665" s="1" t="n">
        <v>3664</v>
      </c>
      <c r="B3665" s="1" t="n">
        <v>3</v>
      </c>
      <c r="C3665" s="1" t="n">
        <v>997</v>
      </c>
      <c r="D3665" s="1" t="s">
        <v>10742</v>
      </c>
      <c r="E3665" s="1" t="n">
        <v>4</v>
      </c>
      <c r="F3665" s="1" t="n">
        <v>21</v>
      </c>
      <c r="G3665" s="1" t="n">
        <v>813.66</v>
      </c>
      <c r="H3665" s="4" t="n">
        <v>45859.6009374769</v>
      </c>
      <c r="I36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3664BT5806993997421813.6645859.6009374768</v>
      </c>
      <c r="J3665" s="1" t="n">
        <f aca="false">COUNTIF(I:I, $I3665)</f>
        <v>1</v>
      </c>
      <c r="K3665" s="1" t="str">
        <f aca="false">IF(ISNA(VLOOKUP(Table4[product_id], tblProducts[], tblProducts[product_name],FALSE() )), "Invalid", "Valid")</f>
        <v>Valid</v>
      </c>
      <c r="L3665" s="5" t="str">
        <f aca="false">IF(ISNA(VLOOKUP(Table4[[#This Row],[warehouse_id]], tblwhouse[], tblwhouse[warehouse_name],FALSE() )), "Invalid", "Valid")</f>
        <v>Valid</v>
      </c>
    </row>
    <row r="3666" customFormat="false" ht="15" hidden="false" customHeight="true" outlineLevel="0" collapsed="false">
      <c r="A3666" s="1" t="n">
        <v>3665</v>
      </c>
      <c r="B3666" s="1" t="n">
        <v>4</v>
      </c>
      <c r="C3666" s="1" t="n">
        <v>463</v>
      </c>
      <c r="D3666" s="1" t="s">
        <v>10743</v>
      </c>
      <c r="E3666" s="1" t="n">
        <v>258</v>
      </c>
      <c r="F3666" s="1" t="n">
        <v>46</v>
      </c>
      <c r="G3666" s="1" t="n">
        <v>480.85</v>
      </c>
      <c r="H3666" s="4" t="n">
        <v>45898.6009374884</v>
      </c>
      <c r="I36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3665BT998206446325846480.8545898.6009374884</v>
      </c>
      <c r="J3666" s="1" t="n">
        <f aca="false">COUNTIF(I:I, $I3666)</f>
        <v>1</v>
      </c>
      <c r="K3666" s="1" t="str">
        <f aca="false">IF(ISNA(VLOOKUP(Table4[product_id], tblProducts[], tblProducts[product_name],FALSE() )), "Invalid", "Valid")</f>
        <v>Valid</v>
      </c>
      <c r="L3666" s="5" t="str">
        <f aca="false">IF(ISNA(VLOOKUP(Table4[[#This Row],[warehouse_id]], tblwhouse[], tblwhouse[warehouse_name],FALSE() )), "Invalid", "Valid")</f>
        <v>Valid</v>
      </c>
    </row>
    <row r="3667" customFormat="false" ht="15" hidden="false" customHeight="true" outlineLevel="0" collapsed="false">
      <c r="A3667" s="1" t="n">
        <v>3666</v>
      </c>
      <c r="B3667" s="1" t="n">
        <v>3</v>
      </c>
      <c r="C3667" s="1" t="n">
        <v>1535</v>
      </c>
      <c r="D3667" s="1" t="s">
        <v>10744</v>
      </c>
      <c r="E3667" s="1" t="n">
        <v>126</v>
      </c>
      <c r="F3667" s="1" t="n">
        <v>43</v>
      </c>
      <c r="G3667" s="1" t="n">
        <v>743.24</v>
      </c>
      <c r="H3667" s="4" t="n">
        <v>45984.6009374884</v>
      </c>
      <c r="I36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3666BT9796873153512643743.2445984.6009374884</v>
      </c>
      <c r="J3667" s="1" t="n">
        <f aca="false">COUNTIF(I:I, $I3667)</f>
        <v>1</v>
      </c>
      <c r="K3667" s="1" t="str">
        <f aca="false">IF(ISNA(VLOOKUP(Table4[product_id], tblProducts[], tblProducts[product_name],FALSE() )), "Invalid", "Valid")</f>
        <v>Valid</v>
      </c>
      <c r="L3667" s="5" t="str">
        <f aca="false">IF(ISNA(VLOOKUP(Table4[[#This Row],[warehouse_id]], tblwhouse[], tblwhouse[warehouse_name],FALSE() )), "Invalid", "Valid")</f>
        <v>Valid</v>
      </c>
    </row>
    <row r="3668" customFormat="false" ht="15" hidden="false" customHeight="true" outlineLevel="0" collapsed="false">
      <c r="A3668" s="1" t="n">
        <v>3667</v>
      </c>
      <c r="B3668" s="1" t="n">
        <v>4</v>
      </c>
      <c r="C3668" s="1" t="n">
        <v>2611</v>
      </c>
      <c r="D3668" s="1" t="s">
        <v>10745</v>
      </c>
      <c r="E3668" s="1" t="n">
        <v>452</v>
      </c>
      <c r="F3668" s="1" t="n">
        <v>33</v>
      </c>
      <c r="G3668" s="1" t="n">
        <v>97.12</v>
      </c>
      <c r="H3668" s="4" t="n">
        <v>46009.6009374884</v>
      </c>
      <c r="I36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3667BT612322426114523397.1246009.6009374884</v>
      </c>
      <c r="J3668" s="1" t="n">
        <f aca="false">COUNTIF(I:I, $I3668)</f>
        <v>1</v>
      </c>
      <c r="K3668" s="1" t="str">
        <f aca="false">IF(ISNA(VLOOKUP(Table4[product_id], tblProducts[], tblProducts[product_name],FALSE() )), "Invalid", "Valid")</f>
        <v>Valid</v>
      </c>
      <c r="L3668" s="5" t="str">
        <f aca="false">IF(ISNA(VLOOKUP(Table4[[#This Row],[warehouse_id]], tblwhouse[], tblwhouse[warehouse_name],FALSE() )), "Invalid", "Valid")</f>
        <v>Valid</v>
      </c>
    </row>
    <row r="3669" customFormat="false" ht="15" hidden="false" customHeight="true" outlineLevel="0" collapsed="false">
      <c r="A3669" s="1" t="n">
        <v>3668</v>
      </c>
      <c r="B3669" s="1" t="n">
        <v>1</v>
      </c>
      <c r="C3669" s="1" t="n">
        <v>2265</v>
      </c>
      <c r="D3669" s="1" t="s">
        <v>10746</v>
      </c>
      <c r="E3669" s="1" t="n">
        <v>349</v>
      </c>
      <c r="F3669" s="1" t="n">
        <v>66</v>
      </c>
      <c r="G3669" s="1" t="n">
        <v>420.57</v>
      </c>
      <c r="H3669" s="4" t="n">
        <v>45968.6009374884</v>
      </c>
      <c r="I36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3668BT3160181226534966420.5745968.6009374884</v>
      </c>
      <c r="J3669" s="1" t="n">
        <f aca="false">COUNTIF(I:I, $I3669)</f>
        <v>1</v>
      </c>
      <c r="K3669" s="1" t="str">
        <f aca="false">IF(ISNA(VLOOKUP(Table4[product_id], tblProducts[], tblProducts[product_name],FALSE() )), "Invalid", "Valid")</f>
        <v>Valid</v>
      </c>
      <c r="L3669" s="5" t="str">
        <f aca="false">IF(ISNA(VLOOKUP(Table4[[#This Row],[warehouse_id]], tblwhouse[], tblwhouse[warehouse_name],FALSE() )), "Invalid", "Valid")</f>
        <v>Valid</v>
      </c>
    </row>
    <row r="3670" customFormat="false" ht="15" hidden="false" customHeight="true" outlineLevel="0" collapsed="false">
      <c r="A3670" s="1" t="n">
        <v>3669</v>
      </c>
      <c r="B3670" s="1" t="n">
        <v>2</v>
      </c>
      <c r="C3670" s="1" t="n">
        <v>1199</v>
      </c>
      <c r="D3670" s="1" t="s">
        <v>10747</v>
      </c>
      <c r="E3670" s="1" t="n">
        <v>126</v>
      </c>
      <c r="F3670" s="1" t="n">
        <v>70</v>
      </c>
      <c r="G3670" s="1" t="n">
        <v>658.73</v>
      </c>
      <c r="H3670" s="4" t="n">
        <v>46176.6009374884</v>
      </c>
      <c r="I36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3669BT9020152119912670658.7346176.6009374884</v>
      </c>
      <c r="J3670" s="1" t="n">
        <f aca="false">COUNTIF(I:I, $I3670)</f>
        <v>1</v>
      </c>
      <c r="K3670" s="1" t="str">
        <f aca="false">IF(ISNA(VLOOKUP(Table4[product_id], tblProducts[], tblProducts[product_name],FALSE() )), "Invalid", "Valid")</f>
        <v>Valid</v>
      </c>
      <c r="L3670" s="5" t="str">
        <f aca="false">IF(ISNA(VLOOKUP(Table4[[#This Row],[warehouse_id]], tblwhouse[], tblwhouse[warehouse_name],FALSE() )), "Invalid", "Valid")</f>
        <v>Valid</v>
      </c>
    </row>
    <row r="3671" customFormat="false" ht="15" hidden="false" customHeight="true" outlineLevel="0" collapsed="false">
      <c r="A3671" s="1" t="n">
        <v>3670</v>
      </c>
      <c r="B3671" s="1" t="n">
        <v>1</v>
      </c>
      <c r="C3671" s="1" t="n">
        <v>2198</v>
      </c>
      <c r="D3671" s="1" t="s">
        <v>10748</v>
      </c>
      <c r="E3671" s="1" t="n">
        <v>155</v>
      </c>
      <c r="F3671" s="1" t="n">
        <v>43</v>
      </c>
      <c r="G3671" s="1" t="n">
        <v>231.32</v>
      </c>
      <c r="H3671" s="4" t="n">
        <v>45982.6009374884</v>
      </c>
      <c r="I36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3670BT2485661219815543231.3245982.6009374884</v>
      </c>
      <c r="J3671" s="1" t="n">
        <f aca="false">COUNTIF(I:I, $I3671)</f>
        <v>1</v>
      </c>
      <c r="K3671" s="1" t="str">
        <f aca="false">IF(ISNA(VLOOKUP(Table4[product_id], tblProducts[], tblProducts[product_name],FALSE() )), "Invalid", "Valid")</f>
        <v>Valid</v>
      </c>
      <c r="L3671" s="5" t="str">
        <f aca="false">IF(ISNA(VLOOKUP(Table4[[#This Row],[warehouse_id]], tblwhouse[], tblwhouse[warehouse_name],FALSE() )), "Invalid", "Valid")</f>
        <v>Valid</v>
      </c>
    </row>
    <row r="3672" customFormat="false" ht="15" hidden="false" customHeight="true" outlineLevel="0" collapsed="false">
      <c r="A3672" s="1" t="n">
        <v>3671</v>
      </c>
      <c r="B3672" s="1" t="n">
        <v>4</v>
      </c>
      <c r="C3672" s="1" t="n">
        <v>1584</v>
      </c>
      <c r="D3672" s="1" t="s">
        <v>10749</v>
      </c>
      <c r="E3672" s="1" t="n">
        <v>422</v>
      </c>
      <c r="F3672" s="1" t="n">
        <v>65</v>
      </c>
      <c r="G3672" s="1" t="n">
        <v>741.57</v>
      </c>
      <c r="H3672" s="4" t="n">
        <v>45946.6009374884</v>
      </c>
      <c r="I36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3671BT4993754158442265741.5745946.6009374884</v>
      </c>
      <c r="J3672" s="1" t="n">
        <f aca="false">COUNTIF(I:I, $I3672)</f>
        <v>1</v>
      </c>
      <c r="K3672" s="1" t="str">
        <f aca="false">IF(ISNA(VLOOKUP(Table4[product_id], tblProducts[], tblProducts[product_name],FALSE() )), "Invalid", "Valid")</f>
        <v>Valid</v>
      </c>
      <c r="L3672" s="5" t="str">
        <f aca="false">IF(ISNA(VLOOKUP(Table4[[#This Row],[warehouse_id]], tblwhouse[], tblwhouse[warehouse_name],FALSE() )), "Invalid", "Valid")</f>
        <v>Valid</v>
      </c>
    </row>
    <row r="3673" customFormat="false" ht="15" hidden="false" customHeight="true" outlineLevel="0" collapsed="false">
      <c r="A3673" s="1" t="n">
        <v>3672</v>
      </c>
      <c r="B3673" s="1" t="n">
        <v>4</v>
      </c>
      <c r="C3673" s="1" t="n">
        <v>1975</v>
      </c>
      <c r="D3673" s="1" t="s">
        <v>10750</v>
      </c>
      <c r="E3673" s="1" t="n">
        <v>226</v>
      </c>
      <c r="F3673" s="1" t="n">
        <v>57</v>
      </c>
      <c r="G3673" s="1" t="n">
        <v>1000.49</v>
      </c>
      <c r="H3673" s="4" t="n">
        <v>46087.6009374884</v>
      </c>
      <c r="I36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3672BT98948341975226571000.4946087.6009374884</v>
      </c>
      <c r="J3673" s="1" t="n">
        <f aca="false">COUNTIF(I:I, $I3673)</f>
        <v>1</v>
      </c>
      <c r="K3673" s="1" t="str">
        <f aca="false">IF(ISNA(VLOOKUP(Table4[product_id], tblProducts[], tblProducts[product_name],FALSE() )), "Invalid", "Valid")</f>
        <v>Valid</v>
      </c>
      <c r="L3673" s="5" t="str">
        <f aca="false">IF(ISNA(VLOOKUP(Table4[[#This Row],[warehouse_id]], tblwhouse[], tblwhouse[warehouse_name],FALSE() )), "Invalid", "Valid")</f>
        <v>Valid</v>
      </c>
    </row>
    <row r="3674" customFormat="false" ht="15" hidden="false" customHeight="true" outlineLevel="0" collapsed="false">
      <c r="A3674" s="1" t="n">
        <v>3673</v>
      </c>
      <c r="B3674" s="1" t="n">
        <v>3</v>
      </c>
      <c r="C3674" s="1" t="n">
        <v>1512</v>
      </c>
      <c r="D3674" s="1" t="s">
        <v>10751</v>
      </c>
      <c r="E3674" s="1" t="n">
        <v>111</v>
      </c>
      <c r="F3674" s="1" t="n">
        <v>20</v>
      </c>
      <c r="G3674" s="1" t="n">
        <v>1304.01</v>
      </c>
      <c r="H3674" s="4" t="n">
        <v>46114.6009374884</v>
      </c>
      <c r="I36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3673BT91223931512111201304.0146114.6009374884</v>
      </c>
      <c r="J3674" s="1" t="n">
        <f aca="false">COUNTIF(I:I, $I3674)</f>
        <v>1</v>
      </c>
      <c r="K3674" s="1" t="str">
        <f aca="false">IF(ISNA(VLOOKUP(Table4[product_id], tblProducts[], tblProducts[product_name],FALSE() )), "Invalid", "Valid")</f>
        <v>Valid</v>
      </c>
      <c r="L3674" s="5" t="str">
        <f aca="false">IF(ISNA(VLOOKUP(Table4[[#This Row],[warehouse_id]], tblwhouse[], tblwhouse[warehouse_name],FALSE() )), "Invalid", "Valid")</f>
        <v>Valid</v>
      </c>
    </row>
    <row r="3675" customFormat="false" ht="15" hidden="false" customHeight="true" outlineLevel="0" collapsed="false">
      <c r="A3675" s="1" t="n">
        <v>3674</v>
      </c>
      <c r="B3675" s="1" t="n">
        <v>4</v>
      </c>
      <c r="C3675" s="1" t="n">
        <v>625</v>
      </c>
      <c r="D3675" s="1" t="s">
        <v>10752</v>
      </c>
      <c r="E3675" s="1" t="n">
        <v>104</v>
      </c>
      <c r="F3675" s="1" t="n">
        <v>45</v>
      </c>
      <c r="G3675" s="1" t="n">
        <v>1075.97</v>
      </c>
      <c r="H3675" s="4" t="n">
        <v>46055.6009374884</v>
      </c>
      <c r="I36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3674BT2079004625104451075.9746055.6009374884</v>
      </c>
      <c r="J3675" s="1" t="n">
        <f aca="false">COUNTIF(I:I, $I3675)</f>
        <v>1</v>
      </c>
      <c r="K3675" s="1" t="str">
        <f aca="false">IF(ISNA(VLOOKUP(Table4[product_id], tblProducts[], tblProducts[product_name],FALSE() )), "Invalid", "Valid")</f>
        <v>Valid</v>
      </c>
      <c r="L3675" s="5" t="str">
        <f aca="false">IF(ISNA(VLOOKUP(Table4[[#This Row],[warehouse_id]], tblwhouse[], tblwhouse[warehouse_name],FALSE() )), "Invalid", "Valid")</f>
        <v>Valid</v>
      </c>
    </row>
    <row r="3676" customFormat="false" ht="15" hidden="false" customHeight="true" outlineLevel="0" collapsed="false">
      <c r="A3676" s="1" t="n">
        <v>3675</v>
      </c>
      <c r="B3676" s="1" t="n">
        <v>2</v>
      </c>
      <c r="C3676" s="1" t="n">
        <v>1109</v>
      </c>
      <c r="D3676" s="1" t="s">
        <v>10753</v>
      </c>
      <c r="E3676" s="1" t="n">
        <v>107</v>
      </c>
      <c r="F3676" s="1" t="n">
        <v>37</v>
      </c>
      <c r="G3676" s="1" t="n">
        <v>412.76</v>
      </c>
      <c r="H3676" s="4" t="n">
        <v>46107.6009374884</v>
      </c>
      <c r="I36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3675BT1435332110910737412.7646107.6009374884</v>
      </c>
      <c r="J3676" s="1" t="n">
        <f aca="false">COUNTIF(I:I, $I3676)</f>
        <v>1</v>
      </c>
      <c r="K3676" s="1" t="str">
        <f aca="false">IF(ISNA(VLOOKUP(Table4[product_id], tblProducts[], tblProducts[product_name],FALSE() )), "Invalid", "Valid")</f>
        <v>Valid</v>
      </c>
      <c r="L3676" s="5" t="str">
        <f aca="false">IF(ISNA(VLOOKUP(Table4[[#This Row],[warehouse_id]], tblwhouse[], tblwhouse[warehouse_name],FALSE() )), "Invalid", "Valid")</f>
        <v>Valid</v>
      </c>
    </row>
    <row r="3677" customFormat="false" ht="15" hidden="false" customHeight="true" outlineLevel="0" collapsed="false">
      <c r="A3677" s="1" t="n">
        <v>3676</v>
      </c>
      <c r="B3677" s="1" t="n">
        <v>3</v>
      </c>
      <c r="C3677" s="1" t="n">
        <v>457</v>
      </c>
      <c r="D3677" s="1" t="s">
        <v>10754</v>
      </c>
      <c r="E3677" s="1" t="n">
        <v>171</v>
      </c>
      <c r="F3677" s="1" t="n">
        <v>22</v>
      </c>
      <c r="G3677" s="1" t="n">
        <v>326</v>
      </c>
      <c r="H3677" s="4" t="n">
        <v>45899.6009374884</v>
      </c>
      <c r="I36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3676BT56896934571712232645899.6009374884</v>
      </c>
      <c r="J3677" s="1" t="n">
        <f aca="false">COUNTIF(I:I, $I3677)</f>
        <v>1</v>
      </c>
      <c r="K3677" s="1" t="str">
        <f aca="false">IF(ISNA(VLOOKUP(Table4[product_id], tblProducts[], tblProducts[product_name],FALSE() )), "Invalid", "Valid")</f>
        <v>Valid</v>
      </c>
      <c r="L3677" s="5" t="str">
        <f aca="false">IF(ISNA(VLOOKUP(Table4[[#This Row],[warehouse_id]], tblwhouse[], tblwhouse[warehouse_name],FALSE() )), "Invalid", "Valid")</f>
        <v>Valid</v>
      </c>
    </row>
    <row r="3678" customFormat="false" ht="15" hidden="false" customHeight="true" outlineLevel="0" collapsed="false">
      <c r="A3678" s="1" t="n">
        <v>3677</v>
      </c>
      <c r="B3678" s="1" t="n">
        <v>2</v>
      </c>
      <c r="C3678" s="1" t="n">
        <v>899</v>
      </c>
      <c r="D3678" s="1" t="s">
        <v>10755</v>
      </c>
      <c r="E3678" s="1" t="n">
        <v>348</v>
      </c>
      <c r="F3678" s="1" t="n">
        <v>58</v>
      </c>
      <c r="G3678" s="1" t="n">
        <v>927.47</v>
      </c>
      <c r="H3678" s="4" t="n">
        <v>46075.6009374884</v>
      </c>
      <c r="I36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3677BT846726289934858927.4746075.6009374884</v>
      </c>
      <c r="J3678" s="1" t="n">
        <f aca="false">COUNTIF(I:I, $I3678)</f>
        <v>1</v>
      </c>
      <c r="K3678" s="1" t="str">
        <f aca="false">IF(ISNA(VLOOKUP(Table4[product_id], tblProducts[], tblProducts[product_name],FALSE() )), "Invalid", "Valid")</f>
        <v>Valid</v>
      </c>
      <c r="L3678" s="5" t="str">
        <f aca="false">IF(ISNA(VLOOKUP(Table4[[#This Row],[warehouse_id]], tblwhouse[], tblwhouse[warehouse_name],FALSE() )), "Invalid", "Valid")</f>
        <v>Valid</v>
      </c>
    </row>
    <row r="3679" customFormat="false" ht="15" hidden="false" customHeight="true" outlineLevel="0" collapsed="false">
      <c r="A3679" s="1" t="n">
        <v>3678</v>
      </c>
      <c r="B3679" s="1" t="n">
        <v>4</v>
      </c>
      <c r="C3679" s="1" t="n">
        <v>2850</v>
      </c>
      <c r="D3679" s="1" t="s">
        <v>10756</v>
      </c>
      <c r="E3679" s="1" t="n">
        <v>109</v>
      </c>
      <c r="F3679" s="1" t="n">
        <v>73</v>
      </c>
      <c r="G3679" s="1" t="n">
        <v>218.13</v>
      </c>
      <c r="H3679" s="4" t="n">
        <v>45910.6009374884</v>
      </c>
      <c r="I36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3678BT1525924285010973218.1345910.6009374884</v>
      </c>
      <c r="J3679" s="1" t="n">
        <f aca="false">COUNTIF(I:I, $I3679)</f>
        <v>1</v>
      </c>
      <c r="K3679" s="1" t="str">
        <f aca="false">IF(ISNA(VLOOKUP(Table4[product_id], tblProducts[], tblProducts[product_name],FALSE() )), "Invalid", "Valid")</f>
        <v>Valid</v>
      </c>
      <c r="L3679" s="5" t="str">
        <f aca="false">IF(ISNA(VLOOKUP(Table4[[#This Row],[warehouse_id]], tblwhouse[], tblwhouse[warehouse_name],FALSE() )), "Invalid", "Valid")</f>
        <v>Valid</v>
      </c>
    </row>
    <row r="3680" customFormat="false" ht="15" hidden="false" customHeight="true" outlineLevel="0" collapsed="false">
      <c r="A3680" s="1" t="n">
        <v>3679</v>
      </c>
      <c r="B3680" s="1" t="n">
        <v>1</v>
      </c>
      <c r="C3680" s="1" t="n">
        <v>861</v>
      </c>
      <c r="D3680" s="1" t="s">
        <v>10757</v>
      </c>
      <c r="E3680" s="1" t="n">
        <v>347</v>
      </c>
      <c r="F3680" s="1" t="n">
        <v>62</v>
      </c>
      <c r="G3680" s="1" t="n">
        <v>1299.22</v>
      </c>
      <c r="H3680" s="4" t="n">
        <v>46053.6009374884</v>
      </c>
      <c r="I36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3679BT3680191861347621299.2246053.6009374884</v>
      </c>
      <c r="J3680" s="1" t="n">
        <f aca="false">COUNTIF(I:I, $I3680)</f>
        <v>1</v>
      </c>
      <c r="K3680" s="1" t="str">
        <f aca="false">IF(ISNA(VLOOKUP(Table4[product_id], tblProducts[], tblProducts[product_name],FALSE() )), "Invalid", "Valid")</f>
        <v>Valid</v>
      </c>
      <c r="L3680" s="5" t="str">
        <f aca="false">IF(ISNA(VLOOKUP(Table4[[#This Row],[warehouse_id]], tblwhouse[], tblwhouse[warehouse_name],FALSE() )), "Invalid", "Valid")</f>
        <v>Valid</v>
      </c>
    </row>
    <row r="3681" customFormat="false" ht="15" hidden="false" customHeight="true" outlineLevel="0" collapsed="false">
      <c r="A3681" s="1" t="n">
        <v>3680</v>
      </c>
      <c r="B3681" s="1" t="n">
        <v>1</v>
      </c>
      <c r="C3681" s="1" t="n">
        <v>418</v>
      </c>
      <c r="D3681" s="1" t="s">
        <v>10758</v>
      </c>
      <c r="E3681" s="1" t="n">
        <v>465</v>
      </c>
      <c r="F3681" s="1" t="n">
        <v>25</v>
      </c>
      <c r="G3681" s="1" t="n">
        <v>483.06</v>
      </c>
      <c r="H3681" s="4" t="n">
        <v>46045.6009374884</v>
      </c>
      <c r="I36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3680BT403126141846525483.0646045.6009374884</v>
      </c>
      <c r="J3681" s="1" t="n">
        <f aca="false">COUNTIF(I:I, $I3681)</f>
        <v>1</v>
      </c>
      <c r="K3681" s="1" t="str">
        <f aca="false">IF(ISNA(VLOOKUP(Table4[product_id], tblProducts[], tblProducts[product_name],FALSE() )), "Invalid", "Valid")</f>
        <v>Valid</v>
      </c>
      <c r="L3681" s="5" t="str">
        <f aca="false">IF(ISNA(VLOOKUP(Table4[[#This Row],[warehouse_id]], tblwhouse[], tblwhouse[warehouse_name],FALSE() )), "Invalid", "Valid")</f>
        <v>Valid</v>
      </c>
    </row>
    <row r="3682" customFormat="false" ht="15" hidden="false" customHeight="true" outlineLevel="0" collapsed="false">
      <c r="A3682" s="1" t="n">
        <v>3681</v>
      </c>
      <c r="B3682" s="1" t="n">
        <v>2</v>
      </c>
      <c r="C3682" s="1" t="n">
        <v>1528</v>
      </c>
      <c r="D3682" s="1" t="s">
        <v>10759</v>
      </c>
      <c r="E3682" s="1" t="n">
        <v>68</v>
      </c>
      <c r="F3682" s="1" t="n">
        <v>53</v>
      </c>
      <c r="G3682" s="1" t="n">
        <v>588.01</v>
      </c>
      <c r="H3682" s="4" t="n">
        <v>46211.6009374884</v>
      </c>
      <c r="I36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3681BT105585215286853588.0146211.6009374884</v>
      </c>
      <c r="J3682" s="1" t="n">
        <f aca="false">COUNTIF(I:I, $I3682)</f>
        <v>1</v>
      </c>
      <c r="K3682" s="1" t="str">
        <f aca="false">IF(ISNA(VLOOKUP(Table4[product_id], tblProducts[], tblProducts[product_name],FALSE() )), "Invalid", "Valid")</f>
        <v>Valid</v>
      </c>
      <c r="L3682" s="5" t="str">
        <f aca="false">IF(ISNA(VLOOKUP(Table4[[#This Row],[warehouse_id]], tblwhouse[], tblwhouse[warehouse_name],FALSE() )), "Invalid", "Valid")</f>
        <v>Valid</v>
      </c>
    </row>
    <row r="3683" customFormat="false" ht="15" hidden="false" customHeight="true" outlineLevel="0" collapsed="false">
      <c r="A3683" s="1" t="n">
        <v>3682</v>
      </c>
      <c r="B3683" s="1" t="n">
        <v>4</v>
      </c>
      <c r="C3683" s="1" t="n">
        <v>995</v>
      </c>
      <c r="D3683" s="1" t="s">
        <v>10760</v>
      </c>
      <c r="E3683" s="1" t="n">
        <v>280</v>
      </c>
      <c r="F3683" s="1" t="n">
        <v>41</v>
      </c>
      <c r="G3683" s="1" t="n">
        <v>1239.2</v>
      </c>
      <c r="H3683" s="4" t="n">
        <v>45990.6009374884</v>
      </c>
      <c r="I36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3682BT2109704995280411239.245990.6009374884</v>
      </c>
      <c r="J3683" s="1" t="n">
        <f aca="false">COUNTIF(I:I, $I3683)</f>
        <v>1</v>
      </c>
      <c r="K3683" s="1" t="str">
        <f aca="false">IF(ISNA(VLOOKUP(Table4[product_id], tblProducts[], tblProducts[product_name],FALSE() )), "Invalid", "Valid")</f>
        <v>Valid</v>
      </c>
      <c r="L3683" s="5" t="str">
        <f aca="false">IF(ISNA(VLOOKUP(Table4[[#This Row],[warehouse_id]], tblwhouse[], tblwhouse[warehouse_name],FALSE() )), "Invalid", "Valid")</f>
        <v>Valid</v>
      </c>
    </row>
    <row r="3684" customFormat="false" ht="15" hidden="false" customHeight="true" outlineLevel="0" collapsed="false">
      <c r="A3684" s="1" t="n">
        <v>3683</v>
      </c>
      <c r="B3684" s="1" t="n">
        <v>3</v>
      </c>
      <c r="C3684" s="1" t="n">
        <v>2564</v>
      </c>
      <c r="D3684" s="1" t="s">
        <v>10761</v>
      </c>
      <c r="E3684" s="1" t="n">
        <v>467</v>
      </c>
      <c r="F3684" s="1" t="n">
        <v>41</v>
      </c>
      <c r="G3684" s="1" t="n">
        <v>1409.9</v>
      </c>
      <c r="H3684" s="4" t="n">
        <v>46079.6009374884</v>
      </c>
      <c r="I36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3683BT78560532564467411409.946079.6009374884</v>
      </c>
      <c r="J3684" s="1" t="n">
        <f aca="false">COUNTIF(I:I, $I3684)</f>
        <v>1</v>
      </c>
      <c r="K3684" s="1" t="str">
        <f aca="false">IF(ISNA(VLOOKUP(Table4[product_id], tblProducts[], tblProducts[product_name],FALSE() )), "Invalid", "Valid")</f>
        <v>Valid</v>
      </c>
      <c r="L3684" s="5" t="str">
        <f aca="false">IF(ISNA(VLOOKUP(Table4[[#This Row],[warehouse_id]], tblwhouse[], tblwhouse[warehouse_name],FALSE() )), "Invalid", "Valid")</f>
        <v>Valid</v>
      </c>
    </row>
    <row r="3685" customFormat="false" ht="15" hidden="false" customHeight="true" outlineLevel="0" collapsed="false">
      <c r="A3685" s="1" t="n">
        <v>3684</v>
      </c>
      <c r="B3685" s="1" t="n">
        <v>1</v>
      </c>
      <c r="C3685" s="1" t="n">
        <v>1039</v>
      </c>
      <c r="D3685" s="1" t="s">
        <v>10762</v>
      </c>
      <c r="E3685" s="1" t="n">
        <v>387</v>
      </c>
      <c r="F3685" s="1" t="n">
        <v>60</v>
      </c>
      <c r="G3685" s="1" t="n">
        <v>1418.12</v>
      </c>
      <c r="H3685" s="4" t="n">
        <v>45960.6009374884</v>
      </c>
      <c r="I36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3684BT64537411039387601418.1245960.6009374884</v>
      </c>
      <c r="J3685" s="1" t="n">
        <f aca="false">COUNTIF(I:I, $I3685)</f>
        <v>1</v>
      </c>
      <c r="K3685" s="1" t="str">
        <f aca="false">IF(ISNA(VLOOKUP(Table4[product_id], tblProducts[], tblProducts[product_name],FALSE() )), "Invalid", "Valid")</f>
        <v>Valid</v>
      </c>
      <c r="L3685" s="5" t="str">
        <f aca="false">IF(ISNA(VLOOKUP(Table4[[#This Row],[warehouse_id]], tblwhouse[], tblwhouse[warehouse_name],FALSE() )), "Invalid", "Valid")</f>
        <v>Valid</v>
      </c>
    </row>
    <row r="3686" customFormat="false" ht="15" hidden="false" customHeight="true" outlineLevel="0" collapsed="false">
      <c r="A3686" s="1" t="n">
        <v>3685</v>
      </c>
      <c r="B3686" s="1" t="n">
        <v>2</v>
      </c>
      <c r="C3686" s="1" t="n">
        <v>1221</v>
      </c>
      <c r="D3686" s="1" t="s">
        <v>10763</v>
      </c>
      <c r="E3686" s="1" t="n">
        <v>255</v>
      </c>
      <c r="F3686" s="1" t="n">
        <v>27</v>
      </c>
      <c r="G3686" s="1" t="n">
        <v>973.57</v>
      </c>
      <c r="H3686" s="4" t="n">
        <v>45866.6009374884</v>
      </c>
      <c r="I36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3685BT8157862122125527973.5745866.6009374884</v>
      </c>
      <c r="J3686" s="1" t="n">
        <f aca="false">COUNTIF(I:I, $I3686)</f>
        <v>1</v>
      </c>
      <c r="K3686" s="1" t="str">
        <f aca="false">IF(ISNA(VLOOKUP(Table4[product_id], tblProducts[], tblProducts[product_name],FALSE() )), "Invalid", "Valid")</f>
        <v>Valid</v>
      </c>
      <c r="L3686" s="5" t="str">
        <f aca="false">IF(ISNA(VLOOKUP(Table4[[#This Row],[warehouse_id]], tblwhouse[], tblwhouse[warehouse_name],FALSE() )), "Invalid", "Valid")</f>
        <v>Valid</v>
      </c>
    </row>
    <row r="3687" customFormat="false" ht="15" hidden="false" customHeight="true" outlineLevel="0" collapsed="false">
      <c r="A3687" s="1" t="n">
        <v>3686</v>
      </c>
      <c r="B3687" s="1" t="n">
        <v>4</v>
      </c>
      <c r="C3687" s="1" t="n">
        <v>954</v>
      </c>
      <c r="D3687" s="1" t="s">
        <v>10764</v>
      </c>
      <c r="E3687" s="1" t="n">
        <v>323</v>
      </c>
      <c r="F3687" s="1" t="n">
        <v>30</v>
      </c>
      <c r="G3687" s="1" t="n">
        <v>83.15</v>
      </c>
      <c r="H3687" s="4" t="n">
        <v>46153.6009374884</v>
      </c>
      <c r="I36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3686BT12434349543233083.1546153.6009374884</v>
      </c>
      <c r="J3687" s="1" t="n">
        <f aca="false">COUNTIF(I:I, $I3687)</f>
        <v>1</v>
      </c>
      <c r="K3687" s="1" t="str">
        <f aca="false">IF(ISNA(VLOOKUP(Table4[product_id], tblProducts[], tblProducts[product_name],FALSE() )), "Invalid", "Valid")</f>
        <v>Valid</v>
      </c>
      <c r="L3687" s="5" t="str">
        <f aca="false">IF(ISNA(VLOOKUP(Table4[[#This Row],[warehouse_id]], tblwhouse[], tblwhouse[warehouse_name],FALSE() )), "Invalid", "Valid")</f>
        <v>Valid</v>
      </c>
    </row>
    <row r="3688" customFormat="false" ht="15" hidden="false" customHeight="true" outlineLevel="0" collapsed="false">
      <c r="A3688" s="1" t="n">
        <v>3687</v>
      </c>
      <c r="B3688" s="1" t="n">
        <v>3</v>
      </c>
      <c r="C3688" s="1" t="n">
        <v>414</v>
      </c>
      <c r="D3688" s="1" t="s">
        <v>10765</v>
      </c>
      <c r="E3688" s="1" t="n">
        <v>15</v>
      </c>
      <c r="F3688" s="1" t="n">
        <v>77</v>
      </c>
      <c r="G3688" s="1" t="n">
        <v>834.49</v>
      </c>
      <c r="H3688" s="4" t="n">
        <v>45889.6009374884</v>
      </c>
      <c r="I36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3687BT31188834141577834.4945889.6009374884</v>
      </c>
      <c r="J3688" s="1" t="n">
        <f aca="false">COUNTIF(I:I, $I3688)</f>
        <v>1</v>
      </c>
      <c r="K3688" s="1" t="str">
        <f aca="false">IF(ISNA(VLOOKUP(Table4[product_id], tblProducts[], tblProducts[product_name],FALSE() )), "Invalid", "Valid")</f>
        <v>Valid</v>
      </c>
      <c r="L3688" s="5" t="str">
        <f aca="false">IF(ISNA(VLOOKUP(Table4[[#This Row],[warehouse_id]], tblwhouse[], tblwhouse[warehouse_name],FALSE() )), "Invalid", "Valid")</f>
        <v>Valid</v>
      </c>
    </row>
    <row r="3689" customFormat="false" ht="15" hidden="false" customHeight="true" outlineLevel="0" collapsed="false">
      <c r="A3689" s="1" t="n">
        <v>3688</v>
      </c>
      <c r="B3689" s="1" t="n">
        <v>2</v>
      </c>
      <c r="C3689" s="1" t="n">
        <v>2378</v>
      </c>
      <c r="D3689" s="1" t="s">
        <v>10766</v>
      </c>
      <c r="E3689" s="1" t="n">
        <v>480</v>
      </c>
      <c r="F3689" s="1" t="n">
        <v>60</v>
      </c>
      <c r="G3689" s="1" t="n">
        <v>1063.66</v>
      </c>
      <c r="H3689" s="4" t="n">
        <v>45960.6009374884</v>
      </c>
      <c r="I36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3688BT30133322378480601063.6645960.6009374884</v>
      </c>
      <c r="J3689" s="1" t="n">
        <f aca="false">COUNTIF(I:I, $I3689)</f>
        <v>1</v>
      </c>
      <c r="K3689" s="1" t="str">
        <f aca="false">IF(ISNA(VLOOKUP(Table4[product_id], tblProducts[], tblProducts[product_name],FALSE() )), "Invalid", "Valid")</f>
        <v>Valid</v>
      </c>
      <c r="L3689" s="5" t="str">
        <f aca="false">IF(ISNA(VLOOKUP(Table4[[#This Row],[warehouse_id]], tblwhouse[], tblwhouse[warehouse_name],FALSE() )), "Invalid", "Valid")</f>
        <v>Valid</v>
      </c>
    </row>
    <row r="3690" customFormat="false" ht="15" hidden="false" customHeight="true" outlineLevel="0" collapsed="false">
      <c r="A3690" s="1" t="n">
        <v>3689</v>
      </c>
      <c r="B3690" s="1" t="n">
        <v>3</v>
      </c>
      <c r="C3690" s="1" t="n">
        <v>2766</v>
      </c>
      <c r="D3690" s="1" t="s">
        <v>10767</v>
      </c>
      <c r="E3690" s="1" t="n">
        <v>351</v>
      </c>
      <c r="F3690" s="1" t="n">
        <v>78</v>
      </c>
      <c r="G3690" s="1" t="n">
        <v>847.02</v>
      </c>
      <c r="H3690" s="4" t="n">
        <v>45872.6009374884</v>
      </c>
      <c r="I36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3689BT8797763276635178847.0245872.6009374884</v>
      </c>
      <c r="J3690" s="1" t="n">
        <f aca="false">COUNTIF(I:I, $I3690)</f>
        <v>1</v>
      </c>
      <c r="K3690" s="1" t="str">
        <f aca="false">IF(ISNA(VLOOKUP(Table4[product_id], tblProducts[], tblProducts[product_name],FALSE() )), "Invalid", "Valid")</f>
        <v>Valid</v>
      </c>
      <c r="L3690" s="5" t="str">
        <f aca="false">IF(ISNA(VLOOKUP(Table4[[#This Row],[warehouse_id]], tblwhouse[], tblwhouse[warehouse_name],FALSE() )), "Invalid", "Valid")</f>
        <v>Valid</v>
      </c>
    </row>
    <row r="3691" customFormat="false" ht="15" hidden="false" customHeight="true" outlineLevel="0" collapsed="false">
      <c r="A3691" s="1" t="n">
        <v>3690</v>
      </c>
      <c r="B3691" s="1" t="n">
        <v>3</v>
      </c>
      <c r="C3691" s="1" t="n">
        <v>1476</v>
      </c>
      <c r="D3691" s="1" t="s">
        <v>10768</v>
      </c>
      <c r="E3691" s="1" t="n">
        <v>117</v>
      </c>
      <c r="F3691" s="1" t="n">
        <v>35</v>
      </c>
      <c r="G3691" s="1" t="n">
        <v>510.98</v>
      </c>
      <c r="H3691" s="4" t="n">
        <v>46058.6009374884</v>
      </c>
      <c r="I36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3690BT4906033147611735510.9846058.6009374884</v>
      </c>
      <c r="J3691" s="1" t="n">
        <f aca="false">COUNTIF(I:I, $I3691)</f>
        <v>1</v>
      </c>
      <c r="K3691" s="1" t="str">
        <f aca="false">IF(ISNA(VLOOKUP(Table4[product_id], tblProducts[], tblProducts[product_name],FALSE() )), "Invalid", "Valid")</f>
        <v>Valid</v>
      </c>
      <c r="L3691" s="5" t="str">
        <f aca="false">IF(ISNA(VLOOKUP(Table4[[#This Row],[warehouse_id]], tblwhouse[], tblwhouse[warehouse_name],FALSE() )), "Invalid", "Valid")</f>
        <v>Valid</v>
      </c>
    </row>
    <row r="3692" customFormat="false" ht="15" hidden="false" customHeight="true" outlineLevel="0" collapsed="false">
      <c r="A3692" s="1" t="n">
        <v>3691</v>
      </c>
      <c r="B3692" s="1" t="n">
        <v>1</v>
      </c>
      <c r="C3692" s="1" t="n">
        <v>923</v>
      </c>
      <c r="D3692" s="1" t="s">
        <v>10769</v>
      </c>
      <c r="E3692" s="1" t="n">
        <v>5</v>
      </c>
      <c r="F3692" s="1" t="n">
        <v>60</v>
      </c>
      <c r="G3692" s="1" t="n">
        <v>1478.75</v>
      </c>
      <c r="H3692" s="4" t="n">
        <v>45886.6009374884</v>
      </c>
      <c r="I36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3691BT52813919235601478.7545886.6009374884</v>
      </c>
      <c r="J3692" s="1" t="n">
        <f aca="false">COUNTIF(I:I, $I3692)</f>
        <v>1</v>
      </c>
      <c r="K3692" s="1" t="str">
        <f aca="false">IF(ISNA(VLOOKUP(Table4[product_id], tblProducts[], tblProducts[product_name],FALSE() )), "Invalid", "Valid")</f>
        <v>Valid</v>
      </c>
      <c r="L3692" s="5" t="str">
        <f aca="false">IF(ISNA(VLOOKUP(Table4[[#This Row],[warehouse_id]], tblwhouse[], tblwhouse[warehouse_name],FALSE() )), "Invalid", "Valid")</f>
        <v>Valid</v>
      </c>
    </row>
    <row r="3693" customFormat="false" ht="15" hidden="false" customHeight="true" outlineLevel="0" collapsed="false">
      <c r="A3693" s="1" t="n">
        <v>3692</v>
      </c>
      <c r="B3693" s="1" t="n">
        <v>2</v>
      </c>
      <c r="C3693" s="1" t="n">
        <v>1023</v>
      </c>
      <c r="D3693" s="1" t="s">
        <v>10770</v>
      </c>
      <c r="E3693" s="1" t="n">
        <v>397</v>
      </c>
      <c r="F3693" s="1" t="n">
        <v>31</v>
      </c>
      <c r="G3693" s="1" t="n">
        <v>380.24</v>
      </c>
      <c r="H3693" s="4" t="n">
        <v>46181.6009374884</v>
      </c>
      <c r="I36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3692BT9915382102339731380.2446181.6009374884</v>
      </c>
      <c r="J3693" s="1" t="n">
        <f aca="false">COUNTIF(I:I, $I3693)</f>
        <v>1</v>
      </c>
      <c r="K3693" s="1" t="str">
        <f aca="false">IF(ISNA(VLOOKUP(Table4[product_id], tblProducts[], tblProducts[product_name],FALSE() )), "Invalid", "Valid")</f>
        <v>Valid</v>
      </c>
      <c r="L3693" s="5" t="str">
        <f aca="false">IF(ISNA(VLOOKUP(Table4[[#This Row],[warehouse_id]], tblwhouse[], tblwhouse[warehouse_name],FALSE() )), "Invalid", "Valid")</f>
        <v>Valid</v>
      </c>
    </row>
    <row r="3694" customFormat="false" ht="15" hidden="false" customHeight="true" outlineLevel="0" collapsed="false">
      <c r="A3694" s="1" t="n">
        <v>3693</v>
      </c>
      <c r="B3694" s="1" t="n">
        <v>3</v>
      </c>
      <c r="C3694" s="1" t="n">
        <v>2922</v>
      </c>
      <c r="D3694" s="1" t="s">
        <v>10771</v>
      </c>
      <c r="E3694" s="1" t="n">
        <v>358</v>
      </c>
      <c r="F3694" s="1" t="n">
        <v>61</v>
      </c>
      <c r="G3694" s="1" t="n">
        <v>257.91</v>
      </c>
      <c r="H3694" s="4" t="n">
        <v>46126.6009374884</v>
      </c>
      <c r="I36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3693BT7646793292235861257.9146126.6009374884</v>
      </c>
      <c r="J3694" s="1" t="n">
        <f aca="false">COUNTIF(I:I, $I3694)</f>
        <v>1</v>
      </c>
      <c r="K3694" s="1" t="str">
        <f aca="false">IF(ISNA(VLOOKUP(Table4[product_id], tblProducts[], tblProducts[product_name],FALSE() )), "Invalid", "Valid")</f>
        <v>Valid</v>
      </c>
      <c r="L3694" s="5" t="str">
        <f aca="false">IF(ISNA(VLOOKUP(Table4[[#This Row],[warehouse_id]], tblwhouse[], tblwhouse[warehouse_name],FALSE() )), "Invalid", "Valid")</f>
        <v>Valid</v>
      </c>
    </row>
    <row r="3695" customFormat="false" ht="15" hidden="false" customHeight="true" outlineLevel="0" collapsed="false">
      <c r="A3695" s="1" t="n">
        <v>3694</v>
      </c>
      <c r="B3695" s="1" t="n">
        <v>1</v>
      </c>
      <c r="C3695" s="1" t="n">
        <v>2954</v>
      </c>
      <c r="D3695" s="1" t="s">
        <v>10772</v>
      </c>
      <c r="E3695" s="1" t="n">
        <v>304</v>
      </c>
      <c r="F3695" s="1" t="n">
        <v>30</v>
      </c>
      <c r="G3695" s="1" t="n">
        <v>227.31</v>
      </c>
      <c r="H3695" s="4" t="n">
        <v>45937.6009374884</v>
      </c>
      <c r="I36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3694BT4578881295430430227.3145937.6009374884</v>
      </c>
      <c r="J3695" s="1" t="n">
        <f aca="false">COUNTIF(I:I, $I3695)</f>
        <v>1</v>
      </c>
      <c r="K3695" s="1" t="str">
        <f aca="false">IF(ISNA(VLOOKUP(Table4[product_id], tblProducts[], tblProducts[product_name],FALSE() )), "Invalid", "Valid")</f>
        <v>Valid</v>
      </c>
      <c r="L3695" s="5" t="str">
        <f aca="false">IF(ISNA(VLOOKUP(Table4[[#This Row],[warehouse_id]], tblwhouse[], tblwhouse[warehouse_name],FALSE() )), "Invalid", "Valid")</f>
        <v>Valid</v>
      </c>
    </row>
    <row r="3696" customFormat="false" ht="15" hidden="false" customHeight="true" outlineLevel="0" collapsed="false">
      <c r="A3696" s="1" t="n">
        <v>3695</v>
      </c>
      <c r="B3696" s="1" t="n">
        <v>4</v>
      </c>
      <c r="C3696" s="1" t="n">
        <v>1090</v>
      </c>
      <c r="D3696" s="1" t="s">
        <v>10773</v>
      </c>
      <c r="E3696" s="1" t="n">
        <v>460</v>
      </c>
      <c r="F3696" s="1" t="n">
        <v>53</v>
      </c>
      <c r="G3696" s="1" t="n">
        <v>1116.22</v>
      </c>
      <c r="H3696" s="4" t="n">
        <v>46131.6009374884</v>
      </c>
      <c r="I36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3695BT47026341090460531116.2246131.6009374884</v>
      </c>
      <c r="J3696" s="1" t="n">
        <f aca="false">COUNTIF(I:I, $I3696)</f>
        <v>1</v>
      </c>
      <c r="K3696" s="1" t="str">
        <f aca="false">IF(ISNA(VLOOKUP(Table4[product_id], tblProducts[], tblProducts[product_name],FALSE() )), "Invalid", "Valid")</f>
        <v>Valid</v>
      </c>
      <c r="L3696" s="5" t="str">
        <f aca="false">IF(ISNA(VLOOKUP(Table4[[#This Row],[warehouse_id]], tblwhouse[], tblwhouse[warehouse_name],FALSE() )), "Invalid", "Valid")</f>
        <v>Valid</v>
      </c>
    </row>
    <row r="3697" customFormat="false" ht="15" hidden="false" customHeight="true" outlineLevel="0" collapsed="false">
      <c r="A3697" s="1" t="n">
        <v>3696</v>
      </c>
      <c r="B3697" s="1" t="n">
        <v>1</v>
      </c>
      <c r="C3697" s="1" t="n">
        <v>328</v>
      </c>
      <c r="D3697" s="1" t="s">
        <v>10774</v>
      </c>
      <c r="E3697" s="1" t="n">
        <v>146</v>
      </c>
      <c r="F3697" s="1" t="n">
        <v>68</v>
      </c>
      <c r="G3697" s="1" t="n">
        <v>197.72</v>
      </c>
      <c r="H3697" s="4" t="n">
        <v>46146.6009374884</v>
      </c>
      <c r="I36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3696BT766498132814668197.7246146.6009374884</v>
      </c>
      <c r="J3697" s="1" t="n">
        <f aca="false">COUNTIF(I:I, $I3697)</f>
        <v>1</v>
      </c>
      <c r="K3697" s="1" t="str">
        <f aca="false">IF(ISNA(VLOOKUP(Table4[product_id], tblProducts[], tblProducts[product_name],FALSE() )), "Invalid", "Valid")</f>
        <v>Valid</v>
      </c>
      <c r="L3697" s="5" t="str">
        <f aca="false">IF(ISNA(VLOOKUP(Table4[[#This Row],[warehouse_id]], tblwhouse[], tblwhouse[warehouse_name],FALSE() )), "Invalid", "Valid")</f>
        <v>Valid</v>
      </c>
    </row>
    <row r="3698" customFormat="false" ht="15" hidden="false" customHeight="true" outlineLevel="0" collapsed="false">
      <c r="A3698" s="1" t="n">
        <v>3697</v>
      </c>
      <c r="B3698" s="1" t="n">
        <v>2</v>
      </c>
      <c r="C3698" s="1" t="n">
        <v>1495</v>
      </c>
      <c r="D3698" s="1" t="s">
        <v>10775</v>
      </c>
      <c r="E3698" s="1" t="n">
        <v>199</v>
      </c>
      <c r="F3698" s="1" t="n">
        <v>23</v>
      </c>
      <c r="G3698" s="1" t="n">
        <v>23.2</v>
      </c>
      <c r="H3698" s="4" t="n">
        <v>46113.6009374884</v>
      </c>
      <c r="I36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3697BT546360214951992323.246113.6009374884</v>
      </c>
      <c r="J3698" s="1" t="n">
        <f aca="false">COUNTIF(I:I, $I3698)</f>
        <v>1</v>
      </c>
      <c r="K3698" s="1" t="str">
        <f aca="false">IF(ISNA(VLOOKUP(Table4[product_id], tblProducts[], tblProducts[product_name],FALSE() )), "Invalid", "Valid")</f>
        <v>Valid</v>
      </c>
      <c r="L3698" s="5" t="str">
        <f aca="false">IF(ISNA(VLOOKUP(Table4[[#This Row],[warehouse_id]], tblwhouse[], tblwhouse[warehouse_name],FALSE() )), "Invalid", "Valid")</f>
        <v>Valid</v>
      </c>
    </row>
    <row r="3699" customFormat="false" ht="15" hidden="false" customHeight="true" outlineLevel="0" collapsed="false">
      <c r="A3699" s="1" t="n">
        <v>3698</v>
      </c>
      <c r="B3699" s="1" t="n">
        <v>3</v>
      </c>
      <c r="C3699" s="1" t="n">
        <v>1063</v>
      </c>
      <c r="D3699" s="1" t="s">
        <v>10776</v>
      </c>
      <c r="E3699" s="1" t="n">
        <v>430</v>
      </c>
      <c r="F3699" s="1" t="n">
        <v>80</v>
      </c>
      <c r="G3699" s="1" t="n">
        <v>1195.31</v>
      </c>
      <c r="H3699" s="4" t="n">
        <v>46130.6009374884</v>
      </c>
      <c r="I36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3698BT76446131063430801195.3146130.6009374884</v>
      </c>
      <c r="J3699" s="1" t="n">
        <f aca="false">COUNTIF(I:I, $I3699)</f>
        <v>1</v>
      </c>
      <c r="K3699" s="1" t="str">
        <f aca="false">IF(ISNA(VLOOKUP(Table4[product_id], tblProducts[], tblProducts[product_name],FALSE() )), "Invalid", "Valid")</f>
        <v>Valid</v>
      </c>
      <c r="L3699" s="5" t="str">
        <f aca="false">IF(ISNA(VLOOKUP(Table4[[#This Row],[warehouse_id]], tblwhouse[], tblwhouse[warehouse_name],FALSE() )), "Invalid", "Valid")</f>
        <v>Valid</v>
      </c>
    </row>
    <row r="3700" customFormat="false" ht="15" hidden="false" customHeight="true" outlineLevel="0" collapsed="false">
      <c r="A3700" s="1" t="n">
        <v>3699</v>
      </c>
      <c r="B3700" s="1" t="n">
        <v>1</v>
      </c>
      <c r="C3700" s="1" t="n">
        <v>2492</v>
      </c>
      <c r="D3700" s="1" t="s">
        <v>10777</v>
      </c>
      <c r="E3700" s="1" t="n">
        <v>425</v>
      </c>
      <c r="F3700" s="1" t="n">
        <v>41</v>
      </c>
      <c r="G3700" s="1" t="n">
        <v>520.37</v>
      </c>
      <c r="H3700" s="4" t="n">
        <v>46006.6009374884</v>
      </c>
      <c r="I37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3699BT1807501249242541520.3746006.6009374884</v>
      </c>
      <c r="J3700" s="1" t="n">
        <f aca="false">COUNTIF(I:I, $I3700)</f>
        <v>1</v>
      </c>
      <c r="K3700" s="1" t="str">
        <f aca="false">IF(ISNA(VLOOKUP(Table4[product_id], tblProducts[], tblProducts[product_name],FALSE() )), "Invalid", "Valid")</f>
        <v>Valid</v>
      </c>
      <c r="L3700" s="5" t="str">
        <f aca="false">IF(ISNA(VLOOKUP(Table4[[#This Row],[warehouse_id]], tblwhouse[], tblwhouse[warehouse_name],FALSE() )), "Invalid", "Valid")</f>
        <v>Valid</v>
      </c>
    </row>
    <row r="3701" customFormat="false" ht="15" hidden="false" customHeight="true" outlineLevel="0" collapsed="false">
      <c r="A3701" s="1" t="n">
        <v>3700</v>
      </c>
      <c r="B3701" s="1" t="n">
        <v>4</v>
      </c>
      <c r="C3701" s="1" t="n">
        <v>1098</v>
      </c>
      <c r="D3701" s="1" t="s">
        <v>10778</v>
      </c>
      <c r="E3701" s="1" t="n">
        <v>283</v>
      </c>
      <c r="F3701" s="1" t="n">
        <v>62</v>
      </c>
      <c r="G3701" s="1" t="n">
        <v>338.09</v>
      </c>
      <c r="H3701" s="4" t="n">
        <v>45876.6009374884</v>
      </c>
      <c r="I37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3700BT4961034109828362338.0945876.6009374884</v>
      </c>
      <c r="J3701" s="1" t="n">
        <f aca="false">COUNTIF(I:I, $I3701)</f>
        <v>1</v>
      </c>
      <c r="K3701" s="1" t="str">
        <f aca="false">IF(ISNA(VLOOKUP(Table4[product_id], tblProducts[], tblProducts[product_name],FALSE() )), "Invalid", "Valid")</f>
        <v>Valid</v>
      </c>
      <c r="L3701" s="5" t="str">
        <f aca="false">IF(ISNA(VLOOKUP(Table4[[#This Row],[warehouse_id]], tblwhouse[], tblwhouse[warehouse_name],FALSE() )), "Invalid", "Valid")</f>
        <v>Valid</v>
      </c>
    </row>
    <row r="3702" customFormat="false" ht="15" hidden="false" customHeight="true" outlineLevel="0" collapsed="false">
      <c r="A3702" s="1" t="n">
        <v>3701</v>
      </c>
      <c r="B3702" s="1" t="n">
        <v>2</v>
      </c>
      <c r="C3702" s="1" t="n">
        <v>223</v>
      </c>
      <c r="D3702" s="1" t="s">
        <v>10779</v>
      </c>
      <c r="E3702" s="1" t="n">
        <v>24</v>
      </c>
      <c r="F3702" s="1" t="n">
        <v>59</v>
      </c>
      <c r="G3702" s="1" t="n">
        <v>79.11</v>
      </c>
      <c r="H3702" s="4" t="n">
        <v>46115.6009374884</v>
      </c>
      <c r="I37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3701BT7805892223245979.1146115.6009374884</v>
      </c>
      <c r="J3702" s="1" t="n">
        <f aca="false">COUNTIF(I:I, $I3702)</f>
        <v>1</v>
      </c>
      <c r="K3702" s="1" t="str">
        <f aca="false">IF(ISNA(VLOOKUP(Table4[product_id], tblProducts[], tblProducts[product_name],FALSE() )), "Invalid", "Valid")</f>
        <v>Valid</v>
      </c>
      <c r="L3702" s="5" t="str">
        <f aca="false">IF(ISNA(VLOOKUP(Table4[[#This Row],[warehouse_id]], tblwhouse[], tblwhouse[warehouse_name],FALSE() )), "Invalid", "Valid")</f>
        <v>Valid</v>
      </c>
    </row>
    <row r="3703" customFormat="false" ht="15" hidden="false" customHeight="true" outlineLevel="0" collapsed="false">
      <c r="A3703" s="1" t="n">
        <v>3702</v>
      </c>
      <c r="B3703" s="1" t="n">
        <v>1</v>
      </c>
      <c r="C3703" s="1" t="n">
        <v>2713</v>
      </c>
      <c r="D3703" s="1" t="s">
        <v>10780</v>
      </c>
      <c r="E3703" s="1" t="n">
        <v>324</v>
      </c>
      <c r="F3703" s="1" t="n">
        <v>22</v>
      </c>
      <c r="G3703" s="1" t="n">
        <v>832.25</v>
      </c>
      <c r="H3703" s="4" t="n">
        <v>45880.6009374884</v>
      </c>
      <c r="I37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3702BT4114061271332422832.2545880.6009374884</v>
      </c>
      <c r="J3703" s="1" t="n">
        <f aca="false">COUNTIF(I:I, $I3703)</f>
        <v>1</v>
      </c>
      <c r="K3703" s="1" t="str">
        <f aca="false">IF(ISNA(VLOOKUP(Table4[product_id], tblProducts[], tblProducts[product_name],FALSE() )), "Invalid", "Valid")</f>
        <v>Valid</v>
      </c>
      <c r="L3703" s="5" t="str">
        <f aca="false">IF(ISNA(VLOOKUP(Table4[[#This Row],[warehouse_id]], tblwhouse[], tblwhouse[warehouse_name],FALSE() )), "Invalid", "Valid")</f>
        <v>Valid</v>
      </c>
    </row>
    <row r="3704" customFormat="false" ht="15" hidden="false" customHeight="true" outlineLevel="0" collapsed="false">
      <c r="A3704" s="1" t="n">
        <v>3703</v>
      </c>
      <c r="B3704" s="1" t="n">
        <v>4</v>
      </c>
      <c r="C3704" s="1" t="n">
        <v>1157</v>
      </c>
      <c r="D3704" s="1" t="s">
        <v>10781</v>
      </c>
      <c r="E3704" s="1" t="n">
        <v>154</v>
      </c>
      <c r="F3704" s="1" t="n">
        <v>61</v>
      </c>
      <c r="G3704" s="1" t="n">
        <v>371.91</v>
      </c>
      <c r="H3704" s="4" t="n">
        <v>46009.6009375</v>
      </c>
      <c r="I37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3703BT2248814115715461371.9146009.6009375</v>
      </c>
      <c r="J3704" s="1" t="n">
        <f aca="false">COUNTIF(I:I, $I3704)</f>
        <v>1</v>
      </c>
      <c r="K3704" s="1" t="str">
        <f aca="false">IF(ISNA(VLOOKUP(Table4[product_id], tblProducts[], tblProducts[product_name],FALSE() )), "Invalid", "Valid")</f>
        <v>Valid</v>
      </c>
      <c r="L3704" s="5" t="str">
        <f aca="false">IF(ISNA(VLOOKUP(Table4[[#This Row],[warehouse_id]], tblwhouse[], tblwhouse[warehouse_name],FALSE() )), "Invalid", "Valid")</f>
        <v>Valid</v>
      </c>
    </row>
    <row r="3705" customFormat="false" ht="15" hidden="false" customHeight="true" outlineLevel="0" collapsed="false">
      <c r="A3705" s="1" t="n">
        <v>3704</v>
      </c>
      <c r="B3705" s="1" t="n">
        <v>2</v>
      </c>
      <c r="C3705" s="1" t="n">
        <v>637</v>
      </c>
      <c r="D3705" s="1" t="s">
        <v>10782</v>
      </c>
      <c r="E3705" s="1" t="n">
        <v>451</v>
      </c>
      <c r="F3705" s="1" t="n">
        <v>74</v>
      </c>
      <c r="G3705" s="1" t="n">
        <v>1094.14</v>
      </c>
      <c r="H3705" s="4" t="n">
        <v>45964.6009375</v>
      </c>
      <c r="I37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3704BT9853022637451741094.1445964.6009375</v>
      </c>
      <c r="J3705" s="1" t="n">
        <f aca="false">COUNTIF(I:I, $I3705)</f>
        <v>1</v>
      </c>
      <c r="K3705" s="1" t="str">
        <f aca="false">IF(ISNA(VLOOKUP(Table4[product_id], tblProducts[], tblProducts[product_name],FALSE() )), "Invalid", "Valid")</f>
        <v>Valid</v>
      </c>
      <c r="L3705" s="5" t="str">
        <f aca="false">IF(ISNA(VLOOKUP(Table4[[#This Row],[warehouse_id]], tblwhouse[], tblwhouse[warehouse_name],FALSE() )), "Invalid", "Valid")</f>
        <v>Valid</v>
      </c>
    </row>
    <row r="3706" customFormat="false" ht="15" hidden="false" customHeight="true" outlineLevel="0" collapsed="false">
      <c r="A3706" s="1" t="n">
        <v>3705</v>
      </c>
      <c r="B3706" s="1" t="n">
        <v>1</v>
      </c>
      <c r="C3706" s="1" t="n">
        <v>2389</v>
      </c>
      <c r="D3706" s="1" t="s">
        <v>10783</v>
      </c>
      <c r="E3706" s="1" t="n">
        <v>271</v>
      </c>
      <c r="F3706" s="1" t="n">
        <v>64</v>
      </c>
      <c r="G3706" s="1" t="n">
        <v>234.6</v>
      </c>
      <c r="H3706" s="4" t="n">
        <v>46211.6009375</v>
      </c>
      <c r="I37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3705BT4478341238927164234.646211.6009375</v>
      </c>
      <c r="J3706" s="1" t="n">
        <f aca="false">COUNTIF(I:I, $I3706)</f>
        <v>1</v>
      </c>
      <c r="K3706" s="1" t="str">
        <f aca="false">IF(ISNA(VLOOKUP(Table4[product_id], tblProducts[], tblProducts[product_name],FALSE() )), "Invalid", "Valid")</f>
        <v>Valid</v>
      </c>
      <c r="L3706" s="5" t="str">
        <f aca="false">IF(ISNA(VLOOKUP(Table4[[#This Row],[warehouse_id]], tblwhouse[], tblwhouse[warehouse_name],FALSE() )), "Invalid", "Valid")</f>
        <v>Valid</v>
      </c>
    </row>
    <row r="3707" customFormat="false" ht="15" hidden="false" customHeight="true" outlineLevel="0" collapsed="false">
      <c r="A3707" s="1" t="n">
        <v>3706</v>
      </c>
      <c r="B3707" s="1" t="n">
        <v>4</v>
      </c>
      <c r="C3707" s="1" t="n">
        <v>689</v>
      </c>
      <c r="D3707" s="1" t="s">
        <v>10784</v>
      </c>
      <c r="E3707" s="1" t="n">
        <v>455</v>
      </c>
      <c r="F3707" s="1" t="n">
        <v>28</v>
      </c>
      <c r="G3707" s="1" t="n">
        <v>1409.95</v>
      </c>
      <c r="H3707" s="4" t="n">
        <v>45995.6009375</v>
      </c>
      <c r="I37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3706BT9514474689455281409.9545995.6009375</v>
      </c>
      <c r="J3707" s="1" t="n">
        <f aca="false">COUNTIF(I:I, $I3707)</f>
        <v>1</v>
      </c>
      <c r="K3707" s="1" t="str">
        <f aca="false">IF(ISNA(VLOOKUP(Table4[product_id], tblProducts[], tblProducts[product_name],FALSE() )), "Invalid", "Valid")</f>
        <v>Valid</v>
      </c>
      <c r="L3707" s="5" t="str">
        <f aca="false">IF(ISNA(VLOOKUP(Table4[[#This Row],[warehouse_id]], tblwhouse[], tblwhouse[warehouse_name],FALSE() )), "Invalid", "Valid")</f>
        <v>Valid</v>
      </c>
    </row>
    <row r="3708" customFormat="false" ht="15" hidden="false" customHeight="true" outlineLevel="0" collapsed="false">
      <c r="A3708" s="1" t="n">
        <v>3707</v>
      </c>
      <c r="B3708" s="1" t="n">
        <v>4</v>
      </c>
      <c r="C3708" s="1" t="n">
        <v>2440</v>
      </c>
      <c r="D3708" s="1" t="s">
        <v>10785</v>
      </c>
      <c r="E3708" s="1" t="n">
        <v>146</v>
      </c>
      <c r="F3708" s="1" t="n">
        <v>57</v>
      </c>
      <c r="G3708" s="1" t="n">
        <v>425.12</v>
      </c>
      <c r="H3708" s="4" t="n">
        <v>46070.6009375</v>
      </c>
      <c r="I37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3707BT2510274244014657425.1246070.6009375</v>
      </c>
      <c r="J3708" s="1" t="n">
        <f aca="false">COUNTIF(I:I, $I3708)</f>
        <v>1</v>
      </c>
      <c r="K3708" s="1" t="str">
        <f aca="false">IF(ISNA(VLOOKUP(Table4[product_id], tblProducts[], tblProducts[product_name],FALSE() )), "Invalid", "Valid")</f>
        <v>Valid</v>
      </c>
      <c r="L3708" s="5" t="str">
        <f aca="false">IF(ISNA(VLOOKUP(Table4[[#This Row],[warehouse_id]], tblwhouse[], tblwhouse[warehouse_name],FALSE() )), "Invalid", "Valid")</f>
        <v>Valid</v>
      </c>
    </row>
    <row r="3709" customFormat="false" ht="15" hidden="false" customHeight="true" outlineLevel="0" collapsed="false">
      <c r="A3709" s="1" t="n">
        <v>3708</v>
      </c>
      <c r="B3709" s="1" t="n">
        <v>1</v>
      </c>
      <c r="C3709" s="1" t="n">
        <v>421</v>
      </c>
      <c r="D3709" s="1" t="s">
        <v>10786</v>
      </c>
      <c r="E3709" s="1" t="n">
        <v>412</v>
      </c>
      <c r="F3709" s="1" t="n">
        <v>69</v>
      </c>
      <c r="G3709" s="1" t="n">
        <v>1143.09</v>
      </c>
      <c r="H3709" s="4" t="n">
        <v>46088.6009375</v>
      </c>
      <c r="I37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3708BT4917541421412691143.0946088.6009375</v>
      </c>
      <c r="J3709" s="1" t="n">
        <f aca="false">COUNTIF(I:I, $I3709)</f>
        <v>1</v>
      </c>
      <c r="K3709" s="1" t="str">
        <f aca="false">IF(ISNA(VLOOKUP(Table4[product_id], tblProducts[], tblProducts[product_name],FALSE() )), "Invalid", "Valid")</f>
        <v>Valid</v>
      </c>
      <c r="L3709" s="5" t="str">
        <f aca="false">IF(ISNA(VLOOKUP(Table4[[#This Row],[warehouse_id]], tblwhouse[], tblwhouse[warehouse_name],FALSE() )), "Invalid", "Valid")</f>
        <v>Valid</v>
      </c>
    </row>
    <row r="3710" customFormat="false" ht="15" hidden="false" customHeight="true" outlineLevel="0" collapsed="false">
      <c r="A3710" s="1" t="n">
        <v>3709</v>
      </c>
      <c r="B3710" s="1" t="n">
        <v>4</v>
      </c>
      <c r="C3710" s="1" t="n">
        <v>822</v>
      </c>
      <c r="D3710" s="1" t="s">
        <v>10787</v>
      </c>
      <c r="E3710" s="1" t="n">
        <v>423</v>
      </c>
      <c r="F3710" s="1" t="n">
        <v>57</v>
      </c>
      <c r="G3710" s="1" t="n">
        <v>807.99</v>
      </c>
      <c r="H3710" s="4" t="n">
        <v>45938.6009375</v>
      </c>
      <c r="I37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3709BT602117482242357807.9945938.6009375</v>
      </c>
      <c r="J3710" s="1" t="n">
        <f aca="false">COUNTIF(I:I, $I3710)</f>
        <v>1</v>
      </c>
      <c r="K3710" s="1" t="str">
        <f aca="false">IF(ISNA(VLOOKUP(Table4[product_id], tblProducts[], tblProducts[product_name],FALSE() )), "Invalid", "Valid")</f>
        <v>Valid</v>
      </c>
      <c r="L3710" s="5" t="str">
        <f aca="false">IF(ISNA(VLOOKUP(Table4[[#This Row],[warehouse_id]], tblwhouse[], tblwhouse[warehouse_name],FALSE() )), "Invalid", "Valid")</f>
        <v>Valid</v>
      </c>
    </row>
    <row r="3711" customFormat="false" ht="15" hidden="false" customHeight="true" outlineLevel="0" collapsed="false">
      <c r="A3711" s="1" t="n">
        <v>3710</v>
      </c>
      <c r="B3711" s="1" t="n">
        <v>2</v>
      </c>
      <c r="C3711" s="1" t="n">
        <v>2173</v>
      </c>
      <c r="D3711" s="1" t="s">
        <v>10788</v>
      </c>
      <c r="E3711" s="1" t="n">
        <v>171</v>
      </c>
      <c r="F3711" s="1" t="n">
        <v>63</v>
      </c>
      <c r="G3711" s="1" t="n">
        <v>751.41</v>
      </c>
      <c r="H3711" s="4" t="n">
        <v>45953.6009375</v>
      </c>
      <c r="I37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3710BT4754602217317163751.4145953.6009375</v>
      </c>
      <c r="J3711" s="1" t="n">
        <f aca="false">COUNTIF(I:I, $I3711)</f>
        <v>1</v>
      </c>
      <c r="K3711" s="1" t="str">
        <f aca="false">IF(ISNA(VLOOKUP(Table4[product_id], tblProducts[], tblProducts[product_name],FALSE() )), "Invalid", "Valid")</f>
        <v>Valid</v>
      </c>
      <c r="L3711" s="5" t="str">
        <f aca="false">IF(ISNA(VLOOKUP(Table4[[#This Row],[warehouse_id]], tblwhouse[], tblwhouse[warehouse_name],FALSE() )), "Invalid", "Valid")</f>
        <v>Valid</v>
      </c>
    </row>
    <row r="3712" customFormat="false" ht="15" hidden="false" customHeight="true" outlineLevel="0" collapsed="false">
      <c r="A3712" s="1" t="n">
        <v>3711</v>
      </c>
      <c r="B3712" s="1" t="n">
        <v>2</v>
      </c>
      <c r="C3712" s="1" t="n">
        <v>354</v>
      </c>
      <c r="D3712" s="1" t="s">
        <v>10789</v>
      </c>
      <c r="E3712" s="1" t="n">
        <v>215</v>
      </c>
      <c r="F3712" s="1" t="n">
        <v>43</v>
      </c>
      <c r="G3712" s="1" t="n">
        <v>89.04</v>
      </c>
      <c r="H3712" s="4" t="n">
        <v>46112.6009375</v>
      </c>
      <c r="I37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3711BT87505423542154389.0446112.6009375</v>
      </c>
      <c r="J3712" s="1" t="n">
        <f aca="false">COUNTIF(I:I, $I3712)</f>
        <v>1</v>
      </c>
      <c r="K3712" s="1" t="str">
        <f aca="false">IF(ISNA(VLOOKUP(Table4[product_id], tblProducts[], tblProducts[product_name],FALSE() )), "Invalid", "Valid")</f>
        <v>Valid</v>
      </c>
      <c r="L3712" s="5" t="str">
        <f aca="false">IF(ISNA(VLOOKUP(Table4[[#This Row],[warehouse_id]], tblwhouse[], tblwhouse[warehouse_name],FALSE() )), "Invalid", "Valid")</f>
        <v>Valid</v>
      </c>
    </row>
    <row r="3713" customFormat="false" ht="15" hidden="false" customHeight="true" outlineLevel="0" collapsed="false">
      <c r="A3713" s="1" t="n">
        <v>3712</v>
      </c>
      <c r="B3713" s="1" t="n">
        <v>1</v>
      </c>
      <c r="C3713" s="1" t="n">
        <v>1854</v>
      </c>
      <c r="D3713" s="1" t="s">
        <v>10790</v>
      </c>
      <c r="E3713" s="1" t="n">
        <v>196</v>
      </c>
      <c r="F3713" s="1" t="n">
        <v>27</v>
      </c>
      <c r="G3713" s="1" t="n">
        <v>50.04</v>
      </c>
      <c r="H3713" s="4" t="n">
        <v>46082.6009375</v>
      </c>
      <c r="I37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3712BT171608118541962750.0446082.6009375</v>
      </c>
      <c r="J3713" s="1" t="n">
        <f aca="false">COUNTIF(I:I, $I3713)</f>
        <v>1</v>
      </c>
      <c r="K3713" s="1" t="str">
        <f aca="false">IF(ISNA(VLOOKUP(Table4[product_id], tblProducts[], tblProducts[product_name],FALSE() )), "Invalid", "Valid")</f>
        <v>Valid</v>
      </c>
      <c r="L3713" s="5" t="str">
        <f aca="false">IF(ISNA(VLOOKUP(Table4[[#This Row],[warehouse_id]], tblwhouse[], tblwhouse[warehouse_name],FALSE() )), "Invalid", "Valid")</f>
        <v>Valid</v>
      </c>
    </row>
    <row r="3714" customFormat="false" ht="15" hidden="false" customHeight="true" outlineLevel="0" collapsed="false">
      <c r="A3714" s="1" t="n">
        <v>3713</v>
      </c>
      <c r="B3714" s="1" t="n">
        <v>2</v>
      </c>
      <c r="C3714" s="1" t="n">
        <v>1837</v>
      </c>
      <c r="D3714" s="1" t="s">
        <v>10791</v>
      </c>
      <c r="E3714" s="1" t="n">
        <v>394</v>
      </c>
      <c r="F3714" s="1" t="n">
        <v>73</v>
      </c>
      <c r="G3714" s="1" t="n">
        <v>378.23</v>
      </c>
      <c r="H3714" s="4" t="n">
        <v>46105.6009375</v>
      </c>
      <c r="I37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3713BT3845332183739473378.2346105.6009375</v>
      </c>
      <c r="J3714" s="1" t="n">
        <f aca="false">COUNTIF(I:I, $I3714)</f>
        <v>1</v>
      </c>
      <c r="K3714" s="1" t="str">
        <f aca="false">IF(ISNA(VLOOKUP(Table4[product_id], tblProducts[], tblProducts[product_name],FALSE() )), "Invalid", "Valid")</f>
        <v>Valid</v>
      </c>
      <c r="L3714" s="5" t="str">
        <f aca="false">IF(ISNA(VLOOKUP(Table4[[#This Row],[warehouse_id]], tblwhouse[], tblwhouse[warehouse_name],FALSE() )), "Invalid", "Valid")</f>
        <v>Valid</v>
      </c>
    </row>
    <row r="3715" customFormat="false" ht="15" hidden="false" customHeight="true" outlineLevel="0" collapsed="false">
      <c r="A3715" s="1" t="n">
        <v>3714</v>
      </c>
      <c r="B3715" s="1" t="n">
        <v>4</v>
      </c>
      <c r="C3715" s="1" t="n">
        <v>2515</v>
      </c>
      <c r="D3715" s="1" t="s">
        <v>10792</v>
      </c>
      <c r="E3715" s="1" t="n">
        <v>393</v>
      </c>
      <c r="F3715" s="1" t="n">
        <v>30</v>
      </c>
      <c r="G3715" s="1" t="n">
        <v>1380.42</v>
      </c>
      <c r="H3715" s="4" t="n">
        <v>46132.6009375</v>
      </c>
      <c r="I37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3714BT88017342515393301380.4246132.6009375</v>
      </c>
      <c r="J3715" s="1" t="n">
        <f aca="false">COUNTIF(I:I, $I3715)</f>
        <v>1</v>
      </c>
      <c r="K3715" s="1" t="str">
        <f aca="false">IF(ISNA(VLOOKUP(Table4[product_id], tblProducts[], tblProducts[product_name],FALSE() )), "Invalid", "Valid")</f>
        <v>Valid</v>
      </c>
      <c r="L3715" s="5" t="str">
        <f aca="false">IF(ISNA(VLOOKUP(Table4[[#This Row],[warehouse_id]], tblwhouse[], tblwhouse[warehouse_name],FALSE() )), "Invalid", "Valid")</f>
        <v>Valid</v>
      </c>
    </row>
    <row r="3716" customFormat="false" ht="15" hidden="false" customHeight="true" outlineLevel="0" collapsed="false">
      <c r="A3716" s="1" t="n">
        <v>3715</v>
      </c>
      <c r="B3716" s="1" t="n">
        <v>1</v>
      </c>
      <c r="C3716" s="1" t="n">
        <v>140</v>
      </c>
      <c r="D3716" s="1" t="s">
        <v>10793</v>
      </c>
      <c r="E3716" s="1" t="n">
        <v>403</v>
      </c>
      <c r="F3716" s="1" t="n">
        <v>37</v>
      </c>
      <c r="G3716" s="1" t="n">
        <v>1491.25</v>
      </c>
      <c r="H3716" s="4" t="n">
        <v>46083.6009375</v>
      </c>
      <c r="I37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3715BT1229601140403371491.2546083.6009375</v>
      </c>
      <c r="J3716" s="1" t="n">
        <f aca="false">COUNTIF(I:I, $I3716)</f>
        <v>1</v>
      </c>
      <c r="K3716" s="1" t="str">
        <f aca="false">IF(ISNA(VLOOKUP(Table4[product_id], tblProducts[], tblProducts[product_name],FALSE() )), "Invalid", "Valid")</f>
        <v>Valid</v>
      </c>
      <c r="L3716" s="5" t="str">
        <f aca="false">IF(ISNA(VLOOKUP(Table4[[#This Row],[warehouse_id]], tblwhouse[], tblwhouse[warehouse_name],FALSE() )), "Invalid", "Valid")</f>
        <v>Valid</v>
      </c>
    </row>
    <row r="3717" customFormat="false" ht="15" hidden="false" customHeight="true" outlineLevel="0" collapsed="false">
      <c r="A3717" s="1" t="n">
        <v>3716</v>
      </c>
      <c r="B3717" s="1" t="n">
        <v>1</v>
      </c>
      <c r="C3717" s="1" t="n">
        <v>1007</v>
      </c>
      <c r="D3717" s="1" t="s">
        <v>10794</v>
      </c>
      <c r="E3717" s="1" t="n">
        <v>35</v>
      </c>
      <c r="F3717" s="1" t="n">
        <v>59</v>
      </c>
      <c r="G3717" s="1" t="n">
        <v>1192.86</v>
      </c>
      <c r="H3717" s="4" t="n">
        <v>46166.6009375</v>
      </c>
      <c r="I37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3716BT5571391100735591192.8646166.6009375</v>
      </c>
      <c r="J3717" s="1" t="n">
        <f aca="false">COUNTIF(I:I, $I3717)</f>
        <v>1</v>
      </c>
      <c r="K3717" s="1" t="str">
        <f aca="false">IF(ISNA(VLOOKUP(Table4[product_id], tblProducts[], tblProducts[product_name],FALSE() )), "Invalid", "Valid")</f>
        <v>Valid</v>
      </c>
      <c r="L3717" s="5" t="str">
        <f aca="false">IF(ISNA(VLOOKUP(Table4[[#This Row],[warehouse_id]], tblwhouse[], tblwhouse[warehouse_name],FALSE() )), "Invalid", "Valid")</f>
        <v>Valid</v>
      </c>
    </row>
    <row r="3718" customFormat="false" ht="15" hidden="false" customHeight="true" outlineLevel="0" collapsed="false">
      <c r="A3718" s="1" t="n">
        <v>3717</v>
      </c>
      <c r="B3718" s="1" t="n">
        <v>4</v>
      </c>
      <c r="C3718" s="1" t="n">
        <v>813</v>
      </c>
      <c r="D3718" s="1" t="s">
        <v>10795</v>
      </c>
      <c r="E3718" s="1" t="n">
        <v>151</v>
      </c>
      <c r="F3718" s="1" t="n">
        <v>28</v>
      </c>
      <c r="G3718" s="1" t="n">
        <v>1233.34</v>
      </c>
      <c r="H3718" s="4" t="n">
        <v>46093.6009375</v>
      </c>
      <c r="I37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3717BT4624174813151281233.3446093.6009375</v>
      </c>
      <c r="J3718" s="1" t="n">
        <f aca="false">COUNTIF(I:I, $I3718)</f>
        <v>1</v>
      </c>
      <c r="K3718" s="1" t="str">
        <f aca="false">IF(ISNA(VLOOKUP(Table4[product_id], tblProducts[], tblProducts[product_name],FALSE() )), "Invalid", "Valid")</f>
        <v>Valid</v>
      </c>
      <c r="L3718" s="5" t="str">
        <f aca="false">IF(ISNA(VLOOKUP(Table4[[#This Row],[warehouse_id]], tblwhouse[], tblwhouse[warehouse_name],FALSE() )), "Invalid", "Valid")</f>
        <v>Valid</v>
      </c>
    </row>
    <row r="3719" customFormat="false" ht="15" hidden="false" customHeight="true" outlineLevel="0" collapsed="false">
      <c r="A3719" s="1" t="n">
        <v>3718</v>
      </c>
      <c r="B3719" s="1" t="n">
        <v>1</v>
      </c>
      <c r="C3719" s="1" t="n">
        <v>569</v>
      </c>
      <c r="D3719" s="1" t="s">
        <v>10796</v>
      </c>
      <c r="E3719" s="1" t="n">
        <v>231</v>
      </c>
      <c r="F3719" s="1" t="n">
        <v>34</v>
      </c>
      <c r="G3719" s="1" t="n">
        <v>309.33</v>
      </c>
      <c r="H3719" s="4" t="n">
        <v>45964.6009375</v>
      </c>
      <c r="I37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3718BT392145156923134309.3345964.6009375</v>
      </c>
      <c r="J3719" s="1" t="n">
        <f aca="false">COUNTIF(I:I, $I3719)</f>
        <v>1</v>
      </c>
      <c r="K3719" s="1" t="str">
        <f aca="false">IF(ISNA(VLOOKUP(Table4[product_id], tblProducts[], tblProducts[product_name],FALSE() )), "Invalid", "Valid")</f>
        <v>Valid</v>
      </c>
      <c r="L3719" s="5" t="str">
        <f aca="false">IF(ISNA(VLOOKUP(Table4[[#This Row],[warehouse_id]], tblwhouse[], tblwhouse[warehouse_name],FALSE() )), "Invalid", "Valid")</f>
        <v>Valid</v>
      </c>
    </row>
    <row r="3720" customFormat="false" ht="15" hidden="false" customHeight="true" outlineLevel="0" collapsed="false">
      <c r="A3720" s="1" t="n">
        <v>3719</v>
      </c>
      <c r="B3720" s="1" t="n">
        <v>1</v>
      </c>
      <c r="C3720" s="1" t="n">
        <v>1229</v>
      </c>
      <c r="D3720" s="1" t="s">
        <v>10797</v>
      </c>
      <c r="E3720" s="1" t="n">
        <v>485</v>
      </c>
      <c r="F3720" s="1" t="n">
        <v>31</v>
      </c>
      <c r="G3720" s="1" t="n">
        <v>418.97</v>
      </c>
      <c r="H3720" s="4" t="n">
        <v>46203.6009375</v>
      </c>
      <c r="I37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3719BT8985301122948531418.9746203.6009375</v>
      </c>
      <c r="J3720" s="1" t="n">
        <f aca="false">COUNTIF(I:I, $I3720)</f>
        <v>1</v>
      </c>
      <c r="K3720" s="1" t="str">
        <f aca="false">IF(ISNA(VLOOKUP(Table4[product_id], tblProducts[], tblProducts[product_name],FALSE() )), "Invalid", "Valid")</f>
        <v>Valid</v>
      </c>
      <c r="L3720" s="5" t="str">
        <f aca="false">IF(ISNA(VLOOKUP(Table4[[#This Row],[warehouse_id]], tblwhouse[], tblwhouse[warehouse_name],FALSE() )), "Invalid", "Valid")</f>
        <v>Valid</v>
      </c>
    </row>
    <row r="3721" customFormat="false" ht="15" hidden="false" customHeight="true" outlineLevel="0" collapsed="false">
      <c r="A3721" s="1" t="n">
        <v>3720</v>
      </c>
      <c r="B3721" s="1" t="n">
        <v>4</v>
      </c>
      <c r="C3721" s="1" t="n">
        <v>2902</v>
      </c>
      <c r="D3721" s="1" t="s">
        <v>10798</v>
      </c>
      <c r="E3721" s="1" t="n">
        <v>226</v>
      </c>
      <c r="F3721" s="1" t="n">
        <v>26</v>
      </c>
      <c r="G3721" s="1" t="n">
        <v>329.14</v>
      </c>
      <c r="H3721" s="4" t="n">
        <v>46201.6009375</v>
      </c>
      <c r="I37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3720BT6417694290222626329.1446201.6009375</v>
      </c>
      <c r="J3721" s="1" t="n">
        <f aca="false">COUNTIF(I:I, $I3721)</f>
        <v>1</v>
      </c>
      <c r="K3721" s="1" t="str">
        <f aca="false">IF(ISNA(VLOOKUP(Table4[product_id], tblProducts[], tblProducts[product_name],FALSE() )), "Invalid", "Valid")</f>
        <v>Valid</v>
      </c>
      <c r="L3721" s="5" t="str">
        <f aca="false">IF(ISNA(VLOOKUP(Table4[[#This Row],[warehouse_id]], tblwhouse[], tblwhouse[warehouse_name],FALSE() )), "Invalid", "Valid")</f>
        <v>Valid</v>
      </c>
    </row>
    <row r="3722" customFormat="false" ht="15" hidden="false" customHeight="true" outlineLevel="0" collapsed="false">
      <c r="A3722" s="1" t="n">
        <v>3721</v>
      </c>
      <c r="B3722" s="1" t="n">
        <v>3</v>
      </c>
      <c r="C3722" s="1" t="n">
        <v>112</v>
      </c>
      <c r="D3722" s="1" t="s">
        <v>10799</v>
      </c>
      <c r="E3722" s="1" t="n">
        <v>443</v>
      </c>
      <c r="F3722" s="1" t="n">
        <v>52</v>
      </c>
      <c r="G3722" s="1" t="n">
        <v>41.55</v>
      </c>
      <c r="H3722" s="4" t="n">
        <v>45981.6009375</v>
      </c>
      <c r="I37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3721BT55284131124435241.5545981.6009375</v>
      </c>
      <c r="J3722" s="1" t="n">
        <f aca="false">COUNTIF(I:I, $I3722)</f>
        <v>1</v>
      </c>
      <c r="K3722" s="1" t="str">
        <f aca="false">IF(ISNA(VLOOKUP(Table4[product_id], tblProducts[], tblProducts[product_name],FALSE() )), "Invalid", "Valid")</f>
        <v>Valid</v>
      </c>
      <c r="L3722" s="5" t="str">
        <f aca="false">IF(ISNA(VLOOKUP(Table4[[#This Row],[warehouse_id]], tblwhouse[], tblwhouse[warehouse_name],FALSE() )), "Invalid", "Valid")</f>
        <v>Valid</v>
      </c>
    </row>
    <row r="3723" customFormat="false" ht="15" hidden="false" customHeight="true" outlineLevel="0" collapsed="false">
      <c r="A3723" s="1" t="n">
        <v>3722</v>
      </c>
      <c r="B3723" s="1" t="n">
        <v>4</v>
      </c>
      <c r="C3723" s="1" t="n">
        <v>2055</v>
      </c>
      <c r="D3723" s="1" t="s">
        <v>10800</v>
      </c>
      <c r="E3723" s="1" t="n">
        <v>209</v>
      </c>
      <c r="F3723" s="1" t="n">
        <v>26</v>
      </c>
      <c r="G3723" s="1" t="n">
        <v>1397.97</v>
      </c>
      <c r="H3723" s="4" t="n">
        <v>46183.6009375</v>
      </c>
      <c r="I37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3722BT15994442055209261397.9746183.6009375</v>
      </c>
      <c r="J3723" s="1" t="n">
        <f aca="false">COUNTIF(I:I, $I3723)</f>
        <v>1</v>
      </c>
      <c r="K3723" s="1" t="str">
        <f aca="false">IF(ISNA(VLOOKUP(Table4[product_id], tblProducts[], tblProducts[product_name],FALSE() )), "Invalid", "Valid")</f>
        <v>Valid</v>
      </c>
      <c r="L3723" s="5" t="str">
        <f aca="false">IF(ISNA(VLOOKUP(Table4[[#This Row],[warehouse_id]], tblwhouse[], tblwhouse[warehouse_name],FALSE() )), "Invalid", "Valid")</f>
        <v>Valid</v>
      </c>
    </row>
    <row r="3724" customFormat="false" ht="15" hidden="false" customHeight="true" outlineLevel="0" collapsed="false">
      <c r="A3724" s="1" t="n">
        <v>3723</v>
      </c>
      <c r="B3724" s="1" t="n">
        <v>3</v>
      </c>
      <c r="C3724" s="1" t="n">
        <v>1615</v>
      </c>
      <c r="D3724" s="1" t="s">
        <v>10801</v>
      </c>
      <c r="E3724" s="1" t="n">
        <v>416</v>
      </c>
      <c r="F3724" s="1" t="n">
        <v>67</v>
      </c>
      <c r="G3724" s="1" t="n">
        <v>1035.64</v>
      </c>
      <c r="H3724" s="4" t="n">
        <v>45976.6009375</v>
      </c>
      <c r="I37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3723BT43473731615416671035.6445976.6009375</v>
      </c>
      <c r="J3724" s="1" t="n">
        <f aca="false">COUNTIF(I:I, $I3724)</f>
        <v>1</v>
      </c>
      <c r="K3724" s="1" t="str">
        <f aca="false">IF(ISNA(VLOOKUP(Table4[product_id], tblProducts[], tblProducts[product_name],FALSE() )), "Invalid", "Valid")</f>
        <v>Valid</v>
      </c>
      <c r="L3724" s="5" t="str">
        <f aca="false">IF(ISNA(VLOOKUP(Table4[[#This Row],[warehouse_id]], tblwhouse[], tblwhouse[warehouse_name],FALSE() )), "Invalid", "Valid")</f>
        <v>Valid</v>
      </c>
    </row>
    <row r="3725" customFormat="false" ht="15" hidden="false" customHeight="true" outlineLevel="0" collapsed="false">
      <c r="A3725" s="1" t="n">
        <v>3724</v>
      </c>
      <c r="B3725" s="1" t="n">
        <v>3</v>
      </c>
      <c r="C3725" s="1" t="n">
        <v>571</v>
      </c>
      <c r="D3725" s="1" t="s">
        <v>10802</v>
      </c>
      <c r="E3725" s="1" t="n">
        <v>439</v>
      </c>
      <c r="F3725" s="1" t="n">
        <v>55</v>
      </c>
      <c r="G3725" s="1" t="n">
        <v>1113.77</v>
      </c>
      <c r="H3725" s="4" t="n">
        <v>46170.6009375</v>
      </c>
      <c r="I37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3724BT6750313571439551113.7746170.6009375</v>
      </c>
      <c r="J3725" s="1" t="n">
        <f aca="false">COUNTIF(I:I, $I3725)</f>
        <v>1</v>
      </c>
      <c r="K3725" s="1" t="str">
        <f aca="false">IF(ISNA(VLOOKUP(Table4[product_id], tblProducts[], tblProducts[product_name],FALSE() )), "Invalid", "Valid")</f>
        <v>Valid</v>
      </c>
      <c r="L3725" s="5" t="str">
        <f aca="false">IF(ISNA(VLOOKUP(Table4[[#This Row],[warehouse_id]], tblwhouse[], tblwhouse[warehouse_name],FALSE() )), "Invalid", "Valid")</f>
        <v>Valid</v>
      </c>
    </row>
    <row r="3726" customFormat="false" ht="15" hidden="false" customHeight="true" outlineLevel="0" collapsed="false">
      <c r="A3726" s="1" t="n">
        <v>3725</v>
      </c>
      <c r="B3726" s="1" t="n">
        <v>1</v>
      </c>
      <c r="C3726" s="1" t="n">
        <v>1700</v>
      </c>
      <c r="D3726" s="1" t="s">
        <v>10803</v>
      </c>
      <c r="E3726" s="1" t="n">
        <v>229</v>
      </c>
      <c r="F3726" s="1" t="n">
        <v>33</v>
      </c>
      <c r="G3726" s="1" t="n">
        <v>489.41</v>
      </c>
      <c r="H3726" s="4" t="n">
        <v>46129.6009375</v>
      </c>
      <c r="I37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3725BT4251191170022933489.4146129.6009375</v>
      </c>
      <c r="J3726" s="1" t="n">
        <f aca="false">COUNTIF(I:I, $I3726)</f>
        <v>1</v>
      </c>
      <c r="K3726" s="1" t="str">
        <f aca="false">IF(ISNA(VLOOKUP(Table4[product_id], tblProducts[], tblProducts[product_name],FALSE() )), "Invalid", "Valid")</f>
        <v>Valid</v>
      </c>
      <c r="L3726" s="5" t="str">
        <f aca="false">IF(ISNA(VLOOKUP(Table4[[#This Row],[warehouse_id]], tblwhouse[], tblwhouse[warehouse_name],FALSE() )), "Invalid", "Valid")</f>
        <v>Valid</v>
      </c>
    </row>
    <row r="3727" customFormat="false" ht="15" hidden="false" customHeight="true" outlineLevel="0" collapsed="false">
      <c r="A3727" s="1" t="n">
        <v>3726</v>
      </c>
      <c r="B3727" s="1" t="n">
        <v>1</v>
      </c>
      <c r="C3727" s="1" t="n">
        <v>2423</v>
      </c>
      <c r="D3727" s="1" t="s">
        <v>10804</v>
      </c>
      <c r="E3727" s="1" t="n">
        <v>156</v>
      </c>
      <c r="F3727" s="1" t="n">
        <v>52</v>
      </c>
      <c r="G3727" s="1" t="n">
        <v>1005.2</v>
      </c>
      <c r="H3727" s="4" t="n">
        <v>45950.6009375</v>
      </c>
      <c r="I37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3726BT48931012423156521005.245950.6009375</v>
      </c>
      <c r="J3727" s="1" t="n">
        <f aca="false">COUNTIF(I:I, $I3727)</f>
        <v>1</v>
      </c>
      <c r="K3727" s="1" t="str">
        <f aca="false">IF(ISNA(VLOOKUP(Table4[product_id], tblProducts[], tblProducts[product_name],FALSE() )), "Invalid", "Valid")</f>
        <v>Valid</v>
      </c>
      <c r="L3727" s="5" t="str">
        <f aca="false">IF(ISNA(VLOOKUP(Table4[[#This Row],[warehouse_id]], tblwhouse[], tblwhouse[warehouse_name],FALSE() )), "Invalid", "Valid")</f>
        <v>Valid</v>
      </c>
    </row>
    <row r="3728" customFormat="false" ht="15" hidden="false" customHeight="true" outlineLevel="0" collapsed="false">
      <c r="A3728" s="1" t="n">
        <v>3727</v>
      </c>
      <c r="B3728" s="1" t="n">
        <v>4</v>
      </c>
      <c r="C3728" s="1" t="n">
        <v>1544</v>
      </c>
      <c r="D3728" s="1" t="s">
        <v>10805</v>
      </c>
      <c r="E3728" s="1" t="n">
        <v>50</v>
      </c>
      <c r="F3728" s="1" t="n">
        <v>72</v>
      </c>
      <c r="G3728" s="1" t="n">
        <v>633.8</v>
      </c>
      <c r="H3728" s="4" t="n">
        <v>46153.6009375</v>
      </c>
      <c r="I37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3727BT751116415445072633.846153.6009375</v>
      </c>
      <c r="J3728" s="1" t="n">
        <f aca="false">COUNTIF(I:I, $I3728)</f>
        <v>1</v>
      </c>
      <c r="K3728" s="1" t="str">
        <f aca="false">IF(ISNA(VLOOKUP(Table4[product_id], tblProducts[], tblProducts[product_name],FALSE() )), "Invalid", "Valid")</f>
        <v>Valid</v>
      </c>
      <c r="L3728" s="5" t="str">
        <f aca="false">IF(ISNA(VLOOKUP(Table4[[#This Row],[warehouse_id]], tblwhouse[], tblwhouse[warehouse_name],FALSE() )), "Invalid", "Valid")</f>
        <v>Valid</v>
      </c>
    </row>
    <row r="3729" customFormat="false" ht="15" hidden="false" customHeight="true" outlineLevel="0" collapsed="false">
      <c r="A3729" s="1" t="n">
        <v>3728</v>
      </c>
      <c r="B3729" s="1" t="n">
        <v>4</v>
      </c>
      <c r="C3729" s="1" t="n">
        <v>36</v>
      </c>
      <c r="D3729" s="1" t="s">
        <v>10806</v>
      </c>
      <c r="E3729" s="1" t="n">
        <v>473</v>
      </c>
      <c r="F3729" s="1" t="n">
        <v>27</v>
      </c>
      <c r="G3729" s="1" t="n">
        <v>703.2</v>
      </c>
      <c r="H3729" s="4" t="n">
        <v>46027.6009375</v>
      </c>
      <c r="I37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3728BT90286543647327703.246027.6009375</v>
      </c>
      <c r="J3729" s="1" t="n">
        <f aca="false">COUNTIF(I:I, $I3729)</f>
        <v>1</v>
      </c>
      <c r="K3729" s="1" t="str">
        <f aca="false">IF(ISNA(VLOOKUP(Table4[product_id], tblProducts[], tblProducts[product_name],FALSE() )), "Invalid", "Valid")</f>
        <v>Valid</v>
      </c>
      <c r="L3729" s="5" t="str">
        <f aca="false">IF(ISNA(VLOOKUP(Table4[[#This Row],[warehouse_id]], tblwhouse[], tblwhouse[warehouse_name],FALSE() )), "Invalid", "Valid")</f>
        <v>Valid</v>
      </c>
    </row>
    <row r="3730" customFormat="false" ht="15" hidden="false" customHeight="true" outlineLevel="0" collapsed="false">
      <c r="A3730" s="1" t="n">
        <v>3729</v>
      </c>
      <c r="B3730" s="1" t="n">
        <v>2</v>
      </c>
      <c r="C3730" s="1" t="n">
        <v>2085</v>
      </c>
      <c r="D3730" s="1" t="s">
        <v>10807</v>
      </c>
      <c r="E3730" s="1" t="n">
        <v>355</v>
      </c>
      <c r="F3730" s="1" t="n">
        <v>26</v>
      </c>
      <c r="G3730" s="1" t="n">
        <v>345.17</v>
      </c>
      <c r="H3730" s="4" t="n">
        <v>45986.6009375</v>
      </c>
      <c r="I37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3729BT7463292208535526345.1745986.6009375</v>
      </c>
      <c r="J3730" s="1" t="n">
        <f aca="false">COUNTIF(I:I, $I3730)</f>
        <v>1</v>
      </c>
      <c r="K3730" s="1" t="str">
        <f aca="false">IF(ISNA(VLOOKUP(Table4[product_id], tblProducts[], tblProducts[product_name],FALSE() )), "Invalid", "Valid")</f>
        <v>Valid</v>
      </c>
      <c r="L3730" s="5" t="str">
        <f aca="false">IF(ISNA(VLOOKUP(Table4[[#This Row],[warehouse_id]], tblwhouse[], tblwhouse[warehouse_name],FALSE() )), "Invalid", "Valid")</f>
        <v>Valid</v>
      </c>
    </row>
    <row r="3731" customFormat="false" ht="15" hidden="false" customHeight="true" outlineLevel="0" collapsed="false">
      <c r="A3731" s="1" t="n">
        <v>3730</v>
      </c>
      <c r="B3731" s="1" t="n">
        <v>2</v>
      </c>
      <c r="C3731" s="1" t="n">
        <v>1963</v>
      </c>
      <c r="D3731" s="1" t="s">
        <v>10808</v>
      </c>
      <c r="E3731" s="1" t="n">
        <v>189</v>
      </c>
      <c r="F3731" s="1" t="n">
        <v>66</v>
      </c>
      <c r="G3731" s="1" t="n">
        <v>713.58</v>
      </c>
      <c r="H3731" s="4" t="n">
        <v>45953.6009375</v>
      </c>
      <c r="I37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3730BT3772632196318966713.5845953.6009375</v>
      </c>
      <c r="J3731" s="1" t="n">
        <f aca="false">COUNTIF(I:I, $I3731)</f>
        <v>1</v>
      </c>
      <c r="K3731" s="1" t="str">
        <f aca="false">IF(ISNA(VLOOKUP(Table4[product_id], tblProducts[], tblProducts[product_name],FALSE() )), "Invalid", "Valid")</f>
        <v>Valid</v>
      </c>
      <c r="L3731" s="5" t="str">
        <f aca="false">IF(ISNA(VLOOKUP(Table4[[#This Row],[warehouse_id]], tblwhouse[], tblwhouse[warehouse_name],FALSE() )), "Invalid", "Valid")</f>
        <v>Valid</v>
      </c>
    </row>
    <row r="3732" customFormat="false" ht="15" hidden="false" customHeight="true" outlineLevel="0" collapsed="false">
      <c r="A3732" s="1" t="n">
        <v>3731</v>
      </c>
      <c r="B3732" s="1" t="n">
        <v>1</v>
      </c>
      <c r="C3732" s="1" t="n">
        <v>1630</v>
      </c>
      <c r="D3732" s="1" t="s">
        <v>10809</v>
      </c>
      <c r="E3732" s="1" t="n">
        <v>243</v>
      </c>
      <c r="F3732" s="1" t="n">
        <v>25</v>
      </c>
      <c r="G3732" s="1" t="n">
        <v>499.7</v>
      </c>
      <c r="H3732" s="4" t="n">
        <v>45873.6009375</v>
      </c>
      <c r="I37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3731BT5234631163024325499.745873.6009375</v>
      </c>
      <c r="J3732" s="1" t="n">
        <f aca="false">COUNTIF(I:I, $I3732)</f>
        <v>1</v>
      </c>
      <c r="K3732" s="1" t="str">
        <f aca="false">IF(ISNA(VLOOKUP(Table4[product_id], tblProducts[], tblProducts[product_name],FALSE() )), "Invalid", "Valid")</f>
        <v>Valid</v>
      </c>
      <c r="L3732" s="5" t="str">
        <f aca="false">IF(ISNA(VLOOKUP(Table4[[#This Row],[warehouse_id]], tblwhouse[], tblwhouse[warehouse_name],FALSE() )), "Invalid", "Valid")</f>
        <v>Valid</v>
      </c>
    </row>
    <row r="3733" customFormat="false" ht="15" hidden="false" customHeight="true" outlineLevel="0" collapsed="false">
      <c r="A3733" s="1" t="n">
        <v>3732</v>
      </c>
      <c r="B3733" s="1" t="n">
        <v>4</v>
      </c>
      <c r="C3733" s="1" t="n">
        <v>849</v>
      </c>
      <c r="D3733" s="1" t="s">
        <v>10810</v>
      </c>
      <c r="E3733" s="1" t="n">
        <v>92</v>
      </c>
      <c r="F3733" s="1" t="n">
        <v>67</v>
      </c>
      <c r="G3733" s="1" t="n">
        <v>992.36</v>
      </c>
      <c r="H3733" s="4" t="n">
        <v>46040.6009375</v>
      </c>
      <c r="I37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3732BT91696348499267992.3646040.6009375</v>
      </c>
      <c r="J3733" s="1" t="n">
        <f aca="false">COUNTIF(I:I, $I3733)</f>
        <v>1</v>
      </c>
      <c r="K3733" s="1" t="str">
        <f aca="false">IF(ISNA(VLOOKUP(Table4[product_id], tblProducts[], tblProducts[product_name],FALSE() )), "Invalid", "Valid")</f>
        <v>Valid</v>
      </c>
      <c r="L3733" s="5" t="str">
        <f aca="false">IF(ISNA(VLOOKUP(Table4[[#This Row],[warehouse_id]], tblwhouse[], tblwhouse[warehouse_name],FALSE() )), "Invalid", "Valid")</f>
        <v>Valid</v>
      </c>
    </row>
    <row r="3734" customFormat="false" ht="15" hidden="false" customHeight="true" outlineLevel="0" collapsed="false">
      <c r="A3734" s="1" t="n">
        <v>3733</v>
      </c>
      <c r="B3734" s="1" t="n">
        <v>3</v>
      </c>
      <c r="C3734" s="1" t="n">
        <v>1375</v>
      </c>
      <c r="D3734" s="1" t="s">
        <v>10811</v>
      </c>
      <c r="E3734" s="1" t="n">
        <v>151</v>
      </c>
      <c r="F3734" s="1" t="n">
        <v>26</v>
      </c>
      <c r="G3734" s="1" t="n">
        <v>449.24</v>
      </c>
      <c r="H3734" s="4" t="n">
        <v>46211.6009375</v>
      </c>
      <c r="I37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3733BT7886973137515126449.2446211.6009375</v>
      </c>
      <c r="J3734" s="1" t="n">
        <f aca="false">COUNTIF(I:I, $I3734)</f>
        <v>1</v>
      </c>
      <c r="K3734" s="1" t="str">
        <f aca="false">IF(ISNA(VLOOKUP(Table4[product_id], tblProducts[], tblProducts[product_name],FALSE() )), "Invalid", "Valid")</f>
        <v>Valid</v>
      </c>
      <c r="L3734" s="5" t="str">
        <f aca="false">IF(ISNA(VLOOKUP(Table4[[#This Row],[warehouse_id]], tblwhouse[], tblwhouse[warehouse_name],FALSE() )), "Invalid", "Valid")</f>
        <v>Valid</v>
      </c>
    </row>
    <row r="3735" customFormat="false" ht="15" hidden="false" customHeight="true" outlineLevel="0" collapsed="false">
      <c r="A3735" s="1" t="n">
        <v>3734</v>
      </c>
      <c r="B3735" s="1" t="n">
        <v>4</v>
      </c>
      <c r="C3735" s="1" t="n">
        <v>1154</v>
      </c>
      <c r="D3735" s="1" t="s">
        <v>10812</v>
      </c>
      <c r="E3735" s="1" t="n">
        <v>116</v>
      </c>
      <c r="F3735" s="1" t="n">
        <v>21</v>
      </c>
      <c r="G3735" s="1" t="n">
        <v>1319.89</v>
      </c>
      <c r="H3735" s="4" t="n">
        <v>45861.6009375</v>
      </c>
      <c r="I37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3734BT96086841154116211319.8945861.6009375</v>
      </c>
      <c r="J3735" s="1" t="n">
        <f aca="false">COUNTIF(I:I, $I3735)</f>
        <v>1</v>
      </c>
      <c r="K3735" s="1" t="str">
        <f aca="false">IF(ISNA(VLOOKUP(Table4[product_id], tblProducts[], tblProducts[product_name],FALSE() )), "Invalid", "Valid")</f>
        <v>Valid</v>
      </c>
      <c r="L3735" s="5" t="str">
        <f aca="false">IF(ISNA(VLOOKUP(Table4[[#This Row],[warehouse_id]], tblwhouse[], tblwhouse[warehouse_name],FALSE() )), "Invalid", "Valid")</f>
        <v>Valid</v>
      </c>
    </row>
    <row r="3736" customFormat="false" ht="15" hidden="false" customHeight="true" outlineLevel="0" collapsed="false">
      <c r="A3736" s="1" t="n">
        <v>3735</v>
      </c>
      <c r="B3736" s="1" t="n">
        <v>1</v>
      </c>
      <c r="C3736" s="1" t="n">
        <v>272</v>
      </c>
      <c r="D3736" s="1" t="s">
        <v>10813</v>
      </c>
      <c r="E3736" s="1" t="n">
        <v>82</v>
      </c>
      <c r="F3736" s="1" t="n">
        <v>55</v>
      </c>
      <c r="G3736" s="1" t="n">
        <v>946.19</v>
      </c>
      <c r="H3736" s="4" t="n">
        <v>46184.6009375</v>
      </c>
      <c r="I37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3735BT81419612728255946.1946184.6009375</v>
      </c>
      <c r="J3736" s="1" t="n">
        <f aca="false">COUNTIF(I:I, $I3736)</f>
        <v>1</v>
      </c>
      <c r="K3736" s="1" t="str">
        <f aca="false">IF(ISNA(VLOOKUP(Table4[product_id], tblProducts[], tblProducts[product_name],FALSE() )), "Invalid", "Valid")</f>
        <v>Valid</v>
      </c>
      <c r="L3736" s="5" t="str">
        <f aca="false">IF(ISNA(VLOOKUP(Table4[[#This Row],[warehouse_id]], tblwhouse[], tblwhouse[warehouse_name],FALSE() )), "Invalid", "Valid")</f>
        <v>Valid</v>
      </c>
    </row>
    <row r="3737" customFormat="false" ht="15" hidden="false" customHeight="true" outlineLevel="0" collapsed="false">
      <c r="A3737" s="1" t="n">
        <v>3736</v>
      </c>
      <c r="B3737" s="1" t="n">
        <v>1</v>
      </c>
      <c r="C3737" s="1" t="n">
        <v>550</v>
      </c>
      <c r="D3737" s="1" t="s">
        <v>10814</v>
      </c>
      <c r="E3737" s="1" t="n">
        <v>8</v>
      </c>
      <c r="F3737" s="1" t="n">
        <v>78</v>
      </c>
      <c r="G3737" s="1" t="n">
        <v>728.96</v>
      </c>
      <c r="H3737" s="4" t="n">
        <v>46019.6009375</v>
      </c>
      <c r="I37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3736BT4042731550878728.9646019.6009375</v>
      </c>
      <c r="J3737" s="1" t="n">
        <f aca="false">COUNTIF(I:I, $I3737)</f>
        <v>1</v>
      </c>
      <c r="K3737" s="1" t="str">
        <f aca="false">IF(ISNA(VLOOKUP(Table4[product_id], tblProducts[], tblProducts[product_name],FALSE() )), "Invalid", "Valid")</f>
        <v>Valid</v>
      </c>
      <c r="L3737" s="5" t="str">
        <f aca="false">IF(ISNA(VLOOKUP(Table4[[#This Row],[warehouse_id]], tblwhouse[], tblwhouse[warehouse_name],FALSE() )), "Invalid", "Valid")</f>
        <v>Valid</v>
      </c>
    </row>
    <row r="3738" customFormat="false" ht="15" hidden="false" customHeight="true" outlineLevel="0" collapsed="false">
      <c r="A3738" s="1" t="n">
        <v>3737</v>
      </c>
      <c r="B3738" s="1" t="n">
        <v>1</v>
      </c>
      <c r="C3738" s="1" t="n">
        <v>2286</v>
      </c>
      <c r="D3738" s="1" t="s">
        <v>10815</v>
      </c>
      <c r="E3738" s="1" t="n">
        <v>294</v>
      </c>
      <c r="F3738" s="1" t="n">
        <v>77</v>
      </c>
      <c r="G3738" s="1" t="n">
        <v>822.33</v>
      </c>
      <c r="H3738" s="4" t="n">
        <v>45963.6009375</v>
      </c>
      <c r="I37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3737BT3714161228629477822.3345963.6009375</v>
      </c>
      <c r="J3738" s="1" t="n">
        <f aca="false">COUNTIF(I:I, $I3738)</f>
        <v>1</v>
      </c>
      <c r="K3738" s="1" t="str">
        <f aca="false">IF(ISNA(VLOOKUP(Table4[product_id], tblProducts[], tblProducts[product_name],FALSE() )), "Invalid", "Valid")</f>
        <v>Valid</v>
      </c>
      <c r="L3738" s="5" t="str">
        <f aca="false">IF(ISNA(VLOOKUP(Table4[[#This Row],[warehouse_id]], tblwhouse[], tblwhouse[warehouse_name],FALSE() )), "Invalid", "Valid")</f>
        <v>Valid</v>
      </c>
    </row>
    <row r="3739" customFormat="false" ht="15" hidden="false" customHeight="true" outlineLevel="0" collapsed="false">
      <c r="A3739" s="1" t="n">
        <v>3738</v>
      </c>
      <c r="B3739" s="1" t="n">
        <v>2</v>
      </c>
      <c r="C3739" s="1" t="n">
        <v>2483</v>
      </c>
      <c r="D3739" s="1" t="s">
        <v>10816</v>
      </c>
      <c r="E3739" s="1" t="n">
        <v>400</v>
      </c>
      <c r="F3739" s="1" t="n">
        <v>54</v>
      </c>
      <c r="G3739" s="1" t="n">
        <v>886.7</v>
      </c>
      <c r="H3739" s="4" t="n">
        <v>46130.6009375</v>
      </c>
      <c r="I37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3738BT5434452248340054886.746130.6009375</v>
      </c>
      <c r="J3739" s="1" t="n">
        <f aca="false">COUNTIF(I:I, $I3739)</f>
        <v>1</v>
      </c>
      <c r="K3739" s="1" t="str">
        <f aca="false">IF(ISNA(VLOOKUP(Table4[product_id], tblProducts[], tblProducts[product_name],FALSE() )), "Invalid", "Valid")</f>
        <v>Valid</v>
      </c>
      <c r="L3739" s="5" t="str">
        <f aca="false">IF(ISNA(VLOOKUP(Table4[[#This Row],[warehouse_id]], tblwhouse[], tblwhouse[warehouse_name],FALSE() )), "Invalid", "Valid")</f>
        <v>Valid</v>
      </c>
    </row>
    <row r="3740" customFormat="false" ht="15" hidden="false" customHeight="true" outlineLevel="0" collapsed="false">
      <c r="A3740" s="1" t="n">
        <v>3739</v>
      </c>
      <c r="B3740" s="1" t="n">
        <v>1</v>
      </c>
      <c r="C3740" s="1" t="n">
        <v>1489</v>
      </c>
      <c r="D3740" s="1" t="s">
        <v>10817</v>
      </c>
      <c r="E3740" s="1" t="n">
        <v>454</v>
      </c>
      <c r="F3740" s="1" t="n">
        <v>50</v>
      </c>
      <c r="G3740" s="1" t="n">
        <v>206.29</v>
      </c>
      <c r="H3740" s="4" t="n">
        <v>46029.6009375</v>
      </c>
      <c r="I37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3739BT2192481148945450206.2946029.6009375</v>
      </c>
      <c r="J3740" s="1" t="n">
        <f aca="false">COUNTIF(I:I, $I3740)</f>
        <v>1</v>
      </c>
      <c r="K3740" s="1" t="str">
        <f aca="false">IF(ISNA(VLOOKUP(Table4[product_id], tblProducts[], tblProducts[product_name],FALSE() )), "Invalid", "Valid")</f>
        <v>Valid</v>
      </c>
      <c r="L3740" s="5" t="str">
        <f aca="false">IF(ISNA(VLOOKUP(Table4[[#This Row],[warehouse_id]], tblwhouse[], tblwhouse[warehouse_name],FALSE() )), "Invalid", "Valid")</f>
        <v>Valid</v>
      </c>
    </row>
    <row r="3741" customFormat="false" ht="15" hidden="false" customHeight="true" outlineLevel="0" collapsed="false">
      <c r="A3741" s="1" t="n">
        <v>3740</v>
      </c>
      <c r="B3741" s="1" t="n">
        <v>1</v>
      </c>
      <c r="C3741" s="1" t="n">
        <v>2470</v>
      </c>
      <c r="D3741" s="1" t="s">
        <v>10818</v>
      </c>
      <c r="E3741" s="1" t="n">
        <v>151</v>
      </c>
      <c r="F3741" s="1" t="n">
        <v>23</v>
      </c>
      <c r="G3741" s="1" t="n">
        <v>1301.25</v>
      </c>
      <c r="H3741" s="4" t="n">
        <v>45919.6009375</v>
      </c>
      <c r="I37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3740BT20275012470151231301.2545919.6009375</v>
      </c>
      <c r="J3741" s="1" t="n">
        <f aca="false">COUNTIF(I:I, $I3741)</f>
        <v>1</v>
      </c>
      <c r="K3741" s="1" t="str">
        <f aca="false">IF(ISNA(VLOOKUP(Table4[product_id], tblProducts[], tblProducts[product_name],FALSE() )), "Invalid", "Valid")</f>
        <v>Valid</v>
      </c>
      <c r="L3741" s="5" t="str">
        <f aca="false">IF(ISNA(VLOOKUP(Table4[[#This Row],[warehouse_id]], tblwhouse[], tblwhouse[warehouse_name],FALSE() )), "Invalid", "Valid")</f>
        <v>Valid</v>
      </c>
    </row>
    <row r="3742" customFormat="false" ht="15" hidden="false" customHeight="true" outlineLevel="0" collapsed="false">
      <c r="A3742" s="1" t="n">
        <v>3741</v>
      </c>
      <c r="B3742" s="1" t="n">
        <v>2</v>
      </c>
      <c r="C3742" s="1" t="n">
        <v>357</v>
      </c>
      <c r="D3742" s="1" t="s">
        <v>10819</v>
      </c>
      <c r="E3742" s="1" t="n">
        <v>347</v>
      </c>
      <c r="F3742" s="1" t="n">
        <v>36</v>
      </c>
      <c r="G3742" s="1" t="n">
        <v>264.91</v>
      </c>
      <c r="H3742" s="4" t="n">
        <v>45933.6009375</v>
      </c>
      <c r="I37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3741BT785298235734736264.9145933.6009375</v>
      </c>
      <c r="J3742" s="1" t="n">
        <f aca="false">COUNTIF(I:I, $I3742)</f>
        <v>1</v>
      </c>
      <c r="K3742" s="1" t="str">
        <f aca="false">IF(ISNA(VLOOKUP(Table4[product_id], tblProducts[], tblProducts[product_name],FALSE() )), "Invalid", "Valid")</f>
        <v>Valid</v>
      </c>
      <c r="L3742" s="5" t="str">
        <f aca="false">IF(ISNA(VLOOKUP(Table4[[#This Row],[warehouse_id]], tblwhouse[], tblwhouse[warehouse_name],FALSE() )), "Invalid", "Valid")</f>
        <v>Valid</v>
      </c>
    </row>
    <row r="3743" customFormat="false" ht="15" hidden="false" customHeight="true" outlineLevel="0" collapsed="false">
      <c r="A3743" s="1" t="n">
        <v>3742</v>
      </c>
      <c r="B3743" s="1" t="n">
        <v>4</v>
      </c>
      <c r="C3743" s="1" t="n">
        <v>2587</v>
      </c>
      <c r="D3743" s="1" t="s">
        <v>10820</v>
      </c>
      <c r="E3743" s="1" t="n">
        <v>464</v>
      </c>
      <c r="F3743" s="1" t="n">
        <v>79</v>
      </c>
      <c r="G3743" s="1" t="n">
        <v>418.48</v>
      </c>
      <c r="H3743" s="4" t="n">
        <v>45984.6009375</v>
      </c>
      <c r="I37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3742BT9496784258746479418.4845984.6009375</v>
      </c>
      <c r="J3743" s="1" t="n">
        <f aca="false">COUNTIF(I:I, $I3743)</f>
        <v>1</v>
      </c>
      <c r="K3743" s="1" t="str">
        <f aca="false">IF(ISNA(VLOOKUP(Table4[product_id], tblProducts[], tblProducts[product_name],FALSE() )), "Invalid", "Valid")</f>
        <v>Valid</v>
      </c>
      <c r="L3743" s="5" t="str">
        <f aca="false">IF(ISNA(VLOOKUP(Table4[[#This Row],[warehouse_id]], tblwhouse[], tblwhouse[warehouse_name],FALSE() )), "Invalid", "Valid")</f>
        <v>Valid</v>
      </c>
    </row>
    <row r="3744" customFormat="false" ht="15" hidden="false" customHeight="true" outlineLevel="0" collapsed="false">
      <c r="A3744" s="1" t="n">
        <v>3743</v>
      </c>
      <c r="B3744" s="1" t="n">
        <v>3</v>
      </c>
      <c r="C3744" s="1" t="n">
        <v>666</v>
      </c>
      <c r="D3744" s="1" t="s">
        <v>10821</v>
      </c>
      <c r="E3744" s="1" t="n">
        <v>180</v>
      </c>
      <c r="F3744" s="1" t="n">
        <v>28</v>
      </c>
      <c r="G3744" s="1" t="n">
        <v>586.67</v>
      </c>
      <c r="H3744" s="4" t="n">
        <v>46195.6009375116</v>
      </c>
      <c r="I37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3743BT519809366618028586.6746195.6009375116</v>
      </c>
      <c r="J3744" s="1" t="n">
        <f aca="false">COUNTIF(I:I, $I3744)</f>
        <v>1</v>
      </c>
      <c r="K3744" s="1" t="str">
        <f aca="false">IF(ISNA(VLOOKUP(Table4[product_id], tblProducts[], tblProducts[product_name],FALSE() )), "Invalid", "Valid")</f>
        <v>Valid</v>
      </c>
      <c r="L3744" s="5" t="str">
        <f aca="false">IF(ISNA(VLOOKUP(Table4[[#This Row],[warehouse_id]], tblwhouse[], tblwhouse[warehouse_name],FALSE() )), "Invalid", "Valid")</f>
        <v>Valid</v>
      </c>
    </row>
    <row r="3745" customFormat="false" ht="15" hidden="false" customHeight="true" outlineLevel="0" collapsed="false">
      <c r="A3745" s="1" t="n">
        <v>3744</v>
      </c>
      <c r="B3745" s="1" t="n">
        <v>2</v>
      </c>
      <c r="C3745" s="1" t="n">
        <v>868</v>
      </c>
      <c r="D3745" s="1" t="s">
        <v>10822</v>
      </c>
      <c r="E3745" s="1" t="n">
        <v>44</v>
      </c>
      <c r="F3745" s="1" t="n">
        <v>47</v>
      </c>
      <c r="G3745" s="1" t="n">
        <v>378.35</v>
      </c>
      <c r="H3745" s="4" t="n">
        <v>45880.6009375116</v>
      </c>
      <c r="I37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3744BT69734728684447378.3545880.6009375116</v>
      </c>
      <c r="J3745" s="1" t="n">
        <f aca="false">COUNTIF(I:I, $I3745)</f>
        <v>1</v>
      </c>
      <c r="K3745" s="1" t="str">
        <f aca="false">IF(ISNA(VLOOKUP(Table4[product_id], tblProducts[], tblProducts[product_name],FALSE() )), "Invalid", "Valid")</f>
        <v>Valid</v>
      </c>
      <c r="L3745" s="5" t="str">
        <f aca="false">IF(ISNA(VLOOKUP(Table4[[#This Row],[warehouse_id]], tblwhouse[], tblwhouse[warehouse_name],FALSE() )), "Invalid", "Valid")</f>
        <v>Valid</v>
      </c>
    </row>
    <row r="3746" customFormat="false" ht="15" hidden="false" customHeight="true" outlineLevel="0" collapsed="false">
      <c r="A3746" s="1" t="n">
        <v>3745</v>
      </c>
      <c r="B3746" s="1" t="n">
        <v>4</v>
      </c>
      <c r="C3746" s="1" t="n">
        <v>2437</v>
      </c>
      <c r="D3746" s="1" t="s">
        <v>10823</v>
      </c>
      <c r="E3746" s="1" t="n">
        <v>109</v>
      </c>
      <c r="F3746" s="1" t="n">
        <v>77</v>
      </c>
      <c r="G3746" s="1" t="n">
        <v>1444.63</v>
      </c>
      <c r="H3746" s="4" t="n">
        <v>46070.6009375116</v>
      </c>
      <c r="I37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3745BT66113542437109771444.6346070.6009375116</v>
      </c>
      <c r="J3746" s="1" t="n">
        <f aca="false">COUNTIF(I:I, $I3746)</f>
        <v>1</v>
      </c>
      <c r="K3746" s="1" t="str">
        <f aca="false">IF(ISNA(VLOOKUP(Table4[product_id], tblProducts[], tblProducts[product_name],FALSE() )), "Invalid", "Valid")</f>
        <v>Valid</v>
      </c>
      <c r="L3746" s="5" t="str">
        <f aca="false">IF(ISNA(VLOOKUP(Table4[[#This Row],[warehouse_id]], tblwhouse[], tblwhouse[warehouse_name],FALSE() )), "Invalid", "Valid")</f>
        <v>Valid</v>
      </c>
    </row>
    <row r="3747" customFormat="false" ht="15" hidden="false" customHeight="true" outlineLevel="0" collapsed="false">
      <c r="A3747" s="1" t="n">
        <v>3746</v>
      </c>
      <c r="B3747" s="1" t="n">
        <v>3</v>
      </c>
      <c r="C3747" s="1" t="n">
        <v>1437</v>
      </c>
      <c r="D3747" s="1" t="s">
        <v>10824</v>
      </c>
      <c r="E3747" s="1" t="n">
        <v>152</v>
      </c>
      <c r="F3747" s="1" t="n">
        <v>26</v>
      </c>
      <c r="G3747" s="1" t="n">
        <v>114.38</v>
      </c>
      <c r="H3747" s="4" t="n">
        <v>46023.6009375116</v>
      </c>
      <c r="I37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3746BT6401143143715226114.3846023.6009375116</v>
      </c>
      <c r="J3747" s="1" t="n">
        <f aca="false">COUNTIF(I:I, $I3747)</f>
        <v>1</v>
      </c>
      <c r="K3747" s="1" t="str">
        <f aca="false">IF(ISNA(VLOOKUP(Table4[product_id], tblProducts[], tblProducts[product_name],FALSE() )), "Invalid", "Valid")</f>
        <v>Valid</v>
      </c>
      <c r="L3747" s="5" t="str">
        <f aca="false">IF(ISNA(VLOOKUP(Table4[[#This Row],[warehouse_id]], tblwhouse[], tblwhouse[warehouse_name],FALSE() )), "Invalid", "Valid")</f>
        <v>Valid</v>
      </c>
    </row>
    <row r="3748" customFormat="false" ht="15" hidden="false" customHeight="true" outlineLevel="0" collapsed="false">
      <c r="A3748" s="1" t="n">
        <v>3747</v>
      </c>
      <c r="B3748" s="1" t="n">
        <v>4</v>
      </c>
      <c r="C3748" s="1" t="n">
        <v>1256</v>
      </c>
      <c r="D3748" s="1" t="s">
        <v>10825</v>
      </c>
      <c r="E3748" s="1" t="n">
        <v>293</v>
      </c>
      <c r="F3748" s="1" t="n">
        <v>69</v>
      </c>
      <c r="G3748" s="1" t="n">
        <v>987.64</v>
      </c>
      <c r="H3748" s="4" t="n">
        <v>46162.6009375116</v>
      </c>
      <c r="I37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3747BT3356194125629369987.6446162.6009375116</v>
      </c>
      <c r="J3748" s="1" t="n">
        <f aca="false">COUNTIF(I:I, $I3748)</f>
        <v>1</v>
      </c>
      <c r="K3748" s="1" t="str">
        <f aca="false">IF(ISNA(VLOOKUP(Table4[product_id], tblProducts[], tblProducts[product_name],FALSE() )), "Invalid", "Valid")</f>
        <v>Valid</v>
      </c>
      <c r="L3748" s="5" t="str">
        <f aca="false">IF(ISNA(VLOOKUP(Table4[[#This Row],[warehouse_id]], tblwhouse[], tblwhouse[warehouse_name],FALSE() )), "Invalid", "Valid")</f>
        <v>Valid</v>
      </c>
    </row>
    <row r="3749" customFormat="false" ht="15" hidden="false" customHeight="true" outlineLevel="0" collapsed="false">
      <c r="A3749" s="1" t="n">
        <v>3748</v>
      </c>
      <c r="B3749" s="1" t="n">
        <v>3</v>
      </c>
      <c r="C3749" s="1" t="n">
        <v>7</v>
      </c>
      <c r="D3749" s="1" t="s">
        <v>10826</v>
      </c>
      <c r="E3749" s="1" t="n">
        <v>51</v>
      </c>
      <c r="F3749" s="1" t="n">
        <v>67</v>
      </c>
      <c r="G3749" s="1" t="n">
        <v>278.94</v>
      </c>
      <c r="H3749" s="4" t="n">
        <v>45870.6009375116</v>
      </c>
      <c r="I37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3748BT768649375167278.9445870.6009375116</v>
      </c>
      <c r="J3749" s="1" t="n">
        <f aca="false">COUNTIF(I:I, $I3749)</f>
        <v>1</v>
      </c>
      <c r="K3749" s="1" t="str">
        <f aca="false">IF(ISNA(VLOOKUP(Table4[product_id], tblProducts[], tblProducts[product_name],FALSE() )), "Invalid", "Valid")</f>
        <v>Valid</v>
      </c>
      <c r="L3749" s="5" t="str">
        <f aca="false">IF(ISNA(VLOOKUP(Table4[[#This Row],[warehouse_id]], tblwhouse[], tblwhouse[warehouse_name],FALSE() )), "Invalid", "Valid")</f>
        <v>Valid</v>
      </c>
    </row>
    <row r="3750" customFormat="false" ht="15" hidden="false" customHeight="true" outlineLevel="0" collapsed="false">
      <c r="A3750" s="1" t="n">
        <v>3749</v>
      </c>
      <c r="B3750" s="1" t="n">
        <v>4</v>
      </c>
      <c r="C3750" s="1" t="n">
        <v>137</v>
      </c>
      <c r="D3750" s="1" t="s">
        <v>10827</v>
      </c>
      <c r="E3750" s="1" t="n">
        <v>438</v>
      </c>
      <c r="F3750" s="1" t="n">
        <v>48</v>
      </c>
      <c r="G3750" s="1" t="n">
        <v>56.25</v>
      </c>
      <c r="H3750" s="4" t="n">
        <v>45966.6009375116</v>
      </c>
      <c r="I37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3749BT15489441374384856.2545966.6009375116</v>
      </c>
      <c r="J3750" s="1" t="n">
        <f aca="false">COUNTIF(I:I, $I3750)</f>
        <v>1</v>
      </c>
      <c r="K3750" s="1" t="str">
        <f aca="false">IF(ISNA(VLOOKUP(Table4[product_id], tblProducts[], tblProducts[product_name],FALSE() )), "Invalid", "Valid")</f>
        <v>Valid</v>
      </c>
      <c r="L3750" s="5" t="str">
        <f aca="false">IF(ISNA(VLOOKUP(Table4[[#This Row],[warehouse_id]], tblwhouse[], tblwhouse[warehouse_name],FALSE() )), "Invalid", "Valid")</f>
        <v>Valid</v>
      </c>
    </row>
    <row r="3751" customFormat="false" ht="15" hidden="false" customHeight="true" outlineLevel="0" collapsed="false">
      <c r="A3751" s="1" t="n">
        <v>3750</v>
      </c>
      <c r="B3751" s="1" t="n">
        <v>3</v>
      </c>
      <c r="C3751" s="1" t="n">
        <v>1721</v>
      </c>
      <c r="D3751" s="1" t="s">
        <v>10828</v>
      </c>
      <c r="E3751" s="1" t="n">
        <v>121</v>
      </c>
      <c r="F3751" s="1" t="n">
        <v>36</v>
      </c>
      <c r="G3751" s="1" t="n">
        <v>1362.66</v>
      </c>
      <c r="H3751" s="4" t="n">
        <v>45925.6009375116</v>
      </c>
      <c r="I37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3750BT41543031721121361362.6645925.6009375116</v>
      </c>
      <c r="J3751" s="1" t="n">
        <f aca="false">COUNTIF(I:I, $I3751)</f>
        <v>1</v>
      </c>
      <c r="K3751" s="1" t="str">
        <f aca="false">IF(ISNA(VLOOKUP(Table4[product_id], tblProducts[], tblProducts[product_name],FALSE() )), "Invalid", "Valid")</f>
        <v>Valid</v>
      </c>
      <c r="L3751" s="5" t="str">
        <f aca="false">IF(ISNA(VLOOKUP(Table4[[#This Row],[warehouse_id]], tblwhouse[], tblwhouse[warehouse_name],FALSE() )), "Invalid", "Valid")</f>
        <v>Valid</v>
      </c>
    </row>
    <row r="3752" customFormat="false" ht="15" hidden="false" customHeight="true" outlineLevel="0" collapsed="false">
      <c r="A3752" s="1" t="n">
        <v>3751</v>
      </c>
      <c r="B3752" s="1" t="n">
        <v>1</v>
      </c>
      <c r="C3752" s="1" t="n">
        <v>329</v>
      </c>
      <c r="D3752" s="1" t="s">
        <v>10829</v>
      </c>
      <c r="E3752" s="1" t="n">
        <v>311</v>
      </c>
      <c r="F3752" s="1" t="n">
        <v>59</v>
      </c>
      <c r="G3752" s="1" t="n">
        <v>969.7</v>
      </c>
      <c r="H3752" s="4" t="n">
        <v>46065.6009375116</v>
      </c>
      <c r="I37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3751BT135874132931159969.746065.6009375116</v>
      </c>
      <c r="J3752" s="1" t="n">
        <f aca="false">COUNTIF(I:I, $I3752)</f>
        <v>1</v>
      </c>
      <c r="K3752" s="1" t="str">
        <f aca="false">IF(ISNA(VLOOKUP(Table4[product_id], tblProducts[], tblProducts[product_name],FALSE() )), "Invalid", "Valid")</f>
        <v>Valid</v>
      </c>
      <c r="L3752" s="5" t="str">
        <f aca="false">IF(ISNA(VLOOKUP(Table4[[#This Row],[warehouse_id]], tblwhouse[], tblwhouse[warehouse_name],FALSE() )), "Invalid", "Valid")</f>
        <v>Valid</v>
      </c>
    </row>
    <row r="3753" customFormat="false" ht="15" hidden="false" customHeight="true" outlineLevel="0" collapsed="false">
      <c r="A3753" s="1" t="n">
        <v>3752</v>
      </c>
      <c r="B3753" s="1" t="n">
        <v>1</v>
      </c>
      <c r="C3753" s="1" t="n">
        <v>1754</v>
      </c>
      <c r="D3753" s="1" t="s">
        <v>10830</v>
      </c>
      <c r="E3753" s="1" t="n">
        <v>192</v>
      </c>
      <c r="F3753" s="1" t="n">
        <v>74</v>
      </c>
      <c r="G3753" s="1" t="n">
        <v>823.61</v>
      </c>
      <c r="H3753" s="4" t="n">
        <v>45993.6009375116</v>
      </c>
      <c r="I37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3752BT4092251175419274823.6145993.6009375116</v>
      </c>
      <c r="J3753" s="1" t="n">
        <f aca="false">COUNTIF(I:I, $I3753)</f>
        <v>1</v>
      </c>
      <c r="K3753" s="1" t="str">
        <f aca="false">IF(ISNA(VLOOKUP(Table4[product_id], tblProducts[], tblProducts[product_name],FALSE() )), "Invalid", "Valid")</f>
        <v>Valid</v>
      </c>
      <c r="L3753" s="5" t="str">
        <f aca="false">IF(ISNA(VLOOKUP(Table4[[#This Row],[warehouse_id]], tblwhouse[], tblwhouse[warehouse_name],FALSE() )), "Invalid", "Valid")</f>
        <v>Valid</v>
      </c>
    </row>
    <row r="3754" customFormat="false" ht="15" hidden="false" customHeight="true" outlineLevel="0" collapsed="false">
      <c r="A3754" s="1" t="n">
        <v>3753</v>
      </c>
      <c r="B3754" s="1" t="n">
        <v>3</v>
      </c>
      <c r="C3754" s="1" t="n">
        <v>1084</v>
      </c>
      <c r="D3754" s="1" t="s">
        <v>10831</v>
      </c>
      <c r="E3754" s="1" t="n">
        <v>387</v>
      </c>
      <c r="F3754" s="1" t="n">
        <v>67</v>
      </c>
      <c r="G3754" s="1" t="n">
        <v>55</v>
      </c>
      <c r="H3754" s="4" t="n">
        <v>46046.6009375116</v>
      </c>
      <c r="I37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3753BT53903931084387675546046.6009375116</v>
      </c>
      <c r="J3754" s="1" t="n">
        <f aca="false">COUNTIF(I:I, $I3754)</f>
        <v>1</v>
      </c>
      <c r="K3754" s="1" t="str">
        <f aca="false">IF(ISNA(VLOOKUP(Table4[product_id], tblProducts[], tblProducts[product_name],FALSE() )), "Invalid", "Valid")</f>
        <v>Valid</v>
      </c>
      <c r="L3754" s="5" t="str">
        <f aca="false">IF(ISNA(VLOOKUP(Table4[[#This Row],[warehouse_id]], tblwhouse[], tblwhouse[warehouse_name],FALSE() )), "Invalid", "Valid")</f>
        <v>Valid</v>
      </c>
    </row>
    <row r="3755" customFormat="false" ht="15" hidden="false" customHeight="true" outlineLevel="0" collapsed="false">
      <c r="A3755" s="1" t="n">
        <v>3754</v>
      </c>
      <c r="B3755" s="1" t="n">
        <v>3</v>
      </c>
      <c r="C3755" s="1" t="n">
        <v>933</v>
      </c>
      <c r="D3755" s="1" t="s">
        <v>10832</v>
      </c>
      <c r="E3755" s="1" t="n">
        <v>138</v>
      </c>
      <c r="F3755" s="1" t="n">
        <v>69</v>
      </c>
      <c r="G3755" s="1" t="n">
        <v>725.19</v>
      </c>
      <c r="H3755" s="4" t="n">
        <v>46220.6009375116</v>
      </c>
      <c r="I37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3754BT869361393313869725.1946220.6009375116</v>
      </c>
      <c r="J3755" s="1" t="n">
        <f aca="false">COUNTIF(I:I, $I3755)</f>
        <v>1</v>
      </c>
      <c r="K3755" s="1" t="str">
        <f aca="false">IF(ISNA(VLOOKUP(Table4[product_id], tblProducts[], tblProducts[product_name],FALSE() )), "Invalid", "Valid")</f>
        <v>Valid</v>
      </c>
      <c r="L3755" s="5" t="str">
        <f aca="false">IF(ISNA(VLOOKUP(Table4[[#This Row],[warehouse_id]], tblwhouse[], tblwhouse[warehouse_name],FALSE() )), "Invalid", "Valid")</f>
        <v>Valid</v>
      </c>
    </row>
    <row r="3756" customFormat="false" ht="15" hidden="false" customHeight="true" outlineLevel="0" collapsed="false">
      <c r="A3756" s="1" t="n">
        <v>3755</v>
      </c>
      <c r="B3756" s="1" t="n">
        <v>4</v>
      </c>
      <c r="C3756" s="1" t="n">
        <v>797</v>
      </c>
      <c r="D3756" s="1" t="s">
        <v>10833</v>
      </c>
      <c r="E3756" s="1" t="n">
        <v>441</v>
      </c>
      <c r="F3756" s="1" t="n">
        <v>67</v>
      </c>
      <c r="G3756" s="1" t="n">
        <v>955.24</v>
      </c>
      <c r="H3756" s="4" t="n">
        <v>46018.6009375116</v>
      </c>
      <c r="I37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3755BT983436479744167955.2446018.6009375116</v>
      </c>
      <c r="J3756" s="1" t="n">
        <f aca="false">COUNTIF(I:I, $I3756)</f>
        <v>1</v>
      </c>
      <c r="K3756" s="1" t="str">
        <f aca="false">IF(ISNA(VLOOKUP(Table4[product_id], tblProducts[], tblProducts[product_name],FALSE() )), "Invalid", "Valid")</f>
        <v>Valid</v>
      </c>
      <c r="L3756" s="5" t="str">
        <f aca="false">IF(ISNA(VLOOKUP(Table4[[#This Row],[warehouse_id]], tblwhouse[], tblwhouse[warehouse_name],FALSE() )), "Invalid", "Valid")</f>
        <v>Valid</v>
      </c>
    </row>
    <row r="3757" customFormat="false" ht="15" hidden="false" customHeight="true" outlineLevel="0" collapsed="false">
      <c r="A3757" s="1" t="n">
        <v>3756</v>
      </c>
      <c r="B3757" s="1" t="n">
        <v>1</v>
      </c>
      <c r="C3757" s="1" t="n">
        <v>2844</v>
      </c>
      <c r="D3757" s="1" t="s">
        <v>10834</v>
      </c>
      <c r="E3757" s="1" t="n">
        <v>173</v>
      </c>
      <c r="F3757" s="1" t="n">
        <v>61</v>
      </c>
      <c r="G3757" s="1" t="n">
        <v>387.68</v>
      </c>
      <c r="H3757" s="4" t="n">
        <v>46209.6009375116</v>
      </c>
      <c r="I37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3756BT7338821284417361387.6846209.6009375116</v>
      </c>
      <c r="J3757" s="1" t="n">
        <f aca="false">COUNTIF(I:I, $I3757)</f>
        <v>1</v>
      </c>
      <c r="K3757" s="1" t="str">
        <f aca="false">IF(ISNA(VLOOKUP(Table4[product_id], tblProducts[], tblProducts[product_name],FALSE() )), "Invalid", "Valid")</f>
        <v>Valid</v>
      </c>
      <c r="L3757" s="5" t="str">
        <f aca="false">IF(ISNA(VLOOKUP(Table4[[#This Row],[warehouse_id]], tblwhouse[], tblwhouse[warehouse_name],FALSE() )), "Invalid", "Valid")</f>
        <v>Valid</v>
      </c>
    </row>
    <row r="3758" customFormat="false" ht="15" hidden="false" customHeight="true" outlineLevel="0" collapsed="false">
      <c r="A3758" s="1" t="n">
        <v>3757</v>
      </c>
      <c r="B3758" s="1" t="n">
        <v>2</v>
      </c>
      <c r="C3758" s="1" t="n">
        <v>350</v>
      </c>
      <c r="D3758" s="1" t="s">
        <v>10835</v>
      </c>
      <c r="E3758" s="1" t="n">
        <v>388</v>
      </c>
      <c r="F3758" s="1" t="n">
        <v>36</v>
      </c>
      <c r="G3758" s="1" t="n">
        <v>1480.42</v>
      </c>
      <c r="H3758" s="4" t="n">
        <v>45975.6009375116</v>
      </c>
      <c r="I37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3757BT3343112350388361480.4245975.6009375116</v>
      </c>
      <c r="J3758" s="1" t="n">
        <f aca="false">COUNTIF(I:I, $I3758)</f>
        <v>1</v>
      </c>
      <c r="K3758" s="1" t="str">
        <f aca="false">IF(ISNA(VLOOKUP(Table4[product_id], tblProducts[], tblProducts[product_name],FALSE() )), "Invalid", "Valid")</f>
        <v>Valid</v>
      </c>
      <c r="L3758" s="5" t="str">
        <f aca="false">IF(ISNA(VLOOKUP(Table4[[#This Row],[warehouse_id]], tblwhouse[], tblwhouse[warehouse_name],FALSE() )), "Invalid", "Valid")</f>
        <v>Valid</v>
      </c>
    </row>
    <row r="3759" customFormat="false" ht="15" hidden="false" customHeight="true" outlineLevel="0" collapsed="false">
      <c r="A3759" s="1" t="n">
        <v>3758</v>
      </c>
      <c r="B3759" s="1" t="n">
        <v>4</v>
      </c>
      <c r="C3759" s="1" t="n">
        <v>250</v>
      </c>
      <c r="D3759" s="1" t="s">
        <v>10836</v>
      </c>
      <c r="E3759" s="1" t="n">
        <v>492</v>
      </c>
      <c r="F3759" s="1" t="n">
        <v>27</v>
      </c>
      <c r="G3759" s="1" t="n">
        <v>1245.87</v>
      </c>
      <c r="H3759" s="4" t="n">
        <v>46193.6009375116</v>
      </c>
      <c r="I37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3758BT1889384250492271245.8746193.6009375116</v>
      </c>
      <c r="J3759" s="1" t="n">
        <f aca="false">COUNTIF(I:I, $I3759)</f>
        <v>1</v>
      </c>
      <c r="K3759" s="1" t="str">
        <f aca="false">IF(ISNA(VLOOKUP(Table4[product_id], tblProducts[], tblProducts[product_name],FALSE() )), "Invalid", "Valid")</f>
        <v>Valid</v>
      </c>
      <c r="L3759" s="5" t="str">
        <f aca="false">IF(ISNA(VLOOKUP(Table4[[#This Row],[warehouse_id]], tblwhouse[], tblwhouse[warehouse_name],FALSE() )), "Invalid", "Valid")</f>
        <v>Valid</v>
      </c>
    </row>
    <row r="3760" customFormat="false" ht="15" hidden="false" customHeight="true" outlineLevel="0" collapsed="false">
      <c r="A3760" s="1" t="n">
        <v>3759</v>
      </c>
      <c r="B3760" s="1" t="n">
        <v>1</v>
      </c>
      <c r="C3760" s="1" t="n">
        <v>1421</v>
      </c>
      <c r="D3760" s="1" t="s">
        <v>10837</v>
      </c>
      <c r="E3760" s="1" t="n">
        <v>113</v>
      </c>
      <c r="F3760" s="1" t="n">
        <v>35</v>
      </c>
      <c r="G3760" s="1" t="n">
        <v>838.83</v>
      </c>
      <c r="H3760" s="4" t="n">
        <v>46042.6009375116</v>
      </c>
      <c r="I37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3759BT1418571142111335838.8346042.6009375116</v>
      </c>
      <c r="J3760" s="1" t="n">
        <f aca="false">COUNTIF(I:I, $I3760)</f>
        <v>1</v>
      </c>
      <c r="K3760" s="1" t="str">
        <f aca="false">IF(ISNA(VLOOKUP(Table4[product_id], tblProducts[], tblProducts[product_name],FALSE() )), "Invalid", "Valid")</f>
        <v>Valid</v>
      </c>
      <c r="L3760" s="5" t="str">
        <f aca="false">IF(ISNA(VLOOKUP(Table4[[#This Row],[warehouse_id]], tblwhouse[], tblwhouse[warehouse_name],FALSE() )), "Invalid", "Valid")</f>
        <v>Valid</v>
      </c>
    </row>
    <row r="3761" customFormat="false" ht="15" hidden="false" customHeight="true" outlineLevel="0" collapsed="false">
      <c r="A3761" s="1" t="n">
        <v>3760</v>
      </c>
      <c r="B3761" s="1" t="n">
        <v>2</v>
      </c>
      <c r="C3761" s="1" t="n">
        <v>863</v>
      </c>
      <c r="D3761" s="1" t="s">
        <v>10838</v>
      </c>
      <c r="E3761" s="1" t="n">
        <v>399</v>
      </c>
      <c r="F3761" s="1" t="n">
        <v>78</v>
      </c>
      <c r="G3761" s="1" t="n">
        <v>16.03</v>
      </c>
      <c r="H3761" s="4" t="n">
        <v>45985.6009375116</v>
      </c>
      <c r="I37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3760BT51132228633997816.0345985.6009375116</v>
      </c>
      <c r="J3761" s="1" t="n">
        <f aca="false">COUNTIF(I:I, $I3761)</f>
        <v>1</v>
      </c>
      <c r="K3761" s="1" t="str">
        <f aca="false">IF(ISNA(VLOOKUP(Table4[product_id], tblProducts[], tblProducts[product_name],FALSE() )), "Invalid", "Valid")</f>
        <v>Valid</v>
      </c>
      <c r="L3761" s="5" t="str">
        <f aca="false">IF(ISNA(VLOOKUP(Table4[[#This Row],[warehouse_id]], tblwhouse[], tblwhouse[warehouse_name],FALSE() )), "Invalid", "Valid")</f>
        <v>Valid</v>
      </c>
    </row>
    <row r="3762" customFormat="false" ht="15" hidden="false" customHeight="true" outlineLevel="0" collapsed="false">
      <c r="A3762" s="1" t="n">
        <v>3761</v>
      </c>
      <c r="B3762" s="1" t="n">
        <v>3</v>
      </c>
      <c r="C3762" s="1" t="n">
        <v>2199</v>
      </c>
      <c r="D3762" s="1" t="s">
        <v>10839</v>
      </c>
      <c r="E3762" s="1" t="n">
        <v>353</v>
      </c>
      <c r="F3762" s="1" t="n">
        <v>37</v>
      </c>
      <c r="G3762" s="1" t="n">
        <v>728.45</v>
      </c>
      <c r="H3762" s="4" t="n">
        <v>46110.6009375116</v>
      </c>
      <c r="I37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3761BT6336633219935337728.4546110.6009375116</v>
      </c>
      <c r="J3762" s="1" t="n">
        <f aca="false">COUNTIF(I:I, $I3762)</f>
        <v>1</v>
      </c>
      <c r="K3762" s="1" t="str">
        <f aca="false">IF(ISNA(VLOOKUP(Table4[product_id], tblProducts[], tblProducts[product_name],FALSE() )), "Invalid", "Valid")</f>
        <v>Valid</v>
      </c>
      <c r="L3762" s="5" t="str">
        <f aca="false">IF(ISNA(VLOOKUP(Table4[[#This Row],[warehouse_id]], tblwhouse[], tblwhouse[warehouse_name],FALSE() )), "Invalid", "Valid")</f>
        <v>Valid</v>
      </c>
    </row>
    <row r="3763" customFormat="false" ht="15" hidden="false" customHeight="true" outlineLevel="0" collapsed="false">
      <c r="A3763" s="1" t="n">
        <v>3762</v>
      </c>
      <c r="B3763" s="1" t="n">
        <v>2</v>
      </c>
      <c r="C3763" s="1" t="n">
        <v>1064</v>
      </c>
      <c r="D3763" s="1" t="s">
        <v>10840</v>
      </c>
      <c r="E3763" s="1" t="n">
        <v>151</v>
      </c>
      <c r="F3763" s="1" t="n">
        <v>61</v>
      </c>
      <c r="G3763" s="1" t="n">
        <v>1285.26</v>
      </c>
      <c r="H3763" s="4" t="n">
        <v>45941.6009375116</v>
      </c>
      <c r="I37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3762BT63310121064151611285.2645941.6009375116</v>
      </c>
      <c r="J3763" s="1" t="n">
        <f aca="false">COUNTIF(I:I, $I3763)</f>
        <v>1</v>
      </c>
      <c r="K3763" s="1" t="str">
        <f aca="false">IF(ISNA(VLOOKUP(Table4[product_id], tblProducts[], tblProducts[product_name],FALSE() )), "Invalid", "Valid")</f>
        <v>Valid</v>
      </c>
      <c r="L3763" s="5" t="str">
        <f aca="false">IF(ISNA(VLOOKUP(Table4[[#This Row],[warehouse_id]], tblwhouse[], tblwhouse[warehouse_name],FALSE() )), "Invalid", "Valid")</f>
        <v>Valid</v>
      </c>
    </row>
    <row r="3764" customFormat="false" ht="15" hidden="false" customHeight="true" outlineLevel="0" collapsed="false">
      <c r="A3764" s="1" t="n">
        <v>3763</v>
      </c>
      <c r="B3764" s="1" t="n">
        <v>4</v>
      </c>
      <c r="C3764" s="1" t="n">
        <v>977</v>
      </c>
      <c r="D3764" s="1" t="s">
        <v>10841</v>
      </c>
      <c r="E3764" s="1" t="n">
        <v>415</v>
      </c>
      <c r="F3764" s="1" t="n">
        <v>38</v>
      </c>
      <c r="G3764" s="1" t="n">
        <v>911.75</v>
      </c>
      <c r="H3764" s="4" t="n">
        <v>45926.6009375116</v>
      </c>
      <c r="I37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3763BT575653497741538911.7545926.6009375116</v>
      </c>
      <c r="J3764" s="1" t="n">
        <f aca="false">COUNTIF(I:I, $I3764)</f>
        <v>1</v>
      </c>
      <c r="K3764" s="1" t="str">
        <f aca="false">IF(ISNA(VLOOKUP(Table4[product_id], tblProducts[], tblProducts[product_name],FALSE() )), "Invalid", "Valid")</f>
        <v>Valid</v>
      </c>
      <c r="L3764" s="5" t="str">
        <f aca="false">IF(ISNA(VLOOKUP(Table4[[#This Row],[warehouse_id]], tblwhouse[], tblwhouse[warehouse_name],FALSE() )), "Invalid", "Valid")</f>
        <v>Valid</v>
      </c>
    </row>
    <row r="3765" customFormat="false" ht="15" hidden="false" customHeight="true" outlineLevel="0" collapsed="false">
      <c r="A3765" s="1" t="n">
        <v>3764</v>
      </c>
      <c r="B3765" s="1" t="n">
        <v>1</v>
      </c>
      <c r="C3765" s="1" t="n">
        <v>534</v>
      </c>
      <c r="D3765" s="1" t="s">
        <v>10842</v>
      </c>
      <c r="E3765" s="1" t="n">
        <v>58</v>
      </c>
      <c r="F3765" s="1" t="n">
        <v>73</v>
      </c>
      <c r="G3765" s="1" t="n">
        <v>735.74</v>
      </c>
      <c r="H3765" s="4" t="n">
        <v>46052.6009375116</v>
      </c>
      <c r="I37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3764BT61415615345873735.7446052.6009375116</v>
      </c>
      <c r="J3765" s="1" t="n">
        <f aca="false">COUNTIF(I:I, $I3765)</f>
        <v>1</v>
      </c>
      <c r="K3765" s="1" t="str">
        <f aca="false">IF(ISNA(VLOOKUP(Table4[product_id], tblProducts[], tblProducts[product_name],FALSE() )), "Invalid", "Valid")</f>
        <v>Valid</v>
      </c>
      <c r="L3765" s="5" t="str">
        <f aca="false">IF(ISNA(VLOOKUP(Table4[[#This Row],[warehouse_id]], tblwhouse[], tblwhouse[warehouse_name],FALSE() )), "Invalid", "Valid")</f>
        <v>Valid</v>
      </c>
    </row>
    <row r="3766" customFormat="false" ht="15" hidden="false" customHeight="true" outlineLevel="0" collapsed="false">
      <c r="A3766" s="1" t="n">
        <v>3765</v>
      </c>
      <c r="B3766" s="1" t="n">
        <v>4</v>
      </c>
      <c r="C3766" s="1" t="n">
        <v>1268</v>
      </c>
      <c r="D3766" s="1" t="s">
        <v>10843</v>
      </c>
      <c r="E3766" s="1" t="n">
        <v>72</v>
      </c>
      <c r="F3766" s="1" t="n">
        <v>65</v>
      </c>
      <c r="G3766" s="1" t="n">
        <v>354.08</v>
      </c>
      <c r="H3766" s="4" t="n">
        <v>46200.6009375116</v>
      </c>
      <c r="I37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3765BT261361412687265354.0846200.6009375116</v>
      </c>
      <c r="J3766" s="1" t="n">
        <f aca="false">COUNTIF(I:I, $I3766)</f>
        <v>1</v>
      </c>
      <c r="K3766" s="1" t="str">
        <f aca="false">IF(ISNA(VLOOKUP(Table4[product_id], tblProducts[], tblProducts[product_name],FALSE() )), "Invalid", "Valid")</f>
        <v>Valid</v>
      </c>
      <c r="L3766" s="5" t="str">
        <f aca="false">IF(ISNA(VLOOKUP(Table4[[#This Row],[warehouse_id]], tblwhouse[], tblwhouse[warehouse_name],FALSE() )), "Invalid", "Valid")</f>
        <v>Valid</v>
      </c>
    </row>
    <row r="3767" customFormat="false" ht="15" hidden="false" customHeight="true" outlineLevel="0" collapsed="false">
      <c r="A3767" s="1" t="n">
        <v>3766</v>
      </c>
      <c r="B3767" s="1" t="n">
        <v>3</v>
      </c>
      <c r="C3767" s="1" t="n">
        <v>2559</v>
      </c>
      <c r="D3767" s="1" t="s">
        <v>10844</v>
      </c>
      <c r="E3767" s="1" t="n">
        <v>164</v>
      </c>
      <c r="F3767" s="1" t="n">
        <v>36</v>
      </c>
      <c r="G3767" s="1" t="n">
        <v>1392.86</v>
      </c>
      <c r="H3767" s="4" t="n">
        <v>46055.6009375116</v>
      </c>
      <c r="I37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3766BT34463832559164361392.8646055.6009375116</v>
      </c>
      <c r="J3767" s="1" t="n">
        <f aca="false">COUNTIF(I:I, $I3767)</f>
        <v>1</v>
      </c>
      <c r="K3767" s="1" t="str">
        <f aca="false">IF(ISNA(VLOOKUP(Table4[product_id], tblProducts[], tblProducts[product_name],FALSE() )), "Invalid", "Valid")</f>
        <v>Valid</v>
      </c>
      <c r="L3767" s="5" t="str">
        <f aca="false">IF(ISNA(VLOOKUP(Table4[[#This Row],[warehouse_id]], tblwhouse[], tblwhouse[warehouse_name],FALSE() )), "Invalid", "Valid")</f>
        <v>Valid</v>
      </c>
    </row>
    <row r="3768" customFormat="false" ht="15" hidden="false" customHeight="true" outlineLevel="0" collapsed="false">
      <c r="A3768" s="1" t="n">
        <v>3767</v>
      </c>
      <c r="B3768" s="1" t="n">
        <v>3</v>
      </c>
      <c r="C3768" s="1" t="n">
        <v>1474</v>
      </c>
      <c r="D3768" s="1" t="s">
        <v>10845</v>
      </c>
      <c r="E3768" s="1" t="n">
        <v>335</v>
      </c>
      <c r="F3768" s="1" t="n">
        <v>68</v>
      </c>
      <c r="G3768" s="1" t="n">
        <v>840.15</v>
      </c>
      <c r="H3768" s="4" t="n">
        <v>45900.6009375116</v>
      </c>
      <c r="I37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3767BT9496383147433568840.1545900.6009375116</v>
      </c>
      <c r="J3768" s="1" t="n">
        <f aca="false">COUNTIF(I:I, $I3768)</f>
        <v>1</v>
      </c>
      <c r="K3768" s="1" t="str">
        <f aca="false">IF(ISNA(VLOOKUP(Table4[product_id], tblProducts[], tblProducts[product_name],FALSE() )), "Invalid", "Valid")</f>
        <v>Valid</v>
      </c>
      <c r="L3768" s="5" t="str">
        <f aca="false">IF(ISNA(VLOOKUP(Table4[[#This Row],[warehouse_id]], tblwhouse[], tblwhouse[warehouse_name],FALSE() )), "Invalid", "Valid")</f>
        <v>Valid</v>
      </c>
    </row>
    <row r="3769" customFormat="false" ht="15" hidden="false" customHeight="true" outlineLevel="0" collapsed="false">
      <c r="A3769" s="1" t="n">
        <v>3768</v>
      </c>
      <c r="B3769" s="1" t="n">
        <v>3</v>
      </c>
      <c r="C3769" s="1" t="n">
        <v>1189</v>
      </c>
      <c r="D3769" s="1" t="s">
        <v>10846</v>
      </c>
      <c r="E3769" s="1" t="n">
        <v>95</v>
      </c>
      <c r="F3769" s="1" t="n">
        <v>43</v>
      </c>
      <c r="G3769" s="1" t="n">
        <v>554.38</v>
      </c>
      <c r="H3769" s="4" t="n">
        <v>45990.6009375116</v>
      </c>
      <c r="I37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3768BT536236311899543554.3845990.6009375116</v>
      </c>
      <c r="J3769" s="1" t="n">
        <f aca="false">COUNTIF(I:I, $I3769)</f>
        <v>1</v>
      </c>
      <c r="K3769" s="1" t="str">
        <f aca="false">IF(ISNA(VLOOKUP(Table4[product_id], tblProducts[], tblProducts[product_name],FALSE() )), "Invalid", "Valid")</f>
        <v>Valid</v>
      </c>
      <c r="L3769" s="5" t="str">
        <f aca="false">IF(ISNA(VLOOKUP(Table4[[#This Row],[warehouse_id]], tblwhouse[], tblwhouse[warehouse_name],FALSE() )), "Invalid", "Valid")</f>
        <v>Valid</v>
      </c>
    </row>
    <row r="3770" customFormat="false" ht="15" hidden="false" customHeight="true" outlineLevel="0" collapsed="false">
      <c r="A3770" s="1" t="n">
        <v>3769</v>
      </c>
      <c r="B3770" s="1" t="n">
        <v>4</v>
      </c>
      <c r="C3770" s="1" t="n">
        <v>677</v>
      </c>
      <c r="D3770" s="1" t="s">
        <v>10847</v>
      </c>
      <c r="E3770" s="1" t="n">
        <v>130</v>
      </c>
      <c r="F3770" s="1" t="n">
        <v>57</v>
      </c>
      <c r="G3770" s="1" t="n">
        <v>806.99</v>
      </c>
      <c r="H3770" s="4" t="n">
        <v>46202.6009375116</v>
      </c>
      <c r="I37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3769BT887832467713057806.9946202.6009375116</v>
      </c>
      <c r="J3770" s="1" t="n">
        <f aca="false">COUNTIF(I:I, $I3770)</f>
        <v>1</v>
      </c>
      <c r="K3770" s="1" t="str">
        <f aca="false">IF(ISNA(VLOOKUP(Table4[product_id], tblProducts[], tblProducts[product_name],FALSE() )), "Invalid", "Valid")</f>
        <v>Valid</v>
      </c>
      <c r="L3770" s="5" t="str">
        <f aca="false">IF(ISNA(VLOOKUP(Table4[[#This Row],[warehouse_id]], tblwhouse[], tblwhouse[warehouse_name],FALSE() )), "Invalid", "Valid")</f>
        <v>Valid</v>
      </c>
    </row>
    <row r="3771" customFormat="false" ht="15" hidden="false" customHeight="true" outlineLevel="0" collapsed="false">
      <c r="A3771" s="1" t="n">
        <v>3770</v>
      </c>
      <c r="B3771" s="1" t="n">
        <v>3</v>
      </c>
      <c r="C3771" s="1" t="n">
        <v>2676</v>
      </c>
      <c r="D3771" s="1" t="s">
        <v>10848</v>
      </c>
      <c r="E3771" s="1" t="n">
        <v>193</v>
      </c>
      <c r="F3771" s="1" t="n">
        <v>45</v>
      </c>
      <c r="G3771" s="1" t="n">
        <v>249.52</v>
      </c>
      <c r="H3771" s="4" t="n">
        <v>45999.6009375116</v>
      </c>
      <c r="I37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3770BT1668173267619345249.5245999.6009375116</v>
      </c>
      <c r="J3771" s="1" t="n">
        <f aca="false">COUNTIF(I:I, $I3771)</f>
        <v>1</v>
      </c>
      <c r="K3771" s="1" t="str">
        <f aca="false">IF(ISNA(VLOOKUP(Table4[product_id], tblProducts[], tblProducts[product_name],FALSE() )), "Invalid", "Valid")</f>
        <v>Valid</v>
      </c>
      <c r="L3771" s="5" t="str">
        <f aca="false">IF(ISNA(VLOOKUP(Table4[[#This Row],[warehouse_id]], tblwhouse[], tblwhouse[warehouse_name],FALSE() )), "Invalid", "Valid")</f>
        <v>Valid</v>
      </c>
    </row>
    <row r="3772" customFormat="false" ht="15" hidden="false" customHeight="true" outlineLevel="0" collapsed="false">
      <c r="A3772" s="1" t="n">
        <v>3771</v>
      </c>
      <c r="B3772" s="1" t="n">
        <v>1</v>
      </c>
      <c r="C3772" s="1" t="n">
        <v>1395</v>
      </c>
      <c r="D3772" s="1" t="s">
        <v>10849</v>
      </c>
      <c r="E3772" s="1" t="n">
        <v>291</v>
      </c>
      <c r="F3772" s="1" t="n">
        <v>22</v>
      </c>
      <c r="G3772" s="1" t="n">
        <v>1125.67</v>
      </c>
      <c r="H3772" s="4" t="n">
        <v>46002.6009375116</v>
      </c>
      <c r="I37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3771BT38273311395291221125.6746002.6009375116</v>
      </c>
      <c r="J3772" s="1" t="n">
        <f aca="false">COUNTIF(I:I, $I3772)</f>
        <v>1</v>
      </c>
      <c r="K3772" s="1" t="str">
        <f aca="false">IF(ISNA(VLOOKUP(Table4[product_id], tblProducts[], tblProducts[product_name],FALSE() )), "Invalid", "Valid")</f>
        <v>Valid</v>
      </c>
      <c r="L3772" s="5" t="str">
        <f aca="false">IF(ISNA(VLOOKUP(Table4[[#This Row],[warehouse_id]], tblwhouse[], tblwhouse[warehouse_name],FALSE() )), "Invalid", "Valid")</f>
        <v>Valid</v>
      </c>
    </row>
    <row r="3773" customFormat="false" ht="15" hidden="false" customHeight="true" outlineLevel="0" collapsed="false">
      <c r="A3773" s="1" t="n">
        <v>3772</v>
      </c>
      <c r="B3773" s="1" t="n">
        <v>2</v>
      </c>
      <c r="C3773" s="1" t="n">
        <v>194</v>
      </c>
      <c r="D3773" s="1" t="s">
        <v>10850</v>
      </c>
      <c r="E3773" s="1" t="n">
        <v>116</v>
      </c>
      <c r="F3773" s="1" t="n">
        <v>53</v>
      </c>
      <c r="G3773" s="1" t="n">
        <v>203.31</v>
      </c>
      <c r="H3773" s="4" t="n">
        <v>46032.6009375116</v>
      </c>
      <c r="I37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3772BT192339219411653203.3146032.6009375116</v>
      </c>
      <c r="J3773" s="1" t="n">
        <f aca="false">COUNTIF(I:I, $I3773)</f>
        <v>1</v>
      </c>
      <c r="K3773" s="1" t="str">
        <f aca="false">IF(ISNA(VLOOKUP(Table4[product_id], tblProducts[], tblProducts[product_name],FALSE() )), "Invalid", "Valid")</f>
        <v>Valid</v>
      </c>
      <c r="L3773" s="5" t="str">
        <f aca="false">IF(ISNA(VLOOKUP(Table4[[#This Row],[warehouse_id]], tblwhouse[], tblwhouse[warehouse_name],FALSE() )), "Invalid", "Valid")</f>
        <v>Valid</v>
      </c>
    </row>
    <row r="3774" customFormat="false" ht="15" hidden="false" customHeight="true" outlineLevel="0" collapsed="false">
      <c r="A3774" s="1" t="n">
        <v>3773</v>
      </c>
      <c r="B3774" s="1" t="n">
        <v>4</v>
      </c>
      <c r="C3774" s="1" t="n">
        <v>308</v>
      </c>
      <c r="D3774" s="1" t="s">
        <v>10851</v>
      </c>
      <c r="E3774" s="1" t="n">
        <v>86</v>
      </c>
      <c r="F3774" s="1" t="n">
        <v>79</v>
      </c>
      <c r="G3774" s="1" t="n">
        <v>132.6</v>
      </c>
      <c r="H3774" s="4" t="n">
        <v>46106.6009375116</v>
      </c>
      <c r="I37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3773BT78896043088679132.646106.6009375116</v>
      </c>
      <c r="J3774" s="1" t="n">
        <f aca="false">COUNTIF(I:I, $I3774)</f>
        <v>1</v>
      </c>
      <c r="K3774" s="1" t="str">
        <f aca="false">IF(ISNA(VLOOKUP(Table4[product_id], tblProducts[], tblProducts[product_name],FALSE() )), "Invalid", "Valid")</f>
        <v>Valid</v>
      </c>
      <c r="L3774" s="5" t="str">
        <f aca="false">IF(ISNA(VLOOKUP(Table4[[#This Row],[warehouse_id]], tblwhouse[], tblwhouse[warehouse_name],FALSE() )), "Invalid", "Valid")</f>
        <v>Valid</v>
      </c>
    </row>
    <row r="3775" customFormat="false" ht="15" hidden="false" customHeight="true" outlineLevel="0" collapsed="false">
      <c r="A3775" s="1" t="n">
        <v>3774</v>
      </c>
      <c r="B3775" s="1" t="n">
        <v>2</v>
      </c>
      <c r="C3775" s="1" t="n">
        <v>1158</v>
      </c>
      <c r="D3775" s="1" t="s">
        <v>10852</v>
      </c>
      <c r="E3775" s="1" t="n">
        <v>391</v>
      </c>
      <c r="F3775" s="1" t="n">
        <v>48</v>
      </c>
      <c r="G3775" s="1" t="n">
        <v>965.3</v>
      </c>
      <c r="H3775" s="4" t="n">
        <v>45931.6009375116</v>
      </c>
      <c r="I37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3774BT9242112115839148965.345931.6009375116</v>
      </c>
      <c r="J3775" s="1" t="n">
        <f aca="false">COUNTIF(I:I, $I3775)</f>
        <v>1</v>
      </c>
      <c r="K3775" s="1" t="str">
        <f aca="false">IF(ISNA(VLOOKUP(Table4[product_id], tblProducts[], tblProducts[product_name],FALSE() )), "Invalid", "Valid")</f>
        <v>Valid</v>
      </c>
      <c r="L3775" s="5" t="str">
        <f aca="false">IF(ISNA(VLOOKUP(Table4[[#This Row],[warehouse_id]], tblwhouse[], tblwhouse[warehouse_name],FALSE() )), "Invalid", "Valid")</f>
        <v>Valid</v>
      </c>
    </row>
    <row r="3776" customFormat="false" ht="15" hidden="false" customHeight="true" outlineLevel="0" collapsed="false">
      <c r="A3776" s="1" t="n">
        <v>3775</v>
      </c>
      <c r="B3776" s="1" t="n">
        <v>3</v>
      </c>
      <c r="C3776" s="1" t="n">
        <v>1877</v>
      </c>
      <c r="D3776" s="1" t="s">
        <v>10853</v>
      </c>
      <c r="E3776" s="1" t="n">
        <v>248</v>
      </c>
      <c r="F3776" s="1" t="n">
        <v>45</v>
      </c>
      <c r="G3776" s="1" t="n">
        <v>1243.57</v>
      </c>
      <c r="H3776" s="4" t="n">
        <v>45956.6009375116</v>
      </c>
      <c r="I37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3775BT26631831877248451243.5745956.6009375116</v>
      </c>
      <c r="J3776" s="1" t="n">
        <f aca="false">COUNTIF(I:I, $I3776)</f>
        <v>1</v>
      </c>
      <c r="K3776" s="1" t="str">
        <f aca="false">IF(ISNA(VLOOKUP(Table4[product_id], tblProducts[], tblProducts[product_name],FALSE() )), "Invalid", "Valid")</f>
        <v>Valid</v>
      </c>
      <c r="L3776" s="5" t="str">
        <f aca="false">IF(ISNA(VLOOKUP(Table4[[#This Row],[warehouse_id]], tblwhouse[], tblwhouse[warehouse_name],FALSE() )), "Invalid", "Valid")</f>
        <v>Valid</v>
      </c>
    </row>
    <row r="3777" customFormat="false" ht="15" hidden="false" customHeight="true" outlineLevel="0" collapsed="false">
      <c r="A3777" s="1" t="n">
        <v>3776</v>
      </c>
      <c r="B3777" s="1" t="n">
        <v>1</v>
      </c>
      <c r="C3777" s="1" t="n">
        <v>683</v>
      </c>
      <c r="D3777" s="1" t="s">
        <v>10854</v>
      </c>
      <c r="E3777" s="1" t="n">
        <v>231</v>
      </c>
      <c r="F3777" s="1" t="n">
        <v>62</v>
      </c>
      <c r="G3777" s="1" t="n">
        <v>1458.99</v>
      </c>
      <c r="H3777" s="4" t="n">
        <v>46066.6009375116</v>
      </c>
      <c r="I37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3776BT2214371683231621458.9946066.6009375116</v>
      </c>
      <c r="J3777" s="1" t="n">
        <f aca="false">COUNTIF(I:I, $I3777)</f>
        <v>1</v>
      </c>
      <c r="K3777" s="1" t="str">
        <f aca="false">IF(ISNA(VLOOKUP(Table4[product_id], tblProducts[], tblProducts[product_name],FALSE() )), "Invalid", "Valid")</f>
        <v>Valid</v>
      </c>
      <c r="L3777" s="5" t="str">
        <f aca="false">IF(ISNA(VLOOKUP(Table4[[#This Row],[warehouse_id]], tblwhouse[], tblwhouse[warehouse_name],FALSE() )), "Invalid", "Valid")</f>
        <v>Valid</v>
      </c>
    </row>
    <row r="3778" customFormat="false" ht="15" hidden="false" customHeight="true" outlineLevel="0" collapsed="false">
      <c r="A3778" s="1" t="n">
        <v>3777</v>
      </c>
      <c r="B3778" s="1" t="n">
        <v>3</v>
      </c>
      <c r="C3778" s="1" t="n">
        <v>1963</v>
      </c>
      <c r="D3778" s="1" t="s">
        <v>10855</v>
      </c>
      <c r="E3778" s="1" t="n">
        <v>326</v>
      </c>
      <c r="F3778" s="1" t="n">
        <v>59</v>
      </c>
      <c r="G3778" s="1" t="n">
        <v>966.35</v>
      </c>
      <c r="H3778" s="4" t="n">
        <v>46006.6009375116</v>
      </c>
      <c r="I37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3777BT8775483196332659966.3546006.6009375116</v>
      </c>
      <c r="J3778" s="1" t="n">
        <f aca="false">COUNTIF(I:I, $I3778)</f>
        <v>1</v>
      </c>
      <c r="K3778" s="1" t="str">
        <f aca="false">IF(ISNA(VLOOKUP(Table4[product_id], tblProducts[], tblProducts[product_name],FALSE() )), "Invalid", "Valid")</f>
        <v>Valid</v>
      </c>
      <c r="L3778" s="5" t="str">
        <f aca="false">IF(ISNA(VLOOKUP(Table4[[#This Row],[warehouse_id]], tblwhouse[], tblwhouse[warehouse_name],FALSE() )), "Invalid", "Valid")</f>
        <v>Valid</v>
      </c>
    </row>
    <row r="3779" customFormat="false" ht="15" hidden="false" customHeight="true" outlineLevel="0" collapsed="false">
      <c r="A3779" s="1" t="n">
        <v>3778</v>
      </c>
      <c r="B3779" s="1" t="n">
        <v>1</v>
      </c>
      <c r="C3779" s="1" t="n">
        <v>2800</v>
      </c>
      <c r="D3779" s="1" t="s">
        <v>10856</v>
      </c>
      <c r="E3779" s="1" t="n">
        <v>449</v>
      </c>
      <c r="F3779" s="1" t="n">
        <v>52</v>
      </c>
      <c r="G3779" s="1" t="n">
        <v>313.62</v>
      </c>
      <c r="H3779" s="4" t="n">
        <v>46191.6009375116</v>
      </c>
      <c r="I37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3778BT8399311280044952313.6246191.6009375116</v>
      </c>
      <c r="J3779" s="1" t="n">
        <f aca="false">COUNTIF(I:I, $I3779)</f>
        <v>1</v>
      </c>
      <c r="K3779" s="1" t="str">
        <f aca="false">IF(ISNA(VLOOKUP(Table4[product_id], tblProducts[], tblProducts[product_name],FALSE() )), "Invalid", "Valid")</f>
        <v>Valid</v>
      </c>
      <c r="L3779" s="5" t="str">
        <f aca="false">IF(ISNA(VLOOKUP(Table4[[#This Row],[warehouse_id]], tblwhouse[], tblwhouse[warehouse_name],FALSE() )), "Invalid", "Valid")</f>
        <v>Valid</v>
      </c>
    </row>
    <row r="3780" customFormat="false" ht="15" hidden="false" customHeight="true" outlineLevel="0" collapsed="false">
      <c r="A3780" s="1" t="n">
        <v>3779</v>
      </c>
      <c r="B3780" s="1" t="n">
        <v>3</v>
      </c>
      <c r="C3780" s="1" t="n">
        <v>1439</v>
      </c>
      <c r="D3780" s="1" t="s">
        <v>10857</v>
      </c>
      <c r="E3780" s="1" t="n">
        <v>99</v>
      </c>
      <c r="F3780" s="1" t="n">
        <v>38</v>
      </c>
      <c r="G3780" s="1" t="n">
        <v>962.56</v>
      </c>
      <c r="H3780" s="4" t="n">
        <v>45877.6009375116</v>
      </c>
      <c r="I37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3779BT988692314399938962.5645877.6009375116</v>
      </c>
      <c r="J3780" s="1" t="n">
        <f aca="false">COUNTIF(I:I, $I3780)</f>
        <v>1</v>
      </c>
      <c r="K3780" s="1" t="str">
        <f aca="false">IF(ISNA(VLOOKUP(Table4[product_id], tblProducts[], tblProducts[product_name],FALSE() )), "Invalid", "Valid")</f>
        <v>Valid</v>
      </c>
      <c r="L3780" s="5" t="str">
        <f aca="false">IF(ISNA(VLOOKUP(Table4[[#This Row],[warehouse_id]], tblwhouse[], tblwhouse[warehouse_name],FALSE() )), "Invalid", "Valid")</f>
        <v>Valid</v>
      </c>
    </row>
    <row r="3781" customFormat="false" ht="15" hidden="false" customHeight="true" outlineLevel="0" collapsed="false">
      <c r="A3781" s="1" t="n">
        <v>3780</v>
      </c>
      <c r="B3781" s="1" t="n">
        <v>2</v>
      </c>
      <c r="C3781" s="1" t="n">
        <v>1451</v>
      </c>
      <c r="D3781" s="1" t="s">
        <v>10858</v>
      </c>
      <c r="E3781" s="1" t="n">
        <v>152</v>
      </c>
      <c r="F3781" s="1" t="n">
        <v>52</v>
      </c>
      <c r="G3781" s="1" t="n">
        <v>335.15</v>
      </c>
      <c r="H3781" s="4" t="n">
        <v>46105.6009375116</v>
      </c>
      <c r="I37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3780BT7439592145115252335.1546105.6009375116</v>
      </c>
      <c r="J3781" s="1" t="n">
        <f aca="false">COUNTIF(I:I, $I3781)</f>
        <v>1</v>
      </c>
      <c r="K3781" s="1" t="str">
        <f aca="false">IF(ISNA(VLOOKUP(Table4[product_id], tblProducts[], tblProducts[product_name],FALSE() )), "Invalid", "Valid")</f>
        <v>Valid</v>
      </c>
      <c r="L3781" s="5" t="str">
        <f aca="false">IF(ISNA(VLOOKUP(Table4[[#This Row],[warehouse_id]], tblwhouse[], tblwhouse[warehouse_name],FALSE() )), "Invalid", "Valid")</f>
        <v>Valid</v>
      </c>
    </row>
    <row r="3782" customFormat="false" ht="15" hidden="false" customHeight="true" outlineLevel="0" collapsed="false">
      <c r="A3782" s="1" t="n">
        <v>3781</v>
      </c>
      <c r="B3782" s="1" t="n">
        <v>1</v>
      </c>
      <c r="C3782" s="1" t="n">
        <v>959</v>
      </c>
      <c r="D3782" s="1" t="s">
        <v>10859</v>
      </c>
      <c r="E3782" s="1" t="n">
        <v>161</v>
      </c>
      <c r="F3782" s="1" t="n">
        <v>63</v>
      </c>
      <c r="G3782" s="1" t="n">
        <v>586.28</v>
      </c>
      <c r="H3782" s="4" t="n">
        <v>46213.6009375116</v>
      </c>
      <c r="I37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3781BT291563195916163586.2846213.6009375116</v>
      </c>
      <c r="J3782" s="1" t="n">
        <f aca="false">COUNTIF(I:I, $I3782)</f>
        <v>1</v>
      </c>
      <c r="K3782" s="1" t="str">
        <f aca="false">IF(ISNA(VLOOKUP(Table4[product_id], tblProducts[], tblProducts[product_name],FALSE() )), "Invalid", "Valid")</f>
        <v>Valid</v>
      </c>
      <c r="L3782" s="5" t="str">
        <f aca="false">IF(ISNA(VLOOKUP(Table4[[#This Row],[warehouse_id]], tblwhouse[], tblwhouse[warehouse_name],FALSE() )), "Invalid", "Valid")</f>
        <v>Valid</v>
      </c>
    </row>
    <row r="3783" customFormat="false" ht="15" hidden="false" customHeight="true" outlineLevel="0" collapsed="false">
      <c r="A3783" s="1" t="n">
        <v>3782</v>
      </c>
      <c r="B3783" s="1" t="n">
        <v>1</v>
      </c>
      <c r="C3783" s="1" t="n">
        <v>1370</v>
      </c>
      <c r="D3783" s="1" t="s">
        <v>10860</v>
      </c>
      <c r="E3783" s="1" t="n">
        <v>407</v>
      </c>
      <c r="F3783" s="1" t="n">
        <v>47</v>
      </c>
      <c r="G3783" s="1" t="n">
        <v>1449.45</v>
      </c>
      <c r="H3783" s="4" t="n">
        <v>46161.6009375116</v>
      </c>
      <c r="I37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3782BT21811911370407471449.4546161.6009375116</v>
      </c>
      <c r="J3783" s="1" t="n">
        <f aca="false">COUNTIF(I:I, $I3783)</f>
        <v>1</v>
      </c>
      <c r="K3783" s="1" t="str">
        <f aca="false">IF(ISNA(VLOOKUP(Table4[product_id], tblProducts[], tblProducts[product_name],FALSE() )), "Invalid", "Valid")</f>
        <v>Valid</v>
      </c>
      <c r="L3783" s="5" t="str">
        <f aca="false">IF(ISNA(VLOOKUP(Table4[[#This Row],[warehouse_id]], tblwhouse[], tblwhouse[warehouse_name],FALSE() )), "Invalid", "Valid")</f>
        <v>Valid</v>
      </c>
    </row>
    <row r="3784" customFormat="false" ht="15" hidden="false" customHeight="true" outlineLevel="0" collapsed="false">
      <c r="A3784" s="1" t="n">
        <v>3783</v>
      </c>
      <c r="B3784" s="1" t="n">
        <v>2</v>
      </c>
      <c r="C3784" s="1" t="n">
        <v>967</v>
      </c>
      <c r="D3784" s="1" t="s">
        <v>10861</v>
      </c>
      <c r="E3784" s="1" t="n">
        <v>178</v>
      </c>
      <c r="F3784" s="1" t="n">
        <v>71</v>
      </c>
      <c r="G3784" s="1" t="n">
        <v>760.92</v>
      </c>
      <c r="H3784" s="4" t="n">
        <v>46183.6009375116</v>
      </c>
      <c r="I37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3783BT112502296717871760.9246183.6009375116</v>
      </c>
      <c r="J3784" s="1" t="n">
        <f aca="false">COUNTIF(I:I, $I3784)</f>
        <v>1</v>
      </c>
      <c r="K3784" s="1" t="str">
        <f aca="false">IF(ISNA(VLOOKUP(Table4[product_id], tblProducts[], tblProducts[product_name],FALSE() )), "Invalid", "Valid")</f>
        <v>Valid</v>
      </c>
      <c r="L3784" s="5" t="str">
        <f aca="false">IF(ISNA(VLOOKUP(Table4[[#This Row],[warehouse_id]], tblwhouse[], tblwhouse[warehouse_name],FALSE() )), "Invalid", "Valid")</f>
        <v>Valid</v>
      </c>
    </row>
    <row r="3785" customFormat="false" ht="15" hidden="false" customHeight="true" outlineLevel="0" collapsed="false">
      <c r="A3785" s="1" t="n">
        <v>3784</v>
      </c>
      <c r="B3785" s="1" t="n">
        <v>2</v>
      </c>
      <c r="C3785" s="1" t="n">
        <v>1261</v>
      </c>
      <c r="D3785" s="1" t="s">
        <v>10862</v>
      </c>
      <c r="E3785" s="1" t="n">
        <v>356</v>
      </c>
      <c r="F3785" s="1" t="n">
        <v>32</v>
      </c>
      <c r="G3785" s="1" t="n">
        <v>993.72</v>
      </c>
      <c r="H3785" s="4" t="n">
        <v>45860.6009375116</v>
      </c>
      <c r="I37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3784BT3188782126135632993.7245860.6009375116</v>
      </c>
      <c r="J3785" s="1" t="n">
        <f aca="false">COUNTIF(I:I, $I3785)</f>
        <v>1</v>
      </c>
      <c r="K3785" s="1" t="str">
        <f aca="false">IF(ISNA(VLOOKUP(Table4[product_id], tblProducts[], tblProducts[product_name],FALSE() )), "Invalid", "Valid")</f>
        <v>Valid</v>
      </c>
      <c r="L3785" s="5" t="str">
        <f aca="false">IF(ISNA(VLOOKUP(Table4[[#This Row],[warehouse_id]], tblwhouse[], tblwhouse[warehouse_name],FALSE() )), "Invalid", "Valid")</f>
        <v>Valid</v>
      </c>
    </row>
    <row r="3786" customFormat="false" ht="15" hidden="false" customHeight="true" outlineLevel="0" collapsed="false">
      <c r="A3786" s="1" t="n">
        <v>3785</v>
      </c>
      <c r="B3786" s="1" t="n">
        <v>1</v>
      </c>
      <c r="C3786" s="1" t="n">
        <v>2305</v>
      </c>
      <c r="D3786" s="1" t="s">
        <v>10863</v>
      </c>
      <c r="E3786" s="1" t="n">
        <v>352</v>
      </c>
      <c r="F3786" s="1" t="n">
        <v>28</v>
      </c>
      <c r="G3786" s="1" t="n">
        <v>978.93</v>
      </c>
      <c r="H3786" s="4" t="n">
        <v>45858.6009375232</v>
      </c>
      <c r="I37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3785BT8530531230535228978.9345858.6009375232</v>
      </c>
      <c r="J3786" s="1" t="n">
        <f aca="false">COUNTIF(I:I, $I3786)</f>
        <v>1</v>
      </c>
      <c r="K3786" s="1" t="str">
        <f aca="false">IF(ISNA(VLOOKUP(Table4[product_id], tblProducts[], tblProducts[product_name],FALSE() )), "Invalid", "Valid")</f>
        <v>Valid</v>
      </c>
      <c r="L3786" s="5" t="str">
        <f aca="false">IF(ISNA(VLOOKUP(Table4[[#This Row],[warehouse_id]], tblwhouse[], tblwhouse[warehouse_name],FALSE() )), "Invalid", "Valid")</f>
        <v>Valid</v>
      </c>
    </row>
    <row r="3787" customFormat="false" ht="15" hidden="false" customHeight="true" outlineLevel="0" collapsed="false">
      <c r="A3787" s="1" t="n">
        <v>3786</v>
      </c>
      <c r="B3787" s="1" t="n">
        <v>2</v>
      </c>
      <c r="C3787" s="1" t="n">
        <v>940</v>
      </c>
      <c r="D3787" s="1" t="s">
        <v>10864</v>
      </c>
      <c r="E3787" s="1" t="n">
        <v>495</v>
      </c>
      <c r="F3787" s="1" t="n">
        <v>73</v>
      </c>
      <c r="G3787" s="1" t="n">
        <v>394</v>
      </c>
      <c r="H3787" s="4" t="n">
        <v>46137.6009375232</v>
      </c>
      <c r="I37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3786BT20219829404957339446137.6009375232</v>
      </c>
      <c r="J3787" s="1" t="n">
        <f aca="false">COUNTIF(I:I, $I3787)</f>
        <v>1</v>
      </c>
      <c r="K3787" s="1" t="str">
        <f aca="false">IF(ISNA(VLOOKUP(Table4[product_id], tblProducts[], tblProducts[product_name],FALSE() )), "Invalid", "Valid")</f>
        <v>Valid</v>
      </c>
      <c r="L3787" s="5" t="str">
        <f aca="false">IF(ISNA(VLOOKUP(Table4[[#This Row],[warehouse_id]], tblwhouse[], tblwhouse[warehouse_name],FALSE() )), "Invalid", "Valid")</f>
        <v>Valid</v>
      </c>
    </row>
    <row r="3788" customFormat="false" ht="15" hidden="false" customHeight="true" outlineLevel="0" collapsed="false">
      <c r="A3788" s="1" t="n">
        <v>3787</v>
      </c>
      <c r="B3788" s="1" t="n">
        <v>1</v>
      </c>
      <c r="C3788" s="1" t="n">
        <v>200</v>
      </c>
      <c r="D3788" s="1" t="s">
        <v>10865</v>
      </c>
      <c r="E3788" s="1" t="n">
        <v>33</v>
      </c>
      <c r="F3788" s="1" t="n">
        <v>32</v>
      </c>
      <c r="G3788" s="1" t="n">
        <v>1103.6</v>
      </c>
      <c r="H3788" s="4" t="n">
        <v>46118.6009375232</v>
      </c>
      <c r="I37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3787BT709457120033321103.646118.6009375232</v>
      </c>
      <c r="J3788" s="1" t="n">
        <f aca="false">COUNTIF(I:I, $I3788)</f>
        <v>1</v>
      </c>
      <c r="K3788" s="1" t="str">
        <f aca="false">IF(ISNA(VLOOKUP(Table4[product_id], tblProducts[], tblProducts[product_name],FALSE() )), "Invalid", "Valid")</f>
        <v>Valid</v>
      </c>
      <c r="L3788" s="5" t="str">
        <f aca="false">IF(ISNA(VLOOKUP(Table4[[#This Row],[warehouse_id]], tblwhouse[], tblwhouse[warehouse_name],FALSE() )), "Invalid", "Valid")</f>
        <v>Valid</v>
      </c>
    </row>
    <row r="3789" customFormat="false" ht="15" hidden="false" customHeight="true" outlineLevel="0" collapsed="false">
      <c r="A3789" s="1" t="n">
        <v>3788</v>
      </c>
      <c r="B3789" s="1" t="n">
        <v>3</v>
      </c>
      <c r="C3789" s="1" t="n">
        <v>1553</v>
      </c>
      <c r="D3789" s="1" t="s">
        <v>10866</v>
      </c>
      <c r="E3789" s="1" t="n">
        <v>145</v>
      </c>
      <c r="F3789" s="1" t="n">
        <v>23</v>
      </c>
      <c r="G3789" s="1" t="n">
        <v>586.1</v>
      </c>
      <c r="H3789" s="4" t="n">
        <v>46214.6009375232</v>
      </c>
      <c r="I37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3788BT7096753155314523586.146214.6009375232</v>
      </c>
      <c r="J3789" s="1" t="n">
        <f aca="false">COUNTIF(I:I, $I3789)</f>
        <v>1</v>
      </c>
      <c r="K3789" s="1" t="str">
        <f aca="false">IF(ISNA(VLOOKUP(Table4[product_id], tblProducts[], tblProducts[product_name],FALSE() )), "Invalid", "Valid")</f>
        <v>Valid</v>
      </c>
      <c r="L3789" s="5" t="str">
        <f aca="false">IF(ISNA(VLOOKUP(Table4[[#This Row],[warehouse_id]], tblwhouse[], tblwhouse[warehouse_name],FALSE() )), "Invalid", "Valid")</f>
        <v>Valid</v>
      </c>
    </row>
    <row r="3790" customFormat="false" ht="15" hidden="false" customHeight="true" outlineLevel="0" collapsed="false">
      <c r="A3790" s="1" t="n">
        <v>3789</v>
      </c>
      <c r="B3790" s="1" t="n">
        <v>2</v>
      </c>
      <c r="C3790" s="1" t="n">
        <v>618</v>
      </c>
      <c r="D3790" s="1" t="s">
        <v>10867</v>
      </c>
      <c r="E3790" s="1" t="n">
        <v>306</v>
      </c>
      <c r="F3790" s="1" t="n">
        <v>65</v>
      </c>
      <c r="G3790" s="1" t="n">
        <v>1228.4</v>
      </c>
      <c r="H3790" s="4" t="n">
        <v>46212.6009375232</v>
      </c>
      <c r="I37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3789BT2029432618306651228.446212.6009375232</v>
      </c>
      <c r="J3790" s="1" t="n">
        <f aca="false">COUNTIF(I:I, $I3790)</f>
        <v>1</v>
      </c>
      <c r="K3790" s="1" t="str">
        <f aca="false">IF(ISNA(VLOOKUP(Table4[product_id], tblProducts[], tblProducts[product_name],FALSE() )), "Invalid", "Valid")</f>
        <v>Valid</v>
      </c>
      <c r="L3790" s="5" t="str">
        <f aca="false">IF(ISNA(VLOOKUP(Table4[[#This Row],[warehouse_id]], tblwhouse[], tblwhouse[warehouse_name],FALSE() )), "Invalid", "Valid")</f>
        <v>Valid</v>
      </c>
    </row>
    <row r="3791" customFormat="false" ht="15" hidden="false" customHeight="true" outlineLevel="0" collapsed="false">
      <c r="A3791" s="1" t="n">
        <v>3790</v>
      </c>
      <c r="B3791" s="1" t="n">
        <v>3</v>
      </c>
      <c r="C3791" s="1" t="n">
        <v>894</v>
      </c>
      <c r="D3791" s="1" t="s">
        <v>10868</v>
      </c>
      <c r="E3791" s="1" t="n">
        <v>433</v>
      </c>
      <c r="F3791" s="1" t="n">
        <v>66</v>
      </c>
      <c r="G3791" s="1" t="n">
        <v>380.53</v>
      </c>
      <c r="H3791" s="4" t="n">
        <v>46028.6009375232</v>
      </c>
      <c r="I37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3790BT118738389443366380.5346028.6009375232</v>
      </c>
      <c r="J3791" s="1" t="n">
        <f aca="false">COUNTIF(I:I, $I3791)</f>
        <v>1</v>
      </c>
      <c r="K3791" s="1" t="str">
        <f aca="false">IF(ISNA(VLOOKUP(Table4[product_id], tblProducts[], tblProducts[product_name],FALSE() )), "Invalid", "Valid")</f>
        <v>Valid</v>
      </c>
      <c r="L3791" s="5" t="str">
        <f aca="false">IF(ISNA(VLOOKUP(Table4[[#This Row],[warehouse_id]], tblwhouse[], tblwhouse[warehouse_name],FALSE() )), "Invalid", "Valid")</f>
        <v>Valid</v>
      </c>
    </row>
    <row r="3792" customFormat="false" ht="15" hidden="false" customHeight="true" outlineLevel="0" collapsed="false">
      <c r="A3792" s="1" t="n">
        <v>3791</v>
      </c>
      <c r="B3792" s="1" t="n">
        <v>3</v>
      </c>
      <c r="C3792" s="1" t="n">
        <v>534</v>
      </c>
      <c r="D3792" s="1" t="s">
        <v>10869</v>
      </c>
      <c r="E3792" s="1" t="n">
        <v>11</v>
      </c>
      <c r="F3792" s="1" t="n">
        <v>46</v>
      </c>
      <c r="G3792" s="1" t="n">
        <v>767.95</v>
      </c>
      <c r="H3792" s="4" t="n">
        <v>45960.6009375232</v>
      </c>
      <c r="I37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3791BT53401135341146767.9545960.6009375232</v>
      </c>
      <c r="J3792" s="1" t="n">
        <f aca="false">COUNTIF(I:I, $I3792)</f>
        <v>1</v>
      </c>
      <c r="K3792" s="1" t="str">
        <f aca="false">IF(ISNA(VLOOKUP(Table4[product_id], tblProducts[], tblProducts[product_name],FALSE() )), "Invalid", "Valid")</f>
        <v>Valid</v>
      </c>
      <c r="L3792" s="5" t="str">
        <f aca="false">IF(ISNA(VLOOKUP(Table4[[#This Row],[warehouse_id]], tblwhouse[], tblwhouse[warehouse_name],FALSE() )), "Invalid", "Valid")</f>
        <v>Valid</v>
      </c>
    </row>
    <row r="3793" customFormat="false" ht="15" hidden="false" customHeight="true" outlineLevel="0" collapsed="false">
      <c r="A3793" s="1" t="n">
        <v>3792</v>
      </c>
      <c r="B3793" s="1" t="n">
        <v>4</v>
      </c>
      <c r="C3793" s="1" t="n">
        <v>2245</v>
      </c>
      <c r="D3793" s="1" t="s">
        <v>10870</v>
      </c>
      <c r="E3793" s="1" t="n">
        <v>411</v>
      </c>
      <c r="F3793" s="1" t="n">
        <v>67</v>
      </c>
      <c r="G3793" s="1" t="n">
        <v>600.77</v>
      </c>
      <c r="H3793" s="4" t="n">
        <v>45926.6009375232</v>
      </c>
      <c r="I37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3792BT1942014224541167600.7745926.6009375232</v>
      </c>
      <c r="J3793" s="1" t="n">
        <f aca="false">COUNTIF(I:I, $I3793)</f>
        <v>1</v>
      </c>
      <c r="K3793" s="1" t="str">
        <f aca="false">IF(ISNA(VLOOKUP(Table4[product_id], tblProducts[], tblProducts[product_name],FALSE() )), "Invalid", "Valid")</f>
        <v>Valid</v>
      </c>
      <c r="L3793" s="5" t="str">
        <f aca="false">IF(ISNA(VLOOKUP(Table4[[#This Row],[warehouse_id]], tblwhouse[], tblwhouse[warehouse_name],FALSE() )), "Invalid", "Valid")</f>
        <v>Valid</v>
      </c>
    </row>
    <row r="3794" customFormat="false" ht="15" hidden="false" customHeight="true" outlineLevel="0" collapsed="false">
      <c r="A3794" s="1" t="n">
        <v>3793</v>
      </c>
      <c r="B3794" s="1" t="n">
        <v>2</v>
      </c>
      <c r="C3794" s="1" t="n">
        <v>2457</v>
      </c>
      <c r="D3794" s="1" t="s">
        <v>10871</v>
      </c>
      <c r="E3794" s="1" t="n">
        <v>158</v>
      </c>
      <c r="F3794" s="1" t="n">
        <v>69</v>
      </c>
      <c r="G3794" s="1" t="n">
        <v>1283.1</v>
      </c>
      <c r="H3794" s="4" t="n">
        <v>46158.6009375232</v>
      </c>
      <c r="I37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3793BT60342722457158691283.146158.6009375232</v>
      </c>
      <c r="J3794" s="1" t="n">
        <f aca="false">COUNTIF(I:I, $I3794)</f>
        <v>1</v>
      </c>
      <c r="K3794" s="1" t="str">
        <f aca="false">IF(ISNA(VLOOKUP(Table4[product_id], tblProducts[], tblProducts[product_name],FALSE() )), "Invalid", "Valid")</f>
        <v>Valid</v>
      </c>
      <c r="L3794" s="5" t="str">
        <f aca="false">IF(ISNA(VLOOKUP(Table4[[#This Row],[warehouse_id]], tblwhouse[], tblwhouse[warehouse_name],FALSE() )), "Invalid", "Valid")</f>
        <v>Valid</v>
      </c>
    </row>
    <row r="3795" customFormat="false" ht="15" hidden="false" customHeight="true" outlineLevel="0" collapsed="false">
      <c r="A3795" s="1" t="n">
        <v>3794</v>
      </c>
      <c r="B3795" s="1" t="n">
        <v>1</v>
      </c>
      <c r="C3795" s="1" t="n">
        <v>1621</v>
      </c>
      <c r="D3795" s="1" t="s">
        <v>10872</v>
      </c>
      <c r="E3795" s="1" t="n">
        <v>485</v>
      </c>
      <c r="F3795" s="1" t="n">
        <v>57</v>
      </c>
      <c r="G3795" s="1" t="n">
        <v>426.01</v>
      </c>
      <c r="H3795" s="4" t="n">
        <v>45990.6009375232</v>
      </c>
      <c r="I37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3794BT7058111162148557426.0145990.6009375232</v>
      </c>
      <c r="J3795" s="1" t="n">
        <f aca="false">COUNTIF(I:I, $I3795)</f>
        <v>1</v>
      </c>
      <c r="K3795" s="1" t="str">
        <f aca="false">IF(ISNA(VLOOKUP(Table4[product_id], tblProducts[], tblProducts[product_name],FALSE() )), "Invalid", "Valid")</f>
        <v>Valid</v>
      </c>
      <c r="L3795" s="5" t="str">
        <f aca="false">IF(ISNA(VLOOKUP(Table4[[#This Row],[warehouse_id]], tblwhouse[], tblwhouse[warehouse_name],FALSE() )), "Invalid", "Valid")</f>
        <v>Valid</v>
      </c>
    </row>
    <row r="3796" customFormat="false" ht="15" hidden="false" customHeight="true" outlineLevel="0" collapsed="false">
      <c r="A3796" s="1" t="n">
        <v>3795</v>
      </c>
      <c r="B3796" s="1" t="n">
        <v>1</v>
      </c>
      <c r="C3796" s="1" t="n">
        <v>990</v>
      </c>
      <c r="D3796" s="1" t="s">
        <v>10873</v>
      </c>
      <c r="E3796" s="1" t="n">
        <v>259</v>
      </c>
      <c r="F3796" s="1" t="n">
        <v>21</v>
      </c>
      <c r="G3796" s="1" t="n">
        <v>1078.52</v>
      </c>
      <c r="H3796" s="4" t="n">
        <v>45899.6009375232</v>
      </c>
      <c r="I37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3795BT3593631990259211078.5245899.6009375232</v>
      </c>
      <c r="J3796" s="1" t="n">
        <f aca="false">COUNTIF(I:I, $I3796)</f>
        <v>1</v>
      </c>
      <c r="K3796" s="1" t="str">
        <f aca="false">IF(ISNA(VLOOKUP(Table4[product_id], tblProducts[], tblProducts[product_name],FALSE() )), "Invalid", "Valid")</f>
        <v>Valid</v>
      </c>
      <c r="L3796" s="5" t="str">
        <f aca="false">IF(ISNA(VLOOKUP(Table4[[#This Row],[warehouse_id]], tblwhouse[], tblwhouse[warehouse_name],FALSE() )), "Invalid", "Valid")</f>
        <v>Valid</v>
      </c>
    </row>
    <row r="3797" customFormat="false" ht="15" hidden="false" customHeight="true" outlineLevel="0" collapsed="false">
      <c r="A3797" s="1" t="n">
        <v>3796</v>
      </c>
      <c r="B3797" s="1" t="n">
        <v>4</v>
      </c>
      <c r="C3797" s="1" t="n">
        <v>1968</v>
      </c>
      <c r="D3797" s="1" t="s">
        <v>10874</v>
      </c>
      <c r="E3797" s="1" t="n">
        <v>475</v>
      </c>
      <c r="F3797" s="1" t="n">
        <v>76</v>
      </c>
      <c r="G3797" s="1" t="n">
        <v>1056.01</v>
      </c>
      <c r="H3797" s="4" t="n">
        <v>46197.6009375232</v>
      </c>
      <c r="I37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3796BT20475641968475761056.0146197.6009375232</v>
      </c>
      <c r="J3797" s="1" t="n">
        <f aca="false">COUNTIF(I:I, $I3797)</f>
        <v>1</v>
      </c>
      <c r="K3797" s="1" t="str">
        <f aca="false">IF(ISNA(VLOOKUP(Table4[product_id], tblProducts[], tblProducts[product_name],FALSE() )), "Invalid", "Valid")</f>
        <v>Valid</v>
      </c>
      <c r="L3797" s="5" t="str">
        <f aca="false">IF(ISNA(VLOOKUP(Table4[[#This Row],[warehouse_id]], tblwhouse[], tblwhouse[warehouse_name],FALSE() )), "Invalid", "Valid")</f>
        <v>Valid</v>
      </c>
    </row>
    <row r="3798" customFormat="false" ht="15" hidden="false" customHeight="true" outlineLevel="0" collapsed="false">
      <c r="A3798" s="1" t="n">
        <v>3797</v>
      </c>
      <c r="B3798" s="1" t="n">
        <v>1</v>
      </c>
      <c r="C3798" s="1" t="n">
        <v>2968</v>
      </c>
      <c r="D3798" s="1" t="s">
        <v>10875</v>
      </c>
      <c r="E3798" s="1" t="n">
        <v>213</v>
      </c>
      <c r="F3798" s="1" t="n">
        <v>53</v>
      </c>
      <c r="G3798" s="1" t="n">
        <v>1469.77</v>
      </c>
      <c r="H3798" s="4" t="n">
        <v>45960.6009375232</v>
      </c>
      <c r="I37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3797BT95787212968213531469.7745960.6009375232</v>
      </c>
      <c r="J3798" s="1" t="n">
        <f aca="false">COUNTIF(I:I, $I3798)</f>
        <v>1</v>
      </c>
      <c r="K3798" s="1" t="str">
        <f aca="false">IF(ISNA(VLOOKUP(Table4[product_id], tblProducts[], tblProducts[product_name],FALSE() )), "Invalid", "Valid")</f>
        <v>Valid</v>
      </c>
      <c r="L3798" s="5" t="str">
        <f aca="false">IF(ISNA(VLOOKUP(Table4[[#This Row],[warehouse_id]], tblwhouse[], tblwhouse[warehouse_name],FALSE() )), "Invalid", "Valid")</f>
        <v>Valid</v>
      </c>
    </row>
    <row r="3799" customFormat="false" ht="15" hidden="false" customHeight="true" outlineLevel="0" collapsed="false">
      <c r="A3799" s="1" t="n">
        <v>3798</v>
      </c>
      <c r="B3799" s="1" t="n">
        <v>2</v>
      </c>
      <c r="C3799" s="1" t="n">
        <v>2102</v>
      </c>
      <c r="D3799" s="1" t="s">
        <v>10876</v>
      </c>
      <c r="E3799" s="1" t="n">
        <v>230</v>
      </c>
      <c r="F3799" s="1" t="n">
        <v>26</v>
      </c>
      <c r="G3799" s="1" t="n">
        <v>521.47</v>
      </c>
      <c r="H3799" s="4" t="n">
        <v>46105.6009375232</v>
      </c>
      <c r="I37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3798BT5951422210223026521.4746105.6009375232</v>
      </c>
      <c r="J3799" s="1" t="n">
        <f aca="false">COUNTIF(I:I, $I3799)</f>
        <v>1</v>
      </c>
      <c r="K3799" s="1" t="str">
        <f aca="false">IF(ISNA(VLOOKUP(Table4[product_id], tblProducts[], tblProducts[product_name],FALSE() )), "Invalid", "Valid")</f>
        <v>Valid</v>
      </c>
      <c r="L3799" s="5" t="str">
        <f aca="false">IF(ISNA(VLOOKUP(Table4[[#This Row],[warehouse_id]], tblwhouse[], tblwhouse[warehouse_name],FALSE() )), "Invalid", "Valid")</f>
        <v>Valid</v>
      </c>
    </row>
    <row r="3800" customFormat="false" ht="15" hidden="false" customHeight="true" outlineLevel="0" collapsed="false">
      <c r="A3800" s="1" t="n">
        <v>3799</v>
      </c>
      <c r="B3800" s="1" t="n">
        <v>4</v>
      </c>
      <c r="C3800" s="1" t="n">
        <v>959</v>
      </c>
      <c r="D3800" s="1" t="s">
        <v>10877</v>
      </c>
      <c r="E3800" s="1" t="n">
        <v>343</v>
      </c>
      <c r="F3800" s="1" t="n">
        <v>33</v>
      </c>
      <c r="G3800" s="1" t="n">
        <v>310.5</v>
      </c>
      <c r="H3800" s="4" t="n">
        <v>46148.6009375232</v>
      </c>
      <c r="I38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3799BT554255495934333310.546148.6009375232</v>
      </c>
      <c r="J3800" s="1" t="n">
        <f aca="false">COUNTIF(I:I, $I3800)</f>
        <v>1</v>
      </c>
      <c r="K3800" s="1" t="str">
        <f aca="false">IF(ISNA(VLOOKUP(Table4[product_id], tblProducts[], tblProducts[product_name],FALSE() )), "Invalid", "Valid")</f>
        <v>Valid</v>
      </c>
      <c r="L3800" s="5" t="str">
        <f aca="false">IF(ISNA(VLOOKUP(Table4[[#This Row],[warehouse_id]], tblwhouse[], tblwhouse[warehouse_name],FALSE() )), "Invalid", "Valid")</f>
        <v>Valid</v>
      </c>
    </row>
    <row r="3801" customFormat="false" ht="15" hidden="false" customHeight="true" outlineLevel="0" collapsed="false">
      <c r="A3801" s="1" t="n">
        <v>3800</v>
      </c>
      <c r="B3801" s="1" t="n">
        <v>2</v>
      </c>
      <c r="C3801" s="1" t="n">
        <v>908</v>
      </c>
      <c r="D3801" s="1" t="s">
        <v>10878</v>
      </c>
      <c r="E3801" s="1" t="n">
        <v>466</v>
      </c>
      <c r="F3801" s="1" t="n">
        <v>70</v>
      </c>
      <c r="G3801" s="1" t="n">
        <v>838.12</v>
      </c>
      <c r="H3801" s="4" t="n">
        <v>46219.6009375232</v>
      </c>
      <c r="I38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3800BT942241290846670838.1246219.6009375232</v>
      </c>
      <c r="J3801" s="1" t="n">
        <f aca="false">COUNTIF(I:I, $I3801)</f>
        <v>1</v>
      </c>
      <c r="K3801" s="1" t="str">
        <f aca="false">IF(ISNA(VLOOKUP(Table4[product_id], tblProducts[], tblProducts[product_name],FALSE() )), "Invalid", "Valid")</f>
        <v>Valid</v>
      </c>
      <c r="L3801" s="5" t="str">
        <f aca="false">IF(ISNA(VLOOKUP(Table4[[#This Row],[warehouse_id]], tblwhouse[], tblwhouse[warehouse_name],FALSE() )), "Invalid", "Valid")</f>
        <v>Valid</v>
      </c>
    </row>
    <row r="3802" customFormat="false" ht="15" hidden="false" customHeight="true" outlineLevel="0" collapsed="false">
      <c r="A3802" s="1" t="n">
        <v>3801</v>
      </c>
      <c r="B3802" s="1" t="n">
        <v>3</v>
      </c>
      <c r="C3802" s="1" t="n">
        <v>2657</v>
      </c>
      <c r="D3802" s="1" t="s">
        <v>10879</v>
      </c>
      <c r="E3802" s="1" t="n">
        <v>170</v>
      </c>
      <c r="F3802" s="1" t="n">
        <v>24</v>
      </c>
      <c r="G3802" s="1" t="n">
        <v>296.68</v>
      </c>
      <c r="H3802" s="4" t="n">
        <v>45903.6009375232</v>
      </c>
      <c r="I38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3801BT5136693265717024296.6845903.6009375232</v>
      </c>
      <c r="J3802" s="1" t="n">
        <f aca="false">COUNTIF(I:I, $I3802)</f>
        <v>1</v>
      </c>
      <c r="K3802" s="1" t="str">
        <f aca="false">IF(ISNA(VLOOKUP(Table4[product_id], tblProducts[], tblProducts[product_name],FALSE() )), "Invalid", "Valid")</f>
        <v>Valid</v>
      </c>
      <c r="L3802" s="5" t="str">
        <f aca="false">IF(ISNA(VLOOKUP(Table4[[#This Row],[warehouse_id]], tblwhouse[], tblwhouse[warehouse_name],FALSE() )), "Invalid", "Valid")</f>
        <v>Valid</v>
      </c>
    </row>
    <row r="3803" customFormat="false" ht="15" hidden="false" customHeight="true" outlineLevel="0" collapsed="false">
      <c r="A3803" s="1" t="n">
        <v>3802</v>
      </c>
      <c r="B3803" s="1" t="n">
        <v>4</v>
      </c>
      <c r="C3803" s="1" t="n">
        <v>790</v>
      </c>
      <c r="D3803" s="1" t="s">
        <v>10880</v>
      </c>
      <c r="E3803" s="1" t="n">
        <v>261</v>
      </c>
      <c r="F3803" s="1" t="n">
        <v>55</v>
      </c>
      <c r="G3803" s="1" t="n">
        <v>1423.1</v>
      </c>
      <c r="H3803" s="4" t="n">
        <v>45905.6009375232</v>
      </c>
      <c r="I38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3802BT7129944790261551423.145905.6009375232</v>
      </c>
      <c r="J3803" s="1" t="n">
        <f aca="false">COUNTIF(I:I, $I3803)</f>
        <v>1</v>
      </c>
      <c r="K3803" s="1" t="str">
        <f aca="false">IF(ISNA(VLOOKUP(Table4[product_id], tblProducts[], tblProducts[product_name],FALSE() )), "Invalid", "Valid")</f>
        <v>Valid</v>
      </c>
      <c r="L3803" s="5" t="str">
        <f aca="false">IF(ISNA(VLOOKUP(Table4[[#This Row],[warehouse_id]], tblwhouse[], tblwhouse[warehouse_name],FALSE() )), "Invalid", "Valid")</f>
        <v>Valid</v>
      </c>
    </row>
    <row r="3804" customFormat="false" ht="15" hidden="false" customHeight="true" outlineLevel="0" collapsed="false">
      <c r="A3804" s="1" t="n">
        <v>3803</v>
      </c>
      <c r="B3804" s="1" t="n">
        <v>4</v>
      </c>
      <c r="C3804" s="1" t="n">
        <v>1765</v>
      </c>
      <c r="D3804" s="1" t="s">
        <v>10881</v>
      </c>
      <c r="E3804" s="1" t="n">
        <v>190</v>
      </c>
      <c r="F3804" s="1" t="n">
        <v>65</v>
      </c>
      <c r="G3804" s="1" t="n">
        <v>1190.94</v>
      </c>
      <c r="H3804" s="4" t="n">
        <v>46146.6009375232</v>
      </c>
      <c r="I38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3803BT91676341765190651190.9446146.6009375232</v>
      </c>
      <c r="J3804" s="1" t="n">
        <f aca="false">COUNTIF(I:I, $I3804)</f>
        <v>1</v>
      </c>
      <c r="K3804" s="1" t="str">
        <f aca="false">IF(ISNA(VLOOKUP(Table4[product_id], tblProducts[], tblProducts[product_name],FALSE() )), "Invalid", "Valid")</f>
        <v>Valid</v>
      </c>
      <c r="L3804" s="5" t="str">
        <f aca="false">IF(ISNA(VLOOKUP(Table4[[#This Row],[warehouse_id]], tblwhouse[], tblwhouse[warehouse_name],FALSE() )), "Invalid", "Valid")</f>
        <v>Valid</v>
      </c>
    </row>
    <row r="3805" customFormat="false" ht="15" hidden="false" customHeight="true" outlineLevel="0" collapsed="false">
      <c r="A3805" s="1" t="n">
        <v>3804</v>
      </c>
      <c r="B3805" s="1" t="n">
        <v>2</v>
      </c>
      <c r="C3805" s="1" t="n">
        <v>2060</v>
      </c>
      <c r="D3805" s="1" t="s">
        <v>10882</v>
      </c>
      <c r="E3805" s="1" t="n">
        <v>438</v>
      </c>
      <c r="F3805" s="1" t="n">
        <v>70</v>
      </c>
      <c r="G3805" s="1" t="n">
        <v>674.39</v>
      </c>
      <c r="H3805" s="4" t="n">
        <v>46019.6009375232</v>
      </c>
      <c r="I38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3804BT7610972206043870674.3946019.6009375232</v>
      </c>
      <c r="J3805" s="1" t="n">
        <f aca="false">COUNTIF(I:I, $I3805)</f>
        <v>1</v>
      </c>
      <c r="K3805" s="1" t="str">
        <f aca="false">IF(ISNA(VLOOKUP(Table4[product_id], tblProducts[], tblProducts[product_name],FALSE() )), "Invalid", "Valid")</f>
        <v>Valid</v>
      </c>
      <c r="L3805" s="5" t="str">
        <f aca="false">IF(ISNA(VLOOKUP(Table4[[#This Row],[warehouse_id]], tblwhouse[], tblwhouse[warehouse_name],FALSE() )), "Invalid", "Valid")</f>
        <v>Valid</v>
      </c>
    </row>
    <row r="3806" customFormat="false" ht="15" hidden="false" customHeight="true" outlineLevel="0" collapsed="false">
      <c r="A3806" s="1" t="n">
        <v>3805</v>
      </c>
      <c r="B3806" s="1" t="n">
        <v>1</v>
      </c>
      <c r="C3806" s="1" t="n">
        <v>1482</v>
      </c>
      <c r="D3806" s="1" t="s">
        <v>10883</v>
      </c>
      <c r="E3806" s="1" t="n">
        <v>374</v>
      </c>
      <c r="F3806" s="1" t="n">
        <v>78</v>
      </c>
      <c r="G3806" s="1" t="n">
        <v>281.28</v>
      </c>
      <c r="H3806" s="4" t="n">
        <v>46088.6009375232</v>
      </c>
      <c r="I38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3805BT9402741148237478281.2846088.6009375232</v>
      </c>
      <c r="J3806" s="1" t="n">
        <f aca="false">COUNTIF(I:I, $I3806)</f>
        <v>1</v>
      </c>
      <c r="K3806" s="1" t="str">
        <f aca="false">IF(ISNA(VLOOKUP(Table4[product_id], tblProducts[], tblProducts[product_name],FALSE() )), "Invalid", "Valid")</f>
        <v>Valid</v>
      </c>
      <c r="L3806" s="5" t="str">
        <f aca="false">IF(ISNA(VLOOKUP(Table4[[#This Row],[warehouse_id]], tblwhouse[], tblwhouse[warehouse_name],FALSE() )), "Invalid", "Valid")</f>
        <v>Valid</v>
      </c>
    </row>
    <row r="3807" customFormat="false" ht="15" hidden="false" customHeight="true" outlineLevel="0" collapsed="false">
      <c r="A3807" s="1" t="n">
        <v>3806</v>
      </c>
      <c r="B3807" s="1" t="n">
        <v>1</v>
      </c>
      <c r="C3807" s="1" t="n">
        <v>1708</v>
      </c>
      <c r="D3807" s="1" t="s">
        <v>10884</v>
      </c>
      <c r="E3807" s="1" t="n">
        <v>443</v>
      </c>
      <c r="F3807" s="1" t="n">
        <v>65</v>
      </c>
      <c r="G3807" s="1" t="n">
        <v>538.6</v>
      </c>
      <c r="H3807" s="4" t="n">
        <v>46211.6009375232</v>
      </c>
      <c r="I38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3806BT2611741170844365538.646211.6009375232</v>
      </c>
      <c r="J3807" s="1" t="n">
        <f aca="false">COUNTIF(I:I, $I3807)</f>
        <v>1</v>
      </c>
      <c r="K3807" s="1" t="str">
        <f aca="false">IF(ISNA(VLOOKUP(Table4[product_id], tblProducts[], tblProducts[product_name],FALSE() )), "Invalid", "Valid")</f>
        <v>Valid</v>
      </c>
      <c r="L3807" s="5" t="str">
        <f aca="false">IF(ISNA(VLOOKUP(Table4[[#This Row],[warehouse_id]], tblwhouse[], tblwhouse[warehouse_name],FALSE() )), "Invalid", "Valid")</f>
        <v>Valid</v>
      </c>
    </row>
    <row r="3808" customFormat="false" ht="15" hidden="false" customHeight="true" outlineLevel="0" collapsed="false">
      <c r="A3808" s="1" t="n">
        <v>3807</v>
      </c>
      <c r="B3808" s="1" t="n">
        <v>1</v>
      </c>
      <c r="C3808" s="1" t="n">
        <v>2222</v>
      </c>
      <c r="D3808" s="1" t="s">
        <v>10885</v>
      </c>
      <c r="E3808" s="1" t="n">
        <v>397</v>
      </c>
      <c r="F3808" s="1" t="n">
        <v>33</v>
      </c>
      <c r="G3808" s="1" t="n">
        <v>1224.85</v>
      </c>
      <c r="H3808" s="4" t="n">
        <v>46021.6009375232</v>
      </c>
      <c r="I38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3807BT22171012222397331224.8546021.6009375232</v>
      </c>
      <c r="J3808" s="1" t="n">
        <f aca="false">COUNTIF(I:I, $I3808)</f>
        <v>1</v>
      </c>
      <c r="K3808" s="1" t="str">
        <f aca="false">IF(ISNA(VLOOKUP(Table4[product_id], tblProducts[], tblProducts[product_name],FALSE() )), "Invalid", "Valid")</f>
        <v>Valid</v>
      </c>
      <c r="L3808" s="5" t="str">
        <f aca="false">IF(ISNA(VLOOKUP(Table4[[#This Row],[warehouse_id]], tblwhouse[], tblwhouse[warehouse_name],FALSE() )), "Invalid", "Valid")</f>
        <v>Valid</v>
      </c>
    </row>
    <row r="3809" customFormat="false" ht="15" hidden="false" customHeight="true" outlineLevel="0" collapsed="false">
      <c r="A3809" s="1" t="n">
        <v>3808</v>
      </c>
      <c r="B3809" s="1" t="n">
        <v>2</v>
      </c>
      <c r="C3809" s="1" t="n">
        <v>2030</v>
      </c>
      <c r="D3809" s="1" t="s">
        <v>10886</v>
      </c>
      <c r="E3809" s="1" t="n">
        <v>10</v>
      </c>
      <c r="F3809" s="1" t="n">
        <v>53</v>
      </c>
      <c r="G3809" s="1" t="n">
        <v>436.32</v>
      </c>
      <c r="H3809" s="4" t="n">
        <v>46107.6009375232</v>
      </c>
      <c r="I38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3808BT736607220301053436.3246107.6009375232</v>
      </c>
      <c r="J3809" s="1" t="n">
        <f aca="false">COUNTIF(I:I, $I3809)</f>
        <v>1</v>
      </c>
      <c r="K3809" s="1" t="str">
        <f aca="false">IF(ISNA(VLOOKUP(Table4[product_id], tblProducts[], tblProducts[product_name],FALSE() )), "Invalid", "Valid")</f>
        <v>Valid</v>
      </c>
      <c r="L3809" s="5" t="str">
        <f aca="false">IF(ISNA(VLOOKUP(Table4[[#This Row],[warehouse_id]], tblwhouse[], tblwhouse[warehouse_name],FALSE() )), "Invalid", "Valid")</f>
        <v>Valid</v>
      </c>
    </row>
    <row r="3810" customFormat="false" ht="15" hidden="false" customHeight="true" outlineLevel="0" collapsed="false">
      <c r="A3810" s="1" t="n">
        <v>3809</v>
      </c>
      <c r="B3810" s="1" t="n">
        <v>1</v>
      </c>
      <c r="C3810" s="1" t="n">
        <v>959</v>
      </c>
      <c r="D3810" s="1" t="s">
        <v>10887</v>
      </c>
      <c r="E3810" s="1" t="n">
        <v>99</v>
      </c>
      <c r="F3810" s="1" t="n">
        <v>23</v>
      </c>
      <c r="G3810" s="1" t="n">
        <v>881.74</v>
      </c>
      <c r="H3810" s="4" t="n">
        <v>46172.6009375232</v>
      </c>
      <c r="I38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3809BT54909719599923881.7446172.6009375232</v>
      </c>
      <c r="J3810" s="1" t="n">
        <f aca="false">COUNTIF(I:I, $I3810)</f>
        <v>1</v>
      </c>
      <c r="K3810" s="1" t="str">
        <f aca="false">IF(ISNA(VLOOKUP(Table4[product_id], tblProducts[], tblProducts[product_name],FALSE() )), "Invalid", "Valid")</f>
        <v>Valid</v>
      </c>
      <c r="L3810" s="5" t="str">
        <f aca="false">IF(ISNA(VLOOKUP(Table4[[#This Row],[warehouse_id]], tblwhouse[], tblwhouse[warehouse_name],FALSE() )), "Invalid", "Valid")</f>
        <v>Valid</v>
      </c>
    </row>
    <row r="3811" customFormat="false" ht="15" hidden="false" customHeight="true" outlineLevel="0" collapsed="false">
      <c r="A3811" s="1" t="n">
        <v>3810</v>
      </c>
      <c r="B3811" s="1" t="n">
        <v>4</v>
      </c>
      <c r="C3811" s="1" t="n">
        <v>1143</v>
      </c>
      <c r="D3811" s="1" t="s">
        <v>10888</v>
      </c>
      <c r="E3811" s="1" t="n">
        <v>87</v>
      </c>
      <c r="F3811" s="1" t="n">
        <v>25</v>
      </c>
      <c r="G3811" s="1" t="n">
        <v>479.09</v>
      </c>
      <c r="H3811" s="4" t="n">
        <v>45966.6009375232</v>
      </c>
      <c r="I38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3810BT649051411438725479.0945966.6009375232</v>
      </c>
      <c r="J3811" s="1" t="n">
        <f aca="false">COUNTIF(I:I, $I3811)</f>
        <v>1</v>
      </c>
      <c r="K3811" s="1" t="str">
        <f aca="false">IF(ISNA(VLOOKUP(Table4[product_id], tblProducts[], tblProducts[product_name],FALSE() )), "Invalid", "Valid")</f>
        <v>Valid</v>
      </c>
      <c r="L3811" s="5" t="str">
        <f aca="false">IF(ISNA(VLOOKUP(Table4[[#This Row],[warehouse_id]], tblwhouse[], tblwhouse[warehouse_name],FALSE() )), "Invalid", "Valid")</f>
        <v>Valid</v>
      </c>
    </row>
    <row r="3812" customFormat="false" ht="15" hidden="false" customHeight="true" outlineLevel="0" collapsed="false">
      <c r="A3812" s="1" t="n">
        <v>3811</v>
      </c>
      <c r="B3812" s="1" t="n">
        <v>4</v>
      </c>
      <c r="C3812" s="1" t="n">
        <v>2605</v>
      </c>
      <c r="D3812" s="1" t="s">
        <v>10889</v>
      </c>
      <c r="E3812" s="1" t="n">
        <v>408</v>
      </c>
      <c r="F3812" s="1" t="n">
        <v>76</v>
      </c>
      <c r="G3812" s="1" t="n">
        <v>116.87</v>
      </c>
      <c r="H3812" s="4" t="n">
        <v>45880.6009375232</v>
      </c>
      <c r="I38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3811BT3207864260540876116.8745880.6009375232</v>
      </c>
      <c r="J3812" s="1" t="n">
        <f aca="false">COUNTIF(I:I, $I3812)</f>
        <v>1</v>
      </c>
      <c r="K3812" s="1" t="str">
        <f aca="false">IF(ISNA(VLOOKUP(Table4[product_id], tblProducts[], tblProducts[product_name],FALSE() )), "Invalid", "Valid")</f>
        <v>Valid</v>
      </c>
      <c r="L3812" s="5" t="str">
        <f aca="false">IF(ISNA(VLOOKUP(Table4[[#This Row],[warehouse_id]], tblwhouse[], tblwhouse[warehouse_name],FALSE() )), "Invalid", "Valid")</f>
        <v>Valid</v>
      </c>
    </row>
    <row r="3813" customFormat="false" ht="15" hidden="false" customHeight="true" outlineLevel="0" collapsed="false">
      <c r="A3813" s="1" t="n">
        <v>3812</v>
      </c>
      <c r="B3813" s="1" t="n">
        <v>2</v>
      </c>
      <c r="C3813" s="1" t="n">
        <v>475</v>
      </c>
      <c r="D3813" s="1" t="s">
        <v>10890</v>
      </c>
      <c r="E3813" s="1" t="n">
        <v>289</v>
      </c>
      <c r="F3813" s="1" t="n">
        <v>64</v>
      </c>
      <c r="G3813" s="1" t="n">
        <v>930.93</v>
      </c>
      <c r="H3813" s="4" t="n">
        <v>46069.6009375232</v>
      </c>
      <c r="I38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3812BT799667247528964930.9346069.6009375232</v>
      </c>
      <c r="J3813" s="1" t="n">
        <f aca="false">COUNTIF(I:I, $I3813)</f>
        <v>1</v>
      </c>
      <c r="K3813" s="1" t="str">
        <f aca="false">IF(ISNA(VLOOKUP(Table4[product_id], tblProducts[], tblProducts[product_name],FALSE() )), "Invalid", "Valid")</f>
        <v>Valid</v>
      </c>
      <c r="L3813" s="5" t="str">
        <f aca="false">IF(ISNA(VLOOKUP(Table4[[#This Row],[warehouse_id]], tblwhouse[], tblwhouse[warehouse_name],FALSE() )), "Invalid", "Valid")</f>
        <v>Valid</v>
      </c>
    </row>
    <row r="3814" customFormat="false" ht="15" hidden="false" customHeight="true" outlineLevel="0" collapsed="false">
      <c r="A3814" s="1" t="n">
        <v>3813</v>
      </c>
      <c r="B3814" s="1" t="n">
        <v>4</v>
      </c>
      <c r="C3814" s="1" t="n">
        <v>1271</v>
      </c>
      <c r="D3814" s="1" t="s">
        <v>10891</v>
      </c>
      <c r="E3814" s="1" t="n">
        <v>53</v>
      </c>
      <c r="F3814" s="1" t="n">
        <v>32</v>
      </c>
      <c r="G3814" s="1" t="n">
        <v>1192.53</v>
      </c>
      <c r="H3814" s="4" t="n">
        <v>46089.6009375232</v>
      </c>
      <c r="I38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3813BT5250544127153321192.5346089.6009375232</v>
      </c>
      <c r="J3814" s="1" t="n">
        <f aca="false">COUNTIF(I:I, $I3814)</f>
        <v>1</v>
      </c>
      <c r="K3814" s="1" t="str">
        <f aca="false">IF(ISNA(VLOOKUP(Table4[product_id], tblProducts[], tblProducts[product_name],FALSE() )), "Invalid", "Valid")</f>
        <v>Valid</v>
      </c>
      <c r="L3814" s="5" t="str">
        <f aca="false">IF(ISNA(VLOOKUP(Table4[[#This Row],[warehouse_id]], tblwhouse[], tblwhouse[warehouse_name],FALSE() )), "Invalid", "Valid")</f>
        <v>Valid</v>
      </c>
    </row>
    <row r="3815" customFormat="false" ht="15" hidden="false" customHeight="true" outlineLevel="0" collapsed="false">
      <c r="A3815" s="1" t="n">
        <v>3814</v>
      </c>
      <c r="B3815" s="1" t="n">
        <v>3</v>
      </c>
      <c r="C3815" s="1" t="n">
        <v>992</v>
      </c>
      <c r="D3815" s="1" t="s">
        <v>10892</v>
      </c>
      <c r="E3815" s="1" t="n">
        <v>90</v>
      </c>
      <c r="F3815" s="1" t="n">
        <v>30</v>
      </c>
      <c r="G3815" s="1" t="n">
        <v>921.08</v>
      </c>
      <c r="H3815" s="4" t="n">
        <v>45969.6009375232</v>
      </c>
      <c r="I38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3814BT91862639929030921.0845969.6009375232</v>
      </c>
      <c r="J3815" s="1" t="n">
        <f aca="false">COUNTIF(I:I, $I3815)</f>
        <v>1</v>
      </c>
      <c r="K3815" s="1" t="str">
        <f aca="false">IF(ISNA(VLOOKUP(Table4[product_id], tblProducts[], tblProducts[product_name],FALSE() )), "Invalid", "Valid")</f>
        <v>Valid</v>
      </c>
      <c r="L3815" s="5" t="str">
        <f aca="false">IF(ISNA(VLOOKUP(Table4[[#This Row],[warehouse_id]], tblwhouse[], tblwhouse[warehouse_name],FALSE() )), "Invalid", "Valid")</f>
        <v>Valid</v>
      </c>
    </row>
    <row r="3816" customFormat="false" ht="15" hidden="false" customHeight="true" outlineLevel="0" collapsed="false">
      <c r="A3816" s="1" t="n">
        <v>3815</v>
      </c>
      <c r="B3816" s="1" t="n">
        <v>1</v>
      </c>
      <c r="C3816" s="1" t="n">
        <v>2484</v>
      </c>
      <c r="D3816" s="1" t="s">
        <v>10893</v>
      </c>
      <c r="E3816" s="1" t="n">
        <v>314</v>
      </c>
      <c r="F3816" s="1" t="n">
        <v>51</v>
      </c>
      <c r="G3816" s="1" t="n">
        <v>806.59</v>
      </c>
      <c r="H3816" s="4" t="n">
        <v>45958.6009375232</v>
      </c>
      <c r="I38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3815BT4482871248431451806.5945958.6009375232</v>
      </c>
      <c r="J3816" s="1" t="n">
        <f aca="false">COUNTIF(I:I, $I3816)</f>
        <v>1</v>
      </c>
      <c r="K3816" s="1" t="str">
        <f aca="false">IF(ISNA(VLOOKUP(Table4[product_id], tblProducts[], tblProducts[product_name],FALSE() )), "Invalid", "Valid")</f>
        <v>Valid</v>
      </c>
      <c r="L3816" s="5" t="str">
        <f aca="false">IF(ISNA(VLOOKUP(Table4[[#This Row],[warehouse_id]], tblwhouse[], tblwhouse[warehouse_name],FALSE() )), "Invalid", "Valid")</f>
        <v>Valid</v>
      </c>
    </row>
    <row r="3817" customFormat="false" ht="15" hidden="false" customHeight="true" outlineLevel="0" collapsed="false">
      <c r="A3817" s="1" t="n">
        <v>3816</v>
      </c>
      <c r="B3817" s="1" t="n">
        <v>2</v>
      </c>
      <c r="C3817" s="1" t="n">
        <v>953</v>
      </c>
      <c r="D3817" s="1" t="s">
        <v>10894</v>
      </c>
      <c r="E3817" s="1" t="n">
        <v>275</v>
      </c>
      <c r="F3817" s="1" t="n">
        <v>62</v>
      </c>
      <c r="G3817" s="1" t="n">
        <v>977.22</v>
      </c>
      <c r="H3817" s="4" t="n">
        <v>46066.6009375232</v>
      </c>
      <c r="I38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3816BT737797295327562977.2246066.6009375232</v>
      </c>
      <c r="J3817" s="1" t="n">
        <f aca="false">COUNTIF(I:I, $I3817)</f>
        <v>1</v>
      </c>
      <c r="K3817" s="1" t="str">
        <f aca="false">IF(ISNA(VLOOKUP(Table4[product_id], tblProducts[], tblProducts[product_name],FALSE() )), "Invalid", "Valid")</f>
        <v>Valid</v>
      </c>
      <c r="L3817" s="5" t="str">
        <f aca="false">IF(ISNA(VLOOKUP(Table4[[#This Row],[warehouse_id]], tblwhouse[], tblwhouse[warehouse_name],FALSE() )), "Invalid", "Valid")</f>
        <v>Valid</v>
      </c>
    </row>
    <row r="3818" customFormat="false" ht="15" hidden="false" customHeight="true" outlineLevel="0" collapsed="false">
      <c r="A3818" s="1" t="n">
        <v>3817</v>
      </c>
      <c r="B3818" s="1" t="n">
        <v>2</v>
      </c>
      <c r="C3818" s="1" t="n">
        <v>855</v>
      </c>
      <c r="D3818" s="1" t="s">
        <v>10895</v>
      </c>
      <c r="E3818" s="1" t="n">
        <v>129</v>
      </c>
      <c r="F3818" s="1" t="n">
        <v>51</v>
      </c>
      <c r="G3818" s="1" t="n">
        <v>447.87</v>
      </c>
      <c r="H3818" s="4" t="n">
        <v>45906.6009375347</v>
      </c>
      <c r="I38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3817BT796885285512951447.8745906.6009375347</v>
      </c>
      <c r="J3818" s="1" t="n">
        <f aca="false">COUNTIF(I:I, $I3818)</f>
        <v>1</v>
      </c>
      <c r="K3818" s="1" t="str">
        <f aca="false">IF(ISNA(VLOOKUP(Table4[product_id], tblProducts[], tblProducts[product_name],FALSE() )), "Invalid", "Valid")</f>
        <v>Valid</v>
      </c>
      <c r="L3818" s="5" t="str">
        <f aca="false">IF(ISNA(VLOOKUP(Table4[[#This Row],[warehouse_id]], tblwhouse[], tblwhouse[warehouse_name],FALSE() )), "Invalid", "Valid")</f>
        <v>Valid</v>
      </c>
    </row>
    <row r="3819" customFormat="false" ht="15" hidden="false" customHeight="true" outlineLevel="0" collapsed="false">
      <c r="A3819" s="1" t="n">
        <v>3818</v>
      </c>
      <c r="B3819" s="1" t="n">
        <v>3</v>
      </c>
      <c r="C3819" s="1" t="n">
        <v>574</v>
      </c>
      <c r="D3819" s="1" t="s">
        <v>10896</v>
      </c>
      <c r="E3819" s="1" t="n">
        <v>155</v>
      </c>
      <c r="F3819" s="1" t="n">
        <v>34</v>
      </c>
      <c r="G3819" s="1" t="n">
        <v>559.79</v>
      </c>
      <c r="H3819" s="4" t="n">
        <v>46062.6009375347</v>
      </c>
      <c r="I38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3818BT671378357415534559.7946062.6009375347</v>
      </c>
      <c r="J3819" s="1" t="n">
        <f aca="false">COUNTIF(I:I, $I3819)</f>
        <v>1</v>
      </c>
      <c r="K3819" s="1" t="str">
        <f aca="false">IF(ISNA(VLOOKUP(Table4[product_id], tblProducts[], tblProducts[product_name],FALSE() )), "Invalid", "Valid")</f>
        <v>Valid</v>
      </c>
      <c r="L3819" s="5" t="str">
        <f aca="false">IF(ISNA(VLOOKUP(Table4[[#This Row],[warehouse_id]], tblwhouse[], tblwhouse[warehouse_name],FALSE() )), "Invalid", "Valid")</f>
        <v>Valid</v>
      </c>
    </row>
    <row r="3820" customFormat="false" ht="15" hidden="false" customHeight="true" outlineLevel="0" collapsed="false">
      <c r="A3820" s="1" t="n">
        <v>3819</v>
      </c>
      <c r="B3820" s="1" t="n">
        <v>1</v>
      </c>
      <c r="C3820" s="1" t="n">
        <v>2992</v>
      </c>
      <c r="D3820" s="1" t="s">
        <v>10897</v>
      </c>
      <c r="E3820" s="1" t="n">
        <v>240</v>
      </c>
      <c r="F3820" s="1" t="n">
        <v>77</v>
      </c>
      <c r="G3820" s="1" t="n">
        <v>181.25</v>
      </c>
      <c r="H3820" s="4" t="n">
        <v>46220.6009375347</v>
      </c>
      <c r="I38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3819BT5384281299224077181.2546220.6009375347</v>
      </c>
      <c r="J3820" s="1" t="n">
        <f aca="false">COUNTIF(I:I, $I3820)</f>
        <v>1</v>
      </c>
      <c r="K3820" s="1" t="str">
        <f aca="false">IF(ISNA(VLOOKUP(Table4[product_id], tblProducts[], tblProducts[product_name],FALSE() )), "Invalid", "Valid")</f>
        <v>Valid</v>
      </c>
      <c r="L3820" s="5" t="str">
        <f aca="false">IF(ISNA(VLOOKUP(Table4[[#This Row],[warehouse_id]], tblwhouse[], tblwhouse[warehouse_name],FALSE() )), "Invalid", "Valid")</f>
        <v>Valid</v>
      </c>
    </row>
    <row r="3821" customFormat="false" ht="15" hidden="false" customHeight="true" outlineLevel="0" collapsed="false">
      <c r="A3821" s="1" t="n">
        <v>3820</v>
      </c>
      <c r="B3821" s="1" t="n">
        <v>3</v>
      </c>
      <c r="C3821" s="1" t="n">
        <v>1851</v>
      </c>
      <c r="D3821" s="1" t="s">
        <v>10898</v>
      </c>
      <c r="E3821" s="1" t="n">
        <v>412</v>
      </c>
      <c r="F3821" s="1" t="n">
        <v>27</v>
      </c>
      <c r="G3821" s="1" t="n">
        <v>540.07</v>
      </c>
      <c r="H3821" s="4" t="n">
        <v>46014.6009375347</v>
      </c>
      <c r="I38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3820BT2202393185141227540.0746014.6009375347</v>
      </c>
      <c r="J3821" s="1" t="n">
        <f aca="false">COUNTIF(I:I, $I3821)</f>
        <v>1</v>
      </c>
      <c r="K3821" s="1" t="str">
        <f aca="false">IF(ISNA(VLOOKUP(Table4[product_id], tblProducts[], tblProducts[product_name],FALSE() )), "Invalid", "Valid")</f>
        <v>Valid</v>
      </c>
      <c r="L3821" s="5" t="str">
        <f aca="false">IF(ISNA(VLOOKUP(Table4[[#This Row],[warehouse_id]], tblwhouse[], tblwhouse[warehouse_name],FALSE() )), "Invalid", "Valid")</f>
        <v>Valid</v>
      </c>
    </row>
    <row r="3822" customFormat="false" ht="15" hidden="false" customHeight="true" outlineLevel="0" collapsed="false">
      <c r="A3822" s="1" t="n">
        <v>3821</v>
      </c>
      <c r="B3822" s="1" t="n">
        <v>2</v>
      </c>
      <c r="C3822" s="1" t="n">
        <v>128</v>
      </c>
      <c r="D3822" s="1" t="s">
        <v>10899</v>
      </c>
      <c r="E3822" s="1" t="n">
        <v>339</v>
      </c>
      <c r="F3822" s="1" t="n">
        <v>39</v>
      </c>
      <c r="G3822" s="1" t="n">
        <v>417.37</v>
      </c>
      <c r="H3822" s="4" t="n">
        <v>46146.6009375347</v>
      </c>
      <c r="I38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3821BT769450212833939417.3746146.6009375347</v>
      </c>
      <c r="J3822" s="1" t="n">
        <f aca="false">COUNTIF(I:I, $I3822)</f>
        <v>1</v>
      </c>
      <c r="K3822" s="1" t="str">
        <f aca="false">IF(ISNA(VLOOKUP(Table4[product_id], tblProducts[], tblProducts[product_name],FALSE() )), "Invalid", "Valid")</f>
        <v>Valid</v>
      </c>
      <c r="L3822" s="5" t="str">
        <f aca="false">IF(ISNA(VLOOKUP(Table4[[#This Row],[warehouse_id]], tblwhouse[], tblwhouse[warehouse_name],FALSE() )), "Invalid", "Valid")</f>
        <v>Valid</v>
      </c>
    </row>
    <row r="3823" customFormat="false" ht="15" hidden="false" customHeight="true" outlineLevel="0" collapsed="false">
      <c r="A3823" s="1" t="n">
        <v>3822</v>
      </c>
      <c r="B3823" s="1" t="n">
        <v>3</v>
      </c>
      <c r="C3823" s="1" t="n">
        <v>2971</v>
      </c>
      <c r="D3823" s="1" t="s">
        <v>10900</v>
      </c>
      <c r="E3823" s="1" t="n">
        <v>169</v>
      </c>
      <c r="F3823" s="1" t="n">
        <v>39</v>
      </c>
      <c r="G3823" s="1" t="n">
        <v>270.46</v>
      </c>
      <c r="H3823" s="4" t="n">
        <v>46048.6009375347</v>
      </c>
      <c r="I38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3822BT5559833297116939270.4646048.6009375347</v>
      </c>
      <c r="J3823" s="1" t="n">
        <f aca="false">COUNTIF(I:I, $I3823)</f>
        <v>1</v>
      </c>
      <c r="K3823" s="1" t="str">
        <f aca="false">IF(ISNA(VLOOKUP(Table4[product_id], tblProducts[], tblProducts[product_name],FALSE() )), "Invalid", "Valid")</f>
        <v>Valid</v>
      </c>
      <c r="L3823" s="5" t="str">
        <f aca="false">IF(ISNA(VLOOKUP(Table4[[#This Row],[warehouse_id]], tblwhouse[], tblwhouse[warehouse_name],FALSE() )), "Invalid", "Valid")</f>
        <v>Valid</v>
      </c>
    </row>
    <row r="3824" customFormat="false" ht="15" hidden="false" customHeight="true" outlineLevel="0" collapsed="false">
      <c r="A3824" s="1" t="n">
        <v>3823</v>
      </c>
      <c r="B3824" s="1" t="n">
        <v>3</v>
      </c>
      <c r="C3824" s="1" t="n">
        <v>630</v>
      </c>
      <c r="D3824" s="1" t="s">
        <v>10901</v>
      </c>
      <c r="E3824" s="1" t="n">
        <v>84</v>
      </c>
      <c r="F3824" s="1" t="n">
        <v>31</v>
      </c>
      <c r="G3824" s="1" t="n">
        <v>1310.91</v>
      </c>
      <c r="H3824" s="4" t="n">
        <v>46053.6009375347</v>
      </c>
      <c r="I38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3823BT829887363084311310.9146053.6009375347</v>
      </c>
      <c r="J3824" s="1" t="n">
        <f aca="false">COUNTIF(I:I, $I3824)</f>
        <v>1</v>
      </c>
      <c r="K3824" s="1" t="str">
        <f aca="false">IF(ISNA(VLOOKUP(Table4[product_id], tblProducts[], tblProducts[product_name],FALSE() )), "Invalid", "Valid")</f>
        <v>Valid</v>
      </c>
      <c r="L3824" s="5" t="str">
        <f aca="false">IF(ISNA(VLOOKUP(Table4[[#This Row],[warehouse_id]], tblwhouse[], tblwhouse[warehouse_name],FALSE() )), "Invalid", "Valid")</f>
        <v>Valid</v>
      </c>
    </row>
    <row r="3825" customFormat="false" ht="15" hidden="false" customHeight="true" outlineLevel="0" collapsed="false">
      <c r="A3825" s="1" t="n">
        <v>3824</v>
      </c>
      <c r="B3825" s="1" t="n">
        <v>4</v>
      </c>
      <c r="C3825" s="1" t="n">
        <v>487</v>
      </c>
      <c r="D3825" s="1" t="s">
        <v>10902</v>
      </c>
      <c r="E3825" s="1" t="n">
        <v>422</v>
      </c>
      <c r="F3825" s="1" t="n">
        <v>72</v>
      </c>
      <c r="G3825" s="1" t="n">
        <v>95.84</v>
      </c>
      <c r="H3825" s="4" t="n">
        <v>45884.6009375347</v>
      </c>
      <c r="I38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3824BT89585844874227295.8445884.6009375347</v>
      </c>
      <c r="J3825" s="1" t="n">
        <f aca="false">COUNTIF(I:I, $I3825)</f>
        <v>1</v>
      </c>
      <c r="K3825" s="1" t="str">
        <f aca="false">IF(ISNA(VLOOKUP(Table4[product_id], tblProducts[], tblProducts[product_name],FALSE() )), "Invalid", "Valid")</f>
        <v>Valid</v>
      </c>
      <c r="L3825" s="5" t="str">
        <f aca="false">IF(ISNA(VLOOKUP(Table4[[#This Row],[warehouse_id]], tblwhouse[], tblwhouse[warehouse_name],FALSE() )), "Invalid", "Valid")</f>
        <v>Valid</v>
      </c>
    </row>
    <row r="3826" customFormat="false" ht="15" hidden="false" customHeight="true" outlineLevel="0" collapsed="false">
      <c r="A3826" s="1" t="n">
        <v>3825</v>
      </c>
      <c r="B3826" s="1" t="n">
        <v>1</v>
      </c>
      <c r="C3826" s="1" t="n">
        <v>1340</v>
      </c>
      <c r="D3826" s="1" t="s">
        <v>10903</v>
      </c>
      <c r="E3826" s="1" t="n">
        <v>405</v>
      </c>
      <c r="F3826" s="1" t="n">
        <v>29</v>
      </c>
      <c r="G3826" s="1" t="n">
        <v>444.19</v>
      </c>
      <c r="H3826" s="4" t="n">
        <v>46058.6009375347</v>
      </c>
      <c r="I38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3825BT3590731134040529444.1946058.6009375347</v>
      </c>
      <c r="J3826" s="1" t="n">
        <f aca="false">COUNTIF(I:I, $I3826)</f>
        <v>1</v>
      </c>
      <c r="K3826" s="1" t="str">
        <f aca="false">IF(ISNA(VLOOKUP(Table4[product_id], tblProducts[], tblProducts[product_name],FALSE() )), "Invalid", "Valid")</f>
        <v>Valid</v>
      </c>
      <c r="L3826" s="5" t="str">
        <f aca="false">IF(ISNA(VLOOKUP(Table4[[#This Row],[warehouse_id]], tblwhouse[], tblwhouse[warehouse_name],FALSE() )), "Invalid", "Valid")</f>
        <v>Valid</v>
      </c>
    </row>
    <row r="3827" customFormat="false" ht="15" hidden="false" customHeight="true" outlineLevel="0" collapsed="false">
      <c r="A3827" s="1" t="n">
        <v>3826</v>
      </c>
      <c r="B3827" s="1" t="n">
        <v>1</v>
      </c>
      <c r="C3827" s="1" t="n">
        <v>891</v>
      </c>
      <c r="D3827" s="1" t="s">
        <v>10904</v>
      </c>
      <c r="E3827" s="1" t="n">
        <v>15</v>
      </c>
      <c r="F3827" s="1" t="n">
        <v>72</v>
      </c>
      <c r="G3827" s="1" t="n">
        <v>471.86</v>
      </c>
      <c r="H3827" s="4" t="n">
        <v>46178.6009375347</v>
      </c>
      <c r="I38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3826BT15680218911572471.8646178.6009375347</v>
      </c>
      <c r="J3827" s="1" t="n">
        <f aca="false">COUNTIF(I:I, $I3827)</f>
        <v>1</v>
      </c>
      <c r="K3827" s="1" t="str">
        <f aca="false">IF(ISNA(VLOOKUP(Table4[product_id], tblProducts[], tblProducts[product_name],FALSE() )), "Invalid", "Valid")</f>
        <v>Valid</v>
      </c>
      <c r="L3827" s="5" t="str">
        <f aca="false">IF(ISNA(VLOOKUP(Table4[[#This Row],[warehouse_id]], tblwhouse[], tblwhouse[warehouse_name],FALSE() )), "Invalid", "Valid")</f>
        <v>Valid</v>
      </c>
    </row>
    <row r="3828" customFormat="false" ht="15" hidden="false" customHeight="true" outlineLevel="0" collapsed="false">
      <c r="A3828" s="1" t="n">
        <v>3827</v>
      </c>
      <c r="B3828" s="1" t="n">
        <v>4</v>
      </c>
      <c r="C3828" s="1" t="n">
        <v>421</v>
      </c>
      <c r="D3828" s="1" t="s">
        <v>10905</v>
      </c>
      <c r="E3828" s="1" t="n">
        <v>388</v>
      </c>
      <c r="F3828" s="1" t="n">
        <v>63</v>
      </c>
      <c r="G3828" s="1" t="n">
        <v>434.02</v>
      </c>
      <c r="H3828" s="4" t="n">
        <v>45917.6009375347</v>
      </c>
      <c r="I38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3827BT629727442138863434.0245917.6009375347</v>
      </c>
      <c r="J3828" s="1" t="n">
        <f aca="false">COUNTIF(I:I, $I3828)</f>
        <v>1</v>
      </c>
      <c r="K3828" s="1" t="str">
        <f aca="false">IF(ISNA(VLOOKUP(Table4[product_id], tblProducts[], tblProducts[product_name],FALSE() )), "Invalid", "Valid")</f>
        <v>Valid</v>
      </c>
      <c r="L3828" s="5" t="str">
        <f aca="false">IF(ISNA(VLOOKUP(Table4[[#This Row],[warehouse_id]], tblwhouse[], tblwhouse[warehouse_name],FALSE() )), "Invalid", "Valid")</f>
        <v>Valid</v>
      </c>
    </row>
    <row r="3829" customFormat="false" ht="15" hidden="false" customHeight="true" outlineLevel="0" collapsed="false">
      <c r="A3829" s="1" t="n">
        <v>3828</v>
      </c>
      <c r="B3829" s="1" t="n">
        <v>2</v>
      </c>
      <c r="C3829" s="1" t="n">
        <v>1392</v>
      </c>
      <c r="D3829" s="1" t="s">
        <v>10906</v>
      </c>
      <c r="E3829" s="1" t="n">
        <v>349</v>
      </c>
      <c r="F3829" s="1" t="n">
        <v>21</v>
      </c>
      <c r="G3829" s="1" t="n">
        <v>1082.15</v>
      </c>
      <c r="H3829" s="4" t="n">
        <v>46181.6009375347</v>
      </c>
      <c r="I38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3828BT49854021392349211082.1546181.6009375347</v>
      </c>
      <c r="J3829" s="1" t="n">
        <f aca="false">COUNTIF(I:I, $I3829)</f>
        <v>1</v>
      </c>
      <c r="K3829" s="1" t="str">
        <f aca="false">IF(ISNA(VLOOKUP(Table4[product_id], tblProducts[], tblProducts[product_name],FALSE() )), "Invalid", "Valid")</f>
        <v>Valid</v>
      </c>
      <c r="L3829" s="5" t="str">
        <f aca="false">IF(ISNA(VLOOKUP(Table4[[#This Row],[warehouse_id]], tblwhouse[], tblwhouse[warehouse_name],FALSE() )), "Invalid", "Valid")</f>
        <v>Valid</v>
      </c>
    </row>
    <row r="3830" customFormat="false" ht="15" hidden="false" customHeight="true" outlineLevel="0" collapsed="false">
      <c r="A3830" s="1" t="n">
        <v>3829</v>
      </c>
      <c r="B3830" s="1" t="n">
        <v>3</v>
      </c>
      <c r="C3830" s="1" t="n">
        <v>773</v>
      </c>
      <c r="D3830" s="1" t="s">
        <v>10907</v>
      </c>
      <c r="E3830" s="1" t="n">
        <v>98</v>
      </c>
      <c r="F3830" s="1" t="n">
        <v>45</v>
      </c>
      <c r="G3830" s="1" t="n">
        <v>604.76</v>
      </c>
      <c r="H3830" s="4" t="n">
        <v>45874.6009375347</v>
      </c>
      <c r="I38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3829BT42964137739845604.7645874.6009375347</v>
      </c>
      <c r="J3830" s="1" t="n">
        <f aca="false">COUNTIF(I:I, $I3830)</f>
        <v>1</v>
      </c>
      <c r="K3830" s="1" t="str">
        <f aca="false">IF(ISNA(VLOOKUP(Table4[product_id], tblProducts[], tblProducts[product_name],FALSE() )), "Invalid", "Valid")</f>
        <v>Valid</v>
      </c>
      <c r="L3830" s="5" t="str">
        <f aca="false">IF(ISNA(VLOOKUP(Table4[[#This Row],[warehouse_id]], tblwhouse[], tblwhouse[warehouse_name],FALSE() )), "Invalid", "Valid")</f>
        <v>Valid</v>
      </c>
    </row>
    <row r="3831" customFormat="false" ht="15" hidden="false" customHeight="true" outlineLevel="0" collapsed="false">
      <c r="A3831" s="1" t="n">
        <v>3830</v>
      </c>
      <c r="B3831" s="1" t="n">
        <v>2</v>
      </c>
      <c r="C3831" s="1" t="n">
        <v>1</v>
      </c>
      <c r="D3831" s="1" t="s">
        <v>10908</v>
      </c>
      <c r="E3831" s="1" t="n">
        <v>500</v>
      </c>
      <c r="F3831" s="1" t="n">
        <v>30</v>
      </c>
      <c r="G3831" s="1" t="n">
        <v>254.44</v>
      </c>
      <c r="H3831" s="4" t="n">
        <v>46213.6009375347</v>
      </c>
      <c r="I38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3830BT8456762150030254.4446213.6009375347</v>
      </c>
      <c r="J3831" s="1" t="n">
        <f aca="false">COUNTIF(I:I, $I3831)</f>
        <v>1</v>
      </c>
      <c r="K3831" s="1" t="str">
        <f aca="false">IF(ISNA(VLOOKUP(Table4[product_id], tblProducts[], tblProducts[product_name],FALSE() )), "Invalid", "Valid")</f>
        <v>Valid</v>
      </c>
      <c r="L3831" s="5" t="str">
        <f aca="false">IF(ISNA(VLOOKUP(Table4[[#This Row],[warehouse_id]], tblwhouse[], tblwhouse[warehouse_name],FALSE() )), "Invalid", "Valid")</f>
        <v>Valid</v>
      </c>
    </row>
    <row r="3832" customFormat="false" ht="15" hidden="false" customHeight="true" outlineLevel="0" collapsed="false">
      <c r="A3832" s="1" t="n">
        <v>3831</v>
      </c>
      <c r="B3832" s="1" t="n">
        <v>3</v>
      </c>
      <c r="C3832" s="1" t="n">
        <v>1747</v>
      </c>
      <c r="D3832" s="1" t="s">
        <v>10909</v>
      </c>
      <c r="E3832" s="1" t="n">
        <v>90</v>
      </c>
      <c r="F3832" s="1" t="n">
        <v>54</v>
      </c>
      <c r="G3832" s="1" t="n">
        <v>777.45</v>
      </c>
      <c r="H3832" s="4" t="n">
        <v>46214.6009375347</v>
      </c>
      <c r="I38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3831BT868562317479054777.4546214.6009375347</v>
      </c>
      <c r="J3832" s="1" t="n">
        <f aca="false">COUNTIF(I:I, $I3832)</f>
        <v>1</v>
      </c>
      <c r="K3832" s="1" t="str">
        <f aca="false">IF(ISNA(VLOOKUP(Table4[product_id], tblProducts[], tblProducts[product_name],FALSE() )), "Invalid", "Valid")</f>
        <v>Valid</v>
      </c>
      <c r="L3832" s="5" t="str">
        <f aca="false">IF(ISNA(VLOOKUP(Table4[[#This Row],[warehouse_id]], tblwhouse[], tblwhouse[warehouse_name],FALSE() )), "Invalid", "Valid")</f>
        <v>Valid</v>
      </c>
    </row>
    <row r="3833" customFormat="false" ht="15" hidden="false" customHeight="true" outlineLevel="0" collapsed="false">
      <c r="A3833" s="1" t="n">
        <v>3832</v>
      </c>
      <c r="B3833" s="1" t="n">
        <v>3</v>
      </c>
      <c r="C3833" s="1" t="n">
        <v>2001</v>
      </c>
      <c r="D3833" s="1" t="s">
        <v>10910</v>
      </c>
      <c r="E3833" s="1" t="n">
        <v>190</v>
      </c>
      <c r="F3833" s="1" t="n">
        <v>20</v>
      </c>
      <c r="G3833" s="1" t="n">
        <v>210.82</v>
      </c>
      <c r="H3833" s="4" t="n">
        <v>46113.6009375347</v>
      </c>
      <c r="I38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3832BT7475603200119020210.8246113.6009375347</v>
      </c>
      <c r="J3833" s="1" t="n">
        <f aca="false">COUNTIF(I:I, $I3833)</f>
        <v>1</v>
      </c>
      <c r="K3833" s="1" t="str">
        <f aca="false">IF(ISNA(VLOOKUP(Table4[product_id], tblProducts[], tblProducts[product_name],FALSE() )), "Invalid", "Valid")</f>
        <v>Valid</v>
      </c>
      <c r="L3833" s="5" t="str">
        <f aca="false">IF(ISNA(VLOOKUP(Table4[[#This Row],[warehouse_id]], tblwhouse[], tblwhouse[warehouse_name],FALSE() )), "Invalid", "Valid")</f>
        <v>Valid</v>
      </c>
    </row>
    <row r="3834" customFormat="false" ht="15" hidden="false" customHeight="true" outlineLevel="0" collapsed="false">
      <c r="A3834" s="1" t="n">
        <v>3833</v>
      </c>
      <c r="B3834" s="1" t="n">
        <v>2</v>
      </c>
      <c r="C3834" s="1" t="n">
        <v>1625</v>
      </c>
      <c r="D3834" s="1" t="s">
        <v>10911</v>
      </c>
      <c r="E3834" s="1" t="n">
        <v>435</v>
      </c>
      <c r="F3834" s="1" t="n">
        <v>54</v>
      </c>
      <c r="G3834" s="1" t="n">
        <v>1391.52</v>
      </c>
      <c r="H3834" s="4" t="n">
        <v>46216.6009375347</v>
      </c>
      <c r="I38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3833BT88756021625435541391.5246216.6009375347</v>
      </c>
      <c r="J3834" s="1" t="n">
        <f aca="false">COUNTIF(I:I, $I3834)</f>
        <v>1</v>
      </c>
      <c r="K3834" s="1" t="str">
        <f aca="false">IF(ISNA(VLOOKUP(Table4[product_id], tblProducts[], tblProducts[product_name],FALSE() )), "Invalid", "Valid")</f>
        <v>Valid</v>
      </c>
      <c r="L3834" s="5" t="str">
        <f aca="false">IF(ISNA(VLOOKUP(Table4[[#This Row],[warehouse_id]], tblwhouse[], tblwhouse[warehouse_name],FALSE() )), "Invalid", "Valid")</f>
        <v>Valid</v>
      </c>
    </row>
    <row r="3835" customFormat="false" ht="15" hidden="false" customHeight="true" outlineLevel="0" collapsed="false">
      <c r="A3835" s="1" t="n">
        <v>3834</v>
      </c>
      <c r="B3835" s="1" t="n">
        <v>3</v>
      </c>
      <c r="C3835" s="1" t="n">
        <v>2882</v>
      </c>
      <c r="D3835" s="1" t="s">
        <v>10912</v>
      </c>
      <c r="E3835" s="1" t="n">
        <v>327</v>
      </c>
      <c r="F3835" s="1" t="n">
        <v>27</v>
      </c>
      <c r="G3835" s="1" t="n">
        <v>1427.85</v>
      </c>
      <c r="H3835" s="4" t="n">
        <v>46208.6009375347</v>
      </c>
      <c r="I38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3834BT61581332882327271427.8546208.6009375347</v>
      </c>
      <c r="J3835" s="1" t="n">
        <f aca="false">COUNTIF(I:I, $I3835)</f>
        <v>1</v>
      </c>
      <c r="K3835" s="1" t="str">
        <f aca="false">IF(ISNA(VLOOKUP(Table4[product_id], tblProducts[], tblProducts[product_name],FALSE() )), "Invalid", "Valid")</f>
        <v>Valid</v>
      </c>
      <c r="L3835" s="5" t="str">
        <f aca="false">IF(ISNA(VLOOKUP(Table4[[#This Row],[warehouse_id]], tblwhouse[], tblwhouse[warehouse_name],FALSE() )), "Invalid", "Valid")</f>
        <v>Valid</v>
      </c>
    </row>
    <row r="3836" customFormat="false" ht="15" hidden="false" customHeight="true" outlineLevel="0" collapsed="false">
      <c r="A3836" s="1" t="n">
        <v>3835</v>
      </c>
      <c r="B3836" s="1" t="n">
        <v>2</v>
      </c>
      <c r="C3836" s="1" t="n">
        <v>245</v>
      </c>
      <c r="D3836" s="1" t="s">
        <v>10913</v>
      </c>
      <c r="E3836" s="1" t="n">
        <v>125</v>
      </c>
      <c r="F3836" s="1" t="n">
        <v>71</v>
      </c>
      <c r="G3836" s="1" t="n">
        <v>1045.44</v>
      </c>
      <c r="H3836" s="4" t="n">
        <v>45924.6009375463</v>
      </c>
      <c r="I38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3835BT3735082245125711045.4445924.6009375463</v>
      </c>
      <c r="J3836" s="1" t="n">
        <f aca="false">COUNTIF(I:I, $I3836)</f>
        <v>1</v>
      </c>
      <c r="K3836" s="1" t="str">
        <f aca="false">IF(ISNA(VLOOKUP(Table4[product_id], tblProducts[], tblProducts[product_name],FALSE() )), "Invalid", "Valid")</f>
        <v>Valid</v>
      </c>
      <c r="L3836" s="5" t="str">
        <f aca="false">IF(ISNA(VLOOKUP(Table4[[#This Row],[warehouse_id]], tblwhouse[], tblwhouse[warehouse_name],FALSE() )), "Invalid", "Valid")</f>
        <v>Valid</v>
      </c>
    </row>
    <row r="3837" customFormat="false" ht="15" hidden="false" customHeight="true" outlineLevel="0" collapsed="false">
      <c r="A3837" s="1" t="n">
        <v>3836</v>
      </c>
      <c r="B3837" s="1" t="n">
        <v>1</v>
      </c>
      <c r="C3837" s="1" t="n">
        <v>2983</v>
      </c>
      <c r="D3837" s="1" t="s">
        <v>10914</v>
      </c>
      <c r="E3837" s="1" t="n">
        <v>254</v>
      </c>
      <c r="F3837" s="1" t="n">
        <v>24</v>
      </c>
      <c r="G3837" s="1" t="n">
        <v>966.03</v>
      </c>
      <c r="H3837" s="4" t="n">
        <v>46135.6009375463</v>
      </c>
      <c r="I38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3836BT8144191298325424966.0346135.6009375463</v>
      </c>
      <c r="J3837" s="1" t="n">
        <f aca="false">COUNTIF(I:I, $I3837)</f>
        <v>1</v>
      </c>
      <c r="K3837" s="1" t="str">
        <f aca="false">IF(ISNA(VLOOKUP(Table4[product_id], tblProducts[], tblProducts[product_name],FALSE() )), "Invalid", "Valid")</f>
        <v>Valid</v>
      </c>
      <c r="L3837" s="5" t="str">
        <f aca="false">IF(ISNA(VLOOKUP(Table4[[#This Row],[warehouse_id]], tblwhouse[], tblwhouse[warehouse_name],FALSE() )), "Invalid", "Valid")</f>
        <v>Valid</v>
      </c>
    </row>
    <row r="3838" customFormat="false" ht="15" hidden="false" customHeight="true" outlineLevel="0" collapsed="false">
      <c r="A3838" s="1" t="n">
        <v>3837</v>
      </c>
      <c r="B3838" s="1" t="n">
        <v>2</v>
      </c>
      <c r="C3838" s="1" t="n">
        <v>1281</v>
      </c>
      <c r="D3838" s="1" t="s">
        <v>10915</v>
      </c>
      <c r="E3838" s="1" t="n">
        <v>380</v>
      </c>
      <c r="F3838" s="1" t="n">
        <v>27</v>
      </c>
      <c r="G3838" s="1" t="n">
        <v>566.76</v>
      </c>
      <c r="H3838" s="4" t="n">
        <v>46163.6009375463</v>
      </c>
      <c r="I38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3837BT9205342128138027566.7646163.6009375463</v>
      </c>
      <c r="J3838" s="1" t="n">
        <f aca="false">COUNTIF(I:I, $I3838)</f>
        <v>1</v>
      </c>
      <c r="K3838" s="1" t="str">
        <f aca="false">IF(ISNA(VLOOKUP(Table4[product_id], tblProducts[], tblProducts[product_name],FALSE() )), "Invalid", "Valid")</f>
        <v>Valid</v>
      </c>
      <c r="L3838" s="5" t="str">
        <f aca="false">IF(ISNA(VLOOKUP(Table4[[#This Row],[warehouse_id]], tblwhouse[], tblwhouse[warehouse_name],FALSE() )), "Invalid", "Valid")</f>
        <v>Valid</v>
      </c>
    </row>
    <row r="3839" customFormat="false" ht="15" hidden="false" customHeight="true" outlineLevel="0" collapsed="false">
      <c r="A3839" s="1" t="n">
        <v>3838</v>
      </c>
      <c r="B3839" s="1" t="n">
        <v>1</v>
      </c>
      <c r="C3839" s="1" t="n">
        <v>1375</v>
      </c>
      <c r="D3839" s="1" t="s">
        <v>10916</v>
      </c>
      <c r="E3839" s="1" t="n">
        <v>340</v>
      </c>
      <c r="F3839" s="1" t="n">
        <v>64</v>
      </c>
      <c r="G3839" s="1" t="n">
        <v>1294.1</v>
      </c>
      <c r="H3839" s="4" t="n">
        <v>45967.6009375463</v>
      </c>
      <c r="I38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3838BT11121911375340641294.145967.6009375463</v>
      </c>
      <c r="J3839" s="1" t="n">
        <f aca="false">COUNTIF(I:I, $I3839)</f>
        <v>1</v>
      </c>
      <c r="K3839" s="1" t="str">
        <f aca="false">IF(ISNA(VLOOKUP(Table4[product_id], tblProducts[], tblProducts[product_name],FALSE() )), "Invalid", "Valid")</f>
        <v>Valid</v>
      </c>
      <c r="L3839" s="5" t="str">
        <f aca="false">IF(ISNA(VLOOKUP(Table4[[#This Row],[warehouse_id]], tblwhouse[], tblwhouse[warehouse_name],FALSE() )), "Invalid", "Valid")</f>
        <v>Valid</v>
      </c>
    </row>
    <row r="3840" customFormat="false" ht="15" hidden="false" customHeight="true" outlineLevel="0" collapsed="false">
      <c r="A3840" s="1" t="n">
        <v>3839</v>
      </c>
      <c r="B3840" s="1" t="n">
        <v>4</v>
      </c>
      <c r="C3840" s="1" t="n">
        <v>2624</v>
      </c>
      <c r="D3840" s="1" t="s">
        <v>10917</v>
      </c>
      <c r="E3840" s="1" t="n">
        <v>30</v>
      </c>
      <c r="F3840" s="1" t="n">
        <v>62</v>
      </c>
      <c r="G3840" s="1" t="n">
        <v>580.85</v>
      </c>
      <c r="H3840" s="4" t="n">
        <v>46142.6009375463</v>
      </c>
      <c r="I38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3839BT653544426243062580.8546142.6009375463</v>
      </c>
      <c r="J3840" s="1" t="n">
        <f aca="false">COUNTIF(I:I, $I3840)</f>
        <v>1</v>
      </c>
      <c r="K3840" s="1" t="str">
        <f aca="false">IF(ISNA(VLOOKUP(Table4[product_id], tblProducts[], tblProducts[product_name],FALSE() )), "Invalid", "Valid")</f>
        <v>Valid</v>
      </c>
      <c r="L3840" s="5" t="str">
        <f aca="false">IF(ISNA(VLOOKUP(Table4[[#This Row],[warehouse_id]], tblwhouse[], tblwhouse[warehouse_name],FALSE() )), "Invalid", "Valid")</f>
        <v>Valid</v>
      </c>
    </row>
    <row r="3841" customFormat="false" ht="15" hidden="false" customHeight="true" outlineLevel="0" collapsed="false">
      <c r="A3841" s="1" t="n">
        <v>3840</v>
      </c>
      <c r="B3841" s="1" t="n">
        <v>2</v>
      </c>
      <c r="C3841" s="1" t="n">
        <v>2448</v>
      </c>
      <c r="D3841" s="1" t="s">
        <v>10918</v>
      </c>
      <c r="E3841" s="1" t="n">
        <v>38</v>
      </c>
      <c r="F3841" s="1" t="n">
        <v>42</v>
      </c>
      <c r="G3841" s="1" t="n">
        <v>14.79</v>
      </c>
      <c r="H3841" s="4" t="n">
        <v>45995.6009375463</v>
      </c>
      <c r="I38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3840BT71858322448384214.7945995.6009375463</v>
      </c>
      <c r="J3841" s="1" t="n">
        <f aca="false">COUNTIF(I:I, $I3841)</f>
        <v>1</v>
      </c>
      <c r="K3841" s="1" t="str">
        <f aca="false">IF(ISNA(VLOOKUP(Table4[product_id], tblProducts[], tblProducts[product_name],FALSE() )), "Invalid", "Valid")</f>
        <v>Valid</v>
      </c>
      <c r="L3841" s="5" t="str">
        <f aca="false">IF(ISNA(VLOOKUP(Table4[[#This Row],[warehouse_id]], tblwhouse[], tblwhouse[warehouse_name],FALSE() )), "Invalid", "Valid")</f>
        <v>Valid</v>
      </c>
    </row>
    <row r="3842" customFormat="false" ht="15" hidden="false" customHeight="true" outlineLevel="0" collapsed="false">
      <c r="A3842" s="1" t="n">
        <v>3841</v>
      </c>
      <c r="B3842" s="1" t="n">
        <v>3</v>
      </c>
      <c r="C3842" s="1" t="n">
        <v>1716</v>
      </c>
      <c r="D3842" s="1" t="s">
        <v>10919</v>
      </c>
      <c r="E3842" s="1" t="n">
        <v>40</v>
      </c>
      <c r="F3842" s="1" t="n">
        <v>72</v>
      </c>
      <c r="G3842" s="1" t="n">
        <v>879.61</v>
      </c>
      <c r="H3842" s="4" t="n">
        <v>46016.6009375463</v>
      </c>
      <c r="I38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3841BT707965317164072879.6146016.6009375463</v>
      </c>
      <c r="J3842" s="1" t="n">
        <f aca="false">COUNTIF(I:I, $I3842)</f>
        <v>1</v>
      </c>
      <c r="K3842" s="1" t="str">
        <f aca="false">IF(ISNA(VLOOKUP(Table4[product_id], tblProducts[], tblProducts[product_name],FALSE() )), "Invalid", "Valid")</f>
        <v>Valid</v>
      </c>
      <c r="L3842" s="5" t="str">
        <f aca="false">IF(ISNA(VLOOKUP(Table4[[#This Row],[warehouse_id]], tblwhouse[], tblwhouse[warehouse_name],FALSE() )), "Invalid", "Valid")</f>
        <v>Valid</v>
      </c>
    </row>
    <row r="3843" customFormat="false" ht="15" hidden="false" customHeight="true" outlineLevel="0" collapsed="false">
      <c r="A3843" s="1" t="n">
        <v>3842</v>
      </c>
      <c r="B3843" s="1" t="n">
        <v>4</v>
      </c>
      <c r="C3843" s="1" t="n">
        <v>169</v>
      </c>
      <c r="D3843" s="1" t="s">
        <v>10920</v>
      </c>
      <c r="E3843" s="1" t="n">
        <v>336</v>
      </c>
      <c r="F3843" s="1" t="n">
        <v>79</v>
      </c>
      <c r="G3843" s="1" t="n">
        <v>1357.88</v>
      </c>
      <c r="H3843" s="4" t="n">
        <v>45888.6009375463</v>
      </c>
      <c r="I38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3842BT8831344169336791357.8845888.6009375463</v>
      </c>
      <c r="J3843" s="1" t="n">
        <f aca="false">COUNTIF(I:I, $I3843)</f>
        <v>1</v>
      </c>
      <c r="K3843" s="1" t="str">
        <f aca="false">IF(ISNA(VLOOKUP(Table4[product_id], tblProducts[], tblProducts[product_name],FALSE() )), "Invalid", "Valid")</f>
        <v>Valid</v>
      </c>
      <c r="L3843" s="5" t="str">
        <f aca="false">IF(ISNA(VLOOKUP(Table4[[#This Row],[warehouse_id]], tblwhouse[], tblwhouse[warehouse_name],FALSE() )), "Invalid", "Valid")</f>
        <v>Valid</v>
      </c>
    </row>
    <row r="3844" customFormat="false" ht="15" hidden="false" customHeight="true" outlineLevel="0" collapsed="false">
      <c r="A3844" s="1" t="n">
        <v>3843</v>
      </c>
      <c r="B3844" s="1" t="n">
        <v>1</v>
      </c>
      <c r="C3844" s="1" t="n">
        <v>2128</v>
      </c>
      <c r="D3844" s="1" t="s">
        <v>10921</v>
      </c>
      <c r="E3844" s="1" t="n">
        <v>353</v>
      </c>
      <c r="F3844" s="1" t="n">
        <v>52</v>
      </c>
      <c r="G3844" s="1" t="n">
        <v>306.32</v>
      </c>
      <c r="H3844" s="4" t="n">
        <v>46040.6009375463</v>
      </c>
      <c r="I38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3843BT9501171212835352306.3246040.6009375463</v>
      </c>
      <c r="J3844" s="1" t="n">
        <f aca="false">COUNTIF(I:I, $I3844)</f>
        <v>1</v>
      </c>
      <c r="K3844" s="1" t="str">
        <f aca="false">IF(ISNA(VLOOKUP(Table4[product_id], tblProducts[], tblProducts[product_name],FALSE() )), "Invalid", "Valid")</f>
        <v>Valid</v>
      </c>
      <c r="L3844" s="5" t="str">
        <f aca="false">IF(ISNA(VLOOKUP(Table4[[#This Row],[warehouse_id]], tblwhouse[], tblwhouse[warehouse_name],FALSE() )), "Invalid", "Valid")</f>
        <v>Valid</v>
      </c>
    </row>
    <row r="3845" customFormat="false" ht="15" hidden="false" customHeight="true" outlineLevel="0" collapsed="false">
      <c r="A3845" s="1" t="n">
        <v>3844</v>
      </c>
      <c r="B3845" s="1" t="n">
        <v>4</v>
      </c>
      <c r="C3845" s="1" t="n">
        <v>1558</v>
      </c>
      <c r="D3845" s="1" t="s">
        <v>10922</v>
      </c>
      <c r="E3845" s="1" t="n">
        <v>368</v>
      </c>
      <c r="F3845" s="1" t="n">
        <v>31</v>
      </c>
      <c r="G3845" s="1" t="n">
        <v>293.21</v>
      </c>
      <c r="H3845" s="4" t="n">
        <v>46169.6009375463</v>
      </c>
      <c r="I38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3844BT9789584155836831293.2146169.6009375463</v>
      </c>
      <c r="J3845" s="1" t="n">
        <f aca="false">COUNTIF(I:I, $I3845)</f>
        <v>1</v>
      </c>
      <c r="K3845" s="1" t="str">
        <f aca="false">IF(ISNA(VLOOKUP(Table4[product_id], tblProducts[], tblProducts[product_name],FALSE() )), "Invalid", "Valid")</f>
        <v>Valid</v>
      </c>
      <c r="L3845" s="5" t="str">
        <f aca="false">IF(ISNA(VLOOKUP(Table4[[#This Row],[warehouse_id]], tblwhouse[], tblwhouse[warehouse_name],FALSE() )), "Invalid", "Valid")</f>
        <v>Valid</v>
      </c>
    </row>
    <row r="3846" customFormat="false" ht="15" hidden="false" customHeight="true" outlineLevel="0" collapsed="false">
      <c r="A3846" s="1" t="n">
        <v>3845</v>
      </c>
      <c r="B3846" s="1" t="n">
        <v>4</v>
      </c>
      <c r="C3846" s="1" t="n">
        <v>440</v>
      </c>
      <c r="D3846" s="1" t="s">
        <v>10923</v>
      </c>
      <c r="E3846" s="1" t="n">
        <v>100</v>
      </c>
      <c r="F3846" s="1" t="n">
        <v>61</v>
      </c>
      <c r="G3846" s="1" t="n">
        <v>172.5</v>
      </c>
      <c r="H3846" s="4" t="n">
        <v>46112.6009375463</v>
      </c>
      <c r="I38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3845BT807435444010061172.546112.6009375463</v>
      </c>
      <c r="J3846" s="1" t="n">
        <f aca="false">COUNTIF(I:I, $I3846)</f>
        <v>1</v>
      </c>
      <c r="K3846" s="1" t="str">
        <f aca="false">IF(ISNA(VLOOKUP(Table4[product_id], tblProducts[], tblProducts[product_name],FALSE() )), "Invalid", "Valid")</f>
        <v>Valid</v>
      </c>
      <c r="L3846" s="5" t="str">
        <f aca="false">IF(ISNA(VLOOKUP(Table4[[#This Row],[warehouse_id]], tblwhouse[], tblwhouse[warehouse_name],FALSE() )), "Invalid", "Valid")</f>
        <v>Valid</v>
      </c>
    </row>
    <row r="3847" customFormat="false" ht="15" hidden="false" customHeight="true" outlineLevel="0" collapsed="false">
      <c r="A3847" s="1" t="n">
        <v>3846</v>
      </c>
      <c r="B3847" s="1" t="n">
        <v>1</v>
      </c>
      <c r="C3847" s="1" t="n">
        <v>1250</v>
      </c>
      <c r="D3847" s="1" t="s">
        <v>10924</v>
      </c>
      <c r="E3847" s="1" t="n">
        <v>223</v>
      </c>
      <c r="F3847" s="1" t="n">
        <v>64</v>
      </c>
      <c r="G3847" s="1" t="n">
        <v>199.1</v>
      </c>
      <c r="H3847" s="4" t="n">
        <v>46041.6009375463</v>
      </c>
      <c r="I38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3846BT2693281125022364199.146041.6009375463</v>
      </c>
      <c r="J3847" s="1" t="n">
        <f aca="false">COUNTIF(I:I, $I3847)</f>
        <v>1</v>
      </c>
      <c r="K3847" s="1" t="str">
        <f aca="false">IF(ISNA(VLOOKUP(Table4[product_id], tblProducts[], tblProducts[product_name],FALSE() )), "Invalid", "Valid")</f>
        <v>Valid</v>
      </c>
      <c r="L3847" s="5" t="str">
        <f aca="false">IF(ISNA(VLOOKUP(Table4[[#This Row],[warehouse_id]], tblwhouse[], tblwhouse[warehouse_name],FALSE() )), "Invalid", "Valid")</f>
        <v>Valid</v>
      </c>
    </row>
    <row r="3848" customFormat="false" ht="15" hidden="false" customHeight="true" outlineLevel="0" collapsed="false">
      <c r="A3848" s="1" t="n">
        <v>3847</v>
      </c>
      <c r="B3848" s="1" t="n">
        <v>2</v>
      </c>
      <c r="C3848" s="1" t="n">
        <v>927</v>
      </c>
      <c r="D3848" s="1" t="s">
        <v>10925</v>
      </c>
      <c r="E3848" s="1" t="n">
        <v>144</v>
      </c>
      <c r="F3848" s="1" t="n">
        <v>54</v>
      </c>
      <c r="G3848" s="1" t="n">
        <v>659.05</v>
      </c>
      <c r="H3848" s="4" t="n">
        <v>45907.6009375463</v>
      </c>
      <c r="I38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3847BT195122292714454659.0545907.6009375463</v>
      </c>
      <c r="J3848" s="1" t="n">
        <f aca="false">COUNTIF(I:I, $I3848)</f>
        <v>1</v>
      </c>
      <c r="K3848" s="1" t="str">
        <f aca="false">IF(ISNA(VLOOKUP(Table4[product_id], tblProducts[], tblProducts[product_name],FALSE() )), "Invalid", "Valid")</f>
        <v>Valid</v>
      </c>
      <c r="L3848" s="5" t="str">
        <f aca="false">IF(ISNA(VLOOKUP(Table4[[#This Row],[warehouse_id]], tblwhouse[], tblwhouse[warehouse_name],FALSE() )), "Invalid", "Valid")</f>
        <v>Valid</v>
      </c>
    </row>
    <row r="3849" customFormat="false" ht="15" hidden="false" customHeight="true" outlineLevel="0" collapsed="false">
      <c r="A3849" s="1" t="n">
        <v>3848</v>
      </c>
      <c r="B3849" s="1" t="n">
        <v>1</v>
      </c>
      <c r="C3849" s="1" t="n">
        <v>881</v>
      </c>
      <c r="D3849" s="1" t="s">
        <v>10926</v>
      </c>
      <c r="E3849" s="1" t="n">
        <v>194</v>
      </c>
      <c r="F3849" s="1" t="n">
        <v>71</v>
      </c>
      <c r="G3849" s="1" t="n">
        <v>431.87</v>
      </c>
      <c r="H3849" s="4" t="n">
        <v>45902.6009375463</v>
      </c>
      <c r="I38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3848BT906117188119471431.8745902.6009375463</v>
      </c>
      <c r="J3849" s="1" t="n">
        <f aca="false">COUNTIF(I:I, $I3849)</f>
        <v>1</v>
      </c>
      <c r="K3849" s="1" t="str">
        <f aca="false">IF(ISNA(VLOOKUP(Table4[product_id], tblProducts[], tblProducts[product_name],FALSE() )), "Invalid", "Valid")</f>
        <v>Valid</v>
      </c>
      <c r="L3849" s="5" t="str">
        <f aca="false">IF(ISNA(VLOOKUP(Table4[[#This Row],[warehouse_id]], tblwhouse[], tblwhouse[warehouse_name],FALSE() )), "Invalid", "Valid")</f>
        <v>Valid</v>
      </c>
    </row>
    <row r="3850" customFormat="false" ht="15" hidden="false" customHeight="true" outlineLevel="0" collapsed="false">
      <c r="A3850" s="1" t="n">
        <v>3849</v>
      </c>
      <c r="B3850" s="1" t="n">
        <v>4</v>
      </c>
      <c r="C3850" s="1" t="n">
        <v>1702</v>
      </c>
      <c r="D3850" s="1" t="s">
        <v>10927</v>
      </c>
      <c r="E3850" s="1" t="n">
        <v>127</v>
      </c>
      <c r="F3850" s="1" t="n">
        <v>59</v>
      </c>
      <c r="G3850" s="1" t="n">
        <v>1098.2</v>
      </c>
      <c r="H3850" s="4" t="n">
        <v>46163.6009375463</v>
      </c>
      <c r="I38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3849BT90554341702127591098.246163.6009375463</v>
      </c>
      <c r="J3850" s="1" t="n">
        <f aca="false">COUNTIF(I:I, $I3850)</f>
        <v>1</v>
      </c>
      <c r="K3850" s="1" t="str">
        <f aca="false">IF(ISNA(VLOOKUP(Table4[product_id], tblProducts[], tblProducts[product_name],FALSE() )), "Invalid", "Valid")</f>
        <v>Valid</v>
      </c>
      <c r="L3850" s="5" t="str">
        <f aca="false">IF(ISNA(VLOOKUP(Table4[[#This Row],[warehouse_id]], tblwhouse[], tblwhouse[warehouse_name],FALSE() )), "Invalid", "Valid")</f>
        <v>Valid</v>
      </c>
    </row>
    <row r="3851" customFormat="false" ht="15" hidden="false" customHeight="true" outlineLevel="0" collapsed="false">
      <c r="A3851" s="1" t="n">
        <v>3850</v>
      </c>
      <c r="B3851" s="1" t="n">
        <v>3</v>
      </c>
      <c r="C3851" s="1" t="n">
        <v>1209</v>
      </c>
      <c r="D3851" s="1" t="s">
        <v>10928</v>
      </c>
      <c r="E3851" s="1" t="n">
        <v>400</v>
      </c>
      <c r="F3851" s="1" t="n">
        <v>35</v>
      </c>
      <c r="G3851" s="1" t="n">
        <v>1094.77</v>
      </c>
      <c r="H3851" s="4" t="n">
        <v>45885.6009375463</v>
      </c>
      <c r="I38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3850BT34305331209400351094.7745885.6009375463</v>
      </c>
      <c r="J3851" s="1" t="n">
        <f aca="false">COUNTIF(I:I, $I3851)</f>
        <v>1</v>
      </c>
      <c r="K3851" s="1" t="str">
        <f aca="false">IF(ISNA(VLOOKUP(Table4[product_id], tblProducts[], tblProducts[product_name],FALSE() )), "Invalid", "Valid")</f>
        <v>Valid</v>
      </c>
      <c r="L3851" s="5" t="str">
        <f aca="false">IF(ISNA(VLOOKUP(Table4[[#This Row],[warehouse_id]], tblwhouse[], tblwhouse[warehouse_name],FALSE() )), "Invalid", "Valid")</f>
        <v>Valid</v>
      </c>
    </row>
    <row r="3852" customFormat="false" ht="15" hidden="false" customHeight="true" outlineLevel="0" collapsed="false">
      <c r="A3852" s="1" t="n">
        <v>3851</v>
      </c>
      <c r="B3852" s="1" t="n">
        <v>3</v>
      </c>
      <c r="C3852" s="1" t="n">
        <v>1205</v>
      </c>
      <c r="D3852" s="1" t="s">
        <v>10929</v>
      </c>
      <c r="E3852" s="1" t="n">
        <v>434</v>
      </c>
      <c r="F3852" s="1" t="n">
        <v>54</v>
      </c>
      <c r="G3852" s="1" t="n">
        <v>28.57</v>
      </c>
      <c r="H3852" s="4" t="n">
        <v>46112.6009375463</v>
      </c>
      <c r="I38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3851BT192442312054345428.5746112.6009375463</v>
      </c>
      <c r="J3852" s="1" t="n">
        <f aca="false">COUNTIF(I:I, $I3852)</f>
        <v>1</v>
      </c>
      <c r="K3852" s="1" t="str">
        <f aca="false">IF(ISNA(VLOOKUP(Table4[product_id], tblProducts[], tblProducts[product_name],FALSE() )), "Invalid", "Valid")</f>
        <v>Valid</v>
      </c>
      <c r="L3852" s="5" t="str">
        <f aca="false">IF(ISNA(VLOOKUP(Table4[[#This Row],[warehouse_id]], tblwhouse[], tblwhouse[warehouse_name],FALSE() )), "Invalid", "Valid")</f>
        <v>Valid</v>
      </c>
    </row>
    <row r="3853" customFormat="false" ht="15" hidden="false" customHeight="true" outlineLevel="0" collapsed="false">
      <c r="A3853" s="1" t="n">
        <v>3852</v>
      </c>
      <c r="B3853" s="1" t="n">
        <v>4</v>
      </c>
      <c r="C3853" s="1" t="n">
        <v>1526</v>
      </c>
      <c r="D3853" s="1" t="s">
        <v>10930</v>
      </c>
      <c r="E3853" s="1" t="n">
        <v>10</v>
      </c>
      <c r="F3853" s="1" t="n">
        <v>62</v>
      </c>
      <c r="G3853" s="1" t="n">
        <v>458.53</v>
      </c>
      <c r="H3853" s="4" t="n">
        <v>46081.6009375463</v>
      </c>
      <c r="I38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3852BT641625415261062458.5346081.6009375463</v>
      </c>
      <c r="J3853" s="1" t="n">
        <f aca="false">COUNTIF(I:I, $I3853)</f>
        <v>1</v>
      </c>
      <c r="K3853" s="1" t="str">
        <f aca="false">IF(ISNA(VLOOKUP(Table4[product_id], tblProducts[], tblProducts[product_name],FALSE() )), "Invalid", "Valid")</f>
        <v>Valid</v>
      </c>
      <c r="L3853" s="5" t="str">
        <f aca="false">IF(ISNA(VLOOKUP(Table4[[#This Row],[warehouse_id]], tblwhouse[], tblwhouse[warehouse_name],FALSE() )), "Invalid", "Valid")</f>
        <v>Valid</v>
      </c>
    </row>
    <row r="3854" customFormat="false" ht="15" hidden="false" customHeight="true" outlineLevel="0" collapsed="false">
      <c r="A3854" s="1" t="n">
        <v>3853</v>
      </c>
      <c r="B3854" s="1" t="n">
        <v>4</v>
      </c>
      <c r="C3854" s="1" t="n">
        <v>339</v>
      </c>
      <c r="D3854" s="1" t="s">
        <v>10931</v>
      </c>
      <c r="E3854" s="1" t="n">
        <v>325</v>
      </c>
      <c r="F3854" s="1" t="n">
        <v>61</v>
      </c>
      <c r="G3854" s="1" t="n">
        <v>581.47</v>
      </c>
      <c r="H3854" s="4" t="n">
        <v>45945.6009375463</v>
      </c>
      <c r="I38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3853BT959259433932561581.4745945.6009375463</v>
      </c>
      <c r="J3854" s="1" t="n">
        <f aca="false">COUNTIF(I:I, $I3854)</f>
        <v>1</v>
      </c>
      <c r="K3854" s="1" t="str">
        <f aca="false">IF(ISNA(VLOOKUP(Table4[product_id], tblProducts[], tblProducts[product_name],FALSE() )), "Invalid", "Valid")</f>
        <v>Valid</v>
      </c>
      <c r="L3854" s="5" t="str">
        <f aca="false">IF(ISNA(VLOOKUP(Table4[[#This Row],[warehouse_id]], tblwhouse[], tblwhouse[warehouse_name],FALSE() )), "Invalid", "Valid")</f>
        <v>Valid</v>
      </c>
    </row>
    <row r="3855" customFormat="false" ht="15" hidden="false" customHeight="true" outlineLevel="0" collapsed="false">
      <c r="A3855" s="1" t="n">
        <v>3854</v>
      </c>
      <c r="B3855" s="1" t="n">
        <v>1</v>
      </c>
      <c r="C3855" s="1" t="n">
        <v>2206</v>
      </c>
      <c r="D3855" s="1" t="s">
        <v>10932</v>
      </c>
      <c r="E3855" s="1" t="n">
        <v>444</v>
      </c>
      <c r="F3855" s="1" t="n">
        <v>40</v>
      </c>
      <c r="G3855" s="1" t="n">
        <v>531.38</v>
      </c>
      <c r="H3855" s="4" t="n">
        <v>46217.6009375463</v>
      </c>
      <c r="I38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3854BT5951181220644440531.3846217.6009375463</v>
      </c>
      <c r="J3855" s="1" t="n">
        <f aca="false">COUNTIF(I:I, $I3855)</f>
        <v>1</v>
      </c>
      <c r="K3855" s="1" t="str">
        <f aca="false">IF(ISNA(VLOOKUP(Table4[product_id], tblProducts[], tblProducts[product_name],FALSE() )), "Invalid", "Valid")</f>
        <v>Valid</v>
      </c>
      <c r="L3855" s="5" t="str">
        <f aca="false">IF(ISNA(VLOOKUP(Table4[[#This Row],[warehouse_id]], tblwhouse[], tblwhouse[warehouse_name],FALSE() )), "Invalid", "Valid")</f>
        <v>Valid</v>
      </c>
    </row>
    <row r="3856" customFormat="false" ht="15" hidden="false" customHeight="true" outlineLevel="0" collapsed="false">
      <c r="A3856" s="1" t="n">
        <v>3855</v>
      </c>
      <c r="B3856" s="1" t="n">
        <v>4</v>
      </c>
      <c r="C3856" s="1" t="n">
        <v>1613</v>
      </c>
      <c r="D3856" s="1" t="s">
        <v>10933</v>
      </c>
      <c r="E3856" s="1" t="n">
        <v>494</v>
      </c>
      <c r="F3856" s="1" t="n">
        <v>72</v>
      </c>
      <c r="G3856" s="1" t="n">
        <v>631.52</v>
      </c>
      <c r="H3856" s="4" t="n">
        <v>46121.6009375463</v>
      </c>
      <c r="I38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3855BT3511094161349472631.5246121.6009375463</v>
      </c>
      <c r="J3856" s="1" t="n">
        <f aca="false">COUNTIF(I:I, $I3856)</f>
        <v>1</v>
      </c>
      <c r="K3856" s="1" t="str">
        <f aca="false">IF(ISNA(VLOOKUP(Table4[product_id], tblProducts[], tblProducts[product_name],FALSE() )), "Invalid", "Valid")</f>
        <v>Valid</v>
      </c>
      <c r="L3856" s="5" t="str">
        <f aca="false">IF(ISNA(VLOOKUP(Table4[[#This Row],[warehouse_id]], tblwhouse[], tblwhouse[warehouse_name],FALSE() )), "Invalid", "Valid")</f>
        <v>Valid</v>
      </c>
    </row>
    <row r="3857" customFormat="false" ht="15" hidden="false" customHeight="true" outlineLevel="0" collapsed="false">
      <c r="A3857" s="1" t="n">
        <v>3856</v>
      </c>
      <c r="B3857" s="1" t="n">
        <v>1</v>
      </c>
      <c r="C3857" s="1" t="n">
        <v>1407</v>
      </c>
      <c r="D3857" s="1" t="s">
        <v>10934</v>
      </c>
      <c r="E3857" s="1" t="n">
        <v>415</v>
      </c>
      <c r="F3857" s="1" t="n">
        <v>70</v>
      </c>
      <c r="G3857" s="1" t="n">
        <v>1398.73</v>
      </c>
      <c r="H3857" s="4" t="n">
        <v>45945.6009375463</v>
      </c>
      <c r="I38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3856BT55492611407415701398.7345945.6009375463</v>
      </c>
      <c r="J3857" s="1" t="n">
        <f aca="false">COUNTIF(I:I, $I3857)</f>
        <v>1</v>
      </c>
      <c r="K3857" s="1" t="str">
        <f aca="false">IF(ISNA(VLOOKUP(Table4[product_id], tblProducts[], tblProducts[product_name],FALSE() )), "Invalid", "Valid")</f>
        <v>Valid</v>
      </c>
      <c r="L3857" s="5" t="str">
        <f aca="false">IF(ISNA(VLOOKUP(Table4[[#This Row],[warehouse_id]], tblwhouse[], tblwhouse[warehouse_name],FALSE() )), "Invalid", "Valid")</f>
        <v>Valid</v>
      </c>
    </row>
    <row r="3858" customFormat="false" ht="15" hidden="false" customHeight="true" outlineLevel="0" collapsed="false">
      <c r="A3858" s="1" t="n">
        <v>3857</v>
      </c>
      <c r="B3858" s="1" t="n">
        <v>4</v>
      </c>
      <c r="C3858" s="1" t="n">
        <v>1739</v>
      </c>
      <c r="D3858" s="1" t="s">
        <v>10935</v>
      </c>
      <c r="E3858" s="1" t="n">
        <v>350</v>
      </c>
      <c r="F3858" s="1" t="n">
        <v>36</v>
      </c>
      <c r="G3858" s="1" t="n">
        <v>50.21</v>
      </c>
      <c r="H3858" s="4" t="n">
        <v>46161.6009375463</v>
      </c>
      <c r="I38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3857BT451823417393503650.2146161.6009375463</v>
      </c>
      <c r="J3858" s="1" t="n">
        <f aca="false">COUNTIF(I:I, $I3858)</f>
        <v>1</v>
      </c>
      <c r="K3858" s="1" t="str">
        <f aca="false">IF(ISNA(VLOOKUP(Table4[product_id], tblProducts[], tblProducts[product_name],FALSE() )), "Invalid", "Valid")</f>
        <v>Valid</v>
      </c>
      <c r="L3858" s="5" t="str">
        <f aca="false">IF(ISNA(VLOOKUP(Table4[[#This Row],[warehouse_id]], tblwhouse[], tblwhouse[warehouse_name],FALSE() )), "Invalid", "Valid")</f>
        <v>Valid</v>
      </c>
    </row>
    <row r="3859" customFormat="false" ht="15" hidden="false" customHeight="true" outlineLevel="0" collapsed="false">
      <c r="A3859" s="1" t="n">
        <v>3858</v>
      </c>
      <c r="B3859" s="1" t="n">
        <v>3</v>
      </c>
      <c r="C3859" s="1" t="n">
        <v>1334</v>
      </c>
      <c r="D3859" s="1" t="s">
        <v>10936</v>
      </c>
      <c r="E3859" s="1" t="n">
        <v>364</v>
      </c>
      <c r="F3859" s="1" t="n">
        <v>34</v>
      </c>
      <c r="G3859" s="1" t="n">
        <v>445.84</v>
      </c>
      <c r="H3859" s="4" t="n">
        <v>45956.6009375463</v>
      </c>
      <c r="I38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3858BT8573753133436434445.8445956.6009375463</v>
      </c>
      <c r="J3859" s="1" t="n">
        <f aca="false">COUNTIF(I:I, $I3859)</f>
        <v>1</v>
      </c>
      <c r="K3859" s="1" t="str">
        <f aca="false">IF(ISNA(VLOOKUP(Table4[product_id], tblProducts[], tblProducts[product_name],FALSE() )), "Invalid", "Valid")</f>
        <v>Valid</v>
      </c>
      <c r="L3859" s="5" t="str">
        <f aca="false">IF(ISNA(VLOOKUP(Table4[[#This Row],[warehouse_id]], tblwhouse[], tblwhouse[warehouse_name],FALSE() )), "Invalid", "Valid")</f>
        <v>Valid</v>
      </c>
    </row>
    <row r="3860" customFormat="false" ht="15" hidden="false" customHeight="true" outlineLevel="0" collapsed="false">
      <c r="A3860" s="1" t="n">
        <v>3859</v>
      </c>
      <c r="B3860" s="1" t="n">
        <v>2</v>
      </c>
      <c r="C3860" s="1" t="n">
        <v>264</v>
      </c>
      <c r="D3860" s="1" t="s">
        <v>10937</v>
      </c>
      <c r="E3860" s="1" t="n">
        <v>435</v>
      </c>
      <c r="F3860" s="1" t="n">
        <v>49</v>
      </c>
      <c r="G3860" s="1" t="n">
        <v>268.82</v>
      </c>
      <c r="H3860" s="4" t="n">
        <v>46029.6009375463</v>
      </c>
      <c r="I38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3859BT869189226443549268.8246029.6009375463</v>
      </c>
      <c r="J3860" s="1" t="n">
        <f aca="false">COUNTIF(I:I, $I3860)</f>
        <v>1</v>
      </c>
      <c r="K3860" s="1" t="str">
        <f aca="false">IF(ISNA(VLOOKUP(Table4[product_id], tblProducts[], tblProducts[product_name],FALSE() )), "Invalid", "Valid")</f>
        <v>Valid</v>
      </c>
      <c r="L3860" s="5" t="str">
        <f aca="false">IF(ISNA(VLOOKUP(Table4[[#This Row],[warehouse_id]], tblwhouse[], tblwhouse[warehouse_name],FALSE() )), "Invalid", "Valid")</f>
        <v>Valid</v>
      </c>
    </row>
    <row r="3861" customFormat="false" ht="15" hidden="false" customHeight="true" outlineLevel="0" collapsed="false">
      <c r="A3861" s="1" t="n">
        <v>3860</v>
      </c>
      <c r="B3861" s="1" t="n">
        <v>3</v>
      </c>
      <c r="C3861" s="1" t="n">
        <v>1457</v>
      </c>
      <c r="D3861" s="1" t="s">
        <v>10938</v>
      </c>
      <c r="E3861" s="1" t="n">
        <v>329</v>
      </c>
      <c r="F3861" s="1" t="n">
        <v>51</v>
      </c>
      <c r="G3861" s="1" t="n">
        <v>826.14</v>
      </c>
      <c r="H3861" s="4" t="n">
        <v>46162.6009375463</v>
      </c>
      <c r="I38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3860BT7723213145732951826.1446162.6009375463</v>
      </c>
      <c r="J3861" s="1" t="n">
        <f aca="false">COUNTIF(I:I, $I3861)</f>
        <v>1</v>
      </c>
      <c r="K3861" s="1" t="str">
        <f aca="false">IF(ISNA(VLOOKUP(Table4[product_id], tblProducts[], tblProducts[product_name],FALSE() )), "Invalid", "Valid")</f>
        <v>Valid</v>
      </c>
      <c r="L3861" s="5" t="str">
        <f aca="false">IF(ISNA(VLOOKUP(Table4[[#This Row],[warehouse_id]], tblwhouse[], tblwhouse[warehouse_name],FALSE() )), "Invalid", "Valid")</f>
        <v>Valid</v>
      </c>
    </row>
    <row r="3862" customFormat="false" ht="15" hidden="false" customHeight="true" outlineLevel="0" collapsed="false">
      <c r="A3862" s="1" t="n">
        <v>3861</v>
      </c>
      <c r="B3862" s="1" t="n">
        <v>2</v>
      </c>
      <c r="C3862" s="1" t="n">
        <v>1405</v>
      </c>
      <c r="D3862" s="1" t="s">
        <v>10939</v>
      </c>
      <c r="E3862" s="1" t="n">
        <v>166</v>
      </c>
      <c r="F3862" s="1" t="n">
        <v>75</v>
      </c>
      <c r="G3862" s="1" t="n">
        <v>933.6</v>
      </c>
      <c r="H3862" s="4" t="n">
        <v>46177.6009375579</v>
      </c>
      <c r="I38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3861BT7808042140516675933.646177.6009375578</v>
      </c>
      <c r="J3862" s="1" t="n">
        <f aca="false">COUNTIF(I:I, $I3862)</f>
        <v>1</v>
      </c>
      <c r="K3862" s="1" t="str">
        <f aca="false">IF(ISNA(VLOOKUP(Table4[product_id], tblProducts[], tblProducts[product_name],FALSE() )), "Invalid", "Valid")</f>
        <v>Valid</v>
      </c>
      <c r="L3862" s="5" t="str">
        <f aca="false">IF(ISNA(VLOOKUP(Table4[[#This Row],[warehouse_id]], tblwhouse[], tblwhouse[warehouse_name],FALSE() )), "Invalid", "Valid")</f>
        <v>Valid</v>
      </c>
    </row>
    <row r="3863" customFormat="false" ht="15" hidden="false" customHeight="true" outlineLevel="0" collapsed="false">
      <c r="A3863" s="1" t="n">
        <v>3862</v>
      </c>
      <c r="B3863" s="1" t="n">
        <v>2</v>
      </c>
      <c r="C3863" s="1" t="n">
        <v>1024</v>
      </c>
      <c r="D3863" s="1" t="s">
        <v>10940</v>
      </c>
      <c r="E3863" s="1" t="n">
        <v>401</v>
      </c>
      <c r="F3863" s="1" t="n">
        <v>77</v>
      </c>
      <c r="G3863" s="1" t="n">
        <v>564.67</v>
      </c>
      <c r="H3863" s="4" t="n">
        <v>46067.6009375579</v>
      </c>
      <c r="I38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3862BT2823812102440177564.6746067.6009375578</v>
      </c>
      <c r="J3863" s="1" t="n">
        <f aca="false">COUNTIF(I:I, $I3863)</f>
        <v>1</v>
      </c>
      <c r="K3863" s="1" t="str">
        <f aca="false">IF(ISNA(VLOOKUP(Table4[product_id], tblProducts[], tblProducts[product_name],FALSE() )), "Invalid", "Valid")</f>
        <v>Valid</v>
      </c>
      <c r="L3863" s="5" t="str">
        <f aca="false">IF(ISNA(VLOOKUP(Table4[[#This Row],[warehouse_id]], tblwhouse[], tblwhouse[warehouse_name],FALSE() )), "Invalid", "Valid")</f>
        <v>Valid</v>
      </c>
    </row>
    <row r="3864" customFormat="false" ht="15" hidden="false" customHeight="true" outlineLevel="0" collapsed="false">
      <c r="A3864" s="1" t="n">
        <v>3863</v>
      </c>
      <c r="B3864" s="1" t="n">
        <v>1</v>
      </c>
      <c r="C3864" s="1" t="n">
        <v>2672</v>
      </c>
      <c r="D3864" s="1" t="s">
        <v>10941</v>
      </c>
      <c r="E3864" s="1" t="n">
        <v>331</v>
      </c>
      <c r="F3864" s="1" t="n">
        <v>27</v>
      </c>
      <c r="G3864" s="1" t="n">
        <v>1191.82</v>
      </c>
      <c r="H3864" s="4" t="n">
        <v>46167.6009375579</v>
      </c>
      <c r="I38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3863BT11531612672331271191.8246167.6009375578</v>
      </c>
      <c r="J3864" s="1" t="n">
        <f aca="false">COUNTIF(I:I, $I3864)</f>
        <v>1</v>
      </c>
      <c r="K3864" s="1" t="str">
        <f aca="false">IF(ISNA(VLOOKUP(Table4[product_id], tblProducts[], tblProducts[product_name],FALSE() )), "Invalid", "Valid")</f>
        <v>Valid</v>
      </c>
      <c r="L3864" s="5" t="str">
        <f aca="false">IF(ISNA(VLOOKUP(Table4[[#This Row],[warehouse_id]], tblwhouse[], tblwhouse[warehouse_name],FALSE() )), "Invalid", "Valid")</f>
        <v>Valid</v>
      </c>
    </row>
    <row r="3865" customFormat="false" ht="15" hidden="false" customHeight="true" outlineLevel="0" collapsed="false">
      <c r="A3865" s="1" t="n">
        <v>3864</v>
      </c>
      <c r="B3865" s="1" t="n">
        <v>4</v>
      </c>
      <c r="C3865" s="1" t="n">
        <v>1287</v>
      </c>
      <c r="D3865" s="1" t="s">
        <v>10942</v>
      </c>
      <c r="E3865" s="1" t="n">
        <v>128</v>
      </c>
      <c r="F3865" s="1" t="n">
        <v>23</v>
      </c>
      <c r="G3865" s="1" t="n">
        <v>28.76</v>
      </c>
      <c r="H3865" s="4" t="n">
        <v>46046.6009375579</v>
      </c>
      <c r="I38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3864BT532699412871282328.7646046.6009375578</v>
      </c>
      <c r="J3865" s="1" t="n">
        <f aca="false">COUNTIF(I:I, $I3865)</f>
        <v>1</v>
      </c>
      <c r="K3865" s="1" t="str">
        <f aca="false">IF(ISNA(VLOOKUP(Table4[product_id], tblProducts[], tblProducts[product_name],FALSE() )), "Invalid", "Valid")</f>
        <v>Valid</v>
      </c>
      <c r="L3865" s="5" t="str">
        <f aca="false">IF(ISNA(VLOOKUP(Table4[[#This Row],[warehouse_id]], tblwhouse[], tblwhouse[warehouse_name],FALSE() )), "Invalid", "Valid")</f>
        <v>Valid</v>
      </c>
    </row>
    <row r="3866" customFormat="false" ht="15" hidden="false" customHeight="true" outlineLevel="0" collapsed="false">
      <c r="A3866" s="1" t="n">
        <v>3865</v>
      </c>
      <c r="B3866" s="1" t="n">
        <v>4</v>
      </c>
      <c r="C3866" s="1" t="n">
        <v>168</v>
      </c>
      <c r="D3866" s="1" t="s">
        <v>10943</v>
      </c>
      <c r="E3866" s="1" t="n">
        <v>43</v>
      </c>
      <c r="F3866" s="1" t="n">
        <v>36</v>
      </c>
      <c r="G3866" s="1" t="n">
        <v>1097.04</v>
      </c>
      <c r="H3866" s="4" t="n">
        <v>46106.6009375579</v>
      </c>
      <c r="I38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3865BT262672416843361097.0446106.6009375578</v>
      </c>
      <c r="J3866" s="1" t="n">
        <f aca="false">COUNTIF(I:I, $I3866)</f>
        <v>1</v>
      </c>
      <c r="K3866" s="1" t="str">
        <f aca="false">IF(ISNA(VLOOKUP(Table4[product_id], tblProducts[], tblProducts[product_name],FALSE() )), "Invalid", "Valid")</f>
        <v>Valid</v>
      </c>
      <c r="L3866" s="5" t="str">
        <f aca="false">IF(ISNA(VLOOKUP(Table4[[#This Row],[warehouse_id]], tblwhouse[], tblwhouse[warehouse_name],FALSE() )), "Invalid", "Valid")</f>
        <v>Valid</v>
      </c>
    </row>
    <row r="3867" customFormat="false" ht="15" hidden="false" customHeight="true" outlineLevel="0" collapsed="false">
      <c r="A3867" s="1" t="n">
        <v>3866</v>
      </c>
      <c r="B3867" s="1" t="n">
        <v>1</v>
      </c>
      <c r="C3867" s="1" t="n">
        <v>216</v>
      </c>
      <c r="D3867" s="1" t="s">
        <v>10944</v>
      </c>
      <c r="E3867" s="1" t="n">
        <v>449</v>
      </c>
      <c r="F3867" s="1" t="n">
        <v>56</v>
      </c>
      <c r="G3867" s="1" t="n">
        <v>1153.87</v>
      </c>
      <c r="H3867" s="4" t="n">
        <v>46201.6009375579</v>
      </c>
      <c r="I38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3866BT7965351216449561153.8746201.6009375578</v>
      </c>
      <c r="J3867" s="1" t="n">
        <f aca="false">COUNTIF(I:I, $I3867)</f>
        <v>1</v>
      </c>
      <c r="K3867" s="1" t="str">
        <f aca="false">IF(ISNA(VLOOKUP(Table4[product_id], tblProducts[], tblProducts[product_name],FALSE() )), "Invalid", "Valid")</f>
        <v>Valid</v>
      </c>
      <c r="L3867" s="5" t="str">
        <f aca="false">IF(ISNA(VLOOKUP(Table4[[#This Row],[warehouse_id]], tblwhouse[], tblwhouse[warehouse_name],FALSE() )), "Invalid", "Valid")</f>
        <v>Valid</v>
      </c>
    </row>
    <row r="3868" customFormat="false" ht="15" hidden="false" customHeight="true" outlineLevel="0" collapsed="false">
      <c r="A3868" s="1" t="n">
        <v>3867</v>
      </c>
      <c r="B3868" s="1" t="n">
        <v>4</v>
      </c>
      <c r="C3868" s="1" t="n">
        <v>2353</v>
      </c>
      <c r="D3868" s="1" t="s">
        <v>10945</v>
      </c>
      <c r="E3868" s="1" t="n">
        <v>86</v>
      </c>
      <c r="F3868" s="1" t="n">
        <v>57</v>
      </c>
      <c r="G3868" s="1" t="n">
        <v>797.97</v>
      </c>
      <c r="H3868" s="4" t="n">
        <v>45958.6009375579</v>
      </c>
      <c r="I38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3867BT348147423538657797.9745958.6009375578</v>
      </c>
      <c r="J3868" s="1" t="n">
        <f aca="false">COUNTIF(I:I, $I3868)</f>
        <v>1</v>
      </c>
      <c r="K3868" s="1" t="str">
        <f aca="false">IF(ISNA(VLOOKUP(Table4[product_id], tblProducts[], tblProducts[product_name],FALSE() )), "Invalid", "Valid")</f>
        <v>Valid</v>
      </c>
      <c r="L3868" s="5" t="str">
        <f aca="false">IF(ISNA(VLOOKUP(Table4[[#This Row],[warehouse_id]], tblwhouse[], tblwhouse[warehouse_name],FALSE() )), "Invalid", "Valid")</f>
        <v>Valid</v>
      </c>
    </row>
    <row r="3869" customFormat="false" ht="15" hidden="false" customHeight="true" outlineLevel="0" collapsed="false">
      <c r="A3869" s="1" t="n">
        <v>3868</v>
      </c>
      <c r="B3869" s="1" t="n">
        <v>3</v>
      </c>
      <c r="C3869" s="1" t="n">
        <v>1183</v>
      </c>
      <c r="D3869" s="1" t="s">
        <v>10946</v>
      </c>
      <c r="E3869" s="1" t="n">
        <v>321</v>
      </c>
      <c r="F3869" s="1" t="n">
        <v>23</v>
      </c>
      <c r="G3869" s="1" t="n">
        <v>66.19</v>
      </c>
      <c r="H3869" s="4" t="n">
        <v>46164.6009375579</v>
      </c>
      <c r="I38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3868BT292308311833212366.1946164.6009375578</v>
      </c>
      <c r="J3869" s="1" t="n">
        <f aca="false">COUNTIF(I:I, $I3869)</f>
        <v>1</v>
      </c>
      <c r="K3869" s="1" t="str">
        <f aca="false">IF(ISNA(VLOOKUP(Table4[product_id], tblProducts[], tblProducts[product_name],FALSE() )), "Invalid", "Valid")</f>
        <v>Valid</v>
      </c>
      <c r="L3869" s="5" t="str">
        <f aca="false">IF(ISNA(VLOOKUP(Table4[[#This Row],[warehouse_id]], tblwhouse[], tblwhouse[warehouse_name],FALSE() )), "Invalid", "Valid")</f>
        <v>Valid</v>
      </c>
    </row>
    <row r="3870" customFormat="false" ht="15" hidden="false" customHeight="true" outlineLevel="0" collapsed="false">
      <c r="A3870" s="1" t="n">
        <v>3869</v>
      </c>
      <c r="B3870" s="1" t="n">
        <v>3</v>
      </c>
      <c r="C3870" s="1" t="n">
        <v>642</v>
      </c>
      <c r="D3870" s="1" t="s">
        <v>10947</v>
      </c>
      <c r="E3870" s="1" t="n">
        <v>261</v>
      </c>
      <c r="F3870" s="1" t="n">
        <v>67</v>
      </c>
      <c r="G3870" s="1" t="n">
        <v>104.82</v>
      </c>
      <c r="H3870" s="4" t="n">
        <v>46020.6009375579</v>
      </c>
      <c r="I38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3869BT587746364226167104.8246020.6009375578</v>
      </c>
      <c r="J3870" s="1" t="n">
        <f aca="false">COUNTIF(I:I, $I3870)</f>
        <v>1</v>
      </c>
      <c r="K3870" s="1" t="str">
        <f aca="false">IF(ISNA(VLOOKUP(Table4[product_id], tblProducts[], tblProducts[product_name],FALSE() )), "Invalid", "Valid")</f>
        <v>Valid</v>
      </c>
      <c r="L3870" s="5" t="str">
        <f aca="false">IF(ISNA(VLOOKUP(Table4[[#This Row],[warehouse_id]], tblwhouse[], tblwhouse[warehouse_name],FALSE() )), "Invalid", "Valid")</f>
        <v>Valid</v>
      </c>
    </row>
    <row r="3871" customFormat="false" ht="15" hidden="false" customHeight="true" outlineLevel="0" collapsed="false">
      <c r="A3871" s="1" t="n">
        <v>3870</v>
      </c>
      <c r="B3871" s="1" t="n">
        <v>4</v>
      </c>
      <c r="C3871" s="1" t="n">
        <v>865</v>
      </c>
      <c r="D3871" s="1" t="s">
        <v>10948</v>
      </c>
      <c r="E3871" s="1" t="n">
        <v>9</v>
      </c>
      <c r="F3871" s="1" t="n">
        <v>56</v>
      </c>
      <c r="G3871" s="1" t="n">
        <v>1197.82</v>
      </c>
      <c r="H3871" s="4" t="n">
        <v>46052.6009375579</v>
      </c>
      <c r="I38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3870BT29561448659561197.8246052.6009375578</v>
      </c>
      <c r="J3871" s="1" t="n">
        <f aca="false">COUNTIF(I:I, $I3871)</f>
        <v>1</v>
      </c>
      <c r="K3871" s="1" t="str">
        <f aca="false">IF(ISNA(VLOOKUP(Table4[product_id], tblProducts[], tblProducts[product_name],FALSE() )), "Invalid", "Valid")</f>
        <v>Valid</v>
      </c>
      <c r="L3871" s="5" t="str">
        <f aca="false">IF(ISNA(VLOOKUP(Table4[[#This Row],[warehouse_id]], tblwhouse[], tblwhouse[warehouse_name],FALSE() )), "Invalid", "Valid")</f>
        <v>Valid</v>
      </c>
    </row>
    <row r="3872" customFormat="false" ht="15" hidden="false" customHeight="true" outlineLevel="0" collapsed="false">
      <c r="A3872" s="1" t="n">
        <v>3871</v>
      </c>
      <c r="B3872" s="1" t="n">
        <v>1</v>
      </c>
      <c r="C3872" s="1" t="n">
        <v>1915</v>
      </c>
      <c r="D3872" s="1" t="s">
        <v>10949</v>
      </c>
      <c r="E3872" s="1" t="n">
        <v>78</v>
      </c>
      <c r="F3872" s="1" t="n">
        <v>34</v>
      </c>
      <c r="G3872" s="1" t="n">
        <v>709.47</v>
      </c>
      <c r="H3872" s="4" t="n">
        <v>46055.6009375579</v>
      </c>
      <c r="I38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3871BT650692119157834709.4746055.6009375578</v>
      </c>
      <c r="J3872" s="1" t="n">
        <f aca="false">COUNTIF(I:I, $I3872)</f>
        <v>1</v>
      </c>
      <c r="K3872" s="1" t="str">
        <f aca="false">IF(ISNA(VLOOKUP(Table4[product_id], tblProducts[], tblProducts[product_name],FALSE() )), "Invalid", "Valid")</f>
        <v>Valid</v>
      </c>
      <c r="L3872" s="5" t="str">
        <f aca="false">IF(ISNA(VLOOKUP(Table4[[#This Row],[warehouse_id]], tblwhouse[], tblwhouse[warehouse_name],FALSE() )), "Invalid", "Valid")</f>
        <v>Valid</v>
      </c>
    </row>
    <row r="3873" customFormat="false" ht="15" hidden="false" customHeight="true" outlineLevel="0" collapsed="false">
      <c r="A3873" s="1" t="n">
        <v>3872</v>
      </c>
      <c r="B3873" s="1" t="n">
        <v>1</v>
      </c>
      <c r="C3873" s="1" t="n">
        <v>2793</v>
      </c>
      <c r="D3873" s="1" t="s">
        <v>10950</v>
      </c>
      <c r="E3873" s="1" t="n">
        <v>493</v>
      </c>
      <c r="F3873" s="1" t="n">
        <v>61</v>
      </c>
      <c r="G3873" s="1" t="n">
        <v>1494.77</v>
      </c>
      <c r="H3873" s="4" t="n">
        <v>46124.6009375579</v>
      </c>
      <c r="I38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3872BT50954312793493611494.7746124.6009375578</v>
      </c>
      <c r="J3873" s="1" t="n">
        <f aca="false">COUNTIF(I:I, $I3873)</f>
        <v>1</v>
      </c>
      <c r="K3873" s="1" t="str">
        <f aca="false">IF(ISNA(VLOOKUP(Table4[product_id], tblProducts[], tblProducts[product_name],FALSE() )), "Invalid", "Valid")</f>
        <v>Valid</v>
      </c>
      <c r="L3873" s="5" t="str">
        <f aca="false">IF(ISNA(VLOOKUP(Table4[[#This Row],[warehouse_id]], tblwhouse[], tblwhouse[warehouse_name],FALSE() )), "Invalid", "Valid")</f>
        <v>Valid</v>
      </c>
    </row>
    <row r="3874" customFormat="false" ht="15" hidden="false" customHeight="true" outlineLevel="0" collapsed="false">
      <c r="A3874" s="1" t="n">
        <v>3873</v>
      </c>
      <c r="B3874" s="1" t="n">
        <v>2</v>
      </c>
      <c r="C3874" s="1" t="n">
        <v>1326</v>
      </c>
      <c r="D3874" s="1" t="s">
        <v>10951</v>
      </c>
      <c r="E3874" s="1" t="n">
        <v>124</v>
      </c>
      <c r="F3874" s="1" t="n">
        <v>64</v>
      </c>
      <c r="G3874" s="1" t="n">
        <v>762.79</v>
      </c>
      <c r="H3874" s="4" t="n">
        <v>46016.6009375579</v>
      </c>
      <c r="I38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3873BT6399692132612464762.7946016.6009375578</v>
      </c>
      <c r="J3874" s="1" t="n">
        <f aca="false">COUNTIF(I:I, $I3874)</f>
        <v>1</v>
      </c>
      <c r="K3874" s="1" t="str">
        <f aca="false">IF(ISNA(VLOOKUP(Table4[product_id], tblProducts[], tblProducts[product_name],FALSE() )), "Invalid", "Valid")</f>
        <v>Valid</v>
      </c>
      <c r="L3874" s="5" t="str">
        <f aca="false">IF(ISNA(VLOOKUP(Table4[[#This Row],[warehouse_id]], tblwhouse[], tblwhouse[warehouse_name],FALSE() )), "Invalid", "Valid")</f>
        <v>Valid</v>
      </c>
    </row>
    <row r="3875" customFormat="false" ht="15" hidden="false" customHeight="true" outlineLevel="0" collapsed="false">
      <c r="A3875" s="1" t="n">
        <v>3874</v>
      </c>
      <c r="B3875" s="1" t="n">
        <v>4</v>
      </c>
      <c r="C3875" s="1" t="n">
        <v>2940</v>
      </c>
      <c r="D3875" s="1" t="s">
        <v>10952</v>
      </c>
      <c r="E3875" s="1" t="n">
        <v>57</v>
      </c>
      <c r="F3875" s="1" t="n">
        <v>29</v>
      </c>
      <c r="G3875" s="1" t="n">
        <v>535.5</v>
      </c>
      <c r="H3875" s="4" t="n">
        <v>46218.6009375579</v>
      </c>
      <c r="I38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3874BT575190429405729535.546218.6009375578</v>
      </c>
      <c r="J3875" s="1" t="n">
        <f aca="false">COUNTIF(I:I, $I3875)</f>
        <v>1</v>
      </c>
      <c r="K3875" s="1" t="str">
        <f aca="false">IF(ISNA(VLOOKUP(Table4[product_id], tblProducts[], tblProducts[product_name],FALSE() )), "Invalid", "Valid")</f>
        <v>Valid</v>
      </c>
      <c r="L3875" s="5" t="str">
        <f aca="false">IF(ISNA(VLOOKUP(Table4[[#This Row],[warehouse_id]], tblwhouse[], tblwhouse[warehouse_name],FALSE() )), "Invalid", "Valid")</f>
        <v>Valid</v>
      </c>
    </row>
    <row r="3876" customFormat="false" ht="15" hidden="false" customHeight="true" outlineLevel="0" collapsed="false">
      <c r="A3876" s="1" t="n">
        <v>3875</v>
      </c>
      <c r="B3876" s="1" t="n">
        <v>4</v>
      </c>
      <c r="C3876" s="1" t="n">
        <v>2376</v>
      </c>
      <c r="D3876" s="1" t="s">
        <v>10953</v>
      </c>
      <c r="E3876" s="1" t="n">
        <v>478</v>
      </c>
      <c r="F3876" s="1" t="n">
        <v>71</v>
      </c>
      <c r="G3876" s="1" t="n">
        <v>132.21</v>
      </c>
      <c r="H3876" s="4" t="n">
        <v>45974.6009375579</v>
      </c>
      <c r="I38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3875BT8800274237647871132.2145974.6009375578</v>
      </c>
      <c r="J3876" s="1" t="n">
        <f aca="false">COUNTIF(I:I, $I3876)</f>
        <v>1</v>
      </c>
      <c r="K3876" s="1" t="str">
        <f aca="false">IF(ISNA(VLOOKUP(Table4[product_id], tblProducts[], tblProducts[product_name],FALSE() )), "Invalid", "Valid")</f>
        <v>Valid</v>
      </c>
      <c r="L3876" s="5" t="str">
        <f aca="false">IF(ISNA(VLOOKUP(Table4[[#This Row],[warehouse_id]], tblwhouse[], tblwhouse[warehouse_name],FALSE() )), "Invalid", "Valid")</f>
        <v>Valid</v>
      </c>
    </row>
    <row r="3877" customFormat="false" ht="15" hidden="false" customHeight="true" outlineLevel="0" collapsed="false">
      <c r="A3877" s="1" t="n">
        <v>3876</v>
      </c>
      <c r="B3877" s="1" t="n">
        <v>2</v>
      </c>
      <c r="C3877" s="1" t="n">
        <v>969</v>
      </c>
      <c r="D3877" s="1" t="s">
        <v>10954</v>
      </c>
      <c r="E3877" s="1" t="n">
        <v>63</v>
      </c>
      <c r="F3877" s="1" t="n">
        <v>77</v>
      </c>
      <c r="G3877" s="1" t="n">
        <v>1472.38</v>
      </c>
      <c r="H3877" s="4" t="n">
        <v>46036.6009375579</v>
      </c>
      <c r="I38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3876BT748177296963771472.3846036.6009375578</v>
      </c>
      <c r="J3877" s="1" t="n">
        <f aca="false">COUNTIF(I:I, $I3877)</f>
        <v>1</v>
      </c>
      <c r="K3877" s="1" t="str">
        <f aca="false">IF(ISNA(VLOOKUP(Table4[product_id], tblProducts[], tblProducts[product_name],FALSE() )), "Invalid", "Valid")</f>
        <v>Valid</v>
      </c>
      <c r="L3877" s="5" t="str">
        <f aca="false">IF(ISNA(VLOOKUP(Table4[[#This Row],[warehouse_id]], tblwhouse[], tblwhouse[warehouse_name],FALSE() )), "Invalid", "Valid")</f>
        <v>Valid</v>
      </c>
    </row>
    <row r="3878" customFormat="false" ht="15" hidden="false" customHeight="true" outlineLevel="0" collapsed="false">
      <c r="A3878" s="1" t="n">
        <v>3877</v>
      </c>
      <c r="B3878" s="1" t="n">
        <v>4</v>
      </c>
      <c r="C3878" s="1" t="n">
        <v>787</v>
      </c>
      <c r="D3878" s="1" t="s">
        <v>10955</v>
      </c>
      <c r="E3878" s="1" t="n">
        <v>171</v>
      </c>
      <c r="F3878" s="1" t="n">
        <v>45</v>
      </c>
      <c r="G3878" s="1" t="n">
        <v>979.53</v>
      </c>
      <c r="H3878" s="4" t="n">
        <v>46026.6009375579</v>
      </c>
      <c r="I38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3877BT287029478717145979.5346026.6009375578</v>
      </c>
      <c r="J3878" s="1" t="n">
        <f aca="false">COUNTIF(I:I, $I3878)</f>
        <v>1</v>
      </c>
      <c r="K3878" s="1" t="str">
        <f aca="false">IF(ISNA(VLOOKUP(Table4[product_id], tblProducts[], tblProducts[product_name],FALSE() )), "Invalid", "Valid")</f>
        <v>Valid</v>
      </c>
      <c r="L3878" s="5" t="str">
        <f aca="false">IF(ISNA(VLOOKUP(Table4[[#This Row],[warehouse_id]], tblwhouse[], tblwhouse[warehouse_name],FALSE() )), "Invalid", "Valid")</f>
        <v>Valid</v>
      </c>
    </row>
    <row r="3879" customFormat="false" ht="15" hidden="false" customHeight="true" outlineLevel="0" collapsed="false">
      <c r="A3879" s="1" t="n">
        <v>3878</v>
      </c>
      <c r="B3879" s="1" t="n">
        <v>3</v>
      </c>
      <c r="C3879" s="1" t="n">
        <v>2052</v>
      </c>
      <c r="D3879" s="1" t="s">
        <v>10956</v>
      </c>
      <c r="E3879" s="1" t="n">
        <v>96</v>
      </c>
      <c r="F3879" s="1" t="n">
        <v>70</v>
      </c>
      <c r="G3879" s="1" t="n">
        <v>992.9</v>
      </c>
      <c r="H3879" s="4" t="n">
        <v>45886.6009375579</v>
      </c>
      <c r="I38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3878BT597137320529670992.945886.6009375578</v>
      </c>
      <c r="J3879" s="1" t="n">
        <f aca="false">COUNTIF(I:I, $I3879)</f>
        <v>1</v>
      </c>
      <c r="K3879" s="1" t="str">
        <f aca="false">IF(ISNA(VLOOKUP(Table4[product_id], tblProducts[], tblProducts[product_name],FALSE() )), "Invalid", "Valid")</f>
        <v>Valid</v>
      </c>
      <c r="L3879" s="5" t="str">
        <f aca="false">IF(ISNA(VLOOKUP(Table4[[#This Row],[warehouse_id]], tblwhouse[], tblwhouse[warehouse_name],FALSE() )), "Invalid", "Valid")</f>
        <v>Valid</v>
      </c>
    </row>
    <row r="3880" customFormat="false" ht="15" hidden="false" customHeight="true" outlineLevel="0" collapsed="false">
      <c r="A3880" s="1" t="n">
        <v>3879</v>
      </c>
      <c r="B3880" s="1" t="n">
        <v>3</v>
      </c>
      <c r="C3880" s="1" t="n">
        <v>650</v>
      </c>
      <c r="D3880" s="1" t="s">
        <v>10957</v>
      </c>
      <c r="E3880" s="1" t="n">
        <v>12</v>
      </c>
      <c r="F3880" s="1" t="n">
        <v>38</v>
      </c>
      <c r="G3880" s="1" t="n">
        <v>1124.3</v>
      </c>
      <c r="H3880" s="4" t="n">
        <v>46129.6009375579</v>
      </c>
      <c r="I38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3879BT881838365012381124.346129.6009375578</v>
      </c>
      <c r="J3880" s="1" t="n">
        <f aca="false">COUNTIF(I:I, $I3880)</f>
        <v>1</v>
      </c>
      <c r="K3880" s="1" t="str">
        <f aca="false">IF(ISNA(VLOOKUP(Table4[product_id], tblProducts[], tblProducts[product_name],FALSE() )), "Invalid", "Valid")</f>
        <v>Valid</v>
      </c>
      <c r="L3880" s="5" t="str">
        <f aca="false">IF(ISNA(VLOOKUP(Table4[[#This Row],[warehouse_id]], tblwhouse[], tblwhouse[warehouse_name],FALSE() )), "Invalid", "Valid")</f>
        <v>Valid</v>
      </c>
    </row>
    <row r="3881" customFormat="false" ht="15" hidden="false" customHeight="true" outlineLevel="0" collapsed="false">
      <c r="A3881" s="1" t="n">
        <v>3880</v>
      </c>
      <c r="B3881" s="1" t="n">
        <v>2</v>
      </c>
      <c r="C3881" s="1" t="n">
        <v>2469</v>
      </c>
      <c r="D3881" s="1" t="s">
        <v>10958</v>
      </c>
      <c r="E3881" s="1" t="n">
        <v>38</v>
      </c>
      <c r="F3881" s="1" t="n">
        <v>32</v>
      </c>
      <c r="G3881" s="1" t="n">
        <v>770.71</v>
      </c>
      <c r="H3881" s="4" t="n">
        <v>45997.6009375579</v>
      </c>
      <c r="I38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3880BT567177224693832770.7145997.6009375578</v>
      </c>
      <c r="J3881" s="1" t="n">
        <f aca="false">COUNTIF(I:I, $I3881)</f>
        <v>1</v>
      </c>
      <c r="K3881" s="1" t="str">
        <f aca="false">IF(ISNA(VLOOKUP(Table4[product_id], tblProducts[], tblProducts[product_name],FALSE() )), "Invalid", "Valid")</f>
        <v>Valid</v>
      </c>
      <c r="L3881" s="5" t="str">
        <f aca="false">IF(ISNA(VLOOKUP(Table4[[#This Row],[warehouse_id]], tblwhouse[], tblwhouse[warehouse_name],FALSE() )), "Invalid", "Valid")</f>
        <v>Valid</v>
      </c>
    </row>
    <row r="3882" customFormat="false" ht="15" hidden="false" customHeight="true" outlineLevel="0" collapsed="false">
      <c r="A3882" s="1" t="n">
        <v>3881</v>
      </c>
      <c r="B3882" s="1" t="n">
        <v>4</v>
      </c>
      <c r="C3882" s="1" t="n">
        <v>674</v>
      </c>
      <c r="D3882" s="1" t="s">
        <v>10959</v>
      </c>
      <c r="E3882" s="1" t="n">
        <v>169</v>
      </c>
      <c r="F3882" s="1" t="n">
        <v>29</v>
      </c>
      <c r="G3882" s="1" t="n">
        <v>1489.22</v>
      </c>
      <c r="H3882" s="4" t="n">
        <v>46196.6009375579</v>
      </c>
      <c r="I38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3881BT4340284674169291489.2246196.6009375578</v>
      </c>
      <c r="J3882" s="1" t="n">
        <f aca="false">COUNTIF(I:I, $I3882)</f>
        <v>1</v>
      </c>
      <c r="K3882" s="1" t="str">
        <f aca="false">IF(ISNA(VLOOKUP(Table4[product_id], tblProducts[], tblProducts[product_name],FALSE() )), "Invalid", "Valid")</f>
        <v>Valid</v>
      </c>
      <c r="L3882" s="5" t="str">
        <f aca="false">IF(ISNA(VLOOKUP(Table4[[#This Row],[warehouse_id]], tblwhouse[], tblwhouse[warehouse_name],FALSE() )), "Invalid", "Valid")</f>
        <v>Valid</v>
      </c>
    </row>
    <row r="3883" customFormat="false" ht="15" hidden="false" customHeight="true" outlineLevel="0" collapsed="false">
      <c r="A3883" s="1" t="n">
        <v>3882</v>
      </c>
      <c r="B3883" s="1" t="n">
        <v>2</v>
      </c>
      <c r="C3883" s="1" t="n">
        <v>1177</v>
      </c>
      <c r="D3883" s="1" t="s">
        <v>10960</v>
      </c>
      <c r="E3883" s="1" t="n">
        <v>393</v>
      </c>
      <c r="F3883" s="1" t="n">
        <v>58</v>
      </c>
      <c r="G3883" s="1" t="n">
        <v>1034.07</v>
      </c>
      <c r="H3883" s="4" t="n">
        <v>46188.6009375579</v>
      </c>
      <c r="I38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3882BT31564421177393581034.0746188.6009375578</v>
      </c>
      <c r="J3883" s="1" t="n">
        <f aca="false">COUNTIF(I:I, $I3883)</f>
        <v>1</v>
      </c>
      <c r="K3883" s="1" t="str">
        <f aca="false">IF(ISNA(VLOOKUP(Table4[product_id], tblProducts[], tblProducts[product_name],FALSE() )), "Invalid", "Valid")</f>
        <v>Valid</v>
      </c>
      <c r="L3883" s="5" t="str">
        <f aca="false">IF(ISNA(VLOOKUP(Table4[[#This Row],[warehouse_id]], tblwhouse[], tblwhouse[warehouse_name],FALSE() )), "Invalid", "Valid")</f>
        <v>Valid</v>
      </c>
    </row>
    <row r="3884" customFormat="false" ht="15" hidden="false" customHeight="true" outlineLevel="0" collapsed="false">
      <c r="A3884" s="1" t="n">
        <v>3883</v>
      </c>
      <c r="B3884" s="1" t="n">
        <v>4</v>
      </c>
      <c r="C3884" s="1" t="n">
        <v>3000</v>
      </c>
      <c r="D3884" s="1" t="s">
        <v>10961</v>
      </c>
      <c r="E3884" s="1" t="n">
        <v>396</v>
      </c>
      <c r="F3884" s="1" t="n">
        <v>69</v>
      </c>
      <c r="G3884" s="1" t="n">
        <v>311.55</v>
      </c>
      <c r="H3884" s="4" t="n">
        <v>45892.6009375579</v>
      </c>
      <c r="I38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3883BT1329444300039669311.5545892.6009375578</v>
      </c>
      <c r="J3884" s="1" t="n">
        <f aca="false">COUNTIF(I:I, $I3884)</f>
        <v>1</v>
      </c>
      <c r="K3884" s="1" t="str">
        <f aca="false">IF(ISNA(VLOOKUP(Table4[product_id], tblProducts[], tblProducts[product_name],FALSE() )), "Invalid", "Valid")</f>
        <v>Valid</v>
      </c>
      <c r="L3884" s="5" t="str">
        <f aca="false">IF(ISNA(VLOOKUP(Table4[[#This Row],[warehouse_id]], tblwhouse[], tblwhouse[warehouse_name],FALSE() )), "Invalid", "Valid")</f>
        <v>Valid</v>
      </c>
    </row>
    <row r="3885" customFormat="false" ht="15" hidden="false" customHeight="true" outlineLevel="0" collapsed="false">
      <c r="A3885" s="1" t="n">
        <v>3884</v>
      </c>
      <c r="B3885" s="1" t="n">
        <v>3</v>
      </c>
      <c r="C3885" s="1" t="n">
        <v>1145</v>
      </c>
      <c r="D3885" s="1" t="s">
        <v>10962</v>
      </c>
      <c r="E3885" s="1" t="n">
        <v>147</v>
      </c>
      <c r="F3885" s="1" t="n">
        <v>64</v>
      </c>
      <c r="G3885" s="1" t="n">
        <v>1224.2</v>
      </c>
      <c r="H3885" s="4" t="n">
        <v>46113.6009375579</v>
      </c>
      <c r="I38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3884BT67333831145147641224.246113.6009375578</v>
      </c>
      <c r="J3885" s="1" t="n">
        <f aca="false">COUNTIF(I:I, $I3885)</f>
        <v>1</v>
      </c>
      <c r="K3885" s="1" t="str">
        <f aca="false">IF(ISNA(VLOOKUP(Table4[product_id], tblProducts[], tblProducts[product_name],FALSE() )), "Invalid", "Valid")</f>
        <v>Valid</v>
      </c>
      <c r="L3885" s="5" t="str">
        <f aca="false">IF(ISNA(VLOOKUP(Table4[[#This Row],[warehouse_id]], tblwhouse[], tblwhouse[warehouse_name],FALSE() )), "Invalid", "Valid")</f>
        <v>Valid</v>
      </c>
    </row>
    <row r="3886" customFormat="false" ht="15" hidden="false" customHeight="true" outlineLevel="0" collapsed="false">
      <c r="A3886" s="1" t="n">
        <v>3885</v>
      </c>
      <c r="B3886" s="1" t="n">
        <v>2</v>
      </c>
      <c r="C3886" s="1" t="n">
        <v>1756</v>
      </c>
      <c r="D3886" s="1" t="s">
        <v>10963</v>
      </c>
      <c r="E3886" s="1" t="n">
        <v>105</v>
      </c>
      <c r="F3886" s="1" t="n">
        <v>61</v>
      </c>
      <c r="G3886" s="1" t="n">
        <v>960.65</v>
      </c>
      <c r="H3886" s="4" t="n">
        <v>46180.6009375579</v>
      </c>
      <c r="I38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3885BT8195232175610561960.6546180.6009375578</v>
      </c>
      <c r="J3886" s="1" t="n">
        <f aca="false">COUNTIF(I:I, $I3886)</f>
        <v>1</v>
      </c>
      <c r="K3886" s="1" t="str">
        <f aca="false">IF(ISNA(VLOOKUP(Table4[product_id], tblProducts[], tblProducts[product_name],FALSE() )), "Invalid", "Valid")</f>
        <v>Valid</v>
      </c>
      <c r="L3886" s="5" t="str">
        <f aca="false">IF(ISNA(VLOOKUP(Table4[[#This Row],[warehouse_id]], tblwhouse[], tblwhouse[warehouse_name],FALSE() )), "Invalid", "Valid")</f>
        <v>Valid</v>
      </c>
    </row>
    <row r="3887" customFormat="false" ht="15" hidden="false" customHeight="true" outlineLevel="0" collapsed="false">
      <c r="A3887" s="1" t="n">
        <v>3886</v>
      </c>
      <c r="B3887" s="1" t="n">
        <v>4</v>
      </c>
      <c r="C3887" s="1" t="n">
        <v>130</v>
      </c>
      <c r="D3887" s="1" t="s">
        <v>10964</v>
      </c>
      <c r="E3887" s="1" t="n">
        <v>5</v>
      </c>
      <c r="F3887" s="1" t="n">
        <v>67</v>
      </c>
      <c r="G3887" s="1" t="n">
        <v>132.83</v>
      </c>
      <c r="H3887" s="4" t="n">
        <v>46052.6009375579</v>
      </c>
      <c r="I38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3886BT5482424130567132.8346052.6009375578</v>
      </c>
      <c r="J3887" s="1" t="n">
        <f aca="false">COUNTIF(I:I, $I3887)</f>
        <v>1</v>
      </c>
      <c r="K3887" s="1" t="str">
        <f aca="false">IF(ISNA(VLOOKUP(Table4[product_id], tblProducts[], tblProducts[product_name],FALSE() )), "Invalid", "Valid")</f>
        <v>Valid</v>
      </c>
      <c r="L3887" s="5" t="str">
        <f aca="false">IF(ISNA(VLOOKUP(Table4[[#This Row],[warehouse_id]], tblwhouse[], tblwhouse[warehouse_name],FALSE() )), "Invalid", "Valid")</f>
        <v>Valid</v>
      </c>
    </row>
    <row r="3888" customFormat="false" ht="15" hidden="false" customHeight="true" outlineLevel="0" collapsed="false">
      <c r="A3888" s="1" t="n">
        <v>3887</v>
      </c>
      <c r="B3888" s="1" t="n">
        <v>2</v>
      </c>
      <c r="C3888" s="1" t="n">
        <v>2078</v>
      </c>
      <c r="D3888" s="1" t="s">
        <v>10965</v>
      </c>
      <c r="E3888" s="1" t="n">
        <v>217</v>
      </c>
      <c r="F3888" s="1" t="n">
        <v>60</v>
      </c>
      <c r="G3888" s="1" t="n">
        <v>347.55</v>
      </c>
      <c r="H3888" s="4" t="n">
        <v>46105.6009375579</v>
      </c>
      <c r="I38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3887BT2200552207821760347.5546105.6009375578</v>
      </c>
      <c r="J3888" s="1" t="n">
        <f aca="false">COUNTIF(I:I, $I3888)</f>
        <v>1</v>
      </c>
      <c r="K3888" s="1" t="str">
        <f aca="false">IF(ISNA(VLOOKUP(Table4[product_id], tblProducts[], tblProducts[product_name],FALSE() )), "Invalid", "Valid")</f>
        <v>Valid</v>
      </c>
      <c r="L3888" s="5" t="str">
        <f aca="false">IF(ISNA(VLOOKUP(Table4[[#This Row],[warehouse_id]], tblwhouse[], tblwhouse[warehouse_name],FALSE() )), "Invalid", "Valid")</f>
        <v>Valid</v>
      </c>
    </row>
    <row r="3889" customFormat="false" ht="15" hidden="false" customHeight="true" outlineLevel="0" collapsed="false">
      <c r="A3889" s="1" t="n">
        <v>3888</v>
      </c>
      <c r="B3889" s="1" t="n">
        <v>2</v>
      </c>
      <c r="C3889" s="1" t="n">
        <v>1074</v>
      </c>
      <c r="D3889" s="1" t="s">
        <v>10966</v>
      </c>
      <c r="E3889" s="1" t="n">
        <v>480</v>
      </c>
      <c r="F3889" s="1" t="n">
        <v>33</v>
      </c>
      <c r="G3889" s="1" t="n">
        <v>350.8</v>
      </c>
      <c r="H3889" s="4" t="n">
        <v>45900.6009375579</v>
      </c>
      <c r="I38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3888BT6549522107448033350.845900.6009375578</v>
      </c>
      <c r="J3889" s="1" t="n">
        <f aca="false">COUNTIF(I:I, $I3889)</f>
        <v>1</v>
      </c>
      <c r="K3889" s="1" t="str">
        <f aca="false">IF(ISNA(VLOOKUP(Table4[product_id], tblProducts[], tblProducts[product_name],FALSE() )), "Invalid", "Valid")</f>
        <v>Valid</v>
      </c>
      <c r="L3889" s="5" t="str">
        <f aca="false">IF(ISNA(VLOOKUP(Table4[[#This Row],[warehouse_id]], tblwhouse[], tblwhouse[warehouse_name],FALSE() )), "Invalid", "Valid")</f>
        <v>Valid</v>
      </c>
    </row>
    <row r="3890" customFormat="false" ht="15" hidden="false" customHeight="true" outlineLevel="0" collapsed="false">
      <c r="A3890" s="1" t="n">
        <v>3889</v>
      </c>
      <c r="B3890" s="1" t="n">
        <v>2</v>
      </c>
      <c r="C3890" s="1" t="n">
        <v>60</v>
      </c>
      <c r="D3890" s="1" t="s">
        <v>10967</v>
      </c>
      <c r="E3890" s="1" t="n">
        <v>291</v>
      </c>
      <c r="F3890" s="1" t="n">
        <v>32</v>
      </c>
      <c r="G3890" s="1" t="n">
        <v>1378.05</v>
      </c>
      <c r="H3890" s="4" t="n">
        <v>45883.6009375579</v>
      </c>
      <c r="I38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3889BT844695260291321378.0545883.6009375578</v>
      </c>
      <c r="J3890" s="1" t="n">
        <f aca="false">COUNTIF(I:I, $I3890)</f>
        <v>1</v>
      </c>
      <c r="K3890" s="1" t="str">
        <f aca="false">IF(ISNA(VLOOKUP(Table4[product_id], tblProducts[], tblProducts[product_name],FALSE() )), "Invalid", "Valid")</f>
        <v>Valid</v>
      </c>
      <c r="L3890" s="5" t="str">
        <f aca="false">IF(ISNA(VLOOKUP(Table4[[#This Row],[warehouse_id]], tblwhouse[], tblwhouse[warehouse_name],FALSE() )), "Invalid", "Valid")</f>
        <v>Valid</v>
      </c>
    </row>
    <row r="3891" customFormat="false" ht="15" hidden="false" customHeight="true" outlineLevel="0" collapsed="false">
      <c r="A3891" s="1" t="n">
        <v>3890</v>
      </c>
      <c r="B3891" s="1" t="n">
        <v>2</v>
      </c>
      <c r="C3891" s="1" t="n">
        <v>1372</v>
      </c>
      <c r="D3891" s="1" t="s">
        <v>10968</v>
      </c>
      <c r="E3891" s="1" t="n">
        <v>82</v>
      </c>
      <c r="F3891" s="1" t="n">
        <v>60</v>
      </c>
      <c r="G3891" s="1" t="n">
        <v>1345.9</v>
      </c>
      <c r="H3891" s="4" t="n">
        <v>45944.6009375579</v>
      </c>
      <c r="I38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3890BT9346942137282601345.945944.6009375578</v>
      </c>
      <c r="J3891" s="1" t="n">
        <f aca="false">COUNTIF(I:I, $I3891)</f>
        <v>1</v>
      </c>
      <c r="K3891" s="1" t="str">
        <f aca="false">IF(ISNA(VLOOKUP(Table4[product_id], tblProducts[], tblProducts[product_name],FALSE() )), "Invalid", "Valid")</f>
        <v>Valid</v>
      </c>
      <c r="L3891" s="5" t="str">
        <f aca="false">IF(ISNA(VLOOKUP(Table4[[#This Row],[warehouse_id]], tblwhouse[], tblwhouse[warehouse_name],FALSE() )), "Invalid", "Valid")</f>
        <v>Valid</v>
      </c>
    </row>
    <row r="3892" customFormat="false" ht="15" hidden="false" customHeight="true" outlineLevel="0" collapsed="false">
      <c r="A3892" s="1" t="n">
        <v>3891</v>
      </c>
      <c r="B3892" s="1" t="n">
        <v>1</v>
      </c>
      <c r="C3892" s="1" t="n">
        <v>2410</v>
      </c>
      <c r="D3892" s="1" t="s">
        <v>10969</v>
      </c>
      <c r="E3892" s="1" t="n">
        <v>175</v>
      </c>
      <c r="F3892" s="1" t="n">
        <v>34</v>
      </c>
      <c r="G3892" s="1" t="n">
        <v>173.77</v>
      </c>
      <c r="H3892" s="4" t="n">
        <v>45979.6009375579</v>
      </c>
      <c r="I38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3891BT1914981241017534173.7745979.6009375578</v>
      </c>
      <c r="J3892" s="1" t="n">
        <f aca="false">COUNTIF(I:I, $I3892)</f>
        <v>1</v>
      </c>
      <c r="K3892" s="1" t="str">
        <f aca="false">IF(ISNA(VLOOKUP(Table4[product_id], tblProducts[], tblProducts[product_name],FALSE() )), "Invalid", "Valid")</f>
        <v>Valid</v>
      </c>
      <c r="L3892" s="5" t="str">
        <f aca="false">IF(ISNA(VLOOKUP(Table4[[#This Row],[warehouse_id]], tblwhouse[], tblwhouse[warehouse_name],FALSE() )), "Invalid", "Valid")</f>
        <v>Valid</v>
      </c>
    </row>
    <row r="3893" customFormat="false" ht="15" hidden="false" customHeight="true" outlineLevel="0" collapsed="false">
      <c r="A3893" s="1" t="n">
        <v>3892</v>
      </c>
      <c r="B3893" s="1" t="n">
        <v>4</v>
      </c>
      <c r="C3893" s="1" t="n">
        <v>103</v>
      </c>
      <c r="D3893" s="1" t="s">
        <v>10970</v>
      </c>
      <c r="E3893" s="1" t="n">
        <v>400</v>
      </c>
      <c r="F3893" s="1" t="n">
        <v>56</v>
      </c>
      <c r="G3893" s="1" t="n">
        <v>1075.07</v>
      </c>
      <c r="H3893" s="4" t="n">
        <v>46072.6009375579</v>
      </c>
      <c r="I38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3892BT6962624103400561075.0746072.6009375578</v>
      </c>
      <c r="J3893" s="1" t="n">
        <f aca="false">COUNTIF(I:I, $I3893)</f>
        <v>1</v>
      </c>
      <c r="K3893" s="1" t="str">
        <f aca="false">IF(ISNA(VLOOKUP(Table4[product_id], tblProducts[], tblProducts[product_name],FALSE() )), "Invalid", "Valid")</f>
        <v>Valid</v>
      </c>
      <c r="L3893" s="5" t="str">
        <f aca="false">IF(ISNA(VLOOKUP(Table4[[#This Row],[warehouse_id]], tblwhouse[], tblwhouse[warehouse_name],FALSE() )), "Invalid", "Valid")</f>
        <v>Valid</v>
      </c>
    </row>
    <row r="3894" customFormat="false" ht="15" hidden="false" customHeight="true" outlineLevel="0" collapsed="false">
      <c r="A3894" s="1" t="n">
        <v>3893</v>
      </c>
      <c r="B3894" s="1" t="n">
        <v>1</v>
      </c>
      <c r="C3894" s="1" t="n">
        <v>2255</v>
      </c>
      <c r="D3894" s="1" t="s">
        <v>10971</v>
      </c>
      <c r="E3894" s="1" t="n">
        <v>226</v>
      </c>
      <c r="F3894" s="1" t="n">
        <v>80</v>
      </c>
      <c r="G3894" s="1" t="n">
        <v>881.45</v>
      </c>
      <c r="H3894" s="4" t="n">
        <v>46090.6009375579</v>
      </c>
      <c r="I38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3893BT6781671225522680881.4546090.6009375578</v>
      </c>
      <c r="J3894" s="1" t="n">
        <f aca="false">COUNTIF(I:I, $I3894)</f>
        <v>1</v>
      </c>
      <c r="K3894" s="1" t="str">
        <f aca="false">IF(ISNA(VLOOKUP(Table4[product_id], tblProducts[], tblProducts[product_name],FALSE() )), "Invalid", "Valid")</f>
        <v>Valid</v>
      </c>
      <c r="L3894" s="5" t="str">
        <f aca="false">IF(ISNA(VLOOKUP(Table4[[#This Row],[warehouse_id]], tblwhouse[], tblwhouse[warehouse_name],FALSE() )), "Invalid", "Valid")</f>
        <v>Valid</v>
      </c>
    </row>
    <row r="3895" customFormat="false" ht="15" hidden="false" customHeight="true" outlineLevel="0" collapsed="false">
      <c r="A3895" s="1" t="n">
        <v>3894</v>
      </c>
      <c r="B3895" s="1" t="n">
        <v>3</v>
      </c>
      <c r="C3895" s="1" t="n">
        <v>1518</v>
      </c>
      <c r="D3895" s="1" t="s">
        <v>10972</v>
      </c>
      <c r="E3895" s="1" t="n">
        <v>432</v>
      </c>
      <c r="F3895" s="1" t="n">
        <v>35</v>
      </c>
      <c r="G3895" s="1" t="n">
        <v>179.02</v>
      </c>
      <c r="H3895" s="4" t="n">
        <v>46210.6009375579</v>
      </c>
      <c r="I38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3894BT7177863151843235179.0246210.6009375578</v>
      </c>
      <c r="J3895" s="1" t="n">
        <f aca="false">COUNTIF(I:I, $I3895)</f>
        <v>1</v>
      </c>
      <c r="K3895" s="1" t="str">
        <f aca="false">IF(ISNA(VLOOKUP(Table4[product_id], tblProducts[], tblProducts[product_name],FALSE() )), "Invalid", "Valid")</f>
        <v>Valid</v>
      </c>
      <c r="L3895" s="5" t="str">
        <f aca="false">IF(ISNA(VLOOKUP(Table4[[#This Row],[warehouse_id]], tblwhouse[], tblwhouse[warehouse_name],FALSE() )), "Invalid", "Valid")</f>
        <v>Valid</v>
      </c>
    </row>
    <row r="3896" customFormat="false" ht="15" hidden="false" customHeight="true" outlineLevel="0" collapsed="false">
      <c r="A3896" s="1" t="n">
        <v>3895</v>
      </c>
      <c r="B3896" s="1" t="n">
        <v>3</v>
      </c>
      <c r="C3896" s="1" t="n">
        <v>2809</v>
      </c>
      <c r="D3896" s="1" t="s">
        <v>10973</v>
      </c>
      <c r="E3896" s="1" t="n">
        <v>163</v>
      </c>
      <c r="F3896" s="1" t="n">
        <v>25</v>
      </c>
      <c r="G3896" s="1" t="n">
        <v>754.26</v>
      </c>
      <c r="H3896" s="4" t="n">
        <v>45925.6009375579</v>
      </c>
      <c r="I38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3895BT3023723280916325754.2645925.6009375578</v>
      </c>
      <c r="J3896" s="1" t="n">
        <f aca="false">COUNTIF(I:I, $I3896)</f>
        <v>1</v>
      </c>
      <c r="K3896" s="1" t="str">
        <f aca="false">IF(ISNA(VLOOKUP(Table4[product_id], tblProducts[], tblProducts[product_name],FALSE() )), "Invalid", "Valid")</f>
        <v>Valid</v>
      </c>
      <c r="L3896" s="5" t="str">
        <f aca="false">IF(ISNA(VLOOKUP(Table4[[#This Row],[warehouse_id]], tblwhouse[], tblwhouse[warehouse_name],FALSE() )), "Invalid", "Valid")</f>
        <v>Valid</v>
      </c>
    </row>
    <row r="3897" customFormat="false" ht="15" hidden="false" customHeight="true" outlineLevel="0" collapsed="false">
      <c r="A3897" s="1" t="n">
        <v>3896</v>
      </c>
      <c r="B3897" s="1" t="n">
        <v>2</v>
      </c>
      <c r="C3897" s="1" t="n">
        <v>240</v>
      </c>
      <c r="D3897" s="1" t="s">
        <v>10974</v>
      </c>
      <c r="E3897" s="1" t="n">
        <v>30</v>
      </c>
      <c r="F3897" s="1" t="n">
        <v>41</v>
      </c>
      <c r="G3897" s="1" t="n">
        <v>1196.72</v>
      </c>
      <c r="H3897" s="4" t="n">
        <v>46019.6009375579</v>
      </c>
      <c r="I38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3896BT827658224030411196.7246019.6009375578</v>
      </c>
      <c r="J3897" s="1" t="n">
        <f aca="false">COUNTIF(I:I, $I3897)</f>
        <v>1</v>
      </c>
      <c r="K3897" s="1" t="str">
        <f aca="false">IF(ISNA(VLOOKUP(Table4[product_id], tblProducts[], tblProducts[product_name],FALSE() )), "Invalid", "Valid")</f>
        <v>Valid</v>
      </c>
      <c r="L3897" s="5" t="str">
        <f aca="false">IF(ISNA(VLOOKUP(Table4[[#This Row],[warehouse_id]], tblwhouse[], tblwhouse[warehouse_name],FALSE() )), "Invalid", "Valid")</f>
        <v>Valid</v>
      </c>
    </row>
    <row r="3898" customFormat="false" ht="15" hidden="false" customHeight="true" outlineLevel="0" collapsed="false">
      <c r="A3898" s="1" t="n">
        <v>3897</v>
      </c>
      <c r="B3898" s="1" t="n">
        <v>4</v>
      </c>
      <c r="C3898" s="1" t="n">
        <v>394</v>
      </c>
      <c r="D3898" s="1" t="s">
        <v>10975</v>
      </c>
      <c r="E3898" s="1" t="n">
        <v>299</v>
      </c>
      <c r="F3898" s="1" t="n">
        <v>52</v>
      </c>
      <c r="G3898" s="1" t="n">
        <v>1429.81</v>
      </c>
      <c r="H3898" s="4" t="n">
        <v>45910.6009375579</v>
      </c>
      <c r="I38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3897BT4692194394299521429.8145910.6009375578</v>
      </c>
      <c r="J3898" s="1" t="n">
        <f aca="false">COUNTIF(I:I, $I3898)</f>
        <v>1</v>
      </c>
      <c r="K3898" s="1" t="str">
        <f aca="false">IF(ISNA(VLOOKUP(Table4[product_id], tblProducts[], tblProducts[product_name],FALSE() )), "Invalid", "Valid")</f>
        <v>Valid</v>
      </c>
      <c r="L3898" s="5" t="str">
        <f aca="false">IF(ISNA(VLOOKUP(Table4[[#This Row],[warehouse_id]], tblwhouse[], tblwhouse[warehouse_name],FALSE() )), "Invalid", "Valid")</f>
        <v>Valid</v>
      </c>
    </row>
    <row r="3899" customFormat="false" ht="15" hidden="false" customHeight="true" outlineLevel="0" collapsed="false">
      <c r="A3899" s="1" t="n">
        <v>3898</v>
      </c>
      <c r="B3899" s="1" t="n">
        <v>4</v>
      </c>
      <c r="C3899" s="1" t="n">
        <v>863</v>
      </c>
      <c r="D3899" s="1" t="s">
        <v>10976</v>
      </c>
      <c r="E3899" s="1" t="n">
        <v>405</v>
      </c>
      <c r="F3899" s="1" t="n">
        <v>38</v>
      </c>
      <c r="G3899" s="1" t="n">
        <v>375.23</v>
      </c>
      <c r="H3899" s="4" t="n">
        <v>46014.6009375694</v>
      </c>
      <c r="I38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3898BT462225486340538375.2346014.6009375694</v>
      </c>
      <c r="J3899" s="1" t="n">
        <f aca="false">COUNTIF(I:I, $I3899)</f>
        <v>1</v>
      </c>
      <c r="K3899" s="1" t="str">
        <f aca="false">IF(ISNA(VLOOKUP(Table4[product_id], tblProducts[], tblProducts[product_name],FALSE() )), "Invalid", "Valid")</f>
        <v>Valid</v>
      </c>
      <c r="L3899" s="5" t="str">
        <f aca="false">IF(ISNA(VLOOKUP(Table4[[#This Row],[warehouse_id]], tblwhouse[], tblwhouse[warehouse_name],FALSE() )), "Invalid", "Valid")</f>
        <v>Valid</v>
      </c>
    </row>
    <row r="3900" customFormat="false" ht="15" hidden="false" customHeight="true" outlineLevel="0" collapsed="false">
      <c r="A3900" s="1" t="n">
        <v>3899</v>
      </c>
      <c r="B3900" s="1" t="n">
        <v>1</v>
      </c>
      <c r="C3900" s="1" t="n">
        <v>667</v>
      </c>
      <c r="D3900" s="1" t="s">
        <v>10977</v>
      </c>
      <c r="E3900" s="1" t="n">
        <v>368</v>
      </c>
      <c r="F3900" s="1" t="n">
        <v>48</v>
      </c>
      <c r="G3900" s="1" t="n">
        <v>154.65</v>
      </c>
      <c r="H3900" s="4" t="n">
        <v>46201.6009375694</v>
      </c>
      <c r="I39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3899BT306969166736848154.6546201.6009375694</v>
      </c>
      <c r="J3900" s="1" t="n">
        <f aca="false">COUNTIF(I:I, $I3900)</f>
        <v>1</v>
      </c>
      <c r="K3900" s="1" t="str">
        <f aca="false">IF(ISNA(VLOOKUP(Table4[product_id], tblProducts[], tblProducts[product_name],FALSE() )), "Invalid", "Valid")</f>
        <v>Valid</v>
      </c>
      <c r="L3900" s="5" t="str">
        <f aca="false">IF(ISNA(VLOOKUP(Table4[[#This Row],[warehouse_id]], tblwhouse[], tblwhouse[warehouse_name],FALSE() )), "Invalid", "Valid")</f>
        <v>Valid</v>
      </c>
    </row>
    <row r="3901" customFormat="false" ht="15" hidden="false" customHeight="true" outlineLevel="0" collapsed="false">
      <c r="A3901" s="1" t="n">
        <v>3900</v>
      </c>
      <c r="B3901" s="1" t="n">
        <v>1</v>
      </c>
      <c r="C3901" s="1" t="n">
        <v>619</v>
      </c>
      <c r="D3901" s="1" t="s">
        <v>10978</v>
      </c>
      <c r="E3901" s="1" t="n">
        <v>291</v>
      </c>
      <c r="F3901" s="1" t="n">
        <v>77</v>
      </c>
      <c r="G3901" s="1" t="n">
        <v>1480.88</v>
      </c>
      <c r="H3901" s="4" t="n">
        <v>45878.6009375694</v>
      </c>
      <c r="I39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3900BT4663821619291771480.8845878.6009375694</v>
      </c>
      <c r="J3901" s="1" t="n">
        <f aca="false">COUNTIF(I:I, $I3901)</f>
        <v>1</v>
      </c>
      <c r="K3901" s="1" t="str">
        <f aca="false">IF(ISNA(VLOOKUP(Table4[product_id], tblProducts[], tblProducts[product_name],FALSE() )), "Invalid", "Valid")</f>
        <v>Valid</v>
      </c>
      <c r="L3901" s="5" t="str">
        <f aca="false">IF(ISNA(VLOOKUP(Table4[[#This Row],[warehouse_id]], tblwhouse[], tblwhouse[warehouse_name],FALSE() )), "Invalid", "Valid")</f>
        <v>Valid</v>
      </c>
    </row>
    <row r="3902" customFormat="false" ht="15" hidden="false" customHeight="true" outlineLevel="0" collapsed="false">
      <c r="A3902" s="1" t="n">
        <v>3901</v>
      </c>
      <c r="B3902" s="1" t="n">
        <v>1</v>
      </c>
      <c r="C3902" s="1" t="n">
        <v>79</v>
      </c>
      <c r="D3902" s="1" t="s">
        <v>10979</v>
      </c>
      <c r="E3902" s="1" t="n">
        <v>187</v>
      </c>
      <c r="F3902" s="1" t="n">
        <v>77</v>
      </c>
      <c r="G3902" s="1" t="n">
        <v>388.51</v>
      </c>
      <c r="H3902" s="4" t="n">
        <v>45998.6009375694</v>
      </c>
      <c r="I39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3901BT53235117918777388.5145998.6009375694</v>
      </c>
      <c r="J3902" s="1" t="n">
        <f aca="false">COUNTIF(I:I, $I3902)</f>
        <v>1</v>
      </c>
      <c r="K3902" s="1" t="str">
        <f aca="false">IF(ISNA(VLOOKUP(Table4[product_id], tblProducts[], tblProducts[product_name],FALSE() )), "Invalid", "Valid")</f>
        <v>Valid</v>
      </c>
      <c r="L3902" s="5" t="str">
        <f aca="false">IF(ISNA(VLOOKUP(Table4[[#This Row],[warehouse_id]], tblwhouse[], tblwhouse[warehouse_name],FALSE() )), "Invalid", "Valid")</f>
        <v>Valid</v>
      </c>
    </row>
    <row r="3903" customFormat="false" ht="15" hidden="false" customHeight="true" outlineLevel="0" collapsed="false">
      <c r="A3903" s="1" t="n">
        <v>3902</v>
      </c>
      <c r="B3903" s="1" t="n">
        <v>2</v>
      </c>
      <c r="C3903" s="1" t="n">
        <v>1702</v>
      </c>
      <c r="D3903" s="1" t="s">
        <v>10980</v>
      </c>
      <c r="E3903" s="1" t="n">
        <v>428</v>
      </c>
      <c r="F3903" s="1" t="n">
        <v>58</v>
      </c>
      <c r="G3903" s="1" t="n">
        <v>200.04</v>
      </c>
      <c r="H3903" s="4" t="n">
        <v>45964.6009375694</v>
      </c>
      <c r="I39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3902BT9227352170242858200.0445964.6009375694</v>
      </c>
      <c r="J3903" s="1" t="n">
        <f aca="false">COUNTIF(I:I, $I3903)</f>
        <v>1</v>
      </c>
      <c r="K3903" s="1" t="str">
        <f aca="false">IF(ISNA(VLOOKUP(Table4[product_id], tblProducts[], tblProducts[product_name],FALSE() )), "Invalid", "Valid")</f>
        <v>Valid</v>
      </c>
      <c r="L3903" s="5" t="str">
        <f aca="false">IF(ISNA(VLOOKUP(Table4[[#This Row],[warehouse_id]], tblwhouse[], tblwhouse[warehouse_name],FALSE() )), "Invalid", "Valid")</f>
        <v>Valid</v>
      </c>
    </row>
    <row r="3904" customFormat="false" ht="15" hidden="false" customHeight="true" outlineLevel="0" collapsed="false">
      <c r="A3904" s="1" t="n">
        <v>3903</v>
      </c>
      <c r="B3904" s="1" t="n">
        <v>1</v>
      </c>
      <c r="C3904" s="1" t="n">
        <v>2921</v>
      </c>
      <c r="D3904" s="1" t="s">
        <v>10981</v>
      </c>
      <c r="E3904" s="1" t="n">
        <v>124</v>
      </c>
      <c r="F3904" s="1" t="n">
        <v>38</v>
      </c>
      <c r="G3904" s="1" t="n">
        <v>514.87</v>
      </c>
      <c r="H3904" s="4" t="n">
        <v>46111.6009375694</v>
      </c>
      <c r="I39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3903BT4196311292112438514.8746111.6009375694</v>
      </c>
      <c r="J3904" s="1" t="n">
        <f aca="false">COUNTIF(I:I, $I3904)</f>
        <v>1</v>
      </c>
      <c r="K3904" s="1" t="str">
        <f aca="false">IF(ISNA(VLOOKUP(Table4[product_id], tblProducts[], tblProducts[product_name],FALSE() )), "Invalid", "Valid")</f>
        <v>Valid</v>
      </c>
      <c r="L3904" s="5" t="str">
        <f aca="false">IF(ISNA(VLOOKUP(Table4[[#This Row],[warehouse_id]], tblwhouse[], tblwhouse[warehouse_name],FALSE() )), "Invalid", "Valid")</f>
        <v>Valid</v>
      </c>
    </row>
    <row r="3905" customFormat="false" ht="15" hidden="false" customHeight="true" outlineLevel="0" collapsed="false">
      <c r="A3905" s="1" t="n">
        <v>3904</v>
      </c>
      <c r="B3905" s="1" t="n">
        <v>2</v>
      </c>
      <c r="C3905" s="1" t="n">
        <v>7</v>
      </c>
      <c r="D3905" s="1" t="s">
        <v>10982</v>
      </c>
      <c r="E3905" s="1" t="n">
        <v>449</v>
      </c>
      <c r="F3905" s="1" t="n">
        <v>42</v>
      </c>
      <c r="G3905" s="1" t="n">
        <v>683.72</v>
      </c>
      <c r="H3905" s="4" t="n">
        <v>46204.6009375694</v>
      </c>
      <c r="I39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3904BT8590342744942683.7246204.6009375694</v>
      </c>
      <c r="J3905" s="1" t="n">
        <f aca="false">COUNTIF(I:I, $I3905)</f>
        <v>1</v>
      </c>
      <c r="K3905" s="1" t="str">
        <f aca="false">IF(ISNA(VLOOKUP(Table4[product_id], tblProducts[], tblProducts[product_name],FALSE() )), "Invalid", "Valid")</f>
        <v>Valid</v>
      </c>
      <c r="L3905" s="5" t="str">
        <f aca="false">IF(ISNA(VLOOKUP(Table4[[#This Row],[warehouse_id]], tblwhouse[], tblwhouse[warehouse_name],FALSE() )), "Invalid", "Valid")</f>
        <v>Valid</v>
      </c>
    </row>
    <row r="3906" customFormat="false" ht="15" hidden="false" customHeight="true" outlineLevel="0" collapsed="false">
      <c r="A3906" s="1" t="n">
        <v>3905</v>
      </c>
      <c r="B3906" s="1" t="n">
        <v>3</v>
      </c>
      <c r="C3906" s="1" t="n">
        <v>571</v>
      </c>
      <c r="D3906" s="1" t="s">
        <v>10983</v>
      </c>
      <c r="E3906" s="1" t="n">
        <v>476</v>
      </c>
      <c r="F3906" s="1" t="n">
        <v>59</v>
      </c>
      <c r="G3906" s="1" t="n">
        <v>1365.39</v>
      </c>
      <c r="H3906" s="4" t="n">
        <v>46002.6009375694</v>
      </c>
      <c r="I39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3905BT6810253571476591365.3946002.6009375694</v>
      </c>
      <c r="J3906" s="1" t="n">
        <f aca="false">COUNTIF(I:I, $I3906)</f>
        <v>1</v>
      </c>
      <c r="K3906" s="1" t="str">
        <f aca="false">IF(ISNA(VLOOKUP(Table4[product_id], tblProducts[], tblProducts[product_name],FALSE() )), "Invalid", "Valid")</f>
        <v>Valid</v>
      </c>
      <c r="L3906" s="5" t="str">
        <f aca="false">IF(ISNA(VLOOKUP(Table4[[#This Row],[warehouse_id]], tblwhouse[], tblwhouse[warehouse_name],FALSE() )), "Invalid", "Valid")</f>
        <v>Valid</v>
      </c>
    </row>
    <row r="3907" customFormat="false" ht="15" hidden="false" customHeight="true" outlineLevel="0" collapsed="false">
      <c r="A3907" s="1" t="n">
        <v>3906</v>
      </c>
      <c r="B3907" s="1" t="n">
        <v>2</v>
      </c>
      <c r="C3907" s="1" t="n">
        <v>2157</v>
      </c>
      <c r="D3907" s="1" t="s">
        <v>10984</v>
      </c>
      <c r="E3907" s="1" t="n">
        <v>233</v>
      </c>
      <c r="F3907" s="1" t="n">
        <v>60</v>
      </c>
      <c r="G3907" s="1" t="n">
        <v>748.36</v>
      </c>
      <c r="H3907" s="4" t="n">
        <v>46172.6009375694</v>
      </c>
      <c r="I39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3906BT8846552215723360748.3646172.6009375694</v>
      </c>
      <c r="J3907" s="1" t="n">
        <f aca="false">COUNTIF(I:I, $I3907)</f>
        <v>1</v>
      </c>
      <c r="K3907" s="1" t="str">
        <f aca="false">IF(ISNA(VLOOKUP(Table4[product_id], tblProducts[], tblProducts[product_name],FALSE() )), "Invalid", "Valid")</f>
        <v>Valid</v>
      </c>
      <c r="L3907" s="5" t="str">
        <f aca="false">IF(ISNA(VLOOKUP(Table4[[#This Row],[warehouse_id]], tblwhouse[], tblwhouse[warehouse_name],FALSE() )), "Invalid", "Valid")</f>
        <v>Valid</v>
      </c>
    </row>
    <row r="3908" customFormat="false" ht="15" hidden="false" customHeight="true" outlineLevel="0" collapsed="false">
      <c r="A3908" s="1" t="n">
        <v>3907</v>
      </c>
      <c r="B3908" s="1" t="n">
        <v>2</v>
      </c>
      <c r="C3908" s="1" t="n">
        <v>33</v>
      </c>
      <c r="D3908" s="1" t="s">
        <v>10985</v>
      </c>
      <c r="E3908" s="1" t="n">
        <v>468</v>
      </c>
      <c r="F3908" s="1" t="n">
        <v>80</v>
      </c>
      <c r="G3908" s="1" t="n">
        <v>748.89</v>
      </c>
      <c r="H3908" s="4" t="n">
        <v>46087.6009375694</v>
      </c>
      <c r="I39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3907BT29390423346880748.8946087.6009375694</v>
      </c>
      <c r="J3908" s="1" t="n">
        <f aca="false">COUNTIF(I:I, $I3908)</f>
        <v>1</v>
      </c>
      <c r="K3908" s="1" t="str">
        <f aca="false">IF(ISNA(VLOOKUP(Table4[product_id], tblProducts[], tblProducts[product_name],FALSE() )), "Invalid", "Valid")</f>
        <v>Valid</v>
      </c>
      <c r="L3908" s="5" t="str">
        <f aca="false">IF(ISNA(VLOOKUP(Table4[[#This Row],[warehouse_id]], tblwhouse[], tblwhouse[warehouse_name],FALSE() )), "Invalid", "Valid")</f>
        <v>Valid</v>
      </c>
    </row>
    <row r="3909" customFormat="false" ht="15" hidden="false" customHeight="true" outlineLevel="0" collapsed="false">
      <c r="A3909" s="1" t="n">
        <v>3908</v>
      </c>
      <c r="B3909" s="1" t="n">
        <v>3</v>
      </c>
      <c r="C3909" s="1" t="n">
        <v>1758</v>
      </c>
      <c r="D3909" s="1" t="s">
        <v>10986</v>
      </c>
      <c r="E3909" s="1" t="n">
        <v>253</v>
      </c>
      <c r="F3909" s="1" t="n">
        <v>79</v>
      </c>
      <c r="G3909" s="1" t="n">
        <v>1259.97</v>
      </c>
      <c r="H3909" s="4" t="n">
        <v>46028.6009375694</v>
      </c>
      <c r="I39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3908BT99918831758253791259.9746028.6009375694</v>
      </c>
      <c r="J3909" s="1" t="n">
        <f aca="false">COUNTIF(I:I, $I3909)</f>
        <v>1</v>
      </c>
      <c r="K3909" s="1" t="str">
        <f aca="false">IF(ISNA(VLOOKUP(Table4[product_id], tblProducts[], tblProducts[product_name],FALSE() )), "Invalid", "Valid")</f>
        <v>Valid</v>
      </c>
      <c r="L3909" s="5" t="str">
        <f aca="false">IF(ISNA(VLOOKUP(Table4[[#This Row],[warehouse_id]], tblwhouse[], tblwhouse[warehouse_name],FALSE() )), "Invalid", "Valid")</f>
        <v>Valid</v>
      </c>
    </row>
    <row r="3910" customFormat="false" ht="15" hidden="false" customHeight="true" outlineLevel="0" collapsed="false">
      <c r="A3910" s="1" t="n">
        <v>3909</v>
      </c>
      <c r="B3910" s="1" t="n">
        <v>2</v>
      </c>
      <c r="C3910" s="1" t="n">
        <v>1912</v>
      </c>
      <c r="D3910" s="1" t="s">
        <v>10987</v>
      </c>
      <c r="E3910" s="1" t="n">
        <v>233</v>
      </c>
      <c r="F3910" s="1" t="n">
        <v>74</v>
      </c>
      <c r="G3910" s="1" t="n">
        <v>505.26</v>
      </c>
      <c r="H3910" s="4" t="n">
        <v>46076.6009375694</v>
      </c>
      <c r="I39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3909BT8693172191223374505.2646076.6009375694</v>
      </c>
      <c r="J3910" s="1" t="n">
        <f aca="false">COUNTIF(I:I, $I3910)</f>
        <v>1</v>
      </c>
      <c r="K3910" s="1" t="str">
        <f aca="false">IF(ISNA(VLOOKUP(Table4[product_id], tblProducts[], tblProducts[product_name],FALSE() )), "Invalid", "Valid")</f>
        <v>Valid</v>
      </c>
      <c r="L3910" s="5" t="str">
        <f aca="false">IF(ISNA(VLOOKUP(Table4[[#This Row],[warehouse_id]], tblwhouse[], tblwhouse[warehouse_name],FALSE() )), "Invalid", "Valid")</f>
        <v>Valid</v>
      </c>
    </row>
    <row r="3911" customFormat="false" ht="15" hidden="false" customHeight="true" outlineLevel="0" collapsed="false">
      <c r="A3911" s="1" t="n">
        <v>3910</v>
      </c>
      <c r="B3911" s="1" t="n">
        <v>4</v>
      </c>
      <c r="C3911" s="1" t="n">
        <v>428</v>
      </c>
      <c r="D3911" s="1" t="s">
        <v>10988</v>
      </c>
      <c r="E3911" s="1" t="n">
        <v>185</v>
      </c>
      <c r="F3911" s="1" t="n">
        <v>75</v>
      </c>
      <c r="G3911" s="1" t="n">
        <v>516.41</v>
      </c>
      <c r="H3911" s="4" t="n">
        <v>45998.6009375694</v>
      </c>
      <c r="I39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3910BT728663442818575516.4145998.6009375694</v>
      </c>
      <c r="J3911" s="1" t="n">
        <f aca="false">COUNTIF(I:I, $I3911)</f>
        <v>1</v>
      </c>
      <c r="K3911" s="1" t="str">
        <f aca="false">IF(ISNA(VLOOKUP(Table4[product_id], tblProducts[], tblProducts[product_name],FALSE() )), "Invalid", "Valid")</f>
        <v>Valid</v>
      </c>
      <c r="L3911" s="5" t="str">
        <f aca="false">IF(ISNA(VLOOKUP(Table4[[#This Row],[warehouse_id]], tblwhouse[], tblwhouse[warehouse_name],FALSE() )), "Invalid", "Valid")</f>
        <v>Valid</v>
      </c>
    </row>
    <row r="3912" customFormat="false" ht="15" hidden="false" customHeight="true" outlineLevel="0" collapsed="false">
      <c r="A3912" s="1" t="n">
        <v>3911</v>
      </c>
      <c r="B3912" s="1" t="n">
        <v>2</v>
      </c>
      <c r="C3912" s="1" t="n">
        <v>713</v>
      </c>
      <c r="D3912" s="1" t="s">
        <v>10989</v>
      </c>
      <c r="E3912" s="1" t="n">
        <v>215</v>
      </c>
      <c r="F3912" s="1" t="n">
        <v>29</v>
      </c>
      <c r="G3912" s="1" t="n">
        <v>364.04</v>
      </c>
      <c r="H3912" s="4" t="n">
        <v>46015.6009375694</v>
      </c>
      <c r="I39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3911BT263451271321529364.0446015.6009375694</v>
      </c>
      <c r="J3912" s="1" t="n">
        <f aca="false">COUNTIF(I:I, $I3912)</f>
        <v>1</v>
      </c>
      <c r="K3912" s="1" t="str">
        <f aca="false">IF(ISNA(VLOOKUP(Table4[product_id], tblProducts[], tblProducts[product_name],FALSE() )), "Invalid", "Valid")</f>
        <v>Valid</v>
      </c>
      <c r="L3912" s="5" t="str">
        <f aca="false">IF(ISNA(VLOOKUP(Table4[[#This Row],[warehouse_id]], tblwhouse[], tblwhouse[warehouse_name],FALSE() )), "Invalid", "Valid")</f>
        <v>Valid</v>
      </c>
    </row>
    <row r="3913" customFormat="false" ht="15" hidden="false" customHeight="true" outlineLevel="0" collapsed="false">
      <c r="A3913" s="1" t="n">
        <v>3912</v>
      </c>
      <c r="B3913" s="1" t="n">
        <v>4</v>
      </c>
      <c r="C3913" s="1" t="n">
        <v>48</v>
      </c>
      <c r="D3913" s="1" t="s">
        <v>10990</v>
      </c>
      <c r="E3913" s="1" t="n">
        <v>57</v>
      </c>
      <c r="F3913" s="1" t="n">
        <v>65</v>
      </c>
      <c r="G3913" s="1" t="n">
        <v>191.52</v>
      </c>
      <c r="H3913" s="4" t="n">
        <v>46115.6009375694</v>
      </c>
      <c r="I39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3912BT4145204485765191.5246115.6009375694</v>
      </c>
      <c r="J3913" s="1" t="n">
        <f aca="false">COUNTIF(I:I, $I3913)</f>
        <v>1</v>
      </c>
      <c r="K3913" s="1" t="str">
        <f aca="false">IF(ISNA(VLOOKUP(Table4[product_id], tblProducts[], tblProducts[product_name],FALSE() )), "Invalid", "Valid")</f>
        <v>Valid</v>
      </c>
      <c r="L3913" s="5" t="str">
        <f aca="false">IF(ISNA(VLOOKUP(Table4[[#This Row],[warehouse_id]], tblwhouse[], tblwhouse[warehouse_name],FALSE() )), "Invalid", "Valid")</f>
        <v>Valid</v>
      </c>
    </row>
    <row r="3914" customFormat="false" ht="15" hidden="false" customHeight="true" outlineLevel="0" collapsed="false">
      <c r="A3914" s="1" t="n">
        <v>3913</v>
      </c>
      <c r="B3914" s="1" t="n">
        <v>3</v>
      </c>
      <c r="C3914" s="1" t="n">
        <v>2184</v>
      </c>
      <c r="D3914" s="1" t="s">
        <v>10991</v>
      </c>
      <c r="E3914" s="1" t="n">
        <v>223</v>
      </c>
      <c r="F3914" s="1" t="n">
        <v>78</v>
      </c>
      <c r="G3914" s="1" t="n">
        <v>1075.36</v>
      </c>
      <c r="H3914" s="4" t="n">
        <v>45903.6009375694</v>
      </c>
      <c r="I39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3913BT24837532184223781075.3645903.6009375694</v>
      </c>
      <c r="J3914" s="1" t="n">
        <f aca="false">COUNTIF(I:I, $I3914)</f>
        <v>1</v>
      </c>
      <c r="K3914" s="1" t="str">
        <f aca="false">IF(ISNA(VLOOKUP(Table4[product_id], tblProducts[], tblProducts[product_name],FALSE() )), "Invalid", "Valid")</f>
        <v>Valid</v>
      </c>
      <c r="L3914" s="5" t="str">
        <f aca="false">IF(ISNA(VLOOKUP(Table4[[#This Row],[warehouse_id]], tblwhouse[], tblwhouse[warehouse_name],FALSE() )), "Invalid", "Valid")</f>
        <v>Valid</v>
      </c>
    </row>
    <row r="3915" customFormat="false" ht="15" hidden="false" customHeight="true" outlineLevel="0" collapsed="false">
      <c r="A3915" s="1" t="n">
        <v>3914</v>
      </c>
      <c r="B3915" s="1" t="n">
        <v>4</v>
      </c>
      <c r="C3915" s="1" t="n">
        <v>2942</v>
      </c>
      <c r="D3915" s="1" t="s">
        <v>10992</v>
      </c>
      <c r="E3915" s="1" t="n">
        <v>154</v>
      </c>
      <c r="F3915" s="1" t="n">
        <v>65</v>
      </c>
      <c r="G3915" s="1" t="n">
        <v>846.5</v>
      </c>
      <c r="H3915" s="4" t="n">
        <v>45870.6009375694</v>
      </c>
      <c r="I39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3914BT5519174294215465846.545870.6009375694</v>
      </c>
      <c r="J3915" s="1" t="n">
        <f aca="false">COUNTIF(I:I, $I3915)</f>
        <v>1</v>
      </c>
      <c r="K3915" s="1" t="str">
        <f aca="false">IF(ISNA(VLOOKUP(Table4[product_id], tblProducts[], tblProducts[product_name],FALSE() )), "Invalid", "Valid")</f>
        <v>Valid</v>
      </c>
      <c r="L3915" s="5" t="str">
        <f aca="false">IF(ISNA(VLOOKUP(Table4[[#This Row],[warehouse_id]], tblwhouse[], tblwhouse[warehouse_name],FALSE() )), "Invalid", "Valid")</f>
        <v>Valid</v>
      </c>
    </row>
    <row r="3916" customFormat="false" ht="15" hidden="false" customHeight="true" outlineLevel="0" collapsed="false">
      <c r="A3916" s="1" t="n">
        <v>3915</v>
      </c>
      <c r="B3916" s="1" t="n">
        <v>4</v>
      </c>
      <c r="C3916" s="1" t="n">
        <v>504</v>
      </c>
      <c r="D3916" s="1" t="s">
        <v>10993</v>
      </c>
      <c r="E3916" s="1" t="n">
        <v>418</v>
      </c>
      <c r="F3916" s="1" t="n">
        <v>72</v>
      </c>
      <c r="G3916" s="1" t="n">
        <v>917.47</v>
      </c>
      <c r="H3916" s="4" t="n">
        <v>46170.6009375694</v>
      </c>
      <c r="I39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3915BT320910450441872917.4746170.6009375694</v>
      </c>
      <c r="J3916" s="1" t="n">
        <f aca="false">COUNTIF(I:I, $I3916)</f>
        <v>1</v>
      </c>
      <c r="K3916" s="1" t="str">
        <f aca="false">IF(ISNA(VLOOKUP(Table4[product_id], tblProducts[], tblProducts[product_name],FALSE() )), "Invalid", "Valid")</f>
        <v>Valid</v>
      </c>
      <c r="L3916" s="5" t="str">
        <f aca="false">IF(ISNA(VLOOKUP(Table4[[#This Row],[warehouse_id]], tblwhouse[], tblwhouse[warehouse_name],FALSE() )), "Invalid", "Valid")</f>
        <v>Valid</v>
      </c>
    </row>
    <row r="3917" customFormat="false" ht="15" hidden="false" customHeight="true" outlineLevel="0" collapsed="false">
      <c r="A3917" s="1" t="n">
        <v>3916</v>
      </c>
      <c r="B3917" s="1" t="n">
        <v>4</v>
      </c>
      <c r="C3917" s="1" t="n">
        <v>791</v>
      </c>
      <c r="D3917" s="1" t="s">
        <v>10994</v>
      </c>
      <c r="E3917" s="1" t="n">
        <v>118</v>
      </c>
      <c r="F3917" s="1" t="n">
        <v>47</v>
      </c>
      <c r="G3917" s="1" t="n">
        <v>1325.02</v>
      </c>
      <c r="H3917" s="4" t="n">
        <v>46199.6009375694</v>
      </c>
      <c r="I39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3916BT1593734791118471325.0246199.6009375694</v>
      </c>
      <c r="J3917" s="1" t="n">
        <f aca="false">COUNTIF(I:I, $I3917)</f>
        <v>1</v>
      </c>
      <c r="K3917" s="1" t="str">
        <f aca="false">IF(ISNA(VLOOKUP(Table4[product_id], tblProducts[], tblProducts[product_name],FALSE() )), "Invalid", "Valid")</f>
        <v>Valid</v>
      </c>
      <c r="L3917" s="5" t="str">
        <f aca="false">IF(ISNA(VLOOKUP(Table4[[#This Row],[warehouse_id]], tblwhouse[], tblwhouse[warehouse_name],FALSE() )), "Invalid", "Valid")</f>
        <v>Valid</v>
      </c>
    </row>
    <row r="3918" customFormat="false" ht="15" hidden="false" customHeight="true" outlineLevel="0" collapsed="false">
      <c r="A3918" s="1" t="n">
        <v>3917</v>
      </c>
      <c r="B3918" s="1" t="n">
        <v>1</v>
      </c>
      <c r="C3918" s="1" t="n">
        <v>1648</v>
      </c>
      <c r="D3918" s="1" t="s">
        <v>10995</v>
      </c>
      <c r="E3918" s="1" t="n">
        <v>380</v>
      </c>
      <c r="F3918" s="1" t="n">
        <v>21</v>
      </c>
      <c r="G3918" s="1" t="n">
        <v>41.4</v>
      </c>
      <c r="H3918" s="4" t="n">
        <v>46134.6009375694</v>
      </c>
      <c r="I39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3917BT231178116483802141.446134.6009375694</v>
      </c>
      <c r="J3918" s="1" t="n">
        <f aca="false">COUNTIF(I:I, $I3918)</f>
        <v>1</v>
      </c>
      <c r="K3918" s="1" t="str">
        <f aca="false">IF(ISNA(VLOOKUP(Table4[product_id], tblProducts[], tblProducts[product_name],FALSE() )), "Invalid", "Valid")</f>
        <v>Valid</v>
      </c>
      <c r="L3918" s="5" t="str">
        <f aca="false">IF(ISNA(VLOOKUP(Table4[[#This Row],[warehouse_id]], tblwhouse[], tblwhouse[warehouse_name],FALSE() )), "Invalid", "Valid")</f>
        <v>Valid</v>
      </c>
    </row>
    <row r="3919" customFormat="false" ht="15" hidden="false" customHeight="true" outlineLevel="0" collapsed="false">
      <c r="A3919" s="1" t="n">
        <v>3918</v>
      </c>
      <c r="B3919" s="1" t="n">
        <v>3</v>
      </c>
      <c r="C3919" s="1" t="n">
        <v>2079</v>
      </c>
      <c r="D3919" s="1" t="s">
        <v>10996</v>
      </c>
      <c r="E3919" s="1" t="n">
        <v>428</v>
      </c>
      <c r="F3919" s="1" t="n">
        <v>42</v>
      </c>
      <c r="G3919" s="1" t="n">
        <v>150.57</v>
      </c>
      <c r="H3919" s="4" t="n">
        <v>46202.6009375694</v>
      </c>
      <c r="I39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3918BT8641533207942842150.5746202.6009375694</v>
      </c>
      <c r="J3919" s="1" t="n">
        <f aca="false">COUNTIF(I:I, $I3919)</f>
        <v>1</v>
      </c>
      <c r="K3919" s="1" t="str">
        <f aca="false">IF(ISNA(VLOOKUP(Table4[product_id], tblProducts[], tblProducts[product_name],FALSE() )), "Invalid", "Valid")</f>
        <v>Valid</v>
      </c>
      <c r="L3919" s="5" t="str">
        <f aca="false">IF(ISNA(VLOOKUP(Table4[[#This Row],[warehouse_id]], tblwhouse[], tblwhouse[warehouse_name],FALSE() )), "Invalid", "Valid")</f>
        <v>Valid</v>
      </c>
    </row>
    <row r="3920" customFormat="false" ht="15" hidden="false" customHeight="true" outlineLevel="0" collapsed="false">
      <c r="A3920" s="1" t="n">
        <v>3919</v>
      </c>
      <c r="B3920" s="1" t="n">
        <v>1</v>
      </c>
      <c r="C3920" s="1" t="n">
        <v>1678</v>
      </c>
      <c r="D3920" s="1" t="s">
        <v>10997</v>
      </c>
      <c r="E3920" s="1" t="n">
        <v>418</v>
      </c>
      <c r="F3920" s="1" t="n">
        <v>27</v>
      </c>
      <c r="G3920" s="1" t="n">
        <v>957.77</v>
      </c>
      <c r="H3920" s="4" t="n">
        <v>46213.6009375694</v>
      </c>
      <c r="I39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3919BT1896991167841827957.7746213.6009375694</v>
      </c>
      <c r="J3920" s="1" t="n">
        <f aca="false">COUNTIF(I:I, $I3920)</f>
        <v>1</v>
      </c>
      <c r="K3920" s="1" t="str">
        <f aca="false">IF(ISNA(VLOOKUP(Table4[product_id], tblProducts[], tblProducts[product_name],FALSE() )), "Invalid", "Valid")</f>
        <v>Valid</v>
      </c>
      <c r="L3920" s="5" t="str">
        <f aca="false">IF(ISNA(VLOOKUP(Table4[[#This Row],[warehouse_id]], tblwhouse[], tblwhouse[warehouse_name],FALSE() )), "Invalid", "Valid")</f>
        <v>Valid</v>
      </c>
    </row>
    <row r="3921" customFormat="false" ht="15" hidden="false" customHeight="true" outlineLevel="0" collapsed="false">
      <c r="A3921" s="1" t="n">
        <v>3920</v>
      </c>
      <c r="B3921" s="1" t="n">
        <v>1</v>
      </c>
      <c r="C3921" s="1" t="n">
        <v>1600</v>
      </c>
      <c r="D3921" s="1" t="s">
        <v>10998</v>
      </c>
      <c r="E3921" s="1" t="n">
        <v>430</v>
      </c>
      <c r="F3921" s="1" t="n">
        <v>77</v>
      </c>
      <c r="G3921" s="1" t="n">
        <v>897.45</v>
      </c>
      <c r="H3921" s="4" t="n">
        <v>46174.6009375694</v>
      </c>
      <c r="I39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3920BT1808641160043077897.4546174.6009375694</v>
      </c>
      <c r="J3921" s="1" t="n">
        <f aca="false">COUNTIF(I:I, $I3921)</f>
        <v>1</v>
      </c>
      <c r="K3921" s="1" t="str">
        <f aca="false">IF(ISNA(VLOOKUP(Table4[product_id], tblProducts[], tblProducts[product_name],FALSE() )), "Invalid", "Valid")</f>
        <v>Valid</v>
      </c>
      <c r="L3921" s="5" t="str">
        <f aca="false">IF(ISNA(VLOOKUP(Table4[[#This Row],[warehouse_id]], tblwhouse[], tblwhouse[warehouse_name],FALSE() )), "Invalid", "Valid")</f>
        <v>Valid</v>
      </c>
    </row>
    <row r="3922" customFormat="false" ht="15" hidden="false" customHeight="true" outlineLevel="0" collapsed="false">
      <c r="A3922" s="1" t="n">
        <v>3921</v>
      </c>
      <c r="B3922" s="1" t="n">
        <v>1</v>
      </c>
      <c r="C3922" s="1" t="n">
        <v>2579</v>
      </c>
      <c r="D3922" s="1" t="s">
        <v>10999</v>
      </c>
      <c r="E3922" s="1" t="n">
        <v>486</v>
      </c>
      <c r="F3922" s="1" t="n">
        <v>41</v>
      </c>
      <c r="G3922" s="1" t="n">
        <v>429.1</v>
      </c>
      <c r="H3922" s="4" t="n">
        <v>46039.6009375694</v>
      </c>
      <c r="I39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3921BT5206711257948641429.146039.6009375694</v>
      </c>
      <c r="J3922" s="1" t="n">
        <f aca="false">COUNTIF(I:I, $I3922)</f>
        <v>1</v>
      </c>
      <c r="K3922" s="1" t="str">
        <f aca="false">IF(ISNA(VLOOKUP(Table4[product_id], tblProducts[], tblProducts[product_name],FALSE() )), "Invalid", "Valid")</f>
        <v>Valid</v>
      </c>
      <c r="L3922" s="5" t="str">
        <f aca="false">IF(ISNA(VLOOKUP(Table4[[#This Row],[warehouse_id]], tblwhouse[], tblwhouse[warehouse_name],FALSE() )), "Invalid", "Valid")</f>
        <v>Valid</v>
      </c>
    </row>
    <row r="3923" customFormat="false" ht="15" hidden="false" customHeight="true" outlineLevel="0" collapsed="false">
      <c r="A3923" s="1" t="n">
        <v>3922</v>
      </c>
      <c r="B3923" s="1" t="n">
        <v>2</v>
      </c>
      <c r="C3923" s="1" t="n">
        <v>2951</v>
      </c>
      <c r="D3923" s="1" t="s">
        <v>11000</v>
      </c>
      <c r="E3923" s="1" t="n">
        <v>74</v>
      </c>
      <c r="F3923" s="1" t="n">
        <v>30</v>
      </c>
      <c r="G3923" s="1" t="n">
        <v>1194.82</v>
      </c>
      <c r="H3923" s="4" t="n">
        <v>46074.6009375694</v>
      </c>
      <c r="I39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3922BT3687242295174301194.8246074.6009375694</v>
      </c>
      <c r="J3923" s="1" t="n">
        <f aca="false">COUNTIF(I:I, $I3923)</f>
        <v>1</v>
      </c>
      <c r="K3923" s="1" t="str">
        <f aca="false">IF(ISNA(VLOOKUP(Table4[product_id], tblProducts[], tblProducts[product_name],FALSE() )), "Invalid", "Valid")</f>
        <v>Valid</v>
      </c>
      <c r="L3923" s="5" t="str">
        <f aca="false">IF(ISNA(VLOOKUP(Table4[[#This Row],[warehouse_id]], tblwhouse[], tblwhouse[warehouse_name],FALSE() )), "Invalid", "Valid")</f>
        <v>Valid</v>
      </c>
    </row>
    <row r="3924" customFormat="false" ht="15" hidden="false" customHeight="true" outlineLevel="0" collapsed="false">
      <c r="A3924" s="1" t="n">
        <v>3923</v>
      </c>
      <c r="B3924" s="1" t="n">
        <v>4</v>
      </c>
      <c r="C3924" s="1" t="n">
        <v>2219</v>
      </c>
      <c r="D3924" s="1" t="s">
        <v>11001</v>
      </c>
      <c r="E3924" s="1" t="n">
        <v>403</v>
      </c>
      <c r="F3924" s="1" t="n">
        <v>77</v>
      </c>
      <c r="G3924" s="1" t="n">
        <v>1229.09</v>
      </c>
      <c r="H3924" s="4" t="n">
        <v>46054.6009375694</v>
      </c>
      <c r="I39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3923BT45845942219403771229.0946054.6009375694</v>
      </c>
      <c r="J3924" s="1" t="n">
        <f aca="false">COUNTIF(I:I, $I3924)</f>
        <v>1</v>
      </c>
      <c r="K3924" s="1" t="str">
        <f aca="false">IF(ISNA(VLOOKUP(Table4[product_id], tblProducts[], tblProducts[product_name],FALSE() )), "Invalid", "Valid")</f>
        <v>Valid</v>
      </c>
      <c r="L3924" s="5" t="str">
        <f aca="false">IF(ISNA(VLOOKUP(Table4[[#This Row],[warehouse_id]], tblwhouse[], tblwhouse[warehouse_name],FALSE() )), "Invalid", "Valid")</f>
        <v>Valid</v>
      </c>
    </row>
    <row r="3925" customFormat="false" ht="15" hidden="false" customHeight="true" outlineLevel="0" collapsed="false">
      <c r="A3925" s="1" t="n">
        <v>3924</v>
      </c>
      <c r="B3925" s="1" t="n">
        <v>1</v>
      </c>
      <c r="C3925" s="1" t="n">
        <v>2454</v>
      </c>
      <c r="D3925" s="1" t="s">
        <v>11002</v>
      </c>
      <c r="E3925" s="1" t="n">
        <v>185</v>
      </c>
      <c r="F3925" s="1" t="n">
        <v>64</v>
      </c>
      <c r="G3925" s="1" t="n">
        <v>430.32</v>
      </c>
      <c r="H3925" s="4" t="n">
        <v>46011.6009375694</v>
      </c>
      <c r="I39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3924BT5165161245418564430.3246011.6009375694</v>
      </c>
      <c r="J3925" s="1" t="n">
        <f aca="false">COUNTIF(I:I, $I3925)</f>
        <v>1</v>
      </c>
      <c r="K3925" s="1" t="str">
        <f aca="false">IF(ISNA(VLOOKUP(Table4[product_id], tblProducts[], tblProducts[product_name],FALSE() )), "Invalid", "Valid")</f>
        <v>Valid</v>
      </c>
      <c r="L3925" s="5" t="str">
        <f aca="false">IF(ISNA(VLOOKUP(Table4[[#This Row],[warehouse_id]], tblwhouse[], tblwhouse[warehouse_name],FALSE() )), "Invalid", "Valid")</f>
        <v>Valid</v>
      </c>
    </row>
    <row r="3926" customFormat="false" ht="15" hidden="false" customHeight="true" outlineLevel="0" collapsed="false">
      <c r="A3926" s="1" t="n">
        <v>3925</v>
      </c>
      <c r="B3926" s="1" t="n">
        <v>3</v>
      </c>
      <c r="C3926" s="1" t="n">
        <v>2190</v>
      </c>
      <c r="D3926" s="1" t="s">
        <v>11003</v>
      </c>
      <c r="E3926" s="1" t="n">
        <v>288</v>
      </c>
      <c r="F3926" s="1" t="n">
        <v>29</v>
      </c>
      <c r="G3926" s="1" t="n">
        <v>506.71</v>
      </c>
      <c r="H3926" s="4" t="n">
        <v>46049.6009375694</v>
      </c>
      <c r="I39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3925BT5241643219028829506.7146049.6009375694</v>
      </c>
      <c r="J3926" s="1" t="n">
        <f aca="false">COUNTIF(I:I, $I3926)</f>
        <v>1</v>
      </c>
      <c r="K3926" s="1" t="str">
        <f aca="false">IF(ISNA(VLOOKUP(Table4[product_id], tblProducts[], tblProducts[product_name],FALSE() )), "Invalid", "Valid")</f>
        <v>Valid</v>
      </c>
      <c r="L3926" s="5" t="str">
        <f aca="false">IF(ISNA(VLOOKUP(Table4[[#This Row],[warehouse_id]], tblwhouse[], tblwhouse[warehouse_name],FALSE() )), "Invalid", "Valid")</f>
        <v>Valid</v>
      </c>
    </row>
    <row r="3927" customFormat="false" ht="15" hidden="false" customHeight="true" outlineLevel="0" collapsed="false">
      <c r="A3927" s="1" t="n">
        <v>3926</v>
      </c>
      <c r="B3927" s="1" t="n">
        <v>2</v>
      </c>
      <c r="C3927" s="1" t="n">
        <v>2219</v>
      </c>
      <c r="D3927" s="1" t="s">
        <v>11004</v>
      </c>
      <c r="E3927" s="1" t="n">
        <v>456</v>
      </c>
      <c r="F3927" s="1" t="n">
        <v>22</v>
      </c>
      <c r="G3927" s="1" t="n">
        <v>950.38</v>
      </c>
      <c r="H3927" s="4" t="n">
        <v>45918.6009375694</v>
      </c>
      <c r="I39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3926BT8733342221945622950.3845918.6009375694</v>
      </c>
      <c r="J3927" s="1" t="n">
        <f aca="false">COUNTIF(I:I, $I3927)</f>
        <v>1</v>
      </c>
      <c r="K3927" s="1" t="str">
        <f aca="false">IF(ISNA(VLOOKUP(Table4[product_id], tblProducts[], tblProducts[product_name],FALSE() )), "Invalid", "Valid")</f>
        <v>Valid</v>
      </c>
      <c r="L3927" s="5" t="str">
        <f aca="false">IF(ISNA(VLOOKUP(Table4[[#This Row],[warehouse_id]], tblwhouse[], tblwhouse[warehouse_name],FALSE() )), "Invalid", "Valid")</f>
        <v>Valid</v>
      </c>
    </row>
    <row r="3928" customFormat="false" ht="15" hidden="false" customHeight="true" outlineLevel="0" collapsed="false">
      <c r="A3928" s="1" t="n">
        <v>3927</v>
      </c>
      <c r="B3928" s="1" t="n">
        <v>4</v>
      </c>
      <c r="C3928" s="1" t="n">
        <v>1121</v>
      </c>
      <c r="D3928" s="1" t="s">
        <v>11005</v>
      </c>
      <c r="E3928" s="1" t="n">
        <v>416</v>
      </c>
      <c r="F3928" s="1" t="n">
        <v>26</v>
      </c>
      <c r="G3928" s="1" t="n">
        <v>131.13</v>
      </c>
      <c r="H3928" s="4" t="n">
        <v>46086.6009375694</v>
      </c>
      <c r="I39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3927BT2196194112141626131.1346086.6009375694</v>
      </c>
      <c r="J3928" s="1" t="n">
        <f aca="false">COUNTIF(I:I, $I3928)</f>
        <v>1</v>
      </c>
      <c r="K3928" s="1" t="str">
        <f aca="false">IF(ISNA(VLOOKUP(Table4[product_id], tblProducts[], tblProducts[product_name],FALSE() )), "Invalid", "Valid")</f>
        <v>Valid</v>
      </c>
      <c r="L3928" s="5" t="str">
        <f aca="false">IF(ISNA(VLOOKUP(Table4[[#This Row],[warehouse_id]], tblwhouse[], tblwhouse[warehouse_name],FALSE() )), "Invalid", "Valid")</f>
        <v>Valid</v>
      </c>
    </row>
    <row r="3929" customFormat="false" ht="15" hidden="false" customHeight="true" outlineLevel="0" collapsed="false">
      <c r="A3929" s="1" t="n">
        <v>3928</v>
      </c>
      <c r="B3929" s="1" t="n">
        <v>4</v>
      </c>
      <c r="C3929" s="1" t="n">
        <v>183</v>
      </c>
      <c r="D3929" s="1" t="s">
        <v>11006</v>
      </c>
      <c r="E3929" s="1" t="n">
        <v>26</v>
      </c>
      <c r="F3929" s="1" t="n">
        <v>72</v>
      </c>
      <c r="G3929" s="1" t="n">
        <v>760.18</v>
      </c>
      <c r="H3929" s="4" t="n">
        <v>45970.6009375694</v>
      </c>
      <c r="I39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3928BT47030341832672760.1845970.6009375694</v>
      </c>
      <c r="J3929" s="1" t="n">
        <f aca="false">COUNTIF(I:I, $I3929)</f>
        <v>1</v>
      </c>
      <c r="K3929" s="1" t="str">
        <f aca="false">IF(ISNA(VLOOKUP(Table4[product_id], tblProducts[], tblProducts[product_name],FALSE() )), "Invalid", "Valid")</f>
        <v>Valid</v>
      </c>
      <c r="L3929" s="5" t="str">
        <f aca="false">IF(ISNA(VLOOKUP(Table4[[#This Row],[warehouse_id]], tblwhouse[], tblwhouse[warehouse_name],FALSE() )), "Invalid", "Valid")</f>
        <v>Valid</v>
      </c>
    </row>
    <row r="3930" customFormat="false" ht="15" hidden="false" customHeight="true" outlineLevel="0" collapsed="false">
      <c r="A3930" s="1" t="n">
        <v>3929</v>
      </c>
      <c r="B3930" s="1" t="n">
        <v>3</v>
      </c>
      <c r="C3930" s="1" t="n">
        <v>2890</v>
      </c>
      <c r="D3930" s="1" t="s">
        <v>11007</v>
      </c>
      <c r="E3930" s="1" t="n">
        <v>152</v>
      </c>
      <c r="F3930" s="1" t="n">
        <v>20</v>
      </c>
      <c r="G3930" s="1" t="n">
        <v>773.85</v>
      </c>
      <c r="H3930" s="4" t="n">
        <v>46076.6009375694</v>
      </c>
      <c r="I39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3929BT6796403289015220773.8546076.6009375694</v>
      </c>
      <c r="J3930" s="1" t="n">
        <f aca="false">COUNTIF(I:I, $I3930)</f>
        <v>1</v>
      </c>
      <c r="K3930" s="1" t="str">
        <f aca="false">IF(ISNA(VLOOKUP(Table4[product_id], tblProducts[], tblProducts[product_name],FALSE() )), "Invalid", "Valid")</f>
        <v>Valid</v>
      </c>
      <c r="L3930" s="5" t="str">
        <f aca="false">IF(ISNA(VLOOKUP(Table4[[#This Row],[warehouse_id]], tblwhouse[], tblwhouse[warehouse_name],FALSE() )), "Invalid", "Valid")</f>
        <v>Valid</v>
      </c>
    </row>
    <row r="3931" customFormat="false" ht="15" hidden="false" customHeight="true" outlineLevel="0" collapsed="false">
      <c r="A3931" s="1" t="n">
        <v>3930</v>
      </c>
      <c r="B3931" s="1" t="n">
        <v>3</v>
      </c>
      <c r="C3931" s="1" t="n">
        <v>2347</v>
      </c>
      <c r="D3931" s="1" t="s">
        <v>11008</v>
      </c>
      <c r="E3931" s="1" t="n">
        <v>461</v>
      </c>
      <c r="F3931" s="1" t="n">
        <v>59</v>
      </c>
      <c r="G3931" s="1" t="n">
        <v>117.93</v>
      </c>
      <c r="H3931" s="4" t="n">
        <v>46154.6009375694</v>
      </c>
      <c r="I39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3930BT3717893234746159117.9346154.6009375694</v>
      </c>
      <c r="J3931" s="1" t="n">
        <f aca="false">COUNTIF(I:I, $I3931)</f>
        <v>1</v>
      </c>
      <c r="K3931" s="1" t="str">
        <f aca="false">IF(ISNA(VLOOKUP(Table4[product_id], tblProducts[], tblProducts[product_name],FALSE() )), "Invalid", "Valid")</f>
        <v>Valid</v>
      </c>
      <c r="L3931" s="5" t="str">
        <f aca="false">IF(ISNA(VLOOKUP(Table4[[#This Row],[warehouse_id]], tblwhouse[], tblwhouse[warehouse_name],FALSE() )), "Invalid", "Valid")</f>
        <v>Valid</v>
      </c>
    </row>
    <row r="3932" customFormat="false" ht="15" hidden="false" customHeight="true" outlineLevel="0" collapsed="false">
      <c r="A3932" s="1" t="n">
        <v>3931</v>
      </c>
      <c r="B3932" s="1" t="n">
        <v>3</v>
      </c>
      <c r="C3932" s="1" t="n">
        <v>2810</v>
      </c>
      <c r="D3932" s="1" t="s">
        <v>11009</v>
      </c>
      <c r="E3932" s="1" t="n">
        <v>399</v>
      </c>
      <c r="F3932" s="1" t="n">
        <v>58</v>
      </c>
      <c r="G3932" s="1" t="n">
        <v>1029.9</v>
      </c>
      <c r="H3932" s="4" t="n">
        <v>46104.6009375694</v>
      </c>
      <c r="I39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3931BT88646032810399581029.946104.6009375694</v>
      </c>
      <c r="J3932" s="1" t="n">
        <f aca="false">COUNTIF(I:I, $I3932)</f>
        <v>1</v>
      </c>
      <c r="K3932" s="1" t="str">
        <f aca="false">IF(ISNA(VLOOKUP(Table4[product_id], tblProducts[], tblProducts[product_name],FALSE() )), "Invalid", "Valid")</f>
        <v>Valid</v>
      </c>
      <c r="L3932" s="5" t="str">
        <f aca="false">IF(ISNA(VLOOKUP(Table4[[#This Row],[warehouse_id]], tblwhouse[], tblwhouse[warehouse_name],FALSE() )), "Invalid", "Valid")</f>
        <v>Valid</v>
      </c>
    </row>
    <row r="3933" customFormat="false" ht="15" hidden="false" customHeight="true" outlineLevel="0" collapsed="false">
      <c r="A3933" s="1" t="n">
        <v>3932</v>
      </c>
      <c r="B3933" s="1" t="n">
        <v>2</v>
      </c>
      <c r="C3933" s="1" t="n">
        <v>2311</v>
      </c>
      <c r="D3933" s="1" t="s">
        <v>11010</v>
      </c>
      <c r="E3933" s="1" t="n">
        <v>193</v>
      </c>
      <c r="F3933" s="1" t="n">
        <v>63</v>
      </c>
      <c r="G3933" s="1" t="n">
        <v>1268.23</v>
      </c>
      <c r="H3933" s="4" t="n">
        <v>46042.6009375694</v>
      </c>
      <c r="I39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3932BT10889322311193631268.2346042.6009375694</v>
      </c>
      <c r="J3933" s="1" t="n">
        <f aca="false">COUNTIF(I:I, $I3933)</f>
        <v>1</v>
      </c>
      <c r="K3933" s="1" t="str">
        <f aca="false">IF(ISNA(VLOOKUP(Table4[product_id], tblProducts[], tblProducts[product_name],FALSE() )), "Invalid", "Valid")</f>
        <v>Valid</v>
      </c>
      <c r="L3933" s="5" t="str">
        <f aca="false">IF(ISNA(VLOOKUP(Table4[[#This Row],[warehouse_id]], tblwhouse[], tblwhouse[warehouse_name],FALSE() )), "Invalid", "Valid")</f>
        <v>Valid</v>
      </c>
    </row>
    <row r="3934" customFormat="false" ht="15" hidden="false" customHeight="true" outlineLevel="0" collapsed="false">
      <c r="A3934" s="1" t="n">
        <v>3933</v>
      </c>
      <c r="B3934" s="1" t="n">
        <v>3</v>
      </c>
      <c r="C3934" s="1" t="n">
        <v>431</v>
      </c>
      <c r="D3934" s="1" t="s">
        <v>11011</v>
      </c>
      <c r="E3934" s="1" t="n">
        <v>104</v>
      </c>
      <c r="F3934" s="1" t="n">
        <v>55</v>
      </c>
      <c r="G3934" s="1" t="n">
        <v>851.69</v>
      </c>
      <c r="H3934" s="4" t="n">
        <v>46006.6009375694</v>
      </c>
      <c r="I39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3933BT844210343110455851.6946006.6009375694</v>
      </c>
      <c r="J3934" s="1" t="n">
        <f aca="false">COUNTIF(I:I, $I3934)</f>
        <v>1</v>
      </c>
      <c r="K3934" s="1" t="str">
        <f aca="false">IF(ISNA(VLOOKUP(Table4[product_id], tblProducts[], tblProducts[product_name],FALSE() )), "Invalid", "Valid")</f>
        <v>Valid</v>
      </c>
      <c r="L3934" s="5" t="str">
        <f aca="false">IF(ISNA(VLOOKUP(Table4[[#This Row],[warehouse_id]], tblwhouse[], tblwhouse[warehouse_name],FALSE() )), "Invalid", "Valid")</f>
        <v>Valid</v>
      </c>
    </row>
    <row r="3935" customFormat="false" ht="15" hidden="false" customHeight="true" outlineLevel="0" collapsed="false">
      <c r="A3935" s="1" t="n">
        <v>3934</v>
      </c>
      <c r="B3935" s="1" t="n">
        <v>3</v>
      </c>
      <c r="C3935" s="1" t="n">
        <v>2837</v>
      </c>
      <c r="D3935" s="1" t="s">
        <v>11012</v>
      </c>
      <c r="E3935" s="1" t="n">
        <v>338</v>
      </c>
      <c r="F3935" s="1" t="n">
        <v>51</v>
      </c>
      <c r="G3935" s="1" t="n">
        <v>974.15</v>
      </c>
      <c r="H3935" s="4" t="n">
        <v>46026.6009375694</v>
      </c>
      <c r="I39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3934BT3949233283733851974.1546026.6009375694</v>
      </c>
      <c r="J3935" s="1" t="n">
        <f aca="false">COUNTIF(I:I, $I3935)</f>
        <v>1</v>
      </c>
      <c r="K3935" s="1" t="str">
        <f aca="false">IF(ISNA(VLOOKUP(Table4[product_id], tblProducts[], tblProducts[product_name],FALSE() )), "Invalid", "Valid")</f>
        <v>Valid</v>
      </c>
      <c r="L3935" s="5" t="str">
        <f aca="false">IF(ISNA(VLOOKUP(Table4[[#This Row],[warehouse_id]], tblwhouse[], tblwhouse[warehouse_name],FALSE() )), "Invalid", "Valid")</f>
        <v>Valid</v>
      </c>
    </row>
    <row r="3936" customFormat="false" ht="15" hidden="false" customHeight="true" outlineLevel="0" collapsed="false">
      <c r="A3936" s="1" t="n">
        <v>3935</v>
      </c>
      <c r="B3936" s="1" t="n">
        <v>3</v>
      </c>
      <c r="C3936" s="1" t="n">
        <v>2639</v>
      </c>
      <c r="D3936" s="1" t="s">
        <v>11013</v>
      </c>
      <c r="E3936" s="1" t="n">
        <v>379</v>
      </c>
      <c r="F3936" s="1" t="n">
        <v>56</v>
      </c>
      <c r="G3936" s="1" t="n">
        <v>668.46</v>
      </c>
      <c r="H3936" s="4" t="n">
        <v>45980.6009375694</v>
      </c>
      <c r="I39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3935BT2788733263937956668.4645980.6009375694</v>
      </c>
      <c r="J3936" s="1" t="n">
        <f aca="false">COUNTIF(I:I, $I3936)</f>
        <v>1</v>
      </c>
      <c r="K3936" s="1" t="str">
        <f aca="false">IF(ISNA(VLOOKUP(Table4[product_id], tblProducts[], tblProducts[product_name],FALSE() )), "Invalid", "Valid")</f>
        <v>Valid</v>
      </c>
      <c r="L3936" s="5" t="str">
        <f aca="false">IF(ISNA(VLOOKUP(Table4[[#This Row],[warehouse_id]], tblwhouse[], tblwhouse[warehouse_name],FALSE() )), "Invalid", "Valid")</f>
        <v>Valid</v>
      </c>
    </row>
    <row r="3937" customFormat="false" ht="15" hidden="false" customHeight="true" outlineLevel="0" collapsed="false">
      <c r="A3937" s="1" t="n">
        <v>3936</v>
      </c>
      <c r="B3937" s="1" t="n">
        <v>3</v>
      </c>
      <c r="C3937" s="1" t="n">
        <v>610</v>
      </c>
      <c r="D3937" s="1" t="s">
        <v>11014</v>
      </c>
      <c r="E3937" s="1" t="n">
        <v>367</v>
      </c>
      <c r="F3937" s="1" t="n">
        <v>25</v>
      </c>
      <c r="G3937" s="1" t="n">
        <v>1475.71</v>
      </c>
      <c r="H3937" s="4" t="n">
        <v>45929.6009375694</v>
      </c>
      <c r="I39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3936BT3832693610367251475.7145929.6009375694</v>
      </c>
      <c r="J3937" s="1" t="n">
        <f aca="false">COUNTIF(I:I, $I3937)</f>
        <v>1</v>
      </c>
      <c r="K3937" s="1" t="str">
        <f aca="false">IF(ISNA(VLOOKUP(Table4[product_id], tblProducts[], tblProducts[product_name],FALSE() )), "Invalid", "Valid")</f>
        <v>Valid</v>
      </c>
      <c r="L3937" s="5" t="str">
        <f aca="false">IF(ISNA(VLOOKUP(Table4[[#This Row],[warehouse_id]], tblwhouse[], tblwhouse[warehouse_name],FALSE() )), "Invalid", "Valid")</f>
        <v>Valid</v>
      </c>
    </row>
    <row r="3938" customFormat="false" ht="15" hidden="false" customHeight="true" outlineLevel="0" collapsed="false">
      <c r="A3938" s="1" t="n">
        <v>3937</v>
      </c>
      <c r="B3938" s="1" t="n">
        <v>3</v>
      </c>
      <c r="C3938" s="1" t="n">
        <v>865</v>
      </c>
      <c r="D3938" s="1" t="s">
        <v>11015</v>
      </c>
      <c r="E3938" s="1" t="n">
        <v>152</v>
      </c>
      <c r="F3938" s="1" t="n">
        <v>45</v>
      </c>
      <c r="G3938" s="1" t="n">
        <v>1429.43</v>
      </c>
      <c r="H3938" s="4" t="n">
        <v>46219.6009375694</v>
      </c>
      <c r="I39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3937BT7397083865152451429.4346219.6009375694</v>
      </c>
      <c r="J3938" s="1" t="n">
        <f aca="false">COUNTIF(I:I, $I3938)</f>
        <v>1</v>
      </c>
      <c r="K3938" s="1" t="str">
        <f aca="false">IF(ISNA(VLOOKUP(Table4[product_id], tblProducts[], tblProducts[product_name],FALSE() )), "Invalid", "Valid")</f>
        <v>Valid</v>
      </c>
      <c r="L3938" s="5" t="str">
        <f aca="false">IF(ISNA(VLOOKUP(Table4[[#This Row],[warehouse_id]], tblwhouse[], tblwhouse[warehouse_name],FALSE() )), "Invalid", "Valid")</f>
        <v>Valid</v>
      </c>
    </row>
    <row r="3939" customFormat="false" ht="15" hidden="false" customHeight="true" outlineLevel="0" collapsed="false">
      <c r="A3939" s="1" t="n">
        <v>3938</v>
      </c>
      <c r="B3939" s="1" t="n">
        <v>3</v>
      </c>
      <c r="C3939" s="1" t="n">
        <v>2548</v>
      </c>
      <c r="D3939" s="1" t="s">
        <v>11016</v>
      </c>
      <c r="E3939" s="1" t="n">
        <v>75</v>
      </c>
      <c r="F3939" s="1" t="n">
        <v>70</v>
      </c>
      <c r="G3939" s="1" t="n">
        <v>783.01</v>
      </c>
      <c r="H3939" s="4" t="n">
        <v>46202.6009375694</v>
      </c>
      <c r="I39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3938BT411054325487570783.0146202.6009375694</v>
      </c>
      <c r="J3939" s="1" t="n">
        <f aca="false">COUNTIF(I:I, $I3939)</f>
        <v>1</v>
      </c>
      <c r="K3939" s="1" t="str">
        <f aca="false">IF(ISNA(VLOOKUP(Table4[product_id], tblProducts[], tblProducts[product_name],FALSE() )), "Invalid", "Valid")</f>
        <v>Valid</v>
      </c>
      <c r="L3939" s="5" t="str">
        <f aca="false">IF(ISNA(VLOOKUP(Table4[[#This Row],[warehouse_id]], tblwhouse[], tblwhouse[warehouse_name],FALSE() )), "Invalid", "Valid")</f>
        <v>Valid</v>
      </c>
    </row>
    <row r="3940" customFormat="false" ht="15" hidden="false" customHeight="true" outlineLevel="0" collapsed="false">
      <c r="A3940" s="1" t="n">
        <v>3939</v>
      </c>
      <c r="B3940" s="1" t="n">
        <v>3</v>
      </c>
      <c r="C3940" s="1" t="n">
        <v>1129</v>
      </c>
      <c r="D3940" s="1" t="s">
        <v>11017</v>
      </c>
      <c r="E3940" s="1" t="n">
        <v>338</v>
      </c>
      <c r="F3940" s="1" t="n">
        <v>48</v>
      </c>
      <c r="G3940" s="1" t="n">
        <v>1326.97</v>
      </c>
      <c r="H3940" s="4" t="n">
        <v>45857.6009375694</v>
      </c>
      <c r="I39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3939BT55739731129338481326.9745857.6009375694</v>
      </c>
      <c r="J3940" s="1" t="n">
        <f aca="false">COUNTIF(I:I, $I3940)</f>
        <v>1</v>
      </c>
      <c r="K3940" s="1" t="str">
        <f aca="false">IF(ISNA(VLOOKUP(Table4[product_id], tblProducts[], tblProducts[product_name],FALSE() )), "Invalid", "Valid")</f>
        <v>Valid</v>
      </c>
      <c r="L3940" s="5" t="str">
        <f aca="false">IF(ISNA(VLOOKUP(Table4[[#This Row],[warehouse_id]], tblwhouse[], tblwhouse[warehouse_name],FALSE() )), "Invalid", "Valid")</f>
        <v>Valid</v>
      </c>
    </row>
    <row r="3941" customFormat="false" ht="15" hidden="false" customHeight="true" outlineLevel="0" collapsed="false">
      <c r="A3941" s="1" t="n">
        <v>3940</v>
      </c>
      <c r="B3941" s="1" t="n">
        <v>2</v>
      </c>
      <c r="C3941" s="1" t="n">
        <v>2749</v>
      </c>
      <c r="D3941" s="1" t="s">
        <v>11018</v>
      </c>
      <c r="E3941" s="1" t="n">
        <v>428</v>
      </c>
      <c r="F3941" s="1" t="n">
        <v>42</v>
      </c>
      <c r="G3941" s="1" t="n">
        <v>1244.74</v>
      </c>
      <c r="H3941" s="4" t="n">
        <v>45924.600937581</v>
      </c>
      <c r="I39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3940BT57792222749428421244.7445924.600937581</v>
      </c>
      <c r="J3941" s="1" t="n">
        <f aca="false">COUNTIF(I:I, $I3941)</f>
        <v>1</v>
      </c>
      <c r="K3941" s="1" t="str">
        <f aca="false">IF(ISNA(VLOOKUP(Table4[product_id], tblProducts[], tblProducts[product_name],FALSE() )), "Invalid", "Valid")</f>
        <v>Valid</v>
      </c>
      <c r="L3941" s="5" t="str">
        <f aca="false">IF(ISNA(VLOOKUP(Table4[[#This Row],[warehouse_id]], tblwhouse[], tblwhouse[warehouse_name],FALSE() )), "Invalid", "Valid")</f>
        <v>Valid</v>
      </c>
    </row>
    <row r="3942" customFormat="false" ht="15" hidden="false" customHeight="true" outlineLevel="0" collapsed="false">
      <c r="A3942" s="1" t="n">
        <v>3941</v>
      </c>
      <c r="B3942" s="1" t="n">
        <v>2</v>
      </c>
      <c r="C3942" s="1" t="n">
        <v>509</v>
      </c>
      <c r="D3942" s="1" t="s">
        <v>11019</v>
      </c>
      <c r="E3942" s="1" t="n">
        <v>433</v>
      </c>
      <c r="F3942" s="1" t="n">
        <v>56</v>
      </c>
      <c r="G3942" s="1" t="n">
        <v>279.01</v>
      </c>
      <c r="H3942" s="4" t="n">
        <v>46190.600937581</v>
      </c>
      <c r="I39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3941BT762017250943356279.0146190.600937581</v>
      </c>
      <c r="J3942" s="1" t="n">
        <f aca="false">COUNTIF(I:I, $I3942)</f>
        <v>1</v>
      </c>
      <c r="K3942" s="1" t="str">
        <f aca="false">IF(ISNA(VLOOKUP(Table4[product_id], tblProducts[], tblProducts[product_name],FALSE() )), "Invalid", "Valid")</f>
        <v>Valid</v>
      </c>
      <c r="L3942" s="5" t="str">
        <f aca="false">IF(ISNA(VLOOKUP(Table4[[#This Row],[warehouse_id]], tblwhouse[], tblwhouse[warehouse_name],FALSE() )), "Invalid", "Valid")</f>
        <v>Valid</v>
      </c>
    </row>
    <row r="3943" customFormat="false" ht="15" hidden="false" customHeight="true" outlineLevel="0" collapsed="false">
      <c r="A3943" s="1" t="n">
        <v>3942</v>
      </c>
      <c r="B3943" s="1" t="n">
        <v>4</v>
      </c>
      <c r="C3943" s="1" t="n">
        <v>2907</v>
      </c>
      <c r="D3943" s="1" t="s">
        <v>11020</v>
      </c>
      <c r="E3943" s="1" t="n">
        <v>194</v>
      </c>
      <c r="F3943" s="1" t="n">
        <v>75</v>
      </c>
      <c r="G3943" s="1" t="n">
        <v>1099.48</v>
      </c>
      <c r="H3943" s="4" t="n">
        <v>45941.600937581</v>
      </c>
      <c r="I39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3942BT53173442907194751099.4845941.600937581</v>
      </c>
      <c r="J3943" s="1" t="n">
        <f aca="false">COUNTIF(I:I, $I3943)</f>
        <v>1</v>
      </c>
      <c r="K3943" s="1" t="str">
        <f aca="false">IF(ISNA(VLOOKUP(Table4[product_id], tblProducts[], tblProducts[product_name],FALSE() )), "Invalid", "Valid")</f>
        <v>Valid</v>
      </c>
      <c r="L3943" s="5" t="str">
        <f aca="false">IF(ISNA(VLOOKUP(Table4[[#This Row],[warehouse_id]], tblwhouse[], tblwhouse[warehouse_name],FALSE() )), "Invalid", "Valid")</f>
        <v>Valid</v>
      </c>
    </row>
    <row r="3944" customFormat="false" ht="15" hidden="false" customHeight="true" outlineLevel="0" collapsed="false">
      <c r="A3944" s="1" t="n">
        <v>3943</v>
      </c>
      <c r="B3944" s="1" t="n">
        <v>4</v>
      </c>
      <c r="C3944" s="1" t="n">
        <v>1488</v>
      </c>
      <c r="D3944" s="1" t="s">
        <v>11021</v>
      </c>
      <c r="E3944" s="1" t="n">
        <v>222</v>
      </c>
      <c r="F3944" s="1" t="n">
        <v>29</v>
      </c>
      <c r="G3944" s="1" t="n">
        <v>241.87</v>
      </c>
      <c r="H3944" s="4" t="n">
        <v>46196.600937581</v>
      </c>
      <c r="I39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3943BT4572314148822229241.8746196.600937581</v>
      </c>
      <c r="J3944" s="1" t="n">
        <f aca="false">COUNTIF(I:I, $I3944)</f>
        <v>1</v>
      </c>
      <c r="K3944" s="1" t="str">
        <f aca="false">IF(ISNA(VLOOKUP(Table4[product_id], tblProducts[], tblProducts[product_name],FALSE() )), "Invalid", "Valid")</f>
        <v>Valid</v>
      </c>
      <c r="L3944" s="5" t="str">
        <f aca="false">IF(ISNA(VLOOKUP(Table4[[#This Row],[warehouse_id]], tblwhouse[], tblwhouse[warehouse_name],FALSE() )), "Invalid", "Valid")</f>
        <v>Valid</v>
      </c>
    </row>
    <row r="3945" customFormat="false" ht="15" hidden="false" customHeight="true" outlineLevel="0" collapsed="false">
      <c r="A3945" s="1" t="n">
        <v>3944</v>
      </c>
      <c r="B3945" s="1" t="n">
        <v>3</v>
      </c>
      <c r="C3945" s="1" t="n">
        <v>724</v>
      </c>
      <c r="D3945" s="1" t="s">
        <v>11022</v>
      </c>
      <c r="E3945" s="1" t="n">
        <v>110</v>
      </c>
      <c r="F3945" s="1" t="n">
        <v>24</v>
      </c>
      <c r="G3945" s="1" t="n">
        <v>1283.31</v>
      </c>
      <c r="H3945" s="4" t="n">
        <v>46113.600937581</v>
      </c>
      <c r="I39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3944BT4927413724110241283.3146113.600937581</v>
      </c>
      <c r="J3945" s="1" t="n">
        <f aca="false">COUNTIF(I:I, $I3945)</f>
        <v>1</v>
      </c>
      <c r="K3945" s="1" t="str">
        <f aca="false">IF(ISNA(VLOOKUP(Table4[product_id], tblProducts[], tblProducts[product_name],FALSE() )), "Invalid", "Valid")</f>
        <v>Valid</v>
      </c>
      <c r="L3945" s="5" t="str">
        <f aca="false">IF(ISNA(VLOOKUP(Table4[[#This Row],[warehouse_id]], tblwhouse[], tblwhouse[warehouse_name],FALSE() )), "Invalid", "Valid")</f>
        <v>Valid</v>
      </c>
    </row>
    <row r="3946" customFormat="false" ht="15" hidden="false" customHeight="true" outlineLevel="0" collapsed="false">
      <c r="A3946" s="1" t="n">
        <v>3945</v>
      </c>
      <c r="B3946" s="1" t="n">
        <v>4</v>
      </c>
      <c r="C3946" s="1" t="n">
        <v>2376</v>
      </c>
      <c r="D3946" s="1" t="s">
        <v>11023</v>
      </c>
      <c r="E3946" s="1" t="n">
        <v>440</v>
      </c>
      <c r="F3946" s="1" t="n">
        <v>64</v>
      </c>
      <c r="G3946" s="1" t="n">
        <v>1388.57</v>
      </c>
      <c r="H3946" s="4" t="n">
        <v>46123.600937581</v>
      </c>
      <c r="I39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3945BT78417342376440641388.5746123.600937581</v>
      </c>
      <c r="J3946" s="1" t="n">
        <f aca="false">COUNTIF(I:I, $I3946)</f>
        <v>1</v>
      </c>
      <c r="K3946" s="1" t="str">
        <f aca="false">IF(ISNA(VLOOKUP(Table4[product_id], tblProducts[], tblProducts[product_name],FALSE() )), "Invalid", "Valid")</f>
        <v>Valid</v>
      </c>
      <c r="L3946" s="5" t="str">
        <f aca="false">IF(ISNA(VLOOKUP(Table4[[#This Row],[warehouse_id]], tblwhouse[], tblwhouse[warehouse_name],FALSE() )), "Invalid", "Valid")</f>
        <v>Valid</v>
      </c>
    </row>
    <row r="3947" customFormat="false" ht="15" hidden="false" customHeight="true" outlineLevel="0" collapsed="false">
      <c r="A3947" s="1" t="n">
        <v>3946</v>
      </c>
      <c r="B3947" s="1" t="n">
        <v>3</v>
      </c>
      <c r="C3947" s="1" t="n">
        <v>461</v>
      </c>
      <c r="D3947" s="1" t="s">
        <v>11024</v>
      </c>
      <c r="E3947" s="1" t="n">
        <v>394</v>
      </c>
      <c r="F3947" s="1" t="n">
        <v>47</v>
      </c>
      <c r="G3947" s="1" t="n">
        <v>418.87</v>
      </c>
      <c r="H3947" s="4" t="n">
        <v>46067.600937581</v>
      </c>
      <c r="I39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3946BT279829346139447418.8746067.600937581</v>
      </c>
      <c r="J3947" s="1" t="n">
        <f aca="false">COUNTIF(I:I, $I3947)</f>
        <v>1</v>
      </c>
      <c r="K3947" s="1" t="str">
        <f aca="false">IF(ISNA(VLOOKUP(Table4[product_id], tblProducts[], tblProducts[product_name],FALSE() )), "Invalid", "Valid")</f>
        <v>Valid</v>
      </c>
      <c r="L3947" s="5" t="str">
        <f aca="false">IF(ISNA(VLOOKUP(Table4[[#This Row],[warehouse_id]], tblwhouse[], tblwhouse[warehouse_name],FALSE() )), "Invalid", "Valid")</f>
        <v>Valid</v>
      </c>
    </row>
    <row r="3948" customFormat="false" ht="15" hidden="false" customHeight="true" outlineLevel="0" collapsed="false">
      <c r="A3948" s="1" t="n">
        <v>3947</v>
      </c>
      <c r="B3948" s="1" t="n">
        <v>4</v>
      </c>
      <c r="C3948" s="1" t="n">
        <v>1034</v>
      </c>
      <c r="D3948" s="1" t="s">
        <v>11025</v>
      </c>
      <c r="E3948" s="1" t="n">
        <v>326</v>
      </c>
      <c r="F3948" s="1" t="n">
        <v>64</v>
      </c>
      <c r="G3948" s="1" t="n">
        <v>501.14</v>
      </c>
      <c r="H3948" s="4" t="n">
        <v>46020.600937581</v>
      </c>
      <c r="I39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3947BT3069154103432664501.1446020.600937581</v>
      </c>
      <c r="J3948" s="1" t="n">
        <f aca="false">COUNTIF(I:I, $I3948)</f>
        <v>1</v>
      </c>
      <c r="K3948" s="1" t="str">
        <f aca="false">IF(ISNA(VLOOKUP(Table4[product_id], tblProducts[], tblProducts[product_name],FALSE() )), "Invalid", "Valid")</f>
        <v>Valid</v>
      </c>
      <c r="L3948" s="5" t="str">
        <f aca="false">IF(ISNA(VLOOKUP(Table4[[#This Row],[warehouse_id]], tblwhouse[], tblwhouse[warehouse_name],FALSE() )), "Invalid", "Valid")</f>
        <v>Valid</v>
      </c>
    </row>
    <row r="3949" customFormat="false" ht="15" hidden="false" customHeight="true" outlineLevel="0" collapsed="false">
      <c r="A3949" s="1" t="n">
        <v>3948</v>
      </c>
      <c r="B3949" s="1" t="n">
        <v>2</v>
      </c>
      <c r="C3949" s="1" t="n">
        <v>2475</v>
      </c>
      <c r="D3949" s="1" t="s">
        <v>11026</v>
      </c>
      <c r="E3949" s="1" t="n">
        <v>237</v>
      </c>
      <c r="F3949" s="1" t="n">
        <v>35</v>
      </c>
      <c r="G3949" s="1" t="n">
        <v>394.6</v>
      </c>
      <c r="H3949" s="4" t="n">
        <v>45962.600937581</v>
      </c>
      <c r="I39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3948BT8838812247523735394.645962.600937581</v>
      </c>
      <c r="J3949" s="1" t="n">
        <f aca="false">COUNTIF(I:I, $I3949)</f>
        <v>1</v>
      </c>
      <c r="K3949" s="1" t="str">
        <f aca="false">IF(ISNA(VLOOKUP(Table4[product_id], tblProducts[], tblProducts[product_name],FALSE() )), "Invalid", "Valid")</f>
        <v>Valid</v>
      </c>
      <c r="L3949" s="5" t="str">
        <f aca="false">IF(ISNA(VLOOKUP(Table4[[#This Row],[warehouse_id]], tblwhouse[], tblwhouse[warehouse_name],FALSE() )), "Invalid", "Valid")</f>
        <v>Valid</v>
      </c>
    </row>
    <row r="3950" customFormat="false" ht="15" hidden="false" customHeight="true" outlineLevel="0" collapsed="false">
      <c r="A3950" s="1" t="n">
        <v>3949</v>
      </c>
      <c r="B3950" s="1" t="n">
        <v>3</v>
      </c>
      <c r="C3950" s="1" t="n">
        <v>1036</v>
      </c>
      <c r="D3950" s="1" t="s">
        <v>11027</v>
      </c>
      <c r="E3950" s="1" t="n">
        <v>128</v>
      </c>
      <c r="F3950" s="1" t="n">
        <v>75</v>
      </c>
      <c r="G3950" s="1" t="n">
        <v>576.56</v>
      </c>
      <c r="H3950" s="4" t="n">
        <v>45960.600937581</v>
      </c>
      <c r="I39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3949BT2926733103612875576.5645960.600937581</v>
      </c>
      <c r="J3950" s="1" t="n">
        <f aca="false">COUNTIF(I:I, $I3950)</f>
        <v>1</v>
      </c>
      <c r="K3950" s="1" t="str">
        <f aca="false">IF(ISNA(VLOOKUP(Table4[product_id], tblProducts[], tblProducts[product_name],FALSE() )), "Invalid", "Valid")</f>
        <v>Valid</v>
      </c>
      <c r="L3950" s="5" t="str">
        <f aca="false">IF(ISNA(VLOOKUP(Table4[[#This Row],[warehouse_id]], tblwhouse[], tblwhouse[warehouse_name],FALSE() )), "Invalid", "Valid")</f>
        <v>Valid</v>
      </c>
    </row>
    <row r="3951" customFormat="false" ht="15" hidden="false" customHeight="true" outlineLevel="0" collapsed="false">
      <c r="A3951" s="1" t="n">
        <v>3950</v>
      </c>
      <c r="B3951" s="1" t="n">
        <v>4</v>
      </c>
      <c r="C3951" s="1" t="n">
        <v>2457</v>
      </c>
      <c r="D3951" s="1" t="s">
        <v>11028</v>
      </c>
      <c r="E3951" s="1" t="n">
        <v>465</v>
      </c>
      <c r="F3951" s="1" t="n">
        <v>71</v>
      </c>
      <c r="G3951" s="1" t="n">
        <v>1115.48</v>
      </c>
      <c r="H3951" s="4" t="n">
        <v>46202.600937581</v>
      </c>
      <c r="I39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3950BT41146042457465711115.4846202.600937581</v>
      </c>
      <c r="J3951" s="1" t="n">
        <f aca="false">COUNTIF(I:I, $I3951)</f>
        <v>1</v>
      </c>
      <c r="K3951" s="1" t="str">
        <f aca="false">IF(ISNA(VLOOKUP(Table4[product_id], tblProducts[], tblProducts[product_name],FALSE() )), "Invalid", "Valid")</f>
        <v>Valid</v>
      </c>
      <c r="L3951" s="5" t="str">
        <f aca="false">IF(ISNA(VLOOKUP(Table4[[#This Row],[warehouse_id]], tblwhouse[], tblwhouse[warehouse_name],FALSE() )), "Invalid", "Valid")</f>
        <v>Valid</v>
      </c>
    </row>
    <row r="3952" customFormat="false" ht="15" hidden="false" customHeight="true" outlineLevel="0" collapsed="false">
      <c r="A3952" s="1" t="n">
        <v>3951</v>
      </c>
      <c r="B3952" s="1" t="n">
        <v>1</v>
      </c>
      <c r="C3952" s="1" t="n">
        <v>529</v>
      </c>
      <c r="D3952" s="1" t="s">
        <v>11029</v>
      </c>
      <c r="E3952" s="1" t="n">
        <v>20</v>
      </c>
      <c r="F3952" s="1" t="n">
        <v>80</v>
      </c>
      <c r="G3952" s="1" t="n">
        <v>640.22</v>
      </c>
      <c r="H3952" s="4" t="n">
        <v>46126.600937581</v>
      </c>
      <c r="I39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3951BT68765615292080640.2246126.600937581</v>
      </c>
      <c r="J3952" s="1" t="n">
        <f aca="false">COUNTIF(I:I, $I3952)</f>
        <v>1</v>
      </c>
      <c r="K3952" s="1" t="str">
        <f aca="false">IF(ISNA(VLOOKUP(Table4[product_id], tblProducts[], tblProducts[product_name],FALSE() )), "Invalid", "Valid")</f>
        <v>Valid</v>
      </c>
      <c r="L3952" s="5" t="str">
        <f aca="false">IF(ISNA(VLOOKUP(Table4[[#This Row],[warehouse_id]], tblwhouse[], tblwhouse[warehouse_name],FALSE() )), "Invalid", "Valid")</f>
        <v>Valid</v>
      </c>
    </row>
    <row r="3953" customFormat="false" ht="15" hidden="false" customHeight="true" outlineLevel="0" collapsed="false">
      <c r="A3953" s="1" t="n">
        <v>3952</v>
      </c>
      <c r="B3953" s="1" t="n">
        <v>3</v>
      </c>
      <c r="C3953" s="1" t="n">
        <v>1337</v>
      </c>
      <c r="D3953" s="1" t="s">
        <v>11030</v>
      </c>
      <c r="E3953" s="1" t="n">
        <v>161</v>
      </c>
      <c r="F3953" s="1" t="n">
        <v>59</v>
      </c>
      <c r="G3953" s="1" t="n">
        <v>1139.66</v>
      </c>
      <c r="H3953" s="4" t="n">
        <v>45909.600937581</v>
      </c>
      <c r="I39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3952BT96789931337161591139.6645909.600937581</v>
      </c>
      <c r="J3953" s="1" t="n">
        <f aca="false">COUNTIF(I:I, $I3953)</f>
        <v>1</v>
      </c>
      <c r="K3953" s="1" t="str">
        <f aca="false">IF(ISNA(VLOOKUP(Table4[product_id], tblProducts[], tblProducts[product_name],FALSE() )), "Invalid", "Valid")</f>
        <v>Valid</v>
      </c>
      <c r="L3953" s="5" t="str">
        <f aca="false">IF(ISNA(VLOOKUP(Table4[[#This Row],[warehouse_id]], tblwhouse[], tblwhouse[warehouse_name],FALSE() )), "Invalid", "Valid")</f>
        <v>Valid</v>
      </c>
    </row>
    <row r="3954" customFormat="false" ht="15" hidden="false" customHeight="true" outlineLevel="0" collapsed="false">
      <c r="A3954" s="1" t="n">
        <v>3953</v>
      </c>
      <c r="B3954" s="1" t="n">
        <v>2</v>
      </c>
      <c r="C3954" s="1" t="n">
        <v>461</v>
      </c>
      <c r="D3954" s="1" t="s">
        <v>11031</v>
      </c>
      <c r="E3954" s="1" t="n">
        <v>73</v>
      </c>
      <c r="F3954" s="1" t="n">
        <v>44</v>
      </c>
      <c r="G3954" s="1" t="n">
        <v>20.58</v>
      </c>
      <c r="H3954" s="4" t="n">
        <v>46210.600937581</v>
      </c>
      <c r="I39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3953BT5555342461734420.5846210.600937581</v>
      </c>
      <c r="J3954" s="1" t="n">
        <f aca="false">COUNTIF(I:I, $I3954)</f>
        <v>1</v>
      </c>
      <c r="K3954" s="1" t="str">
        <f aca="false">IF(ISNA(VLOOKUP(Table4[product_id], tblProducts[], tblProducts[product_name],FALSE() )), "Invalid", "Valid")</f>
        <v>Valid</v>
      </c>
      <c r="L3954" s="5" t="str">
        <f aca="false">IF(ISNA(VLOOKUP(Table4[[#This Row],[warehouse_id]], tblwhouse[], tblwhouse[warehouse_name],FALSE() )), "Invalid", "Valid")</f>
        <v>Valid</v>
      </c>
    </row>
    <row r="3955" customFormat="false" ht="15" hidden="false" customHeight="true" outlineLevel="0" collapsed="false">
      <c r="A3955" s="1" t="n">
        <v>3954</v>
      </c>
      <c r="B3955" s="1" t="n">
        <v>1</v>
      </c>
      <c r="C3955" s="1" t="n">
        <v>2333</v>
      </c>
      <c r="D3955" s="1" t="s">
        <v>11032</v>
      </c>
      <c r="E3955" s="1" t="n">
        <v>149</v>
      </c>
      <c r="F3955" s="1" t="n">
        <v>68</v>
      </c>
      <c r="G3955" s="1" t="n">
        <v>633.57</v>
      </c>
      <c r="H3955" s="4" t="n">
        <v>46148.600937581</v>
      </c>
      <c r="I39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3954BT9091871233314968633.5746148.600937581</v>
      </c>
      <c r="J3955" s="1" t="n">
        <f aca="false">COUNTIF(I:I, $I3955)</f>
        <v>1</v>
      </c>
      <c r="K3955" s="1" t="str">
        <f aca="false">IF(ISNA(VLOOKUP(Table4[product_id], tblProducts[], tblProducts[product_name],FALSE() )), "Invalid", "Valid")</f>
        <v>Valid</v>
      </c>
      <c r="L3955" s="5" t="str">
        <f aca="false">IF(ISNA(VLOOKUP(Table4[[#This Row],[warehouse_id]], tblwhouse[], tblwhouse[warehouse_name],FALSE() )), "Invalid", "Valid")</f>
        <v>Valid</v>
      </c>
    </row>
    <row r="3956" customFormat="false" ht="15" hidden="false" customHeight="true" outlineLevel="0" collapsed="false">
      <c r="A3956" s="1" t="n">
        <v>3955</v>
      </c>
      <c r="B3956" s="1" t="n">
        <v>4</v>
      </c>
      <c r="C3956" s="1" t="n">
        <v>2121</v>
      </c>
      <c r="D3956" s="1" t="s">
        <v>11033</v>
      </c>
      <c r="E3956" s="1" t="n">
        <v>290</v>
      </c>
      <c r="F3956" s="1" t="n">
        <v>61</v>
      </c>
      <c r="G3956" s="1" t="n">
        <v>1232.98</v>
      </c>
      <c r="H3956" s="4" t="n">
        <v>45871.600937581</v>
      </c>
      <c r="I39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3955BT36398542121290611232.9845871.600937581</v>
      </c>
      <c r="J3956" s="1" t="n">
        <f aca="false">COUNTIF(I:I, $I3956)</f>
        <v>1</v>
      </c>
      <c r="K3956" s="1" t="str">
        <f aca="false">IF(ISNA(VLOOKUP(Table4[product_id], tblProducts[], tblProducts[product_name],FALSE() )), "Invalid", "Valid")</f>
        <v>Valid</v>
      </c>
      <c r="L3956" s="5" t="str">
        <f aca="false">IF(ISNA(VLOOKUP(Table4[[#This Row],[warehouse_id]], tblwhouse[], tblwhouse[warehouse_name],FALSE() )), "Invalid", "Valid")</f>
        <v>Valid</v>
      </c>
    </row>
    <row r="3957" customFormat="false" ht="15" hidden="false" customHeight="true" outlineLevel="0" collapsed="false">
      <c r="A3957" s="1" t="n">
        <v>3956</v>
      </c>
      <c r="B3957" s="1" t="n">
        <v>4</v>
      </c>
      <c r="C3957" s="1" t="n">
        <v>833</v>
      </c>
      <c r="D3957" s="1" t="s">
        <v>11034</v>
      </c>
      <c r="E3957" s="1" t="n">
        <v>96</v>
      </c>
      <c r="F3957" s="1" t="n">
        <v>34</v>
      </c>
      <c r="G3957" s="1" t="n">
        <v>1425.08</v>
      </c>
      <c r="H3957" s="4" t="n">
        <v>45882.600937581</v>
      </c>
      <c r="I39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3956BT998686483396341425.0845882.600937581</v>
      </c>
      <c r="J3957" s="1" t="n">
        <f aca="false">COUNTIF(I:I, $I3957)</f>
        <v>1</v>
      </c>
      <c r="K3957" s="1" t="str">
        <f aca="false">IF(ISNA(VLOOKUP(Table4[product_id], tblProducts[], tblProducts[product_name],FALSE() )), "Invalid", "Valid")</f>
        <v>Valid</v>
      </c>
      <c r="L3957" s="5" t="str">
        <f aca="false">IF(ISNA(VLOOKUP(Table4[[#This Row],[warehouse_id]], tblwhouse[], tblwhouse[warehouse_name],FALSE() )), "Invalid", "Valid")</f>
        <v>Valid</v>
      </c>
    </row>
    <row r="3958" customFormat="false" ht="15" hidden="false" customHeight="true" outlineLevel="0" collapsed="false">
      <c r="A3958" s="1" t="n">
        <v>3957</v>
      </c>
      <c r="B3958" s="1" t="n">
        <v>1</v>
      </c>
      <c r="C3958" s="1" t="n">
        <v>491</v>
      </c>
      <c r="D3958" s="1" t="s">
        <v>11035</v>
      </c>
      <c r="E3958" s="1" t="n">
        <v>89</v>
      </c>
      <c r="F3958" s="1" t="n">
        <v>52</v>
      </c>
      <c r="G3958" s="1" t="n">
        <v>424.77</v>
      </c>
      <c r="H3958" s="4" t="n">
        <v>46045.600937581</v>
      </c>
      <c r="I39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3957BT83464614918952424.7746045.600937581</v>
      </c>
      <c r="J3958" s="1" t="n">
        <f aca="false">COUNTIF(I:I, $I3958)</f>
        <v>1</v>
      </c>
      <c r="K3958" s="1" t="str">
        <f aca="false">IF(ISNA(VLOOKUP(Table4[product_id], tblProducts[], tblProducts[product_name],FALSE() )), "Invalid", "Valid")</f>
        <v>Valid</v>
      </c>
      <c r="L3958" s="5" t="str">
        <f aca="false">IF(ISNA(VLOOKUP(Table4[[#This Row],[warehouse_id]], tblwhouse[], tblwhouse[warehouse_name],FALSE() )), "Invalid", "Valid")</f>
        <v>Valid</v>
      </c>
    </row>
    <row r="3959" customFormat="false" ht="15" hidden="false" customHeight="true" outlineLevel="0" collapsed="false">
      <c r="A3959" s="1" t="n">
        <v>3958</v>
      </c>
      <c r="B3959" s="1" t="n">
        <v>3</v>
      </c>
      <c r="C3959" s="1" t="n">
        <v>2006</v>
      </c>
      <c r="D3959" s="1" t="s">
        <v>11036</v>
      </c>
      <c r="E3959" s="1" t="n">
        <v>399</v>
      </c>
      <c r="F3959" s="1" t="n">
        <v>37</v>
      </c>
      <c r="G3959" s="1" t="n">
        <v>458.21</v>
      </c>
      <c r="H3959" s="4" t="n">
        <v>45936.600937581</v>
      </c>
      <c r="I39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3958BT1184543200639937458.2145936.600937581</v>
      </c>
      <c r="J3959" s="1" t="n">
        <f aca="false">COUNTIF(I:I, $I3959)</f>
        <v>1</v>
      </c>
      <c r="K3959" s="1" t="str">
        <f aca="false">IF(ISNA(VLOOKUP(Table4[product_id], tblProducts[], tblProducts[product_name],FALSE() )), "Invalid", "Valid")</f>
        <v>Valid</v>
      </c>
      <c r="L3959" s="5" t="str">
        <f aca="false">IF(ISNA(VLOOKUP(Table4[[#This Row],[warehouse_id]], tblwhouse[], tblwhouse[warehouse_name],FALSE() )), "Invalid", "Valid")</f>
        <v>Valid</v>
      </c>
    </row>
    <row r="3960" customFormat="false" ht="15" hidden="false" customHeight="true" outlineLevel="0" collapsed="false">
      <c r="A3960" s="1" t="n">
        <v>3959</v>
      </c>
      <c r="B3960" s="1" t="n">
        <v>2</v>
      </c>
      <c r="C3960" s="1" t="n">
        <v>2088</v>
      </c>
      <c r="D3960" s="1" t="s">
        <v>11037</v>
      </c>
      <c r="E3960" s="1" t="n">
        <v>190</v>
      </c>
      <c r="F3960" s="1" t="n">
        <v>31</v>
      </c>
      <c r="G3960" s="1" t="n">
        <v>1103.35</v>
      </c>
      <c r="H3960" s="4" t="n">
        <v>46177.600937581</v>
      </c>
      <c r="I39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3959BT80176322088190311103.3546177.600937581</v>
      </c>
      <c r="J3960" s="1" t="n">
        <f aca="false">COUNTIF(I:I, $I3960)</f>
        <v>1</v>
      </c>
      <c r="K3960" s="1" t="str">
        <f aca="false">IF(ISNA(VLOOKUP(Table4[product_id], tblProducts[], tblProducts[product_name],FALSE() )), "Invalid", "Valid")</f>
        <v>Valid</v>
      </c>
      <c r="L3960" s="5" t="str">
        <f aca="false">IF(ISNA(VLOOKUP(Table4[[#This Row],[warehouse_id]], tblwhouse[], tblwhouse[warehouse_name],FALSE() )), "Invalid", "Valid")</f>
        <v>Valid</v>
      </c>
    </row>
    <row r="3961" customFormat="false" ht="15" hidden="false" customHeight="true" outlineLevel="0" collapsed="false">
      <c r="A3961" s="1" t="n">
        <v>3960</v>
      </c>
      <c r="B3961" s="1" t="n">
        <v>2</v>
      </c>
      <c r="C3961" s="1" t="n">
        <v>1139</v>
      </c>
      <c r="D3961" s="1" t="s">
        <v>11038</v>
      </c>
      <c r="E3961" s="1" t="n">
        <v>291</v>
      </c>
      <c r="F3961" s="1" t="n">
        <v>48</v>
      </c>
      <c r="G3961" s="1" t="n">
        <v>493.53</v>
      </c>
      <c r="H3961" s="4" t="n">
        <v>46043.600937581</v>
      </c>
      <c r="I39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3960BT3598582113929148493.5346043.600937581</v>
      </c>
      <c r="J3961" s="1" t="n">
        <f aca="false">COUNTIF(I:I, $I3961)</f>
        <v>1</v>
      </c>
      <c r="K3961" s="1" t="str">
        <f aca="false">IF(ISNA(VLOOKUP(Table4[product_id], tblProducts[], tblProducts[product_name],FALSE() )), "Invalid", "Valid")</f>
        <v>Valid</v>
      </c>
      <c r="L3961" s="5" t="str">
        <f aca="false">IF(ISNA(VLOOKUP(Table4[[#This Row],[warehouse_id]], tblwhouse[], tblwhouse[warehouse_name],FALSE() )), "Invalid", "Valid")</f>
        <v>Valid</v>
      </c>
    </row>
    <row r="3962" customFormat="false" ht="15" hidden="false" customHeight="true" outlineLevel="0" collapsed="false">
      <c r="A3962" s="1" t="n">
        <v>3961</v>
      </c>
      <c r="B3962" s="1" t="n">
        <v>2</v>
      </c>
      <c r="C3962" s="1" t="n">
        <v>1405</v>
      </c>
      <c r="D3962" s="1" t="s">
        <v>11039</v>
      </c>
      <c r="E3962" s="1" t="n">
        <v>50</v>
      </c>
      <c r="F3962" s="1" t="n">
        <v>46</v>
      </c>
      <c r="G3962" s="1" t="n">
        <v>61.85</v>
      </c>
      <c r="H3962" s="4" t="n">
        <v>46112.600937581</v>
      </c>
      <c r="I39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3961BT54476421405504661.8546112.600937581</v>
      </c>
      <c r="J3962" s="1" t="n">
        <f aca="false">COUNTIF(I:I, $I3962)</f>
        <v>1</v>
      </c>
      <c r="K3962" s="1" t="str">
        <f aca="false">IF(ISNA(VLOOKUP(Table4[product_id], tblProducts[], tblProducts[product_name],FALSE() )), "Invalid", "Valid")</f>
        <v>Valid</v>
      </c>
      <c r="L3962" s="5" t="str">
        <f aca="false">IF(ISNA(VLOOKUP(Table4[[#This Row],[warehouse_id]], tblwhouse[], tblwhouse[warehouse_name],FALSE() )), "Invalid", "Valid")</f>
        <v>Valid</v>
      </c>
    </row>
    <row r="3963" customFormat="false" ht="15" hidden="false" customHeight="true" outlineLevel="0" collapsed="false">
      <c r="A3963" s="1" t="n">
        <v>3962</v>
      </c>
      <c r="B3963" s="1" t="n">
        <v>4</v>
      </c>
      <c r="C3963" s="1" t="n">
        <v>1194</v>
      </c>
      <c r="D3963" s="1" t="s">
        <v>11040</v>
      </c>
      <c r="E3963" s="1" t="n">
        <v>224</v>
      </c>
      <c r="F3963" s="1" t="n">
        <v>74</v>
      </c>
      <c r="G3963" s="1" t="n">
        <v>525.68</v>
      </c>
      <c r="H3963" s="4" t="n">
        <v>45947.600937581</v>
      </c>
      <c r="I39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3962BT9529824119422474525.6845947.600937581</v>
      </c>
      <c r="J3963" s="1" t="n">
        <f aca="false">COUNTIF(I:I, $I3963)</f>
        <v>1</v>
      </c>
      <c r="K3963" s="1" t="str">
        <f aca="false">IF(ISNA(VLOOKUP(Table4[product_id], tblProducts[], tblProducts[product_name],FALSE() )), "Invalid", "Valid")</f>
        <v>Valid</v>
      </c>
      <c r="L3963" s="5" t="str">
        <f aca="false">IF(ISNA(VLOOKUP(Table4[[#This Row],[warehouse_id]], tblwhouse[], tblwhouse[warehouse_name],FALSE() )), "Invalid", "Valid")</f>
        <v>Valid</v>
      </c>
    </row>
    <row r="3964" customFormat="false" ht="15" hidden="false" customHeight="true" outlineLevel="0" collapsed="false">
      <c r="A3964" s="1" t="n">
        <v>3963</v>
      </c>
      <c r="B3964" s="1" t="n">
        <v>1</v>
      </c>
      <c r="C3964" s="1" t="n">
        <v>1288</v>
      </c>
      <c r="D3964" s="1" t="s">
        <v>11041</v>
      </c>
      <c r="E3964" s="1" t="n">
        <v>497</v>
      </c>
      <c r="F3964" s="1" t="n">
        <v>54</v>
      </c>
      <c r="G3964" s="1" t="n">
        <v>426.5</v>
      </c>
      <c r="H3964" s="4" t="n">
        <v>45941.600937581</v>
      </c>
      <c r="I39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3963BT2834811128849754426.545941.600937581</v>
      </c>
      <c r="J3964" s="1" t="n">
        <f aca="false">COUNTIF(I:I, $I3964)</f>
        <v>1</v>
      </c>
      <c r="K3964" s="1" t="str">
        <f aca="false">IF(ISNA(VLOOKUP(Table4[product_id], tblProducts[], tblProducts[product_name],FALSE() )), "Invalid", "Valid")</f>
        <v>Valid</v>
      </c>
      <c r="L3964" s="5" t="str">
        <f aca="false">IF(ISNA(VLOOKUP(Table4[[#This Row],[warehouse_id]], tblwhouse[], tblwhouse[warehouse_name],FALSE() )), "Invalid", "Valid")</f>
        <v>Valid</v>
      </c>
    </row>
    <row r="3965" customFormat="false" ht="15" hidden="false" customHeight="true" outlineLevel="0" collapsed="false">
      <c r="A3965" s="1" t="n">
        <v>3964</v>
      </c>
      <c r="B3965" s="1" t="n">
        <v>4</v>
      </c>
      <c r="C3965" s="1" t="n">
        <v>1648</v>
      </c>
      <c r="D3965" s="1" t="s">
        <v>11042</v>
      </c>
      <c r="E3965" s="1" t="n">
        <v>262</v>
      </c>
      <c r="F3965" s="1" t="n">
        <v>79</v>
      </c>
      <c r="G3965" s="1" t="n">
        <v>387.35</v>
      </c>
      <c r="H3965" s="4" t="n">
        <v>45964.600937581</v>
      </c>
      <c r="I39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3964BT7069324164826279387.3545964.600937581</v>
      </c>
      <c r="J3965" s="1" t="n">
        <f aca="false">COUNTIF(I:I, $I3965)</f>
        <v>1</v>
      </c>
      <c r="K3965" s="1" t="str">
        <f aca="false">IF(ISNA(VLOOKUP(Table4[product_id], tblProducts[], tblProducts[product_name],FALSE() )), "Invalid", "Valid")</f>
        <v>Valid</v>
      </c>
      <c r="L3965" s="5" t="str">
        <f aca="false">IF(ISNA(VLOOKUP(Table4[[#This Row],[warehouse_id]], tblwhouse[], tblwhouse[warehouse_name],FALSE() )), "Invalid", "Valid")</f>
        <v>Valid</v>
      </c>
    </row>
    <row r="3966" customFormat="false" ht="15" hidden="false" customHeight="true" outlineLevel="0" collapsed="false">
      <c r="A3966" s="1" t="n">
        <v>3965</v>
      </c>
      <c r="B3966" s="1" t="n">
        <v>4</v>
      </c>
      <c r="C3966" s="1" t="n">
        <v>2432</v>
      </c>
      <c r="D3966" s="1" t="s">
        <v>11043</v>
      </c>
      <c r="E3966" s="1" t="n">
        <v>294</v>
      </c>
      <c r="F3966" s="1" t="n">
        <v>34</v>
      </c>
      <c r="G3966" s="1" t="n">
        <v>749.58</v>
      </c>
      <c r="H3966" s="4" t="n">
        <v>45925.600937581</v>
      </c>
      <c r="I39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3965BT8671074243229434749.5845925.600937581</v>
      </c>
      <c r="J3966" s="1" t="n">
        <f aca="false">COUNTIF(I:I, $I3966)</f>
        <v>1</v>
      </c>
      <c r="K3966" s="1" t="str">
        <f aca="false">IF(ISNA(VLOOKUP(Table4[product_id], tblProducts[], tblProducts[product_name],FALSE() )), "Invalid", "Valid")</f>
        <v>Valid</v>
      </c>
      <c r="L3966" s="5" t="str">
        <f aca="false">IF(ISNA(VLOOKUP(Table4[[#This Row],[warehouse_id]], tblwhouse[], tblwhouse[warehouse_name],FALSE() )), "Invalid", "Valid")</f>
        <v>Valid</v>
      </c>
    </row>
    <row r="3967" customFormat="false" ht="15" hidden="false" customHeight="true" outlineLevel="0" collapsed="false">
      <c r="A3967" s="1" t="n">
        <v>3966</v>
      </c>
      <c r="B3967" s="1" t="n">
        <v>3</v>
      </c>
      <c r="C3967" s="1" t="n">
        <v>2610</v>
      </c>
      <c r="D3967" s="1" t="s">
        <v>11044</v>
      </c>
      <c r="E3967" s="1" t="n">
        <v>7</v>
      </c>
      <c r="F3967" s="1" t="n">
        <v>72</v>
      </c>
      <c r="G3967" s="1" t="n">
        <v>567.26</v>
      </c>
      <c r="H3967" s="4" t="n">
        <v>45940.600937581</v>
      </c>
      <c r="I39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3966BT35274632610772567.2645940.600937581</v>
      </c>
      <c r="J3967" s="1" t="n">
        <f aca="false">COUNTIF(I:I, $I3967)</f>
        <v>1</v>
      </c>
      <c r="K3967" s="1" t="str">
        <f aca="false">IF(ISNA(VLOOKUP(Table4[product_id], tblProducts[], tblProducts[product_name],FALSE() )), "Invalid", "Valid")</f>
        <v>Valid</v>
      </c>
      <c r="L3967" s="5" t="str">
        <f aca="false">IF(ISNA(VLOOKUP(Table4[[#This Row],[warehouse_id]], tblwhouse[], tblwhouse[warehouse_name],FALSE() )), "Invalid", "Valid")</f>
        <v>Valid</v>
      </c>
    </row>
    <row r="3968" customFormat="false" ht="15" hidden="false" customHeight="true" outlineLevel="0" collapsed="false">
      <c r="A3968" s="1" t="n">
        <v>3967</v>
      </c>
      <c r="B3968" s="1" t="n">
        <v>1</v>
      </c>
      <c r="C3968" s="1" t="n">
        <v>2248</v>
      </c>
      <c r="D3968" s="1" t="s">
        <v>11045</v>
      </c>
      <c r="E3968" s="1" t="n">
        <v>108</v>
      </c>
      <c r="F3968" s="1" t="n">
        <v>67</v>
      </c>
      <c r="G3968" s="1" t="n">
        <v>1219.39</v>
      </c>
      <c r="H3968" s="4" t="n">
        <v>45977.600937581</v>
      </c>
      <c r="I39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3967BT76025012248108671219.3945977.600937581</v>
      </c>
      <c r="J3968" s="1" t="n">
        <f aca="false">COUNTIF(I:I, $I3968)</f>
        <v>1</v>
      </c>
      <c r="K3968" s="1" t="str">
        <f aca="false">IF(ISNA(VLOOKUP(Table4[product_id], tblProducts[], tblProducts[product_name],FALSE() )), "Invalid", "Valid")</f>
        <v>Valid</v>
      </c>
      <c r="L3968" s="5" t="str">
        <f aca="false">IF(ISNA(VLOOKUP(Table4[[#This Row],[warehouse_id]], tblwhouse[], tblwhouse[warehouse_name],FALSE() )), "Invalid", "Valid")</f>
        <v>Valid</v>
      </c>
    </row>
    <row r="3969" customFormat="false" ht="15" hidden="false" customHeight="true" outlineLevel="0" collapsed="false">
      <c r="A3969" s="1" t="n">
        <v>3968</v>
      </c>
      <c r="B3969" s="1" t="n">
        <v>3</v>
      </c>
      <c r="C3969" s="1" t="n">
        <v>1928</v>
      </c>
      <c r="D3969" s="1" t="s">
        <v>11046</v>
      </c>
      <c r="E3969" s="1" t="n">
        <v>367</v>
      </c>
      <c r="F3969" s="1" t="n">
        <v>54</v>
      </c>
      <c r="G3969" s="1" t="n">
        <v>229.75</v>
      </c>
      <c r="H3969" s="4" t="n">
        <v>46185.600937581</v>
      </c>
      <c r="I39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3968BT2031723192836754229.7546185.600937581</v>
      </c>
      <c r="J3969" s="1" t="n">
        <f aca="false">COUNTIF(I:I, $I3969)</f>
        <v>1</v>
      </c>
      <c r="K3969" s="1" t="str">
        <f aca="false">IF(ISNA(VLOOKUP(Table4[product_id], tblProducts[], tblProducts[product_name],FALSE() )), "Invalid", "Valid")</f>
        <v>Valid</v>
      </c>
      <c r="L3969" s="5" t="str">
        <f aca="false">IF(ISNA(VLOOKUP(Table4[[#This Row],[warehouse_id]], tblwhouse[], tblwhouse[warehouse_name],FALSE() )), "Invalid", "Valid")</f>
        <v>Valid</v>
      </c>
    </row>
    <row r="3970" customFormat="false" ht="15" hidden="false" customHeight="true" outlineLevel="0" collapsed="false">
      <c r="A3970" s="1" t="n">
        <v>3969</v>
      </c>
      <c r="B3970" s="1" t="n">
        <v>2</v>
      </c>
      <c r="C3970" s="1" t="n">
        <v>2129</v>
      </c>
      <c r="D3970" s="1" t="s">
        <v>11047</v>
      </c>
      <c r="E3970" s="1" t="n">
        <v>129</v>
      </c>
      <c r="F3970" s="1" t="n">
        <v>65</v>
      </c>
      <c r="G3970" s="1" t="n">
        <v>1272</v>
      </c>
      <c r="H3970" s="4" t="n">
        <v>45928.600937581</v>
      </c>
      <c r="I39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3969BT9710942212912965127245928.600937581</v>
      </c>
      <c r="J3970" s="1" t="n">
        <f aca="false">COUNTIF(I:I, $I3970)</f>
        <v>1</v>
      </c>
      <c r="K3970" s="1" t="str">
        <f aca="false">IF(ISNA(VLOOKUP(Table4[product_id], tblProducts[], tblProducts[product_name],FALSE() )), "Invalid", "Valid")</f>
        <v>Valid</v>
      </c>
      <c r="L3970" s="5" t="str">
        <f aca="false">IF(ISNA(VLOOKUP(Table4[[#This Row],[warehouse_id]], tblwhouse[], tblwhouse[warehouse_name],FALSE() )), "Invalid", "Valid")</f>
        <v>Valid</v>
      </c>
    </row>
    <row r="3971" customFormat="false" ht="15" hidden="false" customHeight="true" outlineLevel="0" collapsed="false">
      <c r="A3971" s="1" t="n">
        <v>3970</v>
      </c>
      <c r="B3971" s="1" t="n">
        <v>1</v>
      </c>
      <c r="C3971" s="1" t="n">
        <v>1631</v>
      </c>
      <c r="D3971" s="1" t="s">
        <v>11048</v>
      </c>
      <c r="E3971" s="1" t="n">
        <v>230</v>
      </c>
      <c r="F3971" s="1" t="n">
        <v>21</v>
      </c>
      <c r="G3971" s="1" t="n">
        <v>737.42</v>
      </c>
      <c r="H3971" s="4" t="n">
        <v>46097.600937581</v>
      </c>
      <c r="I39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3970BT2521911163123021737.4246097.600937581</v>
      </c>
      <c r="J3971" s="1" t="n">
        <f aca="false">COUNTIF(I:I, $I3971)</f>
        <v>1</v>
      </c>
      <c r="K3971" s="1" t="str">
        <f aca="false">IF(ISNA(VLOOKUP(Table4[product_id], tblProducts[], tblProducts[product_name],FALSE() )), "Invalid", "Valid")</f>
        <v>Valid</v>
      </c>
      <c r="L3971" s="5" t="str">
        <f aca="false">IF(ISNA(VLOOKUP(Table4[[#This Row],[warehouse_id]], tblwhouse[], tblwhouse[warehouse_name],FALSE() )), "Invalid", "Valid")</f>
        <v>Valid</v>
      </c>
    </row>
    <row r="3972" customFormat="false" ht="15" hidden="false" customHeight="true" outlineLevel="0" collapsed="false">
      <c r="A3972" s="1" t="n">
        <v>3971</v>
      </c>
      <c r="B3972" s="1" t="n">
        <v>1</v>
      </c>
      <c r="C3972" s="1" t="n">
        <v>1824</v>
      </c>
      <c r="D3972" s="1" t="s">
        <v>11049</v>
      </c>
      <c r="E3972" s="1" t="n">
        <v>361</v>
      </c>
      <c r="F3972" s="1" t="n">
        <v>79</v>
      </c>
      <c r="G3972" s="1" t="n">
        <v>825.87</v>
      </c>
      <c r="H3972" s="4" t="n">
        <v>45862.600937581</v>
      </c>
      <c r="I39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3971BT1445681182436179825.8745862.600937581</v>
      </c>
      <c r="J3972" s="1" t="n">
        <f aca="false">COUNTIF(I:I, $I3972)</f>
        <v>1</v>
      </c>
      <c r="K3972" s="1" t="str">
        <f aca="false">IF(ISNA(VLOOKUP(Table4[product_id], tblProducts[], tblProducts[product_name],FALSE() )), "Invalid", "Valid")</f>
        <v>Valid</v>
      </c>
      <c r="L3972" s="5" t="str">
        <f aca="false">IF(ISNA(VLOOKUP(Table4[[#This Row],[warehouse_id]], tblwhouse[], tblwhouse[warehouse_name],FALSE() )), "Invalid", "Valid")</f>
        <v>Valid</v>
      </c>
    </row>
    <row r="3973" customFormat="false" ht="15" hidden="false" customHeight="true" outlineLevel="0" collapsed="false">
      <c r="A3973" s="1" t="n">
        <v>3972</v>
      </c>
      <c r="B3973" s="1" t="n">
        <v>3</v>
      </c>
      <c r="C3973" s="1" t="n">
        <v>1091</v>
      </c>
      <c r="D3973" s="1" t="s">
        <v>11050</v>
      </c>
      <c r="E3973" s="1" t="n">
        <v>418</v>
      </c>
      <c r="F3973" s="1" t="n">
        <v>77</v>
      </c>
      <c r="G3973" s="1" t="n">
        <v>68.51</v>
      </c>
      <c r="H3973" s="4" t="n">
        <v>46116.600937581</v>
      </c>
      <c r="I39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3972BT103166310914187768.5146116.600937581</v>
      </c>
      <c r="J3973" s="1" t="n">
        <f aca="false">COUNTIF(I:I, $I3973)</f>
        <v>1</v>
      </c>
      <c r="K3973" s="1" t="str">
        <f aca="false">IF(ISNA(VLOOKUP(Table4[product_id], tblProducts[], tblProducts[product_name],FALSE() )), "Invalid", "Valid")</f>
        <v>Valid</v>
      </c>
      <c r="L3973" s="5" t="str">
        <f aca="false">IF(ISNA(VLOOKUP(Table4[[#This Row],[warehouse_id]], tblwhouse[], tblwhouse[warehouse_name],FALSE() )), "Invalid", "Valid")</f>
        <v>Valid</v>
      </c>
    </row>
    <row r="3974" customFormat="false" ht="15" hidden="false" customHeight="true" outlineLevel="0" collapsed="false">
      <c r="A3974" s="1" t="n">
        <v>3973</v>
      </c>
      <c r="B3974" s="1" t="n">
        <v>3</v>
      </c>
      <c r="C3974" s="1" t="n">
        <v>2871</v>
      </c>
      <c r="D3974" s="1" t="s">
        <v>11051</v>
      </c>
      <c r="E3974" s="1" t="n">
        <v>263</v>
      </c>
      <c r="F3974" s="1" t="n">
        <v>71</v>
      </c>
      <c r="G3974" s="1" t="n">
        <v>830.45</v>
      </c>
      <c r="H3974" s="4" t="n">
        <v>45872.600937581</v>
      </c>
      <c r="I39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3973BT3083123287126371830.4545872.600937581</v>
      </c>
      <c r="J3974" s="1" t="n">
        <f aca="false">COUNTIF(I:I, $I3974)</f>
        <v>1</v>
      </c>
      <c r="K3974" s="1" t="str">
        <f aca="false">IF(ISNA(VLOOKUP(Table4[product_id], tblProducts[], tblProducts[product_name],FALSE() )), "Invalid", "Valid")</f>
        <v>Valid</v>
      </c>
      <c r="L3974" s="5" t="str">
        <f aca="false">IF(ISNA(VLOOKUP(Table4[[#This Row],[warehouse_id]], tblwhouse[], tblwhouse[warehouse_name],FALSE() )), "Invalid", "Valid")</f>
        <v>Valid</v>
      </c>
    </row>
    <row r="3975" customFormat="false" ht="15" hidden="false" customHeight="true" outlineLevel="0" collapsed="false">
      <c r="A3975" s="1" t="n">
        <v>3974</v>
      </c>
      <c r="B3975" s="1" t="n">
        <v>3</v>
      </c>
      <c r="C3975" s="1" t="n">
        <v>2662</v>
      </c>
      <c r="D3975" s="1" t="s">
        <v>11052</v>
      </c>
      <c r="E3975" s="1" t="n">
        <v>190</v>
      </c>
      <c r="F3975" s="1" t="n">
        <v>64</v>
      </c>
      <c r="G3975" s="1" t="n">
        <v>16.96</v>
      </c>
      <c r="H3975" s="4" t="n">
        <v>46144.600937581</v>
      </c>
      <c r="I39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3974BT952357326621906416.9646144.600937581</v>
      </c>
      <c r="J3975" s="1" t="n">
        <f aca="false">COUNTIF(I:I, $I3975)</f>
        <v>1</v>
      </c>
      <c r="K3975" s="1" t="str">
        <f aca="false">IF(ISNA(VLOOKUP(Table4[product_id], tblProducts[], tblProducts[product_name],FALSE() )), "Invalid", "Valid")</f>
        <v>Valid</v>
      </c>
      <c r="L3975" s="5" t="str">
        <f aca="false">IF(ISNA(VLOOKUP(Table4[[#This Row],[warehouse_id]], tblwhouse[], tblwhouse[warehouse_name],FALSE() )), "Invalid", "Valid")</f>
        <v>Valid</v>
      </c>
    </row>
    <row r="3976" customFormat="false" ht="15" hidden="false" customHeight="true" outlineLevel="0" collapsed="false">
      <c r="A3976" s="1" t="n">
        <v>3975</v>
      </c>
      <c r="B3976" s="1" t="n">
        <v>3</v>
      </c>
      <c r="C3976" s="1" t="n">
        <v>2496</v>
      </c>
      <c r="D3976" s="1" t="s">
        <v>11053</v>
      </c>
      <c r="E3976" s="1" t="n">
        <v>458</v>
      </c>
      <c r="F3976" s="1" t="n">
        <v>59</v>
      </c>
      <c r="G3976" s="1" t="n">
        <v>1025.97</v>
      </c>
      <c r="H3976" s="4" t="n">
        <v>46073.600937581</v>
      </c>
      <c r="I39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3975BT34516932496458591025.9746073.600937581</v>
      </c>
      <c r="J3976" s="1" t="n">
        <f aca="false">COUNTIF(I:I, $I3976)</f>
        <v>1</v>
      </c>
      <c r="K3976" s="1" t="str">
        <f aca="false">IF(ISNA(VLOOKUP(Table4[product_id], tblProducts[], tblProducts[product_name],FALSE() )), "Invalid", "Valid")</f>
        <v>Valid</v>
      </c>
      <c r="L3976" s="5" t="str">
        <f aca="false">IF(ISNA(VLOOKUP(Table4[[#This Row],[warehouse_id]], tblwhouse[], tblwhouse[warehouse_name],FALSE() )), "Invalid", "Valid")</f>
        <v>Valid</v>
      </c>
    </row>
    <row r="3977" customFormat="false" ht="15" hidden="false" customHeight="true" outlineLevel="0" collapsed="false">
      <c r="A3977" s="1" t="n">
        <v>3976</v>
      </c>
      <c r="B3977" s="1" t="n">
        <v>2</v>
      </c>
      <c r="C3977" s="1" t="n">
        <v>1184</v>
      </c>
      <c r="D3977" s="1" t="s">
        <v>11054</v>
      </c>
      <c r="E3977" s="1" t="n">
        <v>329</v>
      </c>
      <c r="F3977" s="1" t="n">
        <v>38</v>
      </c>
      <c r="G3977" s="1" t="n">
        <v>58.21</v>
      </c>
      <c r="H3977" s="4" t="n">
        <v>46176.600937581</v>
      </c>
      <c r="I39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3976BT968084211843293858.2146176.600937581</v>
      </c>
      <c r="J3977" s="1" t="n">
        <f aca="false">COUNTIF(I:I, $I3977)</f>
        <v>1</v>
      </c>
      <c r="K3977" s="1" t="str">
        <f aca="false">IF(ISNA(VLOOKUP(Table4[product_id], tblProducts[], tblProducts[product_name],FALSE() )), "Invalid", "Valid")</f>
        <v>Valid</v>
      </c>
      <c r="L3977" s="5" t="str">
        <f aca="false">IF(ISNA(VLOOKUP(Table4[[#This Row],[warehouse_id]], tblwhouse[], tblwhouse[warehouse_name],FALSE() )), "Invalid", "Valid")</f>
        <v>Valid</v>
      </c>
    </row>
    <row r="3978" customFormat="false" ht="15" hidden="false" customHeight="true" outlineLevel="0" collapsed="false">
      <c r="A3978" s="1" t="n">
        <v>3977</v>
      </c>
      <c r="B3978" s="1" t="n">
        <v>4</v>
      </c>
      <c r="C3978" s="1" t="n">
        <v>1556</v>
      </c>
      <c r="D3978" s="1" t="s">
        <v>11055</v>
      </c>
      <c r="E3978" s="1" t="n">
        <v>235</v>
      </c>
      <c r="F3978" s="1" t="n">
        <v>34</v>
      </c>
      <c r="G3978" s="1" t="n">
        <v>460.81</v>
      </c>
      <c r="H3978" s="4" t="n">
        <v>46003.600937581</v>
      </c>
      <c r="I39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3977BT2557454155623534460.8146003.600937581</v>
      </c>
      <c r="J3978" s="1" t="n">
        <f aca="false">COUNTIF(I:I, $I3978)</f>
        <v>1</v>
      </c>
      <c r="K3978" s="1" t="str">
        <f aca="false">IF(ISNA(VLOOKUP(Table4[product_id], tblProducts[], tblProducts[product_name],FALSE() )), "Invalid", "Valid")</f>
        <v>Valid</v>
      </c>
      <c r="L3978" s="5" t="str">
        <f aca="false">IF(ISNA(VLOOKUP(Table4[[#This Row],[warehouse_id]], tblwhouse[], tblwhouse[warehouse_name],FALSE() )), "Invalid", "Valid")</f>
        <v>Valid</v>
      </c>
    </row>
    <row r="3979" customFormat="false" ht="15" hidden="false" customHeight="true" outlineLevel="0" collapsed="false">
      <c r="A3979" s="1" t="n">
        <v>3978</v>
      </c>
      <c r="B3979" s="1" t="n">
        <v>3</v>
      </c>
      <c r="C3979" s="1" t="n">
        <v>2138</v>
      </c>
      <c r="D3979" s="1" t="s">
        <v>11056</v>
      </c>
      <c r="E3979" s="1" t="n">
        <v>283</v>
      </c>
      <c r="F3979" s="1" t="n">
        <v>23</v>
      </c>
      <c r="G3979" s="1" t="n">
        <v>752.89</v>
      </c>
      <c r="H3979" s="4" t="n">
        <v>46019.600937581</v>
      </c>
      <c r="I39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3978BT6071203213828323752.8946019.600937581</v>
      </c>
      <c r="J3979" s="1" t="n">
        <f aca="false">COUNTIF(I:I, $I3979)</f>
        <v>1</v>
      </c>
      <c r="K3979" s="1" t="str">
        <f aca="false">IF(ISNA(VLOOKUP(Table4[product_id], tblProducts[], tblProducts[product_name],FALSE() )), "Invalid", "Valid")</f>
        <v>Valid</v>
      </c>
      <c r="L3979" s="5" t="str">
        <f aca="false">IF(ISNA(VLOOKUP(Table4[[#This Row],[warehouse_id]], tblwhouse[], tblwhouse[warehouse_name],FALSE() )), "Invalid", "Valid")</f>
        <v>Valid</v>
      </c>
    </row>
    <row r="3980" customFormat="false" ht="15" hidden="false" customHeight="true" outlineLevel="0" collapsed="false">
      <c r="A3980" s="1" t="n">
        <v>3979</v>
      </c>
      <c r="B3980" s="1" t="n">
        <v>3</v>
      </c>
      <c r="C3980" s="1" t="n">
        <v>1251</v>
      </c>
      <c r="D3980" s="1" t="s">
        <v>11057</v>
      </c>
      <c r="E3980" s="1" t="n">
        <v>9</v>
      </c>
      <c r="F3980" s="1" t="n">
        <v>44</v>
      </c>
      <c r="G3980" s="1" t="n">
        <v>165.06</v>
      </c>
      <c r="H3980" s="4" t="n">
        <v>45954.600937581</v>
      </c>
      <c r="I39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3979BT48028531251944165.0645954.600937581</v>
      </c>
      <c r="J3980" s="1" t="n">
        <f aca="false">COUNTIF(I:I, $I3980)</f>
        <v>1</v>
      </c>
      <c r="K3980" s="1" t="str">
        <f aca="false">IF(ISNA(VLOOKUP(Table4[product_id], tblProducts[], tblProducts[product_name],FALSE() )), "Invalid", "Valid")</f>
        <v>Valid</v>
      </c>
      <c r="L3980" s="5" t="str">
        <f aca="false">IF(ISNA(VLOOKUP(Table4[[#This Row],[warehouse_id]], tblwhouse[], tblwhouse[warehouse_name],FALSE() )), "Invalid", "Valid")</f>
        <v>Valid</v>
      </c>
    </row>
    <row r="3981" customFormat="false" ht="15" hidden="false" customHeight="true" outlineLevel="0" collapsed="false">
      <c r="A3981" s="1" t="n">
        <v>3980</v>
      </c>
      <c r="B3981" s="1" t="n">
        <v>3</v>
      </c>
      <c r="C3981" s="1" t="n">
        <v>2032</v>
      </c>
      <c r="D3981" s="1" t="s">
        <v>11058</v>
      </c>
      <c r="E3981" s="1" t="n">
        <v>350</v>
      </c>
      <c r="F3981" s="1" t="n">
        <v>67</v>
      </c>
      <c r="G3981" s="1" t="n">
        <v>212.29</v>
      </c>
      <c r="H3981" s="4" t="n">
        <v>45975.6009375926</v>
      </c>
      <c r="I39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3980BT8610983203235067212.2945975.6009375926</v>
      </c>
      <c r="J3981" s="1" t="n">
        <f aca="false">COUNTIF(I:I, $I3981)</f>
        <v>1</v>
      </c>
      <c r="K3981" s="1" t="str">
        <f aca="false">IF(ISNA(VLOOKUP(Table4[product_id], tblProducts[], tblProducts[product_name],FALSE() )), "Invalid", "Valid")</f>
        <v>Valid</v>
      </c>
      <c r="L3981" s="5" t="str">
        <f aca="false">IF(ISNA(VLOOKUP(Table4[[#This Row],[warehouse_id]], tblwhouse[], tblwhouse[warehouse_name],FALSE() )), "Invalid", "Valid")</f>
        <v>Valid</v>
      </c>
    </row>
    <row r="3982" customFormat="false" ht="15" hidden="false" customHeight="true" outlineLevel="0" collapsed="false">
      <c r="A3982" s="1" t="n">
        <v>3981</v>
      </c>
      <c r="B3982" s="1" t="n">
        <v>2</v>
      </c>
      <c r="C3982" s="1" t="n">
        <v>178</v>
      </c>
      <c r="D3982" s="1" t="s">
        <v>11059</v>
      </c>
      <c r="E3982" s="1" t="n">
        <v>226</v>
      </c>
      <c r="F3982" s="1" t="n">
        <v>27</v>
      </c>
      <c r="G3982" s="1" t="n">
        <v>919.85</v>
      </c>
      <c r="H3982" s="4" t="n">
        <v>46128.6009375926</v>
      </c>
      <c r="I39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3981BT314665217822627919.8546128.6009375926</v>
      </c>
      <c r="J3982" s="1" t="n">
        <f aca="false">COUNTIF(I:I, $I3982)</f>
        <v>1</v>
      </c>
      <c r="K3982" s="1" t="str">
        <f aca="false">IF(ISNA(VLOOKUP(Table4[product_id], tblProducts[], tblProducts[product_name],FALSE() )), "Invalid", "Valid")</f>
        <v>Valid</v>
      </c>
      <c r="L3982" s="5" t="str">
        <f aca="false">IF(ISNA(VLOOKUP(Table4[[#This Row],[warehouse_id]], tblwhouse[], tblwhouse[warehouse_name],FALSE() )), "Invalid", "Valid")</f>
        <v>Valid</v>
      </c>
    </row>
    <row r="3983" customFormat="false" ht="15" hidden="false" customHeight="true" outlineLevel="0" collapsed="false">
      <c r="A3983" s="1" t="n">
        <v>3982</v>
      </c>
      <c r="B3983" s="1" t="n">
        <v>4</v>
      </c>
      <c r="C3983" s="1" t="n">
        <v>791</v>
      </c>
      <c r="D3983" s="1" t="s">
        <v>11060</v>
      </c>
      <c r="E3983" s="1" t="n">
        <v>261</v>
      </c>
      <c r="F3983" s="1" t="n">
        <v>69</v>
      </c>
      <c r="G3983" s="1" t="n">
        <v>1089.2</v>
      </c>
      <c r="H3983" s="4" t="n">
        <v>46185.6009375926</v>
      </c>
      <c r="I39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3982BT6994324791261691089.246185.6009375926</v>
      </c>
      <c r="J3983" s="1" t="n">
        <f aca="false">COUNTIF(I:I, $I3983)</f>
        <v>1</v>
      </c>
      <c r="K3983" s="1" t="str">
        <f aca="false">IF(ISNA(VLOOKUP(Table4[product_id], tblProducts[], tblProducts[product_name],FALSE() )), "Invalid", "Valid")</f>
        <v>Valid</v>
      </c>
      <c r="L3983" s="5" t="str">
        <f aca="false">IF(ISNA(VLOOKUP(Table4[[#This Row],[warehouse_id]], tblwhouse[], tblwhouse[warehouse_name],FALSE() )), "Invalid", "Valid")</f>
        <v>Valid</v>
      </c>
    </row>
    <row r="3984" customFormat="false" ht="15" hidden="false" customHeight="true" outlineLevel="0" collapsed="false">
      <c r="A3984" s="1" t="n">
        <v>3983</v>
      </c>
      <c r="B3984" s="1" t="n">
        <v>1</v>
      </c>
      <c r="C3984" s="1" t="n">
        <v>2046</v>
      </c>
      <c r="D3984" s="1" t="s">
        <v>11061</v>
      </c>
      <c r="E3984" s="1" t="n">
        <v>50</v>
      </c>
      <c r="F3984" s="1" t="n">
        <v>79</v>
      </c>
      <c r="G3984" s="1" t="n">
        <v>16.18</v>
      </c>
      <c r="H3984" s="4" t="n">
        <v>46171.6009375926</v>
      </c>
      <c r="I39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3983BT47415212046507916.1846171.6009375926</v>
      </c>
      <c r="J3984" s="1" t="n">
        <f aca="false">COUNTIF(I:I, $I3984)</f>
        <v>1</v>
      </c>
      <c r="K3984" s="1" t="str">
        <f aca="false">IF(ISNA(VLOOKUP(Table4[product_id], tblProducts[], tblProducts[product_name],FALSE() )), "Invalid", "Valid")</f>
        <v>Valid</v>
      </c>
      <c r="L3984" s="5" t="str">
        <f aca="false">IF(ISNA(VLOOKUP(Table4[[#This Row],[warehouse_id]], tblwhouse[], tblwhouse[warehouse_name],FALSE() )), "Invalid", "Valid")</f>
        <v>Valid</v>
      </c>
    </row>
    <row r="3985" customFormat="false" ht="15" hidden="false" customHeight="true" outlineLevel="0" collapsed="false">
      <c r="A3985" s="1" t="n">
        <v>3984</v>
      </c>
      <c r="B3985" s="1" t="n">
        <v>2</v>
      </c>
      <c r="C3985" s="1" t="n">
        <v>760</v>
      </c>
      <c r="D3985" s="1" t="s">
        <v>11062</v>
      </c>
      <c r="E3985" s="1" t="n">
        <v>142</v>
      </c>
      <c r="F3985" s="1" t="n">
        <v>76</v>
      </c>
      <c r="G3985" s="1" t="n">
        <v>400.72</v>
      </c>
      <c r="H3985" s="4" t="n">
        <v>45982.6009375926</v>
      </c>
      <c r="I39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3984BT323711276014276400.7245982.6009375926</v>
      </c>
      <c r="J3985" s="1" t="n">
        <f aca="false">COUNTIF(I:I, $I3985)</f>
        <v>1</v>
      </c>
      <c r="K3985" s="1" t="str">
        <f aca="false">IF(ISNA(VLOOKUP(Table4[product_id], tblProducts[], tblProducts[product_name],FALSE() )), "Invalid", "Valid")</f>
        <v>Valid</v>
      </c>
      <c r="L3985" s="5" t="str">
        <f aca="false">IF(ISNA(VLOOKUP(Table4[[#This Row],[warehouse_id]], tblwhouse[], tblwhouse[warehouse_name],FALSE() )), "Invalid", "Valid")</f>
        <v>Valid</v>
      </c>
    </row>
    <row r="3986" customFormat="false" ht="15" hidden="false" customHeight="true" outlineLevel="0" collapsed="false">
      <c r="A3986" s="1" t="n">
        <v>3985</v>
      </c>
      <c r="B3986" s="1" t="n">
        <v>4</v>
      </c>
      <c r="C3986" s="1" t="n">
        <v>460</v>
      </c>
      <c r="D3986" s="1" t="s">
        <v>11063</v>
      </c>
      <c r="E3986" s="1" t="n">
        <v>350</v>
      </c>
      <c r="F3986" s="1" t="n">
        <v>20</v>
      </c>
      <c r="G3986" s="1" t="n">
        <v>320.07</v>
      </c>
      <c r="H3986" s="4" t="n">
        <v>46189.6009375926</v>
      </c>
      <c r="I39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3985BT483852446035020320.0746189.6009375926</v>
      </c>
      <c r="J3986" s="1" t="n">
        <f aca="false">COUNTIF(I:I, $I3986)</f>
        <v>1</v>
      </c>
      <c r="K3986" s="1" t="str">
        <f aca="false">IF(ISNA(VLOOKUP(Table4[product_id], tblProducts[], tblProducts[product_name],FALSE() )), "Invalid", "Valid")</f>
        <v>Valid</v>
      </c>
      <c r="L3986" s="5" t="str">
        <f aca="false">IF(ISNA(VLOOKUP(Table4[[#This Row],[warehouse_id]], tblwhouse[], tblwhouse[warehouse_name],FALSE() )), "Invalid", "Valid")</f>
        <v>Valid</v>
      </c>
    </row>
    <row r="3987" customFormat="false" ht="15" hidden="false" customHeight="true" outlineLevel="0" collapsed="false">
      <c r="A3987" s="1" t="n">
        <v>3986</v>
      </c>
      <c r="B3987" s="1" t="n">
        <v>3</v>
      </c>
      <c r="C3987" s="1" t="n">
        <v>2409</v>
      </c>
      <c r="D3987" s="1" t="s">
        <v>11064</v>
      </c>
      <c r="E3987" s="1" t="n">
        <v>72</v>
      </c>
      <c r="F3987" s="1" t="n">
        <v>53</v>
      </c>
      <c r="G3987" s="1" t="n">
        <v>1204.95</v>
      </c>
      <c r="H3987" s="4" t="n">
        <v>45906.6009375926</v>
      </c>
      <c r="I39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3986BT7517483240972531204.9545906.6009375926</v>
      </c>
      <c r="J3987" s="1" t="n">
        <f aca="false">COUNTIF(I:I, $I3987)</f>
        <v>1</v>
      </c>
      <c r="K3987" s="1" t="str">
        <f aca="false">IF(ISNA(VLOOKUP(Table4[product_id], tblProducts[], tblProducts[product_name],FALSE() )), "Invalid", "Valid")</f>
        <v>Valid</v>
      </c>
      <c r="L3987" s="5" t="str">
        <f aca="false">IF(ISNA(VLOOKUP(Table4[[#This Row],[warehouse_id]], tblwhouse[], tblwhouse[warehouse_name],FALSE() )), "Invalid", "Valid")</f>
        <v>Valid</v>
      </c>
    </row>
    <row r="3988" customFormat="false" ht="15" hidden="false" customHeight="true" outlineLevel="0" collapsed="false">
      <c r="A3988" s="1" t="n">
        <v>3987</v>
      </c>
      <c r="B3988" s="1" t="n">
        <v>2</v>
      </c>
      <c r="C3988" s="1" t="n">
        <v>929</v>
      </c>
      <c r="D3988" s="1" t="s">
        <v>11065</v>
      </c>
      <c r="E3988" s="1" t="n">
        <v>192</v>
      </c>
      <c r="F3988" s="1" t="n">
        <v>75</v>
      </c>
      <c r="G3988" s="1" t="n">
        <v>246.8</v>
      </c>
      <c r="H3988" s="4" t="n">
        <v>45998.6009375926</v>
      </c>
      <c r="I39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3987BT880159292919275246.845998.6009375926</v>
      </c>
      <c r="J3988" s="1" t="n">
        <f aca="false">COUNTIF(I:I, $I3988)</f>
        <v>1</v>
      </c>
      <c r="K3988" s="1" t="str">
        <f aca="false">IF(ISNA(VLOOKUP(Table4[product_id], tblProducts[], tblProducts[product_name],FALSE() )), "Invalid", "Valid")</f>
        <v>Valid</v>
      </c>
      <c r="L3988" s="5" t="str">
        <f aca="false">IF(ISNA(VLOOKUP(Table4[[#This Row],[warehouse_id]], tblwhouse[], tblwhouse[warehouse_name],FALSE() )), "Invalid", "Valid")</f>
        <v>Valid</v>
      </c>
    </row>
    <row r="3989" customFormat="false" ht="15" hidden="false" customHeight="true" outlineLevel="0" collapsed="false">
      <c r="A3989" s="1" t="n">
        <v>3988</v>
      </c>
      <c r="B3989" s="1" t="n">
        <v>4</v>
      </c>
      <c r="C3989" s="1" t="n">
        <v>847</v>
      </c>
      <c r="D3989" s="1" t="s">
        <v>11066</v>
      </c>
      <c r="E3989" s="1" t="n">
        <v>235</v>
      </c>
      <c r="F3989" s="1" t="n">
        <v>27</v>
      </c>
      <c r="G3989" s="1" t="n">
        <v>818.7</v>
      </c>
      <c r="H3989" s="4" t="n">
        <v>45894.6009375926</v>
      </c>
      <c r="I39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3988BT921818484723527818.745894.6009375926</v>
      </c>
      <c r="J3989" s="1" t="n">
        <f aca="false">COUNTIF(I:I, $I3989)</f>
        <v>1</v>
      </c>
      <c r="K3989" s="1" t="str">
        <f aca="false">IF(ISNA(VLOOKUP(Table4[product_id], tblProducts[], tblProducts[product_name],FALSE() )), "Invalid", "Valid")</f>
        <v>Valid</v>
      </c>
      <c r="L3989" s="5" t="str">
        <f aca="false">IF(ISNA(VLOOKUP(Table4[[#This Row],[warehouse_id]], tblwhouse[], tblwhouse[warehouse_name],FALSE() )), "Invalid", "Valid")</f>
        <v>Valid</v>
      </c>
    </row>
    <row r="3990" customFormat="false" ht="15" hidden="false" customHeight="true" outlineLevel="0" collapsed="false">
      <c r="A3990" s="1" t="n">
        <v>3989</v>
      </c>
      <c r="B3990" s="1" t="n">
        <v>1</v>
      </c>
      <c r="C3990" s="1" t="n">
        <v>2362</v>
      </c>
      <c r="D3990" s="1" t="s">
        <v>11067</v>
      </c>
      <c r="E3990" s="1" t="n">
        <v>220</v>
      </c>
      <c r="F3990" s="1" t="n">
        <v>79</v>
      </c>
      <c r="G3990" s="1" t="n">
        <v>1067.18</v>
      </c>
      <c r="H3990" s="4" t="n">
        <v>46059.6009375926</v>
      </c>
      <c r="I39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3989BT36348112362220791067.1846059.6009375926</v>
      </c>
      <c r="J3990" s="1" t="n">
        <f aca="false">COUNTIF(I:I, $I3990)</f>
        <v>1</v>
      </c>
      <c r="K3990" s="1" t="str">
        <f aca="false">IF(ISNA(VLOOKUP(Table4[product_id], tblProducts[], tblProducts[product_name],FALSE() )), "Invalid", "Valid")</f>
        <v>Valid</v>
      </c>
      <c r="L3990" s="5" t="str">
        <f aca="false">IF(ISNA(VLOOKUP(Table4[[#This Row],[warehouse_id]], tblwhouse[], tblwhouse[warehouse_name],FALSE() )), "Invalid", "Valid")</f>
        <v>Valid</v>
      </c>
    </row>
    <row r="3991" customFormat="false" ht="15" hidden="false" customHeight="true" outlineLevel="0" collapsed="false">
      <c r="A3991" s="1" t="n">
        <v>3990</v>
      </c>
      <c r="B3991" s="1" t="n">
        <v>1</v>
      </c>
      <c r="C3991" s="1" t="n">
        <v>2155</v>
      </c>
      <c r="D3991" s="1" t="s">
        <v>11068</v>
      </c>
      <c r="E3991" s="1" t="n">
        <v>18</v>
      </c>
      <c r="F3991" s="1" t="n">
        <v>60</v>
      </c>
      <c r="G3991" s="1" t="n">
        <v>1078.28</v>
      </c>
      <c r="H3991" s="4" t="n">
        <v>46017.6009375926</v>
      </c>
      <c r="I39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3990BT1908351215518601078.2846017.6009375926</v>
      </c>
      <c r="J3991" s="1" t="n">
        <f aca="false">COUNTIF(I:I, $I3991)</f>
        <v>1</v>
      </c>
      <c r="K3991" s="1" t="str">
        <f aca="false">IF(ISNA(VLOOKUP(Table4[product_id], tblProducts[], tblProducts[product_name],FALSE() )), "Invalid", "Valid")</f>
        <v>Valid</v>
      </c>
      <c r="L3991" s="5" t="str">
        <f aca="false">IF(ISNA(VLOOKUP(Table4[[#This Row],[warehouse_id]], tblwhouse[], tblwhouse[warehouse_name],FALSE() )), "Invalid", "Valid")</f>
        <v>Valid</v>
      </c>
    </row>
    <row r="3992" customFormat="false" ht="15" hidden="false" customHeight="true" outlineLevel="0" collapsed="false">
      <c r="A3992" s="1" t="n">
        <v>3991</v>
      </c>
      <c r="B3992" s="1" t="n">
        <v>4</v>
      </c>
      <c r="C3992" s="1" t="n">
        <v>501</v>
      </c>
      <c r="D3992" s="1" t="s">
        <v>11069</v>
      </c>
      <c r="E3992" s="1" t="n">
        <v>407</v>
      </c>
      <c r="F3992" s="1" t="n">
        <v>23</v>
      </c>
      <c r="G3992" s="1" t="n">
        <v>45.13</v>
      </c>
      <c r="H3992" s="4" t="n">
        <v>46083.6009375926</v>
      </c>
      <c r="I39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3991BT90301045014072345.1346083.6009375926</v>
      </c>
      <c r="J3992" s="1" t="n">
        <f aca="false">COUNTIF(I:I, $I3992)</f>
        <v>1</v>
      </c>
      <c r="K3992" s="1" t="str">
        <f aca="false">IF(ISNA(VLOOKUP(Table4[product_id], tblProducts[], tblProducts[product_name],FALSE() )), "Invalid", "Valid")</f>
        <v>Valid</v>
      </c>
      <c r="L3992" s="5" t="str">
        <f aca="false">IF(ISNA(VLOOKUP(Table4[[#This Row],[warehouse_id]], tblwhouse[], tblwhouse[warehouse_name],FALSE() )), "Invalid", "Valid")</f>
        <v>Valid</v>
      </c>
    </row>
    <row r="3993" customFormat="false" ht="15" hidden="false" customHeight="true" outlineLevel="0" collapsed="false">
      <c r="A3993" s="1" t="n">
        <v>3992</v>
      </c>
      <c r="B3993" s="1" t="n">
        <v>1</v>
      </c>
      <c r="C3993" s="1" t="n">
        <v>2116</v>
      </c>
      <c r="D3993" s="1" t="s">
        <v>11070</v>
      </c>
      <c r="E3993" s="1" t="n">
        <v>266</v>
      </c>
      <c r="F3993" s="1" t="n">
        <v>47</v>
      </c>
      <c r="G3993" s="1" t="n">
        <v>338.73</v>
      </c>
      <c r="H3993" s="4" t="n">
        <v>45871.6009375926</v>
      </c>
      <c r="I39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3992BT6804261211626647338.7345871.6009375926</v>
      </c>
      <c r="J3993" s="1" t="n">
        <f aca="false">COUNTIF(I:I, $I3993)</f>
        <v>1</v>
      </c>
      <c r="K3993" s="1" t="str">
        <f aca="false">IF(ISNA(VLOOKUP(Table4[product_id], tblProducts[], tblProducts[product_name],FALSE() )), "Invalid", "Valid")</f>
        <v>Valid</v>
      </c>
      <c r="L3993" s="5" t="str">
        <f aca="false">IF(ISNA(VLOOKUP(Table4[[#This Row],[warehouse_id]], tblwhouse[], tblwhouse[warehouse_name],FALSE() )), "Invalid", "Valid")</f>
        <v>Valid</v>
      </c>
    </row>
    <row r="3994" customFormat="false" ht="15" hidden="false" customHeight="true" outlineLevel="0" collapsed="false">
      <c r="A3994" s="1" t="n">
        <v>3993</v>
      </c>
      <c r="B3994" s="1" t="n">
        <v>4</v>
      </c>
      <c r="C3994" s="1" t="n">
        <v>354</v>
      </c>
      <c r="D3994" s="1" t="s">
        <v>11071</v>
      </c>
      <c r="E3994" s="1" t="n">
        <v>169</v>
      </c>
      <c r="F3994" s="1" t="n">
        <v>53</v>
      </c>
      <c r="G3994" s="1" t="n">
        <v>997.34</v>
      </c>
      <c r="H3994" s="4" t="n">
        <v>46211.6009375926</v>
      </c>
      <c r="I39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3993BT735261435416953997.3446211.6009375926</v>
      </c>
      <c r="J3994" s="1" t="n">
        <f aca="false">COUNTIF(I:I, $I3994)</f>
        <v>1</v>
      </c>
      <c r="K3994" s="1" t="str">
        <f aca="false">IF(ISNA(VLOOKUP(Table4[product_id], tblProducts[], tblProducts[product_name],FALSE() )), "Invalid", "Valid")</f>
        <v>Valid</v>
      </c>
      <c r="L3994" s="5" t="str">
        <f aca="false">IF(ISNA(VLOOKUP(Table4[[#This Row],[warehouse_id]], tblwhouse[], tblwhouse[warehouse_name],FALSE() )), "Invalid", "Valid")</f>
        <v>Valid</v>
      </c>
    </row>
    <row r="3995" customFormat="false" ht="15" hidden="false" customHeight="true" outlineLevel="0" collapsed="false">
      <c r="A3995" s="1" t="n">
        <v>3994</v>
      </c>
      <c r="B3995" s="1" t="n">
        <v>2</v>
      </c>
      <c r="C3995" s="1" t="n">
        <v>1020</v>
      </c>
      <c r="D3995" s="1" t="s">
        <v>11072</v>
      </c>
      <c r="E3995" s="1" t="n">
        <v>162</v>
      </c>
      <c r="F3995" s="1" t="n">
        <v>29</v>
      </c>
      <c r="G3995" s="1" t="n">
        <v>1411.22</v>
      </c>
      <c r="H3995" s="4" t="n">
        <v>46125.6009375926</v>
      </c>
      <c r="I39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3994BT34913021020162291411.2246125.6009375926</v>
      </c>
      <c r="J3995" s="1" t="n">
        <f aca="false">COUNTIF(I:I, $I3995)</f>
        <v>1</v>
      </c>
      <c r="K3995" s="1" t="str">
        <f aca="false">IF(ISNA(VLOOKUP(Table4[product_id], tblProducts[], tblProducts[product_name],FALSE() )), "Invalid", "Valid")</f>
        <v>Valid</v>
      </c>
      <c r="L3995" s="5" t="str">
        <f aca="false">IF(ISNA(VLOOKUP(Table4[[#This Row],[warehouse_id]], tblwhouse[], tblwhouse[warehouse_name],FALSE() )), "Invalid", "Valid")</f>
        <v>Valid</v>
      </c>
    </row>
    <row r="3996" customFormat="false" ht="15" hidden="false" customHeight="true" outlineLevel="0" collapsed="false">
      <c r="A3996" s="1" t="n">
        <v>3995</v>
      </c>
      <c r="B3996" s="1" t="n">
        <v>1</v>
      </c>
      <c r="C3996" s="1" t="n">
        <v>866</v>
      </c>
      <c r="D3996" s="1" t="s">
        <v>11073</v>
      </c>
      <c r="E3996" s="1" t="n">
        <v>181</v>
      </c>
      <c r="F3996" s="1" t="n">
        <v>56</v>
      </c>
      <c r="G3996" s="1" t="n">
        <v>1133.35</v>
      </c>
      <c r="H3996" s="4" t="n">
        <v>46112.6009375926</v>
      </c>
      <c r="I39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3995BT6566071866181561133.3546112.6009375926</v>
      </c>
      <c r="J3996" s="1" t="n">
        <f aca="false">COUNTIF(I:I, $I3996)</f>
        <v>1</v>
      </c>
      <c r="K3996" s="1" t="str">
        <f aca="false">IF(ISNA(VLOOKUP(Table4[product_id], tblProducts[], tblProducts[product_name],FALSE() )), "Invalid", "Valid")</f>
        <v>Valid</v>
      </c>
      <c r="L3996" s="5" t="str">
        <f aca="false">IF(ISNA(VLOOKUP(Table4[[#This Row],[warehouse_id]], tblwhouse[], tblwhouse[warehouse_name],FALSE() )), "Invalid", "Valid")</f>
        <v>Valid</v>
      </c>
    </row>
    <row r="3997" customFormat="false" ht="15" hidden="false" customHeight="true" outlineLevel="0" collapsed="false">
      <c r="A3997" s="1" t="n">
        <v>3996</v>
      </c>
      <c r="B3997" s="1" t="n">
        <v>2</v>
      </c>
      <c r="C3997" s="1" t="n">
        <v>169</v>
      </c>
      <c r="D3997" s="1" t="s">
        <v>11074</v>
      </c>
      <c r="E3997" s="1" t="n">
        <v>180</v>
      </c>
      <c r="F3997" s="1" t="n">
        <v>73</v>
      </c>
      <c r="G3997" s="1" t="n">
        <v>898.29</v>
      </c>
      <c r="H3997" s="4" t="n">
        <v>46092.6009375926</v>
      </c>
      <c r="I39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3996BT604338216918073898.2946092.6009375926</v>
      </c>
      <c r="J3997" s="1" t="n">
        <f aca="false">COUNTIF(I:I, $I3997)</f>
        <v>1</v>
      </c>
      <c r="K3997" s="1" t="str">
        <f aca="false">IF(ISNA(VLOOKUP(Table4[product_id], tblProducts[], tblProducts[product_name],FALSE() )), "Invalid", "Valid")</f>
        <v>Valid</v>
      </c>
      <c r="L3997" s="5" t="str">
        <f aca="false">IF(ISNA(VLOOKUP(Table4[[#This Row],[warehouse_id]], tblwhouse[], tblwhouse[warehouse_name],FALSE() )), "Invalid", "Valid")</f>
        <v>Valid</v>
      </c>
    </row>
    <row r="3998" customFormat="false" ht="15" hidden="false" customHeight="true" outlineLevel="0" collapsed="false">
      <c r="A3998" s="1" t="n">
        <v>3997</v>
      </c>
      <c r="B3998" s="1" t="n">
        <v>4</v>
      </c>
      <c r="C3998" s="1" t="n">
        <v>996</v>
      </c>
      <c r="D3998" s="1" t="s">
        <v>11075</v>
      </c>
      <c r="E3998" s="1" t="n">
        <v>431</v>
      </c>
      <c r="F3998" s="1" t="n">
        <v>34</v>
      </c>
      <c r="G3998" s="1" t="n">
        <v>1194.4</v>
      </c>
      <c r="H3998" s="4" t="n">
        <v>46063.6009375926</v>
      </c>
      <c r="I39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3997BT8973314996431341194.446063.6009375926</v>
      </c>
      <c r="J3998" s="1" t="n">
        <f aca="false">COUNTIF(I:I, $I3998)</f>
        <v>1</v>
      </c>
      <c r="K3998" s="1" t="str">
        <f aca="false">IF(ISNA(VLOOKUP(Table4[product_id], tblProducts[], tblProducts[product_name],FALSE() )), "Invalid", "Valid")</f>
        <v>Valid</v>
      </c>
      <c r="L3998" s="5" t="str">
        <f aca="false">IF(ISNA(VLOOKUP(Table4[[#This Row],[warehouse_id]], tblwhouse[], tblwhouse[warehouse_name],FALSE() )), "Invalid", "Valid")</f>
        <v>Valid</v>
      </c>
    </row>
    <row r="3999" customFormat="false" ht="15" hidden="false" customHeight="true" outlineLevel="0" collapsed="false">
      <c r="A3999" s="1" t="n">
        <v>3998</v>
      </c>
      <c r="B3999" s="1" t="n">
        <v>3</v>
      </c>
      <c r="C3999" s="1" t="n">
        <v>552</v>
      </c>
      <c r="D3999" s="1" t="s">
        <v>11076</v>
      </c>
      <c r="E3999" s="1" t="n">
        <v>107</v>
      </c>
      <c r="F3999" s="1" t="n">
        <v>62</v>
      </c>
      <c r="G3999" s="1" t="n">
        <v>882.19</v>
      </c>
      <c r="H3999" s="4" t="n">
        <v>46168.6009375926</v>
      </c>
      <c r="I39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3998BT913237355210762882.1946168.6009375926</v>
      </c>
      <c r="J3999" s="1" t="n">
        <f aca="false">COUNTIF(I:I, $I3999)</f>
        <v>1</v>
      </c>
      <c r="K3999" s="1" t="str">
        <f aca="false">IF(ISNA(VLOOKUP(Table4[product_id], tblProducts[], tblProducts[product_name],FALSE() )), "Invalid", "Valid")</f>
        <v>Valid</v>
      </c>
      <c r="L3999" s="5" t="str">
        <f aca="false">IF(ISNA(VLOOKUP(Table4[[#This Row],[warehouse_id]], tblwhouse[], tblwhouse[warehouse_name],FALSE() )), "Invalid", "Valid")</f>
        <v>Valid</v>
      </c>
    </row>
    <row r="4000" customFormat="false" ht="15" hidden="false" customHeight="true" outlineLevel="0" collapsed="false">
      <c r="A4000" s="1" t="n">
        <v>3999</v>
      </c>
      <c r="B4000" s="1" t="n">
        <v>4</v>
      </c>
      <c r="C4000" s="1" t="n">
        <v>1564</v>
      </c>
      <c r="D4000" s="1" t="s">
        <v>11077</v>
      </c>
      <c r="E4000" s="1" t="n">
        <v>287</v>
      </c>
      <c r="F4000" s="1" t="n">
        <v>31</v>
      </c>
      <c r="G4000" s="1" t="n">
        <v>1163.77</v>
      </c>
      <c r="H4000" s="4" t="n">
        <v>45904.6009375926</v>
      </c>
      <c r="I40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3999BT15451541564287311163.7745904.6009375926</v>
      </c>
      <c r="J4000" s="1" t="n">
        <f aca="false">COUNTIF(I:I, $I4000)</f>
        <v>1</v>
      </c>
      <c r="K4000" s="1" t="str">
        <f aca="false">IF(ISNA(VLOOKUP(Table4[product_id], tblProducts[], tblProducts[product_name],FALSE() )), "Invalid", "Valid")</f>
        <v>Valid</v>
      </c>
      <c r="L4000" s="5" t="str">
        <f aca="false">IF(ISNA(VLOOKUP(Table4[[#This Row],[warehouse_id]], tblwhouse[], tblwhouse[warehouse_name],FALSE() )), "Invalid", "Valid")</f>
        <v>Valid</v>
      </c>
    </row>
    <row r="4001" customFormat="false" ht="15" hidden="false" customHeight="true" outlineLevel="0" collapsed="false">
      <c r="A4001" s="1" t="n">
        <v>4000</v>
      </c>
      <c r="B4001" s="1" t="n">
        <v>2</v>
      </c>
      <c r="C4001" s="1" t="n">
        <v>1850</v>
      </c>
      <c r="D4001" s="1" t="s">
        <v>11078</v>
      </c>
      <c r="E4001" s="1" t="n">
        <v>173</v>
      </c>
      <c r="F4001" s="1" t="n">
        <v>61</v>
      </c>
      <c r="G4001" s="1" t="n">
        <v>251.28</v>
      </c>
      <c r="H4001" s="4" t="n">
        <v>46015.6009375926</v>
      </c>
      <c r="I40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4000BT8654322185017361251.2846015.6009375926</v>
      </c>
      <c r="J4001" s="1" t="n">
        <f aca="false">COUNTIF(I:I, $I4001)</f>
        <v>1</v>
      </c>
      <c r="K4001" s="1" t="str">
        <f aca="false">IF(ISNA(VLOOKUP(Table4[product_id], tblProducts[], tblProducts[product_name],FALSE() )), "Invalid", "Valid")</f>
        <v>Valid</v>
      </c>
      <c r="L4001" s="5" t="str">
        <f aca="false">IF(ISNA(VLOOKUP(Table4[[#This Row],[warehouse_id]], tblwhouse[], tblwhouse[warehouse_name],FALSE() )), "Invalid", "Valid")</f>
        <v>Valid</v>
      </c>
    </row>
    <row r="4002" customFormat="false" ht="15" hidden="false" customHeight="true" outlineLevel="0" collapsed="false">
      <c r="A4002" s="1" t="n">
        <v>4001</v>
      </c>
      <c r="B4002" s="1" t="n">
        <v>2</v>
      </c>
      <c r="C4002" s="1" t="n">
        <v>1961</v>
      </c>
      <c r="D4002" s="1" t="s">
        <v>11079</v>
      </c>
      <c r="E4002" s="1" t="n">
        <v>362</v>
      </c>
      <c r="F4002" s="1" t="n">
        <v>69</v>
      </c>
      <c r="G4002" s="1" t="n">
        <v>1185.46</v>
      </c>
      <c r="H4002" s="4" t="n">
        <v>46212.6009375926</v>
      </c>
      <c r="I40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4001BT99459321961362691185.4646212.6009375926</v>
      </c>
      <c r="J4002" s="1" t="n">
        <f aca="false">COUNTIF(I:I, $I4002)</f>
        <v>1</v>
      </c>
      <c r="K4002" s="1" t="str">
        <f aca="false">IF(ISNA(VLOOKUP(Table4[product_id], tblProducts[], tblProducts[product_name],FALSE() )), "Invalid", "Valid")</f>
        <v>Valid</v>
      </c>
      <c r="L4002" s="5" t="str">
        <f aca="false">IF(ISNA(VLOOKUP(Table4[[#This Row],[warehouse_id]], tblwhouse[], tblwhouse[warehouse_name],FALSE() )), "Invalid", "Valid")</f>
        <v>Valid</v>
      </c>
    </row>
    <row r="4003" customFormat="false" ht="15" hidden="false" customHeight="true" outlineLevel="0" collapsed="false">
      <c r="A4003" s="1" t="n">
        <v>4002</v>
      </c>
      <c r="B4003" s="1" t="n">
        <v>1</v>
      </c>
      <c r="C4003" s="1" t="n">
        <v>1775</v>
      </c>
      <c r="D4003" s="1" t="s">
        <v>11080</v>
      </c>
      <c r="E4003" s="1" t="n">
        <v>116</v>
      </c>
      <c r="F4003" s="1" t="n">
        <v>64</v>
      </c>
      <c r="G4003" s="1" t="n">
        <v>1186.98</v>
      </c>
      <c r="H4003" s="4" t="n">
        <v>46135.6009375926</v>
      </c>
      <c r="I40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4002BT11697711775116641186.9846135.6009375926</v>
      </c>
      <c r="J4003" s="1" t="n">
        <f aca="false">COUNTIF(I:I, $I4003)</f>
        <v>1</v>
      </c>
      <c r="K4003" s="1" t="str">
        <f aca="false">IF(ISNA(VLOOKUP(Table4[product_id], tblProducts[], tblProducts[product_name],FALSE() )), "Invalid", "Valid")</f>
        <v>Valid</v>
      </c>
      <c r="L4003" s="5" t="str">
        <f aca="false">IF(ISNA(VLOOKUP(Table4[[#This Row],[warehouse_id]], tblwhouse[], tblwhouse[warehouse_name],FALSE() )), "Invalid", "Valid")</f>
        <v>Valid</v>
      </c>
    </row>
    <row r="4004" customFormat="false" ht="15" hidden="false" customHeight="true" outlineLevel="0" collapsed="false">
      <c r="A4004" s="1" t="n">
        <v>4003</v>
      </c>
      <c r="B4004" s="1" t="n">
        <v>1</v>
      </c>
      <c r="C4004" s="1" t="n">
        <v>802</v>
      </c>
      <c r="D4004" s="1" t="s">
        <v>11081</v>
      </c>
      <c r="E4004" s="1" t="n">
        <v>140</v>
      </c>
      <c r="F4004" s="1" t="n">
        <v>63</v>
      </c>
      <c r="G4004" s="1" t="n">
        <v>1291.27</v>
      </c>
      <c r="H4004" s="4" t="n">
        <v>45911.6009375926</v>
      </c>
      <c r="I40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4003BT3300291802140631291.2745911.6009375926</v>
      </c>
      <c r="J4004" s="1" t="n">
        <f aca="false">COUNTIF(I:I, $I4004)</f>
        <v>1</v>
      </c>
      <c r="K4004" s="1" t="str">
        <f aca="false">IF(ISNA(VLOOKUP(Table4[product_id], tblProducts[], tblProducts[product_name],FALSE() )), "Invalid", "Valid")</f>
        <v>Valid</v>
      </c>
      <c r="L4004" s="5" t="str">
        <f aca="false">IF(ISNA(VLOOKUP(Table4[[#This Row],[warehouse_id]], tblwhouse[], tblwhouse[warehouse_name],FALSE() )), "Invalid", "Valid")</f>
        <v>Valid</v>
      </c>
    </row>
    <row r="4005" customFormat="false" ht="15" hidden="false" customHeight="true" outlineLevel="0" collapsed="false">
      <c r="A4005" s="1" t="n">
        <v>4004</v>
      </c>
      <c r="B4005" s="1" t="n">
        <v>4</v>
      </c>
      <c r="C4005" s="1" t="n">
        <v>1544</v>
      </c>
      <c r="D4005" s="1" t="s">
        <v>11082</v>
      </c>
      <c r="E4005" s="1" t="n">
        <v>161</v>
      </c>
      <c r="F4005" s="1" t="n">
        <v>29</v>
      </c>
      <c r="G4005" s="1" t="n">
        <v>251.6</v>
      </c>
      <c r="H4005" s="4" t="n">
        <v>45905.6009375926</v>
      </c>
      <c r="I40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4004BT6824054154416129251.645905.6009375926</v>
      </c>
      <c r="J4005" s="1" t="n">
        <f aca="false">COUNTIF(I:I, $I4005)</f>
        <v>1</v>
      </c>
      <c r="K4005" s="1" t="str">
        <f aca="false">IF(ISNA(VLOOKUP(Table4[product_id], tblProducts[], tblProducts[product_name],FALSE() )), "Invalid", "Valid")</f>
        <v>Valid</v>
      </c>
      <c r="L4005" s="5" t="str">
        <f aca="false">IF(ISNA(VLOOKUP(Table4[[#This Row],[warehouse_id]], tblwhouse[], tblwhouse[warehouse_name],FALSE() )), "Invalid", "Valid")</f>
        <v>Valid</v>
      </c>
    </row>
    <row r="4006" customFormat="false" ht="15" hidden="false" customHeight="true" outlineLevel="0" collapsed="false">
      <c r="A4006" s="1" t="n">
        <v>4005</v>
      </c>
      <c r="B4006" s="1" t="n">
        <v>3</v>
      </c>
      <c r="C4006" s="1" t="n">
        <v>1081</v>
      </c>
      <c r="D4006" s="1" t="s">
        <v>11083</v>
      </c>
      <c r="E4006" s="1" t="n">
        <v>261</v>
      </c>
      <c r="F4006" s="1" t="n">
        <v>40</v>
      </c>
      <c r="G4006" s="1" t="n">
        <v>702.89</v>
      </c>
      <c r="H4006" s="4" t="n">
        <v>46195.6009375926</v>
      </c>
      <c r="I40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4005BT4370063108126140702.8946195.6009375926</v>
      </c>
      <c r="J4006" s="1" t="n">
        <f aca="false">COUNTIF(I:I, $I4006)</f>
        <v>1</v>
      </c>
      <c r="K4006" s="1" t="str">
        <f aca="false">IF(ISNA(VLOOKUP(Table4[product_id], tblProducts[], tblProducts[product_name],FALSE() )), "Invalid", "Valid")</f>
        <v>Valid</v>
      </c>
      <c r="L4006" s="5" t="str">
        <f aca="false">IF(ISNA(VLOOKUP(Table4[[#This Row],[warehouse_id]], tblwhouse[], tblwhouse[warehouse_name],FALSE() )), "Invalid", "Valid")</f>
        <v>Valid</v>
      </c>
    </row>
    <row r="4007" customFormat="false" ht="15" hidden="false" customHeight="true" outlineLevel="0" collapsed="false">
      <c r="A4007" s="1" t="n">
        <v>4006</v>
      </c>
      <c r="B4007" s="1" t="n">
        <v>3</v>
      </c>
      <c r="C4007" s="1" t="n">
        <v>99</v>
      </c>
      <c r="D4007" s="1" t="s">
        <v>11084</v>
      </c>
      <c r="E4007" s="1" t="n">
        <v>209</v>
      </c>
      <c r="F4007" s="1" t="n">
        <v>29</v>
      </c>
      <c r="G4007" s="1" t="n">
        <v>1469.41</v>
      </c>
      <c r="H4007" s="4" t="n">
        <v>45971.6009375926</v>
      </c>
      <c r="I40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4006BT713105399209291469.4145971.6009375926</v>
      </c>
      <c r="J4007" s="1" t="n">
        <f aca="false">COUNTIF(I:I, $I4007)</f>
        <v>1</v>
      </c>
      <c r="K4007" s="1" t="str">
        <f aca="false">IF(ISNA(VLOOKUP(Table4[product_id], tblProducts[], tblProducts[product_name],FALSE() )), "Invalid", "Valid")</f>
        <v>Valid</v>
      </c>
      <c r="L4007" s="5" t="str">
        <f aca="false">IF(ISNA(VLOOKUP(Table4[[#This Row],[warehouse_id]], tblwhouse[], tblwhouse[warehouse_name],FALSE() )), "Invalid", "Valid")</f>
        <v>Valid</v>
      </c>
    </row>
    <row r="4008" customFormat="false" ht="15" hidden="false" customHeight="true" outlineLevel="0" collapsed="false">
      <c r="A4008" s="1" t="n">
        <v>4007</v>
      </c>
      <c r="B4008" s="1" t="n">
        <v>4</v>
      </c>
      <c r="C4008" s="1" t="n">
        <v>2455</v>
      </c>
      <c r="D4008" s="1" t="s">
        <v>11085</v>
      </c>
      <c r="E4008" s="1" t="n">
        <v>194</v>
      </c>
      <c r="F4008" s="1" t="n">
        <v>23</v>
      </c>
      <c r="G4008" s="1" t="n">
        <v>130.41</v>
      </c>
      <c r="H4008" s="4" t="n">
        <v>46094.6009375926</v>
      </c>
      <c r="I40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4007BT8910994245519423130.4146094.6009375926</v>
      </c>
      <c r="J4008" s="1" t="n">
        <f aca="false">COUNTIF(I:I, $I4008)</f>
        <v>1</v>
      </c>
      <c r="K4008" s="1" t="str">
        <f aca="false">IF(ISNA(VLOOKUP(Table4[product_id], tblProducts[], tblProducts[product_name],FALSE() )), "Invalid", "Valid")</f>
        <v>Valid</v>
      </c>
      <c r="L4008" s="5" t="str">
        <f aca="false">IF(ISNA(VLOOKUP(Table4[[#This Row],[warehouse_id]], tblwhouse[], tblwhouse[warehouse_name],FALSE() )), "Invalid", "Valid")</f>
        <v>Valid</v>
      </c>
    </row>
    <row r="4009" customFormat="false" ht="15" hidden="false" customHeight="true" outlineLevel="0" collapsed="false">
      <c r="A4009" s="1" t="n">
        <v>4008</v>
      </c>
      <c r="B4009" s="1" t="n">
        <v>2</v>
      </c>
      <c r="C4009" s="1" t="n">
        <v>2273</v>
      </c>
      <c r="D4009" s="1" t="s">
        <v>11086</v>
      </c>
      <c r="E4009" s="1" t="n">
        <v>472</v>
      </c>
      <c r="F4009" s="1" t="n">
        <v>62</v>
      </c>
      <c r="G4009" s="1" t="n">
        <v>1388.94</v>
      </c>
      <c r="H4009" s="4" t="n">
        <v>45968.6009375926</v>
      </c>
      <c r="I40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4008BT67971622273472621388.9445968.6009375926</v>
      </c>
      <c r="J4009" s="1" t="n">
        <f aca="false">COUNTIF(I:I, $I4009)</f>
        <v>1</v>
      </c>
      <c r="K4009" s="1" t="str">
        <f aca="false">IF(ISNA(VLOOKUP(Table4[product_id], tblProducts[], tblProducts[product_name],FALSE() )), "Invalid", "Valid")</f>
        <v>Valid</v>
      </c>
      <c r="L4009" s="5" t="str">
        <f aca="false">IF(ISNA(VLOOKUP(Table4[[#This Row],[warehouse_id]], tblwhouse[], tblwhouse[warehouse_name],FALSE() )), "Invalid", "Valid")</f>
        <v>Valid</v>
      </c>
    </row>
    <row r="4010" customFormat="false" ht="15" hidden="false" customHeight="true" outlineLevel="0" collapsed="false">
      <c r="A4010" s="1" t="n">
        <v>4009</v>
      </c>
      <c r="B4010" s="1" t="n">
        <v>2</v>
      </c>
      <c r="C4010" s="1" t="n">
        <v>2603</v>
      </c>
      <c r="D4010" s="1" t="s">
        <v>11087</v>
      </c>
      <c r="E4010" s="1" t="n">
        <v>67</v>
      </c>
      <c r="F4010" s="1" t="n">
        <v>57</v>
      </c>
      <c r="G4010" s="1" t="n">
        <v>231.88</v>
      </c>
      <c r="H4010" s="4" t="n">
        <v>46071.6009375926</v>
      </c>
      <c r="I40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4009BT821607226036757231.8846071.6009375926</v>
      </c>
      <c r="J4010" s="1" t="n">
        <f aca="false">COUNTIF(I:I, $I4010)</f>
        <v>1</v>
      </c>
      <c r="K4010" s="1" t="str">
        <f aca="false">IF(ISNA(VLOOKUP(Table4[product_id], tblProducts[], tblProducts[product_name],FALSE() )), "Invalid", "Valid")</f>
        <v>Valid</v>
      </c>
      <c r="L4010" s="5" t="str">
        <f aca="false">IF(ISNA(VLOOKUP(Table4[[#This Row],[warehouse_id]], tblwhouse[], tblwhouse[warehouse_name],FALSE() )), "Invalid", "Valid")</f>
        <v>Valid</v>
      </c>
    </row>
    <row r="4011" customFormat="false" ht="15" hidden="false" customHeight="true" outlineLevel="0" collapsed="false">
      <c r="A4011" s="1" t="n">
        <v>4010</v>
      </c>
      <c r="B4011" s="1" t="n">
        <v>1</v>
      </c>
      <c r="C4011" s="1" t="n">
        <v>2500</v>
      </c>
      <c r="D4011" s="1" t="s">
        <v>11088</v>
      </c>
      <c r="E4011" s="1" t="n">
        <v>361</v>
      </c>
      <c r="F4011" s="1" t="n">
        <v>20</v>
      </c>
      <c r="G4011" s="1" t="n">
        <v>230.98</v>
      </c>
      <c r="H4011" s="4" t="n">
        <v>46144.6009375926</v>
      </c>
      <c r="I40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4010BT5775061250036120230.9846144.6009375926</v>
      </c>
      <c r="J4011" s="1" t="n">
        <f aca="false">COUNTIF(I:I, $I4011)</f>
        <v>1</v>
      </c>
      <c r="K4011" s="1" t="str">
        <f aca="false">IF(ISNA(VLOOKUP(Table4[product_id], tblProducts[], tblProducts[product_name],FALSE() )), "Invalid", "Valid")</f>
        <v>Valid</v>
      </c>
      <c r="L4011" s="5" t="str">
        <f aca="false">IF(ISNA(VLOOKUP(Table4[[#This Row],[warehouse_id]], tblwhouse[], tblwhouse[warehouse_name],FALSE() )), "Invalid", "Valid")</f>
        <v>Valid</v>
      </c>
    </row>
    <row r="4012" customFormat="false" ht="15" hidden="false" customHeight="true" outlineLevel="0" collapsed="false">
      <c r="A4012" s="1" t="n">
        <v>4011</v>
      </c>
      <c r="B4012" s="1" t="n">
        <v>3</v>
      </c>
      <c r="C4012" s="1" t="n">
        <v>2310</v>
      </c>
      <c r="D4012" s="1" t="s">
        <v>11089</v>
      </c>
      <c r="E4012" s="1" t="n">
        <v>280</v>
      </c>
      <c r="F4012" s="1" t="n">
        <v>65</v>
      </c>
      <c r="G4012" s="1" t="n">
        <v>1424.3</v>
      </c>
      <c r="H4012" s="4" t="n">
        <v>45941.6009375926</v>
      </c>
      <c r="I40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4011BT97352632310280651424.345941.6009375926</v>
      </c>
      <c r="J4012" s="1" t="n">
        <f aca="false">COUNTIF(I:I, $I4012)</f>
        <v>1</v>
      </c>
      <c r="K4012" s="1" t="str">
        <f aca="false">IF(ISNA(VLOOKUP(Table4[product_id], tblProducts[], tblProducts[product_name],FALSE() )), "Invalid", "Valid")</f>
        <v>Valid</v>
      </c>
      <c r="L4012" s="5" t="str">
        <f aca="false">IF(ISNA(VLOOKUP(Table4[[#This Row],[warehouse_id]], tblwhouse[], tblwhouse[warehouse_name],FALSE() )), "Invalid", "Valid")</f>
        <v>Valid</v>
      </c>
    </row>
    <row r="4013" customFormat="false" ht="15" hidden="false" customHeight="true" outlineLevel="0" collapsed="false">
      <c r="A4013" s="1" t="n">
        <v>4012</v>
      </c>
      <c r="B4013" s="1" t="n">
        <v>3</v>
      </c>
      <c r="C4013" s="1" t="n">
        <v>1502</v>
      </c>
      <c r="D4013" s="1" t="s">
        <v>10674</v>
      </c>
      <c r="E4013" s="1" t="n">
        <v>73</v>
      </c>
      <c r="F4013" s="1" t="n">
        <v>37</v>
      </c>
      <c r="G4013" s="1" t="n">
        <v>900.18</v>
      </c>
      <c r="H4013" s="4" t="n">
        <v>46166.6009375926</v>
      </c>
      <c r="I40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4012BT665813315027337900.1846166.6009375926</v>
      </c>
      <c r="J4013" s="1" t="n">
        <f aca="false">COUNTIF(I:I, $I4013)</f>
        <v>1</v>
      </c>
      <c r="K4013" s="1" t="str">
        <f aca="false">IF(ISNA(VLOOKUP(Table4[product_id], tblProducts[], tblProducts[product_name],FALSE() )), "Invalid", "Valid")</f>
        <v>Valid</v>
      </c>
      <c r="L4013" s="5" t="str">
        <f aca="false">IF(ISNA(VLOOKUP(Table4[[#This Row],[warehouse_id]], tblwhouse[], tblwhouse[warehouse_name],FALSE() )), "Invalid", "Valid")</f>
        <v>Valid</v>
      </c>
    </row>
    <row r="4014" customFormat="false" ht="15" hidden="false" customHeight="true" outlineLevel="0" collapsed="false">
      <c r="A4014" s="1" t="n">
        <v>4013</v>
      </c>
      <c r="B4014" s="1" t="n">
        <v>3</v>
      </c>
      <c r="C4014" s="1" t="n">
        <v>1404</v>
      </c>
      <c r="D4014" s="1" t="s">
        <v>11090</v>
      </c>
      <c r="E4014" s="1" t="n">
        <v>78</v>
      </c>
      <c r="F4014" s="1" t="n">
        <v>49</v>
      </c>
      <c r="G4014" s="1" t="n">
        <v>1005.84</v>
      </c>
      <c r="H4014" s="4" t="n">
        <v>45951.6009375926</v>
      </c>
      <c r="I40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4013BT8943723140478491005.8445951.6009375926</v>
      </c>
      <c r="J4014" s="1" t="n">
        <f aca="false">COUNTIF(I:I, $I4014)</f>
        <v>1</v>
      </c>
      <c r="K4014" s="1" t="str">
        <f aca="false">IF(ISNA(VLOOKUP(Table4[product_id], tblProducts[], tblProducts[product_name],FALSE() )), "Invalid", "Valid")</f>
        <v>Valid</v>
      </c>
      <c r="L4014" s="5" t="str">
        <f aca="false">IF(ISNA(VLOOKUP(Table4[[#This Row],[warehouse_id]], tblwhouse[], tblwhouse[warehouse_name],FALSE() )), "Invalid", "Valid")</f>
        <v>Valid</v>
      </c>
    </row>
    <row r="4015" customFormat="false" ht="15" hidden="false" customHeight="true" outlineLevel="0" collapsed="false">
      <c r="A4015" s="1" t="n">
        <v>4014</v>
      </c>
      <c r="B4015" s="1" t="n">
        <v>2</v>
      </c>
      <c r="C4015" s="1" t="n">
        <v>173</v>
      </c>
      <c r="D4015" s="1" t="s">
        <v>11091</v>
      </c>
      <c r="E4015" s="1" t="n">
        <v>484</v>
      </c>
      <c r="F4015" s="1" t="n">
        <v>53</v>
      </c>
      <c r="G4015" s="1" t="n">
        <v>1405.71</v>
      </c>
      <c r="H4015" s="4" t="n">
        <v>45971.6009375926</v>
      </c>
      <c r="I40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4014BT6573152173484531405.7145971.6009375926</v>
      </c>
      <c r="J4015" s="1" t="n">
        <f aca="false">COUNTIF(I:I, $I4015)</f>
        <v>1</v>
      </c>
      <c r="K4015" s="1" t="str">
        <f aca="false">IF(ISNA(VLOOKUP(Table4[product_id], tblProducts[], tblProducts[product_name],FALSE() )), "Invalid", "Valid")</f>
        <v>Valid</v>
      </c>
      <c r="L4015" s="5" t="str">
        <f aca="false">IF(ISNA(VLOOKUP(Table4[[#This Row],[warehouse_id]], tblwhouse[], tblwhouse[warehouse_name],FALSE() )), "Invalid", "Valid")</f>
        <v>Valid</v>
      </c>
    </row>
    <row r="4016" customFormat="false" ht="15" hidden="false" customHeight="true" outlineLevel="0" collapsed="false">
      <c r="A4016" s="1" t="n">
        <v>4015</v>
      </c>
      <c r="B4016" s="1" t="n">
        <v>2</v>
      </c>
      <c r="C4016" s="1" t="n">
        <v>449</v>
      </c>
      <c r="D4016" s="1" t="s">
        <v>11092</v>
      </c>
      <c r="E4016" s="1" t="n">
        <v>363</v>
      </c>
      <c r="F4016" s="1" t="n">
        <v>39</v>
      </c>
      <c r="G4016" s="1" t="n">
        <v>66.44</v>
      </c>
      <c r="H4016" s="4" t="n">
        <v>45992.6009375926</v>
      </c>
      <c r="I40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4015BT68939224493633966.4445992.6009375926</v>
      </c>
      <c r="J4016" s="1" t="n">
        <f aca="false">COUNTIF(I:I, $I4016)</f>
        <v>1</v>
      </c>
      <c r="K4016" s="1" t="str">
        <f aca="false">IF(ISNA(VLOOKUP(Table4[product_id], tblProducts[], tblProducts[product_name],FALSE() )), "Invalid", "Valid")</f>
        <v>Valid</v>
      </c>
      <c r="L4016" s="5" t="str">
        <f aca="false">IF(ISNA(VLOOKUP(Table4[[#This Row],[warehouse_id]], tblwhouse[], tblwhouse[warehouse_name],FALSE() )), "Invalid", "Valid")</f>
        <v>Valid</v>
      </c>
    </row>
    <row r="4017" customFormat="false" ht="15" hidden="false" customHeight="true" outlineLevel="0" collapsed="false">
      <c r="A4017" s="1" t="n">
        <v>4016</v>
      </c>
      <c r="B4017" s="1" t="n">
        <v>2</v>
      </c>
      <c r="C4017" s="1" t="n">
        <v>1293</v>
      </c>
      <c r="D4017" s="1" t="s">
        <v>11093</v>
      </c>
      <c r="E4017" s="1" t="n">
        <v>76</v>
      </c>
      <c r="F4017" s="1" t="n">
        <v>39</v>
      </c>
      <c r="G4017" s="1" t="n">
        <v>318.26</v>
      </c>
      <c r="H4017" s="4" t="n">
        <v>45952.6009375926</v>
      </c>
      <c r="I40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4016BT834364212937639318.2645952.6009375926</v>
      </c>
      <c r="J4017" s="1" t="n">
        <f aca="false">COUNTIF(I:I, $I4017)</f>
        <v>1</v>
      </c>
      <c r="K4017" s="1" t="str">
        <f aca="false">IF(ISNA(VLOOKUP(Table4[product_id], tblProducts[], tblProducts[product_name],FALSE() )), "Invalid", "Valid")</f>
        <v>Valid</v>
      </c>
      <c r="L4017" s="5" t="str">
        <f aca="false">IF(ISNA(VLOOKUP(Table4[[#This Row],[warehouse_id]], tblwhouse[], tblwhouse[warehouse_name],FALSE() )), "Invalid", "Valid")</f>
        <v>Valid</v>
      </c>
    </row>
    <row r="4018" customFormat="false" ht="15" hidden="false" customHeight="true" outlineLevel="0" collapsed="false">
      <c r="A4018" s="1" t="n">
        <v>4017</v>
      </c>
      <c r="B4018" s="1" t="n">
        <v>1</v>
      </c>
      <c r="C4018" s="1" t="n">
        <v>1085</v>
      </c>
      <c r="D4018" s="1" t="s">
        <v>11094</v>
      </c>
      <c r="E4018" s="1" t="n">
        <v>315</v>
      </c>
      <c r="F4018" s="1" t="n">
        <v>73</v>
      </c>
      <c r="G4018" s="1" t="n">
        <v>973.36</v>
      </c>
      <c r="H4018" s="4" t="n">
        <v>46178.6009375926</v>
      </c>
      <c r="I40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4017BT3245551108531573973.3646178.6009375926</v>
      </c>
      <c r="J4018" s="1" t="n">
        <f aca="false">COUNTIF(I:I, $I4018)</f>
        <v>1</v>
      </c>
      <c r="K4018" s="1" t="str">
        <f aca="false">IF(ISNA(VLOOKUP(Table4[product_id], tblProducts[], tblProducts[product_name],FALSE() )), "Invalid", "Valid")</f>
        <v>Valid</v>
      </c>
      <c r="L4018" s="5" t="str">
        <f aca="false">IF(ISNA(VLOOKUP(Table4[[#This Row],[warehouse_id]], tblwhouse[], tblwhouse[warehouse_name],FALSE() )), "Invalid", "Valid")</f>
        <v>Valid</v>
      </c>
    </row>
    <row r="4019" customFormat="false" ht="15" hidden="false" customHeight="true" outlineLevel="0" collapsed="false">
      <c r="A4019" s="1" t="n">
        <v>4018</v>
      </c>
      <c r="B4019" s="1" t="n">
        <v>1</v>
      </c>
      <c r="C4019" s="1" t="n">
        <v>1272</v>
      </c>
      <c r="D4019" s="1" t="s">
        <v>11095</v>
      </c>
      <c r="E4019" s="1" t="n">
        <v>460</v>
      </c>
      <c r="F4019" s="1" t="n">
        <v>46</v>
      </c>
      <c r="G4019" s="1" t="n">
        <v>1126.27</v>
      </c>
      <c r="H4019" s="4" t="n">
        <v>46044.6009375926</v>
      </c>
      <c r="I40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4018BT82289411272460461126.2746044.6009375926</v>
      </c>
      <c r="J4019" s="1" t="n">
        <f aca="false">COUNTIF(I:I, $I4019)</f>
        <v>1</v>
      </c>
      <c r="K4019" s="1" t="str">
        <f aca="false">IF(ISNA(VLOOKUP(Table4[product_id], tblProducts[], tblProducts[product_name],FALSE() )), "Invalid", "Valid")</f>
        <v>Valid</v>
      </c>
      <c r="L4019" s="5" t="str">
        <f aca="false">IF(ISNA(VLOOKUP(Table4[[#This Row],[warehouse_id]], tblwhouse[], tblwhouse[warehouse_name],FALSE() )), "Invalid", "Valid")</f>
        <v>Valid</v>
      </c>
    </row>
    <row r="4020" customFormat="false" ht="15" hidden="false" customHeight="true" outlineLevel="0" collapsed="false">
      <c r="A4020" s="1" t="n">
        <v>4019</v>
      </c>
      <c r="B4020" s="1" t="n">
        <v>3</v>
      </c>
      <c r="C4020" s="1" t="n">
        <v>2381</v>
      </c>
      <c r="D4020" s="1" t="s">
        <v>11096</v>
      </c>
      <c r="E4020" s="1" t="n">
        <v>342</v>
      </c>
      <c r="F4020" s="1" t="n">
        <v>52</v>
      </c>
      <c r="G4020" s="1" t="n">
        <v>262.21</v>
      </c>
      <c r="H4020" s="4" t="n">
        <v>46099.6009375926</v>
      </c>
      <c r="I40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4019BT5242653238134252262.2146099.6009375926</v>
      </c>
      <c r="J4020" s="1" t="n">
        <f aca="false">COUNTIF(I:I, $I4020)</f>
        <v>1</v>
      </c>
      <c r="K4020" s="1" t="str">
        <f aca="false">IF(ISNA(VLOOKUP(Table4[product_id], tblProducts[], tblProducts[product_name],FALSE() )), "Invalid", "Valid")</f>
        <v>Valid</v>
      </c>
      <c r="L4020" s="5" t="str">
        <f aca="false">IF(ISNA(VLOOKUP(Table4[[#This Row],[warehouse_id]], tblwhouse[], tblwhouse[warehouse_name],FALSE() )), "Invalid", "Valid")</f>
        <v>Valid</v>
      </c>
    </row>
    <row r="4021" customFormat="false" ht="15" hidden="false" customHeight="true" outlineLevel="0" collapsed="false">
      <c r="A4021" s="1" t="n">
        <v>4020</v>
      </c>
      <c r="B4021" s="1" t="n">
        <v>1</v>
      </c>
      <c r="C4021" s="1" t="n">
        <v>1487</v>
      </c>
      <c r="D4021" s="1" t="s">
        <v>11097</v>
      </c>
      <c r="E4021" s="1" t="n">
        <v>49</v>
      </c>
      <c r="F4021" s="1" t="n">
        <v>63</v>
      </c>
      <c r="G4021" s="1" t="n">
        <v>1000.24</v>
      </c>
      <c r="H4021" s="4" t="n">
        <v>46151.6009376042</v>
      </c>
      <c r="I40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4020BT5396321148749631000.2446151.6009376042</v>
      </c>
      <c r="J4021" s="1" t="n">
        <f aca="false">COUNTIF(I:I, $I4021)</f>
        <v>1</v>
      </c>
      <c r="K4021" s="1" t="str">
        <f aca="false">IF(ISNA(VLOOKUP(Table4[product_id], tblProducts[], tblProducts[product_name],FALSE() )), "Invalid", "Valid")</f>
        <v>Valid</v>
      </c>
      <c r="L4021" s="5" t="str">
        <f aca="false">IF(ISNA(VLOOKUP(Table4[[#This Row],[warehouse_id]], tblwhouse[], tblwhouse[warehouse_name],FALSE() )), "Invalid", "Valid")</f>
        <v>Valid</v>
      </c>
    </row>
    <row r="4022" customFormat="false" ht="15" hidden="false" customHeight="true" outlineLevel="0" collapsed="false">
      <c r="A4022" s="1" t="n">
        <v>4021</v>
      </c>
      <c r="B4022" s="1" t="n">
        <v>3</v>
      </c>
      <c r="C4022" s="1" t="n">
        <v>270</v>
      </c>
      <c r="D4022" s="1" t="s">
        <v>11098</v>
      </c>
      <c r="E4022" s="1" t="n">
        <v>368</v>
      </c>
      <c r="F4022" s="1" t="n">
        <v>25</v>
      </c>
      <c r="G4022" s="1" t="n">
        <v>623.5</v>
      </c>
      <c r="H4022" s="4" t="n">
        <v>45994.6009376042</v>
      </c>
      <c r="I40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4021BT912574327036825623.545994.6009376042</v>
      </c>
      <c r="J4022" s="1" t="n">
        <f aca="false">COUNTIF(I:I, $I4022)</f>
        <v>1</v>
      </c>
      <c r="K4022" s="1" t="str">
        <f aca="false">IF(ISNA(VLOOKUP(Table4[product_id], tblProducts[], tblProducts[product_name],FALSE() )), "Invalid", "Valid")</f>
        <v>Valid</v>
      </c>
      <c r="L4022" s="5" t="str">
        <f aca="false">IF(ISNA(VLOOKUP(Table4[[#This Row],[warehouse_id]], tblwhouse[], tblwhouse[warehouse_name],FALSE() )), "Invalid", "Valid")</f>
        <v>Valid</v>
      </c>
    </row>
    <row r="4023" customFormat="false" ht="15" hidden="false" customHeight="true" outlineLevel="0" collapsed="false">
      <c r="A4023" s="1" t="n">
        <v>4022</v>
      </c>
      <c r="B4023" s="1" t="n">
        <v>4</v>
      </c>
      <c r="C4023" s="1" t="n">
        <v>2463</v>
      </c>
      <c r="D4023" s="1" t="s">
        <v>11099</v>
      </c>
      <c r="E4023" s="1" t="n">
        <v>348</v>
      </c>
      <c r="F4023" s="1" t="n">
        <v>25</v>
      </c>
      <c r="G4023" s="1" t="n">
        <v>959.85</v>
      </c>
      <c r="H4023" s="4" t="n">
        <v>46099.6009376042</v>
      </c>
      <c r="I40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4022BT6370334246334825959.8546099.6009376042</v>
      </c>
      <c r="J4023" s="1" t="n">
        <f aca="false">COUNTIF(I:I, $I4023)</f>
        <v>1</v>
      </c>
      <c r="K4023" s="1" t="str">
        <f aca="false">IF(ISNA(VLOOKUP(Table4[product_id], tblProducts[], tblProducts[product_name],FALSE() )), "Invalid", "Valid")</f>
        <v>Valid</v>
      </c>
      <c r="L4023" s="5" t="str">
        <f aca="false">IF(ISNA(VLOOKUP(Table4[[#This Row],[warehouse_id]], tblwhouse[], tblwhouse[warehouse_name],FALSE() )), "Invalid", "Valid")</f>
        <v>Valid</v>
      </c>
    </row>
    <row r="4024" customFormat="false" ht="15" hidden="false" customHeight="true" outlineLevel="0" collapsed="false">
      <c r="A4024" s="1" t="n">
        <v>4023</v>
      </c>
      <c r="B4024" s="1" t="n">
        <v>3</v>
      </c>
      <c r="C4024" s="1" t="n">
        <v>2445</v>
      </c>
      <c r="D4024" s="1" t="s">
        <v>11100</v>
      </c>
      <c r="E4024" s="1" t="n">
        <v>158</v>
      </c>
      <c r="F4024" s="1" t="n">
        <v>37</v>
      </c>
      <c r="G4024" s="1" t="n">
        <v>670.46</v>
      </c>
      <c r="H4024" s="4" t="n">
        <v>45885.6009376042</v>
      </c>
      <c r="I40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4023BT7548563244515837670.4645885.6009376042</v>
      </c>
      <c r="J4024" s="1" t="n">
        <f aca="false">COUNTIF(I:I, $I4024)</f>
        <v>1</v>
      </c>
      <c r="K4024" s="1" t="str">
        <f aca="false">IF(ISNA(VLOOKUP(Table4[product_id], tblProducts[], tblProducts[product_name],FALSE() )), "Invalid", "Valid")</f>
        <v>Valid</v>
      </c>
      <c r="L4024" s="5" t="str">
        <f aca="false">IF(ISNA(VLOOKUP(Table4[[#This Row],[warehouse_id]], tblwhouse[], tblwhouse[warehouse_name],FALSE() )), "Invalid", "Valid")</f>
        <v>Valid</v>
      </c>
    </row>
    <row r="4025" customFormat="false" ht="15" hidden="false" customHeight="true" outlineLevel="0" collapsed="false">
      <c r="A4025" s="1" t="n">
        <v>4024</v>
      </c>
      <c r="B4025" s="1" t="n">
        <v>4</v>
      </c>
      <c r="C4025" s="1" t="n">
        <v>1941</v>
      </c>
      <c r="D4025" s="1" t="s">
        <v>11101</v>
      </c>
      <c r="E4025" s="1" t="n">
        <v>341</v>
      </c>
      <c r="F4025" s="1" t="n">
        <v>28</v>
      </c>
      <c r="G4025" s="1" t="n">
        <v>36.56</v>
      </c>
      <c r="H4025" s="4" t="n">
        <v>45901.6009376042</v>
      </c>
      <c r="I40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4024BT934463419413412836.5645901.6009376042</v>
      </c>
      <c r="J4025" s="1" t="n">
        <f aca="false">COUNTIF(I:I, $I4025)</f>
        <v>1</v>
      </c>
      <c r="K4025" s="1" t="str">
        <f aca="false">IF(ISNA(VLOOKUP(Table4[product_id], tblProducts[], tblProducts[product_name],FALSE() )), "Invalid", "Valid")</f>
        <v>Valid</v>
      </c>
      <c r="L4025" s="5" t="str">
        <f aca="false">IF(ISNA(VLOOKUP(Table4[[#This Row],[warehouse_id]], tblwhouse[], tblwhouse[warehouse_name],FALSE() )), "Invalid", "Valid")</f>
        <v>Valid</v>
      </c>
    </row>
    <row r="4026" customFormat="false" ht="15" hidden="false" customHeight="true" outlineLevel="0" collapsed="false">
      <c r="A4026" s="1" t="n">
        <v>4025</v>
      </c>
      <c r="B4026" s="1" t="n">
        <v>4</v>
      </c>
      <c r="C4026" s="1" t="n">
        <v>400</v>
      </c>
      <c r="D4026" s="1" t="s">
        <v>11102</v>
      </c>
      <c r="E4026" s="1" t="n">
        <v>118</v>
      </c>
      <c r="F4026" s="1" t="n">
        <v>29</v>
      </c>
      <c r="G4026" s="1" t="n">
        <v>1360.35</v>
      </c>
      <c r="H4026" s="4" t="n">
        <v>46037.6009376042</v>
      </c>
      <c r="I40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4025BT3697734400118291360.3546037.6009376042</v>
      </c>
      <c r="J4026" s="1" t="n">
        <f aca="false">COUNTIF(I:I, $I4026)</f>
        <v>1</v>
      </c>
      <c r="K4026" s="1" t="str">
        <f aca="false">IF(ISNA(VLOOKUP(Table4[product_id], tblProducts[], tblProducts[product_name],FALSE() )), "Invalid", "Valid")</f>
        <v>Valid</v>
      </c>
      <c r="L4026" s="5" t="str">
        <f aca="false">IF(ISNA(VLOOKUP(Table4[[#This Row],[warehouse_id]], tblwhouse[], tblwhouse[warehouse_name],FALSE() )), "Invalid", "Valid")</f>
        <v>Valid</v>
      </c>
    </row>
    <row r="4027" customFormat="false" ht="15" hidden="false" customHeight="true" outlineLevel="0" collapsed="false">
      <c r="A4027" s="1" t="n">
        <v>4026</v>
      </c>
      <c r="B4027" s="1" t="n">
        <v>4</v>
      </c>
      <c r="C4027" s="1" t="n">
        <v>69</v>
      </c>
      <c r="D4027" s="1" t="s">
        <v>11103</v>
      </c>
      <c r="E4027" s="1" t="n">
        <v>152</v>
      </c>
      <c r="F4027" s="1" t="n">
        <v>57</v>
      </c>
      <c r="G4027" s="1" t="n">
        <v>32.24</v>
      </c>
      <c r="H4027" s="4" t="n">
        <v>46150.6009376042</v>
      </c>
      <c r="I40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4026BT5270364691525732.2446150.6009376042</v>
      </c>
      <c r="J4027" s="1" t="n">
        <f aca="false">COUNTIF(I:I, $I4027)</f>
        <v>1</v>
      </c>
      <c r="K4027" s="1" t="str">
        <f aca="false">IF(ISNA(VLOOKUP(Table4[product_id], tblProducts[], tblProducts[product_name],FALSE() )), "Invalid", "Valid")</f>
        <v>Valid</v>
      </c>
      <c r="L4027" s="5" t="str">
        <f aca="false">IF(ISNA(VLOOKUP(Table4[[#This Row],[warehouse_id]], tblwhouse[], tblwhouse[warehouse_name],FALSE() )), "Invalid", "Valid")</f>
        <v>Valid</v>
      </c>
    </row>
    <row r="4028" customFormat="false" ht="15" hidden="false" customHeight="true" outlineLevel="0" collapsed="false">
      <c r="A4028" s="1" t="n">
        <v>4027</v>
      </c>
      <c r="B4028" s="1" t="n">
        <v>4</v>
      </c>
      <c r="C4028" s="1" t="n">
        <v>860</v>
      </c>
      <c r="D4028" s="1" t="s">
        <v>11104</v>
      </c>
      <c r="E4028" s="1" t="n">
        <v>31</v>
      </c>
      <c r="F4028" s="1" t="n">
        <v>76</v>
      </c>
      <c r="G4028" s="1" t="n">
        <v>545.92</v>
      </c>
      <c r="H4028" s="4" t="n">
        <v>46101.6009376042</v>
      </c>
      <c r="I40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4027BT69877448603176545.9246101.6009376042</v>
      </c>
      <c r="J4028" s="1" t="n">
        <f aca="false">COUNTIF(I:I, $I4028)</f>
        <v>1</v>
      </c>
      <c r="K4028" s="1" t="str">
        <f aca="false">IF(ISNA(VLOOKUP(Table4[product_id], tblProducts[], tblProducts[product_name],FALSE() )), "Invalid", "Valid")</f>
        <v>Valid</v>
      </c>
      <c r="L4028" s="5" t="str">
        <f aca="false">IF(ISNA(VLOOKUP(Table4[[#This Row],[warehouse_id]], tblwhouse[], tblwhouse[warehouse_name],FALSE() )), "Invalid", "Valid")</f>
        <v>Valid</v>
      </c>
    </row>
    <row r="4029" customFormat="false" ht="15" hidden="false" customHeight="true" outlineLevel="0" collapsed="false">
      <c r="A4029" s="1" t="n">
        <v>4028</v>
      </c>
      <c r="B4029" s="1" t="n">
        <v>4</v>
      </c>
      <c r="C4029" s="1" t="n">
        <v>2540</v>
      </c>
      <c r="D4029" s="1" t="s">
        <v>11105</v>
      </c>
      <c r="E4029" s="1" t="n">
        <v>410</v>
      </c>
      <c r="F4029" s="1" t="n">
        <v>27</v>
      </c>
      <c r="G4029" s="1" t="n">
        <v>182.53</v>
      </c>
      <c r="H4029" s="4" t="n">
        <v>45962.6009376042</v>
      </c>
      <c r="I40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4028BT5847674254041027182.5345962.6009376042</v>
      </c>
      <c r="J4029" s="1" t="n">
        <f aca="false">COUNTIF(I:I, $I4029)</f>
        <v>1</v>
      </c>
      <c r="K4029" s="1" t="str">
        <f aca="false">IF(ISNA(VLOOKUP(Table4[product_id], tblProducts[], tblProducts[product_name],FALSE() )), "Invalid", "Valid")</f>
        <v>Valid</v>
      </c>
      <c r="L4029" s="5" t="str">
        <f aca="false">IF(ISNA(VLOOKUP(Table4[[#This Row],[warehouse_id]], tblwhouse[], tblwhouse[warehouse_name],FALSE() )), "Invalid", "Valid")</f>
        <v>Valid</v>
      </c>
    </row>
    <row r="4030" customFormat="false" ht="15" hidden="false" customHeight="true" outlineLevel="0" collapsed="false">
      <c r="A4030" s="1" t="n">
        <v>4029</v>
      </c>
      <c r="B4030" s="1" t="n">
        <v>4</v>
      </c>
      <c r="C4030" s="1" t="n">
        <v>2106</v>
      </c>
      <c r="D4030" s="1" t="s">
        <v>11106</v>
      </c>
      <c r="E4030" s="1" t="n">
        <v>359</v>
      </c>
      <c r="F4030" s="1" t="n">
        <v>51</v>
      </c>
      <c r="G4030" s="1" t="n">
        <v>1234.34</v>
      </c>
      <c r="H4030" s="4" t="n">
        <v>46033.6009376042</v>
      </c>
      <c r="I40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4029BT14632942106359511234.3446033.6009376042</v>
      </c>
      <c r="J4030" s="1" t="n">
        <f aca="false">COUNTIF(I:I, $I4030)</f>
        <v>1</v>
      </c>
      <c r="K4030" s="1" t="str">
        <f aca="false">IF(ISNA(VLOOKUP(Table4[product_id], tblProducts[], tblProducts[product_name],FALSE() )), "Invalid", "Valid")</f>
        <v>Valid</v>
      </c>
      <c r="L4030" s="5" t="str">
        <f aca="false">IF(ISNA(VLOOKUP(Table4[[#This Row],[warehouse_id]], tblwhouse[], tblwhouse[warehouse_name],FALSE() )), "Invalid", "Valid")</f>
        <v>Valid</v>
      </c>
    </row>
    <row r="4031" customFormat="false" ht="15" hidden="false" customHeight="true" outlineLevel="0" collapsed="false">
      <c r="A4031" s="1" t="n">
        <v>4030</v>
      </c>
      <c r="B4031" s="1" t="n">
        <v>1</v>
      </c>
      <c r="C4031" s="1" t="n">
        <v>955</v>
      </c>
      <c r="D4031" s="1" t="s">
        <v>11107</v>
      </c>
      <c r="E4031" s="1" t="n">
        <v>205</v>
      </c>
      <c r="F4031" s="1" t="n">
        <v>36</v>
      </c>
      <c r="G4031" s="1" t="n">
        <v>702.85</v>
      </c>
      <c r="H4031" s="4" t="n">
        <v>46214.6009376042</v>
      </c>
      <c r="I40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4030BT976732195520536702.8546214.6009376042</v>
      </c>
      <c r="J4031" s="1" t="n">
        <f aca="false">COUNTIF(I:I, $I4031)</f>
        <v>1</v>
      </c>
      <c r="K4031" s="1" t="str">
        <f aca="false">IF(ISNA(VLOOKUP(Table4[product_id], tblProducts[], tblProducts[product_name],FALSE() )), "Invalid", "Valid")</f>
        <v>Valid</v>
      </c>
      <c r="L4031" s="5" t="str">
        <f aca="false">IF(ISNA(VLOOKUP(Table4[[#This Row],[warehouse_id]], tblwhouse[], tblwhouse[warehouse_name],FALSE() )), "Invalid", "Valid")</f>
        <v>Valid</v>
      </c>
    </row>
    <row r="4032" customFormat="false" ht="15" hidden="false" customHeight="true" outlineLevel="0" collapsed="false">
      <c r="A4032" s="1" t="n">
        <v>4031</v>
      </c>
      <c r="B4032" s="1" t="n">
        <v>4</v>
      </c>
      <c r="C4032" s="1" t="n">
        <v>407</v>
      </c>
      <c r="D4032" s="1" t="s">
        <v>11108</v>
      </c>
      <c r="E4032" s="1" t="n">
        <v>63</v>
      </c>
      <c r="F4032" s="1" t="n">
        <v>69</v>
      </c>
      <c r="G4032" s="1" t="n">
        <v>1331.51</v>
      </c>
      <c r="H4032" s="4" t="n">
        <v>46011.6009376042</v>
      </c>
      <c r="I40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4031BT973541440763691331.5146011.6009376042</v>
      </c>
      <c r="J4032" s="1" t="n">
        <f aca="false">COUNTIF(I:I, $I4032)</f>
        <v>1</v>
      </c>
      <c r="K4032" s="1" t="str">
        <f aca="false">IF(ISNA(VLOOKUP(Table4[product_id], tblProducts[], tblProducts[product_name],FALSE() )), "Invalid", "Valid")</f>
        <v>Valid</v>
      </c>
      <c r="L4032" s="5" t="str">
        <f aca="false">IF(ISNA(VLOOKUP(Table4[[#This Row],[warehouse_id]], tblwhouse[], tblwhouse[warehouse_name],FALSE() )), "Invalid", "Valid")</f>
        <v>Valid</v>
      </c>
    </row>
    <row r="4033" customFormat="false" ht="15" hidden="false" customHeight="true" outlineLevel="0" collapsed="false">
      <c r="A4033" s="1" t="n">
        <v>4032</v>
      </c>
      <c r="B4033" s="1" t="n">
        <v>3</v>
      </c>
      <c r="C4033" s="1" t="n">
        <v>342</v>
      </c>
      <c r="D4033" s="1" t="s">
        <v>11109</v>
      </c>
      <c r="E4033" s="1" t="n">
        <v>351</v>
      </c>
      <c r="F4033" s="1" t="n">
        <v>78</v>
      </c>
      <c r="G4033" s="1" t="n">
        <v>1263.73</v>
      </c>
      <c r="H4033" s="4" t="n">
        <v>46035.6009376042</v>
      </c>
      <c r="I40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4032BT1421343342351781263.7346035.6009376042</v>
      </c>
      <c r="J4033" s="1" t="n">
        <f aca="false">COUNTIF(I:I, $I4033)</f>
        <v>1</v>
      </c>
      <c r="K4033" s="1" t="str">
        <f aca="false">IF(ISNA(VLOOKUP(Table4[product_id], tblProducts[], tblProducts[product_name],FALSE() )), "Invalid", "Valid")</f>
        <v>Valid</v>
      </c>
      <c r="L4033" s="5" t="str">
        <f aca="false">IF(ISNA(VLOOKUP(Table4[[#This Row],[warehouse_id]], tblwhouse[], tblwhouse[warehouse_name],FALSE() )), "Invalid", "Valid")</f>
        <v>Valid</v>
      </c>
    </row>
    <row r="4034" customFormat="false" ht="15" hidden="false" customHeight="true" outlineLevel="0" collapsed="false">
      <c r="A4034" s="1" t="n">
        <v>4033</v>
      </c>
      <c r="B4034" s="1" t="n">
        <v>4</v>
      </c>
      <c r="C4034" s="1" t="n">
        <v>1017</v>
      </c>
      <c r="D4034" s="1" t="s">
        <v>11110</v>
      </c>
      <c r="E4034" s="1" t="n">
        <v>406</v>
      </c>
      <c r="F4034" s="1" t="n">
        <v>28</v>
      </c>
      <c r="G4034" s="1" t="n">
        <v>1205.54</v>
      </c>
      <c r="H4034" s="4" t="n">
        <v>46211.6009376042</v>
      </c>
      <c r="I40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4033BT51331641017406281205.5446211.6009376042</v>
      </c>
      <c r="J4034" s="1" t="n">
        <f aca="false">COUNTIF(I:I, $I4034)</f>
        <v>1</v>
      </c>
      <c r="K4034" s="1" t="str">
        <f aca="false">IF(ISNA(VLOOKUP(Table4[product_id], tblProducts[], tblProducts[product_name],FALSE() )), "Invalid", "Valid")</f>
        <v>Valid</v>
      </c>
      <c r="L4034" s="5" t="str">
        <f aca="false">IF(ISNA(VLOOKUP(Table4[[#This Row],[warehouse_id]], tblwhouse[], tblwhouse[warehouse_name],FALSE() )), "Invalid", "Valid")</f>
        <v>Valid</v>
      </c>
    </row>
    <row r="4035" customFormat="false" ht="15" hidden="false" customHeight="true" outlineLevel="0" collapsed="false">
      <c r="A4035" s="1" t="n">
        <v>4034</v>
      </c>
      <c r="B4035" s="1" t="n">
        <v>2</v>
      </c>
      <c r="C4035" s="1" t="n">
        <v>859</v>
      </c>
      <c r="D4035" s="1" t="s">
        <v>11111</v>
      </c>
      <c r="E4035" s="1" t="n">
        <v>356</v>
      </c>
      <c r="F4035" s="1" t="n">
        <v>26</v>
      </c>
      <c r="G4035" s="1" t="n">
        <v>969.08</v>
      </c>
      <c r="H4035" s="4" t="n">
        <v>46151.6009376042</v>
      </c>
      <c r="I40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4034BT323153285935626969.0846151.6009376042</v>
      </c>
      <c r="J4035" s="1" t="n">
        <f aca="false">COUNTIF(I:I, $I4035)</f>
        <v>1</v>
      </c>
      <c r="K4035" s="1" t="str">
        <f aca="false">IF(ISNA(VLOOKUP(Table4[product_id], tblProducts[], tblProducts[product_name],FALSE() )), "Invalid", "Valid")</f>
        <v>Valid</v>
      </c>
      <c r="L4035" s="5" t="str">
        <f aca="false">IF(ISNA(VLOOKUP(Table4[[#This Row],[warehouse_id]], tblwhouse[], tblwhouse[warehouse_name],FALSE() )), "Invalid", "Valid")</f>
        <v>Valid</v>
      </c>
    </row>
    <row r="4036" customFormat="false" ht="15" hidden="false" customHeight="true" outlineLevel="0" collapsed="false">
      <c r="A4036" s="1" t="n">
        <v>4035</v>
      </c>
      <c r="B4036" s="1" t="n">
        <v>2</v>
      </c>
      <c r="C4036" s="1" t="n">
        <v>94</v>
      </c>
      <c r="D4036" s="1" t="s">
        <v>11112</v>
      </c>
      <c r="E4036" s="1" t="n">
        <v>266</v>
      </c>
      <c r="F4036" s="1" t="n">
        <v>38</v>
      </c>
      <c r="G4036" s="1" t="n">
        <v>846.45</v>
      </c>
      <c r="H4036" s="4" t="n">
        <v>46052.6009376042</v>
      </c>
      <c r="I40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4035BT30342229426638846.4546052.6009376042</v>
      </c>
      <c r="J4036" s="1" t="n">
        <f aca="false">COUNTIF(I:I, $I4036)</f>
        <v>1</v>
      </c>
      <c r="K4036" s="1" t="str">
        <f aca="false">IF(ISNA(VLOOKUP(Table4[product_id], tblProducts[], tblProducts[product_name],FALSE() )), "Invalid", "Valid")</f>
        <v>Valid</v>
      </c>
      <c r="L4036" s="5" t="str">
        <f aca="false">IF(ISNA(VLOOKUP(Table4[[#This Row],[warehouse_id]], tblwhouse[], tblwhouse[warehouse_name],FALSE() )), "Invalid", "Valid")</f>
        <v>Valid</v>
      </c>
    </row>
    <row r="4037" customFormat="false" ht="15" hidden="false" customHeight="true" outlineLevel="0" collapsed="false">
      <c r="A4037" s="1" t="n">
        <v>4036</v>
      </c>
      <c r="B4037" s="1" t="n">
        <v>4</v>
      </c>
      <c r="C4037" s="1" t="n">
        <v>2367</v>
      </c>
      <c r="D4037" s="1" t="s">
        <v>11113</v>
      </c>
      <c r="E4037" s="1" t="n">
        <v>315</v>
      </c>
      <c r="F4037" s="1" t="n">
        <v>23</v>
      </c>
      <c r="G4037" s="1" t="n">
        <v>1479.09</v>
      </c>
      <c r="H4037" s="4" t="n">
        <v>46150.6009376042</v>
      </c>
      <c r="I40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4036BT33258642367315231479.0946150.6009376042</v>
      </c>
      <c r="J4037" s="1" t="n">
        <f aca="false">COUNTIF(I:I, $I4037)</f>
        <v>1</v>
      </c>
      <c r="K4037" s="1" t="str">
        <f aca="false">IF(ISNA(VLOOKUP(Table4[product_id], tblProducts[], tblProducts[product_name],FALSE() )), "Invalid", "Valid")</f>
        <v>Valid</v>
      </c>
      <c r="L4037" s="5" t="str">
        <f aca="false">IF(ISNA(VLOOKUP(Table4[[#This Row],[warehouse_id]], tblwhouse[], tblwhouse[warehouse_name],FALSE() )), "Invalid", "Valid")</f>
        <v>Valid</v>
      </c>
    </row>
    <row r="4038" customFormat="false" ht="15" hidden="false" customHeight="true" outlineLevel="0" collapsed="false">
      <c r="A4038" s="1" t="n">
        <v>4037</v>
      </c>
      <c r="B4038" s="1" t="n">
        <v>2</v>
      </c>
      <c r="C4038" s="1" t="n">
        <v>2554</v>
      </c>
      <c r="D4038" s="1" t="s">
        <v>11114</v>
      </c>
      <c r="E4038" s="1" t="n">
        <v>98</v>
      </c>
      <c r="F4038" s="1" t="n">
        <v>43</v>
      </c>
      <c r="G4038" s="1" t="n">
        <v>905.8</v>
      </c>
      <c r="H4038" s="4" t="n">
        <v>45944.6009376042</v>
      </c>
      <c r="I40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4037BT775150225549843905.845944.6009376042</v>
      </c>
      <c r="J4038" s="1" t="n">
        <f aca="false">COUNTIF(I:I, $I4038)</f>
        <v>1</v>
      </c>
      <c r="K4038" s="1" t="str">
        <f aca="false">IF(ISNA(VLOOKUP(Table4[product_id], tblProducts[], tblProducts[product_name],FALSE() )), "Invalid", "Valid")</f>
        <v>Valid</v>
      </c>
      <c r="L4038" s="5" t="str">
        <f aca="false">IF(ISNA(VLOOKUP(Table4[[#This Row],[warehouse_id]], tblwhouse[], tblwhouse[warehouse_name],FALSE() )), "Invalid", "Valid")</f>
        <v>Valid</v>
      </c>
    </row>
    <row r="4039" customFormat="false" ht="15" hidden="false" customHeight="true" outlineLevel="0" collapsed="false">
      <c r="A4039" s="1" t="n">
        <v>4038</v>
      </c>
      <c r="B4039" s="1" t="n">
        <v>2</v>
      </c>
      <c r="C4039" s="1" t="n">
        <v>2904</v>
      </c>
      <c r="D4039" s="1" t="s">
        <v>11115</v>
      </c>
      <c r="E4039" s="1" t="n">
        <v>17</v>
      </c>
      <c r="F4039" s="1" t="n">
        <v>69</v>
      </c>
      <c r="G4039" s="1" t="n">
        <v>220.33</v>
      </c>
      <c r="H4039" s="4" t="n">
        <v>46129.6009376042</v>
      </c>
      <c r="I40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4038BT886647229041769220.3346129.6009376042</v>
      </c>
      <c r="J4039" s="1" t="n">
        <f aca="false">COUNTIF(I:I, $I4039)</f>
        <v>1</v>
      </c>
      <c r="K4039" s="1" t="str">
        <f aca="false">IF(ISNA(VLOOKUP(Table4[product_id], tblProducts[], tblProducts[product_name],FALSE() )), "Invalid", "Valid")</f>
        <v>Valid</v>
      </c>
      <c r="L4039" s="5" t="str">
        <f aca="false">IF(ISNA(VLOOKUP(Table4[[#This Row],[warehouse_id]], tblwhouse[], tblwhouse[warehouse_name],FALSE() )), "Invalid", "Valid")</f>
        <v>Valid</v>
      </c>
    </row>
    <row r="4040" customFormat="false" ht="15" hidden="false" customHeight="true" outlineLevel="0" collapsed="false">
      <c r="A4040" s="1" t="n">
        <v>4039</v>
      </c>
      <c r="B4040" s="1" t="n">
        <v>2</v>
      </c>
      <c r="C4040" s="1" t="n">
        <v>942</v>
      </c>
      <c r="D4040" s="1" t="s">
        <v>11116</v>
      </c>
      <c r="E4040" s="1" t="n">
        <v>432</v>
      </c>
      <c r="F4040" s="1" t="n">
        <v>34</v>
      </c>
      <c r="G4040" s="1" t="n">
        <v>1468.78</v>
      </c>
      <c r="H4040" s="4" t="n">
        <v>46155.6009376042</v>
      </c>
      <c r="I40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4039BT4061012942432341468.7846155.6009376042</v>
      </c>
      <c r="J4040" s="1" t="n">
        <f aca="false">COUNTIF(I:I, $I4040)</f>
        <v>1</v>
      </c>
      <c r="K4040" s="1" t="str">
        <f aca="false">IF(ISNA(VLOOKUP(Table4[product_id], tblProducts[], tblProducts[product_name],FALSE() )), "Invalid", "Valid")</f>
        <v>Valid</v>
      </c>
      <c r="L4040" s="5" t="str">
        <f aca="false">IF(ISNA(VLOOKUP(Table4[[#This Row],[warehouse_id]], tblwhouse[], tblwhouse[warehouse_name],FALSE() )), "Invalid", "Valid")</f>
        <v>Valid</v>
      </c>
    </row>
    <row r="4041" customFormat="false" ht="15" hidden="false" customHeight="true" outlineLevel="0" collapsed="false">
      <c r="A4041" s="1" t="n">
        <v>4040</v>
      </c>
      <c r="B4041" s="1" t="n">
        <v>4</v>
      </c>
      <c r="C4041" s="1" t="n">
        <v>183</v>
      </c>
      <c r="D4041" s="1" t="s">
        <v>11117</v>
      </c>
      <c r="E4041" s="1" t="n">
        <v>157</v>
      </c>
      <c r="F4041" s="1" t="n">
        <v>58</v>
      </c>
      <c r="G4041" s="1" t="n">
        <v>162.2</v>
      </c>
      <c r="H4041" s="4" t="n">
        <v>46137.6009376042</v>
      </c>
      <c r="I40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4040BT684531418315758162.246137.6009376042</v>
      </c>
      <c r="J4041" s="1" t="n">
        <f aca="false">COUNTIF(I:I, $I4041)</f>
        <v>1</v>
      </c>
      <c r="K4041" s="1" t="str">
        <f aca="false">IF(ISNA(VLOOKUP(Table4[product_id], tblProducts[], tblProducts[product_name],FALSE() )), "Invalid", "Valid")</f>
        <v>Valid</v>
      </c>
      <c r="L4041" s="5" t="str">
        <f aca="false">IF(ISNA(VLOOKUP(Table4[[#This Row],[warehouse_id]], tblwhouse[], tblwhouse[warehouse_name],FALSE() )), "Invalid", "Valid")</f>
        <v>Valid</v>
      </c>
    </row>
    <row r="4042" customFormat="false" ht="15" hidden="false" customHeight="true" outlineLevel="0" collapsed="false">
      <c r="A4042" s="1" t="n">
        <v>4041</v>
      </c>
      <c r="B4042" s="1" t="n">
        <v>4</v>
      </c>
      <c r="C4042" s="1" t="n">
        <v>1927</v>
      </c>
      <c r="D4042" s="1" t="s">
        <v>11118</v>
      </c>
      <c r="E4042" s="1" t="n">
        <v>389</v>
      </c>
      <c r="F4042" s="1" t="n">
        <v>73</v>
      </c>
      <c r="G4042" s="1" t="n">
        <v>920.97</v>
      </c>
      <c r="H4042" s="4" t="n">
        <v>45911.6009376042</v>
      </c>
      <c r="I40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4041BT4152954192738973920.9745911.6009376042</v>
      </c>
      <c r="J4042" s="1" t="n">
        <f aca="false">COUNTIF(I:I, $I4042)</f>
        <v>1</v>
      </c>
      <c r="K4042" s="1" t="str">
        <f aca="false">IF(ISNA(VLOOKUP(Table4[product_id], tblProducts[], tblProducts[product_name],FALSE() )), "Invalid", "Valid")</f>
        <v>Valid</v>
      </c>
      <c r="L4042" s="5" t="str">
        <f aca="false">IF(ISNA(VLOOKUP(Table4[[#This Row],[warehouse_id]], tblwhouse[], tblwhouse[warehouse_name],FALSE() )), "Invalid", "Valid")</f>
        <v>Valid</v>
      </c>
    </row>
    <row r="4043" customFormat="false" ht="15" hidden="false" customHeight="true" outlineLevel="0" collapsed="false">
      <c r="A4043" s="1" t="n">
        <v>4042</v>
      </c>
      <c r="B4043" s="1" t="n">
        <v>2</v>
      </c>
      <c r="C4043" s="1" t="n">
        <v>934</v>
      </c>
      <c r="D4043" s="1" t="s">
        <v>11119</v>
      </c>
      <c r="E4043" s="1" t="n">
        <v>99</v>
      </c>
      <c r="F4043" s="1" t="n">
        <v>71</v>
      </c>
      <c r="G4043" s="1" t="n">
        <v>232.82</v>
      </c>
      <c r="H4043" s="4" t="n">
        <v>46113.6009376042</v>
      </c>
      <c r="I40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4042BT37488529349971232.8246113.6009376042</v>
      </c>
      <c r="J4043" s="1" t="n">
        <f aca="false">COUNTIF(I:I, $I4043)</f>
        <v>1</v>
      </c>
      <c r="K4043" s="1" t="str">
        <f aca="false">IF(ISNA(VLOOKUP(Table4[product_id], tblProducts[], tblProducts[product_name],FALSE() )), "Invalid", "Valid")</f>
        <v>Valid</v>
      </c>
      <c r="L4043" s="5" t="str">
        <f aca="false">IF(ISNA(VLOOKUP(Table4[[#This Row],[warehouse_id]], tblwhouse[], tblwhouse[warehouse_name],FALSE() )), "Invalid", "Valid")</f>
        <v>Valid</v>
      </c>
    </row>
    <row r="4044" customFormat="false" ht="15" hidden="false" customHeight="true" outlineLevel="0" collapsed="false">
      <c r="A4044" s="1" t="n">
        <v>4043</v>
      </c>
      <c r="B4044" s="1" t="n">
        <v>2</v>
      </c>
      <c r="C4044" s="1" t="n">
        <v>1129</v>
      </c>
      <c r="D4044" s="1" t="s">
        <v>11120</v>
      </c>
      <c r="E4044" s="1" t="n">
        <v>450</v>
      </c>
      <c r="F4044" s="1" t="n">
        <v>27</v>
      </c>
      <c r="G4044" s="1" t="n">
        <v>186.73</v>
      </c>
      <c r="H4044" s="4" t="n">
        <v>45928.6009376042</v>
      </c>
      <c r="I40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4043BT6496112112945027186.7345928.6009376042</v>
      </c>
      <c r="J4044" s="1" t="n">
        <f aca="false">COUNTIF(I:I, $I4044)</f>
        <v>1</v>
      </c>
      <c r="K4044" s="1" t="str">
        <f aca="false">IF(ISNA(VLOOKUP(Table4[product_id], tblProducts[], tblProducts[product_name],FALSE() )), "Invalid", "Valid")</f>
        <v>Valid</v>
      </c>
      <c r="L4044" s="5" t="str">
        <f aca="false">IF(ISNA(VLOOKUP(Table4[[#This Row],[warehouse_id]], tblwhouse[], tblwhouse[warehouse_name],FALSE() )), "Invalid", "Valid")</f>
        <v>Valid</v>
      </c>
    </row>
    <row r="4045" customFormat="false" ht="15" hidden="false" customHeight="true" outlineLevel="0" collapsed="false">
      <c r="A4045" s="1" t="n">
        <v>4044</v>
      </c>
      <c r="B4045" s="1" t="n">
        <v>2</v>
      </c>
      <c r="C4045" s="1" t="n">
        <v>1393</v>
      </c>
      <c r="D4045" s="1" t="s">
        <v>11121</v>
      </c>
      <c r="E4045" s="1" t="n">
        <v>184</v>
      </c>
      <c r="F4045" s="1" t="n">
        <v>72</v>
      </c>
      <c r="G4045" s="1" t="n">
        <v>728.69</v>
      </c>
      <c r="H4045" s="4" t="n">
        <v>45877.6009376042</v>
      </c>
      <c r="I40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4044BT6593822139318472728.6945877.6009376042</v>
      </c>
      <c r="J4045" s="1" t="n">
        <f aca="false">COUNTIF(I:I, $I4045)</f>
        <v>1</v>
      </c>
      <c r="K4045" s="1" t="str">
        <f aca="false">IF(ISNA(VLOOKUP(Table4[product_id], tblProducts[], tblProducts[product_name],FALSE() )), "Invalid", "Valid")</f>
        <v>Valid</v>
      </c>
      <c r="L4045" s="5" t="str">
        <f aca="false">IF(ISNA(VLOOKUP(Table4[[#This Row],[warehouse_id]], tblwhouse[], tblwhouse[warehouse_name],FALSE() )), "Invalid", "Valid")</f>
        <v>Valid</v>
      </c>
    </row>
    <row r="4046" customFormat="false" ht="15" hidden="false" customHeight="true" outlineLevel="0" collapsed="false">
      <c r="A4046" s="1" t="n">
        <v>4045</v>
      </c>
      <c r="B4046" s="1" t="n">
        <v>1</v>
      </c>
      <c r="C4046" s="1" t="n">
        <v>2219</v>
      </c>
      <c r="D4046" s="1" t="s">
        <v>11122</v>
      </c>
      <c r="E4046" s="1" t="n">
        <v>456</v>
      </c>
      <c r="F4046" s="1" t="n">
        <v>39</v>
      </c>
      <c r="G4046" s="1" t="n">
        <v>56.56</v>
      </c>
      <c r="H4046" s="4" t="n">
        <v>46143.6009376042</v>
      </c>
      <c r="I40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4045BT914449122194563956.5646143.6009376042</v>
      </c>
      <c r="J4046" s="1" t="n">
        <f aca="false">COUNTIF(I:I, $I4046)</f>
        <v>1</v>
      </c>
      <c r="K4046" s="1" t="str">
        <f aca="false">IF(ISNA(VLOOKUP(Table4[product_id], tblProducts[], tblProducts[product_name],FALSE() )), "Invalid", "Valid")</f>
        <v>Valid</v>
      </c>
      <c r="L4046" s="5" t="str">
        <f aca="false">IF(ISNA(VLOOKUP(Table4[[#This Row],[warehouse_id]], tblwhouse[], tblwhouse[warehouse_name],FALSE() )), "Invalid", "Valid")</f>
        <v>Valid</v>
      </c>
    </row>
    <row r="4047" customFormat="false" ht="15" hidden="false" customHeight="true" outlineLevel="0" collapsed="false">
      <c r="A4047" s="1" t="n">
        <v>4046</v>
      </c>
      <c r="B4047" s="1" t="n">
        <v>1</v>
      </c>
      <c r="C4047" s="1" t="n">
        <v>727</v>
      </c>
      <c r="D4047" s="1" t="s">
        <v>11123</v>
      </c>
      <c r="E4047" s="1" t="n">
        <v>411</v>
      </c>
      <c r="F4047" s="1" t="n">
        <v>34</v>
      </c>
      <c r="G4047" s="1" t="n">
        <v>627.48</v>
      </c>
      <c r="H4047" s="4" t="n">
        <v>46214.6009376042</v>
      </c>
      <c r="I40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4046BT386911172741134627.4846214.6009376042</v>
      </c>
      <c r="J4047" s="1" t="n">
        <f aca="false">COUNTIF(I:I, $I4047)</f>
        <v>1</v>
      </c>
      <c r="K4047" s="1" t="str">
        <f aca="false">IF(ISNA(VLOOKUP(Table4[product_id], tblProducts[], tblProducts[product_name],FALSE() )), "Invalid", "Valid")</f>
        <v>Valid</v>
      </c>
      <c r="L4047" s="5" t="str">
        <f aca="false">IF(ISNA(VLOOKUP(Table4[[#This Row],[warehouse_id]], tblwhouse[], tblwhouse[warehouse_name],FALSE() )), "Invalid", "Valid")</f>
        <v>Valid</v>
      </c>
    </row>
    <row r="4048" customFormat="false" ht="15" hidden="false" customHeight="true" outlineLevel="0" collapsed="false">
      <c r="A4048" s="1" t="n">
        <v>4047</v>
      </c>
      <c r="B4048" s="1" t="n">
        <v>3</v>
      </c>
      <c r="C4048" s="1" t="n">
        <v>178</v>
      </c>
      <c r="D4048" s="1" t="s">
        <v>11124</v>
      </c>
      <c r="E4048" s="1" t="n">
        <v>235</v>
      </c>
      <c r="F4048" s="1" t="n">
        <v>65</v>
      </c>
      <c r="G4048" s="1" t="n">
        <v>1330.59</v>
      </c>
      <c r="H4048" s="4" t="n">
        <v>46079.6009376042</v>
      </c>
      <c r="I40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4047BT5507193178235651330.5946079.6009376042</v>
      </c>
      <c r="J4048" s="1" t="n">
        <f aca="false">COUNTIF(I:I, $I4048)</f>
        <v>1</v>
      </c>
      <c r="K4048" s="1" t="str">
        <f aca="false">IF(ISNA(VLOOKUP(Table4[product_id], tblProducts[], tblProducts[product_name],FALSE() )), "Invalid", "Valid")</f>
        <v>Valid</v>
      </c>
      <c r="L4048" s="5" t="str">
        <f aca="false">IF(ISNA(VLOOKUP(Table4[[#This Row],[warehouse_id]], tblwhouse[], tblwhouse[warehouse_name],FALSE() )), "Invalid", "Valid")</f>
        <v>Valid</v>
      </c>
    </row>
    <row r="4049" customFormat="false" ht="15" hidden="false" customHeight="true" outlineLevel="0" collapsed="false">
      <c r="A4049" s="1" t="n">
        <v>4048</v>
      </c>
      <c r="B4049" s="1" t="n">
        <v>4</v>
      </c>
      <c r="C4049" s="1" t="n">
        <v>1976</v>
      </c>
      <c r="D4049" s="1" t="s">
        <v>11125</v>
      </c>
      <c r="E4049" s="1" t="n">
        <v>211</v>
      </c>
      <c r="F4049" s="1" t="n">
        <v>69</v>
      </c>
      <c r="G4049" s="1" t="n">
        <v>529.56</v>
      </c>
      <c r="H4049" s="4" t="n">
        <v>45886.6009376042</v>
      </c>
      <c r="I40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4048BT5925634197621169529.5645886.6009376042</v>
      </c>
      <c r="J4049" s="1" t="n">
        <f aca="false">COUNTIF(I:I, $I4049)</f>
        <v>1</v>
      </c>
      <c r="K4049" s="1" t="str">
        <f aca="false">IF(ISNA(VLOOKUP(Table4[product_id], tblProducts[], tblProducts[product_name],FALSE() )), "Invalid", "Valid")</f>
        <v>Valid</v>
      </c>
      <c r="L4049" s="5" t="str">
        <f aca="false">IF(ISNA(VLOOKUP(Table4[[#This Row],[warehouse_id]], tblwhouse[], tblwhouse[warehouse_name],FALSE() )), "Invalid", "Valid")</f>
        <v>Valid</v>
      </c>
    </row>
    <row r="4050" customFormat="false" ht="15" hidden="false" customHeight="true" outlineLevel="0" collapsed="false">
      <c r="A4050" s="1" t="n">
        <v>4049</v>
      </c>
      <c r="B4050" s="1" t="n">
        <v>4</v>
      </c>
      <c r="C4050" s="1" t="n">
        <v>1246</v>
      </c>
      <c r="D4050" s="1" t="s">
        <v>11126</v>
      </c>
      <c r="E4050" s="1" t="n">
        <v>8</v>
      </c>
      <c r="F4050" s="1" t="n">
        <v>37</v>
      </c>
      <c r="G4050" s="1" t="n">
        <v>656.92</v>
      </c>
      <c r="H4050" s="4" t="n">
        <v>45959.6009376042</v>
      </c>
      <c r="I40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4049BT64305241246837656.9245959.6009376042</v>
      </c>
      <c r="J4050" s="1" t="n">
        <f aca="false">COUNTIF(I:I, $I4050)</f>
        <v>1</v>
      </c>
      <c r="K4050" s="1" t="str">
        <f aca="false">IF(ISNA(VLOOKUP(Table4[product_id], tblProducts[], tblProducts[product_name],FALSE() )), "Invalid", "Valid")</f>
        <v>Valid</v>
      </c>
      <c r="L4050" s="5" t="str">
        <f aca="false">IF(ISNA(VLOOKUP(Table4[[#This Row],[warehouse_id]], tblwhouse[], tblwhouse[warehouse_name],FALSE() )), "Invalid", "Valid")</f>
        <v>Valid</v>
      </c>
    </row>
    <row r="4051" customFormat="false" ht="15" hidden="false" customHeight="true" outlineLevel="0" collapsed="false">
      <c r="A4051" s="1" t="n">
        <v>4050</v>
      </c>
      <c r="B4051" s="1" t="n">
        <v>2</v>
      </c>
      <c r="C4051" s="1" t="n">
        <v>2864</v>
      </c>
      <c r="D4051" s="1" t="s">
        <v>11127</v>
      </c>
      <c r="E4051" s="1" t="n">
        <v>473</v>
      </c>
      <c r="F4051" s="1" t="n">
        <v>50</v>
      </c>
      <c r="G4051" s="1" t="n">
        <v>759.69</v>
      </c>
      <c r="H4051" s="4" t="n">
        <v>45890.6009376042</v>
      </c>
      <c r="I40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4050BT6678372286447350759.6945890.6009376042</v>
      </c>
      <c r="J4051" s="1" t="n">
        <f aca="false">COUNTIF(I:I, $I4051)</f>
        <v>1</v>
      </c>
      <c r="K4051" s="1" t="str">
        <f aca="false">IF(ISNA(VLOOKUP(Table4[product_id], tblProducts[], tblProducts[product_name],FALSE() )), "Invalid", "Valid")</f>
        <v>Valid</v>
      </c>
      <c r="L4051" s="5" t="str">
        <f aca="false">IF(ISNA(VLOOKUP(Table4[[#This Row],[warehouse_id]], tblwhouse[], tblwhouse[warehouse_name],FALSE() )), "Invalid", "Valid")</f>
        <v>Valid</v>
      </c>
    </row>
    <row r="4052" customFormat="false" ht="15" hidden="false" customHeight="true" outlineLevel="0" collapsed="false">
      <c r="A4052" s="1" t="n">
        <v>4051</v>
      </c>
      <c r="B4052" s="1" t="n">
        <v>3</v>
      </c>
      <c r="C4052" s="1" t="n">
        <v>2755</v>
      </c>
      <c r="D4052" s="1" t="s">
        <v>11128</v>
      </c>
      <c r="E4052" s="1" t="n">
        <v>36</v>
      </c>
      <c r="F4052" s="1" t="n">
        <v>59</v>
      </c>
      <c r="G4052" s="1" t="n">
        <v>1344.5</v>
      </c>
      <c r="H4052" s="4" t="n">
        <v>45877.6009376042</v>
      </c>
      <c r="I40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4051BT5026643275536591344.545877.6009376042</v>
      </c>
      <c r="J4052" s="1" t="n">
        <f aca="false">COUNTIF(I:I, $I4052)</f>
        <v>1</v>
      </c>
      <c r="K4052" s="1" t="str">
        <f aca="false">IF(ISNA(VLOOKUP(Table4[product_id], tblProducts[], tblProducts[product_name],FALSE() )), "Invalid", "Valid")</f>
        <v>Valid</v>
      </c>
      <c r="L4052" s="5" t="str">
        <f aca="false">IF(ISNA(VLOOKUP(Table4[[#This Row],[warehouse_id]], tblwhouse[], tblwhouse[warehouse_name],FALSE() )), "Invalid", "Valid")</f>
        <v>Valid</v>
      </c>
    </row>
    <row r="4053" customFormat="false" ht="15" hidden="false" customHeight="true" outlineLevel="0" collapsed="false">
      <c r="A4053" s="1" t="n">
        <v>4052</v>
      </c>
      <c r="B4053" s="1" t="n">
        <v>4</v>
      </c>
      <c r="C4053" s="1" t="n">
        <v>1715</v>
      </c>
      <c r="D4053" s="1" t="s">
        <v>11129</v>
      </c>
      <c r="E4053" s="1" t="n">
        <v>452</v>
      </c>
      <c r="F4053" s="1" t="n">
        <v>67</v>
      </c>
      <c r="G4053" s="1" t="n">
        <v>267.42</v>
      </c>
      <c r="H4053" s="4" t="n">
        <v>46023.6009376042</v>
      </c>
      <c r="I40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4052BT9537964171545267267.4246023.6009376042</v>
      </c>
      <c r="J4053" s="1" t="n">
        <f aca="false">COUNTIF(I:I, $I4053)</f>
        <v>1</v>
      </c>
      <c r="K4053" s="1" t="str">
        <f aca="false">IF(ISNA(VLOOKUP(Table4[product_id], tblProducts[], tblProducts[product_name],FALSE() )), "Invalid", "Valid")</f>
        <v>Valid</v>
      </c>
      <c r="L4053" s="5" t="str">
        <f aca="false">IF(ISNA(VLOOKUP(Table4[[#This Row],[warehouse_id]], tblwhouse[], tblwhouse[warehouse_name],FALSE() )), "Invalid", "Valid")</f>
        <v>Valid</v>
      </c>
    </row>
    <row r="4054" customFormat="false" ht="15" hidden="false" customHeight="true" outlineLevel="0" collapsed="false">
      <c r="A4054" s="1" t="n">
        <v>4053</v>
      </c>
      <c r="B4054" s="1" t="n">
        <v>4</v>
      </c>
      <c r="C4054" s="1" t="n">
        <v>464</v>
      </c>
      <c r="D4054" s="1" t="s">
        <v>11130</v>
      </c>
      <c r="E4054" s="1" t="n">
        <v>126</v>
      </c>
      <c r="F4054" s="1" t="n">
        <v>45</v>
      </c>
      <c r="G4054" s="1" t="n">
        <v>1128.21</v>
      </c>
      <c r="H4054" s="4" t="n">
        <v>46148.6009376042</v>
      </c>
      <c r="I40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4053BT1434444464126451128.2146148.6009376042</v>
      </c>
      <c r="J4054" s="1" t="n">
        <f aca="false">COUNTIF(I:I, $I4054)</f>
        <v>1</v>
      </c>
      <c r="K4054" s="1" t="str">
        <f aca="false">IF(ISNA(VLOOKUP(Table4[product_id], tblProducts[], tblProducts[product_name],FALSE() )), "Invalid", "Valid")</f>
        <v>Valid</v>
      </c>
      <c r="L4054" s="5" t="str">
        <f aca="false">IF(ISNA(VLOOKUP(Table4[[#This Row],[warehouse_id]], tblwhouse[], tblwhouse[warehouse_name],FALSE() )), "Invalid", "Valid")</f>
        <v>Valid</v>
      </c>
    </row>
    <row r="4055" customFormat="false" ht="15" hidden="false" customHeight="true" outlineLevel="0" collapsed="false">
      <c r="A4055" s="1" t="n">
        <v>4054</v>
      </c>
      <c r="B4055" s="1" t="n">
        <v>2</v>
      </c>
      <c r="C4055" s="1" t="n">
        <v>2468</v>
      </c>
      <c r="D4055" s="1" t="s">
        <v>11131</v>
      </c>
      <c r="E4055" s="1" t="n">
        <v>277</v>
      </c>
      <c r="F4055" s="1" t="n">
        <v>67</v>
      </c>
      <c r="G4055" s="1" t="n">
        <v>879.12</v>
      </c>
      <c r="H4055" s="4" t="n">
        <v>46209.6009376042</v>
      </c>
      <c r="I40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4054BT7938022246827767879.1246209.6009376042</v>
      </c>
      <c r="J4055" s="1" t="n">
        <f aca="false">COUNTIF(I:I, $I4055)</f>
        <v>1</v>
      </c>
      <c r="K4055" s="1" t="str">
        <f aca="false">IF(ISNA(VLOOKUP(Table4[product_id], tblProducts[], tblProducts[product_name],FALSE() )), "Invalid", "Valid")</f>
        <v>Valid</v>
      </c>
      <c r="L4055" s="5" t="str">
        <f aca="false">IF(ISNA(VLOOKUP(Table4[[#This Row],[warehouse_id]], tblwhouse[], tblwhouse[warehouse_name],FALSE() )), "Invalid", "Valid")</f>
        <v>Valid</v>
      </c>
    </row>
    <row r="4056" customFormat="false" ht="15" hidden="false" customHeight="true" outlineLevel="0" collapsed="false">
      <c r="A4056" s="1" t="n">
        <v>4055</v>
      </c>
      <c r="B4056" s="1" t="n">
        <v>4</v>
      </c>
      <c r="C4056" s="1" t="n">
        <v>199</v>
      </c>
      <c r="D4056" s="1" t="s">
        <v>11132</v>
      </c>
      <c r="E4056" s="1" t="n">
        <v>318</v>
      </c>
      <c r="F4056" s="1" t="n">
        <v>61</v>
      </c>
      <c r="G4056" s="1" t="n">
        <v>179.46</v>
      </c>
      <c r="H4056" s="4" t="n">
        <v>46020.6009376042</v>
      </c>
      <c r="I40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4055BT357141419931861179.4646020.6009376042</v>
      </c>
      <c r="J4056" s="1" t="n">
        <f aca="false">COUNTIF(I:I, $I4056)</f>
        <v>1</v>
      </c>
      <c r="K4056" s="1" t="str">
        <f aca="false">IF(ISNA(VLOOKUP(Table4[product_id], tblProducts[], tblProducts[product_name],FALSE() )), "Invalid", "Valid")</f>
        <v>Valid</v>
      </c>
      <c r="L4056" s="5" t="str">
        <f aca="false">IF(ISNA(VLOOKUP(Table4[[#This Row],[warehouse_id]], tblwhouse[], tblwhouse[warehouse_name],FALSE() )), "Invalid", "Valid")</f>
        <v>Valid</v>
      </c>
    </row>
    <row r="4057" customFormat="false" ht="15" hidden="false" customHeight="true" outlineLevel="0" collapsed="false">
      <c r="A4057" s="1" t="n">
        <v>4056</v>
      </c>
      <c r="B4057" s="1" t="n">
        <v>3</v>
      </c>
      <c r="C4057" s="1" t="n">
        <v>1284</v>
      </c>
      <c r="D4057" s="1" t="s">
        <v>11133</v>
      </c>
      <c r="E4057" s="1" t="n">
        <v>442</v>
      </c>
      <c r="F4057" s="1" t="n">
        <v>21</v>
      </c>
      <c r="G4057" s="1" t="n">
        <v>1168.05</v>
      </c>
      <c r="H4057" s="4" t="n">
        <v>46027.6009376157</v>
      </c>
      <c r="I40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4056BT80288031284442211168.0546027.6009376157</v>
      </c>
      <c r="J4057" s="1" t="n">
        <f aca="false">COUNTIF(I:I, $I4057)</f>
        <v>1</v>
      </c>
      <c r="K4057" s="1" t="str">
        <f aca="false">IF(ISNA(VLOOKUP(Table4[product_id], tblProducts[], tblProducts[product_name],FALSE() )), "Invalid", "Valid")</f>
        <v>Valid</v>
      </c>
      <c r="L4057" s="5" t="str">
        <f aca="false">IF(ISNA(VLOOKUP(Table4[[#This Row],[warehouse_id]], tblwhouse[], tblwhouse[warehouse_name],FALSE() )), "Invalid", "Valid")</f>
        <v>Valid</v>
      </c>
    </row>
    <row r="4058" customFormat="false" ht="15" hidden="false" customHeight="true" outlineLevel="0" collapsed="false">
      <c r="A4058" s="1" t="n">
        <v>4057</v>
      </c>
      <c r="B4058" s="1" t="n">
        <v>3</v>
      </c>
      <c r="C4058" s="1" t="n">
        <v>704</v>
      </c>
      <c r="D4058" s="1" t="s">
        <v>11134</v>
      </c>
      <c r="E4058" s="1" t="n">
        <v>179</v>
      </c>
      <c r="F4058" s="1" t="n">
        <v>46</v>
      </c>
      <c r="G4058" s="1" t="n">
        <v>578.17</v>
      </c>
      <c r="H4058" s="4" t="n">
        <v>45910.6009376157</v>
      </c>
      <c r="I40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4057BT277763370417946578.1745910.6009376157</v>
      </c>
      <c r="J4058" s="1" t="n">
        <f aca="false">COUNTIF(I:I, $I4058)</f>
        <v>1</v>
      </c>
      <c r="K4058" s="1" t="str">
        <f aca="false">IF(ISNA(VLOOKUP(Table4[product_id], tblProducts[], tblProducts[product_name],FALSE() )), "Invalid", "Valid")</f>
        <v>Valid</v>
      </c>
      <c r="L4058" s="5" t="str">
        <f aca="false">IF(ISNA(VLOOKUP(Table4[[#This Row],[warehouse_id]], tblwhouse[], tblwhouse[warehouse_name],FALSE() )), "Invalid", "Valid")</f>
        <v>Valid</v>
      </c>
    </row>
    <row r="4059" customFormat="false" ht="15" hidden="false" customHeight="true" outlineLevel="0" collapsed="false">
      <c r="A4059" s="1" t="n">
        <v>4058</v>
      </c>
      <c r="B4059" s="1" t="n">
        <v>4</v>
      </c>
      <c r="C4059" s="1" t="n">
        <v>2358</v>
      </c>
      <c r="D4059" s="1" t="s">
        <v>11135</v>
      </c>
      <c r="E4059" s="1" t="n">
        <v>383</v>
      </c>
      <c r="F4059" s="1" t="n">
        <v>71</v>
      </c>
      <c r="G4059" s="1" t="n">
        <v>1168.5</v>
      </c>
      <c r="H4059" s="4" t="n">
        <v>45884.6009376157</v>
      </c>
      <c r="I40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4058BT38158742358383711168.545884.6009376157</v>
      </c>
      <c r="J4059" s="1" t="n">
        <f aca="false">COUNTIF(I:I, $I4059)</f>
        <v>1</v>
      </c>
      <c r="K4059" s="1" t="str">
        <f aca="false">IF(ISNA(VLOOKUP(Table4[product_id], tblProducts[], tblProducts[product_name],FALSE() )), "Invalid", "Valid")</f>
        <v>Valid</v>
      </c>
      <c r="L4059" s="5" t="str">
        <f aca="false">IF(ISNA(VLOOKUP(Table4[[#This Row],[warehouse_id]], tblwhouse[], tblwhouse[warehouse_name],FALSE() )), "Invalid", "Valid")</f>
        <v>Valid</v>
      </c>
    </row>
    <row r="4060" customFormat="false" ht="15" hidden="false" customHeight="true" outlineLevel="0" collapsed="false">
      <c r="A4060" s="1" t="n">
        <v>4059</v>
      </c>
      <c r="B4060" s="1" t="n">
        <v>2</v>
      </c>
      <c r="C4060" s="1" t="n">
        <v>119</v>
      </c>
      <c r="D4060" s="1" t="s">
        <v>11136</v>
      </c>
      <c r="E4060" s="1" t="n">
        <v>239</v>
      </c>
      <c r="F4060" s="1" t="n">
        <v>79</v>
      </c>
      <c r="G4060" s="1" t="n">
        <v>162.51</v>
      </c>
      <c r="H4060" s="4" t="n">
        <v>45871.6009376157</v>
      </c>
      <c r="I40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4059BT179555211923979162.5145871.6009376157</v>
      </c>
      <c r="J4060" s="1" t="n">
        <f aca="false">COUNTIF(I:I, $I4060)</f>
        <v>1</v>
      </c>
      <c r="K4060" s="1" t="str">
        <f aca="false">IF(ISNA(VLOOKUP(Table4[product_id], tblProducts[], tblProducts[product_name],FALSE() )), "Invalid", "Valid")</f>
        <v>Valid</v>
      </c>
      <c r="L4060" s="5" t="str">
        <f aca="false">IF(ISNA(VLOOKUP(Table4[[#This Row],[warehouse_id]], tblwhouse[], tblwhouse[warehouse_name],FALSE() )), "Invalid", "Valid")</f>
        <v>Valid</v>
      </c>
    </row>
    <row r="4061" customFormat="false" ht="15" hidden="false" customHeight="true" outlineLevel="0" collapsed="false">
      <c r="A4061" s="1" t="n">
        <v>4060</v>
      </c>
      <c r="B4061" s="1" t="n">
        <v>1</v>
      </c>
      <c r="C4061" s="1" t="n">
        <v>2116</v>
      </c>
      <c r="D4061" s="1" t="s">
        <v>11137</v>
      </c>
      <c r="E4061" s="1" t="n">
        <v>347</v>
      </c>
      <c r="F4061" s="1" t="n">
        <v>52</v>
      </c>
      <c r="G4061" s="1" t="n">
        <v>244.43</v>
      </c>
      <c r="H4061" s="4" t="n">
        <v>45926.6009376157</v>
      </c>
      <c r="I40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4060BT5265101211634752244.4345926.6009376157</v>
      </c>
      <c r="J4061" s="1" t="n">
        <f aca="false">COUNTIF(I:I, $I4061)</f>
        <v>1</v>
      </c>
      <c r="K4061" s="1" t="str">
        <f aca="false">IF(ISNA(VLOOKUP(Table4[product_id], tblProducts[], tblProducts[product_name],FALSE() )), "Invalid", "Valid")</f>
        <v>Valid</v>
      </c>
      <c r="L4061" s="5" t="str">
        <f aca="false">IF(ISNA(VLOOKUP(Table4[[#This Row],[warehouse_id]], tblwhouse[], tblwhouse[warehouse_name],FALSE() )), "Invalid", "Valid")</f>
        <v>Valid</v>
      </c>
    </row>
    <row r="4062" customFormat="false" ht="15" hidden="false" customHeight="true" outlineLevel="0" collapsed="false">
      <c r="A4062" s="1" t="n">
        <v>4061</v>
      </c>
      <c r="B4062" s="1" t="n">
        <v>4</v>
      </c>
      <c r="C4062" s="1" t="n">
        <v>123</v>
      </c>
      <c r="D4062" s="1" t="s">
        <v>11138</v>
      </c>
      <c r="E4062" s="1" t="n">
        <v>78</v>
      </c>
      <c r="F4062" s="1" t="n">
        <v>26</v>
      </c>
      <c r="G4062" s="1" t="n">
        <v>318.35</v>
      </c>
      <c r="H4062" s="4" t="n">
        <v>46115.6009376157</v>
      </c>
      <c r="I40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4061BT29405941237826318.3546115.6009376157</v>
      </c>
      <c r="J4062" s="1" t="n">
        <f aca="false">COUNTIF(I:I, $I4062)</f>
        <v>1</v>
      </c>
      <c r="K4062" s="1" t="str">
        <f aca="false">IF(ISNA(VLOOKUP(Table4[product_id], tblProducts[], tblProducts[product_name],FALSE() )), "Invalid", "Valid")</f>
        <v>Valid</v>
      </c>
      <c r="L4062" s="5" t="str">
        <f aca="false">IF(ISNA(VLOOKUP(Table4[[#This Row],[warehouse_id]], tblwhouse[], tblwhouse[warehouse_name],FALSE() )), "Invalid", "Valid")</f>
        <v>Valid</v>
      </c>
    </row>
    <row r="4063" customFormat="false" ht="15" hidden="false" customHeight="true" outlineLevel="0" collapsed="false">
      <c r="A4063" s="1" t="n">
        <v>4062</v>
      </c>
      <c r="B4063" s="1" t="n">
        <v>1</v>
      </c>
      <c r="C4063" s="1" t="n">
        <v>2636</v>
      </c>
      <c r="D4063" s="1" t="s">
        <v>11139</v>
      </c>
      <c r="E4063" s="1" t="n">
        <v>389</v>
      </c>
      <c r="F4063" s="1" t="n">
        <v>67</v>
      </c>
      <c r="G4063" s="1" t="n">
        <v>225.7</v>
      </c>
      <c r="H4063" s="4" t="n">
        <v>45924.6009376157</v>
      </c>
      <c r="I40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4062BT8456141263638967225.745924.6009376157</v>
      </c>
      <c r="J4063" s="1" t="n">
        <f aca="false">COUNTIF(I:I, $I4063)</f>
        <v>1</v>
      </c>
      <c r="K4063" s="1" t="str">
        <f aca="false">IF(ISNA(VLOOKUP(Table4[product_id], tblProducts[], tblProducts[product_name],FALSE() )), "Invalid", "Valid")</f>
        <v>Valid</v>
      </c>
      <c r="L4063" s="5" t="str">
        <f aca="false">IF(ISNA(VLOOKUP(Table4[[#This Row],[warehouse_id]], tblwhouse[], tblwhouse[warehouse_name],FALSE() )), "Invalid", "Valid")</f>
        <v>Valid</v>
      </c>
    </row>
    <row r="4064" customFormat="false" ht="15" hidden="false" customHeight="true" outlineLevel="0" collapsed="false">
      <c r="A4064" s="1" t="n">
        <v>4063</v>
      </c>
      <c r="B4064" s="1" t="n">
        <v>4</v>
      </c>
      <c r="C4064" s="1" t="n">
        <v>1296</v>
      </c>
      <c r="D4064" s="1" t="s">
        <v>11140</v>
      </c>
      <c r="E4064" s="1" t="n">
        <v>495</v>
      </c>
      <c r="F4064" s="1" t="n">
        <v>70</v>
      </c>
      <c r="G4064" s="1" t="n">
        <v>76.45</v>
      </c>
      <c r="H4064" s="4" t="n">
        <v>46106.6009376157</v>
      </c>
      <c r="I40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4063BT177741412964957076.4546106.6009376157</v>
      </c>
      <c r="J4064" s="1" t="n">
        <f aca="false">COUNTIF(I:I, $I4064)</f>
        <v>1</v>
      </c>
      <c r="K4064" s="1" t="str">
        <f aca="false">IF(ISNA(VLOOKUP(Table4[product_id], tblProducts[], tblProducts[product_name],FALSE() )), "Invalid", "Valid")</f>
        <v>Valid</v>
      </c>
      <c r="L4064" s="5" t="str">
        <f aca="false">IF(ISNA(VLOOKUP(Table4[[#This Row],[warehouse_id]], tblwhouse[], tblwhouse[warehouse_name],FALSE() )), "Invalid", "Valid")</f>
        <v>Valid</v>
      </c>
    </row>
    <row r="4065" customFormat="false" ht="15" hidden="false" customHeight="true" outlineLevel="0" collapsed="false">
      <c r="A4065" s="1" t="n">
        <v>4064</v>
      </c>
      <c r="B4065" s="1" t="n">
        <v>3</v>
      </c>
      <c r="C4065" s="1" t="n">
        <v>937</v>
      </c>
      <c r="D4065" s="1" t="s">
        <v>11141</v>
      </c>
      <c r="E4065" s="1" t="n">
        <v>275</v>
      </c>
      <c r="F4065" s="1" t="n">
        <v>45</v>
      </c>
      <c r="G4065" s="1" t="n">
        <v>290.63</v>
      </c>
      <c r="H4065" s="4" t="n">
        <v>45878.6009376157</v>
      </c>
      <c r="I40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4064BT859282393727545290.6345878.6009376157</v>
      </c>
      <c r="J4065" s="1" t="n">
        <f aca="false">COUNTIF(I:I, $I4065)</f>
        <v>1</v>
      </c>
      <c r="K4065" s="1" t="str">
        <f aca="false">IF(ISNA(VLOOKUP(Table4[product_id], tblProducts[], tblProducts[product_name],FALSE() )), "Invalid", "Valid")</f>
        <v>Valid</v>
      </c>
      <c r="L4065" s="5" t="str">
        <f aca="false">IF(ISNA(VLOOKUP(Table4[[#This Row],[warehouse_id]], tblwhouse[], tblwhouse[warehouse_name],FALSE() )), "Invalid", "Valid")</f>
        <v>Valid</v>
      </c>
    </row>
    <row r="4066" customFormat="false" ht="15" hidden="false" customHeight="true" outlineLevel="0" collapsed="false">
      <c r="A4066" s="1" t="n">
        <v>4065</v>
      </c>
      <c r="B4066" s="1" t="n">
        <v>4</v>
      </c>
      <c r="C4066" s="1" t="n">
        <v>911</v>
      </c>
      <c r="D4066" s="1" t="s">
        <v>11142</v>
      </c>
      <c r="E4066" s="1" t="n">
        <v>418</v>
      </c>
      <c r="F4066" s="1" t="n">
        <v>43</v>
      </c>
      <c r="G4066" s="1" t="n">
        <v>1059.98</v>
      </c>
      <c r="H4066" s="4" t="n">
        <v>45877.6009376157</v>
      </c>
      <c r="I40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4065BT1587024911418431059.9845877.6009376157</v>
      </c>
      <c r="J4066" s="1" t="n">
        <f aca="false">COUNTIF(I:I, $I4066)</f>
        <v>1</v>
      </c>
      <c r="K4066" s="1" t="str">
        <f aca="false">IF(ISNA(VLOOKUP(Table4[product_id], tblProducts[], tblProducts[product_name],FALSE() )), "Invalid", "Valid")</f>
        <v>Valid</v>
      </c>
      <c r="L4066" s="5" t="str">
        <f aca="false">IF(ISNA(VLOOKUP(Table4[[#This Row],[warehouse_id]], tblwhouse[], tblwhouse[warehouse_name],FALSE() )), "Invalid", "Valid")</f>
        <v>Valid</v>
      </c>
    </row>
    <row r="4067" customFormat="false" ht="15" hidden="false" customHeight="true" outlineLevel="0" collapsed="false">
      <c r="A4067" s="1" t="n">
        <v>4066</v>
      </c>
      <c r="B4067" s="1" t="n">
        <v>4</v>
      </c>
      <c r="C4067" s="1" t="n">
        <v>1588</v>
      </c>
      <c r="D4067" s="1" t="s">
        <v>11143</v>
      </c>
      <c r="E4067" s="1" t="n">
        <v>390</v>
      </c>
      <c r="F4067" s="1" t="n">
        <v>23</v>
      </c>
      <c r="G4067" s="1" t="n">
        <v>110.9</v>
      </c>
      <c r="H4067" s="4" t="n">
        <v>46159.6009376157</v>
      </c>
      <c r="I40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4066BT1976204158839023110.946159.6009376157</v>
      </c>
      <c r="J4067" s="1" t="n">
        <f aca="false">COUNTIF(I:I, $I4067)</f>
        <v>1</v>
      </c>
      <c r="K4067" s="1" t="str">
        <f aca="false">IF(ISNA(VLOOKUP(Table4[product_id], tblProducts[], tblProducts[product_name],FALSE() )), "Invalid", "Valid")</f>
        <v>Valid</v>
      </c>
      <c r="L4067" s="5" t="str">
        <f aca="false">IF(ISNA(VLOOKUP(Table4[[#This Row],[warehouse_id]], tblwhouse[], tblwhouse[warehouse_name],FALSE() )), "Invalid", "Valid")</f>
        <v>Valid</v>
      </c>
    </row>
    <row r="4068" customFormat="false" ht="15" hidden="false" customHeight="true" outlineLevel="0" collapsed="false">
      <c r="A4068" s="1" t="n">
        <v>4067</v>
      </c>
      <c r="B4068" s="1" t="n">
        <v>4</v>
      </c>
      <c r="C4068" s="1" t="n">
        <v>445</v>
      </c>
      <c r="D4068" s="1" t="s">
        <v>11144</v>
      </c>
      <c r="E4068" s="1" t="n">
        <v>172</v>
      </c>
      <c r="F4068" s="1" t="n">
        <v>38</v>
      </c>
      <c r="G4068" s="1" t="n">
        <v>609.19</v>
      </c>
      <c r="H4068" s="4" t="n">
        <v>45874.6009376157</v>
      </c>
      <c r="I40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4067BT740933444517238609.1945874.6009376157</v>
      </c>
      <c r="J4068" s="1" t="n">
        <f aca="false">COUNTIF(I:I, $I4068)</f>
        <v>1</v>
      </c>
      <c r="K4068" s="1" t="str">
        <f aca="false">IF(ISNA(VLOOKUP(Table4[product_id], tblProducts[], tblProducts[product_name],FALSE() )), "Invalid", "Valid")</f>
        <v>Valid</v>
      </c>
      <c r="L4068" s="5" t="str">
        <f aca="false">IF(ISNA(VLOOKUP(Table4[[#This Row],[warehouse_id]], tblwhouse[], tblwhouse[warehouse_name],FALSE() )), "Invalid", "Valid")</f>
        <v>Valid</v>
      </c>
    </row>
    <row r="4069" customFormat="false" ht="15" hidden="false" customHeight="true" outlineLevel="0" collapsed="false">
      <c r="A4069" s="1" t="n">
        <v>4068</v>
      </c>
      <c r="B4069" s="1" t="n">
        <v>4</v>
      </c>
      <c r="C4069" s="1" t="n">
        <v>1549</v>
      </c>
      <c r="D4069" s="1" t="s">
        <v>11145</v>
      </c>
      <c r="E4069" s="1" t="n">
        <v>198</v>
      </c>
      <c r="F4069" s="1" t="n">
        <v>67</v>
      </c>
      <c r="G4069" s="1" t="n">
        <v>155.06</v>
      </c>
      <c r="H4069" s="4" t="n">
        <v>46074.6009376157</v>
      </c>
      <c r="I40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4068BT1885684154919867155.0646074.6009376157</v>
      </c>
      <c r="J4069" s="1" t="n">
        <f aca="false">COUNTIF(I:I, $I4069)</f>
        <v>1</v>
      </c>
      <c r="K4069" s="1" t="str">
        <f aca="false">IF(ISNA(VLOOKUP(Table4[product_id], tblProducts[], tblProducts[product_name],FALSE() )), "Invalid", "Valid")</f>
        <v>Valid</v>
      </c>
      <c r="L4069" s="5" t="str">
        <f aca="false">IF(ISNA(VLOOKUP(Table4[[#This Row],[warehouse_id]], tblwhouse[], tblwhouse[warehouse_name],FALSE() )), "Invalid", "Valid")</f>
        <v>Valid</v>
      </c>
    </row>
    <row r="4070" customFormat="false" ht="15" hidden="false" customHeight="true" outlineLevel="0" collapsed="false">
      <c r="A4070" s="1" t="n">
        <v>4069</v>
      </c>
      <c r="B4070" s="1" t="n">
        <v>1</v>
      </c>
      <c r="C4070" s="1" t="n">
        <v>1018</v>
      </c>
      <c r="D4070" s="1" t="s">
        <v>11146</v>
      </c>
      <c r="E4070" s="1" t="n">
        <v>294</v>
      </c>
      <c r="F4070" s="1" t="n">
        <v>71</v>
      </c>
      <c r="G4070" s="1" t="n">
        <v>1483.06</v>
      </c>
      <c r="H4070" s="4" t="n">
        <v>46034.6009376157</v>
      </c>
      <c r="I40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4069BT51870111018294711483.0646034.6009376157</v>
      </c>
      <c r="J4070" s="1" t="n">
        <f aca="false">COUNTIF(I:I, $I4070)</f>
        <v>1</v>
      </c>
      <c r="K4070" s="1" t="str">
        <f aca="false">IF(ISNA(VLOOKUP(Table4[product_id], tblProducts[], tblProducts[product_name],FALSE() )), "Invalid", "Valid")</f>
        <v>Valid</v>
      </c>
      <c r="L4070" s="5" t="str">
        <f aca="false">IF(ISNA(VLOOKUP(Table4[[#This Row],[warehouse_id]], tblwhouse[], tblwhouse[warehouse_name],FALSE() )), "Invalid", "Valid")</f>
        <v>Valid</v>
      </c>
    </row>
    <row r="4071" customFormat="false" ht="15" hidden="false" customHeight="true" outlineLevel="0" collapsed="false">
      <c r="A4071" s="1" t="n">
        <v>4070</v>
      </c>
      <c r="B4071" s="1" t="n">
        <v>4</v>
      </c>
      <c r="C4071" s="1" t="n">
        <v>2977</v>
      </c>
      <c r="D4071" s="1" t="s">
        <v>11147</v>
      </c>
      <c r="E4071" s="1" t="n">
        <v>478</v>
      </c>
      <c r="F4071" s="1" t="n">
        <v>59</v>
      </c>
      <c r="G4071" s="1" t="n">
        <v>329.28</v>
      </c>
      <c r="H4071" s="4" t="n">
        <v>46188.6009376157</v>
      </c>
      <c r="I40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4070BT2134324297747859329.2846188.6009376157</v>
      </c>
      <c r="J4071" s="1" t="n">
        <f aca="false">COUNTIF(I:I, $I4071)</f>
        <v>1</v>
      </c>
      <c r="K4071" s="1" t="str">
        <f aca="false">IF(ISNA(VLOOKUP(Table4[product_id], tblProducts[], tblProducts[product_name],FALSE() )), "Invalid", "Valid")</f>
        <v>Valid</v>
      </c>
      <c r="L4071" s="5" t="str">
        <f aca="false">IF(ISNA(VLOOKUP(Table4[[#This Row],[warehouse_id]], tblwhouse[], tblwhouse[warehouse_name],FALSE() )), "Invalid", "Valid")</f>
        <v>Valid</v>
      </c>
    </row>
    <row r="4072" customFormat="false" ht="15" hidden="false" customHeight="true" outlineLevel="0" collapsed="false">
      <c r="A4072" s="1" t="n">
        <v>4071</v>
      </c>
      <c r="B4072" s="1" t="n">
        <v>2</v>
      </c>
      <c r="C4072" s="1" t="n">
        <v>2020</v>
      </c>
      <c r="D4072" s="1" t="s">
        <v>11148</v>
      </c>
      <c r="E4072" s="1" t="n">
        <v>301</v>
      </c>
      <c r="F4072" s="1" t="n">
        <v>73</v>
      </c>
      <c r="G4072" s="1" t="n">
        <v>579.86</v>
      </c>
      <c r="H4072" s="4" t="n">
        <v>46025.6009376157</v>
      </c>
      <c r="I40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4071BT6063982202030173579.8646025.6009376157</v>
      </c>
      <c r="J4072" s="1" t="n">
        <f aca="false">COUNTIF(I:I, $I4072)</f>
        <v>1</v>
      </c>
      <c r="K4072" s="1" t="str">
        <f aca="false">IF(ISNA(VLOOKUP(Table4[product_id], tblProducts[], tblProducts[product_name],FALSE() )), "Invalid", "Valid")</f>
        <v>Valid</v>
      </c>
      <c r="L4072" s="5" t="str">
        <f aca="false">IF(ISNA(VLOOKUP(Table4[[#This Row],[warehouse_id]], tblwhouse[], tblwhouse[warehouse_name],FALSE() )), "Invalid", "Valid")</f>
        <v>Valid</v>
      </c>
    </row>
    <row r="4073" customFormat="false" ht="15" hidden="false" customHeight="true" outlineLevel="0" collapsed="false">
      <c r="A4073" s="1" t="n">
        <v>4072</v>
      </c>
      <c r="B4073" s="1" t="n">
        <v>4</v>
      </c>
      <c r="C4073" s="1" t="n">
        <v>2529</v>
      </c>
      <c r="D4073" s="1" t="s">
        <v>11149</v>
      </c>
      <c r="E4073" s="1" t="n">
        <v>426</v>
      </c>
      <c r="F4073" s="1" t="n">
        <v>54</v>
      </c>
      <c r="G4073" s="1" t="n">
        <v>221.55</v>
      </c>
      <c r="H4073" s="4" t="n">
        <v>46189.6009376157</v>
      </c>
      <c r="I40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4072BT8210824252942654221.5546189.6009376157</v>
      </c>
      <c r="J4073" s="1" t="n">
        <f aca="false">COUNTIF(I:I, $I4073)</f>
        <v>1</v>
      </c>
      <c r="K4073" s="1" t="str">
        <f aca="false">IF(ISNA(VLOOKUP(Table4[product_id], tblProducts[], tblProducts[product_name],FALSE() )), "Invalid", "Valid")</f>
        <v>Valid</v>
      </c>
      <c r="L4073" s="5" t="str">
        <f aca="false">IF(ISNA(VLOOKUP(Table4[[#This Row],[warehouse_id]], tblwhouse[], tblwhouse[warehouse_name],FALSE() )), "Invalid", "Valid")</f>
        <v>Valid</v>
      </c>
    </row>
    <row r="4074" customFormat="false" ht="15" hidden="false" customHeight="true" outlineLevel="0" collapsed="false">
      <c r="A4074" s="1" t="n">
        <v>4073</v>
      </c>
      <c r="B4074" s="1" t="n">
        <v>1</v>
      </c>
      <c r="C4074" s="1" t="n">
        <v>860</v>
      </c>
      <c r="D4074" s="1" t="s">
        <v>11150</v>
      </c>
      <c r="E4074" s="1" t="n">
        <v>264</v>
      </c>
      <c r="F4074" s="1" t="n">
        <v>26</v>
      </c>
      <c r="G4074" s="1" t="n">
        <v>1287.39</v>
      </c>
      <c r="H4074" s="4" t="n">
        <v>45944.6009376157</v>
      </c>
      <c r="I40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4073BT8150521860264261287.3945944.6009376157</v>
      </c>
      <c r="J4074" s="1" t="n">
        <f aca="false">COUNTIF(I:I, $I4074)</f>
        <v>1</v>
      </c>
      <c r="K4074" s="1" t="str">
        <f aca="false">IF(ISNA(VLOOKUP(Table4[product_id], tblProducts[], tblProducts[product_name],FALSE() )), "Invalid", "Valid")</f>
        <v>Valid</v>
      </c>
      <c r="L4074" s="5" t="str">
        <f aca="false">IF(ISNA(VLOOKUP(Table4[[#This Row],[warehouse_id]], tblwhouse[], tblwhouse[warehouse_name],FALSE() )), "Invalid", "Valid")</f>
        <v>Valid</v>
      </c>
    </row>
    <row r="4075" customFormat="false" ht="15" hidden="false" customHeight="true" outlineLevel="0" collapsed="false">
      <c r="A4075" s="1" t="n">
        <v>4074</v>
      </c>
      <c r="B4075" s="1" t="n">
        <v>4</v>
      </c>
      <c r="C4075" s="1" t="n">
        <v>1634</v>
      </c>
      <c r="D4075" s="1" t="s">
        <v>11151</v>
      </c>
      <c r="E4075" s="1" t="n">
        <v>241</v>
      </c>
      <c r="F4075" s="1" t="n">
        <v>25</v>
      </c>
      <c r="G4075" s="1" t="n">
        <v>119.64</v>
      </c>
      <c r="H4075" s="4" t="n">
        <v>46147.6009376157</v>
      </c>
      <c r="I40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4074BT9163104163424125119.6446147.6009376157</v>
      </c>
      <c r="J4075" s="1" t="n">
        <f aca="false">COUNTIF(I:I, $I4075)</f>
        <v>1</v>
      </c>
      <c r="K4075" s="1" t="str">
        <f aca="false">IF(ISNA(VLOOKUP(Table4[product_id], tblProducts[], tblProducts[product_name],FALSE() )), "Invalid", "Valid")</f>
        <v>Valid</v>
      </c>
      <c r="L4075" s="5" t="str">
        <f aca="false">IF(ISNA(VLOOKUP(Table4[[#This Row],[warehouse_id]], tblwhouse[], tblwhouse[warehouse_name],FALSE() )), "Invalid", "Valid")</f>
        <v>Valid</v>
      </c>
    </row>
    <row r="4076" customFormat="false" ht="15" hidden="false" customHeight="true" outlineLevel="0" collapsed="false">
      <c r="A4076" s="1" t="n">
        <v>4075</v>
      </c>
      <c r="B4076" s="1" t="n">
        <v>4</v>
      </c>
      <c r="C4076" s="1" t="n">
        <v>869</v>
      </c>
      <c r="D4076" s="1" t="s">
        <v>11152</v>
      </c>
      <c r="E4076" s="1" t="n">
        <v>446</v>
      </c>
      <c r="F4076" s="1" t="n">
        <v>63</v>
      </c>
      <c r="G4076" s="1" t="n">
        <v>1455.62</v>
      </c>
      <c r="H4076" s="4" t="n">
        <v>46022.6009376157</v>
      </c>
      <c r="I40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4075BT7048254869446631455.6246022.6009376157</v>
      </c>
      <c r="J4076" s="1" t="n">
        <f aca="false">COUNTIF(I:I, $I4076)</f>
        <v>1</v>
      </c>
      <c r="K4076" s="1" t="str">
        <f aca="false">IF(ISNA(VLOOKUP(Table4[product_id], tblProducts[], tblProducts[product_name],FALSE() )), "Invalid", "Valid")</f>
        <v>Valid</v>
      </c>
      <c r="L4076" s="5" t="str">
        <f aca="false">IF(ISNA(VLOOKUP(Table4[[#This Row],[warehouse_id]], tblwhouse[], tblwhouse[warehouse_name],FALSE() )), "Invalid", "Valid")</f>
        <v>Valid</v>
      </c>
    </row>
    <row r="4077" customFormat="false" ht="15" hidden="false" customHeight="true" outlineLevel="0" collapsed="false">
      <c r="A4077" s="1" t="n">
        <v>4076</v>
      </c>
      <c r="B4077" s="1" t="n">
        <v>4</v>
      </c>
      <c r="C4077" s="1" t="n">
        <v>861</v>
      </c>
      <c r="D4077" s="1" t="s">
        <v>11153</v>
      </c>
      <c r="E4077" s="1" t="n">
        <v>180</v>
      </c>
      <c r="F4077" s="1" t="n">
        <v>26</v>
      </c>
      <c r="G4077" s="1" t="n">
        <v>278.77</v>
      </c>
      <c r="H4077" s="4" t="n">
        <v>46135.6009376157</v>
      </c>
      <c r="I40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4076BT257601486118026278.7746135.6009376157</v>
      </c>
      <c r="J4077" s="1" t="n">
        <f aca="false">COUNTIF(I:I, $I4077)</f>
        <v>1</v>
      </c>
      <c r="K4077" s="1" t="str">
        <f aca="false">IF(ISNA(VLOOKUP(Table4[product_id], tblProducts[], tblProducts[product_name],FALSE() )), "Invalid", "Valid")</f>
        <v>Valid</v>
      </c>
      <c r="L4077" s="5" t="str">
        <f aca="false">IF(ISNA(VLOOKUP(Table4[[#This Row],[warehouse_id]], tblwhouse[], tblwhouse[warehouse_name],FALSE() )), "Invalid", "Valid")</f>
        <v>Valid</v>
      </c>
    </row>
    <row r="4078" customFormat="false" ht="15" hidden="false" customHeight="true" outlineLevel="0" collapsed="false">
      <c r="A4078" s="1" t="n">
        <v>4077</v>
      </c>
      <c r="B4078" s="1" t="n">
        <v>1</v>
      </c>
      <c r="C4078" s="1" t="n">
        <v>745</v>
      </c>
      <c r="D4078" s="1" t="s">
        <v>11154</v>
      </c>
      <c r="E4078" s="1" t="n">
        <v>253</v>
      </c>
      <c r="F4078" s="1" t="n">
        <v>79</v>
      </c>
      <c r="G4078" s="1" t="n">
        <v>807.29</v>
      </c>
      <c r="H4078" s="4" t="n">
        <v>45879.6009376157</v>
      </c>
      <c r="I40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4077BT268575174525379807.2945879.6009376157</v>
      </c>
      <c r="J4078" s="1" t="n">
        <f aca="false">COUNTIF(I:I, $I4078)</f>
        <v>1</v>
      </c>
      <c r="K4078" s="1" t="str">
        <f aca="false">IF(ISNA(VLOOKUP(Table4[product_id], tblProducts[], tblProducts[product_name],FALSE() )), "Invalid", "Valid")</f>
        <v>Valid</v>
      </c>
      <c r="L4078" s="5" t="str">
        <f aca="false">IF(ISNA(VLOOKUP(Table4[[#This Row],[warehouse_id]], tblwhouse[], tblwhouse[warehouse_name],FALSE() )), "Invalid", "Valid")</f>
        <v>Valid</v>
      </c>
    </row>
    <row r="4079" customFormat="false" ht="15" hidden="false" customHeight="true" outlineLevel="0" collapsed="false">
      <c r="A4079" s="1" t="n">
        <v>4078</v>
      </c>
      <c r="B4079" s="1" t="n">
        <v>3</v>
      </c>
      <c r="C4079" s="1" t="n">
        <v>242</v>
      </c>
      <c r="D4079" s="1" t="s">
        <v>10884</v>
      </c>
      <c r="E4079" s="1" t="n">
        <v>207</v>
      </c>
      <c r="F4079" s="1" t="n">
        <v>78</v>
      </c>
      <c r="G4079" s="1" t="n">
        <v>649.7</v>
      </c>
      <c r="H4079" s="4" t="n">
        <v>45987.6009376157</v>
      </c>
      <c r="I40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4078BT261174324220778649.745987.6009376157</v>
      </c>
      <c r="J4079" s="1" t="n">
        <f aca="false">COUNTIF(I:I, $I4079)</f>
        <v>1</v>
      </c>
      <c r="K4079" s="1" t="str">
        <f aca="false">IF(ISNA(VLOOKUP(Table4[product_id], tblProducts[], tblProducts[product_name],FALSE() )), "Invalid", "Valid")</f>
        <v>Valid</v>
      </c>
      <c r="L4079" s="5" t="str">
        <f aca="false">IF(ISNA(VLOOKUP(Table4[[#This Row],[warehouse_id]], tblwhouse[], tblwhouse[warehouse_name],FALSE() )), "Invalid", "Valid")</f>
        <v>Valid</v>
      </c>
    </row>
    <row r="4080" customFormat="false" ht="15" hidden="false" customHeight="true" outlineLevel="0" collapsed="false">
      <c r="A4080" s="1" t="n">
        <v>4079</v>
      </c>
      <c r="B4080" s="1" t="n">
        <v>1</v>
      </c>
      <c r="C4080" s="1" t="n">
        <v>2161</v>
      </c>
      <c r="D4080" s="1" t="s">
        <v>11155</v>
      </c>
      <c r="E4080" s="1" t="n">
        <v>174</v>
      </c>
      <c r="F4080" s="1" t="n">
        <v>22</v>
      </c>
      <c r="G4080" s="1" t="n">
        <v>885.02</v>
      </c>
      <c r="H4080" s="4" t="n">
        <v>45950.6009376157</v>
      </c>
      <c r="I40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4079BT1624821216117422885.0245950.6009376157</v>
      </c>
      <c r="J4080" s="1" t="n">
        <f aca="false">COUNTIF(I:I, $I4080)</f>
        <v>1</v>
      </c>
      <c r="K4080" s="1" t="str">
        <f aca="false">IF(ISNA(VLOOKUP(Table4[product_id], tblProducts[], tblProducts[product_name],FALSE() )), "Invalid", "Valid")</f>
        <v>Valid</v>
      </c>
      <c r="L4080" s="5" t="str">
        <f aca="false">IF(ISNA(VLOOKUP(Table4[[#This Row],[warehouse_id]], tblwhouse[], tblwhouse[warehouse_name],FALSE() )), "Invalid", "Valid")</f>
        <v>Valid</v>
      </c>
    </row>
    <row r="4081" customFormat="false" ht="15" hidden="false" customHeight="true" outlineLevel="0" collapsed="false">
      <c r="A4081" s="1" t="n">
        <v>4080</v>
      </c>
      <c r="B4081" s="1" t="n">
        <v>3</v>
      </c>
      <c r="C4081" s="1" t="n">
        <v>1807</v>
      </c>
      <c r="D4081" s="1" t="s">
        <v>11156</v>
      </c>
      <c r="E4081" s="1" t="n">
        <v>301</v>
      </c>
      <c r="F4081" s="1" t="n">
        <v>61</v>
      </c>
      <c r="G4081" s="1" t="n">
        <v>356.58</v>
      </c>
      <c r="H4081" s="4" t="n">
        <v>46193.6009376157</v>
      </c>
      <c r="I40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4080BT6913683180730161356.5846193.6009376157</v>
      </c>
      <c r="J4081" s="1" t="n">
        <f aca="false">COUNTIF(I:I, $I4081)</f>
        <v>1</v>
      </c>
      <c r="K4081" s="1" t="str">
        <f aca="false">IF(ISNA(VLOOKUP(Table4[product_id], tblProducts[], tblProducts[product_name],FALSE() )), "Invalid", "Valid")</f>
        <v>Valid</v>
      </c>
      <c r="L4081" s="5" t="str">
        <f aca="false">IF(ISNA(VLOOKUP(Table4[[#This Row],[warehouse_id]], tblwhouse[], tblwhouse[warehouse_name],FALSE() )), "Invalid", "Valid")</f>
        <v>Valid</v>
      </c>
    </row>
    <row r="4082" customFormat="false" ht="15" hidden="false" customHeight="true" outlineLevel="0" collapsed="false">
      <c r="A4082" s="1" t="n">
        <v>4081</v>
      </c>
      <c r="B4082" s="1" t="n">
        <v>3</v>
      </c>
      <c r="C4082" s="1" t="n">
        <v>657</v>
      </c>
      <c r="D4082" s="1" t="s">
        <v>11157</v>
      </c>
      <c r="E4082" s="1" t="n">
        <v>330</v>
      </c>
      <c r="F4082" s="1" t="n">
        <v>41</v>
      </c>
      <c r="G4082" s="1" t="n">
        <v>152.32</v>
      </c>
      <c r="H4082" s="4" t="n">
        <v>45955.6009376157</v>
      </c>
      <c r="I40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4081BT826845365733041152.3245955.6009376157</v>
      </c>
      <c r="J4082" s="1" t="n">
        <f aca="false">COUNTIF(I:I, $I4082)</f>
        <v>1</v>
      </c>
      <c r="K4082" s="1" t="str">
        <f aca="false">IF(ISNA(VLOOKUP(Table4[product_id], tblProducts[], tblProducts[product_name],FALSE() )), "Invalid", "Valid")</f>
        <v>Valid</v>
      </c>
      <c r="L4082" s="5" t="str">
        <f aca="false">IF(ISNA(VLOOKUP(Table4[[#This Row],[warehouse_id]], tblwhouse[], tblwhouse[warehouse_name],FALSE() )), "Invalid", "Valid")</f>
        <v>Valid</v>
      </c>
    </row>
    <row r="4083" customFormat="false" ht="15" hidden="false" customHeight="true" outlineLevel="0" collapsed="false">
      <c r="A4083" s="1" t="n">
        <v>4082</v>
      </c>
      <c r="B4083" s="1" t="n">
        <v>2</v>
      </c>
      <c r="C4083" s="1" t="n">
        <v>163</v>
      </c>
      <c r="D4083" s="1" t="s">
        <v>11158</v>
      </c>
      <c r="E4083" s="1" t="n">
        <v>466</v>
      </c>
      <c r="F4083" s="1" t="n">
        <v>20</v>
      </c>
      <c r="G4083" s="1" t="n">
        <v>884.73</v>
      </c>
      <c r="H4083" s="4" t="n">
        <v>46151.6009376157</v>
      </c>
      <c r="I40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4082BT424590216346620884.7346151.6009376157</v>
      </c>
      <c r="J4083" s="1" t="n">
        <f aca="false">COUNTIF(I:I, $I4083)</f>
        <v>1</v>
      </c>
      <c r="K4083" s="1" t="str">
        <f aca="false">IF(ISNA(VLOOKUP(Table4[product_id], tblProducts[], tblProducts[product_name],FALSE() )), "Invalid", "Valid")</f>
        <v>Valid</v>
      </c>
      <c r="L4083" s="5" t="str">
        <f aca="false">IF(ISNA(VLOOKUP(Table4[[#This Row],[warehouse_id]], tblwhouse[], tblwhouse[warehouse_name],FALSE() )), "Invalid", "Valid")</f>
        <v>Valid</v>
      </c>
    </row>
    <row r="4084" customFormat="false" ht="15" hidden="false" customHeight="true" outlineLevel="0" collapsed="false">
      <c r="A4084" s="1" t="n">
        <v>4083</v>
      </c>
      <c r="B4084" s="1" t="n">
        <v>4</v>
      </c>
      <c r="C4084" s="1" t="n">
        <v>2724</v>
      </c>
      <c r="D4084" s="1" t="s">
        <v>11159</v>
      </c>
      <c r="E4084" s="1" t="n">
        <v>117</v>
      </c>
      <c r="F4084" s="1" t="n">
        <v>29</v>
      </c>
      <c r="G4084" s="1" t="n">
        <v>16.31</v>
      </c>
      <c r="H4084" s="4" t="n">
        <v>46207.6009376157</v>
      </c>
      <c r="I40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4083BT703264427241172916.3146207.6009376157</v>
      </c>
      <c r="J4084" s="1" t="n">
        <f aca="false">COUNTIF(I:I, $I4084)</f>
        <v>1</v>
      </c>
      <c r="K4084" s="1" t="str">
        <f aca="false">IF(ISNA(VLOOKUP(Table4[product_id], tblProducts[], tblProducts[product_name],FALSE() )), "Invalid", "Valid")</f>
        <v>Valid</v>
      </c>
      <c r="L4084" s="5" t="str">
        <f aca="false">IF(ISNA(VLOOKUP(Table4[[#This Row],[warehouse_id]], tblwhouse[], tblwhouse[warehouse_name],FALSE() )), "Invalid", "Valid")</f>
        <v>Valid</v>
      </c>
    </row>
    <row r="4085" customFormat="false" ht="15" hidden="false" customHeight="true" outlineLevel="0" collapsed="false">
      <c r="A4085" s="1" t="n">
        <v>4084</v>
      </c>
      <c r="B4085" s="1" t="n">
        <v>4</v>
      </c>
      <c r="C4085" s="1" t="n">
        <v>456</v>
      </c>
      <c r="D4085" s="1" t="s">
        <v>11160</v>
      </c>
      <c r="E4085" s="1" t="n">
        <v>30</v>
      </c>
      <c r="F4085" s="1" t="n">
        <v>80</v>
      </c>
      <c r="G4085" s="1" t="n">
        <v>323.47</v>
      </c>
      <c r="H4085" s="4" t="n">
        <v>46030.6009376157</v>
      </c>
      <c r="I40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4084BT35946744563080323.4746030.6009376157</v>
      </c>
      <c r="J4085" s="1" t="n">
        <f aca="false">COUNTIF(I:I, $I4085)</f>
        <v>1</v>
      </c>
      <c r="K4085" s="1" t="str">
        <f aca="false">IF(ISNA(VLOOKUP(Table4[product_id], tblProducts[], tblProducts[product_name],FALSE() )), "Invalid", "Valid")</f>
        <v>Valid</v>
      </c>
      <c r="L4085" s="5" t="str">
        <f aca="false">IF(ISNA(VLOOKUP(Table4[[#This Row],[warehouse_id]], tblwhouse[], tblwhouse[warehouse_name],FALSE() )), "Invalid", "Valid")</f>
        <v>Valid</v>
      </c>
    </row>
    <row r="4086" customFormat="false" ht="15" hidden="false" customHeight="true" outlineLevel="0" collapsed="false">
      <c r="A4086" s="1" t="n">
        <v>4085</v>
      </c>
      <c r="B4086" s="1" t="n">
        <v>3</v>
      </c>
      <c r="C4086" s="1" t="n">
        <v>2011</v>
      </c>
      <c r="D4086" s="1" t="s">
        <v>11161</v>
      </c>
      <c r="E4086" s="1" t="n">
        <v>248</v>
      </c>
      <c r="F4086" s="1" t="n">
        <v>30</v>
      </c>
      <c r="G4086" s="1" t="n">
        <v>255.29</v>
      </c>
      <c r="H4086" s="4" t="n">
        <v>45893.6009376157</v>
      </c>
      <c r="I40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4085BT5144753201124830255.2945893.6009376157</v>
      </c>
      <c r="J4086" s="1" t="n">
        <f aca="false">COUNTIF(I:I, $I4086)</f>
        <v>1</v>
      </c>
      <c r="K4086" s="1" t="str">
        <f aca="false">IF(ISNA(VLOOKUP(Table4[product_id], tblProducts[], tblProducts[product_name],FALSE() )), "Invalid", "Valid")</f>
        <v>Valid</v>
      </c>
      <c r="L4086" s="5" t="str">
        <f aca="false">IF(ISNA(VLOOKUP(Table4[[#This Row],[warehouse_id]], tblwhouse[], tblwhouse[warehouse_name],FALSE() )), "Invalid", "Valid")</f>
        <v>Valid</v>
      </c>
    </row>
    <row r="4087" customFormat="false" ht="15" hidden="false" customHeight="true" outlineLevel="0" collapsed="false">
      <c r="A4087" s="1" t="n">
        <v>4086</v>
      </c>
      <c r="B4087" s="1" t="n">
        <v>4</v>
      </c>
      <c r="C4087" s="1" t="n">
        <v>707</v>
      </c>
      <c r="D4087" s="1" t="s">
        <v>11162</v>
      </c>
      <c r="E4087" s="1" t="n">
        <v>473</v>
      </c>
      <c r="F4087" s="1" t="n">
        <v>50</v>
      </c>
      <c r="G4087" s="1" t="n">
        <v>145.22</v>
      </c>
      <c r="H4087" s="4" t="n">
        <v>45895.6009376157</v>
      </c>
      <c r="I40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4086BT653717470747350145.2245895.6009376157</v>
      </c>
      <c r="J4087" s="1" t="n">
        <f aca="false">COUNTIF(I:I, $I4087)</f>
        <v>1</v>
      </c>
      <c r="K4087" s="1" t="str">
        <f aca="false">IF(ISNA(VLOOKUP(Table4[product_id], tblProducts[], tblProducts[product_name],FALSE() )), "Invalid", "Valid")</f>
        <v>Valid</v>
      </c>
      <c r="L4087" s="5" t="str">
        <f aca="false">IF(ISNA(VLOOKUP(Table4[[#This Row],[warehouse_id]], tblwhouse[], tblwhouse[warehouse_name],FALSE() )), "Invalid", "Valid")</f>
        <v>Valid</v>
      </c>
    </row>
    <row r="4088" customFormat="false" ht="15" hidden="false" customHeight="true" outlineLevel="0" collapsed="false">
      <c r="A4088" s="1" t="n">
        <v>4087</v>
      </c>
      <c r="B4088" s="1" t="n">
        <v>4</v>
      </c>
      <c r="C4088" s="1" t="n">
        <v>845</v>
      </c>
      <c r="D4088" s="1" t="s">
        <v>11163</v>
      </c>
      <c r="E4088" s="1" t="n">
        <v>343</v>
      </c>
      <c r="F4088" s="1" t="n">
        <v>44</v>
      </c>
      <c r="G4088" s="1" t="n">
        <v>1153.73</v>
      </c>
      <c r="H4088" s="4" t="n">
        <v>46177.6009376157</v>
      </c>
      <c r="I40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4087BT7888044845343441153.7346177.6009376157</v>
      </c>
      <c r="J4088" s="1" t="n">
        <f aca="false">COUNTIF(I:I, $I4088)</f>
        <v>1</v>
      </c>
      <c r="K4088" s="1" t="str">
        <f aca="false">IF(ISNA(VLOOKUP(Table4[product_id], tblProducts[], tblProducts[product_name],FALSE() )), "Invalid", "Valid")</f>
        <v>Valid</v>
      </c>
      <c r="L4088" s="5" t="str">
        <f aca="false">IF(ISNA(VLOOKUP(Table4[[#This Row],[warehouse_id]], tblwhouse[], tblwhouse[warehouse_name],FALSE() )), "Invalid", "Valid")</f>
        <v>Valid</v>
      </c>
    </row>
    <row r="4089" customFormat="false" ht="15" hidden="false" customHeight="true" outlineLevel="0" collapsed="false">
      <c r="A4089" s="1" t="n">
        <v>4088</v>
      </c>
      <c r="B4089" s="1" t="n">
        <v>3</v>
      </c>
      <c r="C4089" s="1" t="n">
        <v>1336</v>
      </c>
      <c r="D4089" s="1" t="s">
        <v>11164</v>
      </c>
      <c r="E4089" s="1" t="n">
        <v>214</v>
      </c>
      <c r="F4089" s="1" t="n">
        <v>46</v>
      </c>
      <c r="G4089" s="1" t="n">
        <v>252.87</v>
      </c>
      <c r="H4089" s="4" t="n">
        <v>46214.6009376157</v>
      </c>
      <c r="I40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4088BT8624303133621446252.8746214.6009376157</v>
      </c>
      <c r="J4089" s="1" t="n">
        <f aca="false">COUNTIF(I:I, $I4089)</f>
        <v>1</v>
      </c>
      <c r="K4089" s="1" t="str">
        <f aca="false">IF(ISNA(VLOOKUP(Table4[product_id], tblProducts[], tblProducts[product_name],FALSE() )), "Invalid", "Valid")</f>
        <v>Valid</v>
      </c>
      <c r="L4089" s="5" t="str">
        <f aca="false">IF(ISNA(VLOOKUP(Table4[[#This Row],[warehouse_id]], tblwhouse[], tblwhouse[warehouse_name],FALSE() )), "Invalid", "Valid")</f>
        <v>Valid</v>
      </c>
    </row>
    <row r="4090" customFormat="false" ht="15" hidden="false" customHeight="true" outlineLevel="0" collapsed="false">
      <c r="A4090" s="1" t="n">
        <v>4089</v>
      </c>
      <c r="B4090" s="1" t="n">
        <v>2</v>
      </c>
      <c r="C4090" s="1" t="n">
        <v>769</v>
      </c>
      <c r="D4090" s="1" t="s">
        <v>11165</v>
      </c>
      <c r="E4090" s="1" t="n">
        <v>462</v>
      </c>
      <c r="F4090" s="1" t="n">
        <v>64</v>
      </c>
      <c r="G4090" s="1" t="n">
        <v>527.03</v>
      </c>
      <c r="H4090" s="4" t="n">
        <v>46096.6009376157</v>
      </c>
      <c r="I40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4089BT575612276946264527.0346096.6009376157</v>
      </c>
      <c r="J4090" s="1" t="n">
        <f aca="false">COUNTIF(I:I, $I4090)</f>
        <v>1</v>
      </c>
      <c r="K4090" s="1" t="str">
        <f aca="false">IF(ISNA(VLOOKUP(Table4[product_id], tblProducts[], tblProducts[product_name],FALSE() )), "Invalid", "Valid")</f>
        <v>Valid</v>
      </c>
      <c r="L4090" s="5" t="str">
        <f aca="false">IF(ISNA(VLOOKUP(Table4[[#This Row],[warehouse_id]], tblwhouse[], tblwhouse[warehouse_name],FALSE() )), "Invalid", "Valid")</f>
        <v>Valid</v>
      </c>
    </row>
    <row r="4091" customFormat="false" ht="15" hidden="false" customHeight="true" outlineLevel="0" collapsed="false">
      <c r="A4091" s="1" t="n">
        <v>4090</v>
      </c>
      <c r="B4091" s="1" t="n">
        <v>1</v>
      </c>
      <c r="C4091" s="1" t="n">
        <v>381</v>
      </c>
      <c r="D4091" s="1" t="s">
        <v>11166</v>
      </c>
      <c r="E4091" s="1" t="n">
        <v>198</v>
      </c>
      <c r="F4091" s="1" t="n">
        <v>73</v>
      </c>
      <c r="G4091" s="1" t="n">
        <v>1101.74</v>
      </c>
      <c r="H4091" s="4" t="n">
        <v>46033.6009376157</v>
      </c>
      <c r="I40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4090BT4421361381198731101.7446033.6009376157</v>
      </c>
      <c r="J4091" s="1" t="n">
        <f aca="false">COUNTIF(I:I, $I4091)</f>
        <v>1</v>
      </c>
      <c r="K4091" s="1" t="str">
        <f aca="false">IF(ISNA(VLOOKUP(Table4[product_id], tblProducts[], tblProducts[product_name],FALSE() )), "Invalid", "Valid")</f>
        <v>Valid</v>
      </c>
      <c r="L4091" s="5" t="str">
        <f aca="false">IF(ISNA(VLOOKUP(Table4[[#This Row],[warehouse_id]], tblwhouse[], tblwhouse[warehouse_name],FALSE() )), "Invalid", "Valid")</f>
        <v>Valid</v>
      </c>
    </row>
    <row r="4092" customFormat="false" ht="15" hidden="false" customHeight="true" outlineLevel="0" collapsed="false">
      <c r="A4092" s="1" t="n">
        <v>4091</v>
      </c>
      <c r="B4092" s="1" t="n">
        <v>3</v>
      </c>
      <c r="C4092" s="1" t="n">
        <v>2386</v>
      </c>
      <c r="D4092" s="1" t="s">
        <v>11167</v>
      </c>
      <c r="E4092" s="1" t="n">
        <v>46</v>
      </c>
      <c r="F4092" s="1" t="n">
        <v>73</v>
      </c>
      <c r="G4092" s="1" t="n">
        <v>399.5</v>
      </c>
      <c r="H4092" s="4" t="n">
        <v>46034.6009376157</v>
      </c>
      <c r="I40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4091BT440277323864673399.546034.6009376157</v>
      </c>
      <c r="J4092" s="1" t="n">
        <f aca="false">COUNTIF(I:I, $I4092)</f>
        <v>1</v>
      </c>
      <c r="K4092" s="1" t="str">
        <f aca="false">IF(ISNA(VLOOKUP(Table4[product_id], tblProducts[], tblProducts[product_name],FALSE() )), "Invalid", "Valid")</f>
        <v>Valid</v>
      </c>
      <c r="L4092" s="5" t="str">
        <f aca="false">IF(ISNA(VLOOKUP(Table4[[#This Row],[warehouse_id]], tblwhouse[], tblwhouse[warehouse_name],FALSE() )), "Invalid", "Valid")</f>
        <v>Valid</v>
      </c>
    </row>
    <row r="4093" customFormat="false" ht="15" hidden="false" customHeight="true" outlineLevel="0" collapsed="false">
      <c r="A4093" s="1" t="n">
        <v>4092</v>
      </c>
      <c r="B4093" s="1" t="n">
        <v>1</v>
      </c>
      <c r="C4093" s="1" t="n">
        <v>56</v>
      </c>
      <c r="D4093" s="1" t="s">
        <v>11168</v>
      </c>
      <c r="E4093" s="1" t="n">
        <v>263</v>
      </c>
      <c r="F4093" s="1" t="n">
        <v>67</v>
      </c>
      <c r="G4093" s="1" t="n">
        <v>160.64</v>
      </c>
      <c r="H4093" s="4" t="n">
        <v>46031.6009376157</v>
      </c>
      <c r="I40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4092BT46170715626367160.6446031.6009376157</v>
      </c>
      <c r="J4093" s="1" t="n">
        <f aca="false">COUNTIF(I:I, $I4093)</f>
        <v>1</v>
      </c>
      <c r="K4093" s="1" t="str">
        <f aca="false">IF(ISNA(VLOOKUP(Table4[product_id], tblProducts[], tblProducts[product_name],FALSE() )), "Invalid", "Valid")</f>
        <v>Valid</v>
      </c>
      <c r="L4093" s="5" t="str">
        <f aca="false">IF(ISNA(VLOOKUP(Table4[[#This Row],[warehouse_id]], tblwhouse[], tblwhouse[warehouse_name],FALSE() )), "Invalid", "Valid")</f>
        <v>Valid</v>
      </c>
    </row>
    <row r="4094" customFormat="false" ht="15" hidden="false" customHeight="true" outlineLevel="0" collapsed="false">
      <c r="A4094" s="1" t="n">
        <v>4093</v>
      </c>
      <c r="B4094" s="1" t="n">
        <v>2</v>
      </c>
      <c r="C4094" s="1" t="n">
        <v>1804</v>
      </c>
      <c r="D4094" s="1" t="s">
        <v>11169</v>
      </c>
      <c r="E4094" s="1" t="n">
        <v>469</v>
      </c>
      <c r="F4094" s="1" t="n">
        <v>47</v>
      </c>
      <c r="G4094" s="1" t="n">
        <v>611.66</v>
      </c>
      <c r="H4094" s="4" t="n">
        <v>45959.6009376157</v>
      </c>
      <c r="I40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4093BT2107392180446947611.6645959.6009376157</v>
      </c>
      <c r="J4094" s="1" t="n">
        <f aca="false">COUNTIF(I:I, $I4094)</f>
        <v>1</v>
      </c>
      <c r="K4094" s="1" t="str">
        <f aca="false">IF(ISNA(VLOOKUP(Table4[product_id], tblProducts[], tblProducts[product_name],FALSE() )), "Invalid", "Valid")</f>
        <v>Valid</v>
      </c>
      <c r="L4094" s="5" t="str">
        <f aca="false">IF(ISNA(VLOOKUP(Table4[[#This Row],[warehouse_id]], tblwhouse[], tblwhouse[warehouse_name],FALSE() )), "Invalid", "Valid")</f>
        <v>Valid</v>
      </c>
    </row>
    <row r="4095" customFormat="false" ht="15" hidden="false" customHeight="true" outlineLevel="0" collapsed="false">
      <c r="A4095" s="1" t="n">
        <v>4094</v>
      </c>
      <c r="B4095" s="1" t="n">
        <v>1</v>
      </c>
      <c r="C4095" s="1" t="n">
        <v>1981</v>
      </c>
      <c r="D4095" s="1" t="s">
        <v>11170</v>
      </c>
      <c r="E4095" s="1" t="n">
        <v>147</v>
      </c>
      <c r="F4095" s="1" t="n">
        <v>80</v>
      </c>
      <c r="G4095" s="1" t="n">
        <v>57.1</v>
      </c>
      <c r="H4095" s="4" t="n">
        <v>46178.6009376157</v>
      </c>
      <c r="I40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4094BT118932119811478057.146178.6009376157</v>
      </c>
      <c r="J4095" s="1" t="n">
        <f aca="false">COUNTIF(I:I, $I4095)</f>
        <v>1</v>
      </c>
      <c r="K4095" s="1" t="str">
        <f aca="false">IF(ISNA(VLOOKUP(Table4[product_id], tblProducts[], tblProducts[product_name],FALSE() )), "Invalid", "Valid")</f>
        <v>Valid</v>
      </c>
      <c r="L4095" s="5" t="str">
        <f aca="false">IF(ISNA(VLOOKUP(Table4[[#This Row],[warehouse_id]], tblwhouse[], tblwhouse[warehouse_name],FALSE() )), "Invalid", "Valid")</f>
        <v>Valid</v>
      </c>
    </row>
    <row r="4096" customFormat="false" ht="15" hidden="false" customHeight="true" outlineLevel="0" collapsed="false">
      <c r="A4096" s="1" t="n">
        <v>4095</v>
      </c>
      <c r="B4096" s="1" t="n">
        <v>1</v>
      </c>
      <c r="C4096" s="1" t="n">
        <v>1635</v>
      </c>
      <c r="D4096" s="1" t="s">
        <v>11171</v>
      </c>
      <c r="E4096" s="1" t="n">
        <v>135</v>
      </c>
      <c r="F4096" s="1" t="n">
        <v>43</v>
      </c>
      <c r="G4096" s="1" t="n">
        <v>979.6</v>
      </c>
      <c r="H4096" s="4" t="n">
        <v>45915.6009376157</v>
      </c>
      <c r="I40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4095BT8593571163513543979.645915.6009376157</v>
      </c>
      <c r="J4096" s="1" t="n">
        <f aca="false">COUNTIF(I:I, $I4096)</f>
        <v>1</v>
      </c>
      <c r="K4096" s="1" t="str">
        <f aca="false">IF(ISNA(VLOOKUP(Table4[product_id], tblProducts[], tblProducts[product_name],FALSE() )), "Invalid", "Valid")</f>
        <v>Valid</v>
      </c>
      <c r="L4096" s="5" t="str">
        <f aca="false">IF(ISNA(VLOOKUP(Table4[[#This Row],[warehouse_id]], tblwhouse[], tblwhouse[warehouse_name],FALSE() )), "Invalid", "Valid")</f>
        <v>Valid</v>
      </c>
    </row>
    <row r="4097" customFormat="false" ht="15" hidden="false" customHeight="true" outlineLevel="0" collapsed="false">
      <c r="A4097" s="1" t="n">
        <v>4096</v>
      </c>
      <c r="B4097" s="1" t="n">
        <v>1</v>
      </c>
      <c r="C4097" s="1" t="n">
        <v>905</v>
      </c>
      <c r="D4097" s="1" t="s">
        <v>11172</v>
      </c>
      <c r="E4097" s="1" t="n">
        <v>211</v>
      </c>
      <c r="F4097" s="1" t="n">
        <v>65</v>
      </c>
      <c r="G4097" s="1" t="n">
        <v>542.67</v>
      </c>
      <c r="H4097" s="4" t="n">
        <v>45999.6009376157</v>
      </c>
      <c r="I40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4096BT534024190521165542.6745999.6009376157</v>
      </c>
      <c r="J4097" s="1" t="n">
        <f aca="false">COUNTIF(I:I, $I4097)</f>
        <v>1</v>
      </c>
      <c r="K4097" s="1" t="str">
        <f aca="false">IF(ISNA(VLOOKUP(Table4[product_id], tblProducts[], tblProducts[product_name],FALSE() )), "Invalid", "Valid")</f>
        <v>Valid</v>
      </c>
      <c r="L4097" s="5" t="str">
        <f aca="false">IF(ISNA(VLOOKUP(Table4[[#This Row],[warehouse_id]], tblwhouse[], tblwhouse[warehouse_name],FALSE() )), "Invalid", "Valid")</f>
        <v>Valid</v>
      </c>
    </row>
    <row r="4098" customFormat="false" ht="15" hidden="false" customHeight="true" outlineLevel="0" collapsed="false">
      <c r="A4098" s="1" t="n">
        <v>4097</v>
      </c>
      <c r="B4098" s="1" t="n">
        <v>3</v>
      </c>
      <c r="C4098" s="1" t="n">
        <v>2078</v>
      </c>
      <c r="D4098" s="1" t="s">
        <v>11173</v>
      </c>
      <c r="E4098" s="1" t="n">
        <v>73</v>
      </c>
      <c r="F4098" s="1" t="n">
        <v>36</v>
      </c>
      <c r="G4098" s="1" t="n">
        <v>1492.93</v>
      </c>
      <c r="H4098" s="4" t="n">
        <v>45960.6009376157</v>
      </c>
      <c r="I40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4097BT9556713207873361492.9345960.6009376157</v>
      </c>
      <c r="J4098" s="1" t="n">
        <f aca="false">COUNTIF(I:I, $I4098)</f>
        <v>1</v>
      </c>
      <c r="K4098" s="1" t="str">
        <f aca="false">IF(ISNA(VLOOKUP(Table4[product_id], tblProducts[], tblProducts[product_name],FALSE() )), "Invalid", "Valid")</f>
        <v>Valid</v>
      </c>
      <c r="L4098" s="5" t="str">
        <f aca="false">IF(ISNA(VLOOKUP(Table4[[#This Row],[warehouse_id]], tblwhouse[], tblwhouse[warehouse_name],FALSE() )), "Invalid", "Valid")</f>
        <v>Valid</v>
      </c>
    </row>
    <row r="4099" customFormat="false" ht="15" hidden="false" customHeight="true" outlineLevel="0" collapsed="false">
      <c r="A4099" s="1" t="n">
        <v>4098</v>
      </c>
      <c r="B4099" s="1" t="n">
        <v>1</v>
      </c>
      <c r="C4099" s="1" t="n">
        <v>881</v>
      </c>
      <c r="D4099" s="1" t="s">
        <v>11174</v>
      </c>
      <c r="E4099" s="1" t="n">
        <v>190</v>
      </c>
      <c r="F4099" s="1" t="n">
        <v>60</v>
      </c>
      <c r="G4099" s="1" t="n">
        <v>1302.57</v>
      </c>
      <c r="H4099" s="4" t="n">
        <v>45945.6009376273</v>
      </c>
      <c r="I40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4098BT1983701881190601302.5745945.6009376273</v>
      </c>
      <c r="J4099" s="1" t="n">
        <f aca="false">COUNTIF(I:I, $I4099)</f>
        <v>1</v>
      </c>
      <c r="K4099" s="1" t="str">
        <f aca="false">IF(ISNA(VLOOKUP(Table4[product_id], tblProducts[], tblProducts[product_name],FALSE() )), "Invalid", "Valid")</f>
        <v>Valid</v>
      </c>
      <c r="L4099" s="5" t="str">
        <f aca="false">IF(ISNA(VLOOKUP(Table4[[#This Row],[warehouse_id]], tblwhouse[], tblwhouse[warehouse_name],FALSE() )), "Invalid", "Valid")</f>
        <v>Valid</v>
      </c>
    </row>
    <row r="4100" customFormat="false" ht="15" hidden="false" customHeight="true" outlineLevel="0" collapsed="false">
      <c r="A4100" s="1" t="n">
        <v>4099</v>
      </c>
      <c r="B4100" s="1" t="n">
        <v>3</v>
      </c>
      <c r="C4100" s="1" t="n">
        <v>2225</v>
      </c>
      <c r="D4100" s="1" t="s">
        <v>11175</v>
      </c>
      <c r="E4100" s="1" t="n">
        <v>137</v>
      </c>
      <c r="F4100" s="1" t="n">
        <v>39</v>
      </c>
      <c r="G4100" s="1" t="n">
        <v>746.03</v>
      </c>
      <c r="H4100" s="4" t="n">
        <v>45987.6009376273</v>
      </c>
      <c r="I41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4099BT4292013222513739746.0345987.6009376273</v>
      </c>
      <c r="J4100" s="1" t="n">
        <f aca="false">COUNTIF(I:I, $I4100)</f>
        <v>1</v>
      </c>
      <c r="K4100" s="1" t="str">
        <f aca="false">IF(ISNA(VLOOKUP(Table4[product_id], tblProducts[], tblProducts[product_name],FALSE() )), "Invalid", "Valid")</f>
        <v>Valid</v>
      </c>
      <c r="L4100" s="5" t="str">
        <f aca="false">IF(ISNA(VLOOKUP(Table4[[#This Row],[warehouse_id]], tblwhouse[], tblwhouse[warehouse_name],FALSE() )), "Invalid", "Valid")</f>
        <v>Valid</v>
      </c>
    </row>
    <row r="4101" customFormat="false" ht="15" hidden="false" customHeight="true" outlineLevel="0" collapsed="false">
      <c r="A4101" s="1" t="n">
        <v>4100</v>
      </c>
      <c r="B4101" s="1" t="n">
        <v>3</v>
      </c>
      <c r="C4101" s="1" t="n">
        <v>2017</v>
      </c>
      <c r="D4101" s="1" t="s">
        <v>11176</v>
      </c>
      <c r="E4101" s="1" t="n">
        <v>222</v>
      </c>
      <c r="F4101" s="1" t="n">
        <v>47</v>
      </c>
      <c r="G4101" s="1" t="n">
        <v>224.78</v>
      </c>
      <c r="H4101" s="4" t="n">
        <v>46056.6009376273</v>
      </c>
      <c r="I41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4100BT3850443201722247224.7846056.6009376273</v>
      </c>
      <c r="J4101" s="1" t="n">
        <f aca="false">COUNTIF(I:I, $I4101)</f>
        <v>1</v>
      </c>
      <c r="K4101" s="1" t="str">
        <f aca="false">IF(ISNA(VLOOKUP(Table4[product_id], tblProducts[], tblProducts[product_name],FALSE() )), "Invalid", "Valid")</f>
        <v>Valid</v>
      </c>
      <c r="L4101" s="5" t="str">
        <f aca="false">IF(ISNA(VLOOKUP(Table4[[#This Row],[warehouse_id]], tblwhouse[], tblwhouse[warehouse_name],FALSE() )), "Invalid", "Valid")</f>
        <v>Valid</v>
      </c>
    </row>
    <row r="4102" customFormat="false" ht="15" hidden="false" customHeight="true" outlineLevel="0" collapsed="false">
      <c r="A4102" s="1" t="n">
        <v>4101</v>
      </c>
      <c r="B4102" s="1" t="n">
        <v>1</v>
      </c>
      <c r="C4102" s="1" t="n">
        <v>2526</v>
      </c>
      <c r="D4102" s="1" t="s">
        <v>11177</v>
      </c>
      <c r="E4102" s="1" t="n">
        <v>138</v>
      </c>
      <c r="F4102" s="1" t="n">
        <v>69</v>
      </c>
      <c r="G4102" s="1" t="n">
        <v>1169.8</v>
      </c>
      <c r="H4102" s="4" t="n">
        <v>45997.6009376273</v>
      </c>
      <c r="I41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4101BT36041412526138691169.845997.6009376273</v>
      </c>
      <c r="J4102" s="1" t="n">
        <f aca="false">COUNTIF(I:I, $I4102)</f>
        <v>1</v>
      </c>
      <c r="K4102" s="1" t="str">
        <f aca="false">IF(ISNA(VLOOKUP(Table4[product_id], tblProducts[], tblProducts[product_name],FALSE() )), "Invalid", "Valid")</f>
        <v>Valid</v>
      </c>
      <c r="L4102" s="5" t="str">
        <f aca="false">IF(ISNA(VLOOKUP(Table4[[#This Row],[warehouse_id]], tblwhouse[], tblwhouse[warehouse_name],FALSE() )), "Invalid", "Valid")</f>
        <v>Valid</v>
      </c>
    </row>
    <row r="4103" customFormat="false" ht="15" hidden="false" customHeight="true" outlineLevel="0" collapsed="false">
      <c r="A4103" s="1" t="n">
        <v>4102</v>
      </c>
      <c r="B4103" s="1" t="n">
        <v>1</v>
      </c>
      <c r="C4103" s="1" t="n">
        <v>1124</v>
      </c>
      <c r="D4103" s="1" t="s">
        <v>11178</v>
      </c>
      <c r="E4103" s="1" t="n">
        <v>443</v>
      </c>
      <c r="F4103" s="1" t="n">
        <v>72</v>
      </c>
      <c r="G4103" s="1" t="n">
        <v>713.64</v>
      </c>
      <c r="H4103" s="4" t="n">
        <v>45860.6009376273</v>
      </c>
      <c r="I41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4102BT8030601112444372713.6445860.6009376273</v>
      </c>
      <c r="J4103" s="1" t="n">
        <f aca="false">COUNTIF(I:I, $I4103)</f>
        <v>1</v>
      </c>
      <c r="K4103" s="1" t="str">
        <f aca="false">IF(ISNA(VLOOKUP(Table4[product_id], tblProducts[], tblProducts[product_name],FALSE() )), "Invalid", "Valid")</f>
        <v>Valid</v>
      </c>
      <c r="L4103" s="5" t="str">
        <f aca="false">IF(ISNA(VLOOKUP(Table4[[#This Row],[warehouse_id]], tblwhouse[], tblwhouse[warehouse_name],FALSE() )), "Invalid", "Valid")</f>
        <v>Valid</v>
      </c>
    </row>
    <row r="4104" customFormat="false" ht="15" hidden="false" customHeight="true" outlineLevel="0" collapsed="false">
      <c r="A4104" s="1" t="n">
        <v>4103</v>
      </c>
      <c r="B4104" s="1" t="n">
        <v>1</v>
      </c>
      <c r="C4104" s="1" t="n">
        <v>2783</v>
      </c>
      <c r="D4104" s="1" t="s">
        <v>11179</v>
      </c>
      <c r="E4104" s="1" t="n">
        <v>63</v>
      </c>
      <c r="F4104" s="1" t="n">
        <v>63</v>
      </c>
      <c r="G4104" s="1" t="n">
        <v>314.67</v>
      </c>
      <c r="H4104" s="4" t="n">
        <v>45977.6009376273</v>
      </c>
      <c r="I41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4103BT733588127836363314.6745977.6009376273</v>
      </c>
      <c r="J4104" s="1" t="n">
        <f aca="false">COUNTIF(I:I, $I4104)</f>
        <v>1</v>
      </c>
      <c r="K4104" s="1" t="str">
        <f aca="false">IF(ISNA(VLOOKUP(Table4[product_id], tblProducts[], tblProducts[product_name],FALSE() )), "Invalid", "Valid")</f>
        <v>Valid</v>
      </c>
      <c r="L4104" s="5" t="str">
        <f aca="false">IF(ISNA(VLOOKUP(Table4[[#This Row],[warehouse_id]], tblwhouse[], tblwhouse[warehouse_name],FALSE() )), "Invalid", "Valid")</f>
        <v>Valid</v>
      </c>
    </row>
    <row r="4105" customFormat="false" ht="15" hidden="false" customHeight="true" outlineLevel="0" collapsed="false">
      <c r="A4105" s="1" t="n">
        <v>4104</v>
      </c>
      <c r="B4105" s="1" t="n">
        <v>2</v>
      </c>
      <c r="C4105" s="1" t="n">
        <v>2784</v>
      </c>
      <c r="D4105" s="1" t="s">
        <v>11180</v>
      </c>
      <c r="E4105" s="1" t="n">
        <v>475</v>
      </c>
      <c r="F4105" s="1" t="n">
        <v>72</v>
      </c>
      <c r="G4105" s="1" t="n">
        <v>565.27</v>
      </c>
      <c r="H4105" s="4" t="n">
        <v>46084.6009376273</v>
      </c>
      <c r="I41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4104BT8477722278447572565.2746084.6009376273</v>
      </c>
      <c r="J4105" s="1" t="n">
        <f aca="false">COUNTIF(I:I, $I4105)</f>
        <v>1</v>
      </c>
      <c r="K4105" s="1" t="str">
        <f aca="false">IF(ISNA(VLOOKUP(Table4[product_id], tblProducts[], tblProducts[product_name],FALSE() )), "Invalid", "Valid")</f>
        <v>Valid</v>
      </c>
      <c r="L4105" s="5" t="str">
        <f aca="false">IF(ISNA(VLOOKUP(Table4[[#This Row],[warehouse_id]], tblwhouse[], tblwhouse[warehouse_name],FALSE() )), "Invalid", "Valid")</f>
        <v>Valid</v>
      </c>
    </row>
    <row r="4106" customFormat="false" ht="15" hidden="false" customHeight="true" outlineLevel="0" collapsed="false">
      <c r="A4106" s="1" t="n">
        <v>4105</v>
      </c>
      <c r="B4106" s="1" t="n">
        <v>1</v>
      </c>
      <c r="C4106" s="1" t="n">
        <v>1317</v>
      </c>
      <c r="D4106" s="1" t="s">
        <v>11181</v>
      </c>
      <c r="E4106" s="1" t="n">
        <v>5</v>
      </c>
      <c r="F4106" s="1" t="n">
        <v>23</v>
      </c>
      <c r="G4106" s="1" t="n">
        <v>1018.8</v>
      </c>
      <c r="H4106" s="4" t="n">
        <v>45994.6009376273</v>
      </c>
      <c r="I41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4105BT142962113175231018.845994.6009376273</v>
      </c>
      <c r="J4106" s="1" t="n">
        <f aca="false">COUNTIF(I:I, $I4106)</f>
        <v>1</v>
      </c>
      <c r="K4106" s="1" t="str">
        <f aca="false">IF(ISNA(VLOOKUP(Table4[product_id], tblProducts[], tblProducts[product_name],FALSE() )), "Invalid", "Valid")</f>
        <v>Valid</v>
      </c>
      <c r="L4106" s="5" t="str">
        <f aca="false">IF(ISNA(VLOOKUP(Table4[[#This Row],[warehouse_id]], tblwhouse[], tblwhouse[warehouse_name],FALSE() )), "Invalid", "Valid")</f>
        <v>Valid</v>
      </c>
    </row>
    <row r="4107" customFormat="false" ht="15" hidden="false" customHeight="true" outlineLevel="0" collapsed="false">
      <c r="A4107" s="1" t="n">
        <v>4106</v>
      </c>
      <c r="B4107" s="1" t="n">
        <v>4</v>
      </c>
      <c r="C4107" s="1" t="n">
        <v>111</v>
      </c>
      <c r="D4107" s="1" t="s">
        <v>11182</v>
      </c>
      <c r="E4107" s="1" t="n">
        <v>286</v>
      </c>
      <c r="F4107" s="1" t="n">
        <v>50</v>
      </c>
      <c r="G4107" s="1" t="n">
        <v>1011</v>
      </c>
      <c r="H4107" s="4" t="n">
        <v>46077.6009376273</v>
      </c>
      <c r="I41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4106BT364067411128650101146077.6009376273</v>
      </c>
      <c r="J4107" s="1" t="n">
        <f aca="false">COUNTIF(I:I, $I4107)</f>
        <v>1</v>
      </c>
      <c r="K4107" s="1" t="str">
        <f aca="false">IF(ISNA(VLOOKUP(Table4[product_id], tblProducts[], tblProducts[product_name],FALSE() )), "Invalid", "Valid")</f>
        <v>Valid</v>
      </c>
      <c r="L4107" s="5" t="str">
        <f aca="false">IF(ISNA(VLOOKUP(Table4[[#This Row],[warehouse_id]], tblwhouse[], tblwhouse[warehouse_name],FALSE() )), "Invalid", "Valid")</f>
        <v>Valid</v>
      </c>
    </row>
    <row r="4108" customFormat="false" ht="15" hidden="false" customHeight="true" outlineLevel="0" collapsed="false">
      <c r="A4108" s="1" t="n">
        <v>4107</v>
      </c>
      <c r="B4108" s="1" t="n">
        <v>2</v>
      </c>
      <c r="C4108" s="1" t="n">
        <v>2103</v>
      </c>
      <c r="D4108" s="1" t="s">
        <v>11183</v>
      </c>
      <c r="E4108" s="1" t="n">
        <v>432</v>
      </c>
      <c r="F4108" s="1" t="n">
        <v>39</v>
      </c>
      <c r="G4108" s="1" t="n">
        <v>815.23</v>
      </c>
      <c r="H4108" s="4" t="n">
        <v>45971.6009376273</v>
      </c>
      <c r="I41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4107BT3484802210343239815.2345971.6009376273</v>
      </c>
      <c r="J4108" s="1" t="n">
        <f aca="false">COUNTIF(I:I, $I4108)</f>
        <v>1</v>
      </c>
      <c r="K4108" s="1" t="str">
        <f aca="false">IF(ISNA(VLOOKUP(Table4[product_id], tblProducts[], tblProducts[product_name],FALSE() )), "Invalid", "Valid")</f>
        <v>Valid</v>
      </c>
      <c r="L4108" s="5" t="str">
        <f aca="false">IF(ISNA(VLOOKUP(Table4[[#This Row],[warehouse_id]], tblwhouse[], tblwhouse[warehouse_name],FALSE() )), "Invalid", "Valid")</f>
        <v>Valid</v>
      </c>
    </row>
    <row r="4109" customFormat="false" ht="15" hidden="false" customHeight="true" outlineLevel="0" collapsed="false">
      <c r="A4109" s="1" t="n">
        <v>4108</v>
      </c>
      <c r="B4109" s="1" t="n">
        <v>2</v>
      </c>
      <c r="C4109" s="1" t="n">
        <v>2232</v>
      </c>
      <c r="D4109" s="1" t="s">
        <v>11184</v>
      </c>
      <c r="E4109" s="1" t="n">
        <v>459</v>
      </c>
      <c r="F4109" s="1" t="n">
        <v>30</v>
      </c>
      <c r="G4109" s="1" t="n">
        <v>1484.64</v>
      </c>
      <c r="H4109" s="4" t="n">
        <v>46116.6009376273</v>
      </c>
      <c r="I41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4108BT92758722232459301484.6446116.6009376273</v>
      </c>
      <c r="J4109" s="1" t="n">
        <f aca="false">COUNTIF(I:I, $I4109)</f>
        <v>1</v>
      </c>
      <c r="K4109" s="1" t="str">
        <f aca="false">IF(ISNA(VLOOKUP(Table4[product_id], tblProducts[], tblProducts[product_name],FALSE() )), "Invalid", "Valid")</f>
        <v>Valid</v>
      </c>
      <c r="L4109" s="5" t="str">
        <f aca="false">IF(ISNA(VLOOKUP(Table4[[#This Row],[warehouse_id]], tblwhouse[], tblwhouse[warehouse_name],FALSE() )), "Invalid", "Valid")</f>
        <v>Valid</v>
      </c>
    </row>
    <row r="4110" customFormat="false" ht="15" hidden="false" customHeight="true" outlineLevel="0" collapsed="false">
      <c r="A4110" s="1" t="n">
        <v>4109</v>
      </c>
      <c r="B4110" s="1" t="n">
        <v>1</v>
      </c>
      <c r="C4110" s="1" t="n">
        <v>2430</v>
      </c>
      <c r="D4110" s="1" t="s">
        <v>11185</v>
      </c>
      <c r="E4110" s="1" t="n">
        <v>270</v>
      </c>
      <c r="F4110" s="1" t="n">
        <v>76</v>
      </c>
      <c r="G4110" s="1" t="n">
        <v>1360.17</v>
      </c>
      <c r="H4110" s="4" t="n">
        <v>45922.6009376273</v>
      </c>
      <c r="I41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4109BT16285112430270761360.1745922.6009376273</v>
      </c>
      <c r="J4110" s="1" t="n">
        <f aca="false">COUNTIF(I:I, $I4110)</f>
        <v>1</v>
      </c>
      <c r="K4110" s="1" t="str">
        <f aca="false">IF(ISNA(VLOOKUP(Table4[product_id], tblProducts[], tblProducts[product_name],FALSE() )), "Invalid", "Valid")</f>
        <v>Valid</v>
      </c>
      <c r="L4110" s="5" t="str">
        <f aca="false">IF(ISNA(VLOOKUP(Table4[[#This Row],[warehouse_id]], tblwhouse[], tblwhouse[warehouse_name],FALSE() )), "Invalid", "Valid")</f>
        <v>Valid</v>
      </c>
    </row>
    <row r="4111" customFormat="false" ht="15" hidden="false" customHeight="true" outlineLevel="0" collapsed="false">
      <c r="A4111" s="1" t="n">
        <v>4110</v>
      </c>
      <c r="B4111" s="1" t="n">
        <v>4</v>
      </c>
      <c r="C4111" s="1" t="n">
        <v>1606</v>
      </c>
      <c r="D4111" s="1" t="s">
        <v>11186</v>
      </c>
      <c r="E4111" s="1" t="n">
        <v>225</v>
      </c>
      <c r="F4111" s="1" t="n">
        <v>72</v>
      </c>
      <c r="G4111" s="1" t="n">
        <v>214.17</v>
      </c>
      <c r="H4111" s="4" t="n">
        <v>46097.6009376273</v>
      </c>
      <c r="I41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4110BT6934754160622572214.1746097.6009376273</v>
      </c>
      <c r="J4111" s="1" t="n">
        <f aca="false">COUNTIF(I:I, $I4111)</f>
        <v>1</v>
      </c>
      <c r="K4111" s="1" t="str">
        <f aca="false">IF(ISNA(VLOOKUP(Table4[product_id], tblProducts[], tblProducts[product_name],FALSE() )), "Invalid", "Valid")</f>
        <v>Valid</v>
      </c>
      <c r="L4111" s="5" t="str">
        <f aca="false">IF(ISNA(VLOOKUP(Table4[[#This Row],[warehouse_id]], tblwhouse[], tblwhouse[warehouse_name],FALSE() )), "Invalid", "Valid")</f>
        <v>Valid</v>
      </c>
    </row>
    <row r="4112" customFormat="false" ht="15" hidden="false" customHeight="true" outlineLevel="0" collapsed="false">
      <c r="A4112" s="1" t="n">
        <v>4111</v>
      </c>
      <c r="B4112" s="1" t="n">
        <v>3</v>
      </c>
      <c r="C4112" s="1" t="n">
        <v>631</v>
      </c>
      <c r="D4112" s="1" t="s">
        <v>11187</v>
      </c>
      <c r="E4112" s="1" t="n">
        <v>56</v>
      </c>
      <c r="F4112" s="1" t="n">
        <v>45</v>
      </c>
      <c r="G4112" s="1" t="n">
        <v>704.54</v>
      </c>
      <c r="H4112" s="4" t="n">
        <v>46192.6009376273</v>
      </c>
      <c r="I41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4111BT50339136315645704.5446192.6009376273</v>
      </c>
      <c r="J4112" s="1" t="n">
        <f aca="false">COUNTIF(I:I, $I4112)</f>
        <v>1</v>
      </c>
      <c r="K4112" s="1" t="str">
        <f aca="false">IF(ISNA(VLOOKUP(Table4[product_id], tblProducts[], tblProducts[product_name],FALSE() )), "Invalid", "Valid")</f>
        <v>Valid</v>
      </c>
      <c r="L4112" s="5" t="str">
        <f aca="false">IF(ISNA(VLOOKUP(Table4[[#This Row],[warehouse_id]], tblwhouse[], tblwhouse[warehouse_name],FALSE() )), "Invalid", "Valid")</f>
        <v>Valid</v>
      </c>
    </row>
    <row r="4113" customFormat="false" ht="15" hidden="false" customHeight="true" outlineLevel="0" collapsed="false">
      <c r="A4113" s="1" t="n">
        <v>4112</v>
      </c>
      <c r="B4113" s="1" t="n">
        <v>3</v>
      </c>
      <c r="C4113" s="1" t="n">
        <v>2142</v>
      </c>
      <c r="D4113" s="1" t="s">
        <v>11188</v>
      </c>
      <c r="E4113" s="1" t="n">
        <v>318</v>
      </c>
      <c r="F4113" s="1" t="n">
        <v>31</v>
      </c>
      <c r="G4113" s="1" t="n">
        <v>1375.58</v>
      </c>
      <c r="H4113" s="4" t="n">
        <v>45903.6009376273</v>
      </c>
      <c r="I41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4112BT13631932142318311375.5845903.6009376273</v>
      </c>
      <c r="J4113" s="1" t="n">
        <f aca="false">COUNTIF(I:I, $I4113)</f>
        <v>1</v>
      </c>
      <c r="K4113" s="1" t="str">
        <f aca="false">IF(ISNA(VLOOKUP(Table4[product_id], tblProducts[], tblProducts[product_name],FALSE() )), "Invalid", "Valid")</f>
        <v>Valid</v>
      </c>
      <c r="L4113" s="5" t="str">
        <f aca="false">IF(ISNA(VLOOKUP(Table4[[#This Row],[warehouse_id]], tblwhouse[], tblwhouse[warehouse_name],FALSE() )), "Invalid", "Valid")</f>
        <v>Valid</v>
      </c>
    </row>
    <row r="4114" customFormat="false" ht="15" hidden="false" customHeight="true" outlineLevel="0" collapsed="false">
      <c r="A4114" s="1" t="n">
        <v>4113</v>
      </c>
      <c r="B4114" s="1" t="n">
        <v>1</v>
      </c>
      <c r="C4114" s="1" t="n">
        <v>359</v>
      </c>
      <c r="D4114" s="1" t="s">
        <v>11189</v>
      </c>
      <c r="E4114" s="1" t="n">
        <v>411</v>
      </c>
      <c r="F4114" s="1" t="n">
        <v>47</v>
      </c>
      <c r="G4114" s="1" t="n">
        <v>368.67</v>
      </c>
      <c r="H4114" s="4" t="n">
        <v>45964.6009376273</v>
      </c>
      <c r="I41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4113BT556061135941147368.6745964.6009376273</v>
      </c>
      <c r="J4114" s="1" t="n">
        <f aca="false">COUNTIF(I:I, $I4114)</f>
        <v>1</v>
      </c>
      <c r="K4114" s="1" t="str">
        <f aca="false">IF(ISNA(VLOOKUP(Table4[product_id], tblProducts[], tblProducts[product_name],FALSE() )), "Invalid", "Valid")</f>
        <v>Valid</v>
      </c>
      <c r="L4114" s="5" t="str">
        <f aca="false">IF(ISNA(VLOOKUP(Table4[[#This Row],[warehouse_id]], tblwhouse[], tblwhouse[warehouse_name],FALSE() )), "Invalid", "Valid")</f>
        <v>Valid</v>
      </c>
    </row>
    <row r="4115" customFormat="false" ht="15" hidden="false" customHeight="true" outlineLevel="0" collapsed="false">
      <c r="A4115" s="1" t="n">
        <v>4114</v>
      </c>
      <c r="B4115" s="1" t="n">
        <v>2</v>
      </c>
      <c r="C4115" s="1" t="n">
        <v>2554</v>
      </c>
      <c r="D4115" s="1" t="s">
        <v>11190</v>
      </c>
      <c r="E4115" s="1" t="n">
        <v>201</v>
      </c>
      <c r="F4115" s="1" t="n">
        <v>33</v>
      </c>
      <c r="G4115" s="1" t="n">
        <v>746.81</v>
      </c>
      <c r="H4115" s="4" t="n">
        <v>45914.6009376273</v>
      </c>
      <c r="I41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4114BT4279572255420133746.8145914.6009376273</v>
      </c>
      <c r="J4115" s="1" t="n">
        <f aca="false">COUNTIF(I:I, $I4115)</f>
        <v>1</v>
      </c>
      <c r="K4115" s="1" t="str">
        <f aca="false">IF(ISNA(VLOOKUP(Table4[product_id], tblProducts[], tblProducts[product_name],FALSE() )), "Invalid", "Valid")</f>
        <v>Valid</v>
      </c>
      <c r="L4115" s="5" t="str">
        <f aca="false">IF(ISNA(VLOOKUP(Table4[[#This Row],[warehouse_id]], tblwhouse[], tblwhouse[warehouse_name],FALSE() )), "Invalid", "Valid")</f>
        <v>Valid</v>
      </c>
    </row>
    <row r="4116" customFormat="false" ht="15" hidden="false" customHeight="true" outlineLevel="0" collapsed="false">
      <c r="A4116" s="1" t="n">
        <v>4115</v>
      </c>
      <c r="B4116" s="1" t="n">
        <v>1</v>
      </c>
      <c r="C4116" s="1" t="n">
        <v>381</v>
      </c>
      <c r="D4116" s="1" t="s">
        <v>11191</v>
      </c>
      <c r="E4116" s="1" t="n">
        <v>158</v>
      </c>
      <c r="F4116" s="1" t="n">
        <v>76</v>
      </c>
      <c r="G4116" s="1" t="n">
        <v>539.49</v>
      </c>
      <c r="H4116" s="4" t="n">
        <v>46048.6009376273</v>
      </c>
      <c r="I41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4115BT166434138115876539.4946048.6009376273</v>
      </c>
      <c r="J4116" s="1" t="n">
        <f aca="false">COUNTIF(I:I, $I4116)</f>
        <v>1</v>
      </c>
      <c r="K4116" s="1" t="str">
        <f aca="false">IF(ISNA(VLOOKUP(Table4[product_id], tblProducts[], tblProducts[product_name],FALSE() )), "Invalid", "Valid")</f>
        <v>Valid</v>
      </c>
      <c r="L4116" s="5" t="str">
        <f aca="false">IF(ISNA(VLOOKUP(Table4[[#This Row],[warehouse_id]], tblwhouse[], tblwhouse[warehouse_name],FALSE() )), "Invalid", "Valid")</f>
        <v>Valid</v>
      </c>
    </row>
    <row r="4117" customFormat="false" ht="15" hidden="false" customHeight="true" outlineLevel="0" collapsed="false">
      <c r="A4117" s="1" t="n">
        <v>4116</v>
      </c>
      <c r="B4117" s="1" t="n">
        <v>4</v>
      </c>
      <c r="C4117" s="1" t="n">
        <v>2069</v>
      </c>
      <c r="D4117" s="1" t="s">
        <v>11192</v>
      </c>
      <c r="E4117" s="1" t="n">
        <v>46</v>
      </c>
      <c r="F4117" s="1" t="n">
        <v>44</v>
      </c>
      <c r="G4117" s="1" t="n">
        <v>511.41</v>
      </c>
      <c r="H4117" s="4" t="n">
        <v>45992.6009376273</v>
      </c>
      <c r="I41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4116BT933775420694644511.4145992.6009376273</v>
      </c>
      <c r="J4117" s="1" t="n">
        <f aca="false">COUNTIF(I:I, $I4117)</f>
        <v>1</v>
      </c>
      <c r="K4117" s="1" t="str">
        <f aca="false">IF(ISNA(VLOOKUP(Table4[product_id], tblProducts[], tblProducts[product_name],FALSE() )), "Invalid", "Valid")</f>
        <v>Valid</v>
      </c>
      <c r="L4117" s="5" t="str">
        <f aca="false">IF(ISNA(VLOOKUP(Table4[[#This Row],[warehouse_id]], tblwhouse[], tblwhouse[warehouse_name],FALSE() )), "Invalid", "Valid")</f>
        <v>Valid</v>
      </c>
    </row>
    <row r="4118" customFormat="false" ht="15" hidden="false" customHeight="true" outlineLevel="0" collapsed="false">
      <c r="A4118" s="1" t="n">
        <v>4117</v>
      </c>
      <c r="B4118" s="1" t="n">
        <v>1</v>
      </c>
      <c r="C4118" s="1" t="n">
        <v>967</v>
      </c>
      <c r="D4118" s="1" t="s">
        <v>11193</v>
      </c>
      <c r="E4118" s="1" t="n">
        <v>131</v>
      </c>
      <c r="F4118" s="1" t="n">
        <v>74</v>
      </c>
      <c r="G4118" s="1" t="n">
        <v>902.65</v>
      </c>
      <c r="H4118" s="4" t="n">
        <v>45900.6009376273</v>
      </c>
      <c r="I41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4117BT896387196713174902.6545900.6009376273</v>
      </c>
      <c r="J4118" s="1" t="n">
        <f aca="false">COUNTIF(I:I, $I4118)</f>
        <v>1</v>
      </c>
      <c r="K4118" s="1" t="str">
        <f aca="false">IF(ISNA(VLOOKUP(Table4[product_id], tblProducts[], tblProducts[product_name],FALSE() )), "Invalid", "Valid")</f>
        <v>Valid</v>
      </c>
      <c r="L4118" s="5" t="str">
        <f aca="false">IF(ISNA(VLOOKUP(Table4[[#This Row],[warehouse_id]], tblwhouse[], tblwhouse[warehouse_name],FALSE() )), "Invalid", "Valid")</f>
        <v>Valid</v>
      </c>
    </row>
    <row r="4119" customFormat="false" ht="15" hidden="false" customHeight="true" outlineLevel="0" collapsed="false">
      <c r="A4119" s="1" t="n">
        <v>4118</v>
      </c>
      <c r="B4119" s="1" t="n">
        <v>2</v>
      </c>
      <c r="C4119" s="1" t="n">
        <v>860</v>
      </c>
      <c r="D4119" s="1" t="s">
        <v>11194</v>
      </c>
      <c r="E4119" s="1" t="n">
        <v>290</v>
      </c>
      <c r="F4119" s="1" t="n">
        <v>23</v>
      </c>
      <c r="G4119" s="1" t="n">
        <v>1366.69</v>
      </c>
      <c r="H4119" s="4" t="n">
        <v>46168.6009376273</v>
      </c>
      <c r="I41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4118BT6599782860290231366.6946168.6009376273</v>
      </c>
      <c r="J4119" s="1" t="n">
        <f aca="false">COUNTIF(I:I, $I4119)</f>
        <v>1</v>
      </c>
      <c r="K4119" s="1" t="str">
        <f aca="false">IF(ISNA(VLOOKUP(Table4[product_id], tblProducts[], tblProducts[product_name],FALSE() )), "Invalid", "Valid")</f>
        <v>Valid</v>
      </c>
      <c r="L4119" s="5" t="str">
        <f aca="false">IF(ISNA(VLOOKUP(Table4[[#This Row],[warehouse_id]], tblwhouse[], tblwhouse[warehouse_name],FALSE() )), "Invalid", "Valid")</f>
        <v>Valid</v>
      </c>
    </row>
    <row r="4120" customFormat="false" ht="15" hidden="false" customHeight="true" outlineLevel="0" collapsed="false">
      <c r="A4120" s="1" t="n">
        <v>4119</v>
      </c>
      <c r="B4120" s="1" t="n">
        <v>1</v>
      </c>
      <c r="C4120" s="1" t="n">
        <v>125</v>
      </c>
      <c r="D4120" s="1" t="s">
        <v>11195</v>
      </c>
      <c r="E4120" s="1" t="n">
        <v>59</v>
      </c>
      <c r="F4120" s="1" t="n">
        <v>25</v>
      </c>
      <c r="G4120" s="1" t="n">
        <v>715.3</v>
      </c>
      <c r="H4120" s="4" t="n">
        <v>46016.6009376273</v>
      </c>
      <c r="I41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4119BT97855511255925715.346016.6009376273</v>
      </c>
      <c r="J4120" s="1" t="n">
        <f aca="false">COUNTIF(I:I, $I4120)</f>
        <v>1</v>
      </c>
      <c r="K4120" s="1" t="str">
        <f aca="false">IF(ISNA(VLOOKUP(Table4[product_id], tblProducts[], tblProducts[product_name],FALSE() )), "Invalid", "Valid")</f>
        <v>Valid</v>
      </c>
      <c r="L4120" s="5" t="str">
        <f aca="false">IF(ISNA(VLOOKUP(Table4[[#This Row],[warehouse_id]], tblwhouse[], tblwhouse[warehouse_name],FALSE() )), "Invalid", "Valid")</f>
        <v>Valid</v>
      </c>
    </row>
    <row r="4121" customFormat="false" ht="15" hidden="false" customHeight="true" outlineLevel="0" collapsed="false">
      <c r="A4121" s="1" t="n">
        <v>4120</v>
      </c>
      <c r="B4121" s="1" t="n">
        <v>3</v>
      </c>
      <c r="C4121" s="1" t="n">
        <v>2718</v>
      </c>
      <c r="D4121" s="1" t="s">
        <v>11196</v>
      </c>
      <c r="E4121" s="1" t="n">
        <v>190</v>
      </c>
      <c r="F4121" s="1" t="n">
        <v>56</v>
      </c>
      <c r="G4121" s="1" t="n">
        <v>1340.83</v>
      </c>
      <c r="H4121" s="4" t="n">
        <v>46042.6009376273</v>
      </c>
      <c r="I41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4120BT55238232718190561340.8346042.6009376273</v>
      </c>
      <c r="J4121" s="1" t="n">
        <f aca="false">COUNTIF(I:I, $I4121)</f>
        <v>1</v>
      </c>
      <c r="K4121" s="1" t="str">
        <f aca="false">IF(ISNA(VLOOKUP(Table4[product_id], tblProducts[], tblProducts[product_name],FALSE() )), "Invalid", "Valid")</f>
        <v>Valid</v>
      </c>
      <c r="L4121" s="5" t="str">
        <f aca="false">IF(ISNA(VLOOKUP(Table4[[#This Row],[warehouse_id]], tblwhouse[], tblwhouse[warehouse_name],FALSE() )), "Invalid", "Valid")</f>
        <v>Valid</v>
      </c>
    </row>
    <row r="4122" customFormat="false" ht="15" hidden="false" customHeight="true" outlineLevel="0" collapsed="false">
      <c r="A4122" s="1" t="n">
        <v>4121</v>
      </c>
      <c r="B4122" s="1" t="n">
        <v>3</v>
      </c>
      <c r="C4122" s="1" t="n">
        <v>868</v>
      </c>
      <c r="D4122" s="1" t="s">
        <v>11197</v>
      </c>
      <c r="E4122" s="1" t="n">
        <v>92</v>
      </c>
      <c r="F4122" s="1" t="n">
        <v>62</v>
      </c>
      <c r="G4122" s="1" t="n">
        <v>788.53</v>
      </c>
      <c r="H4122" s="4" t="n">
        <v>46135.6009376273</v>
      </c>
      <c r="I41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4121BT93350238689262788.5346135.6009376273</v>
      </c>
      <c r="J4122" s="1" t="n">
        <f aca="false">COUNTIF(I:I, $I4122)</f>
        <v>1</v>
      </c>
      <c r="K4122" s="1" t="str">
        <f aca="false">IF(ISNA(VLOOKUP(Table4[product_id], tblProducts[], tblProducts[product_name],FALSE() )), "Invalid", "Valid")</f>
        <v>Valid</v>
      </c>
      <c r="L4122" s="5" t="str">
        <f aca="false">IF(ISNA(VLOOKUP(Table4[[#This Row],[warehouse_id]], tblwhouse[], tblwhouse[warehouse_name],FALSE() )), "Invalid", "Valid")</f>
        <v>Valid</v>
      </c>
    </row>
    <row r="4123" customFormat="false" ht="15" hidden="false" customHeight="true" outlineLevel="0" collapsed="false">
      <c r="A4123" s="1" t="n">
        <v>4122</v>
      </c>
      <c r="B4123" s="1" t="n">
        <v>2</v>
      </c>
      <c r="C4123" s="1" t="n">
        <v>1106</v>
      </c>
      <c r="D4123" s="1" t="s">
        <v>11198</v>
      </c>
      <c r="E4123" s="1" t="n">
        <v>156</v>
      </c>
      <c r="F4123" s="1" t="n">
        <v>34</v>
      </c>
      <c r="G4123" s="1" t="n">
        <v>1231.27</v>
      </c>
      <c r="H4123" s="4" t="n">
        <v>46100.6009376273</v>
      </c>
      <c r="I41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4122BT58194221106156341231.2746100.6009376273</v>
      </c>
      <c r="J4123" s="1" t="n">
        <f aca="false">COUNTIF(I:I, $I4123)</f>
        <v>1</v>
      </c>
      <c r="K4123" s="1" t="str">
        <f aca="false">IF(ISNA(VLOOKUP(Table4[product_id], tblProducts[], tblProducts[product_name],FALSE() )), "Invalid", "Valid")</f>
        <v>Valid</v>
      </c>
      <c r="L4123" s="5" t="str">
        <f aca="false">IF(ISNA(VLOOKUP(Table4[[#This Row],[warehouse_id]], tblwhouse[], tblwhouse[warehouse_name],FALSE() )), "Invalid", "Valid")</f>
        <v>Valid</v>
      </c>
    </row>
    <row r="4124" customFormat="false" ht="15" hidden="false" customHeight="true" outlineLevel="0" collapsed="false">
      <c r="A4124" s="1" t="n">
        <v>4123</v>
      </c>
      <c r="B4124" s="1" t="n">
        <v>2</v>
      </c>
      <c r="C4124" s="1" t="n">
        <v>852</v>
      </c>
      <c r="D4124" s="1" t="s">
        <v>11199</v>
      </c>
      <c r="E4124" s="1" t="n">
        <v>322</v>
      </c>
      <c r="F4124" s="1" t="n">
        <v>32</v>
      </c>
      <c r="G4124" s="1" t="n">
        <v>52.16</v>
      </c>
      <c r="H4124" s="4" t="n">
        <v>46116.6009376273</v>
      </c>
      <c r="I41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4123BT90935328523223252.1646116.6009376273</v>
      </c>
      <c r="J4124" s="1" t="n">
        <f aca="false">COUNTIF(I:I, $I4124)</f>
        <v>1</v>
      </c>
      <c r="K4124" s="1" t="str">
        <f aca="false">IF(ISNA(VLOOKUP(Table4[product_id], tblProducts[], tblProducts[product_name],FALSE() )), "Invalid", "Valid")</f>
        <v>Valid</v>
      </c>
      <c r="L4124" s="5" t="str">
        <f aca="false">IF(ISNA(VLOOKUP(Table4[[#This Row],[warehouse_id]], tblwhouse[], tblwhouse[warehouse_name],FALSE() )), "Invalid", "Valid")</f>
        <v>Valid</v>
      </c>
    </row>
    <row r="4125" customFormat="false" ht="15" hidden="false" customHeight="true" outlineLevel="0" collapsed="false">
      <c r="A4125" s="1" t="n">
        <v>4124</v>
      </c>
      <c r="B4125" s="1" t="n">
        <v>3</v>
      </c>
      <c r="C4125" s="1" t="n">
        <v>1582</v>
      </c>
      <c r="D4125" s="1" t="s">
        <v>11200</v>
      </c>
      <c r="E4125" s="1" t="n">
        <v>26</v>
      </c>
      <c r="F4125" s="1" t="n">
        <v>44</v>
      </c>
      <c r="G4125" s="1" t="n">
        <v>613.88</v>
      </c>
      <c r="H4125" s="4" t="n">
        <v>46207.6009376273</v>
      </c>
      <c r="I41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4124BT449894315822644613.8846207.6009376273</v>
      </c>
      <c r="J4125" s="1" t="n">
        <f aca="false">COUNTIF(I:I, $I4125)</f>
        <v>1</v>
      </c>
      <c r="K4125" s="1" t="str">
        <f aca="false">IF(ISNA(VLOOKUP(Table4[product_id], tblProducts[], tblProducts[product_name],FALSE() )), "Invalid", "Valid")</f>
        <v>Valid</v>
      </c>
      <c r="L4125" s="5" t="str">
        <f aca="false">IF(ISNA(VLOOKUP(Table4[[#This Row],[warehouse_id]], tblwhouse[], tblwhouse[warehouse_name],FALSE() )), "Invalid", "Valid")</f>
        <v>Valid</v>
      </c>
    </row>
    <row r="4126" customFormat="false" ht="15" hidden="false" customHeight="true" outlineLevel="0" collapsed="false">
      <c r="A4126" s="1" t="n">
        <v>4125</v>
      </c>
      <c r="B4126" s="1" t="n">
        <v>3</v>
      </c>
      <c r="C4126" s="1" t="n">
        <v>2429</v>
      </c>
      <c r="D4126" s="1" t="s">
        <v>11201</v>
      </c>
      <c r="E4126" s="1" t="n">
        <v>208</v>
      </c>
      <c r="F4126" s="1" t="n">
        <v>43</v>
      </c>
      <c r="G4126" s="1" t="n">
        <v>1318.37</v>
      </c>
      <c r="H4126" s="4" t="n">
        <v>46144.6009376273</v>
      </c>
      <c r="I41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4125BT15094332429208431318.3746144.6009376273</v>
      </c>
      <c r="J4126" s="1" t="n">
        <f aca="false">COUNTIF(I:I, $I4126)</f>
        <v>1</v>
      </c>
      <c r="K4126" s="1" t="str">
        <f aca="false">IF(ISNA(VLOOKUP(Table4[product_id], tblProducts[], tblProducts[product_name],FALSE() )), "Invalid", "Valid")</f>
        <v>Valid</v>
      </c>
      <c r="L4126" s="5" t="str">
        <f aca="false">IF(ISNA(VLOOKUP(Table4[[#This Row],[warehouse_id]], tblwhouse[], tblwhouse[warehouse_name],FALSE() )), "Invalid", "Valid")</f>
        <v>Valid</v>
      </c>
    </row>
    <row r="4127" customFormat="false" ht="15" hidden="false" customHeight="true" outlineLevel="0" collapsed="false">
      <c r="A4127" s="1" t="n">
        <v>4126</v>
      </c>
      <c r="B4127" s="1" t="n">
        <v>3</v>
      </c>
      <c r="C4127" s="1" t="n">
        <v>2989</v>
      </c>
      <c r="D4127" s="1" t="s">
        <v>11202</v>
      </c>
      <c r="E4127" s="1" t="n">
        <v>89</v>
      </c>
      <c r="F4127" s="1" t="n">
        <v>21</v>
      </c>
      <c r="G4127" s="1" t="n">
        <v>810.73</v>
      </c>
      <c r="H4127" s="4" t="n">
        <v>46000.6009376273</v>
      </c>
      <c r="I41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4126BT650483329898921810.7346000.6009376273</v>
      </c>
      <c r="J4127" s="1" t="n">
        <f aca="false">COUNTIF(I:I, $I4127)</f>
        <v>1</v>
      </c>
      <c r="K4127" s="1" t="str">
        <f aca="false">IF(ISNA(VLOOKUP(Table4[product_id], tblProducts[], tblProducts[product_name],FALSE() )), "Invalid", "Valid")</f>
        <v>Valid</v>
      </c>
      <c r="L4127" s="5" t="str">
        <f aca="false">IF(ISNA(VLOOKUP(Table4[[#This Row],[warehouse_id]], tblwhouse[], tblwhouse[warehouse_name],FALSE() )), "Invalid", "Valid")</f>
        <v>Valid</v>
      </c>
    </row>
    <row r="4128" customFormat="false" ht="15" hidden="false" customHeight="true" outlineLevel="0" collapsed="false">
      <c r="A4128" s="1" t="n">
        <v>4127</v>
      </c>
      <c r="B4128" s="1" t="n">
        <v>3</v>
      </c>
      <c r="C4128" s="1" t="n">
        <v>1632</v>
      </c>
      <c r="D4128" s="1" t="s">
        <v>11203</v>
      </c>
      <c r="E4128" s="1" t="n">
        <v>142</v>
      </c>
      <c r="F4128" s="1" t="n">
        <v>36</v>
      </c>
      <c r="G4128" s="1" t="n">
        <v>687.98</v>
      </c>
      <c r="H4128" s="4" t="n">
        <v>46190.6009376273</v>
      </c>
      <c r="I41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4127BT1508233163214236687.9846190.6009376273</v>
      </c>
      <c r="J4128" s="1" t="n">
        <f aca="false">COUNTIF(I:I, $I4128)</f>
        <v>1</v>
      </c>
      <c r="K4128" s="1" t="str">
        <f aca="false">IF(ISNA(VLOOKUP(Table4[product_id], tblProducts[], tblProducts[product_name],FALSE() )), "Invalid", "Valid")</f>
        <v>Valid</v>
      </c>
      <c r="L4128" s="5" t="str">
        <f aca="false">IF(ISNA(VLOOKUP(Table4[[#This Row],[warehouse_id]], tblwhouse[], tblwhouse[warehouse_name],FALSE() )), "Invalid", "Valid")</f>
        <v>Valid</v>
      </c>
    </row>
    <row r="4129" customFormat="false" ht="15" hidden="false" customHeight="true" outlineLevel="0" collapsed="false">
      <c r="A4129" s="1" t="n">
        <v>4128</v>
      </c>
      <c r="B4129" s="1" t="n">
        <v>4</v>
      </c>
      <c r="C4129" s="1" t="n">
        <v>1954</v>
      </c>
      <c r="D4129" s="1" t="s">
        <v>11204</v>
      </c>
      <c r="E4129" s="1" t="n">
        <v>32</v>
      </c>
      <c r="F4129" s="1" t="n">
        <v>47</v>
      </c>
      <c r="G4129" s="1" t="n">
        <v>475.25</v>
      </c>
      <c r="H4129" s="4" t="n">
        <v>46202.6009376273</v>
      </c>
      <c r="I41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4128BT879688419543247475.2546202.6009376273</v>
      </c>
      <c r="J4129" s="1" t="n">
        <f aca="false">COUNTIF(I:I, $I4129)</f>
        <v>1</v>
      </c>
      <c r="K4129" s="1" t="str">
        <f aca="false">IF(ISNA(VLOOKUP(Table4[product_id], tblProducts[], tblProducts[product_name],FALSE() )), "Invalid", "Valid")</f>
        <v>Valid</v>
      </c>
      <c r="L4129" s="5" t="str">
        <f aca="false">IF(ISNA(VLOOKUP(Table4[[#This Row],[warehouse_id]], tblwhouse[], tblwhouse[warehouse_name],FALSE() )), "Invalid", "Valid")</f>
        <v>Valid</v>
      </c>
    </row>
    <row r="4130" customFormat="false" ht="15" hidden="false" customHeight="true" outlineLevel="0" collapsed="false">
      <c r="A4130" s="1" t="n">
        <v>4129</v>
      </c>
      <c r="B4130" s="1" t="n">
        <v>2</v>
      </c>
      <c r="C4130" s="1" t="n">
        <v>2816</v>
      </c>
      <c r="D4130" s="1" t="s">
        <v>11205</v>
      </c>
      <c r="E4130" s="1" t="n">
        <v>98</v>
      </c>
      <c r="F4130" s="1" t="n">
        <v>33</v>
      </c>
      <c r="G4130" s="1" t="n">
        <v>909.75</v>
      </c>
      <c r="H4130" s="4" t="n">
        <v>45991.6009376273</v>
      </c>
      <c r="I41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4129BT212069228169833909.7545991.6009376273</v>
      </c>
      <c r="J4130" s="1" t="n">
        <f aca="false">COUNTIF(I:I, $I4130)</f>
        <v>1</v>
      </c>
      <c r="K4130" s="1" t="str">
        <f aca="false">IF(ISNA(VLOOKUP(Table4[product_id], tblProducts[], tblProducts[product_name],FALSE() )), "Invalid", "Valid")</f>
        <v>Valid</v>
      </c>
      <c r="L4130" s="5" t="str">
        <f aca="false">IF(ISNA(VLOOKUP(Table4[[#This Row],[warehouse_id]], tblwhouse[], tblwhouse[warehouse_name],FALSE() )), "Invalid", "Valid")</f>
        <v>Valid</v>
      </c>
    </row>
    <row r="4131" customFormat="false" ht="15" hidden="false" customHeight="true" outlineLevel="0" collapsed="false">
      <c r="A4131" s="1" t="n">
        <v>4130</v>
      </c>
      <c r="B4131" s="1" t="n">
        <v>3</v>
      </c>
      <c r="C4131" s="1" t="n">
        <v>931</v>
      </c>
      <c r="D4131" s="1" t="s">
        <v>11206</v>
      </c>
      <c r="E4131" s="1" t="n">
        <v>383</v>
      </c>
      <c r="F4131" s="1" t="n">
        <v>44</v>
      </c>
      <c r="G4131" s="1" t="n">
        <v>434.09</v>
      </c>
      <c r="H4131" s="4" t="n">
        <v>45925.6009376273</v>
      </c>
      <c r="I41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4130BT313904393138344434.0945925.6009376273</v>
      </c>
      <c r="J4131" s="1" t="n">
        <f aca="false">COUNTIF(I:I, $I4131)</f>
        <v>1</v>
      </c>
      <c r="K4131" s="1" t="str">
        <f aca="false">IF(ISNA(VLOOKUP(Table4[product_id], tblProducts[], tblProducts[product_name],FALSE() )), "Invalid", "Valid")</f>
        <v>Valid</v>
      </c>
      <c r="L4131" s="5" t="str">
        <f aca="false">IF(ISNA(VLOOKUP(Table4[[#This Row],[warehouse_id]], tblwhouse[], tblwhouse[warehouse_name],FALSE() )), "Invalid", "Valid")</f>
        <v>Valid</v>
      </c>
    </row>
    <row r="4132" customFormat="false" ht="15" hidden="false" customHeight="true" outlineLevel="0" collapsed="false">
      <c r="A4132" s="1" t="n">
        <v>4131</v>
      </c>
      <c r="B4132" s="1" t="n">
        <v>2</v>
      </c>
      <c r="C4132" s="1" t="n">
        <v>1827</v>
      </c>
      <c r="D4132" s="1" t="s">
        <v>11207</v>
      </c>
      <c r="E4132" s="1" t="n">
        <v>300</v>
      </c>
      <c r="F4132" s="1" t="n">
        <v>42</v>
      </c>
      <c r="G4132" s="1" t="n">
        <v>363.2</v>
      </c>
      <c r="H4132" s="4" t="n">
        <v>46073.6009376273</v>
      </c>
      <c r="I41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4131BT7992212182730042363.246073.6009376273</v>
      </c>
      <c r="J4132" s="1" t="n">
        <f aca="false">COUNTIF(I:I, $I4132)</f>
        <v>1</v>
      </c>
      <c r="K4132" s="1" t="str">
        <f aca="false">IF(ISNA(VLOOKUP(Table4[product_id], tblProducts[], tblProducts[product_name],FALSE() )), "Invalid", "Valid")</f>
        <v>Valid</v>
      </c>
      <c r="L4132" s="5" t="str">
        <f aca="false">IF(ISNA(VLOOKUP(Table4[[#This Row],[warehouse_id]], tblwhouse[], tblwhouse[warehouse_name],FALSE() )), "Invalid", "Valid")</f>
        <v>Valid</v>
      </c>
    </row>
    <row r="4133" customFormat="false" ht="15" hidden="false" customHeight="true" outlineLevel="0" collapsed="false">
      <c r="A4133" s="1" t="n">
        <v>4132</v>
      </c>
      <c r="B4133" s="1" t="n">
        <v>3</v>
      </c>
      <c r="C4133" s="1" t="n">
        <v>1262</v>
      </c>
      <c r="D4133" s="1" t="s">
        <v>11208</v>
      </c>
      <c r="E4133" s="1" t="n">
        <v>104</v>
      </c>
      <c r="F4133" s="1" t="n">
        <v>55</v>
      </c>
      <c r="G4133" s="1" t="n">
        <v>30.62</v>
      </c>
      <c r="H4133" s="4" t="n">
        <v>46106.6009376273</v>
      </c>
      <c r="I41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4132BT584254312621045530.6246106.6009376273</v>
      </c>
      <c r="J4133" s="1" t="n">
        <f aca="false">COUNTIF(I:I, $I4133)</f>
        <v>1</v>
      </c>
      <c r="K4133" s="1" t="str">
        <f aca="false">IF(ISNA(VLOOKUP(Table4[product_id], tblProducts[], tblProducts[product_name],FALSE() )), "Invalid", "Valid")</f>
        <v>Valid</v>
      </c>
      <c r="L4133" s="5" t="str">
        <f aca="false">IF(ISNA(VLOOKUP(Table4[[#This Row],[warehouse_id]], tblwhouse[], tblwhouse[warehouse_name],FALSE() )), "Invalid", "Valid")</f>
        <v>Valid</v>
      </c>
    </row>
    <row r="4134" customFormat="false" ht="15" hidden="false" customHeight="true" outlineLevel="0" collapsed="false">
      <c r="A4134" s="1" t="n">
        <v>4133</v>
      </c>
      <c r="B4134" s="1" t="n">
        <v>4</v>
      </c>
      <c r="C4134" s="1" t="n">
        <v>2064</v>
      </c>
      <c r="D4134" s="1" t="s">
        <v>11209</v>
      </c>
      <c r="E4134" s="1" t="n">
        <v>174</v>
      </c>
      <c r="F4134" s="1" t="n">
        <v>72</v>
      </c>
      <c r="G4134" s="1" t="n">
        <v>650.24</v>
      </c>
      <c r="H4134" s="4" t="n">
        <v>46082.6009376273</v>
      </c>
      <c r="I41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4133BT2120054206417472650.2446082.6009376273</v>
      </c>
      <c r="J4134" s="1" t="n">
        <f aca="false">COUNTIF(I:I, $I4134)</f>
        <v>1</v>
      </c>
      <c r="K4134" s="1" t="str">
        <f aca="false">IF(ISNA(VLOOKUP(Table4[product_id], tblProducts[], tblProducts[product_name],FALSE() )), "Invalid", "Valid")</f>
        <v>Valid</v>
      </c>
      <c r="L4134" s="5" t="str">
        <f aca="false">IF(ISNA(VLOOKUP(Table4[[#This Row],[warehouse_id]], tblwhouse[], tblwhouse[warehouse_name],FALSE() )), "Invalid", "Valid")</f>
        <v>Valid</v>
      </c>
    </row>
    <row r="4135" customFormat="false" ht="15" hidden="false" customHeight="true" outlineLevel="0" collapsed="false">
      <c r="A4135" s="1" t="n">
        <v>4134</v>
      </c>
      <c r="B4135" s="1" t="n">
        <v>2</v>
      </c>
      <c r="C4135" s="1" t="n">
        <v>2944</v>
      </c>
      <c r="D4135" s="1" t="s">
        <v>11210</v>
      </c>
      <c r="E4135" s="1" t="n">
        <v>278</v>
      </c>
      <c r="F4135" s="1" t="n">
        <v>28</v>
      </c>
      <c r="G4135" s="1" t="n">
        <v>475.86</v>
      </c>
      <c r="H4135" s="4" t="n">
        <v>45952.6009376273</v>
      </c>
      <c r="I41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4134BT5153922294427828475.8645952.6009376273</v>
      </c>
      <c r="J4135" s="1" t="n">
        <f aca="false">COUNTIF(I:I, $I4135)</f>
        <v>1</v>
      </c>
      <c r="K4135" s="1" t="str">
        <f aca="false">IF(ISNA(VLOOKUP(Table4[product_id], tblProducts[], tblProducts[product_name],FALSE() )), "Invalid", "Valid")</f>
        <v>Valid</v>
      </c>
      <c r="L4135" s="5" t="str">
        <f aca="false">IF(ISNA(VLOOKUP(Table4[[#This Row],[warehouse_id]], tblwhouse[], tblwhouse[warehouse_name],FALSE() )), "Invalid", "Valid")</f>
        <v>Valid</v>
      </c>
    </row>
    <row r="4136" customFormat="false" ht="15" hidden="false" customHeight="true" outlineLevel="0" collapsed="false">
      <c r="A4136" s="1" t="n">
        <v>4135</v>
      </c>
      <c r="B4136" s="1" t="n">
        <v>1</v>
      </c>
      <c r="C4136" s="1" t="n">
        <v>1459</v>
      </c>
      <c r="D4136" s="1" t="s">
        <v>11211</v>
      </c>
      <c r="E4136" s="1" t="n">
        <v>34</v>
      </c>
      <c r="F4136" s="1" t="n">
        <v>54</v>
      </c>
      <c r="G4136" s="1" t="n">
        <v>1452.29</v>
      </c>
      <c r="H4136" s="4" t="n">
        <v>45908.6009376273</v>
      </c>
      <c r="I41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4135BT2438611145934541452.2945908.6009376273</v>
      </c>
      <c r="J4136" s="1" t="n">
        <f aca="false">COUNTIF(I:I, $I4136)</f>
        <v>1</v>
      </c>
      <c r="K4136" s="1" t="str">
        <f aca="false">IF(ISNA(VLOOKUP(Table4[product_id], tblProducts[], tblProducts[product_name],FALSE() )), "Invalid", "Valid")</f>
        <v>Valid</v>
      </c>
      <c r="L4136" s="5" t="str">
        <f aca="false">IF(ISNA(VLOOKUP(Table4[[#This Row],[warehouse_id]], tblwhouse[], tblwhouse[warehouse_name],FALSE() )), "Invalid", "Valid")</f>
        <v>Valid</v>
      </c>
    </row>
    <row r="4137" customFormat="false" ht="15" hidden="false" customHeight="true" outlineLevel="0" collapsed="false">
      <c r="A4137" s="1" t="n">
        <v>4136</v>
      </c>
      <c r="B4137" s="1" t="n">
        <v>2</v>
      </c>
      <c r="C4137" s="1" t="n">
        <v>934</v>
      </c>
      <c r="D4137" s="1" t="s">
        <v>11212</v>
      </c>
      <c r="E4137" s="1" t="n">
        <v>431</v>
      </c>
      <c r="F4137" s="1" t="n">
        <v>39</v>
      </c>
      <c r="G4137" s="1" t="n">
        <v>1078.91</v>
      </c>
      <c r="H4137" s="4" t="n">
        <v>46185.6009376273</v>
      </c>
      <c r="I41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4136BT3226562934431391078.9146185.6009376273</v>
      </c>
      <c r="J4137" s="1" t="n">
        <f aca="false">COUNTIF(I:I, $I4137)</f>
        <v>1</v>
      </c>
      <c r="K4137" s="1" t="str">
        <f aca="false">IF(ISNA(VLOOKUP(Table4[product_id], tblProducts[], tblProducts[product_name],FALSE() )), "Invalid", "Valid")</f>
        <v>Valid</v>
      </c>
      <c r="L4137" s="5" t="str">
        <f aca="false">IF(ISNA(VLOOKUP(Table4[[#This Row],[warehouse_id]], tblwhouse[], tblwhouse[warehouse_name],FALSE() )), "Invalid", "Valid")</f>
        <v>Valid</v>
      </c>
    </row>
    <row r="4138" customFormat="false" ht="15" hidden="false" customHeight="true" outlineLevel="0" collapsed="false">
      <c r="A4138" s="1" t="n">
        <v>4137</v>
      </c>
      <c r="B4138" s="1" t="n">
        <v>2</v>
      </c>
      <c r="C4138" s="1" t="n">
        <v>1922</v>
      </c>
      <c r="D4138" s="1" t="s">
        <v>11213</v>
      </c>
      <c r="E4138" s="1" t="n">
        <v>121</v>
      </c>
      <c r="F4138" s="1" t="n">
        <v>36</v>
      </c>
      <c r="G4138" s="1" t="n">
        <v>426.92</v>
      </c>
      <c r="H4138" s="4" t="n">
        <v>46068.6009376273</v>
      </c>
      <c r="I41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4137BT8029002192212136426.9246068.6009376273</v>
      </c>
      <c r="J4138" s="1" t="n">
        <f aca="false">COUNTIF(I:I, $I4138)</f>
        <v>1</v>
      </c>
      <c r="K4138" s="1" t="str">
        <f aca="false">IF(ISNA(VLOOKUP(Table4[product_id], tblProducts[], tblProducts[product_name],FALSE() )), "Invalid", "Valid")</f>
        <v>Valid</v>
      </c>
      <c r="L4138" s="5" t="str">
        <f aca="false">IF(ISNA(VLOOKUP(Table4[[#This Row],[warehouse_id]], tblwhouse[], tblwhouse[warehouse_name],FALSE() )), "Invalid", "Valid")</f>
        <v>Valid</v>
      </c>
    </row>
    <row r="4139" customFormat="false" ht="15" hidden="false" customHeight="true" outlineLevel="0" collapsed="false">
      <c r="A4139" s="1" t="n">
        <v>4138</v>
      </c>
      <c r="B4139" s="1" t="n">
        <v>3</v>
      </c>
      <c r="C4139" s="1" t="n">
        <v>1989</v>
      </c>
      <c r="D4139" s="1" t="s">
        <v>11214</v>
      </c>
      <c r="E4139" s="1" t="n">
        <v>206</v>
      </c>
      <c r="F4139" s="1" t="n">
        <v>78</v>
      </c>
      <c r="G4139" s="1" t="n">
        <v>203.8</v>
      </c>
      <c r="H4139" s="4" t="n">
        <v>46057.6009376273</v>
      </c>
      <c r="I41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4138BT9542883198920678203.846057.6009376273</v>
      </c>
      <c r="J4139" s="1" t="n">
        <f aca="false">COUNTIF(I:I, $I4139)</f>
        <v>1</v>
      </c>
      <c r="K4139" s="1" t="str">
        <f aca="false">IF(ISNA(VLOOKUP(Table4[product_id], tblProducts[], tblProducts[product_name],FALSE() )), "Invalid", "Valid")</f>
        <v>Valid</v>
      </c>
      <c r="L4139" s="5" t="str">
        <f aca="false">IF(ISNA(VLOOKUP(Table4[[#This Row],[warehouse_id]], tblwhouse[], tblwhouse[warehouse_name],FALSE() )), "Invalid", "Valid")</f>
        <v>Valid</v>
      </c>
    </row>
    <row r="4140" customFormat="false" ht="15" hidden="false" customHeight="true" outlineLevel="0" collapsed="false">
      <c r="A4140" s="1" t="n">
        <v>4139</v>
      </c>
      <c r="B4140" s="1" t="n">
        <v>3</v>
      </c>
      <c r="C4140" s="1" t="n">
        <v>2054</v>
      </c>
      <c r="D4140" s="1" t="s">
        <v>11215</v>
      </c>
      <c r="E4140" s="1" t="n">
        <v>122</v>
      </c>
      <c r="F4140" s="1" t="n">
        <v>35</v>
      </c>
      <c r="G4140" s="1" t="n">
        <v>1327.5</v>
      </c>
      <c r="H4140" s="4" t="n">
        <v>46165.6009376273</v>
      </c>
      <c r="I41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4139BT48744432054122351327.546165.6009376273</v>
      </c>
      <c r="J4140" s="1" t="n">
        <f aca="false">COUNTIF(I:I, $I4140)</f>
        <v>1</v>
      </c>
      <c r="K4140" s="1" t="str">
        <f aca="false">IF(ISNA(VLOOKUP(Table4[product_id], tblProducts[], tblProducts[product_name],FALSE() )), "Invalid", "Valid")</f>
        <v>Valid</v>
      </c>
      <c r="L4140" s="5" t="str">
        <f aca="false">IF(ISNA(VLOOKUP(Table4[[#This Row],[warehouse_id]], tblwhouse[], tblwhouse[warehouse_name],FALSE() )), "Invalid", "Valid")</f>
        <v>Valid</v>
      </c>
    </row>
    <row r="4141" customFormat="false" ht="15" hidden="false" customHeight="true" outlineLevel="0" collapsed="false">
      <c r="A4141" s="1" t="n">
        <v>4140</v>
      </c>
      <c r="B4141" s="1" t="n">
        <v>1</v>
      </c>
      <c r="C4141" s="1" t="n">
        <v>2990</v>
      </c>
      <c r="D4141" s="1" t="s">
        <v>11216</v>
      </c>
      <c r="E4141" s="1" t="n">
        <v>13</v>
      </c>
      <c r="F4141" s="1" t="n">
        <v>79</v>
      </c>
      <c r="G4141" s="1" t="n">
        <v>125.34</v>
      </c>
      <c r="H4141" s="4" t="n">
        <v>46149.6009376389</v>
      </c>
      <c r="I41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4140BT508771129901379125.3446149.6009376389</v>
      </c>
      <c r="J4141" s="1" t="n">
        <f aca="false">COUNTIF(I:I, $I4141)</f>
        <v>1</v>
      </c>
      <c r="K4141" s="1" t="str">
        <f aca="false">IF(ISNA(VLOOKUP(Table4[product_id], tblProducts[], tblProducts[product_name],FALSE() )), "Invalid", "Valid")</f>
        <v>Valid</v>
      </c>
      <c r="L4141" s="5" t="str">
        <f aca="false">IF(ISNA(VLOOKUP(Table4[[#This Row],[warehouse_id]], tblwhouse[], tblwhouse[warehouse_name],FALSE() )), "Invalid", "Valid")</f>
        <v>Valid</v>
      </c>
    </row>
    <row r="4142" customFormat="false" ht="15" hidden="false" customHeight="true" outlineLevel="0" collapsed="false">
      <c r="A4142" s="1" t="n">
        <v>4141</v>
      </c>
      <c r="B4142" s="1" t="n">
        <v>3</v>
      </c>
      <c r="C4142" s="1" t="n">
        <v>2447</v>
      </c>
      <c r="D4142" s="1" t="s">
        <v>11217</v>
      </c>
      <c r="E4142" s="1" t="n">
        <v>467</v>
      </c>
      <c r="F4142" s="1" t="n">
        <v>46</v>
      </c>
      <c r="G4142" s="1" t="n">
        <v>739.03</v>
      </c>
      <c r="H4142" s="4" t="n">
        <v>46205.6009376389</v>
      </c>
      <c r="I41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4141BT6777773244746746739.0346205.6009376389</v>
      </c>
      <c r="J4142" s="1" t="n">
        <f aca="false">COUNTIF(I:I, $I4142)</f>
        <v>1</v>
      </c>
      <c r="K4142" s="1" t="str">
        <f aca="false">IF(ISNA(VLOOKUP(Table4[product_id], tblProducts[], tblProducts[product_name],FALSE() )), "Invalid", "Valid")</f>
        <v>Valid</v>
      </c>
      <c r="L4142" s="5" t="str">
        <f aca="false">IF(ISNA(VLOOKUP(Table4[[#This Row],[warehouse_id]], tblwhouse[], tblwhouse[warehouse_name],FALSE() )), "Invalid", "Valid")</f>
        <v>Valid</v>
      </c>
    </row>
    <row r="4143" customFormat="false" ht="15" hidden="false" customHeight="true" outlineLevel="0" collapsed="false">
      <c r="A4143" s="1" t="n">
        <v>4142</v>
      </c>
      <c r="B4143" s="1" t="n">
        <v>2</v>
      </c>
      <c r="C4143" s="1" t="n">
        <v>1772</v>
      </c>
      <c r="D4143" s="1" t="s">
        <v>11218</v>
      </c>
      <c r="E4143" s="1" t="n">
        <v>494</v>
      </c>
      <c r="F4143" s="1" t="n">
        <v>46</v>
      </c>
      <c r="G4143" s="1" t="n">
        <v>637.83</v>
      </c>
      <c r="H4143" s="4" t="n">
        <v>45930.6009376389</v>
      </c>
      <c r="I41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4142BT1883992177249446637.8345930.6009376389</v>
      </c>
      <c r="J4143" s="1" t="n">
        <f aca="false">COUNTIF(I:I, $I4143)</f>
        <v>1</v>
      </c>
      <c r="K4143" s="1" t="str">
        <f aca="false">IF(ISNA(VLOOKUP(Table4[product_id], tblProducts[], tblProducts[product_name],FALSE() )), "Invalid", "Valid")</f>
        <v>Valid</v>
      </c>
      <c r="L4143" s="5" t="str">
        <f aca="false">IF(ISNA(VLOOKUP(Table4[[#This Row],[warehouse_id]], tblwhouse[], tblwhouse[warehouse_name],FALSE() )), "Invalid", "Valid")</f>
        <v>Valid</v>
      </c>
    </row>
    <row r="4144" customFormat="false" ht="15" hidden="false" customHeight="true" outlineLevel="0" collapsed="false">
      <c r="A4144" s="1" t="n">
        <v>4143</v>
      </c>
      <c r="B4144" s="1" t="n">
        <v>3</v>
      </c>
      <c r="C4144" s="1" t="n">
        <v>299</v>
      </c>
      <c r="D4144" s="1" t="s">
        <v>11219</v>
      </c>
      <c r="E4144" s="1" t="n">
        <v>222</v>
      </c>
      <c r="F4144" s="1" t="n">
        <v>80</v>
      </c>
      <c r="G4144" s="1" t="n">
        <v>193.35</v>
      </c>
      <c r="H4144" s="4" t="n">
        <v>45989.6009376389</v>
      </c>
      <c r="I41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4143BT523262329922280193.3545989.6009376389</v>
      </c>
      <c r="J4144" s="1" t="n">
        <f aca="false">COUNTIF(I:I, $I4144)</f>
        <v>1</v>
      </c>
      <c r="K4144" s="1" t="str">
        <f aca="false">IF(ISNA(VLOOKUP(Table4[product_id], tblProducts[], tblProducts[product_name],FALSE() )), "Invalid", "Valid")</f>
        <v>Valid</v>
      </c>
      <c r="L4144" s="5" t="str">
        <f aca="false">IF(ISNA(VLOOKUP(Table4[[#This Row],[warehouse_id]], tblwhouse[], tblwhouse[warehouse_name],FALSE() )), "Invalid", "Valid")</f>
        <v>Valid</v>
      </c>
    </row>
    <row r="4145" customFormat="false" ht="15" hidden="false" customHeight="true" outlineLevel="0" collapsed="false">
      <c r="A4145" s="1" t="n">
        <v>4144</v>
      </c>
      <c r="B4145" s="1" t="n">
        <v>3</v>
      </c>
      <c r="C4145" s="1" t="n">
        <v>2705</v>
      </c>
      <c r="D4145" s="1" t="s">
        <v>11220</v>
      </c>
      <c r="E4145" s="1" t="n">
        <v>140</v>
      </c>
      <c r="F4145" s="1" t="n">
        <v>55</v>
      </c>
      <c r="G4145" s="1" t="n">
        <v>1103.13</v>
      </c>
      <c r="H4145" s="4" t="n">
        <v>46069.6009376389</v>
      </c>
      <c r="I41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4144BT44961532705140551103.1346069.6009376389</v>
      </c>
      <c r="J4145" s="1" t="n">
        <f aca="false">COUNTIF(I:I, $I4145)</f>
        <v>1</v>
      </c>
      <c r="K4145" s="1" t="str">
        <f aca="false">IF(ISNA(VLOOKUP(Table4[product_id], tblProducts[], tblProducts[product_name],FALSE() )), "Invalid", "Valid")</f>
        <v>Valid</v>
      </c>
      <c r="L4145" s="5" t="str">
        <f aca="false">IF(ISNA(VLOOKUP(Table4[[#This Row],[warehouse_id]], tblwhouse[], tblwhouse[warehouse_name],FALSE() )), "Invalid", "Valid")</f>
        <v>Valid</v>
      </c>
    </row>
    <row r="4146" customFormat="false" ht="15" hidden="false" customHeight="true" outlineLevel="0" collapsed="false">
      <c r="A4146" s="1" t="n">
        <v>4145</v>
      </c>
      <c r="B4146" s="1" t="n">
        <v>1</v>
      </c>
      <c r="C4146" s="1" t="n">
        <v>476</v>
      </c>
      <c r="D4146" s="1" t="s">
        <v>11221</v>
      </c>
      <c r="E4146" s="1" t="n">
        <v>303</v>
      </c>
      <c r="F4146" s="1" t="n">
        <v>53</v>
      </c>
      <c r="G4146" s="1" t="n">
        <v>548.96</v>
      </c>
      <c r="H4146" s="4" t="n">
        <v>45948.6009376389</v>
      </c>
      <c r="I41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4145BT669935147630353548.9645948.6009376389</v>
      </c>
      <c r="J4146" s="1" t="n">
        <f aca="false">COUNTIF(I:I, $I4146)</f>
        <v>1</v>
      </c>
      <c r="K4146" s="1" t="str">
        <f aca="false">IF(ISNA(VLOOKUP(Table4[product_id], tblProducts[], tblProducts[product_name],FALSE() )), "Invalid", "Valid")</f>
        <v>Valid</v>
      </c>
      <c r="L4146" s="5" t="str">
        <f aca="false">IF(ISNA(VLOOKUP(Table4[[#This Row],[warehouse_id]], tblwhouse[], tblwhouse[warehouse_name],FALSE() )), "Invalid", "Valid")</f>
        <v>Valid</v>
      </c>
    </row>
    <row r="4147" customFormat="false" ht="15" hidden="false" customHeight="true" outlineLevel="0" collapsed="false">
      <c r="A4147" s="1" t="n">
        <v>4146</v>
      </c>
      <c r="B4147" s="1" t="n">
        <v>3</v>
      </c>
      <c r="C4147" s="1" t="n">
        <v>185</v>
      </c>
      <c r="D4147" s="1" t="s">
        <v>11222</v>
      </c>
      <c r="E4147" s="1" t="n">
        <v>254</v>
      </c>
      <c r="F4147" s="1" t="n">
        <v>46</v>
      </c>
      <c r="G4147" s="1" t="n">
        <v>615.81</v>
      </c>
      <c r="H4147" s="4" t="n">
        <v>45902.6009376389</v>
      </c>
      <c r="I41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4146BT113413318525446615.8145902.6009376389</v>
      </c>
      <c r="J4147" s="1" t="n">
        <f aca="false">COUNTIF(I:I, $I4147)</f>
        <v>1</v>
      </c>
      <c r="K4147" s="1" t="str">
        <f aca="false">IF(ISNA(VLOOKUP(Table4[product_id], tblProducts[], tblProducts[product_name],FALSE() )), "Invalid", "Valid")</f>
        <v>Valid</v>
      </c>
      <c r="L4147" s="5" t="str">
        <f aca="false">IF(ISNA(VLOOKUP(Table4[[#This Row],[warehouse_id]], tblwhouse[], tblwhouse[warehouse_name],FALSE() )), "Invalid", "Valid")</f>
        <v>Valid</v>
      </c>
    </row>
    <row r="4148" customFormat="false" ht="15" hidden="false" customHeight="true" outlineLevel="0" collapsed="false">
      <c r="A4148" s="1" t="n">
        <v>4147</v>
      </c>
      <c r="B4148" s="1" t="n">
        <v>2</v>
      </c>
      <c r="C4148" s="1" t="n">
        <v>1061</v>
      </c>
      <c r="D4148" s="1" t="s">
        <v>11223</v>
      </c>
      <c r="E4148" s="1" t="n">
        <v>342</v>
      </c>
      <c r="F4148" s="1" t="n">
        <v>52</v>
      </c>
      <c r="G4148" s="1" t="n">
        <v>149.86</v>
      </c>
      <c r="H4148" s="4" t="n">
        <v>46186.6009376389</v>
      </c>
      <c r="I41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4147BT9488502106134252149.8646186.6009376389</v>
      </c>
      <c r="J4148" s="1" t="n">
        <f aca="false">COUNTIF(I:I, $I4148)</f>
        <v>1</v>
      </c>
      <c r="K4148" s="1" t="str">
        <f aca="false">IF(ISNA(VLOOKUP(Table4[product_id], tblProducts[], tblProducts[product_name],FALSE() )), "Invalid", "Valid")</f>
        <v>Valid</v>
      </c>
      <c r="L4148" s="5" t="str">
        <f aca="false">IF(ISNA(VLOOKUP(Table4[[#This Row],[warehouse_id]], tblwhouse[], tblwhouse[warehouse_name],FALSE() )), "Invalid", "Valid")</f>
        <v>Valid</v>
      </c>
    </row>
    <row r="4149" customFormat="false" ht="15" hidden="false" customHeight="true" outlineLevel="0" collapsed="false">
      <c r="A4149" s="1" t="n">
        <v>4148</v>
      </c>
      <c r="B4149" s="1" t="n">
        <v>4</v>
      </c>
      <c r="C4149" s="1" t="n">
        <v>599</v>
      </c>
      <c r="D4149" s="1" t="s">
        <v>11224</v>
      </c>
      <c r="E4149" s="1" t="n">
        <v>71</v>
      </c>
      <c r="F4149" s="1" t="n">
        <v>28</v>
      </c>
      <c r="G4149" s="1" t="n">
        <v>646.91</v>
      </c>
      <c r="H4149" s="4" t="n">
        <v>45904.6009376389</v>
      </c>
      <c r="I41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4148BT13398145997128646.9145904.6009376389</v>
      </c>
      <c r="J4149" s="1" t="n">
        <f aca="false">COUNTIF(I:I, $I4149)</f>
        <v>1</v>
      </c>
      <c r="K4149" s="1" t="str">
        <f aca="false">IF(ISNA(VLOOKUP(Table4[product_id], tblProducts[], tblProducts[product_name],FALSE() )), "Invalid", "Valid")</f>
        <v>Valid</v>
      </c>
      <c r="L4149" s="5" t="str">
        <f aca="false">IF(ISNA(VLOOKUP(Table4[[#This Row],[warehouse_id]], tblwhouse[], tblwhouse[warehouse_name],FALSE() )), "Invalid", "Valid")</f>
        <v>Valid</v>
      </c>
    </row>
    <row r="4150" customFormat="false" ht="15" hidden="false" customHeight="true" outlineLevel="0" collapsed="false">
      <c r="A4150" s="1" t="n">
        <v>4149</v>
      </c>
      <c r="B4150" s="1" t="n">
        <v>2</v>
      </c>
      <c r="C4150" s="1" t="n">
        <v>1003</v>
      </c>
      <c r="D4150" s="1" t="s">
        <v>11225</v>
      </c>
      <c r="E4150" s="1" t="n">
        <v>267</v>
      </c>
      <c r="F4150" s="1" t="n">
        <v>66</v>
      </c>
      <c r="G4150" s="1" t="n">
        <v>368.29</v>
      </c>
      <c r="H4150" s="4" t="n">
        <v>46043.6009376389</v>
      </c>
      <c r="I41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4149BT1814752100326766368.2946043.6009376389</v>
      </c>
      <c r="J4150" s="1" t="n">
        <f aca="false">COUNTIF(I:I, $I4150)</f>
        <v>1</v>
      </c>
      <c r="K4150" s="1" t="str">
        <f aca="false">IF(ISNA(VLOOKUP(Table4[product_id], tblProducts[], tblProducts[product_name],FALSE() )), "Invalid", "Valid")</f>
        <v>Valid</v>
      </c>
      <c r="L4150" s="5" t="str">
        <f aca="false">IF(ISNA(VLOOKUP(Table4[[#This Row],[warehouse_id]], tblwhouse[], tblwhouse[warehouse_name],FALSE() )), "Invalid", "Valid")</f>
        <v>Valid</v>
      </c>
    </row>
    <row r="4151" customFormat="false" ht="15" hidden="false" customHeight="true" outlineLevel="0" collapsed="false">
      <c r="A4151" s="1" t="n">
        <v>4150</v>
      </c>
      <c r="B4151" s="1" t="n">
        <v>3</v>
      </c>
      <c r="C4151" s="1" t="n">
        <v>422</v>
      </c>
      <c r="D4151" s="1" t="s">
        <v>11226</v>
      </c>
      <c r="E4151" s="1" t="n">
        <v>391</v>
      </c>
      <c r="F4151" s="1" t="n">
        <v>58</v>
      </c>
      <c r="G4151" s="1" t="n">
        <v>597.43</v>
      </c>
      <c r="H4151" s="4" t="n">
        <v>46178.6009376389</v>
      </c>
      <c r="I41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4150BT479918342239158597.4346178.6009376389</v>
      </c>
      <c r="J4151" s="1" t="n">
        <f aca="false">COUNTIF(I:I, $I4151)</f>
        <v>1</v>
      </c>
      <c r="K4151" s="1" t="str">
        <f aca="false">IF(ISNA(VLOOKUP(Table4[product_id], tblProducts[], tblProducts[product_name],FALSE() )), "Invalid", "Valid")</f>
        <v>Valid</v>
      </c>
      <c r="L4151" s="5" t="str">
        <f aca="false">IF(ISNA(VLOOKUP(Table4[[#This Row],[warehouse_id]], tblwhouse[], tblwhouse[warehouse_name],FALSE() )), "Invalid", "Valid")</f>
        <v>Valid</v>
      </c>
    </row>
    <row r="4152" customFormat="false" ht="15" hidden="false" customHeight="true" outlineLevel="0" collapsed="false">
      <c r="A4152" s="1" t="n">
        <v>4151</v>
      </c>
      <c r="B4152" s="1" t="n">
        <v>4</v>
      </c>
      <c r="C4152" s="1" t="n">
        <v>1298</v>
      </c>
      <c r="D4152" s="1" t="s">
        <v>11227</v>
      </c>
      <c r="E4152" s="1" t="n">
        <v>56</v>
      </c>
      <c r="F4152" s="1" t="n">
        <v>54</v>
      </c>
      <c r="G4152" s="1" t="n">
        <v>458.73</v>
      </c>
      <c r="H4152" s="4" t="n">
        <v>45951.6009376389</v>
      </c>
      <c r="I41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4151BT626684412985654458.7345951.6009376389</v>
      </c>
      <c r="J4152" s="1" t="n">
        <f aca="false">COUNTIF(I:I, $I4152)</f>
        <v>1</v>
      </c>
      <c r="K4152" s="1" t="str">
        <f aca="false">IF(ISNA(VLOOKUP(Table4[product_id], tblProducts[], tblProducts[product_name],FALSE() )), "Invalid", "Valid")</f>
        <v>Valid</v>
      </c>
      <c r="L4152" s="5" t="str">
        <f aca="false">IF(ISNA(VLOOKUP(Table4[[#This Row],[warehouse_id]], tblwhouse[], tblwhouse[warehouse_name],FALSE() )), "Invalid", "Valid")</f>
        <v>Valid</v>
      </c>
    </row>
    <row r="4153" customFormat="false" ht="15" hidden="false" customHeight="true" outlineLevel="0" collapsed="false">
      <c r="A4153" s="1" t="n">
        <v>4152</v>
      </c>
      <c r="B4153" s="1" t="n">
        <v>3</v>
      </c>
      <c r="C4153" s="1" t="n">
        <v>2663</v>
      </c>
      <c r="D4153" s="1" t="s">
        <v>11228</v>
      </c>
      <c r="E4153" s="1" t="n">
        <v>479</v>
      </c>
      <c r="F4153" s="1" t="n">
        <v>60</v>
      </c>
      <c r="G4153" s="1" t="n">
        <v>1333.02</v>
      </c>
      <c r="H4153" s="4" t="n">
        <v>46107.6009376389</v>
      </c>
      <c r="I41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4152BT94916832663479601333.0246107.6009376389</v>
      </c>
      <c r="J4153" s="1" t="n">
        <f aca="false">COUNTIF(I:I, $I4153)</f>
        <v>1</v>
      </c>
      <c r="K4153" s="1" t="str">
        <f aca="false">IF(ISNA(VLOOKUP(Table4[product_id], tblProducts[], tblProducts[product_name],FALSE() )), "Invalid", "Valid")</f>
        <v>Valid</v>
      </c>
      <c r="L4153" s="5" t="str">
        <f aca="false">IF(ISNA(VLOOKUP(Table4[[#This Row],[warehouse_id]], tblwhouse[], tblwhouse[warehouse_name],FALSE() )), "Invalid", "Valid")</f>
        <v>Valid</v>
      </c>
    </row>
    <row r="4154" customFormat="false" ht="15" hidden="false" customHeight="true" outlineLevel="0" collapsed="false">
      <c r="A4154" s="1" t="n">
        <v>4153</v>
      </c>
      <c r="B4154" s="1" t="n">
        <v>2</v>
      </c>
      <c r="C4154" s="1" t="n">
        <v>837</v>
      </c>
      <c r="D4154" s="1" t="s">
        <v>11229</v>
      </c>
      <c r="E4154" s="1" t="n">
        <v>287</v>
      </c>
      <c r="F4154" s="1" t="n">
        <v>60</v>
      </c>
      <c r="G4154" s="1" t="n">
        <v>413.74</v>
      </c>
      <c r="H4154" s="4" t="n">
        <v>45962.6009376389</v>
      </c>
      <c r="I41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4153BT338355283728760413.7445962.6009376389</v>
      </c>
      <c r="J4154" s="1" t="n">
        <f aca="false">COUNTIF(I:I, $I4154)</f>
        <v>1</v>
      </c>
      <c r="K4154" s="1" t="str">
        <f aca="false">IF(ISNA(VLOOKUP(Table4[product_id], tblProducts[], tblProducts[product_name],FALSE() )), "Invalid", "Valid")</f>
        <v>Valid</v>
      </c>
      <c r="L4154" s="5" t="str">
        <f aca="false">IF(ISNA(VLOOKUP(Table4[[#This Row],[warehouse_id]], tblwhouse[], tblwhouse[warehouse_name],FALSE() )), "Invalid", "Valid")</f>
        <v>Valid</v>
      </c>
    </row>
    <row r="4155" customFormat="false" ht="15" hidden="false" customHeight="true" outlineLevel="0" collapsed="false">
      <c r="A4155" s="1" t="n">
        <v>4154</v>
      </c>
      <c r="B4155" s="1" t="n">
        <v>2</v>
      </c>
      <c r="C4155" s="1" t="n">
        <v>1076</v>
      </c>
      <c r="D4155" s="1" t="s">
        <v>11230</v>
      </c>
      <c r="E4155" s="1" t="n">
        <v>478</v>
      </c>
      <c r="F4155" s="1" t="n">
        <v>25</v>
      </c>
      <c r="G4155" s="1" t="n">
        <v>169.13</v>
      </c>
      <c r="H4155" s="4" t="n">
        <v>46215.6009376389</v>
      </c>
      <c r="I41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4154BT6990932107647825169.1346215.6009376389</v>
      </c>
      <c r="J4155" s="1" t="n">
        <f aca="false">COUNTIF(I:I, $I4155)</f>
        <v>1</v>
      </c>
      <c r="K4155" s="1" t="str">
        <f aca="false">IF(ISNA(VLOOKUP(Table4[product_id], tblProducts[], tblProducts[product_name],FALSE() )), "Invalid", "Valid")</f>
        <v>Valid</v>
      </c>
      <c r="L4155" s="5" t="str">
        <f aca="false">IF(ISNA(VLOOKUP(Table4[[#This Row],[warehouse_id]], tblwhouse[], tblwhouse[warehouse_name],FALSE() )), "Invalid", "Valid")</f>
        <v>Valid</v>
      </c>
    </row>
    <row r="4156" customFormat="false" ht="15" hidden="false" customHeight="true" outlineLevel="0" collapsed="false">
      <c r="A4156" s="1" t="n">
        <v>4155</v>
      </c>
      <c r="B4156" s="1" t="n">
        <v>1</v>
      </c>
      <c r="C4156" s="1" t="n">
        <v>1053</v>
      </c>
      <c r="D4156" s="1" t="s">
        <v>11231</v>
      </c>
      <c r="E4156" s="1" t="n">
        <v>133</v>
      </c>
      <c r="F4156" s="1" t="n">
        <v>29</v>
      </c>
      <c r="G4156" s="1" t="n">
        <v>1312.24</v>
      </c>
      <c r="H4156" s="4" t="n">
        <v>45880.6009376389</v>
      </c>
      <c r="I41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4155BT77772511053133291312.2445880.6009376389</v>
      </c>
      <c r="J4156" s="1" t="n">
        <f aca="false">COUNTIF(I:I, $I4156)</f>
        <v>1</v>
      </c>
      <c r="K4156" s="1" t="str">
        <f aca="false">IF(ISNA(VLOOKUP(Table4[product_id], tblProducts[], tblProducts[product_name],FALSE() )), "Invalid", "Valid")</f>
        <v>Valid</v>
      </c>
      <c r="L4156" s="5" t="str">
        <f aca="false">IF(ISNA(VLOOKUP(Table4[[#This Row],[warehouse_id]], tblwhouse[], tblwhouse[warehouse_name],FALSE() )), "Invalid", "Valid")</f>
        <v>Valid</v>
      </c>
    </row>
    <row r="4157" customFormat="false" ht="15" hidden="false" customHeight="true" outlineLevel="0" collapsed="false">
      <c r="A4157" s="1" t="n">
        <v>4156</v>
      </c>
      <c r="B4157" s="1" t="n">
        <v>3</v>
      </c>
      <c r="C4157" s="1" t="n">
        <v>1280</v>
      </c>
      <c r="D4157" s="1" t="s">
        <v>11232</v>
      </c>
      <c r="E4157" s="1" t="n">
        <v>40</v>
      </c>
      <c r="F4157" s="1" t="n">
        <v>63</v>
      </c>
      <c r="G4157" s="1" t="n">
        <v>636.95</v>
      </c>
      <c r="H4157" s="4" t="n">
        <v>45939.6009376389</v>
      </c>
      <c r="I41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4156BT723608312804063636.9545939.6009376389</v>
      </c>
      <c r="J4157" s="1" t="n">
        <f aca="false">COUNTIF(I:I, $I4157)</f>
        <v>1</v>
      </c>
      <c r="K4157" s="1" t="str">
        <f aca="false">IF(ISNA(VLOOKUP(Table4[product_id], tblProducts[], tblProducts[product_name],FALSE() )), "Invalid", "Valid")</f>
        <v>Valid</v>
      </c>
      <c r="L4157" s="5" t="str">
        <f aca="false">IF(ISNA(VLOOKUP(Table4[[#This Row],[warehouse_id]], tblwhouse[], tblwhouse[warehouse_name],FALSE() )), "Invalid", "Valid")</f>
        <v>Valid</v>
      </c>
    </row>
    <row r="4158" customFormat="false" ht="15" hidden="false" customHeight="true" outlineLevel="0" collapsed="false">
      <c r="A4158" s="1" t="n">
        <v>4157</v>
      </c>
      <c r="B4158" s="1" t="n">
        <v>3</v>
      </c>
      <c r="C4158" s="1" t="n">
        <v>2181</v>
      </c>
      <c r="D4158" s="1" t="s">
        <v>11233</v>
      </c>
      <c r="E4158" s="1" t="n">
        <v>51</v>
      </c>
      <c r="F4158" s="1" t="n">
        <v>63</v>
      </c>
      <c r="G4158" s="1" t="n">
        <v>127.8</v>
      </c>
      <c r="H4158" s="4" t="n">
        <v>46184.6009376389</v>
      </c>
      <c r="I41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4157BT828501321815163127.846184.6009376389</v>
      </c>
      <c r="J4158" s="1" t="n">
        <f aca="false">COUNTIF(I:I, $I4158)</f>
        <v>1</v>
      </c>
      <c r="K4158" s="1" t="str">
        <f aca="false">IF(ISNA(VLOOKUP(Table4[product_id], tblProducts[], tblProducts[product_name],FALSE() )), "Invalid", "Valid")</f>
        <v>Valid</v>
      </c>
      <c r="L4158" s="5" t="str">
        <f aca="false">IF(ISNA(VLOOKUP(Table4[[#This Row],[warehouse_id]], tblwhouse[], tblwhouse[warehouse_name],FALSE() )), "Invalid", "Valid")</f>
        <v>Valid</v>
      </c>
    </row>
    <row r="4159" customFormat="false" ht="15" hidden="false" customHeight="true" outlineLevel="0" collapsed="false">
      <c r="A4159" s="1" t="n">
        <v>4158</v>
      </c>
      <c r="B4159" s="1" t="n">
        <v>3</v>
      </c>
      <c r="C4159" s="1" t="n">
        <v>834</v>
      </c>
      <c r="D4159" s="1" t="s">
        <v>11234</v>
      </c>
      <c r="E4159" s="1" t="n">
        <v>79</v>
      </c>
      <c r="F4159" s="1" t="n">
        <v>71</v>
      </c>
      <c r="G4159" s="1" t="n">
        <v>108.32</v>
      </c>
      <c r="H4159" s="4" t="n">
        <v>46057.6009376389</v>
      </c>
      <c r="I41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4158BT42305538347971108.3246057.6009376389</v>
      </c>
      <c r="J4159" s="1" t="n">
        <f aca="false">COUNTIF(I:I, $I4159)</f>
        <v>1</v>
      </c>
      <c r="K4159" s="1" t="str">
        <f aca="false">IF(ISNA(VLOOKUP(Table4[product_id], tblProducts[], tblProducts[product_name],FALSE() )), "Invalid", "Valid")</f>
        <v>Valid</v>
      </c>
      <c r="L4159" s="5" t="str">
        <f aca="false">IF(ISNA(VLOOKUP(Table4[[#This Row],[warehouse_id]], tblwhouse[], tblwhouse[warehouse_name],FALSE() )), "Invalid", "Valid")</f>
        <v>Valid</v>
      </c>
    </row>
    <row r="4160" customFormat="false" ht="15" hidden="false" customHeight="true" outlineLevel="0" collapsed="false">
      <c r="A4160" s="1" t="n">
        <v>4159</v>
      </c>
      <c r="B4160" s="1" t="n">
        <v>2</v>
      </c>
      <c r="C4160" s="1" t="n">
        <v>2865</v>
      </c>
      <c r="D4160" s="1" t="s">
        <v>11235</v>
      </c>
      <c r="E4160" s="1" t="n">
        <v>325</v>
      </c>
      <c r="F4160" s="1" t="n">
        <v>71</v>
      </c>
      <c r="G4160" s="1" t="n">
        <v>994.17</v>
      </c>
      <c r="H4160" s="4" t="n">
        <v>46194.6009376389</v>
      </c>
      <c r="I41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4159BT5419952286532571994.1746194.6009376389</v>
      </c>
      <c r="J4160" s="1" t="n">
        <f aca="false">COUNTIF(I:I, $I4160)</f>
        <v>1</v>
      </c>
      <c r="K4160" s="1" t="str">
        <f aca="false">IF(ISNA(VLOOKUP(Table4[product_id], tblProducts[], tblProducts[product_name],FALSE() )), "Invalid", "Valid")</f>
        <v>Valid</v>
      </c>
      <c r="L4160" s="5" t="str">
        <f aca="false">IF(ISNA(VLOOKUP(Table4[[#This Row],[warehouse_id]], tblwhouse[], tblwhouse[warehouse_name],FALSE() )), "Invalid", "Valid")</f>
        <v>Valid</v>
      </c>
    </row>
    <row r="4161" customFormat="false" ht="15" hidden="false" customHeight="true" outlineLevel="0" collapsed="false">
      <c r="A4161" s="1" t="n">
        <v>4160</v>
      </c>
      <c r="B4161" s="1" t="n">
        <v>1</v>
      </c>
      <c r="C4161" s="1" t="n">
        <v>914</v>
      </c>
      <c r="D4161" s="1" t="s">
        <v>11236</v>
      </c>
      <c r="E4161" s="1" t="n">
        <v>241</v>
      </c>
      <c r="F4161" s="1" t="n">
        <v>51</v>
      </c>
      <c r="G4161" s="1" t="n">
        <v>1481.83</v>
      </c>
      <c r="H4161" s="4" t="n">
        <v>46180.6009376389</v>
      </c>
      <c r="I41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4160BT3506751914241511481.8346180.6009376389</v>
      </c>
      <c r="J4161" s="1" t="n">
        <f aca="false">COUNTIF(I:I, $I4161)</f>
        <v>1</v>
      </c>
      <c r="K4161" s="1" t="str">
        <f aca="false">IF(ISNA(VLOOKUP(Table4[product_id], tblProducts[], tblProducts[product_name],FALSE() )), "Invalid", "Valid")</f>
        <v>Valid</v>
      </c>
      <c r="L4161" s="5" t="str">
        <f aca="false">IF(ISNA(VLOOKUP(Table4[[#This Row],[warehouse_id]], tblwhouse[], tblwhouse[warehouse_name],FALSE() )), "Invalid", "Valid")</f>
        <v>Valid</v>
      </c>
    </row>
    <row r="4162" customFormat="false" ht="15" hidden="false" customHeight="true" outlineLevel="0" collapsed="false">
      <c r="A4162" s="1" t="n">
        <v>4161</v>
      </c>
      <c r="B4162" s="1" t="n">
        <v>4</v>
      </c>
      <c r="C4162" s="1" t="n">
        <v>2904</v>
      </c>
      <c r="D4162" s="1" t="s">
        <v>11237</v>
      </c>
      <c r="E4162" s="1" t="n">
        <v>93</v>
      </c>
      <c r="F4162" s="1" t="n">
        <v>55</v>
      </c>
      <c r="G4162" s="1" t="n">
        <v>656.91</v>
      </c>
      <c r="H4162" s="4" t="n">
        <v>45967.6009376389</v>
      </c>
      <c r="I41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4161BT242820429049355656.9145967.6009376389</v>
      </c>
      <c r="J4162" s="1" t="n">
        <f aca="false">COUNTIF(I:I, $I4162)</f>
        <v>1</v>
      </c>
      <c r="K4162" s="1" t="str">
        <f aca="false">IF(ISNA(VLOOKUP(Table4[product_id], tblProducts[], tblProducts[product_name],FALSE() )), "Invalid", "Valid")</f>
        <v>Valid</v>
      </c>
      <c r="L4162" s="5" t="str">
        <f aca="false">IF(ISNA(VLOOKUP(Table4[[#This Row],[warehouse_id]], tblwhouse[], tblwhouse[warehouse_name],FALSE() )), "Invalid", "Valid")</f>
        <v>Valid</v>
      </c>
    </row>
    <row r="4163" customFormat="false" ht="15" hidden="false" customHeight="true" outlineLevel="0" collapsed="false">
      <c r="A4163" s="1" t="n">
        <v>4162</v>
      </c>
      <c r="B4163" s="1" t="n">
        <v>3</v>
      </c>
      <c r="C4163" s="1" t="n">
        <v>416</v>
      </c>
      <c r="D4163" s="1" t="s">
        <v>11238</v>
      </c>
      <c r="E4163" s="1" t="n">
        <v>29</v>
      </c>
      <c r="F4163" s="1" t="n">
        <v>63</v>
      </c>
      <c r="G4163" s="1" t="n">
        <v>914.32</v>
      </c>
      <c r="H4163" s="4" t="n">
        <v>45967.6009376389</v>
      </c>
      <c r="I41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4162BT49161034162963914.3245967.6009376389</v>
      </c>
      <c r="J4163" s="1" t="n">
        <f aca="false">COUNTIF(I:I, $I4163)</f>
        <v>1</v>
      </c>
      <c r="K4163" s="1" t="str">
        <f aca="false">IF(ISNA(VLOOKUP(Table4[product_id], tblProducts[], tblProducts[product_name],FALSE() )), "Invalid", "Valid")</f>
        <v>Valid</v>
      </c>
      <c r="L4163" s="5" t="str">
        <f aca="false">IF(ISNA(VLOOKUP(Table4[[#This Row],[warehouse_id]], tblwhouse[], tblwhouse[warehouse_name],FALSE() )), "Invalid", "Valid")</f>
        <v>Valid</v>
      </c>
    </row>
    <row r="4164" customFormat="false" ht="15" hidden="false" customHeight="true" outlineLevel="0" collapsed="false">
      <c r="A4164" s="1" t="n">
        <v>4163</v>
      </c>
      <c r="B4164" s="1" t="n">
        <v>1</v>
      </c>
      <c r="C4164" s="1" t="n">
        <v>2295</v>
      </c>
      <c r="D4164" s="1" t="s">
        <v>11239</v>
      </c>
      <c r="E4164" s="1" t="n">
        <v>232</v>
      </c>
      <c r="F4164" s="1" t="n">
        <v>32</v>
      </c>
      <c r="G4164" s="1" t="n">
        <v>703.69</v>
      </c>
      <c r="H4164" s="4" t="n">
        <v>46197.6009376389</v>
      </c>
      <c r="I41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4163BT2240801229523232703.6946197.6009376389</v>
      </c>
      <c r="J4164" s="1" t="n">
        <f aca="false">COUNTIF(I:I, $I4164)</f>
        <v>1</v>
      </c>
      <c r="K4164" s="1" t="str">
        <f aca="false">IF(ISNA(VLOOKUP(Table4[product_id], tblProducts[], tblProducts[product_name],FALSE() )), "Invalid", "Valid")</f>
        <v>Valid</v>
      </c>
      <c r="L4164" s="5" t="str">
        <f aca="false">IF(ISNA(VLOOKUP(Table4[[#This Row],[warehouse_id]], tblwhouse[], tblwhouse[warehouse_name],FALSE() )), "Invalid", "Valid")</f>
        <v>Valid</v>
      </c>
    </row>
    <row r="4165" customFormat="false" ht="15" hidden="false" customHeight="true" outlineLevel="0" collapsed="false">
      <c r="A4165" s="1" t="n">
        <v>4164</v>
      </c>
      <c r="B4165" s="1" t="n">
        <v>1</v>
      </c>
      <c r="C4165" s="1" t="n">
        <v>134</v>
      </c>
      <c r="D4165" s="1" t="s">
        <v>11240</v>
      </c>
      <c r="E4165" s="1" t="n">
        <v>72</v>
      </c>
      <c r="F4165" s="1" t="n">
        <v>21</v>
      </c>
      <c r="G4165" s="1" t="n">
        <v>1134.63</v>
      </c>
      <c r="H4165" s="4" t="n">
        <v>45982.6009376389</v>
      </c>
      <c r="I41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4164BT616033113472211134.6345982.6009376389</v>
      </c>
      <c r="J4165" s="1" t="n">
        <f aca="false">COUNTIF(I:I, $I4165)</f>
        <v>1</v>
      </c>
      <c r="K4165" s="1" t="str">
        <f aca="false">IF(ISNA(VLOOKUP(Table4[product_id], tblProducts[], tblProducts[product_name],FALSE() )), "Invalid", "Valid")</f>
        <v>Valid</v>
      </c>
      <c r="L4165" s="5" t="str">
        <f aca="false">IF(ISNA(VLOOKUP(Table4[[#This Row],[warehouse_id]], tblwhouse[], tblwhouse[warehouse_name],FALSE() )), "Invalid", "Valid")</f>
        <v>Valid</v>
      </c>
    </row>
    <row r="4166" customFormat="false" ht="15" hidden="false" customHeight="true" outlineLevel="0" collapsed="false">
      <c r="A4166" s="1" t="n">
        <v>4165</v>
      </c>
      <c r="B4166" s="1" t="n">
        <v>4</v>
      </c>
      <c r="C4166" s="1" t="n">
        <v>952</v>
      </c>
      <c r="D4166" s="1" t="s">
        <v>11241</v>
      </c>
      <c r="E4166" s="1" t="n">
        <v>173</v>
      </c>
      <c r="F4166" s="1" t="n">
        <v>56</v>
      </c>
      <c r="G4166" s="1" t="n">
        <v>584.23</v>
      </c>
      <c r="H4166" s="4" t="n">
        <v>45990.6009376389</v>
      </c>
      <c r="I41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4165BT983825495217356584.2345990.6009376389</v>
      </c>
      <c r="J4166" s="1" t="n">
        <f aca="false">COUNTIF(I:I, $I4166)</f>
        <v>1</v>
      </c>
      <c r="K4166" s="1" t="str">
        <f aca="false">IF(ISNA(VLOOKUP(Table4[product_id], tblProducts[], tblProducts[product_name],FALSE() )), "Invalid", "Valid")</f>
        <v>Valid</v>
      </c>
      <c r="L4166" s="5" t="str">
        <f aca="false">IF(ISNA(VLOOKUP(Table4[[#This Row],[warehouse_id]], tblwhouse[], tblwhouse[warehouse_name],FALSE() )), "Invalid", "Valid")</f>
        <v>Valid</v>
      </c>
    </row>
    <row r="4167" customFormat="false" ht="15" hidden="false" customHeight="true" outlineLevel="0" collapsed="false">
      <c r="A4167" s="1" t="n">
        <v>4166</v>
      </c>
      <c r="B4167" s="1" t="n">
        <v>2</v>
      </c>
      <c r="C4167" s="1" t="n">
        <v>603</v>
      </c>
      <c r="D4167" s="1" t="s">
        <v>11242</v>
      </c>
      <c r="E4167" s="1" t="n">
        <v>18</v>
      </c>
      <c r="F4167" s="1" t="n">
        <v>62</v>
      </c>
      <c r="G4167" s="1" t="n">
        <v>1104.9</v>
      </c>
      <c r="H4167" s="4" t="n">
        <v>46220.6009376389</v>
      </c>
      <c r="I41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4166BT658649260318621104.946220.6009376389</v>
      </c>
      <c r="J4167" s="1" t="n">
        <f aca="false">COUNTIF(I:I, $I4167)</f>
        <v>1</v>
      </c>
      <c r="K4167" s="1" t="str">
        <f aca="false">IF(ISNA(VLOOKUP(Table4[product_id], tblProducts[], tblProducts[product_name],FALSE() )), "Invalid", "Valid")</f>
        <v>Valid</v>
      </c>
      <c r="L4167" s="5" t="str">
        <f aca="false">IF(ISNA(VLOOKUP(Table4[[#This Row],[warehouse_id]], tblwhouse[], tblwhouse[warehouse_name],FALSE() )), "Invalid", "Valid")</f>
        <v>Valid</v>
      </c>
    </row>
    <row r="4168" customFormat="false" ht="15" hidden="false" customHeight="true" outlineLevel="0" collapsed="false">
      <c r="A4168" s="1" t="n">
        <v>4167</v>
      </c>
      <c r="B4168" s="1" t="n">
        <v>3</v>
      </c>
      <c r="C4168" s="1" t="n">
        <v>2078</v>
      </c>
      <c r="D4168" s="1" t="s">
        <v>11243</v>
      </c>
      <c r="E4168" s="1" t="n">
        <v>158</v>
      </c>
      <c r="F4168" s="1" t="n">
        <v>68</v>
      </c>
      <c r="G4168" s="1" t="n">
        <v>1367.83</v>
      </c>
      <c r="H4168" s="4" t="n">
        <v>46174.6009376389</v>
      </c>
      <c r="I41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4167BT36959632078158681367.8346174.6009376389</v>
      </c>
      <c r="J4168" s="1" t="n">
        <f aca="false">COUNTIF(I:I, $I4168)</f>
        <v>1</v>
      </c>
      <c r="K4168" s="1" t="str">
        <f aca="false">IF(ISNA(VLOOKUP(Table4[product_id], tblProducts[], tblProducts[product_name],FALSE() )), "Invalid", "Valid")</f>
        <v>Valid</v>
      </c>
      <c r="L4168" s="5" t="str">
        <f aca="false">IF(ISNA(VLOOKUP(Table4[[#This Row],[warehouse_id]], tblwhouse[], tblwhouse[warehouse_name],FALSE() )), "Invalid", "Valid")</f>
        <v>Valid</v>
      </c>
    </row>
    <row r="4169" customFormat="false" ht="15" hidden="false" customHeight="true" outlineLevel="0" collapsed="false">
      <c r="A4169" s="1" t="n">
        <v>4168</v>
      </c>
      <c r="B4169" s="1" t="n">
        <v>2</v>
      </c>
      <c r="C4169" s="1" t="n">
        <v>1597</v>
      </c>
      <c r="D4169" s="1" t="s">
        <v>11244</v>
      </c>
      <c r="E4169" s="1" t="n">
        <v>495</v>
      </c>
      <c r="F4169" s="1" t="n">
        <v>61</v>
      </c>
      <c r="G4169" s="1" t="n">
        <v>697.72</v>
      </c>
      <c r="H4169" s="4" t="n">
        <v>46118.6009376389</v>
      </c>
      <c r="I41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4168BT2647832159749561697.7246118.6009376389</v>
      </c>
      <c r="J4169" s="1" t="n">
        <f aca="false">COUNTIF(I:I, $I4169)</f>
        <v>1</v>
      </c>
      <c r="K4169" s="1" t="str">
        <f aca="false">IF(ISNA(VLOOKUP(Table4[product_id], tblProducts[], tblProducts[product_name],FALSE() )), "Invalid", "Valid")</f>
        <v>Valid</v>
      </c>
      <c r="L4169" s="5" t="str">
        <f aca="false">IF(ISNA(VLOOKUP(Table4[[#This Row],[warehouse_id]], tblwhouse[], tblwhouse[warehouse_name],FALSE() )), "Invalid", "Valid")</f>
        <v>Valid</v>
      </c>
    </row>
    <row r="4170" customFormat="false" ht="15" hidden="false" customHeight="true" outlineLevel="0" collapsed="false">
      <c r="A4170" s="1" t="n">
        <v>4169</v>
      </c>
      <c r="B4170" s="1" t="n">
        <v>3</v>
      </c>
      <c r="C4170" s="1" t="n">
        <v>1530</v>
      </c>
      <c r="D4170" s="1" t="s">
        <v>11245</v>
      </c>
      <c r="E4170" s="1" t="n">
        <v>392</v>
      </c>
      <c r="F4170" s="1" t="n">
        <v>50</v>
      </c>
      <c r="G4170" s="1" t="n">
        <v>23.31</v>
      </c>
      <c r="H4170" s="4" t="n">
        <v>46074.6009376389</v>
      </c>
      <c r="I41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4169BT878487315303925023.3146074.6009376389</v>
      </c>
      <c r="J4170" s="1" t="n">
        <f aca="false">COUNTIF(I:I, $I4170)</f>
        <v>1</v>
      </c>
      <c r="K4170" s="1" t="str">
        <f aca="false">IF(ISNA(VLOOKUP(Table4[product_id], tblProducts[], tblProducts[product_name],FALSE() )), "Invalid", "Valid")</f>
        <v>Valid</v>
      </c>
      <c r="L4170" s="5" t="str">
        <f aca="false">IF(ISNA(VLOOKUP(Table4[[#This Row],[warehouse_id]], tblwhouse[], tblwhouse[warehouse_name],FALSE() )), "Invalid", "Valid")</f>
        <v>Valid</v>
      </c>
    </row>
    <row r="4171" customFormat="false" ht="15" hidden="false" customHeight="true" outlineLevel="0" collapsed="false">
      <c r="A4171" s="1" t="n">
        <v>4170</v>
      </c>
      <c r="B4171" s="1" t="n">
        <v>3</v>
      </c>
      <c r="C4171" s="1" t="n">
        <v>2909</v>
      </c>
      <c r="D4171" s="1" t="s">
        <v>11246</v>
      </c>
      <c r="E4171" s="1" t="n">
        <v>49</v>
      </c>
      <c r="F4171" s="1" t="n">
        <v>53</v>
      </c>
      <c r="G4171" s="1" t="n">
        <v>553.35</v>
      </c>
      <c r="H4171" s="4" t="n">
        <v>46049.6009376389</v>
      </c>
      <c r="I41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4170BT426175329094953553.3546049.6009376389</v>
      </c>
      <c r="J4171" s="1" t="n">
        <f aca="false">COUNTIF(I:I, $I4171)</f>
        <v>1</v>
      </c>
      <c r="K4171" s="1" t="str">
        <f aca="false">IF(ISNA(VLOOKUP(Table4[product_id], tblProducts[], tblProducts[product_name],FALSE() )), "Invalid", "Valid")</f>
        <v>Valid</v>
      </c>
      <c r="L4171" s="5" t="str">
        <f aca="false">IF(ISNA(VLOOKUP(Table4[[#This Row],[warehouse_id]], tblwhouse[], tblwhouse[warehouse_name],FALSE() )), "Invalid", "Valid")</f>
        <v>Valid</v>
      </c>
    </row>
    <row r="4172" customFormat="false" ht="15" hidden="false" customHeight="true" outlineLevel="0" collapsed="false">
      <c r="A4172" s="1" t="n">
        <v>4171</v>
      </c>
      <c r="B4172" s="1" t="n">
        <v>1</v>
      </c>
      <c r="C4172" s="1" t="n">
        <v>2532</v>
      </c>
      <c r="D4172" s="1" t="s">
        <v>11247</v>
      </c>
      <c r="E4172" s="1" t="n">
        <v>379</v>
      </c>
      <c r="F4172" s="1" t="n">
        <v>65</v>
      </c>
      <c r="G4172" s="1" t="n">
        <v>204.63</v>
      </c>
      <c r="H4172" s="4" t="n">
        <v>45980.6009376389</v>
      </c>
      <c r="I41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4171BT8782251253237965204.6345980.6009376389</v>
      </c>
      <c r="J4172" s="1" t="n">
        <f aca="false">COUNTIF(I:I, $I4172)</f>
        <v>1</v>
      </c>
      <c r="K4172" s="1" t="str">
        <f aca="false">IF(ISNA(VLOOKUP(Table4[product_id], tblProducts[], tblProducts[product_name],FALSE() )), "Invalid", "Valid")</f>
        <v>Valid</v>
      </c>
      <c r="L4172" s="5" t="str">
        <f aca="false">IF(ISNA(VLOOKUP(Table4[[#This Row],[warehouse_id]], tblwhouse[], tblwhouse[warehouse_name],FALSE() )), "Invalid", "Valid")</f>
        <v>Valid</v>
      </c>
    </row>
    <row r="4173" customFormat="false" ht="15" hidden="false" customHeight="true" outlineLevel="0" collapsed="false">
      <c r="A4173" s="1" t="n">
        <v>4172</v>
      </c>
      <c r="B4173" s="1" t="n">
        <v>3</v>
      </c>
      <c r="C4173" s="1" t="n">
        <v>2821</v>
      </c>
      <c r="D4173" s="1" t="s">
        <v>11248</v>
      </c>
      <c r="E4173" s="1" t="n">
        <v>105</v>
      </c>
      <c r="F4173" s="1" t="n">
        <v>57</v>
      </c>
      <c r="G4173" s="1" t="n">
        <v>736.33</v>
      </c>
      <c r="H4173" s="4" t="n">
        <v>46056.6009376389</v>
      </c>
      <c r="I41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4172BT8393753282110557736.3346056.6009376389</v>
      </c>
      <c r="J4173" s="1" t="n">
        <f aca="false">COUNTIF(I:I, $I4173)</f>
        <v>1</v>
      </c>
      <c r="K4173" s="1" t="str">
        <f aca="false">IF(ISNA(VLOOKUP(Table4[product_id], tblProducts[], tblProducts[product_name],FALSE() )), "Invalid", "Valid")</f>
        <v>Valid</v>
      </c>
      <c r="L4173" s="5" t="str">
        <f aca="false">IF(ISNA(VLOOKUP(Table4[[#This Row],[warehouse_id]], tblwhouse[], tblwhouse[warehouse_name],FALSE() )), "Invalid", "Valid")</f>
        <v>Valid</v>
      </c>
    </row>
    <row r="4174" customFormat="false" ht="15" hidden="false" customHeight="true" outlineLevel="0" collapsed="false">
      <c r="A4174" s="1" t="n">
        <v>4173</v>
      </c>
      <c r="B4174" s="1" t="n">
        <v>4</v>
      </c>
      <c r="C4174" s="1" t="n">
        <v>2134</v>
      </c>
      <c r="D4174" s="1" t="s">
        <v>11249</v>
      </c>
      <c r="E4174" s="1" t="n">
        <v>105</v>
      </c>
      <c r="F4174" s="1" t="n">
        <v>78</v>
      </c>
      <c r="G4174" s="1" t="n">
        <v>1281.91</v>
      </c>
      <c r="H4174" s="4" t="n">
        <v>45862.6009376389</v>
      </c>
      <c r="I41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4173BT97829542134105781281.9145862.6009376389</v>
      </c>
      <c r="J4174" s="1" t="n">
        <f aca="false">COUNTIF(I:I, $I4174)</f>
        <v>1</v>
      </c>
      <c r="K4174" s="1" t="str">
        <f aca="false">IF(ISNA(VLOOKUP(Table4[product_id], tblProducts[], tblProducts[product_name],FALSE() )), "Invalid", "Valid")</f>
        <v>Valid</v>
      </c>
      <c r="L4174" s="5" t="str">
        <f aca="false">IF(ISNA(VLOOKUP(Table4[[#This Row],[warehouse_id]], tblwhouse[], tblwhouse[warehouse_name],FALSE() )), "Invalid", "Valid")</f>
        <v>Valid</v>
      </c>
    </row>
    <row r="4175" customFormat="false" ht="15" hidden="false" customHeight="true" outlineLevel="0" collapsed="false">
      <c r="A4175" s="1" t="n">
        <v>4174</v>
      </c>
      <c r="B4175" s="1" t="n">
        <v>2</v>
      </c>
      <c r="C4175" s="1" t="n">
        <v>636</v>
      </c>
      <c r="D4175" s="1" t="s">
        <v>11250</v>
      </c>
      <c r="E4175" s="1" t="n">
        <v>476</v>
      </c>
      <c r="F4175" s="1" t="n">
        <v>26</v>
      </c>
      <c r="G4175" s="1" t="n">
        <v>437.59</v>
      </c>
      <c r="H4175" s="4" t="n">
        <v>46074.6009376389</v>
      </c>
      <c r="I41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4174BT250877263647626437.5946074.6009376389</v>
      </c>
      <c r="J4175" s="1" t="n">
        <f aca="false">COUNTIF(I:I, $I4175)</f>
        <v>1</v>
      </c>
      <c r="K4175" s="1" t="str">
        <f aca="false">IF(ISNA(VLOOKUP(Table4[product_id], tblProducts[], tblProducts[product_name],FALSE() )), "Invalid", "Valid")</f>
        <v>Valid</v>
      </c>
      <c r="L4175" s="5" t="str">
        <f aca="false">IF(ISNA(VLOOKUP(Table4[[#This Row],[warehouse_id]], tblwhouse[], tblwhouse[warehouse_name],FALSE() )), "Invalid", "Valid")</f>
        <v>Valid</v>
      </c>
    </row>
    <row r="4176" customFormat="false" ht="15" hidden="false" customHeight="true" outlineLevel="0" collapsed="false">
      <c r="A4176" s="1" t="n">
        <v>4175</v>
      </c>
      <c r="B4176" s="1" t="n">
        <v>1</v>
      </c>
      <c r="C4176" s="1" t="n">
        <v>770</v>
      </c>
      <c r="D4176" s="1" t="s">
        <v>11251</v>
      </c>
      <c r="E4176" s="1" t="n">
        <v>132</v>
      </c>
      <c r="F4176" s="1" t="n">
        <v>60</v>
      </c>
      <c r="G4176" s="1" t="n">
        <v>1259.75</v>
      </c>
      <c r="H4176" s="4" t="n">
        <v>45908.6009376389</v>
      </c>
      <c r="I41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4175BT8878911770132601259.7545908.6009376389</v>
      </c>
      <c r="J4176" s="1" t="n">
        <f aca="false">COUNTIF(I:I, $I4176)</f>
        <v>1</v>
      </c>
      <c r="K4176" s="1" t="str">
        <f aca="false">IF(ISNA(VLOOKUP(Table4[product_id], tblProducts[], tblProducts[product_name],FALSE() )), "Invalid", "Valid")</f>
        <v>Valid</v>
      </c>
      <c r="L4176" s="5" t="str">
        <f aca="false">IF(ISNA(VLOOKUP(Table4[[#This Row],[warehouse_id]], tblwhouse[], tblwhouse[warehouse_name],FALSE() )), "Invalid", "Valid")</f>
        <v>Valid</v>
      </c>
    </row>
    <row r="4177" customFormat="false" ht="15" hidden="false" customHeight="true" outlineLevel="0" collapsed="false">
      <c r="A4177" s="1" t="n">
        <v>4176</v>
      </c>
      <c r="B4177" s="1" t="n">
        <v>2</v>
      </c>
      <c r="C4177" s="1" t="n">
        <v>373</v>
      </c>
      <c r="D4177" s="1" t="s">
        <v>11252</v>
      </c>
      <c r="E4177" s="1" t="n">
        <v>457</v>
      </c>
      <c r="F4177" s="1" t="n">
        <v>22</v>
      </c>
      <c r="G4177" s="1" t="n">
        <v>425.94</v>
      </c>
      <c r="H4177" s="4" t="n">
        <v>46015.6009376389</v>
      </c>
      <c r="I41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4176BT608237237345722425.9446015.6009376389</v>
      </c>
      <c r="J4177" s="1" t="n">
        <f aca="false">COUNTIF(I:I, $I4177)</f>
        <v>1</v>
      </c>
      <c r="K4177" s="1" t="str">
        <f aca="false">IF(ISNA(VLOOKUP(Table4[product_id], tblProducts[], tblProducts[product_name],FALSE() )), "Invalid", "Valid")</f>
        <v>Valid</v>
      </c>
      <c r="L4177" s="5" t="str">
        <f aca="false">IF(ISNA(VLOOKUP(Table4[[#This Row],[warehouse_id]], tblwhouse[], tblwhouse[warehouse_name],FALSE() )), "Invalid", "Valid")</f>
        <v>Valid</v>
      </c>
    </row>
    <row r="4178" customFormat="false" ht="15" hidden="false" customHeight="true" outlineLevel="0" collapsed="false">
      <c r="A4178" s="1" t="n">
        <v>4177</v>
      </c>
      <c r="B4178" s="1" t="n">
        <v>4</v>
      </c>
      <c r="C4178" s="1" t="n">
        <v>244</v>
      </c>
      <c r="D4178" s="1" t="s">
        <v>11253</v>
      </c>
      <c r="E4178" s="1" t="n">
        <v>398</v>
      </c>
      <c r="F4178" s="1" t="n">
        <v>28</v>
      </c>
      <c r="G4178" s="1" t="n">
        <v>1489.53</v>
      </c>
      <c r="H4178" s="4" t="n">
        <v>46060.6009376389</v>
      </c>
      <c r="I41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4177BT8296514244398281489.5346060.6009376389</v>
      </c>
      <c r="J4178" s="1" t="n">
        <f aca="false">COUNTIF(I:I, $I4178)</f>
        <v>1</v>
      </c>
      <c r="K4178" s="1" t="str">
        <f aca="false">IF(ISNA(VLOOKUP(Table4[product_id], tblProducts[], tblProducts[product_name],FALSE() )), "Invalid", "Valid")</f>
        <v>Valid</v>
      </c>
      <c r="L4178" s="5" t="str">
        <f aca="false">IF(ISNA(VLOOKUP(Table4[[#This Row],[warehouse_id]], tblwhouse[], tblwhouse[warehouse_name],FALSE() )), "Invalid", "Valid")</f>
        <v>Valid</v>
      </c>
    </row>
    <row r="4179" customFormat="false" ht="15" hidden="false" customHeight="true" outlineLevel="0" collapsed="false">
      <c r="A4179" s="1" t="n">
        <v>4178</v>
      </c>
      <c r="B4179" s="1" t="n">
        <v>1</v>
      </c>
      <c r="C4179" s="1" t="n">
        <v>1677</v>
      </c>
      <c r="D4179" s="1" t="s">
        <v>11254</v>
      </c>
      <c r="E4179" s="1" t="n">
        <v>195</v>
      </c>
      <c r="F4179" s="1" t="n">
        <v>36</v>
      </c>
      <c r="G4179" s="1" t="n">
        <v>1032.39</v>
      </c>
      <c r="H4179" s="4" t="n">
        <v>46207.6009376389</v>
      </c>
      <c r="I41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4178BT10380511677195361032.3946207.6009376389</v>
      </c>
      <c r="J4179" s="1" t="n">
        <f aca="false">COUNTIF(I:I, $I4179)</f>
        <v>1</v>
      </c>
      <c r="K4179" s="1" t="str">
        <f aca="false">IF(ISNA(VLOOKUP(Table4[product_id], tblProducts[], tblProducts[product_name],FALSE() )), "Invalid", "Valid")</f>
        <v>Valid</v>
      </c>
      <c r="L4179" s="5" t="str">
        <f aca="false">IF(ISNA(VLOOKUP(Table4[[#This Row],[warehouse_id]], tblwhouse[], tblwhouse[warehouse_name],FALSE() )), "Invalid", "Valid")</f>
        <v>Valid</v>
      </c>
    </row>
    <row r="4180" customFormat="false" ht="15" hidden="false" customHeight="true" outlineLevel="0" collapsed="false">
      <c r="A4180" s="1" t="n">
        <v>4179</v>
      </c>
      <c r="B4180" s="1" t="n">
        <v>2</v>
      </c>
      <c r="C4180" s="1" t="n">
        <v>2468</v>
      </c>
      <c r="D4180" s="1" t="s">
        <v>11255</v>
      </c>
      <c r="E4180" s="1" t="n">
        <v>451</v>
      </c>
      <c r="F4180" s="1" t="n">
        <v>63</v>
      </c>
      <c r="G4180" s="1" t="n">
        <v>893.26</v>
      </c>
      <c r="H4180" s="4" t="n">
        <v>46005.6009376389</v>
      </c>
      <c r="I41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4179BT1454352246845163893.2646005.6009376389</v>
      </c>
      <c r="J4180" s="1" t="n">
        <f aca="false">COUNTIF(I:I, $I4180)</f>
        <v>1</v>
      </c>
      <c r="K4180" s="1" t="str">
        <f aca="false">IF(ISNA(VLOOKUP(Table4[product_id], tblProducts[], tblProducts[product_name],FALSE() )), "Invalid", "Valid")</f>
        <v>Valid</v>
      </c>
      <c r="L4180" s="5" t="str">
        <f aca="false">IF(ISNA(VLOOKUP(Table4[[#This Row],[warehouse_id]], tblwhouse[], tblwhouse[warehouse_name],FALSE() )), "Invalid", "Valid")</f>
        <v>Valid</v>
      </c>
    </row>
    <row r="4181" customFormat="false" ht="15" hidden="false" customHeight="true" outlineLevel="0" collapsed="false">
      <c r="A4181" s="1" t="n">
        <v>4180</v>
      </c>
      <c r="B4181" s="1" t="n">
        <v>4</v>
      </c>
      <c r="C4181" s="1" t="n">
        <v>2979</v>
      </c>
      <c r="D4181" s="1" t="s">
        <v>11256</v>
      </c>
      <c r="E4181" s="1" t="n">
        <v>493</v>
      </c>
      <c r="F4181" s="1" t="n">
        <v>40</v>
      </c>
      <c r="G4181" s="1" t="n">
        <v>1375.75</v>
      </c>
      <c r="H4181" s="4" t="n">
        <v>45906.6009376389</v>
      </c>
      <c r="I41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4180BT47823542979493401375.7545906.6009376389</v>
      </c>
      <c r="J4181" s="1" t="n">
        <f aca="false">COUNTIF(I:I, $I4181)</f>
        <v>1</v>
      </c>
      <c r="K4181" s="1" t="str">
        <f aca="false">IF(ISNA(VLOOKUP(Table4[product_id], tblProducts[], tblProducts[product_name],FALSE() )), "Invalid", "Valid")</f>
        <v>Valid</v>
      </c>
      <c r="L4181" s="5" t="str">
        <f aca="false">IF(ISNA(VLOOKUP(Table4[[#This Row],[warehouse_id]], tblwhouse[], tblwhouse[warehouse_name],FALSE() )), "Invalid", "Valid")</f>
        <v>Valid</v>
      </c>
    </row>
    <row r="4182" customFormat="false" ht="15" hidden="false" customHeight="true" outlineLevel="0" collapsed="false">
      <c r="A4182" s="1" t="n">
        <v>4181</v>
      </c>
      <c r="B4182" s="1" t="n">
        <v>1</v>
      </c>
      <c r="C4182" s="1" t="n">
        <v>570</v>
      </c>
      <c r="D4182" s="1" t="s">
        <v>11257</v>
      </c>
      <c r="E4182" s="1" t="n">
        <v>2</v>
      </c>
      <c r="F4182" s="1" t="n">
        <v>27</v>
      </c>
      <c r="G4182" s="1" t="n">
        <v>741.34</v>
      </c>
      <c r="H4182" s="4" t="n">
        <v>45936.6009376505</v>
      </c>
      <c r="I41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4181BT2327771570227741.3445936.6009376505</v>
      </c>
      <c r="J4182" s="1" t="n">
        <f aca="false">COUNTIF(I:I, $I4182)</f>
        <v>1</v>
      </c>
      <c r="K4182" s="1" t="str">
        <f aca="false">IF(ISNA(VLOOKUP(Table4[product_id], tblProducts[], tblProducts[product_name],FALSE() )), "Invalid", "Valid")</f>
        <v>Valid</v>
      </c>
      <c r="L4182" s="5" t="str">
        <f aca="false">IF(ISNA(VLOOKUP(Table4[[#This Row],[warehouse_id]], tblwhouse[], tblwhouse[warehouse_name],FALSE() )), "Invalid", "Valid")</f>
        <v>Valid</v>
      </c>
    </row>
    <row r="4183" customFormat="false" ht="15" hidden="false" customHeight="true" outlineLevel="0" collapsed="false">
      <c r="A4183" s="1" t="n">
        <v>4182</v>
      </c>
      <c r="B4183" s="1" t="n">
        <v>3</v>
      </c>
      <c r="C4183" s="1" t="n">
        <v>2607</v>
      </c>
      <c r="D4183" s="1" t="s">
        <v>11258</v>
      </c>
      <c r="E4183" s="1" t="n">
        <v>491</v>
      </c>
      <c r="F4183" s="1" t="n">
        <v>49</v>
      </c>
      <c r="G4183" s="1" t="n">
        <v>113.12</v>
      </c>
      <c r="H4183" s="4" t="n">
        <v>46099.6009376505</v>
      </c>
      <c r="I41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4182BT8956253260749149113.1246099.6009376505</v>
      </c>
      <c r="J4183" s="1" t="n">
        <f aca="false">COUNTIF(I:I, $I4183)</f>
        <v>1</v>
      </c>
      <c r="K4183" s="1" t="str">
        <f aca="false">IF(ISNA(VLOOKUP(Table4[product_id], tblProducts[], tblProducts[product_name],FALSE() )), "Invalid", "Valid")</f>
        <v>Valid</v>
      </c>
      <c r="L4183" s="5" t="str">
        <f aca="false">IF(ISNA(VLOOKUP(Table4[[#This Row],[warehouse_id]], tblwhouse[], tblwhouse[warehouse_name],FALSE() )), "Invalid", "Valid")</f>
        <v>Valid</v>
      </c>
    </row>
    <row r="4184" customFormat="false" ht="15" hidden="false" customHeight="true" outlineLevel="0" collapsed="false">
      <c r="A4184" s="1" t="n">
        <v>4183</v>
      </c>
      <c r="B4184" s="1" t="n">
        <v>3</v>
      </c>
      <c r="C4184" s="1" t="n">
        <v>375</v>
      </c>
      <c r="D4184" s="1" t="s">
        <v>11259</v>
      </c>
      <c r="E4184" s="1" t="n">
        <v>2</v>
      </c>
      <c r="F4184" s="1" t="n">
        <v>37</v>
      </c>
      <c r="G4184" s="1" t="n">
        <v>1005.94</v>
      </c>
      <c r="H4184" s="4" t="n">
        <v>46145.6009376505</v>
      </c>
      <c r="I41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4183BT50369633752371005.9446145.6009376505</v>
      </c>
      <c r="J4184" s="1" t="n">
        <f aca="false">COUNTIF(I:I, $I4184)</f>
        <v>1</v>
      </c>
      <c r="K4184" s="1" t="str">
        <f aca="false">IF(ISNA(VLOOKUP(Table4[product_id], tblProducts[], tblProducts[product_name],FALSE() )), "Invalid", "Valid")</f>
        <v>Valid</v>
      </c>
      <c r="L4184" s="5" t="str">
        <f aca="false">IF(ISNA(VLOOKUP(Table4[[#This Row],[warehouse_id]], tblwhouse[], tblwhouse[warehouse_name],FALSE() )), "Invalid", "Valid")</f>
        <v>Valid</v>
      </c>
    </row>
    <row r="4185" customFormat="false" ht="15" hidden="false" customHeight="true" outlineLevel="0" collapsed="false">
      <c r="A4185" s="1" t="n">
        <v>4184</v>
      </c>
      <c r="B4185" s="1" t="n">
        <v>3</v>
      </c>
      <c r="C4185" s="1" t="n">
        <v>1714</v>
      </c>
      <c r="D4185" s="1" t="s">
        <v>11260</v>
      </c>
      <c r="E4185" s="1" t="n">
        <v>283</v>
      </c>
      <c r="F4185" s="1" t="n">
        <v>59</v>
      </c>
      <c r="G4185" s="1" t="n">
        <v>54.38</v>
      </c>
      <c r="H4185" s="4" t="n">
        <v>45894.6009376505</v>
      </c>
      <c r="I41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4184BT375175317142835954.3845894.6009376505</v>
      </c>
      <c r="J4185" s="1" t="n">
        <f aca="false">COUNTIF(I:I, $I4185)</f>
        <v>1</v>
      </c>
      <c r="K4185" s="1" t="str">
        <f aca="false">IF(ISNA(VLOOKUP(Table4[product_id], tblProducts[], tblProducts[product_name],FALSE() )), "Invalid", "Valid")</f>
        <v>Valid</v>
      </c>
      <c r="L4185" s="5" t="str">
        <f aca="false">IF(ISNA(VLOOKUP(Table4[[#This Row],[warehouse_id]], tblwhouse[], tblwhouse[warehouse_name],FALSE() )), "Invalid", "Valid")</f>
        <v>Valid</v>
      </c>
    </row>
    <row r="4186" customFormat="false" ht="15" hidden="false" customHeight="true" outlineLevel="0" collapsed="false">
      <c r="A4186" s="1" t="n">
        <v>4185</v>
      </c>
      <c r="B4186" s="1" t="n">
        <v>1</v>
      </c>
      <c r="C4186" s="1" t="n">
        <v>1931</v>
      </c>
      <c r="D4186" s="1" t="s">
        <v>11261</v>
      </c>
      <c r="E4186" s="1" t="n">
        <v>327</v>
      </c>
      <c r="F4186" s="1" t="n">
        <v>72</v>
      </c>
      <c r="G4186" s="1" t="n">
        <v>1153.51</v>
      </c>
      <c r="H4186" s="4" t="n">
        <v>46135.6009376505</v>
      </c>
      <c r="I41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4185BT24758811931327721153.5146135.6009376505</v>
      </c>
      <c r="J4186" s="1" t="n">
        <f aca="false">COUNTIF(I:I, $I4186)</f>
        <v>1</v>
      </c>
      <c r="K4186" s="1" t="str">
        <f aca="false">IF(ISNA(VLOOKUP(Table4[product_id], tblProducts[], tblProducts[product_name],FALSE() )), "Invalid", "Valid")</f>
        <v>Valid</v>
      </c>
      <c r="L4186" s="5" t="str">
        <f aca="false">IF(ISNA(VLOOKUP(Table4[[#This Row],[warehouse_id]], tblwhouse[], tblwhouse[warehouse_name],FALSE() )), "Invalid", "Valid")</f>
        <v>Valid</v>
      </c>
    </row>
    <row r="4187" customFormat="false" ht="15" hidden="false" customHeight="true" outlineLevel="0" collapsed="false">
      <c r="A4187" s="1" t="n">
        <v>4186</v>
      </c>
      <c r="B4187" s="1" t="n">
        <v>3</v>
      </c>
      <c r="C4187" s="1" t="n">
        <v>2038</v>
      </c>
      <c r="D4187" s="1" t="s">
        <v>11262</v>
      </c>
      <c r="E4187" s="1" t="n">
        <v>250</v>
      </c>
      <c r="F4187" s="1" t="n">
        <v>80</v>
      </c>
      <c r="G4187" s="1" t="n">
        <v>796.43</v>
      </c>
      <c r="H4187" s="4" t="n">
        <v>46179.6009376505</v>
      </c>
      <c r="I41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4186BT8255473203825080796.4346179.6009376505</v>
      </c>
      <c r="J4187" s="1" t="n">
        <f aca="false">COUNTIF(I:I, $I4187)</f>
        <v>1</v>
      </c>
      <c r="K4187" s="1" t="str">
        <f aca="false">IF(ISNA(VLOOKUP(Table4[product_id], tblProducts[], tblProducts[product_name],FALSE() )), "Invalid", "Valid")</f>
        <v>Valid</v>
      </c>
      <c r="L4187" s="5" t="str">
        <f aca="false">IF(ISNA(VLOOKUP(Table4[[#This Row],[warehouse_id]], tblwhouse[], tblwhouse[warehouse_name],FALSE() )), "Invalid", "Valid")</f>
        <v>Valid</v>
      </c>
    </row>
    <row r="4188" customFormat="false" ht="15" hidden="false" customHeight="true" outlineLevel="0" collapsed="false">
      <c r="A4188" s="1" t="n">
        <v>4187</v>
      </c>
      <c r="B4188" s="1" t="n">
        <v>4</v>
      </c>
      <c r="C4188" s="1" t="n">
        <v>1444</v>
      </c>
      <c r="D4188" s="1" t="s">
        <v>11263</v>
      </c>
      <c r="E4188" s="1" t="n">
        <v>308</v>
      </c>
      <c r="F4188" s="1" t="n">
        <v>55</v>
      </c>
      <c r="G4188" s="1" t="n">
        <v>615.93</v>
      </c>
      <c r="H4188" s="4" t="n">
        <v>45862.6009376505</v>
      </c>
      <c r="I41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4187BT3584194144430855615.9345862.6009376505</v>
      </c>
      <c r="J4188" s="1" t="n">
        <f aca="false">COUNTIF(I:I, $I4188)</f>
        <v>1</v>
      </c>
      <c r="K4188" s="1" t="str">
        <f aca="false">IF(ISNA(VLOOKUP(Table4[product_id], tblProducts[], tblProducts[product_name],FALSE() )), "Invalid", "Valid")</f>
        <v>Valid</v>
      </c>
      <c r="L4188" s="5" t="str">
        <f aca="false">IF(ISNA(VLOOKUP(Table4[[#This Row],[warehouse_id]], tblwhouse[], tblwhouse[warehouse_name],FALSE() )), "Invalid", "Valid")</f>
        <v>Valid</v>
      </c>
    </row>
    <row r="4189" customFormat="false" ht="15" hidden="false" customHeight="true" outlineLevel="0" collapsed="false">
      <c r="A4189" s="1" t="n">
        <v>4188</v>
      </c>
      <c r="B4189" s="1" t="n">
        <v>4</v>
      </c>
      <c r="C4189" s="1" t="n">
        <v>2551</v>
      </c>
      <c r="D4189" s="1" t="s">
        <v>11264</v>
      </c>
      <c r="E4189" s="1" t="n">
        <v>483</v>
      </c>
      <c r="F4189" s="1" t="n">
        <v>68</v>
      </c>
      <c r="G4189" s="1" t="n">
        <v>1010.85</v>
      </c>
      <c r="H4189" s="4" t="n">
        <v>45975.6009376505</v>
      </c>
      <c r="I41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4188BT63097242551483681010.8545975.6009376505</v>
      </c>
      <c r="J4189" s="1" t="n">
        <f aca="false">COUNTIF(I:I, $I4189)</f>
        <v>1</v>
      </c>
      <c r="K4189" s="1" t="str">
        <f aca="false">IF(ISNA(VLOOKUP(Table4[product_id], tblProducts[], tblProducts[product_name],FALSE() )), "Invalid", "Valid")</f>
        <v>Valid</v>
      </c>
      <c r="L4189" s="5" t="str">
        <f aca="false">IF(ISNA(VLOOKUP(Table4[[#This Row],[warehouse_id]], tblwhouse[], tblwhouse[warehouse_name],FALSE() )), "Invalid", "Valid")</f>
        <v>Valid</v>
      </c>
    </row>
    <row r="4190" customFormat="false" ht="15" hidden="false" customHeight="true" outlineLevel="0" collapsed="false">
      <c r="A4190" s="1" t="n">
        <v>4189</v>
      </c>
      <c r="B4190" s="1" t="n">
        <v>1</v>
      </c>
      <c r="C4190" s="1" t="n">
        <v>538</v>
      </c>
      <c r="D4190" s="1" t="s">
        <v>11265</v>
      </c>
      <c r="E4190" s="1" t="n">
        <v>93</v>
      </c>
      <c r="F4190" s="1" t="n">
        <v>40</v>
      </c>
      <c r="G4190" s="1" t="n">
        <v>967.98</v>
      </c>
      <c r="H4190" s="4" t="n">
        <v>45984.6009376505</v>
      </c>
      <c r="I41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4189BT45789215389340967.9845984.6009376505</v>
      </c>
      <c r="J4190" s="1" t="n">
        <f aca="false">COUNTIF(I:I, $I4190)</f>
        <v>1</v>
      </c>
      <c r="K4190" s="1" t="str">
        <f aca="false">IF(ISNA(VLOOKUP(Table4[product_id], tblProducts[], tblProducts[product_name],FALSE() )), "Invalid", "Valid")</f>
        <v>Valid</v>
      </c>
      <c r="L4190" s="5" t="str">
        <f aca="false">IF(ISNA(VLOOKUP(Table4[[#This Row],[warehouse_id]], tblwhouse[], tblwhouse[warehouse_name],FALSE() )), "Invalid", "Valid")</f>
        <v>Valid</v>
      </c>
    </row>
    <row r="4191" customFormat="false" ht="15" hidden="false" customHeight="true" outlineLevel="0" collapsed="false">
      <c r="A4191" s="1" t="n">
        <v>4190</v>
      </c>
      <c r="B4191" s="1" t="n">
        <v>4</v>
      </c>
      <c r="C4191" s="1" t="n">
        <v>212</v>
      </c>
      <c r="D4191" s="1" t="s">
        <v>11266</v>
      </c>
      <c r="E4191" s="1" t="n">
        <v>105</v>
      </c>
      <c r="F4191" s="1" t="n">
        <v>34</v>
      </c>
      <c r="G4191" s="1" t="n">
        <v>497.55</v>
      </c>
      <c r="H4191" s="4" t="n">
        <v>46211.6009376505</v>
      </c>
      <c r="I41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4190BT944902421210534497.5546211.6009376505</v>
      </c>
      <c r="J4191" s="1" t="n">
        <f aca="false">COUNTIF(I:I, $I4191)</f>
        <v>1</v>
      </c>
      <c r="K4191" s="1" t="str">
        <f aca="false">IF(ISNA(VLOOKUP(Table4[product_id], tblProducts[], tblProducts[product_name],FALSE() )), "Invalid", "Valid")</f>
        <v>Valid</v>
      </c>
      <c r="L4191" s="5" t="str">
        <f aca="false">IF(ISNA(VLOOKUP(Table4[[#This Row],[warehouse_id]], tblwhouse[], tblwhouse[warehouse_name],FALSE() )), "Invalid", "Valid")</f>
        <v>Valid</v>
      </c>
    </row>
    <row r="4192" customFormat="false" ht="15" hidden="false" customHeight="true" outlineLevel="0" collapsed="false">
      <c r="A4192" s="1" t="n">
        <v>4191</v>
      </c>
      <c r="B4192" s="1" t="n">
        <v>1</v>
      </c>
      <c r="C4192" s="1" t="n">
        <v>2318</v>
      </c>
      <c r="D4192" s="1" t="s">
        <v>11267</v>
      </c>
      <c r="E4192" s="1" t="n">
        <v>266</v>
      </c>
      <c r="F4192" s="1" t="n">
        <v>70</v>
      </c>
      <c r="G4192" s="1" t="n">
        <v>114.17</v>
      </c>
      <c r="H4192" s="4" t="n">
        <v>45990.6009376505</v>
      </c>
      <c r="I41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4191BT1059261231826670114.1745990.6009376505</v>
      </c>
      <c r="J4192" s="1" t="n">
        <f aca="false">COUNTIF(I:I, $I4192)</f>
        <v>1</v>
      </c>
      <c r="K4192" s="1" t="str">
        <f aca="false">IF(ISNA(VLOOKUP(Table4[product_id], tblProducts[], tblProducts[product_name],FALSE() )), "Invalid", "Valid")</f>
        <v>Valid</v>
      </c>
      <c r="L4192" s="5" t="str">
        <f aca="false">IF(ISNA(VLOOKUP(Table4[[#This Row],[warehouse_id]], tblwhouse[], tblwhouse[warehouse_name],FALSE() )), "Invalid", "Valid")</f>
        <v>Valid</v>
      </c>
    </row>
    <row r="4193" customFormat="false" ht="15" hidden="false" customHeight="true" outlineLevel="0" collapsed="false">
      <c r="A4193" s="1" t="n">
        <v>4192</v>
      </c>
      <c r="B4193" s="1" t="n">
        <v>3</v>
      </c>
      <c r="C4193" s="1" t="n">
        <v>1144</v>
      </c>
      <c r="D4193" s="1" t="s">
        <v>11268</v>
      </c>
      <c r="E4193" s="1" t="n">
        <v>173</v>
      </c>
      <c r="F4193" s="1" t="n">
        <v>57</v>
      </c>
      <c r="G4193" s="1" t="n">
        <v>967.44</v>
      </c>
      <c r="H4193" s="4" t="n">
        <v>46134.6009376505</v>
      </c>
      <c r="I41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4192BT1434833114417357967.4446134.6009376505</v>
      </c>
      <c r="J4193" s="1" t="n">
        <f aca="false">COUNTIF(I:I, $I4193)</f>
        <v>1</v>
      </c>
      <c r="K4193" s="1" t="str">
        <f aca="false">IF(ISNA(VLOOKUP(Table4[product_id], tblProducts[], tblProducts[product_name],FALSE() )), "Invalid", "Valid")</f>
        <v>Valid</v>
      </c>
      <c r="L4193" s="5" t="str">
        <f aca="false">IF(ISNA(VLOOKUP(Table4[[#This Row],[warehouse_id]], tblwhouse[], tblwhouse[warehouse_name],FALSE() )), "Invalid", "Valid")</f>
        <v>Valid</v>
      </c>
    </row>
    <row r="4194" customFormat="false" ht="15" hidden="false" customHeight="true" outlineLevel="0" collapsed="false">
      <c r="A4194" s="1" t="n">
        <v>4193</v>
      </c>
      <c r="B4194" s="1" t="n">
        <v>1</v>
      </c>
      <c r="C4194" s="1" t="n">
        <v>2415</v>
      </c>
      <c r="D4194" s="1" t="s">
        <v>11269</v>
      </c>
      <c r="E4194" s="1" t="n">
        <v>493</v>
      </c>
      <c r="F4194" s="1" t="n">
        <v>46</v>
      </c>
      <c r="G4194" s="1" t="n">
        <v>562.14</v>
      </c>
      <c r="H4194" s="4" t="n">
        <v>46073.6009376505</v>
      </c>
      <c r="I41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4193BT4291421241549346562.1446073.6009376505</v>
      </c>
      <c r="J4194" s="1" t="n">
        <f aca="false">COUNTIF(I:I, $I4194)</f>
        <v>1</v>
      </c>
      <c r="K4194" s="1" t="str">
        <f aca="false">IF(ISNA(VLOOKUP(Table4[product_id], tblProducts[], tblProducts[product_name],FALSE() )), "Invalid", "Valid")</f>
        <v>Valid</v>
      </c>
      <c r="L4194" s="5" t="str">
        <f aca="false">IF(ISNA(VLOOKUP(Table4[[#This Row],[warehouse_id]], tblwhouse[], tblwhouse[warehouse_name],FALSE() )), "Invalid", "Valid")</f>
        <v>Valid</v>
      </c>
    </row>
    <row r="4195" customFormat="false" ht="15" hidden="false" customHeight="true" outlineLevel="0" collapsed="false">
      <c r="A4195" s="1" t="n">
        <v>4194</v>
      </c>
      <c r="B4195" s="1" t="n">
        <v>3</v>
      </c>
      <c r="C4195" s="1" t="n">
        <v>2062</v>
      </c>
      <c r="D4195" s="1" t="s">
        <v>11270</v>
      </c>
      <c r="E4195" s="1" t="n">
        <v>20</v>
      </c>
      <c r="F4195" s="1" t="n">
        <v>25</v>
      </c>
      <c r="G4195" s="1" t="n">
        <v>190.04</v>
      </c>
      <c r="H4195" s="4" t="n">
        <v>45899.6009376505</v>
      </c>
      <c r="I41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4194BT785383320622025190.0445899.6009376505</v>
      </c>
      <c r="J4195" s="1" t="n">
        <f aca="false">COUNTIF(I:I, $I4195)</f>
        <v>1</v>
      </c>
      <c r="K4195" s="1" t="str">
        <f aca="false">IF(ISNA(VLOOKUP(Table4[product_id], tblProducts[], tblProducts[product_name],FALSE() )), "Invalid", "Valid")</f>
        <v>Valid</v>
      </c>
      <c r="L4195" s="5" t="str">
        <f aca="false">IF(ISNA(VLOOKUP(Table4[[#This Row],[warehouse_id]], tblwhouse[], tblwhouse[warehouse_name],FALSE() )), "Invalid", "Valid")</f>
        <v>Valid</v>
      </c>
    </row>
    <row r="4196" customFormat="false" ht="15" hidden="false" customHeight="true" outlineLevel="0" collapsed="false">
      <c r="A4196" s="1" t="n">
        <v>4195</v>
      </c>
      <c r="B4196" s="1" t="n">
        <v>3</v>
      </c>
      <c r="C4196" s="1" t="n">
        <v>1138</v>
      </c>
      <c r="D4196" s="1" t="s">
        <v>11271</v>
      </c>
      <c r="E4196" s="1" t="n">
        <v>387</v>
      </c>
      <c r="F4196" s="1" t="n">
        <v>79</v>
      </c>
      <c r="G4196" s="1" t="n">
        <v>885.11</v>
      </c>
      <c r="H4196" s="4" t="n">
        <v>45989.6009376505</v>
      </c>
      <c r="I41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4195BT1002443113838779885.1145989.6009376505</v>
      </c>
      <c r="J4196" s="1" t="n">
        <f aca="false">COUNTIF(I:I, $I4196)</f>
        <v>1</v>
      </c>
      <c r="K4196" s="1" t="str">
        <f aca="false">IF(ISNA(VLOOKUP(Table4[product_id], tblProducts[], tblProducts[product_name],FALSE() )), "Invalid", "Valid")</f>
        <v>Valid</v>
      </c>
      <c r="L4196" s="5" t="str">
        <f aca="false">IF(ISNA(VLOOKUP(Table4[[#This Row],[warehouse_id]], tblwhouse[], tblwhouse[warehouse_name],FALSE() )), "Invalid", "Valid")</f>
        <v>Valid</v>
      </c>
    </row>
    <row r="4197" customFormat="false" ht="15" hidden="false" customHeight="true" outlineLevel="0" collapsed="false">
      <c r="A4197" s="1" t="n">
        <v>4196</v>
      </c>
      <c r="B4197" s="1" t="n">
        <v>4</v>
      </c>
      <c r="C4197" s="1" t="n">
        <v>1295</v>
      </c>
      <c r="D4197" s="1" t="s">
        <v>11272</v>
      </c>
      <c r="E4197" s="1" t="n">
        <v>214</v>
      </c>
      <c r="F4197" s="1" t="n">
        <v>44</v>
      </c>
      <c r="G4197" s="1" t="n">
        <v>759.9</v>
      </c>
      <c r="H4197" s="4" t="n">
        <v>45967.6009376505</v>
      </c>
      <c r="I41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4196BT5305644129521444759.945967.6009376505</v>
      </c>
      <c r="J4197" s="1" t="n">
        <f aca="false">COUNTIF(I:I, $I4197)</f>
        <v>1</v>
      </c>
      <c r="K4197" s="1" t="str">
        <f aca="false">IF(ISNA(VLOOKUP(Table4[product_id], tblProducts[], tblProducts[product_name],FALSE() )), "Invalid", "Valid")</f>
        <v>Valid</v>
      </c>
      <c r="L4197" s="5" t="str">
        <f aca="false">IF(ISNA(VLOOKUP(Table4[[#This Row],[warehouse_id]], tblwhouse[], tblwhouse[warehouse_name],FALSE() )), "Invalid", "Valid")</f>
        <v>Valid</v>
      </c>
    </row>
    <row r="4198" customFormat="false" ht="15" hidden="false" customHeight="true" outlineLevel="0" collapsed="false">
      <c r="A4198" s="1" t="n">
        <v>4197</v>
      </c>
      <c r="B4198" s="1" t="n">
        <v>3</v>
      </c>
      <c r="C4198" s="1" t="n">
        <v>1479</v>
      </c>
      <c r="D4198" s="1" t="s">
        <v>11273</v>
      </c>
      <c r="E4198" s="1" t="n">
        <v>23</v>
      </c>
      <c r="F4198" s="1" t="n">
        <v>70</v>
      </c>
      <c r="G4198" s="1" t="n">
        <v>649.87</v>
      </c>
      <c r="H4198" s="4" t="n">
        <v>46070.6009376505</v>
      </c>
      <c r="I41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4197BT600178314792370649.8746070.6009376505</v>
      </c>
      <c r="J4198" s="1" t="n">
        <f aca="false">COUNTIF(I:I, $I4198)</f>
        <v>1</v>
      </c>
      <c r="K4198" s="1" t="str">
        <f aca="false">IF(ISNA(VLOOKUP(Table4[product_id], tblProducts[], tblProducts[product_name],FALSE() )), "Invalid", "Valid")</f>
        <v>Valid</v>
      </c>
      <c r="L4198" s="5" t="str">
        <f aca="false">IF(ISNA(VLOOKUP(Table4[[#This Row],[warehouse_id]], tblwhouse[], tblwhouse[warehouse_name],FALSE() )), "Invalid", "Valid")</f>
        <v>Valid</v>
      </c>
    </row>
    <row r="4199" customFormat="false" ht="15" hidden="false" customHeight="true" outlineLevel="0" collapsed="false">
      <c r="A4199" s="1" t="n">
        <v>4198</v>
      </c>
      <c r="B4199" s="1" t="n">
        <v>1</v>
      </c>
      <c r="C4199" s="1" t="n">
        <v>2141</v>
      </c>
      <c r="D4199" s="1" t="s">
        <v>11274</v>
      </c>
      <c r="E4199" s="1" t="n">
        <v>337</v>
      </c>
      <c r="F4199" s="1" t="n">
        <v>80</v>
      </c>
      <c r="G4199" s="1" t="n">
        <v>964.53</v>
      </c>
      <c r="H4199" s="4" t="n">
        <v>45996.6009376505</v>
      </c>
      <c r="I41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4198BT9730341214133780964.5345996.6009376505</v>
      </c>
      <c r="J4199" s="1" t="n">
        <f aca="false">COUNTIF(I:I, $I4199)</f>
        <v>1</v>
      </c>
      <c r="K4199" s="1" t="str">
        <f aca="false">IF(ISNA(VLOOKUP(Table4[product_id], tblProducts[], tblProducts[product_name],FALSE() )), "Invalid", "Valid")</f>
        <v>Valid</v>
      </c>
      <c r="L4199" s="5" t="str">
        <f aca="false">IF(ISNA(VLOOKUP(Table4[[#This Row],[warehouse_id]], tblwhouse[], tblwhouse[warehouse_name],FALSE() )), "Invalid", "Valid")</f>
        <v>Valid</v>
      </c>
    </row>
    <row r="4200" customFormat="false" ht="15" hidden="false" customHeight="true" outlineLevel="0" collapsed="false">
      <c r="A4200" s="1" t="n">
        <v>4199</v>
      </c>
      <c r="B4200" s="1" t="n">
        <v>3</v>
      </c>
      <c r="C4200" s="1" t="n">
        <v>2339</v>
      </c>
      <c r="D4200" s="1" t="s">
        <v>11275</v>
      </c>
      <c r="E4200" s="1" t="n">
        <v>212</v>
      </c>
      <c r="F4200" s="1" t="n">
        <v>53</v>
      </c>
      <c r="G4200" s="1" t="n">
        <v>65.4</v>
      </c>
      <c r="H4200" s="4" t="n">
        <v>45885.6009376505</v>
      </c>
      <c r="I42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4199BT310146323392125365.445885.6009376505</v>
      </c>
      <c r="J4200" s="1" t="n">
        <f aca="false">COUNTIF(I:I, $I4200)</f>
        <v>1</v>
      </c>
      <c r="K4200" s="1" t="str">
        <f aca="false">IF(ISNA(VLOOKUP(Table4[product_id], tblProducts[], tblProducts[product_name],FALSE() )), "Invalid", "Valid")</f>
        <v>Valid</v>
      </c>
      <c r="L4200" s="5" t="str">
        <f aca="false">IF(ISNA(VLOOKUP(Table4[[#This Row],[warehouse_id]], tblwhouse[], tblwhouse[warehouse_name],FALSE() )), "Invalid", "Valid")</f>
        <v>Valid</v>
      </c>
    </row>
    <row r="4201" customFormat="false" ht="15" hidden="false" customHeight="true" outlineLevel="0" collapsed="false">
      <c r="A4201" s="1" t="n">
        <v>4200</v>
      </c>
      <c r="B4201" s="1" t="n">
        <v>4</v>
      </c>
      <c r="C4201" s="1" t="n">
        <v>2955</v>
      </c>
      <c r="D4201" s="1" t="s">
        <v>11276</v>
      </c>
      <c r="E4201" s="1" t="n">
        <v>409</v>
      </c>
      <c r="F4201" s="1" t="n">
        <v>49</v>
      </c>
      <c r="G4201" s="1" t="n">
        <v>1160.13</v>
      </c>
      <c r="H4201" s="4" t="n">
        <v>45926.6009376505</v>
      </c>
      <c r="I42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4200BT77120742955409491160.1345926.6009376505</v>
      </c>
      <c r="J4201" s="1" t="n">
        <f aca="false">COUNTIF(I:I, $I4201)</f>
        <v>1</v>
      </c>
      <c r="K4201" s="1" t="str">
        <f aca="false">IF(ISNA(VLOOKUP(Table4[product_id], tblProducts[], tblProducts[product_name],FALSE() )), "Invalid", "Valid")</f>
        <v>Valid</v>
      </c>
      <c r="L4201" s="5" t="str">
        <f aca="false">IF(ISNA(VLOOKUP(Table4[[#This Row],[warehouse_id]], tblwhouse[], tblwhouse[warehouse_name],FALSE() )), "Invalid", "Valid")</f>
        <v>Valid</v>
      </c>
    </row>
    <row r="4202" customFormat="false" ht="15" hidden="false" customHeight="true" outlineLevel="0" collapsed="false">
      <c r="A4202" s="1" t="n">
        <v>4201</v>
      </c>
      <c r="B4202" s="1" t="n">
        <v>2</v>
      </c>
      <c r="C4202" s="1" t="n">
        <v>605</v>
      </c>
      <c r="D4202" s="1" t="s">
        <v>11277</v>
      </c>
      <c r="E4202" s="1" t="n">
        <v>498</v>
      </c>
      <c r="F4202" s="1" t="n">
        <v>24</v>
      </c>
      <c r="G4202" s="1" t="n">
        <v>302.44</v>
      </c>
      <c r="H4202" s="4" t="n">
        <v>46127.6009376505</v>
      </c>
      <c r="I42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4201BT451361260549824302.4446127.6009376505</v>
      </c>
      <c r="J4202" s="1" t="n">
        <f aca="false">COUNTIF(I:I, $I4202)</f>
        <v>1</v>
      </c>
      <c r="K4202" s="1" t="str">
        <f aca="false">IF(ISNA(VLOOKUP(Table4[product_id], tblProducts[], tblProducts[product_name],FALSE() )), "Invalid", "Valid")</f>
        <v>Valid</v>
      </c>
      <c r="L4202" s="5" t="str">
        <f aca="false">IF(ISNA(VLOOKUP(Table4[[#This Row],[warehouse_id]], tblwhouse[], tblwhouse[warehouse_name],FALSE() )), "Invalid", "Valid")</f>
        <v>Valid</v>
      </c>
    </row>
    <row r="4203" customFormat="false" ht="15" hidden="false" customHeight="true" outlineLevel="0" collapsed="false">
      <c r="A4203" s="1" t="n">
        <v>4202</v>
      </c>
      <c r="B4203" s="1" t="n">
        <v>3</v>
      </c>
      <c r="C4203" s="1" t="n">
        <v>2914</v>
      </c>
      <c r="D4203" s="1" t="s">
        <v>11278</v>
      </c>
      <c r="E4203" s="1" t="n">
        <v>405</v>
      </c>
      <c r="F4203" s="1" t="n">
        <v>64</v>
      </c>
      <c r="G4203" s="1" t="n">
        <v>1107.14</v>
      </c>
      <c r="H4203" s="4" t="n">
        <v>45917.6009376505</v>
      </c>
      <c r="I42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4202BT10443632914405641107.1445917.6009376505</v>
      </c>
      <c r="J4203" s="1" t="n">
        <f aca="false">COUNTIF(I:I, $I4203)</f>
        <v>1</v>
      </c>
      <c r="K4203" s="1" t="str">
        <f aca="false">IF(ISNA(VLOOKUP(Table4[product_id], tblProducts[], tblProducts[product_name],FALSE() )), "Invalid", "Valid")</f>
        <v>Valid</v>
      </c>
      <c r="L4203" s="5" t="str">
        <f aca="false">IF(ISNA(VLOOKUP(Table4[[#This Row],[warehouse_id]], tblwhouse[], tblwhouse[warehouse_name],FALSE() )), "Invalid", "Valid")</f>
        <v>Valid</v>
      </c>
    </row>
    <row r="4204" customFormat="false" ht="15" hidden="false" customHeight="true" outlineLevel="0" collapsed="false">
      <c r="A4204" s="1" t="n">
        <v>4203</v>
      </c>
      <c r="B4204" s="1" t="n">
        <v>4</v>
      </c>
      <c r="C4204" s="1" t="n">
        <v>233</v>
      </c>
      <c r="D4204" s="1" t="s">
        <v>11279</v>
      </c>
      <c r="E4204" s="1" t="n">
        <v>462</v>
      </c>
      <c r="F4204" s="1" t="n">
        <v>54</v>
      </c>
      <c r="G4204" s="1" t="n">
        <v>117.94</v>
      </c>
      <c r="H4204" s="4" t="n">
        <v>46103.6009376505</v>
      </c>
      <c r="I42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4203BT182570423346254117.9446103.6009376505</v>
      </c>
      <c r="J4204" s="1" t="n">
        <f aca="false">COUNTIF(I:I, $I4204)</f>
        <v>1</v>
      </c>
      <c r="K4204" s="1" t="str">
        <f aca="false">IF(ISNA(VLOOKUP(Table4[product_id], tblProducts[], tblProducts[product_name],FALSE() )), "Invalid", "Valid")</f>
        <v>Valid</v>
      </c>
      <c r="L4204" s="5" t="str">
        <f aca="false">IF(ISNA(VLOOKUP(Table4[[#This Row],[warehouse_id]], tblwhouse[], tblwhouse[warehouse_name],FALSE() )), "Invalid", "Valid")</f>
        <v>Valid</v>
      </c>
    </row>
    <row r="4205" customFormat="false" ht="15" hidden="false" customHeight="true" outlineLevel="0" collapsed="false">
      <c r="A4205" s="1" t="n">
        <v>4204</v>
      </c>
      <c r="B4205" s="1" t="n">
        <v>2</v>
      </c>
      <c r="C4205" s="1" t="n">
        <v>232</v>
      </c>
      <c r="D4205" s="1" t="s">
        <v>11280</v>
      </c>
      <c r="E4205" s="1" t="n">
        <v>317</v>
      </c>
      <c r="F4205" s="1" t="n">
        <v>72</v>
      </c>
      <c r="G4205" s="1" t="n">
        <v>219.6</v>
      </c>
      <c r="H4205" s="4" t="n">
        <v>45999.6009376505</v>
      </c>
      <c r="I42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4204BT740139223231772219.645999.6009376505</v>
      </c>
      <c r="J4205" s="1" t="n">
        <f aca="false">COUNTIF(I:I, $I4205)</f>
        <v>1</v>
      </c>
      <c r="K4205" s="1" t="str">
        <f aca="false">IF(ISNA(VLOOKUP(Table4[product_id], tblProducts[], tblProducts[product_name],FALSE() )), "Invalid", "Valid")</f>
        <v>Valid</v>
      </c>
      <c r="L4205" s="5" t="str">
        <f aca="false">IF(ISNA(VLOOKUP(Table4[[#This Row],[warehouse_id]], tblwhouse[], tblwhouse[warehouse_name],FALSE() )), "Invalid", "Valid")</f>
        <v>Valid</v>
      </c>
    </row>
    <row r="4206" customFormat="false" ht="15" hidden="false" customHeight="true" outlineLevel="0" collapsed="false">
      <c r="A4206" s="1" t="n">
        <v>4205</v>
      </c>
      <c r="B4206" s="1" t="n">
        <v>1</v>
      </c>
      <c r="C4206" s="1" t="n">
        <v>435</v>
      </c>
      <c r="D4206" s="1" t="s">
        <v>11281</v>
      </c>
      <c r="E4206" s="1" t="n">
        <v>12</v>
      </c>
      <c r="F4206" s="1" t="n">
        <v>50</v>
      </c>
      <c r="G4206" s="1" t="n">
        <v>280.13</v>
      </c>
      <c r="H4206" s="4" t="n">
        <v>46045.6009376505</v>
      </c>
      <c r="I42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4205BT25960814351250280.1346045.6009376505</v>
      </c>
      <c r="J4206" s="1" t="n">
        <f aca="false">COUNTIF(I:I, $I4206)</f>
        <v>1</v>
      </c>
      <c r="K4206" s="1" t="str">
        <f aca="false">IF(ISNA(VLOOKUP(Table4[product_id], tblProducts[], tblProducts[product_name],FALSE() )), "Invalid", "Valid")</f>
        <v>Valid</v>
      </c>
      <c r="L4206" s="5" t="str">
        <f aca="false">IF(ISNA(VLOOKUP(Table4[[#This Row],[warehouse_id]], tblwhouse[], tblwhouse[warehouse_name],FALSE() )), "Invalid", "Valid")</f>
        <v>Valid</v>
      </c>
    </row>
    <row r="4207" customFormat="false" ht="15" hidden="false" customHeight="true" outlineLevel="0" collapsed="false">
      <c r="A4207" s="1" t="n">
        <v>4206</v>
      </c>
      <c r="B4207" s="1" t="n">
        <v>1</v>
      </c>
      <c r="C4207" s="1" t="n">
        <v>3</v>
      </c>
      <c r="D4207" s="1" t="s">
        <v>11282</v>
      </c>
      <c r="E4207" s="1" t="n">
        <v>430</v>
      </c>
      <c r="F4207" s="1" t="n">
        <v>57</v>
      </c>
      <c r="G4207" s="1" t="n">
        <v>1275.81</v>
      </c>
      <c r="H4207" s="4" t="n">
        <v>45932.6009376505</v>
      </c>
      <c r="I42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4206BT77947813430571275.8145932.6009376505</v>
      </c>
      <c r="J4207" s="1" t="n">
        <f aca="false">COUNTIF(I:I, $I4207)</f>
        <v>1</v>
      </c>
      <c r="K4207" s="1" t="str">
        <f aca="false">IF(ISNA(VLOOKUP(Table4[product_id], tblProducts[], tblProducts[product_name],FALSE() )), "Invalid", "Valid")</f>
        <v>Valid</v>
      </c>
      <c r="L4207" s="5" t="str">
        <f aca="false">IF(ISNA(VLOOKUP(Table4[[#This Row],[warehouse_id]], tblwhouse[], tblwhouse[warehouse_name],FALSE() )), "Invalid", "Valid")</f>
        <v>Valid</v>
      </c>
    </row>
    <row r="4208" customFormat="false" ht="15" hidden="false" customHeight="true" outlineLevel="0" collapsed="false">
      <c r="A4208" s="1" t="n">
        <v>4207</v>
      </c>
      <c r="B4208" s="1" t="n">
        <v>3</v>
      </c>
      <c r="C4208" s="1" t="n">
        <v>381</v>
      </c>
      <c r="D4208" s="1" t="s">
        <v>11283</v>
      </c>
      <c r="E4208" s="1" t="n">
        <v>233</v>
      </c>
      <c r="F4208" s="1" t="n">
        <v>38</v>
      </c>
      <c r="G4208" s="1" t="n">
        <v>562.05</v>
      </c>
      <c r="H4208" s="4" t="n">
        <v>45898.6009376505</v>
      </c>
      <c r="I42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4207BT615904338123338562.0545898.6009376505</v>
      </c>
      <c r="J4208" s="1" t="n">
        <f aca="false">COUNTIF(I:I, $I4208)</f>
        <v>1</v>
      </c>
      <c r="K4208" s="1" t="str">
        <f aca="false">IF(ISNA(VLOOKUP(Table4[product_id], tblProducts[], tblProducts[product_name],FALSE() )), "Invalid", "Valid")</f>
        <v>Valid</v>
      </c>
      <c r="L4208" s="5" t="str">
        <f aca="false">IF(ISNA(VLOOKUP(Table4[[#This Row],[warehouse_id]], tblwhouse[], tblwhouse[warehouse_name],FALSE() )), "Invalid", "Valid")</f>
        <v>Valid</v>
      </c>
    </row>
    <row r="4209" customFormat="false" ht="15" hidden="false" customHeight="true" outlineLevel="0" collapsed="false">
      <c r="A4209" s="1" t="n">
        <v>4208</v>
      </c>
      <c r="B4209" s="1" t="n">
        <v>1</v>
      </c>
      <c r="C4209" s="1" t="n">
        <v>1190</v>
      </c>
      <c r="D4209" s="1" t="s">
        <v>11284</v>
      </c>
      <c r="E4209" s="1" t="n">
        <v>379</v>
      </c>
      <c r="F4209" s="1" t="n">
        <v>77</v>
      </c>
      <c r="G4209" s="1" t="n">
        <v>137</v>
      </c>
      <c r="H4209" s="4" t="n">
        <v>46185.6009376505</v>
      </c>
      <c r="I42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4208BT211758111903797713746185.6009376505</v>
      </c>
      <c r="J4209" s="1" t="n">
        <f aca="false">COUNTIF(I:I, $I4209)</f>
        <v>1</v>
      </c>
      <c r="K4209" s="1" t="str">
        <f aca="false">IF(ISNA(VLOOKUP(Table4[product_id], tblProducts[], tblProducts[product_name],FALSE() )), "Invalid", "Valid")</f>
        <v>Valid</v>
      </c>
      <c r="L4209" s="5" t="str">
        <f aca="false">IF(ISNA(VLOOKUP(Table4[[#This Row],[warehouse_id]], tblwhouse[], tblwhouse[warehouse_name],FALSE() )), "Invalid", "Valid")</f>
        <v>Valid</v>
      </c>
    </row>
    <row r="4210" customFormat="false" ht="15" hidden="false" customHeight="true" outlineLevel="0" collapsed="false">
      <c r="A4210" s="1" t="n">
        <v>4209</v>
      </c>
      <c r="B4210" s="1" t="n">
        <v>1</v>
      </c>
      <c r="C4210" s="1" t="n">
        <v>2998</v>
      </c>
      <c r="D4210" s="1" t="s">
        <v>11285</v>
      </c>
      <c r="E4210" s="1" t="n">
        <v>477</v>
      </c>
      <c r="F4210" s="1" t="n">
        <v>52</v>
      </c>
      <c r="G4210" s="1" t="n">
        <v>1208.9</v>
      </c>
      <c r="H4210" s="4" t="n">
        <v>45896.6009376505</v>
      </c>
      <c r="I42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4209BT44568612998477521208.945896.6009376505</v>
      </c>
      <c r="J4210" s="1" t="n">
        <f aca="false">COUNTIF(I:I, $I4210)</f>
        <v>1</v>
      </c>
      <c r="K4210" s="1" t="str">
        <f aca="false">IF(ISNA(VLOOKUP(Table4[product_id], tblProducts[], tblProducts[product_name],FALSE() )), "Invalid", "Valid")</f>
        <v>Valid</v>
      </c>
      <c r="L4210" s="5" t="str">
        <f aca="false">IF(ISNA(VLOOKUP(Table4[[#This Row],[warehouse_id]], tblwhouse[], tblwhouse[warehouse_name],FALSE() )), "Invalid", "Valid")</f>
        <v>Valid</v>
      </c>
    </row>
    <row r="4211" customFormat="false" ht="15" hidden="false" customHeight="true" outlineLevel="0" collapsed="false">
      <c r="A4211" s="1" t="n">
        <v>4210</v>
      </c>
      <c r="B4211" s="1" t="n">
        <v>4</v>
      </c>
      <c r="C4211" s="1" t="n">
        <v>2006</v>
      </c>
      <c r="D4211" s="1" t="s">
        <v>11286</v>
      </c>
      <c r="E4211" s="1" t="n">
        <v>145</v>
      </c>
      <c r="F4211" s="1" t="n">
        <v>22</v>
      </c>
      <c r="G4211" s="1" t="n">
        <v>977.52</v>
      </c>
      <c r="H4211" s="4" t="n">
        <v>45970.6009376505</v>
      </c>
      <c r="I42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4210BT3697824200614522977.5245970.6009376505</v>
      </c>
      <c r="J4211" s="1" t="n">
        <f aca="false">COUNTIF(I:I, $I4211)</f>
        <v>1</v>
      </c>
      <c r="K4211" s="1" t="str">
        <f aca="false">IF(ISNA(VLOOKUP(Table4[product_id], tblProducts[], tblProducts[product_name],FALSE() )), "Invalid", "Valid")</f>
        <v>Valid</v>
      </c>
      <c r="L4211" s="5" t="str">
        <f aca="false">IF(ISNA(VLOOKUP(Table4[[#This Row],[warehouse_id]], tblwhouse[], tblwhouse[warehouse_name],FALSE() )), "Invalid", "Valid")</f>
        <v>Valid</v>
      </c>
    </row>
    <row r="4212" customFormat="false" ht="15" hidden="false" customHeight="true" outlineLevel="0" collapsed="false">
      <c r="A4212" s="1" t="n">
        <v>4211</v>
      </c>
      <c r="B4212" s="1" t="n">
        <v>3</v>
      </c>
      <c r="C4212" s="1" t="n">
        <v>1186</v>
      </c>
      <c r="D4212" s="1" t="s">
        <v>11287</v>
      </c>
      <c r="E4212" s="1" t="n">
        <v>334</v>
      </c>
      <c r="F4212" s="1" t="n">
        <v>58</v>
      </c>
      <c r="G4212" s="1" t="n">
        <v>177.8</v>
      </c>
      <c r="H4212" s="4" t="n">
        <v>46033.6009376505</v>
      </c>
      <c r="I42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4211BT5671533118633458177.846033.6009376505</v>
      </c>
      <c r="J4212" s="1" t="n">
        <f aca="false">COUNTIF(I:I, $I4212)</f>
        <v>1</v>
      </c>
      <c r="K4212" s="1" t="str">
        <f aca="false">IF(ISNA(VLOOKUP(Table4[product_id], tblProducts[], tblProducts[product_name],FALSE() )), "Invalid", "Valid")</f>
        <v>Valid</v>
      </c>
      <c r="L4212" s="5" t="str">
        <f aca="false">IF(ISNA(VLOOKUP(Table4[[#This Row],[warehouse_id]], tblwhouse[], tblwhouse[warehouse_name],FALSE() )), "Invalid", "Valid")</f>
        <v>Valid</v>
      </c>
    </row>
    <row r="4213" customFormat="false" ht="15" hidden="false" customHeight="true" outlineLevel="0" collapsed="false">
      <c r="A4213" s="1" t="n">
        <v>4212</v>
      </c>
      <c r="B4213" s="1" t="n">
        <v>1</v>
      </c>
      <c r="C4213" s="1" t="n">
        <v>764</v>
      </c>
      <c r="D4213" s="1" t="s">
        <v>11288</v>
      </c>
      <c r="E4213" s="1" t="n">
        <v>382</v>
      </c>
      <c r="F4213" s="1" t="n">
        <v>57</v>
      </c>
      <c r="G4213" s="1" t="n">
        <v>682.37</v>
      </c>
      <c r="H4213" s="4" t="n">
        <v>46063.6009376505</v>
      </c>
      <c r="I42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4212BT234286176438257682.3746063.6009376505</v>
      </c>
      <c r="J4213" s="1" t="n">
        <f aca="false">COUNTIF(I:I, $I4213)</f>
        <v>1</v>
      </c>
      <c r="K4213" s="1" t="str">
        <f aca="false">IF(ISNA(VLOOKUP(Table4[product_id], tblProducts[], tblProducts[product_name],FALSE() )), "Invalid", "Valid")</f>
        <v>Valid</v>
      </c>
      <c r="L4213" s="5" t="str">
        <f aca="false">IF(ISNA(VLOOKUP(Table4[[#This Row],[warehouse_id]], tblwhouse[], tblwhouse[warehouse_name],FALSE() )), "Invalid", "Valid")</f>
        <v>Valid</v>
      </c>
    </row>
    <row r="4214" customFormat="false" ht="15" hidden="false" customHeight="true" outlineLevel="0" collapsed="false">
      <c r="A4214" s="1" t="n">
        <v>4213</v>
      </c>
      <c r="B4214" s="1" t="n">
        <v>1</v>
      </c>
      <c r="C4214" s="1" t="n">
        <v>2606</v>
      </c>
      <c r="D4214" s="1" t="s">
        <v>11289</v>
      </c>
      <c r="E4214" s="1" t="n">
        <v>333</v>
      </c>
      <c r="F4214" s="1" t="n">
        <v>56</v>
      </c>
      <c r="G4214" s="1" t="n">
        <v>170.55</v>
      </c>
      <c r="H4214" s="4" t="n">
        <v>46071.6009376505</v>
      </c>
      <c r="I42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4213BT6588901260633356170.5546071.6009376505</v>
      </c>
      <c r="J4214" s="1" t="n">
        <f aca="false">COUNTIF(I:I, $I4214)</f>
        <v>1</v>
      </c>
      <c r="K4214" s="1" t="str">
        <f aca="false">IF(ISNA(VLOOKUP(Table4[product_id], tblProducts[], tblProducts[product_name],FALSE() )), "Invalid", "Valid")</f>
        <v>Valid</v>
      </c>
      <c r="L4214" s="5" t="str">
        <f aca="false">IF(ISNA(VLOOKUP(Table4[[#This Row],[warehouse_id]], tblwhouse[], tblwhouse[warehouse_name],FALSE() )), "Invalid", "Valid")</f>
        <v>Valid</v>
      </c>
    </row>
    <row r="4215" customFormat="false" ht="15" hidden="false" customHeight="true" outlineLevel="0" collapsed="false">
      <c r="A4215" s="1" t="n">
        <v>4214</v>
      </c>
      <c r="B4215" s="1" t="n">
        <v>1</v>
      </c>
      <c r="C4215" s="1" t="n">
        <v>108</v>
      </c>
      <c r="D4215" s="1" t="s">
        <v>11290</v>
      </c>
      <c r="E4215" s="1" t="n">
        <v>23</v>
      </c>
      <c r="F4215" s="1" t="n">
        <v>24</v>
      </c>
      <c r="G4215" s="1" t="n">
        <v>1053.04</v>
      </c>
      <c r="H4215" s="4" t="n">
        <v>46160.6009376505</v>
      </c>
      <c r="I42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4214BT359155110823241053.0446160.6009376505</v>
      </c>
      <c r="J4215" s="1" t="n">
        <f aca="false">COUNTIF(I:I, $I4215)</f>
        <v>1</v>
      </c>
      <c r="K4215" s="1" t="str">
        <f aca="false">IF(ISNA(VLOOKUP(Table4[product_id], tblProducts[], tblProducts[product_name],FALSE() )), "Invalid", "Valid")</f>
        <v>Valid</v>
      </c>
      <c r="L4215" s="5" t="str">
        <f aca="false">IF(ISNA(VLOOKUP(Table4[[#This Row],[warehouse_id]], tblwhouse[], tblwhouse[warehouse_name],FALSE() )), "Invalid", "Valid")</f>
        <v>Valid</v>
      </c>
    </row>
    <row r="4216" customFormat="false" ht="15" hidden="false" customHeight="true" outlineLevel="0" collapsed="false">
      <c r="A4216" s="1" t="n">
        <v>4215</v>
      </c>
      <c r="B4216" s="1" t="n">
        <v>4</v>
      </c>
      <c r="C4216" s="1" t="n">
        <v>787</v>
      </c>
      <c r="D4216" s="1" t="s">
        <v>11291</v>
      </c>
      <c r="E4216" s="1" t="n">
        <v>59</v>
      </c>
      <c r="F4216" s="1" t="n">
        <v>57</v>
      </c>
      <c r="G4216" s="1" t="n">
        <v>923.19</v>
      </c>
      <c r="H4216" s="4" t="n">
        <v>46022.6009376505</v>
      </c>
      <c r="I42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4215BT36814147875957923.1946022.6009376505</v>
      </c>
      <c r="J4216" s="1" t="n">
        <f aca="false">COUNTIF(I:I, $I4216)</f>
        <v>1</v>
      </c>
      <c r="K4216" s="1" t="str">
        <f aca="false">IF(ISNA(VLOOKUP(Table4[product_id], tblProducts[], tblProducts[product_name],FALSE() )), "Invalid", "Valid")</f>
        <v>Valid</v>
      </c>
      <c r="L4216" s="5" t="str">
        <f aca="false">IF(ISNA(VLOOKUP(Table4[[#This Row],[warehouse_id]], tblwhouse[], tblwhouse[warehouse_name],FALSE() )), "Invalid", "Valid")</f>
        <v>Valid</v>
      </c>
    </row>
    <row r="4217" customFormat="false" ht="15" hidden="false" customHeight="true" outlineLevel="0" collapsed="false">
      <c r="A4217" s="1" t="n">
        <v>4216</v>
      </c>
      <c r="B4217" s="1" t="n">
        <v>4</v>
      </c>
      <c r="C4217" s="1" t="n">
        <v>2987</v>
      </c>
      <c r="D4217" s="1" t="s">
        <v>11292</v>
      </c>
      <c r="E4217" s="1" t="n">
        <v>42</v>
      </c>
      <c r="F4217" s="1" t="n">
        <v>73</v>
      </c>
      <c r="G4217" s="1" t="n">
        <v>333.52</v>
      </c>
      <c r="H4217" s="4" t="n">
        <v>45887.6009376505</v>
      </c>
      <c r="I42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4216BT838313429874273333.5245887.6009376505</v>
      </c>
      <c r="J4217" s="1" t="n">
        <f aca="false">COUNTIF(I:I, $I4217)</f>
        <v>1</v>
      </c>
      <c r="K4217" s="1" t="str">
        <f aca="false">IF(ISNA(VLOOKUP(Table4[product_id], tblProducts[], tblProducts[product_name],FALSE() )), "Invalid", "Valid")</f>
        <v>Valid</v>
      </c>
      <c r="L4217" s="5" t="str">
        <f aca="false">IF(ISNA(VLOOKUP(Table4[[#This Row],[warehouse_id]], tblwhouse[], tblwhouse[warehouse_name],FALSE() )), "Invalid", "Valid")</f>
        <v>Valid</v>
      </c>
    </row>
    <row r="4218" customFormat="false" ht="15" hidden="false" customHeight="true" outlineLevel="0" collapsed="false">
      <c r="A4218" s="1" t="n">
        <v>4217</v>
      </c>
      <c r="B4218" s="1" t="n">
        <v>1</v>
      </c>
      <c r="C4218" s="1" t="n">
        <v>750</v>
      </c>
      <c r="D4218" s="1" t="s">
        <v>11293</v>
      </c>
      <c r="E4218" s="1" t="n">
        <v>336</v>
      </c>
      <c r="F4218" s="1" t="n">
        <v>76</v>
      </c>
      <c r="G4218" s="1" t="n">
        <v>872.1</v>
      </c>
      <c r="H4218" s="4" t="n">
        <v>45943.6009376505</v>
      </c>
      <c r="I42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4217BT323902175033676872.145943.6009376505</v>
      </c>
      <c r="J4218" s="1" t="n">
        <f aca="false">COUNTIF(I:I, $I4218)</f>
        <v>1</v>
      </c>
      <c r="K4218" s="1" t="str">
        <f aca="false">IF(ISNA(VLOOKUP(Table4[product_id], tblProducts[], tblProducts[product_name],FALSE() )), "Invalid", "Valid")</f>
        <v>Valid</v>
      </c>
      <c r="L4218" s="5" t="str">
        <f aca="false">IF(ISNA(VLOOKUP(Table4[[#This Row],[warehouse_id]], tblwhouse[], tblwhouse[warehouse_name],FALSE() )), "Invalid", "Valid")</f>
        <v>Valid</v>
      </c>
    </row>
    <row r="4219" customFormat="false" ht="15" hidden="false" customHeight="true" outlineLevel="0" collapsed="false">
      <c r="A4219" s="1" t="n">
        <v>4218</v>
      </c>
      <c r="B4219" s="1" t="n">
        <v>2</v>
      </c>
      <c r="C4219" s="1" t="n">
        <v>379</v>
      </c>
      <c r="D4219" s="1" t="s">
        <v>11294</v>
      </c>
      <c r="E4219" s="1" t="n">
        <v>177</v>
      </c>
      <c r="F4219" s="1" t="n">
        <v>23</v>
      </c>
      <c r="G4219" s="1" t="n">
        <v>1027.41</v>
      </c>
      <c r="H4219" s="4" t="n">
        <v>45857.6009376505</v>
      </c>
      <c r="I42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4218BT7399132379177231027.4145857.6009376505</v>
      </c>
      <c r="J4219" s="1" t="n">
        <f aca="false">COUNTIF(I:I, $I4219)</f>
        <v>1</v>
      </c>
      <c r="K4219" s="1" t="str">
        <f aca="false">IF(ISNA(VLOOKUP(Table4[product_id], tblProducts[], tblProducts[product_name],FALSE() )), "Invalid", "Valid")</f>
        <v>Valid</v>
      </c>
      <c r="L4219" s="5" t="str">
        <f aca="false">IF(ISNA(VLOOKUP(Table4[[#This Row],[warehouse_id]], tblwhouse[], tblwhouse[warehouse_name],FALSE() )), "Invalid", "Valid")</f>
        <v>Valid</v>
      </c>
    </row>
    <row r="4220" customFormat="false" ht="15" hidden="false" customHeight="true" outlineLevel="0" collapsed="false">
      <c r="A4220" s="1" t="n">
        <v>4219</v>
      </c>
      <c r="B4220" s="1" t="n">
        <v>3</v>
      </c>
      <c r="C4220" s="1" t="n">
        <v>1584</v>
      </c>
      <c r="D4220" s="1" t="s">
        <v>11295</v>
      </c>
      <c r="E4220" s="1" t="n">
        <v>148</v>
      </c>
      <c r="F4220" s="1" t="n">
        <v>47</v>
      </c>
      <c r="G4220" s="1" t="n">
        <v>204.2</v>
      </c>
      <c r="H4220" s="4" t="n">
        <v>46186.6009376505</v>
      </c>
      <c r="I42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4219BT2902343158414847204.246186.6009376505</v>
      </c>
      <c r="J4220" s="1" t="n">
        <f aca="false">COUNTIF(I:I, $I4220)</f>
        <v>1</v>
      </c>
      <c r="K4220" s="1" t="str">
        <f aca="false">IF(ISNA(VLOOKUP(Table4[product_id], tblProducts[], tblProducts[product_name],FALSE() )), "Invalid", "Valid")</f>
        <v>Valid</v>
      </c>
      <c r="L4220" s="5" t="str">
        <f aca="false">IF(ISNA(VLOOKUP(Table4[[#This Row],[warehouse_id]], tblwhouse[], tblwhouse[warehouse_name],FALSE() )), "Invalid", "Valid")</f>
        <v>Valid</v>
      </c>
    </row>
    <row r="4221" customFormat="false" ht="15" hidden="false" customHeight="true" outlineLevel="0" collapsed="false">
      <c r="A4221" s="1" t="n">
        <v>4220</v>
      </c>
      <c r="B4221" s="1" t="n">
        <v>4</v>
      </c>
      <c r="C4221" s="1" t="n">
        <v>246</v>
      </c>
      <c r="D4221" s="1" t="s">
        <v>11296</v>
      </c>
      <c r="E4221" s="1" t="n">
        <v>438</v>
      </c>
      <c r="F4221" s="1" t="n">
        <v>22</v>
      </c>
      <c r="G4221" s="1" t="n">
        <v>1099.42</v>
      </c>
      <c r="H4221" s="4" t="n">
        <v>46156.6009376505</v>
      </c>
      <c r="I42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4220BT2024594246438221099.4246156.6009376505</v>
      </c>
      <c r="J4221" s="1" t="n">
        <f aca="false">COUNTIF(I:I, $I4221)</f>
        <v>1</v>
      </c>
      <c r="K4221" s="1" t="str">
        <f aca="false">IF(ISNA(VLOOKUP(Table4[product_id], tblProducts[], tblProducts[product_name],FALSE() )), "Invalid", "Valid")</f>
        <v>Valid</v>
      </c>
      <c r="L4221" s="5" t="str">
        <f aca="false">IF(ISNA(VLOOKUP(Table4[[#This Row],[warehouse_id]], tblwhouse[], tblwhouse[warehouse_name],FALSE() )), "Invalid", "Valid")</f>
        <v>Valid</v>
      </c>
    </row>
    <row r="4222" customFormat="false" ht="15" hidden="false" customHeight="true" outlineLevel="0" collapsed="false">
      <c r="A4222" s="1" t="n">
        <v>4221</v>
      </c>
      <c r="B4222" s="1" t="n">
        <v>1</v>
      </c>
      <c r="C4222" s="1" t="n">
        <v>61</v>
      </c>
      <c r="D4222" s="1" t="s">
        <v>11297</v>
      </c>
      <c r="E4222" s="1" t="n">
        <v>223</v>
      </c>
      <c r="F4222" s="1" t="n">
        <v>80</v>
      </c>
      <c r="G4222" s="1" t="n">
        <v>356.93</v>
      </c>
      <c r="H4222" s="4" t="n">
        <v>45973.6009376505</v>
      </c>
      <c r="I42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4221BT83423216122380356.9345973.6009376505</v>
      </c>
      <c r="J4222" s="1" t="n">
        <f aca="false">COUNTIF(I:I, $I4222)</f>
        <v>1</v>
      </c>
      <c r="K4222" s="1" t="str">
        <f aca="false">IF(ISNA(VLOOKUP(Table4[product_id], tblProducts[], tblProducts[product_name],FALSE() )), "Invalid", "Valid")</f>
        <v>Valid</v>
      </c>
      <c r="L4222" s="5" t="str">
        <f aca="false">IF(ISNA(VLOOKUP(Table4[[#This Row],[warehouse_id]], tblwhouse[], tblwhouse[warehouse_name],FALSE() )), "Invalid", "Valid")</f>
        <v>Valid</v>
      </c>
    </row>
    <row r="4223" customFormat="false" ht="15" hidden="false" customHeight="true" outlineLevel="0" collapsed="false">
      <c r="A4223" s="1" t="n">
        <v>4222</v>
      </c>
      <c r="B4223" s="1" t="n">
        <v>2</v>
      </c>
      <c r="C4223" s="1" t="n">
        <v>1727</v>
      </c>
      <c r="D4223" s="1" t="s">
        <v>11298</v>
      </c>
      <c r="E4223" s="1" t="n">
        <v>225</v>
      </c>
      <c r="F4223" s="1" t="n">
        <v>77</v>
      </c>
      <c r="G4223" s="1" t="n">
        <v>1479.03</v>
      </c>
      <c r="H4223" s="4" t="n">
        <v>46139.600937662</v>
      </c>
      <c r="I42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4222BT55512221727225771479.0346139.600937662</v>
      </c>
      <c r="J4223" s="1" t="n">
        <f aca="false">COUNTIF(I:I, $I4223)</f>
        <v>1</v>
      </c>
      <c r="K4223" s="1" t="str">
        <f aca="false">IF(ISNA(VLOOKUP(Table4[product_id], tblProducts[], tblProducts[product_name],FALSE() )), "Invalid", "Valid")</f>
        <v>Valid</v>
      </c>
      <c r="L4223" s="5" t="str">
        <f aca="false">IF(ISNA(VLOOKUP(Table4[[#This Row],[warehouse_id]], tblwhouse[], tblwhouse[warehouse_name],FALSE() )), "Invalid", "Valid")</f>
        <v>Valid</v>
      </c>
    </row>
    <row r="4224" customFormat="false" ht="15" hidden="false" customHeight="true" outlineLevel="0" collapsed="false">
      <c r="A4224" s="1" t="n">
        <v>4223</v>
      </c>
      <c r="B4224" s="1" t="n">
        <v>2</v>
      </c>
      <c r="C4224" s="1" t="n">
        <v>2318</v>
      </c>
      <c r="D4224" s="1" t="s">
        <v>11299</v>
      </c>
      <c r="E4224" s="1" t="n">
        <v>201</v>
      </c>
      <c r="F4224" s="1" t="n">
        <v>41</v>
      </c>
      <c r="G4224" s="1" t="n">
        <v>882.46</v>
      </c>
      <c r="H4224" s="4" t="n">
        <v>46061.600937662</v>
      </c>
      <c r="I42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4223BT2201092231820141882.4646061.600937662</v>
      </c>
      <c r="J4224" s="1" t="n">
        <f aca="false">COUNTIF(I:I, $I4224)</f>
        <v>1</v>
      </c>
      <c r="K4224" s="1" t="str">
        <f aca="false">IF(ISNA(VLOOKUP(Table4[product_id], tblProducts[], tblProducts[product_name],FALSE() )), "Invalid", "Valid")</f>
        <v>Valid</v>
      </c>
      <c r="L4224" s="5" t="str">
        <f aca="false">IF(ISNA(VLOOKUP(Table4[[#This Row],[warehouse_id]], tblwhouse[], tblwhouse[warehouse_name],FALSE() )), "Invalid", "Valid")</f>
        <v>Valid</v>
      </c>
    </row>
    <row r="4225" customFormat="false" ht="15" hidden="false" customHeight="true" outlineLevel="0" collapsed="false">
      <c r="A4225" s="1" t="n">
        <v>4224</v>
      </c>
      <c r="B4225" s="1" t="n">
        <v>3</v>
      </c>
      <c r="C4225" s="1" t="n">
        <v>2969</v>
      </c>
      <c r="D4225" s="1" t="s">
        <v>11300</v>
      </c>
      <c r="E4225" s="1" t="n">
        <v>24</v>
      </c>
      <c r="F4225" s="1" t="n">
        <v>76</v>
      </c>
      <c r="G4225" s="1" t="n">
        <v>881.38</v>
      </c>
      <c r="H4225" s="4" t="n">
        <v>46126.600937662</v>
      </c>
      <c r="I42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4224BT308096329692476881.3846126.600937662</v>
      </c>
      <c r="J4225" s="1" t="n">
        <f aca="false">COUNTIF(I:I, $I4225)</f>
        <v>1</v>
      </c>
      <c r="K4225" s="1" t="str">
        <f aca="false">IF(ISNA(VLOOKUP(Table4[product_id], tblProducts[], tblProducts[product_name],FALSE() )), "Invalid", "Valid")</f>
        <v>Valid</v>
      </c>
      <c r="L4225" s="5" t="str">
        <f aca="false">IF(ISNA(VLOOKUP(Table4[[#This Row],[warehouse_id]], tblwhouse[], tblwhouse[warehouse_name],FALSE() )), "Invalid", "Valid")</f>
        <v>Valid</v>
      </c>
    </row>
    <row r="4226" customFormat="false" ht="15" hidden="false" customHeight="true" outlineLevel="0" collapsed="false">
      <c r="A4226" s="1" t="n">
        <v>4225</v>
      </c>
      <c r="B4226" s="1" t="n">
        <v>3</v>
      </c>
      <c r="C4226" s="1" t="n">
        <v>675</v>
      </c>
      <c r="D4226" s="1" t="s">
        <v>11301</v>
      </c>
      <c r="E4226" s="1" t="n">
        <v>72</v>
      </c>
      <c r="F4226" s="1" t="n">
        <v>56</v>
      </c>
      <c r="G4226" s="1" t="n">
        <v>1408.1</v>
      </c>
      <c r="H4226" s="4" t="n">
        <v>45897.600937662</v>
      </c>
      <c r="I42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4225BT201281367572561408.145897.600937662</v>
      </c>
      <c r="J4226" s="1" t="n">
        <f aca="false">COUNTIF(I:I, $I4226)</f>
        <v>1</v>
      </c>
      <c r="K4226" s="1" t="str">
        <f aca="false">IF(ISNA(VLOOKUP(Table4[product_id], tblProducts[], tblProducts[product_name],FALSE() )), "Invalid", "Valid")</f>
        <v>Valid</v>
      </c>
      <c r="L4226" s="5" t="str">
        <f aca="false">IF(ISNA(VLOOKUP(Table4[[#This Row],[warehouse_id]], tblwhouse[], tblwhouse[warehouse_name],FALSE() )), "Invalid", "Valid")</f>
        <v>Valid</v>
      </c>
    </row>
    <row r="4227" customFormat="false" ht="15" hidden="false" customHeight="true" outlineLevel="0" collapsed="false">
      <c r="A4227" s="1" t="n">
        <v>4226</v>
      </c>
      <c r="B4227" s="1" t="n">
        <v>1</v>
      </c>
      <c r="C4227" s="1" t="n">
        <v>1075</v>
      </c>
      <c r="D4227" s="1" t="s">
        <v>11302</v>
      </c>
      <c r="E4227" s="1" t="n">
        <v>335</v>
      </c>
      <c r="F4227" s="1" t="n">
        <v>74</v>
      </c>
      <c r="G4227" s="1" t="n">
        <v>1176.14</v>
      </c>
      <c r="H4227" s="4" t="n">
        <v>45984.600937662</v>
      </c>
      <c r="I42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4226BT67345911075335741176.1445984.600937662</v>
      </c>
      <c r="J4227" s="1" t="n">
        <f aca="false">COUNTIF(I:I, $I4227)</f>
        <v>1</v>
      </c>
      <c r="K4227" s="1" t="str">
        <f aca="false">IF(ISNA(VLOOKUP(Table4[product_id], tblProducts[], tblProducts[product_name],FALSE() )), "Invalid", "Valid")</f>
        <v>Valid</v>
      </c>
      <c r="L4227" s="5" t="str">
        <f aca="false">IF(ISNA(VLOOKUP(Table4[[#This Row],[warehouse_id]], tblwhouse[], tblwhouse[warehouse_name],FALSE() )), "Invalid", "Valid")</f>
        <v>Valid</v>
      </c>
    </row>
    <row r="4228" customFormat="false" ht="15" hidden="false" customHeight="true" outlineLevel="0" collapsed="false">
      <c r="A4228" s="1" t="n">
        <v>4227</v>
      </c>
      <c r="B4228" s="1" t="n">
        <v>1</v>
      </c>
      <c r="C4228" s="1" t="n">
        <v>212</v>
      </c>
      <c r="D4228" s="1" t="s">
        <v>11303</v>
      </c>
      <c r="E4228" s="1" t="n">
        <v>424</v>
      </c>
      <c r="F4228" s="1" t="n">
        <v>21</v>
      </c>
      <c r="G4228" s="1" t="n">
        <v>451.41</v>
      </c>
      <c r="H4228" s="4" t="n">
        <v>45969.600937662</v>
      </c>
      <c r="I42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4227BT595044121242421451.4145969.600937662</v>
      </c>
      <c r="J4228" s="1" t="n">
        <f aca="false">COUNTIF(I:I, $I4228)</f>
        <v>1</v>
      </c>
      <c r="K4228" s="1" t="str">
        <f aca="false">IF(ISNA(VLOOKUP(Table4[product_id], tblProducts[], tblProducts[product_name],FALSE() )), "Invalid", "Valid")</f>
        <v>Valid</v>
      </c>
      <c r="L4228" s="5" t="str">
        <f aca="false">IF(ISNA(VLOOKUP(Table4[[#This Row],[warehouse_id]], tblwhouse[], tblwhouse[warehouse_name],FALSE() )), "Invalid", "Valid")</f>
        <v>Valid</v>
      </c>
    </row>
    <row r="4229" customFormat="false" ht="15" hidden="false" customHeight="true" outlineLevel="0" collapsed="false">
      <c r="A4229" s="1" t="n">
        <v>4228</v>
      </c>
      <c r="B4229" s="1" t="n">
        <v>2</v>
      </c>
      <c r="C4229" s="1" t="n">
        <v>2659</v>
      </c>
      <c r="D4229" s="1" t="s">
        <v>11304</v>
      </c>
      <c r="E4229" s="1" t="n">
        <v>432</v>
      </c>
      <c r="F4229" s="1" t="n">
        <v>54</v>
      </c>
      <c r="G4229" s="1" t="n">
        <v>695.06</v>
      </c>
      <c r="H4229" s="4" t="n">
        <v>46180.600937662</v>
      </c>
      <c r="I42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4228BT5147432265943254695.0646180.600937662</v>
      </c>
      <c r="J4229" s="1" t="n">
        <f aca="false">COUNTIF(I:I, $I4229)</f>
        <v>1</v>
      </c>
      <c r="K4229" s="1" t="str">
        <f aca="false">IF(ISNA(VLOOKUP(Table4[product_id], tblProducts[], tblProducts[product_name],FALSE() )), "Invalid", "Valid")</f>
        <v>Valid</v>
      </c>
      <c r="L4229" s="5" t="str">
        <f aca="false">IF(ISNA(VLOOKUP(Table4[[#This Row],[warehouse_id]], tblwhouse[], tblwhouse[warehouse_name],FALSE() )), "Invalid", "Valid")</f>
        <v>Valid</v>
      </c>
    </row>
    <row r="4230" customFormat="false" ht="15" hidden="false" customHeight="true" outlineLevel="0" collapsed="false">
      <c r="A4230" s="1" t="n">
        <v>4229</v>
      </c>
      <c r="B4230" s="1" t="n">
        <v>2</v>
      </c>
      <c r="C4230" s="1" t="n">
        <v>2584</v>
      </c>
      <c r="D4230" s="1" t="s">
        <v>11305</v>
      </c>
      <c r="E4230" s="1" t="n">
        <v>444</v>
      </c>
      <c r="F4230" s="1" t="n">
        <v>35</v>
      </c>
      <c r="G4230" s="1" t="n">
        <v>1437.78</v>
      </c>
      <c r="H4230" s="4" t="n">
        <v>45882.600937662</v>
      </c>
      <c r="I42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4229BT95805922584444351437.7845882.600937662</v>
      </c>
      <c r="J4230" s="1" t="n">
        <f aca="false">COUNTIF(I:I, $I4230)</f>
        <v>1</v>
      </c>
      <c r="K4230" s="1" t="str">
        <f aca="false">IF(ISNA(VLOOKUP(Table4[product_id], tblProducts[], tblProducts[product_name],FALSE() )), "Invalid", "Valid")</f>
        <v>Valid</v>
      </c>
      <c r="L4230" s="5" t="str">
        <f aca="false">IF(ISNA(VLOOKUP(Table4[[#This Row],[warehouse_id]], tblwhouse[], tblwhouse[warehouse_name],FALSE() )), "Invalid", "Valid")</f>
        <v>Valid</v>
      </c>
    </row>
    <row r="4231" customFormat="false" ht="15" hidden="false" customHeight="true" outlineLevel="0" collapsed="false">
      <c r="A4231" s="1" t="n">
        <v>4230</v>
      </c>
      <c r="B4231" s="1" t="n">
        <v>4</v>
      </c>
      <c r="C4231" s="1" t="n">
        <v>2558</v>
      </c>
      <c r="D4231" s="1" t="s">
        <v>11306</v>
      </c>
      <c r="E4231" s="1" t="n">
        <v>294</v>
      </c>
      <c r="F4231" s="1" t="n">
        <v>23</v>
      </c>
      <c r="G4231" s="1" t="n">
        <v>780.32</v>
      </c>
      <c r="H4231" s="4" t="n">
        <v>46217.600937662</v>
      </c>
      <c r="I42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4230BT9586734255829423780.3246217.600937662</v>
      </c>
      <c r="J4231" s="1" t="n">
        <f aca="false">COUNTIF(I:I, $I4231)</f>
        <v>1</v>
      </c>
      <c r="K4231" s="1" t="str">
        <f aca="false">IF(ISNA(VLOOKUP(Table4[product_id], tblProducts[], tblProducts[product_name],FALSE() )), "Invalid", "Valid")</f>
        <v>Valid</v>
      </c>
      <c r="L4231" s="5" t="str">
        <f aca="false">IF(ISNA(VLOOKUP(Table4[[#This Row],[warehouse_id]], tblwhouse[], tblwhouse[warehouse_name],FALSE() )), "Invalid", "Valid")</f>
        <v>Valid</v>
      </c>
    </row>
    <row r="4232" customFormat="false" ht="15" hidden="false" customHeight="true" outlineLevel="0" collapsed="false">
      <c r="A4232" s="1" t="n">
        <v>4231</v>
      </c>
      <c r="B4232" s="1" t="n">
        <v>1</v>
      </c>
      <c r="C4232" s="1" t="n">
        <v>1921</v>
      </c>
      <c r="D4232" s="1" t="s">
        <v>11307</v>
      </c>
      <c r="E4232" s="1" t="n">
        <v>481</v>
      </c>
      <c r="F4232" s="1" t="n">
        <v>68</v>
      </c>
      <c r="G4232" s="1" t="n">
        <v>1362.87</v>
      </c>
      <c r="H4232" s="4" t="n">
        <v>46032.600937662</v>
      </c>
      <c r="I42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4231BT55324611921481681362.8746032.600937662</v>
      </c>
      <c r="J4232" s="1" t="n">
        <f aca="false">COUNTIF(I:I, $I4232)</f>
        <v>1</v>
      </c>
      <c r="K4232" s="1" t="str">
        <f aca="false">IF(ISNA(VLOOKUP(Table4[product_id], tblProducts[], tblProducts[product_name],FALSE() )), "Invalid", "Valid")</f>
        <v>Valid</v>
      </c>
      <c r="L4232" s="5" t="str">
        <f aca="false">IF(ISNA(VLOOKUP(Table4[[#This Row],[warehouse_id]], tblwhouse[], tblwhouse[warehouse_name],FALSE() )), "Invalid", "Valid")</f>
        <v>Valid</v>
      </c>
    </row>
    <row r="4233" customFormat="false" ht="15" hidden="false" customHeight="true" outlineLevel="0" collapsed="false">
      <c r="A4233" s="1" t="n">
        <v>4232</v>
      </c>
      <c r="B4233" s="1" t="n">
        <v>4</v>
      </c>
      <c r="C4233" s="1" t="n">
        <v>11</v>
      </c>
      <c r="D4233" s="1" t="s">
        <v>11308</v>
      </c>
      <c r="E4233" s="1" t="n">
        <v>303</v>
      </c>
      <c r="F4233" s="1" t="n">
        <v>21</v>
      </c>
      <c r="G4233" s="1" t="n">
        <v>1077.98</v>
      </c>
      <c r="H4233" s="4" t="n">
        <v>46133.600937662</v>
      </c>
      <c r="I42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4232BT381970411303211077.9846133.600937662</v>
      </c>
      <c r="J4233" s="1" t="n">
        <f aca="false">COUNTIF(I:I, $I4233)</f>
        <v>1</v>
      </c>
      <c r="K4233" s="1" t="str">
        <f aca="false">IF(ISNA(VLOOKUP(Table4[product_id], tblProducts[], tblProducts[product_name],FALSE() )), "Invalid", "Valid")</f>
        <v>Valid</v>
      </c>
      <c r="L4233" s="5" t="str">
        <f aca="false">IF(ISNA(VLOOKUP(Table4[[#This Row],[warehouse_id]], tblwhouse[], tblwhouse[warehouse_name],FALSE() )), "Invalid", "Valid")</f>
        <v>Valid</v>
      </c>
    </row>
    <row r="4234" customFormat="false" ht="15" hidden="false" customHeight="true" outlineLevel="0" collapsed="false">
      <c r="A4234" s="1" t="n">
        <v>4233</v>
      </c>
      <c r="B4234" s="1" t="n">
        <v>2</v>
      </c>
      <c r="C4234" s="1" t="n">
        <v>861</v>
      </c>
      <c r="D4234" s="1" t="s">
        <v>11309</v>
      </c>
      <c r="E4234" s="1" t="n">
        <v>127</v>
      </c>
      <c r="F4234" s="1" t="n">
        <v>28</v>
      </c>
      <c r="G4234" s="1" t="n">
        <v>297.28</v>
      </c>
      <c r="H4234" s="4" t="n">
        <v>45908.600937662</v>
      </c>
      <c r="I42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4233BT221866286112728297.2845908.600937662</v>
      </c>
      <c r="J4234" s="1" t="n">
        <f aca="false">COUNTIF(I:I, $I4234)</f>
        <v>1</v>
      </c>
      <c r="K4234" s="1" t="str">
        <f aca="false">IF(ISNA(VLOOKUP(Table4[product_id], tblProducts[], tblProducts[product_name],FALSE() )), "Invalid", "Valid")</f>
        <v>Valid</v>
      </c>
      <c r="L4234" s="5" t="str">
        <f aca="false">IF(ISNA(VLOOKUP(Table4[[#This Row],[warehouse_id]], tblwhouse[], tblwhouse[warehouse_name],FALSE() )), "Invalid", "Valid")</f>
        <v>Valid</v>
      </c>
    </row>
    <row r="4235" customFormat="false" ht="15" hidden="false" customHeight="true" outlineLevel="0" collapsed="false">
      <c r="A4235" s="1" t="n">
        <v>4234</v>
      </c>
      <c r="B4235" s="1" t="n">
        <v>3</v>
      </c>
      <c r="C4235" s="1" t="n">
        <v>1772</v>
      </c>
      <c r="D4235" s="1" t="s">
        <v>11310</v>
      </c>
      <c r="E4235" s="1" t="n">
        <v>157</v>
      </c>
      <c r="F4235" s="1" t="n">
        <v>52</v>
      </c>
      <c r="G4235" s="1" t="n">
        <v>943.89</v>
      </c>
      <c r="H4235" s="4" t="n">
        <v>45940.600937662</v>
      </c>
      <c r="I42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4234BT5544003177215752943.8945940.600937662</v>
      </c>
      <c r="J4235" s="1" t="n">
        <f aca="false">COUNTIF(I:I, $I4235)</f>
        <v>1</v>
      </c>
      <c r="K4235" s="1" t="str">
        <f aca="false">IF(ISNA(VLOOKUP(Table4[product_id], tblProducts[], tblProducts[product_name],FALSE() )), "Invalid", "Valid")</f>
        <v>Valid</v>
      </c>
      <c r="L4235" s="5" t="str">
        <f aca="false">IF(ISNA(VLOOKUP(Table4[[#This Row],[warehouse_id]], tblwhouse[], tblwhouse[warehouse_name],FALSE() )), "Invalid", "Valid")</f>
        <v>Valid</v>
      </c>
    </row>
    <row r="4236" customFormat="false" ht="15" hidden="false" customHeight="true" outlineLevel="0" collapsed="false">
      <c r="A4236" s="1" t="n">
        <v>4235</v>
      </c>
      <c r="B4236" s="1" t="n">
        <v>2</v>
      </c>
      <c r="C4236" s="1" t="n">
        <v>1964</v>
      </c>
      <c r="D4236" s="1" t="s">
        <v>11311</v>
      </c>
      <c r="E4236" s="1" t="n">
        <v>347</v>
      </c>
      <c r="F4236" s="1" t="n">
        <v>60</v>
      </c>
      <c r="G4236" s="1" t="n">
        <v>217.24</v>
      </c>
      <c r="H4236" s="4" t="n">
        <v>45919.600937662</v>
      </c>
      <c r="I42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4235BT9641362196434760217.2445919.600937662</v>
      </c>
      <c r="J4236" s="1" t="n">
        <f aca="false">COUNTIF(I:I, $I4236)</f>
        <v>1</v>
      </c>
      <c r="K4236" s="1" t="str">
        <f aca="false">IF(ISNA(VLOOKUP(Table4[product_id], tblProducts[], tblProducts[product_name],FALSE() )), "Invalid", "Valid")</f>
        <v>Valid</v>
      </c>
      <c r="L4236" s="5" t="str">
        <f aca="false">IF(ISNA(VLOOKUP(Table4[[#This Row],[warehouse_id]], tblwhouse[], tblwhouse[warehouse_name],FALSE() )), "Invalid", "Valid")</f>
        <v>Valid</v>
      </c>
    </row>
    <row r="4237" customFormat="false" ht="15" hidden="false" customHeight="true" outlineLevel="0" collapsed="false">
      <c r="A4237" s="1" t="n">
        <v>4236</v>
      </c>
      <c r="B4237" s="1" t="n">
        <v>3</v>
      </c>
      <c r="C4237" s="1" t="n">
        <v>1026</v>
      </c>
      <c r="D4237" s="1" t="s">
        <v>11312</v>
      </c>
      <c r="E4237" s="1" t="n">
        <v>387</v>
      </c>
      <c r="F4237" s="1" t="n">
        <v>59</v>
      </c>
      <c r="G4237" s="1" t="n">
        <v>361.27</v>
      </c>
      <c r="H4237" s="4" t="n">
        <v>45909.600937662</v>
      </c>
      <c r="I42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4236BT7724523102638759361.2745909.600937662</v>
      </c>
      <c r="J4237" s="1" t="n">
        <f aca="false">COUNTIF(I:I, $I4237)</f>
        <v>1</v>
      </c>
      <c r="K4237" s="1" t="str">
        <f aca="false">IF(ISNA(VLOOKUP(Table4[product_id], tblProducts[], tblProducts[product_name],FALSE() )), "Invalid", "Valid")</f>
        <v>Valid</v>
      </c>
      <c r="L4237" s="5" t="str">
        <f aca="false">IF(ISNA(VLOOKUP(Table4[[#This Row],[warehouse_id]], tblwhouse[], tblwhouse[warehouse_name],FALSE() )), "Invalid", "Valid")</f>
        <v>Valid</v>
      </c>
    </row>
    <row r="4238" customFormat="false" ht="15" hidden="false" customHeight="true" outlineLevel="0" collapsed="false">
      <c r="A4238" s="1" t="n">
        <v>4237</v>
      </c>
      <c r="B4238" s="1" t="n">
        <v>1</v>
      </c>
      <c r="C4238" s="1" t="n">
        <v>645</v>
      </c>
      <c r="D4238" s="1" t="s">
        <v>8888</v>
      </c>
      <c r="E4238" s="1" t="n">
        <v>320</v>
      </c>
      <c r="F4238" s="1" t="n">
        <v>66</v>
      </c>
      <c r="G4238" s="1" t="n">
        <v>131.79</v>
      </c>
      <c r="H4238" s="4" t="n">
        <v>45984.600937662</v>
      </c>
      <c r="I42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4237BT410705164532066131.7945984.600937662</v>
      </c>
      <c r="J4238" s="1" t="n">
        <f aca="false">COUNTIF(I:I, $I4238)</f>
        <v>1</v>
      </c>
      <c r="K4238" s="1" t="str">
        <f aca="false">IF(ISNA(VLOOKUP(Table4[product_id], tblProducts[], tblProducts[product_name],FALSE() )), "Invalid", "Valid")</f>
        <v>Valid</v>
      </c>
      <c r="L4238" s="5" t="str">
        <f aca="false">IF(ISNA(VLOOKUP(Table4[[#This Row],[warehouse_id]], tblwhouse[], tblwhouse[warehouse_name],FALSE() )), "Invalid", "Valid")</f>
        <v>Valid</v>
      </c>
    </row>
    <row r="4239" customFormat="false" ht="15" hidden="false" customHeight="true" outlineLevel="0" collapsed="false">
      <c r="A4239" s="1" t="n">
        <v>4238</v>
      </c>
      <c r="B4239" s="1" t="n">
        <v>2</v>
      </c>
      <c r="C4239" s="1" t="n">
        <v>263</v>
      </c>
      <c r="D4239" s="1" t="s">
        <v>11313</v>
      </c>
      <c r="E4239" s="1" t="n">
        <v>359</v>
      </c>
      <c r="F4239" s="1" t="n">
        <v>45</v>
      </c>
      <c r="G4239" s="1" t="n">
        <v>969.8</v>
      </c>
      <c r="H4239" s="4" t="n">
        <v>46005.600937662</v>
      </c>
      <c r="I42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4238BT247549226335945969.846005.600937662</v>
      </c>
      <c r="J4239" s="1" t="n">
        <f aca="false">COUNTIF(I:I, $I4239)</f>
        <v>1</v>
      </c>
      <c r="K4239" s="1" t="str">
        <f aca="false">IF(ISNA(VLOOKUP(Table4[product_id], tblProducts[], tblProducts[product_name],FALSE() )), "Invalid", "Valid")</f>
        <v>Valid</v>
      </c>
      <c r="L4239" s="5" t="str">
        <f aca="false">IF(ISNA(VLOOKUP(Table4[[#This Row],[warehouse_id]], tblwhouse[], tblwhouse[warehouse_name],FALSE() )), "Invalid", "Valid")</f>
        <v>Valid</v>
      </c>
    </row>
    <row r="4240" customFormat="false" ht="15" hidden="false" customHeight="true" outlineLevel="0" collapsed="false">
      <c r="A4240" s="1" t="n">
        <v>4239</v>
      </c>
      <c r="B4240" s="1" t="n">
        <v>3</v>
      </c>
      <c r="C4240" s="1" t="n">
        <v>665</v>
      </c>
      <c r="D4240" s="1" t="s">
        <v>11314</v>
      </c>
      <c r="E4240" s="1" t="n">
        <v>302</v>
      </c>
      <c r="F4240" s="1" t="n">
        <v>58</v>
      </c>
      <c r="G4240" s="1" t="n">
        <v>399.39</v>
      </c>
      <c r="H4240" s="4" t="n">
        <v>46112.600937662</v>
      </c>
      <c r="I42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4239BT110737366530258399.3946112.600937662</v>
      </c>
      <c r="J4240" s="1" t="n">
        <f aca="false">COUNTIF(I:I, $I4240)</f>
        <v>1</v>
      </c>
      <c r="K4240" s="1" t="str">
        <f aca="false">IF(ISNA(VLOOKUP(Table4[product_id], tblProducts[], tblProducts[product_name],FALSE() )), "Invalid", "Valid")</f>
        <v>Valid</v>
      </c>
      <c r="L4240" s="5" t="str">
        <f aca="false">IF(ISNA(VLOOKUP(Table4[[#This Row],[warehouse_id]], tblwhouse[], tblwhouse[warehouse_name],FALSE() )), "Invalid", "Valid")</f>
        <v>Valid</v>
      </c>
    </row>
    <row r="4241" customFormat="false" ht="15" hidden="false" customHeight="true" outlineLevel="0" collapsed="false">
      <c r="A4241" s="1" t="n">
        <v>4240</v>
      </c>
      <c r="B4241" s="1" t="n">
        <v>4</v>
      </c>
      <c r="C4241" s="1" t="n">
        <v>2992</v>
      </c>
      <c r="D4241" s="1" t="s">
        <v>11315</v>
      </c>
      <c r="E4241" s="1" t="n">
        <v>239</v>
      </c>
      <c r="F4241" s="1" t="n">
        <v>41</v>
      </c>
      <c r="G4241" s="1" t="n">
        <v>866.93</v>
      </c>
      <c r="H4241" s="4" t="n">
        <v>46005.600937662</v>
      </c>
      <c r="I42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4240BT8835554299223941866.9346005.600937662</v>
      </c>
      <c r="J4241" s="1" t="n">
        <f aca="false">COUNTIF(I:I, $I4241)</f>
        <v>1</v>
      </c>
      <c r="K4241" s="1" t="str">
        <f aca="false">IF(ISNA(VLOOKUP(Table4[product_id], tblProducts[], tblProducts[product_name],FALSE() )), "Invalid", "Valid")</f>
        <v>Valid</v>
      </c>
      <c r="L4241" s="5" t="str">
        <f aca="false">IF(ISNA(VLOOKUP(Table4[[#This Row],[warehouse_id]], tblwhouse[], tblwhouse[warehouse_name],FALSE() )), "Invalid", "Valid")</f>
        <v>Valid</v>
      </c>
    </row>
    <row r="4242" customFormat="false" ht="15" hidden="false" customHeight="true" outlineLevel="0" collapsed="false">
      <c r="A4242" s="1" t="n">
        <v>4241</v>
      </c>
      <c r="B4242" s="1" t="n">
        <v>3</v>
      </c>
      <c r="C4242" s="1" t="n">
        <v>2954</v>
      </c>
      <c r="D4242" s="1" t="s">
        <v>11316</v>
      </c>
      <c r="E4242" s="1" t="n">
        <v>462</v>
      </c>
      <c r="F4242" s="1" t="n">
        <v>54</v>
      </c>
      <c r="G4242" s="1" t="n">
        <v>1295.09</v>
      </c>
      <c r="H4242" s="4" t="n">
        <v>46202.600937662</v>
      </c>
      <c r="I42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4241BT99073432954462541295.0946202.600937662</v>
      </c>
      <c r="J4242" s="1" t="n">
        <f aca="false">COUNTIF(I:I, $I4242)</f>
        <v>1</v>
      </c>
      <c r="K4242" s="1" t="str">
        <f aca="false">IF(ISNA(VLOOKUP(Table4[product_id], tblProducts[], tblProducts[product_name],FALSE() )), "Invalid", "Valid")</f>
        <v>Valid</v>
      </c>
      <c r="L4242" s="5" t="str">
        <f aca="false">IF(ISNA(VLOOKUP(Table4[[#This Row],[warehouse_id]], tblwhouse[], tblwhouse[warehouse_name],FALSE() )), "Invalid", "Valid")</f>
        <v>Valid</v>
      </c>
    </row>
    <row r="4243" customFormat="false" ht="15" hidden="false" customHeight="true" outlineLevel="0" collapsed="false">
      <c r="A4243" s="1" t="n">
        <v>4242</v>
      </c>
      <c r="B4243" s="1" t="n">
        <v>2</v>
      </c>
      <c r="C4243" s="1" t="n">
        <v>640</v>
      </c>
      <c r="D4243" s="1" t="s">
        <v>11317</v>
      </c>
      <c r="E4243" s="1" t="n">
        <v>176</v>
      </c>
      <c r="F4243" s="1" t="n">
        <v>53</v>
      </c>
      <c r="G4243" s="1" t="n">
        <v>74.84</v>
      </c>
      <c r="H4243" s="4" t="n">
        <v>45917.600937662</v>
      </c>
      <c r="I42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4242BT47817726401765374.8445917.600937662</v>
      </c>
      <c r="J4243" s="1" t="n">
        <f aca="false">COUNTIF(I:I, $I4243)</f>
        <v>1</v>
      </c>
      <c r="K4243" s="1" t="str">
        <f aca="false">IF(ISNA(VLOOKUP(Table4[product_id], tblProducts[], tblProducts[product_name],FALSE() )), "Invalid", "Valid")</f>
        <v>Valid</v>
      </c>
      <c r="L4243" s="5" t="str">
        <f aca="false">IF(ISNA(VLOOKUP(Table4[[#This Row],[warehouse_id]], tblwhouse[], tblwhouse[warehouse_name],FALSE() )), "Invalid", "Valid")</f>
        <v>Valid</v>
      </c>
    </row>
    <row r="4244" customFormat="false" ht="15" hidden="false" customHeight="true" outlineLevel="0" collapsed="false">
      <c r="A4244" s="1" t="n">
        <v>4243</v>
      </c>
      <c r="B4244" s="1" t="n">
        <v>1</v>
      </c>
      <c r="C4244" s="1" t="n">
        <v>1854</v>
      </c>
      <c r="D4244" s="1" t="s">
        <v>11318</v>
      </c>
      <c r="E4244" s="1" t="n">
        <v>349</v>
      </c>
      <c r="F4244" s="1" t="n">
        <v>56</v>
      </c>
      <c r="G4244" s="1" t="n">
        <v>264.81</v>
      </c>
      <c r="H4244" s="4" t="n">
        <v>46077.600937662</v>
      </c>
      <c r="I42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4243BT2797471185434956264.8146077.600937662</v>
      </c>
      <c r="J4244" s="1" t="n">
        <f aca="false">COUNTIF(I:I, $I4244)</f>
        <v>1</v>
      </c>
      <c r="K4244" s="1" t="str">
        <f aca="false">IF(ISNA(VLOOKUP(Table4[product_id], tblProducts[], tblProducts[product_name],FALSE() )), "Invalid", "Valid")</f>
        <v>Valid</v>
      </c>
      <c r="L4244" s="5" t="str">
        <f aca="false">IF(ISNA(VLOOKUP(Table4[[#This Row],[warehouse_id]], tblwhouse[], tblwhouse[warehouse_name],FALSE() )), "Invalid", "Valid")</f>
        <v>Valid</v>
      </c>
    </row>
    <row r="4245" customFormat="false" ht="15" hidden="false" customHeight="true" outlineLevel="0" collapsed="false">
      <c r="A4245" s="1" t="n">
        <v>4244</v>
      </c>
      <c r="B4245" s="1" t="n">
        <v>4</v>
      </c>
      <c r="C4245" s="1" t="n">
        <v>2118</v>
      </c>
      <c r="D4245" s="1" t="s">
        <v>11319</v>
      </c>
      <c r="E4245" s="1" t="n">
        <v>175</v>
      </c>
      <c r="F4245" s="1" t="n">
        <v>73</v>
      </c>
      <c r="G4245" s="1" t="n">
        <v>76.91</v>
      </c>
      <c r="H4245" s="4" t="n">
        <v>46032.600937662</v>
      </c>
      <c r="I42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4244BT782845421181757376.9146032.600937662</v>
      </c>
      <c r="J4245" s="1" t="n">
        <f aca="false">COUNTIF(I:I, $I4245)</f>
        <v>1</v>
      </c>
      <c r="K4245" s="1" t="str">
        <f aca="false">IF(ISNA(VLOOKUP(Table4[product_id], tblProducts[], tblProducts[product_name],FALSE() )), "Invalid", "Valid")</f>
        <v>Valid</v>
      </c>
      <c r="L4245" s="5" t="str">
        <f aca="false">IF(ISNA(VLOOKUP(Table4[[#This Row],[warehouse_id]], tblwhouse[], tblwhouse[warehouse_name],FALSE() )), "Invalid", "Valid")</f>
        <v>Valid</v>
      </c>
    </row>
    <row r="4246" customFormat="false" ht="15" hidden="false" customHeight="true" outlineLevel="0" collapsed="false">
      <c r="A4246" s="1" t="n">
        <v>4245</v>
      </c>
      <c r="B4246" s="1" t="n">
        <v>3</v>
      </c>
      <c r="C4246" s="1" t="n">
        <v>2480</v>
      </c>
      <c r="D4246" s="1" t="s">
        <v>11320</v>
      </c>
      <c r="E4246" s="1" t="n">
        <v>332</v>
      </c>
      <c r="F4246" s="1" t="n">
        <v>38</v>
      </c>
      <c r="G4246" s="1" t="n">
        <v>1138.23</v>
      </c>
      <c r="H4246" s="4" t="n">
        <v>46164.600937662</v>
      </c>
      <c r="I42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4245BT83774332480332381138.2346164.600937662</v>
      </c>
      <c r="J4246" s="1" t="n">
        <f aca="false">COUNTIF(I:I, $I4246)</f>
        <v>1</v>
      </c>
      <c r="K4246" s="1" t="str">
        <f aca="false">IF(ISNA(VLOOKUP(Table4[product_id], tblProducts[], tblProducts[product_name],FALSE() )), "Invalid", "Valid")</f>
        <v>Valid</v>
      </c>
      <c r="L4246" s="5" t="str">
        <f aca="false">IF(ISNA(VLOOKUP(Table4[[#This Row],[warehouse_id]], tblwhouse[], tblwhouse[warehouse_name],FALSE() )), "Invalid", "Valid")</f>
        <v>Valid</v>
      </c>
    </row>
    <row r="4247" customFormat="false" ht="15" hidden="false" customHeight="true" outlineLevel="0" collapsed="false">
      <c r="A4247" s="1" t="n">
        <v>4246</v>
      </c>
      <c r="B4247" s="1" t="n">
        <v>3</v>
      </c>
      <c r="C4247" s="1" t="n">
        <v>363</v>
      </c>
      <c r="D4247" s="1" t="s">
        <v>11321</v>
      </c>
      <c r="E4247" s="1" t="n">
        <v>244</v>
      </c>
      <c r="F4247" s="1" t="n">
        <v>72</v>
      </c>
      <c r="G4247" s="1" t="n">
        <v>1131.55</v>
      </c>
      <c r="H4247" s="4" t="n">
        <v>46128.600937662</v>
      </c>
      <c r="I42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4246BT8995003363244721131.5546128.600937662</v>
      </c>
      <c r="J4247" s="1" t="n">
        <f aca="false">COUNTIF(I:I, $I4247)</f>
        <v>1</v>
      </c>
      <c r="K4247" s="1" t="str">
        <f aca="false">IF(ISNA(VLOOKUP(Table4[product_id], tblProducts[], tblProducts[product_name],FALSE() )), "Invalid", "Valid")</f>
        <v>Valid</v>
      </c>
      <c r="L4247" s="5" t="str">
        <f aca="false">IF(ISNA(VLOOKUP(Table4[[#This Row],[warehouse_id]], tblwhouse[], tblwhouse[warehouse_name],FALSE() )), "Invalid", "Valid")</f>
        <v>Valid</v>
      </c>
    </row>
    <row r="4248" customFormat="false" ht="15" hidden="false" customHeight="true" outlineLevel="0" collapsed="false">
      <c r="A4248" s="1" t="n">
        <v>4247</v>
      </c>
      <c r="B4248" s="1" t="n">
        <v>4</v>
      </c>
      <c r="C4248" s="1" t="n">
        <v>1816</v>
      </c>
      <c r="D4248" s="1" t="s">
        <v>11322</v>
      </c>
      <c r="E4248" s="1" t="n">
        <v>241</v>
      </c>
      <c r="F4248" s="1" t="n">
        <v>72</v>
      </c>
      <c r="G4248" s="1" t="n">
        <v>66.87</v>
      </c>
      <c r="H4248" s="4" t="n">
        <v>46137.600937662</v>
      </c>
      <c r="I42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4247BT388239418162417266.8746137.600937662</v>
      </c>
      <c r="J4248" s="1" t="n">
        <f aca="false">COUNTIF(I:I, $I4248)</f>
        <v>1</v>
      </c>
      <c r="K4248" s="1" t="str">
        <f aca="false">IF(ISNA(VLOOKUP(Table4[product_id], tblProducts[], tblProducts[product_name],FALSE() )), "Invalid", "Valid")</f>
        <v>Valid</v>
      </c>
      <c r="L4248" s="5" t="str">
        <f aca="false">IF(ISNA(VLOOKUP(Table4[[#This Row],[warehouse_id]], tblwhouse[], tblwhouse[warehouse_name],FALSE() )), "Invalid", "Valid")</f>
        <v>Valid</v>
      </c>
    </row>
    <row r="4249" customFormat="false" ht="15" hidden="false" customHeight="true" outlineLevel="0" collapsed="false">
      <c r="A4249" s="1" t="n">
        <v>4248</v>
      </c>
      <c r="B4249" s="1" t="n">
        <v>3</v>
      </c>
      <c r="C4249" s="1" t="n">
        <v>832</v>
      </c>
      <c r="D4249" s="1" t="s">
        <v>11323</v>
      </c>
      <c r="E4249" s="1" t="n">
        <v>375</v>
      </c>
      <c r="F4249" s="1" t="n">
        <v>33</v>
      </c>
      <c r="G4249" s="1" t="n">
        <v>1460.05</v>
      </c>
      <c r="H4249" s="4" t="n">
        <v>45932.600937662</v>
      </c>
      <c r="I42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4248BT3463203832375331460.0545932.600937662</v>
      </c>
      <c r="J4249" s="1" t="n">
        <f aca="false">COUNTIF(I:I, $I4249)</f>
        <v>1</v>
      </c>
      <c r="K4249" s="1" t="str">
        <f aca="false">IF(ISNA(VLOOKUP(Table4[product_id], tblProducts[], tblProducts[product_name],FALSE() )), "Invalid", "Valid")</f>
        <v>Valid</v>
      </c>
      <c r="L4249" s="5" t="str">
        <f aca="false">IF(ISNA(VLOOKUP(Table4[[#This Row],[warehouse_id]], tblwhouse[], tblwhouse[warehouse_name],FALSE() )), "Invalid", "Valid")</f>
        <v>Valid</v>
      </c>
    </row>
    <row r="4250" customFormat="false" ht="15" hidden="false" customHeight="true" outlineLevel="0" collapsed="false">
      <c r="A4250" s="1" t="n">
        <v>4249</v>
      </c>
      <c r="B4250" s="1" t="n">
        <v>1</v>
      </c>
      <c r="C4250" s="1" t="n">
        <v>888</v>
      </c>
      <c r="D4250" s="1" t="s">
        <v>11324</v>
      </c>
      <c r="E4250" s="1" t="n">
        <v>77</v>
      </c>
      <c r="F4250" s="1" t="n">
        <v>25</v>
      </c>
      <c r="G4250" s="1" t="n">
        <v>95.29</v>
      </c>
      <c r="H4250" s="4" t="n">
        <v>46198.600937662</v>
      </c>
      <c r="I42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4249BT4723481888772595.2946198.600937662</v>
      </c>
      <c r="J4250" s="1" t="n">
        <f aca="false">COUNTIF(I:I, $I4250)</f>
        <v>1</v>
      </c>
      <c r="K4250" s="1" t="str">
        <f aca="false">IF(ISNA(VLOOKUP(Table4[product_id], tblProducts[], tblProducts[product_name],FALSE() )), "Invalid", "Valid")</f>
        <v>Valid</v>
      </c>
      <c r="L4250" s="5" t="str">
        <f aca="false">IF(ISNA(VLOOKUP(Table4[[#This Row],[warehouse_id]], tblwhouse[], tblwhouse[warehouse_name],FALSE() )), "Invalid", "Valid")</f>
        <v>Valid</v>
      </c>
    </row>
    <row r="4251" customFormat="false" ht="15" hidden="false" customHeight="true" outlineLevel="0" collapsed="false">
      <c r="A4251" s="1" t="n">
        <v>4250</v>
      </c>
      <c r="B4251" s="1" t="n">
        <v>1</v>
      </c>
      <c r="C4251" s="1" t="n">
        <v>1328</v>
      </c>
      <c r="D4251" s="1" t="s">
        <v>11325</v>
      </c>
      <c r="E4251" s="1" t="n">
        <v>168</v>
      </c>
      <c r="F4251" s="1" t="n">
        <v>65</v>
      </c>
      <c r="G4251" s="1" t="n">
        <v>789.74</v>
      </c>
      <c r="H4251" s="4" t="n">
        <v>46069.600937662</v>
      </c>
      <c r="I42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4250BT9291511132816865789.7446069.600937662</v>
      </c>
      <c r="J4251" s="1" t="n">
        <f aca="false">COUNTIF(I:I, $I4251)</f>
        <v>1</v>
      </c>
      <c r="K4251" s="1" t="str">
        <f aca="false">IF(ISNA(VLOOKUP(Table4[product_id], tblProducts[], tblProducts[product_name],FALSE() )), "Invalid", "Valid")</f>
        <v>Valid</v>
      </c>
      <c r="L4251" s="5" t="str">
        <f aca="false">IF(ISNA(VLOOKUP(Table4[[#This Row],[warehouse_id]], tblwhouse[], tblwhouse[warehouse_name],FALSE() )), "Invalid", "Valid")</f>
        <v>Valid</v>
      </c>
    </row>
    <row r="4252" customFormat="false" ht="15" hidden="false" customHeight="true" outlineLevel="0" collapsed="false">
      <c r="A4252" s="1" t="n">
        <v>4251</v>
      </c>
      <c r="B4252" s="1" t="n">
        <v>4</v>
      </c>
      <c r="C4252" s="1" t="n">
        <v>1045</v>
      </c>
      <c r="D4252" s="1" t="s">
        <v>11326</v>
      </c>
      <c r="E4252" s="1" t="n">
        <v>306</v>
      </c>
      <c r="F4252" s="1" t="n">
        <v>51</v>
      </c>
      <c r="G4252" s="1" t="n">
        <v>384.07</v>
      </c>
      <c r="H4252" s="4" t="n">
        <v>45982.600937662</v>
      </c>
      <c r="I42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4251BT6921144104530651384.0745982.600937662</v>
      </c>
      <c r="J4252" s="1" t="n">
        <f aca="false">COUNTIF(I:I, $I4252)</f>
        <v>1</v>
      </c>
      <c r="K4252" s="1" t="str">
        <f aca="false">IF(ISNA(VLOOKUP(Table4[product_id], tblProducts[], tblProducts[product_name],FALSE() )), "Invalid", "Valid")</f>
        <v>Valid</v>
      </c>
      <c r="L4252" s="5" t="str">
        <f aca="false">IF(ISNA(VLOOKUP(Table4[[#This Row],[warehouse_id]], tblwhouse[], tblwhouse[warehouse_name],FALSE() )), "Invalid", "Valid")</f>
        <v>Valid</v>
      </c>
    </row>
    <row r="4253" customFormat="false" ht="15" hidden="false" customHeight="true" outlineLevel="0" collapsed="false">
      <c r="A4253" s="1" t="n">
        <v>4252</v>
      </c>
      <c r="B4253" s="1" t="n">
        <v>3</v>
      </c>
      <c r="C4253" s="1" t="n">
        <v>2242</v>
      </c>
      <c r="D4253" s="1" t="s">
        <v>11327</v>
      </c>
      <c r="E4253" s="1" t="n">
        <v>402</v>
      </c>
      <c r="F4253" s="1" t="n">
        <v>80</v>
      </c>
      <c r="G4253" s="1" t="n">
        <v>373.98</v>
      </c>
      <c r="H4253" s="4" t="n">
        <v>46091.600937662</v>
      </c>
      <c r="I42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4252BT8433453224240280373.9846091.600937662</v>
      </c>
      <c r="J4253" s="1" t="n">
        <f aca="false">COUNTIF(I:I, $I4253)</f>
        <v>1</v>
      </c>
      <c r="K4253" s="1" t="str">
        <f aca="false">IF(ISNA(VLOOKUP(Table4[product_id], tblProducts[], tblProducts[product_name],FALSE() )), "Invalid", "Valid")</f>
        <v>Valid</v>
      </c>
      <c r="L4253" s="5" t="str">
        <f aca="false">IF(ISNA(VLOOKUP(Table4[[#This Row],[warehouse_id]], tblwhouse[], tblwhouse[warehouse_name],FALSE() )), "Invalid", "Valid")</f>
        <v>Valid</v>
      </c>
    </row>
    <row r="4254" customFormat="false" ht="15" hidden="false" customHeight="true" outlineLevel="0" collapsed="false">
      <c r="A4254" s="1" t="n">
        <v>4253</v>
      </c>
      <c r="B4254" s="1" t="n">
        <v>1</v>
      </c>
      <c r="C4254" s="1" t="n">
        <v>1635</v>
      </c>
      <c r="D4254" s="1" t="s">
        <v>11328</v>
      </c>
      <c r="E4254" s="1" t="n">
        <v>76</v>
      </c>
      <c r="F4254" s="1" t="n">
        <v>61</v>
      </c>
      <c r="G4254" s="1" t="n">
        <v>135.57</v>
      </c>
      <c r="H4254" s="4" t="n">
        <v>45942.600937662</v>
      </c>
      <c r="I42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4253BT889388116357661135.5745942.600937662</v>
      </c>
      <c r="J4254" s="1" t="n">
        <f aca="false">COUNTIF(I:I, $I4254)</f>
        <v>1</v>
      </c>
      <c r="K4254" s="1" t="str">
        <f aca="false">IF(ISNA(VLOOKUP(Table4[product_id], tblProducts[], tblProducts[product_name],FALSE() )), "Invalid", "Valid")</f>
        <v>Valid</v>
      </c>
      <c r="L4254" s="5" t="str">
        <f aca="false">IF(ISNA(VLOOKUP(Table4[[#This Row],[warehouse_id]], tblwhouse[], tblwhouse[warehouse_name],FALSE() )), "Invalid", "Valid")</f>
        <v>Valid</v>
      </c>
    </row>
    <row r="4255" customFormat="false" ht="15" hidden="false" customHeight="true" outlineLevel="0" collapsed="false">
      <c r="A4255" s="1" t="n">
        <v>4254</v>
      </c>
      <c r="B4255" s="1" t="n">
        <v>1</v>
      </c>
      <c r="C4255" s="1" t="n">
        <v>816</v>
      </c>
      <c r="D4255" s="1" t="s">
        <v>11329</v>
      </c>
      <c r="E4255" s="1" t="n">
        <v>123</v>
      </c>
      <c r="F4255" s="1" t="n">
        <v>39</v>
      </c>
      <c r="G4255" s="1" t="n">
        <v>1375.29</v>
      </c>
      <c r="H4255" s="4" t="n">
        <v>45998.600937662</v>
      </c>
      <c r="I42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4254BT4804351816123391375.2945998.600937662</v>
      </c>
      <c r="J4255" s="1" t="n">
        <f aca="false">COUNTIF(I:I, $I4255)</f>
        <v>1</v>
      </c>
      <c r="K4255" s="1" t="str">
        <f aca="false">IF(ISNA(VLOOKUP(Table4[product_id], tblProducts[], tblProducts[product_name],FALSE() )), "Invalid", "Valid")</f>
        <v>Valid</v>
      </c>
      <c r="L4255" s="5" t="str">
        <f aca="false">IF(ISNA(VLOOKUP(Table4[[#This Row],[warehouse_id]], tblwhouse[], tblwhouse[warehouse_name],FALSE() )), "Invalid", "Valid")</f>
        <v>Valid</v>
      </c>
    </row>
    <row r="4256" customFormat="false" ht="15" hidden="false" customHeight="true" outlineLevel="0" collapsed="false">
      <c r="A4256" s="1" t="n">
        <v>4255</v>
      </c>
      <c r="B4256" s="1" t="n">
        <v>4</v>
      </c>
      <c r="C4256" s="1" t="n">
        <v>1021</v>
      </c>
      <c r="D4256" s="1" t="s">
        <v>11330</v>
      </c>
      <c r="E4256" s="1" t="n">
        <v>139</v>
      </c>
      <c r="F4256" s="1" t="n">
        <v>31</v>
      </c>
      <c r="G4256" s="1" t="n">
        <v>137.49</v>
      </c>
      <c r="H4256" s="4" t="n">
        <v>46197.600937662</v>
      </c>
      <c r="I42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4255BT3707334102113931137.4946197.600937662</v>
      </c>
      <c r="J4256" s="1" t="n">
        <f aca="false">COUNTIF(I:I, $I4256)</f>
        <v>1</v>
      </c>
      <c r="K4256" s="1" t="str">
        <f aca="false">IF(ISNA(VLOOKUP(Table4[product_id], tblProducts[], tblProducts[product_name],FALSE() )), "Invalid", "Valid")</f>
        <v>Valid</v>
      </c>
      <c r="L4256" s="5" t="str">
        <f aca="false">IF(ISNA(VLOOKUP(Table4[[#This Row],[warehouse_id]], tblwhouse[], tblwhouse[warehouse_name],FALSE() )), "Invalid", "Valid")</f>
        <v>Valid</v>
      </c>
    </row>
    <row r="4257" customFormat="false" ht="15" hidden="false" customHeight="true" outlineLevel="0" collapsed="false">
      <c r="A4257" s="1" t="n">
        <v>4256</v>
      </c>
      <c r="B4257" s="1" t="n">
        <v>1</v>
      </c>
      <c r="C4257" s="1" t="n">
        <v>2724</v>
      </c>
      <c r="D4257" s="1" t="s">
        <v>11331</v>
      </c>
      <c r="E4257" s="1" t="n">
        <v>58</v>
      </c>
      <c r="F4257" s="1" t="n">
        <v>61</v>
      </c>
      <c r="G4257" s="1" t="n">
        <v>38.02</v>
      </c>
      <c r="H4257" s="4" t="n">
        <v>46210.600937662</v>
      </c>
      <c r="I42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4256BT86819012724586138.0246210.600937662</v>
      </c>
      <c r="J4257" s="1" t="n">
        <f aca="false">COUNTIF(I:I, $I4257)</f>
        <v>1</v>
      </c>
      <c r="K4257" s="1" t="str">
        <f aca="false">IF(ISNA(VLOOKUP(Table4[product_id], tblProducts[], tblProducts[product_name],FALSE() )), "Invalid", "Valid")</f>
        <v>Valid</v>
      </c>
      <c r="L4257" s="5" t="str">
        <f aca="false">IF(ISNA(VLOOKUP(Table4[[#This Row],[warehouse_id]], tblwhouse[], tblwhouse[warehouse_name],FALSE() )), "Invalid", "Valid")</f>
        <v>Valid</v>
      </c>
    </row>
    <row r="4258" customFormat="false" ht="15" hidden="false" customHeight="true" outlineLevel="0" collapsed="false">
      <c r="A4258" s="1" t="n">
        <v>4257</v>
      </c>
      <c r="B4258" s="1" t="n">
        <v>2</v>
      </c>
      <c r="C4258" s="1" t="n">
        <v>1351</v>
      </c>
      <c r="D4258" s="1" t="s">
        <v>11332</v>
      </c>
      <c r="E4258" s="1" t="n">
        <v>135</v>
      </c>
      <c r="F4258" s="1" t="n">
        <v>52</v>
      </c>
      <c r="G4258" s="1" t="n">
        <v>1204.25</v>
      </c>
      <c r="H4258" s="4" t="n">
        <v>46122.600937662</v>
      </c>
      <c r="I42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4257BT72753221351135521204.2546122.600937662</v>
      </c>
      <c r="J4258" s="1" t="n">
        <f aca="false">COUNTIF(I:I, $I4258)</f>
        <v>1</v>
      </c>
      <c r="K4258" s="1" t="str">
        <f aca="false">IF(ISNA(VLOOKUP(Table4[product_id], tblProducts[], tblProducts[product_name],FALSE() )), "Invalid", "Valid")</f>
        <v>Valid</v>
      </c>
      <c r="L4258" s="5" t="str">
        <f aca="false">IF(ISNA(VLOOKUP(Table4[[#This Row],[warehouse_id]], tblwhouse[], tblwhouse[warehouse_name],FALSE() )), "Invalid", "Valid")</f>
        <v>Valid</v>
      </c>
    </row>
    <row r="4259" customFormat="false" ht="15" hidden="false" customHeight="true" outlineLevel="0" collapsed="false">
      <c r="A4259" s="1" t="n">
        <v>4258</v>
      </c>
      <c r="B4259" s="1" t="n">
        <v>2</v>
      </c>
      <c r="C4259" s="1" t="n">
        <v>2835</v>
      </c>
      <c r="D4259" s="1" t="s">
        <v>11333</v>
      </c>
      <c r="E4259" s="1" t="n">
        <v>121</v>
      </c>
      <c r="F4259" s="1" t="n">
        <v>53</v>
      </c>
      <c r="G4259" s="1" t="n">
        <v>299.13</v>
      </c>
      <c r="H4259" s="4" t="n">
        <v>46076.600937662</v>
      </c>
      <c r="I42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4258BT6876792283512153299.1346076.600937662</v>
      </c>
      <c r="J4259" s="1" t="n">
        <f aca="false">COUNTIF(I:I, $I4259)</f>
        <v>1</v>
      </c>
      <c r="K4259" s="1" t="str">
        <f aca="false">IF(ISNA(VLOOKUP(Table4[product_id], tblProducts[], tblProducts[product_name],FALSE() )), "Invalid", "Valid")</f>
        <v>Valid</v>
      </c>
      <c r="L4259" s="5" t="str">
        <f aca="false">IF(ISNA(VLOOKUP(Table4[[#This Row],[warehouse_id]], tblwhouse[], tblwhouse[warehouse_name],FALSE() )), "Invalid", "Valid")</f>
        <v>Valid</v>
      </c>
    </row>
    <row r="4260" customFormat="false" ht="15" hidden="false" customHeight="true" outlineLevel="0" collapsed="false">
      <c r="A4260" s="1" t="n">
        <v>4259</v>
      </c>
      <c r="B4260" s="1" t="n">
        <v>1</v>
      </c>
      <c r="C4260" s="1" t="n">
        <v>2140</v>
      </c>
      <c r="D4260" s="1" t="s">
        <v>11334</v>
      </c>
      <c r="E4260" s="1" t="n">
        <v>203</v>
      </c>
      <c r="F4260" s="1" t="n">
        <v>45</v>
      </c>
      <c r="G4260" s="1" t="n">
        <v>932.53</v>
      </c>
      <c r="H4260" s="4" t="n">
        <v>45909.600937662</v>
      </c>
      <c r="I42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4259BT5552321214020345932.5345909.600937662</v>
      </c>
      <c r="J4260" s="1" t="n">
        <f aca="false">COUNTIF(I:I, $I4260)</f>
        <v>1</v>
      </c>
      <c r="K4260" s="1" t="str">
        <f aca="false">IF(ISNA(VLOOKUP(Table4[product_id], tblProducts[], tblProducts[product_name],FALSE() )), "Invalid", "Valid")</f>
        <v>Valid</v>
      </c>
      <c r="L4260" s="5" t="str">
        <f aca="false">IF(ISNA(VLOOKUP(Table4[[#This Row],[warehouse_id]], tblwhouse[], tblwhouse[warehouse_name],FALSE() )), "Invalid", "Valid")</f>
        <v>Valid</v>
      </c>
    </row>
    <row r="4261" customFormat="false" ht="15" hidden="false" customHeight="true" outlineLevel="0" collapsed="false">
      <c r="A4261" s="1" t="n">
        <v>4260</v>
      </c>
      <c r="B4261" s="1" t="n">
        <v>2</v>
      </c>
      <c r="C4261" s="1" t="n">
        <v>2310</v>
      </c>
      <c r="D4261" s="1" t="s">
        <v>11335</v>
      </c>
      <c r="E4261" s="1" t="n">
        <v>43</v>
      </c>
      <c r="F4261" s="1" t="n">
        <v>51</v>
      </c>
      <c r="G4261" s="1" t="n">
        <v>1492.14</v>
      </c>
      <c r="H4261" s="4" t="n">
        <v>46121.600937662</v>
      </c>
      <c r="I42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4260BT5568862231043511492.1446121.600937662</v>
      </c>
      <c r="J4261" s="1" t="n">
        <f aca="false">COUNTIF(I:I, $I4261)</f>
        <v>1</v>
      </c>
      <c r="K4261" s="1" t="str">
        <f aca="false">IF(ISNA(VLOOKUP(Table4[product_id], tblProducts[], tblProducts[product_name],FALSE() )), "Invalid", "Valid")</f>
        <v>Valid</v>
      </c>
      <c r="L4261" s="5" t="str">
        <f aca="false">IF(ISNA(VLOOKUP(Table4[[#This Row],[warehouse_id]], tblwhouse[], tblwhouse[warehouse_name],FALSE() )), "Invalid", "Valid")</f>
        <v>Valid</v>
      </c>
    </row>
    <row r="4262" customFormat="false" ht="15" hidden="false" customHeight="true" outlineLevel="0" collapsed="false">
      <c r="A4262" s="1" t="n">
        <v>4261</v>
      </c>
      <c r="B4262" s="1" t="n">
        <v>2</v>
      </c>
      <c r="C4262" s="1" t="n">
        <v>1215</v>
      </c>
      <c r="D4262" s="1" t="s">
        <v>11336</v>
      </c>
      <c r="E4262" s="1" t="n">
        <v>51</v>
      </c>
      <c r="F4262" s="1" t="n">
        <v>31</v>
      </c>
      <c r="G4262" s="1" t="n">
        <v>1003.49</v>
      </c>
      <c r="H4262" s="4" t="n">
        <v>46126.600937662</v>
      </c>
      <c r="I42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4261BT3667952121551311003.4946126.600937662</v>
      </c>
      <c r="J4262" s="1" t="n">
        <f aca="false">COUNTIF(I:I, $I4262)</f>
        <v>1</v>
      </c>
      <c r="K4262" s="1" t="str">
        <f aca="false">IF(ISNA(VLOOKUP(Table4[product_id], tblProducts[], tblProducts[product_name],FALSE() )), "Invalid", "Valid")</f>
        <v>Valid</v>
      </c>
      <c r="L4262" s="5" t="str">
        <f aca="false">IF(ISNA(VLOOKUP(Table4[[#This Row],[warehouse_id]], tblwhouse[], tblwhouse[warehouse_name],FALSE() )), "Invalid", "Valid")</f>
        <v>Valid</v>
      </c>
    </row>
    <row r="4263" customFormat="false" ht="15" hidden="false" customHeight="true" outlineLevel="0" collapsed="false">
      <c r="A4263" s="1" t="n">
        <v>4262</v>
      </c>
      <c r="B4263" s="1" t="n">
        <v>1</v>
      </c>
      <c r="C4263" s="1" t="n">
        <v>1310</v>
      </c>
      <c r="D4263" s="1" t="s">
        <v>11337</v>
      </c>
      <c r="E4263" s="1" t="n">
        <v>25</v>
      </c>
      <c r="F4263" s="1" t="n">
        <v>67</v>
      </c>
      <c r="G4263" s="1" t="n">
        <v>509.57</v>
      </c>
      <c r="H4263" s="4" t="n">
        <v>45988.600937662</v>
      </c>
      <c r="I42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4262BT246278113102567509.5745988.600937662</v>
      </c>
      <c r="J4263" s="1" t="n">
        <f aca="false">COUNTIF(I:I, $I4263)</f>
        <v>1</v>
      </c>
      <c r="K4263" s="1" t="str">
        <f aca="false">IF(ISNA(VLOOKUP(Table4[product_id], tblProducts[], tblProducts[product_name],FALSE() )), "Invalid", "Valid")</f>
        <v>Valid</v>
      </c>
      <c r="L4263" s="5" t="str">
        <f aca="false">IF(ISNA(VLOOKUP(Table4[[#This Row],[warehouse_id]], tblwhouse[], tblwhouse[warehouse_name],FALSE() )), "Invalid", "Valid")</f>
        <v>Valid</v>
      </c>
    </row>
    <row r="4264" customFormat="false" ht="15" hidden="false" customHeight="true" outlineLevel="0" collapsed="false">
      <c r="A4264" s="1" t="n">
        <v>4263</v>
      </c>
      <c r="B4264" s="1" t="n">
        <v>1</v>
      </c>
      <c r="C4264" s="1" t="n">
        <v>773</v>
      </c>
      <c r="D4264" s="1" t="s">
        <v>11338</v>
      </c>
      <c r="E4264" s="1" t="n">
        <v>324</v>
      </c>
      <c r="F4264" s="1" t="n">
        <v>21</v>
      </c>
      <c r="G4264" s="1" t="n">
        <v>214.79</v>
      </c>
      <c r="H4264" s="4" t="n">
        <v>45964.600937662</v>
      </c>
      <c r="I42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4263BT245368177332421214.7945964.600937662</v>
      </c>
      <c r="J4264" s="1" t="n">
        <f aca="false">COUNTIF(I:I, $I4264)</f>
        <v>1</v>
      </c>
      <c r="K4264" s="1" t="str">
        <f aca="false">IF(ISNA(VLOOKUP(Table4[product_id], tblProducts[], tblProducts[product_name],FALSE() )), "Invalid", "Valid")</f>
        <v>Valid</v>
      </c>
      <c r="L4264" s="5" t="str">
        <f aca="false">IF(ISNA(VLOOKUP(Table4[[#This Row],[warehouse_id]], tblwhouse[], tblwhouse[warehouse_name],FALSE() )), "Invalid", "Valid")</f>
        <v>Valid</v>
      </c>
    </row>
    <row r="4265" customFormat="false" ht="15" hidden="false" customHeight="true" outlineLevel="0" collapsed="false">
      <c r="A4265" s="1" t="n">
        <v>4264</v>
      </c>
      <c r="B4265" s="1" t="n">
        <v>4</v>
      </c>
      <c r="C4265" s="1" t="n">
        <v>801</v>
      </c>
      <c r="D4265" s="1" t="s">
        <v>11339</v>
      </c>
      <c r="E4265" s="1" t="n">
        <v>238</v>
      </c>
      <c r="F4265" s="1" t="n">
        <v>27</v>
      </c>
      <c r="G4265" s="1" t="n">
        <v>954.43</v>
      </c>
      <c r="H4265" s="4" t="n">
        <v>46086.600937662</v>
      </c>
      <c r="I42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4264BT929655480123827954.4346086.600937662</v>
      </c>
      <c r="J4265" s="1" t="n">
        <f aca="false">COUNTIF(I:I, $I4265)</f>
        <v>1</v>
      </c>
      <c r="K4265" s="1" t="str">
        <f aca="false">IF(ISNA(VLOOKUP(Table4[product_id], tblProducts[], tblProducts[product_name],FALSE() )), "Invalid", "Valid")</f>
        <v>Valid</v>
      </c>
      <c r="L4265" s="5" t="str">
        <f aca="false">IF(ISNA(VLOOKUP(Table4[[#This Row],[warehouse_id]], tblwhouse[], tblwhouse[warehouse_name],FALSE() )), "Invalid", "Valid")</f>
        <v>Valid</v>
      </c>
    </row>
    <row r="4266" customFormat="false" ht="15" hidden="false" customHeight="true" outlineLevel="0" collapsed="false">
      <c r="A4266" s="1" t="n">
        <v>4265</v>
      </c>
      <c r="B4266" s="1" t="n">
        <v>4</v>
      </c>
      <c r="C4266" s="1" t="n">
        <v>2589</v>
      </c>
      <c r="D4266" s="1" t="s">
        <v>11340</v>
      </c>
      <c r="E4266" s="1" t="n">
        <v>151</v>
      </c>
      <c r="F4266" s="1" t="n">
        <v>60</v>
      </c>
      <c r="G4266" s="1" t="n">
        <v>443.93</v>
      </c>
      <c r="H4266" s="4" t="n">
        <v>46092.6009376736</v>
      </c>
      <c r="I42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4265BT1358764258915160443.9346092.6009376736</v>
      </c>
      <c r="J4266" s="1" t="n">
        <f aca="false">COUNTIF(I:I, $I4266)</f>
        <v>1</v>
      </c>
      <c r="K4266" s="1" t="str">
        <f aca="false">IF(ISNA(VLOOKUP(Table4[product_id], tblProducts[], tblProducts[product_name],FALSE() )), "Invalid", "Valid")</f>
        <v>Valid</v>
      </c>
      <c r="L4266" s="5" t="str">
        <f aca="false">IF(ISNA(VLOOKUP(Table4[[#This Row],[warehouse_id]], tblwhouse[], tblwhouse[warehouse_name],FALSE() )), "Invalid", "Valid")</f>
        <v>Valid</v>
      </c>
    </row>
    <row r="4267" customFormat="false" ht="15" hidden="false" customHeight="true" outlineLevel="0" collapsed="false">
      <c r="A4267" s="1" t="n">
        <v>4266</v>
      </c>
      <c r="B4267" s="1" t="n">
        <v>4</v>
      </c>
      <c r="C4267" s="1" t="n">
        <v>1399</v>
      </c>
      <c r="D4267" s="1" t="s">
        <v>11341</v>
      </c>
      <c r="E4267" s="1" t="n">
        <v>401</v>
      </c>
      <c r="F4267" s="1" t="n">
        <v>21</v>
      </c>
      <c r="G4267" s="1" t="n">
        <v>1078.94</v>
      </c>
      <c r="H4267" s="4" t="n">
        <v>45906.6009376736</v>
      </c>
      <c r="I42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4266BT62261841399401211078.9445906.6009376736</v>
      </c>
      <c r="J4267" s="1" t="n">
        <f aca="false">COUNTIF(I:I, $I4267)</f>
        <v>1</v>
      </c>
      <c r="K4267" s="1" t="str">
        <f aca="false">IF(ISNA(VLOOKUP(Table4[product_id], tblProducts[], tblProducts[product_name],FALSE() )), "Invalid", "Valid")</f>
        <v>Valid</v>
      </c>
      <c r="L4267" s="5" t="str">
        <f aca="false">IF(ISNA(VLOOKUP(Table4[[#This Row],[warehouse_id]], tblwhouse[], tblwhouse[warehouse_name],FALSE() )), "Invalid", "Valid")</f>
        <v>Valid</v>
      </c>
    </row>
    <row r="4268" customFormat="false" ht="15" hidden="false" customHeight="true" outlineLevel="0" collapsed="false">
      <c r="A4268" s="1" t="n">
        <v>4267</v>
      </c>
      <c r="B4268" s="1" t="n">
        <v>1</v>
      </c>
      <c r="C4268" s="1" t="n">
        <v>1565</v>
      </c>
      <c r="D4268" s="1" t="s">
        <v>11342</v>
      </c>
      <c r="E4268" s="1" t="n">
        <v>419</v>
      </c>
      <c r="F4268" s="1" t="n">
        <v>45</v>
      </c>
      <c r="G4268" s="1" t="n">
        <v>798.41</v>
      </c>
      <c r="H4268" s="4" t="n">
        <v>46179.6009376736</v>
      </c>
      <c r="I42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4267BT3825871156541945798.4146179.6009376736</v>
      </c>
      <c r="J4268" s="1" t="n">
        <f aca="false">COUNTIF(I:I, $I4268)</f>
        <v>1</v>
      </c>
      <c r="K4268" s="1" t="str">
        <f aca="false">IF(ISNA(VLOOKUP(Table4[product_id], tblProducts[], tblProducts[product_name],FALSE() )), "Invalid", "Valid")</f>
        <v>Valid</v>
      </c>
      <c r="L4268" s="5" t="str">
        <f aca="false">IF(ISNA(VLOOKUP(Table4[[#This Row],[warehouse_id]], tblwhouse[], tblwhouse[warehouse_name],FALSE() )), "Invalid", "Valid")</f>
        <v>Valid</v>
      </c>
    </row>
    <row r="4269" customFormat="false" ht="15" hidden="false" customHeight="true" outlineLevel="0" collapsed="false">
      <c r="A4269" s="1" t="n">
        <v>4268</v>
      </c>
      <c r="B4269" s="1" t="n">
        <v>2</v>
      </c>
      <c r="C4269" s="1" t="n">
        <v>120</v>
      </c>
      <c r="D4269" s="1" t="s">
        <v>11343</v>
      </c>
      <c r="E4269" s="1" t="n">
        <v>386</v>
      </c>
      <c r="F4269" s="1" t="n">
        <v>64</v>
      </c>
      <c r="G4269" s="1" t="n">
        <v>638.97</v>
      </c>
      <c r="H4269" s="4" t="n">
        <v>46012.6009376736</v>
      </c>
      <c r="I42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4268BT442959212038664638.9746012.6009376736</v>
      </c>
      <c r="J4269" s="1" t="n">
        <f aca="false">COUNTIF(I:I, $I4269)</f>
        <v>1</v>
      </c>
      <c r="K4269" s="1" t="str">
        <f aca="false">IF(ISNA(VLOOKUP(Table4[product_id], tblProducts[], tblProducts[product_name],FALSE() )), "Invalid", "Valid")</f>
        <v>Valid</v>
      </c>
      <c r="L4269" s="5" t="str">
        <f aca="false">IF(ISNA(VLOOKUP(Table4[[#This Row],[warehouse_id]], tblwhouse[], tblwhouse[warehouse_name],FALSE() )), "Invalid", "Valid")</f>
        <v>Valid</v>
      </c>
    </row>
    <row r="4270" customFormat="false" ht="15" hidden="false" customHeight="true" outlineLevel="0" collapsed="false">
      <c r="A4270" s="1" t="n">
        <v>4269</v>
      </c>
      <c r="B4270" s="1" t="n">
        <v>3</v>
      </c>
      <c r="C4270" s="1" t="n">
        <v>838</v>
      </c>
      <c r="D4270" s="1" t="s">
        <v>11344</v>
      </c>
      <c r="E4270" s="1" t="n">
        <v>91</v>
      </c>
      <c r="F4270" s="1" t="n">
        <v>39</v>
      </c>
      <c r="G4270" s="1" t="n">
        <v>368.16</v>
      </c>
      <c r="H4270" s="4" t="n">
        <v>45860.6009376736</v>
      </c>
      <c r="I42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4269BT45666138389139368.1645860.6009376736</v>
      </c>
      <c r="J4270" s="1" t="n">
        <f aca="false">COUNTIF(I:I, $I4270)</f>
        <v>1</v>
      </c>
      <c r="K4270" s="1" t="str">
        <f aca="false">IF(ISNA(VLOOKUP(Table4[product_id], tblProducts[], tblProducts[product_name],FALSE() )), "Invalid", "Valid")</f>
        <v>Valid</v>
      </c>
      <c r="L4270" s="5" t="str">
        <f aca="false">IF(ISNA(VLOOKUP(Table4[[#This Row],[warehouse_id]], tblwhouse[], tblwhouse[warehouse_name],FALSE() )), "Invalid", "Valid")</f>
        <v>Valid</v>
      </c>
    </row>
    <row r="4271" customFormat="false" ht="15" hidden="false" customHeight="true" outlineLevel="0" collapsed="false">
      <c r="A4271" s="1" t="n">
        <v>4270</v>
      </c>
      <c r="B4271" s="1" t="n">
        <v>3</v>
      </c>
      <c r="C4271" s="1" t="n">
        <v>1865</v>
      </c>
      <c r="D4271" s="1" t="s">
        <v>11345</v>
      </c>
      <c r="E4271" s="1" t="n">
        <v>208</v>
      </c>
      <c r="F4271" s="1" t="n">
        <v>39</v>
      </c>
      <c r="G4271" s="1" t="n">
        <v>275.5</v>
      </c>
      <c r="H4271" s="4" t="n">
        <v>46123.6009376736</v>
      </c>
      <c r="I42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4270BT5616293186520839275.546123.6009376736</v>
      </c>
      <c r="J4271" s="1" t="n">
        <f aca="false">COUNTIF(I:I, $I4271)</f>
        <v>1</v>
      </c>
      <c r="K4271" s="1" t="str">
        <f aca="false">IF(ISNA(VLOOKUP(Table4[product_id], tblProducts[], tblProducts[product_name],FALSE() )), "Invalid", "Valid")</f>
        <v>Valid</v>
      </c>
      <c r="L4271" s="5" t="str">
        <f aca="false">IF(ISNA(VLOOKUP(Table4[[#This Row],[warehouse_id]], tblwhouse[], tblwhouse[warehouse_name],FALSE() )), "Invalid", "Valid")</f>
        <v>Valid</v>
      </c>
    </row>
    <row r="4272" customFormat="false" ht="15" hidden="false" customHeight="true" outlineLevel="0" collapsed="false">
      <c r="A4272" s="1" t="n">
        <v>4271</v>
      </c>
      <c r="B4272" s="1" t="n">
        <v>2</v>
      </c>
      <c r="C4272" s="1" t="n">
        <v>2529</v>
      </c>
      <c r="D4272" s="1" t="s">
        <v>11346</v>
      </c>
      <c r="E4272" s="1" t="n">
        <v>429</v>
      </c>
      <c r="F4272" s="1" t="n">
        <v>45</v>
      </c>
      <c r="G4272" s="1" t="n">
        <v>565.43</v>
      </c>
      <c r="H4272" s="4" t="n">
        <v>46125.6009376736</v>
      </c>
      <c r="I42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4271BT3730392252942945565.4346125.6009376736</v>
      </c>
      <c r="J4272" s="1" t="n">
        <f aca="false">COUNTIF(I:I, $I4272)</f>
        <v>1</v>
      </c>
      <c r="K4272" s="1" t="str">
        <f aca="false">IF(ISNA(VLOOKUP(Table4[product_id], tblProducts[], tblProducts[product_name],FALSE() )), "Invalid", "Valid")</f>
        <v>Valid</v>
      </c>
      <c r="L4272" s="5" t="str">
        <f aca="false">IF(ISNA(VLOOKUP(Table4[[#This Row],[warehouse_id]], tblwhouse[], tblwhouse[warehouse_name],FALSE() )), "Invalid", "Valid")</f>
        <v>Valid</v>
      </c>
    </row>
    <row r="4273" customFormat="false" ht="15" hidden="false" customHeight="true" outlineLevel="0" collapsed="false">
      <c r="A4273" s="1" t="n">
        <v>4272</v>
      </c>
      <c r="B4273" s="1" t="n">
        <v>1</v>
      </c>
      <c r="C4273" s="1" t="n">
        <v>2637</v>
      </c>
      <c r="D4273" s="1" t="s">
        <v>11347</v>
      </c>
      <c r="E4273" s="1" t="n">
        <v>398</v>
      </c>
      <c r="F4273" s="1" t="n">
        <v>43</v>
      </c>
      <c r="G4273" s="1" t="n">
        <v>1414.85</v>
      </c>
      <c r="H4273" s="4" t="n">
        <v>46118.6009376736</v>
      </c>
      <c r="I42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4272BT41201812637398431414.8546118.6009376736</v>
      </c>
      <c r="J4273" s="1" t="n">
        <f aca="false">COUNTIF(I:I, $I4273)</f>
        <v>1</v>
      </c>
      <c r="K4273" s="1" t="str">
        <f aca="false">IF(ISNA(VLOOKUP(Table4[product_id], tblProducts[], tblProducts[product_name],FALSE() )), "Invalid", "Valid")</f>
        <v>Valid</v>
      </c>
      <c r="L4273" s="5" t="str">
        <f aca="false">IF(ISNA(VLOOKUP(Table4[[#This Row],[warehouse_id]], tblwhouse[], tblwhouse[warehouse_name],FALSE() )), "Invalid", "Valid")</f>
        <v>Valid</v>
      </c>
    </row>
    <row r="4274" customFormat="false" ht="15" hidden="false" customHeight="true" outlineLevel="0" collapsed="false">
      <c r="A4274" s="1" t="n">
        <v>4273</v>
      </c>
      <c r="B4274" s="1" t="n">
        <v>4</v>
      </c>
      <c r="C4274" s="1" t="n">
        <v>2094</v>
      </c>
      <c r="D4274" s="1" t="s">
        <v>11348</v>
      </c>
      <c r="E4274" s="1" t="n">
        <v>481</v>
      </c>
      <c r="F4274" s="1" t="n">
        <v>22</v>
      </c>
      <c r="G4274" s="1" t="n">
        <v>300.97</v>
      </c>
      <c r="H4274" s="4" t="n">
        <v>46086.6009376736</v>
      </c>
      <c r="I42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4273BT5671184209448122300.9746086.6009376736</v>
      </c>
      <c r="J4274" s="1" t="n">
        <f aca="false">COUNTIF(I:I, $I4274)</f>
        <v>1</v>
      </c>
      <c r="K4274" s="1" t="str">
        <f aca="false">IF(ISNA(VLOOKUP(Table4[product_id], tblProducts[], tblProducts[product_name],FALSE() )), "Invalid", "Valid")</f>
        <v>Valid</v>
      </c>
      <c r="L4274" s="5" t="str">
        <f aca="false">IF(ISNA(VLOOKUP(Table4[[#This Row],[warehouse_id]], tblwhouse[], tblwhouse[warehouse_name],FALSE() )), "Invalid", "Valid")</f>
        <v>Valid</v>
      </c>
    </row>
    <row r="4275" customFormat="false" ht="15" hidden="false" customHeight="true" outlineLevel="0" collapsed="false">
      <c r="A4275" s="1" t="n">
        <v>4274</v>
      </c>
      <c r="B4275" s="1" t="n">
        <v>3</v>
      </c>
      <c r="C4275" s="1" t="n">
        <v>997</v>
      </c>
      <c r="D4275" s="1" t="s">
        <v>11349</v>
      </c>
      <c r="E4275" s="1" t="n">
        <v>121</v>
      </c>
      <c r="F4275" s="1" t="n">
        <v>66</v>
      </c>
      <c r="G4275" s="1" t="n">
        <v>1200.43</v>
      </c>
      <c r="H4275" s="4" t="n">
        <v>45867.6009376736</v>
      </c>
      <c r="I42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4274BT1389313997121661200.4345867.6009376736</v>
      </c>
      <c r="J4275" s="1" t="n">
        <f aca="false">COUNTIF(I:I, $I4275)</f>
        <v>1</v>
      </c>
      <c r="K4275" s="1" t="str">
        <f aca="false">IF(ISNA(VLOOKUP(Table4[product_id], tblProducts[], tblProducts[product_name],FALSE() )), "Invalid", "Valid")</f>
        <v>Valid</v>
      </c>
      <c r="L4275" s="5" t="str">
        <f aca="false">IF(ISNA(VLOOKUP(Table4[[#This Row],[warehouse_id]], tblwhouse[], tblwhouse[warehouse_name],FALSE() )), "Invalid", "Valid")</f>
        <v>Valid</v>
      </c>
    </row>
    <row r="4276" customFormat="false" ht="15" hidden="false" customHeight="true" outlineLevel="0" collapsed="false">
      <c r="A4276" s="1" t="n">
        <v>4275</v>
      </c>
      <c r="B4276" s="1" t="n">
        <v>3</v>
      </c>
      <c r="C4276" s="1" t="n">
        <v>2234</v>
      </c>
      <c r="D4276" s="1" t="s">
        <v>11350</v>
      </c>
      <c r="E4276" s="1" t="n">
        <v>101</v>
      </c>
      <c r="F4276" s="1" t="n">
        <v>75</v>
      </c>
      <c r="G4276" s="1" t="n">
        <v>99.84</v>
      </c>
      <c r="H4276" s="4" t="n">
        <v>45950.6009376736</v>
      </c>
      <c r="I42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4275BT990943322341017599.8445950.6009376736</v>
      </c>
      <c r="J4276" s="1" t="n">
        <f aca="false">COUNTIF(I:I, $I4276)</f>
        <v>1</v>
      </c>
      <c r="K4276" s="1" t="str">
        <f aca="false">IF(ISNA(VLOOKUP(Table4[product_id], tblProducts[], tblProducts[product_name],FALSE() )), "Invalid", "Valid")</f>
        <v>Valid</v>
      </c>
      <c r="L4276" s="5" t="str">
        <f aca="false">IF(ISNA(VLOOKUP(Table4[[#This Row],[warehouse_id]], tblwhouse[], tblwhouse[warehouse_name],FALSE() )), "Invalid", "Valid")</f>
        <v>Valid</v>
      </c>
    </row>
    <row r="4277" customFormat="false" ht="15" hidden="false" customHeight="true" outlineLevel="0" collapsed="false">
      <c r="A4277" s="1" t="n">
        <v>4276</v>
      </c>
      <c r="B4277" s="1" t="n">
        <v>4</v>
      </c>
      <c r="C4277" s="1" t="n">
        <v>1829</v>
      </c>
      <c r="D4277" s="1" t="s">
        <v>11351</v>
      </c>
      <c r="E4277" s="1" t="n">
        <v>81</v>
      </c>
      <c r="F4277" s="1" t="n">
        <v>23</v>
      </c>
      <c r="G4277" s="1" t="n">
        <v>1243.91</v>
      </c>
      <c r="H4277" s="4" t="n">
        <v>45952.6009376736</v>
      </c>
      <c r="I42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4276BT4051334182981231243.9145952.6009376736</v>
      </c>
      <c r="J4277" s="1" t="n">
        <f aca="false">COUNTIF(I:I, $I4277)</f>
        <v>1</v>
      </c>
      <c r="K4277" s="1" t="str">
        <f aca="false">IF(ISNA(VLOOKUP(Table4[product_id], tblProducts[], tblProducts[product_name],FALSE() )), "Invalid", "Valid")</f>
        <v>Valid</v>
      </c>
      <c r="L4277" s="5" t="str">
        <f aca="false">IF(ISNA(VLOOKUP(Table4[[#This Row],[warehouse_id]], tblwhouse[], tblwhouse[warehouse_name],FALSE() )), "Invalid", "Valid")</f>
        <v>Valid</v>
      </c>
    </row>
    <row r="4278" customFormat="false" ht="15" hidden="false" customHeight="true" outlineLevel="0" collapsed="false">
      <c r="A4278" s="1" t="n">
        <v>4277</v>
      </c>
      <c r="B4278" s="1" t="n">
        <v>1</v>
      </c>
      <c r="C4278" s="1" t="n">
        <v>1258</v>
      </c>
      <c r="D4278" s="1" t="s">
        <v>11352</v>
      </c>
      <c r="E4278" s="1" t="n">
        <v>217</v>
      </c>
      <c r="F4278" s="1" t="n">
        <v>62</v>
      </c>
      <c r="G4278" s="1" t="n">
        <v>1395.47</v>
      </c>
      <c r="H4278" s="4" t="n">
        <v>45983.6009376736</v>
      </c>
      <c r="I42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4277BT72297611258217621395.4745983.6009376736</v>
      </c>
      <c r="J4278" s="1" t="n">
        <f aca="false">COUNTIF(I:I, $I4278)</f>
        <v>1</v>
      </c>
      <c r="K4278" s="1" t="str">
        <f aca="false">IF(ISNA(VLOOKUP(Table4[product_id], tblProducts[], tblProducts[product_name],FALSE() )), "Invalid", "Valid")</f>
        <v>Valid</v>
      </c>
      <c r="L4278" s="5" t="str">
        <f aca="false">IF(ISNA(VLOOKUP(Table4[[#This Row],[warehouse_id]], tblwhouse[], tblwhouse[warehouse_name],FALSE() )), "Invalid", "Valid")</f>
        <v>Valid</v>
      </c>
    </row>
    <row r="4279" customFormat="false" ht="15" hidden="false" customHeight="true" outlineLevel="0" collapsed="false">
      <c r="A4279" s="1" t="n">
        <v>4278</v>
      </c>
      <c r="B4279" s="1" t="n">
        <v>3</v>
      </c>
      <c r="C4279" s="1" t="n">
        <v>2810</v>
      </c>
      <c r="D4279" s="1" t="s">
        <v>11353</v>
      </c>
      <c r="E4279" s="1" t="n">
        <v>56</v>
      </c>
      <c r="F4279" s="1" t="n">
        <v>42</v>
      </c>
      <c r="G4279" s="1" t="n">
        <v>1188.76</v>
      </c>
      <c r="H4279" s="4" t="n">
        <v>46030.6009376736</v>
      </c>
      <c r="I42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4278BT5450883281056421188.7646030.6009376736</v>
      </c>
      <c r="J4279" s="1" t="n">
        <f aca="false">COUNTIF(I:I, $I4279)</f>
        <v>1</v>
      </c>
      <c r="K4279" s="1" t="str">
        <f aca="false">IF(ISNA(VLOOKUP(Table4[product_id], tblProducts[], tblProducts[product_name],FALSE() )), "Invalid", "Valid")</f>
        <v>Valid</v>
      </c>
      <c r="L4279" s="5" t="str">
        <f aca="false">IF(ISNA(VLOOKUP(Table4[[#This Row],[warehouse_id]], tblwhouse[], tblwhouse[warehouse_name],FALSE() )), "Invalid", "Valid")</f>
        <v>Valid</v>
      </c>
    </row>
    <row r="4280" customFormat="false" ht="15" hidden="false" customHeight="true" outlineLevel="0" collapsed="false">
      <c r="A4280" s="1" t="n">
        <v>4279</v>
      </c>
      <c r="B4280" s="1" t="n">
        <v>3</v>
      </c>
      <c r="C4280" s="1" t="n">
        <v>844</v>
      </c>
      <c r="D4280" s="1" t="s">
        <v>11354</v>
      </c>
      <c r="E4280" s="1" t="n">
        <v>359</v>
      </c>
      <c r="F4280" s="1" t="n">
        <v>47</v>
      </c>
      <c r="G4280" s="1" t="n">
        <v>1160.76</v>
      </c>
      <c r="H4280" s="4" t="n">
        <v>46127.6009376736</v>
      </c>
      <c r="I42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4279BT1070493844359471160.7646127.6009376736</v>
      </c>
      <c r="J4280" s="1" t="n">
        <f aca="false">COUNTIF(I:I, $I4280)</f>
        <v>1</v>
      </c>
      <c r="K4280" s="1" t="str">
        <f aca="false">IF(ISNA(VLOOKUP(Table4[product_id], tblProducts[], tblProducts[product_name],FALSE() )), "Invalid", "Valid")</f>
        <v>Valid</v>
      </c>
      <c r="L4280" s="5" t="str">
        <f aca="false">IF(ISNA(VLOOKUP(Table4[[#This Row],[warehouse_id]], tblwhouse[], tblwhouse[warehouse_name],FALSE() )), "Invalid", "Valid")</f>
        <v>Valid</v>
      </c>
    </row>
    <row r="4281" customFormat="false" ht="15" hidden="false" customHeight="true" outlineLevel="0" collapsed="false">
      <c r="A4281" s="1" t="n">
        <v>4280</v>
      </c>
      <c r="B4281" s="1" t="n">
        <v>3</v>
      </c>
      <c r="C4281" s="1" t="n">
        <v>1852</v>
      </c>
      <c r="D4281" s="1" t="s">
        <v>11355</v>
      </c>
      <c r="E4281" s="1" t="n">
        <v>314</v>
      </c>
      <c r="F4281" s="1" t="n">
        <v>51</v>
      </c>
      <c r="G4281" s="1" t="n">
        <v>537.45</v>
      </c>
      <c r="H4281" s="4" t="n">
        <v>45954.6009376736</v>
      </c>
      <c r="I42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4280BT1355363185231451537.4545954.6009376736</v>
      </c>
      <c r="J4281" s="1" t="n">
        <f aca="false">COUNTIF(I:I, $I4281)</f>
        <v>1</v>
      </c>
      <c r="K4281" s="1" t="str">
        <f aca="false">IF(ISNA(VLOOKUP(Table4[product_id], tblProducts[], tblProducts[product_name],FALSE() )), "Invalid", "Valid")</f>
        <v>Valid</v>
      </c>
      <c r="L4281" s="5" t="str">
        <f aca="false">IF(ISNA(VLOOKUP(Table4[[#This Row],[warehouse_id]], tblwhouse[], tblwhouse[warehouse_name],FALSE() )), "Invalid", "Valid")</f>
        <v>Valid</v>
      </c>
    </row>
    <row r="4282" customFormat="false" ht="15" hidden="false" customHeight="true" outlineLevel="0" collapsed="false">
      <c r="A4282" s="1" t="n">
        <v>4281</v>
      </c>
      <c r="B4282" s="1" t="n">
        <v>3</v>
      </c>
      <c r="C4282" s="1" t="n">
        <v>270</v>
      </c>
      <c r="D4282" s="1" t="s">
        <v>11356</v>
      </c>
      <c r="E4282" s="1" t="n">
        <v>445</v>
      </c>
      <c r="F4282" s="1" t="n">
        <v>21</v>
      </c>
      <c r="G4282" s="1" t="n">
        <v>852.79</v>
      </c>
      <c r="H4282" s="4" t="n">
        <v>46212.6009376736</v>
      </c>
      <c r="I42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4281BT558210327044521852.7946212.6009376736</v>
      </c>
      <c r="J4282" s="1" t="n">
        <f aca="false">COUNTIF(I:I, $I4282)</f>
        <v>1</v>
      </c>
      <c r="K4282" s="1" t="str">
        <f aca="false">IF(ISNA(VLOOKUP(Table4[product_id], tblProducts[], tblProducts[product_name],FALSE() )), "Invalid", "Valid")</f>
        <v>Valid</v>
      </c>
      <c r="L4282" s="5" t="str">
        <f aca="false">IF(ISNA(VLOOKUP(Table4[[#This Row],[warehouse_id]], tblwhouse[], tblwhouse[warehouse_name],FALSE() )), "Invalid", "Valid")</f>
        <v>Valid</v>
      </c>
    </row>
    <row r="4283" customFormat="false" ht="15" hidden="false" customHeight="true" outlineLevel="0" collapsed="false">
      <c r="A4283" s="1" t="n">
        <v>4282</v>
      </c>
      <c r="B4283" s="1" t="n">
        <v>4</v>
      </c>
      <c r="C4283" s="1" t="n">
        <v>2777</v>
      </c>
      <c r="D4283" s="1" t="s">
        <v>11357</v>
      </c>
      <c r="E4283" s="1" t="n">
        <v>467</v>
      </c>
      <c r="F4283" s="1" t="n">
        <v>35</v>
      </c>
      <c r="G4283" s="1" t="n">
        <v>1090.58</v>
      </c>
      <c r="H4283" s="4" t="n">
        <v>45874.6009376736</v>
      </c>
      <c r="I42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4282BT36437142777467351090.5845874.6009376736</v>
      </c>
      <c r="J4283" s="1" t="n">
        <f aca="false">COUNTIF(I:I, $I4283)</f>
        <v>1</v>
      </c>
      <c r="K4283" s="1" t="str">
        <f aca="false">IF(ISNA(VLOOKUP(Table4[product_id], tblProducts[], tblProducts[product_name],FALSE() )), "Invalid", "Valid")</f>
        <v>Valid</v>
      </c>
      <c r="L4283" s="5" t="str">
        <f aca="false">IF(ISNA(VLOOKUP(Table4[[#This Row],[warehouse_id]], tblwhouse[], tblwhouse[warehouse_name],FALSE() )), "Invalid", "Valid")</f>
        <v>Valid</v>
      </c>
    </row>
    <row r="4284" customFormat="false" ht="15" hidden="false" customHeight="true" outlineLevel="0" collapsed="false">
      <c r="A4284" s="1" t="n">
        <v>4283</v>
      </c>
      <c r="B4284" s="1" t="n">
        <v>3</v>
      </c>
      <c r="C4284" s="1" t="n">
        <v>1697</v>
      </c>
      <c r="D4284" s="1" t="s">
        <v>11358</v>
      </c>
      <c r="E4284" s="1" t="n">
        <v>337</v>
      </c>
      <c r="F4284" s="1" t="n">
        <v>29</v>
      </c>
      <c r="G4284" s="1" t="n">
        <v>642.09</v>
      </c>
      <c r="H4284" s="4" t="n">
        <v>46074.6009376736</v>
      </c>
      <c r="I42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4283BT6807283169733729642.0946074.6009376736</v>
      </c>
      <c r="J4284" s="1" t="n">
        <f aca="false">COUNTIF(I:I, $I4284)</f>
        <v>1</v>
      </c>
      <c r="K4284" s="1" t="str">
        <f aca="false">IF(ISNA(VLOOKUP(Table4[product_id], tblProducts[], tblProducts[product_name],FALSE() )), "Invalid", "Valid")</f>
        <v>Valid</v>
      </c>
      <c r="L4284" s="5" t="str">
        <f aca="false">IF(ISNA(VLOOKUP(Table4[[#This Row],[warehouse_id]], tblwhouse[], tblwhouse[warehouse_name],FALSE() )), "Invalid", "Valid")</f>
        <v>Valid</v>
      </c>
    </row>
    <row r="4285" customFormat="false" ht="15" hidden="false" customHeight="true" outlineLevel="0" collapsed="false">
      <c r="A4285" s="1" t="n">
        <v>4284</v>
      </c>
      <c r="B4285" s="1" t="n">
        <v>2</v>
      </c>
      <c r="C4285" s="1" t="n">
        <v>480</v>
      </c>
      <c r="D4285" s="1" t="s">
        <v>11359</v>
      </c>
      <c r="E4285" s="1" t="n">
        <v>356</v>
      </c>
      <c r="F4285" s="1" t="n">
        <v>50</v>
      </c>
      <c r="G4285" s="1" t="n">
        <v>280.9</v>
      </c>
      <c r="H4285" s="4" t="n">
        <v>46088.6009376736</v>
      </c>
      <c r="I42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4284BT862932248035650280.946088.6009376736</v>
      </c>
      <c r="J4285" s="1" t="n">
        <f aca="false">COUNTIF(I:I, $I4285)</f>
        <v>1</v>
      </c>
      <c r="K4285" s="1" t="str">
        <f aca="false">IF(ISNA(VLOOKUP(Table4[product_id], tblProducts[], tblProducts[product_name],FALSE() )), "Invalid", "Valid")</f>
        <v>Valid</v>
      </c>
      <c r="L4285" s="5" t="str">
        <f aca="false">IF(ISNA(VLOOKUP(Table4[[#This Row],[warehouse_id]], tblwhouse[], tblwhouse[warehouse_name],FALSE() )), "Invalid", "Valid")</f>
        <v>Valid</v>
      </c>
    </row>
    <row r="4286" customFormat="false" ht="15" hidden="false" customHeight="true" outlineLevel="0" collapsed="false">
      <c r="A4286" s="1" t="n">
        <v>4285</v>
      </c>
      <c r="B4286" s="1" t="n">
        <v>3</v>
      </c>
      <c r="C4286" s="1" t="n">
        <v>2569</v>
      </c>
      <c r="D4286" s="1" t="s">
        <v>11360</v>
      </c>
      <c r="E4286" s="1" t="n">
        <v>262</v>
      </c>
      <c r="F4286" s="1" t="n">
        <v>38</v>
      </c>
      <c r="G4286" s="1" t="n">
        <v>102.46</v>
      </c>
      <c r="H4286" s="4" t="n">
        <v>45866.6009376736</v>
      </c>
      <c r="I42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4285BT9802243256926238102.4645866.6009376736</v>
      </c>
      <c r="J4286" s="1" t="n">
        <f aca="false">COUNTIF(I:I, $I4286)</f>
        <v>1</v>
      </c>
      <c r="K4286" s="1" t="str">
        <f aca="false">IF(ISNA(VLOOKUP(Table4[product_id], tblProducts[], tblProducts[product_name],FALSE() )), "Invalid", "Valid")</f>
        <v>Valid</v>
      </c>
      <c r="L4286" s="5" t="str">
        <f aca="false">IF(ISNA(VLOOKUP(Table4[[#This Row],[warehouse_id]], tblwhouse[], tblwhouse[warehouse_name],FALSE() )), "Invalid", "Valid")</f>
        <v>Valid</v>
      </c>
    </row>
    <row r="4287" customFormat="false" ht="15" hidden="false" customHeight="true" outlineLevel="0" collapsed="false">
      <c r="A4287" s="1" t="n">
        <v>4286</v>
      </c>
      <c r="B4287" s="1" t="n">
        <v>3</v>
      </c>
      <c r="C4287" s="1" t="n">
        <v>2069</v>
      </c>
      <c r="D4287" s="1" t="s">
        <v>11361</v>
      </c>
      <c r="E4287" s="1" t="n">
        <v>327</v>
      </c>
      <c r="F4287" s="1" t="n">
        <v>59</v>
      </c>
      <c r="G4287" s="1" t="n">
        <v>712.3</v>
      </c>
      <c r="H4287" s="4" t="n">
        <v>45902.6009376736</v>
      </c>
      <c r="I42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4286BT6809173206932759712.345902.6009376736</v>
      </c>
      <c r="J4287" s="1" t="n">
        <f aca="false">COUNTIF(I:I, $I4287)</f>
        <v>1</v>
      </c>
      <c r="K4287" s="1" t="str">
        <f aca="false">IF(ISNA(VLOOKUP(Table4[product_id], tblProducts[], tblProducts[product_name],FALSE() )), "Invalid", "Valid")</f>
        <v>Valid</v>
      </c>
      <c r="L4287" s="5" t="str">
        <f aca="false">IF(ISNA(VLOOKUP(Table4[[#This Row],[warehouse_id]], tblwhouse[], tblwhouse[warehouse_name],FALSE() )), "Invalid", "Valid")</f>
        <v>Valid</v>
      </c>
    </row>
    <row r="4288" customFormat="false" ht="15" hidden="false" customHeight="true" outlineLevel="0" collapsed="false">
      <c r="A4288" s="1" t="n">
        <v>4287</v>
      </c>
      <c r="B4288" s="1" t="n">
        <v>2</v>
      </c>
      <c r="C4288" s="1" t="n">
        <v>2829</v>
      </c>
      <c r="D4288" s="1" t="s">
        <v>11362</v>
      </c>
      <c r="E4288" s="1" t="n">
        <v>257</v>
      </c>
      <c r="F4288" s="1" t="n">
        <v>78</v>
      </c>
      <c r="G4288" s="1" t="n">
        <v>348.76</v>
      </c>
      <c r="H4288" s="4" t="n">
        <v>46135.6009376736</v>
      </c>
      <c r="I42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4287BT5262432282925778348.7646135.6009376736</v>
      </c>
      <c r="J4288" s="1" t="n">
        <f aca="false">COUNTIF(I:I, $I4288)</f>
        <v>1</v>
      </c>
      <c r="K4288" s="1" t="str">
        <f aca="false">IF(ISNA(VLOOKUP(Table4[product_id], tblProducts[], tblProducts[product_name],FALSE() )), "Invalid", "Valid")</f>
        <v>Valid</v>
      </c>
      <c r="L4288" s="5" t="str">
        <f aca="false">IF(ISNA(VLOOKUP(Table4[[#This Row],[warehouse_id]], tblwhouse[], tblwhouse[warehouse_name],FALSE() )), "Invalid", "Valid")</f>
        <v>Valid</v>
      </c>
    </row>
    <row r="4289" customFormat="false" ht="15" hidden="false" customHeight="true" outlineLevel="0" collapsed="false">
      <c r="A4289" s="1" t="n">
        <v>4288</v>
      </c>
      <c r="B4289" s="1" t="n">
        <v>3</v>
      </c>
      <c r="C4289" s="1" t="n">
        <v>2124</v>
      </c>
      <c r="D4289" s="1" t="s">
        <v>11363</v>
      </c>
      <c r="E4289" s="1" t="n">
        <v>498</v>
      </c>
      <c r="F4289" s="1" t="n">
        <v>56</v>
      </c>
      <c r="G4289" s="1" t="n">
        <v>456.4</v>
      </c>
      <c r="H4289" s="4" t="n">
        <v>46183.6009376736</v>
      </c>
      <c r="I42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4288BT6108763212449856456.446183.6009376736</v>
      </c>
      <c r="J4289" s="1" t="n">
        <f aca="false">COUNTIF(I:I, $I4289)</f>
        <v>1</v>
      </c>
      <c r="K4289" s="1" t="str">
        <f aca="false">IF(ISNA(VLOOKUP(Table4[product_id], tblProducts[], tblProducts[product_name],FALSE() )), "Invalid", "Valid")</f>
        <v>Valid</v>
      </c>
      <c r="L4289" s="5" t="str">
        <f aca="false">IF(ISNA(VLOOKUP(Table4[[#This Row],[warehouse_id]], tblwhouse[], tblwhouse[warehouse_name],FALSE() )), "Invalid", "Valid")</f>
        <v>Valid</v>
      </c>
    </row>
    <row r="4290" customFormat="false" ht="15" hidden="false" customHeight="true" outlineLevel="0" collapsed="false">
      <c r="A4290" s="1" t="n">
        <v>4289</v>
      </c>
      <c r="B4290" s="1" t="n">
        <v>2</v>
      </c>
      <c r="C4290" s="1" t="n">
        <v>2635</v>
      </c>
      <c r="D4290" s="1" t="s">
        <v>11364</v>
      </c>
      <c r="E4290" s="1" t="n">
        <v>475</v>
      </c>
      <c r="F4290" s="1" t="n">
        <v>34</v>
      </c>
      <c r="G4290" s="1" t="n">
        <v>641.61</v>
      </c>
      <c r="H4290" s="4" t="n">
        <v>45909.6009376736</v>
      </c>
      <c r="I42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4289BT1244932263547534641.6145909.6009376736</v>
      </c>
      <c r="J4290" s="1" t="n">
        <f aca="false">COUNTIF(I:I, $I4290)</f>
        <v>1</v>
      </c>
      <c r="K4290" s="1" t="str">
        <f aca="false">IF(ISNA(VLOOKUP(Table4[product_id], tblProducts[], tblProducts[product_name],FALSE() )), "Invalid", "Valid")</f>
        <v>Valid</v>
      </c>
      <c r="L4290" s="5" t="str">
        <f aca="false">IF(ISNA(VLOOKUP(Table4[[#This Row],[warehouse_id]], tblwhouse[], tblwhouse[warehouse_name],FALSE() )), "Invalid", "Valid")</f>
        <v>Valid</v>
      </c>
    </row>
    <row r="4291" customFormat="false" ht="15" hidden="false" customHeight="true" outlineLevel="0" collapsed="false">
      <c r="A4291" s="1" t="n">
        <v>4290</v>
      </c>
      <c r="B4291" s="1" t="n">
        <v>4</v>
      </c>
      <c r="C4291" s="1" t="n">
        <v>1247</v>
      </c>
      <c r="D4291" s="1" t="s">
        <v>11365</v>
      </c>
      <c r="E4291" s="1" t="n">
        <v>330</v>
      </c>
      <c r="F4291" s="1" t="n">
        <v>56</v>
      </c>
      <c r="G4291" s="1" t="n">
        <v>1120.2</v>
      </c>
      <c r="H4291" s="4" t="n">
        <v>46159.6009376736</v>
      </c>
      <c r="I42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4290BT18224441247330561120.246159.6009376736</v>
      </c>
      <c r="J4291" s="1" t="n">
        <f aca="false">COUNTIF(I:I, $I4291)</f>
        <v>1</v>
      </c>
      <c r="K4291" s="1" t="str">
        <f aca="false">IF(ISNA(VLOOKUP(Table4[product_id], tblProducts[], tblProducts[product_name],FALSE() )), "Invalid", "Valid")</f>
        <v>Valid</v>
      </c>
      <c r="L4291" s="5" t="str">
        <f aca="false">IF(ISNA(VLOOKUP(Table4[[#This Row],[warehouse_id]], tblwhouse[], tblwhouse[warehouse_name],FALSE() )), "Invalid", "Valid")</f>
        <v>Valid</v>
      </c>
    </row>
    <row r="4292" customFormat="false" ht="15" hidden="false" customHeight="true" outlineLevel="0" collapsed="false">
      <c r="A4292" s="1" t="n">
        <v>4291</v>
      </c>
      <c r="B4292" s="1" t="n">
        <v>1</v>
      </c>
      <c r="C4292" s="1" t="n">
        <v>441</v>
      </c>
      <c r="D4292" s="1" t="s">
        <v>11366</v>
      </c>
      <c r="E4292" s="1" t="n">
        <v>196</v>
      </c>
      <c r="F4292" s="1" t="n">
        <v>78</v>
      </c>
      <c r="G4292" s="1" t="n">
        <v>1247.11</v>
      </c>
      <c r="H4292" s="4" t="n">
        <v>45965.6009376736</v>
      </c>
      <c r="I42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4291BT9164861441196781247.1145965.6009376736</v>
      </c>
      <c r="J4292" s="1" t="n">
        <f aca="false">COUNTIF(I:I, $I4292)</f>
        <v>1</v>
      </c>
      <c r="K4292" s="1" t="str">
        <f aca="false">IF(ISNA(VLOOKUP(Table4[product_id], tblProducts[], tblProducts[product_name],FALSE() )), "Invalid", "Valid")</f>
        <v>Valid</v>
      </c>
      <c r="L4292" s="5" t="str">
        <f aca="false">IF(ISNA(VLOOKUP(Table4[[#This Row],[warehouse_id]], tblwhouse[], tblwhouse[warehouse_name],FALSE() )), "Invalid", "Valid")</f>
        <v>Valid</v>
      </c>
    </row>
    <row r="4293" customFormat="false" ht="15" hidden="false" customHeight="true" outlineLevel="0" collapsed="false">
      <c r="A4293" s="1" t="n">
        <v>4292</v>
      </c>
      <c r="B4293" s="1" t="n">
        <v>2</v>
      </c>
      <c r="C4293" s="1" t="n">
        <v>1667</v>
      </c>
      <c r="D4293" s="1" t="s">
        <v>11367</v>
      </c>
      <c r="E4293" s="1" t="n">
        <v>342</v>
      </c>
      <c r="F4293" s="1" t="n">
        <v>70</v>
      </c>
      <c r="G4293" s="1" t="n">
        <v>976.11</v>
      </c>
      <c r="H4293" s="4" t="n">
        <v>46171.6009376736</v>
      </c>
      <c r="I42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4292BT6997412166734270976.1146171.6009376736</v>
      </c>
      <c r="J4293" s="1" t="n">
        <f aca="false">COUNTIF(I:I, $I4293)</f>
        <v>1</v>
      </c>
      <c r="K4293" s="1" t="str">
        <f aca="false">IF(ISNA(VLOOKUP(Table4[product_id], tblProducts[], tblProducts[product_name],FALSE() )), "Invalid", "Valid")</f>
        <v>Valid</v>
      </c>
      <c r="L4293" s="5" t="str">
        <f aca="false">IF(ISNA(VLOOKUP(Table4[[#This Row],[warehouse_id]], tblwhouse[], tblwhouse[warehouse_name],FALSE() )), "Invalid", "Valid")</f>
        <v>Valid</v>
      </c>
    </row>
    <row r="4294" customFormat="false" ht="15" hidden="false" customHeight="true" outlineLevel="0" collapsed="false">
      <c r="A4294" s="1" t="n">
        <v>4293</v>
      </c>
      <c r="B4294" s="1" t="n">
        <v>4</v>
      </c>
      <c r="C4294" s="1" t="n">
        <v>2664</v>
      </c>
      <c r="D4294" s="1" t="s">
        <v>11368</v>
      </c>
      <c r="E4294" s="1" t="n">
        <v>311</v>
      </c>
      <c r="F4294" s="1" t="n">
        <v>31</v>
      </c>
      <c r="G4294" s="1" t="n">
        <v>1120.19</v>
      </c>
      <c r="H4294" s="4" t="n">
        <v>45910.6009376736</v>
      </c>
      <c r="I42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4293BT18109842664311311120.1945910.6009376736</v>
      </c>
      <c r="J4294" s="1" t="n">
        <f aca="false">COUNTIF(I:I, $I4294)</f>
        <v>1</v>
      </c>
      <c r="K4294" s="1" t="str">
        <f aca="false">IF(ISNA(VLOOKUP(Table4[product_id], tblProducts[], tblProducts[product_name],FALSE() )), "Invalid", "Valid")</f>
        <v>Valid</v>
      </c>
      <c r="L4294" s="5" t="str">
        <f aca="false">IF(ISNA(VLOOKUP(Table4[[#This Row],[warehouse_id]], tblwhouse[], tblwhouse[warehouse_name],FALSE() )), "Invalid", "Valid")</f>
        <v>Valid</v>
      </c>
    </row>
    <row r="4295" customFormat="false" ht="15" hidden="false" customHeight="true" outlineLevel="0" collapsed="false">
      <c r="A4295" s="1" t="n">
        <v>4294</v>
      </c>
      <c r="B4295" s="1" t="n">
        <v>2</v>
      </c>
      <c r="C4295" s="1" t="n">
        <v>1402</v>
      </c>
      <c r="D4295" s="1" t="s">
        <v>11369</v>
      </c>
      <c r="E4295" s="1" t="n">
        <v>51</v>
      </c>
      <c r="F4295" s="1" t="n">
        <v>38</v>
      </c>
      <c r="G4295" s="1" t="n">
        <v>135.19</v>
      </c>
      <c r="H4295" s="4" t="n">
        <v>46118.6009376736</v>
      </c>
      <c r="I42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4294BT673390214025138135.1946118.6009376736</v>
      </c>
      <c r="J4295" s="1" t="n">
        <f aca="false">COUNTIF(I:I, $I4295)</f>
        <v>1</v>
      </c>
      <c r="K4295" s="1" t="str">
        <f aca="false">IF(ISNA(VLOOKUP(Table4[product_id], tblProducts[], tblProducts[product_name],FALSE() )), "Invalid", "Valid")</f>
        <v>Valid</v>
      </c>
      <c r="L4295" s="5" t="str">
        <f aca="false">IF(ISNA(VLOOKUP(Table4[[#This Row],[warehouse_id]], tblwhouse[], tblwhouse[warehouse_name],FALSE() )), "Invalid", "Valid")</f>
        <v>Valid</v>
      </c>
    </row>
    <row r="4296" customFormat="false" ht="15" hidden="false" customHeight="true" outlineLevel="0" collapsed="false">
      <c r="A4296" s="1" t="n">
        <v>4295</v>
      </c>
      <c r="B4296" s="1" t="n">
        <v>1</v>
      </c>
      <c r="C4296" s="1" t="n">
        <v>149</v>
      </c>
      <c r="D4296" s="1" t="s">
        <v>11370</v>
      </c>
      <c r="E4296" s="1" t="n">
        <v>25</v>
      </c>
      <c r="F4296" s="1" t="n">
        <v>78</v>
      </c>
      <c r="G4296" s="1" t="n">
        <v>1322.71</v>
      </c>
      <c r="H4296" s="4" t="n">
        <v>45990.6009376736</v>
      </c>
      <c r="I42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4295BT965923114925781322.7145990.6009376736</v>
      </c>
      <c r="J4296" s="1" t="n">
        <f aca="false">COUNTIF(I:I, $I4296)</f>
        <v>1</v>
      </c>
      <c r="K4296" s="1" t="str">
        <f aca="false">IF(ISNA(VLOOKUP(Table4[product_id], tblProducts[], tblProducts[product_name],FALSE() )), "Invalid", "Valid")</f>
        <v>Valid</v>
      </c>
      <c r="L4296" s="5" t="str">
        <f aca="false">IF(ISNA(VLOOKUP(Table4[[#This Row],[warehouse_id]], tblwhouse[], tblwhouse[warehouse_name],FALSE() )), "Invalid", "Valid")</f>
        <v>Valid</v>
      </c>
    </row>
    <row r="4297" customFormat="false" ht="15" hidden="false" customHeight="true" outlineLevel="0" collapsed="false">
      <c r="A4297" s="1" t="n">
        <v>4296</v>
      </c>
      <c r="B4297" s="1" t="n">
        <v>4</v>
      </c>
      <c r="C4297" s="1" t="n">
        <v>1704</v>
      </c>
      <c r="D4297" s="1" t="s">
        <v>11371</v>
      </c>
      <c r="E4297" s="1" t="n">
        <v>24</v>
      </c>
      <c r="F4297" s="1" t="n">
        <v>40</v>
      </c>
      <c r="G4297" s="1" t="n">
        <v>878.51</v>
      </c>
      <c r="H4297" s="4" t="n">
        <v>46004.6009376736</v>
      </c>
      <c r="I42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4296BT729038417042440878.5146004.6009376736</v>
      </c>
      <c r="J4297" s="1" t="n">
        <f aca="false">COUNTIF(I:I, $I4297)</f>
        <v>1</v>
      </c>
      <c r="K4297" s="1" t="str">
        <f aca="false">IF(ISNA(VLOOKUP(Table4[product_id], tblProducts[], tblProducts[product_name],FALSE() )), "Invalid", "Valid")</f>
        <v>Valid</v>
      </c>
      <c r="L4297" s="5" t="str">
        <f aca="false">IF(ISNA(VLOOKUP(Table4[[#This Row],[warehouse_id]], tblwhouse[], tblwhouse[warehouse_name],FALSE() )), "Invalid", "Valid")</f>
        <v>Valid</v>
      </c>
    </row>
    <row r="4298" customFormat="false" ht="15" hidden="false" customHeight="true" outlineLevel="0" collapsed="false">
      <c r="A4298" s="1" t="n">
        <v>4297</v>
      </c>
      <c r="B4298" s="1" t="n">
        <v>3</v>
      </c>
      <c r="C4298" s="1" t="n">
        <v>1211</v>
      </c>
      <c r="D4298" s="1" t="s">
        <v>11372</v>
      </c>
      <c r="E4298" s="1" t="n">
        <v>422</v>
      </c>
      <c r="F4298" s="1" t="n">
        <v>61</v>
      </c>
      <c r="G4298" s="1" t="n">
        <v>824.39</v>
      </c>
      <c r="H4298" s="4" t="n">
        <v>46092.6009376736</v>
      </c>
      <c r="I42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4297BT9462903121142261824.3946092.6009376736</v>
      </c>
      <c r="J4298" s="1" t="n">
        <f aca="false">COUNTIF(I:I, $I4298)</f>
        <v>1</v>
      </c>
      <c r="K4298" s="1" t="str">
        <f aca="false">IF(ISNA(VLOOKUP(Table4[product_id], tblProducts[], tblProducts[product_name],FALSE() )), "Invalid", "Valid")</f>
        <v>Valid</v>
      </c>
      <c r="L4298" s="5" t="str">
        <f aca="false">IF(ISNA(VLOOKUP(Table4[[#This Row],[warehouse_id]], tblwhouse[], tblwhouse[warehouse_name],FALSE() )), "Invalid", "Valid")</f>
        <v>Valid</v>
      </c>
    </row>
    <row r="4299" customFormat="false" ht="15" hidden="false" customHeight="true" outlineLevel="0" collapsed="false">
      <c r="A4299" s="1" t="n">
        <v>4298</v>
      </c>
      <c r="B4299" s="1" t="n">
        <v>3</v>
      </c>
      <c r="C4299" s="1" t="n">
        <v>1217</v>
      </c>
      <c r="D4299" s="1" t="s">
        <v>11373</v>
      </c>
      <c r="E4299" s="1" t="n">
        <v>106</v>
      </c>
      <c r="F4299" s="1" t="n">
        <v>59</v>
      </c>
      <c r="G4299" s="1" t="n">
        <v>463.88</v>
      </c>
      <c r="H4299" s="4" t="n">
        <v>46099.6009376736</v>
      </c>
      <c r="I42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4298BT4350653121710659463.8846099.6009376736</v>
      </c>
      <c r="J4299" s="1" t="n">
        <f aca="false">COUNTIF(I:I, $I4299)</f>
        <v>1</v>
      </c>
      <c r="K4299" s="1" t="str">
        <f aca="false">IF(ISNA(VLOOKUP(Table4[product_id], tblProducts[], tblProducts[product_name],FALSE() )), "Invalid", "Valid")</f>
        <v>Valid</v>
      </c>
      <c r="L4299" s="5" t="str">
        <f aca="false">IF(ISNA(VLOOKUP(Table4[[#This Row],[warehouse_id]], tblwhouse[], tblwhouse[warehouse_name],FALSE() )), "Invalid", "Valid")</f>
        <v>Valid</v>
      </c>
    </row>
    <row r="4300" customFormat="false" ht="15" hidden="false" customHeight="true" outlineLevel="0" collapsed="false">
      <c r="A4300" s="1" t="n">
        <v>4299</v>
      </c>
      <c r="B4300" s="1" t="n">
        <v>3</v>
      </c>
      <c r="C4300" s="1" t="n">
        <v>2299</v>
      </c>
      <c r="D4300" s="1" t="s">
        <v>11374</v>
      </c>
      <c r="E4300" s="1" t="n">
        <v>318</v>
      </c>
      <c r="F4300" s="1" t="n">
        <v>65</v>
      </c>
      <c r="G4300" s="1" t="n">
        <v>1252.34</v>
      </c>
      <c r="H4300" s="4" t="n">
        <v>46173.6009376736</v>
      </c>
      <c r="I43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4299BT68426132299318651252.3446173.6009376736</v>
      </c>
      <c r="J4300" s="1" t="n">
        <f aca="false">COUNTIF(I:I, $I4300)</f>
        <v>1</v>
      </c>
      <c r="K4300" s="1" t="str">
        <f aca="false">IF(ISNA(VLOOKUP(Table4[product_id], tblProducts[], tblProducts[product_name],FALSE() )), "Invalid", "Valid")</f>
        <v>Valid</v>
      </c>
      <c r="L4300" s="5" t="str">
        <f aca="false">IF(ISNA(VLOOKUP(Table4[[#This Row],[warehouse_id]], tblwhouse[], tblwhouse[warehouse_name],FALSE() )), "Invalid", "Valid")</f>
        <v>Valid</v>
      </c>
    </row>
    <row r="4301" customFormat="false" ht="15" hidden="false" customHeight="true" outlineLevel="0" collapsed="false">
      <c r="A4301" s="1" t="n">
        <v>4300</v>
      </c>
      <c r="B4301" s="1" t="n">
        <v>2</v>
      </c>
      <c r="C4301" s="1" t="n">
        <v>236</v>
      </c>
      <c r="D4301" s="1" t="s">
        <v>11375</v>
      </c>
      <c r="E4301" s="1" t="n">
        <v>8</v>
      </c>
      <c r="F4301" s="1" t="n">
        <v>49</v>
      </c>
      <c r="G4301" s="1" t="n">
        <v>424.27</v>
      </c>
      <c r="H4301" s="4" t="n">
        <v>45877.6009376736</v>
      </c>
      <c r="I43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4300BT2941692236849424.2745877.6009376736</v>
      </c>
      <c r="J4301" s="1" t="n">
        <f aca="false">COUNTIF(I:I, $I4301)</f>
        <v>1</v>
      </c>
      <c r="K4301" s="1" t="str">
        <f aca="false">IF(ISNA(VLOOKUP(Table4[product_id], tblProducts[], tblProducts[product_name],FALSE() )), "Invalid", "Valid")</f>
        <v>Valid</v>
      </c>
      <c r="L4301" s="5" t="str">
        <f aca="false">IF(ISNA(VLOOKUP(Table4[[#This Row],[warehouse_id]], tblwhouse[], tblwhouse[warehouse_name],FALSE() )), "Invalid", "Valid")</f>
        <v>Valid</v>
      </c>
    </row>
    <row r="4302" customFormat="false" ht="15" hidden="false" customHeight="true" outlineLevel="0" collapsed="false">
      <c r="A4302" s="1" t="n">
        <v>4301</v>
      </c>
      <c r="B4302" s="1" t="n">
        <v>1</v>
      </c>
      <c r="C4302" s="1" t="n">
        <v>2168</v>
      </c>
      <c r="D4302" s="1" t="s">
        <v>11376</v>
      </c>
      <c r="E4302" s="1" t="n">
        <v>368</v>
      </c>
      <c r="F4302" s="1" t="n">
        <v>72</v>
      </c>
      <c r="G4302" s="1" t="n">
        <v>139.5</v>
      </c>
      <c r="H4302" s="4" t="n">
        <v>45924.6009376736</v>
      </c>
      <c r="I43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4301BT5204121216836872139.545924.6009376736</v>
      </c>
      <c r="J4302" s="1" t="n">
        <f aca="false">COUNTIF(I:I, $I4302)</f>
        <v>1</v>
      </c>
      <c r="K4302" s="1" t="str">
        <f aca="false">IF(ISNA(VLOOKUP(Table4[product_id], tblProducts[], tblProducts[product_name],FALSE() )), "Invalid", "Valid")</f>
        <v>Valid</v>
      </c>
      <c r="L4302" s="5" t="str">
        <f aca="false">IF(ISNA(VLOOKUP(Table4[[#This Row],[warehouse_id]], tblwhouse[], tblwhouse[warehouse_name],FALSE() )), "Invalid", "Valid")</f>
        <v>Valid</v>
      </c>
    </row>
    <row r="4303" customFormat="false" ht="15" hidden="false" customHeight="true" outlineLevel="0" collapsed="false">
      <c r="A4303" s="1" t="n">
        <v>4302</v>
      </c>
      <c r="B4303" s="1" t="n">
        <v>2</v>
      </c>
      <c r="C4303" s="1" t="n">
        <v>1650</v>
      </c>
      <c r="D4303" s="1" t="s">
        <v>11377</v>
      </c>
      <c r="E4303" s="1" t="n">
        <v>60</v>
      </c>
      <c r="F4303" s="1" t="n">
        <v>38</v>
      </c>
      <c r="G4303" s="1" t="n">
        <v>1002.65</v>
      </c>
      <c r="H4303" s="4" t="n">
        <v>46029.6009376736</v>
      </c>
      <c r="I43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4302BT3070512165060381002.6546029.6009376736</v>
      </c>
      <c r="J4303" s="1" t="n">
        <f aca="false">COUNTIF(I:I, $I4303)</f>
        <v>1</v>
      </c>
      <c r="K4303" s="1" t="str">
        <f aca="false">IF(ISNA(VLOOKUP(Table4[product_id], tblProducts[], tblProducts[product_name],FALSE() )), "Invalid", "Valid")</f>
        <v>Valid</v>
      </c>
      <c r="L4303" s="5" t="str">
        <f aca="false">IF(ISNA(VLOOKUP(Table4[[#This Row],[warehouse_id]], tblwhouse[], tblwhouse[warehouse_name],FALSE() )), "Invalid", "Valid")</f>
        <v>Valid</v>
      </c>
    </row>
    <row r="4304" customFormat="false" ht="15" hidden="false" customHeight="true" outlineLevel="0" collapsed="false">
      <c r="A4304" s="1" t="n">
        <v>4303</v>
      </c>
      <c r="B4304" s="1" t="n">
        <v>3</v>
      </c>
      <c r="C4304" s="1" t="n">
        <v>2397</v>
      </c>
      <c r="D4304" s="1" t="s">
        <v>11378</v>
      </c>
      <c r="E4304" s="1" t="n">
        <v>358</v>
      </c>
      <c r="F4304" s="1" t="n">
        <v>26</v>
      </c>
      <c r="G4304" s="1" t="n">
        <v>377.13</v>
      </c>
      <c r="H4304" s="4" t="n">
        <v>45902.6009376736</v>
      </c>
      <c r="I43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4303BT2293043239735826377.1345902.6009376736</v>
      </c>
      <c r="J4304" s="1" t="n">
        <f aca="false">COUNTIF(I:I, $I4304)</f>
        <v>1</v>
      </c>
      <c r="K4304" s="1" t="str">
        <f aca="false">IF(ISNA(VLOOKUP(Table4[product_id], tblProducts[], tblProducts[product_name],FALSE() )), "Invalid", "Valid")</f>
        <v>Valid</v>
      </c>
      <c r="L4304" s="5" t="str">
        <f aca="false">IF(ISNA(VLOOKUP(Table4[[#This Row],[warehouse_id]], tblwhouse[], tblwhouse[warehouse_name],FALSE() )), "Invalid", "Valid")</f>
        <v>Valid</v>
      </c>
    </row>
    <row r="4305" customFormat="false" ht="15" hidden="false" customHeight="true" outlineLevel="0" collapsed="false">
      <c r="A4305" s="1" t="n">
        <v>4304</v>
      </c>
      <c r="B4305" s="1" t="n">
        <v>2</v>
      </c>
      <c r="C4305" s="1" t="n">
        <v>2438</v>
      </c>
      <c r="D4305" s="1" t="s">
        <v>11379</v>
      </c>
      <c r="E4305" s="1" t="n">
        <v>59</v>
      </c>
      <c r="F4305" s="1" t="n">
        <v>36</v>
      </c>
      <c r="G4305" s="1" t="n">
        <v>321.41</v>
      </c>
      <c r="H4305" s="4" t="n">
        <v>46112.6009376736</v>
      </c>
      <c r="I43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4304BT900100224385936321.4146112.6009376736</v>
      </c>
      <c r="J4305" s="1" t="n">
        <f aca="false">COUNTIF(I:I, $I4305)</f>
        <v>1</v>
      </c>
      <c r="K4305" s="1" t="str">
        <f aca="false">IF(ISNA(VLOOKUP(Table4[product_id], tblProducts[], tblProducts[product_name],FALSE() )), "Invalid", "Valid")</f>
        <v>Valid</v>
      </c>
      <c r="L4305" s="5" t="str">
        <f aca="false">IF(ISNA(VLOOKUP(Table4[[#This Row],[warehouse_id]], tblwhouse[], tblwhouse[warehouse_name],FALSE() )), "Invalid", "Valid")</f>
        <v>Valid</v>
      </c>
    </row>
    <row r="4306" customFormat="false" ht="15" hidden="false" customHeight="true" outlineLevel="0" collapsed="false">
      <c r="A4306" s="1" t="n">
        <v>4305</v>
      </c>
      <c r="B4306" s="1" t="n">
        <v>2</v>
      </c>
      <c r="C4306" s="1" t="n">
        <v>1849</v>
      </c>
      <c r="D4306" s="1" t="s">
        <v>11380</v>
      </c>
      <c r="E4306" s="1" t="n">
        <v>456</v>
      </c>
      <c r="F4306" s="1" t="n">
        <v>33</v>
      </c>
      <c r="G4306" s="1" t="n">
        <v>1082.87</v>
      </c>
      <c r="H4306" s="4" t="n">
        <v>46003.6009376736</v>
      </c>
      <c r="I43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4305BT25094621849456331082.8746003.6009376736</v>
      </c>
      <c r="J4306" s="1" t="n">
        <f aca="false">COUNTIF(I:I, $I4306)</f>
        <v>1</v>
      </c>
      <c r="K4306" s="1" t="str">
        <f aca="false">IF(ISNA(VLOOKUP(Table4[product_id], tblProducts[], tblProducts[product_name],FALSE() )), "Invalid", "Valid")</f>
        <v>Valid</v>
      </c>
      <c r="L4306" s="5" t="str">
        <f aca="false">IF(ISNA(VLOOKUP(Table4[[#This Row],[warehouse_id]], tblwhouse[], tblwhouse[warehouse_name],FALSE() )), "Invalid", "Valid")</f>
        <v>Valid</v>
      </c>
    </row>
    <row r="4307" customFormat="false" ht="15" hidden="false" customHeight="true" outlineLevel="0" collapsed="false">
      <c r="A4307" s="1" t="n">
        <v>4306</v>
      </c>
      <c r="B4307" s="1" t="n">
        <v>3</v>
      </c>
      <c r="C4307" s="1" t="n">
        <v>85</v>
      </c>
      <c r="D4307" s="1" t="s">
        <v>11381</v>
      </c>
      <c r="E4307" s="1" t="n">
        <v>433</v>
      </c>
      <c r="F4307" s="1" t="n">
        <v>62</v>
      </c>
      <c r="G4307" s="1" t="n">
        <v>879.02</v>
      </c>
      <c r="H4307" s="4" t="n">
        <v>46154.6009376736</v>
      </c>
      <c r="I43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4306BT89542938543362879.0246154.6009376736</v>
      </c>
      <c r="J4307" s="1" t="n">
        <f aca="false">COUNTIF(I:I, $I4307)</f>
        <v>1</v>
      </c>
      <c r="K4307" s="1" t="str">
        <f aca="false">IF(ISNA(VLOOKUP(Table4[product_id], tblProducts[], tblProducts[product_name],FALSE() )), "Invalid", "Valid")</f>
        <v>Valid</v>
      </c>
      <c r="L4307" s="5" t="str">
        <f aca="false">IF(ISNA(VLOOKUP(Table4[[#This Row],[warehouse_id]], tblwhouse[], tblwhouse[warehouse_name],FALSE() )), "Invalid", "Valid")</f>
        <v>Valid</v>
      </c>
    </row>
    <row r="4308" customFormat="false" ht="15" hidden="false" customHeight="true" outlineLevel="0" collapsed="false">
      <c r="A4308" s="1" t="n">
        <v>4307</v>
      </c>
      <c r="B4308" s="1" t="n">
        <v>4</v>
      </c>
      <c r="C4308" s="1" t="n">
        <v>1295</v>
      </c>
      <c r="D4308" s="1" t="s">
        <v>11382</v>
      </c>
      <c r="E4308" s="1" t="n">
        <v>20</v>
      </c>
      <c r="F4308" s="1" t="n">
        <v>49</v>
      </c>
      <c r="G4308" s="1" t="n">
        <v>1301.12</v>
      </c>
      <c r="H4308" s="4" t="n">
        <v>46067.6009376852</v>
      </c>
      <c r="I43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4307BT4618544129520491301.1246067.6009376852</v>
      </c>
      <c r="J4308" s="1" t="n">
        <f aca="false">COUNTIF(I:I, $I4308)</f>
        <v>1</v>
      </c>
      <c r="K4308" s="1" t="str">
        <f aca="false">IF(ISNA(VLOOKUP(Table4[product_id], tblProducts[], tblProducts[product_name],FALSE() )), "Invalid", "Valid")</f>
        <v>Valid</v>
      </c>
      <c r="L4308" s="5" t="str">
        <f aca="false">IF(ISNA(VLOOKUP(Table4[[#This Row],[warehouse_id]], tblwhouse[], tblwhouse[warehouse_name],FALSE() )), "Invalid", "Valid")</f>
        <v>Valid</v>
      </c>
    </row>
    <row r="4309" customFormat="false" ht="15" hidden="false" customHeight="true" outlineLevel="0" collapsed="false">
      <c r="A4309" s="1" t="n">
        <v>4308</v>
      </c>
      <c r="B4309" s="1" t="n">
        <v>3</v>
      </c>
      <c r="C4309" s="1" t="n">
        <v>1204</v>
      </c>
      <c r="D4309" s="1" t="s">
        <v>11383</v>
      </c>
      <c r="E4309" s="1" t="n">
        <v>79</v>
      </c>
      <c r="F4309" s="1" t="n">
        <v>75</v>
      </c>
      <c r="G4309" s="1" t="n">
        <v>305</v>
      </c>
      <c r="H4309" s="4" t="n">
        <v>46130.6009376852</v>
      </c>
      <c r="I43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4308BT57546531204797530546130.6009376852</v>
      </c>
      <c r="J4309" s="1" t="n">
        <f aca="false">COUNTIF(I:I, $I4309)</f>
        <v>1</v>
      </c>
      <c r="K4309" s="1" t="str">
        <f aca="false">IF(ISNA(VLOOKUP(Table4[product_id], tblProducts[], tblProducts[product_name],FALSE() )), "Invalid", "Valid")</f>
        <v>Valid</v>
      </c>
      <c r="L4309" s="5" t="str">
        <f aca="false">IF(ISNA(VLOOKUP(Table4[[#This Row],[warehouse_id]], tblwhouse[], tblwhouse[warehouse_name],FALSE() )), "Invalid", "Valid")</f>
        <v>Valid</v>
      </c>
    </row>
    <row r="4310" customFormat="false" ht="15" hidden="false" customHeight="true" outlineLevel="0" collapsed="false">
      <c r="A4310" s="1" t="n">
        <v>4309</v>
      </c>
      <c r="B4310" s="1" t="n">
        <v>4</v>
      </c>
      <c r="C4310" s="1" t="n">
        <v>855</v>
      </c>
      <c r="D4310" s="1" t="s">
        <v>11384</v>
      </c>
      <c r="E4310" s="1" t="n">
        <v>437</v>
      </c>
      <c r="F4310" s="1" t="n">
        <v>33</v>
      </c>
      <c r="G4310" s="1" t="n">
        <v>1243.17</v>
      </c>
      <c r="H4310" s="4" t="n">
        <v>46123.6009376852</v>
      </c>
      <c r="I43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4309BT3673184855437331243.1746123.6009376852</v>
      </c>
      <c r="J4310" s="1" t="n">
        <f aca="false">COUNTIF(I:I, $I4310)</f>
        <v>1</v>
      </c>
      <c r="K4310" s="1" t="str">
        <f aca="false">IF(ISNA(VLOOKUP(Table4[product_id], tblProducts[], tblProducts[product_name],FALSE() )), "Invalid", "Valid")</f>
        <v>Valid</v>
      </c>
      <c r="L4310" s="5" t="str">
        <f aca="false">IF(ISNA(VLOOKUP(Table4[[#This Row],[warehouse_id]], tblwhouse[], tblwhouse[warehouse_name],FALSE() )), "Invalid", "Valid")</f>
        <v>Valid</v>
      </c>
    </row>
    <row r="4311" customFormat="false" ht="15" hidden="false" customHeight="true" outlineLevel="0" collapsed="false">
      <c r="A4311" s="1" t="n">
        <v>4310</v>
      </c>
      <c r="B4311" s="1" t="n">
        <v>1</v>
      </c>
      <c r="C4311" s="1" t="n">
        <v>1093</v>
      </c>
      <c r="D4311" s="1" t="s">
        <v>11385</v>
      </c>
      <c r="E4311" s="1" t="n">
        <v>347</v>
      </c>
      <c r="F4311" s="1" t="n">
        <v>29</v>
      </c>
      <c r="G4311" s="1" t="n">
        <v>443.56</v>
      </c>
      <c r="H4311" s="4" t="n">
        <v>46067.6009376852</v>
      </c>
      <c r="I43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4310BT5304761109334729443.5646067.6009376852</v>
      </c>
      <c r="J4311" s="1" t="n">
        <f aca="false">COUNTIF(I:I, $I4311)</f>
        <v>1</v>
      </c>
      <c r="K4311" s="1" t="str">
        <f aca="false">IF(ISNA(VLOOKUP(Table4[product_id], tblProducts[], tblProducts[product_name],FALSE() )), "Invalid", "Valid")</f>
        <v>Valid</v>
      </c>
      <c r="L4311" s="5" t="str">
        <f aca="false">IF(ISNA(VLOOKUP(Table4[[#This Row],[warehouse_id]], tblwhouse[], tblwhouse[warehouse_name],FALSE() )), "Invalid", "Valid")</f>
        <v>Valid</v>
      </c>
    </row>
    <row r="4312" customFormat="false" ht="15" hidden="false" customHeight="true" outlineLevel="0" collapsed="false">
      <c r="A4312" s="1" t="n">
        <v>4311</v>
      </c>
      <c r="B4312" s="1" t="n">
        <v>1</v>
      </c>
      <c r="C4312" s="1" t="n">
        <v>892</v>
      </c>
      <c r="D4312" s="1" t="s">
        <v>11386</v>
      </c>
      <c r="E4312" s="1" t="n">
        <v>113</v>
      </c>
      <c r="F4312" s="1" t="n">
        <v>42</v>
      </c>
      <c r="G4312" s="1" t="n">
        <v>1382.66</v>
      </c>
      <c r="H4312" s="4" t="n">
        <v>45886.6009376852</v>
      </c>
      <c r="I43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4311BT6334271892113421382.6645886.6009376852</v>
      </c>
      <c r="J4312" s="1" t="n">
        <f aca="false">COUNTIF(I:I, $I4312)</f>
        <v>1</v>
      </c>
      <c r="K4312" s="1" t="str">
        <f aca="false">IF(ISNA(VLOOKUP(Table4[product_id], tblProducts[], tblProducts[product_name],FALSE() )), "Invalid", "Valid")</f>
        <v>Valid</v>
      </c>
      <c r="L4312" s="5" t="str">
        <f aca="false">IF(ISNA(VLOOKUP(Table4[[#This Row],[warehouse_id]], tblwhouse[], tblwhouse[warehouse_name],FALSE() )), "Invalid", "Valid")</f>
        <v>Valid</v>
      </c>
    </row>
    <row r="4313" customFormat="false" ht="15" hidden="false" customHeight="true" outlineLevel="0" collapsed="false">
      <c r="A4313" s="1" t="n">
        <v>4312</v>
      </c>
      <c r="B4313" s="1" t="n">
        <v>3</v>
      </c>
      <c r="C4313" s="1" t="n">
        <v>704</v>
      </c>
      <c r="D4313" s="1" t="s">
        <v>11387</v>
      </c>
      <c r="E4313" s="1" t="n">
        <v>441</v>
      </c>
      <c r="F4313" s="1" t="n">
        <v>29</v>
      </c>
      <c r="G4313" s="1" t="n">
        <v>675.7</v>
      </c>
      <c r="H4313" s="4" t="n">
        <v>45891.6009376852</v>
      </c>
      <c r="I43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4312BT385769370444129675.745891.6009376852</v>
      </c>
      <c r="J4313" s="1" t="n">
        <f aca="false">COUNTIF(I:I, $I4313)</f>
        <v>1</v>
      </c>
      <c r="K4313" s="1" t="str">
        <f aca="false">IF(ISNA(VLOOKUP(Table4[product_id], tblProducts[], tblProducts[product_name],FALSE() )), "Invalid", "Valid")</f>
        <v>Valid</v>
      </c>
      <c r="L4313" s="5" t="str">
        <f aca="false">IF(ISNA(VLOOKUP(Table4[[#This Row],[warehouse_id]], tblwhouse[], tblwhouse[warehouse_name],FALSE() )), "Invalid", "Valid")</f>
        <v>Valid</v>
      </c>
    </row>
    <row r="4314" customFormat="false" ht="15" hidden="false" customHeight="true" outlineLevel="0" collapsed="false">
      <c r="A4314" s="1" t="n">
        <v>4313</v>
      </c>
      <c r="B4314" s="1" t="n">
        <v>2</v>
      </c>
      <c r="C4314" s="1" t="n">
        <v>2820</v>
      </c>
      <c r="D4314" s="1" t="s">
        <v>11388</v>
      </c>
      <c r="E4314" s="1" t="n">
        <v>499</v>
      </c>
      <c r="F4314" s="1" t="n">
        <v>47</v>
      </c>
      <c r="G4314" s="1" t="n">
        <v>1379.58</v>
      </c>
      <c r="H4314" s="4" t="n">
        <v>46113.6009376852</v>
      </c>
      <c r="I43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4313BT90553022820499471379.5846113.6009376852</v>
      </c>
      <c r="J4314" s="1" t="n">
        <f aca="false">COUNTIF(I:I, $I4314)</f>
        <v>1</v>
      </c>
      <c r="K4314" s="1" t="str">
        <f aca="false">IF(ISNA(VLOOKUP(Table4[product_id], tblProducts[], tblProducts[product_name],FALSE() )), "Invalid", "Valid")</f>
        <v>Valid</v>
      </c>
      <c r="L4314" s="5" t="str">
        <f aca="false">IF(ISNA(VLOOKUP(Table4[[#This Row],[warehouse_id]], tblwhouse[], tblwhouse[warehouse_name],FALSE() )), "Invalid", "Valid")</f>
        <v>Valid</v>
      </c>
    </row>
    <row r="4315" customFormat="false" ht="15" hidden="false" customHeight="true" outlineLevel="0" collapsed="false">
      <c r="A4315" s="1" t="n">
        <v>4314</v>
      </c>
      <c r="B4315" s="1" t="n">
        <v>1</v>
      </c>
      <c r="C4315" s="1" t="n">
        <v>1841</v>
      </c>
      <c r="D4315" s="1" t="s">
        <v>11389</v>
      </c>
      <c r="E4315" s="1" t="n">
        <v>297</v>
      </c>
      <c r="F4315" s="1" t="n">
        <v>73</v>
      </c>
      <c r="G4315" s="1" t="n">
        <v>89.04</v>
      </c>
      <c r="H4315" s="4" t="n">
        <v>46089.6009376852</v>
      </c>
      <c r="I43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4314BT700851118412977389.0446089.6009376852</v>
      </c>
      <c r="J4315" s="1" t="n">
        <f aca="false">COUNTIF(I:I, $I4315)</f>
        <v>1</v>
      </c>
      <c r="K4315" s="1" t="str">
        <f aca="false">IF(ISNA(VLOOKUP(Table4[product_id], tblProducts[], tblProducts[product_name],FALSE() )), "Invalid", "Valid")</f>
        <v>Valid</v>
      </c>
      <c r="L4315" s="5" t="str">
        <f aca="false">IF(ISNA(VLOOKUP(Table4[[#This Row],[warehouse_id]], tblwhouse[], tblwhouse[warehouse_name],FALSE() )), "Invalid", "Valid")</f>
        <v>Valid</v>
      </c>
    </row>
    <row r="4316" customFormat="false" ht="15" hidden="false" customHeight="true" outlineLevel="0" collapsed="false">
      <c r="A4316" s="1" t="n">
        <v>4315</v>
      </c>
      <c r="B4316" s="1" t="n">
        <v>1</v>
      </c>
      <c r="C4316" s="1" t="n">
        <v>2851</v>
      </c>
      <c r="D4316" s="1" t="s">
        <v>11390</v>
      </c>
      <c r="E4316" s="1" t="n">
        <v>34</v>
      </c>
      <c r="F4316" s="1" t="n">
        <v>74</v>
      </c>
      <c r="G4316" s="1" t="n">
        <v>1399.75</v>
      </c>
      <c r="H4316" s="4" t="n">
        <v>46063.6009376852</v>
      </c>
      <c r="I43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4315BT6711271285134741399.7546063.6009376852</v>
      </c>
      <c r="J4316" s="1" t="n">
        <f aca="false">COUNTIF(I:I, $I4316)</f>
        <v>1</v>
      </c>
      <c r="K4316" s="1" t="str">
        <f aca="false">IF(ISNA(VLOOKUP(Table4[product_id], tblProducts[], tblProducts[product_name],FALSE() )), "Invalid", "Valid")</f>
        <v>Valid</v>
      </c>
      <c r="L4316" s="5" t="str">
        <f aca="false">IF(ISNA(VLOOKUP(Table4[[#This Row],[warehouse_id]], tblwhouse[], tblwhouse[warehouse_name],FALSE() )), "Invalid", "Valid")</f>
        <v>Valid</v>
      </c>
    </row>
    <row r="4317" customFormat="false" ht="15" hidden="false" customHeight="true" outlineLevel="0" collapsed="false">
      <c r="A4317" s="1" t="n">
        <v>4316</v>
      </c>
      <c r="B4317" s="1" t="n">
        <v>3</v>
      </c>
      <c r="C4317" s="1" t="n">
        <v>543</v>
      </c>
      <c r="D4317" s="1" t="s">
        <v>11391</v>
      </c>
      <c r="E4317" s="1" t="n">
        <v>381</v>
      </c>
      <c r="F4317" s="1" t="n">
        <v>76</v>
      </c>
      <c r="G4317" s="1" t="n">
        <v>920.32</v>
      </c>
      <c r="H4317" s="4" t="n">
        <v>46023.6009376852</v>
      </c>
      <c r="I43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4316BT286499354338176920.3246023.6009376852</v>
      </c>
      <c r="J4317" s="1" t="n">
        <f aca="false">COUNTIF(I:I, $I4317)</f>
        <v>1</v>
      </c>
      <c r="K4317" s="1" t="str">
        <f aca="false">IF(ISNA(VLOOKUP(Table4[product_id], tblProducts[], tblProducts[product_name],FALSE() )), "Invalid", "Valid")</f>
        <v>Valid</v>
      </c>
      <c r="L4317" s="5" t="str">
        <f aca="false">IF(ISNA(VLOOKUP(Table4[[#This Row],[warehouse_id]], tblwhouse[], tblwhouse[warehouse_name],FALSE() )), "Invalid", "Valid")</f>
        <v>Valid</v>
      </c>
    </row>
    <row r="4318" customFormat="false" ht="15" hidden="false" customHeight="true" outlineLevel="0" collapsed="false">
      <c r="A4318" s="1" t="n">
        <v>4317</v>
      </c>
      <c r="B4318" s="1" t="n">
        <v>3</v>
      </c>
      <c r="C4318" s="1" t="n">
        <v>2921</v>
      </c>
      <c r="D4318" s="1" t="s">
        <v>11392</v>
      </c>
      <c r="E4318" s="1" t="n">
        <v>93</v>
      </c>
      <c r="F4318" s="1" t="n">
        <v>27</v>
      </c>
      <c r="G4318" s="1" t="n">
        <v>979.65</v>
      </c>
      <c r="H4318" s="4" t="n">
        <v>46002.6009376852</v>
      </c>
      <c r="I43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4317BT196555329219327979.6546002.6009376852</v>
      </c>
      <c r="J4318" s="1" t="n">
        <f aca="false">COUNTIF(I:I, $I4318)</f>
        <v>1</v>
      </c>
      <c r="K4318" s="1" t="str">
        <f aca="false">IF(ISNA(VLOOKUP(Table4[product_id], tblProducts[], tblProducts[product_name],FALSE() )), "Invalid", "Valid")</f>
        <v>Valid</v>
      </c>
      <c r="L4318" s="5" t="str">
        <f aca="false">IF(ISNA(VLOOKUP(Table4[[#This Row],[warehouse_id]], tblwhouse[], tblwhouse[warehouse_name],FALSE() )), "Invalid", "Valid")</f>
        <v>Valid</v>
      </c>
    </row>
    <row r="4319" customFormat="false" ht="15" hidden="false" customHeight="true" outlineLevel="0" collapsed="false">
      <c r="A4319" s="1" t="n">
        <v>4318</v>
      </c>
      <c r="B4319" s="1" t="n">
        <v>1</v>
      </c>
      <c r="C4319" s="1" t="n">
        <v>1845</v>
      </c>
      <c r="D4319" s="1" t="s">
        <v>11393</v>
      </c>
      <c r="E4319" s="1" t="n">
        <v>122</v>
      </c>
      <c r="F4319" s="1" t="n">
        <v>48</v>
      </c>
      <c r="G4319" s="1" t="n">
        <v>1313.17</v>
      </c>
      <c r="H4319" s="4" t="n">
        <v>45882.6009376852</v>
      </c>
      <c r="I43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4318BT19209611845122481313.1745882.6009376852</v>
      </c>
      <c r="J4319" s="1" t="n">
        <f aca="false">COUNTIF(I:I, $I4319)</f>
        <v>1</v>
      </c>
      <c r="K4319" s="1" t="str">
        <f aca="false">IF(ISNA(VLOOKUP(Table4[product_id], tblProducts[], tblProducts[product_name],FALSE() )), "Invalid", "Valid")</f>
        <v>Valid</v>
      </c>
      <c r="L4319" s="5" t="str">
        <f aca="false">IF(ISNA(VLOOKUP(Table4[[#This Row],[warehouse_id]], tblwhouse[], tblwhouse[warehouse_name],FALSE() )), "Invalid", "Valid")</f>
        <v>Valid</v>
      </c>
    </row>
    <row r="4320" customFormat="false" ht="15" hidden="false" customHeight="true" outlineLevel="0" collapsed="false">
      <c r="A4320" s="1" t="n">
        <v>4319</v>
      </c>
      <c r="B4320" s="1" t="n">
        <v>4</v>
      </c>
      <c r="C4320" s="1" t="n">
        <v>849</v>
      </c>
      <c r="D4320" s="1" t="s">
        <v>11394</v>
      </c>
      <c r="E4320" s="1" t="n">
        <v>500</v>
      </c>
      <c r="F4320" s="1" t="n">
        <v>51</v>
      </c>
      <c r="G4320" s="1" t="n">
        <v>1279.81</v>
      </c>
      <c r="H4320" s="4" t="n">
        <v>46072.6009376852</v>
      </c>
      <c r="I43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4319BT2491094849500511279.8146072.6009376852</v>
      </c>
      <c r="J4320" s="1" t="n">
        <f aca="false">COUNTIF(I:I, $I4320)</f>
        <v>1</v>
      </c>
      <c r="K4320" s="1" t="str">
        <f aca="false">IF(ISNA(VLOOKUP(Table4[product_id], tblProducts[], tblProducts[product_name],FALSE() )), "Invalid", "Valid")</f>
        <v>Valid</v>
      </c>
      <c r="L4320" s="5" t="str">
        <f aca="false">IF(ISNA(VLOOKUP(Table4[[#This Row],[warehouse_id]], tblwhouse[], tblwhouse[warehouse_name],FALSE() )), "Invalid", "Valid")</f>
        <v>Valid</v>
      </c>
    </row>
    <row r="4321" customFormat="false" ht="15" hidden="false" customHeight="true" outlineLevel="0" collapsed="false">
      <c r="A4321" s="1" t="n">
        <v>4320</v>
      </c>
      <c r="B4321" s="1" t="n">
        <v>4</v>
      </c>
      <c r="C4321" s="1" t="n">
        <v>1229</v>
      </c>
      <c r="D4321" s="1" t="s">
        <v>11395</v>
      </c>
      <c r="E4321" s="1" t="n">
        <v>128</v>
      </c>
      <c r="F4321" s="1" t="n">
        <v>73</v>
      </c>
      <c r="G4321" s="1" t="n">
        <v>578.47</v>
      </c>
      <c r="H4321" s="4" t="n">
        <v>45857.6009376852</v>
      </c>
      <c r="I43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4320BT2261894122912873578.4745857.6009376852</v>
      </c>
      <c r="J4321" s="1" t="n">
        <f aca="false">COUNTIF(I:I, $I4321)</f>
        <v>1</v>
      </c>
      <c r="K4321" s="1" t="str">
        <f aca="false">IF(ISNA(VLOOKUP(Table4[product_id], tblProducts[], tblProducts[product_name],FALSE() )), "Invalid", "Valid")</f>
        <v>Valid</v>
      </c>
      <c r="L4321" s="5" t="str">
        <f aca="false">IF(ISNA(VLOOKUP(Table4[[#This Row],[warehouse_id]], tblwhouse[], tblwhouse[warehouse_name],FALSE() )), "Invalid", "Valid")</f>
        <v>Valid</v>
      </c>
    </row>
    <row r="4322" customFormat="false" ht="15" hidden="false" customHeight="true" outlineLevel="0" collapsed="false">
      <c r="A4322" s="1" t="n">
        <v>4321</v>
      </c>
      <c r="B4322" s="1" t="n">
        <v>4</v>
      </c>
      <c r="C4322" s="1" t="n">
        <v>770</v>
      </c>
      <c r="D4322" s="1" t="s">
        <v>11396</v>
      </c>
      <c r="E4322" s="1" t="n">
        <v>401</v>
      </c>
      <c r="F4322" s="1" t="n">
        <v>33</v>
      </c>
      <c r="G4322" s="1" t="n">
        <v>439.89</v>
      </c>
      <c r="H4322" s="4" t="n">
        <v>45989.6009376852</v>
      </c>
      <c r="I43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4321BT531559477040133439.8945989.6009376852</v>
      </c>
      <c r="J4322" s="1" t="n">
        <f aca="false">COUNTIF(I:I, $I4322)</f>
        <v>1</v>
      </c>
      <c r="K4322" s="1" t="str">
        <f aca="false">IF(ISNA(VLOOKUP(Table4[product_id], tblProducts[], tblProducts[product_name],FALSE() )), "Invalid", "Valid")</f>
        <v>Valid</v>
      </c>
      <c r="L4322" s="5" t="str">
        <f aca="false">IF(ISNA(VLOOKUP(Table4[[#This Row],[warehouse_id]], tblwhouse[], tblwhouse[warehouse_name],FALSE() )), "Invalid", "Valid")</f>
        <v>Valid</v>
      </c>
    </row>
    <row r="4323" customFormat="false" ht="15" hidden="false" customHeight="true" outlineLevel="0" collapsed="false">
      <c r="A4323" s="1" t="n">
        <v>4322</v>
      </c>
      <c r="B4323" s="1" t="n">
        <v>4</v>
      </c>
      <c r="C4323" s="1" t="n">
        <v>2450</v>
      </c>
      <c r="D4323" s="1" t="s">
        <v>11397</v>
      </c>
      <c r="E4323" s="1" t="n">
        <v>184</v>
      </c>
      <c r="F4323" s="1" t="n">
        <v>80</v>
      </c>
      <c r="G4323" s="1" t="n">
        <v>870.61</v>
      </c>
      <c r="H4323" s="4" t="n">
        <v>46131.6009376852</v>
      </c>
      <c r="I43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4322BT4165334245018480870.6146131.6009376852</v>
      </c>
      <c r="J4323" s="1" t="n">
        <f aca="false">COUNTIF(I:I, $I4323)</f>
        <v>1</v>
      </c>
      <c r="K4323" s="1" t="str">
        <f aca="false">IF(ISNA(VLOOKUP(Table4[product_id], tblProducts[], tblProducts[product_name],FALSE() )), "Invalid", "Valid")</f>
        <v>Valid</v>
      </c>
      <c r="L4323" s="5" t="str">
        <f aca="false">IF(ISNA(VLOOKUP(Table4[[#This Row],[warehouse_id]], tblwhouse[], tblwhouse[warehouse_name],FALSE() )), "Invalid", "Valid")</f>
        <v>Valid</v>
      </c>
    </row>
    <row r="4324" customFormat="false" ht="15" hidden="false" customHeight="true" outlineLevel="0" collapsed="false">
      <c r="A4324" s="1" t="n">
        <v>4323</v>
      </c>
      <c r="B4324" s="1" t="n">
        <v>1</v>
      </c>
      <c r="C4324" s="1" t="n">
        <v>1621</v>
      </c>
      <c r="D4324" s="1" t="s">
        <v>11398</v>
      </c>
      <c r="E4324" s="1" t="n">
        <v>148</v>
      </c>
      <c r="F4324" s="1" t="n">
        <v>46</v>
      </c>
      <c r="G4324" s="1" t="n">
        <v>485.29</v>
      </c>
      <c r="H4324" s="4" t="n">
        <v>46116.6009376852</v>
      </c>
      <c r="I43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4323BT3661961162114846485.2946116.6009376852</v>
      </c>
      <c r="J4324" s="1" t="n">
        <f aca="false">COUNTIF(I:I, $I4324)</f>
        <v>1</v>
      </c>
      <c r="K4324" s="1" t="str">
        <f aca="false">IF(ISNA(VLOOKUP(Table4[product_id], tblProducts[], tblProducts[product_name],FALSE() )), "Invalid", "Valid")</f>
        <v>Valid</v>
      </c>
      <c r="L4324" s="5" t="str">
        <f aca="false">IF(ISNA(VLOOKUP(Table4[[#This Row],[warehouse_id]], tblwhouse[], tblwhouse[warehouse_name],FALSE() )), "Invalid", "Valid")</f>
        <v>Valid</v>
      </c>
    </row>
    <row r="4325" customFormat="false" ht="15" hidden="false" customHeight="true" outlineLevel="0" collapsed="false">
      <c r="A4325" s="1" t="n">
        <v>4324</v>
      </c>
      <c r="B4325" s="1" t="n">
        <v>3</v>
      </c>
      <c r="C4325" s="1" t="n">
        <v>2189</v>
      </c>
      <c r="D4325" s="1" t="s">
        <v>11399</v>
      </c>
      <c r="E4325" s="1" t="n">
        <v>107</v>
      </c>
      <c r="F4325" s="1" t="n">
        <v>21</v>
      </c>
      <c r="G4325" s="1" t="n">
        <v>951.21</v>
      </c>
      <c r="H4325" s="4" t="n">
        <v>46046.6009376852</v>
      </c>
      <c r="I43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4324BT6812433218910721951.2146046.6009376852</v>
      </c>
      <c r="J4325" s="1" t="n">
        <f aca="false">COUNTIF(I:I, $I4325)</f>
        <v>1</v>
      </c>
      <c r="K4325" s="1" t="str">
        <f aca="false">IF(ISNA(VLOOKUP(Table4[product_id], tblProducts[], tblProducts[product_name],FALSE() )), "Invalid", "Valid")</f>
        <v>Valid</v>
      </c>
      <c r="L4325" s="5" t="str">
        <f aca="false">IF(ISNA(VLOOKUP(Table4[[#This Row],[warehouse_id]], tblwhouse[], tblwhouse[warehouse_name],FALSE() )), "Invalid", "Valid")</f>
        <v>Valid</v>
      </c>
    </row>
    <row r="4326" customFormat="false" ht="15" hidden="false" customHeight="true" outlineLevel="0" collapsed="false">
      <c r="A4326" s="1" t="n">
        <v>4325</v>
      </c>
      <c r="B4326" s="1" t="n">
        <v>2</v>
      </c>
      <c r="C4326" s="1" t="n">
        <v>1995</v>
      </c>
      <c r="D4326" s="1" t="s">
        <v>11400</v>
      </c>
      <c r="E4326" s="1" t="n">
        <v>459</v>
      </c>
      <c r="F4326" s="1" t="n">
        <v>49</v>
      </c>
      <c r="G4326" s="1" t="n">
        <v>614.42</v>
      </c>
      <c r="H4326" s="4" t="n">
        <v>45967.6009376852</v>
      </c>
      <c r="I43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4325BT4186392199545949614.4245967.6009376852</v>
      </c>
      <c r="J4326" s="1" t="n">
        <f aca="false">COUNTIF(I:I, $I4326)</f>
        <v>1</v>
      </c>
      <c r="K4326" s="1" t="str">
        <f aca="false">IF(ISNA(VLOOKUP(Table4[product_id], tblProducts[], tblProducts[product_name],FALSE() )), "Invalid", "Valid")</f>
        <v>Valid</v>
      </c>
      <c r="L4326" s="5" t="str">
        <f aca="false">IF(ISNA(VLOOKUP(Table4[[#This Row],[warehouse_id]], tblwhouse[], tblwhouse[warehouse_name],FALSE() )), "Invalid", "Valid")</f>
        <v>Valid</v>
      </c>
    </row>
    <row r="4327" customFormat="false" ht="15" hidden="false" customHeight="true" outlineLevel="0" collapsed="false">
      <c r="A4327" s="1" t="n">
        <v>4326</v>
      </c>
      <c r="B4327" s="1" t="n">
        <v>3</v>
      </c>
      <c r="C4327" s="1" t="n">
        <v>1174</v>
      </c>
      <c r="D4327" s="1" t="s">
        <v>11401</v>
      </c>
      <c r="E4327" s="1" t="n">
        <v>65</v>
      </c>
      <c r="F4327" s="1" t="n">
        <v>74</v>
      </c>
      <c r="G4327" s="1" t="n">
        <v>99.79</v>
      </c>
      <c r="H4327" s="4" t="n">
        <v>45924.6009376852</v>
      </c>
      <c r="I43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4326BT72266031174657499.7945924.6009376852</v>
      </c>
      <c r="J4327" s="1" t="n">
        <f aca="false">COUNTIF(I:I, $I4327)</f>
        <v>1</v>
      </c>
      <c r="K4327" s="1" t="str">
        <f aca="false">IF(ISNA(VLOOKUP(Table4[product_id], tblProducts[], tblProducts[product_name],FALSE() )), "Invalid", "Valid")</f>
        <v>Valid</v>
      </c>
      <c r="L4327" s="5" t="str">
        <f aca="false">IF(ISNA(VLOOKUP(Table4[[#This Row],[warehouse_id]], tblwhouse[], tblwhouse[warehouse_name],FALSE() )), "Invalid", "Valid")</f>
        <v>Valid</v>
      </c>
    </row>
    <row r="4328" customFormat="false" ht="15" hidden="false" customHeight="true" outlineLevel="0" collapsed="false">
      <c r="A4328" s="1" t="n">
        <v>4327</v>
      </c>
      <c r="B4328" s="1" t="n">
        <v>1</v>
      </c>
      <c r="C4328" s="1" t="n">
        <v>1833</v>
      </c>
      <c r="D4328" s="1" t="s">
        <v>11402</v>
      </c>
      <c r="E4328" s="1" t="n">
        <v>148</v>
      </c>
      <c r="F4328" s="1" t="n">
        <v>69</v>
      </c>
      <c r="G4328" s="1" t="n">
        <v>256.71</v>
      </c>
      <c r="H4328" s="4" t="n">
        <v>46221.6009376852</v>
      </c>
      <c r="I43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4327BT2290181183314869256.7146221.6009376852</v>
      </c>
      <c r="J4328" s="1" t="n">
        <f aca="false">COUNTIF(I:I, $I4328)</f>
        <v>1</v>
      </c>
      <c r="K4328" s="1" t="str">
        <f aca="false">IF(ISNA(VLOOKUP(Table4[product_id], tblProducts[], tblProducts[product_name],FALSE() )), "Invalid", "Valid")</f>
        <v>Valid</v>
      </c>
      <c r="L4328" s="5" t="str">
        <f aca="false">IF(ISNA(VLOOKUP(Table4[[#This Row],[warehouse_id]], tblwhouse[], tblwhouse[warehouse_name],FALSE() )), "Invalid", "Valid")</f>
        <v>Valid</v>
      </c>
    </row>
    <row r="4329" customFormat="false" ht="15" hidden="false" customHeight="true" outlineLevel="0" collapsed="false">
      <c r="A4329" s="1" t="n">
        <v>4328</v>
      </c>
      <c r="B4329" s="1" t="n">
        <v>4</v>
      </c>
      <c r="C4329" s="1" t="n">
        <v>265</v>
      </c>
      <c r="D4329" s="1" t="s">
        <v>11403</v>
      </c>
      <c r="E4329" s="1" t="n">
        <v>260</v>
      </c>
      <c r="F4329" s="1" t="n">
        <v>68</v>
      </c>
      <c r="G4329" s="1" t="n">
        <v>677.43</v>
      </c>
      <c r="H4329" s="4" t="n">
        <v>45974.6009376852</v>
      </c>
      <c r="I43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4328BT789616426526068677.4345974.6009376852</v>
      </c>
      <c r="J4329" s="1" t="n">
        <f aca="false">COUNTIF(I:I, $I4329)</f>
        <v>1</v>
      </c>
      <c r="K4329" s="1" t="str">
        <f aca="false">IF(ISNA(VLOOKUP(Table4[product_id], tblProducts[], tblProducts[product_name],FALSE() )), "Invalid", "Valid")</f>
        <v>Valid</v>
      </c>
      <c r="L4329" s="5" t="str">
        <f aca="false">IF(ISNA(VLOOKUP(Table4[[#This Row],[warehouse_id]], tblwhouse[], tblwhouse[warehouse_name],FALSE() )), "Invalid", "Valid")</f>
        <v>Valid</v>
      </c>
    </row>
    <row r="4330" customFormat="false" ht="15" hidden="false" customHeight="true" outlineLevel="0" collapsed="false">
      <c r="A4330" s="1" t="n">
        <v>4329</v>
      </c>
      <c r="B4330" s="1" t="n">
        <v>3</v>
      </c>
      <c r="C4330" s="1" t="n">
        <v>2598</v>
      </c>
      <c r="D4330" s="1" t="s">
        <v>11404</v>
      </c>
      <c r="E4330" s="1" t="n">
        <v>304</v>
      </c>
      <c r="F4330" s="1" t="n">
        <v>24</v>
      </c>
      <c r="G4330" s="1" t="n">
        <v>297.72</v>
      </c>
      <c r="H4330" s="4" t="n">
        <v>46052.6009376852</v>
      </c>
      <c r="I43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4329BT7392903259830424297.7246052.6009376852</v>
      </c>
      <c r="J4330" s="1" t="n">
        <f aca="false">COUNTIF(I:I, $I4330)</f>
        <v>1</v>
      </c>
      <c r="K4330" s="1" t="str">
        <f aca="false">IF(ISNA(VLOOKUP(Table4[product_id], tblProducts[], tblProducts[product_name],FALSE() )), "Invalid", "Valid")</f>
        <v>Valid</v>
      </c>
      <c r="L4330" s="5" t="str">
        <f aca="false">IF(ISNA(VLOOKUP(Table4[[#This Row],[warehouse_id]], tblwhouse[], tblwhouse[warehouse_name],FALSE() )), "Invalid", "Valid")</f>
        <v>Valid</v>
      </c>
    </row>
    <row r="4331" customFormat="false" ht="15" hidden="false" customHeight="true" outlineLevel="0" collapsed="false">
      <c r="A4331" s="1" t="n">
        <v>4330</v>
      </c>
      <c r="B4331" s="1" t="n">
        <v>3</v>
      </c>
      <c r="C4331" s="1" t="n">
        <v>1360</v>
      </c>
      <c r="D4331" s="1" t="s">
        <v>11405</v>
      </c>
      <c r="E4331" s="1" t="n">
        <v>108</v>
      </c>
      <c r="F4331" s="1" t="n">
        <v>41</v>
      </c>
      <c r="G4331" s="1" t="n">
        <v>905.08</v>
      </c>
      <c r="H4331" s="4" t="n">
        <v>46094.6009376852</v>
      </c>
      <c r="I43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4330BT2806283136010841905.0846094.6009376852</v>
      </c>
      <c r="J4331" s="1" t="n">
        <f aca="false">COUNTIF(I:I, $I4331)</f>
        <v>1</v>
      </c>
      <c r="K4331" s="1" t="str">
        <f aca="false">IF(ISNA(VLOOKUP(Table4[product_id], tblProducts[], tblProducts[product_name],FALSE() )), "Invalid", "Valid")</f>
        <v>Valid</v>
      </c>
      <c r="L4331" s="5" t="str">
        <f aca="false">IF(ISNA(VLOOKUP(Table4[[#This Row],[warehouse_id]], tblwhouse[], tblwhouse[warehouse_name],FALSE() )), "Invalid", "Valid")</f>
        <v>Valid</v>
      </c>
    </row>
    <row r="4332" customFormat="false" ht="15" hidden="false" customHeight="true" outlineLevel="0" collapsed="false">
      <c r="A4332" s="1" t="n">
        <v>4331</v>
      </c>
      <c r="B4332" s="1" t="n">
        <v>1</v>
      </c>
      <c r="C4332" s="1" t="n">
        <v>1345</v>
      </c>
      <c r="D4332" s="1" t="s">
        <v>11406</v>
      </c>
      <c r="E4332" s="1" t="n">
        <v>167</v>
      </c>
      <c r="F4332" s="1" t="n">
        <v>37</v>
      </c>
      <c r="G4332" s="1" t="n">
        <v>243.56</v>
      </c>
      <c r="H4332" s="4" t="n">
        <v>46004.6009376852</v>
      </c>
      <c r="I43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4331BT6714061134516737243.5646004.6009376852</v>
      </c>
      <c r="J4332" s="1" t="n">
        <f aca="false">COUNTIF(I:I, $I4332)</f>
        <v>1</v>
      </c>
      <c r="K4332" s="1" t="str">
        <f aca="false">IF(ISNA(VLOOKUP(Table4[product_id], tblProducts[], tblProducts[product_name],FALSE() )), "Invalid", "Valid")</f>
        <v>Valid</v>
      </c>
      <c r="L4332" s="5" t="str">
        <f aca="false">IF(ISNA(VLOOKUP(Table4[[#This Row],[warehouse_id]], tblwhouse[], tblwhouse[warehouse_name],FALSE() )), "Invalid", "Valid")</f>
        <v>Valid</v>
      </c>
    </row>
    <row r="4333" customFormat="false" ht="15" hidden="false" customHeight="true" outlineLevel="0" collapsed="false">
      <c r="A4333" s="1" t="n">
        <v>4332</v>
      </c>
      <c r="B4333" s="1" t="n">
        <v>2</v>
      </c>
      <c r="C4333" s="1" t="n">
        <v>2944</v>
      </c>
      <c r="D4333" s="1" t="s">
        <v>11407</v>
      </c>
      <c r="E4333" s="1" t="n">
        <v>408</v>
      </c>
      <c r="F4333" s="1" t="n">
        <v>62</v>
      </c>
      <c r="G4333" s="1" t="n">
        <v>570.71</v>
      </c>
      <c r="H4333" s="4" t="n">
        <v>45894.6009376852</v>
      </c>
      <c r="I43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4332BT6318302294440862570.7145894.6009376852</v>
      </c>
      <c r="J4333" s="1" t="n">
        <f aca="false">COUNTIF(I:I, $I4333)</f>
        <v>1</v>
      </c>
      <c r="K4333" s="1" t="str">
        <f aca="false">IF(ISNA(VLOOKUP(Table4[product_id], tblProducts[], tblProducts[product_name],FALSE() )), "Invalid", "Valid")</f>
        <v>Valid</v>
      </c>
      <c r="L4333" s="5" t="str">
        <f aca="false">IF(ISNA(VLOOKUP(Table4[[#This Row],[warehouse_id]], tblwhouse[], tblwhouse[warehouse_name],FALSE() )), "Invalid", "Valid")</f>
        <v>Valid</v>
      </c>
    </row>
    <row r="4334" customFormat="false" ht="15" hidden="false" customHeight="true" outlineLevel="0" collapsed="false">
      <c r="A4334" s="1" t="n">
        <v>4333</v>
      </c>
      <c r="B4334" s="1" t="n">
        <v>2</v>
      </c>
      <c r="C4334" s="1" t="n">
        <v>1576</v>
      </c>
      <c r="D4334" s="1" t="s">
        <v>11408</v>
      </c>
      <c r="E4334" s="1" t="n">
        <v>414</v>
      </c>
      <c r="F4334" s="1" t="n">
        <v>51</v>
      </c>
      <c r="G4334" s="1" t="n">
        <v>69.68</v>
      </c>
      <c r="H4334" s="4" t="n">
        <v>46193.6009376852</v>
      </c>
      <c r="I43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4333BT809817215764145169.6846193.6009376852</v>
      </c>
      <c r="J4334" s="1" t="n">
        <f aca="false">COUNTIF(I:I, $I4334)</f>
        <v>1</v>
      </c>
      <c r="K4334" s="1" t="str">
        <f aca="false">IF(ISNA(VLOOKUP(Table4[product_id], tblProducts[], tblProducts[product_name],FALSE() )), "Invalid", "Valid")</f>
        <v>Valid</v>
      </c>
      <c r="L4334" s="5" t="str">
        <f aca="false">IF(ISNA(VLOOKUP(Table4[[#This Row],[warehouse_id]], tblwhouse[], tblwhouse[warehouse_name],FALSE() )), "Invalid", "Valid")</f>
        <v>Valid</v>
      </c>
    </row>
    <row r="4335" customFormat="false" ht="15" hidden="false" customHeight="true" outlineLevel="0" collapsed="false">
      <c r="A4335" s="1" t="n">
        <v>4334</v>
      </c>
      <c r="B4335" s="1" t="n">
        <v>1</v>
      </c>
      <c r="C4335" s="1" t="n">
        <v>2567</v>
      </c>
      <c r="D4335" s="1" t="s">
        <v>11409</v>
      </c>
      <c r="E4335" s="1" t="n">
        <v>169</v>
      </c>
      <c r="F4335" s="1" t="n">
        <v>62</v>
      </c>
      <c r="G4335" s="1" t="n">
        <v>1460.88</v>
      </c>
      <c r="H4335" s="4" t="n">
        <v>45922.6009376852</v>
      </c>
      <c r="I43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4334BT25284012567169621460.8845922.6009376852</v>
      </c>
      <c r="J4335" s="1" t="n">
        <f aca="false">COUNTIF(I:I, $I4335)</f>
        <v>1</v>
      </c>
      <c r="K4335" s="1" t="str">
        <f aca="false">IF(ISNA(VLOOKUP(Table4[product_id], tblProducts[], tblProducts[product_name],FALSE() )), "Invalid", "Valid")</f>
        <v>Valid</v>
      </c>
      <c r="L4335" s="5" t="str">
        <f aca="false">IF(ISNA(VLOOKUP(Table4[[#This Row],[warehouse_id]], tblwhouse[], tblwhouse[warehouse_name],FALSE() )), "Invalid", "Valid")</f>
        <v>Valid</v>
      </c>
    </row>
    <row r="4336" customFormat="false" ht="15" hidden="false" customHeight="true" outlineLevel="0" collapsed="false">
      <c r="A4336" s="1" t="n">
        <v>4335</v>
      </c>
      <c r="B4336" s="1" t="n">
        <v>2</v>
      </c>
      <c r="C4336" s="1" t="n">
        <v>940</v>
      </c>
      <c r="D4336" s="1" t="s">
        <v>11410</v>
      </c>
      <c r="E4336" s="1" t="n">
        <v>488</v>
      </c>
      <c r="F4336" s="1" t="n">
        <v>75</v>
      </c>
      <c r="G4336" s="1" t="n">
        <v>570.32</v>
      </c>
      <c r="H4336" s="4" t="n">
        <v>46044.6009376852</v>
      </c>
      <c r="I43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4335BT431440294048875570.3246044.6009376852</v>
      </c>
      <c r="J4336" s="1" t="n">
        <f aca="false">COUNTIF(I:I, $I4336)</f>
        <v>1</v>
      </c>
      <c r="K4336" s="1" t="str">
        <f aca="false">IF(ISNA(VLOOKUP(Table4[product_id], tblProducts[], tblProducts[product_name],FALSE() )), "Invalid", "Valid")</f>
        <v>Valid</v>
      </c>
      <c r="L4336" s="5" t="str">
        <f aca="false">IF(ISNA(VLOOKUP(Table4[[#This Row],[warehouse_id]], tblwhouse[], tblwhouse[warehouse_name],FALSE() )), "Invalid", "Valid")</f>
        <v>Valid</v>
      </c>
    </row>
    <row r="4337" customFormat="false" ht="15" hidden="false" customHeight="true" outlineLevel="0" collapsed="false">
      <c r="A4337" s="1" t="n">
        <v>4336</v>
      </c>
      <c r="B4337" s="1" t="n">
        <v>2</v>
      </c>
      <c r="C4337" s="1" t="n">
        <v>2483</v>
      </c>
      <c r="D4337" s="1" t="s">
        <v>11411</v>
      </c>
      <c r="E4337" s="1" t="n">
        <v>453</v>
      </c>
      <c r="F4337" s="1" t="n">
        <v>55</v>
      </c>
      <c r="G4337" s="1" t="n">
        <v>1036.99</v>
      </c>
      <c r="H4337" s="4" t="n">
        <v>46025.6009376852</v>
      </c>
      <c r="I43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4336BT34906522483453551036.9946025.6009376852</v>
      </c>
      <c r="J4337" s="1" t="n">
        <f aca="false">COUNTIF(I:I, $I4337)</f>
        <v>1</v>
      </c>
      <c r="K4337" s="1" t="str">
        <f aca="false">IF(ISNA(VLOOKUP(Table4[product_id], tblProducts[], tblProducts[product_name],FALSE() )), "Invalid", "Valid")</f>
        <v>Valid</v>
      </c>
      <c r="L4337" s="5" t="str">
        <f aca="false">IF(ISNA(VLOOKUP(Table4[[#This Row],[warehouse_id]], tblwhouse[], tblwhouse[warehouse_name],FALSE() )), "Invalid", "Valid")</f>
        <v>Valid</v>
      </c>
    </row>
    <row r="4338" customFormat="false" ht="15" hidden="false" customHeight="true" outlineLevel="0" collapsed="false">
      <c r="A4338" s="1" t="n">
        <v>4337</v>
      </c>
      <c r="B4338" s="1" t="n">
        <v>4</v>
      </c>
      <c r="C4338" s="1" t="n">
        <v>2121</v>
      </c>
      <c r="D4338" s="1" t="s">
        <v>11412</v>
      </c>
      <c r="E4338" s="1" t="n">
        <v>164</v>
      </c>
      <c r="F4338" s="1" t="n">
        <v>28</v>
      </c>
      <c r="G4338" s="1" t="n">
        <v>99.53</v>
      </c>
      <c r="H4338" s="4" t="n">
        <v>46173.6009376852</v>
      </c>
      <c r="I43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4337BT709981421211642899.5346173.6009376852</v>
      </c>
      <c r="J4338" s="1" t="n">
        <f aca="false">COUNTIF(I:I, $I4338)</f>
        <v>1</v>
      </c>
      <c r="K4338" s="1" t="str">
        <f aca="false">IF(ISNA(VLOOKUP(Table4[product_id], tblProducts[], tblProducts[product_name],FALSE() )), "Invalid", "Valid")</f>
        <v>Valid</v>
      </c>
      <c r="L4338" s="5" t="str">
        <f aca="false">IF(ISNA(VLOOKUP(Table4[[#This Row],[warehouse_id]], tblwhouse[], tblwhouse[warehouse_name],FALSE() )), "Invalid", "Valid")</f>
        <v>Valid</v>
      </c>
    </row>
    <row r="4339" customFormat="false" ht="15" hidden="false" customHeight="true" outlineLevel="0" collapsed="false">
      <c r="A4339" s="1" t="n">
        <v>4338</v>
      </c>
      <c r="B4339" s="1" t="n">
        <v>2</v>
      </c>
      <c r="C4339" s="1" t="n">
        <v>1488</v>
      </c>
      <c r="D4339" s="1" t="s">
        <v>11413</v>
      </c>
      <c r="E4339" s="1" t="n">
        <v>347</v>
      </c>
      <c r="F4339" s="1" t="n">
        <v>27</v>
      </c>
      <c r="G4339" s="1" t="n">
        <v>450.12</v>
      </c>
      <c r="H4339" s="4" t="n">
        <v>46136.6009376852</v>
      </c>
      <c r="I43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4338BT7615362148834727450.1246136.6009376852</v>
      </c>
      <c r="J4339" s="1" t="n">
        <f aca="false">COUNTIF(I:I, $I4339)</f>
        <v>1</v>
      </c>
      <c r="K4339" s="1" t="str">
        <f aca="false">IF(ISNA(VLOOKUP(Table4[product_id], tblProducts[], tblProducts[product_name],FALSE() )), "Invalid", "Valid")</f>
        <v>Valid</v>
      </c>
      <c r="L4339" s="5" t="str">
        <f aca="false">IF(ISNA(VLOOKUP(Table4[[#This Row],[warehouse_id]], tblwhouse[], tblwhouse[warehouse_name],FALSE() )), "Invalid", "Valid")</f>
        <v>Valid</v>
      </c>
    </row>
    <row r="4340" customFormat="false" ht="15" hidden="false" customHeight="true" outlineLevel="0" collapsed="false">
      <c r="A4340" s="1" t="n">
        <v>4339</v>
      </c>
      <c r="B4340" s="1" t="n">
        <v>4</v>
      </c>
      <c r="C4340" s="1" t="n">
        <v>1648</v>
      </c>
      <c r="D4340" s="1" t="s">
        <v>11414</v>
      </c>
      <c r="E4340" s="1" t="n">
        <v>263</v>
      </c>
      <c r="F4340" s="1" t="n">
        <v>59</v>
      </c>
      <c r="G4340" s="1" t="n">
        <v>1238.47</v>
      </c>
      <c r="H4340" s="4" t="n">
        <v>46214.6009376852</v>
      </c>
      <c r="I43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4339BT84215341648263591238.4746214.6009376852</v>
      </c>
      <c r="J4340" s="1" t="n">
        <f aca="false">COUNTIF(I:I, $I4340)</f>
        <v>1</v>
      </c>
      <c r="K4340" s="1" t="str">
        <f aca="false">IF(ISNA(VLOOKUP(Table4[product_id], tblProducts[], tblProducts[product_name],FALSE() )), "Invalid", "Valid")</f>
        <v>Valid</v>
      </c>
      <c r="L4340" s="5" t="str">
        <f aca="false">IF(ISNA(VLOOKUP(Table4[[#This Row],[warehouse_id]], tblwhouse[], tblwhouse[warehouse_name],FALSE() )), "Invalid", "Valid")</f>
        <v>Valid</v>
      </c>
    </row>
    <row r="4341" customFormat="false" ht="15" hidden="false" customHeight="true" outlineLevel="0" collapsed="false">
      <c r="A4341" s="1" t="n">
        <v>4340</v>
      </c>
      <c r="B4341" s="1" t="n">
        <v>2</v>
      </c>
      <c r="C4341" s="1" t="n">
        <v>1414</v>
      </c>
      <c r="D4341" s="1" t="s">
        <v>11415</v>
      </c>
      <c r="E4341" s="1" t="n">
        <v>4</v>
      </c>
      <c r="F4341" s="1" t="n">
        <v>50</v>
      </c>
      <c r="G4341" s="1" t="n">
        <v>1131.06</v>
      </c>
      <c r="H4341" s="4" t="n">
        <v>46011.6009376852</v>
      </c>
      <c r="I43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4340BT562123214144501131.0646011.6009376852</v>
      </c>
      <c r="J4341" s="1" t="n">
        <f aca="false">COUNTIF(I:I, $I4341)</f>
        <v>1</v>
      </c>
      <c r="K4341" s="1" t="str">
        <f aca="false">IF(ISNA(VLOOKUP(Table4[product_id], tblProducts[], tblProducts[product_name],FALSE() )), "Invalid", "Valid")</f>
        <v>Valid</v>
      </c>
      <c r="L4341" s="5" t="str">
        <f aca="false">IF(ISNA(VLOOKUP(Table4[[#This Row],[warehouse_id]], tblwhouse[], tblwhouse[warehouse_name],FALSE() )), "Invalid", "Valid")</f>
        <v>Valid</v>
      </c>
    </row>
    <row r="4342" customFormat="false" ht="15" hidden="false" customHeight="true" outlineLevel="0" collapsed="false">
      <c r="A4342" s="1" t="n">
        <v>4341</v>
      </c>
      <c r="B4342" s="1" t="n">
        <v>2</v>
      </c>
      <c r="C4342" s="1" t="n">
        <v>1228</v>
      </c>
      <c r="D4342" s="1" t="s">
        <v>11416</v>
      </c>
      <c r="E4342" s="1" t="n">
        <v>120</v>
      </c>
      <c r="F4342" s="1" t="n">
        <v>53</v>
      </c>
      <c r="G4342" s="1" t="n">
        <v>1447.69</v>
      </c>
      <c r="H4342" s="4" t="n">
        <v>45953.6009376852</v>
      </c>
      <c r="I43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4341BT50460321228120531447.6945953.6009376852</v>
      </c>
      <c r="J4342" s="1" t="n">
        <f aca="false">COUNTIF(I:I, $I4342)</f>
        <v>1</v>
      </c>
      <c r="K4342" s="1" t="str">
        <f aca="false">IF(ISNA(VLOOKUP(Table4[product_id], tblProducts[], tblProducts[product_name],FALSE() )), "Invalid", "Valid")</f>
        <v>Valid</v>
      </c>
      <c r="L4342" s="5" t="str">
        <f aca="false">IF(ISNA(VLOOKUP(Table4[[#This Row],[warehouse_id]], tblwhouse[], tblwhouse[warehouse_name],FALSE() )), "Invalid", "Valid")</f>
        <v>Valid</v>
      </c>
    </row>
    <row r="4343" customFormat="false" ht="15" hidden="false" customHeight="true" outlineLevel="0" collapsed="false">
      <c r="A4343" s="1" t="n">
        <v>4342</v>
      </c>
      <c r="B4343" s="1" t="n">
        <v>1</v>
      </c>
      <c r="C4343" s="1" t="n">
        <v>168</v>
      </c>
      <c r="D4343" s="1" t="s">
        <v>11417</v>
      </c>
      <c r="E4343" s="1" t="n">
        <v>186</v>
      </c>
      <c r="F4343" s="1" t="n">
        <v>56</v>
      </c>
      <c r="G4343" s="1" t="n">
        <v>1060.62</v>
      </c>
      <c r="H4343" s="4" t="n">
        <v>46075.6009376852</v>
      </c>
      <c r="I43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4342BT7012601168186561060.6246075.6009376852</v>
      </c>
      <c r="J4343" s="1" t="n">
        <f aca="false">COUNTIF(I:I, $I4343)</f>
        <v>1</v>
      </c>
      <c r="K4343" s="1" t="str">
        <f aca="false">IF(ISNA(VLOOKUP(Table4[product_id], tblProducts[], tblProducts[product_name],FALSE() )), "Invalid", "Valid")</f>
        <v>Valid</v>
      </c>
      <c r="L4343" s="5" t="str">
        <f aca="false">IF(ISNA(VLOOKUP(Table4[[#This Row],[warehouse_id]], tblwhouse[], tblwhouse[warehouse_name],FALSE() )), "Invalid", "Valid")</f>
        <v>Valid</v>
      </c>
    </row>
    <row r="4344" customFormat="false" ht="15" hidden="false" customHeight="true" outlineLevel="0" collapsed="false">
      <c r="A4344" s="1" t="n">
        <v>4343</v>
      </c>
      <c r="B4344" s="1" t="n">
        <v>4</v>
      </c>
      <c r="C4344" s="1" t="n">
        <v>1516</v>
      </c>
      <c r="D4344" s="1" t="s">
        <v>11418</v>
      </c>
      <c r="E4344" s="1" t="n">
        <v>334</v>
      </c>
      <c r="F4344" s="1" t="n">
        <v>33</v>
      </c>
      <c r="G4344" s="1" t="n">
        <v>837.33</v>
      </c>
      <c r="H4344" s="4" t="n">
        <v>45920.6009376852</v>
      </c>
      <c r="I43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4343BT5765794151633433837.3345920.6009376852</v>
      </c>
      <c r="J4344" s="1" t="n">
        <f aca="false">COUNTIF(I:I, $I4344)</f>
        <v>1</v>
      </c>
      <c r="K4344" s="1" t="str">
        <f aca="false">IF(ISNA(VLOOKUP(Table4[product_id], tblProducts[], tblProducts[product_name],FALSE() )), "Invalid", "Valid")</f>
        <v>Valid</v>
      </c>
      <c r="L4344" s="5" t="str">
        <f aca="false">IF(ISNA(VLOOKUP(Table4[[#This Row],[warehouse_id]], tblwhouse[], tblwhouse[warehouse_name],FALSE() )), "Invalid", "Valid")</f>
        <v>Valid</v>
      </c>
    </row>
    <row r="4345" customFormat="false" ht="15" hidden="false" customHeight="true" outlineLevel="0" collapsed="false">
      <c r="A4345" s="1" t="n">
        <v>4344</v>
      </c>
      <c r="B4345" s="1" t="n">
        <v>2</v>
      </c>
      <c r="C4345" s="1" t="n">
        <v>2568</v>
      </c>
      <c r="D4345" s="1" t="s">
        <v>11419</v>
      </c>
      <c r="E4345" s="1" t="n">
        <v>379</v>
      </c>
      <c r="F4345" s="1" t="n">
        <v>54</v>
      </c>
      <c r="G4345" s="1" t="n">
        <v>42.76</v>
      </c>
      <c r="H4345" s="4" t="n">
        <v>46096.6009376852</v>
      </c>
      <c r="I43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4344BT770120225683795442.7646096.6009376852</v>
      </c>
      <c r="J4345" s="1" t="n">
        <f aca="false">COUNTIF(I:I, $I4345)</f>
        <v>1</v>
      </c>
      <c r="K4345" s="1" t="str">
        <f aca="false">IF(ISNA(VLOOKUP(Table4[product_id], tblProducts[], tblProducts[product_name],FALSE() )), "Invalid", "Valid")</f>
        <v>Valid</v>
      </c>
      <c r="L4345" s="5" t="str">
        <f aca="false">IF(ISNA(VLOOKUP(Table4[[#This Row],[warehouse_id]], tblwhouse[], tblwhouse[warehouse_name],FALSE() )), "Invalid", "Valid")</f>
        <v>Valid</v>
      </c>
    </row>
    <row r="4346" customFormat="false" ht="15" hidden="false" customHeight="true" outlineLevel="0" collapsed="false">
      <c r="A4346" s="1" t="n">
        <v>4345</v>
      </c>
      <c r="B4346" s="1" t="n">
        <v>4</v>
      </c>
      <c r="C4346" s="1" t="n">
        <v>999</v>
      </c>
      <c r="D4346" s="1" t="s">
        <v>11420</v>
      </c>
      <c r="E4346" s="1" t="n">
        <v>328</v>
      </c>
      <c r="F4346" s="1" t="n">
        <v>46</v>
      </c>
      <c r="G4346" s="1" t="n">
        <v>1095.99</v>
      </c>
      <c r="H4346" s="4" t="n">
        <v>45906.6009376852</v>
      </c>
      <c r="I43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4345BT7679224999328461095.9945906.6009376852</v>
      </c>
      <c r="J4346" s="1" t="n">
        <f aca="false">COUNTIF(I:I, $I4346)</f>
        <v>1</v>
      </c>
      <c r="K4346" s="1" t="str">
        <f aca="false">IF(ISNA(VLOOKUP(Table4[product_id], tblProducts[], tblProducts[product_name],FALSE() )), "Invalid", "Valid")</f>
        <v>Valid</v>
      </c>
      <c r="L4346" s="5" t="str">
        <f aca="false">IF(ISNA(VLOOKUP(Table4[[#This Row],[warehouse_id]], tblwhouse[], tblwhouse[warehouse_name],FALSE() )), "Invalid", "Valid")</f>
        <v>Valid</v>
      </c>
    </row>
    <row r="4347" customFormat="false" ht="15" hidden="false" customHeight="true" outlineLevel="0" collapsed="false">
      <c r="A4347" s="1" t="n">
        <v>4346</v>
      </c>
      <c r="B4347" s="1" t="n">
        <v>4</v>
      </c>
      <c r="C4347" s="1" t="n">
        <v>530</v>
      </c>
      <c r="D4347" s="1" t="s">
        <v>11421</v>
      </c>
      <c r="E4347" s="1" t="n">
        <v>212</v>
      </c>
      <c r="F4347" s="1" t="n">
        <v>53</v>
      </c>
      <c r="G4347" s="1" t="n">
        <v>439.19</v>
      </c>
      <c r="H4347" s="4" t="n">
        <v>46046.6009376968</v>
      </c>
      <c r="I43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4346BT679162453021253439.1946046.6009376968</v>
      </c>
      <c r="J4347" s="1" t="n">
        <f aca="false">COUNTIF(I:I, $I4347)</f>
        <v>1</v>
      </c>
      <c r="K4347" s="1" t="str">
        <f aca="false">IF(ISNA(VLOOKUP(Table4[product_id], tblProducts[], tblProducts[product_name],FALSE() )), "Invalid", "Valid")</f>
        <v>Valid</v>
      </c>
      <c r="L4347" s="5" t="str">
        <f aca="false">IF(ISNA(VLOOKUP(Table4[[#This Row],[warehouse_id]], tblwhouse[], tblwhouse[warehouse_name],FALSE() )), "Invalid", "Valid")</f>
        <v>Valid</v>
      </c>
    </row>
    <row r="4348" customFormat="false" ht="15" hidden="false" customHeight="true" outlineLevel="0" collapsed="false">
      <c r="A4348" s="1" t="n">
        <v>4347</v>
      </c>
      <c r="B4348" s="1" t="n">
        <v>3</v>
      </c>
      <c r="C4348" s="1" t="n">
        <v>2421</v>
      </c>
      <c r="D4348" s="1" t="s">
        <v>11422</v>
      </c>
      <c r="E4348" s="1" t="n">
        <v>485</v>
      </c>
      <c r="F4348" s="1" t="n">
        <v>68</v>
      </c>
      <c r="G4348" s="1" t="n">
        <v>1204.81</v>
      </c>
      <c r="H4348" s="4" t="n">
        <v>45928.6009376968</v>
      </c>
      <c r="I43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4347BT35409632421485681204.8145928.6009376968</v>
      </c>
      <c r="J4348" s="1" t="n">
        <f aca="false">COUNTIF(I:I, $I4348)</f>
        <v>1</v>
      </c>
      <c r="K4348" s="1" t="str">
        <f aca="false">IF(ISNA(VLOOKUP(Table4[product_id], tblProducts[], tblProducts[product_name],FALSE() )), "Invalid", "Valid")</f>
        <v>Valid</v>
      </c>
      <c r="L4348" s="5" t="str">
        <f aca="false">IF(ISNA(VLOOKUP(Table4[[#This Row],[warehouse_id]], tblwhouse[], tblwhouse[warehouse_name],FALSE() )), "Invalid", "Valid")</f>
        <v>Valid</v>
      </c>
    </row>
    <row r="4349" customFormat="false" ht="15" hidden="false" customHeight="true" outlineLevel="0" collapsed="false">
      <c r="A4349" s="1" t="n">
        <v>4348</v>
      </c>
      <c r="B4349" s="1" t="n">
        <v>1</v>
      </c>
      <c r="C4349" s="1" t="n">
        <v>1597</v>
      </c>
      <c r="D4349" s="1" t="s">
        <v>11423</v>
      </c>
      <c r="E4349" s="1" t="n">
        <v>390</v>
      </c>
      <c r="F4349" s="1" t="n">
        <v>23</v>
      </c>
      <c r="G4349" s="1" t="n">
        <v>921.14</v>
      </c>
      <c r="H4349" s="4" t="n">
        <v>45975.6009376968</v>
      </c>
      <c r="I43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4348BT9395591159739023921.1445975.6009376968</v>
      </c>
      <c r="J4349" s="1" t="n">
        <f aca="false">COUNTIF(I:I, $I4349)</f>
        <v>1</v>
      </c>
      <c r="K4349" s="1" t="str">
        <f aca="false">IF(ISNA(VLOOKUP(Table4[product_id], tblProducts[], tblProducts[product_name],FALSE() )), "Invalid", "Valid")</f>
        <v>Valid</v>
      </c>
      <c r="L4349" s="5" t="str">
        <f aca="false">IF(ISNA(VLOOKUP(Table4[[#This Row],[warehouse_id]], tblwhouse[], tblwhouse[warehouse_name],FALSE() )), "Invalid", "Valid")</f>
        <v>Valid</v>
      </c>
    </row>
    <row r="4350" customFormat="false" ht="15" hidden="false" customHeight="true" outlineLevel="0" collapsed="false">
      <c r="A4350" s="1" t="n">
        <v>4349</v>
      </c>
      <c r="B4350" s="1" t="n">
        <v>3</v>
      </c>
      <c r="C4350" s="1" t="n">
        <v>2093</v>
      </c>
      <c r="D4350" s="1" t="s">
        <v>11424</v>
      </c>
      <c r="E4350" s="1" t="n">
        <v>18</v>
      </c>
      <c r="F4350" s="1" t="n">
        <v>30</v>
      </c>
      <c r="G4350" s="1" t="n">
        <v>812.35</v>
      </c>
      <c r="H4350" s="4" t="n">
        <v>46073.6009376968</v>
      </c>
      <c r="I43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4349BT852782320931830812.3546073.6009376968</v>
      </c>
      <c r="J4350" s="1" t="n">
        <f aca="false">COUNTIF(I:I, $I4350)</f>
        <v>1</v>
      </c>
      <c r="K4350" s="1" t="str">
        <f aca="false">IF(ISNA(VLOOKUP(Table4[product_id], tblProducts[], tblProducts[product_name],FALSE() )), "Invalid", "Valid")</f>
        <v>Valid</v>
      </c>
      <c r="L4350" s="5" t="str">
        <f aca="false">IF(ISNA(VLOOKUP(Table4[[#This Row],[warehouse_id]], tblwhouse[], tblwhouse[warehouse_name],FALSE() )), "Invalid", "Valid")</f>
        <v>Valid</v>
      </c>
    </row>
    <row r="4351" customFormat="false" ht="15" hidden="false" customHeight="true" outlineLevel="0" collapsed="false">
      <c r="A4351" s="1" t="n">
        <v>4350</v>
      </c>
      <c r="B4351" s="1" t="n">
        <v>4</v>
      </c>
      <c r="C4351" s="1" t="n">
        <v>2367</v>
      </c>
      <c r="D4351" s="1" t="s">
        <v>11425</v>
      </c>
      <c r="E4351" s="1" t="n">
        <v>190</v>
      </c>
      <c r="F4351" s="1" t="n">
        <v>25</v>
      </c>
      <c r="G4351" s="1" t="n">
        <v>60.84</v>
      </c>
      <c r="H4351" s="4" t="n">
        <v>45983.6009376968</v>
      </c>
      <c r="I43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4350BT197235423671902560.8445983.6009376968</v>
      </c>
      <c r="J4351" s="1" t="n">
        <f aca="false">COUNTIF(I:I, $I4351)</f>
        <v>1</v>
      </c>
      <c r="K4351" s="1" t="str">
        <f aca="false">IF(ISNA(VLOOKUP(Table4[product_id], tblProducts[], tblProducts[product_name],FALSE() )), "Invalid", "Valid")</f>
        <v>Valid</v>
      </c>
      <c r="L4351" s="5" t="str">
        <f aca="false">IF(ISNA(VLOOKUP(Table4[[#This Row],[warehouse_id]], tblwhouse[], tblwhouse[warehouse_name],FALSE() )), "Invalid", "Valid")</f>
        <v>Valid</v>
      </c>
    </row>
    <row r="4352" customFormat="false" ht="15" hidden="false" customHeight="true" outlineLevel="0" collapsed="false">
      <c r="A4352" s="1" t="n">
        <v>4351</v>
      </c>
      <c r="B4352" s="1" t="n">
        <v>2</v>
      </c>
      <c r="C4352" s="1" t="n">
        <v>806</v>
      </c>
      <c r="D4352" s="1" t="s">
        <v>11426</v>
      </c>
      <c r="E4352" s="1" t="n">
        <v>98</v>
      </c>
      <c r="F4352" s="1" t="n">
        <v>71</v>
      </c>
      <c r="G4352" s="1" t="n">
        <v>610.51</v>
      </c>
      <c r="H4352" s="4" t="n">
        <v>45895.6009376968</v>
      </c>
      <c r="I43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4351BT54523028069871610.5145895.6009376968</v>
      </c>
      <c r="J4352" s="1" t="n">
        <f aca="false">COUNTIF(I:I, $I4352)</f>
        <v>1</v>
      </c>
      <c r="K4352" s="1" t="str">
        <f aca="false">IF(ISNA(VLOOKUP(Table4[product_id], tblProducts[], tblProducts[product_name],FALSE() )), "Invalid", "Valid")</f>
        <v>Valid</v>
      </c>
      <c r="L4352" s="5" t="str">
        <f aca="false">IF(ISNA(VLOOKUP(Table4[[#This Row],[warehouse_id]], tblwhouse[], tblwhouse[warehouse_name],FALSE() )), "Invalid", "Valid")</f>
        <v>Valid</v>
      </c>
    </row>
    <row r="4353" customFormat="false" ht="15" hidden="false" customHeight="true" outlineLevel="0" collapsed="false">
      <c r="A4353" s="1" t="n">
        <v>4352</v>
      </c>
      <c r="B4353" s="1" t="n">
        <v>3</v>
      </c>
      <c r="C4353" s="1" t="n">
        <v>1574</v>
      </c>
      <c r="D4353" s="1" t="s">
        <v>11427</v>
      </c>
      <c r="E4353" s="1" t="n">
        <v>451</v>
      </c>
      <c r="F4353" s="1" t="n">
        <v>71</v>
      </c>
      <c r="G4353" s="1" t="n">
        <v>721.7</v>
      </c>
      <c r="H4353" s="4" t="n">
        <v>46187.6009376968</v>
      </c>
      <c r="I43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4352BT4703593157445171721.746187.6009376968</v>
      </c>
      <c r="J4353" s="1" t="n">
        <f aca="false">COUNTIF(I:I, $I4353)</f>
        <v>1</v>
      </c>
      <c r="K4353" s="1" t="str">
        <f aca="false">IF(ISNA(VLOOKUP(Table4[product_id], tblProducts[], tblProducts[product_name],FALSE() )), "Invalid", "Valid")</f>
        <v>Valid</v>
      </c>
      <c r="L4353" s="5" t="str">
        <f aca="false">IF(ISNA(VLOOKUP(Table4[[#This Row],[warehouse_id]], tblwhouse[], tblwhouse[warehouse_name],FALSE() )), "Invalid", "Valid")</f>
        <v>Valid</v>
      </c>
    </row>
    <row r="4354" customFormat="false" ht="15" hidden="false" customHeight="true" outlineLevel="0" collapsed="false">
      <c r="A4354" s="1" t="n">
        <v>4353</v>
      </c>
      <c r="B4354" s="1" t="n">
        <v>1</v>
      </c>
      <c r="C4354" s="1" t="n">
        <v>825</v>
      </c>
      <c r="D4354" s="1" t="s">
        <v>11428</v>
      </c>
      <c r="E4354" s="1" t="n">
        <v>26</v>
      </c>
      <c r="F4354" s="1" t="n">
        <v>37</v>
      </c>
      <c r="G4354" s="1" t="n">
        <v>351.23</v>
      </c>
      <c r="H4354" s="4" t="n">
        <v>46124.6009376968</v>
      </c>
      <c r="I43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4353BT97940018252637351.2346124.6009376968</v>
      </c>
      <c r="J4354" s="1" t="n">
        <f aca="false">COUNTIF(I:I, $I4354)</f>
        <v>1</v>
      </c>
      <c r="K4354" s="1" t="str">
        <f aca="false">IF(ISNA(VLOOKUP(Table4[product_id], tblProducts[], tblProducts[product_name],FALSE() )), "Invalid", "Valid")</f>
        <v>Valid</v>
      </c>
      <c r="L4354" s="5" t="str">
        <f aca="false">IF(ISNA(VLOOKUP(Table4[[#This Row],[warehouse_id]], tblwhouse[], tblwhouse[warehouse_name],FALSE() )), "Invalid", "Valid")</f>
        <v>Valid</v>
      </c>
    </row>
    <row r="4355" customFormat="false" ht="15" hidden="false" customHeight="true" outlineLevel="0" collapsed="false">
      <c r="A4355" s="1" t="n">
        <v>4354</v>
      </c>
      <c r="B4355" s="1" t="n">
        <v>3</v>
      </c>
      <c r="C4355" s="1" t="n">
        <v>1810</v>
      </c>
      <c r="D4355" s="1" t="s">
        <v>11429</v>
      </c>
      <c r="E4355" s="1" t="n">
        <v>355</v>
      </c>
      <c r="F4355" s="1" t="n">
        <v>42</v>
      </c>
      <c r="G4355" s="1" t="n">
        <v>247.39</v>
      </c>
      <c r="H4355" s="4" t="n">
        <v>46036.6009376968</v>
      </c>
      <c r="I43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4354BT5604003181035542247.3946036.6009376968</v>
      </c>
      <c r="J4355" s="1" t="n">
        <f aca="false">COUNTIF(I:I, $I4355)</f>
        <v>1</v>
      </c>
      <c r="K4355" s="1" t="str">
        <f aca="false">IF(ISNA(VLOOKUP(Table4[product_id], tblProducts[], tblProducts[product_name],FALSE() )), "Invalid", "Valid")</f>
        <v>Valid</v>
      </c>
      <c r="L4355" s="5" t="str">
        <f aca="false">IF(ISNA(VLOOKUP(Table4[[#This Row],[warehouse_id]], tblwhouse[], tblwhouse[warehouse_name],FALSE() )), "Invalid", "Valid")</f>
        <v>Valid</v>
      </c>
    </row>
    <row r="4356" customFormat="false" ht="15" hidden="false" customHeight="true" outlineLevel="0" collapsed="false">
      <c r="A4356" s="1" t="n">
        <v>4355</v>
      </c>
      <c r="B4356" s="1" t="n">
        <v>2</v>
      </c>
      <c r="C4356" s="1" t="n">
        <v>1559</v>
      </c>
      <c r="D4356" s="1" t="s">
        <v>11430</v>
      </c>
      <c r="E4356" s="1" t="n">
        <v>1</v>
      </c>
      <c r="F4356" s="1" t="n">
        <v>26</v>
      </c>
      <c r="G4356" s="1" t="n">
        <v>114.74</v>
      </c>
      <c r="H4356" s="4" t="n">
        <v>46152.6009376968</v>
      </c>
      <c r="I43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4355BT41079121559126114.7446152.6009376968</v>
      </c>
      <c r="J4356" s="1" t="n">
        <f aca="false">COUNTIF(I:I, $I4356)</f>
        <v>1</v>
      </c>
      <c r="K4356" s="1" t="str">
        <f aca="false">IF(ISNA(VLOOKUP(Table4[product_id], tblProducts[], tblProducts[product_name],FALSE() )), "Invalid", "Valid")</f>
        <v>Valid</v>
      </c>
      <c r="L4356" s="5" t="str">
        <f aca="false">IF(ISNA(VLOOKUP(Table4[[#This Row],[warehouse_id]], tblwhouse[], tblwhouse[warehouse_name],FALSE() )), "Invalid", "Valid")</f>
        <v>Valid</v>
      </c>
    </row>
    <row r="4357" customFormat="false" ht="15" hidden="false" customHeight="true" outlineLevel="0" collapsed="false">
      <c r="A4357" s="1" t="n">
        <v>4356</v>
      </c>
      <c r="B4357" s="1" t="n">
        <v>2</v>
      </c>
      <c r="C4357" s="1" t="n">
        <v>1040</v>
      </c>
      <c r="D4357" s="1" t="s">
        <v>11431</v>
      </c>
      <c r="E4357" s="1" t="n">
        <v>354</v>
      </c>
      <c r="F4357" s="1" t="n">
        <v>42</v>
      </c>
      <c r="G4357" s="1" t="n">
        <v>1184.49</v>
      </c>
      <c r="H4357" s="4" t="n">
        <v>46162.6009376968</v>
      </c>
      <c r="I43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4356BT37662321040354421184.4946162.6009376968</v>
      </c>
      <c r="J4357" s="1" t="n">
        <f aca="false">COUNTIF(I:I, $I4357)</f>
        <v>1</v>
      </c>
      <c r="K4357" s="1" t="str">
        <f aca="false">IF(ISNA(VLOOKUP(Table4[product_id], tblProducts[], tblProducts[product_name],FALSE() )), "Invalid", "Valid")</f>
        <v>Valid</v>
      </c>
      <c r="L4357" s="5" t="str">
        <f aca="false">IF(ISNA(VLOOKUP(Table4[[#This Row],[warehouse_id]], tblwhouse[], tblwhouse[warehouse_name],FALSE() )), "Invalid", "Valid")</f>
        <v>Valid</v>
      </c>
    </row>
    <row r="4358" customFormat="false" ht="15" hidden="false" customHeight="true" outlineLevel="0" collapsed="false">
      <c r="A4358" s="1" t="n">
        <v>4357</v>
      </c>
      <c r="B4358" s="1" t="n">
        <v>1</v>
      </c>
      <c r="C4358" s="1" t="n">
        <v>623</v>
      </c>
      <c r="D4358" s="1" t="s">
        <v>11432</v>
      </c>
      <c r="E4358" s="1" t="n">
        <v>363</v>
      </c>
      <c r="F4358" s="1" t="n">
        <v>31</v>
      </c>
      <c r="G4358" s="1" t="n">
        <v>490.42</v>
      </c>
      <c r="H4358" s="4" t="n">
        <v>45901.6009376968</v>
      </c>
      <c r="I43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4357BT686818162336331490.4245901.6009376968</v>
      </c>
      <c r="J4358" s="1" t="n">
        <f aca="false">COUNTIF(I:I, $I4358)</f>
        <v>1</v>
      </c>
      <c r="K4358" s="1" t="str">
        <f aca="false">IF(ISNA(VLOOKUP(Table4[product_id], tblProducts[], tblProducts[product_name],FALSE() )), "Invalid", "Valid")</f>
        <v>Valid</v>
      </c>
      <c r="L4358" s="5" t="str">
        <f aca="false">IF(ISNA(VLOOKUP(Table4[[#This Row],[warehouse_id]], tblwhouse[], tblwhouse[warehouse_name],FALSE() )), "Invalid", "Valid")</f>
        <v>Valid</v>
      </c>
    </row>
    <row r="4359" customFormat="false" ht="15" hidden="false" customHeight="true" outlineLevel="0" collapsed="false">
      <c r="A4359" s="1" t="n">
        <v>4358</v>
      </c>
      <c r="B4359" s="1" t="n">
        <v>1</v>
      </c>
      <c r="C4359" s="1" t="n">
        <v>889</v>
      </c>
      <c r="D4359" s="1" t="s">
        <v>11433</v>
      </c>
      <c r="E4359" s="1" t="n">
        <v>422</v>
      </c>
      <c r="F4359" s="1" t="n">
        <v>79</v>
      </c>
      <c r="G4359" s="1" t="n">
        <v>1329.92</v>
      </c>
      <c r="H4359" s="4" t="n">
        <v>46109.6009376968</v>
      </c>
      <c r="I43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4358BT6046491889422791329.9246109.6009376968</v>
      </c>
      <c r="J4359" s="1" t="n">
        <f aca="false">COUNTIF(I:I, $I4359)</f>
        <v>1</v>
      </c>
      <c r="K4359" s="1" t="str">
        <f aca="false">IF(ISNA(VLOOKUP(Table4[product_id], tblProducts[], tblProducts[product_name],FALSE() )), "Invalid", "Valid")</f>
        <v>Valid</v>
      </c>
      <c r="L4359" s="5" t="str">
        <f aca="false">IF(ISNA(VLOOKUP(Table4[[#This Row],[warehouse_id]], tblwhouse[], tblwhouse[warehouse_name],FALSE() )), "Invalid", "Valid")</f>
        <v>Valid</v>
      </c>
    </row>
    <row r="4360" customFormat="false" ht="15" hidden="false" customHeight="true" outlineLevel="0" collapsed="false">
      <c r="A4360" s="1" t="n">
        <v>4359</v>
      </c>
      <c r="B4360" s="1" t="n">
        <v>4</v>
      </c>
      <c r="C4360" s="1" t="n">
        <v>2333</v>
      </c>
      <c r="D4360" s="1" t="s">
        <v>11434</v>
      </c>
      <c r="E4360" s="1" t="n">
        <v>364</v>
      </c>
      <c r="F4360" s="1" t="n">
        <v>38</v>
      </c>
      <c r="G4360" s="1" t="n">
        <v>328.37</v>
      </c>
      <c r="H4360" s="4" t="n">
        <v>45918.6009376968</v>
      </c>
      <c r="I43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4359BT3674064233336438328.3745918.6009376968</v>
      </c>
      <c r="J4360" s="1" t="n">
        <f aca="false">COUNTIF(I:I, $I4360)</f>
        <v>1</v>
      </c>
      <c r="K4360" s="1" t="str">
        <f aca="false">IF(ISNA(VLOOKUP(Table4[product_id], tblProducts[], tblProducts[product_name],FALSE() )), "Invalid", "Valid")</f>
        <v>Valid</v>
      </c>
      <c r="L4360" s="5" t="str">
        <f aca="false">IF(ISNA(VLOOKUP(Table4[[#This Row],[warehouse_id]], tblwhouse[], tblwhouse[warehouse_name],FALSE() )), "Invalid", "Valid")</f>
        <v>Valid</v>
      </c>
    </row>
    <row r="4361" customFormat="false" ht="15" hidden="false" customHeight="true" outlineLevel="0" collapsed="false">
      <c r="A4361" s="1" t="n">
        <v>4360</v>
      </c>
      <c r="B4361" s="1" t="n">
        <v>4</v>
      </c>
      <c r="C4361" s="1" t="n">
        <v>1755</v>
      </c>
      <c r="D4361" s="1" t="s">
        <v>11435</v>
      </c>
      <c r="E4361" s="1" t="n">
        <v>326</v>
      </c>
      <c r="F4361" s="1" t="n">
        <v>71</v>
      </c>
      <c r="G4361" s="1" t="n">
        <v>258.68</v>
      </c>
      <c r="H4361" s="4" t="n">
        <v>45998.6009376968</v>
      </c>
      <c r="I43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4360BT8637604175532671258.6845998.6009376968</v>
      </c>
      <c r="J4361" s="1" t="n">
        <f aca="false">COUNTIF(I:I, $I4361)</f>
        <v>1</v>
      </c>
      <c r="K4361" s="1" t="str">
        <f aca="false">IF(ISNA(VLOOKUP(Table4[product_id], tblProducts[], tblProducts[product_name],FALSE() )), "Invalid", "Valid")</f>
        <v>Valid</v>
      </c>
      <c r="L4361" s="5" t="str">
        <f aca="false">IF(ISNA(VLOOKUP(Table4[[#This Row],[warehouse_id]], tblwhouse[], tblwhouse[warehouse_name],FALSE() )), "Invalid", "Valid")</f>
        <v>Valid</v>
      </c>
    </row>
    <row r="4362" customFormat="false" ht="15" hidden="false" customHeight="true" outlineLevel="0" collapsed="false">
      <c r="A4362" s="1" t="n">
        <v>4361</v>
      </c>
      <c r="B4362" s="1" t="n">
        <v>3</v>
      </c>
      <c r="C4362" s="1" t="n">
        <v>2625</v>
      </c>
      <c r="D4362" s="1" t="s">
        <v>11436</v>
      </c>
      <c r="E4362" s="1" t="n">
        <v>281</v>
      </c>
      <c r="F4362" s="1" t="n">
        <v>76</v>
      </c>
      <c r="G4362" s="1" t="n">
        <v>1124.76</v>
      </c>
      <c r="H4362" s="4" t="n">
        <v>46202.6009376968</v>
      </c>
      <c r="I43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4361BT56167232625281761124.7646202.6009376968</v>
      </c>
      <c r="J4362" s="1" t="n">
        <f aca="false">COUNTIF(I:I, $I4362)</f>
        <v>1</v>
      </c>
      <c r="K4362" s="1" t="str">
        <f aca="false">IF(ISNA(VLOOKUP(Table4[product_id], tblProducts[], tblProducts[product_name],FALSE() )), "Invalid", "Valid")</f>
        <v>Valid</v>
      </c>
      <c r="L4362" s="5" t="str">
        <f aca="false">IF(ISNA(VLOOKUP(Table4[[#This Row],[warehouse_id]], tblwhouse[], tblwhouse[warehouse_name],FALSE() )), "Invalid", "Valid")</f>
        <v>Valid</v>
      </c>
    </row>
    <row r="4363" customFormat="false" ht="15" hidden="false" customHeight="true" outlineLevel="0" collapsed="false">
      <c r="A4363" s="1" t="n">
        <v>4362</v>
      </c>
      <c r="B4363" s="1" t="n">
        <v>4</v>
      </c>
      <c r="C4363" s="1" t="n">
        <v>655</v>
      </c>
      <c r="D4363" s="1" t="s">
        <v>11437</v>
      </c>
      <c r="E4363" s="1" t="n">
        <v>105</v>
      </c>
      <c r="F4363" s="1" t="n">
        <v>34</v>
      </c>
      <c r="G4363" s="1" t="n">
        <v>258.05</v>
      </c>
      <c r="H4363" s="4" t="n">
        <v>46195.6009376968</v>
      </c>
      <c r="I43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4362BT384473465510534258.0546195.6009376968</v>
      </c>
      <c r="J4363" s="1" t="n">
        <f aca="false">COUNTIF(I:I, $I4363)</f>
        <v>1</v>
      </c>
      <c r="K4363" s="1" t="str">
        <f aca="false">IF(ISNA(VLOOKUP(Table4[product_id], tblProducts[], tblProducts[product_name],FALSE() )), "Invalid", "Valid")</f>
        <v>Valid</v>
      </c>
      <c r="L4363" s="5" t="str">
        <f aca="false">IF(ISNA(VLOOKUP(Table4[[#This Row],[warehouse_id]], tblwhouse[], tblwhouse[warehouse_name],FALSE() )), "Invalid", "Valid")</f>
        <v>Valid</v>
      </c>
    </row>
    <row r="4364" customFormat="false" ht="15" hidden="false" customHeight="true" outlineLevel="0" collapsed="false">
      <c r="A4364" s="1" t="n">
        <v>4363</v>
      </c>
      <c r="B4364" s="1" t="n">
        <v>4</v>
      </c>
      <c r="C4364" s="1" t="n">
        <v>1623</v>
      </c>
      <c r="D4364" s="1" t="s">
        <v>11438</v>
      </c>
      <c r="E4364" s="1" t="n">
        <v>329</v>
      </c>
      <c r="F4364" s="1" t="n">
        <v>48</v>
      </c>
      <c r="G4364" s="1" t="n">
        <v>847.81</v>
      </c>
      <c r="H4364" s="4" t="n">
        <v>46179.6009376968</v>
      </c>
      <c r="I43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4363BT1013524162332948847.8146179.6009376968</v>
      </c>
      <c r="J4364" s="1" t="n">
        <f aca="false">COUNTIF(I:I, $I4364)</f>
        <v>1</v>
      </c>
      <c r="K4364" s="1" t="str">
        <f aca="false">IF(ISNA(VLOOKUP(Table4[product_id], tblProducts[], tblProducts[product_name],FALSE() )), "Invalid", "Valid")</f>
        <v>Valid</v>
      </c>
      <c r="L4364" s="5" t="str">
        <f aca="false">IF(ISNA(VLOOKUP(Table4[[#This Row],[warehouse_id]], tblwhouse[], tblwhouse[warehouse_name],FALSE() )), "Invalid", "Valid")</f>
        <v>Valid</v>
      </c>
    </row>
    <row r="4365" customFormat="false" ht="15" hidden="false" customHeight="true" outlineLevel="0" collapsed="false">
      <c r="A4365" s="1" t="n">
        <v>4364</v>
      </c>
      <c r="B4365" s="1" t="n">
        <v>3</v>
      </c>
      <c r="C4365" s="1" t="n">
        <v>351</v>
      </c>
      <c r="D4365" s="1" t="s">
        <v>11439</v>
      </c>
      <c r="E4365" s="1" t="n">
        <v>208</v>
      </c>
      <c r="F4365" s="1" t="n">
        <v>39</v>
      </c>
      <c r="G4365" s="1" t="n">
        <v>775.27</v>
      </c>
      <c r="H4365" s="4" t="n">
        <v>45896.6009376968</v>
      </c>
      <c r="I43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4364BT488651335120839775.2745896.6009376968</v>
      </c>
      <c r="J4365" s="1" t="n">
        <f aca="false">COUNTIF(I:I, $I4365)</f>
        <v>1</v>
      </c>
      <c r="K4365" s="1" t="str">
        <f aca="false">IF(ISNA(VLOOKUP(Table4[product_id], tblProducts[], tblProducts[product_name],FALSE() )), "Invalid", "Valid")</f>
        <v>Valid</v>
      </c>
      <c r="L4365" s="5" t="str">
        <f aca="false">IF(ISNA(VLOOKUP(Table4[[#This Row],[warehouse_id]], tblwhouse[], tblwhouse[warehouse_name],FALSE() )), "Invalid", "Valid")</f>
        <v>Valid</v>
      </c>
    </row>
    <row r="4366" customFormat="false" ht="15" hidden="false" customHeight="true" outlineLevel="0" collapsed="false">
      <c r="A4366" s="1" t="n">
        <v>4365</v>
      </c>
      <c r="B4366" s="1" t="n">
        <v>4</v>
      </c>
      <c r="C4366" s="1" t="n">
        <v>798</v>
      </c>
      <c r="D4366" s="1" t="s">
        <v>11440</v>
      </c>
      <c r="E4366" s="1" t="n">
        <v>77</v>
      </c>
      <c r="F4366" s="1" t="n">
        <v>27</v>
      </c>
      <c r="G4366" s="1" t="n">
        <v>185.18</v>
      </c>
      <c r="H4366" s="4" t="n">
        <v>46067.6009376968</v>
      </c>
      <c r="I43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4365BT31783247987727185.1846067.6009376968</v>
      </c>
      <c r="J4366" s="1" t="n">
        <f aca="false">COUNTIF(I:I, $I4366)</f>
        <v>1</v>
      </c>
      <c r="K4366" s="1" t="str">
        <f aca="false">IF(ISNA(VLOOKUP(Table4[product_id], tblProducts[], tblProducts[product_name],FALSE() )), "Invalid", "Valid")</f>
        <v>Valid</v>
      </c>
      <c r="L4366" s="5" t="str">
        <f aca="false">IF(ISNA(VLOOKUP(Table4[[#This Row],[warehouse_id]], tblwhouse[], tblwhouse[warehouse_name],FALSE() )), "Invalid", "Valid")</f>
        <v>Valid</v>
      </c>
    </row>
    <row r="4367" customFormat="false" ht="15" hidden="false" customHeight="true" outlineLevel="0" collapsed="false">
      <c r="A4367" s="1" t="n">
        <v>4366</v>
      </c>
      <c r="B4367" s="1" t="n">
        <v>2</v>
      </c>
      <c r="C4367" s="1" t="n">
        <v>2441</v>
      </c>
      <c r="D4367" s="1" t="s">
        <v>11441</v>
      </c>
      <c r="E4367" s="1" t="n">
        <v>32</v>
      </c>
      <c r="F4367" s="1" t="n">
        <v>24</v>
      </c>
      <c r="G4367" s="1" t="n">
        <v>141.05</v>
      </c>
      <c r="H4367" s="4" t="n">
        <v>46173.6009376968</v>
      </c>
      <c r="I43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4366BT239893224413224141.0546173.6009376968</v>
      </c>
      <c r="J4367" s="1" t="n">
        <f aca="false">COUNTIF(I:I, $I4367)</f>
        <v>1</v>
      </c>
      <c r="K4367" s="1" t="str">
        <f aca="false">IF(ISNA(VLOOKUP(Table4[product_id], tblProducts[], tblProducts[product_name],FALSE() )), "Invalid", "Valid")</f>
        <v>Valid</v>
      </c>
      <c r="L4367" s="5" t="str">
        <f aca="false">IF(ISNA(VLOOKUP(Table4[[#This Row],[warehouse_id]], tblwhouse[], tblwhouse[warehouse_name],FALSE() )), "Invalid", "Valid")</f>
        <v>Valid</v>
      </c>
    </row>
    <row r="4368" customFormat="false" ht="15" hidden="false" customHeight="true" outlineLevel="0" collapsed="false">
      <c r="A4368" s="1" t="n">
        <v>4367</v>
      </c>
      <c r="B4368" s="1" t="n">
        <v>2</v>
      </c>
      <c r="C4368" s="1" t="n">
        <v>606</v>
      </c>
      <c r="D4368" s="1" t="s">
        <v>11442</v>
      </c>
      <c r="E4368" s="1" t="n">
        <v>396</v>
      </c>
      <c r="F4368" s="1" t="n">
        <v>70</v>
      </c>
      <c r="G4368" s="1" t="n">
        <v>29.41</v>
      </c>
      <c r="H4368" s="4" t="n">
        <v>45881.6009376968</v>
      </c>
      <c r="I43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4367BT19502526063967029.4145881.6009376968</v>
      </c>
      <c r="J4368" s="1" t="n">
        <f aca="false">COUNTIF(I:I, $I4368)</f>
        <v>1</v>
      </c>
      <c r="K4368" s="1" t="str">
        <f aca="false">IF(ISNA(VLOOKUP(Table4[product_id], tblProducts[], tblProducts[product_name],FALSE() )), "Invalid", "Valid")</f>
        <v>Valid</v>
      </c>
      <c r="L4368" s="5" t="str">
        <f aca="false">IF(ISNA(VLOOKUP(Table4[[#This Row],[warehouse_id]], tblwhouse[], tblwhouse[warehouse_name],FALSE() )), "Invalid", "Valid")</f>
        <v>Valid</v>
      </c>
    </row>
    <row r="4369" customFormat="false" ht="15" hidden="false" customHeight="true" outlineLevel="0" collapsed="false">
      <c r="A4369" s="1" t="n">
        <v>4368</v>
      </c>
      <c r="B4369" s="1" t="n">
        <v>2</v>
      </c>
      <c r="C4369" s="1" t="n">
        <v>504</v>
      </c>
      <c r="D4369" s="1" t="s">
        <v>11443</v>
      </c>
      <c r="E4369" s="1" t="n">
        <v>161</v>
      </c>
      <c r="F4369" s="1" t="n">
        <v>24</v>
      </c>
      <c r="G4369" s="1" t="n">
        <v>176.39</v>
      </c>
      <c r="H4369" s="4" t="n">
        <v>46078.6009376968</v>
      </c>
      <c r="I43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4368BT877954250416124176.3946078.6009376968</v>
      </c>
      <c r="J4369" s="1" t="n">
        <f aca="false">COUNTIF(I:I, $I4369)</f>
        <v>1</v>
      </c>
      <c r="K4369" s="1" t="str">
        <f aca="false">IF(ISNA(VLOOKUP(Table4[product_id], tblProducts[], tblProducts[product_name],FALSE() )), "Invalid", "Valid")</f>
        <v>Valid</v>
      </c>
      <c r="L4369" s="5" t="str">
        <f aca="false">IF(ISNA(VLOOKUP(Table4[[#This Row],[warehouse_id]], tblwhouse[], tblwhouse[warehouse_name],FALSE() )), "Invalid", "Valid")</f>
        <v>Valid</v>
      </c>
    </row>
    <row r="4370" customFormat="false" ht="15" hidden="false" customHeight="true" outlineLevel="0" collapsed="false">
      <c r="A4370" s="1" t="n">
        <v>4369</v>
      </c>
      <c r="B4370" s="1" t="n">
        <v>1</v>
      </c>
      <c r="C4370" s="1" t="n">
        <v>282</v>
      </c>
      <c r="D4370" s="1" t="s">
        <v>11444</v>
      </c>
      <c r="E4370" s="1" t="n">
        <v>292</v>
      </c>
      <c r="F4370" s="1" t="n">
        <v>40</v>
      </c>
      <c r="G4370" s="1" t="n">
        <v>816.2</v>
      </c>
      <c r="H4370" s="4" t="n">
        <v>45947.6009376968</v>
      </c>
      <c r="I43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4369BT950175128229240816.245947.6009376968</v>
      </c>
      <c r="J4370" s="1" t="n">
        <f aca="false">COUNTIF(I:I, $I4370)</f>
        <v>1</v>
      </c>
      <c r="K4370" s="1" t="str">
        <f aca="false">IF(ISNA(VLOOKUP(Table4[product_id], tblProducts[], tblProducts[product_name],FALSE() )), "Invalid", "Valid")</f>
        <v>Valid</v>
      </c>
      <c r="L4370" s="5" t="str">
        <f aca="false">IF(ISNA(VLOOKUP(Table4[[#This Row],[warehouse_id]], tblwhouse[], tblwhouse[warehouse_name],FALSE() )), "Invalid", "Valid")</f>
        <v>Valid</v>
      </c>
    </row>
    <row r="4371" customFormat="false" ht="15" hidden="false" customHeight="true" outlineLevel="0" collapsed="false">
      <c r="A4371" s="1" t="n">
        <v>4370</v>
      </c>
      <c r="B4371" s="1" t="n">
        <v>1</v>
      </c>
      <c r="C4371" s="1" t="n">
        <v>370</v>
      </c>
      <c r="D4371" s="1" t="s">
        <v>11445</v>
      </c>
      <c r="E4371" s="1" t="n">
        <v>196</v>
      </c>
      <c r="F4371" s="1" t="n">
        <v>63</v>
      </c>
      <c r="G4371" s="1" t="n">
        <v>210.5</v>
      </c>
      <c r="H4371" s="4" t="n">
        <v>46104.6009376968</v>
      </c>
      <c r="I43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4370BT609508137019663210.546104.6009376968</v>
      </c>
      <c r="J4371" s="1" t="n">
        <f aca="false">COUNTIF(I:I, $I4371)</f>
        <v>1</v>
      </c>
      <c r="K4371" s="1" t="str">
        <f aca="false">IF(ISNA(VLOOKUP(Table4[product_id], tblProducts[], tblProducts[product_name],FALSE() )), "Invalid", "Valid")</f>
        <v>Valid</v>
      </c>
      <c r="L4371" s="5" t="str">
        <f aca="false">IF(ISNA(VLOOKUP(Table4[[#This Row],[warehouse_id]], tblwhouse[], tblwhouse[warehouse_name],FALSE() )), "Invalid", "Valid")</f>
        <v>Valid</v>
      </c>
    </row>
    <row r="4372" customFormat="false" ht="15" hidden="false" customHeight="true" outlineLevel="0" collapsed="false">
      <c r="A4372" s="1" t="n">
        <v>4371</v>
      </c>
      <c r="B4372" s="1" t="n">
        <v>3</v>
      </c>
      <c r="C4372" s="1" t="n">
        <v>1741</v>
      </c>
      <c r="D4372" s="1" t="s">
        <v>11446</v>
      </c>
      <c r="E4372" s="1" t="n">
        <v>216</v>
      </c>
      <c r="F4372" s="1" t="n">
        <v>74</v>
      </c>
      <c r="G4372" s="1" t="n">
        <v>402.52</v>
      </c>
      <c r="H4372" s="4" t="n">
        <v>46169.6009376968</v>
      </c>
      <c r="I43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4371BT6839743174121674402.5246169.6009376968</v>
      </c>
      <c r="J4372" s="1" t="n">
        <f aca="false">COUNTIF(I:I, $I4372)</f>
        <v>1</v>
      </c>
      <c r="K4372" s="1" t="str">
        <f aca="false">IF(ISNA(VLOOKUP(Table4[product_id], tblProducts[], tblProducts[product_name],FALSE() )), "Invalid", "Valid")</f>
        <v>Valid</v>
      </c>
      <c r="L4372" s="5" t="str">
        <f aca="false">IF(ISNA(VLOOKUP(Table4[[#This Row],[warehouse_id]], tblwhouse[], tblwhouse[warehouse_name],FALSE() )), "Invalid", "Valid")</f>
        <v>Valid</v>
      </c>
    </row>
    <row r="4373" customFormat="false" ht="15" hidden="false" customHeight="true" outlineLevel="0" collapsed="false">
      <c r="A4373" s="1" t="n">
        <v>4372</v>
      </c>
      <c r="B4373" s="1" t="n">
        <v>3</v>
      </c>
      <c r="C4373" s="1" t="n">
        <v>760</v>
      </c>
      <c r="D4373" s="1" t="s">
        <v>11447</v>
      </c>
      <c r="E4373" s="1" t="n">
        <v>233</v>
      </c>
      <c r="F4373" s="1" t="n">
        <v>47</v>
      </c>
      <c r="G4373" s="1" t="n">
        <v>964.37</v>
      </c>
      <c r="H4373" s="4" t="n">
        <v>45968.6009376968</v>
      </c>
      <c r="I43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4372BT920321376023347964.3745968.6009376968</v>
      </c>
      <c r="J4373" s="1" t="n">
        <f aca="false">COUNTIF(I:I, $I4373)</f>
        <v>1</v>
      </c>
      <c r="K4373" s="1" t="str">
        <f aca="false">IF(ISNA(VLOOKUP(Table4[product_id], tblProducts[], tblProducts[product_name],FALSE() )), "Invalid", "Valid")</f>
        <v>Valid</v>
      </c>
      <c r="L4373" s="5" t="str">
        <f aca="false">IF(ISNA(VLOOKUP(Table4[[#This Row],[warehouse_id]], tblwhouse[], tblwhouse[warehouse_name],FALSE() )), "Invalid", "Valid")</f>
        <v>Valid</v>
      </c>
    </row>
    <row r="4374" customFormat="false" ht="15" hidden="false" customHeight="true" outlineLevel="0" collapsed="false">
      <c r="A4374" s="1" t="n">
        <v>4373</v>
      </c>
      <c r="B4374" s="1" t="n">
        <v>1</v>
      </c>
      <c r="C4374" s="1" t="n">
        <v>323</v>
      </c>
      <c r="D4374" s="1" t="s">
        <v>11448</v>
      </c>
      <c r="E4374" s="1" t="n">
        <v>2</v>
      </c>
      <c r="F4374" s="1" t="n">
        <v>50</v>
      </c>
      <c r="G4374" s="1" t="n">
        <v>445.5</v>
      </c>
      <c r="H4374" s="4" t="n">
        <v>45910.6009376968</v>
      </c>
      <c r="I43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4373BT8633351323250445.545910.6009376968</v>
      </c>
      <c r="J4374" s="1" t="n">
        <f aca="false">COUNTIF(I:I, $I4374)</f>
        <v>1</v>
      </c>
      <c r="K4374" s="1" t="str">
        <f aca="false">IF(ISNA(VLOOKUP(Table4[product_id], tblProducts[], tblProducts[product_name],FALSE() )), "Invalid", "Valid")</f>
        <v>Valid</v>
      </c>
      <c r="L4374" s="5" t="str">
        <f aca="false">IF(ISNA(VLOOKUP(Table4[[#This Row],[warehouse_id]], tblwhouse[], tblwhouse[warehouse_name],FALSE() )), "Invalid", "Valid")</f>
        <v>Valid</v>
      </c>
    </row>
    <row r="4375" customFormat="false" ht="15" hidden="false" customHeight="true" outlineLevel="0" collapsed="false">
      <c r="A4375" s="1" t="n">
        <v>4374</v>
      </c>
      <c r="B4375" s="1" t="n">
        <v>1</v>
      </c>
      <c r="C4375" s="1" t="n">
        <v>1039</v>
      </c>
      <c r="D4375" s="1" t="s">
        <v>11449</v>
      </c>
      <c r="E4375" s="1" t="n">
        <v>12</v>
      </c>
      <c r="F4375" s="1" t="n">
        <v>20</v>
      </c>
      <c r="G4375" s="1" t="n">
        <v>428.48</v>
      </c>
      <c r="H4375" s="4" t="n">
        <v>46024.6009376968</v>
      </c>
      <c r="I43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4374BT591467110391220428.4846024.6009376968</v>
      </c>
      <c r="J4375" s="1" t="n">
        <f aca="false">COUNTIF(I:I, $I4375)</f>
        <v>1</v>
      </c>
      <c r="K4375" s="1" t="str">
        <f aca="false">IF(ISNA(VLOOKUP(Table4[product_id], tblProducts[], tblProducts[product_name],FALSE() )), "Invalid", "Valid")</f>
        <v>Valid</v>
      </c>
      <c r="L4375" s="5" t="str">
        <f aca="false">IF(ISNA(VLOOKUP(Table4[[#This Row],[warehouse_id]], tblwhouse[], tblwhouse[warehouse_name],FALSE() )), "Invalid", "Valid")</f>
        <v>Valid</v>
      </c>
    </row>
    <row r="4376" customFormat="false" ht="15" hidden="false" customHeight="true" outlineLevel="0" collapsed="false">
      <c r="A4376" s="1" t="n">
        <v>4375</v>
      </c>
      <c r="B4376" s="1" t="n">
        <v>1</v>
      </c>
      <c r="C4376" s="1" t="n">
        <v>511</v>
      </c>
      <c r="D4376" s="1" t="s">
        <v>11450</v>
      </c>
      <c r="E4376" s="1" t="n">
        <v>159</v>
      </c>
      <c r="F4376" s="1" t="n">
        <v>78</v>
      </c>
      <c r="G4376" s="1" t="n">
        <v>119.55</v>
      </c>
      <c r="H4376" s="4" t="n">
        <v>45937.6009376968</v>
      </c>
      <c r="I43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4375BT765595151115978119.5545937.6009376968</v>
      </c>
      <c r="J4376" s="1" t="n">
        <f aca="false">COUNTIF(I:I, $I4376)</f>
        <v>1</v>
      </c>
      <c r="K4376" s="1" t="str">
        <f aca="false">IF(ISNA(VLOOKUP(Table4[product_id], tblProducts[], tblProducts[product_name],FALSE() )), "Invalid", "Valid")</f>
        <v>Valid</v>
      </c>
      <c r="L4376" s="5" t="str">
        <f aca="false">IF(ISNA(VLOOKUP(Table4[[#This Row],[warehouse_id]], tblwhouse[], tblwhouse[warehouse_name],FALSE() )), "Invalid", "Valid")</f>
        <v>Valid</v>
      </c>
    </row>
    <row r="4377" customFormat="false" ht="15" hidden="false" customHeight="true" outlineLevel="0" collapsed="false">
      <c r="A4377" s="1" t="n">
        <v>4376</v>
      </c>
      <c r="B4377" s="1" t="n">
        <v>1</v>
      </c>
      <c r="C4377" s="1" t="n">
        <v>1478</v>
      </c>
      <c r="D4377" s="1" t="s">
        <v>11451</v>
      </c>
      <c r="E4377" s="1" t="n">
        <v>155</v>
      </c>
      <c r="F4377" s="1" t="n">
        <v>49</v>
      </c>
      <c r="G4377" s="1" t="n">
        <v>1292.32</v>
      </c>
      <c r="H4377" s="4" t="n">
        <v>46012.6009376968</v>
      </c>
      <c r="I43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4376BT51629011478155491292.3246012.6009376968</v>
      </c>
      <c r="J4377" s="1" t="n">
        <f aca="false">COUNTIF(I:I, $I4377)</f>
        <v>1</v>
      </c>
      <c r="K4377" s="1" t="str">
        <f aca="false">IF(ISNA(VLOOKUP(Table4[product_id], tblProducts[], tblProducts[product_name],FALSE() )), "Invalid", "Valid")</f>
        <v>Valid</v>
      </c>
      <c r="L4377" s="5" t="str">
        <f aca="false">IF(ISNA(VLOOKUP(Table4[[#This Row],[warehouse_id]], tblwhouse[], tblwhouse[warehouse_name],FALSE() )), "Invalid", "Valid")</f>
        <v>Valid</v>
      </c>
    </row>
    <row r="4378" customFormat="false" ht="15" hidden="false" customHeight="true" outlineLevel="0" collapsed="false">
      <c r="A4378" s="1" t="n">
        <v>4377</v>
      </c>
      <c r="B4378" s="1" t="n">
        <v>2</v>
      </c>
      <c r="C4378" s="1" t="n">
        <v>1687</v>
      </c>
      <c r="D4378" s="1" t="s">
        <v>11452</v>
      </c>
      <c r="E4378" s="1" t="n">
        <v>236</v>
      </c>
      <c r="F4378" s="1" t="n">
        <v>59</v>
      </c>
      <c r="G4378" s="1" t="n">
        <v>654.58</v>
      </c>
      <c r="H4378" s="4" t="n">
        <v>45973.6009376968</v>
      </c>
      <c r="I43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4377BT8930992168723659654.5845973.6009376968</v>
      </c>
      <c r="J4378" s="1" t="n">
        <f aca="false">COUNTIF(I:I, $I4378)</f>
        <v>1</v>
      </c>
      <c r="K4378" s="1" t="str">
        <f aca="false">IF(ISNA(VLOOKUP(Table4[product_id], tblProducts[], tblProducts[product_name],FALSE() )), "Invalid", "Valid")</f>
        <v>Valid</v>
      </c>
      <c r="L4378" s="5" t="str">
        <f aca="false">IF(ISNA(VLOOKUP(Table4[[#This Row],[warehouse_id]], tblwhouse[], tblwhouse[warehouse_name],FALSE() )), "Invalid", "Valid")</f>
        <v>Valid</v>
      </c>
    </row>
    <row r="4379" customFormat="false" ht="15" hidden="false" customHeight="true" outlineLevel="0" collapsed="false">
      <c r="A4379" s="1" t="n">
        <v>4378</v>
      </c>
      <c r="B4379" s="1" t="n">
        <v>3</v>
      </c>
      <c r="C4379" s="1" t="n">
        <v>1175</v>
      </c>
      <c r="D4379" s="1" t="s">
        <v>11453</v>
      </c>
      <c r="E4379" s="1" t="n">
        <v>11</v>
      </c>
      <c r="F4379" s="1" t="n">
        <v>36</v>
      </c>
      <c r="G4379" s="1" t="n">
        <v>488.69</v>
      </c>
      <c r="H4379" s="4" t="n">
        <v>46218.6009376968</v>
      </c>
      <c r="I43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4378BT701225311751136488.6946218.6009376968</v>
      </c>
      <c r="J4379" s="1" t="n">
        <f aca="false">COUNTIF(I:I, $I4379)</f>
        <v>1</v>
      </c>
      <c r="K4379" s="1" t="str">
        <f aca="false">IF(ISNA(VLOOKUP(Table4[product_id], tblProducts[], tblProducts[product_name],FALSE() )), "Invalid", "Valid")</f>
        <v>Valid</v>
      </c>
      <c r="L4379" s="5" t="str">
        <f aca="false">IF(ISNA(VLOOKUP(Table4[[#This Row],[warehouse_id]], tblwhouse[], tblwhouse[warehouse_name],FALSE() )), "Invalid", "Valid")</f>
        <v>Valid</v>
      </c>
    </row>
    <row r="4380" customFormat="false" ht="15" hidden="false" customHeight="true" outlineLevel="0" collapsed="false">
      <c r="A4380" s="1" t="n">
        <v>4379</v>
      </c>
      <c r="B4380" s="1" t="n">
        <v>3</v>
      </c>
      <c r="C4380" s="1" t="n">
        <v>2605</v>
      </c>
      <c r="D4380" s="1" t="s">
        <v>11454</v>
      </c>
      <c r="E4380" s="1" t="n">
        <v>401</v>
      </c>
      <c r="F4380" s="1" t="n">
        <v>22</v>
      </c>
      <c r="G4380" s="1" t="n">
        <v>561.93</v>
      </c>
      <c r="H4380" s="4" t="n">
        <v>46072.6009376968</v>
      </c>
      <c r="I43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4379BT5102873260540122561.9346072.6009376968</v>
      </c>
      <c r="J4380" s="1" t="n">
        <f aca="false">COUNTIF(I:I, $I4380)</f>
        <v>1</v>
      </c>
      <c r="K4380" s="1" t="str">
        <f aca="false">IF(ISNA(VLOOKUP(Table4[product_id], tblProducts[], tblProducts[product_name],FALSE() )), "Invalid", "Valid")</f>
        <v>Valid</v>
      </c>
      <c r="L4380" s="5" t="str">
        <f aca="false">IF(ISNA(VLOOKUP(Table4[[#This Row],[warehouse_id]], tblwhouse[], tblwhouse[warehouse_name],FALSE() )), "Invalid", "Valid")</f>
        <v>Valid</v>
      </c>
    </row>
    <row r="4381" customFormat="false" ht="15" hidden="false" customHeight="true" outlineLevel="0" collapsed="false">
      <c r="A4381" s="1" t="n">
        <v>4380</v>
      </c>
      <c r="B4381" s="1" t="n">
        <v>2</v>
      </c>
      <c r="C4381" s="1" t="n">
        <v>2446</v>
      </c>
      <c r="D4381" s="1" t="s">
        <v>11455</v>
      </c>
      <c r="E4381" s="1" t="n">
        <v>335</v>
      </c>
      <c r="F4381" s="1" t="n">
        <v>76</v>
      </c>
      <c r="G4381" s="1" t="n">
        <v>472.19</v>
      </c>
      <c r="H4381" s="4" t="n">
        <v>45884.6009376968</v>
      </c>
      <c r="I43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4380BT1322042244633576472.1945884.6009376968</v>
      </c>
      <c r="J4381" s="1" t="n">
        <f aca="false">COUNTIF(I:I, $I4381)</f>
        <v>1</v>
      </c>
      <c r="K4381" s="1" t="str">
        <f aca="false">IF(ISNA(VLOOKUP(Table4[product_id], tblProducts[], tblProducts[product_name],FALSE() )), "Invalid", "Valid")</f>
        <v>Valid</v>
      </c>
      <c r="L4381" s="5" t="str">
        <f aca="false">IF(ISNA(VLOOKUP(Table4[[#This Row],[warehouse_id]], tblwhouse[], tblwhouse[warehouse_name],FALSE() )), "Invalid", "Valid")</f>
        <v>Valid</v>
      </c>
    </row>
    <row r="4382" customFormat="false" ht="15" hidden="false" customHeight="true" outlineLevel="0" collapsed="false">
      <c r="A4382" s="1" t="n">
        <v>4381</v>
      </c>
      <c r="B4382" s="1" t="n">
        <v>4</v>
      </c>
      <c r="C4382" s="1" t="n">
        <v>382</v>
      </c>
      <c r="D4382" s="1" t="s">
        <v>11456</v>
      </c>
      <c r="E4382" s="1" t="n">
        <v>469</v>
      </c>
      <c r="F4382" s="1" t="n">
        <v>65</v>
      </c>
      <c r="G4382" s="1" t="n">
        <v>49.03</v>
      </c>
      <c r="H4382" s="4" t="n">
        <v>46168.6009376968</v>
      </c>
      <c r="I43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4381BT78949743824696549.0346168.6009376968</v>
      </c>
      <c r="J4382" s="1" t="n">
        <f aca="false">COUNTIF(I:I, $I4382)</f>
        <v>1</v>
      </c>
      <c r="K4382" s="1" t="str">
        <f aca="false">IF(ISNA(VLOOKUP(Table4[product_id], tblProducts[], tblProducts[product_name],FALSE() )), "Invalid", "Valid")</f>
        <v>Valid</v>
      </c>
      <c r="L4382" s="5" t="str">
        <f aca="false">IF(ISNA(VLOOKUP(Table4[[#This Row],[warehouse_id]], tblwhouse[], tblwhouse[warehouse_name],FALSE() )), "Invalid", "Valid")</f>
        <v>Valid</v>
      </c>
    </row>
    <row r="4383" customFormat="false" ht="15" hidden="false" customHeight="true" outlineLevel="0" collapsed="false">
      <c r="A4383" s="1" t="n">
        <v>4382</v>
      </c>
      <c r="B4383" s="1" t="n">
        <v>4</v>
      </c>
      <c r="C4383" s="1" t="n">
        <v>380</v>
      </c>
      <c r="D4383" s="1" t="s">
        <v>11457</v>
      </c>
      <c r="E4383" s="1" t="n">
        <v>327</v>
      </c>
      <c r="F4383" s="1" t="n">
        <v>66</v>
      </c>
      <c r="G4383" s="1" t="n">
        <v>307.84</v>
      </c>
      <c r="H4383" s="4" t="n">
        <v>46003.6009376968</v>
      </c>
      <c r="I43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4382BT644088438032766307.8446003.6009376968</v>
      </c>
      <c r="J4383" s="1" t="n">
        <f aca="false">COUNTIF(I:I, $I4383)</f>
        <v>1</v>
      </c>
      <c r="K4383" s="1" t="str">
        <f aca="false">IF(ISNA(VLOOKUP(Table4[product_id], tblProducts[], tblProducts[product_name],FALSE() )), "Invalid", "Valid")</f>
        <v>Valid</v>
      </c>
      <c r="L4383" s="5" t="str">
        <f aca="false">IF(ISNA(VLOOKUP(Table4[[#This Row],[warehouse_id]], tblwhouse[], tblwhouse[warehouse_name],FALSE() )), "Invalid", "Valid")</f>
        <v>Valid</v>
      </c>
    </row>
    <row r="4384" customFormat="false" ht="15" hidden="false" customHeight="true" outlineLevel="0" collapsed="false">
      <c r="A4384" s="1" t="n">
        <v>4383</v>
      </c>
      <c r="B4384" s="1" t="n">
        <v>2</v>
      </c>
      <c r="C4384" s="1" t="n">
        <v>1759</v>
      </c>
      <c r="D4384" s="1" t="s">
        <v>11458</v>
      </c>
      <c r="E4384" s="1" t="n">
        <v>117</v>
      </c>
      <c r="F4384" s="1" t="n">
        <v>60</v>
      </c>
      <c r="G4384" s="1" t="n">
        <v>1318.11</v>
      </c>
      <c r="H4384" s="4" t="n">
        <v>45972.6009376968</v>
      </c>
      <c r="I43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4383BT14053221759117601318.1145972.6009376968</v>
      </c>
      <c r="J4384" s="1" t="n">
        <f aca="false">COUNTIF(I:I, $I4384)</f>
        <v>1</v>
      </c>
      <c r="K4384" s="1" t="str">
        <f aca="false">IF(ISNA(VLOOKUP(Table4[product_id], tblProducts[], tblProducts[product_name],FALSE() )), "Invalid", "Valid")</f>
        <v>Valid</v>
      </c>
      <c r="L4384" s="5" t="str">
        <f aca="false">IF(ISNA(VLOOKUP(Table4[[#This Row],[warehouse_id]], tblwhouse[], tblwhouse[warehouse_name],FALSE() )), "Invalid", "Valid")</f>
        <v>Valid</v>
      </c>
    </row>
    <row r="4385" customFormat="false" ht="15" hidden="false" customHeight="true" outlineLevel="0" collapsed="false">
      <c r="A4385" s="1" t="n">
        <v>4384</v>
      </c>
      <c r="B4385" s="1" t="n">
        <v>2</v>
      </c>
      <c r="C4385" s="1" t="n">
        <v>1161</v>
      </c>
      <c r="D4385" s="1" t="s">
        <v>11459</v>
      </c>
      <c r="E4385" s="1" t="n">
        <v>205</v>
      </c>
      <c r="F4385" s="1" t="n">
        <v>68</v>
      </c>
      <c r="G4385" s="1" t="n">
        <v>373.62</v>
      </c>
      <c r="H4385" s="4" t="n">
        <v>46084.6009376968</v>
      </c>
      <c r="I43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4384BT3336262116120568373.6246084.6009376968</v>
      </c>
      <c r="J4385" s="1" t="n">
        <f aca="false">COUNTIF(I:I, $I4385)</f>
        <v>1</v>
      </c>
      <c r="K4385" s="1" t="str">
        <f aca="false">IF(ISNA(VLOOKUP(Table4[product_id], tblProducts[], tblProducts[product_name],FALSE() )), "Invalid", "Valid")</f>
        <v>Valid</v>
      </c>
      <c r="L4385" s="5" t="str">
        <f aca="false">IF(ISNA(VLOOKUP(Table4[[#This Row],[warehouse_id]], tblwhouse[], tblwhouse[warehouse_name],FALSE() )), "Invalid", "Valid")</f>
        <v>Valid</v>
      </c>
    </row>
    <row r="4386" customFormat="false" ht="15" hidden="false" customHeight="true" outlineLevel="0" collapsed="false">
      <c r="A4386" s="1" t="n">
        <v>4385</v>
      </c>
      <c r="B4386" s="1" t="n">
        <v>2</v>
      </c>
      <c r="C4386" s="1" t="n">
        <v>1301</v>
      </c>
      <c r="D4386" s="1" t="s">
        <v>11460</v>
      </c>
      <c r="E4386" s="1" t="n">
        <v>107</v>
      </c>
      <c r="F4386" s="1" t="n">
        <v>67</v>
      </c>
      <c r="G4386" s="1" t="n">
        <v>1318.87</v>
      </c>
      <c r="H4386" s="4" t="n">
        <v>45993.6009376968</v>
      </c>
      <c r="I43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4385BT42359721301107671318.8745993.6009376968</v>
      </c>
      <c r="J4386" s="1" t="n">
        <f aca="false">COUNTIF(I:I, $I4386)</f>
        <v>1</v>
      </c>
      <c r="K4386" s="1" t="str">
        <f aca="false">IF(ISNA(VLOOKUP(Table4[product_id], tblProducts[], tblProducts[product_name],FALSE() )), "Invalid", "Valid")</f>
        <v>Valid</v>
      </c>
      <c r="L4386" s="5" t="str">
        <f aca="false">IF(ISNA(VLOOKUP(Table4[[#This Row],[warehouse_id]], tblwhouse[], tblwhouse[warehouse_name],FALSE() )), "Invalid", "Valid")</f>
        <v>Valid</v>
      </c>
    </row>
    <row r="4387" customFormat="false" ht="15" hidden="false" customHeight="true" outlineLevel="0" collapsed="false">
      <c r="A4387" s="1" t="n">
        <v>4386</v>
      </c>
      <c r="B4387" s="1" t="n">
        <v>4</v>
      </c>
      <c r="C4387" s="1" t="n">
        <v>711</v>
      </c>
      <c r="D4387" s="1" t="s">
        <v>11461</v>
      </c>
      <c r="E4387" s="1" t="n">
        <v>330</v>
      </c>
      <c r="F4387" s="1" t="n">
        <v>21</v>
      </c>
      <c r="G4387" s="1" t="n">
        <v>285</v>
      </c>
      <c r="H4387" s="4" t="n">
        <v>45975.6009376968</v>
      </c>
      <c r="I43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4386BT83089047113302128545975.6009376968</v>
      </c>
      <c r="J4387" s="1" t="n">
        <f aca="false">COUNTIF(I:I, $I4387)</f>
        <v>1</v>
      </c>
      <c r="K4387" s="1" t="str">
        <f aca="false">IF(ISNA(VLOOKUP(Table4[product_id], tblProducts[], tblProducts[product_name],FALSE() )), "Invalid", "Valid")</f>
        <v>Valid</v>
      </c>
      <c r="L4387" s="5" t="str">
        <f aca="false">IF(ISNA(VLOOKUP(Table4[[#This Row],[warehouse_id]], tblwhouse[], tblwhouse[warehouse_name],FALSE() )), "Invalid", "Valid")</f>
        <v>Valid</v>
      </c>
    </row>
    <row r="4388" customFormat="false" ht="15" hidden="false" customHeight="true" outlineLevel="0" collapsed="false">
      <c r="A4388" s="1" t="n">
        <v>4387</v>
      </c>
      <c r="B4388" s="1" t="n">
        <v>3</v>
      </c>
      <c r="C4388" s="1" t="n">
        <v>173</v>
      </c>
      <c r="D4388" s="1" t="s">
        <v>11462</v>
      </c>
      <c r="E4388" s="1" t="n">
        <v>326</v>
      </c>
      <c r="F4388" s="1" t="n">
        <v>61</v>
      </c>
      <c r="G4388" s="1" t="n">
        <v>466.99</v>
      </c>
      <c r="H4388" s="4" t="n">
        <v>45900.6009376968</v>
      </c>
      <c r="I43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4387BT652982317332661466.9945900.6009376968</v>
      </c>
      <c r="J4388" s="1" t="n">
        <f aca="false">COUNTIF(I:I, $I4388)</f>
        <v>1</v>
      </c>
      <c r="K4388" s="1" t="str">
        <f aca="false">IF(ISNA(VLOOKUP(Table4[product_id], tblProducts[], tblProducts[product_name],FALSE() )), "Invalid", "Valid")</f>
        <v>Valid</v>
      </c>
      <c r="L4388" s="5" t="str">
        <f aca="false">IF(ISNA(VLOOKUP(Table4[[#This Row],[warehouse_id]], tblwhouse[], tblwhouse[warehouse_name],FALSE() )), "Invalid", "Valid")</f>
        <v>Valid</v>
      </c>
    </row>
    <row r="4389" customFormat="false" ht="15" hidden="false" customHeight="true" outlineLevel="0" collapsed="false">
      <c r="A4389" s="1" t="n">
        <v>4388</v>
      </c>
      <c r="B4389" s="1" t="n">
        <v>3</v>
      </c>
      <c r="C4389" s="1" t="n">
        <v>2736</v>
      </c>
      <c r="D4389" s="1" t="s">
        <v>11463</v>
      </c>
      <c r="E4389" s="1" t="n">
        <v>55</v>
      </c>
      <c r="F4389" s="1" t="n">
        <v>65</v>
      </c>
      <c r="G4389" s="1" t="n">
        <v>830.71</v>
      </c>
      <c r="H4389" s="4" t="n">
        <v>46183.6009377083</v>
      </c>
      <c r="I43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4388BT122314327365565830.7146183.6009377083</v>
      </c>
      <c r="J4389" s="1" t="n">
        <f aca="false">COUNTIF(I:I, $I4389)</f>
        <v>1</v>
      </c>
      <c r="K4389" s="1" t="str">
        <f aca="false">IF(ISNA(VLOOKUP(Table4[product_id], tblProducts[], tblProducts[product_name],FALSE() )), "Invalid", "Valid")</f>
        <v>Valid</v>
      </c>
      <c r="L4389" s="5" t="str">
        <f aca="false">IF(ISNA(VLOOKUP(Table4[[#This Row],[warehouse_id]], tblwhouse[], tblwhouse[warehouse_name],FALSE() )), "Invalid", "Valid")</f>
        <v>Valid</v>
      </c>
    </row>
    <row r="4390" customFormat="false" ht="15" hidden="false" customHeight="true" outlineLevel="0" collapsed="false">
      <c r="A4390" s="1" t="n">
        <v>4389</v>
      </c>
      <c r="B4390" s="1" t="n">
        <v>4</v>
      </c>
      <c r="C4390" s="1" t="n">
        <v>1499</v>
      </c>
      <c r="D4390" s="1" t="s">
        <v>11464</v>
      </c>
      <c r="E4390" s="1" t="n">
        <v>249</v>
      </c>
      <c r="F4390" s="1" t="n">
        <v>53</v>
      </c>
      <c r="G4390" s="1" t="n">
        <v>958.41</v>
      </c>
      <c r="H4390" s="4" t="n">
        <v>46082.6009377083</v>
      </c>
      <c r="I43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4389BT1973104149924953958.4146082.6009377083</v>
      </c>
      <c r="J4390" s="1" t="n">
        <f aca="false">COUNTIF(I:I, $I4390)</f>
        <v>1</v>
      </c>
      <c r="K4390" s="1" t="str">
        <f aca="false">IF(ISNA(VLOOKUP(Table4[product_id], tblProducts[], tblProducts[product_name],FALSE() )), "Invalid", "Valid")</f>
        <v>Valid</v>
      </c>
      <c r="L4390" s="5" t="str">
        <f aca="false">IF(ISNA(VLOOKUP(Table4[[#This Row],[warehouse_id]], tblwhouse[], tblwhouse[warehouse_name],FALSE() )), "Invalid", "Valid")</f>
        <v>Valid</v>
      </c>
    </row>
    <row r="4391" customFormat="false" ht="15" hidden="false" customHeight="true" outlineLevel="0" collapsed="false">
      <c r="A4391" s="1" t="n">
        <v>4390</v>
      </c>
      <c r="B4391" s="1" t="n">
        <v>4</v>
      </c>
      <c r="C4391" s="1" t="n">
        <v>2286</v>
      </c>
      <c r="D4391" s="1" t="s">
        <v>11465</v>
      </c>
      <c r="E4391" s="1" t="n">
        <v>489</v>
      </c>
      <c r="F4391" s="1" t="n">
        <v>65</v>
      </c>
      <c r="G4391" s="1" t="n">
        <v>551.84</v>
      </c>
      <c r="H4391" s="4" t="n">
        <v>45979.6009377083</v>
      </c>
      <c r="I43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4390BT2714604228648965551.8445979.6009377083</v>
      </c>
      <c r="J4391" s="1" t="n">
        <f aca="false">COUNTIF(I:I, $I4391)</f>
        <v>1</v>
      </c>
      <c r="K4391" s="1" t="str">
        <f aca="false">IF(ISNA(VLOOKUP(Table4[product_id], tblProducts[], tblProducts[product_name],FALSE() )), "Invalid", "Valid")</f>
        <v>Valid</v>
      </c>
      <c r="L4391" s="5" t="str">
        <f aca="false">IF(ISNA(VLOOKUP(Table4[[#This Row],[warehouse_id]], tblwhouse[], tblwhouse[warehouse_name],FALSE() )), "Invalid", "Valid")</f>
        <v>Valid</v>
      </c>
    </row>
    <row r="4392" customFormat="false" ht="15" hidden="false" customHeight="true" outlineLevel="0" collapsed="false">
      <c r="A4392" s="1" t="n">
        <v>4391</v>
      </c>
      <c r="B4392" s="1" t="n">
        <v>2</v>
      </c>
      <c r="C4392" s="1" t="n">
        <v>991</v>
      </c>
      <c r="D4392" s="1" t="s">
        <v>11466</v>
      </c>
      <c r="E4392" s="1" t="n">
        <v>163</v>
      </c>
      <c r="F4392" s="1" t="n">
        <v>43</v>
      </c>
      <c r="G4392" s="1" t="n">
        <v>723.05</v>
      </c>
      <c r="H4392" s="4" t="n">
        <v>46003.6009377083</v>
      </c>
      <c r="I43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4391BT863182299116343723.0546003.6009377083</v>
      </c>
      <c r="J4392" s="1" t="n">
        <f aca="false">COUNTIF(I:I, $I4392)</f>
        <v>1</v>
      </c>
      <c r="K4392" s="1" t="str">
        <f aca="false">IF(ISNA(VLOOKUP(Table4[product_id], tblProducts[], tblProducts[product_name],FALSE() )), "Invalid", "Valid")</f>
        <v>Valid</v>
      </c>
      <c r="L4392" s="5" t="str">
        <f aca="false">IF(ISNA(VLOOKUP(Table4[[#This Row],[warehouse_id]], tblwhouse[], tblwhouse[warehouse_name],FALSE() )), "Invalid", "Valid")</f>
        <v>Valid</v>
      </c>
    </row>
    <row r="4393" customFormat="false" ht="15" hidden="false" customHeight="true" outlineLevel="0" collapsed="false">
      <c r="A4393" s="1" t="n">
        <v>4392</v>
      </c>
      <c r="B4393" s="1" t="n">
        <v>2</v>
      </c>
      <c r="C4393" s="1" t="n">
        <v>2629</v>
      </c>
      <c r="D4393" s="1" t="s">
        <v>11467</v>
      </c>
      <c r="E4393" s="1" t="n">
        <v>139</v>
      </c>
      <c r="F4393" s="1" t="n">
        <v>56</v>
      </c>
      <c r="G4393" s="1" t="n">
        <v>1310.8</v>
      </c>
      <c r="H4393" s="4" t="n">
        <v>46171.6009377083</v>
      </c>
      <c r="I43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4392BT26485322629139561310.846171.6009377083</v>
      </c>
      <c r="J4393" s="1" t="n">
        <f aca="false">COUNTIF(I:I, $I4393)</f>
        <v>1</v>
      </c>
      <c r="K4393" s="1" t="str">
        <f aca="false">IF(ISNA(VLOOKUP(Table4[product_id], tblProducts[], tblProducts[product_name],FALSE() )), "Invalid", "Valid")</f>
        <v>Valid</v>
      </c>
      <c r="L4393" s="5" t="str">
        <f aca="false">IF(ISNA(VLOOKUP(Table4[[#This Row],[warehouse_id]], tblwhouse[], tblwhouse[warehouse_name],FALSE() )), "Invalid", "Valid")</f>
        <v>Valid</v>
      </c>
    </row>
    <row r="4394" customFormat="false" ht="15" hidden="false" customHeight="true" outlineLevel="0" collapsed="false">
      <c r="A4394" s="1" t="n">
        <v>4393</v>
      </c>
      <c r="B4394" s="1" t="n">
        <v>4</v>
      </c>
      <c r="C4394" s="1" t="n">
        <v>1076</v>
      </c>
      <c r="D4394" s="1" t="s">
        <v>11468</v>
      </c>
      <c r="E4394" s="1" t="n">
        <v>187</v>
      </c>
      <c r="F4394" s="1" t="n">
        <v>35</v>
      </c>
      <c r="G4394" s="1" t="n">
        <v>688.64</v>
      </c>
      <c r="H4394" s="4" t="n">
        <v>45890.6009377083</v>
      </c>
      <c r="I43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4393BT4625054107618735688.6445890.6009377083</v>
      </c>
      <c r="J4394" s="1" t="n">
        <f aca="false">COUNTIF(I:I, $I4394)</f>
        <v>1</v>
      </c>
      <c r="K4394" s="1" t="str">
        <f aca="false">IF(ISNA(VLOOKUP(Table4[product_id], tblProducts[], tblProducts[product_name],FALSE() )), "Invalid", "Valid")</f>
        <v>Valid</v>
      </c>
      <c r="L4394" s="5" t="str">
        <f aca="false">IF(ISNA(VLOOKUP(Table4[[#This Row],[warehouse_id]], tblwhouse[], tblwhouse[warehouse_name],FALSE() )), "Invalid", "Valid")</f>
        <v>Valid</v>
      </c>
    </row>
    <row r="4395" customFormat="false" ht="15" hidden="false" customHeight="true" outlineLevel="0" collapsed="false">
      <c r="A4395" s="1" t="n">
        <v>4394</v>
      </c>
      <c r="B4395" s="1" t="n">
        <v>1</v>
      </c>
      <c r="C4395" s="1" t="n">
        <v>2107</v>
      </c>
      <c r="D4395" s="1" t="s">
        <v>11469</v>
      </c>
      <c r="E4395" s="1" t="n">
        <v>309</v>
      </c>
      <c r="F4395" s="1" t="n">
        <v>55</v>
      </c>
      <c r="G4395" s="1" t="n">
        <v>522.91</v>
      </c>
      <c r="H4395" s="4" t="n">
        <v>46096.6009377083</v>
      </c>
      <c r="I43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4394BT9707791210730955522.9146096.6009377083</v>
      </c>
      <c r="J4395" s="1" t="n">
        <f aca="false">COUNTIF(I:I, $I4395)</f>
        <v>1</v>
      </c>
      <c r="K4395" s="1" t="str">
        <f aca="false">IF(ISNA(VLOOKUP(Table4[product_id], tblProducts[], tblProducts[product_name],FALSE() )), "Invalid", "Valid")</f>
        <v>Valid</v>
      </c>
      <c r="L4395" s="5" t="str">
        <f aca="false">IF(ISNA(VLOOKUP(Table4[[#This Row],[warehouse_id]], tblwhouse[], tblwhouse[warehouse_name],FALSE() )), "Invalid", "Valid")</f>
        <v>Valid</v>
      </c>
    </row>
    <row r="4396" customFormat="false" ht="15" hidden="false" customHeight="true" outlineLevel="0" collapsed="false">
      <c r="A4396" s="1" t="n">
        <v>4395</v>
      </c>
      <c r="B4396" s="1" t="n">
        <v>4</v>
      </c>
      <c r="C4396" s="1" t="n">
        <v>2909</v>
      </c>
      <c r="D4396" s="1" t="s">
        <v>11470</v>
      </c>
      <c r="E4396" s="1" t="n">
        <v>292</v>
      </c>
      <c r="F4396" s="1" t="n">
        <v>38</v>
      </c>
      <c r="G4396" s="1" t="n">
        <v>20.24</v>
      </c>
      <c r="H4396" s="4" t="n">
        <v>46133.6009377083</v>
      </c>
      <c r="I43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4395BT983704429092923820.2446133.6009377083</v>
      </c>
      <c r="J4396" s="1" t="n">
        <f aca="false">COUNTIF(I:I, $I4396)</f>
        <v>1</v>
      </c>
      <c r="K4396" s="1" t="str">
        <f aca="false">IF(ISNA(VLOOKUP(Table4[product_id], tblProducts[], tblProducts[product_name],FALSE() )), "Invalid", "Valid")</f>
        <v>Valid</v>
      </c>
      <c r="L4396" s="5" t="str">
        <f aca="false">IF(ISNA(VLOOKUP(Table4[[#This Row],[warehouse_id]], tblwhouse[], tblwhouse[warehouse_name],FALSE() )), "Invalid", "Valid")</f>
        <v>Valid</v>
      </c>
    </row>
    <row r="4397" customFormat="false" ht="15" hidden="false" customHeight="true" outlineLevel="0" collapsed="false">
      <c r="A4397" s="1" t="n">
        <v>4396</v>
      </c>
      <c r="B4397" s="1" t="n">
        <v>3</v>
      </c>
      <c r="C4397" s="1" t="n">
        <v>693</v>
      </c>
      <c r="D4397" s="1" t="s">
        <v>11471</v>
      </c>
      <c r="E4397" s="1" t="n">
        <v>338</v>
      </c>
      <c r="F4397" s="1" t="n">
        <v>25</v>
      </c>
      <c r="G4397" s="1" t="n">
        <v>604.97</v>
      </c>
      <c r="H4397" s="4" t="n">
        <v>46075.6009377083</v>
      </c>
      <c r="I43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4396BT844322369333825604.9746075.6009377083</v>
      </c>
      <c r="J4397" s="1" t="n">
        <f aca="false">COUNTIF(I:I, $I4397)</f>
        <v>1</v>
      </c>
      <c r="K4397" s="1" t="str">
        <f aca="false">IF(ISNA(VLOOKUP(Table4[product_id], tblProducts[], tblProducts[product_name],FALSE() )), "Invalid", "Valid")</f>
        <v>Valid</v>
      </c>
      <c r="L4397" s="5" t="str">
        <f aca="false">IF(ISNA(VLOOKUP(Table4[[#This Row],[warehouse_id]], tblwhouse[], tblwhouse[warehouse_name],FALSE() )), "Invalid", "Valid")</f>
        <v>Valid</v>
      </c>
    </row>
    <row r="4398" customFormat="false" ht="15" hidden="false" customHeight="true" outlineLevel="0" collapsed="false">
      <c r="A4398" s="1" t="n">
        <v>4397</v>
      </c>
      <c r="B4398" s="1" t="n">
        <v>1</v>
      </c>
      <c r="C4398" s="1" t="n">
        <v>186</v>
      </c>
      <c r="D4398" s="1" t="s">
        <v>11472</v>
      </c>
      <c r="E4398" s="1" t="n">
        <v>7</v>
      </c>
      <c r="F4398" s="1" t="n">
        <v>45</v>
      </c>
      <c r="G4398" s="1" t="n">
        <v>276.6</v>
      </c>
      <c r="H4398" s="4" t="n">
        <v>45871.6009377083</v>
      </c>
      <c r="I43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4397BT2169961186745276.645871.6009377083</v>
      </c>
      <c r="J4398" s="1" t="n">
        <f aca="false">COUNTIF(I:I, $I4398)</f>
        <v>1</v>
      </c>
      <c r="K4398" s="1" t="str">
        <f aca="false">IF(ISNA(VLOOKUP(Table4[product_id], tblProducts[], tblProducts[product_name],FALSE() )), "Invalid", "Valid")</f>
        <v>Valid</v>
      </c>
      <c r="L4398" s="5" t="str">
        <f aca="false">IF(ISNA(VLOOKUP(Table4[[#This Row],[warehouse_id]], tblwhouse[], tblwhouse[warehouse_name],FALSE() )), "Invalid", "Valid")</f>
        <v>Valid</v>
      </c>
    </row>
    <row r="4399" customFormat="false" ht="15" hidden="false" customHeight="true" outlineLevel="0" collapsed="false">
      <c r="A4399" s="1" t="n">
        <v>4398</v>
      </c>
      <c r="B4399" s="1" t="n">
        <v>2</v>
      </c>
      <c r="C4399" s="1" t="n">
        <v>1050</v>
      </c>
      <c r="D4399" s="1" t="s">
        <v>11473</v>
      </c>
      <c r="E4399" s="1" t="n">
        <v>280</v>
      </c>
      <c r="F4399" s="1" t="n">
        <v>34</v>
      </c>
      <c r="G4399" s="1" t="n">
        <v>264.04</v>
      </c>
      <c r="H4399" s="4" t="n">
        <v>46043.6009377083</v>
      </c>
      <c r="I43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4398BT4368842105028034264.0446043.6009377083</v>
      </c>
      <c r="J4399" s="1" t="n">
        <f aca="false">COUNTIF(I:I, $I4399)</f>
        <v>1</v>
      </c>
      <c r="K4399" s="1" t="str">
        <f aca="false">IF(ISNA(VLOOKUP(Table4[product_id], tblProducts[], tblProducts[product_name],FALSE() )), "Invalid", "Valid")</f>
        <v>Valid</v>
      </c>
      <c r="L4399" s="5" t="str">
        <f aca="false">IF(ISNA(VLOOKUP(Table4[[#This Row],[warehouse_id]], tblwhouse[], tblwhouse[warehouse_name],FALSE() )), "Invalid", "Valid")</f>
        <v>Valid</v>
      </c>
    </row>
    <row r="4400" customFormat="false" ht="15" hidden="false" customHeight="true" outlineLevel="0" collapsed="false">
      <c r="A4400" s="1" t="n">
        <v>4399</v>
      </c>
      <c r="B4400" s="1" t="n">
        <v>1</v>
      </c>
      <c r="C4400" s="1" t="n">
        <v>45</v>
      </c>
      <c r="D4400" s="1" t="s">
        <v>11474</v>
      </c>
      <c r="E4400" s="1" t="n">
        <v>476</v>
      </c>
      <c r="F4400" s="1" t="n">
        <v>39</v>
      </c>
      <c r="G4400" s="1" t="n">
        <v>916.88</v>
      </c>
      <c r="H4400" s="4" t="n">
        <v>46072.6009377083</v>
      </c>
      <c r="I44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4399BT60083114547639916.8846072.6009377083</v>
      </c>
      <c r="J4400" s="1" t="n">
        <f aca="false">COUNTIF(I:I, $I4400)</f>
        <v>1</v>
      </c>
      <c r="K4400" s="1" t="str">
        <f aca="false">IF(ISNA(VLOOKUP(Table4[product_id], tblProducts[], tblProducts[product_name],FALSE() )), "Invalid", "Valid")</f>
        <v>Valid</v>
      </c>
      <c r="L4400" s="5" t="str">
        <f aca="false">IF(ISNA(VLOOKUP(Table4[[#This Row],[warehouse_id]], tblwhouse[], tblwhouse[warehouse_name],FALSE() )), "Invalid", "Valid")</f>
        <v>Valid</v>
      </c>
    </row>
    <row r="4401" customFormat="false" ht="15" hidden="false" customHeight="true" outlineLevel="0" collapsed="false">
      <c r="A4401" s="1" t="n">
        <v>4400</v>
      </c>
      <c r="B4401" s="1" t="n">
        <v>3</v>
      </c>
      <c r="C4401" s="1" t="n">
        <v>1367</v>
      </c>
      <c r="D4401" s="1" t="s">
        <v>11475</v>
      </c>
      <c r="E4401" s="1" t="n">
        <v>215</v>
      </c>
      <c r="F4401" s="1" t="n">
        <v>47</v>
      </c>
      <c r="G4401" s="1" t="n">
        <v>943.01</v>
      </c>
      <c r="H4401" s="4" t="n">
        <v>46201.6009377083</v>
      </c>
      <c r="I44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4400BT2476553136721547943.0146201.6009377083</v>
      </c>
      <c r="J4401" s="1" t="n">
        <f aca="false">COUNTIF(I:I, $I4401)</f>
        <v>1</v>
      </c>
      <c r="K4401" s="1" t="str">
        <f aca="false">IF(ISNA(VLOOKUP(Table4[product_id], tblProducts[], tblProducts[product_name],FALSE() )), "Invalid", "Valid")</f>
        <v>Valid</v>
      </c>
      <c r="L4401" s="5" t="str">
        <f aca="false">IF(ISNA(VLOOKUP(Table4[[#This Row],[warehouse_id]], tblwhouse[], tblwhouse[warehouse_name],FALSE() )), "Invalid", "Valid")</f>
        <v>Valid</v>
      </c>
    </row>
    <row r="4402" customFormat="false" ht="15" hidden="false" customHeight="true" outlineLevel="0" collapsed="false">
      <c r="A4402" s="1" t="n">
        <v>4401</v>
      </c>
      <c r="B4402" s="1" t="n">
        <v>3</v>
      </c>
      <c r="C4402" s="1" t="n">
        <v>1044</v>
      </c>
      <c r="D4402" s="1" t="s">
        <v>11476</v>
      </c>
      <c r="E4402" s="1" t="n">
        <v>49</v>
      </c>
      <c r="F4402" s="1" t="n">
        <v>65</v>
      </c>
      <c r="G4402" s="1" t="n">
        <v>470.74</v>
      </c>
      <c r="H4402" s="4" t="n">
        <v>46003.6009377083</v>
      </c>
      <c r="I44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4401BT790212310444965470.7446003.6009377083</v>
      </c>
      <c r="J4402" s="1" t="n">
        <f aca="false">COUNTIF(I:I, $I4402)</f>
        <v>1</v>
      </c>
      <c r="K4402" s="1" t="str">
        <f aca="false">IF(ISNA(VLOOKUP(Table4[product_id], tblProducts[], tblProducts[product_name],FALSE() )), "Invalid", "Valid")</f>
        <v>Valid</v>
      </c>
      <c r="L4402" s="5" t="str">
        <f aca="false">IF(ISNA(VLOOKUP(Table4[[#This Row],[warehouse_id]], tblwhouse[], tblwhouse[warehouse_name],FALSE() )), "Invalid", "Valid")</f>
        <v>Valid</v>
      </c>
    </row>
    <row r="4403" customFormat="false" ht="15" hidden="false" customHeight="true" outlineLevel="0" collapsed="false">
      <c r="A4403" s="1" t="n">
        <v>4402</v>
      </c>
      <c r="B4403" s="1" t="n">
        <v>1</v>
      </c>
      <c r="C4403" s="1" t="n">
        <v>2644</v>
      </c>
      <c r="D4403" s="1" t="s">
        <v>11477</v>
      </c>
      <c r="E4403" s="1" t="n">
        <v>392</v>
      </c>
      <c r="F4403" s="1" t="n">
        <v>74</v>
      </c>
      <c r="G4403" s="1" t="n">
        <v>719.09</v>
      </c>
      <c r="H4403" s="4" t="n">
        <v>46092.6009377083</v>
      </c>
      <c r="I44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4402BT2382931264439274719.0946092.6009377083</v>
      </c>
      <c r="J4403" s="1" t="n">
        <f aca="false">COUNTIF(I:I, $I4403)</f>
        <v>1</v>
      </c>
      <c r="K4403" s="1" t="str">
        <f aca="false">IF(ISNA(VLOOKUP(Table4[product_id], tblProducts[], tblProducts[product_name],FALSE() )), "Invalid", "Valid")</f>
        <v>Valid</v>
      </c>
      <c r="L4403" s="5" t="str">
        <f aca="false">IF(ISNA(VLOOKUP(Table4[[#This Row],[warehouse_id]], tblwhouse[], tblwhouse[warehouse_name],FALSE() )), "Invalid", "Valid")</f>
        <v>Valid</v>
      </c>
    </row>
    <row r="4404" customFormat="false" ht="15" hidden="false" customHeight="true" outlineLevel="0" collapsed="false">
      <c r="A4404" s="1" t="n">
        <v>4403</v>
      </c>
      <c r="B4404" s="1" t="n">
        <v>1</v>
      </c>
      <c r="C4404" s="1" t="n">
        <v>895</v>
      </c>
      <c r="D4404" s="1" t="s">
        <v>11478</v>
      </c>
      <c r="E4404" s="1" t="n">
        <v>52</v>
      </c>
      <c r="F4404" s="1" t="n">
        <v>67</v>
      </c>
      <c r="G4404" s="1" t="n">
        <v>824.58</v>
      </c>
      <c r="H4404" s="4" t="n">
        <v>45954.6009377083</v>
      </c>
      <c r="I44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4403BT71483118955267824.5845954.6009377083</v>
      </c>
      <c r="J4404" s="1" t="n">
        <f aca="false">COUNTIF(I:I, $I4404)</f>
        <v>1</v>
      </c>
      <c r="K4404" s="1" t="str">
        <f aca="false">IF(ISNA(VLOOKUP(Table4[product_id], tblProducts[], tblProducts[product_name],FALSE() )), "Invalid", "Valid")</f>
        <v>Valid</v>
      </c>
      <c r="L4404" s="5" t="str">
        <f aca="false">IF(ISNA(VLOOKUP(Table4[[#This Row],[warehouse_id]], tblwhouse[], tblwhouse[warehouse_name],FALSE() )), "Invalid", "Valid")</f>
        <v>Valid</v>
      </c>
    </row>
    <row r="4405" customFormat="false" ht="15" hidden="false" customHeight="true" outlineLevel="0" collapsed="false">
      <c r="A4405" s="1" t="n">
        <v>4404</v>
      </c>
      <c r="B4405" s="1" t="n">
        <v>3</v>
      </c>
      <c r="C4405" s="1" t="n">
        <v>2055</v>
      </c>
      <c r="D4405" s="1" t="s">
        <v>11479</v>
      </c>
      <c r="E4405" s="1" t="n">
        <v>50</v>
      </c>
      <c r="F4405" s="1" t="n">
        <v>67</v>
      </c>
      <c r="G4405" s="1" t="n">
        <v>17.25</v>
      </c>
      <c r="H4405" s="4" t="n">
        <v>46088.6009377083</v>
      </c>
      <c r="I44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4404BT78737532055506717.2546088.6009377083</v>
      </c>
      <c r="J4405" s="1" t="n">
        <f aca="false">COUNTIF(I:I, $I4405)</f>
        <v>1</v>
      </c>
      <c r="K4405" s="1" t="str">
        <f aca="false">IF(ISNA(VLOOKUP(Table4[product_id], tblProducts[], tblProducts[product_name],FALSE() )), "Invalid", "Valid")</f>
        <v>Valid</v>
      </c>
      <c r="L4405" s="5" t="str">
        <f aca="false">IF(ISNA(VLOOKUP(Table4[[#This Row],[warehouse_id]], tblwhouse[], tblwhouse[warehouse_name],FALSE() )), "Invalid", "Valid")</f>
        <v>Valid</v>
      </c>
    </row>
    <row r="4406" customFormat="false" ht="15" hidden="false" customHeight="true" outlineLevel="0" collapsed="false">
      <c r="A4406" s="1" t="n">
        <v>4405</v>
      </c>
      <c r="B4406" s="1" t="n">
        <v>2</v>
      </c>
      <c r="C4406" s="1" t="n">
        <v>654</v>
      </c>
      <c r="D4406" s="1" t="s">
        <v>11480</v>
      </c>
      <c r="E4406" s="1" t="n">
        <v>362</v>
      </c>
      <c r="F4406" s="1" t="n">
        <v>57</v>
      </c>
      <c r="G4406" s="1" t="n">
        <v>823.29</v>
      </c>
      <c r="H4406" s="4" t="n">
        <v>46156.6009377083</v>
      </c>
      <c r="I44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4405BT223092265436257823.2946156.6009377083</v>
      </c>
      <c r="J4406" s="1" t="n">
        <f aca="false">COUNTIF(I:I, $I4406)</f>
        <v>1</v>
      </c>
      <c r="K4406" s="1" t="str">
        <f aca="false">IF(ISNA(VLOOKUP(Table4[product_id], tblProducts[], tblProducts[product_name],FALSE() )), "Invalid", "Valid")</f>
        <v>Valid</v>
      </c>
      <c r="L4406" s="5" t="str">
        <f aca="false">IF(ISNA(VLOOKUP(Table4[[#This Row],[warehouse_id]], tblwhouse[], tblwhouse[warehouse_name],FALSE() )), "Invalid", "Valid")</f>
        <v>Valid</v>
      </c>
    </row>
    <row r="4407" customFormat="false" ht="15" hidden="false" customHeight="true" outlineLevel="0" collapsed="false">
      <c r="A4407" s="1" t="n">
        <v>4406</v>
      </c>
      <c r="B4407" s="1" t="n">
        <v>1</v>
      </c>
      <c r="C4407" s="1" t="n">
        <v>1550</v>
      </c>
      <c r="D4407" s="1" t="s">
        <v>11481</v>
      </c>
      <c r="E4407" s="1" t="n">
        <v>374</v>
      </c>
      <c r="F4407" s="1" t="n">
        <v>45</v>
      </c>
      <c r="G4407" s="1" t="n">
        <v>250.77</v>
      </c>
      <c r="H4407" s="4" t="n">
        <v>46024.6009377083</v>
      </c>
      <c r="I44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4406BT8950451155037445250.7746024.6009377083</v>
      </c>
      <c r="J4407" s="1" t="n">
        <f aca="false">COUNTIF(I:I, $I4407)</f>
        <v>1</v>
      </c>
      <c r="K4407" s="1" t="str">
        <f aca="false">IF(ISNA(VLOOKUP(Table4[product_id], tblProducts[], tblProducts[product_name],FALSE() )), "Invalid", "Valid")</f>
        <v>Valid</v>
      </c>
      <c r="L4407" s="5" t="str">
        <f aca="false">IF(ISNA(VLOOKUP(Table4[[#This Row],[warehouse_id]], tblwhouse[], tblwhouse[warehouse_name],FALSE() )), "Invalid", "Valid")</f>
        <v>Valid</v>
      </c>
    </row>
    <row r="4408" customFormat="false" ht="15" hidden="false" customHeight="true" outlineLevel="0" collapsed="false">
      <c r="A4408" s="1" t="n">
        <v>4407</v>
      </c>
      <c r="B4408" s="1" t="n">
        <v>3</v>
      </c>
      <c r="C4408" s="1" t="n">
        <v>2520</v>
      </c>
      <c r="D4408" s="1" t="s">
        <v>11482</v>
      </c>
      <c r="E4408" s="1" t="n">
        <v>80</v>
      </c>
      <c r="F4408" s="1" t="n">
        <v>20</v>
      </c>
      <c r="G4408" s="1" t="n">
        <v>489.73</v>
      </c>
      <c r="H4408" s="4" t="n">
        <v>46170.6009377083</v>
      </c>
      <c r="I44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4407BT917129325208020489.7346170.6009377083</v>
      </c>
      <c r="J4408" s="1" t="n">
        <f aca="false">COUNTIF(I:I, $I4408)</f>
        <v>1</v>
      </c>
      <c r="K4408" s="1" t="str">
        <f aca="false">IF(ISNA(VLOOKUP(Table4[product_id], tblProducts[], tblProducts[product_name],FALSE() )), "Invalid", "Valid")</f>
        <v>Valid</v>
      </c>
      <c r="L4408" s="5" t="str">
        <f aca="false">IF(ISNA(VLOOKUP(Table4[[#This Row],[warehouse_id]], tblwhouse[], tblwhouse[warehouse_name],FALSE() )), "Invalid", "Valid")</f>
        <v>Valid</v>
      </c>
    </row>
    <row r="4409" customFormat="false" ht="15" hidden="false" customHeight="true" outlineLevel="0" collapsed="false">
      <c r="A4409" s="1" t="n">
        <v>4408</v>
      </c>
      <c r="B4409" s="1" t="n">
        <v>4</v>
      </c>
      <c r="C4409" s="1" t="n">
        <v>1149</v>
      </c>
      <c r="D4409" s="1" t="s">
        <v>11483</v>
      </c>
      <c r="E4409" s="1" t="n">
        <v>170</v>
      </c>
      <c r="F4409" s="1" t="n">
        <v>24</v>
      </c>
      <c r="G4409" s="1" t="n">
        <v>534.19</v>
      </c>
      <c r="H4409" s="4" t="n">
        <v>46172.6009377083</v>
      </c>
      <c r="I44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4408BT2377134114917024534.1946172.6009377083</v>
      </c>
      <c r="J4409" s="1" t="n">
        <f aca="false">COUNTIF(I:I, $I4409)</f>
        <v>1</v>
      </c>
      <c r="K4409" s="1" t="str">
        <f aca="false">IF(ISNA(VLOOKUP(Table4[product_id], tblProducts[], tblProducts[product_name],FALSE() )), "Invalid", "Valid")</f>
        <v>Valid</v>
      </c>
      <c r="L4409" s="5" t="str">
        <f aca="false">IF(ISNA(VLOOKUP(Table4[[#This Row],[warehouse_id]], tblwhouse[], tblwhouse[warehouse_name],FALSE() )), "Invalid", "Valid")</f>
        <v>Valid</v>
      </c>
    </row>
    <row r="4410" customFormat="false" ht="15" hidden="false" customHeight="true" outlineLevel="0" collapsed="false">
      <c r="A4410" s="1" t="n">
        <v>4409</v>
      </c>
      <c r="B4410" s="1" t="n">
        <v>3</v>
      </c>
      <c r="C4410" s="1" t="n">
        <v>544</v>
      </c>
      <c r="D4410" s="1" t="s">
        <v>11484</v>
      </c>
      <c r="E4410" s="1" t="n">
        <v>453</v>
      </c>
      <c r="F4410" s="1" t="n">
        <v>30</v>
      </c>
      <c r="G4410" s="1" t="n">
        <v>561.98</v>
      </c>
      <c r="H4410" s="4" t="n">
        <v>46086.6009377083</v>
      </c>
      <c r="I44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4409BT587266354445330561.9846086.6009377083</v>
      </c>
      <c r="J4410" s="1" t="n">
        <f aca="false">COUNTIF(I:I, $I4410)</f>
        <v>1</v>
      </c>
      <c r="K4410" s="1" t="str">
        <f aca="false">IF(ISNA(VLOOKUP(Table4[product_id], tblProducts[], tblProducts[product_name],FALSE() )), "Invalid", "Valid")</f>
        <v>Valid</v>
      </c>
      <c r="L4410" s="5" t="str">
        <f aca="false">IF(ISNA(VLOOKUP(Table4[[#This Row],[warehouse_id]], tblwhouse[], tblwhouse[warehouse_name],FALSE() )), "Invalid", "Valid")</f>
        <v>Valid</v>
      </c>
    </row>
    <row r="4411" customFormat="false" ht="15" hidden="false" customHeight="true" outlineLevel="0" collapsed="false">
      <c r="A4411" s="1" t="n">
        <v>4410</v>
      </c>
      <c r="B4411" s="1" t="n">
        <v>3</v>
      </c>
      <c r="C4411" s="1" t="n">
        <v>1764</v>
      </c>
      <c r="D4411" s="1" t="s">
        <v>11485</v>
      </c>
      <c r="E4411" s="1" t="n">
        <v>159</v>
      </c>
      <c r="F4411" s="1" t="n">
        <v>36</v>
      </c>
      <c r="G4411" s="1" t="n">
        <v>1059.96</v>
      </c>
      <c r="H4411" s="4" t="n">
        <v>46058.6009377083</v>
      </c>
      <c r="I44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4410BT33831431764159361059.9646058.6009377083</v>
      </c>
      <c r="J4411" s="1" t="n">
        <f aca="false">COUNTIF(I:I, $I4411)</f>
        <v>1</v>
      </c>
      <c r="K4411" s="1" t="str">
        <f aca="false">IF(ISNA(VLOOKUP(Table4[product_id], tblProducts[], tblProducts[product_name],FALSE() )), "Invalid", "Valid")</f>
        <v>Valid</v>
      </c>
      <c r="L4411" s="5" t="str">
        <f aca="false">IF(ISNA(VLOOKUP(Table4[[#This Row],[warehouse_id]], tblwhouse[], tblwhouse[warehouse_name],FALSE() )), "Invalid", "Valid")</f>
        <v>Valid</v>
      </c>
    </row>
    <row r="4412" customFormat="false" ht="15" hidden="false" customHeight="true" outlineLevel="0" collapsed="false">
      <c r="A4412" s="1" t="n">
        <v>4411</v>
      </c>
      <c r="B4412" s="1" t="n">
        <v>1</v>
      </c>
      <c r="C4412" s="1" t="n">
        <v>2998</v>
      </c>
      <c r="D4412" s="1" t="s">
        <v>11486</v>
      </c>
      <c r="E4412" s="1" t="n">
        <v>500</v>
      </c>
      <c r="F4412" s="1" t="n">
        <v>43</v>
      </c>
      <c r="G4412" s="1" t="n">
        <v>481.03</v>
      </c>
      <c r="H4412" s="4" t="n">
        <v>46068.6009377083</v>
      </c>
      <c r="I44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4411BT7342661299850043481.0346068.6009377083</v>
      </c>
      <c r="J4412" s="1" t="n">
        <f aca="false">COUNTIF(I:I, $I4412)</f>
        <v>1</v>
      </c>
      <c r="K4412" s="1" t="str">
        <f aca="false">IF(ISNA(VLOOKUP(Table4[product_id], tblProducts[], tblProducts[product_name],FALSE() )), "Invalid", "Valid")</f>
        <v>Valid</v>
      </c>
      <c r="L4412" s="5" t="str">
        <f aca="false">IF(ISNA(VLOOKUP(Table4[[#This Row],[warehouse_id]], tblwhouse[], tblwhouse[warehouse_name],FALSE() )), "Invalid", "Valid")</f>
        <v>Valid</v>
      </c>
    </row>
    <row r="4413" customFormat="false" ht="15" hidden="false" customHeight="true" outlineLevel="0" collapsed="false">
      <c r="A4413" s="1" t="n">
        <v>4412</v>
      </c>
      <c r="B4413" s="1" t="n">
        <v>2</v>
      </c>
      <c r="C4413" s="1" t="n">
        <v>1113</v>
      </c>
      <c r="D4413" s="1" t="s">
        <v>11487</v>
      </c>
      <c r="E4413" s="1" t="n">
        <v>355</v>
      </c>
      <c r="F4413" s="1" t="n">
        <v>47</v>
      </c>
      <c r="G4413" s="1" t="n">
        <v>126.29</v>
      </c>
      <c r="H4413" s="4" t="n">
        <v>46125.6009377083</v>
      </c>
      <c r="I44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4412BT8078382111335547126.2946125.6009377083</v>
      </c>
      <c r="J4413" s="1" t="n">
        <f aca="false">COUNTIF(I:I, $I4413)</f>
        <v>1</v>
      </c>
      <c r="K4413" s="1" t="str">
        <f aca="false">IF(ISNA(VLOOKUP(Table4[product_id], tblProducts[], tblProducts[product_name],FALSE() )), "Invalid", "Valid")</f>
        <v>Valid</v>
      </c>
      <c r="L4413" s="5" t="str">
        <f aca="false">IF(ISNA(VLOOKUP(Table4[[#This Row],[warehouse_id]], tblwhouse[], tblwhouse[warehouse_name],FALSE() )), "Invalid", "Valid")</f>
        <v>Valid</v>
      </c>
    </row>
    <row r="4414" customFormat="false" ht="15" hidden="false" customHeight="true" outlineLevel="0" collapsed="false">
      <c r="A4414" s="1" t="n">
        <v>4413</v>
      </c>
      <c r="B4414" s="1" t="n">
        <v>2</v>
      </c>
      <c r="C4414" s="1" t="n">
        <v>567</v>
      </c>
      <c r="D4414" s="1" t="s">
        <v>11488</v>
      </c>
      <c r="E4414" s="1" t="n">
        <v>410</v>
      </c>
      <c r="F4414" s="1" t="n">
        <v>34</v>
      </c>
      <c r="G4414" s="1" t="n">
        <v>777.03</v>
      </c>
      <c r="H4414" s="4" t="n">
        <v>46109.6009377083</v>
      </c>
      <c r="I44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4413BT884588256741034777.0346109.6009377083</v>
      </c>
      <c r="J4414" s="1" t="n">
        <f aca="false">COUNTIF(I:I, $I4414)</f>
        <v>1</v>
      </c>
      <c r="K4414" s="1" t="str">
        <f aca="false">IF(ISNA(VLOOKUP(Table4[product_id], tblProducts[], tblProducts[product_name],FALSE() )), "Invalid", "Valid")</f>
        <v>Valid</v>
      </c>
      <c r="L4414" s="5" t="str">
        <f aca="false">IF(ISNA(VLOOKUP(Table4[[#This Row],[warehouse_id]], tblwhouse[], tblwhouse[warehouse_name],FALSE() )), "Invalid", "Valid")</f>
        <v>Valid</v>
      </c>
    </row>
    <row r="4415" customFormat="false" ht="15" hidden="false" customHeight="true" outlineLevel="0" collapsed="false">
      <c r="A4415" s="1" t="n">
        <v>4414</v>
      </c>
      <c r="B4415" s="1" t="n">
        <v>3</v>
      </c>
      <c r="C4415" s="1" t="n">
        <v>1864</v>
      </c>
      <c r="D4415" s="1" t="s">
        <v>11489</v>
      </c>
      <c r="E4415" s="1" t="n">
        <v>153</v>
      </c>
      <c r="F4415" s="1" t="n">
        <v>50</v>
      </c>
      <c r="G4415" s="1" t="n">
        <v>1284.66</v>
      </c>
      <c r="H4415" s="4" t="n">
        <v>45907.6009377083</v>
      </c>
      <c r="I44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4414BT92342131864153501284.6645907.6009377083</v>
      </c>
      <c r="J4415" s="1" t="n">
        <f aca="false">COUNTIF(I:I, $I4415)</f>
        <v>1</v>
      </c>
      <c r="K4415" s="1" t="str">
        <f aca="false">IF(ISNA(VLOOKUP(Table4[product_id], tblProducts[], tblProducts[product_name],FALSE() )), "Invalid", "Valid")</f>
        <v>Valid</v>
      </c>
      <c r="L4415" s="5" t="str">
        <f aca="false">IF(ISNA(VLOOKUP(Table4[[#This Row],[warehouse_id]], tblwhouse[], tblwhouse[warehouse_name],FALSE() )), "Invalid", "Valid")</f>
        <v>Valid</v>
      </c>
    </row>
    <row r="4416" customFormat="false" ht="15" hidden="false" customHeight="true" outlineLevel="0" collapsed="false">
      <c r="A4416" s="1" t="n">
        <v>4415</v>
      </c>
      <c r="B4416" s="1" t="n">
        <v>4</v>
      </c>
      <c r="C4416" s="1" t="n">
        <v>2250</v>
      </c>
      <c r="D4416" s="1" t="s">
        <v>11490</v>
      </c>
      <c r="E4416" s="1" t="n">
        <v>71</v>
      </c>
      <c r="F4416" s="1" t="n">
        <v>36</v>
      </c>
      <c r="G4416" s="1" t="n">
        <v>1230.74</v>
      </c>
      <c r="H4416" s="4" t="n">
        <v>45932.6009377083</v>
      </c>
      <c r="I44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4415BT1025474225071361230.7445932.6009377083</v>
      </c>
      <c r="J4416" s="1" t="n">
        <f aca="false">COUNTIF(I:I, $I4416)</f>
        <v>1</v>
      </c>
      <c r="K4416" s="1" t="str">
        <f aca="false">IF(ISNA(VLOOKUP(Table4[product_id], tblProducts[], tblProducts[product_name],FALSE() )), "Invalid", "Valid")</f>
        <v>Valid</v>
      </c>
      <c r="L4416" s="5" t="str">
        <f aca="false">IF(ISNA(VLOOKUP(Table4[[#This Row],[warehouse_id]], tblwhouse[], tblwhouse[warehouse_name],FALSE() )), "Invalid", "Valid")</f>
        <v>Valid</v>
      </c>
    </row>
    <row r="4417" customFormat="false" ht="15" hidden="false" customHeight="true" outlineLevel="0" collapsed="false">
      <c r="A4417" s="1" t="n">
        <v>4416</v>
      </c>
      <c r="B4417" s="1" t="n">
        <v>3</v>
      </c>
      <c r="C4417" s="1" t="n">
        <v>927</v>
      </c>
      <c r="D4417" s="1" t="s">
        <v>11491</v>
      </c>
      <c r="E4417" s="1" t="n">
        <v>445</v>
      </c>
      <c r="F4417" s="1" t="n">
        <v>20</v>
      </c>
      <c r="G4417" s="1" t="n">
        <v>864.37</v>
      </c>
      <c r="H4417" s="4" t="n">
        <v>45968.6009377083</v>
      </c>
      <c r="I44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4416BT362827392744520864.3745968.6009377083</v>
      </c>
      <c r="J4417" s="1" t="n">
        <f aca="false">COUNTIF(I:I, $I4417)</f>
        <v>1</v>
      </c>
      <c r="K4417" s="1" t="str">
        <f aca="false">IF(ISNA(VLOOKUP(Table4[product_id], tblProducts[], tblProducts[product_name],FALSE() )), "Invalid", "Valid")</f>
        <v>Valid</v>
      </c>
      <c r="L4417" s="5" t="str">
        <f aca="false">IF(ISNA(VLOOKUP(Table4[[#This Row],[warehouse_id]], tblwhouse[], tblwhouse[warehouse_name],FALSE() )), "Invalid", "Valid")</f>
        <v>Valid</v>
      </c>
    </row>
    <row r="4418" customFormat="false" ht="15" hidden="false" customHeight="true" outlineLevel="0" collapsed="false">
      <c r="A4418" s="1" t="n">
        <v>4417</v>
      </c>
      <c r="B4418" s="1" t="n">
        <v>4</v>
      </c>
      <c r="C4418" s="1" t="n">
        <v>1069</v>
      </c>
      <c r="D4418" s="1" t="s">
        <v>11492</v>
      </c>
      <c r="E4418" s="1" t="n">
        <v>388</v>
      </c>
      <c r="F4418" s="1" t="n">
        <v>42</v>
      </c>
      <c r="G4418" s="1" t="n">
        <v>1222.14</v>
      </c>
      <c r="H4418" s="4" t="n">
        <v>45993.6009377083</v>
      </c>
      <c r="I44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4417BT44717841069388421222.1445993.6009377083</v>
      </c>
      <c r="J4418" s="1" t="n">
        <f aca="false">COUNTIF(I:I, $I4418)</f>
        <v>1</v>
      </c>
      <c r="K4418" s="1" t="str">
        <f aca="false">IF(ISNA(VLOOKUP(Table4[product_id], tblProducts[], tblProducts[product_name],FALSE() )), "Invalid", "Valid")</f>
        <v>Valid</v>
      </c>
      <c r="L4418" s="5" t="str">
        <f aca="false">IF(ISNA(VLOOKUP(Table4[[#This Row],[warehouse_id]], tblwhouse[], tblwhouse[warehouse_name],FALSE() )), "Invalid", "Valid")</f>
        <v>Valid</v>
      </c>
    </row>
    <row r="4419" customFormat="false" ht="15" hidden="false" customHeight="true" outlineLevel="0" collapsed="false">
      <c r="A4419" s="1" t="n">
        <v>4418</v>
      </c>
      <c r="B4419" s="1" t="n">
        <v>1</v>
      </c>
      <c r="C4419" s="1" t="n">
        <v>2306</v>
      </c>
      <c r="D4419" s="1" t="s">
        <v>11493</v>
      </c>
      <c r="E4419" s="1" t="n">
        <v>500</v>
      </c>
      <c r="F4419" s="1" t="n">
        <v>79</v>
      </c>
      <c r="G4419" s="1" t="n">
        <v>1380.46</v>
      </c>
      <c r="H4419" s="4" t="n">
        <v>46183.6009377083</v>
      </c>
      <c r="I44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4418BT22313412306500791380.4646183.6009377083</v>
      </c>
      <c r="J4419" s="1" t="n">
        <f aca="false">COUNTIF(I:I, $I4419)</f>
        <v>1</v>
      </c>
      <c r="K4419" s="1" t="str">
        <f aca="false">IF(ISNA(VLOOKUP(Table4[product_id], tblProducts[], tblProducts[product_name],FALSE() )), "Invalid", "Valid")</f>
        <v>Valid</v>
      </c>
      <c r="L4419" s="5" t="str">
        <f aca="false">IF(ISNA(VLOOKUP(Table4[[#This Row],[warehouse_id]], tblwhouse[], tblwhouse[warehouse_name],FALSE() )), "Invalid", "Valid")</f>
        <v>Valid</v>
      </c>
    </row>
    <row r="4420" customFormat="false" ht="15" hidden="false" customHeight="true" outlineLevel="0" collapsed="false">
      <c r="A4420" s="1" t="n">
        <v>4419</v>
      </c>
      <c r="B4420" s="1" t="n">
        <v>4</v>
      </c>
      <c r="C4420" s="1" t="n">
        <v>431</v>
      </c>
      <c r="D4420" s="1" t="s">
        <v>11494</v>
      </c>
      <c r="E4420" s="1" t="n">
        <v>373</v>
      </c>
      <c r="F4420" s="1" t="n">
        <v>64</v>
      </c>
      <c r="G4420" s="1" t="n">
        <v>376.57</v>
      </c>
      <c r="H4420" s="4" t="n">
        <v>45874.6009377083</v>
      </c>
      <c r="I44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4419BT863872443137364376.5745874.6009377083</v>
      </c>
      <c r="J4420" s="1" t="n">
        <f aca="false">COUNTIF(I:I, $I4420)</f>
        <v>1</v>
      </c>
      <c r="K4420" s="1" t="str">
        <f aca="false">IF(ISNA(VLOOKUP(Table4[product_id], tblProducts[], tblProducts[product_name],FALSE() )), "Invalid", "Valid")</f>
        <v>Valid</v>
      </c>
      <c r="L4420" s="5" t="str">
        <f aca="false">IF(ISNA(VLOOKUP(Table4[[#This Row],[warehouse_id]], tblwhouse[], tblwhouse[warehouse_name],FALSE() )), "Invalid", "Valid")</f>
        <v>Valid</v>
      </c>
    </row>
    <row r="4421" customFormat="false" ht="15" hidden="false" customHeight="true" outlineLevel="0" collapsed="false">
      <c r="A4421" s="1" t="n">
        <v>4420</v>
      </c>
      <c r="B4421" s="1" t="n">
        <v>1</v>
      </c>
      <c r="C4421" s="1" t="n">
        <v>2528</v>
      </c>
      <c r="D4421" s="1" t="s">
        <v>11495</v>
      </c>
      <c r="E4421" s="1" t="n">
        <v>35</v>
      </c>
      <c r="F4421" s="1" t="n">
        <v>53</v>
      </c>
      <c r="G4421" s="1" t="n">
        <v>355.8</v>
      </c>
      <c r="H4421" s="4" t="n">
        <v>45956.6009377083</v>
      </c>
      <c r="I44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4420BT168622125283553355.845956.6009377083</v>
      </c>
      <c r="J4421" s="1" t="n">
        <f aca="false">COUNTIF(I:I, $I4421)</f>
        <v>1</v>
      </c>
      <c r="K4421" s="1" t="str">
        <f aca="false">IF(ISNA(VLOOKUP(Table4[product_id], tblProducts[], tblProducts[product_name],FALSE() )), "Invalid", "Valid")</f>
        <v>Valid</v>
      </c>
      <c r="L4421" s="5" t="str">
        <f aca="false">IF(ISNA(VLOOKUP(Table4[[#This Row],[warehouse_id]], tblwhouse[], tblwhouse[warehouse_name],FALSE() )), "Invalid", "Valid")</f>
        <v>Valid</v>
      </c>
    </row>
    <row r="4422" customFormat="false" ht="15" hidden="false" customHeight="true" outlineLevel="0" collapsed="false">
      <c r="A4422" s="1" t="n">
        <v>4421</v>
      </c>
      <c r="B4422" s="1" t="n">
        <v>2</v>
      </c>
      <c r="C4422" s="1" t="n">
        <v>940</v>
      </c>
      <c r="D4422" s="1" t="s">
        <v>11496</v>
      </c>
      <c r="E4422" s="1" t="n">
        <v>159</v>
      </c>
      <c r="F4422" s="1" t="n">
        <v>38</v>
      </c>
      <c r="G4422" s="1" t="n">
        <v>543.3</v>
      </c>
      <c r="H4422" s="4" t="n">
        <v>46132.6009377083</v>
      </c>
      <c r="I44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4421BT331670294015938543.346132.6009377083</v>
      </c>
      <c r="J4422" s="1" t="n">
        <f aca="false">COUNTIF(I:I, $I4422)</f>
        <v>1</v>
      </c>
      <c r="K4422" s="1" t="str">
        <f aca="false">IF(ISNA(VLOOKUP(Table4[product_id], tblProducts[], tblProducts[product_name],FALSE() )), "Invalid", "Valid")</f>
        <v>Valid</v>
      </c>
      <c r="L4422" s="5" t="str">
        <f aca="false">IF(ISNA(VLOOKUP(Table4[[#This Row],[warehouse_id]], tblwhouse[], tblwhouse[warehouse_name],FALSE() )), "Invalid", "Valid")</f>
        <v>Valid</v>
      </c>
    </row>
    <row r="4423" customFormat="false" ht="15" hidden="false" customHeight="true" outlineLevel="0" collapsed="false">
      <c r="A4423" s="1" t="n">
        <v>4422</v>
      </c>
      <c r="B4423" s="1" t="n">
        <v>4</v>
      </c>
      <c r="C4423" s="1" t="n">
        <v>1053</v>
      </c>
      <c r="D4423" s="1" t="s">
        <v>11497</v>
      </c>
      <c r="E4423" s="1" t="n">
        <v>233</v>
      </c>
      <c r="F4423" s="1" t="n">
        <v>30</v>
      </c>
      <c r="G4423" s="1" t="n">
        <v>1250.98</v>
      </c>
      <c r="H4423" s="4" t="n">
        <v>46155.6009377083</v>
      </c>
      <c r="I44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4422BT11291941053233301250.9846155.6009377083</v>
      </c>
      <c r="J4423" s="1" t="n">
        <f aca="false">COUNTIF(I:I, $I4423)</f>
        <v>1</v>
      </c>
      <c r="K4423" s="1" t="str">
        <f aca="false">IF(ISNA(VLOOKUP(Table4[product_id], tblProducts[], tblProducts[product_name],FALSE() )), "Invalid", "Valid")</f>
        <v>Valid</v>
      </c>
      <c r="L4423" s="5" t="str">
        <f aca="false">IF(ISNA(VLOOKUP(Table4[[#This Row],[warehouse_id]], tblwhouse[], tblwhouse[warehouse_name],FALSE() )), "Invalid", "Valid")</f>
        <v>Valid</v>
      </c>
    </row>
    <row r="4424" customFormat="false" ht="15" hidden="false" customHeight="true" outlineLevel="0" collapsed="false">
      <c r="A4424" s="1" t="n">
        <v>4423</v>
      </c>
      <c r="B4424" s="1" t="n">
        <v>3</v>
      </c>
      <c r="C4424" s="1" t="n">
        <v>1175</v>
      </c>
      <c r="D4424" s="1" t="s">
        <v>11498</v>
      </c>
      <c r="E4424" s="1" t="n">
        <v>447</v>
      </c>
      <c r="F4424" s="1" t="n">
        <v>31</v>
      </c>
      <c r="G4424" s="1" t="n">
        <v>728.48</v>
      </c>
      <c r="H4424" s="4" t="n">
        <v>46196.6009377083</v>
      </c>
      <c r="I44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4423BT8246543117544731728.4846196.6009377083</v>
      </c>
      <c r="J4424" s="1" t="n">
        <f aca="false">COUNTIF(I:I, $I4424)</f>
        <v>1</v>
      </c>
      <c r="K4424" s="1" t="str">
        <f aca="false">IF(ISNA(VLOOKUP(Table4[product_id], tblProducts[], tblProducts[product_name],FALSE() )), "Invalid", "Valid")</f>
        <v>Valid</v>
      </c>
      <c r="L4424" s="5" t="str">
        <f aca="false">IF(ISNA(VLOOKUP(Table4[[#This Row],[warehouse_id]], tblwhouse[], tblwhouse[warehouse_name],FALSE() )), "Invalid", "Valid")</f>
        <v>Valid</v>
      </c>
    </row>
    <row r="4425" customFormat="false" ht="15" hidden="false" customHeight="true" outlineLevel="0" collapsed="false">
      <c r="A4425" s="1" t="n">
        <v>4424</v>
      </c>
      <c r="B4425" s="1" t="n">
        <v>4</v>
      </c>
      <c r="C4425" s="1" t="n">
        <v>1407</v>
      </c>
      <c r="D4425" s="1" t="s">
        <v>11499</v>
      </c>
      <c r="E4425" s="1" t="n">
        <v>321</v>
      </c>
      <c r="F4425" s="1" t="n">
        <v>39</v>
      </c>
      <c r="G4425" s="1" t="n">
        <v>985.6</v>
      </c>
      <c r="H4425" s="4" t="n">
        <v>45993.6009377083</v>
      </c>
      <c r="I44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4424BT8829954140732139985.645993.6009377083</v>
      </c>
      <c r="J4425" s="1" t="n">
        <f aca="false">COUNTIF(I:I, $I4425)</f>
        <v>1</v>
      </c>
      <c r="K4425" s="1" t="str">
        <f aca="false">IF(ISNA(VLOOKUP(Table4[product_id], tblProducts[], tblProducts[product_name],FALSE() )), "Invalid", "Valid")</f>
        <v>Valid</v>
      </c>
      <c r="L4425" s="5" t="str">
        <f aca="false">IF(ISNA(VLOOKUP(Table4[[#This Row],[warehouse_id]], tblwhouse[], tblwhouse[warehouse_name],FALSE() )), "Invalid", "Valid")</f>
        <v>Valid</v>
      </c>
    </row>
    <row r="4426" customFormat="false" ht="15" hidden="false" customHeight="true" outlineLevel="0" collapsed="false">
      <c r="A4426" s="1" t="n">
        <v>4425</v>
      </c>
      <c r="B4426" s="1" t="n">
        <v>4</v>
      </c>
      <c r="C4426" s="1" t="n">
        <v>2231</v>
      </c>
      <c r="D4426" s="1" t="s">
        <v>11500</v>
      </c>
      <c r="E4426" s="1" t="n">
        <v>440</v>
      </c>
      <c r="F4426" s="1" t="n">
        <v>61</v>
      </c>
      <c r="G4426" s="1" t="n">
        <v>323.01</v>
      </c>
      <c r="H4426" s="4" t="n">
        <v>45903.6009377083</v>
      </c>
      <c r="I44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4425BT9421004223144061323.0145903.6009377083</v>
      </c>
      <c r="J4426" s="1" t="n">
        <f aca="false">COUNTIF(I:I, $I4426)</f>
        <v>1</v>
      </c>
      <c r="K4426" s="1" t="str">
        <f aca="false">IF(ISNA(VLOOKUP(Table4[product_id], tblProducts[], tblProducts[product_name],FALSE() )), "Invalid", "Valid")</f>
        <v>Valid</v>
      </c>
      <c r="L4426" s="5" t="str">
        <f aca="false">IF(ISNA(VLOOKUP(Table4[[#This Row],[warehouse_id]], tblwhouse[], tblwhouse[warehouse_name],FALSE() )), "Invalid", "Valid")</f>
        <v>Valid</v>
      </c>
    </row>
    <row r="4427" customFormat="false" ht="15" hidden="false" customHeight="true" outlineLevel="0" collapsed="false">
      <c r="A4427" s="1" t="n">
        <v>4426</v>
      </c>
      <c r="B4427" s="1" t="n">
        <v>3</v>
      </c>
      <c r="C4427" s="1" t="n">
        <v>1212</v>
      </c>
      <c r="D4427" s="1" t="s">
        <v>11501</v>
      </c>
      <c r="E4427" s="1" t="n">
        <v>46</v>
      </c>
      <c r="F4427" s="1" t="n">
        <v>61</v>
      </c>
      <c r="G4427" s="1" t="n">
        <v>506.65</v>
      </c>
      <c r="H4427" s="4" t="n">
        <v>46192.6009377083</v>
      </c>
      <c r="I44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4426BT491397312124661506.6546192.6009377083</v>
      </c>
      <c r="J4427" s="1" t="n">
        <f aca="false">COUNTIF(I:I, $I4427)</f>
        <v>1</v>
      </c>
      <c r="K4427" s="1" t="str">
        <f aca="false">IF(ISNA(VLOOKUP(Table4[product_id], tblProducts[], tblProducts[product_name],FALSE() )), "Invalid", "Valid")</f>
        <v>Valid</v>
      </c>
      <c r="L4427" s="5" t="str">
        <f aca="false">IF(ISNA(VLOOKUP(Table4[[#This Row],[warehouse_id]], tblwhouse[], tblwhouse[warehouse_name],FALSE() )), "Invalid", "Valid")</f>
        <v>Valid</v>
      </c>
    </row>
    <row r="4428" customFormat="false" ht="15" hidden="false" customHeight="true" outlineLevel="0" collapsed="false">
      <c r="A4428" s="1" t="n">
        <v>4427</v>
      </c>
      <c r="B4428" s="1" t="n">
        <v>4</v>
      </c>
      <c r="C4428" s="1" t="n">
        <v>2545</v>
      </c>
      <c r="D4428" s="1" t="s">
        <v>11502</v>
      </c>
      <c r="E4428" s="1" t="n">
        <v>486</v>
      </c>
      <c r="F4428" s="1" t="n">
        <v>25</v>
      </c>
      <c r="G4428" s="1" t="n">
        <v>610.54</v>
      </c>
      <c r="H4428" s="4" t="n">
        <v>46206.6009377083</v>
      </c>
      <c r="I44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4427BT8298214254548625610.5446206.6009377083</v>
      </c>
      <c r="J4428" s="1" t="n">
        <f aca="false">COUNTIF(I:I, $I4428)</f>
        <v>1</v>
      </c>
      <c r="K4428" s="1" t="str">
        <f aca="false">IF(ISNA(VLOOKUP(Table4[product_id], tblProducts[], tblProducts[product_name],FALSE() )), "Invalid", "Valid")</f>
        <v>Valid</v>
      </c>
      <c r="L4428" s="5" t="str">
        <f aca="false">IF(ISNA(VLOOKUP(Table4[[#This Row],[warehouse_id]], tblwhouse[], tblwhouse[warehouse_name],FALSE() )), "Invalid", "Valid")</f>
        <v>Valid</v>
      </c>
    </row>
    <row r="4429" customFormat="false" ht="15" hidden="false" customHeight="true" outlineLevel="0" collapsed="false">
      <c r="A4429" s="1" t="n">
        <v>4428</v>
      </c>
      <c r="B4429" s="1" t="n">
        <v>4</v>
      </c>
      <c r="C4429" s="1" t="n">
        <v>1880</v>
      </c>
      <c r="D4429" s="1" t="s">
        <v>11503</v>
      </c>
      <c r="E4429" s="1" t="n">
        <v>26</v>
      </c>
      <c r="F4429" s="1" t="n">
        <v>50</v>
      </c>
      <c r="G4429" s="1" t="n">
        <v>323.64</v>
      </c>
      <c r="H4429" s="4" t="n">
        <v>46064.6009377083</v>
      </c>
      <c r="I44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4428BT409576418802650323.6446064.6009377083</v>
      </c>
      <c r="J4429" s="1" t="n">
        <f aca="false">COUNTIF(I:I, $I4429)</f>
        <v>1</v>
      </c>
      <c r="K4429" s="1" t="str">
        <f aca="false">IF(ISNA(VLOOKUP(Table4[product_id], tblProducts[], tblProducts[product_name],FALSE() )), "Invalid", "Valid")</f>
        <v>Valid</v>
      </c>
      <c r="L4429" s="5" t="str">
        <f aca="false">IF(ISNA(VLOOKUP(Table4[[#This Row],[warehouse_id]], tblwhouse[], tblwhouse[warehouse_name],FALSE() )), "Invalid", "Valid")</f>
        <v>Valid</v>
      </c>
    </row>
    <row r="4430" customFormat="false" ht="15" hidden="false" customHeight="true" outlineLevel="0" collapsed="false">
      <c r="A4430" s="1" t="n">
        <v>4429</v>
      </c>
      <c r="B4430" s="1" t="n">
        <v>1</v>
      </c>
      <c r="C4430" s="1" t="n">
        <v>375</v>
      </c>
      <c r="D4430" s="1" t="s">
        <v>11504</v>
      </c>
      <c r="E4430" s="1" t="n">
        <v>193</v>
      </c>
      <c r="F4430" s="1" t="n">
        <v>64</v>
      </c>
      <c r="G4430" s="1" t="n">
        <v>616.43</v>
      </c>
      <c r="H4430" s="4" t="n">
        <v>46055.6009377083</v>
      </c>
      <c r="I44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4429BT166704137519364616.4346055.6009377083</v>
      </c>
      <c r="J4430" s="1" t="n">
        <f aca="false">COUNTIF(I:I, $I4430)</f>
        <v>1</v>
      </c>
      <c r="K4430" s="1" t="str">
        <f aca="false">IF(ISNA(VLOOKUP(Table4[product_id], tblProducts[], tblProducts[product_name],FALSE() )), "Invalid", "Valid")</f>
        <v>Valid</v>
      </c>
      <c r="L4430" s="5" t="str">
        <f aca="false">IF(ISNA(VLOOKUP(Table4[[#This Row],[warehouse_id]], tblwhouse[], tblwhouse[warehouse_name],FALSE() )), "Invalid", "Valid")</f>
        <v>Valid</v>
      </c>
    </row>
    <row r="4431" customFormat="false" ht="15" hidden="false" customHeight="true" outlineLevel="0" collapsed="false">
      <c r="A4431" s="1" t="n">
        <v>4430</v>
      </c>
      <c r="B4431" s="1" t="n">
        <v>1</v>
      </c>
      <c r="C4431" s="1" t="n">
        <v>532</v>
      </c>
      <c r="D4431" s="1" t="s">
        <v>11505</v>
      </c>
      <c r="E4431" s="1" t="n">
        <v>253</v>
      </c>
      <c r="F4431" s="1" t="n">
        <v>71</v>
      </c>
      <c r="G4431" s="1" t="n">
        <v>257.05</v>
      </c>
      <c r="H4431" s="4" t="n">
        <v>45946.6009377199</v>
      </c>
      <c r="I44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4430BT269379153225371257.0545946.6009377199</v>
      </c>
      <c r="J4431" s="1" t="n">
        <f aca="false">COUNTIF(I:I, $I4431)</f>
        <v>1</v>
      </c>
      <c r="K4431" s="1" t="str">
        <f aca="false">IF(ISNA(VLOOKUP(Table4[product_id], tblProducts[], tblProducts[product_name],FALSE() )), "Invalid", "Valid")</f>
        <v>Valid</v>
      </c>
      <c r="L4431" s="5" t="str">
        <f aca="false">IF(ISNA(VLOOKUP(Table4[[#This Row],[warehouse_id]], tblwhouse[], tblwhouse[warehouse_name],FALSE() )), "Invalid", "Valid")</f>
        <v>Valid</v>
      </c>
    </row>
    <row r="4432" customFormat="false" ht="15" hidden="false" customHeight="true" outlineLevel="0" collapsed="false">
      <c r="A4432" s="1" t="n">
        <v>4431</v>
      </c>
      <c r="B4432" s="1" t="n">
        <v>1</v>
      </c>
      <c r="C4432" s="1" t="n">
        <v>2682</v>
      </c>
      <c r="D4432" s="1" t="s">
        <v>11506</v>
      </c>
      <c r="E4432" s="1" t="n">
        <v>108</v>
      </c>
      <c r="F4432" s="1" t="n">
        <v>35</v>
      </c>
      <c r="G4432" s="1" t="n">
        <v>1427.08</v>
      </c>
      <c r="H4432" s="4" t="n">
        <v>46013.6009377199</v>
      </c>
      <c r="I44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4431BT47563412682108351427.0846013.6009377199</v>
      </c>
      <c r="J4432" s="1" t="n">
        <f aca="false">COUNTIF(I:I, $I4432)</f>
        <v>1</v>
      </c>
      <c r="K4432" s="1" t="str">
        <f aca="false">IF(ISNA(VLOOKUP(Table4[product_id], tblProducts[], tblProducts[product_name],FALSE() )), "Invalid", "Valid")</f>
        <v>Valid</v>
      </c>
      <c r="L4432" s="5" t="str">
        <f aca="false">IF(ISNA(VLOOKUP(Table4[[#This Row],[warehouse_id]], tblwhouse[], tblwhouse[warehouse_name],FALSE() )), "Invalid", "Valid")</f>
        <v>Valid</v>
      </c>
    </row>
    <row r="4433" customFormat="false" ht="15" hidden="false" customHeight="true" outlineLevel="0" collapsed="false">
      <c r="A4433" s="1" t="n">
        <v>4432</v>
      </c>
      <c r="B4433" s="1" t="n">
        <v>2</v>
      </c>
      <c r="C4433" s="1" t="n">
        <v>10</v>
      </c>
      <c r="D4433" s="1" t="s">
        <v>11507</v>
      </c>
      <c r="E4433" s="1" t="n">
        <v>342</v>
      </c>
      <c r="F4433" s="1" t="n">
        <v>39</v>
      </c>
      <c r="G4433" s="1" t="n">
        <v>907.69</v>
      </c>
      <c r="H4433" s="4" t="n">
        <v>45932.6009377199</v>
      </c>
      <c r="I44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4432BT53776121034239907.6945932.6009377199</v>
      </c>
      <c r="J4433" s="1" t="n">
        <f aca="false">COUNTIF(I:I, $I4433)</f>
        <v>1</v>
      </c>
      <c r="K4433" s="1" t="str">
        <f aca="false">IF(ISNA(VLOOKUP(Table4[product_id], tblProducts[], tblProducts[product_name],FALSE() )), "Invalid", "Valid")</f>
        <v>Valid</v>
      </c>
      <c r="L4433" s="5" t="str">
        <f aca="false">IF(ISNA(VLOOKUP(Table4[[#This Row],[warehouse_id]], tblwhouse[], tblwhouse[warehouse_name],FALSE() )), "Invalid", "Valid")</f>
        <v>Valid</v>
      </c>
    </row>
    <row r="4434" customFormat="false" ht="15" hidden="false" customHeight="true" outlineLevel="0" collapsed="false">
      <c r="A4434" s="1" t="n">
        <v>4433</v>
      </c>
      <c r="B4434" s="1" t="n">
        <v>2</v>
      </c>
      <c r="C4434" s="1" t="n">
        <v>2784</v>
      </c>
      <c r="D4434" s="1" t="s">
        <v>11508</v>
      </c>
      <c r="E4434" s="1" t="n">
        <v>140</v>
      </c>
      <c r="F4434" s="1" t="n">
        <v>57</v>
      </c>
      <c r="G4434" s="1" t="n">
        <v>410.07</v>
      </c>
      <c r="H4434" s="4" t="n">
        <v>46153.6009377199</v>
      </c>
      <c r="I44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4433BT5758632278414057410.0746153.6009377199</v>
      </c>
      <c r="J4434" s="1" t="n">
        <f aca="false">COUNTIF(I:I, $I4434)</f>
        <v>1</v>
      </c>
      <c r="K4434" s="1" t="str">
        <f aca="false">IF(ISNA(VLOOKUP(Table4[product_id], tblProducts[], tblProducts[product_name],FALSE() )), "Invalid", "Valid")</f>
        <v>Valid</v>
      </c>
      <c r="L4434" s="5" t="str">
        <f aca="false">IF(ISNA(VLOOKUP(Table4[[#This Row],[warehouse_id]], tblwhouse[], tblwhouse[warehouse_name],FALSE() )), "Invalid", "Valid")</f>
        <v>Valid</v>
      </c>
    </row>
    <row r="4435" customFormat="false" ht="15" hidden="false" customHeight="true" outlineLevel="0" collapsed="false">
      <c r="A4435" s="1" t="n">
        <v>4434</v>
      </c>
      <c r="B4435" s="1" t="n">
        <v>2</v>
      </c>
      <c r="C4435" s="1" t="n">
        <v>55</v>
      </c>
      <c r="D4435" s="1" t="s">
        <v>11509</v>
      </c>
      <c r="E4435" s="1" t="n">
        <v>30</v>
      </c>
      <c r="F4435" s="1" t="n">
        <v>72</v>
      </c>
      <c r="G4435" s="1" t="n">
        <v>433.88</v>
      </c>
      <c r="H4435" s="4" t="n">
        <v>45929.6009377199</v>
      </c>
      <c r="I44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4434BT3873652553072433.8845929.6009377199</v>
      </c>
      <c r="J4435" s="1" t="n">
        <f aca="false">COUNTIF(I:I, $I4435)</f>
        <v>1</v>
      </c>
      <c r="K4435" s="1" t="str">
        <f aca="false">IF(ISNA(VLOOKUP(Table4[product_id], tblProducts[], tblProducts[product_name],FALSE() )), "Invalid", "Valid")</f>
        <v>Valid</v>
      </c>
      <c r="L4435" s="5" t="str">
        <f aca="false">IF(ISNA(VLOOKUP(Table4[[#This Row],[warehouse_id]], tblwhouse[], tblwhouse[warehouse_name],FALSE() )), "Invalid", "Valid")</f>
        <v>Valid</v>
      </c>
    </row>
    <row r="4436" customFormat="false" ht="15" hidden="false" customHeight="true" outlineLevel="0" collapsed="false">
      <c r="A4436" s="1" t="n">
        <v>4435</v>
      </c>
      <c r="B4436" s="1" t="n">
        <v>2</v>
      </c>
      <c r="C4436" s="1" t="n">
        <v>2674</v>
      </c>
      <c r="D4436" s="1" t="s">
        <v>11510</v>
      </c>
      <c r="E4436" s="1" t="n">
        <v>164</v>
      </c>
      <c r="F4436" s="1" t="n">
        <v>71</v>
      </c>
      <c r="G4436" s="1" t="n">
        <v>192.23</v>
      </c>
      <c r="H4436" s="4" t="n">
        <v>46195.6009377199</v>
      </c>
      <c r="I44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4435BT2789972267416471192.2346195.6009377199</v>
      </c>
      <c r="J4436" s="1" t="n">
        <f aca="false">COUNTIF(I:I, $I4436)</f>
        <v>1</v>
      </c>
      <c r="K4436" s="1" t="str">
        <f aca="false">IF(ISNA(VLOOKUP(Table4[product_id], tblProducts[], tblProducts[product_name],FALSE() )), "Invalid", "Valid")</f>
        <v>Valid</v>
      </c>
      <c r="L4436" s="5" t="str">
        <f aca="false">IF(ISNA(VLOOKUP(Table4[[#This Row],[warehouse_id]], tblwhouse[], tblwhouse[warehouse_name],FALSE() )), "Invalid", "Valid")</f>
        <v>Valid</v>
      </c>
    </row>
    <row r="4437" customFormat="false" ht="15" hidden="false" customHeight="true" outlineLevel="0" collapsed="false">
      <c r="A4437" s="1" t="n">
        <v>4436</v>
      </c>
      <c r="B4437" s="1" t="n">
        <v>3</v>
      </c>
      <c r="C4437" s="1" t="n">
        <v>471</v>
      </c>
      <c r="D4437" s="1" t="s">
        <v>11511</v>
      </c>
      <c r="E4437" s="1" t="n">
        <v>201</v>
      </c>
      <c r="F4437" s="1" t="n">
        <v>26</v>
      </c>
      <c r="G4437" s="1" t="n">
        <v>176.97</v>
      </c>
      <c r="H4437" s="4" t="n">
        <v>45923.6009377199</v>
      </c>
      <c r="I44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4436BT232746347120126176.9745923.6009377199</v>
      </c>
      <c r="J4437" s="1" t="n">
        <f aca="false">COUNTIF(I:I, $I4437)</f>
        <v>1</v>
      </c>
      <c r="K4437" s="1" t="str">
        <f aca="false">IF(ISNA(VLOOKUP(Table4[product_id], tblProducts[], tblProducts[product_name],FALSE() )), "Invalid", "Valid")</f>
        <v>Valid</v>
      </c>
      <c r="L4437" s="5" t="str">
        <f aca="false">IF(ISNA(VLOOKUP(Table4[[#This Row],[warehouse_id]], tblwhouse[], tblwhouse[warehouse_name],FALSE() )), "Invalid", "Valid")</f>
        <v>Valid</v>
      </c>
    </row>
    <row r="4438" customFormat="false" ht="15" hidden="false" customHeight="true" outlineLevel="0" collapsed="false">
      <c r="A4438" s="1" t="n">
        <v>4437</v>
      </c>
      <c r="B4438" s="1" t="n">
        <v>1</v>
      </c>
      <c r="C4438" s="1" t="n">
        <v>2908</v>
      </c>
      <c r="D4438" s="1" t="s">
        <v>11512</v>
      </c>
      <c r="E4438" s="1" t="n">
        <v>369</v>
      </c>
      <c r="F4438" s="1" t="n">
        <v>34</v>
      </c>
      <c r="G4438" s="1" t="n">
        <v>144.85</v>
      </c>
      <c r="H4438" s="4" t="n">
        <v>46097.6009377199</v>
      </c>
      <c r="I44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4437BT3382651290836934144.8546097.6009377199</v>
      </c>
      <c r="J4438" s="1" t="n">
        <f aca="false">COUNTIF(I:I, $I4438)</f>
        <v>1</v>
      </c>
      <c r="K4438" s="1" t="str">
        <f aca="false">IF(ISNA(VLOOKUP(Table4[product_id], tblProducts[], tblProducts[product_name],FALSE() )), "Invalid", "Valid")</f>
        <v>Valid</v>
      </c>
      <c r="L4438" s="5" t="str">
        <f aca="false">IF(ISNA(VLOOKUP(Table4[[#This Row],[warehouse_id]], tblwhouse[], tblwhouse[warehouse_name],FALSE() )), "Invalid", "Valid")</f>
        <v>Valid</v>
      </c>
    </row>
    <row r="4439" customFormat="false" ht="15" hidden="false" customHeight="true" outlineLevel="0" collapsed="false">
      <c r="A4439" s="1" t="n">
        <v>4438</v>
      </c>
      <c r="B4439" s="1" t="n">
        <v>2</v>
      </c>
      <c r="C4439" s="1" t="n">
        <v>91</v>
      </c>
      <c r="D4439" s="1" t="s">
        <v>11513</v>
      </c>
      <c r="E4439" s="1" t="n">
        <v>392</v>
      </c>
      <c r="F4439" s="1" t="n">
        <v>33</v>
      </c>
      <c r="G4439" s="1" t="n">
        <v>1289.33</v>
      </c>
      <c r="H4439" s="4" t="n">
        <v>45951.6009377199</v>
      </c>
      <c r="I44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4438BT282698291392331289.3345951.6009377199</v>
      </c>
      <c r="J4439" s="1" t="n">
        <f aca="false">COUNTIF(I:I, $I4439)</f>
        <v>1</v>
      </c>
      <c r="K4439" s="1" t="str">
        <f aca="false">IF(ISNA(VLOOKUP(Table4[product_id], tblProducts[], tblProducts[product_name],FALSE() )), "Invalid", "Valid")</f>
        <v>Valid</v>
      </c>
      <c r="L4439" s="5" t="str">
        <f aca="false">IF(ISNA(VLOOKUP(Table4[[#This Row],[warehouse_id]], tblwhouse[], tblwhouse[warehouse_name],FALSE() )), "Invalid", "Valid")</f>
        <v>Valid</v>
      </c>
    </row>
    <row r="4440" customFormat="false" ht="15" hidden="false" customHeight="true" outlineLevel="0" collapsed="false">
      <c r="A4440" s="1" t="n">
        <v>4439</v>
      </c>
      <c r="B4440" s="1" t="n">
        <v>1</v>
      </c>
      <c r="C4440" s="1" t="n">
        <v>866</v>
      </c>
      <c r="D4440" s="1" t="s">
        <v>11514</v>
      </c>
      <c r="E4440" s="1" t="n">
        <v>427</v>
      </c>
      <c r="F4440" s="1" t="n">
        <v>26</v>
      </c>
      <c r="G4440" s="1" t="n">
        <v>1383.65</v>
      </c>
      <c r="H4440" s="4" t="n">
        <v>46030.6009377199</v>
      </c>
      <c r="I44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4439BT3955181866427261383.6546030.6009377199</v>
      </c>
      <c r="J4440" s="1" t="n">
        <f aca="false">COUNTIF(I:I, $I4440)</f>
        <v>1</v>
      </c>
      <c r="K4440" s="1" t="str">
        <f aca="false">IF(ISNA(VLOOKUP(Table4[product_id], tblProducts[], tblProducts[product_name],FALSE() )), "Invalid", "Valid")</f>
        <v>Valid</v>
      </c>
      <c r="L4440" s="5" t="str">
        <f aca="false">IF(ISNA(VLOOKUP(Table4[[#This Row],[warehouse_id]], tblwhouse[], tblwhouse[warehouse_name],FALSE() )), "Invalid", "Valid")</f>
        <v>Valid</v>
      </c>
    </row>
    <row r="4441" customFormat="false" ht="15" hidden="false" customHeight="true" outlineLevel="0" collapsed="false">
      <c r="A4441" s="1" t="n">
        <v>4440</v>
      </c>
      <c r="B4441" s="1" t="n">
        <v>4</v>
      </c>
      <c r="C4441" s="1" t="n">
        <v>2010</v>
      </c>
      <c r="D4441" s="1" t="s">
        <v>11515</v>
      </c>
      <c r="E4441" s="1" t="n">
        <v>375</v>
      </c>
      <c r="F4441" s="1" t="n">
        <v>55</v>
      </c>
      <c r="G4441" s="1" t="n">
        <v>543.86</v>
      </c>
      <c r="H4441" s="4" t="n">
        <v>46025.6009377199</v>
      </c>
      <c r="I44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4440BT4029234201037555543.8646025.6009377199</v>
      </c>
      <c r="J4441" s="1" t="n">
        <f aca="false">COUNTIF(I:I, $I4441)</f>
        <v>1</v>
      </c>
      <c r="K4441" s="1" t="str">
        <f aca="false">IF(ISNA(VLOOKUP(Table4[product_id], tblProducts[], tblProducts[product_name],FALSE() )), "Invalid", "Valid")</f>
        <v>Valid</v>
      </c>
      <c r="L4441" s="5" t="str">
        <f aca="false">IF(ISNA(VLOOKUP(Table4[[#This Row],[warehouse_id]], tblwhouse[], tblwhouse[warehouse_name],FALSE() )), "Invalid", "Valid")</f>
        <v>Valid</v>
      </c>
    </row>
    <row r="4442" customFormat="false" ht="15" hidden="false" customHeight="true" outlineLevel="0" collapsed="false">
      <c r="A4442" s="1" t="n">
        <v>4441</v>
      </c>
      <c r="B4442" s="1" t="n">
        <v>1</v>
      </c>
      <c r="C4442" s="1" t="n">
        <v>451</v>
      </c>
      <c r="D4442" s="1" t="s">
        <v>11516</v>
      </c>
      <c r="E4442" s="1" t="n">
        <v>190</v>
      </c>
      <c r="F4442" s="1" t="n">
        <v>60</v>
      </c>
      <c r="G4442" s="1" t="n">
        <v>660.03</v>
      </c>
      <c r="H4442" s="4" t="n">
        <v>45918.6009377199</v>
      </c>
      <c r="I44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4441BT911422145119060660.0345918.6009377199</v>
      </c>
      <c r="J4442" s="1" t="n">
        <f aca="false">COUNTIF(I:I, $I4442)</f>
        <v>1</v>
      </c>
      <c r="K4442" s="1" t="str">
        <f aca="false">IF(ISNA(VLOOKUP(Table4[product_id], tblProducts[], tblProducts[product_name],FALSE() )), "Invalid", "Valid")</f>
        <v>Valid</v>
      </c>
      <c r="L4442" s="5" t="str">
        <f aca="false">IF(ISNA(VLOOKUP(Table4[[#This Row],[warehouse_id]], tblwhouse[], tblwhouse[warehouse_name],FALSE() )), "Invalid", "Valid")</f>
        <v>Valid</v>
      </c>
    </row>
    <row r="4443" customFormat="false" ht="15" hidden="false" customHeight="true" outlineLevel="0" collapsed="false">
      <c r="A4443" s="1" t="n">
        <v>4442</v>
      </c>
      <c r="B4443" s="1" t="n">
        <v>4</v>
      </c>
      <c r="C4443" s="1" t="n">
        <v>695</v>
      </c>
      <c r="D4443" s="1" t="s">
        <v>11517</v>
      </c>
      <c r="E4443" s="1" t="n">
        <v>278</v>
      </c>
      <c r="F4443" s="1" t="n">
        <v>33</v>
      </c>
      <c r="G4443" s="1" t="n">
        <v>1397.94</v>
      </c>
      <c r="H4443" s="4" t="n">
        <v>46221.6009377199</v>
      </c>
      <c r="I44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4442BT1843724695278331397.9446221.6009377199</v>
      </c>
      <c r="J4443" s="1" t="n">
        <f aca="false">COUNTIF(I:I, $I4443)</f>
        <v>1</v>
      </c>
      <c r="K4443" s="1" t="str">
        <f aca="false">IF(ISNA(VLOOKUP(Table4[product_id], tblProducts[], tblProducts[product_name],FALSE() )), "Invalid", "Valid")</f>
        <v>Valid</v>
      </c>
      <c r="L4443" s="5" t="str">
        <f aca="false">IF(ISNA(VLOOKUP(Table4[[#This Row],[warehouse_id]], tblwhouse[], tblwhouse[warehouse_name],FALSE() )), "Invalid", "Valid")</f>
        <v>Valid</v>
      </c>
    </row>
    <row r="4444" customFormat="false" ht="15" hidden="false" customHeight="true" outlineLevel="0" collapsed="false">
      <c r="A4444" s="1" t="n">
        <v>4443</v>
      </c>
      <c r="B4444" s="1" t="n">
        <v>2</v>
      </c>
      <c r="C4444" s="1" t="n">
        <v>2100</v>
      </c>
      <c r="D4444" s="1" t="s">
        <v>11518</v>
      </c>
      <c r="E4444" s="1" t="n">
        <v>228</v>
      </c>
      <c r="F4444" s="1" t="n">
        <v>70</v>
      </c>
      <c r="G4444" s="1" t="n">
        <v>18.47</v>
      </c>
      <c r="H4444" s="4" t="n">
        <v>46078.6009377199</v>
      </c>
      <c r="I44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4443BT571987221002287018.4746078.6009377199</v>
      </c>
      <c r="J4444" s="1" t="n">
        <f aca="false">COUNTIF(I:I, $I4444)</f>
        <v>1</v>
      </c>
      <c r="K4444" s="1" t="str">
        <f aca="false">IF(ISNA(VLOOKUP(Table4[product_id], tblProducts[], tblProducts[product_name],FALSE() )), "Invalid", "Valid")</f>
        <v>Valid</v>
      </c>
      <c r="L4444" s="5" t="str">
        <f aca="false">IF(ISNA(VLOOKUP(Table4[[#This Row],[warehouse_id]], tblwhouse[], tblwhouse[warehouse_name],FALSE() )), "Invalid", "Valid")</f>
        <v>Valid</v>
      </c>
    </row>
    <row r="4445" customFormat="false" ht="15" hidden="false" customHeight="true" outlineLevel="0" collapsed="false">
      <c r="A4445" s="1" t="n">
        <v>4444</v>
      </c>
      <c r="B4445" s="1" t="n">
        <v>4</v>
      </c>
      <c r="C4445" s="1" t="n">
        <v>1941</v>
      </c>
      <c r="D4445" s="1" t="s">
        <v>11519</v>
      </c>
      <c r="E4445" s="1" t="n">
        <v>209</v>
      </c>
      <c r="F4445" s="1" t="n">
        <v>56</v>
      </c>
      <c r="G4445" s="1" t="n">
        <v>777.55</v>
      </c>
      <c r="H4445" s="4" t="n">
        <v>46183.6009377199</v>
      </c>
      <c r="I44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4444BT9818944194120956777.5546183.6009377199</v>
      </c>
      <c r="J4445" s="1" t="n">
        <f aca="false">COUNTIF(I:I, $I4445)</f>
        <v>1</v>
      </c>
      <c r="K4445" s="1" t="str">
        <f aca="false">IF(ISNA(VLOOKUP(Table4[product_id], tblProducts[], tblProducts[product_name],FALSE() )), "Invalid", "Valid")</f>
        <v>Valid</v>
      </c>
      <c r="L4445" s="5" t="str">
        <f aca="false">IF(ISNA(VLOOKUP(Table4[[#This Row],[warehouse_id]], tblwhouse[], tblwhouse[warehouse_name],FALSE() )), "Invalid", "Valid")</f>
        <v>Valid</v>
      </c>
    </row>
    <row r="4446" customFormat="false" ht="15" hidden="false" customHeight="true" outlineLevel="0" collapsed="false">
      <c r="A4446" s="1" t="n">
        <v>4445</v>
      </c>
      <c r="B4446" s="1" t="n">
        <v>4</v>
      </c>
      <c r="C4446" s="1" t="n">
        <v>2965</v>
      </c>
      <c r="D4446" s="1" t="s">
        <v>11520</v>
      </c>
      <c r="E4446" s="1" t="n">
        <v>357</v>
      </c>
      <c r="F4446" s="1" t="n">
        <v>41</v>
      </c>
      <c r="G4446" s="1" t="n">
        <v>62.61</v>
      </c>
      <c r="H4446" s="4" t="n">
        <v>46119.6009377199</v>
      </c>
      <c r="I44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4445BT636353429653574162.6146119.6009377199</v>
      </c>
      <c r="J4446" s="1" t="n">
        <f aca="false">COUNTIF(I:I, $I4446)</f>
        <v>1</v>
      </c>
      <c r="K4446" s="1" t="str">
        <f aca="false">IF(ISNA(VLOOKUP(Table4[product_id], tblProducts[], tblProducts[product_name],FALSE() )), "Invalid", "Valid")</f>
        <v>Valid</v>
      </c>
      <c r="L4446" s="5" t="str">
        <f aca="false">IF(ISNA(VLOOKUP(Table4[[#This Row],[warehouse_id]], tblwhouse[], tblwhouse[warehouse_name],FALSE() )), "Invalid", "Valid")</f>
        <v>Valid</v>
      </c>
    </row>
    <row r="4447" customFormat="false" ht="15" hidden="false" customHeight="true" outlineLevel="0" collapsed="false">
      <c r="A4447" s="1" t="n">
        <v>4446</v>
      </c>
      <c r="B4447" s="1" t="n">
        <v>2</v>
      </c>
      <c r="C4447" s="1" t="n">
        <v>769</v>
      </c>
      <c r="D4447" s="1" t="s">
        <v>11521</v>
      </c>
      <c r="E4447" s="1" t="n">
        <v>405</v>
      </c>
      <c r="F4447" s="1" t="n">
        <v>21</v>
      </c>
      <c r="G4447" s="1" t="n">
        <v>130</v>
      </c>
      <c r="H4447" s="4" t="n">
        <v>46105.6009377199</v>
      </c>
      <c r="I44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4446BT41072027694052113046105.6009377199</v>
      </c>
      <c r="J4447" s="1" t="n">
        <f aca="false">COUNTIF(I:I, $I4447)</f>
        <v>1</v>
      </c>
      <c r="K4447" s="1" t="str">
        <f aca="false">IF(ISNA(VLOOKUP(Table4[product_id], tblProducts[], tblProducts[product_name],FALSE() )), "Invalid", "Valid")</f>
        <v>Valid</v>
      </c>
      <c r="L4447" s="5" t="str">
        <f aca="false">IF(ISNA(VLOOKUP(Table4[[#This Row],[warehouse_id]], tblwhouse[], tblwhouse[warehouse_name],FALSE() )), "Invalid", "Valid")</f>
        <v>Valid</v>
      </c>
    </row>
    <row r="4448" customFormat="false" ht="15" hidden="false" customHeight="true" outlineLevel="0" collapsed="false">
      <c r="A4448" s="1" t="n">
        <v>4447</v>
      </c>
      <c r="B4448" s="1" t="n">
        <v>2</v>
      </c>
      <c r="C4448" s="1" t="n">
        <v>765</v>
      </c>
      <c r="D4448" s="1" t="s">
        <v>11522</v>
      </c>
      <c r="E4448" s="1" t="n">
        <v>427</v>
      </c>
      <c r="F4448" s="1" t="n">
        <v>79</v>
      </c>
      <c r="G4448" s="1" t="n">
        <v>959.66</v>
      </c>
      <c r="H4448" s="4" t="n">
        <v>45956.6009377199</v>
      </c>
      <c r="I44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4447BT353166276542779959.6645956.6009377199</v>
      </c>
      <c r="J4448" s="1" t="n">
        <f aca="false">COUNTIF(I:I, $I4448)</f>
        <v>1</v>
      </c>
      <c r="K4448" s="1" t="str">
        <f aca="false">IF(ISNA(VLOOKUP(Table4[product_id], tblProducts[], tblProducts[product_name],FALSE() )), "Invalid", "Valid")</f>
        <v>Valid</v>
      </c>
      <c r="L4448" s="5" t="str">
        <f aca="false">IF(ISNA(VLOOKUP(Table4[[#This Row],[warehouse_id]], tblwhouse[], tblwhouse[warehouse_name],FALSE() )), "Invalid", "Valid")</f>
        <v>Valid</v>
      </c>
    </row>
    <row r="4449" customFormat="false" ht="15" hidden="false" customHeight="true" outlineLevel="0" collapsed="false">
      <c r="A4449" s="1" t="n">
        <v>4448</v>
      </c>
      <c r="B4449" s="1" t="n">
        <v>3</v>
      </c>
      <c r="C4449" s="1" t="n">
        <v>706</v>
      </c>
      <c r="D4449" s="1" t="s">
        <v>11523</v>
      </c>
      <c r="E4449" s="1" t="n">
        <v>314</v>
      </c>
      <c r="F4449" s="1" t="n">
        <v>62</v>
      </c>
      <c r="G4449" s="1" t="n">
        <v>672.71</v>
      </c>
      <c r="H4449" s="4" t="n">
        <v>46143.6009377199</v>
      </c>
      <c r="I44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4448BT554013370631462672.7146143.6009377199</v>
      </c>
      <c r="J4449" s="1" t="n">
        <f aca="false">COUNTIF(I:I, $I4449)</f>
        <v>1</v>
      </c>
      <c r="K4449" s="1" t="str">
        <f aca="false">IF(ISNA(VLOOKUP(Table4[product_id], tblProducts[], tblProducts[product_name],FALSE() )), "Invalid", "Valid")</f>
        <v>Valid</v>
      </c>
      <c r="L4449" s="5" t="str">
        <f aca="false">IF(ISNA(VLOOKUP(Table4[[#This Row],[warehouse_id]], tblwhouse[], tblwhouse[warehouse_name],FALSE() )), "Invalid", "Valid")</f>
        <v>Valid</v>
      </c>
    </row>
    <row r="4450" customFormat="false" ht="15" hidden="false" customHeight="true" outlineLevel="0" collapsed="false">
      <c r="A4450" s="1" t="n">
        <v>4449</v>
      </c>
      <c r="B4450" s="1" t="n">
        <v>1</v>
      </c>
      <c r="C4450" s="1" t="n">
        <v>2111</v>
      </c>
      <c r="D4450" s="1" t="s">
        <v>11524</v>
      </c>
      <c r="E4450" s="1" t="n">
        <v>318</v>
      </c>
      <c r="F4450" s="1" t="n">
        <v>20</v>
      </c>
      <c r="G4450" s="1" t="n">
        <v>647.93</v>
      </c>
      <c r="H4450" s="4" t="n">
        <v>46120.6009377199</v>
      </c>
      <c r="I44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4449BT4334281211131820647.9346120.6009377199</v>
      </c>
      <c r="J4450" s="1" t="n">
        <f aca="false">COUNTIF(I:I, $I4450)</f>
        <v>1</v>
      </c>
      <c r="K4450" s="1" t="str">
        <f aca="false">IF(ISNA(VLOOKUP(Table4[product_id], tblProducts[], tblProducts[product_name],FALSE() )), "Invalid", "Valid")</f>
        <v>Valid</v>
      </c>
      <c r="L4450" s="5" t="str">
        <f aca="false">IF(ISNA(VLOOKUP(Table4[[#This Row],[warehouse_id]], tblwhouse[], tblwhouse[warehouse_name],FALSE() )), "Invalid", "Valid")</f>
        <v>Valid</v>
      </c>
    </row>
    <row r="4451" customFormat="false" ht="15" hidden="false" customHeight="true" outlineLevel="0" collapsed="false">
      <c r="A4451" s="1" t="n">
        <v>4450</v>
      </c>
      <c r="B4451" s="1" t="n">
        <v>3</v>
      </c>
      <c r="C4451" s="1" t="n">
        <v>32</v>
      </c>
      <c r="D4451" s="1" t="s">
        <v>11525</v>
      </c>
      <c r="E4451" s="1" t="n">
        <v>123</v>
      </c>
      <c r="F4451" s="1" t="n">
        <v>36</v>
      </c>
      <c r="G4451" s="1" t="n">
        <v>1361.06</v>
      </c>
      <c r="H4451" s="4" t="n">
        <v>45858.6009377199</v>
      </c>
      <c r="I44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4450BT576455332123361361.0645858.6009377199</v>
      </c>
      <c r="J4451" s="1" t="n">
        <f aca="false">COUNTIF(I:I, $I4451)</f>
        <v>1</v>
      </c>
      <c r="K4451" s="1" t="str">
        <f aca="false">IF(ISNA(VLOOKUP(Table4[product_id], tblProducts[], tblProducts[product_name],FALSE() )), "Invalid", "Valid")</f>
        <v>Valid</v>
      </c>
      <c r="L4451" s="5" t="str">
        <f aca="false">IF(ISNA(VLOOKUP(Table4[[#This Row],[warehouse_id]], tblwhouse[], tblwhouse[warehouse_name],FALSE() )), "Invalid", "Valid")</f>
        <v>Valid</v>
      </c>
    </row>
    <row r="4452" customFormat="false" ht="15" hidden="false" customHeight="true" outlineLevel="0" collapsed="false">
      <c r="A4452" s="1" t="n">
        <v>4451</v>
      </c>
      <c r="B4452" s="1" t="n">
        <v>4</v>
      </c>
      <c r="C4452" s="1" t="n">
        <v>200</v>
      </c>
      <c r="D4452" s="1" t="s">
        <v>11526</v>
      </c>
      <c r="E4452" s="1" t="n">
        <v>362</v>
      </c>
      <c r="F4452" s="1" t="n">
        <v>27</v>
      </c>
      <c r="G4452" s="1" t="n">
        <v>521.29</v>
      </c>
      <c r="H4452" s="4" t="n">
        <v>45863.6009377199</v>
      </c>
      <c r="I44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4451BT398695420036227521.2945863.6009377199</v>
      </c>
      <c r="J4452" s="1" t="n">
        <f aca="false">COUNTIF(I:I, $I4452)</f>
        <v>1</v>
      </c>
      <c r="K4452" s="1" t="str">
        <f aca="false">IF(ISNA(VLOOKUP(Table4[product_id], tblProducts[], tblProducts[product_name],FALSE() )), "Invalid", "Valid")</f>
        <v>Valid</v>
      </c>
      <c r="L4452" s="5" t="str">
        <f aca="false">IF(ISNA(VLOOKUP(Table4[[#This Row],[warehouse_id]], tblwhouse[], tblwhouse[warehouse_name],FALSE() )), "Invalid", "Valid")</f>
        <v>Valid</v>
      </c>
    </row>
    <row r="4453" customFormat="false" ht="15" hidden="false" customHeight="true" outlineLevel="0" collapsed="false">
      <c r="A4453" s="1" t="n">
        <v>4452</v>
      </c>
      <c r="B4453" s="1" t="n">
        <v>2</v>
      </c>
      <c r="C4453" s="1" t="n">
        <v>2615</v>
      </c>
      <c r="D4453" s="1" t="s">
        <v>11527</v>
      </c>
      <c r="E4453" s="1" t="n">
        <v>59</v>
      </c>
      <c r="F4453" s="1" t="n">
        <v>32</v>
      </c>
      <c r="G4453" s="1" t="n">
        <v>1408.28</v>
      </c>
      <c r="H4453" s="4" t="n">
        <v>46029.6009377199</v>
      </c>
      <c r="I44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4452BT4189452261559321408.2846029.6009377199</v>
      </c>
      <c r="J4453" s="1" t="n">
        <f aca="false">COUNTIF(I:I, $I4453)</f>
        <v>1</v>
      </c>
      <c r="K4453" s="1" t="str">
        <f aca="false">IF(ISNA(VLOOKUP(Table4[product_id], tblProducts[], tblProducts[product_name],FALSE() )), "Invalid", "Valid")</f>
        <v>Valid</v>
      </c>
      <c r="L4453" s="5" t="str">
        <f aca="false">IF(ISNA(VLOOKUP(Table4[[#This Row],[warehouse_id]], tblwhouse[], tblwhouse[warehouse_name],FALSE() )), "Invalid", "Valid")</f>
        <v>Valid</v>
      </c>
    </row>
    <row r="4454" customFormat="false" ht="15" hidden="false" customHeight="true" outlineLevel="0" collapsed="false">
      <c r="A4454" s="1" t="n">
        <v>4453</v>
      </c>
      <c r="B4454" s="1" t="n">
        <v>4</v>
      </c>
      <c r="C4454" s="1" t="n">
        <v>1476</v>
      </c>
      <c r="D4454" s="1" t="s">
        <v>11528</v>
      </c>
      <c r="E4454" s="1" t="n">
        <v>327</v>
      </c>
      <c r="F4454" s="1" t="n">
        <v>53</v>
      </c>
      <c r="G4454" s="1" t="n">
        <v>149.39</v>
      </c>
      <c r="H4454" s="4" t="n">
        <v>46194.6009377199</v>
      </c>
      <c r="I44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4453BT8343064147632753149.3946194.6009377199</v>
      </c>
      <c r="J4454" s="1" t="n">
        <f aca="false">COUNTIF(I:I, $I4454)</f>
        <v>1</v>
      </c>
      <c r="K4454" s="1" t="str">
        <f aca="false">IF(ISNA(VLOOKUP(Table4[product_id], tblProducts[], tblProducts[product_name],FALSE() )), "Invalid", "Valid")</f>
        <v>Valid</v>
      </c>
      <c r="L4454" s="5" t="str">
        <f aca="false">IF(ISNA(VLOOKUP(Table4[[#This Row],[warehouse_id]], tblwhouse[], tblwhouse[warehouse_name],FALSE() )), "Invalid", "Valid")</f>
        <v>Valid</v>
      </c>
    </row>
    <row r="4455" customFormat="false" ht="15" hidden="false" customHeight="true" outlineLevel="0" collapsed="false">
      <c r="A4455" s="1" t="n">
        <v>4454</v>
      </c>
      <c r="B4455" s="1" t="n">
        <v>4</v>
      </c>
      <c r="C4455" s="1" t="n">
        <v>1580</v>
      </c>
      <c r="D4455" s="1" t="s">
        <v>11529</v>
      </c>
      <c r="E4455" s="1" t="n">
        <v>276</v>
      </c>
      <c r="F4455" s="1" t="n">
        <v>23</v>
      </c>
      <c r="G4455" s="1" t="n">
        <v>130.51</v>
      </c>
      <c r="H4455" s="4" t="n">
        <v>45942.6009377199</v>
      </c>
      <c r="I44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4454BT2774974158027623130.5145942.6009377199</v>
      </c>
      <c r="J4455" s="1" t="n">
        <f aca="false">COUNTIF(I:I, $I4455)</f>
        <v>1</v>
      </c>
      <c r="K4455" s="1" t="str">
        <f aca="false">IF(ISNA(VLOOKUP(Table4[product_id], tblProducts[], tblProducts[product_name],FALSE() )), "Invalid", "Valid")</f>
        <v>Valid</v>
      </c>
      <c r="L4455" s="5" t="str">
        <f aca="false">IF(ISNA(VLOOKUP(Table4[[#This Row],[warehouse_id]], tblwhouse[], tblwhouse[warehouse_name],FALSE() )), "Invalid", "Valid")</f>
        <v>Valid</v>
      </c>
    </row>
    <row r="4456" customFormat="false" ht="15" hidden="false" customHeight="true" outlineLevel="0" collapsed="false">
      <c r="A4456" s="1" t="n">
        <v>4455</v>
      </c>
      <c r="B4456" s="1" t="n">
        <v>2</v>
      </c>
      <c r="C4456" s="1" t="n">
        <v>1753</v>
      </c>
      <c r="D4456" s="1" t="s">
        <v>11530</v>
      </c>
      <c r="E4456" s="1" t="n">
        <v>93</v>
      </c>
      <c r="F4456" s="1" t="n">
        <v>78</v>
      </c>
      <c r="G4456" s="1" t="n">
        <v>260.35</v>
      </c>
      <c r="H4456" s="4" t="n">
        <v>46158.6009377199</v>
      </c>
      <c r="I44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4455BT554108217539378260.3546158.6009377199</v>
      </c>
      <c r="J4456" s="1" t="n">
        <f aca="false">COUNTIF(I:I, $I4456)</f>
        <v>1</v>
      </c>
      <c r="K4456" s="1" t="str">
        <f aca="false">IF(ISNA(VLOOKUP(Table4[product_id], tblProducts[], tblProducts[product_name],FALSE() )), "Invalid", "Valid")</f>
        <v>Valid</v>
      </c>
      <c r="L4456" s="5" t="str">
        <f aca="false">IF(ISNA(VLOOKUP(Table4[[#This Row],[warehouse_id]], tblwhouse[], tblwhouse[warehouse_name],FALSE() )), "Invalid", "Valid")</f>
        <v>Valid</v>
      </c>
    </row>
    <row r="4457" customFormat="false" ht="15" hidden="false" customHeight="true" outlineLevel="0" collapsed="false">
      <c r="A4457" s="1" t="n">
        <v>4456</v>
      </c>
      <c r="B4457" s="1" t="n">
        <v>2</v>
      </c>
      <c r="C4457" s="1" t="n">
        <v>369</v>
      </c>
      <c r="D4457" s="1" t="s">
        <v>11531</v>
      </c>
      <c r="E4457" s="1" t="n">
        <v>175</v>
      </c>
      <c r="F4457" s="1" t="n">
        <v>67</v>
      </c>
      <c r="G4457" s="1" t="n">
        <v>1379.18</v>
      </c>
      <c r="H4457" s="4" t="n">
        <v>46176.6009377199</v>
      </c>
      <c r="I44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4456BT8215772369175671379.1846176.6009377199</v>
      </c>
      <c r="J4457" s="1" t="n">
        <f aca="false">COUNTIF(I:I, $I4457)</f>
        <v>1</v>
      </c>
      <c r="K4457" s="1" t="str">
        <f aca="false">IF(ISNA(VLOOKUP(Table4[product_id], tblProducts[], tblProducts[product_name],FALSE() )), "Invalid", "Valid")</f>
        <v>Valid</v>
      </c>
      <c r="L4457" s="5" t="str">
        <f aca="false">IF(ISNA(VLOOKUP(Table4[[#This Row],[warehouse_id]], tblwhouse[], tblwhouse[warehouse_name],FALSE() )), "Invalid", "Valid")</f>
        <v>Valid</v>
      </c>
    </row>
    <row r="4458" customFormat="false" ht="15" hidden="false" customHeight="true" outlineLevel="0" collapsed="false">
      <c r="A4458" s="1" t="n">
        <v>4457</v>
      </c>
      <c r="B4458" s="1" t="n">
        <v>4</v>
      </c>
      <c r="C4458" s="1" t="n">
        <v>1774</v>
      </c>
      <c r="D4458" s="1" t="s">
        <v>11532</v>
      </c>
      <c r="E4458" s="1" t="n">
        <v>43</v>
      </c>
      <c r="F4458" s="1" t="n">
        <v>38</v>
      </c>
      <c r="G4458" s="1" t="n">
        <v>810.87</v>
      </c>
      <c r="H4458" s="4" t="n">
        <v>46075.6009377199</v>
      </c>
      <c r="I44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4457BT754863417744338810.8746075.6009377199</v>
      </c>
      <c r="J4458" s="1" t="n">
        <f aca="false">COUNTIF(I:I, $I4458)</f>
        <v>1</v>
      </c>
      <c r="K4458" s="1" t="str">
        <f aca="false">IF(ISNA(VLOOKUP(Table4[product_id], tblProducts[], tblProducts[product_name],FALSE() )), "Invalid", "Valid")</f>
        <v>Valid</v>
      </c>
      <c r="L4458" s="5" t="str">
        <f aca="false">IF(ISNA(VLOOKUP(Table4[[#This Row],[warehouse_id]], tblwhouse[], tblwhouse[warehouse_name],FALSE() )), "Invalid", "Valid")</f>
        <v>Valid</v>
      </c>
    </row>
    <row r="4459" customFormat="false" ht="15" hidden="false" customHeight="true" outlineLevel="0" collapsed="false">
      <c r="A4459" s="1" t="n">
        <v>4458</v>
      </c>
      <c r="B4459" s="1" t="n">
        <v>2</v>
      </c>
      <c r="C4459" s="1" t="n">
        <v>2475</v>
      </c>
      <c r="D4459" s="1" t="s">
        <v>11533</v>
      </c>
      <c r="E4459" s="1" t="n">
        <v>266</v>
      </c>
      <c r="F4459" s="1" t="n">
        <v>42</v>
      </c>
      <c r="G4459" s="1" t="n">
        <v>355.28</v>
      </c>
      <c r="H4459" s="4" t="n">
        <v>46144.6009377199</v>
      </c>
      <c r="I44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4458BT1126512247526642355.2846144.6009377199</v>
      </c>
      <c r="J4459" s="1" t="n">
        <f aca="false">COUNTIF(I:I, $I4459)</f>
        <v>1</v>
      </c>
      <c r="K4459" s="1" t="str">
        <f aca="false">IF(ISNA(VLOOKUP(Table4[product_id], tblProducts[], tblProducts[product_name],FALSE() )), "Invalid", "Valid")</f>
        <v>Valid</v>
      </c>
      <c r="L4459" s="5" t="str">
        <f aca="false">IF(ISNA(VLOOKUP(Table4[[#This Row],[warehouse_id]], tblwhouse[], tblwhouse[warehouse_name],FALSE() )), "Invalid", "Valid")</f>
        <v>Valid</v>
      </c>
    </row>
    <row r="4460" customFormat="false" ht="15" hidden="false" customHeight="true" outlineLevel="0" collapsed="false">
      <c r="A4460" s="1" t="n">
        <v>4459</v>
      </c>
      <c r="B4460" s="1" t="n">
        <v>1</v>
      </c>
      <c r="C4460" s="1" t="n">
        <v>1735</v>
      </c>
      <c r="D4460" s="1" t="s">
        <v>11534</v>
      </c>
      <c r="E4460" s="1" t="n">
        <v>262</v>
      </c>
      <c r="F4460" s="1" t="n">
        <v>50</v>
      </c>
      <c r="G4460" s="1" t="n">
        <v>1211.11</v>
      </c>
      <c r="H4460" s="4" t="n">
        <v>45898.6009377199</v>
      </c>
      <c r="I44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4459BT34954011735262501211.1145898.6009377199</v>
      </c>
      <c r="J4460" s="1" t="n">
        <f aca="false">COUNTIF(I:I, $I4460)</f>
        <v>1</v>
      </c>
      <c r="K4460" s="1" t="str">
        <f aca="false">IF(ISNA(VLOOKUP(Table4[product_id], tblProducts[], tblProducts[product_name],FALSE() )), "Invalid", "Valid")</f>
        <v>Valid</v>
      </c>
      <c r="L4460" s="5" t="str">
        <f aca="false">IF(ISNA(VLOOKUP(Table4[[#This Row],[warehouse_id]], tblwhouse[], tblwhouse[warehouse_name],FALSE() )), "Invalid", "Valid")</f>
        <v>Valid</v>
      </c>
    </row>
    <row r="4461" customFormat="false" ht="15" hidden="false" customHeight="true" outlineLevel="0" collapsed="false">
      <c r="A4461" s="1" t="n">
        <v>4460</v>
      </c>
      <c r="B4461" s="1" t="n">
        <v>4</v>
      </c>
      <c r="C4461" s="1" t="n">
        <v>1308</v>
      </c>
      <c r="D4461" s="1" t="s">
        <v>11535</v>
      </c>
      <c r="E4461" s="1" t="n">
        <v>193</v>
      </c>
      <c r="F4461" s="1" t="n">
        <v>24</v>
      </c>
      <c r="G4461" s="1" t="n">
        <v>1297.19</v>
      </c>
      <c r="H4461" s="4" t="n">
        <v>45930.6009377199</v>
      </c>
      <c r="I44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4460BT63722841308193241297.1945930.6009377199</v>
      </c>
      <c r="J4461" s="1" t="n">
        <f aca="false">COUNTIF(I:I, $I4461)</f>
        <v>1</v>
      </c>
      <c r="K4461" s="1" t="str">
        <f aca="false">IF(ISNA(VLOOKUP(Table4[product_id], tblProducts[], tblProducts[product_name],FALSE() )), "Invalid", "Valid")</f>
        <v>Valid</v>
      </c>
      <c r="L4461" s="5" t="str">
        <f aca="false">IF(ISNA(VLOOKUP(Table4[[#This Row],[warehouse_id]], tblwhouse[], tblwhouse[warehouse_name],FALSE() )), "Invalid", "Valid")</f>
        <v>Valid</v>
      </c>
    </row>
    <row r="4462" customFormat="false" ht="15" hidden="false" customHeight="true" outlineLevel="0" collapsed="false">
      <c r="A4462" s="1" t="n">
        <v>4461</v>
      </c>
      <c r="B4462" s="1" t="n">
        <v>3</v>
      </c>
      <c r="C4462" s="1" t="n">
        <v>476</v>
      </c>
      <c r="D4462" s="1" t="s">
        <v>11536</v>
      </c>
      <c r="E4462" s="1" t="n">
        <v>320</v>
      </c>
      <c r="F4462" s="1" t="n">
        <v>61</v>
      </c>
      <c r="G4462" s="1" t="n">
        <v>93.31</v>
      </c>
      <c r="H4462" s="4" t="n">
        <v>46039.6009377199</v>
      </c>
      <c r="I44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4461BT71312434763206193.3146039.6009377199</v>
      </c>
      <c r="J4462" s="1" t="n">
        <f aca="false">COUNTIF(I:I, $I4462)</f>
        <v>1</v>
      </c>
      <c r="K4462" s="1" t="str">
        <f aca="false">IF(ISNA(VLOOKUP(Table4[product_id], tblProducts[], tblProducts[product_name],FALSE() )), "Invalid", "Valid")</f>
        <v>Valid</v>
      </c>
      <c r="L4462" s="5" t="str">
        <f aca="false">IF(ISNA(VLOOKUP(Table4[[#This Row],[warehouse_id]], tblwhouse[], tblwhouse[warehouse_name],FALSE() )), "Invalid", "Valid")</f>
        <v>Valid</v>
      </c>
    </row>
    <row r="4463" customFormat="false" ht="15" hidden="false" customHeight="true" outlineLevel="0" collapsed="false">
      <c r="A4463" s="1" t="n">
        <v>4462</v>
      </c>
      <c r="B4463" s="1" t="n">
        <v>4</v>
      </c>
      <c r="C4463" s="1" t="n">
        <v>2430</v>
      </c>
      <c r="D4463" s="1" t="s">
        <v>11537</v>
      </c>
      <c r="E4463" s="1" t="n">
        <v>111</v>
      </c>
      <c r="F4463" s="1" t="n">
        <v>52</v>
      </c>
      <c r="G4463" s="1" t="n">
        <v>1446.57</v>
      </c>
      <c r="H4463" s="4" t="n">
        <v>46196.6009377199</v>
      </c>
      <c r="I44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4462BT51579542430111521446.5746196.6009377199</v>
      </c>
      <c r="J4463" s="1" t="n">
        <f aca="false">COUNTIF(I:I, $I4463)</f>
        <v>1</v>
      </c>
      <c r="K4463" s="1" t="str">
        <f aca="false">IF(ISNA(VLOOKUP(Table4[product_id], tblProducts[], tblProducts[product_name],FALSE() )), "Invalid", "Valid")</f>
        <v>Valid</v>
      </c>
      <c r="L4463" s="5" t="str">
        <f aca="false">IF(ISNA(VLOOKUP(Table4[[#This Row],[warehouse_id]], tblwhouse[], tblwhouse[warehouse_name],FALSE() )), "Invalid", "Valid")</f>
        <v>Valid</v>
      </c>
    </row>
    <row r="4464" customFormat="false" ht="15" hidden="false" customHeight="true" outlineLevel="0" collapsed="false">
      <c r="A4464" s="1" t="n">
        <v>4463</v>
      </c>
      <c r="B4464" s="1" t="n">
        <v>1</v>
      </c>
      <c r="C4464" s="1" t="n">
        <v>1252</v>
      </c>
      <c r="D4464" s="1" t="s">
        <v>11538</v>
      </c>
      <c r="E4464" s="1" t="n">
        <v>423</v>
      </c>
      <c r="F4464" s="1" t="n">
        <v>29</v>
      </c>
      <c r="G4464" s="1" t="n">
        <v>192.79</v>
      </c>
      <c r="H4464" s="4" t="n">
        <v>46171.6009377199</v>
      </c>
      <c r="I44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4463BT4279521125242329192.7946171.6009377199</v>
      </c>
      <c r="J4464" s="1" t="n">
        <f aca="false">COUNTIF(I:I, $I4464)</f>
        <v>1</v>
      </c>
      <c r="K4464" s="1" t="str">
        <f aca="false">IF(ISNA(VLOOKUP(Table4[product_id], tblProducts[], tblProducts[product_name],FALSE() )), "Invalid", "Valid")</f>
        <v>Valid</v>
      </c>
      <c r="L4464" s="5" t="str">
        <f aca="false">IF(ISNA(VLOOKUP(Table4[[#This Row],[warehouse_id]], tblwhouse[], tblwhouse[warehouse_name],FALSE() )), "Invalid", "Valid")</f>
        <v>Valid</v>
      </c>
    </row>
    <row r="4465" customFormat="false" ht="15" hidden="false" customHeight="true" outlineLevel="0" collapsed="false">
      <c r="A4465" s="1" t="n">
        <v>4464</v>
      </c>
      <c r="B4465" s="1" t="n">
        <v>1</v>
      </c>
      <c r="C4465" s="1" t="n">
        <v>628</v>
      </c>
      <c r="D4465" s="1" t="s">
        <v>11539</v>
      </c>
      <c r="E4465" s="1" t="n">
        <v>238</v>
      </c>
      <c r="F4465" s="1" t="n">
        <v>60</v>
      </c>
      <c r="G4465" s="1" t="n">
        <v>951.48</v>
      </c>
      <c r="H4465" s="4" t="n">
        <v>46198.6009377199</v>
      </c>
      <c r="I44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4464BT464874162823860951.4846198.6009377199</v>
      </c>
      <c r="J4465" s="1" t="n">
        <f aca="false">COUNTIF(I:I, $I4465)</f>
        <v>1</v>
      </c>
      <c r="K4465" s="1" t="str">
        <f aca="false">IF(ISNA(VLOOKUP(Table4[product_id], tblProducts[], tblProducts[product_name],FALSE() )), "Invalid", "Valid")</f>
        <v>Valid</v>
      </c>
      <c r="L4465" s="5" t="str">
        <f aca="false">IF(ISNA(VLOOKUP(Table4[[#This Row],[warehouse_id]], tblwhouse[], tblwhouse[warehouse_name],FALSE() )), "Invalid", "Valid")</f>
        <v>Valid</v>
      </c>
    </row>
    <row r="4466" customFormat="false" ht="15" hidden="false" customHeight="true" outlineLevel="0" collapsed="false">
      <c r="A4466" s="1" t="n">
        <v>4465</v>
      </c>
      <c r="B4466" s="1" t="n">
        <v>2</v>
      </c>
      <c r="C4466" s="1" t="n">
        <v>983</v>
      </c>
      <c r="D4466" s="1" t="s">
        <v>11540</v>
      </c>
      <c r="E4466" s="1" t="n">
        <v>169</v>
      </c>
      <c r="F4466" s="1" t="n">
        <v>79</v>
      </c>
      <c r="G4466" s="1" t="n">
        <v>510.88</v>
      </c>
      <c r="H4466" s="4" t="n">
        <v>46165.6009377199</v>
      </c>
      <c r="I44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4465BT589198298316979510.8846165.6009377199</v>
      </c>
      <c r="J4466" s="1" t="n">
        <f aca="false">COUNTIF(I:I, $I4466)</f>
        <v>1</v>
      </c>
      <c r="K4466" s="1" t="str">
        <f aca="false">IF(ISNA(VLOOKUP(Table4[product_id], tblProducts[], tblProducts[product_name],FALSE() )), "Invalid", "Valid")</f>
        <v>Valid</v>
      </c>
      <c r="L4466" s="5" t="str">
        <f aca="false">IF(ISNA(VLOOKUP(Table4[[#This Row],[warehouse_id]], tblwhouse[], tblwhouse[warehouse_name],FALSE() )), "Invalid", "Valid")</f>
        <v>Valid</v>
      </c>
    </row>
    <row r="4467" customFormat="false" ht="15" hidden="false" customHeight="true" outlineLevel="0" collapsed="false">
      <c r="A4467" s="1" t="n">
        <v>4466</v>
      </c>
      <c r="B4467" s="1" t="n">
        <v>4</v>
      </c>
      <c r="C4467" s="1" t="n">
        <v>955</v>
      </c>
      <c r="D4467" s="1" t="s">
        <v>11541</v>
      </c>
      <c r="E4467" s="1" t="n">
        <v>350</v>
      </c>
      <c r="F4467" s="1" t="n">
        <v>34</v>
      </c>
      <c r="G4467" s="1" t="n">
        <v>204.41</v>
      </c>
      <c r="H4467" s="4" t="n">
        <v>46154.6009377199</v>
      </c>
      <c r="I44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4466BT797222495535034204.4146154.6009377199</v>
      </c>
      <c r="J4467" s="1" t="n">
        <f aca="false">COUNTIF(I:I, $I4467)</f>
        <v>1</v>
      </c>
      <c r="K4467" s="1" t="str">
        <f aca="false">IF(ISNA(VLOOKUP(Table4[product_id], tblProducts[], tblProducts[product_name],FALSE() )), "Invalid", "Valid")</f>
        <v>Valid</v>
      </c>
      <c r="L4467" s="5" t="str">
        <f aca="false">IF(ISNA(VLOOKUP(Table4[[#This Row],[warehouse_id]], tblwhouse[], tblwhouse[warehouse_name],FALSE() )), "Invalid", "Valid")</f>
        <v>Valid</v>
      </c>
    </row>
    <row r="4468" customFormat="false" ht="15" hidden="false" customHeight="true" outlineLevel="0" collapsed="false">
      <c r="A4468" s="1" t="n">
        <v>4467</v>
      </c>
      <c r="B4468" s="1" t="n">
        <v>2</v>
      </c>
      <c r="C4468" s="1" t="n">
        <v>1735</v>
      </c>
      <c r="D4468" s="1" t="s">
        <v>11542</v>
      </c>
      <c r="E4468" s="1" t="n">
        <v>36</v>
      </c>
      <c r="F4468" s="1" t="n">
        <v>29</v>
      </c>
      <c r="G4468" s="1" t="n">
        <v>318.39</v>
      </c>
      <c r="H4468" s="4" t="n">
        <v>45964.6009377199</v>
      </c>
      <c r="I44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4467BT788075217353629318.3945964.6009377199</v>
      </c>
      <c r="J4468" s="1" t="n">
        <f aca="false">COUNTIF(I:I, $I4468)</f>
        <v>1</v>
      </c>
      <c r="K4468" s="1" t="str">
        <f aca="false">IF(ISNA(VLOOKUP(Table4[product_id], tblProducts[], tblProducts[product_name],FALSE() )), "Invalid", "Valid")</f>
        <v>Valid</v>
      </c>
      <c r="L4468" s="5" t="str">
        <f aca="false">IF(ISNA(VLOOKUP(Table4[[#This Row],[warehouse_id]], tblwhouse[], tblwhouse[warehouse_name],FALSE() )), "Invalid", "Valid")</f>
        <v>Valid</v>
      </c>
    </row>
    <row r="4469" customFormat="false" ht="15" hidden="false" customHeight="true" outlineLevel="0" collapsed="false">
      <c r="A4469" s="1" t="n">
        <v>4468</v>
      </c>
      <c r="B4469" s="1" t="n">
        <v>4</v>
      </c>
      <c r="C4469" s="1" t="n">
        <v>1289</v>
      </c>
      <c r="D4469" s="1" t="s">
        <v>11543</v>
      </c>
      <c r="E4469" s="1" t="n">
        <v>476</v>
      </c>
      <c r="F4469" s="1" t="n">
        <v>63</v>
      </c>
      <c r="G4469" s="1" t="n">
        <v>544.5</v>
      </c>
      <c r="H4469" s="4" t="n">
        <v>46131.6009377199</v>
      </c>
      <c r="I44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4468BT4656834128947663544.546131.6009377199</v>
      </c>
      <c r="J4469" s="1" t="n">
        <f aca="false">COUNTIF(I:I, $I4469)</f>
        <v>1</v>
      </c>
      <c r="K4469" s="1" t="str">
        <f aca="false">IF(ISNA(VLOOKUP(Table4[product_id], tblProducts[], tblProducts[product_name],FALSE() )), "Invalid", "Valid")</f>
        <v>Valid</v>
      </c>
      <c r="L4469" s="5" t="str">
        <f aca="false">IF(ISNA(VLOOKUP(Table4[[#This Row],[warehouse_id]], tblwhouse[], tblwhouse[warehouse_name],FALSE() )), "Invalid", "Valid")</f>
        <v>Valid</v>
      </c>
    </row>
    <row r="4470" customFormat="false" ht="15" hidden="false" customHeight="true" outlineLevel="0" collapsed="false">
      <c r="A4470" s="1" t="n">
        <v>4469</v>
      </c>
      <c r="B4470" s="1" t="n">
        <v>1</v>
      </c>
      <c r="C4470" s="1" t="n">
        <v>2312</v>
      </c>
      <c r="D4470" s="1" t="s">
        <v>11544</v>
      </c>
      <c r="E4470" s="1" t="n">
        <v>52</v>
      </c>
      <c r="F4470" s="1" t="n">
        <v>56</v>
      </c>
      <c r="G4470" s="1" t="n">
        <v>947.77</v>
      </c>
      <c r="H4470" s="4" t="n">
        <v>46094.6009377199</v>
      </c>
      <c r="I44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4469BT838183123125256947.7746094.6009377199</v>
      </c>
      <c r="J4470" s="1" t="n">
        <f aca="false">COUNTIF(I:I, $I4470)</f>
        <v>1</v>
      </c>
      <c r="K4470" s="1" t="str">
        <f aca="false">IF(ISNA(VLOOKUP(Table4[product_id], tblProducts[], tblProducts[product_name],FALSE() )), "Invalid", "Valid")</f>
        <v>Valid</v>
      </c>
      <c r="L4470" s="5" t="str">
        <f aca="false">IF(ISNA(VLOOKUP(Table4[[#This Row],[warehouse_id]], tblwhouse[], tblwhouse[warehouse_name],FALSE() )), "Invalid", "Valid")</f>
        <v>Valid</v>
      </c>
    </row>
    <row r="4471" customFormat="false" ht="15" hidden="false" customHeight="true" outlineLevel="0" collapsed="false">
      <c r="A4471" s="1" t="n">
        <v>4470</v>
      </c>
      <c r="B4471" s="1" t="n">
        <v>1</v>
      </c>
      <c r="C4471" s="1" t="n">
        <v>1032</v>
      </c>
      <c r="D4471" s="1" t="s">
        <v>11545</v>
      </c>
      <c r="E4471" s="1" t="n">
        <v>170</v>
      </c>
      <c r="F4471" s="1" t="n">
        <v>40</v>
      </c>
      <c r="G4471" s="1" t="n">
        <v>988.27</v>
      </c>
      <c r="H4471" s="4" t="n">
        <v>45886.6009377199</v>
      </c>
      <c r="I44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4470BT2488871103217040988.2745886.6009377199</v>
      </c>
      <c r="J4471" s="1" t="n">
        <f aca="false">COUNTIF(I:I, $I4471)</f>
        <v>1</v>
      </c>
      <c r="K4471" s="1" t="str">
        <f aca="false">IF(ISNA(VLOOKUP(Table4[product_id], tblProducts[], tblProducts[product_name],FALSE() )), "Invalid", "Valid")</f>
        <v>Valid</v>
      </c>
      <c r="L4471" s="5" t="str">
        <f aca="false">IF(ISNA(VLOOKUP(Table4[[#This Row],[warehouse_id]], tblwhouse[], tblwhouse[warehouse_name],FALSE() )), "Invalid", "Valid")</f>
        <v>Valid</v>
      </c>
    </row>
    <row r="4472" customFormat="false" ht="15" hidden="false" customHeight="true" outlineLevel="0" collapsed="false">
      <c r="A4472" s="1" t="n">
        <v>4471</v>
      </c>
      <c r="B4472" s="1" t="n">
        <v>3</v>
      </c>
      <c r="C4472" s="1" t="n">
        <v>777</v>
      </c>
      <c r="D4472" s="1" t="s">
        <v>11546</v>
      </c>
      <c r="E4472" s="1" t="n">
        <v>296</v>
      </c>
      <c r="F4472" s="1" t="n">
        <v>46</v>
      </c>
      <c r="G4472" s="1" t="n">
        <v>679.61</v>
      </c>
      <c r="H4472" s="4" t="n">
        <v>46110.6009377315</v>
      </c>
      <c r="I44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4471BT649391377729646679.6146110.6009377315</v>
      </c>
      <c r="J4472" s="1" t="n">
        <f aca="false">COUNTIF(I:I, $I4472)</f>
        <v>1</v>
      </c>
      <c r="K4472" s="1" t="str">
        <f aca="false">IF(ISNA(VLOOKUP(Table4[product_id], tblProducts[], tblProducts[product_name],FALSE() )), "Invalid", "Valid")</f>
        <v>Valid</v>
      </c>
      <c r="L4472" s="5" t="str">
        <f aca="false">IF(ISNA(VLOOKUP(Table4[[#This Row],[warehouse_id]], tblwhouse[], tblwhouse[warehouse_name],FALSE() )), "Invalid", "Valid")</f>
        <v>Valid</v>
      </c>
    </row>
    <row r="4473" customFormat="false" ht="15" hidden="false" customHeight="true" outlineLevel="0" collapsed="false">
      <c r="A4473" s="1" t="n">
        <v>4472</v>
      </c>
      <c r="B4473" s="1" t="n">
        <v>3</v>
      </c>
      <c r="C4473" s="1" t="n">
        <v>1576</v>
      </c>
      <c r="D4473" s="1" t="s">
        <v>11547</v>
      </c>
      <c r="E4473" s="1" t="n">
        <v>257</v>
      </c>
      <c r="F4473" s="1" t="n">
        <v>58</v>
      </c>
      <c r="G4473" s="1" t="n">
        <v>939.3</v>
      </c>
      <c r="H4473" s="4" t="n">
        <v>45971.6009377315</v>
      </c>
      <c r="I44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4472BT2170213157625758939.345971.6009377315</v>
      </c>
      <c r="J4473" s="1" t="n">
        <f aca="false">COUNTIF(I:I, $I4473)</f>
        <v>1</v>
      </c>
      <c r="K4473" s="1" t="str">
        <f aca="false">IF(ISNA(VLOOKUP(Table4[product_id], tblProducts[], tblProducts[product_name],FALSE() )), "Invalid", "Valid")</f>
        <v>Valid</v>
      </c>
      <c r="L4473" s="5" t="str">
        <f aca="false">IF(ISNA(VLOOKUP(Table4[[#This Row],[warehouse_id]], tblwhouse[], tblwhouse[warehouse_name],FALSE() )), "Invalid", "Valid")</f>
        <v>Valid</v>
      </c>
    </row>
    <row r="4474" customFormat="false" ht="15" hidden="false" customHeight="true" outlineLevel="0" collapsed="false">
      <c r="A4474" s="1" t="n">
        <v>4473</v>
      </c>
      <c r="B4474" s="1" t="n">
        <v>1</v>
      </c>
      <c r="C4474" s="1" t="n">
        <v>581</v>
      </c>
      <c r="D4474" s="1" t="s">
        <v>11548</v>
      </c>
      <c r="E4474" s="1" t="n">
        <v>228</v>
      </c>
      <c r="F4474" s="1" t="n">
        <v>58</v>
      </c>
      <c r="G4474" s="1" t="n">
        <v>1447.35</v>
      </c>
      <c r="H4474" s="4" t="n">
        <v>46031.6009377315</v>
      </c>
      <c r="I44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4473BT2588771581228581447.3546031.6009377315</v>
      </c>
      <c r="J4474" s="1" t="n">
        <f aca="false">COUNTIF(I:I, $I4474)</f>
        <v>1</v>
      </c>
      <c r="K4474" s="1" t="str">
        <f aca="false">IF(ISNA(VLOOKUP(Table4[product_id], tblProducts[], tblProducts[product_name],FALSE() )), "Invalid", "Valid")</f>
        <v>Valid</v>
      </c>
      <c r="L4474" s="5" t="str">
        <f aca="false">IF(ISNA(VLOOKUP(Table4[[#This Row],[warehouse_id]], tblwhouse[], tblwhouse[warehouse_name],FALSE() )), "Invalid", "Valid")</f>
        <v>Valid</v>
      </c>
    </row>
    <row r="4475" customFormat="false" ht="15" hidden="false" customHeight="true" outlineLevel="0" collapsed="false">
      <c r="A4475" s="1" t="n">
        <v>4474</v>
      </c>
      <c r="B4475" s="1" t="n">
        <v>2</v>
      </c>
      <c r="C4475" s="1" t="n">
        <v>18</v>
      </c>
      <c r="D4475" s="1" t="s">
        <v>11549</v>
      </c>
      <c r="E4475" s="1" t="n">
        <v>272</v>
      </c>
      <c r="F4475" s="1" t="n">
        <v>43</v>
      </c>
      <c r="G4475" s="1" t="n">
        <v>673.12</v>
      </c>
      <c r="H4475" s="4" t="n">
        <v>45887.6009377315</v>
      </c>
      <c r="I44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4474BT57847621827243673.1245887.6009377315</v>
      </c>
      <c r="J4475" s="1" t="n">
        <f aca="false">COUNTIF(I:I, $I4475)</f>
        <v>1</v>
      </c>
      <c r="K4475" s="1" t="str">
        <f aca="false">IF(ISNA(VLOOKUP(Table4[product_id], tblProducts[], tblProducts[product_name],FALSE() )), "Invalid", "Valid")</f>
        <v>Valid</v>
      </c>
      <c r="L4475" s="5" t="str">
        <f aca="false">IF(ISNA(VLOOKUP(Table4[[#This Row],[warehouse_id]], tblwhouse[], tblwhouse[warehouse_name],FALSE() )), "Invalid", "Valid")</f>
        <v>Valid</v>
      </c>
    </row>
    <row r="4476" customFormat="false" ht="15" hidden="false" customHeight="true" outlineLevel="0" collapsed="false">
      <c r="A4476" s="1" t="n">
        <v>4475</v>
      </c>
      <c r="B4476" s="1" t="n">
        <v>1</v>
      </c>
      <c r="C4476" s="1" t="n">
        <v>1744</v>
      </c>
      <c r="D4476" s="1" t="s">
        <v>11550</v>
      </c>
      <c r="E4476" s="1" t="n">
        <v>467</v>
      </c>
      <c r="F4476" s="1" t="n">
        <v>71</v>
      </c>
      <c r="G4476" s="1" t="n">
        <v>443.9</v>
      </c>
      <c r="H4476" s="4" t="n">
        <v>45898.6009377315</v>
      </c>
      <c r="I44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4475BT1702081174446771443.945898.6009377315</v>
      </c>
      <c r="J4476" s="1" t="n">
        <f aca="false">COUNTIF(I:I, $I4476)</f>
        <v>1</v>
      </c>
      <c r="K4476" s="1" t="str">
        <f aca="false">IF(ISNA(VLOOKUP(Table4[product_id], tblProducts[], tblProducts[product_name],FALSE() )), "Invalid", "Valid")</f>
        <v>Valid</v>
      </c>
      <c r="L4476" s="5" t="str">
        <f aca="false">IF(ISNA(VLOOKUP(Table4[[#This Row],[warehouse_id]], tblwhouse[], tblwhouse[warehouse_name],FALSE() )), "Invalid", "Valid")</f>
        <v>Valid</v>
      </c>
    </row>
    <row r="4477" customFormat="false" ht="15" hidden="false" customHeight="true" outlineLevel="0" collapsed="false">
      <c r="A4477" s="1" t="n">
        <v>4476</v>
      </c>
      <c r="B4477" s="1" t="n">
        <v>4</v>
      </c>
      <c r="C4477" s="1" t="n">
        <v>1063</v>
      </c>
      <c r="D4477" s="1" t="s">
        <v>11551</v>
      </c>
      <c r="E4477" s="1" t="n">
        <v>494</v>
      </c>
      <c r="F4477" s="1" t="n">
        <v>72</v>
      </c>
      <c r="G4477" s="1" t="n">
        <v>237.22</v>
      </c>
      <c r="H4477" s="4" t="n">
        <v>46035.6009377315</v>
      </c>
      <c r="I44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4476BT7059234106349472237.2246035.6009377315</v>
      </c>
      <c r="J4477" s="1" t="n">
        <f aca="false">COUNTIF(I:I, $I4477)</f>
        <v>1</v>
      </c>
      <c r="K4477" s="1" t="str">
        <f aca="false">IF(ISNA(VLOOKUP(Table4[product_id], tblProducts[], tblProducts[product_name],FALSE() )), "Invalid", "Valid")</f>
        <v>Valid</v>
      </c>
      <c r="L4477" s="5" t="str">
        <f aca="false">IF(ISNA(VLOOKUP(Table4[[#This Row],[warehouse_id]], tblwhouse[], tblwhouse[warehouse_name],FALSE() )), "Invalid", "Valid")</f>
        <v>Valid</v>
      </c>
    </row>
    <row r="4478" customFormat="false" ht="15" hidden="false" customHeight="true" outlineLevel="0" collapsed="false">
      <c r="A4478" s="1" t="n">
        <v>4477</v>
      </c>
      <c r="B4478" s="1" t="n">
        <v>4</v>
      </c>
      <c r="C4478" s="1" t="n">
        <v>1531</v>
      </c>
      <c r="D4478" s="1" t="s">
        <v>11552</v>
      </c>
      <c r="E4478" s="1" t="n">
        <v>202</v>
      </c>
      <c r="F4478" s="1" t="n">
        <v>59</v>
      </c>
      <c r="G4478" s="1" t="n">
        <v>507.99</v>
      </c>
      <c r="H4478" s="4" t="n">
        <v>46174.6009377315</v>
      </c>
      <c r="I44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4477BT1772974153120259507.9946174.6009377315</v>
      </c>
      <c r="J4478" s="1" t="n">
        <f aca="false">COUNTIF(I:I, $I4478)</f>
        <v>1</v>
      </c>
      <c r="K4478" s="1" t="str">
        <f aca="false">IF(ISNA(VLOOKUP(Table4[product_id], tblProducts[], tblProducts[product_name],FALSE() )), "Invalid", "Valid")</f>
        <v>Valid</v>
      </c>
      <c r="L4478" s="5" t="str">
        <f aca="false">IF(ISNA(VLOOKUP(Table4[[#This Row],[warehouse_id]], tblwhouse[], tblwhouse[warehouse_name],FALSE() )), "Invalid", "Valid")</f>
        <v>Valid</v>
      </c>
    </row>
    <row r="4479" customFormat="false" ht="15" hidden="false" customHeight="true" outlineLevel="0" collapsed="false">
      <c r="A4479" s="1" t="n">
        <v>4478</v>
      </c>
      <c r="B4479" s="1" t="n">
        <v>4</v>
      </c>
      <c r="C4479" s="1" t="n">
        <v>1306</v>
      </c>
      <c r="D4479" s="1" t="s">
        <v>11553</v>
      </c>
      <c r="E4479" s="1" t="n">
        <v>231</v>
      </c>
      <c r="F4479" s="1" t="n">
        <v>48</v>
      </c>
      <c r="G4479" s="1" t="n">
        <v>982.24</v>
      </c>
      <c r="H4479" s="4" t="n">
        <v>46046.6009377315</v>
      </c>
      <c r="I44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4478BT2393144130623148982.2446046.6009377315</v>
      </c>
      <c r="J4479" s="1" t="n">
        <f aca="false">COUNTIF(I:I, $I4479)</f>
        <v>1</v>
      </c>
      <c r="K4479" s="1" t="str">
        <f aca="false">IF(ISNA(VLOOKUP(Table4[product_id], tblProducts[], tblProducts[product_name],FALSE() )), "Invalid", "Valid")</f>
        <v>Valid</v>
      </c>
      <c r="L4479" s="5" t="str">
        <f aca="false">IF(ISNA(VLOOKUP(Table4[[#This Row],[warehouse_id]], tblwhouse[], tblwhouse[warehouse_name],FALSE() )), "Invalid", "Valid")</f>
        <v>Valid</v>
      </c>
    </row>
    <row r="4480" customFormat="false" ht="15" hidden="false" customHeight="true" outlineLevel="0" collapsed="false">
      <c r="A4480" s="1" t="n">
        <v>4479</v>
      </c>
      <c r="B4480" s="1" t="n">
        <v>4</v>
      </c>
      <c r="C4480" s="1" t="n">
        <v>2357</v>
      </c>
      <c r="D4480" s="1" t="s">
        <v>11554</v>
      </c>
      <c r="E4480" s="1" t="n">
        <v>431</v>
      </c>
      <c r="F4480" s="1" t="n">
        <v>29</v>
      </c>
      <c r="G4480" s="1" t="n">
        <v>265.99</v>
      </c>
      <c r="H4480" s="4" t="n">
        <v>45944.6009377315</v>
      </c>
      <c r="I44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4479BT9448394235743129265.9945944.6009377315</v>
      </c>
      <c r="J4480" s="1" t="n">
        <f aca="false">COUNTIF(I:I, $I4480)</f>
        <v>1</v>
      </c>
      <c r="K4480" s="1" t="str">
        <f aca="false">IF(ISNA(VLOOKUP(Table4[product_id], tblProducts[], tblProducts[product_name],FALSE() )), "Invalid", "Valid")</f>
        <v>Valid</v>
      </c>
      <c r="L4480" s="5" t="str">
        <f aca="false">IF(ISNA(VLOOKUP(Table4[[#This Row],[warehouse_id]], tblwhouse[], tblwhouse[warehouse_name],FALSE() )), "Invalid", "Valid")</f>
        <v>Valid</v>
      </c>
    </row>
    <row r="4481" customFormat="false" ht="15" hidden="false" customHeight="true" outlineLevel="0" collapsed="false">
      <c r="A4481" s="1" t="n">
        <v>4480</v>
      </c>
      <c r="B4481" s="1" t="n">
        <v>3</v>
      </c>
      <c r="C4481" s="1" t="n">
        <v>1443</v>
      </c>
      <c r="D4481" s="1" t="s">
        <v>11555</v>
      </c>
      <c r="E4481" s="1" t="n">
        <v>447</v>
      </c>
      <c r="F4481" s="1" t="n">
        <v>28</v>
      </c>
      <c r="G4481" s="1" t="n">
        <v>1013</v>
      </c>
      <c r="H4481" s="4" t="n">
        <v>46008.6009377315</v>
      </c>
      <c r="I44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4480BT6211383144344728101346008.6009377315</v>
      </c>
      <c r="J4481" s="1" t="n">
        <f aca="false">COUNTIF(I:I, $I4481)</f>
        <v>1</v>
      </c>
      <c r="K4481" s="1" t="str">
        <f aca="false">IF(ISNA(VLOOKUP(Table4[product_id], tblProducts[], tblProducts[product_name],FALSE() )), "Invalid", "Valid")</f>
        <v>Valid</v>
      </c>
      <c r="L4481" s="5" t="str">
        <f aca="false">IF(ISNA(VLOOKUP(Table4[[#This Row],[warehouse_id]], tblwhouse[], tblwhouse[warehouse_name],FALSE() )), "Invalid", "Valid")</f>
        <v>Valid</v>
      </c>
    </row>
    <row r="4482" customFormat="false" ht="15" hidden="false" customHeight="true" outlineLevel="0" collapsed="false">
      <c r="A4482" s="1" t="n">
        <v>4481</v>
      </c>
      <c r="B4482" s="1" t="n">
        <v>2</v>
      </c>
      <c r="C4482" s="1" t="n">
        <v>2292</v>
      </c>
      <c r="D4482" s="1" t="s">
        <v>11556</v>
      </c>
      <c r="E4482" s="1" t="n">
        <v>365</v>
      </c>
      <c r="F4482" s="1" t="n">
        <v>49</v>
      </c>
      <c r="G4482" s="1" t="n">
        <v>712.8</v>
      </c>
      <c r="H4482" s="4" t="n">
        <v>45971.6009377315</v>
      </c>
      <c r="I44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4481BT1153892229236549712.845971.6009377315</v>
      </c>
      <c r="J4482" s="1" t="n">
        <f aca="false">COUNTIF(I:I, $I4482)</f>
        <v>1</v>
      </c>
      <c r="K4482" s="1" t="str">
        <f aca="false">IF(ISNA(VLOOKUP(Table4[product_id], tblProducts[], tblProducts[product_name],FALSE() )), "Invalid", "Valid")</f>
        <v>Valid</v>
      </c>
      <c r="L4482" s="5" t="str">
        <f aca="false">IF(ISNA(VLOOKUP(Table4[[#This Row],[warehouse_id]], tblwhouse[], tblwhouse[warehouse_name],FALSE() )), "Invalid", "Valid")</f>
        <v>Valid</v>
      </c>
    </row>
    <row r="4483" customFormat="false" ht="15" hidden="false" customHeight="true" outlineLevel="0" collapsed="false">
      <c r="A4483" s="1" t="n">
        <v>4482</v>
      </c>
      <c r="B4483" s="1" t="n">
        <v>3</v>
      </c>
      <c r="C4483" s="1" t="n">
        <v>1928</v>
      </c>
      <c r="D4483" s="1" t="s">
        <v>11557</v>
      </c>
      <c r="E4483" s="1" t="n">
        <v>295</v>
      </c>
      <c r="F4483" s="1" t="n">
        <v>30</v>
      </c>
      <c r="G4483" s="1" t="n">
        <v>644.84</v>
      </c>
      <c r="H4483" s="4" t="n">
        <v>45948.6009377315</v>
      </c>
      <c r="I44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4482BT6576983192829530644.8445948.6009377315</v>
      </c>
      <c r="J4483" s="1" t="n">
        <f aca="false">COUNTIF(I:I, $I4483)</f>
        <v>1</v>
      </c>
      <c r="K4483" s="1" t="str">
        <f aca="false">IF(ISNA(VLOOKUP(Table4[product_id], tblProducts[], tblProducts[product_name],FALSE() )), "Invalid", "Valid")</f>
        <v>Valid</v>
      </c>
      <c r="L4483" s="5" t="str">
        <f aca="false">IF(ISNA(VLOOKUP(Table4[[#This Row],[warehouse_id]], tblwhouse[], tblwhouse[warehouse_name],FALSE() )), "Invalid", "Valid")</f>
        <v>Valid</v>
      </c>
    </row>
    <row r="4484" customFormat="false" ht="15" hidden="false" customHeight="true" outlineLevel="0" collapsed="false">
      <c r="A4484" s="1" t="n">
        <v>4483</v>
      </c>
      <c r="B4484" s="1" t="n">
        <v>3</v>
      </c>
      <c r="C4484" s="1" t="n">
        <v>2390</v>
      </c>
      <c r="D4484" s="1" t="s">
        <v>11558</v>
      </c>
      <c r="E4484" s="1" t="n">
        <v>73</v>
      </c>
      <c r="F4484" s="1" t="n">
        <v>77</v>
      </c>
      <c r="G4484" s="1" t="n">
        <v>663.31</v>
      </c>
      <c r="H4484" s="4" t="n">
        <v>46033.6009377315</v>
      </c>
      <c r="I44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4483BT957684323907377663.3146033.6009377315</v>
      </c>
      <c r="J4484" s="1" t="n">
        <f aca="false">COUNTIF(I:I, $I4484)</f>
        <v>1</v>
      </c>
      <c r="K4484" s="1" t="str">
        <f aca="false">IF(ISNA(VLOOKUP(Table4[product_id], tblProducts[], tblProducts[product_name],FALSE() )), "Invalid", "Valid")</f>
        <v>Valid</v>
      </c>
      <c r="L4484" s="5" t="str">
        <f aca="false">IF(ISNA(VLOOKUP(Table4[[#This Row],[warehouse_id]], tblwhouse[], tblwhouse[warehouse_name],FALSE() )), "Invalid", "Valid")</f>
        <v>Valid</v>
      </c>
    </row>
    <row r="4485" customFormat="false" ht="15" hidden="false" customHeight="true" outlineLevel="0" collapsed="false">
      <c r="A4485" s="1" t="n">
        <v>4484</v>
      </c>
      <c r="B4485" s="1" t="n">
        <v>1</v>
      </c>
      <c r="C4485" s="1" t="n">
        <v>15</v>
      </c>
      <c r="D4485" s="1" t="s">
        <v>11559</v>
      </c>
      <c r="E4485" s="1" t="n">
        <v>162</v>
      </c>
      <c r="F4485" s="1" t="n">
        <v>20</v>
      </c>
      <c r="G4485" s="1" t="n">
        <v>409.12</v>
      </c>
      <c r="H4485" s="4" t="n">
        <v>45975.6009377315</v>
      </c>
      <c r="I44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4484BT86049911516220409.1245975.6009377315</v>
      </c>
      <c r="J4485" s="1" t="n">
        <f aca="false">COUNTIF(I:I, $I4485)</f>
        <v>1</v>
      </c>
      <c r="K4485" s="1" t="str">
        <f aca="false">IF(ISNA(VLOOKUP(Table4[product_id], tblProducts[], tblProducts[product_name],FALSE() )), "Invalid", "Valid")</f>
        <v>Valid</v>
      </c>
      <c r="L4485" s="5" t="str">
        <f aca="false">IF(ISNA(VLOOKUP(Table4[[#This Row],[warehouse_id]], tblwhouse[], tblwhouse[warehouse_name],FALSE() )), "Invalid", "Valid")</f>
        <v>Valid</v>
      </c>
    </row>
    <row r="4486" customFormat="false" ht="15" hidden="false" customHeight="true" outlineLevel="0" collapsed="false">
      <c r="A4486" s="1" t="n">
        <v>4485</v>
      </c>
      <c r="B4486" s="1" t="n">
        <v>4</v>
      </c>
      <c r="C4486" s="1" t="n">
        <v>1901</v>
      </c>
      <c r="D4486" s="1" t="s">
        <v>11560</v>
      </c>
      <c r="E4486" s="1" t="n">
        <v>42</v>
      </c>
      <c r="F4486" s="1" t="n">
        <v>31</v>
      </c>
      <c r="G4486" s="1" t="n">
        <v>886.77</v>
      </c>
      <c r="H4486" s="4" t="n">
        <v>45890.6009377315</v>
      </c>
      <c r="I44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4485BT873736419014231886.7745890.6009377315</v>
      </c>
      <c r="J4486" s="1" t="n">
        <f aca="false">COUNTIF(I:I, $I4486)</f>
        <v>1</v>
      </c>
      <c r="K4486" s="1" t="str">
        <f aca="false">IF(ISNA(VLOOKUP(Table4[product_id], tblProducts[], tblProducts[product_name],FALSE() )), "Invalid", "Valid")</f>
        <v>Valid</v>
      </c>
      <c r="L4486" s="5" t="str">
        <f aca="false">IF(ISNA(VLOOKUP(Table4[[#This Row],[warehouse_id]], tblwhouse[], tblwhouse[warehouse_name],FALSE() )), "Invalid", "Valid")</f>
        <v>Valid</v>
      </c>
    </row>
    <row r="4487" customFormat="false" ht="15" hidden="false" customHeight="true" outlineLevel="0" collapsed="false">
      <c r="A4487" s="1" t="n">
        <v>4486</v>
      </c>
      <c r="B4487" s="1" t="n">
        <v>3</v>
      </c>
      <c r="C4487" s="1" t="n">
        <v>498</v>
      </c>
      <c r="D4487" s="1" t="s">
        <v>11561</v>
      </c>
      <c r="E4487" s="1" t="n">
        <v>348</v>
      </c>
      <c r="F4487" s="1" t="n">
        <v>38</v>
      </c>
      <c r="G4487" s="1" t="n">
        <v>49.54</v>
      </c>
      <c r="H4487" s="4" t="n">
        <v>45931.6009377315</v>
      </c>
      <c r="I44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4486BT75593134983483849.5445931.6009377315</v>
      </c>
      <c r="J4487" s="1" t="n">
        <f aca="false">COUNTIF(I:I, $I4487)</f>
        <v>1</v>
      </c>
      <c r="K4487" s="1" t="str">
        <f aca="false">IF(ISNA(VLOOKUP(Table4[product_id], tblProducts[], tblProducts[product_name],FALSE() )), "Invalid", "Valid")</f>
        <v>Valid</v>
      </c>
      <c r="L4487" s="5" t="str">
        <f aca="false">IF(ISNA(VLOOKUP(Table4[[#This Row],[warehouse_id]], tblwhouse[], tblwhouse[warehouse_name],FALSE() )), "Invalid", "Valid")</f>
        <v>Valid</v>
      </c>
    </row>
    <row r="4488" customFormat="false" ht="15" hidden="false" customHeight="true" outlineLevel="0" collapsed="false">
      <c r="A4488" s="1" t="n">
        <v>4487</v>
      </c>
      <c r="B4488" s="1" t="n">
        <v>1</v>
      </c>
      <c r="C4488" s="1" t="n">
        <v>2996</v>
      </c>
      <c r="D4488" s="1" t="s">
        <v>11562</v>
      </c>
      <c r="E4488" s="1" t="n">
        <v>461</v>
      </c>
      <c r="F4488" s="1" t="n">
        <v>30</v>
      </c>
      <c r="G4488" s="1" t="n">
        <v>402.22</v>
      </c>
      <c r="H4488" s="4" t="n">
        <v>46096.6009377315</v>
      </c>
      <c r="I44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4487BT6160261299646130402.2246096.6009377315</v>
      </c>
      <c r="J4488" s="1" t="n">
        <f aca="false">COUNTIF(I:I, $I4488)</f>
        <v>1</v>
      </c>
      <c r="K4488" s="1" t="str">
        <f aca="false">IF(ISNA(VLOOKUP(Table4[product_id], tblProducts[], tblProducts[product_name],FALSE() )), "Invalid", "Valid")</f>
        <v>Valid</v>
      </c>
      <c r="L4488" s="5" t="str">
        <f aca="false">IF(ISNA(VLOOKUP(Table4[[#This Row],[warehouse_id]], tblwhouse[], tblwhouse[warehouse_name],FALSE() )), "Invalid", "Valid")</f>
        <v>Valid</v>
      </c>
    </row>
    <row r="4489" customFormat="false" ht="15" hidden="false" customHeight="true" outlineLevel="0" collapsed="false">
      <c r="A4489" s="1" t="n">
        <v>4488</v>
      </c>
      <c r="B4489" s="1" t="n">
        <v>2</v>
      </c>
      <c r="C4489" s="1" t="n">
        <v>1626</v>
      </c>
      <c r="D4489" s="1" t="s">
        <v>11563</v>
      </c>
      <c r="E4489" s="1" t="n">
        <v>308</v>
      </c>
      <c r="F4489" s="1" t="n">
        <v>66</v>
      </c>
      <c r="G4489" s="1" t="n">
        <v>137.28</v>
      </c>
      <c r="H4489" s="4" t="n">
        <v>46220.6009377315</v>
      </c>
      <c r="I44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4488BT4690002162630866137.2846220.6009377315</v>
      </c>
      <c r="J4489" s="1" t="n">
        <f aca="false">COUNTIF(I:I, $I4489)</f>
        <v>1</v>
      </c>
      <c r="K4489" s="1" t="str">
        <f aca="false">IF(ISNA(VLOOKUP(Table4[product_id], tblProducts[], tblProducts[product_name],FALSE() )), "Invalid", "Valid")</f>
        <v>Valid</v>
      </c>
      <c r="L4489" s="5" t="str">
        <f aca="false">IF(ISNA(VLOOKUP(Table4[[#This Row],[warehouse_id]], tblwhouse[], tblwhouse[warehouse_name],FALSE() )), "Invalid", "Valid")</f>
        <v>Valid</v>
      </c>
    </row>
    <row r="4490" customFormat="false" ht="15" hidden="false" customHeight="true" outlineLevel="0" collapsed="false">
      <c r="A4490" s="1" t="n">
        <v>4489</v>
      </c>
      <c r="B4490" s="1" t="n">
        <v>2</v>
      </c>
      <c r="C4490" s="1" t="n">
        <v>906</v>
      </c>
      <c r="D4490" s="1" t="s">
        <v>11564</v>
      </c>
      <c r="E4490" s="1" t="n">
        <v>271</v>
      </c>
      <c r="F4490" s="1" t="n">
        <v>70</v>
      </c>
      <c r="G4490" s="1" t="n">
        <v>1427.42</v>
      </c>
      <c r="H4490" s="4" t="n">
        <v>45939.6009377315</v>
      </c>
      <c r="I44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4489BT7499832906271701427.4245939.6009377315</v>
      </c>
      <c r="J4490" s="1" t="n">
        <f aca="false">COUNTIF(I:I, $I4490)</f>
        <v>1</v>
      </c>
      <c r="K4490" s="1" t="str">
        <f aca="false">IF(ISNA(VLOOKUP(Table4[product_id], tblProducts[], tblProducts[product_name],FALSE() )), "Invalid", "Valid")</f>
        <v>Valid</v>
      </c>
      <c r="L4490" s="5" t="str">
        <f aca="false">IF(ISNA(VLOOKUP(Table4[[#This Row],[warehouse_id]], tblwhouse[], tblwhouse[warehouse_name],FALSE() )), "Invalid", "Valid")</f>
        <v>Valid</v>
      </c>
    </row>
    <row r="4491" customFormat="false" ht="15" hidden="false" customHeight="true" outlineLevel="0" collapsed="false">
      <c r="A4491" s="1" t="n">
        <v>4490</v>
      </c>
      <c r="B4491" s="1" t="n">
        <v>3</v>
      </c>
      <c r="C4491" s="1" t="n">
        <v>1315</v>
      </c>
      <c r="D4491" s="1" t="s">
        <v>11565</v>
      </c>
      <c r="E4491" s="1" t="n">
        <v>199</v>
      </c>
      <c r="F4491" s="1" t="n">
        <v>26</v>
      </c>
      <c r="G4491" s="1" t="n">
        <v>280.32</v>
      </c>
      <c r="H4491" s="4" t="n">
        <v>45913.6009377315</v>
      </c>
      <c r="I44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4490BT6984783131519926280.3245913.6009377315</v>
      </c>
      <c r="J4491" s="1" t="n">
        <f aca="false">COUNTIF(I:I, $I4491)</f>
        <v>1</v>
      </c>
      <c r="K4491" s="1" t="str">
        <f aca="false">IF(ISNA(VLOOKUP(Table4[product_id], tblProducts[], tblProducts[product_name],FALSE() )), "Invalid", "Valid")</f>
        <v>Valid</v>
      </c>
      <c r="L4491" s="5" t="str">
        <f aca="false">IF(ISNA(VLOOKUP(Table4[[#This Row],[warehouse_id]], tblwhouse[], tblwhouse[warehouse_name],FALSE() )), "Invalid", "Valid")</f>
        <v>Valid</v>
      </c>
    </row>
    <row r="4492" customFormat="false" ht="15" hidden="false" customHeight="true" outlineLevel="0" collapsed="false">
      <c r="A4492" s="1" t="n">
        <v>4491</v>
      </c>
      <c r="B4492" s="1" t="n">
        <v>2</v>
      </c>
      <c r="C4492" s="1" t="n">
        <v>1821</v>
      </c>
      <c r="D4492" s="1" t="s">
        <v>11566</v>
      </c>
      <c r="E4492" s="1" t="n">
        <v>112</v>
      </c>
      <c r="F4492" s="1" t="n">
        <v>46</v>
      </c>
      <c r="G4492" s="1" t="n">
        <v>1215.83</v>
      </c>
      <c r="H4492" s="4" t="n">
        <v>45943.6009377315</v>
      </c>
      <c r="I44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4491BT45284021821112461215.8345943.6009377315</v>
      </c>
      <c r="J4492" s="1" t="n">
        <f aca="false">COUNTIF(I:I, $I4492)</f>
        <v>1</v>
      </c>
      <c r="K4492" s="1" t="str">
        <f aca="false">IF(ISNA(VLOOKUP(Table4[product_id], tblProducts[], tblProducts[product_name],FALSE() )), "Invalid", "Valid")</f>
        <v>Valid</v>
      </c>
      <c r="L4492" s="5" t="str">
        <f aca="false">IF(ISNA(VLOOKUP(Table4[[#This Row],[warehouse_id]], tblwhouse[], tblwhouse[warehouse_name],FALSE() )), "Invalid", "Valid")</f>
        <v>Valid</v>
      </c>
    </row>
    <row r="4493" customFormat="false" ht="15" hidden="false" customHeight="true" outlineLevel="0" collapsed="false">
      <c r="A4493" s="1" t="n">
        <v>4492</v>
      </c>
      <c r="B4493" s="1" t="n">
        <v>3</v>
      </c>
      <c r="C4493" s="1" t="n">
        <v>1201</v>
      </c>
      <c r="D4493" s="1" t="s">
        <v>11567</v>
      </c>
      <c r="E4493" s="1" t="n">
        <v>272</v>
      </c>
      <c r="F4493" s="1" t="n">
        <v>25</v>
      </c>
      <c r="G4493" s="1" t="n">
        <v>777.18</v>
      </c>
      <c r="H4493" s="4" t="n">
        <v>46021.6009377315</v>
      </c>
      <c r="I44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4492BT2500803120127225777.1846021.6009377315</v>
      </c>
      <c r="J4493" s="1" t="n">
        <f aca="false">COUNTIF(I:I, $I4493)</f>
        <v>1</v>
      </c>
      <c r="K4493" s="1" t="str">
        <f aca="false">IF(ISNA(VLOOKUP(Table4[product_id], tblProducts[], tblProducts[product_name],FALSE() )), "Invalid", "Valid")</f>
        <v>Valid</v>
      </c>
      <c r="L4493" s="5" t="str">
        <f aca="false">IF(ISNA(VLOOKUP(Table4[[#This Row],[warehouse_id]], tblwhouse[], tblwhouse[warehouse_name],FALSE() )), "Invalid", "Valid")</f>
        <v>Valid</v>
      </c>
    </row>
    <row r="4494" customFormat="false" ht="15" hidden="false" customHeight="true" outlineLevel="0" collapsed="false">
      <c r="A4494" s="1" t="n">
        <v>4493</v>
      </c>
      <c r="B4494" s="1" t="n">
        <v>1</v>
      </c>
      <c r="C4494" s="1" t="n">
        <v>339</v>
      </c>
      <c r="D4494" s="1" t="s">
        <v>11568</v>
      </c>
      <c r="E4494" s="1" t="n">
        <v>201</v>
      </c>
      <c r="F4494" s="1" t="n">
        <v>76</v>
      </c>
      <c r="G4494" s="1" t="n">
        <v>942.72</v>
      </c>
      <c r="H4494" s="4" t="n">
        <v>45919.6009377315</v>
      </c>
      <c r="I44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4493BT617250133920176942.7245919.6009377315</v>
      </c>
      <c r="J4494" s="1" t="n">
        <f aca="false">COUNTIF(I:I, $I4494)</f>
        <v>1</v>
      </c>
      <c r="K4494" s="1" t="str">
        <f aca="false">IF(ISNA(VLOOKUP(Table4[product_id], tblProducts[], tblProducts[product_name],FALSE() )), "Invalid", "Valid")</f>
        <v>Valid</v>
      </c>
      <c r="L4494" s="5" t="str">
        <f aca="false">IF(ISNA(VLOOKUP(Table4[[#This Row],[warehouse_id]], tblwhouse[], tblwhouse[warehouse_name],FALSE() )), "Invalid", "Valid")</f>
        <v>Valid</v>
      </c>
    </row>
    <row r="4495" customFormat="false" ht="15" hidden="false" customHeight="true" outlineLevel="0" collapsed="false">
      <c r="A4495" s="1" t="n">
        <v>4494</v>
      </c>
      <c r="B4495" s="1" t="n">
        <v>1</v>
      </c>
      <c r="C4495" s="1" t="n">
        <v>320</v>
      </c>
      <c r="D4495" s="1" t="s">
        <v>11569</v>
      </c>
      <c r="E4495" s="1" t="n">
        <v>229</v>
      </c>
      <c r="F4495" s="1" t="n">
        <v>37</v>
      </c>
      <c r="G4495" s="1" t="n">
        <v>1042.11</v>
      </c>
      <c r="H4495" s="4" t="n">
        <v>46038.6009377315</v>
      </c>
      <c r="I44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4494BT5757511320229371042.1146038.6009377315</v>
      </c>
      <c r="J4495" s="1" t="n">
        <f aca="false">COUNTIF(I:I, $I4495)</f>
        <v>1</v>
      </c>
      <c r="K4495" s="1" t="str">
        <f aca="false">IF(ISNA(VLOOKUP(Table4[product_id], tblProducts[], tblProducts[product_name],FALSE() )), "Invalid", "Valid")</f>
        <v>Valid</v>
      </c>
      <c r="L4495" s="5" t="str">
        <f aca="false">IF(ISNA(VLOOKUP(Table4[[#This Row],[warehouse_id]], tblwhouse[], tblwhouse[warehouse_name],FALSE() )), "Invalid", "Valid")</f>
        <v>Valid</v>
      </c>
    </row>
    <row r="4496" customFormat="false" ht="15" hidden="false" customHeight="true" outlineLevel="0" collapsed="false">
      <c r="A4496" s="1" t="n">
        <v>4495</v>
      </c>
      <c r="B4496" s="1" t="n">
        <v>3</v>
      </c>
      <c r="C4496" s="1" t="n">
        <v>2244</v>
      </c>
      <c r="D4496" s="1" t="s">
        <v>11570</v>
      </c>
      <c r="E4496" s="1" t="n">
        <v>4</v>
      </c>
      <c r="F4496" s="1" t="n">
        <v>26</v>
      </c>
      <c r="G4496" s="1" t="n">
        <v>1203.43</v>
      </c>
      <c r="H4496" s="4" t="n">
        <v>46165.6009377315</v>
      </c>
      <c r="I44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4495BT482659322444261203.4346165.6009377315</v>
      </c>
      <c r="J4496" s="1" t="n">
        <f aca="false">COUNTIF(I:I, $I4496)</f>
        <v>1</v>
      </c>
      <c r="K4496" s="1" t="str">
        <f aca="false">IF(ISNA(VLOOKUP(Table4[product_id], tblProducts[], tblProducts[product_name],FALSE() )), "Invalid", "Valid")</f>
        <v>Valid</v>
      </c>
      <c r="L4496" s="5" t="str">
        <f aca="false">IF(ISNA(VLOOKUP(Table4[[#This Row],[warehouse_id]], tblwhouse[], tblwhouse[warehouse_name],FALSE() )), "Invalid", "Valid")</f>
        <v>Valid</v>
      </c>
    </row>
    <row r="4497" customFormat="false" ht="15" hidden="false" customHeight="true" outlineLevel="0" collapsed="false">
      <c r="A4497" s="1" t="n">
        <v>4496</v>
      </c>
      <c r="B4497" s="1" t="n">
        <v>3</v>
      </c>
      <c r="C4497" s="1" t="n">
        <v>646</v>
      </c>
      <c r="D4497" s="1" t="s">
        <v>11571</v>
      </c>
      <c r="E4497" s="1" t="n">
        <v>325</v>
      </c>
      <c r="F4497" s="1" t="n">
        <v>32</v>
      </c>
      <c r="G4497" s="1" t="n">
        <v>806.82</v>
      </c>
      <c r="H4497" s="4" t="n">
        <v>46031.6009377315</v>
      </c>
      <c r="I44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4496BT635259364632532806.8246031.6009377315</v>
      </c>
      <c r="J4497" s="1" t="n">
        <f aca="false">COUNTIF(I:I, $I4497)</f>
        <v>1</v>
      </c>
      <c r="K4497" s="1" t="str">
        <f aca="false">IF(ISNA(VLOOKUP(Table4[product_id], tblProducts[], tblProducts[product_name],FALSE() )), "Invalid", "Valid")</f>
        <v>Valid</v>
      </c>
      <c r="L4497" s="5" t="str">
        <f aca="false">IF(ISNA(VLOOKUP(Table4[[#This Row],[warehouse_id]], tblwhouse[], tblwhouse[warehouse_name],FALSE() )), "Invalid", "Valid")</f>
        <v>Valid</v>
      </c>
    </row>
    <row r="4498" customFormat="false" ht="15" hidden="false" customHeight="true" outlineLevel="0" collapsed="false">
      <c r="A4498" s="1" t="n">
        <v>4497</v>
      </c>
      <c r="B4498" s="1" t="n">
        <v>4</v>
      </c>
      <c r="C4498" s="1" t="n">
        <v>1807</v>
      </c>
      <c r="D4498" s="1" t="s">
        <v>11572</v>
      </c>
      <c r="E4498" s="1" t="n">
        <v>52</v>
      </c>
      <c r="F4498" s="1" t="n">
        <v>27</v>
      </c>
      <c r="G4498" s="1" t="n">
        <v>837.91</v>
      </c>
      <c r="H4498" s="4" t="n">
        <v>46131.6009377315</v>
      </c>
      <c r="I44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4497BT718003418075227837.9146131.6009377315</v>
      </c>
      <c r="J4498" s="1" t="n">
        <f aca="false">COUNTIF(I:I, $I4498)</f>
        <v>1</v>
      </c>
      <c r="K4498" s="1" t="str">
        <f aca="false">IF(ISNA(VLOOKUP(Table4[product_id], tblProducts[], tblProducts[product_name],FALSE() )), "Invalid", "Valid")</f>
        <v>Valid</v>
      </c>
      <c r="L4498" s="5" t="str">
        <f aca="false">IF(ISNA(VLOOKUP(Table4[[#This Row],[warehouse_id]], tblwhouse[], tblwhouse[warehouse_name],FALSE() )), "Invalid", "Valid")</f>
        <v>Valid</v>
      </c>
    </row>
    <row r="4499" customFormat="false" ht="15" hidden="false" customHeight="true" outlineLevel="0" collapsed="false">
      <c r="A4499" s="1" t="n">
        <v>4498</v>
      </c>
      <c r="B4499" s="1" t="n">
        <v>1</v>
      </c>
      <c r="C4499" s="1" t="n">
        <v>2345</v>
      </c>
      <c r="D4499" s="1" t="s">
        <v>11573</v>
      </c>
      <c r="E4499" s="1" t="n">
        <v>268</v>
      </c>
      <c r="F4499" s="1" t="n">
        <v>31</v>
      </c>
      <c r="G4499" s="1" t="n">
        <v>779.81</v>
      </c>
      <c r="H4499" s="4" t="n">
        <v>46118.6009377315</v>
      </c>
      <c r="I44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4498BT2656131234526831779.8146118.6009377315</v>
      </c>
      <c r="J4499" s="1" t="n">
        <f aca="false">COUNTIF(I:I, $I4499)</f>
        <v>1</v>
      </c>
      <c r="K4499" s="1" t="str">
        <f aca="false">IF(ISNA(VLOOKUP(Table4[product_id], tblProducts[], tblProducts[product_name],FALSE() )), "Invalid", "Valid")</f>
        <v>Valid</v>
      </c>
      <c r="L4499" s="5" t="str">
        <f aca="false">IF(ISNA(VLOOKUP(Table4[[#This Row],[warehouse_id]], tblwhouse[], tblwhouse[warehouse_name],FALSE() )), "Invalid", "Valid")</f>
        <v>Valid</v>
      </c>
    </row>
    <row r="4500" customFormat="false" ht="15" hidden="false" customHeight="true" outlineLevel="0" collapsed="false">
      <c r="A4500" s="1" t="n">
        <v>4499</v>
      </c>
      <c r="B4500" s="1" t="n">
        <v>3</v>
      </c>
      <c r="C4500" s="1" t="n">
        <v>2605</v>
      </c>
      <c r="D4500" s="1" t="s">
        <v>11574</v>
      </c>
      <c r="E4500" s="1" t="n">
        <v>321</v>
      </c>
      <c r="F4500" s="1" t="n">
        <v>50</v>
      </c>
      <c r="G4500" s="1" t="n">
        <v>1392.31</v>
      </c>
      <c r="H4500" s="4" t="n">
        <v>46152.6009377315</v>
      </c>
      <c r="I45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4499BT38564232605321501392.3146152.6009377315</v>
      </c>
      <c r="J4500" s="1" t="n">
        <f aca="false">COUNTIF(I:I, $I4500)</f>
        <v>1</v>
      </c>
      <c r="K4500" s="1" t="str">
        <f aca="false">IF(ISNA(VLOOKUP(Table4[product_id], tblProducts[], tblProducts[product_name],FALSE() )), "Invalid", "Valid")</f>
        <v>Valid</v>
      </c>
      <c r="L4500" s="5" t="str">
        <f aca="false">IF(ISNA(VLOOKUP(Table4[[#This Row],[warehouse_id]], tblwhouse[], tblwhouse[warehouse_name],FALSE() )), "Invalid", "Valid")</f>
        <v>Valid</v>
      </c>
    </row>
    <row r="4501" customFormat="false" ht="15" hidden="false" customHeight="true" outlineLevel="0" collapsed="false">
      <c r="A4501" s="1" t="n">
        <v>4500</v>
      </c>
      <c r="B4501" s="1" t="n">
        <v>2</v>
      </c>
      <c r="C4501" s="1" t="n">
        <v>2215</v>
      </c>
      <c r="D4501" s="1" t="s">
        <v>11575</v>
      </c>
      <c r="E4501" s="1" t="n">
        <v>52</v>
      </c>
      <c r="F4501" s="1" t="n">
        <v>38</v>
      </c>
      <c r="G4501" s="1" t="n">
        <v>617.85</v>
      </c>
      <c r="H4501" s="4" t="n">
        <v>46209.6009377315</v>
      </c>
      <c r="I45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4500BT662360222155238617.8546209.6009377315</v>
      </c>
      <c r="J4501" s="1" t="n">
        <f aca="false">COUNTIF(I:I, $I4501)</f>
        <v>1</v>
      </c>
      <c r="K4501" s="1" t="str">
        <f aca="false">IF(ISNA(VLOOKUP(Table4[product_id], tblProducts[], tblProducts[product_name],FALSE() )), "Invalid", "Valid")</f>
        <v>Valid</v>
      </c>
      <c r="L4501" s="5" t="str">
        <f aca="false">IF(ISNA(VLOOKUP(Table4[[#This Row],[warehouse_id]], tblwhouse[], tblwhouse[warehouse_name],FALSE() )), "Invalid", "Valid")</f>
        <v>Valid</v>
      </c>
    </row>
    <row r="4502" customFormat="false" ht="15" hidden="false" customHeight="true" outlineLevel="0" collapsed="false">
      <c r="A4502" s="1" t="n">
        <v>4501</v>
      </c>
      <c r="B4502" s="1" t="n">
        <v>3</v>
      </c>
      <c r="C4502" s="1" t="n">
        <v>112</v>
      </c>
      <c r="D4502" s="1" t="s">
        <v>11576</v>
      </c>
      <c r="E4502" s="1" t="n">
        <v>239</v>
      </c>
      <c r="F4502" s="1" t="n">
        <v>41</v>
      </c>
      <c r="G4502" s="1" t="n">
        <v>330.94</v>
      </c>
      <c r="H4502" s="4" t="n">
        <v>45875.6009377315</v>
      </c>
      <c r="I45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4501BT663158311223941330.9445875.6009377315</v>
      </c>
      <c r="J4502" s="1" t="n">
        <f aca="false">COUNTIF(I:I, $I4502)</f>
        <v>1</v>
      </c>
      <c r="K4502" s="1" t="str">
        <f aca="false">IF(ISNA(VLOOKUP(Table4[product_id], tblProducts[], tblProducts[product_name],FALSE() )), "Invalid", "Valid")</f>
        <v>Valid</v>
      </c>
      <c r="L4502" s="5" t="str">
        <f aca="false">IF(ISNA(VLOOKUP(Table4[[#This Row],[warehouse_id]], tblwhouse[], tblwhouse[warehouse_name],FALSE() )), "Invalid", "Valid")</f>
        <v>Valid</v>
      </c>
    </row>
    <row r="4503" customFormat="false" ht="15" hidden="false" customHeight="true" outlineLevel="0" collapsed="false">
      <c r="A4503" s="1" t="n">
        <v>4502</v>
      </c>
      <c r="B4503" s="1" t="n">
        <v>4</v>
      </c>
      <c r="C4503" s="1" t="n">
        <v>346</v>
      </c>
      <c r="D4503" s="1" t="s">
        <v>11577</v>
      </c>
      <c r="E4503" s="1" t="n">
        <v>406</v>
      </c>
      <c r="F4503" s="1" t="n">
        <v>43</v>
      </c>
      <c r="G4503" s="1" t="n">
        <v>12.53</v>
      </c>
      <c r="H4503" s="4" t="n">
        <v>46212.6009377315</v>
      </c>
      <c r="I45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4502BT17036043464064312.5346212.6009377315</v>
      </c>
      <c r="J4503" s="1" t="n">
        <f aca="false">COUNTIF(I:I, $I4503)</f>
        <v>1</v>
      </c>
      <c r="K4503" s="1" t="str">
        <f aca="false">IF(ISNA(VLOOKUP(Table4[product_id], tblProducts[], tblProducts[product_name],FALSE() )), "Invalid", "Valid")</f>
        <v>Valid</v>
      </c>
      <c r="L4503" s="5" t="str">
        <f aca="false">IF(ISNA(VLOOKUP(Table4[[#This Row],[warehouse_id]], tblwhouse[], tblwhouse[warehouse_name],FALSE() )), "Invalid", "Valid")</f>
        <v>Valid</v>
      </c>
    </row>
    <row r="4504" customFormat="false" ht="15" hidden="false" customHeight="true" outlineLevel="0" collapsed="false">
      <c r="A4504" s="1" t="n">
        <v>4503</v>
      </c>
      <c r="B4504" s="1" t="n">
        <v>4</v>
      </c>
      <c r="C4504" s="1" t="n">
        <v>1054</v>
      </c>
      <c r="D4504" s="1" t="s">
        <v>11578</v>
      </c>
      <c r="E4504" s="1" t="n">
        <v>341</v>
      </c>
      <c r="F4504" s="1" t="n">
        <v>60</v>
      </c>
      <c r="G4504" s="1" t="n">
        <v>517.67</v>
      </c>
      <c r="H4504" s="4" t="n">
        <v>45900.6009377315</v>
      </c>
      <c r="I45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4503BT4989624105434160517.6745900.6009377315</v>
      </c>
      <c r="J4504" s="1" t="n">
        <f aca="false">COUNTIF(I:I, $I4504)</f>
        <v>1</v>
      </c>
      <c r="K4504" s="1" t="str">
        <f aca="false">IF(ISNA(VLOOKUP(Table4[product_id], tblProducts[], tblProducts[product_name],FALSE() )), "Invalid", "Valid")</f>
        <v>Valid</v>
      </c>
      <c r="L4504" s="5" t="str">
        <f aca="false">IF(ISNA(VLOOKUP(Table4[[#This Row],[warehouse_id]], tblwhouse[], tblwhouse[warehouse_name],FALSE() )), "Invalid", "Valid")</f>
        <v>Valid</v>
      </c>
    </row>
    <row r="4505" customFormat="false" ht="15" hidden="false" customHeight="true" outlineLevel="0" collapsed="false">
      <c r="A4505" s="1" t="n">
        <v>4504</v>
      </c>
      <c r="B4505" s="1" t="n">
        <v>4</v>
      </c>
      <c r="C4505" s="1" t="n">
        <v>882</v>
      </c>
      <c r="D4505" s="1" t="s">
        <v>11579</v>
      </c>
      <c r="E4505" s="1" t="n">
        <v>373</v>
      </c>
      <c r="F4505" s="1" t="n">
        <v>77</v>
      </c>
      <c r="G4505" s="1" t="n">
        <v>165.42</v>
      </c>
      <c r="H4505" s="4" t="n">
        <v>45883.6009377315</v>
      </c>
      <c r="I45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4504BT905703488237377165.4245883.6009377315</v>
      </c>
      <c r="J4505" s="1" t="n">
        <f aca="false">COUNTIF(I:I, $I4505)</f>
        <v>1</v>
      </c>
      <c r="K4505" s="1" t="str">
        <f aca="false">IF(ISNA(VLOOKUP(Table4[product_id], tblProducts[], tblProducts[product_name],FALSE() )), "Invalid", "Valid")</f>
        <v>Valid</v>
      </c>
      <c r="L4505" s="5" t="str">
        <f aca="false">IF(ISNA(VLOOKUP(Table4[[#This Row],[warehouse_id]], tblwhouse[], tblwhouse[warehouse_name],FALSE() )), "Invalid", "Valid")</f>
        <v>Valid</v>
      </c>
    </row>
    <row r="4506" customFormat="false" ht="15" hidden="false" customHeight="true" outlineLevel="0" collapsed="false">
      <c r="A4506" s="1" t="n">
        <v>4505</v>
      </c>
      <c r="B4506" s="1" t="n">
        <v>1</v>
      </c>
      <c r="C4506" s="1" t="n">
        <v>784</v>
      </c>
      <c r="D4506" s="1" t="s">
        <v>11580</v>
      </c>
      <c r="E4506" s="1" t="n">
        <v>147</v>
      </c>
      <c r="F4506" s="1" t="n">
        <v>32</v>
      </c>
      <c r="G4506" s="1" t="n">
        <v>694.44</v>
      </c>
      <c r="H4506" s="4" t="n">
        <v>46001.6009377315</v>
      </c>
      <c r="I45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4505BT755730178414732694.4446001.6009377315</v>
      </c>
      <c r="J4506" s="1" t="n">
        <f aca="false">COUNTIF(I:I, $I4506)</f>
        <v>1</v>
      </c>
      <c r="K4506" s="1" t="str">
        <f aca="false">IF(ISNA(VLOOKUP(Table4[product_id], tblProducts[], tblProducts[product_name],FALSE() )), "Invalid", "Valid")</f>
        <v>Valid</v>
      </c>
      <c r="L4506" s="5" t="str">
        <f aca="false">IF(ISNA(VLOOKUP(Table4[[#This Row],[warehouse_id]], tblwhouse[], tblwhouse[warehouse_name],FALSE() )), "Invalid", "Valid")</f>
        <v>Valid</v>
      </c>
    </row>
    <row r="4507" customFormat="false" ht="15" hidden="false" customHeight="true" outlineLevel="0" collapsed="false">
      <c r="A4507" s="1" t="n">
        <v>4506</v>
      </c>
      <c r="B4507" s="1" t="n">
        <v>3</v>
      </c>
      <c r="C4507" s="1" t="n">
        <v>580</v>
      </c>
      <c r="D4507" s="1" t="s">
        <v>11581</v>
      </c>
      <c r="E4507" s="1" t="n">
        <v>443</v>
      </c>
      <c r="F4507" s="1" t="n">
        <v>63</v>
      </c>
      <c r="G4507" s="1" t="n">
        <v>1248.07</v>
      </c>
      <c r="H4507" s="4" t="n">
        <v>46111.6009377315</v>
      </c>
      <c r="I45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4506BT3485423580443631248.0746111.6009377315</v>
      </c>
      <c r="J4507" s="1" t="n">
        <f aca="false">COUNTIF(I:I, $I4507)</f>
        <v>1</v>
      </c>
      <c r="K4507" s="1" t="str">
        <f aca="false">IF(ISNA(VLOOKUP(Table4[product_id], tblProducts[], tblProducts[product_name],FALSE() )), "Invalid", "Valid")</f>
        <v>Valid</v>
      </c>
      <c r="L4507" s="5" t="str">
        <f aca="false">IF(ISNA(VLOOKUP(Table4[[#This Row],[warehouse_id]], tblwhouse[], tblwhouse[warehouse_name],FALSE() )), "Invalid", "Valid")</f>
        <v>Valid</v>
      </c>
    </row>
    <row r="4508" customFormat="false" ht="15" hidden="false" customHeight="true" outlineLevel="0" collapsed="false">
      <c r="A4508" s="1" t="n">
        <v>4507</v>
      </c>
      <c r="B4508" s="1" t="n">
        <v>1</v>
      </c>
      <c r="C4508" s="1" t="n">
        <v>2331</v>
      </c>
      <c r="D4508" s="1" t="s">
        <v>11582</v>
      </c>
      <c r="E4508" s="1" t="n">
        <v>485</v>
      </c>
      <c r="F4508" s="1" t="n">
        <v>64</v>
      </c>
      <c r="G4508" s="1" t="n">
        <v>439.88</v>
      </c>
      <c r="H4508" s="4" t="n">
        <v>45981.6009377315</v>
      </c>
      <c r="I45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4507BT6532351233148564439.8845981.6009377315</v>
      </c>
      <c r="J4508" s="1" t="n">
        <f aca="false">COUNTIF(I:I, $I4508)</f>
        <v>1</v>
      </c>
      <c r="K4508" s="1" t="str">
        <f aca="false">IF(ISNA(VLOOKUP(Table4[product_id], tblProducts[], tblProducts[product_name],FALSE() )), "Invalid", "Valid")</f>
        <v>Valid</v>
      </c>
      <c r="L4508" s="5" t="str">
        <f aca="false">IF(ISNA(VLOOKUP(Table4[[#This Row],[warehouse_id]], tblwhouse[], tblwhouse[warehouse_name],FALSE() )), "Invalid", "Valid")</f>
        <v>Valid</v>
      </c>
    </row>
    <row r="4509" customFormat="false" ht="15" hidden="false" customHeight="true" outlineLevel="0" collapsed="false">
      <c r="A4509" s="1" t="n">
        <v>4508</v>
      </c>
      <c r="B4509" s="1" t="n">
        <v>3</v>
      </c>
      <c r="C4509" s="1" t="n">
        <v>795</v>
      </c>
      <c r="D4509" s="1" t="s">
        <v>11583</v>
      </c>
      <c r="E4509" s="1" t="n">
        <v>452</v>
      </c>
      <c r="F4509" s="1" t="n">
        <v>75</v>
      </c>
      <c r="G4509" s="1" t="n">
        <v>86.89</v>
      </c>
      <c r="H4509" s="4" t="n">
        <v>45999.6009377315</v>
      </c>
      <c r="I45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4508BT93931037954527586.8945999.6009377315</v>
      </c>
      <c r="J4509" s="1" t="n">
        <f aca="false">COUNTIF(I:I, $I4509)</f>
        <v>1</v>
      </c>
      <c r="K4509" s="1" t="str">
        <f aca="false">IF(ISNA(VLOOKUP(Table4[product_id], tblProducts[], tblProducts[product_name],FALSE() )), "Invalid", "Valid")</f>
        <v>Valid</v>
      </c>
      <c r="L4509" s="5" t="str">
        <f aca="false">IF(ISNA(VLOOKUP(Table4[[#This Row],[warehouse_id]], tblwhouse[], tblwhouse[warehouse_name],FALSE() )), "Invalid", "Valid")</f>
        <v>Valid</v>
      </c>
    </row>
    <row r="4510" customFormat="false" ht="15" hidden="false" customHeight="true" outlineLevel="0" collapsed="false">
      <c r="A4510" s="1" t="n">
        <v>4509</v>
      </c>
      <c r="B4510" s="1" t="n">
        <v>1</v>
      </c>
      <c r="C4510" s="1" t="n">
        <v>2433</v>
      </c>
      <c r="D4510" s="1" t="s">
        <v>11584</v>
      </c>
      <c r="E4510" s="1" t="n">
        <v>135</v>
      </c>
      <c r="F4510" s="1" t="n">
        <v>36</v>
      </c>
      <c r="G4510" s="1" t="n">
        <v>1406.76</v>
      </c>
      <c r="H4510" s="4" t="n">
        <v>46047.6009377315</v>
      </c>
      <c r="I45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4509BT31839112433135361406.7646047.6009377315</v>
      </c>
      <c r="J4510" s="1" t="n">
        <f aca="false">COUNTIF(I:I, $I4510)</f>
        <v>1</v>
      </c>
      <c r="K4510" s="1" t="str">
        <f aca="false">IF(ISNA(VLOOKUP(Table4[product_id], tblProducts[], tblProducts[product_name],FALSE() )), "Invalid", "Valid")</f>
        <v>Valid</v>
      </c>
      <c r="L4510" s="5" t="str">
        <f aca="false">IF(ISNA(VLOOKUP(Table4[[#This Row],[warehouse_id]], tblwhouse[], tblwhouse[warehouse_name],FALSE() )), "Invalid", "Valid")</f>
        <v>Valid</v>
      </c>
    </row>
    <row r="4511" customFormat="false" ht="15" hidden="false" customHeight="true" outlineLevel="0" collapsed="false">
      <c r="A4511" s="1" t="n">
        <v>4510</v>
      </c>
      <c r="B4511" s="1" t="n">
        <v>3</v>
      </c>
      <c r="C4511" s="1" t="n">
        <v>1851</v>
      </c>
      <c r="D4511" s="1" t="s">
        <v>11585</v>
      </c>
      <c r="E4511" s="1" t="n">
        <v>294</v>
      </c>
      <c r="F4511" s="1" t="n">
        <v>56</v>
      </c>
      <c r="G4511" s="1" t="n">
        <v>444.25</v>
      </c>
      <c r="H4511" s="4" t="n">
        <v>46052.6009377315</v>
      </c>
      <c r="I45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4510BT7456213185129456444.2546052.6009377315</v>
      </c>
      <c r="J4511" s="1" t="n">
        <f aca="false">COUNTIF(I:I, $I4511)</f>
        <v>1</v>
      </c>
      <c r="K4511" s="1" t="str">
        <f aca="false">IF(ISNA(VLOOKUP(Table4[product_id], tblProducts[], tblProducts[product_name],FALSE() )), "Invalid", "Valid")</f>
        <v>Valid</v>
      </c>
      <c r="L4511" s="5" t="str">
        <f aca="false">IF(ISNA(VLOOKUP(Table4[[#This Row],[warehouse_id]], tblwhouse[], tblwhouse[warehouse_name],FALSE() )), "Invalid", "Valid")</f>
        <v>Valid</v>
      </c>
    </row>
    <row r="4512" customFormat="false" ht="15" hidden="false" customHeight="true" outlineLevel="0" collapsed="false">
      <c r="A4512" s="1" t="n">
        <v>4511</v>
      </c>
      <c r="B4512" s="1" t="n">
        <v>3</v>
      </c>
      <c r="C4512" s="1" t="n">
        <v>2441</v>
      </c>
      <c r="D4512" s="1" t="s">
        <v>11586</v>
      </c>
      <c r="E4512" s="1" t="n">
        <v>203</v>
      </c>
      <c r="F4512" s="1" t="n">
        <v>31</v>
      </c>
      <c r="G4512" s="1" t="n">
        <v>994.16</v>
      </c>
      <c r="H4512" s="4" t="n">
        <v>45956.6009377315</v>
      </c>
      <c r="I45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4511BT6015933244120331994.1645956.6009377315</v>
      </c>
      <c r="J4512" s="1" t="n">
        <f aca="false">COUNTIF(I:I, $I4512)</f>
        <v>1</v>
      </c>
      <c r="K4512" s="1" t="str">
        <f aca="false">IF(ISNA(VLOOKUP(Table4[product_id], tblProducts[], tblProducts[product_name],FALSE() )), "Invalid", "Valid")</f>
        <v>Valid</v>
      </c>
      <c r="L4512" s="5" t="str">
        <f aca="false">IF(ISNA(VLOOKUP(Table4[[#This Row],[warehouse_id]], tblwhouse[], tblwhouse[warehouse_name],FALSE() )), "Invalid", "Valid")</f>
        <v>Valid</v>
      </c>
    </row>
    <row r="4513" customFormat="false" ht="15" hidden="false" customHeight="true" outlineLevel="0" collapsed="false">
      <c r="A4513" s="1" t="n">
        <v>4512</v>
      </c>
      <c r="B4513" s="1" t="n">
        <v>2</v>
      </c>
      <c r="C4513" s="1" t="n">
        <v>2563</v>
      </c>
      <c r="D4513" s="1" t="s">
        <v>11587</v>
      </c>
      <c r="E4513" s="1" t="n">
        <v>80</v>
      </c>
      <c r="F4513" s="1" t="n">
        <v>72</v>
      </c>
      <c r="G4513" s="1" t="n">
        <v>629.01</v>
      </c>
      <c r="H4513" s="4" t="n">
        <v>46007.6009377431</v>
      </c>
      <c r="I45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4512BT198908225638072629.0146007.6009377431</v>
      </c>
      <c r="J4513" s="1" t="n">
        <f aca="false">COUNTIF(I:I, $I4513)</f>
        <v>1</v>
      </c>
      <c r="K4513" s="1" t="str">
        <f aca="false">IF(ISNA(VLOOKUP(Table4[product_id], tblProducts[], tblProducts[product_name],FALSE() )), "Invalid", "Valid")</f>
        <v>Valid</v>
      </c>
      <c r="L4513" s="5" t="str">
        <f aca="false">IF(ISNA(VLOOKUP(Table4[[#This Row],[warehouse_id]], tblwhouse[], tblwhouse[warehouse_name],FALSE() )), "Invalid", "Valid")</f>
        <v>Valid</v>
      </c>
    </row>
    <row r="4514" customFormat="false" ht="15" hidden="false" customHeight="true" outlineLevel="0" collapsed="false">
      <c r="A4514" s="1" t="n">
        <v>4513</v>
      </c>
      <c r="B4514" s="1" t="n">
        <v>1</v>
      </c>
      <c r="C4514" s="1" t="n">
        <v>466</v>
      </c>
      <c r="D4514" s="1" t="s">
        <v>11588</v>
      </c>
      <c r="E4514" s="1" t="n">
        <v>14</v>
      </c>
      <c r="F4514" s="1" t="n">
        <v>64</v>
      </c>
      <c r="G4514" s="1" t="n">
        <v>611.11</v>
      </c>
      <c r="H4514" s="4" t="n">
        <v>46059.6009377431</v>
      </c>
      <c r="I45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4513BT72604314661464611.1146059.6009377431</v>
      </c>
      <c r="J4514" s="1" t="n">
        <f aca="false">COUNTIF(I:I, $I4514)</f>
        <v>1</v>
      </c>
      <c r="K4514" s="1" t="str">
        <f aca="false">IF(ISNA(VLOOKUP(Table4[product_id], tblProducts[], tblProducts[product_name],FALSE() )), "Invalid", "Valid")</f>
        <v>Valid</v>
      </c>
      <c r="L4514" s="5" t="str">
        <f aca="false">IF(ISNA(VLOOKUP(Table4[[#This Row],[warehouse_id]], tblwhouse[], tblwhouse[warehouse_name],FALSE() )), "Invalid", "Valid")</f>
        <v>Valid</v>
      </c>
    </row>
    <row r="4515" customFormat="false" ht="15" hidden="false" customHeight="true" outlineLevel="0" collapsed="false">
      <c r="A4515" s="1" t="n">
        <v>4514</v>
      </c>
      <c r="B4515" s="1" t="n">
        <v>4</v>
      </c>
      <c r="C4515" s="1" t="n">
        <v>1239</v>
      </c>
      <c r="D4515" s="1" t="s">
        <v>11589</v>
      </c>
      <c r="E4515" s="1" t="n">
        <v>325</v>
      </c>
      <c r="F4515" s="1" t="n">
        <v>80</v>
      </c>
      <c r="G4515" s="1" t="n">
        <v>915.52</v>
      </c>
      <c r="H4515" s="4" t="n">
        <v>46182.6009377431</v>
      </c>
      <c r="I45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4514BT9894794123932580915.5246182.6009377431</v>
      </c>
      <c r="J4515" s="1" t="n">
        <f aca="false">COUNTIF(I:I, $I4515)</f>
        <v>1</v>
      </c>
      <c r="K4515" s="1" t="str">
        <f aca="false">IF(ISNA(VLOOKUP(Table4[product_id], tblProducts[], tblProducts[product_name],FALSE() )), "Invalid", "Valid")</f>
        <v>Valid</v>
      </c>
      <c r="L4515" s="5" t="str">
        <f aca="false">IF(ISNA(VLOOKUP(Table4[[#This Row],[warehouse_id]], tblwhouse[], tblwhouse[warehouse_name],FALSE() )), "Invalid", "Valid")</f>
        <v>Valid</v>
      </c>
    </row>
    <row r="4516" customFormat="false" ht="15" hidden="false" customHeight="true" outlineLevel="0" collapsed="false">
      <c r="A4516" s="1" t="n">
        <v>4515</v>
      </c>
      <c r="B4516" s="1" t="n">
        <v>3</v>
      </c>
      <c r="C4516" s="1" t="n">
        <v>2431</v>
      </c>
      <c r="D4516" s="1" t="s">
        <v>11590</v>
      </c>
      <c r="E4516" s="1" t="n">
        <v>214</v>
      </c>
      <c r="F4516" s="1" t="n">
        <v>74</v>
      </c>
      <c r="G4516" s="1" t="n">
        <v>1202.33</v>
      </c>
      <c r="H4516" s="4" t="n">
        <v>46196.6009377431</v>
      </c>
      <c r="I45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4515BT46229032431214741202.3346196.6009377431</v>
      </c>
      <c r="J4516" s="1" t="n">
        <f aca="false">COUNTIF(I:I, $I4516)</f>
        <v>1</v>
      </c>
      <c r="K4516" s="1" t="str">
        <f aca="false">IF(ISNA(VLOOKUP(Table4[product_id], tblProducts[], tblProducts[product_name],FALSE() )), "Invalid", "Valid")</f>
        <v>Valid</v>
      </c>
      <c r="L4516" s="5" t="str">
        <f aca="false">IF(ISNA(VLOOKUP(Table4[[#This Row],[warehouse_id]], tblwhouse[], tblwhouse[warehouse_name],FALSE() )), "Invalid", "Valid")</f>
        <v>Valid</v>
      </c>
    </row>
    <row r="4517" customFormat="false" ht="15" hidden="false" customHeight="true" outlineLevel="0" collapsed="false">
      <c r="A4517" s="1" t="n">
        <v>4516</v>
      </c>
      <c r="B4517" s="1" t="n">
        <v>1</v>
      </c>
      <c r="C4517" s="1" t="n">
        <v>1924</v>
      </c>
      <c r="D4517" s="1" t="s">
        <v>11591</v>
      </c>
      <c r="E4517" s="1" t="n">
        <v>293</v>
      </c>
      <c r="F4517" s="1" t="n">
        <v>65</v>
      </c>
      <c r="G4517" s="1" t="n">
        <v>143.81</v>
      </c>
      <c r="H4517" s="4" t="n">
        <v>45867.6009377431</v>
      </c>
      <c r="I45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4516BT5536241192429365143.8145867.6009377431</v>
      </c>
      <c r="J4517" s="1" t="n">
        <f aca="false">COUNTIF(I:I, $I4517)</f>
        <v>1</v>
      </c>
      <c r="K4517" s="1" t="str">
        <f aca="false">IF(ISNA(VLOOKUP(Table4[product_id], tblProducts[], tblProducts[product_name],FALSE() )), "Invalid", "Valid")</f>
        <v>Valid</v>
      </c>
      <c r="L4517" s="5" t="str">
        <f aca="false">IF(ISNA(VLOOKUP(Table4[[#This Row],[warehouse_id]], tblwhouse[], tblwhouse[warehouse_name],FALSE() )), "Invalid", "Valid")</f>
        <v>Valid</v>
      </c>
    </row>
    <row r="4518" customFormat="false" ht="15" hidden="false" customHeight="true" outlineLevel="0" collapsed="false">
      <c r="A4518" s="1" t="n">
        <v>4517</v>
      </c>
      <c r="B4518" s="1" t="n">
        <v>1</v>
      </c>
      <c r="C4518" s="1" t="n">
        <v>1819</v>
      </c>
      <c r="D4518" s="1" t="s">
        <v>11592</v>
      </c>
      <c r="E4518" s="1" t="n">
        <v>145</v>
      </c>
      <c r="F4518" s="1" t="n">
        <v>78</v>
      </c>
      <c r="G4518" s="1" t="n">
        <v>66.88</v>
      </c>
      <c r="H4518" s="4" t="n">
        <v>46089.6009377431</v>
      </c>
      <c r="I45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4517BT613196118191457866.8846089.6009377431</v>
      </c>
      <c r="J4518" s="1" t="n">
        <f aca="false">COUNTIF(I:I, $I4518)</f>
        <v>1</v>
      </c>
      <c r="K4518" s="1" t="str">
        <f aca="false">IF(ISNA(VLOOKUP(Table4[product_id], tblProducts[], tblProducts[product_name],FALSE() )), "Invalid", "Valid")</f>
        <v>Valid</v>
      </c>
      <c r="L4518" s="5" t="str">
        <f aca="false">IF(ISNA(VLOOKUP(Table4[[#This Row],[warehouse_id]], tblwhouse[], tblwhouse[warehouse_name],FALSE() )), "Invalid", "Valid")</f>
        <v>Valid</v>
      </c>
    </row>
    <row r="4519" customFormat="false" ht="15" hidden="false" customHeight="true" outlineLevel="0" collapsed="false">
      <c r="A4519" s="1" t="n">
        <v>4518</v>
      </c>
      <c r="B4519" s="1" t="n">
        <v>4</v>
      </c>
      <c r="C4519" s="1" t="n">
        <v>2819</v>
      </c>
      <c r="D4519" s="1" t="s">
        <v>11593</v>
      </c>
      <c r="E4519" s="1" t="n">
        <v>56</v>
      </c>
      <c r="F4519" s="1" t="n">
        <v>36</v>
      </c>
      <c r="G4519" s="1" t="n">
        <v>384.58</v>
      </c>
      <c r="H4519" s="4" t="n">
        <v>46116.6009377431</v>
      </c>
      <c r="I45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4518BT194595428195636384.5846116.6009377431</v>
      </c>
      <c r="J4519" s="1" t="n">
        <f aca="false">COUNTIF(I:I, $I4519)</f>
        <v>1</v>
      </c>
      <c r="K4519" s="1" t="str">
        <f aca="false">IF(ISNA(VLOOKUP(Table4[product_id], tblProducts[], tblProducts[product_name],FALSE() )), "Invalid", "Valid")</f>
        <v>Valid</v>
      </c>
      <c r="L4519" s="5" t="str">
        <f aca="false">IF(ISNA(VLOOKUP(Table4[[#This Row],[warehouse_id]], tblwhouse[], tblwhouse[warehouse_name],FALSE() )), "Invalid", "Valid")</f>
        <v>Valid</v>
      </c>
    </row>
    <row r="4520" customFormat="false" ht="15" hidden="false" customHeight="true" outlineLevel="0" collapsed="false">
      <c r="A4520" s="1" t="n">
        <v>4519</v>
      </c>
      <c r="B4520" s="1" t="n">
        <v>1</v>
      </c>
      <c r="C4520" s="1" t="n">
        <v>2599</v>
      </c>
      <c r="D4520" s="1" t="s">
        <v>11594</v>
      </c>
      <c r="E4520" s="1" t="n">
        <v>154</v>
      </c>
      <c r="F4520" s="1" t="n">
        <v>68</v>
      </c>
      <c r="G4520" s="1" t="n">
        <v>410.98</v>
      </c>
      <c r="H4520" s="4" t="n">
        <v>46044.6009377431</v>
      </c>
      <c r="I45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4519BT7076691259915468410.9846044.6009377431</v>
      </c>
      <c r="J4520" s="1" t="n">
        <f aca="false">COUNTIF(I:I, $I4520)</f>
        <v>1</v>
      </c>
      <c r="K4520" s="1" t="str">
        <f aca="false">IF(ISNA(VLOOKUP(Table4[product_id], tblProducts[], tblProducts[product_name],FALSE() )), "Invalid", "Valid")</f>
        <v>Valid</v>
      </c>
      <c r="L4520" s="5" t="str">
        <f aca="false">IF(ISNA(VLOOKUP(Table4[[#This Row],[warehouse_id]], tblwhouse[], tblwhouse[warehouse_name],FALSE() )), "Invalid", "Valid")</f>
        <v>Valid</v>
      </c>
    </row>
    <row r="4521" customFormat="false" ht="15" hidden="false" customHeight="true" outlineLevel="0" collapsed="false">
      <c r="A4521" s="1" t="n">
        <v>4520</v>
      </c>
      <c r="B4521" s="1" t="n">
        <v>2</v>
      </c>
      <c r="C4521" s="1" t="n">
        <v>2737</v>
      </c>
      <c r="D4521" s="1" t="s">
        <v>11595</v>
      </c>
      <c r="E4521" s="1" t="n">
        <v>275</v>
      </c>
      <c r="F4521" s="1" t="n">
        <v>47</v>
      </c>
      <c r="G4521" s="1" t="n">
        <v>532.94</v>
      </c>
      <c r="H4521" s="4" t="n">
        <v>46077.6009377431</v>
      </c>
      <c r="I45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4520BT9889652273727547532.9446077.6009377431</v>
      </c>
      <c r="J4521" s="1" t="n">
        <f aca="false">COUNTIF(I:I, $I4521)</f>
        <v>1</v>
      </c>
      <c r="K4521" s="1" t="str">
        <f aca="false">IF(ISNA(VLOOKUP(Table4[product_id], tblProducts[], tblProducts[product_name],FALSE() )), "Invalid", "Valid")</f>
        <v>Valid</v>
      </c>
      <c r="L4521" s="5" t="str">
        <f aca="false">IF(ISNA(VLOOKUP(Table4[[#This Row],[warehouse_id]], tblwhouse[], tblwhouse[warehouse_name],FALSE() )), "Invalid", "Valid")</f>
        <v>Valid</v>
      </c>
    </row>
    <row r="4522" customFormat="false" ht="15" hidden="false" customHeight="true" outlineLevel="0" collapsed="false">
      <c r="A4522" s="1" t="n">
        <v>4521</v>
      </c>
      <c r="B4522" s="1" t="n">
        <v>1</v>
      </c>
      <c r="C4522" s="1" t="n">
        <v>2238</v>
      </c>
      <c r="D4522" s="1" t="s">
        <v>11596</v>
      </c>
      <c r="E4522" s="1" t="n">
        <v>183</v>
      </c>
      <c r="F4522" s="1" t="n">
        <v>54</v>
      </c>
      <c r="G4522" s="1" t="n">
        <v>443.52</v>
      </c>
      <c r="H4522" s="4" t="n">
        <v>46136.6009377431</v>
      </c>
      <c r="I45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4521BT3404301223818354443.5246136.6009377431</v>
      </c>
      <c r="J4522" s="1" t="n">
        <f aca="false">COUNTIF(I:I, $I4522)</f>
        <v>1</v>
      </c>
      <c r="K4522" s="1" t="str">
        <f aca="false">IF(ISNA(VLOOKUP(Table4[product_id], tblProducts[], tblProducts[product_name],FALSE() )), "Invalid", "Valid")</f>
        <v>Valid</v>
      </c>
      <c r="L4522" s="5" t="str">
        <f aca="false">IF(ISNA(VLOOKUP(Table4[[#This Row],[warehouse_id]], tblwhouse[], tblwhouse[warehouse_name],FALSE() )), "Invalid", "Valid")</f>
        <v>Valid</v>
      </c>
    </row>
    <row r="4523" customFormat="false" ht="15" hidden="false" customHeight="true" outlineLevel="0" collapsed="false">
      <c r="A4523" s="1" t="n">
        <v>4522</v>
      </c>
      <c r="B4523" s="1" t="n">
        <v>2</v>
      </c>
      <c r="C4523" s="1" t="n">
        <v>1795</v>
      </c>
      <c r="D4523" s="1" t="s">
        <v>11597</v>
      </c>
      <c r="E4523" s="1" t="n">
        <v>318</v>
      </c>
      <c r="F4523" s="1" t="n">
        <v>76</v>
      </c>
      <c r="G4523" s="1" t="n">
        <v>56.68</v>
      </c>
      <c r="H4523" s="4" t="n">
        <v>46093.6009377431</v>
      </c>
      <c r="I45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4522BT948932217953187656.6846093.6009377431</v>
      </c>
      <c r="J4523" s="1" t="n">
        <f aca="false">COUNTIF(I:I, $I4523)</f>
        <v>1</v>
      </c>
      <c r="K4523" s="1" t="str">
        <f aca="false">IF(ISNA(VLOOKUP(Table4[product_id], tblProducts[], tblProducts[product_name],FALSE() )), "Invalid", "Valid")</f>
        <v>Valid</v>
      </c>
      <c r="L4523" s="5" t="str">
        <f aca="false">IF(ISNA(VLOOKUP(Table4[[#This Row],[warehouse_id]], tblwhouse[], tblwhouse[warehouse_name],FALSE() )), "Invalid", "Valid")</f>
        <v>Valid</v>
      </c>
    </row>
    <row r="4524" customFormat="false" ht="15" hidden="false" customHeight="true" outlineLevel="0" collapsed="false">
      <c r="A4524" s="1" t="n">
        <v>4523</v>
      </c>
      <c r="B4524" s="1" t="n">
        <v>1</v>
      </c>
      <c r="C4524" s="1" t="n">
        <v>1605</v>
      </c>
      <c r="D4524" s="1" t="s">
        <v>11598</v>
      </c>
      <c r="E4524" s="1" t="n">
        <v>178</v>
      </c>
      <c r="F4524" s="1" t="n">
        <v>74</v>
      </c>
      <c r="G4524" s="1" t="n">
        <v>683.97</v>
      </c>
      <c r="H4524" s="4" t="n">
        <v>45926.6009377431</v>
      </c>
      <c r="I45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4523BT5090761160517874683.9745926.6009377431</v>
      </c>
      <c r="J4524" s="1" t="n">
        <f aca="false">COUNTIF(I:I, $I4524)</f>
        <v>1</v>
      </c>
      <c r="K4524" s="1" t="str">
        <f aca="false">IF(ISNA(VLOOKUP(Table4[product_id], tblProducts[], tblProducts[product_name],FALSE() )), "Invalid", "Valid")</f>
        <v>Valid</v>
      </c>
      <c r="L4524" s="5" t="str">
        <f aca="false">IF(ISNA(VLOOKUP(Table4[[#This Row],[warehouse_id]], tblwhouse[], tblwhouse[warehouse_name],FALSE() )), "Invalid", "Valid")</f>
        <v>Valid</v>
      </c>
    </row>
    <row r="4525" customFormat="false" ht="15" hidden="false" customHeight="true" outlineLevel="0" collapsed="false">
      <c r="A4525" s="1" t="n">
        <v>4524</v>
      </c>
      <c r="B4525" s="1" t="n">
        <v>4</v>
      </c>
      <c r="C4525" s="1" t="n">
        <v>680</v>
      </c>
      <c r="D4525" s="1" t="s">
        <v>11599</v>
      </c>
      <c r="E4525" s="1" t="n">
        <v>114</v>
      </c>
      <c r="F4525" s="1" t="n">
        <v>77</v>
      </c>
      <c r="G4525" s="1" t="n">
        <v>553.22</v>
      </c>
      <c r="H4525" s="4" t="n">
        <v>45869.6009377431</v>
      </c>
      <c r="I45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4524BT108675468011477553.2245869.6009377431</v>
      </c>
      <c r="J4525" s="1" t="n">
        <f aca="false">COUNTIF(I:I, $I4525)</f>
        <v>1</v>
      </c>
      <c r="K4525" s="1" t="str">
        <f aca="false">IF(ISNA(VLOOKUP(Table4[product_id], tblProducts[], tblProducts[product_name],FALSE() )), "Invalid", "Valid")</f>
        <v>Valid</v>
      </c>
      <c r="L4525" s="5" t="str">
        <f aca="false">IF(ISNA(VLOOKUP(Table4[[#This Row],[warehouse_id]], tblwhouse[], tblwhouse[warehouse_name],FALSE() )), "Invalid", "Valid")</f>
        <v>Valid</v>
      </c>
    </row>
    <row r="4526" customFormat="false" ht="15" hidden="false" customHeight="true" outlineLevel="0" collapsed="false">
      <c r="A4526" s="1" t="n">
        <v>4525</v>
      </c>
      <c r="B4526" s="1" t="n">
        <v>3</v>
      </c>
      <c r="C4526" s="1" t="n">
        <v>2804</v>
      </c>
      <c r="D4526" s="1" t="s">
        <v>11600</v>
      </c>
      <c r="E4526" s="1" t="n">
        <v>429</v>
      </c>
      <c r="F4526" s="1" t="n">
        <v>37</v>
      </c>
      <c r="G4526" s="1" t="n">
        <v>853.36</v>
      </c>
      <c r="H4526" s="4" t="n">
        <v>45856.6009377431</v>
      </c>
      <c r="I45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4525BT5509833280442937853.3645856.6009377431</v>
      </c>
      <c r="J4526" s="1" t="n">
        <f aca="false">COUNTIF(I:I, $I4526)</f>
        <v>1</v>
      </c>
      <c r="K4526" s="1" t="str">
        <f aca="false">IF(ISNA(VLOOKUP(Table4[product_id], tblProducts[], tblProducts[product_name],FALSE() )), "Invalid", "Valid")</f>
        <v>Valid</v>
      </c>
      <c r="L4526" s="5" t="str">
        <f aca="false">IF(ISNA(VLOOKUP(Table4[[#This Row],[warehouse_id]], tblwhouse[], tblwhouse[warehouse_name],FALSE() )), "Invalid", "Valid")</f>
        <v>Valid</v>
      </c>
    </row>
    <row r="4527" customFormat="false" ht="15" hidden="false" customHeight="true" outlineLevel="0" collapsed="false">
      <c r="A4527" s="1" t="n">
        <v>4526</v>
      </c>
      <c r="B4527" s="1" t="n">
        <v>3</v>
      </c>
      <c r="C4527" s="1" t="n">
        <v>252</v>
      </c>
      <c r="D4527" s="1" t="s">
        <v>11601</v>
      </c>
      <c r="E4527" s="1" t="n">
        <v>432</v>
      </c>
      <c r="F4527" s="1" t="n">
        <v>25</v>
      </c>
      <c r="G4527" s="1" t="n">
        <v>713.64</v>
      </c>
      <c r="H4527" s="4" t="n">
        <v>46148.6009377431</v>
      </c>
      <c r="I45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4526BT536017325243225713.6446148.6009377431</v>
      </c>
      <c r="J4527" s="1" t="n">
        <f aca="false">COUNTIF(I:I, $I4527)</f>
        <v>1</v>
      </c>
      <c r="K4527" s="1" t="str">
        <f aca="false">IF(ISNA(VLOOKUP(Table4[product_id], tblProducts[], tblProducts[product_name],FALSE() )), "Invalid", "Valid")</f>
        <v>Valid</v>
      </c>
      <c r="L4527" s="5" t="str">
        <f aca="false">IF(ISNA(VLOOKUP(Table4[[#This Row],[warehouse_id]], tblwhouse[], tblwhouse[warehouse_name],FALSE() )), "Invalid", "Valid")</f>
        <v>Valid</v>
      </c>
    </row>
    <row r="4528" customFormat="false" ht="15" hidden="false" customHeight="true" outlineLevel="0" collapsed="false">
      <c r="A4528" s="1" t="n">
        <v>4527</v>
      </c>
      <c r="B4528" s="1" t="n">
        <v>1</v>
      </c>
      <c r="C4528" s="1" t="n">
        <v>2866</v>
      </c>
      <c r="D4528" s="1" t="s">
        <v>11602</v>
      </c>
      <c r="E4528" s="1" t="n">
        <v>105</v>
      </c>
      <c r="F4528" s="1" t="n">
        <v>38</v>
      </c>
      <c r="G4528" s="1" t="n">
        <v>1044.74</v>
      </c>
      <c r="H4528" s="4" t="n">
        <v>45951.6009377431</v>
      </c>
      <c r="I45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4527BT51024212866105381044.7445951.6009377431</v>
      </c>
      <c r="J4528" s="1" t="n">
        <f aca="false">COUNTIF(I:I, $I4528)</f>
        <v>1</v>
      </c>
      <c r="K4528" s="1" t="str">
        <f aca="false">IF(ISNA(VLOOKUP(Table4[product_id], tblProducts[], tblProducts[product_name],FALSE() )), "Invalid", "Valid")</f>
        <v>Valid</v>
      </c>
      <c r="L4528" s="5" t="str">
        <f aca="false">IF(ISNA(VLOOKUP(Table4[[#This Row],[warehouse_id]], tblwhouse[], tblwhouse[warehouse_name],FALSE() )), "Invalid", "Valid")</f>
        <v>Valid</v>
      </c>
    </row>
    <row r="4529" customFormat="false" ht="15" hidden="false" customHeight="true" outlineLevel="0" collapsed="false">
      <c r="A4529" s="1" t="n">
        <v>4528</v>
      </c>
      <c r="B4529" s="1" t="n">
        <v>1</v>
      </c>
      <c r="C4529" s="1" t="n">
        <v>1791</v>
      </c>
      <c r="D4529" s="1" t="s">
        <v>11603</v>
      </c>
      <c r="E4529" s="1" t="n">
        <v>40</v>
      </c>
      <c r="F4529" s="1" t="n">
        <v>32</v>
      </c>
      <c r="G4529" s="1" t="n">
        <v>927.46</v>
      </c>
      <c r="H4529" s="4" t="n">
        <v>45934.6009377431</v>
      </c>
      <c r="I45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4528BT140598117914032927.4645934.6009377431</v>
      </c>
      <c r="J4529" s="1" t="n">
        <f aca="false">COUNTIF(I:I, $I4529)</f>
        <v>1</v>
      </c>
      <c r="K4529" s="1" t="str">
        <f aca="false">IF(ISNA(VLOOKUP(Table4[product_id], tblProducts[], tblProducts[product_name],FALSE() )), "Invalid", "Valid")</f>
        <v>Valid</v>
      </c>
      <c r="L4529" s="5" t="str">
        <f aca="false">IF(ISNA(VLOOKUP(Table4[[#This Row],[warehouse_id]], tblwhouse[], tblwhouse[warehouse_name],FALSE() )), "Invalid", "Valid")</f>
        <v>Valid</v>
      </c>
    </row>
    <row r="4530" customFormat="false" ht="15" hidden="false" customHeight="true" outlineLevel="0" collapsed="false">
      <c r="A4530" s="1" t="n">
        <v>4529</v>
      </c>
      <c r="B4530" s="1" t="n">
        <v>1</v>
      </c>
      <c r="C4530" s="1" t="n">
        <v>1298</v>
      </c>
      <c r="D4530" s="1" t="s">
        <v>11604</v>
      </c>
      <c r="E4530" s="1" t="n">
        <v>421</v>
      </c>
      <c r="F4530" s="1" t="n">
        <v>49</v>
      </c>
      <c r="G4530" s="1" t="n">
        <v>58.88</v>
      </c>
      <c r="H4530" s="4" t="n">
        <v>45977.6009377431</v>
      </c>
      <c r="I45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4529BT514774112984214958.8845977.6009377431</v>
      </c>
      <c r="J4530" s="1" t="n">
        <f aca="false">COUNTIF(I:I, $I4530)</f>
        <v>1</v>
      </c>
      <c r="K4530" s="1" t="str">
        <f aca="false">IF(ISNA(VLOOKUP(Table4[product_id], tblProducts[], tblProducts[product_name],FALSE() )), "Invalid", "Valid")</f>
        <v>Valid</v>
      </c>
      <c r="L4530" s="5" t="str">
        <f aca="false">IF(ISNA(VLOOKUP(Table4[[#This Row],[warehouse_id]], tblwhouse[], tblwhouse[warehouse_name],FALSE() )), "Invalid", "Valid")</f>
        <v>Valid</v>
      </c>
    </row>
    <row r="4531" customFormat="false" ht="15" hidden="false" customHeight="true" outlineLevel="0" collapsed="false">
      <c r="A4531" s="1" t="n">
        <v>4530</v>
      </c>
      <c r="B4531" s="1" t="n">
        <v>4</v>
      </c>
      <c r="C4531" s="1" t="n">
        <v>525</v>
      </c>
      <c r="D4531" s="1" t="s">
        <v>11605</v>
      </c>
      <c r="E4531" s="1" t="n">
        <v>106</v>
      </c>
      <c r="F4531" s="1" t="n">
        <v>41</v>
      </c>
      <c r="G4531" s="1" t="n">
        <v>380.68</v>
      </c>
      <c r="H4531" s="4" t="n">
        <v>46169.6009377431</v>
      </c>
      <c r="I45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4530BT746526452510641380.6846169.6009377431</v>
      </c>
      <c r="J4531" s="1" t="n">
        <f aca="false">COUNTIF(I:I, $I4531)</f>
        <v>1</v>
      </c>
      <c r="K4531" s="1" t="str">
        <f aca="false">IF(ISNA(VLOOKUP(Table4[product_id], tblProducts[], tblProducts[product_name],FALSE() )), "Invalid", "Valid")</f>
        <v>Valid</v>
      </c>
      <c r="L4531" s="5" t="str">
        <f aca="false">IF(ISNA(VLOOKUP(Table4[[#This Row],[warehouse_id]], tblwhouse[], tblwhouse[warehouse_name],FALSE() )), "Invalid", "Valid")</f>
        <v>Valid</v>
      </c>
    </row>
    <row r="4532" customFormat="false" ht="15" hidden="false" customHeight="true" outlineLevel="0" collapsed="false">
      <c r="A4532" s="1" t="n">
        <v>4531</v>
      </c>
      <c r="B4532" s="1" t="n">
        <v>3</v>
      </c>
      <c r="C4532" s="1" t="n">
        <v>163</v>
      </c>
      <c r="D4532" s="1" t="s">
        <v>11606</v>
      </c>
      <c r="E4532" s="1" t="n">
        <v>366</v>
      </c>
      <c r="F4532" s="1" t="n">
        <v>40</v>
      </c>
      <c r="G4532" s="1" t="n">
        <v>489.77</v>
      </c>
      <c r="H4532" s="4" t="n">
        <v>46078.6009377431</v>
      </c>
      <c r="I45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4531BT621871316336640489.7746078.6009377431</v>
      </c>
      <c r="J4532" s="1" t="n">
        <f aca="false">COUNTIF(I:I, $I4532)</f>
        <v>1</v>
      </c>
      <c r="K4532" s="1" t="str">
        <f aca="false">IF(ISNA(VLOOKUP(Table4[product_id], tblProducts[], tblProducts[product_name],FALSE() )), "Invalid", "Valid")</f>
        <v>Valid</v>
      </c>
      <c r="L4532" s="5" t="str">
        <f aca="false">IF(ISNA(VLOOKUP(Table4[[#This Row],[warehouse_id]], tblwhouse[], tblwhouse[warehouse_name],FALSE() )), "Invalid", "Valid")</f>
        <v>Valid</v>
      </c>
    </row>
    <row r="4533" customFormat="false" ht="15" hidden="false" customHeight="true" outlineLevel="0" collapsed="false">
      <c r="A4533" s="1" t="n">
        <v>4532</v>
      </c>
      <c r="B4533" s="1" t="n">
        <v>3</v>
      </c>
      <c r="C4533" s="1" t="n">
        <v>1263</v>
      </c>
      <c r="D4533" s="1" t="s">
        <v>11607</v>
      </c>
      <c r="E4533" s="1" t="n">
        <v>67</v>
      </c>
      <c r="F4533" s="1" t="n">
        <v>64</v>
      </c>
      <c r="G4533" s="1" t="n">
        <v>1116.39</v>
      </c>
      <c r="H4533" s="4" t="n">
        <v>46053.6009377431</v>
      </c>
      <c r="I45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4532BT4667543126367641116.3946053.6009377431</v>
      </c>
      <c r="J4533" s="1" t="n">
        <f aca="false">COUNTIF(I:I, $I4533)</f>
        <v>1</v>
      </c>
      <c r="K4533" s="1" t="str">
        <f aca="false">IF(ISNA(VLOOKUP(Table4[product_id], tblProducts[], tblProducts[product_name],FALSE() )), "Invalid", "Valid")</f>
        <v>Valid</v>
      </c>
      <c r="L4533" s="5" t="str">
        <f aca="false">IF(ISNA(VLOOKUP(Table4[[#This Row],[warehouse_id]], tblwhouse[], tblwhouse[warehouse_name],FALSE() )), "Invalid", "Valid")</f>
        <v>Valid</v>
      </c>
    </row>
    <row r="4534" customFormat="false" ht="15" hidden="false" customHeight="true" outlineLevel="0" collapsed="false">
      <c r="A4534" s="1" t="n">
        <v>4533</v>
      </c>
      <c r="B4534" s="1" t="n">
        <v>3</v>
      </c>
      <c r="C4534" s="1" t="n">
        <v>259</v>
      </c>
      <c r="D4534" s="1" t="s">
        <v>11608</v>
      </c>
      <c r="E4534" s="1" t="n">
        <v>193</v>
      </c>
      <c r="F4534" s="1" t="n">
        <v>57</v>
      </c>
      <c r="G4534" s="1" t="n">
        <v>846.4</v>
      </c>
      <c r="H4534" s="4" t="n">
        <v>45875.6009377431</v>
      </c>
      <c r="I45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4533BT652426325919357846.445875.6009377431</v>
      </c>
      <c r="J4534" s="1" t="n">
        <f aca="false">COUNTIF(I:I, $I4534)</f>
        <v>1</v>
      </c>
      <c r="K4534" s="1" t="str">
        <f aca="false">IF(ISNA(VLOOKUP(Table4[product_id], tblProducts[], tblProducts[product_name],FALSE() )), "Invalid", "Valid")</f>
        <v>Valid</v>
      </c>
      <c r="L4534" s="5" t="str">
        <f aca="false">IF(ISNA(VLOOKUP(Table4[[#This Row],[warehouse_id]], tblwhouse[], tblwhouse[warehouse_name],FALSE() )), "Invalid", "Valid")</f>
        <v>Valid</v>
      </c>
    </row>
    <row r="4535" customFormat="false" ht="15" hidden="false" customHeight="true" outlineLevel="0" collapsed="false">
      <c r="A4535" s="1" t="n">
        <v>4534</v>
      </c>
      <c r="B4535" s="1" t="n">
        <v>1</v>
      </c>
      <c r="C4535" s="1" t="n">
        <v>2961</v>
      </c>
      <c r="D4535" s="1" t="s">
        <v>11609</v>
      </c>
      <c r="E4535" s="1" t="n">
        <v>19</v>
      </c>
      <c r="F4535" s="1" t="n">
        <v>24</v>
      </c>
      <c r="G4535" s="1" t="n">
        <v>769.05</v>
      </c>
      <c r="H4535" s="4" t="n">
        <v>45898.6009377431</v>
      </c>
      <c r="I45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4534BT917723129611924769.0545898.6009377431</v>
      </c>
      <c r="J4535" s="1" t="n">
        <f aca="false">COUNTIF(I:I, $I4535)</f>
        <v>1</v>
      </c>
      <c r="K4535" s="1" t="str">
        <f aca="false">IF(ISNA(VLOOKUP(Table4[product_id], tblProducts[], tblProducts[product_name],FALSE() )), "Invalid", "Valid")</f>
        <v>Valid</v>
      </c>
      <c r="L4535" s="5" t="str">
        <f aca="false">IF(ISNA(VLOOKUP(Table4[[#This Row],[warehouse_id]], tblwhouse[], tblwhouse[warehouse_name],FALSE() )), "Invalid", "Valid")</f>
        <v>Valid</v>
      </c>
    </row>
    <row r="4536" customFormat="false" ht="15" hidden="false" customHeight="true" outlineLevel="0" collapsed="false">
      <c r="A4536" s="1" t="n">
        <v>4535</v>
      </c>
      <c r="B4536" s="1" t="n">
        <v>2</v>
      </c>
      <c r="C4536" s="1" t="n">
        <v>2946</v>
      </c>
      <c r="D4536" s="1" t="s">
        <v>11610</v>
      </c>
      <c r="E4536" s="1" t="n">
        <v>405</v>
      </c>
      <c r="F4536" s="1" t="n">
        <v>23</v>
      </c>
      <c r="G4536" s="1" t="n">
        <v>1286.68</v>
      </c>
      <c r="H4536" s="4" t="n">
        <v>45966.6009377431</v>
      </c>
      <c r="I45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4535BT70608922946405231286.6845966.6009377431</v>
      </c>
      <c r="J4536" s="1" t="n">
        <f aca="false">COUNTIF(I:I, $I4536)</f>
        <v>1</v>
      </c>
      <c r="K4536" s="1" t="str">
        <f aca="false">IF(ISNA(VLOOKUP(Table4[product_id], tblProducts[], tblProducts[product_name],FALSE() )), "Invalid", "Valid")</f>
        <v>Valid</v>
      </c>
      <c r="L4536" s="5" t="str">
        <f aca="false">IF(ISNA(VLOOKUP(Table4[[#This Row],[warehouse_id]], tblwhouse[], tblwhouse[warehouse_name],FALSE() )), "Invalid", "Valid")</f>
        <v>Valid</v>
      </c>
    </row>
    <row r="4537" customFormat="false" ht="15" hidden="false" customHeight="true" outlineLevel="0" collapsed="false">
      <c r="A4537" s="1" t="n">
        <v>4536</v>
      </c>
      <c r="B4537" s="1" t="n">
        <v>3</v>
      </c>
      <c r="C4537" s="1" t="n">
        <v>1725</v>
      </c>
      <c r="D4537" s="1" t="s">
        <v>11611</v>
      </c>
      <c r="E4537" s="1" t="n">
        <v>181</v>
      </c>
      <c r="F4537" s="1" t="n">
        <v>62</v>
      </c>
      <c r="G4537" s="1" t="n">
        <v>668.28</v>
      </c>
      <c r="H4537" s="4" t="n">
        <v>45942.6009377431</v>
      </c>
      <c r="I45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4536BT5530363172518162668.2845942.6009377431</v>
      </c>
      <c r="J4537" s="1" t="n">
        <f aca="false">COUNTIF(I:I, $I4537)</f>
        <v>1</v>
      </c>
      <c r="K4537" s="1" t="str">
        <f aca="false">IF(ISNA(VLOOKUP(Table4[product_id], tblProducts[], tblProducts[product_name],FALSE() )), "Invalid", "Valid")</f>
        <v>Valid</v>
      </c>
      <c r="L4537" s="5" t="str">
        <f aca="false">IF(ISNA(VLOOKUP(Table4[[#This Row],[warehouse_id]], tblwhouse[], tblwhouse[warehouse_name],FALSE() )), "Invalid", "Valid")</f>
        <v>Valid</v>
      </c>
    </row>
    <row r="4538" customFormat="false" ht="15" hidden="false" customHeight="true" outlineLevel="0" collapsed="false">
      <c r="A4538" s="1" t="n">
        <v>4537</v>
      </c>
      <c r="B4538" s="1" t="n">
        <v>4</v>
      </c>
      <c r="C4538" s="1" t="n">
        <v>1552</v>
      </c>
      <c r="D4538" s="1" t="s">
        <v>11612</v>
      </c>
      <c r="E4538" s="1" t="n">
        <v>418</v>
      </c>
      <c r="F4538" s="1" t="n">
        <v>44</v>
      </c>
      <c r="G4538" s="1" t="n">
        <v>706.87</v>
      </c>
      <c r="H4538" s="4" t="n">
        <v>46114.6009377431</v>
      </c>
      <c r="I45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4537BT2113674155241844706.8746114.6009377431</v>
      </c>
      <c r="J4538" s="1" t="n">
        <f aca="false">COUNTIF(I:I, $I4538)</f>
        <v>1</v>
      </c>
      <c r="K4538" s="1" t="str">
        <f aca="false">IF(ISNA(VLOOKUP(Table4[product_id], tblProducts[], tblProducts[product_name],FALSE() )), "Invalid", "Valid")</f>
        <v>Valid</v>
      </c>
      <c r="L4538" s="5" t="str">
        <f aca="false">IF(ISNA(VLOOKUP(Table4[[#This Row],[warehouse_id]], tblwhouse[], tblwhouse[warehouse_name],FALSE() )), "Invalid", "Valid")</f>
        <v>Valid</v>
      </c>
    </row>
    <row r="4539" customFormat="false" ht="15" hidden="false" customHeight="true" outlineLevel="0" collapsed="false">
      <c r="A4539" s="1" t="n">
        <v>4538</v>
      </c>
      <c r="B4539" s="1" t="n">
        <v>4</v>
      </c>
      <c r="C4539" s="1" t="n">
        <v>93</v>
      </c>
      <c r="D4539" s="1" t="s">
        <v>11613</v>
      </c>
      <c r="E4539" s="1" t="n">
        <v>388</v>
      </c>
      <c r="F4539" s="1" t="n">
        <v>20</v>
      </c>
      <c r="G4539" s="1" t="n">
        <v>218.91</v>
      </c>
      <c r="H4539" s="4" t="n">
        <v>45921.6009377431</v>
      </c>
      <c r="I45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4538BT65812849338820218.9145921.6009377431</v>
      </c>
      <c r="J4539" s="1" t="n">
        <f aca="false">COUNTIF(I:I, $I4539)</f>
        <v>1</v>
      </c>
      <c r="K4539" s="1" t="str">
        <f aca="false">IF(ISNA(VLOOKUP(Table4[product_id], tblProducts[], tblProducts[product_name],FALSE() )), "Invalid", "Valid")</f>
        <v>Valid</v>
      </c>
      <c r="L4539" s="5" t="str">
        <f aca="false">IF(ISNA(VLOOKUP(Table4[[#This Row],[warehouse_id]], tblwhouse[], tblwhouse[warehouse_name],FALSE() )), "Invalid", "Valid")</f>
        <v>Valid</v>
      </c>
    </row>
    <row r="4540" customFormat="false" ht="15" hidden="false" customHeight="true" outlineLevel="0" collapsed="false">
      <c r="A4540" s="1" t="n">
        <v>4539</v>
      </c>
      <c r="B4540" s="1" t="n">
        <v>1</v>
      </c>
      <c r="C4540" s="1" t="n">
        <v>2137</v>
      </c>
      <c r="D4540" s="1" t="s">
        <v>11614</v>
      </c>
      <c r="E4540" s="1" t="n">
        <v>225</v>
      </c>
      <c r="F4540" s="1" t="n">
        <v>32</v>
      </c>
      <c r="G4540" s="1" t="n">
        <v>396.93</v>
      </c>
      <c r="H4540" s="4" t="n">
        <v>46019.6009377431</v>
      </c>
      <c r="I45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4539BT5556311213722532396.9346019.6009377431</v>
      </c>
      <c r="J4540" s="1" t="n">
        <f aca="false">COUNTIF(I:I, $I4540)</f>
        <v>1</v>
      </c>
      <c r="K4540" s="1" t="str">
        <f aca="false">IF(ISNA(VLOOKUP(Table4[product_id], tblProducts[], tblProducts[product_name],FALSE() )), "Invalid", "Valid")</f>
        <v>Valid</v>
      </c>
      <c r="L4540" s="5" t="str">
        <f aca="false">IF(ISNA(VLOOKUP(Table4[[#This Row],[warehouse_id]], tblwhouse[], tblwhouse[warehouse_name],FALSE() )), "Invalid", "Valid")</f>
        <v>Valid</v>
      </c>
    </row>
    <row r="4541" customFormat="false" ht="15" hidden="false" customHeight="true" outlineLevel="0" collapsed="false">
      <c r="A4541" s="1" t="n">
        <v>4540</v>
      </c>
      <c r="B4541" s="1" t="n">
        <v>4</v>
      </c>
      <c r="C4541" s="1" t="n">
        <v>216</v>
      </c>
      <c r="D4541" s="1" t="s">
        <v>11615</v>
      </c>
      <c r="E4541" s="1" t="n">
        <v>321</v>
      </c>
      <c r="F4541" s="1" t="n">
        <v>79</v>
      </c>
      <c r="G4541" s="1" t="n">
        <v>1482.21</v>
      </c>
      <c r="H4541" s="4" t="n">
        <v>46108.6009377431</v>
      </c>
      <c r="I45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4540BT2701374216321791482.2146108.6009377431</v>
      </c>
      <c r="J4541" s="1" t="n">
        <f aca="false">COUNTIF(I:I, $I4541)</f>
        <v>1</v>
      </c>
      <c r="K4541" s="1" t="str">
        <f aca="false">IF(ISNA(VLOOKUP(Table4[product_id], tblProducts[], tblProducts[product_name],FALSE() )), "Invalid", "Valid")</f>
        <v>Valid</v>
      </c>
      <c r="L4541" s="5" t="str">
        <f aca="false">IF(ISNA(VLOOKUP(Table4[[#This Row],[warehouse_id]], tblwhouse[], tblwhouse[warehouse_name],FALSE() )), "Invalid", "Valid")</f>
        <v>Valid</v>
      </c>
    </row>
    <row r="4542" customFormat="false" ht="15" hidden="false" customHeight="true" outlineLevel="0" collapsed="false">
      <c r="A4542" s="1" t="n">
        <v>4541</v>
      </c>
      <c r="B4542" s="1" t="n">
        <v>2</v>
      </c>
      <c r="C4542" s="1" t="n">
        <v>1117</v>
      </c>
      <c r="D4542" s="1" t="s">
        <v>11616</v>
      </c>
      <c r="E4542" s="1" t="n">
        <v>139</v>
      </c>
      <c r="F4542" s="1" t="n">
        <v>35</v>
      </c>
      <c r="G4542" s="1" t="n">
        <v>143.53</v>
      </c>
      <c r="H4542" s="4" t="n">
        <v>45925.6009377431</v>
      </c>
      <c r="I45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4541BT4876582111713935143.5345925.6009377431</v>
      </c>
      <c r="J4542" s="1" t="n">
        <f aca="false">COUNTIF(I:I, $I4542)</f>
        <v>1</v>
      </c>
      <c r="K4542" s="1" t="str">
        <f aca="false">IF(ISNA(VLOOKUP(Table4[product_id], tblProducts[], tblProducts[product_name],FALSE() )), "Invalid", "Valid")</f>
        <v>Valid</v>
      </c>
      <c r="L4542" s="5" t="str">
        <f aca="false">IF(ISNA(VLOOKUP(Table4[[#This Row],[warehouse_id]], tblwhouse[], tblwhouse[warehouse_name],FALSE() )), "Invalid", "Valid")</f>
        <v>Valid</v>
      </c>
    </row>
    <row r="4543" customFormat="false" ht="15" hidden="false" customHeight="true" outlineLevel="0" collapsed="false">
      <c r="A4543" s="1" t="n">
        <v>4542</v>
      </c>
      <c r="B4543" s="1" t="n">
        <v>2</v>
      </c>
      <c r="C4543" s="1" t="n">
        <v>1686</v>
      </c>
      <c r="D4543" s="1" t="s">
        <v>11617</v>
      </c>
      <c r="E4543" s="1" t="n">
        <v>17</v>
      </c>
      <c r="F4543" s="1" t="n">
        <v>22</v>
      </c>
      <c r="G4543" s="1" t="n">
        <v>1210.98</v>
      </c>
      <c r="H4543" s="4" t="n">
        <v>46219.6009377431</v>
      </c>
      <c r="I45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4542BT7779142168617221210.9846219.6009377431</v>
      </c>
      <c r="J4543" s="1" t="n">
        <f aca="false">COUNTIF(I:I, $I4543)</f>
        <v>1</v>
      </c>
      <c r="K4543" s="1" t="str">
        <f aca="false">IF(ISNA(VLOOKUP(Table4[product_id], tblProducts[], tblProducts[product_name],FALSE() )), "Invalid", "Valid")</f>
        <v>Valid</v>
      </c>
      <c r="L4543" s="5" t="str">
        <f aca="false">IF(ISNA(VLOOKUP(Table4[[#This Row],[warehouse_id]], tblwhouse[], tblwhouse[warehouse_name],FALSE() )), "Invalid", "Valid")</f>
        <v>Valid</v>
      </c>
    </row>
    <row r="4544" customFormat="false" ht="15" hidden="false" customHeight="true" outlineLevel="0" collapsed="false">
      <c r="A4544" s="1" t="n">
        <v>4543</v>
      </c>
      <c r="B4544" s="1" t="n">
        <v>2</v>
      </c>
      <c r="C4544" s="1" t="n">
        <v>1939</v>
      </c>
      <c r="D4544" s="1" t="s">
        <v>11618</v>
      </c>
      <c r="E4544" s="1" t="n">
        <v>447</v>
      </c>
      <c r="F4544" s="1" t="n">
        <v>22</v>
      </c>
      <c r="G4544" s="1" t="n">
        <v>1051.8</v>
      </c>
      <c r="H4544" s="4" t="n">
        <v>46007.6009377431</v>
      </c>
      <c r="I45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4543BT55790521939447221051.846007.6009377431</v>
      </c>
      <c r="J4544" s="1" t="n">
        <f aca="false">COUNTIF(I:I, $I4544)</f>
        <v>1</v>
      </c>
      <c r="K4544" s="1" t="str">
        <f aca="false">IF(ISNA(VLOOKUP(Table4[product_id], tblProducts[], tblProducts[product_name],FALSE() )), "Invalid", "Valid")</f>
        <v>Valid</v>
      </c>
      <c r="L4544" s="5" t="str">
        <f aca="false">IF(ISNA(VLOOKUP(Table4[[#This Row],[warehouse_id]], tblwhouse[], tblwhouse[warehouse_name],FALSE() )), "Invalid", "Valid")</f>
        <v>Valid</v>
      </c>
    </row>
    <row r="4545" customFormat="false" ht="15" hidden="false" customHeight="true" outlineLevel="0" collapsed="false">
      <c r="A4545" s="1" t="n">
        <v>4544</v>
      </c>
      <c r="B4545" s="1" t="n">
        <v>2</v>
      </c>
      <c r="C4545" s="1" t="n">
        <v>1155</v>
      </c>
      <c r="D4545" s="1" t="s">
        <v>11619</v>
      </c>
      <c r="E4545" s="1" t="n">
        <v>461</v>
      </c>
      <c r="F4545" s="1" t="n">
        <v>45</v>
      </c>
      <c r="G4545" s="1" t="n">
        <v>1069.31</v>
      </c>
      <c r="H4545" s="4" t="n">
        <v>45875.6009377431</v>
      </c>
      <c r="I45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4544BT75075721155461451069.3145875.6009377431</v>
      </c>
      <c r="J4545" s="1" t="n">
        <f aca="false">COUNTIF(I:I, $I4545)</f>
        <v>1</v>
      </c>
      <c r="K4545" s="1" t="str">
        <f aca="false">IF(ISNA(VLOOKUP(Table4[product_id], tblProducts[], tblProducts[product_name],FALSE() )), "Invalid", "Valid")</f>
        <v>Valid</v>
      </c>
      <c r="L4545" s="5" t="str">
        <f aca="false">IF(ISNA(VLOOKUP(Table4[[#This Row],[warehouse_id]], tblwhouse[], tblwhouse[warehouse_name],FALSE() )), "Invalid", "Valid")</f>
        <v>Valid</v>
      </c>
    </row>
    <row r="4546" customFormat="false" ht="15" hidden="false" customHeight="true" outlineLevel="0" collapsed="false">
      <c r="A4546" s="1" t="n">
        <v>4545</v>
      </c>
      <c r="B4546" s="1" t="n">
        <v>2</v>
      </c>
      <c r="C4546" s="1" t="n">
        <v>668</v>
      </c>
      <c r="D4546" s="1" t="s">
        <v>11620</v>
      </c>
      <c r="E4546" s="1" t="n">
        <v>328</v>
      </c>
      <c r="F4546" s="1" t="n">
        <v>58</v>
      </c>
      <c r="G4546" s="1" t="n">
        <v>414.86</v>
      </c>
      <c r="H4546" s="4" t="n">
        <v>46154.6009377431</v>
      </c>
      <c r="I45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4545BT201463266832858414.8646154.6009377431</v>
      </c>
      <c r="J4546" s="1" t="n">
        <f aca="false">COUNTIF(I:I, $I4546)</f>
        <v>1</v>
      </c>
      <c r="K4546" s="1" t="str">
        <f aca="false">IF(ISNA(VLOOKUP(Table4[product_id], tblProducts[], tblProducts[product_name],FALSE() )), "Invalid", "Valid")</f>
        <v>Valid</v>
      </c>
      <c r="L4546" s="5" t="str">
        <f aca="false">IF(ISNA(VLOOKUP(Table4[[#This Row],[warehouse_id]], tblwhouse[], tblwhouse[warehouse_name],FALSE() )), "Invalid", "Valid")</f>
        <v>Valid</v>
      </c>
    </row>
    <row r="4547" customFormat="false" ht="15" hidden="false" customHeight="true" outlineLevel="0" collapsed="false">
      <c r="A4547" s="1" t="n">
        <v>4546</v>
      </c>
      <c r="B4547" s="1" t="n">
        <v>4</v>
      </c>
      <c r="C4547" s="1" t="n">
        <v>1686</v>
      </c>
      <c r="D4547" s="1" t="s">
        <v>11621</v>
      </c>
      <c r="E4547" s="1" t="n">
        <v>417</v>
      </c>
      <c r="F4547" s="1" t="n">
        <v>72</v>
      </c>
      <c r="G4547" s="1" t="n">
        <v>1433.27</v>
      </c>
      <c r="H4547" s="4" t="n">
        <v>46051.6009377431</v>
      </c>
      <c r="I45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4546BT73171241686417721433.2746051.6009377431</v>
      </c>
      <c r="J4547" s="1" t="n">
        <f aca="false">COUNTIF(I:I, $I4547)</f>
        <v>1</v>
      </c>
      <c r="K4547" s="1" t="str">
        <f aca="false">IF(ISNA(VLOOKUP(Table4[product_id], tblProducts[], tblProducts[product_name],FALSE() )), "Invalid", "Valid")</f>
        <v>Valid</v>
      </c>
      <c r="L4547" s="5" t="str">
        <f aca="false">IF(ISNA(VLOOKUP(Table4[[#This Row],[warehouse_id]], tblwhouse[], tblwhouse[warehouse_name],FALSE() )), "Invalid", "Valid")</f>
        <v>Valid</v>
      </c>
    </row>
    <row r="4548" customFormat="false" ht="15" hidden="false" customHeight="true" outlineLevel="0" collapsed="false">
      <c r="A4548" s="1" t="n">
        <v>4547</v>
      </c>
      <c r="B4548" s="1" t="n">
        <v>3</v>
      </c>
      <c r="C4548" s="1" t="n">
        <v>264</v>
      </c>
      <c r="D4548" s="1" t="s">
        <v>11622</v>
      </c>
      <c r="E4548" s="1" t="n">
        <v>216</v>
      </c>
      <c r="F4548" s="1" t="n">
        <v>32</v>
      </c>
      <c r="G4548" s="1" t="n">
        <v>1411.44</v>
      </c>
      <c r="H4548" s="4" t="n">
        <v>46096.6009377431</v>
      </c>
      <c r="I45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4547BT1422083264216321411.4446096.6009377431</v>
      </c>
      <c r="J4548" s="1" t="n">
        <f aca="false">COUNTIF(I:I, $I4548)</f>
        <v>1</v>
      </c>
      <c r="K4548" s="1" t="str">
        <f aca="false">IF(ISNA(VLOOKUP(Table4[product_id], tblProducts[], tblProducts[product_name],FALSE() )), "Invalid", "Valid")</f>
        <v>Valid</v>
      </c>
      <c r="L4548" s="5" t="str">
        <f aca="false">IF(ISNA(VLOOKUP(Table4[[#This Row],[warehouse_id]], tblwhouse[], tblwhouse[warehouse_name],FALSE() )), "Invalid", "Valid")</f>
        <v>Valid</v>
      </c>
    </row>
    <row r="4549" customFormat="false" ht="15" hidden="false" customHeight="true" outlineLevel="0" collapsed="false">
      <c r="A4549" s="1" t="n">
        <v>4548</v>
      </c>
      <c r="B4549" s="1" t="n">
        <v>3</v>
      </c>
      <c r="C4549" s="1" t="n">
        <v>988</v>
      </c>
      <c r="D4549" s="1" t="s">
        <v>11623</v>
      </c>
      <c r="E4549" s="1" t="n">
        <v>284</v>
      </c>
      <c r="F4549" s="1" t="n">
        <v>80</v>
      </c>
      <c r="G4549" s="1" t="n">
        <v>866.53</v>
      </c>
      <c r="H4549" s="4" t="n">
        <v>45886.6009377431</v>
      </c>
      <c r="I45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4548BT553357398828480866.5345886.6009377431</v>
      </c>
      <c r="J4549" s="1" t="n">
        <f aca="false">COUNTIF(I:I, $I4549)</f>
        <v>1</v>
      </c>
      <c r="K4549" s="1" t="str">
        <f aca="false">IF(ISNA(VLOOKUP(Table4[product_id], tblProducts[], tblProducts[product_name],FALSE() )), "Invalid", "Valid")</f>
        <v>Valid</v>
      </c>
      <c r="L4549" s="5" t="str">
        <f aca="false">IF(ISNA(VLOOKUP(Table4[[#This Row],[warehouse_id]], tblwhouse[], tblwhouse[warehouse_name],FALSE() )), "Invalid", "Valid")</f>
        <v>Valid</v>
      </c>
    </row>
    <row r="4550" customFormat="false" ht="15" hidden="false" customHeight="true" outlineLevel="0" collapsed="false">
      <c r="A4550" s="1" t="n">
        <v>4549</v>
      </c>
      <c r="B4550" s="1" t="n">
        <v>4</v>
      </c>
      <c r="C4550" s="1" t="n">
        <v>2705</v>
      </c>
      <c r="D4550" s="1" t="s">
        <v>11624</v>
      </c>
      <c r="E4550" s="1" t="n">
        <v>435</v>
      </c>
      <c r="F4550" s="1" t="n">
        <v>27</v>
      </c>
      <c r="G4550" s="1" t="n">
        <v>424.43</v>
      </c>
      <c r="H4550" s="4" t="n">
        <v>46196.6009377431</v>
      </c>
      <c r="I45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4549BT2940214270543527424.4346196.6009377431</v>
      </c>
      <c r="J4550" s="1" t="n">
        <f aca="false">COUNTIF(I:I, $I4550)</f>
        <v>1</v>
      </c>
      <c r="K4550" s="1" t="str">
        <f aca="false">IF(ISNA(VLOOKUP(Table4[product_id], tblProducts[], tblProducts[product_name],FALSE() )), "Invalid", "Valid")</f>
        <v>Valid</v>
      </c>
      <c r="L4550" s="5" t="str">
        <f aca="false">IF(ISNA(VLOOKUP(Table4[[#This Row],[warehouse_id]], tblwhouse[], tblwhouse[warehouse_name],FALSE() )), "Invalid", "Valid")</f>
        <v>Valid</v>
      </c>
    </row>
    <row r="4551" customFormat="false" ht="15" hidden="false" customHeight="true" outlineLevel="0" collapsed="false">
      <c r="A4551" s="1" t="n">
        <v>4550</v>
      </c>
      <c r="B4551" s="1" t="n">
        <v>4</v>
      </c>
      <c r="C4551" s="1" t="n">
        <v>1897</v>
      </c>
      <c r="D4551" s="1" t="s">
        <v>11625</v>
      </c>
      <c r="E4551" s="1" t="n">
        <v>392</v>
      </c>
      <c r="F4551" s="1" t="n">
        <v>20</v>
      </c>
      <c r="G4551" s="1" t="n">
        <v>547.13</v>
      </c>
      <c r="H4551" s="4" t="n">
        <v>46088.6009377431</v>
      </c>
      <c r="I45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4550BT5916204189739220547.1346088.6009377431</v>
      </c>
      <c r="J4551" s="1" t="n">
        <f aca="false">COUNTIF(I:I, $I4551)</f>
        <v>1</v>
      </c>
      <c r="K4551" s="1" t="str">
        <f aca="false">IF(ISNA(VLOOKUP(Table4[product_id], tblProducts[], tblProducts[product_name],FALSE() )), "Invalid", "Valid")</f>
        <v>Valid</v>
      </c>
      <c r="L4551" s="5" t="str">
        <f aca="false">IF(ISNA(VLOOKUP(Table4[[#This Row],[warehouse_id]], tblwhouse[], tblwhouse[warehouse_name],FALSE() )), "Invalid", "Valid")</f>
        <v>Valid</v>
      </c>
    </row>
    <row r="4552" customFormat="false" ht="15" hidden="false" customHeight="true" outlineLevel="0" collapsed="false">
      <c r="A4552" s="1" t="n">
        <v>4551</v>
      </c>
      <c r="B4552" s="1" t="n">
        <v>3</v>
      </c>
      <c r="C4552" s="1" t="n">
        <v>1883</v>
      </c>
      <c r="D4552" s="1" t="s">
        <v>11626</v>
      </c>
      <c r="E4552" s="1" t="n">
        <v>8</v>
      </c>
      <c r="F4552" s="1" t="n">
        <v>43</v>
      </c>
      <c r="G4552" s="1" t="n">
        <v>1292.36</v>
      </c>
      <c r="H4552" s="4" t="n">
        <v>46174.6009377431</v>
      </c>
      <c r="I45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4551BT745827318838431292.3646174.6009377431</v>
      </c>
      <c r="J4552" s="1" t="n">
        <f aca="false">COUNTIF(I:I, $I4552)</f>
        <v>1</v>
      </c>
      <c r="K4552" s="1" t="str">
        <f aca="false">IF(ISNA(VLOOKUP(Table4[product_id], tblProducts[], tblProducts[product_name],FALSE() )), "Invalid", "Valid")</f>
        <v>Valid</v>
      </c>
      <c r="L4552" s="5" t="str">
        <f aca="false">IF(ISNA(VLOOKUP(Table4[[#This Row],[warehouse_id]], tblwhouse[], tblwhouse[warehouse_name],FALSE() )), "Invalid", "Valid")</f>
        <v>Valid</v>
      </c>
    </row>
    <row r="4553" customFormat="false" ht="15" hidden="false" customHeight="true" outlineLevel="0" collapsed="false">
      <c r="A4553" s="1" t="n">
        <v>4552</v>
      </c>
      <c r="B4553" s="1" t="n">
        <v>2</v>
      </c>
      <c r="C4553" s="1" t="n">
        <v>253</v>
      </c>
      <c r="D4553" s="1" t="s">
        <v>11627</v>
      </c>
      <c r="E4553" s="1" t="n">
        <v>328</v>
      </c>
      <c r="F4553" s="1" t="n">
        <v>73</v>
      </c>
      <c r="G4553" s="1" t="n">
        <v>1030.77</v>
      </c>
      <c r="H4553" s="4" t="n">
        <v>45923.6009377431</v>
      </c>
      <c r="I45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4552BT5414412253328731030.7745923.6009377431</v>
      </c>
      <c r="J4553" s="1" t="n">
        <f aca="false">COUNTIF(I:I, $I4553)</f>
        <v>1</v>
      </c>
      <c r="K4553" s="1" t="str">
        <f aca="false">IF(ISNA(VLOOKUP(Table4[product_id], tblProducts[], tblProducts[product_name],FALSE() )), "Invalid", "Valid")</f>
        <v>Valid</v>
      </c>
      <c r="L4553" s="5" t="str">
        <f aca="false">IF(ISNA(VLOOKUP(Table4[[#This Row],[warehouse_id]], tblwhouse[], tblwhouse[warehouse_name],FALSE() )), "Invalid", "Valid")</f>
        <v>Valid</v>
      </c>
    </row>
    <row r="4554" customFormat="false" ht="15" hidden="false" customHeight="true" outlineLevel="0" collapsed="false">
      <c r="A4554" s="1" t="n">
        <v>4553</v>
      </c>
      <c r="B4554" s="1" t="n">
        <v>4</v>
      </c>
      <c r="C4554" s="1" t="n">
        <v>2367</v>
      </c>
      <c r="D4554" s="1" t="s">
        <v>11628</v>
      </c>
      <c r="E4554" s="1" t="n">
        <v>315</v>
      </c>
      <c r="F4554" s="1" t="n">
        <v>60</v>
      </c>
      <c r="G4554" s="1" t="n">
        <v>647.65</v>
      </c>
      <c r="H4554" s="4" t="n">
        <v>45860.6009377431</v>
      </c>
      <c r="I45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4553BT6450124236731560647.6545860.6009377431</v>
      </c>
      <c r="J4554" s="1" t="n">
        <f aca="false">COUNTIF(I:I, $I4554)</f>
        <v>1</v>
      </c>
      <c r="K4554" s="1" t="str">
        <f aca="false">IF(ISNA(VLOOKUP(Table4[product_id], tblProducts[], tblProducts[product_name],FALSE() )), "Invalid", "Valid")</f>
        <v>Valid</v>
      </c>
      <c r="L4554" s="5" t="str">
        <f aca="false">IF(ISNA(VLOOKUP(Table4[[#This Row],[warehouse_id]], tblwhouse[], tblwhouse[warehouse_name],FALSE() )), "Invalid", "Valid")</f>
        <v>Valid</v>
      </c>
    </row>
    <row r="4555" customFormat="false" ht="15" hidden="false" customHeight="true" outlineLevel="0" collapsed="false">
      <c r="A4555" s="1" t="n">
        <v>4554</v>
      </c>
      <c r="B4555" s="1" t="n">
        <v>2</v>
      </c>
      <c r="C4555" s="1" t="n">
        <v>2567</v>
      </c>
      <c r="D4555" s="1" t="s">
        <v>11629</v>
      </c>
      <c r="E4555" s="1" t="n">
        <v>217</v>
      </c>
      <c r="F4555" s="1" t="n">
        <v>52</v>
      </c>
      <c r="G4555" s="1" t="n">
        <v>571.52</v>
      </c>
      <c r="H4555" s="4" t="n">
        <v>46041.6009377546</v>
      </c>
      <c r="I45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4554BT6445352256721752571.5246041.6009377546</v>
      </c>
      <c r="J4555" s="1" t="n">
        <f aca="false">COUNTIF(I:I, $I4555)</f>
        <v>1</v>
      </c>
      <c r="K4555" s="1" t="str">
        <f aca="false">IF(ISNA(VLOOKUP(Table4[product_id], tblProducts[], tblProducts[product_name],FALSE() )), "Invalid", "Valid")</f>
        <v>Valid</v>
      </c>
      <c r="L4555" s="5" t="str">
        <f aca="false">IF(ISNA(VLOOKUP(Table4[[#This Row],[warehouse_id]], tblwhouse[], tblwhouse[warehouse_name],FALSE() )), "Invalid", "Valid")</f>
        <v>Valid</v>
      </c>
    </row>
    <row r="4556" customFormat="false" ht="15" hidden="false" customHeight="true" outlineLevel="0" collapsed="false">
      <c r="A4556" s="1" t="n">
        <v>4555</v>
      </c>
      <c r="B4556" s="1" t="n">
        <v>3</v>
      </c>
      <c r="C4556" s="1" t="n">
        <v>1142</v>
      </c>
      <c r="D4556" s="1" t="s">
        <v>11630</v>
      </c>
      <c r="E4556" s="1" t="n">
        <v>146</v>
      </c>
      <c r="F4556" s="1" t="n">
        <v>22</v>
      </c>
      <c r="G4556" s="1" t="n">
        <v>154.23</v>
      </c>
      <c r="H4556" s="4" t="n">
        <v>45931.6009377546</v>
      </c>
      <c r="I45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4555BT2617243114214622154.2345931.6009377546</v>
      </c>
      <c r="J4556" s="1" t="n">
        <f aca="false">COUNTIF(I:I, $I4556)</f>
        <v>1</v>
      </c>
      <c r="K4556" s="1" t="str">
        <f aca="false">IF(ISNA(VLOOKUP(Table4[product_id], tblProducts[], tblProducts[product_name],FALSE() )), "Invalid", "Valid")</f>
        <v>Valid</v>
      </c>
      <c r="L4556" s="5" t="str">
        <f aca="false">IF(ISNA(VLOOKUP(Table4[[#This Row],[warehouse_id]], tblwhouse[], tblwhouse[warehouse_name],FALSE() )), "Invalid", "Valid")</f>
        <v>Valid</v>
      </c>
    </row>
    <row r="4557" customFormat="false" ht="15" hidden="false" customHeight="true" outlineLevel="0" collapsed="false">
      <c r="A4557" s="1" t="n">
        <v>4556</v>
      </c>
      <c r="B4557" s="1" t="n">
        <v>4</v>
      </c>
      <c r="C4557" s="1" t="n">
        <v>2902</v>
      </c>
      <c r="D4557" s="1" t="s">
        <v>11631</v>
      </c>
      <c r="E4557" s="1" t="n">
        <v>295</v>
      </c>
      <c r="F4557" s="1" t="n">
        <v>65</v>
      </c>
      <c r="G4557" s="1" t="n">
        <v>462.85</v>
      </c>
      <c r="H4557" s="4" t="n">
        <v>46175.6009377546</v>
      </c>
      <c r="I45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4556BT7962644290229565462.8546175.6009377546</v>
      </c>
      <c r="J4557" s="1" t="n">
        <f aca="false">COUNTIF(I:I, $I4557)</f>
        <v>1</v>
      </c>
      <c r="K4557" s="1" t="str">
        <f aca="false">IF(ISNA(VLOOKUP(Table4[product_id], tblProducts[], tblProducts[product_name],FALSE() )), "Invalid", "Valid")</f>
        <v>Valid</v>
      </c>
      <c r="L4557" s="5" t="str">
        <f aca="false">IF(ISNA(VLOOKUP(Table4[[#This Row],[warehouse_id]], tblwhouse[], tblwhouse[warehouse_name],FALSE() )), "Invalid", "Valid")</f>
        <v>Valid</v>
      </c>
    </row>
    <row r="4558" customFormat="false" ht="15" hidden="false" customHeight="true" outlineLevel="0" collapsed="false">
      <c r="A4558" s="1" t="n">
        <v>4557</v>
      </c>
      <c r="B4558" s="1" t="n">
        <v>4</v>
      </c>
      <c r="C4558" s="1" t="n">
        <v>2242</v>
      </c>
      <c r="D4558" s="1" t="s">
        <v>11632</v>
      </c>
      <c r="E4558" s="1" t="n">
        <v>360</v>
      </c>
      <c r="F4558" s="1" t="n">
        <v>56</v>
      </c>
      <c r="G4558" s="1" t="n">
        <v>1369.64</v>
      </c>
      <c r="H4558" s="4" t="n">
        <v>46142.6009377546</v>
      </c>
      <c r="I45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4557BT10445142242360561369.6446142.6009377546</v>
      </c>
      <c r="J4558" s="1" t="n">
        <f aca="false">COUNTIF(I:I, $I4558)</f>
        <v>1</v>
      </c>
      <c r="K4558" s="1" t="str">
        <f aca="false">IF(ISNA(VLOOKUP(Table4[product_id], tblProducts[], tblProducts[product_name],FALSE() )), "Invalid", "Valid")</f>
        <v>Valid</v>
      </c>
      <c r="L4558" s="5" t="str">
        <f aca="false">IF(ISNA(VLOOKUP(Table4[[#This Row],[warehouse_id]], tblwhouse[], tblwhouse[warehouse_name],FALSE() )), "Invalid", "Valid")</f>
        <v>Valid</v>
      </c>
    </row>
    <row r="4559" customFormat="false" ht="15" hidden="false" customHeight="true" outlineLevel="0" collapsed="false">
      <c r="A4559" s="1" t="n">
        <v>4558</v>
      </c>
      <c r="B4559" s="1" t="n">
        <v>4</v>
      </c>
      <c r="C4559" s="1" t="n">
        <v>362</v>
      </c>
      <c r="D4559" s="1" t="s">
        <v>11633</v>
      </c>
      <c r="E4559" s="1" t="n">
        <v>315</v>
      </c>
      <c r="F4559" s="1" t="n">
        <v>22</v>
      </c>
      <c r="G4559" s="1" t="n">
        <v>423.39</v>
      </c>
      <c r="H4559" s="4" t="n">
        <v>45982.6009377546</v>
      </c>
      <c r="I45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4558BT806089436231522423.3945982.6009377546</v>
      </c>
      <c r="J4559" s="1" t="n">
        <f aca="false">COUNTIF(I:I, $I4559)</f>
        <v>1</v>
      </c>
      <c r="K4559" s="1" t="str">
        <f aca="false">IF(ISNA(VLOOKUP(Table4[product_id], tblProducts[], tblProducts[product_name],FALSE() )), "Invalid", "Valid")</f>
        <v>Valid</v>
      </c>
      <c r="L4559" s="5" t="str">
        <f aca="false">IF(ISNA(VLOOKUP(Table4[[#This Row],[warehouse_id]], tblwhouse[], tblwhouse[warehouse_name],FALSE() )), "Invalid", "Valid")</f>
        <v>Valid</v>
      </c>
    </row>
    <row r="4560" customFormat="false" ht="15" hidden="false" customHeight="true" outlineLevel="0" collapsed="false">
      <c r="A4560" s="1" t="n">
        <v>4559</v>
      </c>
      <c r="B4560" s="1" t="n">
        <v>3</v>
      </c>
      <c r="C4560" s="1" t="n">
        <v>1740</v>
      </c>
      <c r="D4560" s="1" t="s">
        <v>11634</v>
      </c>
      <c r="E4560" s="1" t="n">
        <v>240</v>
      </c>
      <c r="F4560" s="1" t="n">
        <v>39</v>
      </c>
      <c r="G4560" s="1" t="n">
        <v>148.78</v>
      </c>
      <c r="H4560" s="4" t="n">
        <v>46145.6009377546</v>
      </c>
      <c r="I45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4559BT3234123174024039148.7846145.6009377546</v>
      </c>
      <c r="J4560" s="1" t="n">
        <f aca="false">COUNTIF(I:I, $I4560)</f>
        <v>1</v>
      </c>
      <c r="K4560" s="1" t="str">
        <f aca="false">IF(ISNA(VLOOKUP(Table4[product_id], tblProducts[], tblProducts[product_name],FALSE() )), "Invalid", "Valid")</f>
        <v>Valid</v>
      </c>
      <c r="L4560" s="5" t="str">
        <f aca="false">IF(ISNA(VLOOKUP(Table4[[#This Row],[warehouse_id]], tblwhouse[], tblwhouse[warehouse_name],FALSE() )), "Invalid", "Valid")</f>
        <v>Valid</v>
      </c>
    </row>
    <row r="4561" customFormat="false" ht="15" hidden="false" customHeight="true" outlineLevel="0" collapsed="false">
      <c r="A4561" s="1" t="n">
        <v>4560</v>
      </c>
      <c r="B4561" s="1" t="n">
        <v>2</v>
      </c>
      <c r="C4561" s="1" t="n">
        <v>676</v>
      </c>
      <c r="D4561" s="1" t="s">
        <v>11635</v>
      </c>
      <c r="E4561" s="1" t="n">
        <v>218</v>
      </c>
      <c r="F4561" s="1" t="n">
        <v>23</v>
      </c>
      <c r="G4561" s="1" t="n">
        <v>981.38</v>
      </c>
      <c r="H4561" s="4" t="n">
        <v>45920.6009377546</v>
      </c>
      <c r="I45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4560BT607985267621823981.3845920.6009377546</v>
      </c>
      <c r="J4561" s="1" t="n">
        <f aca="false">COUNTIF(I:I, $I4561)</f>
        <v>1</v>
      </c>
      <c r="K4561" s="1" t="str">
        <f aca="false">IF(ISNA(VLOOKUP(Table4[product_id], tblProducts[], tblProducts[product_name],FALSE() )), "Invalid", "Valid")</f>
        <v>Valid</v>
      </c>
      <c r="L4561" s="5" t="str">
        <f aca="false">IF(ISNA(VLOOKUP(Table4[[#This Row],[warehouse_id]], tblwhouse[], tblwhouse[warehouse_name],FALSE() )), "Invalid", "Valid")</f>
        <v>Valid</v>
      </c>
    </row>
    <row r="4562" customFormat="false" ht="15" hidden="false" customHeight="true" outlineLevel="0" collapsed="false">
      <c r="A4562" s="1" t="n">
        <v>4561</v>
      </c>
      <c r="B4562" s="1" t="n">
        <v>4</v>
      </c>
      <c r="C4562" s="1" t="n">
        <v>2507</v>
      </c>
      <c r="D4562" s="1" t="s">
        <v>11636</v>
      </c>
      <c r="E4562" s="1" t="n">
        <v>341</v>
      </c>
      <c r="F4562" s="1" t="n">
        <v>66</v>
      </c>
      <c r="G4562" s="1" t="n">
        <v>1112.09</v>
      </c>
      <c r="H4562" s="4" t="n">
        <v>45917.6009377546</v>
      </c>
      <c r="I45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4561BT37019642507341661112.0945917.6009377546</v>
      </c>
      <c r="J4562" s="1" t="n">
        <f aca="false">COUNTIF(I:I, $I4562)</f>
        <v>1</v>
      </c>
      <c r="K4562" s="1" t="str">
        <f aca="false">IF(ISNA(VLOOKUP(Table4[product_id], tblProducts[], tblProducts[product_name],FALSE() )), "Invalid", "Valid")</f>
        <v>Valid</v>
      </c>
      <c r="L4562" s="5" t="str">
        <f aca="false">IF(ISNA(VLOOKUP(Table4[[#This Row],[warehouse_id]], tblwhouse[], tblwhouse[warehouse_name],FALSE() )), "Invalid", "Valid")</f>
        <v>Valid</v>
      </c>
    </row>
    <row r="4563" customFormat="false" ht="15" hidden="false" customHeight="true" outlineLevel="0" collapsed="false">
      <c r="A4563" s="1" t="n">
        <v>4562</v>
      </c>
      <c r="B4563" s="1" t="n">
        <v>3</v>
      </c>
      <c r="C4563" s="1" t="n">
        <v>2118</v>
      </c>
      <c r="D4563" s="1" t="s">
        <v>11637</v>
      </c>
      <c r="E4563" s="1" t="n">
        <v>278</v>
      </c>
      <c r="F4563" s="1" t="n">
        <v>69</v>
      </c>
      <c r="G4563" s="1" t="n">
        <v>74.81</v>
      </c>
      <c r="H4563" s="4" t="n">
        <v>45890.6009377546</v>
      </c>
      <c r="I45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4562BT569472321182786974.8145890.6009377546</v>
      </c>
      <c r="J4563" s="1" t="n">
        <f aca="false">COUNTIF(I:I, $I4563)</f>
        <v>1</v>
      </c>
      <c r="K4563" s="1" t="str">
        <f aca="false">IF(ISNA(VLOOKUP(Table4[product_id], tblProducts[], tblProducts[product_name],FALSE() )), "Invalid", "Valid")</f>
        <v>Valid</v>
      </c>
      <c r="L4563" s="5" t="str">
        <f aca="false">IF(ISNA(VLOOKUP(Table4[[#This Row],[warehouse_id]], tblwhouse[], tblwhouse[warehouse_name],FALSE() )), "Invalid", "Valid")</f>
        <v>Valid</v>
      </c>
    </row>
    <row r="4564" customFormat="false" ht="15" hidden="false" customHeight="true" outlineLevel="0" collapsed="false">
      <c r="A4564" s="1" t="n">
        <v>4563</v>
      </c>
      <c r="B4564" s="1" t="n">
        <v>1</v>
      </c>
      <c r="C4564" s="1" t="n">
        <v>927</v>
      </c>
      <c r="D4564" s="1" t="s">
        <v>11638</v>
      </c>
      <c r="E4564" s="1" t="n">
        <v>173</v>
      </c>
      <c r="F4564" s="1" t="n">
        <v>50</v>
      </c>
      <c r="G4564" s="1" t="n">
        <v>1343.32</v>
      </c>
      <c r="H4564" s="4" t="n">
        <v>45900.6009377546</v>
      </c>
      <c r="I45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4563BT4059831927173501343.3245900.6009377546</v>
      </c>
      <c r="J4564" s="1" t="n">
        <f aca="false">COUNTIF(I:I, $I4564)</f>
        <v>1</v>
      </c>
      <c r="K4564" s="1" t="str">
        <f aca="false">IF(ISNA(VLOOKUP(Table4[product_id], tblProducts[], tblProducts[product_name],FALSE() )), "Invalid", "Valid")</f>
        <v>Valid</v>
      </c>
      <c r="L4564" s="5" t="str">
        <f aca="false">IF(ISNA(VLOOKUP(Table4[[#This Row],[warehouse_id]], tblwhouse[], tblwhouse[warehouse_name],FALSE() )), "Invalid", "Valid")</f>
        <v>Valid</v>
      </c>
    </row>
    <row r="4565" customFormat="false" ht="15" hidden="false" customHeight="true" outlineLevel="0" collapsed="false">
      <c r="A4565" s="1" t="n">
        <v>4564</v>
      </c>
      <c r="B4565" s="1" t="n">
        <v>2</v>
      </c>
      <c r="C4565" s="1" t="n">
        <v>2112</v>
      </c>
      <c r="D4565" s="1" t="s">
        <v>11639</v>
      </c>
      <c r="E4565" s="1" t="n">
        <v>226</v>
      </c>
      <c r="F4565" s="1" t="n">
        <v>47</v>
      </c>
      <c r="G4565" s="1" t="n">
        <v>391.75</v>
      </c>
      <c r="H4565" s="4" t="n">
        <v>45880.6009377546</v>
      </c>
      <c r="I45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4564BT4225102211222647391.7545880.6009377546</v>
      </c>
      <c r="J4565" s="1" t="n">
        <f aca="false">COUNTIF(I:I, $I4565)</f>
        <v>1</v>
      </c>
      <c r="K4565" s="1" t="str">
        <f aca="false">IF(ISNA(VLOOKUP(Table4[product_id], tblProducts[], tblProducts[product_name],FALSE() )), "Invalid", "Valid")</f>
        <v>Valid</v>
      </c>
      <c r="L4565" s="5" t="str">
        <f aca="false">IF(ISNA(VLOOKUP(Table4[[#This Row],[warehouse_id]], tblwhouse[], tblwhouse[warehouse_name],FALSE() )), "Invalid", "Valid")</f>
        <v>Valid</v>
      </c>
    </row>
    <row r="4566" customFormat="false" ht="15" hidden="false" customHeight="true" outlineLevel="0" collapsed="false">
      <c r="A4566" s="1" t="n">
        <v>4565</v>
      </c>
      <c r="B4566" s="1" t="n">
        <v>4</v>
      </c>
      <c r="C4566" s="1" t="n">
        <v>163</v>
      </c>
      <c r="D4566" s="1" t="s">
        <v>11640</v>
      </c>
      <c r="E4566" s="1" t="n">
        <v>179</v>
      </c>
      <c r="F4566" s="1" t="n">
        <v>29</v>
      </c>
      <c r="G4566" s="1" t="n">
        <v>254.5</v>
      </c>
      <c r="H4566" s="4" t="n">
        <v>45963.6009377546</v>
      </c>
      <c r="I45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4565BT577428416317929254.545963.6009377546</v>
      </c>
      <c r="J4566" s="1" t="n">
        <f aca="false">COUNTIF(I:I, $I4566)</f>
        <v>1</v>
      </c>
      <c r="K4566" s="1" t="str">
        <f aca="false">IF(ISNA(VLOOKUP(Table4[product_id], tblProducts[], tblProducts[product_name],FALSE() )), "Invalid", "Valid")</f>
        <v>Valid</v>
      </c>
      <c r="L4566" s="5" t="str">
        <f aca="false">IF(ISNA(VLOOKUP(Table4[[#This Row],[warehouse_id]], tblwhouse[], tblwhouse[warehouse_name],FALSE() )), "Invalid", "Valid")</f>
        <v>Valid</v>
      </c>
    </row>
    <row r="4567" customFormat="false" ht="15" hidden="false" customHeight="true" outlineLevel="0" collapsed="false">
      <c r="A4567" s="1" t="n">
        <v>4566</v>
      </c>
      <c r="B4567" s="1" t="n">
        <v>3</v>
      </c>
      <c r="C4567" s="1" t="n">
        <v>20</v>
      </c>
      <c r="D4567" s="1" t="s">
        <v>11641</v>
      </c>
      <c r="E4567" s="1" t="n">
        <v>448</v>
      </c>
      <c r="F4567" s="1" t="n">
        <v>23</v>
      </c>
      <c r="G4567" s="1" t="n">
        <v>628.6</v>
      </c>
      <c r="H4567" s="4" t="n">
        <v>45879.6009377546</v>
      </c>
      <c r="I45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4566BT88353232044823628.645879.6009377546</v>
      </c>
      <c r="J4567" s="1" t="n">
        <f aca="false">COUNTIF(I:I, $I4567)</f>
        <v>1</v>
      </c>
      <c r="K4567" s="1" t="str">
        <f aca="false">IF(ISNA(VLOOKUP(Table4[product_id], tblProducts[], tblProducts[product_name],FALSE() )), "Invalid", "Valid")</f>
        <v>Valid</v>
      </c>
      <c r="L4567" s="5" t="str">
        <f aca="false">IF(ISNA(VLOOKUP(Table4[[#This Row],[warehouse_id]], tblwhouse[], tblwhouse[warehouse_name],FALSE() )), "Invalid", "Valid")</f>
        <v>Valid</v>
      </c>
    </row>
    <row r="4568" customFormat="false" ht="15" hidden="false" customHeight="true" outlineLevel="0" collapsed="false">
      <c r="A4568" s="1" t="n">
        <v>4567</v>
      </c>
      <c r="B4568" s="1" t="n">
        <v>4</v>
      </c>
      <c r="C4568" s="1" t="n">
        <v>866</v>
      </c>
      <c r="D4568" s="1" t="s">
        <v>11642</v>
      </c>
      <c r="E4568" s="1" t="n">
        <v>348</v>
      </c>
      <c r="F4568" s="1" t="n">
        <v>61</v>
      </c>
      <c r="G4568" s="1" t="n">
        <v>610.45</v>
      </c>
      <c r="H4568" s="4" t="n">
        <v>46204.6009377546</v>
      </c>
      <c r="I45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4567BT735181486634861610.4546204.6009377546</v>
      </c>
      <c r="J4568" s="1" t="n">
        <f aca="false">COUNTIF(I:I, $I4568)</f>
        <v>1</v>
      </c>
      <c r="K4568" s="1" t="str">
        <f aca="false">IF(ISNA(VLOOKUP(Table4[product_id], tblProducts[], tblProducts[product_name],FALSE() )), "Invalid", "Valid")</f>
        <v>Valid</v>
      </c>
      <c r="L4568" s="5" t="str">
        <f aca="false">IF(ISNA(VLOOKUP(Table4[[#This Row],[warehouse_id]], tblwhouse[], tblwhouse[warehouse_name],FALSE() )), "Invalid", "Valid")</f>
        <v>Valid</v>
      </c>
    </row>
    <row r="4569" customFormat="false" ht="15" hidden="false" customHeight="true" outlineLevel="0" collapsed="false">
      <c r="A4569" s="1" t="n">
        <v>4568</v>
      </c>
      <c r="B4569" s="1" t="n">
        <v>2</v>
      </c>
      <c r="C4569" s="1" t="n">
        <v>1718</v>
      </c>
      <c r="D4569" s="1" t="s">
        <v>11643</v>
      </c>
      <c r="E4569" s="1" t="n">
        <v>386</v>
      </c>
      <c r="F4569" s="1" t="n">
        <v>36</v>
      </c>
      <c r="G4569" s="1" t="n">
        <v>744.69</v>
      </c>
      <c r="H4569" s="4" t="n">
        <v>45931.6009377546</v>
      </c>
      <c r="I45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4568BT2471032171838636744.6945931.6009377546</v>
      </c>
      <c r="J4569" s="1" t="n">
        <f aca="false">COUNTIF(I:I, $I4569)</f>
        <v>1</v>
      </c>
      <c r="K4569" s="1" t="str">
        <f aca="false">IF(ISNA(VLOOKUP(Table4[product_id], tblProducts[], tblProducts[product_name],FALSE() )), "Invalid", "Valid")</f>
        <v>Valid</v>
      </c>
      <c r="L4569" s="5" t="str">
        <f aca="false">IF(ISNA(VLOOKUP(Table4[[#This Row],[warehouse_id]], tblwhouse[], tblwhouse[warehouse_name],FALSE() )), "Invalid", "Valid")</f>
        <v>Valid</v>
      </c>
    </row>
    <row r="4570" customFormat="false" ht="15" hidden="false" customHeight="true" outlineLevel="0" collapsed="false">
      <c r="A4570" s="1" t="n">
        <v>4569</v>
      </c>
      <c r="B4570" s="1" t="n">
        <v>3</v>
      </c>
      <c r="C4570" s="1" t="n">
        <v>2817</v>
      </c>
      <c r="D4570" s="1" t="s">
        <v>11644</v>
      </c>
      <c r="E4570" s="1" t="n">
        <v>291</v>
      </c>
      <c r="F4570" s="1" t="n">
        <v>39</v>
      </c>
      <c r="G4570" s="1" t="n">
        <v>979.42</v>
      </c>
      <c r="H4570" s="4" t="n">
        <v>46213.6009377546</v>
      </c>
      <c r="I45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4569BT3861863281729139979.4246213.6009377546</v>
      </c>
      <c r="J4570" s="1" t="n">
        <f aca="false">COUNTIF(I:I, $I4570)</f>
        <v>1</v>
      </c>
      <c r="K4570" s="1" t="str">
        <f aca="false">IF(ISNA(VLOOKUP(Table4[product_id], tblProducts[], tblProducts[product_name],FALSE() )), "Invalid", "Valid")</f>
        <v>Valid</v>
      </c>
      <c r="L4570" s="5" t="str">
        <f aca="false">IF(ISNA(VLOOKUP(Table4[[#This Row],[warehouse_id]], tblwhouse[], tblwhouse[warehouse_name],FALSE() )), "Invalid", "Valid")</f>
        <v>Valid</v>
      </c>
    </row>
    <row r="4571" customFormat="false" ht="15" hidden="false" customHeight="true" outlineLevel="0" collapsed="false">
      <c r="A4571" s="1" t="n">
        <v>4570</v>
      </c>
      <c r="B4571" s="1" t="n">
        <v>2</v>
      </c>
      <c r="C4571" s="1" t="n">
        <v>1304</v>
      </c>
      <c r="D4571" s="1" t="s">
        <v>11645</v>
      </c>
      <c r="E4571" s="1" t="n">
        <v>215</v>
      </c>
      <c r="F4571" s="1" t="n">
        <v>54</v>
      </c>
      <c r="G4571" s="1" t="n">
        <v>1106.31</v>
      </c>
      <c r="H4571" s="4" t="n">
        <v>46200.6009377546</v>
      </c>
      <c r="I45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4570BT38314121304215541106.3146200.6009377546</v>
      </c>
      <c r="J4571" s="1" t="n">
        <f aca="false">COUNTIF(I:I, $I4571)</f>
        <v>1</v>
      </c>
      <c r="K4571" s="1" t="str">
        <f aca="false">IF(ISNA(VLOOKUP(Table4[product_id], tblProducts[], tblProducts[product_name],FALSE() )), "Invalid", "Valid")</f>
        <v>Valid</v>
      </c>
      <c r="L4571" s="5" t="str">
        <f aca="false">IF(ISNA(VLOOKUP(Table4[[#This Row],[warehouse_id]], tblwhouse[], tblwhouse[warehouse_name],FALSE() )), "Invalid", "Valid")</f>
        <v>Valid</v>
      </c>
    </row>
    <row r="4572" customFormat="false" ht="15" hidden="false" customHeight="true" outlineLevel="0" collapsed="false">
      <c r="A4572" s="1" t="n">
        <v>4571</v>
      </c>
      <c r="B4572" s="1" t="n">
        <v>1</v>
      </c>
      <c r="C4572" s="1" t="n">
        <v>986</v>
      </c>
      <c r="D4572" s="1" t="s">
        <v>11646</v>
      </c>
      <c r="E4572" s="1" t="n">
        <v>315</v>
      </c>
      <c r="F4572" s="1" t="n">
        <v>42</v>
      </c>
      <c r="G4572" s="1" t="n">
        <v>1165.67</v>
      </c>
      <c r="H4572" s="4" t="n">
        <v>45975.6009377546</v>
      </c>
      <c r="I45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4571BT4103271986315421165.6745975.6009377546</v>
      </c>
      <c r="J4572" s="1" t="n">
        <f aca="false">COUNTIF(I:I, $I4572)</f>
        <v>1</v>
      </c>
      <c r="K4572" s="1" t="str">
        <f aca="false">IF(ISNA(VLOOKUP(Table4[product_id], tblProducts[], tblProducts[product_name],FALSE() )), "Invalid", "Valid")</f>
        <v>Valid</v>
      </c>
      <c r="L4572" s="5" t="str">
        <f aca="false">IF(ISNA(VLOOKUP(Table4[[#This Row],[warehouse_id]], tblwhouse[], tblwhouse[warehouse_name],FALSE() )), "Invalid", "Valid")</f>
        <v>Valid</v>
      </c>
    </row>
    <row r="4573" customFormat="false" ht="15" hidden="false" customHeight="true" outlineLevel="0" collapsed="false">
      <c r="A4573" s="1" t="n">
        <v>4572</v>
      </c>
      <c r="B4573" s="1" t="n">
        <v>2</v>
      </c>
      <c r="C4573" s="1" t="n">
        <v>2886</v>
      </c>
      <c r="D4573" s="1" t="s">
        <v>11647</v>
      </c>
      <c r="E4573" s="1" t="n">
        <v>139</v>
      </c>
      <c r="F4573" s="1" t="n">
        <v>48</v>
      </c>
      <c r="G4573" s="1" t="n">
        <v>1400.74</v>
      </c>
      <c r="H4573" s="4" t="n">
        <v>46012.6009377546</v>
      </c>
      <c r="I45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4572BT33298922886139481400.7446012.6009377546</v>
      </c>
      <c r="J4573" s="1" t="n">
        <f aca="false">COUNTIF(I:I, $I4573)</f>
        <v>1</v>
      </c>
      <c r="K4573" s="1" t="str">
        <f aca="false">IF(ISNA(VLOOKUP(Table4[product_id], tblProducts[], tblProducts[product_name],FALSE() )), "Invalid", "Valid")</f>
        <v>Valid</v>
      </c>
      <c r="L4573" s="5" t="str">
        <f aca="false">IF(ISNA(VLOOKUP(Table4[[#This Row],[warehouse_id]], tblwhouse[], tblwhouse[warehouse_name],FALSE() )), "Invalid", "Valid")</f>
        <v>Valid</v>
      </c>
    </row>
    <row r="4574" customFormat="false" ht="15" hidden="false" customHeight="true" outlineLevel="0" collapsed="false">
      <c r="A4574" s="1" t="n">
        <v>4573</v>
      </c>
      <c r="B4574" s="1" t="n">
        <v>4</v>
      </c>
      <c r="C4574" s="1" t="n">
        <v>1425</v>
      </c>
      <c r="D4574" s="1" t="s">
        <v>11648</v>
      </c>
      <c r="E4574" s="1" t="n">
        <v>25</v>
      </c>
      <c r="F4574" s="1" t="n">
        <v>61</v>
      </c>
      <c r="G4574" s="1" t="n">
        <v>1298.87</v>
      </c>
      <c r="H4574" s="4" t="n">
        <v>46045.6009377546</v>
      </c>
      <c r="I45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4573BT1541664142525611298.8746045.6009377546</v>
      </c>
      <c r="J4574" s="1" t="n">
        <f aca="false">COUNTIF(I:I, $I4574)</f>
        <v>1</v>
      </c>
      <c r="K4574" s="1" t="str">
        <f aca="false">IF(ISNA(VLOOKUP(Table4[product_id], tblProducts[], tblProducts[product_name],FALSE() )), "Invalid", "Valid")</f>
        <v>Valid</v>
      </c>
      <c r="L4574" s="5" t="str">
        <f aca="false">IF(ISNA(VLOOKUP(Table4[[#This Row],[warehouse_id]], tblwhouse[], tblwhouse[warehouse_name],FALSE() )), "Invalid", "Valid")</f>
        <v>Valid</v>
      </c>
    </row>
    <row r="4575" customFormat="false" ht="15" hidden="false" customHeight="true" outlineLevel="0" collapsed="false">
      <c r="A4575" s="1" t="n">
        <v>4574</v>
      </c>
      <c r="B4575" s="1" t="n">
        <v>4</v>
      </c>
      <c r="C4575" s="1" t="n">
        <v>21</v>
      </c>
      <c r="D4575" s="1" t="s">
        <v>11649</v>
      </c>
      <c r="E4575" s="1" t="n">
        <v>132</v>
      </c>
      <c r="F4575" s="1" t="n">
        <v>20</v>
      </c>
      <c r="G4575" s="1" t="n">
        <v>407.09</v>
      </c>
      <c r="H4575" s="4" t="n">
        <v>46144.6009377546</v>
      </c>
      <c r="I45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4574BT85601442113220407.0946144.6009377546</v>
      </c>
      <c r="J4575" s="1" t="n">
        <f aca="false">COUNTIF(I:I, $I4575)</f>
        <v>1</v>
      </c>
      <c r="K4575" s="1" t="str">
        <f aca="false">IF(ISNA(VLOOKUP(Table4[product_id], tblProducts[], tblProducts[product_name],FALSE() )), "Invalid", "Valid")</f>
        <v>Valid</v>
      </c>
      <c r="L4575" s="5" t="str">
        <f aca="false">IF(ISNA(VLOOKUP(Table4[[#This Row],[warehouse_id]], tblwhouse[], tblwhouse[warehouse_name],FALSE() )), "Invalid", "Valid")</f>
        <v>Valid</v>
      </c>
    </row>
    <row r="4576" customFormat="false" ht="15" hidden="false" customHeight="true" outlineLevel="0" collapsed="false">
      <c r="A4576" s="1" t="n">
        <v>4575</v>
      </c>
      <c r="B4576" s="1" t="n">
        <v>1</v>
      </c>
      <c r="C4576" s="1" t="n">
        <v>1845</v>
      </c>
      <c r="D4576" s="1" t="s">
        <v>11650</v>
      </c>
      <c r="E4576" s="1" t="n">
        <v>318</v>
      </c>
      <c r="F4576" s="1" t="n">
        <v>79</v>
      </c>
      <c r="G4576" s="1" t="n">
        <v>1058.25</v>
      </c>
      <c r="H4576" s="4" t="n">
        <v>46002.6009377546</v>
      </c>
      <c r="I45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4575BT23861511845318791058.2546002.6009377546</v>
      </c>
      <c r="J4576" s="1" t="n">
        <f aca="false">COUNTIF(I:I, $I4576)</f>
        <v>1</v>
      </c>
      <c r="K4576" s="1" t="str">
        <f aca="false">IF(ISNA(VLOOKUP(Table4[product_id], tblProducts[], tblProducts[product_name],FALSE() )), "Invalid", "Valid")</f>
        <v>Valid</v>
      </c>
      <c r="L4576" s="5" t="str">
        <f aca="false">IF(ISNA(VLOOKUP(Table4[[#This Row],[warehouse_id]], tblwhouse[], tblwhouse[warehouse_name],FALSE() )), "Invalid", "Valid")</f>
        <v>Valid</v>
      </c>
    </row>
    <row r="4577" customFormat="false" ht="15" hidden="false" customHeight="true" outlineLevel="0" collapsed="false">
      <c r="A4577" s="1" t="n">
        <v>4576</v>
      </c>
      <c r="B4577" s="1" t="n">
        <v>4</v>
      </c>
      <c r="C4577" s="1" t="n">
        <v>1969</v>
      </c>
      <c r="D4577" s="1" t="s">
        <v>11651</v>
      </c>
      <c r="E4577" s="1" t="n">
        <v>209</v>
      </c>
      <c r="F4577" s="1" t="n">
        <v>41</v>
      </c>
      <c r="G4577" s="1" t="n">
        <v>743.72</v>
      </c>
      <c r="H4577" s="4" t="n">
        <v>46215.6009377546</v>
      </c>
      <c r="I45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4576BT1402944196920941743.7246215.6009377546</v>
      </c>
      <c r="J4577" s="1" t="n">
        <f aca="false">COUNTIF(I:I, $I4577)</f>
        <v>1</v>
      </c>
      <c r="K4577" s="1" t="str">
        <f aca="false">IF(ISNA(VLOOKUP(Table4[product_id], tblProducts[], tblProducts[product_name],FALSE() )), "Invalid", "Valid")</f>
        <v>Valid</v>
      </c>
      <c r="L4577" s="5" t="str">
        <f aca="false">IF(ISNA(VLOOKUP(Table4[[#This Row],[warehouse_id]], tblwhouse[], tblwhouse[warehouse_name],FALSE() )), "Invalid", "Valid")</f>
        <v>Valid</v>
      </c>
    </row>
    <row r="4578" customFormat="false" ht="15" hidden="false" customHeight="true" outlineLevel="0" collapsed="false">
      <c r="A4578" s="1" t="n">
        <v>4577</v>
      </c>
      <c r="B4578" s="1" t="n">
        <v>2</v>
      </c>
      <c r="C4578" s="1" t="n">
        <v>1112</v>
      </c>
      <c r="D4578" s="1" t="s">
        <v>11652</v>
      </c>
      <c r="E4578" s="1" t="n">
        <v>317</v>
      </c>
      <c r="F4578" s="1" t="n">
        <v>68</v>
      </c>
      <c r="G4578" s="1" t="n">
        <v>701.58</v>
      </c>
      <c r="H4578" s="4" t="n">
        <v>45882.6009377546</v>
      </c>
      <c r="I45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4577BT7523552111231768701.5845882.6009377546</v>
      </c>
      <c r="J4578" s="1" t="n">
        <f aca="false">COUNTIF(I:I, $I4578)</f>
        <v>1</v>
      </c>
      <c r="K4578" s="1" t="str">
        <f aca="false">IF(ISNA(VLOOKUP(Table4[product_id], tblProducts[], tblProducts[product_name],FALSE() )), "Invalid", "Valid")</f>
        <v>Valid</v>
      </c>
      <c r="L4578" s="5" t="str">
        <f aca="false">IF(ISNA(VLOOKUP(Table4[[#This Row],[warehouse_id]], tblwhouse[], tblwhouse[warehouse_name],FALSE() )), "Invalid", "Valid")</f>
        <v>Valid</v>
      </c>
    </row>
    <row r="4579" customFormat="false" ht="15" hidden="false" customHeight="true" outlineLevel="0" collapsed="false">
      <c r="A4579" s="1" t="n">
        <v>4578</v>
      </c>
      <c r="B4579" s="1" t="n">
        <v>2</v>
      </c>
      <c r="C4579" s="1" t="n">
        <v>2787</v>
      </c>
      <c r="D4579" s="1" t="s">
        <v>11653</v>
      </c>
      <c r="E4579" s="1" t="n">
        <v>35</v>
      </c>
      <c r="F4579" s="1" t="n">
        <v>47</v>
      </c>
      <c r="G4579" s="1" t="n">
        <v>479.56</v>
      </c>
      <c r="H4579" s="4" t="n">
        <v>46050.6009377546</v>
      </c>
      <c r="I45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4578BT156170227873547479.5646050.6009377546</v>
      </c>
      <c r="J4579" s="1" t="n">
        <f aca="false">COUNTIF(I:I, $I4579)</f>
        <v>1</v>
      </c>
      <c r="K4579" s="1" t="str">
        <f aca="false">IF(ISNA(VLOOKUP(Table4[product_id], tblProducts[], tblProducts[product_name],FALSE() )), "Invalid", "Valid")</f>
        <v>Valid</v>
      </c>
      <c r="L4579" s="5" t="str">
        <f aca="false">IF(ISNA(VLOOKUP(Table4[[#This Row],[warehouse_id]], tblwhouse[], tblwhouse[warehouse_name],FALSE() )), "Invalid", "Valid")</f>
        <v>Valid</v>
      </c>
    </row>
    <row r="4580" customFormat="false" ht="15" hidden="false" customHeight="true" outlineLevel="0" collapsed="false">
      <c r="A4580" s="1" t="n">
        <v>4579</v>
      </c>
      <c r="B4580" s="1" t="n">
        <v>1</v>
      </c>
      <c r="C4580" s="1" t="n">
        <v>2743</v>
      </c>
      <c r="D4580" s="1" t="s">
        <v>11654</v>
      </c>
      <c r="E4580" s="1" t="n">
        <v>298</v>
      </c>
      <c r="F4580" s="1" t="n">
        <v>55</v>
      </c>
      <c r="G4580" s="1" t="n">
        <v>1070.13</v>
      </c>
      <c r="H4580" s="4" t="n">
        <v>45912.6009377546</v>
      </c>
      <c r="I45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4579BT31261112743298551070.1345912.6009377546</v>
      </c>
      <c r="J4580" s="1" t="n">
        <f aca="false">COUNTIF(I:I, $I4580)</f>
        <v>1</v>
      </c>
      <c r="K4580" s="1" t="str">
        <f aca="false">IF(ISNA(VLOOKUP(Table4[product_id], tblProducts[], tblProducts[product_name],FALSE() )), "Invalid", "Valid")</f>
        <v>Valid</v>
      </c>
      <c r="L4580" s="5" t="str">
        <f aca="false">IF(ISNA(VLOOKUP(Table4[[#This Row],[warehouse_id]], tblwhouse[], tblwhouse[warehouse_name],FALSE() )), "Invalid", "Valid")</f>
        <v>Valid</v>
      </c>
    </row>
    <row r="4581" customFormat="false" ht="15" hidden="false" customHeight="true" outlineLevel="0" collapsed="false">
      <c r="A4581" s="1" t="n">
        <v>4580</v>
      </c>
      <c r="B4581" s="1" t="n">
        <v>1</v>
      </c>
      <c r="C4581" s="1" t="n">
        <v>1881</v>
      </c>
      <c r="D4581" s="1" t="s">
        <v>11655</v>
      </c>
      <c r="E4581" s="1" t="n">
        <v>438</v>
      </c>
      <c r="F4581" s="1" t="n">
        <v>63</v>
      </c>
      <c r="G4581" s="1" t="n">
        <v>1177.86</v>
      </c>
      <c r="H4581" s="4" t="n">
        <v>45986.6009377546</v>
      </c>
      <c r="I45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4580BT33469411881438631177.8645986.6009377546</v>
      </c>
      <c r="J4581" s="1" t="n">
        <f aca="false">COUNTIF(I:I, $I4581)</f>
        <v>1</v>
      </c>
      <c r="K4581" s="1" t="str">
        <f aca="false">IF(ISNA(VLOOKUP(Table4[product_id], tblProducts[], tblProducts[product_name],FALSE() )), "Invalid", "Valid")</f>
        <v>Valid</v>
      </c>
      <c r="L4581" s="5" t="str">
        <f aca="false">IF(ISNA(VLOOKUP(Table4[[#This Row],[warehouse_id]], tblwhouse[], tblwhouse[warehouse_name],FALSE() )), "Invalid", "Valid")</f>
        <v>Valid</v>
      </c>
    </row>
    <row r="4582" customFormat="false" ht="15" hidden="false" customHeight="true" outlineLevel="0" collapsed="false">
      <c r="A4582" s="1" t="n">
        <v>4581</v>
      </c>
      <c r="B4582" s="1" t="n">
        <v>3</v>
      </c>
      <c r="C4582" s="1" t="n">
        <v>1239</v>
      </c>
      <c r="D4582" s="1" t="s">
        <v>11656</v>
      </c>
      <c r="E4582" s="1" t="n">
        <v>120</v>
      </c>
      <c r="F4582" s="1" t="n">
        <v>55</v>
      </c>
      <c r="G4582" s="1" t="n">
        <v>967.48</v>
      </c>
      <c r="H4582" s="4" t="n">
        <v>46017.6009377546</v>
      </c>
      <c r="I45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4581BT8192563123912055967.4846017.6009377546</v>
      </c>
      <c r="J4582" s="1" t="n">
        <f aca="false">COUNTIF(I:I, $I4582)</f>
        <v>1</v>
      </c>
      <c r="K4582" s="1" t="str">
        <f aca="false">IF(ISNA(VLOOKUP(Table4[product_id], tblProducts[], tblProducts[product_name],FALSE() )), "Invalid", "Valid")</f>
        <v>Valid</v>
      </c>
      <c r="L4582" s="5" t="str">
        <f aca="false">IF(ISNA(VLOOKUP(Table4[[#This Row],[warehouse_id]], tblwhouse[], tblwhouse[warehouse_name],FALSE() )), "Invalid", "Valid")</f>
        <v>Valid</v>
      </c>
    </row>
    <row r="4583" customFormat="false" ht="15" hidden="false" customHeight="true" outlineLevel="0" collapsed="false">
      <c r="A4583" s="1" t="n">
        <v>4582</v>
      </c>
      <c r="B4583" s="1" t="n">
        <v>2</v>
      </c>
      <c r="C4583" s="1" t="n">
        <v>1073</v>
      </c>
      <c r="D4583" s="1" t="s">
        <v>11657</v>
      </c>
      <c r="E4583" s="1" t="n">
        <v>300</v>
      </c>
      <c r="F4583" s="1" t="n">
        <v>34</v>
      </c>
      <c r="G4583" s="1" t="n">
        <v>197.12</v>
      </c>
      <c r="H4583" s="4" t="n">
        <v>45916.6009377546</v>
      </c>
      <c r="I45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4582BT6741242107330034197.1245916.6009377546</v>
      </c>
      <c r="J4583" s="1" t="n">
        <f aca="false">COUNTIF(I:I, $I4583)</f>
        <v>1</v>
      </c>
      <c r="K4583" s="1" t="str">
        <f aca="false">IF(ISNA(VLOOKUP(Table4[product_id], tblProducts[], tblProducts[product_name],FALSE() )), "Invalid", "Valid")</f>
        <v>Valid</v>
      </c>
      <c r="L4583" s="5" t="str">
        <f aca="false">IF(ISNA(VLOOKUP(Table4[[#This Row],[warehouse_id]], tblwhouse[], tblwhouse[warehouse_name],FALSE() )), "Invalid", "Valid")</f>
        <v>Valid</v>
      </c>
    </row>
    <row r="4584" customFormat="false" ht="15" hidden="false" customHeight="true" outlineLevel="0" collapsed="false">
      <c r="A4584" s="1" t="n">
        <v>4583</v>
      </c>
      <c r="B4584" s="1" t="n">
        <v>1</v>
      </c>
      <c r="C4584" s="1" t="n">
        <v>513</v>
      </c>
      <c r="D4584" s="1" t="s">
        <v>11658</v>
      </c>
      <c r="E4584" s="1" t="n">
        <v>218</v>
      </c>
      <c r="F4584" s="1" t="n">
        <v>70</v>
      </c>
      <c r="G4584" s="1" t="n">
        <v>1467.25</v>
      </c>
      <c r="H4584" s="4" t="n">
        <v>45871.6009377546</v>
      </c>
      <c r="I45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4583BT9809031513218701467.2545871.6009377546</v>
      </c>
      <c r="J4584" s="1" t="n">
        <f aca="false">COUNTIF(I:I, $I4584)</f>
        <v>1</v>
      </c>
      <c r="K4584" s="1" t="str">
        <f aca="false">IF(ISNA(VLOOKUP(Table4[product_id], tblProducts[], tblProducts[product_name],FALSE() )), "Invalid", "Valid")</f>
        <v>Valid</v>
      </c>
      <c r="L4584" s="5" t="str">
        <f aca="false">IF(ISNA(VLOOKUP(Table4[[#This Row],[warehouse_id]], tblwhouse[], tblwhouse[warehouse_name],FALSE() )), "Invalid", "Valid")</f>
        <v>Valid</v>
      </c>
    </row>
    <row r="4585" customFormat="false" ht="15" hidden="false" customHeight="true" outlineLevel="0" collapsed="false">
      <c r="A4585" s="1" t="n">
        <v>4584</v>
      </c>
      <c r="B4585" s="1" t="n">
        <v>1</v>
      </c>
      <c r="C4585" s="1" t="n">
        <v>2293</v>
      </c>
      <c r="D4585" s="1" t="s">
        <v>11659</v>
      </c>
      <c r="E4585" s="1" t="n">
        <v>315</v>
      </c>
      <c r="F4585" s="1" t="n">
        <v>53</v>
      </c>
      <c r="G4585" s="1" t="n">
        <v>708.93</v>
      </c>
      <c r="H4585" s="4" t="n">
        <v>46078.6009377546</v>
      </c>
      <c r="I45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4584BT3581361229331553708.9346078.6009377546</v>
      </c>
      <c r="J4585" s="1" t="n">
        <f aca="false">COUNTIF(I:I, $I4585)</f>
        <v>1</v>
      </c>
      <c r="K4585" s="1" t="str">
        <f aca="false">IF(ISNA(VLOOKUP(Table4[product_id], tblProducts[], tblProducts[product_name],FALSE() )), "Invalid", "Valid")</f>
        <v>Valid</v>
      </c>
      <c r="L4585" s="5" t="str">
        <f aca="false">IF(ISNA(VLOOKUP(Table4[[#This Row],[warehouse_id]], tblwhouse[], tblwhouse[warehouse_name],FALSE() )), "Invalid", "Valid")</f>
        <v>Valid</v>
      </c>
    </row>
    <row r="4586" customFormat="false" ht="15" hidden="false" customHeight="true" outlineLevel="0" collapsed="false">
      <c r="A4586" s="1" t="n">
        <v>4585</v>
      </c>
      <c r="B4586" s="1" t="n">
        <v>3</v>
      </c>
      <c r="C4586" s="1" t="n">
        <v>2063</v>
      </c>
      <c r="D4586" s="1" t="s">
        <v>11660</v>
      </c>
      <c r="E4586" s="1" t="n">
        <v>406</v>
      </c>
      <c r="F4586" s="1" t="n">
        <v>36</v>
      </c>
      <c r="G4586" s="1" t="n">
        <v>622.74</v>
      </c>
      <c r="H4586" s="4" t="n">
        <v>46091.6009377546</v>
      </c>
      <c r="I45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4585BT5521883206340636622.7446091.6009377546</v>
      </c>
      <c r="J4586" s="1" t="n">
        <f aca="false">COUNTIF(I:I, $I4586)</f>
        <v>1</v>
      </c>
      <c r="K4586" s="1" t="str">
        <f aca="false">IF(ISNA(VLOOKUP(Table4[product_id], tblProducts[], tblProducts[product_name],FALSE() )), "Invalid", "Valid")</f>
        <v>Valid</v>
      </c>
      <c r="L4586" s="5" t="str">
        <f aca="false">IF(ISNA(VLOOKUP(Table4[[#This Row],[warehouse_id]], tblwhouse[], tblwhouse[warehouse_name],FALSE() )), "Invalid", "Valid")</f>
        <v>Valid</v>
      </c>
    </row>
    <row r="4587" customFormat="false" ht="15" hidden="false" customHeight="true" outlineLevel="0" collapsed="false">
      <c r="A4587" s="1" t="n">
        <v>4586</v>
      </c>
      <c r="B4587" s="1" t="n">
        <v>4</v>
      </c>
      <c r="C4587" s="1" t="n">
        <v>1043</v>
      </c>
      <c r="D4587" s="1" t="s">
        <v>11661</v>
      </c>
      <c r="E4587" s="1" t="n">
        <v>487</v>
      </c>
      <c r="F4587" s="1" t="n">
        <v>39</v>
      </c>
      <c r="G4587" s="1" t="n">
        <v>990.65</v>
      </c>
      <c r="H4587" s="4" t="n">
        <v>46214.6009377546</v>
      </c>
      <c r="I45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4586BT4028494104348739990.6546214.6009377546</v>
      </c>
      <c r="J4587" s="1" t="n">
        <f aca="false">COUNTIF(I:I, $I4587)</f>
        <v>1</v>
      </c>
      <c r="K4587" s="1" t="str">
        <f aca="false">IF(ISNA(VLOOKUP(Table4[product_id], tblProducts[], tblProducts[product_name],FALSE() )), "Invalid", "Valid")</f>
        <v>Valid</v>
      </c>
      <c r="L4587" s="5" t="str">
        <f aca="false">IF(ISNA(VLOOKUP(Table4[[#This Row],[warehouse_id]], tblwhouse[], tblwhouse[warehouse_name],FALSE() )), "Invalid", "Valid")</f>
        <v>Valid</v>
      </c>
    </row>
    <row r="4588" customFormat="false" ht="15" hidden="false" customHeight="true" outlineLevel="0" collapsed="false">
      <c r="A4588" s="1" t="n">
        <v>4587</v>
      </c>
      <c r="B4588" s="1" t="n">
        <v>1</v>
      </c>
      <c r="C4588" s="1" t="n">
        <v>426</v>
      </c>
      <c r="D4588" s="1" t="s">
        <v>11662</v>
      </c>
      <c r="E4588" s="1" t="n">
        <v>76</v>
      </c>
      <c r="F4588" s="1" t="n">
        <v>54</v>
      </c>
      <c r="G4588" s="1" t="n">
        <v>1202.57</v>
      </c>
      <c r="H4588" s="4" t="n">
        <v>46174.6009377546</v>
      </c>
      <c r="I45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4587BT414618142676541202.5746174.6009377546</v>
      </c>
      <c r="J4588" s="1" t="n">
        <f aca="false">COUNTIF(I:I, $I4588)</f>
        <v>1</v>
      </c>
      <c r="K4588" s="1" t="str">
        <f aca="false">IF(ISNA(VLOOKUP(Table4[product_id], tblProducts[], tblProducts[product_name],FALSE() )), "Invalid", "Valid")</f>
        <v>Valid</v>
      </c>
      <c r="L4588" s="5" t="str">
        <f aca="false">IF(ISNA(VLOOKUP(Table4[[#This Row],[warehouse_id]], tblwhouse[], tblwhouse[warehouse_name],FALSE() )), "Invalid", "Valid")</f>
        <v>Valid</v>
      </c>
    </row>
    <row r="4589" customFormat="false" ht="15" hidden="false" customHeight="true" outlineLevel="0" collapsed="false">
      <c r="A4589" s="1" t="n">
        <v>4588</v>
      </c>
      <c r="B4589" s="1" t="n">
        <v>4</v>
      </c>
      <c r="C4589" s="1" t="n">
        <v>2888</v>
      </c>
      <c r="D4589" s="1" t="s">
        <v>11663</v>
      </c>
      <c r="E4589" s="1" t="n">
        <v>237</v>
      </c>
      <c r="F4589" s="1" t="n">
        <v>20</v>
      </c>
      <c r="G4589" s="1" t="n">
        <v>1408.53</v>
      </c>
      <c r="H4589" s="4" t="n">
        <v>46085.6009377546</v>
      </c>
      <c r="I45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4588BT25539442888237201408.5346085.6009377546</v>
      </c>
      <c r="J4589" s="1" t="n">
        <f aca="false">COUNTIF(I:I, $I4589)</f>
        <v>1</v>
      </c>
      <c r="K4589" s="1" t="str">
        <f aca="false">IF(ISNA(VLOOKUP(Table4[product_id], tblProducts[], tblProducts[product_name],FALSE() )), "Invalid", "Valid")</f>
        <v>Valid</v>
      </c>
      <c r="L4589" s="5" t="str">
        <f aca="false">IF(ISNA(VLOOKUP(Table4[[#This Row],[warehouse_id]], tblwhouse[], tblwhouse[warehouse_name],FALSE() )), "Invalid", "Valid")</f>
        <v>Valid</v>
      </c>
    </row>
    <row r="4590" customFormat="false" ht="15" hidden="false" customHeight="true" outlineLevel="0" collapsed="false">
      <c r="A4590" s="1" t="n">
        <v>4589</v>
      </c>
      <c r="B4590" s="1" t="n">
        <v>4</v>
      </c>
      <c r="C4590" s="1" t="n">
        <v>66</v>
      </c>
      <c r="D4590" s="1" t="s">
        <v>11664</v>
      </c>
      <c r="E4590" s="1" t="n">
        <v>174</v>
      </c>
      <c r="F4590" s="1" t="n">
        <v>51</v>
      </c>
      <c r="G4590" s="1" t="n">
        <v>877.34</v>
      </c>
      <c r="H4590" s="4" t="n">
        <v>46171.6009377546</v>
      </c>
      <c r="I45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4589BT88448246617451877.3446171.6009377546</v>
      </c>
      <c r="J4590" s="1" t="n">
        <f aca="false">COUNTIF(I:I, $I4590)</f>
        <v>1</v>
      </c>
      <c r="K4590" s="1" t="str">
        <f aca="false">IF(ISNA(VLOOKUP(Table4[product_id], tblProducts[], tblProducts[product_name],FALSE() )), "Invalid", "Valid")</f>
        <v>Valid</v>
      </c>
      <c r="L4590" s="5" t="str">
        <f aca="false">IF(ISNA(VLOOKUP(Table4[[#This Row],[warehouse_id]], tblwhouse[], tblwhouse[warehouse_name],FALSE() )), "Invalid", "Valid")</f>
        <v>Valid</v>
      </c>
    </row>
    <row r="4591" customFormat="false" ht="15" hidden="false" customHeight="true" outlineLevel="0" collapsed="false">
      <c r="A4591" s="1" t="n">
        <v>4590</v>
      </c>
      <c r="B4591" s="1" t="n">
        <v>1</v>
      </c>
      <c r="C4591" s="1" t="n">
        <v>1336</v>
      </c>
      <c r="D4591" s="1" t="s">
        <v>11665</v>
      </c>
      <c r="E4591" s="1" t="n">
        <v>257</v>
      </c>
      <c r="F4591" s="1" t="n">
        <v>21</v>
      </c>
      <c r="G4591" s="1" t="n">
        <v>299.46</v>
      </c>
      <c r="H4591" s="4" t="n">
        <v>46002.6009377546</v>
      </c>
      <c r="I45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4590BT1605841133625721299.4646002.6009377546</v>
      </c>
      <c r="J4591" s="1" t="n">
        <f aca="false">COUNTIF(I:I, $I4591)</f>
        <v>1</v>
      </c>
      <c r="K4591" s="1" t="str">
        <f aca="false">IF(ISNA(VLOOKUP(Table4[product_id], tblProducts[], tblProducts[product_name],FALSE() )), "Invalid", "Valid")</f>
        <v>Valid</v>
      </c>
      <c r="L4591" s="5" t="str">
        <f aca="false">IF(ISNA(VLOOKUP(Table4[[#This Row],[warehouse_id]], tblwhouse[], tblwhouse[warehouse_name],FALSE() )), "Invalid", "Valid")</f>
        <v>Valid</v>
      </c>
    </row>
    <row r="4592" customFormat="false" ht="15" hidden="false" customHeight="true" outlineLevel="0" collapsed="false">
      <c r="A4592" s="1" t="n">
        <v>4591</v>
      </c>
      <c r="B4592" s="1" t="n">
        <v>4</v>
      </c>
      <c r="C4592" s="1" t="n">
        <v>820</v>
      </c>
      <c r="D4592" s="1" t="s">
        <v>11666</v>
      </c>
      <c r="E4592" s="1" t="n">
        <v>439</v>
      </c>
      <c r="F4592" s="1" t="n">
        <v>24</v>
      </c>
      <c r="G4592" s="1" t="n">
        <v>396.35</v>
      </c>
      <c r="H4592" s="4" t="n">
        <v>46164.6009377546</v>
      </c>
      <c r="I45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4591BT742448482043924396.3546164.6009377546</v>
      </c>
      <c r="J4592" s="1" t="n">
        <f aca="false">COUNTIF(I:I, $I4592)</f>
        <v>1</v>
      </c>
      <c r="K4592" s="1" t="str">
        <f aca="false">IF(ISNA(VLOOKUP(Table4[product_id], tblProducts[], tblProducts[product_name],FALSE() )), "Invalid", "Valid")</f>
        <v>Valid</v>
      </c>
      <c r="L4592" s="5" t="str">
        <f aca="false">IF(ISNA(VLOOKUP(Table4[[#This Row],[warehouse_id]], tblwhouse[], tblwhouse[warehouse_name],FALSE() )), "Invalid", "Valid")</f>
        <v>Valid</v>
      </c>
    </row>
    <row r="4593" customFormat="false" ht="15" hidden="false" customHeight="true" outlineLevel="0" collapsed="false">
      <c r="A4593" s="1" t="n">
        <v>4592</v>
      </c>
      <c r="B4593" s="1" t="n">
        <v>1</v>
      </c>
      <c r="C4593" s="1" t="n">
        <v>86</v>
      </c>
      <c r="D4593" s="1" t="s">
        <v>11667</v>
      </c>
      <c r="E4593" s="1" t="n">
        <v>370</v>
      </c>
      <c r="F4593" s="1" t="n">
        <v>55</v>
      </c>
      <c r="G4593" s="1" t="n">
        <v>604.59</v>
      </c>
      <c r="H4593" s="4" t="n">
        <v>46211.6009377546</v>
      </c>
      <c r="I45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4592BT47670918637055604.5946211.6009377546</v>
      </c>
      <c r="J4593" s="1" t="n">
        <f aca="false">COUNTIF(I:I, $I4593)</f>
        <v>1</v>
      </c>
      <c r="K4593" s="1" t="str">
        <f aca="false">IF(ISNA(VLOOKUP(Table4[product_id], tblProducts[], tblProducts[product_name],FALSE() )), "Invalid", "Valid")</f>
        <v>Valid</v>
      </c>
      <c r="L4593" s="5" t="str">
        <f aca="false">IF(ISNA(VLOOKUP(Table4[[#This Row],[warehouse_id]], tblwhouse[], tblwhouse[warehouse_name],FALSE() )), "Invalid", "Valid")</f>
        <v>Valid</v>
      </c>
    </row>
    <row r="4594" customFormat="false" ht="15" hidden="false" customHeight="true" outlineLevel="0" collapsed="false">
      <c r="A4594" s="1" t="n">
        <v>4593</v>
      </c>
      <c r="B4594" s="1" t="n">
        <v>2</v>
      </c>
      <c r="C4594" s="1" t="n">
        <v>2310</v>
      </c>
      <c r="D4594" s="1" t="s">
        <v>11668</v>
      </c>
      <c r="E4594" s="1" t="n">
        <v>7</v>
      </c>
      <c r="F4594" s="1" t="n">
        <v>38</v>
      </c>
      <c r="G4594" s="1" t="n">
        <v>1247.18</v>
      </c>
      <c r="H4594" s="4" t="n">
        <v>46169.6009377546</v>
      </c>
      <c r="I45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4593BT843870223107381247.1846169.6009377546</v>
      </c>
      <c r="J4594" s="1" t="n">
        <f aca="false">COUNTIF(I:I, $I4594)</f>
        <v>1</v>
      </c>
      <c r="K4594" s="1" t="str">
        <f aca="false">IF(ISNA(VLOOKUP(Table4[product_id], tblProducts[], tblProducts[product_name],FALSE() )), "Invalid", "Valid")</f>
        <v>Valid</v>
      </c>
      <c r="L4594" s="5" t="str">
        <f aca="false">IF(ISNA(VLOOKUP(Table4[[#This Row],[warehouse_id]], tblwhouse[], tblwhouse[warehouse_name],FALSE() )), "Invalid", "Valid")</f>
        <v>Valid</v>
      </c>
    </row>
    <row r="4595" customFormat="false" ht="15" hidden="false" customHeight="true" outlineLevel="0" collapsed="false">
      <c r="A4595" s="1" t="n">
        <v>4594</v>
      </c>
      <c r="B4595" s="1" t="n">
        <v>1</v>
      </c>
      <c r="C4595" s="1" t="n">
        <v>526</v>
      </c>
      <c r="D4595" s="1" t="s">
        <v>11669</v>
      </c>
      <c r="E4595" s="1" t="n">
        <v>114</v>
      </c>
      <c r="F4595" s="1" t="n">
        <v>36</v>
      </c>
      <c r="G4595" s="1" t="n">
        <v>56.39</v>
      </c>
      <c r="H4595" s="4" t="n">
        <v>46210.6009377546</v>
      </c>
      <c r="I45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4594BT53686715261143656.3946210.6009377546</v>
      </c>
      <c r="J4595" s="1" t="n">
        <f aca="false">COUNTIF(I:I, $I4595)</f>
        <v>1</v>
      </c>
      <c r="K4595" s="1" t="str">
        <f aca="false">IF(ISNA(VLOOKUP(Table4[product_id], tblProducts[], tblProducts[product_name],FALSE() )), "Invalid", "Valid")</f>
        <v>Valid</v>
      </c>
      <c r="L4595" s="5" t="str">
        <f aca="false">IF(ISNA(VLOOKUP(Table4[[#This Row],[warehouse_id]], tblwhouse[], tblwhouse[warehouse_name],FALSE() )), "Invalid", "Valid")</f>
        <v>Valid</v>
      </c>
    </row>
    <row r="4596" customFormat="false" ht="15" hidden="false" customHeight="true" outlineLevel="0" collapsed="false">
      <c r="A4596" s="1" t="n">
        <v>4595</v>
      </c>
      <c r="B4596" s="1" t="n">
        <v>4</v>
      </c>
      <c r="C4596" s="1" t="n">
        <v>1721</v>
      </c>
      <c r="D4596" s="1" t="s">
        <v>11670</v>
      </c>
      <c r="E4596" s="1" t="n">
        <v>48</v>
      </c>
      <c r="F4596" s="1" t="n">
        <v>21</v>
      </c>
      <c r="G4596" s="1" t="n">
        <v>454.11</v>
      </c>
      <c r="H4596" s="4" t="n">
        <v>45858.6009377662</v>
      </c>
      <c r="I45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4595BT574353417214821454.1145858.6009377662</v>
      </c>
      <c r="J4596" s="1" t="n">
        <f aca="false">COUNTIF(I:I, $I4596)</f>
        <v>1</v>
      </c>
      <c r="K4596" s="1" t="str">
        <f aca="false">IF(ISNA(VLOOKUP(Table4[product_id], tblProducts[], tblProducts[product_name],FALSE() )), "Invalid", "Valid")</f>
        <v>Valid</v>
      </c>
      <c r="L4596" s="5" t="str">
        <f aca="false">IF(ISNA(VLOOKUP(Table4[[#This Row],[warehouse_id]], tblwhouse[], tblwhouse[warehouse_name],FALSE() )), "Invalid", "Valid")</f>
        <v>Valid</v>
      </c>
    </row>
    <row r="4597" customFormat="false" ht="15" hidden="false" customHeight="true" outlineLevel="0" collapsed="false">
      <c r="A4597" s="1" t="n">
        <v>4596</v>
      </c>
      <c r="B4597" s="1" t="n">
        <v>2</v>
      </c>
      <c r="C4597" s="1" t="n">
        <v>274</v>
      </c>
      <c r="D4597" s="1" t="s">
        <v>11671</v>
      </c>
      <c r="E4597" s="1" t="n">
        <v>160</v>
      </c>
      <c r="F4597" s="1" t="n">
        <v>32</v>
      </c>
      <c r="G4597" s="1" t="n">
        <v>736.81</v>
      </c>
      <c r="H4597" s="4" t="n">
        <v>46118.6009377662</v>
      </c>
      <c r="I45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4596BT936192227416032736.8146118.6009377662</v>
      </c>
      <c r="J4597" s="1" t="n">
        <f aca="false">COUNTIF(I:I, $I4597)</f>
        <v>1</v>
      </c>
      <c r="K4597" s="1" t="str">
        <f aca="false">IF(ISNA(VLOOKUP(Table4[product_id], tblProducts[], tblProducts[product_name],FALSE() )), "Invalid", "Valid")</f>
        <v>Valid</v>
      </c>
      <c r="L4597" s="5" t="str">
        <f aca="false">IF(ISNA(VLOOKUP(Table4[[#This Row],[warehouse_id]], tblwhouse[], tblwhouse[warehouse_name],FALSE() )), "Invalid", "Valid")</f>
        <v>Valid</v>
      </c>
    </row>
    <row r="4598" customFormat="false" ht="15" hidden="false" customHeight="true" outlineLevel="0" collapsed="false">
      <c r="A4598" s="1" t="n">
        <v>4597</v>
      </c>
      <c r="B4598" s="1" t="n">
        <v>2</v>
      </c>
      <c r="C4598" s="1" t="n">
        <v>2878</v>
      </c>
      <c r="D4598" s="1" t="s">
        <v>11672</v>
      </c>
      <c r="E4598" s="1" t="n">
        <v>69</v>
      </c>
      <c r="F4598" s="1" t="n">
        <v>28</v>
      </c>
      <c r="G4598" s="1" t="n">
        <v>320.82</v>
      </c>
      <c r="H4598" s="4" t="n">
        <v>46182.6009377662</v>
      </c>
      <c r="I45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4597BT332679228786928320.8246182.6009377662</v>
      </c>
      <c r="J4598" s="1" t="n">
        <f aca="false">COUNTIF(I:I, $I4598)</f>
        <v>1</v>
      </c>
      <c r="K4598" s="1" t="str">
        <f aca="false">IF(ISNA(VLOOKUP(Table4[product_id], tblProducts[], tblProducts[product_name],FALSE() )), "Invalid", "Valid")</f>
        <v>Valid</v>
      </c>
      <c r="L4598" s="5" t="str">
        <f aca="false">IF(ISNA(VLOOKUP(Table4[[#This Row],[warehouse_id]], tblwhouse[], tblwhouse[warehouse_name],FALSE() )), "Invalid", "Valid")</f>
        <v>Valid</v>
      </c>
    </row>
    <row r="4599" customFormat="false" ht="15" hidden="false" customHeight="true" outlineLevel="0" collapsed="false">
      <c r="A4599" s="1" t="n">
        <v>4598</v>
      </c>
      <c r="B4599" s="1" t="n">
        <v>4</v>
      </c>
      <c r="C4599" s="1" t="n">
        <v>613</v>
      </c>
      <c r="D4599" s="1" t="s">
        <v>11673</v>
      </c>
      <c r="E4599" s="1" t="n">
        <v>28</v>
      </c>
      <c r="F4599" s="1" t="n">
        <v>29</v>
      </c>
      <c r="G4599" s="1" t="n">
        <v>1252.91</v>
      </c>
      <c r="H4599" s="4" t="n">
        <v>46127.6009377662</v>
      </c>
      <c r="I45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4598BT133846461328291252.9146127.6009377662</v>
      </c>
      <c r="J4599" s="1" t="n">
        <f aca="false">COUNTIF(I:I, $I4599)</f>
        <v>1</v>
      </c>
      <c r="K4599" s="1" t="str">
        <f aca="false">IF(ISNA(VLOOKUP(Table4[product_id], tblProducts[], tblProducts[product_name],FALSE() )), "Invalid", "Valid")</f>
        <v>Valid</v>
      </c>
      <c r="L4599" s="5" t="str">
        <f aca="false">IF(ISNA(VLOOKUP(Table4[[#This Row],[warehouse_id]], tblwhouse[], tblwhouse[warehouse_name],FALSE() )), "Invalid", "Valid")</f>
        <v>Valid</v>
      </c>
    </row>
    <row r="4600" customFormat="false" ht="15" hidden="false" customHeight="true" outlineLevel="0" collapsed="false">
      <c r="A4600" s="1" t="n">
        <v>4599</v>
      </c>
      <c r="B4600" s="1" t="n">
        <v>2</v>
      </c>
      <c r="C4600" s="1" t="n">
        <v>1520</v>
      </c>
      <c r="D4600" s="1" t="s">
        <v>11674</v>
      </c>
      <c r="E4600" s="1" t="n">
        <v>306</v>
      </c>
      <c r="F4600" s="1" t="n">
        <v>59</v>
      </c>
      <c r="G4600" s="1" t="n">
        <v>196.13</v>
      </c>
      <c r="H4600" s="4" t="n">
        <v>45932.6009377662</v>
      </c>
      <c r="I46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4599BT3558092152030659196.1345932.6009377662</v>
      </c>
      <c r="J4600" s="1" t="n">
        <f aca="false">COUNTIF(I:I, $I4600)</f>
        <v>1</v>
      </c>
      <c r="K4600" s="1" t="str">
        <f aca="false">IF(ISNA(VLOOKUP(Table4[product_id], tblProducts[], tblProducts[product_name],FALSE() )), "Invalid", "Valid")</f>
        <v>Valid</v>
      </c>
      <c r="L4600" s="5" t="str">
        <f aca="false">IF(ISNA(VLOOKUP(Table4[[#This Row],[warehouse_id]], tblwhouse[], tblwhouse[warehouse_name],FALSE() )), "Invalid", "Valid")</f>
        <v>Valid</v>
      </c>
    </row>
    <row r="4601" customFormat="false" ht="15" hidden="false" customHeight="true" outlineLevel="0" collapsed="false">
      <c r="A4601" s="1" t="n">
        <v>4600</v>
      </c>
      <c r="B4601" s="1" t="n">
        <v>1</v>
      </c>
      <c r="C4601" s="1" t="n">
        <v>1527</v>
      </c>
      <c r="D4601" s="1" t="s">
        <v>11675</v>
      </c>
      <c r="E4601" s="1" t="n">
        <v>292</v>
      </c>
      <c r="F4601" s="1" t="n">
        <v>72</v>
      </c>
      <c r="G4601" s="1" t="n">
        <v>312.31</v>
      </c>
      <c r="H4601" s="4" t="n">
        <v>45897.6009377662</v>
      </c>
      <c r="I46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4600BT1669811152729272312.3145897.6009377662</v>
      </c>
      <c r="J4601" s="1" t="n">
        <f aca="false">COUNTIF(I:I, $I4601)</f>
        <v>1</v>
      </c>
      <c r="K4601" s="1" t="str">
        <f aca="false">IF(ISNA(VLOOKUP(Table4[product_id], tblProducts[], tblProducts[product_name],FALSE() )), "Invalid", "Valid")</f>
        <v>Valid</v>
      </c>
      <c r="L4601" s="5" t="str">
        <f aca="false">IF(ISNA(VLOOKUP(Table4[[#This Row],[warehouse_id]], tblwhouse[], tblwhouse[warehouse_name],FALSE() )), "Invalid", "Valid")</f>
        <v>Valid</v>
      </c>
    </row>
    <row r="4602" customFormat="false" ht="15" hidden="false" customHeight="true" outlineLevel="0" collapsed="false">
      <c r="A4602" s="1" t="n">
        <v>4601</v>
      </c>
      <c r="B4602" s="1" t="n">
        <v>4</v>
      </c>
      <c r="C4602" s="1" t="n">
        <v>1849</v>
      </c>
      <c r="D4602" s="1" t="s">
        <v>11676</v>
      </c>
      <c r="E4602" s="1" t="n">
        <v>327</v>
      </c>
      <c r="F4602" s="1" t="n">
        <v>45</v>
      </c>
      <c r="G4602" s="1" t="n">
        <v>160.8</v>
      </c>
      <c r="H4602" s="4" t="n">
        <v>45860.6009377662</v>
      </c>
      <c r="I46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4601BT5869374184932745160.845860.6009377662</v>
      </c>
      <c r="J4602" s="1" t="n">
        <f aca="false">COUNTIF(I:I, $I4602)</f>
        <v>1</v>
      </c>
      <c r="K4602" s="1" t="str">
        <f aca="false">IF(ISNA(VLOOKUP(Table4[product_id], tblProducts[], tblProducts[product_name],FALSE() )), "Invalid", "Valid")</f>
        <v>Valid</v>
      </c>
      <c r="L4602" s="5" t="str">
        <f aca="false">IF(ISNA(VLOOKUP(Table4[[#This Row],[warehouse_id]], tblwhouse[], tblwhouse[warehouse_name],FALSE() )), "Invalid", "Valid")</f>
        <v>Valid</v>
      </c>
    </row>
    <row r="4603" customFormat="false" ht="15" hidden="false" customHeight="true" outlineLevel="0" collapsed="false">
      <c r="A4603" s="1" t="n">
        <v>4602</v>
      </c>
      <c r="B4603" s="1" t="n">
        <v>4</v>
      </c>
      <c r="C4603" s="1" t="n">
        <v>393</v>
      </c>
      <c r="D4603" s="1" t="s">
        <v>11677</v>
      </c>
      <c r="E4603" s="1" t="n">
        <v>433</v>
      </c>
      <c r="F4603" s="1" t="n">
        <v>26</v>
      </c>
      <c r="G4603" s="1" t="n">
        <v>280.67</v>
      </c>
      <c r="H4603" s="4" t="n">
        <v>46062.6009377662</v>
      </c>
      <c r="I46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4602BT383099439343326280.6746062.6009377662</v>
      </c>
      <c r="J4603" s="1" t="n">
        <f aca="false">COUNTIF(I:I, $I4603)</f>
        <v>1</v>
      </c>
      <c r="K4603" s="1" t="str">
        <f aca="false">IF(ISNA(VLOOKUP(Table4[product_id], tblProducts[], tblProducts[product_name],FALSE() )), "Invalid", "Valid")</f>
        <v>Valid</v>
      </c>
      <c r="L4603" s="5" t="str">
        <f aca="false">IF(ISNA(VLOOKUP(Table4[[#This Row],[warehouse_id]], tblwhouse[], tblwhouse[warehouse_name],FALSE() )), "Invalid", "Valid")</f>
        <v>Valid</v>
      </c>
    </row>
    <row r="4604" customFormat="false" ht="15" hidden="false" customHeight="true" outlineLevel="0" collapsed="false">
      <c r="A4604" s="1" t="n">
        <v>4603</v>
      </c>
      <c r="B4604" s="1" t="n">
        <v>4</v>
      </c>
      <c r="C4604" s="1" t="n">
        <v>1843</v>
      </c>
      <c r="D4604" s="1" t="s">
        <v>11678</v>
      </c>
      <c r="E4604" s="1" t="n">
        <v>466</v>
      </c>
      <c r="F4604" s="1" t="n">
        <v>23</v>
      </c>
      <c r="G4604" s="1" t="n">
        <v>1348.87</v>
      </c>
      <c r="H4604" s="4" t="n">
        <v>46146.6009377662</v>
      </c>
      <c r="I46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4603BT20936741843466231348.8746146.6009377662</v>
      </c>
      <c r="J4604" s="1" t="n">
        <f aca="false">COUNTIF(I:I, $I4604)</f>
        <v>1</v>
      </c>
      <c r="K4604" s="1" t="str">
        <f aca="false">IF(ISNA(VLOOKUP(Table4[product_id], tblProducts[], tblProducts[product_name],FALSE() )), "Invalid", "Valid")</f>
        <v>Valid</v>
      </c>
      <c r="L4604" s="5" t="str">
        <f aca="false">IF(ISNA(VLOOKUP(Table4[[#This Row],[warehouse_id]], tblwhouse[], tblwhouse[warehouse_name],FALSE() )), "Invalid", "Valid")</f>
        <v>Valid</v>
      </c>
    </row>
    <row r="4605" customFormat="false" ht="15" hidden="false" customHeight="true" outlineLevel="0" collapsed="false">
      <c r="A4605" s="1" t="n">
        <v>4604</v>
      </c>
      <c r="B4605" s="1" t="n">
        <v>1</v>
      </c>
      <c r="C4605" s="1" t="n">
        <v>226</v>
      </c>
      <c r="D4605" s="1" t="s">
        <v>11679</v>
      </c>
      <c r="E4605" s="1" t="n">
        <v>315</v>
      </c>
      <c r="F4605" s="1" t="n">
        <v>62</v>
      </c>
      <c r="G4605" s="1" t="n">
        <v>78.31</v>
      </c>
      <c r="H4605" s="4" t="n">
        <v>45945.6009377662</v>
      </c>
      <c r="I46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4604BT90564112263156278.3145945.6009377662</v>
      </c>
      <c r="J4605" s="1" t="n">
        <f aca="false">COUNTIF(I:I, $I4605)</f>
        <v>1</v>
      </c>
      <c r="K4605" s="1" t="str">
        <f aca="false">IF(ISNA(VLOOKUP(Table4[product_id], tblProducts[], tblProducts[product_name],FALSE() )), "Invalid", "Valid")</f>
        <v>Valid</v>
      </c>
      <c r="L4605" s="5" t="str">
        <f aca="false">IF(ISNA(VLOOKUP(Table4[[#This Row],[warehouse_id]], tblwhouse[], tblwhouse[warehouse_name],FALSE() )), "Invalid", "Valid")</f>
        <v>Valid</v>
      </c>
    </row>
    <row r="4606" customFormat="false" ht="15" hidden="false" customHeight="true" outlineLevel="0" collapsed="false">
      <c r="A4606" s="1" t="n">
        <v>4605</v>
      </c>
      <c r="B4606" s="1" t="n">
        <v>2</v>
      </c>
      <c r="C4606" s="1" t="n">
        <v>2202</v>
      </c>
      <c r="D4606" s="1" t="s">
        <v>11680</v>
      </c>
      <c r="E4606" s="1" t="n">
        <v>373</v>
      </c>
      <c r="F4606" s="1" t="n">
        <v>66</v>
      </c>
      <c r="G4606" s="1" t="n">
        <v>1020.77</v>
      </c>
      <c r="H4606" s="4" t="n">
        <v>46221.6009377662</v>
      </c>
      <c r="I46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4605BT49817922202373661020.7746221.6009377662</v>
      </c>
      <c r="J4606" s="1" t="n">
        <f aca="false">COUNTIF(I:I, $I4606)</f>
        <v>1</v>
      </c>
      <c r="K4606" s="1" t="str">
        <f aca="false">IF(ISNA(VLOOKUP(Table4[product_id], tblProducts[], tblProducts[product_name],FALSE() )), "Invalid", "Valid")</f>
        <v>Valid</v>
      </c>
      <c r="L4606" s="5" t="str">
        <f aca="false">IF(ISNA(VLOOKUP(Table4[[#This Row],[warehouse_id]], tblwhouse[], tblwhouse[warehouse_name],FALSE() )), "Invalid", "Valid")</f>
        <v>Valid</v>
      </c>
    </row>
    <row r="4607" customFormat="false" ht="15" hidden="false" customHeight="true" outlineLevel="0" collapsed="false">
      <c r="A4607" s="1" t="n">
        <v>4606</v>
      </c>
      <c r="B4607" s="1" t="n">
        <v>2</v>
      </c>
      <c r="C4607" s="1" t="n">
        <v>184</v>
      </c>
      <c r="D4607" s="1" t="s">
        <v>11681</v>
      </c>
      <c r="E4607" s="1" t="n">
        <v>73</v>
      </c>
      <c r="F4607" s="1" t="n">
        <v>66</v>
      </c>
      <c r="G4607" s="1" t="n">
        <v>820.39</v>
      </c>
      <c r="H4607" s="4" t="n">
        <v>46199.6009377662</v>
      </c>
      <c r="I46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4606BT44770321847366820.3946199.6009377662</v>
      </c>
      <c r="J4607" s="1" t="n">
        <f aca="false">COUNTIF(I:I, $I4607)</f>
        <v>1</v>
      </c>
      <c r="K4607" s="1" t="str">
        <f aca="false">IF(ISNA(VLOOKUP(Table4[product_id], tblProducts[], tblProducts[product_name],FALSE() )), "Invalid", "Valid")</f>
        <v>Valid</v>
      </c>
      <c r="L4607" s="5" t="str">
        <f aca="false">IF(ISNA(VLOOKUP(Table4[[#This Row],[warehouse_id]], tblwhouse[], tblwhouse[warehouse_name],FALSE() )), "Invalid", "Valid")</f>
        <v>Valid</v>
      </c>
    </row>
    <row r="4608" customFormat="false" ht="15" hidden="false" customHeight="true" outlineLevel="0" collapsed="false">
      <c r="A4608" s="1" t="n">
        <v>4607</v>
      </c>
      <c r="B4608" s="1" t="n">
        <v>3</v>
      </c>
      <c r="C4608" s="1" t="n">
        <v>2776</v>
      </c>
      <c r="D4608" s="1" t="s">
        <v>11682</v>
      </c>
      <c r="E4608" s="1" t="n">
        <v>178</v>
      </c>
      <c r="F4608" s="1" t="n">
        <v>62</v>
      </c>
      <c r="G4608" s="1" t="n">
        <v>1003.54</v>
      </c>
      <c r="H4608" s="4" t="n">
        <v>46050.6009377662</v>
      </c>
      <c r="I46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4607BT49458432776178621003.5446050.6009377662</v>
      </c>
      <c r="J4608" s="1" t="n">
        <f aca="false">COUNTIF(I:I, $I4608)</f>
        <v>1</v>
      </c>
      <c r="K4608" s="1" t="str">
        <f aca="false">IF(ISNA(VLOOKUP(Table4[product_id], tblProducts[], tblProducts[product_name],FALSE() )), "Invalid", "Valid")</f>
        <v>Valid</v>
      </c>
      <c r="L4608" s="5" t="str">
        <f aca="false">IF(ISNA(VLOOKUP(Table4[[#This Row],[warehouse_id]], tblwhouse[], tblwhouse[warehouse_name],FALSE() )), "Invalid", "Valid")</f>
        <v>Valid</v>
      </c>
    </row>
    <row r="4609" customFormat="false" ht="15" hidden="false" customHeight="true" outlineLevel="0" collapsed="false">
      <c r="A4609" s="1" t="n">
        <v>4608</v>
      </c>
      <c r="B4609" s="1" t="n">
        <v>2</v>
      </c>
      <c r="C4609" s="1" t="n">
        <v>883</v>
      </c>
      <c r="D4609" s="1" t="s">
        <v>11683</v>
      </c>
      <c r="E4609" s="1" t="n">
        <v>447</v>
      </c>
      <c r="F4609" s="1" t="n">
        <v>52</v>
      </c>
      <c r="G4609" s="1" t="n">
        <v>48.43</v>
      </c>
      <c r="H4609" s="4" t="n">
        <v>46023.6009377662</v>
      </c>
      <c r="I46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4608BT40137928834475248.4346023.6009377662</v>
      </c>
      <c r="J4609" s="1" t="n">
        <f aca="false">COUNTIF(I:I, $I4609)</f>
        <v>1</v>
      </c>
      <c r="K4609" s="1" t="str">
        <f aca="false">IF(ISNA(VLOOKUP(Table4[product_id], tblProducts[], tblProducts[product_name],FALSE() )), "Invalid", "Valid")</f>
        <v>Valid</v>
      </c>
      <c r="L4609" s="5" t="str">
        <f aca="false">IF(ISNA(VLOOKUP(Table4[[#This Row],[warehouse_id]], tblwhouse[], tblwhouse[warehouse_name],FALSE() )), "Invalid", "Valid")</f>
        <v>Valid</v>
      </c>
    </row>
    <row r="4610" customFormat="false" ht="15" hidden="false" customHeight="true" outlineLevel="0" collapsed="false">
      <c r="A4610" s="1" t="n">
        <v>4609</v>
      </c>
      <c r="B4610" s="1" t="n">
        <v>1</v>
      </c>
      <c r="C4610" s="1" t="n">
        <v>1984</v>
      </c>
      <c r="D4610" s="1" t="s">
        <v>11684</v>
      </c>
      <c r="E4610" s="1" t="n">
        <v>116</v>
      </c>
      <c r="F4610" s="1" t="n">
        <v>39</v>
      </c>
      <c r="G4610" s="1" t="n">
        <v>1465</v>
      </c>
      <c r="H4610" s="4" t="n">
        <v>46207.6009377662</v>
      </c>
      <c r="I46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4609BT9783871198411639146546207.6009377662</v>
      </c>
      <c r="J4610" s="1" t="n">
        <f aca="false">COUNTIF(I:I, $I4610)</f>
        <v>1</v>
      </c>
      <c r="K4610" s="1" t="str">
        <f aca="false">IF(ISNA(VLOOKUP(Table4[product_id], tblProducts[], tblProducts[product_name],FALSE() )), "Invalid", "Valid")</f>
        <v>Valid</v>
      </c>
      <c r="L4610" s="5" t="str">
        <f aca="false">IF(ISNA(VLOOKUP(Table4[[#This Row],[warehouse_id]], tblwhouse[], tblwhouse[warehouse_name],FALSE() )), "Invalid", "Valid")</f>
        <v>Valid</v>
      </c>
    </row>
    <row r="4611" customFormat="false" ht="15" hidden="false" customHeight="true" outlineLevel="0" collapsed="false">
      <c r="A4611" s="1" t="n">
        <v>4610</v>
      </c>
      <c r="B4611" s="1" t="n">
        <v>1</v>
      </c>
      <c r="C4611" s="1" t="n">
        <v>472</v>
      </c>
      <c r="D4611" s="1" t="s">
        <v>11685</v>
      </c>
      <c r="E4611" s="1" t="n">
        <v>119</v>
      </c>
      <c r="F4611" s="1" t="n">
        <v>58</v>
      </c>
      <c r="G4611" s="1" t="n">
        <v>1350.26</v>
      </c>
      <c r="H4611" s="4" t="n">
        <v>46129.6009377662</v>
      </c>
      <c r="I46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4610BT4006611472119581350.2646129.6009377662</v>
      </c>
      <c r="J4611" s="1" t="n">
        <f aca="false">COUNTIF(I:I, $I4611)</f>
        <v>1</v>
      </c>
      <c r="K4611" s="1" t="str">
        <f aca="false">IF(ISNA(VLOOKUP(Table4[product_id], tblProducts[], tblProducts[product_name],FALSE() )), "Invalid", "Valid")</f>
        <v>Valid</v>
      </c>
      <c r="L4611" s="5" t="str">
        <f aca="false">IF(ISNA(VLOOKUP(Table4[[#This Row],[warehouse_id]], tblwhouse[], tblwhouse[warehouse_name],FALSE() )), "Invalid", "Valid")</f>
        <v>Valid</v>
      </c>
    </row>
    <row r="4612" customFormat="false" ht="15" hidden="false" customHeight="true" outlineLevel="0" collapsed="false">
      <c r="A4612" s="1" t="n">
        <v>4611</v>
      </c>
      <c r="B4612" s="1" t="n">
        <v>4</v>
      </c>
      <c r="C4612" s="1" t="n">
        <v>1552</v>
      </c>
      <c r="D4612" s="1" t="s">
        <v>11686</v>
      </c>
      <c r="E4612" s="1" t="n">
        <v>469</v>
      </c>
      <c r="F4612" s="1" t="n">
        <v>80</v>
      </c>
      <c r="G4612" s="1" t="n">
        <v>521.04</v>
      </c>
      <c r="H4612" s="4" t="n">
        <v>46197.6009377662</v>
      </c>
      <c r="I46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4611BT6584484155246980521.0446197.6009377662</v>
      </c>
      <c r="J4612" s="1" t="n">
        <f aca="false">COUNTIF(I:I, $I4612)</f>
        <v>1</v>
      </c>
      <c r="K4612" s="1" t="str">
        <f aca="false">IF(ISNA(VLOOKUP(Table4[product_id], tblProducts[], tblProducts[product_name],FALSE() )), "Invalid", "Valid")</f>
        <v>Valid</v>
      </c>
      <c r="L4612" s="5" t="str">
        <f aca="false">IF(ISNA(VLOOKUP(Table4[[#This Row],[warehouse_id]], tblwhouse[], tblwhouse[warehouse_name],FALSE() )), "Invalid", "Valid")</f>
        <v>Valid</v>
      </c>
    </row>
    <row r="4613" customFormat="false" ht="15" hidden="false" customHeight="true" outlineLevel="0" collapsed="false">
      <c r="A4613" s="1" t="n">
        <v>4612</v>
      </c>
      <c r="B4613" s="1" t="n">
        <v>2</v>
      </c>
      <c r="C4613" s="1" t="n">
        <v>600</v>
      </c>
      <c r="D4613" s="1" t="s">
        <v>11687</v>
      </c>
      <c r="E4613" s="1" t="n">
        <v>153</v>
      </c>
      <c r="F4613" s="1" t="n">
        <v>51</v>
      </c>
      <c r="G4613" s="1" t="n">
        <v>1021.02</v>
      </c>
      <c r="H4613" s="4" t="n">
        <v>45947.6009377662</v>
      </c>
      <c r="I46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4612BT3784732600153511021.0245947.6009377662</v>
      </c>
      <c r="J4613" s="1" t="n">
        <f aca="false">COUNTIF(I:I, $I4613)</f>
        <v>1</v>
      </c>
      <c r="K4613" s="1" t="str">
        <f aca="false">IF(ISNA(VLOOKUP(Table4[product_id], tblProducts[], tblProducts[product_name],FALSE() )), "Invalid", "Valid")</f>
        <v>Valid</v>
      </c>
      <c r="L4613" s="5" t="str">
        <f aca="false">IF(ISNA(VLOOKUP(Table4[[#This Row],[warehouse_id]], tblwhouse[], tblwhouse[warehouse_name],FALSE() )), "Invalid", "Valid")</f>
        <v>Valid</v>
      </c>
    </row>
    <row r="4614" customFormat="false" ht="15" hidden="false" customHeight="true" outlineLevel="0" collapsed="false">
      <c r="A4614" s="1" t="n">
        <v>4613</v>
      </c>
      <c r="B4614" s="1" t="n">
        <v>4</v>
      </c>
      <c r="C4614" s="1" t="n">
        <v>2568</v>
      </c>
      <c r="D4614" s="1" t="s">
        <v>11688</v>
      </c>
      <c r="E4614" s="1" t="n">
        <v>228</v>
      </c>
      <c r="F4614" s="1" t="n">
        <v>74</v>
      </c>
      <c r="G4614" s="1" t="n">
        <v>138.46</v>
      </c>
      <c r="H4614" s="4" t="n">
        <v>46106.6009377662</v>
      </c>
      <c r="I46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4613BT3267454256822874138.4646106.6009377662</v>
      </c>
      <c r="J4614" s="1" t="n">
        <f aca="false">COUNTIF(I:I, $I4614)</f>
        <v>1</v>
      </c>
      <c r="K4614" s="1" t="str">
        <f aca="false">IF(ISNA(VLOOKUP(Table4[product_id], tblProducts[], tblProducts[product_name],FALSE() )), "Invalid", "Valid")</f>
        <v>Valid</v>
      </c>
      <c r="L4614" s="5" t="str">
        <f aca="false">IF(ISNA(VLOOKUP(Table4[[#This Row],[warehouse_id]], tblwhouse[], tblwhouse[warehouse_name],FALSE() )), "Invalid", "Valid")</f>
        <v>Valid</v>
      </c>
    </row>
    <row r="4615" customFormat="false" ht="15" hidden="false" customHeight="true" outlineLevel="0" collapsed="false">
      <c r="A4615" s="1" t="n">
        <v>4614</v>
      </c>
      <c r="B4615" s="1" t="n">
        <v>4</v>
      </c>
      <c r="C4615" s="1" t="n">
        <v>679</v>
      </c>
      <c r="D4615" s="1" t="s">
        <v>11689</v>
      </c>
      <c r="E4615" s="1" t="n">
        <v>323</v>
      </c>
      <c r="F4615" s="1" t="n">
        <v>38</v>
      </c>
      <c r="G4615" s="1" t="n">
        <v>631.5</v>
      </c>
      <c r="H4615" s="4" t="n">
        <v>45879.6009377662</v>
      </c>
      <c r="I46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4614BT119385467932338631.545879.6009377662</v>
      </c>
      <c r="J4615" s="1" t="n">
        <f aca="false">COUNTIF(I:I, $I4615)</f>
        <v>1</v>
      </c>
      <c r="K4615" s="1" t="str">
        <f aca="false">IF(ISNA(VLOOKUP(Table4[product_id], tblProducts[], tblProducts[product_name],FALSE() )), "Invalid", "Valid")</f>
        <v>Valid</v>
      </c>
      <c r="L4615" s="5" t="str">
        <f aca="false">IF(ISNA(VLOOKUP(Table4[[#This Row],[warehouse_id]], tblwhouse[], tblwhouse[warehouse_name],FALSE() )), "Invalid", "Valid")</f>
        <v>Valid</v>
      </c>
    </row>
    <row r="4616" customFormat="false" ht="15" hidden="false" customHeight="true" outlineLevel="0" collapsed="false">
      <c r="A4616" s="1" t="n">
        <v>4615</v>
      </c>
      <c r="B4616" s="1" t="n">
        <v>4</v>
      </c>
      <c r="C4616" s="1" t="n">
        <v>585</v>
      </c>
      <c r="D4616" s="1" t="s">
        <v>11690</v>
      </c>
      <c r="E4616" s="1" t="n">
        <v>489</v>
      </c>
      <c r="F4616" s="1" t="n">
        <v>61</v>
      </c>
      <c r="G4616" s="1" t="n">
        <v>530.01</v>
      </c>
      <c r="H4616" s="4" t="n">
        <v>45941.6009377662</v>
      </c>
      <c r="I46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4615BT898268458548961530.0145941.6009377662</v>
      </c>
      <c r="J4616" s="1" t="n">
        <f aca="false">COUNTIF(I:I, $I4616)</f>
        <v>1</v>
      </c>
      <c r="K4616" s="1" t="str">
        <f aca="false">IF(ISNA(VLOOKUP(Table4[product_id], tblProducts[], tblProducts[product_name],FALSE() )), "Invalid", "Valid")</f>
        <v>Valid</v>
      </c>
      <c r="L4616" s="5" t="str">
        <f aca="false">IF(ISNA(VLOOKUP(Table4[[#This Row],[warehouse_id]], tblwhouse[], tblwhouse[warehouse_name],FALSE() )), "Invalid", "Valid")</f>
        <v>Valid</v>
      </c>
    </row>
    <row r="4617" customFormat="false" ht="15" hidden="false" customHeight="true" outlineLevel="0" collapsed="false">
      <c r="A4617" s="1" t="n">
        <v>4616</v>
      </c>
      <c r="B4617" s="1" t="n">
        <v>1</v>
      </c>
      <c r="C4617" s="1" t="n">
        <v>891</v>
      </c>
      <c r="D4617" s="1" t="s">
        <v>11691</v>
      </c>
      <c r="E4617" s="1" t="n">
        <v>112</v>
      </c>
      <c r="F4617" s="1" t="n">
        <v>49</v>
      </c>
      <c r="G4617" s="1" t="n">
        <v>210.91</v>
      </c>
      <c r="H4617" s="4" t="n">
        <v>46109.6009377662</v>
      </c>
      <c r="I46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4616BT252532189111249210.9146109.6009377662</v>
      </c>
      <c r="J4617" s="1" t="n">
        <f aca="false">COUNTIF(I:I, $I4617)</f>
        <v>1</v>
      </c>
      <c r="K4617" s="1" t="str">
        <f aca="false">IF(ISNA(VLOOKUP(Table4[product_id], tblProducts[], tblProducts[product_name],FALSE() )), "Invalid", "Valid")</f>
        <v>Valid</v>
      </c>
      <c r="L4617" s="5" t="str">
        <f aca="false">IF(ISNA(VLOOKUP(Table4[[#This Row],[warehouse_id]], tblwhouse[], tblwhouse[warehouse_name],FALSE() )), "Invalid", "Valid")</f>
        <v>Valid</v>
      </c>
    </row>
    <row r="4618" customFormat="false" ht="15" hidden="false" customHeight="true" outlineLevel="0" collapsed="false">
      <c r="A4618" s="1" t="n">
        <v>4617</v>
      </c>
      <c r="B4618" s="1" t="n">
        <v>4</v>
      </c>
      <c r="C4618" s="1" t="n">
        <v>905</v>
      </c>
      <c r="D4618" s="1" t="s">
        <v>11692</v>
      </c>
      <c r="E4618" s="1" t="n">
        <v>206</v>
      </c>
      <c r="F4618" s="1" t="n">
        <v>69</v>
      </c>
      <c r="G4618" s="1" t="n">
        <v>347.4</v>
      </c>
      <c r="H4618" s="4" t="n">
        <v>46138.6009377662</v>
      </c>
      <c r="I46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4617BT569780490520669347.446138.6009377662</v>
      </c>
      <c r="J4618" s="1" t="n">
        <f aca="false">COUNTIF(I:I, $I4618)</f>
        <v>1</v>
      </c>
      <c r="K4618" s="1" t="str">
        <f aca="false">IF(ISNA(VLOOKUP(Table4[product_id], tblProducts[], tblProducts[product_name],FALSE() )), "Invalid", "Valid")</f>
        <v>Valid</v>
      </c>
      <c r="L4618" s="5" t="str">
        <f aca="false">IF(ISNA(VLOOKUP(Table4[[#This Row],[warehouse_id]], tblwhouse[], tblwhouse[warehouse_name],FALSE() )), "Invalid", "Valid")</f>
        <v>Valid</v>
      </c>
    </row>
    <row r="4619" customFormat="false" ht="15" hidden="false" customHeight="true" outlineLevel="0" collapsed="false">
      <c r="A4619" s="1" t="n">
        <v>4618</v>
      </c>
      <c r="B4619" s="1" t="n">
        <v>4</v>
      </c>
      <c r="C4619" s="1" t="n">
        <v>1051</v>
      </c>
      <c r="D4619" s="1" t="s">
        <v>11693</v>
      </c>
      <c r="E4619" s="1" t="n">
        <v>80</v>
      </c>
      <c r="F4619" s="1" t="n">
        <v>48</v>
      </c>
      <c r="G4619" s="1" t="n">
        <v>392.45</v>
      </c>
      <c r="H4619" s="4" t="n">
        <v>45863.6009377662</v>
      </c>
      <c r="I46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4618BT857293410518048392.4545863.6009377662</v>
      </c>
      <c r="J4619" s="1" t="n">
        <f aca="false">COUNTIF(I:I, $I4619)</f>
        <v>1</v>
      </c>
      <c r="K4619" s="1" t="str">
        <f aca="false">IF(ISNA(VLOOKUP(Table4[product_id], tblProducts[], tblProducts[product_name],FALSE() )), "Invalid", "Valid")</f>
        <v>Valid</v>
      </c>
      <c r="L4619" s="5" t="str">
        <f aca="false">IF(ISNA(VLOOKUP(Table4[[#This Row],[warehouse_id]], tblwhouse[], tblwhouse[warehouse_name],FALSE() )), "Invalid", "Valid")</f>
        <v>Valid</v>
      </c>
    </row>
    <row r="4620" customFormat="false" ht="15" hidden="false" customHeight="true" outlineLevel="0" collapsed="false">
      <c r="A4620" s="1" t="n">
        <v>4619</v>
      </c>
      <c r="B4620" s="1" t="n">
        <v>1</v>
      </c>
      <c r="C4620" s="1" t="n">
        <v>2218</v>
      </c>
      <c r="D4620" s="1" t="s">
        <v>11694</v>
      </c>
      <c r="E4620" s="1" t="n">
        <v>189</v>
      </c>
      <c r="F4620" s="1" t="n">
        <v>75</v>
      </c>
      <c r="G4620" s="1" t="n">
        <v>598.85</v>
      </c>
      <c r="H4620" s="4" t="n">
        <v>46101.6009377662</v>
      </c>
      <c r="I46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4619BT8113151221818975598.8546101.6009377662</v>
      </c>
      <c r="J4620" s="1" t="n">
        <f aca="false">COUNTIF(I:I, $I4620)</f>
        <v>1</v>
      </c>
      <c r="K4620" s="1" t="str">
        <f aca="false">IF(ISNA(VLOOKUP(Table4[product_id], tblProducts[], tblProducts[product_name],FALSE() )), "Invalid", "Valid")</f>
        <v>Valid</v>
      </c>
      <c r="L4620" s="5" t="str">
        <f aca="false">IF(ISNA(VLOOKUP(Table4[[#This Row],[warehouse_id]], tblwhouse[], tblwhouse[warehouse_name],FALSE() )), "Invalid", "Valid")</f>
        <v>Valid</v>
      </c>
    </row>
    <row r="4621" customFormat="false" ht="15" hidden="false" customHeight="true" outlineLevel="0" collapsed="false">
      <c r="A4621" s="1" t="n">
        <v>4620</v>
      </c>
      <c r="B4621" s="1" t="n">
        <v>4</v>
      </c>
      <c r="C4621" s="1" t="n">
        <v>2396</v>
      </c>
      <c r="D4621" s="1" t="s">
        <v>11695</v>
      </c>
      <c r="E4621" s="1" t="n">
        <v>71</v>
      </c>
      <c r="F4621" s="1" t="n">
        <v>27</v>
      </c>
      <c r="G4621" s="1" t="n">
        <v>299.26</v>
      </c>
      <c r="H4621" s="4" t="n">
        <v>46104.6009377662</v>
      </c>
      <c r="I46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4620BT431816423967127299.2646104.6009377662</v>
      </c>
      <c r="J4621" s="1" t="n">
        <f aca="false">COUNTIF(I:I, $I4621)</f>
        <v>1</v>
      </c>
      <c r="K4621" s="1" t="str">
        <f aca="false">IF(ISNA(VLOOKUP(Table4[product_id], tblProducts[], tblProducts[product_name],FALSE() )), "Invalid", "Valid")</f>
        <v>Valid</v>
      </c>
      <c r="L4621" s="5" t="str">
        <f aca="false">IF(ISNA(VLOOKUP(Table4[[#This Row],[warehouse_id]], tblwhouse[], tblwhouse[warehouse_name],FALSE() )), "Invalid", "Valid")</f>
        <v>Valid</v>
      </c>
    </row>
    <row r="4622" customFormat="false" ht="15" hidden="false" customHeight="true" outlineLevel="0" collapsed="false">
      <c r="A4622" s="1" t="n">
        <v>4621</v>
      </c>
      <c r="B4622" s="1" t="n">
        <v>4</v>
      </c>
      <c r="C4622" s="1" t="n">
        <v>83</v>
      </c>
      <c r="D4622" s="1" t="s">
        <v>11696</v>
      </c>
      <c r="E4622" s="1" t="n">
        <v>307</v>
      </c>
      <c r="F4622" s="1" t="n">
        <v>42</v>
      </c>
      <c r="G4622" s="1" t="n">
        <v>603.19</v>
      </c>
      <c r="H4622" s="4" t="n">
        <v>46206.6009377662</v>
      </c>
      <c r="I46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4621BT86523048330742603.1946206.6009377662</v>
      </c>
      <c r="J4622" s="1" t="n">
        <f aca="false">COUNTIF(I:I, $I4622)</f>
        <v>1</v>
      </c>
      <c r="K4622" s="1" t="str">
        <f aca="false">IF(ISNA(VLOOKUP(Table4[product_id], tblProducts[], tblProducts[product_name],FALSE() )), "Invalid", "Valid")</f>
        <v>Valid</v>
      </c>
      <c r="L4622" s="5" t="str">
        <f aca="false">IF(ISNA(VLOOKUP(Table4[[#This Row],[warehouse_id]], tblwhouse[], tblwhouse[warehouse_name],FALSE() )), "Invalid", "Valid")</f>
        <v>Valid</v>
      </c>
    </row>
    <row r="4623" customFormat="false" ht="15" hidden="false" customHeight="true" outlineLevel="0" collapsed="false">
      <c r="A4623" s="1" t="n">
        <v>4622</v>
      </c>
      <c r="B4623" s="1" t="n">
        <v>1</v>
      </c>
      <c r="C4623" s="1" t="n">
        <v>1804</v>
      </c>
      <c r="D4623" s="1" t="s">
        <v>11697</v>
      </c>
      <c r="E4623" s="1" t="n">
        <v>71</v>
      </c>
      <c r="F4623" s="1" t="n">
        <v>42</v>
      </c>
      <c r="G4623" s="1" t="n">
        <v>1150.63</v>
      </c>
      <c r="H4623" s="4" t="n">
        <v>46032.6009377662</v>
      </c>
      <c r="I46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4622BT3300371180471421150.6346032.6009377662</v>
      </c>
      <c r="J4623" s="1" t="n">
        <f aca="false">COUNTIF(I:I, $I4623)</f>
        <v>1</v>
      </c>
      <c r="K4623" s="1" t="str">
        <f aca="false">IF(ISNA(VLOOKUP(Table4[product_id], tblProducts[], tblProducts[product_name],FALSE() )), "Invalid", "Valid")</f>
        <v>Valid</v>
      </c>
      <c r="L4623" s="5" t="str">
        <f aca="false">IF(ISNA(VLOOKUP(Table4[[#This Row],[warehouse_id]], tblwhouse[], tblwhouse[warehouse_name],FALSE() )), "Invalid", "Valid")</f>
        <v>Valid</v>
      </c>
    </row>
    <row r="4624" customFormat="false" ht="15" hidden="false" customHeight="true" outlineLevel="0" collapsed="false">
      <c r="A4624" s="1" t="n">
        <v>4623</v>
      </c>
      <c r="B4624" s="1" t="n">
        <v>4</v>
      </c>
      <c r="C4624" s="1" t="n">
        <v>2168</v>
      </c>
      <c r="D4624" s="1" t="s">
        <v>11698</v>
      </c>
      <c r="E4624" s="1" t="n">
        <v>411</v>
      </c>
      <c r="F4624" s="1" t="n">
        <v>72</v>
      </c>
      <c r="G4624" s="1" t="n">
        <v>1104.71</v>
      </c>
      <c r="H4624" s="4" t="n">
        <v>46030.6009377662</v>
      </c>
      <c r="I46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4623BT56774742168411721104.7146030.6009377662</v>
      </c>
      <c r="J4624" s="1" t="n">
        <f aca="false">COUNTIF(I:I, $I4624)</f>
        <v>1</v>
      </c>
      <c r="K4624" s="1" t="str">
        <f aca="false">IF(ISNA(VLOOKUP(Table4[product_id], tblProducts[], tblProducts[product_name],FALSE() )), "Invalid", "Valid")</f>
        <v>Valid</v>
      </c>
      <c r="L4624" s="5" t="str">
        <f aca="false">IF(ISNA(VLOOKUP(Table4[[#This Row],[warehouse_id]], tblwhouse[], tblwhouse[warehouse_name],FALSE() )), "Invalid", "Valid")</f>
        <v>Valid</v>
      </c>
    </row>
    <row r="4625" customFormat="false" ht="15" hidden="false" customHeight="true" outlineLevel="0" collapsed="false">
      <c r="A4625" s="1" t="n">
        <v>4624</v>
      </c>
      <c r="B4625" s="1" t="n">
        <v>4</v>
      </c>
      <c r="C4625" s="1" t="n">
        <v>798</v>
      </c>
      <c r="D4625" s="1" t="s">
        <v>11699</v>
      </c>
      <c r="E4625" s="1" t="n">
        <v>455</v>
      </c>
      <c r="F4625" s="1" t="n">
        <v>34</v>
      </c>
      <c r="G4625" s="1" t="n">
        <v>1182.05</v>
      </c>
      <c r="H4625" s="4" t="n">
        <v>46116.6009377662</v>
      </c>
      <c r="I46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4624BT4584684798455341182.0546116.6009377662</v>
      </c>
      <c r="J4625" s="1" t="n">
        <f aca="false">COUNTIF(I:I, $I4625)</f>
        <v>1</v>
      </c>
      <c r="K4625" s="1" t="str">
        <f aca="false">IF(ISNA(VLOOKUP(Table4[product_id], tblProducts[], tblProducts[product_name],FALSE() )), "Invalid", "Valid")</f>
        <v>Valid</v>
      </c>
      <c r="L4625" s="5" t="str">
        <f aca="false">IF(ISNA(VLOOKUP(Table4[[#This Row],[warehouse_id]], tblwhouse[], tblwhouse[warehouse_name],FALSE() )), "Invalid", "Valid")</f>
        <v>Valid</v>
      </c>
    </row>
    <row r="4626" customFormat="false" ht="15" hidden="false" customHeight="true" outlineLevel="0" collapsed="false">
      <c r="A4626" s="1" t="n">
        <v>4625</v>
      </c>
      <c r="B4626" s="1" t="n">
        <v>2</v>
      </c>
      <c r="C4626" s="1" t="n">
        <v>374</v>
      </c>
      <c r="D4626" s="1" t="s">
        <v>11700</v>
      </c>
      <c r="E4626" s="1" t="n">
        <v>133</v>
      </c>
      <c r="F4626" s="1" t="n">
        <v>25</v>
      </c>
      <c r="G4626" s="1" t="n">
        <v>671.45</v>
      </c>
      <c r="H4626" s="4" t="n">
        <v>45902.6009377662</v>
      </c>
      <c r="I46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4625BT236613237413325671.4545902.6009377662</v>
      </c>
      <c r="J4626" s="1" t="n">
        <f aca="false">COUNTIF(I:I, $I4626)</f>
        <v>1</v>
      </c>
      <c r="K4626" s="1" t="str">
        <f aca="false">IF(ISNA(VLOOKUP(Table4[product_id], tblProducts[], tblProducts[product_name],FALSE() )), "Invalid", "Valid")</f>
        <v>Valid</v>
      </c>
      <c r="L4626" s="5" t="str">
        <f aca="false">IF(ISNA(VLOOKUP(Table4[[#This Row],[warehouse_id]], tblwhouse[], tblwhouse[warehouse_name],FALSE() )), "Invalid", "Valid")</f>
        <v>Valid</v>
      </c>
    </row>
    <row r="4627" customFormat="false" ht="15" hidden="false" customHeight="true" outlineLevel="0" collapsed="false">
      <c r="A4627" s="1" t="n">
        <v>4626</v>
      </c>
      <c r="B4627" s="1" t="n">
        <v>3</v>
      </c>
      <c r="C4627" s="1" t="n">
        <v>340</v>
      </c>
      <c r="D4627" s="1" t="s">
        <v>11701</v>
      </c>
      <c r="E4627" s="1" t="n">
        <v>319</v>
      </c>
      <c r="F4627" s="1" t="n">
        <v>71</v>
      </c>
      <c r="G4627" s="1" t="n">
        <v>1335.8</v>
      </c>
      <c r="H4627" s="4" t="n">
        <v>46053.6009377662</v>
      </c>
      <c r="I46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4626BT9462763340319711335.846053.6009377662</v>
      </c>
      <c r="J4627" s="1" t="n">
        <f aca="false">COUNTIF(I:I, $I4627)</f>
        <v>1</v>
      </c>
      <c r="K4627" s="1" t="str">
        <f aca="false">IF(ISNA(VLOOKUP(Table4[product_id], tblProducts[], tblProducts[product_name],FALSE() )), "Invalid", "Valid")</f>
        <v>Valid</v>
      </c>
      <c r="L4627" s="5" t="str">
        <f aca="false">IF(ISNA(VLOOKUP(Table4[[#This Row],[warehouse_id]], tblwhouse[], tblwhouse[warehouse_name],FALSE() )), "Invalid", "Valid")</f>
        <v>Valid</v>
      </c>
    </row>
    <row r="4628" customFormat="false" ht="15" hidden="false" customHeight="true" outlineLevel="0" collapsed="false">
      <c r="A4628" s="1" t="n">
        <v>4627</v>
      </c>
      <c r="B4628" s="1" t="n">
        <v>3</v>
      </c>
      <c r="C4628" s="1" t="n">
        <v>1413</v>
      </c>
      <c r="D4628" s="1" t="s">
        <v>11702</v>
      </c>
      <c r="E4628" s="1" t="n">
        <v>500</v>
      </c>
      <c r="F4628" s="1" t="n">
        <v>36</v>
      </c>
      <c r="G4628" s="1" t="n">
        <v>553.09</v>
      </c>
      <c r="H4628" s="4" t="n">
        <v>46176.6009377662</v>
      </c>
      <c r="I46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4627BT7412673141350036553.0946176.6009377662</v>
      </c>
      <c r="J4628" s="1" t="n">
        <f aca="false">COUNTIF(I:I, $I4628)</f>
        <v>1</v>
      </c>
      <c r="K4628" s="1" t="str">
        <f aca="false">IF(ISNA(VLOOKUP(Table4[product_id], tblProducts[], tblProducts[product_name],FALSE() )), "Invalid", "Valid")</f>
        <v>Valid</v>
      </c>
      <c r="L4628" s="5" t="str">
        <f aca="false">IF(ISNA(VLOOKUP(Table4[[#This Row],[warehouse_id]], tblwhouse[], tblwhouse[warehouse_name],FALSE() )), "Invalid", "Valid")</f>
        <v>Valid</v>
      </c>
    </row>
    <row r="4629" customFormat="false" ht="15" hidden="false" customHeight="true" outlineLevel="0" collapsed="false">
      <c r="A4629" s="1" t="n">
        <v>4628</v>
      </c>
      <c r="B4629" s="1" t="n">
        <v>2</v>
      </c>
      <c r="C4629" s="1" t="n">
        <v>1062</v>
      </c>
      <c r="D4629" s="1" t="s">
        <v>11703</v>
      </c>
      <c r="E4629" s="1" t="n">
        <v>440</v>
      </c>
      <c r="F4629" s="1" t="n">
        <v>30</v>
      </c>
      <c r="G4629" s="1" t="n">
        <v>727.65</v>
      </c>
      <c r="H4629" s="4" t="n">
        <v>46192.6009377662</v>
      </c>
      <c r="I46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4628BT4390352106244030727.6546192.6009377662</v>
      </c>
      <c r="J4629" s="1" t="n">
        <f aca="false">COUNTIF(I:I, $I4629)</f>
        <v>1</v>
      </c>
      <c r="K4629" s="1" t="str">
        <f aca="false">IF(ISNA(VLOOKUP(Table4[product_id], tblProducts[], tblProducts[product_name],FALSE() )), "Invalid", "Valid")</f>
        <v>Valid</v>
      </c>
      <c r="L4629" s="5" t="str">
        <f aca="false">IF(ISNA(VLOOKUP(Table4[[#This Row],[warehouse_id]], tblwhouse[], tblwhouse[warehouse_name],FALSE() )), "Invalid", "Valid")</f>
        <v>Valid</v>
      </c>
    </row>
    <row r="4630" customFormat="false" ht="15" hidden="false" customHeight="true" outlineLevel="0" collapsed="false">
      <c r="A4630" s="1" t="n">
        <v>4629</v>
      </c>
      <c r="B4630" s="1" t="n">
        <v>3</v>
      </c>
      <c r="C4630" s="1" t="n">
        <v>2333</v>
      </c>
      <c r="D4630" s="1" t="s">
        <v>11704</v>
      </c>
      <c r="E4630" s="1" t="n">
        <v>2</v>
      </c>
      <c r="F4630" s="1" t="n">
        <v>42</v>
      </c>
      <c r="G4630" s="1" t="n">
        <v>143.86</v>
      </c>
      <c r="H4630" s="4" t="n">
        <v>46190.6009377662</v>
      </c>
      <c r="I46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4629BT39388132333242143.8646190.6009377662</v>
      </c>
      <c r="J4630" s="1" t="n">
        <f aca="false">COUNTIF(I:I, $I4630)</f>
        <v>1</v>
      </c>
      <c r="K4630" s="1" t="str">
        <f aca="false">IF(ISNA(VLOOKUP(Table4[product_id], tblProducts[], tblProducts[product_name],FALSE() )), "Invalid", "Valid")</f>
        <v>Valid</v>
      </c>
      <c r="L4630" s="5" t="str">
        <f aca="false">IF(ISNA(VLOOKUP(Table4[[#This Row],[warehouse_id]], tblwhouse[], tblwhouse[warehouse_name],FALSE() )), "Invalid", "Valid")</f>
        <v>Valid</v>
      </c>
    </row>
    <row r="4631" customFormat="false" ht="15" hidden="false" customHeight="true" outlineLevel="0" collapsed="false">
      <c r="A4631" s="1" t="n">
        <v>4630</v>
      </c>
      <c r="B4631" s="1" t="n">
        <v>2</v>
      </c>
      <c r="C4631" s="1" t="n">
        <v>1122</v>
      </c>
      <c r="D4631" s="1" t="s">
        <v>11705</v>
      </c>
      <c r="E4631" s="1" t="n">
        <v>213</v>
      </c>
      <c r="F4631" s="1" t="n">
        <v>40</v>
      </c>
      <c r="G4631" s="1" t="n">
        <v>989.59</v>
      </c>
      <c r="H4631" s="4" t="n">
        <v>46171.6009377662</v>
      </c>
      <c r="I46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4630BT9266502112221340989.5946171.6009377662</v>
      </c>
      <c r="J4631" s="1" t="n">
        <f aca="false">COUNTIF(I:I, $I4631)</f>
        <v>1</v>
      </c>
      <c r="K4631" s="1" t="str">
        <f aca="false">IF(ISNA(VLOOKUP(Table4[product_id], tblProducts[], tblProducts[product_name],FALSE() )), "Invalid", "Valid")</f>
        <v>Valid</v>
      </c>
      <c r="L4631" s="5" t="str">
        <f aca="false">IF(ISNA(VLOOKUP(Table4[[#This Row],[warehouse_id]], tblwhouse[], tblwhouse[warehouse_name],FALSE() )), "Invalid", "Valid")</f>
        <v>Valid</v>
      </c>
    </row>
    <row r="4632" customFormat="false" ht="15" hidden="false" customHeight="true" outlineLevel="0" collapsed="false">
      <c r="A4632" s="1" t="n">
        <v>4631</v>
      </c>
      <c r="B4632" s="1" t="n">
        <v>3</v>
      </c>
      <c r="C4632" s="1" t="n">
        <v>2902</v>
      </c>
      <c r="D4632" s="1" t="s">
        <v>11706</v>
      </c>
      <c r="E4632" s="1" t="n">
        <v>251</v>
      </c>
      <c r="F4632" s="1" t="n">
        <v>79</v>
      </c>
      <c r="G4632" s="1" t="n">
        <v>689.44</v>
      </c>
      <c r="H4632" s="4" t="n">
        <v>46006.6009377662</v>
      </c>
      <c r="I46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4631BT1467663290225179689.4446006.6009377662</v>
      </c>
      <c r="J4632" s="1" t="n">
        <f aca="false">COUNTIF(I:I, $I4632)</f>
        <v>1</v>
      </c>
      <c r="K4632" s="1" t="str">
        <f aca="false">IF(ISNA(VLOOKUP(Table4[product_id], tblProducts[], tblProducts[product_name],FALSE() )), "Invalid", "Valid")</f>
        <v>Valid</v>
      </c>
      <c r="L4632" s="5" t="str">
        <f aca="false">IF(ISNA(VLOOKUP(Table4[[#This Row],[warehouse_id]], tblwhouse[], tblwhouse[warehouse_name],FALSE() )), "Invalid", "Valid")</f>
        <v>Valid</v>
      </c>
    </row>
    <row r="4633" customFormat="false" ht="15" hidden="false" customHeight="true" outlineLevel="0" collapsed="false">
      <c r="A4633" s="1" t="n">
        <v>4632</v>
      </c>
      <c r="B4633" s="1" t="n">
        <v>1</v>
      </c>
      <c r="C4633" s="1" t="n">
        <v>218</v>
      </c>
      <c r="D4633" s="1" t="s">
        <v>11707</v>
      </c>
      <c r="E4633" s="1" t="n">
        <v>321</v>
      </c>
      <c r="F4633" s="1" t="n">
        <v>34</v>
      </c>
      <c r="G4633" s="1" t="n">
        <v>974.89</v>
      </c>
      <c r="H4633" s="4" t="n">
        <v>45961.6009377662</v>
      </c>
      <c r="I46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4632BT614466121832134974.8945961.6009377662</v>
      </c>
      <c r="J4633" s="1" t="n">
        <f aca="false">COUNTIF(I:I, $I4633)</f>
        <v>1</v>
      </c>
      <c r="K4633" s="1" t="str">
        <f aca="false">IF(ISNA(VLOOKUP(Table4[product_id], tblProducts[], tblProducts[product_name],FALSE() )), "Invalid", "Valid")</f>
        <v>Valid</v>
      </c>
      <c r="L4633" s="5" t="str">
        <f aca="false">IF(ISNA(VLOOKUP(Table4[[#This Row],[warehouse_id]], tblwhouse[], tblwhouse[warehouse_name],FALSE() )), "Invalid", "Valid")</f>
        <v>Valid</v>
      </c>
    </row>
    <row r="4634" customFormat="false" ht="15" hidden="false" customHeight="true" outlineLevel="0" collapsed="false">
      <c r="A4634" s="1" t="n">
        <v>4633</v>
      </c>
      <c r="B4634" s="1" t="n">
        <v>2</v>
      </c>
      <c r="C4634" s="1" t="n">
        <v>599</v>
      </c>
      <c r="D4634" s="1" t="s">
        <v>11708</v>
      </c>
      <c r="E4634" s="1" t="n">
        <v>460</v>
      </c>
      <c r="F4634" s="1" t="n">
        <v>50</v>
      </c>
      <c r="G4634" s="1" t="n">
        <v>1360.61</v>
      </c>
      <c r="H4634" s="4" t="n">
        <v>46137.6009377662</v>
      </c>
      <c r="I46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4633BT3965352599460501360.6146137.6009377662</v>
      </c>
      <c r="J4634" s="1" t="n">
        <f aca="false">COUNTIF(I:I, $I4634)</f>
        <v>1</v>
      </c>
      <c r="K4634" s="1" t="str">
        <f aca="false">IF(ISNA(VLOOKUP(Table4[product_id], tblProducts[], tblProducts[product_name],FALSE() )), "Invalid", "Valid")</f>
        <v>Valid</v>
      </c>
      <c r="L4634" s="5" t="str">
        <f aca="false">IF(ISNA(VLOOKUP(Table4[[#This Row],[warehouse_id]], tblwhouse[], tblwhouse[warehouse_name],FALSE() )), "Invalid", "Valid")</f>
        <v>Valid</v>
      </c>
    </row>
    <row r="4635" customFormat="false" ht="15" hidden="false" customHeight="true" outlineLevel="0" collapsed="false">
      <c r="A4635" s="1" t="n">
        <v>4634</v>
      </c>
      <c r="B4635" s="1" t="n">
        <v>3</v>
      </c>
      <c r="C4635" s="1" t="n">
        <v>1764</v>
      </c>
      <c r="D4635" s="1" t="s">
        <v>11709</v>
      </c>
      <c r="E4635" s="1" t="n">
        <v>289</v>
      </c>
      <c r="F4635" s="1" t="n">
        <v>71</v>
      </c>
      <c r="G4635" s="1" t="n">
        <v>1497.08</v>
      </c>
      <c r="H4635" s="4" t="n">
        <v>46200.6009377662</v>
      </c>
      <c r="I46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4634BT68724431764289711497.0846200.6009377662</v>
      </c>
      <c r="J4635" s="1" t="n">
        <f aca="false">COUNTIF(I:I, $I4635)</f>
        <v>1</v>
      </c>
      <c r="K4635" s="1" t="str">
        <f aca="false">IF(ISNA(VLOOKUP(Table4[product_id], tblProducts[], tblProducts[product_name],FALSE() )), "Invalid", "Valid")</f>
        <v>Valid</v>
      </c>
      <c r="L4635" s="5" t="str">
        <f aca="false">IF(ISNA(VLOOKUP(Table4[[#This Row],[warehouse_id]], tblwhouse[], tblwhouse[warehouse_name],FALSE() )), "Invalid", "Valid")</f>
        <v>Valid</v>
      </c>
    </row>
    <row r="4636" customFormat="false" ht="15" hidden="false" customHeight="true" outlineLevel="0" collapsed="false">
      <c r="A4636" s="1" t="n">
        <v>4635</v>
      </c>
      <c r="B4636" s="1" t="n">
        <v>3</v>
      </c>
      <c r="C4636" s="1" t="n">
        <v>2892</v>
      </c>
      <c r="D4636" s="1" t="s">
        <v>11710</v>
      </c>
      <c r="E4636" s="1" t="n">
        <v>148</v>
      </c>
      <c r="F4636" s="1" t="n">
        <v>26</v>
      </c>
      <c r="G4636" s="1" t="n">
        <v>281.49</v>
      </c>
      <c r="H4636" s="4" t="n">
        <v>45910.6009377662</v>
      </c>
      <c r="I46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4635BT3532093289214826281.4945910.6009377662</v>
      </c>
      <c r="J4636" s="1" t="n">
        <f aca="false">COUNTIF(I:I, $I4636)</f>
        <v>1</v>
      </c>
      <c r="K4636" s="1" t="str">
        <f aca="false">IF(ISNA(VLOOKUP(Table4[product_id], tblProducts[], tblProducts[product_name],FALSE() )), "Invalid", "Valid")</f>
        <v>Valid</v>
      </c>
      <c r="L4636" s="5" t="str">
        <f aca="false">IF(ISNA(VLOOKUP(Table4[[#This Row],[warehouse_id]], tblwhouse[], tblwhouse[warehouse_name],FALSE() )), "Invalid", "Valid")</f>
        <v>Valid</v>
      </c>
    </row>
    <row r="4637" customFormat="false" ht="15" hidden="false" customHeight="true" outlineLevel="0" collapsed="false">
      <c r="A4637" s="1" t="n">
        <v>4636</v>
      </c>
      <c r="B4637" s="1" t="n">
        <v>3</v>
      </c>
      <c r="C4637" s="1" t="n">
        <v>1685</v>
      </c>
      <c r="D4637" s="1" t="s">
        <v>11711</v>
      </c>
      <c r="E4637" s="1" t="n">
        <v>476</v>
      </c>
      <c r="F4637" s="1" t="n">
        <v>58</v>
      </c>
      <c r="G4637" s="1" t="n">
        <v>990.45</v>
      </c>
      <c r="H4637" s="4" t="n">
        <v>46211.6009377662</v>
      </c>
      <c r="I46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4636BT4433343168547658990.4546211.6009377662</v>
      </c>
      <c r="J4637" s="1" t="n">
        <f aca="false">COUNTIF(I:I, $I4637)</f>
        <v>1</v>
      </c>
      <c r="K4637" s="1" t="str">
        <f aca="false">IF(ISNA(VLOOKUP(Table4[product_id], tblProducts[], tblProducts[product_name],FALSE() )), "Invalid", "Valid")</f>
        <v>Valid</v>
      </c>
      <c r="L4637" s="5" t="str">
        <f aca="false">IF(ISNA(VLOOKUP(Table4[[#This Row],[warehouse_id]], tblwhouse[], tblwhouse[warehouse_name],FALSE() )), "Invalid", "Valid")</f>
        <v>Valid</v>
      </c>
    </row>
    <row r="4638" customFormat="false" ht="15" hidden="false" customHeight="true" outlineLevel="0" collapsed="false">
      <c r="A4638" s="1" t="n">
        <v>4637</v>
      </c>
      <c r="B4638" s="1" t="n">
        <v>2</v>
      </c>
      <c r="C4638" s="1" t="n">
        <v>2843</v>
      </c>
      <c r="D4638" s="1" t="s">
        <v>11712</v>
      </c>
      <c r="E4638" s="1" t="n">
        <v>235</v>
      </c>
      <c r="F4638" s="1" t="n">
        <v>65</v>
      </c>
      <c r="G4638" s="1" t="n">
        <v>1491.14</v>
      </c>
      <c r="H4638" s="4" t="n">
        <v>46081.6009377778</v>
      </c>
      <c r="I46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4637BT94821022843235651491.1446081.6009377778</v>
      </c>
      <c r="J4638" s="1" t="n">
        <f aca="false">COUNTIF(I:I, $I4638)</f>
        <v>1</v>
      </c>
      <c r="K4638" s="1" t="str">
        <f aca="false">IF(ISNA(VLOOKUP(Table4[product_id], tblProducts[], tblProducts[product_name],FALSE() )), "Invalid", "Valid")</f>
        <v>Valid</v>
      </c>
      <c r="L4638" s="5" t="str">
        <f aca="false">IF(ISNA(VLOOKUP(Table4[[#This Row],[warehouse_id]], tblwhouse[], tblwhouse[warehouse_name],FALSE() )), "Invalid", "Valid")</f>
        <v>Valid</v>
      </c>
    </row>
    <row r="4639" customFormat="false" ht="15" hidden="false" customHeight="true" outlineLevel="0" collapsed="false">
      <c r="A4639" s="1" t="n">
        <v>4638</v>
      </c>
      <c r="B4639" s="1" t="n">
        <v>1</v>
      </c>
      <c r="C4639" s="1" t="n">
        <v>2141</v>
      </c>
      <c r="D4639" s="1" t="s">
        <v>11713</v>
      </c>
      <c r="E4639" s="1" t="n">
        <v>183</v>
      </c>
      <c r="F4639" s="1" t="n">
        <v>69</v>
      </c>
      <c r="G4639" s="1" t="n">
        <v>653.59</v>
      </c>
      <c r="H4639" s="4" t="n">
        <v>46006.6009377778</v>
      </c>
      <c r="I46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4638BT1798391214118369653.5946006.6009377778</v>
      </c>
      <c r="J4639" s="1" t="n">
        <f aca="false">COUNTIF(I:I, $I4639)</f>
        <v>1</v>
      </c>
      <c r="K4639" s="1" t="str">
        <f aca="false">IF(ISNA(VLOOKUP(Table4[product_id], tblProducts[], tblProducts[product_name],FALSE() )), "Invalid", "Valid")</f>
        <v>Valid</v>
      </c>
      <c r="L4639" s="5" t="str">
        <f aca="false">IF(ISNA(VLOOKUP(Table4[[#This Row],[warehouse_id]], tblwhouse[], tblwhouse[warehouse_name],FALSE() )), "Invalid", "Valid")</f>
        <v>Valid</v>
      </c>
    </row>
    <row r="4640" customFormat="false" ht="15" hidden="false" customHeight="true" outlineLevel="0" collapsed="false">
      <c r="A4640" s="1" t="n">
        <v>4639</v>
      </c>
      <c r="B4640" s="1" t="n">
        <v>3</v>
      </c>
      <c r="C4640" s="1" t="n">
        <v>2999</v>
      </c>
      <c r="D4640" s="1" t="s">
        <v>11714</v>
      </c>
      <c r="E4640" s="1" t="n">
        <v>0</v>
      </c>
      <c r="F4640" s="1" t="n">
        <v>71</v>
      </c>
      <c r="G4640" s="1" t="n">
        <v>827.99</v>
      </c>
      <c r="H4640" s="4" t="n">
        <v>46065.6009377778</v>
      </c>
      <c r="I46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4639BT80777332999071827.9946065.6009377778</v>
      </c>
      <c r="J4640" s="1" t="n">
        <f aca="false">COUNTIF(I:I, $I4640)</f>
        <v>1</v>
      </c>
      <c r="K4640" s="1" t="str">
        <f aca="false">IF(ISNA(VLOOKUP(Table4[product_id], tblProducts[], tblProducts[product_name],FALSE() )), "Invalid", "Valid")</f>
        <v>Valid</v>
      </c>
      <c r="L4640" s="5" t="str">
        <f aca="false">IF(ISNA(VLOOKUP(Table4[[#This Row],[warehouse_id]], tblwhouse[], tblwhouse[warehouse_name],FALSE() )), "Invalid", "Valid")</f>
        <v>Valid</v>
      </c>
    </row>
    <row r="4641" customFormat="false" ht="15" hidden="false" customHeight="true" outlineLevel="0" collapsed="false">
      <c r="A4641" s="1" t="n">
        <v>4640</v>
      </c>
      <c r="B4641" s="1" t="n">
        <v>4</v>
      </c>
      <c r="C4641" s="1" t="n">
        <v>1033</v>
      </c>
      <c r="D4641" s="1" t="s">
        <v>11715</v>
      </c>
      <c r="E4641" s="1" t="n">
        <v>473</v>
      </c>
      <c r="F4641" s="1" t="n">
        <v>62</v>
      </c>
      <c r="G4641" s="1" t="n">
        <v>1052.27</v>
      </c>
      <c r="H4641" s="4" t="n">
        <v>46050.6009377778</v>
      </c>
      <c r="I46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4640BT62774141033473621052.2746050.6009377778</v>
      </c>
      <c r="J4641" s="1" t="n">
        <f aca="false">COUNTIF(I:I, $I4641)</f>
        <v>1</v>
      </c>
      <c r="K4641" s="1" t="str">
        <f aca="false">IF(ISNA(VLOOKUP(Table4[product_id], tblProducts[], tblProducts[product_name],FALSE() )), "Invalid", "Valid")</f>
        <v>Valid</v>
      </c>
      <c r="L4641" s="5" t="str">
        <f aca="false">IF(ISNA(VLOOKUP(Table4[[#This Row],[warehouse_id]], tblwhouse[], tblwhouse[warehouse_name],FALSE() )), "Invalid", "Valid")</f>
        <v>Valid</v>
      </c>
    </row>
    <row r="4642" customFormat="false" ht="15" hidden="false" customHeight="true" outlineLevel="0" collapsed="false">
      <c r="A4642" s="1" t="n">
        <v>4641</v>
      </c>
      <c r="B4642" s="1" t="n">
        <v>2</v>
      </c>
      <c r="C4642" s="1" t="n">
        <v>2005</v>
      </c>
      <c r="D4642" s="1" t="s">
        <v>11716</v>
      </c>
      <c r="E4642" s="1" t="n">
        <v>347</v>
      </c>
      <c r="F4642" s="1" t="n">
        <v>46</v>
      </c>
      <c r="G4642" s="1" t="n">
        <v>1378.37</v>
      </c>
      <c r="H4642" s="4" t="n">
        <v>46030.6009377778</v>
      </c>
      <c r="I46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4641BT99390722005347461378.3746030.6009377778</v>
      </c>
      <c r="J4642" s="1" t="n">
        <f aca="false">COUNTIF(I:I, $I4642)</f>
        <v>1</v>
      </c>
      <c r="K4642" s="1" t="str">
        <f aca="false">IF(ISNA(VLOOKUP(Table4[product_id], tblProducts[], tblProducts[product_name],FALSE() )), "Invalid", "Valid")</f>
        <v>Valid</v>
      </c>
      <c r="L4642" s="5" t="str">
        <f aca="false">IF(ISNA(VLOOKUP(Table4[[#This Row],[warehouse_id]], tblwhouse[], tblwhouse[warehouse_name],FALSE() )), "Invalid", "Valid")</f>
        <v>Valid</v>
      </c>
    </row>
    <row r="4643" customFormat="false" ht="15" hidden="false" customHeight="true" outlineLevel="0" collapsed="false">
      <c r="A4643" s="1" t="n">
        <v>4642</v>
      </c>
      <c r="B4643" s="1" t="n">
        <v>4</v>
      </c>
      <c r="C4643" s="1" t="n">
        <v>1743</v>
      </c>
      <c r="D4643" s="1" t="s">
        <v>11717</v>
      </c>
      <c r="E4643" s="1" t="n">
        <v>284</v>
      </c>
      <c r="F4643" s="1" t="n">
        <v>21</v>
      </c>
      <c r="G4643" s="1" t="n">
        <v>850.69</v>
      </c>
      <c r="H4643" s="4" t="n">
        <v>46008.6009377778</v>
      </c>
      <c r="I46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4642BT1775894174328421850.6946008.6009377778</v>
      </c>
      <c r="J4643" s="1" t="n">
        <f aca="false">COUNTIF(I:I, $I4643)</f>
        <v>1</v>
      </c>
      <c r="K4643" s="1" t="str">
        <f aca="false">IF(ISNA(VLOOKUP(Table4[product_id], tblProducts[], tblProducts[product_name],FALSE() )), "Invalid", "Valid")</f>
        <v>Valid</v>
      </c>
      <c r="L4643" s="5" t="str">
        <f aca="false">IF(ISNA(VLOOKUP(Table4[[#This Row],[warehouse_id]], tblwhouse[], tblwhouse[warehouse_name],FALSE() )), "Invalid", "Valid")</f>
        <v>Valid</v>
      </c>
    </row>
    <row r="4644" customFormat="false" ht="15" hidden="false" customHeight="true" outlineLevel="0" collapsed="false">
      <c r="A4644" s="1" t="n">
        <v>4643</v>
      </c>
      <c r="B4644" s="1" t="n">
        <v>2</v>
      </c>
      <c r="C4644" s="1" t="n">
        <v>2906</v>
      </c>
      <c r="D4644" s="1" t="s">
        <v>11718</v>
      </c>
      <c r="E4644" s="1" t="n">
        <v>142</v>
      </c>
      <c r="F4644" s="1" t="n">
        <v>28</v>
      </c>
      <c r="G4644" s="1" t="n">
        <v>1178.14</v>
      </c>
      <c r="H4644" s="4" t="n">
        <v>46130.6009377778</v>
      </c>
      <c r="I46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4643BT71990322906142281178.1446130.6009377778</v>
      </c>
      <c r="J4644" s="1" t="n">
        <f aca="false">COUNTIF(I:I, $I4644)</f>
        <v>1</v>
      </c>
      <c r="K4644" s="1" t="str">
        <f aca="false">IF(ISNA(VLOOKUP(Table4[product_id], tblProducts[], tblProducts[product_name],FALSE() )), "Invalid", "Valid")</f>
        <v>Valid</v>
      </c>
      <c r="L4644" s="5" t="str">
        <f aca="false">IF(ISNA(VLOOKUP(Table4[[#This Row],[warehouse_id]], tblwhouse[], tblwhouse[warehouse_name],FALSE() )), "Invalid", "Valid")</f>
        <v>Valid</v>
      </c>
    </row>
    <row r="4645" customFormat="false" ht="15" hidden="false" customHeight="true" outlineLevel="0" collapsed="false">
      <c r="A4645" s="1" t="n">
        <v>4644</v>
      </c>
      <c r="B4645" s="1" t="n">
        <v>4</v>
      </c>
      <c r="C4645" s="1" t="n">
        <v>763</v>
      </c>
      <c r="D4645" s="1" t="s">
        <v>11719</v>
      </c>
      <c r="E4645" s="1" t="n">
        <v>356</v>
      </c>
      <c r="F4645" s="1" t="n">
        <v>50</v>
      </c>
      <c r="G4645" s="1" t="n">
        <v>570.62</v>
      </c>
      <c r="H4645" s="4" t="n">
        <v>46102.6009377778</v>
      </c>
      <c r="I46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4644BT407860476335650570.6246102.6009377778</v>
      </c>
      <c r="J4645" s="1" t="n">
        <f aca="false">COUNTIF(I:I, $I4645)</f>
        <v>1</v>
      </c>
      <c r="K4645" s="1" t="str">
        <f aca="false">IF(ISNA(VLOOKUP(Table4[product_id], tblProducts[], tblProducts[product_name],FALSE() )), "Invalid", "Valid")</f>
        <v>Valid</v>
      </c>
      <c r="L4645" s="5" t="str">
        <f aca="false">IF(ISNA(VLOOKUP(Table4[[#This Row],[warehouse_id]], tblwhouse[], tblwhouse[warehouse_name],FALSE() )), "Invalid", "Valid")</f>
        <v>Valid</v>
      </c>
    </row>
    <row r="4646" customFormat="false" ht="15" hidden="false" customHeight="true" outlineLevel="0" collapsed="false">
      <c r="A4646" s="1" t="n">
        <v>4645</v>
      </c>
      <c r="B4646" s="1" t="n">
        <v>2</v>
      </c>
      <c r="C4646" s="1" t="n">
        <v>900</v>
      </c>
      <c r="D4646" s="1" t="s">
        <v>11720</v>
      </c>
      <c r="E4646" s="1" t="n">
        <v>83</v>
      </c>
      <c r="F4646" s="1" t="n">
        <v>73</v>
      </c>
      <c r="G4646" s="1" t="n">
        <v>921.47</v>
      </c>
      <c r="H4646" s="4" t="n">
        <v>46009.6009377778</v>
      </c>
      <c r="I46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4645BT62409229008373921.4746009.6009377778</v>
      </c>
      <c r="J4646" s="1" t="n">
        <f aca="false">COUNTIF(I:I, $I4646)</f>
        <v>1</v>
      </c>
      <c r="K4646" s="1" t="str">
        <f aca="false">IF(ISNA(VLOOKUP(Table4[product_id], tblProducts[], tblProducts[product_name],FALSE() )), "Invalid", "Valid")</f>
        <v>Valid</v>
      </c>
      <c r="L4646" s="5" t="str">
        <f aca="false">IF(ISNA(VLOOKUP(Table4[[#This Row],[warehouse_id]], tblwhouse[], tblwhouse[warehouse_name],FALSE() )), "Invalid", "Valid")</f>
        <v>Valid</v>
      </c>
    </row>
    <row r="4647" customFormat="false" ht="15" hidden="false" customHeight="true" outlineLevel="0" collapsed="false">
      <c r="A4647" s="1" t="n">
        <v>4646</v>
      </c>
      <c r="B4647" s="1" t="n">
        <v>1</v>
      </c>
      <c r="C4647" s="1" t="n">
        <v>76</v>
      </c>
      <c r="D4647" s="1" t="s">
        <v>11721</v>
      </c>
      <c r="E4647" s="1" t="n">
        <v>218</v>
      </c>
      <c r="F4647" s="1" t="n">
        <v>40</v>
      </c>
      <c r="G4647" s="1" t="n">
        <v>132.44</v>
      </c>
      <c r="H4647" s="4" t="n">
        <v>46151.6009377778</v>
      </c>
      <c r="I46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4646BT85949617621840132.4446151.6009377778</v>
      </c>
      <c r="J4647" s="1" t="n">
        <f aca="false">COUNTIF(I:I, $I4647)</f>
        <v>1</v>
      </c>
      <c r="K4647" s="1" t="str">
        <f aca="false">IF(ISNA(VLOOKUP(Table4[product_id], tblProducts[], tblProducts[product_name],FALSE() )), "Invalid", "Valid")</f>
        <v>Valid</v>
      </c>
      <c r="L4647" s="5" t="str">
        <f aca="false">IF(ISNA(VLOOKUP(Table4[[#This Row],[warehouse_id]], tblwhouse[], tblwhouse[warehouse_name],FALSE() )), "Invalid", "Valid")</f>
        <v>Valid</v>
      </c>
    </row>
    <row r="4648" customFormat="false" ht="15" hidden="false" customHeight="true" outlineLevel="0" collapsed="false">
      <c r="A4648" s="1" t="n">
        <v>4647</v>
      </c>
      <c r="B4648" s="1" t="n">
        <v>3</v>
      </c>
      <c r="C4648" s="1" t="n">
        <v>2319</v>
      </c>
      <c r="D4648" s="1" t="s">
        <v>11722</v>
      </c>
      <c r="E4648" s="1" t="n">
        <v>436</v>
      </c>
      <c r="F4648" s="1" t="n">
        <v>57</v>
      </c>
      <c r="G4648" s="1" t="n">
        <v>967.84</v>
      </c>
      <c r="H4648" s="4" t="n">
        <v>46036.6009377778</v>
      </c>
      <c r="I46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4647BT5896463231943657967.8446036.6009377778</v>
      </c>
      <c r="J4648" s="1" t="n">
        <f aca="false">COUNTIF(I:I, $I4648)</f>
        <v>1</v>
      </c>
      <c r="K4648" s="1" t="str">
        <f aca="false">IF(ISNA(VLOOKUP(Table4[product_id], tblProducts[], tblProducts[product_name],FALSE() )), "Invalid", "Valid")</f>
        <v>Valid</v>
      </c>
      <c r="L4648" s="5" t="str">
        <f aca="false">IF(ISNA(VLOOKUP(Table4[[#This Row],[warehouse_id]], tblwhouse[], tblwhouse[warehouse_name],FALSE() )), "Invalid", "Valid")</f>
        <v>Valid</v>
      </c>
    </row>
    <row r="4649" customFormat="false" ht="15" hidden="false" customHeight="true" outlineLevel="0" collapsed="false">
      <c r="A4649" s="1" t="n">
        <v>4648</v>
      </c>
      <c r="B4649" s="1" t="n">
        <v>1</v>
      </c>
      <c r="C4649" s="1" t="n">
        <v>1105</v>
      </c>
      <c r="D4649" s="1" t="s">
        <v>11723</v>
      </c>
      <c r="E4649" s="1" t="n">
        <v>87</v>
      </c>
      <c r="F4649" s="1" t="n">
        <v>76</v>
      </c>
      <c r="G4649" s="1" t="n">
        <v>305.88</v>
      </c>
      <c r="H4649" s="4" t="n">
        <v>46196.6009377778</v>
      </c>
      <c r="I46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4648BT283204111058776305.8846196.6009377778</v>
      </c>
      <c r="J4649" s="1" t="n">
        <f aca="false">COUNTIF(I:I, $I4649)</f>
        <v>1</v>
      </c>
      <c r="K4649" s="1" t="str">
        <f aca="false">IF(ISNA(VLOOKUP(Table4[product_id], tblProducts[], tblProducts[product_name],FALSE() )), "Invalid", "Valid")</f>
        <v>Valid</v>
      </c>
      <c r="L4649" s="5" t="str">
        <f aca="false">IF(ISNA(VLOOKUP(Table4[[#This Row],[warehouse_id]], tblwhouse[], tblwhouse[warehouse_name],FALSE() )), "Invalid", "Valid")</f>
        <v>Valid</v>
      </c>
    </row>
    <row r="4650" customFormat="false" ht="15" hidden="false" customHeight="true" outlineLevel="0" collapsed="false">
      <c r="A4650" s="1" t="n">
        <v>4649</v>
      </c>
      <c r="B4650" s="1" t="n">
        <v>3</v>
      </c>
      <c r="C4650" s="1" t="n">
        <v>1</v>
      </c>
      <c r="D4650" s="1" t="s">
        <v>11724</v>
      </c>
      <c r="E4650" s="1" t="n">
        <v>20</v>
      </c>
      <c r="F4650" s="1" t="n">
        <v>21</v>
      </c>
      <c r="G4650" s="1" t="n">
        <v>1019.29</v>
      </c>
      <c r="H4650" s="4" t="n">
        <v>45903.6009377778</v>
      </c>
      <c r="I46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4649BT4898513120211019.2945903.6009377778</v>
      </c>
      <c r="J4650" s="1" t="n">
        <f aca="false">COUNTIF(I:I, $I4650)</f>
        <v>1</v>
      </c>
      <c r="K4650" s="1" t="str">
        <f aca="false">IF(ISNA(VLOOKUP(Table4[product_id], tblProducts[], tblProducts[product_name],FALSE() )), "Invalid", "Valid")</f>
        <v>Valid</v>
      </c>
      <c r="L4650" s="5" t="str">
        <f aca="false">IF(ISNA(VLOOKUP(Table4[[#This Row],[warehouse_id]], tblwhouse[], tblwhouse[warehouse_name],FALSE() )), "Invalid", "Valid")</f>
        <v>Valid</v>
      </c>
    </row>
    <row r="4651" customFormat="false" ht="15" hidden="false" customHeight="true" outlineLevel="0" collapsed="false">
      <c r="A4651" s="1" t="n">
        <v>4650</v>
      </c>
      <c r="B4651" s="1" t="n">
        <v>2</v>
      </c>
      <c r="C4651" s="1" t="n">
        <v>2027</v>
      </c>
      <c r="D4651" s="1" t="s">
        <v>11725</v>
      </c>
      <c r="E4651" s="1" t="n">
        <v>117</v>
      </c>
      <c r="F4651" s="1" t="n">
        <v>46</v>
      </c>
      <c r="G4651" s="1" t="n">
        <v>329.61</v>
      </c>
      <c r="H4651" s="4" t="n">
        <v>46096.6009377778</v>
      </c>
      <c r="I46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4650BT3596652202711746329.6146096.6009377778</v>
      </c>
      <c r="J4651" s="1" t="n">
        <f aca="false">COUNTIF(I:I, $I4651)</f>
        <v>1</v>
      </c>
      <c r="K4651" s="1" t="str">
        <f aca="false">IF(ISNA(VLOOKUP(Table4[product_id], tblProducts[], tblProducts[product_name],FALSE() )), "Invalid", "Valid")</f>
        <v>Valid</v>
      </c>
      <c r="L4651" s="5" t="str">
        <f aca="false">IF(ISNA(VLOOKUP(Table4[[#This Row],[warehouse_id]], tblwhouse[], tblwhouse[warehouse_name],FALSE() )), "Invalid", "Valid")</f>
        <v>Valid</v>
      </c>
    </row>
    <row r="4652" customFormat="false" ht="15" hidden="false" customHeight="true" outlineLevel="0" collapsed="false">
      <c r="A4652" s="1" t="n">
        <v>4651</v>
      </c>
      <c r="B4652" s="1" t="n">
        <v>2</v>
      </c>
      <c r="C4652" s="1" t="n">
        <v>1769</v>
      </c>
      <c r="D4652" s="1" t="s">
        <v>11726</v>
      </c>
      <c r="E4652" s="1" t="n">
        <v>456</v>
      </c>
      <c r="F4652" s="1" t="n">
        <v>63</v>
      </c>
      <c r="G4652" s="1" t="n">
        <v>337.47</v>
      </c>
      <c r="H4652" s="4" t="n">
        <v>45989.6009377778</v>
      </c>
      <c r="I46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4651BT4381472176945663337.4745989.6009377778</v>
      </c>
      <c r="J4652" s="1" t="n">
        <f aca="false">COUNTIF(I:I, $I4652)</f>
        <v>1</v>
      </c>
      <c r="K4652" s="1" t="str">
        <f aca="false">IF(ISNA(VLOOKUP(Table4[product_id], tblProducts[], tblProducts[product_name],FALSE() )), "Invalid", "Valid")</f>
        <v>Valid</v>
      </c>
      <c r="L4652" s="5" t="str">
        <f aca="false">IF(ISNA(VLOOKUP(Table4[[#This Row],[warehouse_id]], tblwhouse[], tblwhouse[warehouse_name],FALSE() )), "Invalid", "Valid")</f>
        <v>Valid</v>
      </c>
    </row>
    <row r="4653" customFormat="false" ht="15" hidden="false" customHeight="true" outlineLevel="0" collapsed="false">
      <c r="A4653" s="1" t="n">
        <v>4652</v>
      </c>
      <c r="B4653" s="1" t="n">
        <v>1</v>
      </c>
      <c r="C4653" s="1" t="n">
        <v>2391</v>
      </c>
      <c r="D4653" s="1" t="s">
        <v>11727</v>
      </c>
      <c r="E4653" s="1" t="n">
        <v>371</v>
      </c>
      <c r="F4653" s="1" t="n">
        <v>26</v>
      </c>
      <c r="G4653" s="1" t="n">
        <v>114.34</v>
      </c>
      <c r="H4653" s="4" t="n">
        <v>46129.6009377778</v>
      </c>
      <c r="I46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4652BT2899721239137126114.3446129.6009377778</v>
      </c>
      <c r="J4653" s="1" t="n">
        <f aca="false">COUNTIF(I:I, $I4653)</f>
        <v>1</v>
      </c>
      <c r="K4653" s="1" t="str">
        <f aca="false">IF(ISNA(VLOOKUP(Table4[product_id], tblProducts[], tblProducts[product_name],FALSE() )), "Invalid", "Valid")</f>
        <v>Valid</v>
      </c>
      <c r="L4653" s="5" t="str">
        <f aca="false">IF(ISNA(VLOOKUP(Table4[[#This Row],[warehouse_id]], tblwhouse[], tblwhouse[warehouse_name],FALSE() )), "Invalid", "Valid")</f>
        <v>Valid</v>
      </c>
    </row>
    <row r="4654" customFormat="false" ht="15" hidden="false" customHeight="true" outlineLevel="0" collapsed="false">
      <c r="A4654" s="1" t="n">
        <v>4653</v>
      </c>
      <c r="B4654" s="1" t="n">
        <v>4</v>
      </c>
      <c r="C4654" s="1" t="n">
        <v>1891</v>
      </c>
      <c r="D4654" s="1" t="s">
        <v>11728</v>
      </c>
      <c r="E4654" s="1" t="n">
        <v>143</v>
      </c>
      <c r="F4654" s="1" t="n">
        <v>57</v>
      </c>
      <c r="G4654" s="1" t="n">
        <v>162.56</v>
      </c>
      <c r="H4654" s="4" t="n">
        <v>46160.6009377778</v>
      </c>
      <c r="I46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4653BT6787804189114357162.5646160.6009377778</v>
      </c>
      <c r="J4654" s="1" t="n">
        <f aca="false">COUNTIF(I:I, $I4654)</f>
        <v>1</v>
      </c>
      <c r="K4654" s="1" t="str">
        <f aca="false">IF(ISNA(VLOOKUP(Table4[product_id], tblProducts[], tblProducts[product_name],FALSE() )), "Invalid", "Valid")</f>
        <v>Valid</v>
      </c>
      <c r="L4654" s="5" t="str">
        <f aca="false">IF(ISNA(VLOOKUP(Table4[[#This Row],[warehouse_id]], tblwhouse[], tblwhouse[warehouse_name],FALSE() )), "Invalid", "Valid")</f>
        <v>Valid</v>
      </c>
    </row>
    <row r="4655" customFormat="false" ht="15" hidden="false" customHeight="true" outlineLevel="0" collapsed="false">
      <c r="A4655" s="1" t="n">
        <v>4654</v>
      </c>
      <c r="B4655" s="1" t="n">
        <v>1</v>
      </c>
      <c r="C4655" s="1" t="n">
        <v>1920</v>
      </c>
      <c r="D4655" s="1" t="s">
        <v>11729</v>
      </c>
      <c r="E4655" s="1" t="n">
        <v>233</v>
      </c>
      <c r="F4655" s="1" t="n">
        <v>73</v>
      </c>
      <c r="G4655" s="1" t="n">
        <v>1436.66</v>
      </c>
      <c r="H4655" s="4" t="n">
        <v>46073.6009377778</v>
      </c>
      <c r="I46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4654BT55215611920233731436.6646073.6009377778</v>
      </c>
      <c r="J4655" s="1" t="n">
        <f aca="false">COUNTIF(I:I, $I4655)</f>
        <v>1</v>
      </c>
      <c r="K4655" s="1" t="str">
        <f aca="false">IF(ISNA(VLOOKUP(Table4[product_id], tblProducts[], tblProducts[product_name],FALSE() )), "Invalid", "Valid")</f>
        <v>Valid</v>
      </c>
      <c r="L4655" s="5" t="str">
        <f aca="false">IF(ISNA(VLOOKUP(Table4[[#This Row],[warehouse_id]], tblwhouse[], tblwhouse[warehouse_name],FALSE() )), "Invalid", "Valid")</f>
        <v>Valid</v>
      </c>
    </row>
    <row r="4656" customFormat="false" ht="15" hidden="false" customHeight="true" outlineLevel="0" collapsed="false">
      <c r="A4656" s="1" t="n">
        <v>4655</v>
      </c>
      <c r="B4656" s="1" t="n">
        <v>2</v>
      </c>
      <c r="C4656" s="1" t="n">
        <v>2273</v>
      </c>
      <c r="D4656" s="1" t="s">
        <v>11730</v>
      </c>
      <c r="E4656" s="1" t="n">
        <v>242</v>
      </c>
      <c r="F4656" s="1" t="n">
        <v>24</v>
      </c>
      <c r="G4656" s="1" t="n">
        <v>1340.86</v>
      </c>
      <c r="H4656" s="4" t="n">
        <v>46202.6009377778</v>
      </c>
      <c r="I46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4655BT58459322273242241340.8646202.6009377778</v>
      </c>
      <c r="J4656" s="1" t="n">
        <f aca="false">COUNTIF(I:I, $I4656)</f>
        <v>1</v>
      </c>
      <c r="K4656" s="1" t="str">
        <f aca="false">IF(ISNA(VLOOKUP(Table4[product_id], tblProducts[], tblProducts[product_name],FALSE() )), "Invalid", "Valid")</f>
        <v>Valid</v>
      </c>
      <c r="L4656" s="5" t="str">
        <f aca="false">IF(ISNA(VLOOKUP(Table4[[#This Row],[warehouse_id]], tblwhouse[], tblwhouse[warehouse_name],FALSE() )), "Invalid", "Valid")</f>
        <v>Valid</v>
      </c>
    </row>
    <row r="4657" customFormat="false" ht="15" hidden="false" customHeight="true" outlineLevel="0" collapsed="false">
      <c r="A4657" s="1" t="n">
        <v>4656</v>
      </c>
      <c r="B4657" s="1" t="n">
        <v>2</v>
      </c>
      <c r="C4657" s="1" t="n">
        <v>1552</v>
      </c>
      <c r="D4657" s="1" t="s">
        <v>11731</v>
      </c>
      <c r="E4657" s="1" t="n">
        <v>406</v>
      </c>
      <c r="F4657" s="1" t="n">
        <v>34</v>
      </c>
      <c r="G4657" s="1" t="n">
        <v>908.26</v>
      </c>
      <c r="H4657" s="4" t="n">
        <v>45954.6009377778</v>
      </c>
      <c r="I46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4656BT6682542155240634908.2645954.6009377778</v>
      </c>
      <c r="J4657" s="1" t="n">
        <f aca="false">COUNTIF(I:I, $I4657)</f>
        <v>1</v>
      </c>
      <c r="K4657" s="1" t="str">
        <f aca="false">IF(ISNA(VLOOKUP(Table4[product_id], tblProducts[], tblProducts[product_name],FALSE() )), "Invalid", "Valid")</f>
        <v>Valid</v>
      </c>
      <c r="L4657" s="5" t="str">
        <f aca="false">IF(ISNA(VLOOKUP(Table4[[#This Row],[warehouse_id]], tblwhouse[], tblwhouse[warehouse_name],FALSE() )), "Invalid", "Valid")</f>
        <v>Valid</v>
      </c>
    </row>
    <row r="4658" customFormat="false" ht="15" hidden="false" customHeight="true" outlineLevel="0" collapsed="false">
      <c r="A4658" s="1" t="n">
        <v>4657</v>
      </c>
      <c r="B4658" s="1" t="n">
        <v>3</v>
      </c>
      <c r="C4658" s="1" t="n">
        <v>772</v>
      </c>
      <c r="D4658" s="1" t="s">
        <v>11732</v>
      </c>
      <c r="E4658" s="1" t="n">
        <v>427</v>
      </c>
      <c r="F4658" s="1" t="n">
        <v>33</v>
      </c>
      <c r="G4658" s="1" t="n">
        <v>1430.71</v>
      </c>
      <c r="H4658" s="4" t="n">
        <v>45869.6009377778</v>
      </c>
      <c r="I46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4657BT3129263772427331430.7145869.6009377778</v>
      </c>
      <c r="J4658" s="1" t="n">
        <f aca="false">COUNTIF(I:I, $I4658)</f>
        <v>1</v>
      </c>
      <c r="K4658" s="1" t="str">
        <f aca="false">IF(ISNA(VLOOKUP(Table4[product_id], tblProducts[], tblProducts[product_name],FALSE() )), "Invalid", "Valid")</f>
        <v>Valid</v>
      </c>
      <c r="L4658" s="5" t="str">
        <f aca="false">IF(ISNA(VLOOKUP(Table4[[#This Row],[warehouse_id]], tblwhouse[], tblwhouse[warehouse_name],FALSE() )), "Invalid", "Valid")</f>
        <v>Valid</v>
      </c>
    </row>
    <row r="4659" customFormat="false" ht="15" hidden="false" customHeight="true" outlineLevel="0" collapsed="false">
      <c r="A4659" s="1" t="n">
        <v>4658</v>
      </c>
      <c r="B4659" s="1" t="n">
        <v>4</v>
      </c>
      <c r="C4659" s="1" t="n">
        <v>2022</v>
      </c>
      <c r="D4659" s="1" t="s">
        <v>11733</v>
      </c>
      <c r="E4659" s="1" t="n">
        <v>70</v>
      </c>
      <c r="F4659" s="1" t="n">
        <v>44</v>
      </c>
      <c r="G4659" s="1" t="n">
        <v>591.82</v>
      </c>
      <c r="H4659" s="4" t="n">
        <v>46069.6009377778</v>
      </c>
      <c r="I46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4658BT565065420227044591.8246069.6009377778</v>
      </c>
      <c r="J4659" s="1" t="n">
        <f aca="false">COUNTIF(I:I, $I4659)</f>
        <v>1</v>
      </c>
      <c r="K4659" s="1" t="str">
        <f aca="false">IF(ISNA(VLOOKUP(Table4[product_id], tblProducts[], tblProducts[product_name],FALSE() )), "Invalid", "Valid")</f>
        <v>Valid</v>
      </c>
      <c r="L4659" s="5" t="str">
        <f aca="false">IF(ISNA(VLOOKUP(Table4[[#This Row],[warehouse_id]], tblwhouse[], tblwhouse[warehouse_name],FALSE() )), "Invalid", "Valid")</f>
        <v>Valid</v>
      </c>
    </row>
    <row r="4660" customFormat="false" ht="15" hidden="false" customHeight="true" outlineLevel="0" collapsed="false">
      <c r="A4660" s="1" t="n">
        <v>4659</v>
      </c>
      <c r="B4660" s="1" t="n">
        <v>3</v>
      </c>
      <c r="C4660" s="1" t="n">
        <v>725</v>
      </c>
      <c r="D4660" s="1" t="s">
        <v>11734</v>
      </c>
      <c r="E4660" s="1" t="n">
        <v>463</v>
      </c>
      <c r="F4660" s="1" t="n">
        <v>76</v>
      </c>
      <c r="G4660" s="1" t="n">
        <v>1306.87</v>
      </c>
      <c r="H4660" s="4" t="n">
        <v>45934.6009377778</v>
      </c>
      <c r="I46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4659BT1633613725463761306.8745934.6009377778</v>
      </c>
      <c r="J4660" s="1" t="n">
        <f aca="false">COUNTIF(I:I, $I4660)</f>
        <v>1</v>
      </c>
      <c r="K4660" s="1" t="str">
        <f aca="false">IF(ISNA(VLOOKUP(Table4[product_id], tblProducts[], tblProducts[product_name],FALSE() )), "Invalid", "Valid")</f>
        <v>Valid</v>
      </c>
      <c r="L4660" s="5" t="str">
        <f aca="false">IF(ISNA(VLOOKUP(Table4[[#This Row],[warehouse_id]], tblwhouse[], tblwhouse[warehouse_name],FALSE() )), "Invalid", "Valid")</f>
        <v>Valid</v>
      </c>
    </row>
    <row r="4661" customFormat="false" ht="15" hidden="false" customHeight="true" outlineLevel="0" collapsed="false">
      <c r="A4661" s="1" t="n">
        <v>4660</v>
      </c>
      <c r="B4661" s="1" t="n">
        <v>4</v>
      </c>
      <c r="C4661" s="1" t="n">
        <v>2595</v>
      </c>
      <c r="D4661" s="1" t="s">
        <v>11735</v>
      </c>
      <c r="E4661" s="1" t="n">
        <v>399</v>
      </c>
      <c r="F4661" s="1" t="n">
        <v>38</v>
      </c>
      <c r="G4661" s="1" t="n">
        <v>1051.65</v>
      </c>
      <c r="H4661" s="4" t="n">
        <v>46179.6009377778</v>
      </c>
      <c r="I46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4660BT57620342595399381051.6546179.6009377778</v>
      </c>
      <c r="J4661" s="1" t="n">
        <f aca="false">COUNTIF(I:I, $I4661)</f>
        <v>1</v>
      </c>
      <c r="K4661" s="1" t="str">
        <f aca="false">IF(ISNA(VLOOKUP(Table4[product_id], tblProducts[], tblProducts[product_name],FALSE() )), "Invalid", "Valid")</f>
        <v>Valid</v>
      </c>
      <c r="L4661" s="5" t="str">
        <f aca="false">IF(ISNA(VLOOKUP(Table4[[#This Row],[warehouse_id]], tblwhouse[], tblwhouse[warehouse_name],FALSE() )), "Invalid", "Valid")</f>
        <v>Valid</v>
      </c>
    </row>
    <row r="4662" customFormat="false" ht="15" hidden="false" customHeight="true" outlineLevel="0" collapsed="false">
      <c r="A4662" s="1" t="n">
        <v>4661</v>
      </c>
      <c r="B4662" s="1" t="n">
        <v>2</v>
      </c>
      <c r="C4662" s="1" t="n">
        <v>1152</v>
      </c>
      <c r="D4662" s="1" t="s">
        <v>11736</v>
      </c>
      <c r="E4662" s="1" t="n">
        <v>102</v>
      </c>
      <c r="F4662" s="1" t="n">
        <v>44</v>
      </c>
      <c r="G4662" s="1" t="n">
        <v>1354.08</v>
      </c>
      <c r="H4662" s="4" t="n">
        <v>45946.6009377778</v>
      </c>
      <c r="I46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4661BT90983921152102441354.0845946.6009377778</v>
      </c>
      <c r="J4662" s="1" t="n">
        <f aca="false">COUNTIF(I:I, $I4662)</f>
        <v>1</v>
      </c>
      <c r="K4662" s="1" t="str">
        <f aca="false">IF(ISNA(VLOOKUP(Table4[product_id], tblProducts[], tblProducts[product_name],FALSE() )), "Invalid", "Valid")</f>
        <v>Valid</v>
      </c>
      <c r="L4662" s="5" t="str">
        <f aca="false">IF(ISNA(VLOOKUP(Table4[[#This Row],[warehouse_id]], tblwhouse[], tblwhouse[warehouse_name],FALSE() )), "Invalid", "Valid")</f>
        <v>Valid</v>
      </c>
    </row>
    <row r="4663" customFormat="false" ht="15" hidden="false" customHeight="true" outlineLevel="0" collapsed="false">
      <c r="A4663" s="1" t="n">
        <v>4662</v>
      </c>
      <c r="B4663" s="1" t="n">
        <v>4</v>
      </c>
      <c r="C4663" s="1" t="n">
        <v>299</v>
      </c>
      <c r="D4663" s="1" t="s">
        <v>11737</v>
      </c>
      <c r="E4663" s="1" t="n">
        <v>317</v>
      </c>
      <c r="F4663" s="1" t="n">
        <v>67</v>
      </c>
      <c r="G4663" s="1" t="n">
        <v>156.92</v>
      </c>
      <c r="H4663" s="4" t="n">
        <v>46079.6009377778</v>
      </c>
      <c r="I46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4662BT666950429931767156.9246079.6009377778</v>
      </c>
      <c r="J4663" s="1" t="n">
        <f aca="false">COUNTIF(I:I, $I4663)</f>
        <v>1</v>
      </c>
      <c r="K4663" s="1" t="str">
        <f aca="false">IF(ISNA(VLOOKUP(Table4[product_id], tblProducts[], tblProducts[product_name],FALSE() )), "Invalid", "Valid")</f>
        <v>Valid</v>
      </c>
      <c r="L4663" s="5" t="str">
        <f aca="false">IF(ISNA(VLOOKUP(Table4[[#This Row],[warehouse_id]], tblwhouse[], tblwhouse[warehouse_name],FALSE() )), "Invalid", "Valid")</f>
        <v>Valid</v>
      </c>
    </row>
    <row r="4664" customFormat="false" ht="15" hidden="false" customHeight="true" outlineLevel="0" collapsed="false">
      <c r="A4664" s="1" t="n">
        <v>4663</v>
      </c>
      <c r="B4664" s="1" t="n">
        <v>2</v>
      </c>
      <c r="C4664" s="1" t="n">
        <v>2840</v>
      </c>
      <c r="D4664" s="1" t="s">
        <v>11738</v>
      </c>
      <c r="E4664" s="1" t="n">
        <v>35</v>
      </c>
      <c r="F4664" s="1" t="n">
        <v>56</v>
      </c>
      <c r="G4664" s="1" t="n">
        <v>44.06</v>
      </c>
      <c r="H4664" s="4" t="n">
        <v>46040.6009377778</v>
      </c>
      <c r="I46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4663BT72365222840355644.0646040.6009377778</v>
      </c>
      <c r="J4664" s="1" t="n">
        <f aca="false">COUNTIF(I:I, $I4664)</f>
        <v>1</v>
      </c>
      <c r="K4664" s="1" t="str">
        <f aca="false">IF(ISNA(VLOOKUP(Table4[product_id], tblProducts[], tblProducts[product_name],FALSE() )), "Invalid", "Valid")</f>
        <v>Valid</v>
      </c>
      <c r="L4664" s="5" t="str">
        <f aca="false">IF(ISNA(VLOOKUP(Table4[[#This Row],[warehouse_id]], tblwhouse[], tblwhouse[warehouse_name],FALSE() )), "Invalid", "Valid")</f>
        <v>Valid</v>
      </c>
    </row>
    <row r="4665" customFormat="false" ht="15" hidden="false" customHeight="true" outlineLevel="0" collapsed="false">
      <c r="A4665" s="1" t="n">
        <v>4664</v>
      </c>
      <c r="B4665" s="1" t="n">
        <v>4</v>
      </c>
      <c r="C4665" s="1" t="n">
        <v>2394</v>
      </c>
      <c r="D4665" s="1" t="s">
        <v>11739</v>
      </c>
      <c r="E4665" s="1" t="n">
        <v>451</v>
      </c>
      <c r="F4665" s="1" t="n">
        <v>63</v>
      </c>
      <c r="G4665" s="1" t="n">
        <v>1054.55</v>
      </c>
      <c r="H4665" s="4" t="n">
        <v>46169.6009377778</v>
      </c>
      <c r="I46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4664BT37095942394451631054.5546169.6009377778</v>
      </c>
      <c r="J4665" s="1" t="n">
        <f aca="false">COUNTIF(I:I, $I4665)</f>
        <v>1</v>
      </c>
      <c r="K4665" s="1" t="str">
        <f aca="false">IF(ISNA(VLOOKUP(Table4[product_id], tblProducts[], tblProducts[product_name],FALSE() )), "Invalid", "Valid")</f>
        <v>Valid</v>
      </c>
      <c r="L4665" s="5" t="str">
        <f aca="false">IF(ISNA(VLOOKUP(Table4[[#This Row],[warehouse_id]], tblwhouse[], tblwhouse[warehouse_name],FALSE() )), "Invalid", "Valid")</f>
        <v>Valid</v>
      </c>
    </row>
    <row r="4666" customFormat="false" ht="15" hidden="false" customHeight="true" outlineLevel="0" collapsed="false">
      <c r="A4666" s="1" t="n">
        <v>4665</v>
      </c>
      <c r="B4666" s="1" t="n">
        <v>1</v>
      </c>
      <c r="C4666" s="1" t="n">
        <v>828</v>
      </c>
      <c r="D4666" s="1" t="s">
        <v>11740</v>
      </c>
      <c r="E4666" s="1" t="n">
        <v>193</v>
      </c>
      <c r="F4666" s="1" t="n">
        <v>46</v>
      </c>
      <c r="G4666" s="1" t="n">
        <v>806.53</v>
      </c>
      <c r="H4666" s="4" t="n">
        <v>46104.6009377778</v>
      </c>
      <c r="I46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4665BT722528182819346806.5346104.6009377778</v>
      </c>
      <c r="J4666" s="1" t="n">
        <f aca="false">COUNTIF(I:I, $I4666)</f>
        <v>1</v>
      </c>
      <c r="K4666" s="1" t="str">
        <f aca="false">IF(ISNA(VLOOKUP(Table4[product_id], tblProducts[], tblProducts[product_name],FALSE() )), "Invalid", "Valid")</f>
        <v>Valid</v>
      </c>
      <c r="L4666" s="5" t="str">
        <f aca="false">IF(ISNA(VLOOKUP(Table4[[#This Row],[warehouse_id]], tblwhouse[], tblwhouse[warehouse_name],FALSE() )), "Invalid", "Valid")</f>
        <v>Valid</v>
      </c>
    </row>
    <row r="4667" customFormat="false" ht="15" hidden="false" customHeight="true" outlineLevel="0" collapsed="false">
      <c r="A4667" s="1" t="n">
        <v>4666</v>
      </c>
      <c r="B4667" s="1" t="n">
        <v>1</v>
      </c>
      <c r="C4667" s="1" t="n">
        <v>803</v>
      </c>
      <c r="D4667" s="1" t="s">
        <v>11741</v>
      </c>
      <c r="E4667" s="1" t="n">
        <v>429</v>
      </c>
      <c r="F4667" s="1" t="n">
        <v>46</v>
      </c>
      <c r="G4667" s="1" t="n">
        <v>1287.66</v>
      </c>
      <c r="H4667" s="4" t="n">
        <v>45861.6009377778</v>
      </c>
      <c r="I46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4666BT9593221803429461287.6645861.6009377778</v>
      </c>
      <c r="J4667" s="1" t="n">
        <f aca="false">COUNTIF(I:I, $I4667)</f>
        <v>1</v>
      </c>
      <c r="K4667" s="1" t="str">
        <f aca="false">IF(ISNA(VLOOKUP(Table4[product_id], tblProducts[], tblProducts[product_name],FALSE() )), "Invalid", "Valid")</f>
        <v>Valid</v>
      </c>
      <c r="L4667" s="5" t="str">
        <f aca="false">IF(ISNA(VLOOKUP(Table4[[#This Row],[warehouse_id]], tblwhouse[], tblwhouse[warehouse_name],FALSE() )), "Invalid", "Valid")</f>
        <v>Valid</v>
      </c>
    </row>
    <row r="4668" customFormat="false" ht="15" hidden="false" customHeight="true" outlineLevel="0" collapsed="false">
      <c r="A4668" s="1" t="n">
        <v>4667</v>
      </c>
      <c r="B4668" s="1" t="n">
        <v>2</v>
      </c>
      <c r="C4668" s="1" t="n">
        <v>1772</v>
      </c>
      <c r="D4668" s="1" t="s">
        <v>11742</v>
      </c>
      <c r="E4668" s="1" t="n">
        <v>138</v>
      </c>
      <c r="F4668" s="1" t="n">
        <v>57</v>
      </c>
      <c r="G4668" s="1" t="n">
        <v>1310.96</v>
      </c>
      <c r="H4668" s="4" t="n">
        <v>46094.6009377778</v>
      </c>
      <c r="I46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4667BT60134321772138571310.9646094.6009377778</v>
      </c>
      <c r="J4668" s="1" t="n">
        <f aca="false">COUNTIF(I:I, $I4668)</f>
        <v>1</v>
      </c>
      <c r="K4668" s="1" t="str">
        <f aca="false">IF(ISNA(VLOOKUP(Table4[product_id], tblProducts[], tblProducts[product_name],FALSE() )), "Invalid", "Valid")</f>
        <v>Valid</v>
      </c>
      <c r="L4668" s="5" t="str">
        <f aca="false">IF(ISNA(VLOOKUP(Table4[[#This Row],[warehouse_id]], tblwhouse[], tblwhouse[warehouse_name],FALSE() )), "Invalid", "Valid")</f>
        <v>Valid</v>
      </c>
    </row>
    <row r="4669" customFormat="false" ht="15" hidden="false" customHeight="true" outlineLevel="0" collapsed="false">
      <c r="A4669" s="1" t="n">
        <v>4668</v>
      </c>
      <c r="B4669" s="1" t="n">
        <v>1</v>
      </c>
      <c r="C4669" s="1" t="n">
        <v>2101</v>
      </c>
      <c r="D4669" s="1" t="s">
        <v>11743</v>
      </c>
      <c r="E4669" s="1" t="n">
        <v>155</v>
      </c>
      <c r="F4669" s="1" t="n">
        <v>48</v>
      </c>
      <c r="G4669" s="1" t="n">
        <v>121.14</v>
      </c>
      <c r="H4669" s="4" t="n">
        <v>46002.6009377778</v>
      </c>
      <c r="I46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4668BT6205261210115548121.1446002.6009377778</v>
      </c>
      <c r="J4669" s="1" t="n">
        <f aca="false">COUNTIF(I:I, $I4669)</f>
        <v>1</v>
      </c>
      <c r="K4669" s="1" t="str">
        <f aca="false">IF(ISNA(VLOOKUP(Table4[product_id], tblProducts[], tblProducts[product_name],FALSE() )), "Invalid", "Valid")</f>
        <v>Valid</v>
      </c>
      <c r="L4669" s="5" t="str">
        <f aca="false">IF(ISNA(VLOOKUP(Table4[[#This Row],[warehouse_id]], tblwhouse[], tblwhouse[warehouse_name],FALSE() )), "Invalid", "Valid")</f>
        <v>Valid</v>
      </c>
    </row>
    <row r="4670" customFormat="false" ht="15" hidden="false" customHeight="true" outlineLevel="0" collapsed="false">
      <c r="A4670" s="1" t="n">
        <v>4669</v>
      </c>
      <c r="B4670" s="1" t="n">
        <v>3</v>
      </c>
      <c r="C4670" s="1" t="n">
        <v>2902</v>
      </c>
      <c r="D4670" s="1" t="s">
        <v>11744</v>
      </c>
      <c r="E4670" s="1" t="n">
        <v>56</v>
      </c>
      <c r="F4670" s="1" t="n">
        <v>45</v>
      </c>
      <c r="G4670" s="1" t="n">
        <v>902.79</v>
      </c>
      <c r="H4670" s="4" t="n">
        <v>45977.6009377778</v>
      </c>
      <c r="I46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4669BT660766329025645902.7945977.6009377778</v>
      </c>
      <c r="J4670" s="1" t="n">
        <f aca="false">COUNTIF(I:I, $I4670)</f>
        <v>1</v>
      </c>
      <c r="K4670" s="1" t="str">
        <f aca="false">IF(ISNA(VLOOKUP(Table4[product_id], tblProducts[], tblProducts[product_name],FALSE() )), "Invalid", "Valid")</f>
        <v>Valid</v>
      </c>
      <c r="L4670" s="5" t="str">
        <f aca="false">IF(ISNA(VLOOKUP(Table4[[#This Row],[warehouse_id]], tblwhouse[], tblwhouse[warehouse_name],FALSE() )), "Invalid", "Valid")</f>
        <v>Valid</v>
      </c>
    </row>
    <row r="4671" customFormat="false" ht="15" hidden="false" customHeight="true" outlineLevel="0" collapsed="false">
      <c r="A4671" s="1" t="n">
        <v>4670</v>
      </c>
      <c r="B4671" s="1" t="n">
        <v>3</v>
      </c>
      <c r="C4671" s="1" t="n">
        <v>2663</v>
      </c>
      <c r="D4671" s="1" t="s">
        <v>11745</v>
      </c>
      <c r="E4671" s="1" t="n">
        <v>279</v>
      </c>
      <c r="F4671" s="1" t="n">
        <v>53</v>
      </c>
      <c r="G4671" s="1" t="n">
        <v>1219.54</v>
      </c>
      <c r="H4671" s="4" t="n">
        <v>46099.6009377778</v>
      </c>
      <c r="I46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4670BT52769132663279531219.5446099.6009377778</v>
      </c>
      <c r="J4671" s="1" t="n">
        <f aca="false">COUNTIF(I:I, $I4671)</f>
        <v>1</v>
      </c>
      <c r="K4671" s="1" t="str">
        <f aca="false">IF(ISNA(VLOOKUP(Table4[product_id], tblProducts[], tblProducts[product_name],FALSE() )), "Invalid", "Valid")</f>
        <v>Valid</v>
      </c>
      <c r="L4671" s="5" t="str">
        <f aca="false">IF(ISNA(VLOOKUP(Table4[[#This Row],[warehouse_id]], tblwhouse[], tblwhouse[warehouse_name],FALSE() )), "Invalid", "Valid")</f>
        <v>Valid</v>
      </c>
    </row>
    <row r="4672" customFormat="false" ht="15" hidden="false" customHeight="true" outlineLevel="0" collapsed="false">
      <c r="A4672" s="1" t="n">
        <v>4671</v>
      </c>
      <c r="B4672" s="1" t="n">
        <v>2</v>
      </c>
      <c r="C4672" s="1" t="n">
        <v>634</v>
      </c>
      <c r="D4672" s="1" t="s">
        <v>11746</v>
      </c>
      <c r="E4672" s="1" t="n">
        <v>5</v>
      </c>
      <c r="F4672" s="1" t="n">
        <v>41</v>
      </c>
      <c r="G4672" s="1" t="n">
        <v>65.05</v>
      </c>
      <c r="H4672" s="4" t="n">
        <v>45874.6009377778</v>
      </c>
      <c r="I46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4671BT948427263454165.0545874.6009377778</v>
      </c>
      <c r="J4672" s="1" t="n">
        <f aca="false">COUNTIF(I:I, $I4672)</f>
        <v>1</v>
      </c>
      <c r="K4672" s="1" t="str">
        <f aca="false">IF(ISNA(VLOOKUP(Table4[product_id], tblProducts[], tblProducts[product_name],FALSE() )), "Invalid", "Valid")</f>
        <v>Valid</v>
      </c>
      <c r="L4672" s="5" t="str">
        <f aca="false">IF(ISNA(VLOOKUP(Table4[[#This Row],[warehouse_id]], tblwhouse[], tblwhouse[warehouse_name],FALSE() )), "Invalid", "Valid")</f>
        <v>Valid</v>
      </c>
    </row>
    <row r="4673" customFormat="false" ht="15" hidden="false" customHeight="true" outlineLevel="0" collapsed="false">
      <c r="A4673" s="1" t="n">
        <v>4672</v>
      </c>
      <c r="B4673" s="1" t="n">
        <v>1</v>
      </c>
      <c r="C4673" s="1" t="n">
        <v>2123</v>
      </c>
      <c r="D4673" s="1" t="s">
        <v>11747</v>
      </c>
      <c r="E4673" s="1" t="n">
        <v>146</v>
      </c>
      <c r="F4673" s="1" t="n">
        <v>41</v>
      </c>
      <c r="G4673" s="1" t="n">
        <v>952.31</v>
      </c>
      <c r="H4673" s="4" t="n">
        <v>45959.6009377778</v>
      </c>
      <c r="I46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4672BT5301891212314641952.3145959.6009377778</v>
      </c>
      <c r="J4673" s="1" t="n">
        <f aca="false">COUNTIF(I:I, $I4673)</f>
        <v>1</v>
      </c>
      <c r="K4673" s="1" t="str">
        <f aca="false">IF(ISNA(VLOOKUP(Table4[product_id], tblProducts[], tblProducts[product_name],FALSE() )), "Invalid", "Valid")</f>
        <v>Valid</v>
      </c>
      <c r="L4673" s="5" t="str">
        <f aca="false">IF(ISNA(VLOOKUP(Table4[[#This Row],[warehouse_id]], tblwhouse[], tblwhouse[warehouse_name],FALSE() )), "Invalid", "Valid")</f>
        <v>Valid</v>
      </c>
    </row>
    <row r="4674" customFormat="false" ht="15" hidden="false" customHeight="true" outlineLevel="0" collapsed="false">
      <c r="A4674" s="1" t="n">
        <v>4673</v>
      </c>
      <c r="B4674" s="1" t="n">
        <v>3</v>
      </c>
      <c r="C4674" s="1" t="n">
        <v>180</v>
      </c>
      <c r="D4674" s="1" t="s">
        <v>11748</v>
      </c>
      <c r="E4674" s="1" t="n">
        <v>308</v>
      </c>
      <c r="F4674" s="1" t="n">
        <v>48</v>
      </c>
      <c r="G4674" s="1" t="n">
        <v>1251.04</v>
      </c>
      <c r="H4674" s="4" t="n">
        <v>45878.6009377778</v>
      </c>
      <c r="I46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4673BT9605033180308481251.0445878.6009377778</v>
      </c>
      <c r="J4674" s="1" t="n">
        <f aca="false">COUNTIF(I:I, $I4674)</f>
        <v>1</v>
      </c>
      <c r="K4674" s="1" t="str">
        <f aca="false">IF(ISNA(VLOOKUP(Table4[product_id], tblProducts[], tblProducts[product_name],FALSE() )), "Invalid", "Valid")</f>
        <v>Valid</v>
      </c>
      <c r="L4674" s="5" t="str">
        <f aca="false">IF(ISNA(VLOOKUP(Table4[[#This Row],[warehouse_id]], tblwhouse[], tblwhouse[warehouse_name],FALSE() )), "Invalid", "Valid")</f>
        <v>Valid</v>
      </c>
    </row>
    <row r="4675" customFormat="false" ht="15" hidden="false" customHeight="true" outlineLevel="0" collapsed="false">
      <c r="A4675" s="1" t="n">
        <v>4674</v>
      </c>
      <c r="B4675" s="1" t="n">
        <v>2</v>
      </c>
      <c r="C4675" s="1" t="n">
        <v>1350</v>
      </c>
      <c r="D4675" s="1" t="s">
        <v>11749</v>
      </c>
      <c r="E4675" s="1" t="n">
        <v>42</v>
      </c>
      <c r="F4675" s="1" t="n">
        <v>78</v>
      </c>
      <c r="G4675" s="1" t="n">
        <v>397.26</v>
      </c>
      <c r="H4675" s="4" t="n">
        <v>46023.6009377778</v>
      </c>
      <c r="I46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4674BT587772213504278397.2646023.6009377778</v>
      </c>
      <c r="J4675" s="1" t="n">
        <f aca="false">COUNTIF(I:I, $I4675)</f>
        <v>1</v>
      </c>
      <c r="K4675" s="1" t="str">
        <f aca="false">IF(ISNA(VLOOKUP(Table4[product_id], tblProducts[], tblProducts[product_name],FALSE() )), "Invalid", "Valid")</f>
        <v>Valid</v>
      </c>
      <c r="L4675" s="5" t="str">
        <f aca="false">IF(ISNA(VLOOKUP(Table4[[#This Row],[warehouse_id]], tblwhouse[], tblwhouse[warehouse_name],FALSE() )), "Invalid", "Valid")</f>
        <v>Valid</v>
      </c>
    </row>
    <row r="4676" customFormat="false" ht="15" hidden="false" customHeight="true" outlineLevel="0" collapsed="false">
      <c r="A4676" s="1" t="n">
        <v>4675</v>
      </c>
      <c r="B4676" s="1" t="n">
        <v>1</v>
      </c>
      <c r="C4676" s="1" t="n">
        <v>2062</v>
      </c>
      <c r="D4676" s="1" t="s">
        <v>11750</v>
      </c>
      <c r="E4676" s="1" t="n">
        <v>262</v>
      </c>
      <c r="F4676" s="1" t="n">
        <v>28</v>
      </c>
      <c r="G4676" s="1" t="n">
        <v>669.77</v>
      </c>
      <c r="H4676" s="4" t="n">
        <v>46163.6009377778</v>
      </c>
      <c r="I46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4675BT4885761206226228669.7746163.6009377778</v>
      </c>
      <c r="J4676" s="1" t="n">
        <f aca="false">COUNTIF(I:I, $I4676)</f>
        <v>1</v>
      </c>
      <c r="K4676" s="1" t="str">
        <f aca="false">IF(ISNA(VLOOKUP(Table4[product_id], tblProducts[], tblProducts[product_name],FALSE() )), "Invalid", "Valid")</f>
        <v>Valid</v>
      </c>
      <c r="L4676" s="5" t="str">
        <f aca="false">IF(ISNA(VLOOKUP(Table4[[#This Row],[warehouse_id]], tblwhouse[], tblwhouse[warehouse_name],FALSE() )), "Invalid", "Valid")</f>
        <v>Valid</v>
      </c>
    </row>
    <row r="4677" customFormat="false" ht="15" hidden="false" customHeight="true" outlineLevel="0" collapsed="false">
      <c r="A4677" s="1" t="n">
        <v>4676</v>
      </c>
      <c r="B4677" s="1" t="n">
        <v>2</v>
      </c>
      <c r="C4677" s="1" t="n">
        <v>1143</v>
      </c>
      <c r="D4677" s="1" t="s">
        <v>11751</v>
      </c>
      <c r="E4677" s="1" t="n">
        <v>223</v>
      </c>
      <c r="F4677" s="1" t="n">
        <v>51</v>
      </c>
      <c r="G4677" s="1" t="n">
        <v>1380.23</v>
      </c>
      <c r="H4677" s="4" t="n">
        <v>45987.6009377778</v>
      </c>
      <c r="I46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4676BT35556421143223511380.2345987.6009377778</v>
      </c>
      <c r="J4677" s="1" t="n">
        <f aca="false">COUNTIF(I:I, $I4677)</f>
        <v>1</v>
      </c>
      <c r="K4677" s="1" t="str">
        <f aca="false">IF(ISNA(VLOOKUP(Table4[product_id], tblProducts[], tblProducts[product_name],FALSE() )), "Invalid", "Valid")</f>
        <v>Valid</v>
      </c>
      <c r="L4677" s="5" t="str">
        <f aca="false">IF(ISNA(VLOOKUP(Table4[[#This Row],[warehouse_id]], tblwhouse[], tblwhouse[warehouse_name],FALSE() )), "Invalid", "Valid")</f>
        <v>Valid</v>
      </c>
    </row>
    <row r="4678" customFormat="false" ht="15" hidden="false" customHeight="true" outlineLevel="0" collapsed="false">
      <c r="A4678" s="1" t="n">
        <v>4677</v>
      </c>
      <c r="B4678" s="1" t="n">
        <v>3</v>
      </c>
      <c r="C4678" s="1" t="n">
        <v>2616</v>
      </c>
      <c r="D4678" s="1" t="s">
        <v>11752</v>
      </c>
      <c r="E4678" s="1" t="n">
        <v>4</v>
      </c>
      <c r="F4678" s="1" t="n">
        <v>57</v>
      </c>
      <c r="G4678" s="1" t="n">
        <v>1265.93</v>
      </c>
      <c r="H4678" s="4" t="n">
        <v>45864.6009377778</v>
      </c>
      <c r="I46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4677BT374343326164571265.9345864.6009377778</v>
      </c>
      <c r="J4678" s="1" t="n">
        <f aca="false">COUNTIF(I:I, $I4678)</f>
        <v>1</v>
      </c>
      <c r="K4678" s="1" t="str">
        <f aca="false">IF(ISNA(VLOOKUP(Table4[product_id], tblProducts[], tblProducts[product_name],FALSE() )), "Invalid", "Valid")</f>
        <v>Valid</v>
      </c>
      <c r="L4678" s="5" t="str">
        <f aca="false">IF(ISNA(VLOOKUP(Table4[[#This Row],[warehouse_id]], tblwhouse[], tblwhouse[warehouse_name],FALSE() )), "Invalid", "Valid")</f>
        <v>Valid</v>
      </c>
    </row>
    <row r="4679" customFormat="false" ht="15" hidden="false" customHeight="true" outlineLevel="0" collapsed="false">
      <c r="A4679" s="1" t="n">
        <v>4678</v>
      </c>
      <c r="B4679" s="1" t="n">
        <v>1</v>
      </c>
      <c r="C4679" s="1" t="n">
        <v>2542</v>
      </c>
      <c r="D4679" s="1" t="s">
        <v>11753</v>
      </c>
      <c r="E4679" s="1" t="n">
        <v>327</v>
      </c>
      <c r="F4679" s="1" t="n">
        <v>46</v>
      </c>
      <c r="G4679" s="1" t="n">
        <v>615.76</v>
      </c>
      <c r="H4679" s="4" t="n">
        <v>46057.6009377894</v>
      </c>
      <c r="I46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4678BT3400001254232746615.7646057.6009377893</v>
      </c>
      <c r="J4679" s="1" t="n">
        <f aca="false">COUNTIF(I:I, $I4679)</f>
        <v>1</v>
      </c>
      <c r="K4679" s="1" t="str">
        <f aca="false">IF(ISNA(VLOOKUP(Table4[product_id], tblProducts[], tblProducts[product_name],FALSE() )), "Invalid", "Valid")</f>
        <v>Valid</v>
      </c>
      <c r="L4679" s="5" t="str">
        <f aca="false">IF(ISNA(VLOOKUP(Table4[[#This Row],[warehouse_id]], tblwhouse[], tblwhouse[warehouse_name],FALSE() )), "Invalid", "Valid")</f>
        <v>Valid</v>
      </c>
    </row>
    <row r="4680" customFormat="false" ht="15" hidden="false" customHeight="true" outlineLevel="0" collapsed="false">
      <c r="A4680" s="1" t="n">
        <v>4679</v>
      </c>
      <c r="B4680" s="1" t="n">
        <v>2</v>
      </c>
      <c r="C4680" s="1" t="n">
        <v>1467</v>
      </c>
      <c r="D4680" s="1" t="s">
        <v>11754</v>
      </c>
      <c r="E4680" s="1" t="n">
        <v>255</v>
      </c>
      <c r="F4680" s="1" t="n">
        <v>64</v>
      </c>
      <c r="G4680" s="1" t="n">
        <v>789.01</v>
      </c>
      <c r="H4680" s="4" t="n">
        <v>46169.6009377894</v>
      </c>
      <c r="I46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4679BT7492492146725564789.0146169.6009377893</v>
      </c>
      <c r="J4680" s="1" t="n">
        <f aca="false">COUNTIF(I:I, $I4680)</f>
        <v>1</v>
      </c>
      <c r="K4680" s="1" t="str">
        <f aca="false">IF(ISNA(VLOOKUP(Table4[product_id], tblProducts[], tblProducts[product_name],FALSE() )), "Invalid", "Valid")</f>
        <v>Valid</v>
      </c>
      <c r="L4680" s="5" t="str">
        <f aca="false">IF(ISNA(VLOOKUP(Table4[[#This Row],[warehouse_id]], tblwhouse[], tblwhouse[warehouse_name],FALSE() )), "Invalid", "Valid")</f>
        <v>Valid</v>
      </c>
    </row>
    <row r="4681" customFormat="false" ht="15" hidden="false" customHeight="true" outlineLevel="0" collapsed="false">
      <c r="A4681" s="1" t="n">
        <v>4680</v>
      </c>
      <c r="B4681" s="1" t="n">
        <v>4</v>
      </c>
      <c r="C4681" s="1" t="n">
        <v>1838</v>
      </c>
      <c r="D4681" s="1" t="s">
        <v>11755</v>
      </c>
      <c r="E4681" s="1" t="n">
        <v>480</v>
      </c>
      <c r="F4681" s="1" t="n">
        <v>64</v>
      </c>
      <c r="G4681" s="1" t="n">
        <v>1027.16</v>
      </c>
      <c r="H4681" s="4" t="n">
        <v>46141.6009377894</v>
      </c>
      <c r="I46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4680BT43372641838480641027.1646141.6009377893</v>
      </c>
      <c r="J4681" s="1" t="n">
        <f aca="false">COUNTIF(I:I, $I4681)</f>
        <v>1</v>
      </c>
      <c r="K4681" s="1" t="str">
        <f aca="false">IF(ISNA(VLOOKUP(Table4[product_id], tblProducts[], tblProducts[product_name],FALSE() )), "Invalid", "Valid")</f>
        <v>Valid</v>
      </c>
      <c r="L4681" s="5" t="str">
        <f aca="false">IF(ISNA(VLOOKUP(Table4[[#This Row],[warehouse_id]], tblwhouse[], tblwhouse[warehouse_name],FALSE() )), "Invalid", "Valid")</f>
        <v>Valid</v>
      </c>
    </row>
    <row r="4682" customFormat="false" ht="15" hidden="false" customHeight="true" outlineLevel="0" collapsed="false">
      <c r="A4682" s="1" t="n">
        <v>4681</v>
      </c>
      <c r="B4682" s="1" t="n">
        <v>2</v>
      </c>
      <c r="C4682" s="1" t="n">
        <v>2498</v>
      </c>
      <c r="D4682" s="1" t="s">
        <v>11756</v>
      </c>
      <c r="E4682" s="1" t="n">
        <v>498</v>
      </c>
      <c r="F4682" s="1" t="n">
        <v>75</v>
      </c>
      <c r="G4682" s="1" t="n">
        <v>161.96</v>
      </c>
      <c r="H4682" s="4" t="n">
        <v>45889.6009377894</v>
      </c>
      <c r="I46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4681BT7577312249849875161.9645889.6009377893</v>
      </c>
      <c r="J4682" s="1" t="n">
        <f aca="false">COUNTIF(I:I, $I4682)</f>
        <v>1</v>
      </c>
      <c r="K4682" s="1" t="str">
        <f aca="false">IF(ISNA(VLOOKUP(Table4[product_id], tblProducts[], tblProducts[product_name],FALSE() )), "Invalid", "Valid")</f>
        <v>Valid</v>
      </c>
      <c r="L4682" s="5" t="str">
        <f aca="false">IF(ISNA(VLOOKUP(Table4[[#This Row],[warehouse_id]], tblwhouse[], tblwhouse[warehouse_name],FALSE() )), "Invalid", "Valid")</f>
        <v>Valid</v>
      </c>
    </row>
    <row r="4683" customFormat="false" ht="15" hidden="false" customHeight="true" outlineLevel="0" collapsed="false">
      <c r="A4683" s="1" t="n">
        <v>4682</v>
      </c>
      <c r="B4683" s="1" t="n">
        <v>3</v>
      </c>
      <c r="C4683" s="1" t="n">
        <v>1939</v>
      </c>
      <c r="D4683" s="1" t="s">
        <v>11757</v>
      </c>
      <c r="E4683" s="1" t="n">
        <v>4</v>
      </c>
      <c r="F4683" s="1" t="n">
        <v>45</v>
      </c>
      <c r="G4683" s="1" t="n">
        <v>1478.69</v>
      </c>
      <c r="H4683" s="4" t="n">
        <v>45998.6009377894</v>
      </c>
      <c r="I46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4682BT945519319394451478.6945998.6009377893</v>
      </c>
      <c r="J4683" s="1" t="n">
        <f aca="false">COUNTIF(I:I, $I4683)</f>
        <v>1</v>
      </c>
      <c r="K4683" s="1" t="str">
        <f aca="false">IF(ISNA(VLOOKUP(Table4[product_id], tblProducts[], tblProducts[product_name],FALSE() )), "Invalid", "Valid")</f>
        <v>Valid</v>
      </c>
      <c r="L4683" s="5" t="str">
        <f aca="false">IF(ISNA(VLOOKUP(Table4[[#This Row],[warehouse_id]], tblwhouse[], tblwhouse[warehouse_name],FALSE() )), "Invalid", "Valid")</f>
        <v>Valid</v>
      </c>
    </row>
    <row r="4684" customFormat="false" ht="15" hidden="false" customHeight="true" outlineLevel="0" collapsed="false">
      <c r="A4684" s="1" t="n">
        <v>4683</v>
      </c>
      <c r="B4684" s="1" t="n">
        <v>1</v>
      </c>
      <c r="C4684" s="1" t="n">
        <v>623</v>
      </c>
      <c r="D4684" s="1" t="s">
        <v>11758</v>
      </c>
      <c r="E4684" s="1" t="n">
        <v>211</v>
      </c>
      <c r="F4684" s="1" t="n">
        <v>69</v>
      </c>
      <c r="G4684" s="1" t="n">
        <v>1027.89</v>
      </c>
      <c r="H4684" s="4" t="n">
        <v>45985.6009377894</v>
      </c>
      <c r="I46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4683BT6029951623211691027.8945985.6009377893</v>
      </c>
      <c r="J4684" s="1" t="n">
        <f aca="false">COUNTIF(I:I, $I4684)</f>
        <v>1</v>
      </c>
      <c r="K4684" s="1" t="str">
        <f aca="false">IF(ISNA(VLOOKUP(Table4[product_id], tblProducts[], tblProducts[product_name],FALSE() )), "Invalid", "Valid")</f>
        <v>Valid</v>
      </c>
      <c r="L4684" s="5" t="str">
        <f aca="false">IF(ISNA(VLOOKUP(Table4[[#This Row],[warehouse_id]], tblwhouse[], tblwhouse[warehouse_name],FALSE() )), "Invalid", "Valid")</f>
        <v>Valid</v>
      </c>
    </row>
    <row r="4685" customFormat="false" ht="15" hidden="false" customHeight="true" outlineLevel="0" collapsed="false">
      <c r="A4685" s="1" t="n">
        <v>4684</v>
      </c>
      <c r="B4685" s="1" t="n">
        <v>4</v>
      </c>
      <c r="C4685" s="1" t="n">
        <v>955</v>
      </c>
      <c r="D4685" s="1" t="s">
        <v>11759</v>
      </c>
      <c r="E4685" s="1" t="n">
        <v>201</v>
      </c>
      <c r="F4685" s="1" t="n">
        <v>57</v>
      </c>
      <c r="G4685" s="1" t="n">
        <v>763.11</v>
      </c>
      <c r="H4685" s="4" t="n">
        <v>46212.6009377894</v>
      </c>
      <c r="I46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4684BT605858495520157763.1146212.6009377893</v>
      </c>
      <c r="J4685" s="1" t="n">
        <f aca="false">COUNTIF(I:I, $I4685)</f>
        <v>1</v>
      </c>
      <c r="K4685" s="1" t="str">
        <f aca="false">IF(ISNA(VLOOKUP(Table4[product_id], tblProducts[], tblProducts[product_name],FALSE() )), "Invalid", "Valid")</f>
        <v>Valid</v>
      </c>
      <c r="L4685" s="5" t="str">
        <f aca="false">IF(ISNA(VLOOKUP(Table4[[#This Row],[warehouse_id]], tblwhouse[], tblwhouse[warehouse_name],FALSE() )), "Invalid", "Valid")</f>
        <v>Valid</v>
      </c>
    </row>
    <row r="4686" customFormat="false" ht="15" hidden="false" customHeight="true" outlineLevel="0" collapsed="false">
      <c r="A4686" s="1" t="n">
        <v>4685</v>
      </c>
      <c r="B4686" s="1" t="n">
        <v>2</v>
      </c>
      <c r="C4686" s="1" t="n">
        <v>252</v>
      </c>
      <c r="D4686" s="1" t="s">
        <v>11760</v>
      </c>
      <c r="E4686" s="1" t="n">
        <v>406</v>
      </c>
      <c r="F4686" s="1" t="n">
        <v>54</v>
      </c>
      <c r="G4686" s="1" t="n">
        <v>465.68</v>
      </c>
      <c r="H4686" s="4" t="n">
        <v>45883.6009377894</v>
      </c>
      <c r="I46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4685BT332760225240654465.6845883.6009377893</v>
      </c>
      <c r="J4686" s="1" t="n">
        <f aca="false">COUNTIF(I:I, $I4686)</f>
        <v>1</v>
      </c>
      <c r="K4686" s="1" t="str">
        <f aca="false">IF(ISNA(VLOOKUP(Table4[product_id], tblProducts[], tblProducts[product_name],FALSE() )), "Invalid", "Valid")</f>
        <v>Valid</v>
      </c>
      <c r="L4686" s="5" t="str">
        <f aca="false">IF(ISNA(VLOOKUP(Table4[[#This Row],[warehouse_id]], tblwhouse[], tblwhouse[warehouse_name],FALSE() )), "Invalid", "Valid")</f>
        <v>Valid</v>
      </c>
    </row>
    <row r="4687" customFormat="false" ht="15" hidden="false" customHeight="true" outlineLevel="0" collapsed="false">
      <c r="A4687" s="1" t="n">
        <v>4686</v>
      </c>
      <c r="B4687" s="1" t="n">
        <v>2</v>
      </c>
      <c r="C4687" s="1" t="n">
        <v>2304</v>
      </c>
      <c r="D4687" s="1" t="s">
        <v>11761</v>
      </c>
      <c r="E4687" s="1" t="n">
        <v>272</v>
      </c>
      <c r="F4687" s="1" t="n">
        <v>45</v>
      </c>
      <c r="G4687" s="1" t="n">
        <v>1431.88</v>
      </c>
      <c r="H4687" s="4" t="n">
        <v>45911.6009377894</v>
      </c>
      <c r="I46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4686BT99790522304272451431.8845911.6009377893</v>
      </c>
      <c r="J4687" s="1" t="n">
        <f aca="false">COUNTIF(I:I, $I4687)</f>
        <v>1</v>
      </c>
      <c r="K4687" s="1" t="str">
        <f aca="false">IF(ISNA(VLOOKUP(Table4[product_id], tblProducts[], tblProducts[product_name],FALSE() )), "Invalid", "Valid")</f>
        <v>Valid</v>
      </c>
      <c r="L4687" s="5" t="str">
        <f aca="false">IF(ISNA(VLOOKUP(Table4[[#This Row],[warehouse_id]], tblwhouse[], tblwhouse[warehouse_name],FALSE() )), "Invalid", "Valid")</f>
        <v>Valid</v>
      </c>
    </row>
    <row r="4688" customFormat="false" ht="15" hidden="false" customHeight="true" outlineLevel="0" collapsed="false">
      <c r="A4688" s="1" t="n">
        <v>4687</v>
      </c>
      <c r="B4688" s="1" t="n">
        <v>3</v>
      </c>
      <c r="C4688" s="1" t="n">
        <v>2066</v>
      </c>
      <c r="D4688" s="1" t="s">
        <v>11762</v>
      </c>
      <c r="E4688" s="1" t="n">
        <v>1</v>
      </c>
      <c r="F4688" s="1" t="n">
        <v>47</v>
      </c>
      <c r="G4688" s="1" t="n">
        <v>927.55</v>
      </c>
      <c r="H4688" s="4" t="n">
        <v>46120.6009377894</v>
      </c>
      <c r="I46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4687BT55365732066147927.5546120.6009377893</v>
      </c>
      <c r="J4688" s="1" t="n">
        <f aca="false">COUNTIF(I:I, $I4688)</f>
        <v>1</v>
      </c>
      <c r="K4688" s="1" t="str">
        <f aca="false">IF(ISNA(VLOOKUP(Table4[product_id], tblProducts[], tblProducts[product_name],FALSE() )), "Invalid", "Valid")</f>
        <v>Valid</v>
      </c>
      <c r="L4688" s="5" t="str">
        <f aca="false">IF(ISNA(VLOOKUP(Table4[[#This Row],[warehouse_id]], tblwhouse[], tblwhouse[warehouse_name],FALSE() )), "Invalid", "Valid")</f>
        <v>Valid</v>
      </c>
    </row>
    <row r="4689" customFormat="false" ht="15" hidden="false" customHeight="true" outlineLevel="0" collapsed="false">
      <c r="A4689" s="1" t="n">
        <v>4688</v>
      </c>
      <c r="B4689" s="1" t="n">
        <v>2</v>
      </c>
      <c r="C4689" s="1" t="n">
        <v>1911</v>
      </c>
      <c r="D4689" s="1" t="s">
        <v>11763</v>
      </c>
      <c r="E4689" s="1" t="n">
        <v>385</v>
      </c>
      <c r="F4689" s="1" t="n">
        <v>54</v>
      </c>
      <c r="G4689" s="1" t="n">
        <v>746.58</v>
      </c>
      <c r="H4689" s="4" t="n">
        <v>46061.6009377894</v>
      </c>
      <c r="I46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4688BT3015812191138554746.5846061.6009377893</v>
      </c>
      <c r="J4689" s="1" t="n">
        <f aca="false">COUNTIF(I:I, $I4689)</f>
        <v>1</v>
      </c>
      <c r="K4689" s="1" t="str">
        <f aca="false">IF(ISNA(VLOOKUP(Table4[product_id], tblProducts[], tblProducts[product_name],FALSE() )), "Invalid", "Valid")</f>
        <v>Valid</v>
      </c>
      <c r="L4689" s="5" t="str">
        <f aca="false">IF(ISNA(VLOOKUP(Table4[[#This Row],[warehouse_id]], tblwhouse[], tblwhouse[warehouse_name],FALSE() )), "Invalid", "Valid")</f>
        <v>Valid</v>
      </c>
    </row>
    <row r="4690" customFormat="false" ht="15" hidden="false" customHeight="true" outlineLevel="0" collapsed="false">
      <c r="A4690" s="1" t="n">
        <v>4689</v>
      </c>
      <c r="B4690" s="1" t="n">
        <v>2</v>
      </c>
      <c r="C4690" s="1" t="n">
        <v>1466</v>
      </c>
      <c r="D4690" s="1" t="s">
        <v>11764</v>
      </c>
      <c r="E4690" s="1" t="n">
        <v>218</v>
      </c>
      <c r="F4690" s="1" t="n">
        <v>75</v>
      </c>
      <c r="G4690" s="1" t="n">
        <v>497.75</v>
      </c>
      <c r="H4690" s="4" t="n">
        <v>46149.6009377894</v>
      </c>
      <c r="I46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4689BT8936922146621875497.7546149.6009377893</v>
      </c>
      <c r="J4690" s="1" t="n">
        <f aca="false">COUNTIF(I:I, $I4690)</f>
        <v>1</v>
      </c>
      <c r="K4690" s="1" t="str">
        <f aca="false">IF(ISNA(VLOOKUP(Table4[product_id], tblProducts[], tblProducts[product_name],FALSE() )), "Invalid", "Valid")</f>
        <v>Valid</v>
      </c>
      <c r="L4690" s="5" t="str">
        <f aca="false">IF(ISNA(VLOOKUP(Table4[[#This Row],[warehouse_id]], tblwhouse[], tblwhouse[warehouse_name],FALSE() )), "Invalid", "Valid")</f>
        <v>Valid</v>
      </c>
    </row>
    <row r="4691" customFormat="false" ht="15" hidden="false" customHeight="true" outlineLevel="0" collapsed="false">
      <c r="A4691" s="1" t="n">
        <v>4690</v>
      </c>
      <c r="B4691" s="1" t="n">
        <v>2</v>
      </c>
      <c r="C4691" s="1" t="n">
        <v>2048</v>
      </c>
      <c r="D4691" s="1" t="s">
        <v>11765</v>
      </c>
      <c r="E4691" s="1" t="n">
        <v>339</v>
      </c>
      <c r="F4691" s="1" t="n">
        <v>77</v>
      </c>
      <c r="G4691" s="1" t="n">
        <v>533.68</v>
      </c>
      <c r="H4691" s="4" t="n">
        <v>46220.6009377894</v>
      </c>
      <c r="I46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4690BT1292192204833977533.6846220.6009377893</v>
      </c>
      <c r="J4691" s="1" t="n">
        <f aca="false">COUNTIF(I:I, $I4691)</f>
        <v>1</v>
      </c>
      <c r="K4691" s="1" t="str">
        <f aca="false">IF(ISNA(VLOOKUP(Table4[product_id], tblProducts[], tblProducts[product_name],FALSE() )), "Invalid", "Valid")</f>
        <v>Valid</v>
      </c>
      <c r="L4691" s="5" t="str">
        <f aca="false">IF(ISNA(VLOOKUP(Table4[[#This Row],[warehouse_id]], tblwhouse[], tblwhouse[warehouse_name],FALSE() )), "Invalid", "Valid")</f>
        <v>Valid</v>
      </c>
    </row>
    <row r="4692" customFormat="false" ht="15" hidden="false" customHeight="true" outlineLevel="0" collapsed="false">
      <c r="A4692" s="1" t="n">
        <v>4691</v>
      </c>
      <c r="B4692" s="1" t="n">
        <v>2</v>
      </c>
      <c r="C4692" s="1" t="n">
        <v>328</v>
      </c>
      <c r="D4692" s="1" t="s">
        <v>11766</v>
      </c>
      <c r="E4692" s="1" t="n">
        <v>467</v>
      </c>
      <c r="F4692" s="1" t="n">
        <v>24</v>
      </c>
      <c r="G4692" s="1" t="n">
        <v>422.7</v>
      </c>
      <c r="H4692" s="4" t="n">
        <v>45902.6009377894</v>
      </c>
      <c r="I46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4691BT866690232846724422.745902.6009377893</v>
      </c>
      <c r="J4692" s="1" t="n">
        <f aca="false">COUNTIF(I:I, $I4692)</f>
        <v>1</v>
      </c>
      <c r="K4692" s="1" t="str">
        <f aca="false">IF(ISNA(VLOOKUP(Table4[product_id], tblProducts[], tblProducts[product_name],FALSE() )), "Invalid", "Valid")</f>
        <v>Valid</v>
      </c>
      <c r="L4692" s="5" t="str">
        <f aca="false">IF(ISNA(VLOOKUP(Table4[[#This Row],[warehouse_id]], tblwhouse[], tblwhouse[warehouse_name],FALSE() )), "Invalid", "Valid")</f>
        <v>Valid</v>
      </c>
    </row>
    <row r="4693" customFormat="false" ht="15" hidden="false" customHeight="true" outlineLevel="0" collapsed="false">
      <c r="A4693" s="1" t="n">
        <v>4692</v>
      </c>
      <c r="B4693" s="1" t="n">
        <v>2</v>
      </c>
      <c r="C4693" s="1" t="n">
        <v>422</v>
      </c>
      <c r="D4693" s="1" t="s">
        <v>11767</v>
      </c>
      <c r="E4693" s="1" t="n">
        <v>202</v>
      </c>
      <c r="F4693" s="1" t="n">
        <v>47</v>
      </c>
      <c r="G4693" s="1" t="n">
        <v>219.78</v>
      </c>
      <c r="H4693" s="4" t="n">
        <v>45873.6009377894</v>
      </c>
      <c r="I46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4692BT853218242220247219.7845873.6009377893</v>
      </c>
      <c r="J4693" s="1" t="n">
        <f aca="false">COUNTIF(I:I, $I4693)</f>
        <v>1</v>
      </c>
      <c r="K4693" s="1" t="str">
        <f aca="false">IF(ISNA(VLOOKUP(Table4[product_id], tblProducts[], tblProducts[product_name],FALSE() )), "Invalid", "Valid")</f>
        <v>Valid</v>
      </c>
      <c r="L4693" s="5" t="str">
        <f aca="false">IF(ISNA(VLOOKUP(Table4[[#This Row],[warehouse_id]], tblwhouse[], tblwhouse[warehouse_name],FALSE() )), "Invalid", "Valid")</f>
        <v>Valid</v>
      </c>
    </row>
    <row r="4694" customFormat="false" ht="15" hidden="false" customHeight="true" outlineLevel="0" collapsed="false">
      <c r="A4694" s="1" t="n">
        <v>4693</v>
      </c>
      <c r="B4694" s="1" t="n">
        <v>2</v>
      </c>
      <c r="C4694" s="1" t="n">
        <v>89</v>
      </c>
      <c r="D4694" s="1" t="s">
        <v>11768</v>
      </c>
      <c r="E4694" s="1" t="n">
        <v>447</v>
      </c>
      <c r="F4694" s="1" t="n">
        <v>65</v>
      </c>
      <c r="G4694" s="1" t="n">
        <v>860.51</v>
      </c>
      <c r="H4694" s="4" t="n">
        <v>46127.6009377894</v>
      </c>
      <c r="I46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4693BT66968328944765860.5146127.6009377893</v>
      </c>
      <c r="J4694" s="1" t="n">
        <f aca="false">COUNTIF(I:I, $I4694)</f>
        <v>1</v>
      </c>
      <c r="K4694" s="1" t="str">
        <f aca="false">IF(ISNA(VLOOKUP(Table4[product_id], tblProducts[], tblProducts[product_name],FALSE() )), "Invalid", "Valid")</f>
        <v>Valid</v>
      </c>
      <c r="L4694" s="5" t="str">
        <f aca="false">IF(ISNA(VLOOKUP(Table4[[#This Row],[warehouse_id]], tblwhouse[], tblwhouse[warehouse_name],FALSE() )), "Invalid", "Valid")</f>
        <v>Valid</v>
      </c>
    </row>
    <row r="4695" customFormat="false" ht="15" hidden="false" customHeight="true" outlineLevel="0" collapsed="false">
      <c r="A4695" s="1" t="n">
        <v>4694</v>
      </c>
      <c r="B4695" s="1" t="n">
        <v>3</v>
      </c>
      <c r="C4695" s="1" t="n">
        <v>1399</v>
      </c>
      <c r="D4695" s="1" t="s">
        <v>11769</v>
      </c>
      <c r="E4695" s="1" t="n">
        <v>196</v>
      </c>
      <c r="F4695" s="1" t="n">
        <v>30</v>
      </c>
      <c r="G4695" s="1" t="n">
        <v>612.76</v>
      </c>
      <c r="H4695" s="4" t="n">
        <v>45913.6009377894</v>
      </c>
      <c r="I46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4694BT3229973139919630612.7645913.6009377893</v>
      </c>
      <c r="J4695" s="1" t="n">
        <f aca="false">COUNTIF(I:I, $I4695)</f>
        <v>1</v>
      </c>
      <c r="K4695" s="1" t="str">
        <f aca="false">IF(ISNA(VLOOKUP(Table4[product_id], tblProducts[], tblProducts[product_name],FALSE() )), "Invalid", "Valid")</f>
        <v>Valid</v>
      </c>
      <c r="L4695" s="5" t="str">
        <f aca="false">IF(ISNA(VLOOKUP(Table4[[#This Row],[warehouse_id]], tblwhouse[], tblwhouse[warehouse_name],FALSE() )), "Invalid", "Valid")</f>
        <v>Valid</v>
      </c>
    </row>
    <row r="4696" customFormat="false" ht="15" hidden="false" customHeight="true" outlineLevel="0" collapsed="false">
      <c r="A4696" s="1" t="n">
        <v>4695</v>
      </c>
      <c r="B4696" s="1" t="n">
        <v>2</v>
      </c>
      <c r="C4696" s="1" t="n">
        <v>1474</v>
      </c>
      <c r="D4696" s="1" t="s">
        <v>11770</v>
      </c>
      <c r="E4696" s="1" t="n">
        <v>391</v>
      </c>
      <c r="F4696" s="1" t="n">
        <v>30</v>
      </c>
      <c r="G4696" s="1" t="n">
        <v>1024.82</v>
      </c>
      <c r="H4696" s="4" t="n">
        <v>46040.6009377894</v>
      </c>
      <c r="I46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4695BT38638421474391301024.8246040.6009377893</v>
      </c>
      <c r="J4696" s="1" t="n">
        <f aca="false">COUNTIF(I:I, $I4696)</f>
        <v>1</v>
      </c>
      <c r="K4696" s="1" t="str">
        <f aca="false">IF(ISNA(VLOOKUP(Table4[product_id], tblProducts[], tblProducts[product_name],FALSE() )), "Invalid", "Valid")</f>
        <v>Valid</v>
      </c>
      <c r="L4696" s="5" t="str">
        <f aca="false">IF(ISNA(VLOOKUP(Table4[[#This Row],[warehouse_id]], tblwhouse[], tblwhouse[warehouse_name],FALSE() )), "Invalid", "Valid")</f>
        <v>Valid</v>
      </c>
    </row>
    <row r="4697" customFormat="false" ht="15" hidden="false" customHeight="true" outlineLevel="0" collapsed="false">
      <c r="A4697" s="1" t="n">
        <v>4696</v>
      </c>
      <c r="B4697" s="1" t="n">
        <v>3</v>
      </c>
      <c r="C4697" s="1" t="n">
        <v>2340</v>
      </c>
      <c r="D4697" s="1" t="s">
        <v>11771</v>
      </c>
      <c r="E4697" s="1" t="n">
        <v>52</v>
      </c>
      <c r="F4697" s="1" t="n">
        <v>20</v>
      </c>
      <c r="G4697" s="1" t="n">
        <v>1168.47</v>
      </c>
      <c r="H4697" s="4" t="n">
        <v>46133.6009377894</v>
      </c>
      <c r="I46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4696BT8645493234052201168.4746133.6009377893</v>
      </c>
      <c r="J4697" s="1" t="n">
        <f aca="false">COUNTIF(I:I, $I4697)</f>
        <v>1</v>
      </c>
      <c r="K4697" s="1" t="str">
        <f aca="false">IF(ISNA(VLOOKUP(Table4[product_id], tblProducts[], tblProducts[product_name],FALSE() )), "Invalid", "Valid")</f>
        <v>Valid</v>
      </c>
      <c r="L4697" s="5" t="str">
        <f aca="false">IF(ISNA(VLOOKUP(Table4[[#This Row],[warehouse_id]], tblwhouse[], tblwhouse[warehouse_name],FALSE() )), "Invalid", "Valid")</f>
        <v>Valid</v>
      </c>
    </row>
    <row r="4698" customFormat="false" ht="15" hidden="false" customHeight="true" outlineLevel="0" collapsed="false">
      <c r="A4698" s="1" t="n">
        <v>4697</v>
      </c>
      <c r="B4698" s="1" t="n">
        <v>3</v>
      </c>
      <c r="C4698" s="1" t="n">
        <v>2519</v>
      </c>
      <c r="D4698" s="1" t="s">
        <v>11772</v>
      </c>
      <c r="E4698" s="1" t="n">
        <v>317</v>
      </c>
      <c r="F4698" s="1" t="n">
        <v>58</v>
      </c>
      <c r="G4698" s="1" t="n">
        <v>1010.41</v>
      </c>
      <c r="H4698" s="4" t="n">
        <v>46133.6009377894</v>
      </c>
      <c r="I46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4697BT13741332519317581010.4146133.6009377893</v>
      </c>
      <c r="J4698" s="1" t="n">
        <f aca="false">COUNTIF(I:I, $I4698)</f>
        <v>1</v>
      </c>
      <c r="K4698" s="1" t="str">
        <f aca="false">IF(ISNA(VLOOKUP(Table4[product_id], tblProducts[], tblProducts[product_name],FALSE() )), "Invalid", "Valid")</f>
        <v>Valid</v>
      </c>
      <c r="L4698" s="5" t="str">
        <f aca="false">IF(ISNA(VLOOKUP(Table4[[#This Row],[warehouse_id]], tblwhouse[], tblwhouse[warehouse_name],FALSE() )), "Invalid", "Valid")</f>
        <v>Valid</v>
      </c>
    </row>
    <row r="4699" customFormat="false" ht="15" hidden="false" customHeight="true" outlineLevel="0" collapsed="false">
      <c r="A4699" s="1" t="n">
        <v>4698</v>
      </c>
      <c r="B4699" s="1" t="n">
        <v>2</v>
      </c>
      <c r="C4699" s="1" t="n">
        <v>45</v>
      </c>
      <c r="D4699" s="1" t="s">
        <v>11773</v>
      </c>
      <c r="E4699" s="1" t="n">
        <v>266</v>
      </c>
      <c r="F4699" s="1" t="n">
        <v>30</v>
      </c>
      <c r="G4699" s="1" t="n">
        <v>796.15</v>
      </c>
      <c r="H4699" s="4" t="n">
        <v>45891.6009377894</v>
      </c>
      <c r="I46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4698BT86816824526630796.1545891.6009377893</v>
      </c>
      <c r="J4699" s="1" t="n">
        <f aca="false">COUNTIF(I:I, $I4699)</f>
        <v>1</v>
      </c>
      <c r="K4699" s="1" t="str">
        <f aca="false">IF(ISNA(VLOOKUP(Table4[product_id], tblProducts[], tblProducts[product_name],FALSE() )), "Invalid", "Valid")</f>
        <v>Valid</v>
      </c>
      <c r="L4699" s="5" t="str">
        <f aca="false">IF(ISNA(VLOOKUP(Table4[[#This Row],[warehouse_id]], tblwhouse[], tblwhouse[warehouse_name],FALSE() )), "Invalid", "Valid")</f>
        <v>Valid</v>
      </c>
    </row>
    <row r="4700" customFormat="false" ht="15" hidden="false" customHeight="true" outlineLevel="0" collapsed="false">
      <c r="A4700" s="1" t="n">
        <v>4699</v>
      </c>
      <c r="B4700" s="1" t="n">
        <v>2</v>
      </c>
      <c r="C4700" s="1" t="n">
        <v>1105</v>
      </c>
      <c r="D4700" s="1" t="s">
        <v>11774</v>
      </c>
      <c r="E4700" s="1" t="n">
        <v>178</v>
      </c>
      <c r="F4700" s="1" t="n">
        <v>76</v>
      </c>
      <c r="G4700" s="1" t="n">
        <v>1192.32</v>
      </c>
      <c r="H4700" s="4" t="n">
        <v>46050.6009377894</v>
      </c>
      <c r="I47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4699BT26362521105178761192.3246050.6009377893</v>
      </c>
      <c r="J4700" s="1" t="n">
        <f aca="false">COUNTIF(I:I, $I4700)</f>
        <v>1</v>
      </c>
      <c r="K4700" s="1" t="str">
        <f aca="false">IF(ISNA(VLOOKUP(Table4[product_id], tblProducts[], tblProducts[product_name],FALSE() )), "Invalid", "Valid")</f>
        <v>Valid</v>
      </c>
      <c r="L4700" s="5" t="str">
        <f aca="false">IF(ISNA(VLOOKUP(Table4[[#This Row],[warehouse_id]], tblwhouse[], tblwhouse[warehouse_name],FALSE() )), "Invalid", "Valid")</f>
        <v>Valid</v>
      </c>
    </row>
    <row r="4701" customFormat="false" ht="15" hidden="false" customHeight="true" outlineLevel="0" collapsed="false">
      <c r="A4701" s="1" t="n">
        <v>4700</v>
      </c>
      <c r="B4701" s="1" t="n">
        <v>3</v>
      </c>
      <c r="C4701" s="1" t="n">
        <v>2495</v>
      </c>
      <c r="D4701" s="1" t="s">
        <v>11775</v>
      </c>
      <c r="E4701" s="1" t="n">
        <v>447</v>
      </c>
      <c r="F4701" s="1" t="n">
        <v>40</v>
      </c>
      <c r="G4701" s="1" t="n">
        <v>281.6</v>
      </c>
      <c r="H4701" s="4" t="n">
        <v>45957.6009377894</v>
      </c>
      <c r="I47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4700BT4616933249544740281.645957.6009377893</v>
      </c>
      <c r="J4701" s="1" t="n">
        <f aca="false">COUNTIF(I:I, $I4701)</f>
        <v>1</v>
      </c>
      <c r="K4701" s="1" t="str">
        <f aca="false">IF(ISNA(VLOOKUP(Table4[product_id], tblProducts[], tblProducts[product_name],FALSE() )), "Invalid", "Valid")</f>
        <v>Valid</v>
      </c>
      <c r="L4701" s="5" t="str">
        <f aca="false">IF(ISNA(VLOOKUP(Table4[[#This Row],[warehouse_id]], tblwhouse[], tblwhouse[warehouse_name],FALSE() )), "Invalid", "Valid")</f>
        <v>Valid</v>
      </c>
    </row>
    <row r="4702" customFormat="false" ht="15" hidden="false" customHeight="true" outlineLevel="0" collapsed="false">
      <c r="A4702" s="1" t="n">
        <v>4701</v>
      </c>
      <c r="B4702" s="1" t="n">
        <v>2</v>
      </c>
      <c r="C4702" s="1" t="n">
        <v>1062</v>
      </c>
      <c r="D4702" s="1" t="s">
        <v>11776</v>
      </c>
      <c r="E4702" s="1" t="n">
        <v>211</v>
      </c>
      <c r="F4702" s="1" t="n">
        <v>57</v>
      </c>
      <c r="G4702" s="1" t="n">
        <v>1399.28</v>
      </c>
      <c r="H4702" s="4" t="n">
        <v>46019.6009377894</v>
      </c>
      <c r="I47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4701BT76874021062211571399.2846019.6009377893</v>
      </c>
      <c r="J4702" s="1" t="n">
        <f aca="false">COUNTIF(I:I, $I4702)</f>
        <v>1</v>
      </c>
      <c r="K4702" s="1" t="str">
        <f aca="false">IF(ISNA(VLOOKUP(Table4[product_id], tblProducts[], tblProducts[product_name],FALSE() )), "Invalid", "Valid")</f>
        <v>Valid</v>
      </c>
      <c r="L4702" s="5" t="str">
        <f aca="false">IF(ISNA(VLOOKUP(Table4[[#This Row],[warehouse_id]], tblwhouse[], tblwhouse[warehouse_name],FALSE() )), "Invalid", "Valid")</f>
        <v>Valid</v>
      </c>
    </row>
    <row r="4703" customFormat="false" ht="15" hidden="false" customHeight="true" outlineLevel="0" collapsed="false">
      <c r="A4703" s="1" t="n">
        <v>4702</v>
      </c>
      <c r="B4703" s="1" t="n">
        <v>1</v>
      </c>
      <c r="C4703" s="1" t="n">
        <v>2157</v>
      </c>
      <c r="D4703" s="1" t="s">
        <v>11777</v>
      </c>
      <c r="E4703" s="1" t="n">
        <v>288</v>
      </c>
      <c r="F4703" s="1" t="n">
        <v>50</v>
      </c>
      <c r="G4703" s="1" t="n">
        <v>215.01</v>
      </c>
      <c r="H4703" s="4" t="n">
        <v>45935.6009377894</v>
      </c>
      <c r="I47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4702BT4509861215728850215.0145935.6009377893</v>
      </c>
      <c r="J4703" s="1" t="n">
        <f aca="false">COUNTIF(I:I, $I4703)</f>
        <v>1</v>
      </c>
      <c r="K4703" s="1" t="str">
        <f aca="false">IF(ISNA(VLOOKUP(Table4[product_id], tblProducts[], tblProducts[product_name],FALSE() )), "Invalid", "Valid")</f>
        <v>Valid</v>
      </c>
      <c r="L4703" s="5" t="str">
        <f aca="false">IF(ISNA(VLOOKUP(Table4[[#This Row],[warehouse_id]], tblwhouse[], tblwhouse[warehouse_name],FALSE() )), "Invalid", "Valid")</f>
        <v>Valid</v>
      </c>
    </row>
    <row r="4704" customFormat="false" ht="15" hidden="false" customHeight="true" outlineLevel="0" collapsed="false">
      <c r="A4704" s="1" t="n">
        <v>4703</v>
      </c>
      <c r="B4704" s="1" t="n">
        <v>4</v>
      </c>
      <c r="C4704" s="1" t="n">
        <v>2905</v>
      </c>
      <c r="D4704" s="1" t="s">
        <v>11778</v>
      </c>
      <c r="E4704" s="1" t="n">
        <v>204</v>
      </c>
      <c r="F4704" s="1" t="n">
        <v>78</v>
      </c>
      <c r="G4704" s="1" t="n">
        <v>358.92</v>
      </c>
      <c r="H4704" s="4" t="n">
        <v>46117.6009377894</v>
      </c>
      <c r="I47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4703BT4747434290520478358.9246117.6009377893</v>
      </c>
      <c r="J4704" s="1" t="n">
        <f aca="false">COUNTIF(I:I, $I4704)</f>
        <v>1</v>
      </c>
      <c r="K4704" s="1" t="str">
        <f aca="false">IF(ISNA(VLOOKUP(Table4[product_id], tblProducts[], tblProducts[product_name],FALSE() )), "Invalid", "Valid")</f>
        <v>Valid</v>
      </c>
      <c r="L4704" s="5" t="str">
        <f aca="false">IF(ISNA(VLOOKUP(Table4[[#This Row],[warehouse_id]], tblwhouse[], tblwhouse[warehouse_name],FALSE() )), "Invalid", "Valid")</f>
        <v>Valid</v>
      </c>
    </row>
    <row r="4705" customFormat="false" ht="15" hidden="false" customHeight="true" outlineLevel="0" collapsed="false">
      <c r="A4705" s="1" t="n">
        <v>4704</v>
      </c>
      <c r="B4705" s="1" t="n">
        <v>1</v>
      </c>
      <c r="C4705" s="1" t="n">
        <v>2928</v>
      </c>
      <c r="D4705" s="1" t="s">
        <v>11779</v>
      </c>
      <c r="E4705" s="1" t="n">
        <v>239</v>
      </c>
      <c r="F4705" s="1" t="n">
        <v>32</v>
      </c>
      <c r="G4705" s="1" t="n">
        <v>1157.18</v>
      </c>
      <c r="H4705" s="4" t="n">
        <v>46169.6009377894</v>
      </c>
      <c r="I47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4704BT33348512928239321157.1846169.6009377893</v>
      </c>
      <c r="J4705" s="1" t="n">
        <f aca="false">COUNTIF(I:I, $I4705)</f>
        <v>1</v>
      </c>
      <c r="K4705" s="1" t="str">
        <f aca="false">IF(ISNA(VLOOKUP(Table4[product_id], tblProducts[], tblProducts[product_name],FALSE() )), "Invalid", "Valid")</f>
        <v>Valid</v>
      </c>
      <c r="L4705" s="5" t="str">
        <f aca="false">IF(ISNA(VLOOKUP(Table4[[#This Row],[warehouse_id]], tblwhouse[], tblwhouse[warehouse_name],FALSE() )), "Invalid", "Valid")</f>
        <v>Valid</v>
      </c>
    </row>
    <row r="4706" customFormat="false" ht="15" hidden="false" customHeight="true" outlineLevel="0" collapsed="false">
      <c r="A4706" s="1" t="n">
        <v>4705</v>
      </c>
      <c r="B4706" s="1" t="n">
        <v>4</v>
      </c>
      <c r="C4706" s="1" t="n">
        <v>163</v>
      </c>
      <c r="D4706" s="1" t="s">
        <v>11780</v>
      </c>
      <c r="E4706" s="1" t="n">
        <v>292</v>
      </c>
      <c r="F4706" s="1" t="n">
        <v>37</v>
      </c>
      <c r="G4706" s="1" t="n">
        <v>601.76</v>
      </c>
      <c r="H4706" s="4" t="n">
        <v>45910.6009377894</v>
      </c>
      <c r="I47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4705BT608054416329237601.7645910.6009377893</v>
      </c>
      <c r="J4706" s="1" t="n">
        <f aca="false">COUNTIF(I:I, $I4706)</f>
        <v>1</v>
      </c>
      <c r="K4706" s="1" t="str">
        <f aca="false">IF(ISNA(VLOOKUP(Table4[product_id], tblProducts[], tblProducts[product_name],FALSE() )), "Invalid", "Valid")</f>
        <v>Valid</v>
      </c>
      <c r="L4706" s="5" t="str">
        <f aca="false">IF(ISNA(VLOOKUP(Table4[[#This Row],[warehouse_id]], tblwhouse[], tblwhouse[warehouse_name],FALSE() )), "Invalid", "Valid")</f>
        <v>Valid</v>
      </c>
    </row>
    <row r="4707" customFormat="false" ht="15" hidden="false" customHeight="true" outlineLevel="0" collapsed="false">
      <c r="A4707" s="1" t="n">
        <v>4706</v>
      </c>
      <c r="B4707" s="1" t="n">
        <v>4</v>
      </c>
      <c r="C4707" s="1" t="n">
        <v>2589</v>
      </c>
      <c r="D4707" s="1" t="s">
        <v>11781</v>
      </c>
      <c r="E4707" s="1" t="n">
        <v>340</v>
      </c>
      <c r="F4707" s="1" t="n">
        <v>48</v>
      </c>
      <c r="G4707" s="1" t="n">
        <v>1074.54</v>
      </c>
      <c r="H4707" s="4" t="n">
        <v>46089.6009377894</v>
      </c>
      <c r="I47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4706BT22996242589340481074.5446089.6009377893</v>
      </c>
      <c r="J4707" s="1" t="n">
        <f aca="false">COUNTIF(I:I, $I4707)</f>
        <v>1</v>
      </c>
      <c r="K4707" s="1" t="str">
        <f aca="false">IF(ISNA(VLOOKUP(Table4[product_id], tblProducts[], tblProducts[product_name],FALSE() )), "Invalid", "Valid")</f>
        <v>Valid</v>
      </c>
      <c r="L4707" s="5" t="str">
        <f aca="false">IF(ISNA(VLOOKUP(Table4[[#This Row],[warehouse_id]], tblwhouse[], tblwhouse[warehouse_name],FALSE() )), "Invalid", "Valid")</f>
        <v>Valid</v>
      </c>
    </row>
    <row r="4708" customFormat="false" ht="15" hidden="false" customHeight="true" outlineLevel="0" collapsed="false">
      <c r="A4708" s="1" t="n">
        <v>4707</v>
      </c>
      <c r="B4708" s="1" t="n">
        <v>4</v>
      </c>
      <c r="C4708" s="1" t="n">
        <v>2970</v>
      </c>
      <c r="D4708" s="1" t="s">
        <v>11782</v>
      </c>
      <c r="E4708" s="1" t="n">
        <v>315</v>
      </c>
      <c r="F4708" s="1" t="n">
        <v>30</v>
      </c>
      <c r="G4708" s="1" t="n">
        <v>1048.4</v>
      </c>
      <c r="H4708" s="4" t="n">
        <v>46047.6009377894</v>
      </c>
      <c r="I47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4707BT75906242970315301048.446047.6009377893</v>
      </c>
      <c r="J4708" s="1" t="n">
        <f aca="false">COUNTIF(I:I, $I4708)</f>
        <v>1</v>
      </c>
      <c r="K4708" s="1" t="str">
        <f aca="false">IF(ISNA(VLOOKUP(Table4[product_id], tblProducts[], tblProducts[product_name],FALSE() )), "Invalid", "Valid")</f>
        <v>Valid</v>
      </c>
      <c r="L4708" s="5" t="str">
        <f aca="false">IF(ISNA(VLOOKUP(Table4[[#This Row],[warehouse_id]], tblwhouse[], tblwhouse[warehouse_name],FALSE() )), "Invalid", "Valid")</f>
        <v>Valid</v>
      </c>
    </row>
    <row r="4709" customFormat="false" ht="15" hidden="false" customHeight="true" outlineLevel="0" collapsed="false">
      <c r="A4709" s="1" t="n">
        <v>4708</v>
      </c>
      <c r="B4709" s="1" t="n">
        <v>4</v>
      </c>
      <c r="C4709" s="1" t="n">
        <v>1071</v>
      </c>
      <c r="D4709" s="1" t="s">
        <v>11783</v>
      </c>
      <c r="E4709" s="1" t="n">
        <v>140</v>
      </c>
      <c r="F4709" s="1" t="n">
        <v>62</v>
      </c>
      <c r="G4709" s="1" t="n">
        <v>1029.76</v>
      </c>
      <c r="H4709" s="4" t="n">
        <v>46003.6009377894</v>
      </c>
      <c r="I47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4708BT80463641071140621029.7646003.6009377893</v>
      </c>
      <c r="J4709" s="1" t="n">
        <f aca="false">COUNTIF(I:I, $I4709)</f>
        <v>1</v>
      </c>
      <c r="K4709" s="1" t="str">
        <f aca="false">IF(ISNA(VLOOKUP(Table4[product_id], tblProducts[], tblProducts[product_name],FALSE() )), "Invalid", "Valid")</f>
        <v>Valid</v>
      </c>
      <c r="L4709" s="5" t="str">
        <f aca="false">IF(ISNA(VLOOKUP(Table4[[#This Row],[warehouse_id]], tblwhouse[], tblwhouse[warehouse_name],FALSE() )), "Invalid", "Valid")</f>
        <v>Valid</v>
      </c>
    </row>
    <row r="4710" customFormat="false" ht="15" hidden="false" customHeight="true" outlineLevel="0" collapsed="false">
      <c r="A4710" s="1" t="n">
        <v>4709</v>
      </c>
      <c r="B4710" s="1" t="n">
        <v>3</v>
      </c>
      <c r="C4710" s="1" t="n">
        <v>283</v>
      </c>
      <c r="D4710" s="1" t="s">
        <v>11784</v>
      </c>
      <c r="E4710" s="1" t="n">
        <v>429</v>
      </c>
      <c r="F4710" s="1" t="n">
        <v>25</v>
      </c>
      <c r="G4710" s="1" t="n">
        <v>931.85</v>
      </c>
      <c r="H4710" s="4" t="n">
        <v>46169.6009377894</v>
      </c>
      <c r="I47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4709BT708897328342925931.8546169.6009377893</v>
      </c>
      <c r="J4710" s="1" t="n">
        <f aca="false">COUNTIF(I:I, $I4710)</f>
        <v>1</v>
      </c>
      <c r="K4710" s="1" t="str">
        <f aca="false">IF(ISNA(VLOOKUP(Table4[product_id], tblProducts[], tblProducts[product_name],FALSE() )), "Invalid", "Valid")</f>
        <v>Valid</v>
      </c>
      <c r="L4710" s="5" t="str">
        <f aca="false">IF(ISNA(VLOOKUP(Table4[[#This Row],[warehouse_id]], tblwhouse[], tblwhouse[warehouse_name],FALSE() )), "Invalid", "Valid")</f>
        <v>Valid</v>
      </c>
    </row>
    <row r="4711" customFormat="false" ht="15" hidden="false" customHeight="true" outlineLevel="0" collapsed="false">
      <c r="A4711" s="1" t="n">
        <v>4710</v>
      </c>
      <c r="B4711" s="1" t="n">
        <v>2</v>
      </c>
      <c r="C4711" s="1" t="n">
        <v>2438</v>
      </c>
      <c r="D4711" s="1" t="s">
        <v>11785</v>
      </c>
      <c r="E4711" s="1" t="n">
        <v>171</v>
      </c>
      <c r="F4711" s="1" t="n">
        <v>38</v>
      </c>
      <c r="G4711" s="1" t="n">
        <v>767.77</v>
      </c>
      <c r="H4711" s="4" t="n">
        <v>45928.6009377894</v>
      </c>
      <c r="I47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4710BT4401712243817138767.7745928.6009377893</v>
      </c>
      <c r="J4711" s="1" t="n">
        <f aca="false">COUNTIF(I:I, $I4711)</f>
        <v>1</v>
      </c>
      <c r="K4711" s="1" t="str">
        <f aca="false">IF(ISNA(VLOOKUP(Table4[product_id], tblProducts[], tblProducts[product_name],FALSE() )), "Invalid", "Valid")</f>
        <v>Valid</v>
      </c>
      <c r="L4711" s="5" t="str">
        <f aca="false">IF(ISNA(VLOOKUP(Table4[[#This Row],[warehouse_id]], tblwhouse[], tblwhouse[warehouse_name],FALSE() )), "Invalid", "Valid")</f>
        <v>Valid</v>
      </c>
    </row>
    <row r="4712" customFormat="false" ht="15" hidden="false" customHeight="true" outlineLevel="0" collapsed="false">
      <c r="A4712" s="1" t="n">
        <v>4711</v>
      </c>
      <c r="B4712" s="1" t="n">
        <v>1</v>
      </c>
      <c r="C4712" s="1" t="n">
        <v>513</v>
      </c>
      <c r="D4712" s="1" t="s">
        <v>11786</v>
      </c>
      <c r="E4712" s="1" t="n">
        <v>217</v>
      </c>
      <c r="F4712" s="1" t="n">
        <v>47</v>
      </c>
      <c r="G4712" s="1" t="n">
        <v>464.29</v>
      </c>
      <c r="H4712" s="4" t="n">
        <v>45885.6009377894</v>
      </c>
      <c r="I47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4711BT280486151321747464.2945885.6009377893</v>
      </c>
      <c r="J4712" s="1" t="n">
        <f aca="false">COUNTIF(I:I, $I4712)</f>
        <v>1</v>
      </c>
      <c r="K4712" s="1" t="str">
        <f aca="false">IF(ISNA(VLOOKUP(Table4[product_id], tblProducts[], tblProducts[product_name],FALSE() )), "Invalid", "Valid")</f>
        <v>Valid</v>
      </c>
      <c r="L4712" s="5" t="str">
        <f aca="false">IF(ISNA(VLOOKUP(Table4[[#This Row],[warehouse_id]], tblwhouse[], tblwhouse[warehouse_name],FALSE() )), "Invalid", "Valid")</f>
        <v>Valid</v>
      </c>
    </row>
    <row r="4713" customFormat="false" ht="15" hidden="false" customHeight="true" outlineLevel="0" collapsed="false">
      <c r="A4713" s="1" t="n">
        <v>4712</v>
      </c>
      <c r="B4713" s="1" t="n">
        <v>2</v>
      </c>
      <c r="C4713" s="1" t="n">
        <v>1073</v>
      </c>
      <c r="D4713" s="1" t="s">
        <v>11787</v>
      </c>
      <c r="E4713" s="1" t="n">
        <v>139</v>
      </c>
      <c r="F4713" s="1" t="n">
        <v>53</v>
      </c>
      <c r="G4713" s="1" t="n">
        <v>1083.52</v>
      </c>
      <c r="H4713" s="4" t="n">
        <v>45957.6009377894</v>
      </c>
      <c r="I47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4712BT68163621073139531083.5245957.6009377893</v>
      </c>
      <c r="J4713" s="1" t="n">
        <f aca="false">COUNTIF(I:I, $I4713)</f>
        <v>1</v>
      </c>
      <c r="K4713" s="1" t="str">
        <f aca="false">IF(ISNA(VLOOKUP(Table4[product_id], tblProducts[], tblProducts[product_name],FALSE() )), "Invalid", "Valid")</f>
        <v>Valid</v>
      </c>
      <c r="L4713" s="5" t="str">
        <f aca="false">IF(ISNA(VLOOKUP(Table4[[#This Row],[warehouse_id]], tblwhouse[], tblwhouse[warehouse_name],FALSE() )), "Invalid", "Valid")</f>
        <v>Valid</v>
      </c>
    </row>
    <row r="4714" customFormat="false" ht="15" hidden="false" customHeight="true" outlineLevel="0" collapsed="false">
      <c r="A4714" s="1" t="n">
        <v>4713</v>
      </c>
      <c r="B4714" s="1" t="n">
        <v>4</v>
      </c>
      <c r="C4714" s="1" t="n">
        <v>1261</v>
      </c>
      <c r="D4714" s="1" t="s">
        <v>11788</v>
      </c>
      <c r="E4714" s="1" t="n">
        <v>270</v>
      </c>
      <c r="F4714" s="1" t="n">
        <v>35</v>
      </c>
      <c r="G4714" s="1" t="n">
        <v>285.47</v>
      </c>
      <c r="H4714" s="4" t="n">
        <v>46161.6009377894</v>
      </c>
      <c r="I47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4713BT6909774126127035285.4746161.6009377893</v>
      </c>
      <c r="J4714" s="1" t="n">
        <f aca="false">COUNTIF(I:I, $I4714)</f>
        <v>1</v>
      </c>
      <c r="K4714" s="1" t="str">
        <f aca="false">IF(ISNA(VLOOKUP(Table4[product_id], tblProducts[], tblProducts[product_name],FALSE() )), "Invalid", "Valid")</f>
        <v>Valid</v>
      </c>
      <c r="L4714" s="5" t="str">
        <f aca="false">IF(ISNA(VLOOKUP(Table4[[#This Row],[warehouse_id]], tblwhouse[], tblwhouse[warehouse_name],FALSE() )), "Invalid", "Valid")</f>
        <v>Valid</v>
      </c>
    </row>
    <row r="4715" customFormat="false" ht="15" hidden="false" customHeight="true" outlineLevel="0" collapsed="false">
      <c r="A4715" s="1" t="n">
        <v>4714</v>
      </c>
      <c r="B4715" s="1" t="n">
        <v>1</v>
      </c>
      <c r="C4715" s="1" t="n">
        <v>1876</v>
      </c>
      <c r="D4715" s="1" t="s">
        <v>11789</v>
      </c>
      <c r="E4715" s="1" t="n">
        <v>351</v>
      </c>
      <c r="F4715" s="1" t="n">
        <v>31</v>
      </c>
      <c r="G4715" s="1" t="n">
        <v>347.42</v>
      </c>
      <c r="H4715" s="4" t="n">
        <v>46151.6009377894</v>
      </c>
      <c r="I47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4714BT8814901187635131347.4246151.6009377893</v>
      </c>
      <c r="J4715" s="1" t="n">
        <f aca="false">COUNTIF(I:I, $I4715)</f>
        <v>1</v>
      </c>
      <c r="K4715" s="1" t="str">
        <f aca="false">IF(ISNA(VLOOKUP(Table4[product_id], tblProducts[], tblProducts[product_name],FALSE() )), "Invalid", "Valid")</f>
        <v>Valid</v>
      </c>
      <c r="L4715" s="5" t="str">
        <f aca="false">IF(ISNA(VLOOKUP(Table4[[#This Row],[warehouse_id]], tblwhouse[], tblwhouse[warehouse_name],FALSE() )), "Invalid", "Valid")</f>
        <v>Valid</v>
      </c>
    </row>
    <row r="4716" customFormat="false" ht="15" hidden="false" customHeight="true" outlineLevel="0" collapsed="false">
      <c r="A4716" s="1" t="n">
        <v>4715</v>
      </c>
      <c r="B4716" s="1" t="n">
        <v>3</v>
      </c>
      <c r="C4716" s="1" t="n">
        <v>2089</v>
      </c>
      <c r="D4716" s="1" t="s">
        <v>11790</v>
      </c>
      <c r="E4716" s="1" t="n">
        <v>34</v>
      </c>
      <c r="F4716" s="1" t="n">
        <v>53</v>
      </c>
      <c r="G4716" s="1" t="n">
        <v>1002.54</v>
      </c>
      <c r="H4716" s="4" t="n">
        <v>45905.6009377894</v>
      </c>
      <c r="I47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4715BT5421593208934531002.5445905.6009377893</v>
      </c>
      <c r="J4716" s="1" t="n">
        <f aca="false">COUNTIF(I:I, $I4716)</f>
        <v>1</v>
      </c>
      <c r="K4716" s="1" t="str">
        <f aca="false">IF(ISNA(VLOOKUP(Table4[product_id], tblProducts[], tblProducts[product_name],FALSE() )), "Invalid", "Valid")</f>
        <v>Valid</v>
      </c>
      <c r="L4716" s="5" t="str">
        <f aca="false">IF(ISNA(VLOOKUP(Table4[[#This Row],[warehouse_id]], tblwhouse[], tblwhouse[warehouse_name],FALSE() )), "Invalid", "Valid")</f>
        <v>Valid</v>
      </c>
    </row>
    <row r="4717" customFormat="false" ht="15" hidden="false" customHeight="true" outlineLevel="0" collapsed="false">
      <c r="A4717" s="1" t="n">
        <v>4716</v>
      </c>
      <c r="B4717" s="1" t="n">
        <v>2</v>
      </c>
      <c r="C4717" s="1" t="n">
        <v>643</v>
      </c>
      <c r="D4717" s="1" t="s">
        <v>11791</v>
      </c>
      <c r="E4717" s="1" t="n">
        <v>145</v>
      </c>
      <c r="F4717" s="1" t="n">
        <v>52</v>
      </c>
      <c r="G4717" s="1" t="n">
        <v>156.86</v>
      </c>
      <c r="H4717" s="4" t="n">
        <v>46193.6009377894</v>
      </c>
      <c r="I47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4716BT150678264314552156.8646193.6009377893</v>
      </c>
      <c r="J4717" s="1" t="n">
        <f aca="false">COUNTIF(I:I, $I4717)</f>
        <v>1</v>
      </c>
      <c r="K4717" s="1" t="str">
        <f aca="false">IF(ISNA(VLOOKUP(Table4[product_id], tblProducts[], tblProducts[product_name],FALSE() )), "Invalid", "Valid")</f>
        <v>Valid</v>
      </c>
      <c r="L4717" s="5" t="str">
        <f aca="false">IF(ISNA(VLOOKUP(Table4[[#This Row],[warehouse_id]], tblwhouse[], tblwhouse[warehouse_name],FALSE() )), "Invalid", "Valid")</f>
        <v>Valid</v>
      </c>
    </row>
    <row r="4718" customFormat="false" ht="15" hidden="false" customHeight="true" outlineLevel="0" collapsed="false">
      <c r="A4718" s="1" t="n">
        <v>4717</v>
      </c>
      <c r="B4718" s="1" t="n">
        <v>3</v>
      </c>
      <c r="C4718" s="1" t="n">
        <v>2511</v>
      </c>
      <c r="D4718" s="1" t="s">
        <v>11792</v>
      </c>
      <c r="E4718" s="1" t="n">
        <v>187</v>
      </c>
      <c r="F4718" s="1" t="n">
        <v>28</v>
      </c>
      <c r="G4718" s="1" t="n">
        <v>642.32</v>
      </c>
      <c r="H4718" s="4" t="n">
        <v>45973.6009378009</v>
      </c>
      <c r="I47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4717BT2675733251118728642.3245973.6009378009</v>
      </c>
      <c r="J4718" s="1" t="n">
        <f aca="false">COUNTIF(I:I, $I4718)</f>
        <v>1</v>
      </c>
      <c r="K4718" s="1" t="str">
        <f aca="false">IF(ISNA(VLOOKUP(Table4[product_id], tblProducts[], tblProducts[product_name],FALSE() )), "Invalid", "Valid")</f>
        <v>Valid</v>
      </c>
      <c r="L4718" s="5" t="str">
        <f aca="false">IF(ISNA(VLOOKUP(Table4[[#This Row],[warehouse_id]], tblwhouse[], tblwhouse[warehouse_name],FALSE() )), "Invalid", "Valid")</f>
        <v>Valid</v>
      </c>
    </row>
    <row r="4719" customFormat="false" ht="15" hidden="false" customHeight="true" outlineLevel="0" collapsed="false">
      <c r="A4719" s="1" t="n">
        <v>4718</v>
      </c>
      <c r="B4719" s="1" t="n">
        <v>1</v>
      </c>
      <c r="C4719" s="1" t="n">
        <v>2026</v>
      </c>
      <c r="D4719" s="1" t="s">
        <v>11793</v>
      </c>
      <c r="E4719" s="1" t="n">
        <v>88</v>
      </c>
      <c r="F4719" s="1" t="n">
        <v>44</v>
      </c>
      <c r="G4719" s="1" t="n">
        <v>1300.8</v>
      </c>
      <c r="H4719" s="4" t="n">
        <v>45943.6009378009</v>
      </c>
      <c r="I47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4718BT5848471202688441300.845943.6009378009</v>
      </c>
      <c r="J4719" s="1" t="n">
        <f aca="false">COUNTIF(I:I, $I4719)</f>
        <v>1</v>
      </c>
      <c r="K4719" s="1" t="str">
        <f aca="false">IF(ISNA(VLOOKUP(Table4[product_id], tblProducts[], tblProducts[product_name],FALSE() )), "Invalid", "Valid")</f>
        <v>Valid</v>
      </c>
      <c r="L4719" s="5" t="str">
        <f aca="false">IF(ISNA(VLOOKUP(Table4[[#This Row],[warehouse_id]], tblwhouse[], tblwhouse[warehouse_name],FALSE() )), "Invalid", "Valid")</f>
        <v>Valid</v>
      </c>
    </row>
    <row r="4720" customFormat="false" ht="15" hidden="false" customHeight="true" outlineLevel="0" collapsed="false">
      <c r="A4720" s="1" t="n">
        <v>4719</v>
      </c>
      <c r="B4720" s="1" t="n">
        <v>1</v>
      </c>
      <c r="C4720" s="1" t="n">
        <v>903</v>
      </c>
      <c r="D4720" s="1" t="s">
        <v>11794</v>
      </c>
      <c r="E4720" s="1" t="n">
        <v>305</v>
      </c>
      <c r="F4720" s="1" t="n">
        <v>53</v>
      </c>
      <c r="G4720" s="1" t="n">
        <v>18.64</v>
      </c>
      <c r="H4720" s="4" t="n">
        <v>46089.6009378009</v>
      </c>
      <c r="I47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4719BT53775819033055318.6446089.6009378009</v>
      </c>
      <c r="J4720" s="1" t="n">
        <f aca="false">COUNTIF(I:I, $I4720)</f>
        <v>1</v>
      </c>
      <c r="K4720" s="1" t="str">
        <f aca="false">IF(ISNA(VLOOKUP(Table4[product_id], tblProducts[], tblProducts[product_name],FALSE() )), "Invalid", "Valid")</f>
        <v>Valid</v>
      </c>
      <c r="L4720" s="5" t="str">
        <f aca="false">IF(ISNA(VLOOKUP(Table4[[#This Row],[warehouse_id]], tblwhouse[], tblwhouse[warehouse_name],FALSE() )), "Invalid", "Valid")</f>
        <v>Valid</v>
      </c>
    </row>
    <row r="4721" customFormat="false" ht="15" hidden="false" customHeight="true" outlineLevel="0" collapsed="false">
      <c r="A4721" s="1" t="n">
        <v>4720</v>
      </c>
      <c r="B4721" s="1" t="n">
        <v>2</v>
      </c>
      <c r="C4721" s="1" t="n">
        <v>804</v>
      </c>
      <c r="D4721" s="1" t="s">
        <v>11795</v>
      </c>
      <c r="E4721" s="1" t="n">
        <v>154</v>
      </c>
      <c r="F4721" s="1" t="n">
        <v>70</v>
      </c>
      <c r="G4721" s="1" t="n">
        <v>558.03</v>
      </c>
      <c r="H4721" s="4" t="n">
        <v>45857.6009378009</v>
      </c>
      <c r="I47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4720BT505112280415470558.0345857.6009378009</v>
      </c>
      <c r="J4721" s="1" t="n">
        <f aca="false">COUNTIF(I:I, $I4721)</f>
        <v>1</v>
      </c>
      <c r="K4721" s="1" t="str">
        <f aca="false">IF(ISNA(VLOOKUP(Table4[product_id], tblProducts[], tblProducts[product_name],FALSE() )), "Invalid", "Valid")</f>
        <v>Valid</v>
      </c>
      <c r="L4721" s="5" t="str">
        <f aca="false">IF(ISNA(VLOOKUP(Table4[[#This Row],[warehouse_id]], tblwhouse[], tblwhouse[warehouse_name],FALSE() )), "Invalid", "Valid")</f>
        <v>Valid</v>
      </c>
    </row>
    <row r="4722" customFormat="false" ht="15" hidden="false" customHeight="true" outlineLevel="0" collapsed="false">
      <c r="A4722" s="1" t="n">
        <v>4721</v>
      </c>
      <c r="B4722" s="1" t="n">
        <v>2</v>
      </c>
      <c r="C4722" s="1" t="n">
        <v>1179</v>
      </c>
      <c r="D4722" s="1" t="s">
        <v>11796</v>
      </c>
      <c r="E4722" s="1" t="n">
        <v>109</v>
      </c>
      <c r="F4722" s="1" t="n">
        <v>72</v>
      </c>
      <c r="G4722" s="1" t="n">
        <v>406.23</v>
      </c>
      <c r="H4722" s="4" t="n">
        <v>45963.6009378009</v>
      </c>
      <c r="I47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4721BT9343822117910972406.2345963.6009378009</v>
      </c>
      <c r="J4722" s="1" t="n">
        <f aca="false">COUNTIF(I:I, $I4722)</f>
        <v>1</v>
      </c>
      <c r="K4722" s="1" t="str">
        <f aca="false">IF(ISNA(VLOOKUP(Table4[product_id], tblProducts[], tblProducts[product_name],FALSE() )), "Invalid", "Valid")</f>
        <v>Valid</v>
      </c>
      <c r="L4722" s="5" t="str">
        <f aca="false">IF(ISNA(VLOOKUP(Table4[[#This Row],[warehouse_id]], tblwhouse[], tblwhouse[warehouse_name],FALSE() )), "Invalid", "Valid")</f>
        <v>Valid</v>
      </c>
    </row>
    <row r="4723" customFormat="false" ht="15" hidden="false" customHeight="true" outlineLevel="0" collapsed="false">
      <c r="A4723" s="1" t="n">
        <v>4722</v>
      </c>
      <c r="B4723" s="1" t="n">
        <v>4</v>
      </c>
      <c r="C4723" s="1" t="n">
        <v>2602</v>
      </c>
      <c r="D4723" s="1" t="s">
        <v>11797</v>
      </c>
      <c r="E4723" s="1" t="n">
        <v>384</v>
      </c>
      <c r="F4723" s="1" t="n">
        <v>58</v>
      </c>
      <c r="G4723" s="1" t="n">
        <v>396.92</v>
      </c>
      <c r="H4723" s="4" t="n">
        <v>46122.6009378009</v>
      </c>
      <c r="I47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4722BT9459954260238458396.9246122.6009378009</v>
      </c>
      <c r="J4723" s="1" t="n">
        <f aca="false">COUNTIF(I:I, $I4723)</f>
        <v>1</v>
      </c>
      <c r="K4723" s="1" t="str">
        <f aca="false">IF(ISNA(VLOOKUP(Table4[product_id], tblProducts[], tblProducts[product_name],FALSE() )), "Invalid", "Valid")</f>
        <v>Valid</v>
      </c>
      <c r="L4723" s="5" t="str">
        <f aca="false">IF(ISNA(VLOOKUP(Table4[[#This Row],[warehouse_id]], tblwhouse[], tblwhouse[warehouse_name],FALSE() )), "Invalid", "Valid")</f>
        <v>Valid</v>
      </c>
    </row>
    <row r="4724" customFormat="false" ht="15" hidden="false" customHeight="true" outlineLevel="0" collapsed="false">
      <c r="A4724" s="1" t="n">
        <v>4723</v>
      </c>
      <c r="B4724" s="1" t="n">
        <v>4</v>
      </c>
      <c r="C4724" s="1" t="n">
        <v>88</v>
      </c>
      <c r="D4724" s="1" t="s">
        <v>11798</v>
      </c>
      <c r="E4724" s="1" t="n">
        <v>60</v>
      </c>
      <c r="F4724" s="1" t="n">
        <v>74</v>
      </c>
      <c r="G4724" s="1" t="n">
        <v>1485.37</v>
      </c>
      <c r="H4724" s="4" t="n">
        <v>46087.6009378009</v>
      </c>
      <c r="I47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4723BT80350148860741485.3746087.6009378009</v>
      </c>
      <c r="J4724" s="1" t="n">
        <f aca="false">COUNTIF(I:I, $I4724)</f>
        <v>1</v>
      </c>
      <c r="K4724" s="1" t="str">
        <f aca="false">IF(ISNA(VLOOKUP(Table4[product_id], tblProducts[], tblProducts[product_name],FALSE() )), "Invalid", "Valid")</f>
        <v>Valid</v>
      </c>
      <c r="L4724" s="5" t="str">
        <f aca="false">IF(ISNA(VLOOKUP(Table4[[#This Row],[warehouse_id]], tblwhouse[], tblwhouse[warehouse_name],FALSE() )), "Invalid", "Valid")</f>
        <v>Valid</v>
      </c>
    </row>
    <row r="4725" customFormat="false" ht="15" hidden="false" customHeight="true" outlineLevel="0" collapsed="false">
      <c r="A4725" s="1" t="n">
        <v>4724</v>
      </c>
      <c r="B4725" s="1" t="n">
        <v>3</v>
      </c>
      <c r="C4725" s="1" t="n">
        <v>2000</v>
      </c>
      <c r="D4725" s="1" t="s">
        <v>11799</v>
      </c>
      <c r="E4725" s="1" t="n">
        <v>406</v>
      </c>
      <c r="F4725" s="1" t="n">
        <v>42</v>
      </c>
      <c r="G4725" s="1" t="n">
        <v>1260.29</v>
      </c>
      <c r="H4725" s="4" t="n">
        <v>46051.6009378009</v>
      </c>
      <c r="I47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4724BT34516532000406421260.2946051.6009378009</v>
      </c>
      <c r="J4725" s="1" t="n">
        <f aca="false">COUNTIF(I:I, $I4725)</f>
        <v>1</v>
      </c>
      <c r="K4725" s="1" t="str">
        <f aca="false">IF(ISNA(VLOOKUP(Table4[product_id], tblProducts[], tblProducts[product_name],FALSE() )), "Invalid", "Valid")</f>
        <v>Valid</v>
      </c>
      <c r="L4725" s="5" t="str">
        <f aca="false">IF(ISNA(VLOOKUP(Table4[[#This Row],[warehouse_id]], tblwhouse[], tblwhouse[warehouse_name],FALSE() )), "Invalid", "Valid")</f>
        <v>Valid</v>
      </c>
    </row>
    <row r="4726" customFormat="false" ht="15" hidden="false" customHeight="true" outlineLevel="0" collapsed="false">
      <c r="A4726" s="1" t="n">
        <v>4725</v>
      </c>
      <c r="B4726" s="1" t="n">
        <v>2</v>
      </c>
      <c r="C4726" s="1" t="n">
        <v>2509</v>
      </c>
      <c r="D4726" s="1" t="s">
        <v>11800</v>
      </c>
      <c r="E4726" s="1" t="n">
        <v>459</v>
      </c>
      <c r="F4726" s="1" t="n">
        <v>40</v>
      </c>
      <c r="G4726" s="1" t="n">
        <v>490.54</v>
      </c>
      <c r="H4726" s="4" t="n">
        <v>46198.6009378009</v>
      </c>
      <c r="I47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4725BT9989642250945940490.5446198.6009378009</v>
      </c>
      <c r="J4726" s="1" t="n">
        <f aca="false">COUNTIF(I:I, $I4726)</f>
        <v>1</v>
      </c>
      <c r="K4726" s="1" t="str">
        <f aca="false">IF(ISNA(VLOOKUP(Table4[product_id], tblProducts[], tblProducts[product_name],FALSE() )), "Invalid", "Valid")</f>
        <v>Valid</v>
      </c>
      <c r="L4726" s="5" t="str">
        <f aca="false">IF(ISNA(VLOOKUP(Table4[[#This Row],[warehouse_id]], tblwhouse[], tblwhouse[warehouse_name],FALSE() )), "Invalid", "Valid")</f>
        <v>Valid</v>
      </c>
    </row>
    <row r="4727" customFormat="false" ht="15" hidden="false" customHeight="true" outlineLevel="0" collapsed="false">
      <c r="A4727" s="1" t="n">
        <v>4726</v>
      </c>
      <c r="B4727" s="1" t="n">
        <v>3</v>
      </c>
      <c r="C4727" s="1" t="n">
        <v>717</v>
      </c>
      <c r="D4727" s="1" t="s">
        <v>11801</v>
      </c>
      <c r="E4727" s="1" t="n">
        <v>485</v>
      </c>
      <c r="F4727" s="1" t="n">
        <v>28</v>
      </c>
      <c r="G4727" s="1" t="n">
        <v>565.99</v>
      </c>
      <c r="H4727" s="4" t="n">
        <v>45883.6009378009</v>
      </c>
      <c r="I47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4726BT736205371748528565.9945883.6009378009</v>
      </c>
      <c r="J4727" s="1" t="n">
        <f aca="false">COUNTIF(I:I, $I4727)</f>
        <v>1</v>
      </c>
      <c r="K4727" s="1" t="str">
        <f aca="false">IF(ISNA(VLOOKUP(Table4[product_id], tblProducts[], tblProducts[product_name],FALSE() )), "Invalid", "Valid")</f>
        <v>Valid</v>
      </c>
      <c r="L4727" s="5" t="str">
        <f aca="false">IF(ISNA(VLOOKUP(Table4[[#This Row],[warehouse_id]], tblwhouse[], tblwhouse[warehouse_name],FALSE() )), "Invalid", "Valid")</f>
        <v>Valid</v>
      </c>
    </row>
    <row r="4728" customFormat="false" ht="15" hidden="false" customHeight="true" outlineLevel="0" collapsed="false">
      <c r="A4728" s="1" t="n">
        <v>4727</v>
      </c>
      <c r="B4728" s="1" t="n">
        <v>2</v>
      </c>
      <c r="C4728" s="1" t="n">
        <v>759</v>
      </c>
      <c r="D4728" s="1" t="s">
        <v>11802</v>
      </c>
      <c r="E4728" s="1" t="n">
        <v>81</v>
      </c>
      <c r="F4728" s="1" t="n">
        <v>59</v>
      </c>
      <c r="G4728" s="1" t="n">
        <v>824.75</v>
      </c>
      <c r="H4728" s="4" t="n">
        <v>45926.6009378009</v>
      </c>
      <c r="I47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4727BT67900627598159824.7545926.6009378009</v>
      </c>
      <c r="J4728" s="1" t="n">
        <f aca="false">COUNTIF(I:I, $I4728)</f>
        <v>1</v>
      </c>
      <c r="K4728" s="1" t="str">
        <f aca="false">IF(ISNA(VLOOKUP(Table4[product_id], tblProducts[], tblProducts[product_name],FALSE() )), "Invalid", "Valid")</f>
        <v>Valid</v>
      </c>
      <c r="L4728" s="5" t="str">
        <f aca="false">IF(ISNA(VLOOKUP(Table4[[#This Row],[warehouse_id]], tblwhouse[], tblwhouse[warehouse_name],FALSE() )), "Invalid", "Valid")</f>
        <v>Valid</v>
      </c>
    </row>
    <row r="4729" customFormat="false" ht="15" hidden="false" customHeight="true" outlineLevel="0" collapsed="false">
      <c r="A4729" s="1" t="n">
        <v>4728</v>
      </c>
      <c r="B4729" s="1" t="n">
        <v>2</v>
      </c>
      <c r="C4729" s="1" t="n">
        <v>2798</v>
      </c>
      <c r="D4729" s="1" t="s">
        <v>11803</v>
      </c>
      <c r="E4729" s="1" t="n">
        <v>406</v>
      </c>
      <c r="F4729" s="1" t="n">
        <v>38</v>
      </c>
      <c r="G4729" s="1" t="n">
        <v>719.81</v>
      </c>
      <c r="H4729" s="4" t="n">
        <v>45869.6009378009</v>
      </c>
      <c r="I47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4728BT2682102279840638719.8145869.6009378009</v>
      </c>
      <c r="J4729" s="1" t="n">
        <f aca="false">COUNTIF(I:I, $I4729)</f>
        <v>1</v>
      </c>
      <c r="K4729" s="1" t="str">
        <f aca="false">IF(ISNA(VLOOKUP(Table4[product_id], tblProducts[], tblProducts[product_name],FALSE() )), "Invalid", "Valid")</f>
        <v>Valid</v>
      </c>
      <c r="L4729" s="5" t="str">
        <f aca="false">IF(ISNA(VLOOKUP(Table4[[#This Row],[warehouse_id]], tblwhouse[], tblwhouse[warehouse_name],FALSE() )), "Invalid", "Valid")</f>
        <v>Valid</v>
      </c>
    </row>
    <row r="4730" customFormat="false" ht="15" hidden="false" customHeight="true" outlineLevel="0" collapsed="false">
      <c r="A4730" s="1" t="n">
        <v>4729</v>
      </c>
      <c r="B4730" s="1" t="n">
        <v>2</v>
      </c>
      <c r="C4730" s="1" t="n">
        <v>2899</v>
      </c>
      <c r="D4730" s="1" t="s">
        <v>11804</v>
      </c>
      <c r="E4730" s="1" t="n">
        <v>154</v>
      </c>
      <c r="F4730" s="1" t="n">
        <v>20</v>
      </c>
      <c r="G4730" s="1" t="n">
        <v>401.06</v>
      </c>
      <c r="H4730" s="4" t="n">
        <v>45902.6009378009</v>
      </c>
      <c r="I47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4729BT2042202289915420401.0645902.6009378009</v>
      </c>
      <c r="J4730" s="1" t="n">
        <f aca="false">COUNTIF(I:I, $I4730)</f>
        <v>1</v>
      </c>
      <c r="K4730" s="1" t="str">
        <f aca="false">IF(ISNA(VLOOKUP(Table4[product_id], tblProducts[], tblProducts[product_name],FALSE() )), "Invalid", "Valid")</f>
        <v>Valid</v>
      </c>
      <c r="L4730" s="5" t="str">
        <f aca="false">IF(ISNA(VLOOKUP(Table4[[#This Row],[warehouse_id]], tblwhouse[], tblwhouse[warehouse_name],FALSE() )), "Invalid", "Valid")</f>
        <v>Valid</v>
      </c>
    </row>
    <row r="4731" customFormat="false" ht="15" hidden="false" customHeight="true" outlineLevel="0" collapsed="false">
      <c r="A4731" s="1" t="n">
        <v>4730</v>
      </c>
      <c r="B4731" s="1" t="n">
        <v>1</v>
      </c>
      <c r="C4731" s="1" t="n">
        <v>665</v>
      </c>
      <c r="D4731" s="1" t="s">
        <v>11805</v>
      </c>
      <c r="E4731" s="1" t="n">
        <v>303</v>
      </c>
      <c r="F4731" s="1" t="n">
        <v>68</v>
      </c>
      <c r="G4731" s="1" t="n">
        <v>1074.24</v>
      </c>
      <c r="H4731" s="4" t="n">
        <v>46017.6009378009</v>
      </c>
      <c r="I47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4730BT5179311665303681074.2446017.6009378009</v>
      </c>
      <c r="J4731" s="1" t="n">
        <f aca="false">COUNTIF(I:I, $I4731)</f>
        <v>1</v>
      </c>
      <c r="K4731" s="1" t="str">
        <f aca="false">IF(ISNA(VLOOKUP(Table4[product_id], tblProducts[], tblProducts[product_name],FALSE() )), "Invalid", "Valid")</f>
        <v>Valid</v>
      </c>
      <c r="L4731" s="5" t="str">
        <f aca="false">IF(ISNA(VLOOKUP(Table4[[#This Row],[warehouse_id]], tblwhouse[], tblwhouse[warehouse_name],FALSE() )), "Invalid", "Valid")</f>
        <v>Valid</v>
      </c>
    </row>
    <row r="4732" customFormat="false" ht="15" hidden="false" customHeight="true" outlineLevel="0" collapsed="false">
      <c r="A4732" s="1" t="n">
        <v>4731</v>
      </c>
      <c r="B4732" s="1" t="n">
        <v>3</v>
      </c>
      <c r="C4732" s="1" t="n">
        <v>878</v>
      </c>
      <c r="D4732" s="1" t="s">
        <v>11806</v>
      </c>
      <c r="E4732" s="1" t="n">
        <v>72</v>
      </c>
      <c r="F4732" s="1" t="n">
        <v>61</v>
      </c>
      <c r="G4732" s="1" t="n">
        <v>1150.95</v>
      </c>
      <c r="H4732" s="4" t="n">
        <v>46110.6009378009</v>
      </c>
      <c r="I47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4731BT637772387872611150.9546110.6009378009</v>
      </c>
      <c r="J4732" s="1" t="n">
        <f aca="false">COUNTIF(I:I, $I4732)</f>
        <v>1</v>
      </c>
      <c r="K4732" s="1" t="str">
        <f aca="false">IF(ISNA(VLOOKUP(Table4[product_id], tblProducts[], tblProducts[product_name],FALSE() )), "Invalid", "Valid")</f>
        <v>Valid</v>
      </c>
      <c r="L4732" s="5" t="str">
        <f aca="false">IF(ISNA(VLOOKUP(Table4[[#This Row],[warehouse_id]], tblwhouse[], tblwhouse[warehouse_name],FALSE() )), "Invalid", "Valid")</f>
        <v>Valid</v>
      </c>
    </row>
    <row r="4733" customFormat="false" ht="15" hidden="false" customHeight="true" outlineLevel="0" collapsed="false">
      <c r="A4733" s="1" t="n">
        <v>4732</v>
      </c>
      <c r="B4733" s="1" t="n">
        <v>1</v>
      </c>
      <c r="C4733" s="1" t="n">
        <v>629</v>
      </c>
      <c r="D4733" s="1" t="s">
        <v>11807</v>
      </c>
      <c r="E4733" s="1" t="n">
        <v>444</v>
      </c>
      <c r="F4733" s="1" t="n">
        <v>55</v>
      </c>
      <c r="G4733" s="1" t="n">
        <v>1077.3</v>
      </c>
      <c r="H4733" s="4" t="n">
        <v>46166.6009378009</v>
      </c>
      <c r="I47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4732BT4832291629444551077.346166.6009378009</v>
      </c>
      <c r="J4733" s="1" t="n">
        <f aca="false">COUNTIF(I:I, $I4733)</f>
        <v>1</v>
      </c>
      <c r="K4733" s="1" t="str">
        <f aca="false">IF(ISNA(VLOOKUP(Table4[product_id], tblProducts[], tblProducts[product_name],FALSE() )), "Invalid", "Valid")</f>
        <v>Valid</v>
      </c>
      <c r="L4733" s="5" t="str">
        <f aca="false">IF(ISNA(VLOOKUP(Table4[[#This Row],[warehouse_id]], tblwhouse[], tblwhouse[warehouse_name],FALSE() )), "Invalid", "Valid")</f>
        <v>Valid</v>
      </c>
    </row>
    <row r="4734" customFormat="false" ht="15" hidden="false" customHeight="true" outlineLevel="0" collapsed="false">
      <c r="A4734" s="1" t="n">
        <v>4733</v>
      </c>
      <c r="B4734" s="1" t="n">
        <v>2</v>
      </c>
      <c r="C4734" s="1" t="n">
        <v>14</v>
      </c>
      <c r="D4734" s="1" t="s">
        <v>11808</v>
      </c>
      <c r="E4734" s="1" t="n">
        <v>305</v>
      </c>
      <c r="F4734" s="1" t="n">
        <v>43</v>
      </c>
      <c r="G4734" s="1" t="n">
        <v>1325.85</v>
      </c>
      <c r="H4734" s="4" t="n">
        <v>46213.6009378009</v>
      </c>
      <c r="I47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4733BT747078214305431325.8546213.6009378009</v>
      </c>
      <c r="J4734" s="1" t="n">
        <f aca="false">COUNTIF(I:I, $I4734)</f>
        <v>1</v>
      </c>
      <c r="K4734" s="1" t="str">
        <f aca="false">IF(ISNA(VLOOKUP(Table4[product_id], tblProducts[], tblProducts[product_name],FALSE() )), "Invalid", "Valid")</f>
        <v>Valid</v>
      </c>
      <c r="L4734" s="5" t="str">
        <f aca="false">IF(ISNA(VLOOKUP(Table4[[#This Row],[warehouse_id]], tblwhouse[], tblwhouse[warehouse_name],FALSE() )), "Invalid", "Valid")</f>
        <v>Valid</v>
      </c>
    </row>
    <row r="4735" customFormat="false" ht="15" hidden="false" customHeight="true" outlineLevel="0" collapsed="false">
      <c r="A4735" s="1" t="n">
        <v>4734</v>
      </c>
      <c r="B4735" s="1" t="n">
        <v>1</v>
      </c>
      <c r="C4735" s="1" t="n">
        <v>1435</v>
      </c>
      <c r="D4735" s="1" t="s">
        <v>11809</v>
      </c>
      <c r="E4735" s="1" t="n">
        <v>457</v>
      </c>
      <c r="F4735" s="1" t="n">
        <v>68</v>
      </c>
      <c r="G4735" s="1" t="n">
        <v>1122.28</v>
      </c>
      <c r="H4735" s="4" t="n">
        <v>46027.6009378009</v>
      </c>
      <c r="I47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4734BT59408111435457681122.2846027.6009378009</v>
      </c>
      <c r="J4735" s="1" t="n">
        <f aca="false">COUNTIF(I:I, $I4735)</f>
        <v>1</v>
      </c>
      <c r="K4735" s="1" t="str">
        <f aca="false">IF(ISNA(VLOOKUP(Table4[product_id], tblProducts[], tblProducts[product_name],FALSE() )), "Invalid", "Valid")</f>
        <v>Valid</v>
      </c>
      <c r="L4735" s="5" t="str">
        <f aca="false">IF(ISNA(VLOOKUP(Table4[[#This Row],[warehouse_id]], tblwhouse[], tblwhouse[warehouse_name],FALSE() )), "Invalid", "Valid")</f>
        <v>Valid</v>
      </c>
    </row>
    <row r="4736" customFormat="false" ht="15" hidden="false" customHeight="true" outlineLevel="0" collapsed="false">
      <c r="A4736" s="1" t="n">
        <v>4735</v>
      </c>
      <c r="B4736" s="1" t="n">
        <v>1</v>
      </c>
      <c r="C4736" s="1" t="n">
        <v>961</v>
      </c>
      <c r="D4736" s="1" t="s">
        <v>11810</v>
      </c>
      <c r="E4736" s="1" t="n">
        <v>35</v>
      </c>
      <c r="F4736" s="1" t="n">
        <v>28</v>
      </c>
      <c r="G4736" s="1" t="n">
        <v>847.13</v>
      </c>
      <c r="H4736" s="4" t="n">
        <v>46044.6009378009</v>
      </c>
      <c r="I47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4735BT58104419613528847.1346044.6009378009</v>
      </c>
      <c r="J4736" s="1" t="n">
        <f aca="false">COUNTIF(I:I, $I4736)</f>
        <v>1</v>
      </c>
      <c r="K4736" s="1" t="str">
        <f aca="false">IF(ISNA(VLOOKUP(Table4[product_id], tblProducts[], tblProducts[product_name],FALSE() )), "Invalid", "Valid")</f>
        <v>Valid</v>
      </c>
      <c r="L4736" s="5" t="str">
        <f aca="false">IF(ISNA(VLOOKUP(Table4[[#This Row],[warehouse_id]], tblwhouse[], tblwhouse[warehouse_name],FALSE() )), "Invalid", "Valid")</f>
        <v>Valid</v>
      </c>
    </row>
    <row r="4737" customFormat="false" ht="15" hidden="false" customHeight="true" outlineLevel="0" collapsed="false">
      <c r="A4737" s="1" t="n">
        <v>4736</v>
      </c>
      <c r="B4737" s="1" t="n">
        <v>1</v>
      </c>
      <c r="C4737" s="1" t="n">
        <v>625</v>
      </c>
      <c r="D4737" s="1" t="s">
        <v>11811</v>
      </c>
      <c r="E4737" s="1" t="n">
        <v>466</v>
      </c>
      <c r="F4737" s="1" t="n">
        <v>69</v>
      </c>
      <c r="G4737" s="1" t="n">
        <v>69.07</v>
      </c>
      <c r="H4737" s="4" t="n">
        <v>46211.6009378009</v>
      </c>
      <c r="I47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4736BT29884616254666969.0746211.6009378009</v>
      </c>
      <c r="J4737" s="1" t="n">
        <f aca="false">COUNTIF(I:I, $I4737)</f>
        <v>1</v>
      </c>
      <c r="K4737" s="1" t="str">
        <f aca="false">IF(ISNA(VLOOKUP(Table4[product_id], tblProducts[], tblProducts[product_name],FALSE() )), "Invalid", "Valid")</f>
        <v>Valid</v>
      </c>
      <c r="L4737" s="5" t="str">
        <f aca="false">IF(ISNA(VLOOKUP(Table4[[#This Row],[warehouse_id]], tblwhouse[], tblwhouse[warehouse_name],FALSE() )), "Invalid", "Valid")</f>
        <v>Valid</v>
      </c>
    </row>
    <row r="4738" customFormat="false" ht="15" hidden="false" customHeight="true" outlineLevel="0" collapsed="false">
      <c r="A4738" s="1" t="n">
        <v>4737</v>
      </c>
      <c r="B4738" s="1" t="n">
        <v>2</v>
      </c>
      <c r="C4738" s="1" t="n">
        <v>1719</v>
      </c>
      <c r="D4738" s="1" t="s">
        <v>11812</v>
      </c>
      <c r="E4738" s="1" t="n">
        <v>239</v>
      </c>
      <c r="F4738" s="1" t="n">
        <v>58</v>
      </c>
      <c r="G4738" s="1" t="n">
        <v>1456.33</v>
      </c>
      <c r="H4738" s="4" t="n">
        <v>45936.6009378009</v>
      </c>
      <c r="I47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4737BT97380921719239581456.3345936.6009378009</v>
      </c>
      <c r="J4738" s="1" t="n">
        <f aca="false">COUNTIF(I:I, $I4738)</f>
        <v>1</v>
      </c>
      <c r="K4738" s="1" t="str">
        <f aca="false">IF(ISNA(VLOOKUP(Table4[product_id], tblProducts[], tblProducts[product_name],FALSE() )), "Invalid", "Valid")</f>
        <v>Valid</v>
      </c>
      <c r="L4738" s="5" t="str">
        <f aca="false">IF(ISNA(VLOOKUP(Table4[[#This Row],[warehouse_id]], tblwhouse[], tblwhouse[warehouse_name],FALSE() )), "Invalid", "Valid")</f>
        <v>Valid</v>
      </c>
    </row>
    <row r="4739" customFormat="false" ht="15" hidden="false" customHeight="true" outlineLevel="0" collapsed="false">
      <c r="A4739" s="1" t="n">
        <v>4738</v>
      </c>
      <c r="B4739" s="1" t="n">
        <v>1</v>
      </c>
      <c r="C4739" s="1" t="n">
        <v>98</v>
      </c>
      <c r="D4739" s="1" t="s">
        <v>11813</v>
      </c>
      <c r="E4739" s="1" t="n">
        <v>420</v>
      </c>
      <c r="F4739" s="1" t="n">
        <v>36</v>
      </c>
      <c r="G4739" s="1" t="n">
        <v>603.24</v>
      </c>
      <c r="H4739" s="4" t="n">
        <v>45913.6009378009</v>
      </c>
      <c r="I47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4738BT32630519842036603.2445913.6009378009</v>
      </c>
      <c r="J4739" s="1" t="n">
        <f aca="false">COUNTIF(I:I, $I4739)</f>
        <v>1</v>
      </c>
      <c r="K4739" s="1" t="str">
        <f aca="false">IF(ISNA(VLOOKUP(Table4[product_id], tblProducts[], tblProducts[product_name],FALSE() )), "Invalid", "Valid")</f>
        <v>Valid</v>
      </c>
      <c r="L4739" s="5" t="str">
        <f aca="false">IF(ISNA(VLOOKUP(Table4[[#This Row],[warehouse_id]], tblwhouse[], tblwhouse[warehouse_name],FALSE() )), "Invalid", "Valid")</f>
        <v>Valid</v>
      </c>
    </row>
    <row r="4740" customFormat="false" ht="15" hidden="false" customHeight="true" outlineLevel="0" collapsed="false">
      <c r="A4740" s="1" t="n">
        <v>4739</v>
      </c>
      <c r="B4740" s="1" t="n">
        <v>3</v>
      </c>
      <c r="C4740" s="1" t="n">
        <v>2029</v>
      </c>
      <c r="D4740" s="1" t="s">
        <v>11814</v>
      </c>
      <c r="E4740" s="1" t="n">
        <v>202</v>
      </c>
      <c r="F4740" s="1" t="n">
        <v>28</v>
      </c>
      <c r="G4740" s="1" t="n">
        <v>631.36</v>
      </c>
      <c r="H4740" s="4" t="n">
        <v>46197.6009378009</v>
      </c>
      <c r="I47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4739BT3094883202920228631.3646197.6009378009</v>
      </c>
      <c r="J4740" s="1" t="n">
        <f aca="false">COUNTIF(I:I, $I4740)</f>
        <v>1</v>
      </c>
      <c r="K4740" s="1" t="str">
        <f aca="false">IF(ISNA(VLOOKUP(Table4[product_id], tblProducts[], tblProducts[product_name],FALSE() )), "Invalid", "Valid")</f>
        <v>Valid</v>
      </c>
      <c r="L4740" s="5" t="str">
        <f aca="false">IF(ISNA(VLOOKUP(Table4[[#This Row],[warehouse_id]], tblwhouse[], tblwhouse[warehouse_name],FALSE() )), "Invalid", "Valid")</f>
        <v>Valid</v>
      </c>
    </row>
    <row r="4741" customFormat="false" ht="15" hidden="false" customHeight="true" outlineLevel="0" collapsed="false">
      <c r="A4741" s="1" t="n">
        <v>4740</v>
      </c>
      <c r="B4741" s="1" t="n">
        <v>1</v>
      </c>
      <c r="C4741" s="1" t="n">
        <v>2441</v>
      </c>
      <c r="D4741" s="1" t="s">
        <v>11815</v>
      </c>
      <c r="E4741" s="1" t="n">
        <v>362</v>
      </c>
      <c r="F4741" s="1" t="n">
        <v>73</v>
      </c>
      <c r="G4741" s="1" t="n">
        <v>518.27</v>
      </c>
      <c r="H4741" s="4" t="n">
        <v>46157.6009378009</v>
      </c>
      <c r="I47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4740BT1472561244136273518.2746157.6009378009</v>
      </c>
      <c r="J4741" s="1" t="n">
        <f aca="false">COUNTIF(I:I, $I4741)</f>
        <v>1</v>
      </c>
      <c r="K4741" s="1" t="str">
        <f aca="false">IF(ISNA(VLOOKUP(Table4[product_id], tblProducts[], tblProducts[product_name],FALSE() )), "Invalid", "Valid")</f>
        <v>Valid</v>
      </c>
      <c r="L4741" s="5" t="str">
        <f aca="false">IF(ISNA(VLOOKUP(Table4[[#This Row],[warehouse_id]], tblwhouse[], tblwhouse[warehouse_name],FALSE() )), "Invalid", "Valid")</f>
        <v>Valid</v>
      </c>
    </row>
    <row r="4742" customFormat="false" ht="15" hidden="false" customHeight="true" outlineLevel="0" collapsed="false">
      <c r="A4742" s="1" t="n">
        <v>4741</v>
      </c>
      <c r="B4742" s="1" t="n">
        <v>2</v>
      </c>
      <c r="C4742" s="1" t="n">
        <v>1435</v>
      </c>
      <c r="D4742" s="1" t="s">
        <v>11816</v>
      </c>
      <c r="E4742" s="1" t="n">
        <v>136</v>
      </c>
      <c r="F4742" s="1" t="n">
        <v>21</v>
      </c>
      <c r="G4742" s="1" t="n">
        <v>233.51</v>
      </c>
      <c r="H4742" s="4" t="n">
        <v>46191.6009378009</v>
      </c>
      <c r="I47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4741BT1462842143513621233.5146191.6009378009</v>
      </c>
      <c r="J4742" s="1" t="n">
        <f aca="false">COUNTIF(I:I, $I4742)</f>
        <v>1</v>
      </c>
      <c r="K4742" s="1" t="str">
        <f aca="false">IF(ISNA(VLOOKUP(Table4[product_id], tblProducts[], tblProducts[product_name],FALSE() )), "Invalid", "Valid")</f>
        <v>Valid</v>
      </c>
      <c r="L4742" s="5" t="str">
        <f aca="false">IF(ISNA(VLOOKUP(Table4[[#This Row],[warehouse_id]], tblwhouse[], tblwhouse[warehouse_name],FALSE() )), "Invalid", "Valid")</f>
        <v>Valid</v>
      </c>
    </row>
    <row r="4743" customFormat="false" ht="15" hidden="false" customHeight="true" outlineLevel="0" collapsed="false">
      <c r="A4743" s="1" t="n">
        <v>4742</v>
      </c>
      <c r="B4743" s="1" t="n">
        <v>3</v>
      </c>
      <c r="C4743" s="1" t="n">
        <v>1534</v>
      </c>
      <c r="D4743" s="1" t="s">
        <v>11817</v>
      </c>
      <c r="E4743" s="1" t="n">
        <v>338</v>
      </c>
      <c r="F4743" s="1" t="n">
        <v>42</v>
      </c>
      <c r="G4743" s="1" t="n">
        <v>1247.16</v>
      </c>
      <c r="H4743" s="4" t="n">
        <v>45886.6009378009</v>
      </c>
      <c r="I47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4742BT83332631534338421247.1645886.6009378009</v>
      </c>
      <c r="J4743" s="1" t="n">
        <f aca="false">COUNTIF(I:I, $I4743)</f>
        <v>1</v>
      </c>
      <c r="K4743" s="1" t="str">
        <f aca="false">IF(ISNA(VLOOKUP(Table4[product_id], tblProducts[], tblProducts[product_name],FALSE() )), "Invalid", "Valid")</f>
        <v>Valid</v>
      </c>
      <c r="L4743" s="5" t="str">
        <f aca="false">IF(ISNA(VLOOKUP(Table4[[#This Row],[warehouse_id]], tblwhouse[], tblwhouse[warehouse_name],FALSE() )), "Invalid", "Valid")</f>
        <v>Valid</v>
      </c>
    </row>
    <row r="4744" customFormat="false" ht="15" hidden="false" customHeight="true" outlineLevel="0" collapsed="false">
      <c r="A4744" s="1" t="n">
        <v>4743</v>
      </c>
      <c r="B4744" s="1" t="n">
        <v>1</v>
      </c>
      <c r="C4744" s="1" t="n">
        <v>2254</v>
      </c>
      <c r="D4744" s="1" t="s">
        <v>11818</v>
      </c>
      <c r="E4744" s="1" t="n">
        <v>33</v>
      </c>
      <c r="F4744" s="1" t="n">
        <v>80</v>
      </c>
      <c r="G4744" s="1" t="n">
        <v>630.2</v>
      </c>
      <c r="H4744" s="4" t="n">
        <v>45904.6009378009</v>
      </c>
      <c r="I47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4743BT846483122543380630.245904.6009378009</v>
      </c>
      <c r="J4744" s="1" t="n">
        <f aca="false">COUNTIF(I:I, $I4744)</f>
        <v>1</v>
      </c>
      <c r="K4744" s="1" t="str">
        <f aca="false">IF(ISNA(VLOOKUP(Table4[product_id], tblProducts[], tblProducts[product_name],FALSE() )), "Invalid", "Valid")</f>
        <v>Valid</v>
      </c>
      <c r="L4744" s="5" t="str">
        <f aca="false">IF(ISNA(VLOOKUP(Table4[[#This Row],[warehouse_id]], tblwhouse[], tblwhouse[warehouse_name],FALSE() )), "Invalid", "Valid")</f>
        <v>Valid</v>
      </c>
    </row>
    <row r="4745" customFormat="false" ht="15" hidden="false" customHeight="true" outlineLevel="0" collapsed="false">
      <c r="A4745" s="1" t="n">
        <v>4744</v>
      </c>
      <c r="B4745" s="1" t="n">
        <v>4</v>
      </c>
      <c r="C4745" s="1" t="n">
        <v>1960</v>
      </c>
      <c r="D4745" s="1" t="s">
        <v>11819</v>
      </c>
      <c r="E4745" s="1" t="n">
        <v>132</v>
      </c>
      <c r="F4745" s="1" t="n">
        <v>43</v>
      </c>
      <c r="G4745" s="1" t="n">
        <v>1332.96</v>
      </c>
      <c r="H4745" s="4" t="n">
        <v>45964.6009378009</v>
      </c>
      <c r="I47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4744BT10497241960132431332.9645964.6009378009</v>
      </c>
      <c r="J4745" s="1" t="n">
        <f aca="false">COUNTIF(I:I, $I4745)</f>
        <v>1</v>
      </c>
      <c r="K4745" s="1" t="str">
        <f aca="false">IF(ISNA(VLOOKUP(Table4[product_id], tblProducts[], tblProducts[product_name],FALSE() )), "Invalid", "Valid")</f>
        <v>Valid</v>
      </c>
      <c r="L4745" s="5" t="str">
        <f aca="false">IF(ISNA(VLOOKUP(Table4[[#This Row],[warehouse_id]], tblwhouse[], tblwhouse[warehouse_name],FALSE() )), "Invalid", "Valid")</f>
        <v>Valid</v>
      </c>
    </row>
    <row r="4746" customFormat="false" ht="15" hidden="false" customHeight="true" outlineLevel="0" collapsed="false">
      <c r="A4746" s="1" t="n">
        <v>4745</v>
      </c>
      <c r="B4746" s="1" t="n">
        <v>2</v>
      </c>
      <c r="C4746" s="1" t="n">
        <v>162</v>
      </c>
      <c r="D4746" s="1" t="s">
        <v>11820</v>
      </c>
      <c r="E4746" s="1" t="n">
        <v>141</v>
      </c>
      <c r="F4746" s="1" t="n">
        <v>63</v>
      </c>
      <c r="G4746" s="1" t="n">
        <v>1025.23</v>
      </c>
      <c r="H4746" s="4" t="n">
        <v>45965.6009378009</v>
      </c>
      <c r="I47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4745BT4718752162141631025.2345965.6009378009</v>
      </c>
      <c r="J4746" s="1" t="n">
        <f aca="false">COUNTIF(I:I, $I4746)</f>
        <v>1</v>
      </c>
      <c r="K4746" s="1" t="str">
        <f aca="false">IF(ISNA(VLOOKUP(Table4[product_id], tblProducts[], tblProducts[product_name],FALSE() )), "Invalid", "Valid")</f>
        <v>Valid</v>
      </c>
      <c r="L4746" s="5" t="str">
        <f aca="false">IF(ISNA(VLOOKUP(Table4[[#This Row],[warehouse_id]], tblwhouse[], tblwhouse[warehouse_name],FALSE() )), "Invalid", "Valid")</f>
        <v>Valid</v>
      </c>
    </row>
    <row r="4747" customFormat="false" ht="15" hidden="false" customHeight="true" outlineLevel="0" collapsed="false">
      <c r="A4747" s="1" t="n">
        <v>4746</v>
      </c>
      <c r="B4747" s="1" t="n">
        <v>3</v>
      </c>
      <c r="C4747" s="1" t="n">
        <v>418</v>
      </c>
      <c r="D4747" s="1" t="s">
        <v>11821</v>
      </c>
      <c r="E4747" s="1" t="n">
        <v>36</v>
      </c>
      <c r="F4747" s="1" t="n">
        <v>41</v>
      </c>
      <c r="G4747" s="1" t="n">
        <v>1029.14</v>
      </c>
      <c r="H4747" s="4" t="n">
        <v>46142.6009378009</v>
      </c>
      <c r="I47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4746BT281084341836411029.1446142.6009378009</v>
      </c>
      <c r="J4747" s="1" t="n">
        <f aca="false">COUNTIF(I:I, $I4747)</f>
        <v>1</v>
      </c>
      <c r="K4747" s="1" t="str">
        <f aca="false">IF(ISNA(VLOOKUP(Table4[product_id], tblProducts[], tblProducts[product_name],FALSE() )), "Invalid", "Valid")</f>
        <v>Valid</v>
      </c>
      <c r="L4747" s="5" t="str">
        <f aca="false">IF(ISNA(VLOOKUP(Table4[[#This Row],[warehouse_id]], tblwhouse[], tblwhouse[warehouse_name],FALSE() )), "Invalid", "Valid")</f>
        <v>Valid</v>
      </c>
    </row>
    <row r="4748" customFormat="false" ht="15" hidden="false" customHeight="true" outlineLevel="0" collapsed="false">
      <c r="A4748" s="1" t="n">
        <v>4747</v>
      </c>
      <c r="B4748" s="1" t="n">
        <v>4</v>
      </c>
      <c r="C4748" s="1" t="n">
        <v>2164</v>
      </c>
      <c r="D4748" s="1" t="s">
        <v>11822</v>
      </c>
      <c r="E4748" s="1" t="n">
        <v>320</v>
      </c>
      <c r="F4748" s="1" t="n">
        <v>37</v>
      </c>
      <c r="G4748" s="1" t="n">
        <v>12.26</v>
      </c>
      <c r="H4748" s="4" t="n">
        <v>46035.6009378009</v>
      </c>
      <c r="I47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4747BT455988421643203712.2646035.6009378009</v>
      </c>
      <c r="J4748" s="1" t="n">
        <f aca="false">COUNTIF(I:I, $I4748)</f>
        <v>1</v>
      </c>
      <c r="K4748" s="1" t="str">
        <f aca="false">IF(ISNA(VLOOKUP(Table4[product_id], tblProducts[], tblProducts[product_name],FALSE() )), "Invalid", "Valid")</f>
        <v>Valid</v>
      </c>
      <c r="L4748" s="5" t="str">
        <f aca="false">IF(ISNA(VLOOKUP(Table4[[#This Row],[warehouse_id]], tblwhouse[], tblwhouse[warehouse_name],FALSE() )), "Invalid", "Valid")</f>
        <v>Valid</v>
      </c>
    </row>
    <row r="4749" customFormat="false" ht="15" hidden="false" customHeight="true" outlineLevel="0" collapsed="false">
      <c r="A4749" s="1" t="n">
        <v>4748</v>
      </c>
      <c r="B4749" s="1" t="n">
        <v>3</v>
      </c>
      <c r="C4749" s="1" t="n">
        <v>1329</v>
      </c>
      <c r="D4749" s="1" t="s">
        <v>11823</v>
      </c>
      <c r="E4749" s="1" t="n">
        <v>346</v>
      </c>
      <c r="F4749" s="1" t="n">
        <v>75</v>
      </c>
      <c r="G4749" s="1" t="n">
        <v>1348.55</v>
      </c>
      <c r="H4749" s="4" t="n">
        <v>46105.6009378009</v>
      </c>
      <c r="I47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4748BT77050631329346751348.5546105.6009378009</v>
      </c>
      <c r="J4749" s="1" t="n">
        <f aca="false">COUNTIF(I:I, $I4749)</f>
        <v>1</v>
      </c>
      <c r="K4749" s="1" t="str">
        <f aca="false">IF(ISNA(VLOOKUP(Table4[product_id], tblProducts[], tblProducts[product_name],FALSE() )), "Invalid", "Valid")</f>
        <v>Valid</v>
      </c>
      <c r="L4749" s="5" t="str">
        <f aca="false">IF(ISNA(VLOOKUP(Table4[[#This Row],[warehouse_id]], tblwhouse[], tblwhouse[warehouse_name],FALSE() )), "Invalid", "Valid")</f>
        <v>Valid</v>
      </c>
    </row>
    <row r="4750" customFormat="false" ht="15" hidden="false" customHeight="true" outlineLevel="0" collapsed="false">
      <c r="A4750" s="1" t="n">
        <v>4749</v>
      </c>
      <c r="B4750" s="1" t="n">
        <v>1</v>
      </c>
      <c r="C4750" s="1" t="n">
        <v>1093</v>
      </c>
      <c r="D4750" s="1" t="s">
        <v>11824</v>
      </c>
      <c r="E4750" s="1" t="n">
        <v>407</v>
      </c>
      <c r="F4750" s="1" t="n">
        <v>71</v>
      </c>
      <c r="G4750" s="1" t="n">
        <v>573.17</v>
      </c>
      <c r="H4750" s="4" t="n">
        <v>46167.6009378009</v>
      </c>
      <c r="I47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4749BT2148941109340771573.1746167.6009378009</v>
      </c>
      <c r="J4750" s="1" t="n">
        <f aca="false">COUNTIF(I:I, $I4750)</f>
        <v>1</v>
      </c>
      <c r="K4750" s="1" t="str">
        <f aca="false">IF(ISNA(VLOOKUP(Table4[product_id], tblProducts[], tblProducts[product_name],FALSE() )), "Invalid", "Valid")</f>
        <v>Valid</v>
      </c>
      <c r="L4750" s="5" t="str">
        <f aca="false">IF(ISNA(VLOOKUP(Table4[[#This Row],[warehouse_id]], tblwhouse[], tblwhouse[warehouse_name],FALSE() )), "Invalid", "Valid")</f>
        <v>Valid</v>
      </c>
    </row>
    <row r="4751" customFormat="false" ht="15" hidden="false" customHeight="true" outlineLevel="0" collapsed="false">
      <c r="A4751" s="1" t="n">
        <v>4750</v>
      </c>
      <c r="B4751" s="1" t="n">
        <v>1</v>
      </c>
      <c r="C4751" s="1" t="n">
        <v>2713</v>
      </c>
      <c r="D4751" s="1" t="s">
        <v>11825</v>
      </c>
      <c r="E4751" s="1" t="n">
        <v>317</v>
      </c>
      <c r="F4751" s="1" t="n">
        <v>80</v>
      </c>
      <c r="G4751" s="1" t="n">
        <v>488.29</v>
      </c>
      <c r="H4751" s="4" t="n">
        <v>45974.6009378009</v>
      </c>
      <c r="I47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4750BT1386811271331780488.2945974.6009378009</v>
      </c>
      <c r="J4751" s="1" t="n">
        <f aca="false">COUNTIF(I:I, $I4751)</f>
        <v>1</v>
      </c>
      <c r="K4751" s="1" t="str">
        <f aca="false">IF(ISNA(VLOOKUP(Table4[product_id], tblProducts[], tblProducts[product_name],FALSE() )), "Invalid", "Valid")</f>
        <v>Valid</v>
      </c>
      <c r="L4751" s="5" t="str">
        <f aca="false">IF(ISNA(VLOOKUP(Table4[[#This Row],[warehouse_id]], tblwhouse[], tblwhouse[warehouse_name],FALSE() )), "Invalid", "Valid")</f>
        <v>Valid</v>
      </c>
    </row>
    <row r="4752" customFormat="false" ht="15" hidden="false" customHeight="true" outlineLevel="0" collapsed="false">
      <c r="A4752" s="1" t="n">
        <v>4751</v>
      </c>
      <c r="B4752" s="1" t="n">
        <v>4</v>
      </c>
      <c r="C4752" s="1" t="n">
        <v>2489</v>
      </c>
      <c r="D4752" s="1" t="s">
        <v>11826</v>
      </c>
      <c r="E4752" s="1" t="n">
        <v>179</v>
      </c>
      <c r="F4752" s="1" t="n">
        <v>40</v>
      </c>
      <c r="G4752" s="1" t="n">
        <v>453.21</v>
      </c>
      <c r="H4752" s="4" t="n">
        <v>46154.6009378009</v>
      </c>
      <c r="I47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4751BT2086404248917940453.2146154.6009378009</v>
      </c>
      <c r="J4752" s="1" t="n">
        <f aca="false">COUNTIF(I:I, $I4752)</f>
        <v>1</v>
      </c>
      <c r="K4752" s="1" t="str">
        <f aca="false">IF(ISNA(VLOOKUP(Table4[product_id], tblProducts[], tblProducts[product_name],FALSE() )), "Invalid", "Valid")</f>
        <v>Valid</v>
      </c>
      <c r="L4752" s="5" t="str">
        <f aca="false">IF(ISNA(VLOOKUP(Table4[[#This Row],[warehouse_id]], tblwhouse[], tblwhouse[warehouse_name],FALSE() )), "Invalid", "Valid")</f>
        <v>Valid</v>
      </c>
    </row>
    <row r="4753" customFormat="false" ht="15" hidden="false" customHeight="true" outlineLevel="0" collapsed="false">
      <c r="A4753" s="1" t="n">
        <v>4752</v>
      </c>
      <c r="B4753" s="1" t="n">
        <v>3</v>
      </c>
      <c r="C4753" s="1" t="n">
        <v>328</v>
      </c>
      <c r="D4753" s="1" t="s">
        <v>11827</v>
      </c>
      <c r="E4753" s="1" t="n">
        <v>417</v>
      </c>
      <c r="F4753" s="1" t="n">
        <v>51</v>
      </c>
      <c r="G4753" s="1" t="n">
        <v>237.43</v>
      </c>
      <c r="H4753" s="4" t="n">
        <v>45875.6009378009</v>
      </c>
      <c r="I47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4752BT410772332841751237.4345875.6009378009</v>
      </c>
      <c r="J4753" s="1" t="n">
        <f aca="false">COUNTIF(I:I, $I4753)</f>
        <v>1</v>
      </c>
      <c r="K4753" s="1" t="str">
        <f aca="false">IF(ISNA(VLOOKUP(Table4[product_id], tblProducts[], tblProducts[product_name],FALSE() )), "Invalid", "Valid")</f>
        <v>Valid</v>
      </c>
      <c r="L4753" s="5" t="str">
        <f aca="false">IF(ISNA(VLOOKUP(Table4[[#This Row],[warehouse_id]], tblwhouse[], tblwhouse[warehouse_name],FALSE() )), "Invalid", "Valid")</f>
        <v>Valid</v>
      </c>
    </row>
    <row r="4754" customFormat="false" ht="15" hidden="false" customHeight="true" outlineLevel="0" collapsed="false">
      <c r="A4754" s="1" t="n">
        <v>4753</v>
      </c>
      <c r="B4754" s="1" t="n">
        <v>2</v>
      </c>
      <c r="C4754" s="1" t="n">
        <v>1756</v>
      </c>
      <c r="D4754" s="1" t="s">
        <v>11828</v>
      </c>
      <c r="E4754" s="1" t="n">
        <v>89</v>
      </c>
      <c r="F4754" s="1" t="n">
        <v>51</v>
      </c>
      <c r="G4754" s="1" t="n">
        <v>1025.48</v>
      </c>
      <c r="H4754" s="4" t="n">
        <v>46182.6009378009</v>
      </c>
      <c r="I47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4753BT6782572175689511025.4846182.6009378009</v>
      </c>
      <c r="J4754" s="1" t="n">
        <f aca="false">COUNTIF(I:I, $I4754)</f>
        <v>1</v>
      </c>
      <c r="K4754" s="1" t="str">
        <f aca="false">IF(ISNA(VLOOKUP(Table4[product_id], tblProducts[], tblProducts[product_name],FALSE() )), "Invalid", "Valid")</f>
        <v>Valid</v>
      </c>
      <c r="L4754" s="5" t="str">
        <f aca="false">IF(ISNA(VLOOKUP(Table4[[#This Row],[warehouse_id]], tblwhouse[], tblwhouse[warehouse_name],FALSE() )), "Invalid", "Valid")</f>
        <v>Valid</v>
      </c>
    </row>
    <row r="4755" customFormat="false" ht="15" hidden="false" customHeight="true" outlineLevel="0" collapsed="false">
      <c r="A4755" s="1" t="n">
        <v>4754</v>
      </c>
      <c r="B4755" s="1" t="n">
        <v>3</v>
      </c>
      <c r="C4755" s="1" t="n">
        <v>1234</v>
      </c>
      <c r="D4755" s="1" t="s">
        <v>11829</v>
      </c>
      <c r="E4755" s="1" t="n">
        <v>263</v>
      </c>
      <c r="F4755" s="1" t="n">
        <v>24</v>
      </c>
      <c r="G4755" s="1" t="n">
        <v>471.18</v>
      </c>
      <c r="H4755" s="4" t="n">
        <v>46189.6009378009</v>
      </c>
      <c r="I47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4754BT3622213123426324471.1846189.6009378009</v>
      </c>
      <c r="J4755" s="1" t="n">
        <f aca="false">COUNTIF(I:I, $I4755)</f>
        <v>1</v>
      </c>
      <c r="K4755" s="1" t="str">
        <f aca="false">IF(ISNA(VLOOKUP(Table4[product_id], tblProducts[], tblProducts[product_name],FALSE() )), "Invalid", "Valid")</f>
        <v>Valid</v>
      </c>
      <c r="L4755" s="5" t="str">
        <f aca="false">IF(ISNA(VLOOKUP(Table4[[#This Row],[warehouse_id]], tblwhouse[], tblwhouse[warehouse_name],FALSE() )), "Invalid", "Valid")</f>
        <v>Valid</v>
      </c>
    </row>
    <row r="4756" customFormat="false" ht="15" hidden="false" customHeight="true" outlineLevel="0" collapsed="false">
      <c r="A4756" s="1" t="n">
        <v>4755</v>
      </c>
      <c r="B4756" s="1" t="n">
        <v>3</v>
      </c>
      <c r="C4756" s="1" t="n">
        <v>224</v>
      </c>
      <c r="D4756" s="1" t="s">
        <v>11830</v>
      </c>
      <c r="E4756" s="1" t="n">
        <v>177</v>
      </c>
      <c r="F4756" s="1" t="n">
        <v>68</v>
      </c>
      <c r="G4756" s="1" t="n">
        <v>1320.77</v>
      </c>
      <c r="H4756" s="4" t="n">
        <v>46129.6009378009</v>
      </c>
      <c r="I47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4755BT1869863224177681320.7746129.6009378009</v>
      </c>
      <c r="J4756" s="1" t="n">
        <f aca="false">COUNTIF(I:I, $I4756)</f>
        <v>1</v>
      </c>
      <c r="K4756" s="1" t="str">
        <f aca="false">IF(ISNA(VLOOKUP(Table4[product_id], tblProducts[], tblProducts[product_name],FALSE() )), "Invalid", "Valid")</f>
        <v>Valid</v>
      </c>
      <c r="L4756" s="5" t="str">
        <f aca="false">IF(ISNA(VLOOKUP(Table4[[#This Row],[warehouse_id]], tblwhouse[], tblwhouse[warehouse_name],FALSE() )), "Invalid", "Valid")</f>
        <v>Valid</v>
      </c>
    </row>
    <row r="4757" customFormat="false" ht="15" hidden="false" customHeight="true" outlineLevel="0" collapsed="false">
      <c r="A4757" s="1" t="n">
        <v>4756</v>
      </c>
      <c r="B4757" s="1" t="n">
        <v>2</v>
      </c>
      <c r="C4757" s="1" t="n">
        <v>793</v>
      </c>
      <c r="D4757" s="1" t="s">
        <v>11831</v>
      </c>
      <c r="E4757" s="1" t="n">
        <v>500</v>
      </c>
      <c r="F4757" s="1" t="n">
        <v>44</v>
      </c>
      <c r="G4757" s="1" t="n">
        <v>1098.73</v>
      </c>
      <c r="H4757" s="4" t="n">
        <v>45966.6009378009</v>
      </c>
      <c r="I47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4756BT6875632793500441098.7345966.6009378009</v>
      </c>
      <c r="J4757" s="1" t="n">
        <f aca="false">COUNTIF(I:I, $I4757)</f>
        <v>1</v>
      </c>
      <c r="K4757" s="1" t="str">
        <f aca="false">IF(ISNA(VLOOKUP(Table4[product_id], tblProducts[], tblProducts[product_name],FALSE() )), "Invalid", "Valid")</f>
        <v>Valid</v>
      </c>
      <c r="L4757" s="5" t="str">
        <f aca="false">IF(ISNA(VLOOKUP(Table4[[#This Row],[warehouse_id]], tblwhouse[], tblwhouse[warehouse_name],FALSE() )), "Invalid", "Valid")</f>
        <v>Valid</v>
      </c>
    </row>
    <row r="4758" customFormat="false" ht="15" hidden="false" customHeight="true" outlineLevel="0" collapsed="false">
      <c r="A4758" s="1" t="n">
        <v>4757</v>
      </c>
      <c r="B4758" s="1" t="n">
        <v>1</v>
      </c>
      <c r="C4758" s="1" t="n">
        <v>508</v>
      </c>
      <c r="D4758" s="1" t="s">
        <v>11832</v>
      </c>
      <c r="E4758" s="1" t="n">
        <v>450</v>
      </c>
      <c r="F4758" s="1" t="n">
        <v>46</v>
      </c>
      <c r="G4758" s="1" t="n">
        <v>1179.91</v>
      </c>
      <c r="H4758" s="4" t="n">
        <v>46086.6009378125</v>
      </c>
      <c r="I47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4757BT7726001508450461179.9146086.6009378125</v>
      </c>
      <c r="J4758" s="1" t="n">
        <f aca="false">COUNTIF(I:I, $I4758)</f>
        <v>1</v>
      </c>
      <c r="K4758" s="1" t="str">
        <f aca="false">IF(ISNA(VLOOKUP(Table4[product_id], tblProducts[], tblProducts[product_name],FALSE() )), "Invalid", "Valid")</f>
        <v>Valid</v>
      </c>
      <c r="L4758" s="5" t="str">
        <f aca="false">IF(ISNA(VLOOKUP(Table4[[#This Row],[warehouse_id]], tblwhouse[], tblwhouse[warehouse_name],FALSE() )), "Invalid", "Valid")</f>
        <v>Valid</v>
      </c>
    </row>
    <row r="4759" customFormat="false" ht="15" hidden="false" customHeight="true" outlineLevel="0" collapsed="false">
      <c r="A4759" s="1" t="n">
        <v>4758</v>
      </c>
      <c r="B4759" s="1" t="n">
        <v>1</v>
      </c>
      <c r="C4759" s="1" t="n">
        <v>1838</v>
      </c>
      <c r="D4759" s="1" t="s">
        <v>11833</v>
      </c>
      <c r="E4759" s="1" t="n">
        <v>206</v>
      </c>
      <c r="F4759" s="1" t="n">
        <v>56</v>
      </c>
      <c r="G4759" s="1" t="n">
        <v>930.84</v>
      </c>
      <c r="H4759" s="4" t="n">
        <v>45922.6009378125</v>
      </c>
      <c r="I47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4758BT2988011183820656930.8445922.6009378125</v>
      </c>
      <c r="J4759" s="1" t="n">
        <f aca="false">COUNTIF(I:I, $I4759)</f>
        <v>1</v>
      </c>
      <c r="K4759" s="1" t="str">
        <f aca="false">IF(ISNA(VLOOKUP(Table4[product_id], tblProducts[], tblProducts[product_name],FALSE() )), "Invalid", "Valid")</f>
        <v>Valid</v>
      </c>
      <c r="L4759" s="5" t="str">
        <f aca="false">IF(ISNA(VLOOKUP(Table4[[#This Row],[warehouse_id]], tblwhouse[], tblwhouse[warehouse_name],FALSE() )), "Invalid", "Valid")</f>
        <v>Valid</v>
      </c>
    </row>
    <row r="4760" customFormat="false" ht="15" hidden="false" customHeight="true" outlineLevel="0" collapsed="false">
      <c r="A4760" s="1" t="n">
        <v>4759</v>
      </c>
      <c r="B4760" s="1" t="n">
        <v>2</v>
      </c>
      <c r="C4760" s="1" t="n">
        <v>1813</v>
      </c>
      <c r="D4760" s="1" t="s">
        <v>11834</v>
      </c>
      <c r="E4760" s="1" t="n">
        <v>493</v>
      </c>
      <c r="F4760" s="1" t="n">
        <v>60</v>
      </c>
      <c r="G4760" s="1" t="n">
        <v>1403.94</v>
      </c>
      <c r="H4760" s="4" t="n">
        <v>45920.6009378125</v>
      </c>
      <c r="I47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4759BT20805021813493601403.9445920.6009378125</v>
      </c>
      <c r="J4760" s="1" t="n">
        <f aca="false">COUNTIF(I:I, $I4760)</f>
        <v>1</v>
      </c>
      <c r="K4760" s="1" t="str">
        <f aca="false">IF(ISNA(VLOOKUP(Table4[product_id], tblProducts[], tblProducts[product_name],FALSE() )), "Invalid", "Valid")</f>
        <v>Valid</v>
      </c>
      <c r="L4760" s="5" t="str">
        <f aca="false">IF(ISNA(VLOOKUP(Table4[[#This Row],[warehouse_id]], tblwhouse[], tblwhouse[warehouse_name],FALSE() )), "Invalid", "Valid")</f>
        <v>Valid</v>
      </c>
    </row>
    <row r="4761" customFormat="false" ht="15" hidden="false" customHeight="true" outlineLevel="0" collapsed="false">
      <c r="A4761" s="1" t="n">
        <v>4760</v>
      </c>
      <c r="B4761" s="1" t="n">
        <v>2</v>
      </c>
      <c r="C4761" s="1" t="n">
        <v>2404</v>
      </c>
      <c r="D4761" s="1" t="s">
        <v>11835</v>
      </c>
      <c r="E4761" s="1" t="n">
        <v>105</v>
      </c>
      <c r="F4761" s="1" t="n">
        <v>80</v>
      </c>
      <c r="G4761" s="1" t="n">
        <v>701.37</v>
      </c>
      <c r="H4761" s="4" t="n">
        <v>45963.6009378125</v>
      </c>
      <c r="I47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4760BT3835492240410580701.3745963.6009378125</v>
      </c>
      <c r="J4761" s="1" t="n">
        <f aca="false">COUNTIF(I:I, $I4761)</f>
        <v>1</v>
      </c>
      <c r="K4761" s="1" t="str">
        <f aca="false">IF(ISNA(VLOOKUP(Table4[product_id], tblProducts[], tblProducts[product_name],FALSE() )), "Invalid", "Valid")</f>
        <v>Valid</v>
      </c>
      <c r="L4761" s="5" t="str">
        <f aca="false">IF(ISNA(VLOOKUP(Table4[[#This Row],[warehouse_id]], tblwhouse[], tblwhouse[warehouse_name],FALSE() )), "Invalid", "Valid")</f>
        <v>Valid</v>
      </c>
    </row>
    <row r="4762" customFormat="false" ht="15" hidden="false" customHeight="true" outlineLevel="0" collapsed="false">
      <c r="A4762" s="1" t="n">
        <v>4761</v>
      </c>
      <c r="B4762" s="1" t="n">
        <v>2</v>
      </c>
      <c r="C4762" s="1" t="n">
        <v>806</v>
      </c>
      <c r="D4762" s="1" t="s">
        <v>11836</v>
      </c>
      <c r="E4762" s="1" t="n">
        <v>101</v>
      </c>
      <c r="F4762" s="1" t="n">
        <v>77</v>
      </c>
      <c r="G4762" s="1" t="n">
        <v>1076.74</v>
      </c>
      <c r="H4762" s="4" t="n">
        <v>45876.6009378125</v>
      </c>
      <c r="I47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4761BT2425682806101771076.7445876.6009378125</v>
      </c>
      <c r="J4762" s="1" t="n">
        <f aca="false">COUNTIF(I:I, $I4762)</f>
        <v>1</v>
      </c>
      <c r="K4762" s="1" t="str">
        <f aca="false">IF(ISNA(VLOOKUP(Table4[product_id], tblProducts[], tblProducts[product_name],FALSE() )), "Invalid", "Valid")</f>
        <v>Valid</v>
      </c>
      <c r="L4762" s="5" t="str">
        <f aca="false">IF(ISNA(VLOOKUP(Table4[[#This Row],[warehouse_id]], tblwhouse[], tblwhouse[warehouse_name],FALSE() )), "Invalid", "Valid")</f>
        <v>Valid</v>
      </c>
    </row>
    <row r="4763" customFormat="false" ht="15" hidden="false" customHeight="true" outlineLevel="0" collapsed="false">
      <c r="A4763" s="1" t="n">
        <v>4762</v>
      </c>
      <c r="B4763" s="1" t="n">
        <v>3</v>
      </c>
      <c r="C4763" s="1" t="n">
        <v>171</v>
      </c>
      <c r="D4763" s="1" t="s">
        <v>11837</v>
      </c>
      <c r="E4763" s="1" t="n">
        <v>190</v>
      </c>
      <c r="F4763" s="1" t="n">
        <v>27</v>
      </c>
      <c r="G4763" s="1" t="n">
        <v>217.87</v>
      </c>
      <c r="H4763" s="4" t="n">
        <v>45909.6009378125</v>
      </c>
      <c r="I47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4762BT191517317119027217.8745909.6009378125</v>
      </c>
      <c r="J4763" s="1" t="n">
        <f aca="false">COUNTIF(I:I, $I4763)</f>
        <v>1</v>
      </c>
      <c r="K4763" s="1" t="str">
        <f aca="false">IF(ISNA(VLOOKUP(Table4[product_id], tblProducts[], tblProducts[product_name],FALSE() )), "Invalid", "Valid")</f>
        <v>Valid</v>
      </c>
      <c r="L4763" s="5" t="str">
        <f aca="false">IF(ISNA(VLOOKUP(Table4[[#This Row],[warehouse_id]], tblwhouse[], tblwhouse[warehouse_name],FALSE() )), "Invalid", "Valid")</f>
        <v>Valid</v>
      </c>
    </row>
    <row r="4764" customFormat="false" ht="15" hidden="false" customHeight="true" outlineLevel="0" collapsed="false">
      <c r="A4764" s="1" t="n">
        <v>4763</v>
      </c>
      <c r="B4764" s="1" t="n">
        <v>1</v>
      </c>
      <c r="C4764" s="1" t="n">
        <v>2260</v>
      </c>
      <c r="D4764" s="1" t="s">
        <v>11838</v>
      </c>
      <c r="E4764" s="1" t="n">
        <v>20</v>
      </c>
      <c r="F4764" s="1" t="n">
        <v>62</v>
      </c>
      <c r="G4764" s="1" t="n">
        <v>876.2</v>
      </c>
      <c r="H4764" s="4" t="n">
        <v>46188.6009378125</v>
      </c>
      <c r="I47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4763BT467377122602062876.246188.6009378125</v>
      </c>
      <c r="J4764" s="1" t="n">
        <f aca="false">COUNTIF(I:I, $I4764)</f>
        <v>1</v>
      </c>
      <c r="K4764" s="1" t="str">
        <f aca="false">IF(ISNA(VLOOKUP(Table4[product_id], tblProducts[], tblProducts[product_name],FALSE() )), "Invalid", "Valid")</f>
        <v>Valid</v>
      </c>
      <c r="L4764" s="5" t="str">
        <f aca="false">IF(ISNA(VLOOKUP(Table4[[#This Row],[warehouse_id]], tblwhouse[], tblwhouse[warehouse_name],FALSE() )), "Invalid", "Valid")</f>
        <v>Valid</v>
      </c>
    </row>
    <row r="4765" customFormat="false" ht="15" hidden="false" customHeight="true" outlineLevel="0" collapsed="false">
      <c r="A4765" s="1" t="n">
        <v>4764</v>
      </c>
      <c r="B4765" s="1" t="n">
        <v>3</v>
      </c>
      <c r="C4765" s="1" t="n">
        <v>1752</v>
      </c>
      <c r="D4765" s="1" t="s">
        <v>11839</v>
      </c>
      <c r="E4765" s="1" t="n">
        <v>273</v>
      </c>
      <c r="F4765" s="1" t="n">
        <v>39</v>
      </c>
      <c r="G4765" s="1" t="n">
        <v>972.58</v>
      </c>
      <c r="H4765" s="4" t="n">
        <v>46118.6009378125</v>
      </c>
      <c r="I47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4764BT6846673175227339972.5846118.6009378125</v>
      </c>
      <c r="J4765" s="1" t="n">
        <f aca="false">COUNTIF(I:I, $I4765)</f>
        <v>1</v>
      </c>
      <c r="K4765" s="1" t="str">
        <f aca="false">IF(ISNA(VLOOKUP(Table4[product_id], tblProducts[], tblProducts[product_name],FALSE() )), "Invalid", "Valid")</f>
        <v>Valid</v>
      </c>
      <c r="L4765" s="5" t="str">
        <f aca="false">IF(ISNA(VLOOKUP(Table4[[#This Row],[warehouse_id]], tblwhouse[], tblwhouse[warehouse_name],FALSE() )), "Invalid", "Valid")</f>
        <v>Valid</v>
      </c>
    </row>
    <row r="4766" customFormat="false" ht="15" hidden="false" customHeight="true" outlineLevel="0" collapsed="false">
      <c r="A4766" s="1" t="n">
        <v>4765</v>
      </c>
      <c r="B4766" s="1" t="n">
        <v>3</v>
      </c>
      <c r="C4766" s="1" t="n">
        <v>2672</v>
      </c>
      <c r="D4766" s="1" t="s">
        <v>11840</v>
      </c>
      <c r="E4766" s="1" t="n">
        <v>72</v>
      </c>
      <c r="F4766" s="1" t="n">
        <v>54</v>
      </c>
      <c r="G4766" s="1" t="n">
        <v>154.63</v>
      </c>
      <c r="H4766" s="4" t="n">
        <v>46044.6009378125</v>
      </c>
      <c r="I47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4765BT845759326727254154.6346044.6009378125</v>
      </c>
      <c r="J4766" s="1" t="n">
        <f aca="false">COUNTIF(I:I, $I4766)</f>
        <v>1</v>
      </c>
      <c r="K4766" s="1" t="str">
        <f aca="false">IF(ISNA(VLOOKUP(Table4[product_id], tblProducts[], tblProducts[product_name],FALSE() )), "Invalid", "Valid")</f>
        <v>Valid</v>
      </c>
      <c r="L4766" s="5" t="str">
        <f aca="false">IF(ISNA(VLOOKUP(Table4[[#This Row],[warehouse_id]], tblwhouse[], tblwhouse[warehouse_name],FALSE() )), "Invalid", "Valid")</f>
        <v>Valid</v>
      </c>
    </row>
    <row r="4767" customFormat="false" ht="15" hidden="false" customHeight="true" outlineLevel="0" collapsed="false">
      <c r="A4767" s="1" t="n">
        <v>4766</v>
      </c>
      <c r="B4767" s="1" t="n">
        <v>2</v>
      </c>
      <c r="C4767" s="1" t="n">
        <v>1335</v>
      </c>
      <c r="D4767" s="1" t="s">
        <v>11841</v>
      </c>
      <c r="E4767" s="1" t="n">
        <v>397</v>
      </c>
      <c r="F4767" s="1" t="n">
        <v>23</v>
      </c>
      <c r="G4767" s="1" t="n">
        <v>1336.54</v>
      </c>
      <c r="H4767" s="4" t="n">
        <v>46050.6009378125</v>
      </c>
      <c r="I47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4766BT91085521335397231336.5446050.6009378125</v>
      </c>
      <c r="J4767" s="1" t="n">
        <f aca="false">COUNTIF(I:I, $I4767)</f>
        <v>1</v>
      </c>
      <c r="K4767" s="1" t="str">
        <f aca="false">IF(ISNA(VLOOKUP(Table4[product_id], tblProducts[], tblProducts[product_name],FALSE() )), "Invalid", "Valid")</f>
        <v>Valid</v>
      </c>
      <c r="L4767" s="5" t="str">
        <f aca="false">IF(ISNA(VLOOKUP(Table4[[#This Row],[warehouse_id]], tblwhouse[], tblwhouse[warehouse_name],FALSE() )), "Invalid", "Valid")</f>
        <v>Valid</v>
      </c>
    </row>
    <row r="4768" customFormat="false" ht="15" hidden="false" customHeight="true" outlineLevel="0" collapsed="false">
      <c r="A4768" s="1" t="n">
        <v>4767</v>
      </c>
      <c r="B4768" s="1" t="n">
        <v>4</v>
      </c>
      <c r="C4768" s="1" t="n">
        <v>809</v>
      </c>
      <c r="D4768" s="1" t="s">
        <v>11842</v>
      </c>
      <c r="E4768" s="1" t="n">
        <v>43</v>
      </c>
      <c r="F4768" s="1" t="n">
        <v>38</v>
      </c>
      <c r="G4768" s="1" t="n">
        <v>711.46</v>
      </c>
      <c r="H4768" s="4" t="n">
        <v>46140.6009378125</v>
      </c>
      <c r="I47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4767BT83192748094338711.4646140.6009378125</v>
      </c>
      <c r="J4768" s="1" t="n">
        <f aca="false">COUNTIF(I:I, $I4768)</f>
        <v>1</v>
      </c>
      <c r="K4768" s="1" t="str">
        <f aca="false">IF(ISNA(VLOOKUP(Table4[product_id], tblProducts[], tblProducts[product_name],FALSE() )), "Invalid", "Valid")</f>
        <v>Valid</v>
      </c>
      <c r="L4768" s="5" t="str">
        <f aca="false">IF(ISNA(VLOOKUP(Table4[[#This Row],[warehouse_id]], tblwhouse[], tblwhouse[warehouse_name],FALSE() )), "Invalid", "Valid")</f>
        <v>Valid</v>
      </c>
    </row>
    <row r="4769" customFormat="false" ht="15" hidden="false" customHeight="true" outlineLevel="0" collapsed="false">
      <c r="A4769" s="1" t="n">
        <v>4768</v>
      </c>
      <c r="B4769" s="1" t="n">
        <v>2</v>
      </c>
      <c r="C4769" s="1" t="n">
        <v>2181</v>
      </c>
      <c r="D4769" s="1" t="s">
        <v>11843</v>
      </c>
      <c r="E4769" s="1" t="n">
        <v>55</v>
      </c>
      <c r="F4769" s="1" t="n">
        <v>27</v>
      </c>
      <c r="G4769" s="1" t="n">
        <v>1364.52</v>
      </c>
      <c r="H4769" s="4" t="n">
        <v>45948.6009378125</v>
      </c>
      <c r="I47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4768BT5996162218155271364.5245948.6009378125</v>
      </c>
      <c r="J4769" s="1" t="n">
        <f aca="false">COUNTIF(I:I, $I4769)</f>
        <v>1</v>
      </c>
      <c r="K4769" s="1" t="str">
        <f aca="false">IF(ISNA(VLOOKUP(Table4[product_id], tblProducts[], tblProducts[product_name],FALSE() )), "Invalid", "Valid")</f>
        <v>Valid</v>
      </c>
      <c r="L4769" s="5" t="str">
        <f aca="false">IF(ISNA(VLOOKUP(Table4[[#This Row],[warehouse_id]], tblwhouse[], tblwhouse[warehouse_name],FALSE() )), "Invalid", "Valid")</f>
        <v>Valid</v>
      </c>
    </row>
    <row r="4770" customFormat="false" ht="15" hidden="false" customHeight="true" outlineLevel="0" collapsed="false">
      <c r="A4770" s="1" t="n">
        <v>4769</v>
      </c>
      <c r="B4770" s="1" t="n">
        <v>1</v>
      </c>
      <c r="C4770" s="1" t="n">
        <v>2639</v>
      </c>
      <c r="D4770" s="1" t="s">
        <v>11844</v>
      </c>
      <c r="E4770" s="1" t="n">
        <v>16</v>
      </c>
      <c r="F4770" s="1" t="n">
        <v>78</v>
      </c>
      <c r="G4770" s="1" t="n">
        <v>28.48</v>
      </c>
      <c r="H4770" s="4" t="n">
        <v>46062.6009378125</v>
      </c>
      <c r="I47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4769BT34988212639167828.4846062.6009378125</v>
      </c>
      <c r="J4770" s="1" t="n">
        <f aca="false">COUNTIF(I:I, $I4770)</f>
        <v>1</v>
      </c>
      <c r="K4770" s="1" t="str">
        <f aca="false">IF(ISNA(VLOOKUP(Table4[product_id], tblProducts[], tblProducts[product_name],FALSE() )), "Invalid", "Valid")</f>
        <v>Valid</v>
      </c>
      <c r="L4770" s="5" t="str">
        <f aca="false">IF(ISNA(VLOOKUP(Table4[[#This Row],[warehouse_id]], tblwhouse[], tblwhouse[warehouse_name],FALSE() )), "Invalid", "Valid")</f>
        <v>Valid</v>
      </c>
    </row>
    <row r="4771" customFormat="false" ht="15" hidden="false" customHeight="true" outlineLevel="0" collapsed="false">
      <c r="A4771" s="1" t="n">
        <v>4770</v>
      </c>
      <c r="B4771" s="1" t="n">
        <v>2</v>
      </c>
      <c r="C4771" s="1" t="n">
        <v>1278</v>
      </c>
      <c r="D4771" s="1" t="s">
        <v>11845</v>
      </c>
      <c r="E4771" s="1" t="n">
        <v>144</v>
      </c>
      <c r="F4771" s="1" t="n">
        <v>42</v>
      </c>
      <c r="G4771" s="1" t="n">
        <v>646.86</v>
      </c>
      <c r="H4771" s="4" t="n">
        <v>46001.6009378125</v>
      </c>
      <c r="I47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4770BT2323262127814442646.8646001.6009378125</v>
      </c>
      <c r="J4771" s="1" t="n">
        <f aca="false">COUNTIF(I:I, $I4771)</f>
        <v>1</v>
      </c>
      <c r="K4771" s="1" t="str">
        <f aca="false">IF(ISNA(VLOOKUP(Table4[product_id], tblProducts[], tblProducts[product_name],FALSE() )), "Invalid", "Valid")</f>
        <v>Valid</v>
      </c>
      <c r="L4771" s="5" t="str">
        <f aca="false">IF(ISNA(VLOOKUP(Table4[[#This Row],[warehouse_id]], tblwhouse[], tblwhouse[warehouse_name],FALSE() )), "Invalid", "Valid")</f>
        <v>Valid</v>
      </c>
    </row>
    <row r="4772" customFormat="false" ht="15" hidden="false" customHeight="true" outlineLevel="0" collapsed="false">
      <c r="A4772" s="1" t="n">
        <v>4771</v>
      </c>
      <c r="B4772" s="1" t="n">
        <v>1</v>
      </c>
      <c r="C4772" s="1" t="n">
        <v>2252</v>
      </c>
      <c r="D4772" s="1" t="s">
        <v>11846</v>
      </c>
      <c r="E4772" s="1" t="n">
        <v>104</v>
      </c>
      <c r="F4772" s="1" t="n">
        <v>57</v>
      </c>
      <c r="G4772" s="1" t="n">
        <v>869.68</v>
      </c>
      <c r="H4772" s="4" t="n">
        <v>46037.6009378125</v>
      </c>
      <c r="I47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4771BT5236251225210457869.6846037.6009378125</v>
      </c>
      <c r="J4772" s="1" t="n">
        <f aca="false">COUNTIF(I:I, $I4772)</f>
        <v>1</v>
      </c>
      <c r="K4772" s="1" t="str">
        <f aca="false">IF(ISNA(VLOOKUP(Table4[product_id], tblProducts[], tblProducts[product_name],FALSE() )), "Invalid", "Valid")</f>
        <v>Valid</v>
      </c>
      <c r="L4772" s="5" t="str">
        <f aca="false">IF(ISNA(VLOOKUP(Table4[[#This Row],[warehouse_id]], tblwhouse[], tblwhouse[warehouse_name],FALSE() )), "Invalid", "Valid")</f>
        <v>Valid</v>
      </c>
    </row>
    <row r="4773" customFormat="false" ht="15" hidden="false" customHeight="true" outlineLevel="0" collapsed="false">
      <c r="A4773" s="1" t="n">
        <v>4772</v>
      </c>
      <c r="B4773" s="1" t="n">
        <v>2</v>
      </c>
      <c r="C4773" s="1" t="n">
        <v>1145</v>
      </c>
      <c r="D4773" s="1" t="s">
        <v>11847</v>
      </c>
      <c r="E4773" s="1" t="n">
        <v>191</v>
      </c>
      <c r="F4773" s="1" t="n">
        <v>26</v>
      </c>
      <c r="G4773" s="1" t="n">
        <v>926.8</v>
      </c>
      <c r="H4773" s="4" t="n">
        <v>45913.6009378125</v>
      </c>
      <c r="I47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4772BT5066472114519126926.845913.6009378125</v>
      </c>
      <c r="J4773" s="1" t="n">
        <f aca="false">COUNTIF(I:I, $I4773)</f>
        <v>1</v>
      </c>
      <c r="K4773" s="1" t="str">
        <f aca="false">IF(ISNA(VLOOKUP(Table4[product_id], tblProducts[], tblProducts[product_name],FALSE() )), "Invalid", "Valid")</f>
        <v>Valid</v>
      </c>
      <c r="L4773" s="5" t="str">
        <f aca="false">IF(ISNA(VLOOKUP(Table4[[#This Row],[warehouse_id]], tblwhouse[], tblwhouse[warehouse_name],FALSE() )), "Invalid", "Valid")</f>
        <v>Valid</v>
      </c>
    </row>
    <row r="4774" customFormat="false" ht="15" hidden="false" customHeight="true" outlineLevel="0" collapsed="false">
      <c r="A4774" s="1" t="n">
        <v>4773</v>
      </c>
      <c r="B4774" s="1" t="n">
        <v>4</v>
      </c>
      <c r="C4774" s="1" t="n">
        <v>337</v>
      </c>
      <c r="D4774" s="1" t="s">
        <v>11848</v>
      </c>
      <c r="E4774" s="1" t="n">
        <v>192</v>
      </c>
      <c r="F4774" s="1" t="n">
        <v>67</v>
      </c>
      <c r="G4774" s="1" t="n">
        <v>1488.44</v>
      </c>
      <c r="H4774" s="4" t="n">
        <v>46000.6009378125</v>
      </c>
      <c r="I47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4773BT2382694337192671488.4446000.6009378125</v>
      </c>
      <c r="J4774" s="1" t="n">
        <f aca="false">COUNTIF(I:I, $I4774)</f>
        <v>1</v>
      </c>
      <c r="K4774" s="1" t="str">
        <f aca="false">IF(ISNA(VLOOKUP(Table4[product_id], tblProducts[], tblProducts[product_name],FALSE() )), "Invalid", "Valid")</f>
        <v>Valid</v>
      </c>
      <c r="L4774" s="5" t="str">
        <f aca="false">IF(ISNA(VLOOKUP(Table4[[#This Row],[warehouse_id]], tblwhouse[], tblwhouse[warehouse_name],FALSE() )), "Invalid", "Valid")</f>
        <v>Valid</v>
      </c>
    </row>
    <row r="4775" customFormat="false" ht="15" hidden="false" customHeight="true" outlineLevel="0" collapsed="false">
      <c r="A4775" s="1" t="n">
        <v>4774</v>
      </c>
      <c r="B4775" s="1" t="n">
        <v>3</v>
      </c>
      <c r="C4775" s="1" t="n">
        <v>1940</v>
      </c>
      <c r="D4775" s="1" t="s">
        <v>11849</v>
      </c>
      <c r="E4775" s="1" t="n">
        <v>371</v>
      </c>
      <c r="F4775" s="1" t="n">
        <v>66</v>
      </c>
      <c r="G4775" s="1" t="n">
        <v>1070.44</v>
      </c>
      <c r="H4775" s="4" t="n">
        <v>45920.6009378125</v>
      </c>
      <c r="I47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4774BT23426831940371661070.4445920.6009378125</v>
      </c>
      <c r="J4775" s="1" t="n">
        <f aca="false">COUNTIF(I:I, $I4775)</f>
        <v>1</v>
      </c>
      <c r="K4775" s="1" t="str">
        <f aca="false">IF(ISNA(VLOOKUP(Table4[product_id], tblProducts[], tblProducts[product_name],FALSE() )), "Invalid", "Valid")</f>
        <v>Valid</v>
      </c>
      <c r="L4775" s="5" t="str">
        <f aca="false">IF(ISNA(VLOOKUP(Table4[[#This Row],[warehouse_id]], tblwhouse[], tblwhouse[warehouse_name],FALSE() )), "Invalid", "Valid")</f>
        <v>Valid</v>
      </c>
    </row>
    <row r="4776" customFormat="false" ht="15" hidden="false" customHeight="true" outlineLevel="0" collapsed="false">
      <c r="A4776" s="1" t="n">
        <v>4775</v>
      </c>
      <c r="B4776" s="1" t="n">
        <v>1</v>
      </c>
      <c r="C4776" s="1" t="n">
        <v>1222</v>
      </c>
      <c r="D4776" s="1" t="s">
        <v>11850</v>
      </c>
      <c r="E4776" s="1" t="n">
        <v>235</v>
      </c>
      <c r="F4776" s="1" t="n">
        <v>50</v>
      </c>
      <c r="G4776" s="1" t="n">
        <v>1482.85</v>
      </c>
      <c r="H4776" s="4" t="n">
        <v>45950.6009378125</v>
      </c>
      <c r="I47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4775BT66380511222235501482.8545950.6009378125</v>
      </c>
      <c r="J4776" s="1" t="n">
        <f aca="false">COUNTIF(I:I, $I4776)</f>
        <v>1</v>
      </c>
      <c r="K4776" s="1" t="str">
        <f aca="false">IF(ISNA(VLOOKUP(Table4[product_id], tblProducts[], tblProducts[product_name],FALSE() )), "Invalid", "Valid")</f>
        <v>Valid</v>
      </c>
      <c r="L4776" s="5" t="str">
        <f aca="false">IF(ISNA(VLOOKUP(Table4[[#This Row],[warehouse_id]], tblwhouse[], tblwhouse[warehouse_name],FALSE() )), "Invalid", "Valid")</f>
        <v>Valid</v>
      </c>
    </row>
    <row r="4777" customFormat="false" ht="15" hidden="false" customHeight="true" outlineLevel="0" collapsed="false">
      <c r="A4777" s="1" t="n">
        <v>4776</v>
      </c>
      <c r="B4777" s="1" t="n">
        <v>1</v>
      </c>
      <c r="C4777" s="1" t="n">
        <v>1845</v>
      </c>
      <c r="D4777" s="1" t="s">
        <v>11851</v>
      </c>
      <c r="E4777" s="1" t="n">
        <v>235</v>
      </c>
      <c r="F4777" s="1" t="n">
        <v>53</v>
      </c>
      <c r="G4777" s="1" t="n">
        <v>1300.33</v>
      </c>
      <c r="H4777" s="4" t="n">
        <v>45969.6009378125</v>
      </c>
      <c r="I47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4776BT73481311845235531300.3345969.6009378125</v>
      </c>
      <c r="J4777" s="1" t="n">
        <f aca="false">COUNTIF(I:I, $I4777)</f>
        <v>1</v>
      </c>
      <c r="K4777" s="1" t="str">
        <f aca="false">IF(ISNA(VLOOKUP(Table4[product_id], tblProducts[], tblProducts[product_name],FALSE() )), "Invalid", "Valid")</f>
        <v>Valid</v>
      </c>
      <c r="L4777" s="5" t="str">
        <f aca="false">IF(ISNA(VLOOKUP(Table4[[#This Row],[warehouse_id]], tblwhouse[], tblwhouse[warehouse_name],FALSE() )), "Invalid", "Valid")</f>
        <v>Valid</v>
      </c>
    </row>
    <row r="4778" customFormat="false" ht="15" hidden="false" customHeight="true" outlineLevel="0" collapsed="false">
      <c r="A4778" s="1" t="n">
        <v>4777</v>
      </c>
      <c r="B4778" s="1" t="n">
        <v>3</v>
      </c>
      <c r="C4778" s="1" t="n">
        <v>157</v>
      </c>
      <c r="D4778" s="1" t="s">
        <v>11852</v>
      </c>
      <c r="E4778" s="1" t="n">
        <v>110</v>
      </c>
      <c r="F4778" s="1" t="n">
        <v>55</v>
      </c>
      <c r="G4778" s="1" t="n">
        <v>105.92</v>
      </c>
      <c r="H4778" s="4" t="n">
        <v>45862.6009378125</v>
      </c>
      <c r="I47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4777BT725464315711055105.9245862.6009378125</v>
      </c>
      <c r="J4778" s="1" t="n">
        <f aca="false">COUNTIF(I:I, $I4778)</f>
        <v>1</v>
      </c>
      <c r="K4778" s="1" t="str">
        <f aca="false">IF(ISNA(VLOOKUP(Table4[product_id], tblProducts[], tblProducts[product_name],FALSE() )), "Invalid", "Valid")</f>
        <v>Valid</v>
      </c>
      <c r="L4778" s="5" t="str">
        <f aca="false">IF(ISNA(VLOOKUP(Table4[[#This Row],[warehouse_id]], tblwhouse[], tblwhouse[warehouse_name],FALSE() )), "Invalid", "Valid")</f>
        <v>Valid</v>
      </c>
    </row>
    <row r="4779" customFormat="false" ht="15" hidden="false" customHeight="true" outlineLevel="0" collapsed="false">
      <c r="A4779" s="1" t="n">
        <v>4778</v>
      </c>
      <c r="B4779" s="1" t="n">
        <v>3</v>
      </c>
      <c r="C4779" s="1" t="n">
        <v>2743</v>
      </c>
      <c r="D4779" s="1" t="s">
        <v>11853</v>
      </c>
      <c r="E4779" s="1" t="n">
        <v>30</v>
      </c>
      <c r="F4779" s="1" t="n">
        <v>45</v>
      </c>
      <c r="G4779" s="1" t="n">
        <v>567.25</v>
      </c>
      <c r="H4779" s="4" t="n">
        <v>46152.6009378125</v>
      </c>
      <c r="I47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4778BT786645327433045567.2546152.6009378125</v>
      </c>
      <c r="J4779" s="1" t="n">
        <f aca="false">COUNTIF(I:I, $I4779)</f>
        <v>1</v>
      </c>
      <c r="K4779" s="1" t="str">
        <f aca="false">IF(ISNA(VLOOKUP(Table4[product_id], tblProducts[], tblProducts[product_name],FALSE() )), "Invalid", "Valid")</f>
        <v>Valid</v>
      </c>
      <c r="L4779" s="5" t="str">
        <f aca="false">IF(ISNA(VLOOKUP(Table4[[#This Row],[warehouse_id]], tblwhouse[], tblwhouse[warehouse_name],FALSE() )), "Invalid", "Valid")</f>
        <v>Valid</v>
      </c>
    </row>
    <row r="4780" customFormat="false" ht="15" hidden="false" customHeight="true" outlineLevel="0" collapsed="false">
      <c r="A4780" s="1" t="n">
        <v>4779</v>
      </c>
      <c r="B4780" s="1" t="n">
        <v>3</v>
      </c>
      <c r="C4780" s="1" t="n">
        <v>2048</v>
      </c>
      <c r="D4780" s="1" t="s">
        <v>11854</v>
      </c>
      <c r="E4780" s="1" t="n">
        <v>260</v>
      </c>
      <c r="F4780" s="1" t="n">
        <v>42</v>
      </c>
      <c r="G4780" s="1" t="n">
        <v>707.14</v>
      </c>
      <c r="H4780" s="4" t="n">
        <v>46037.6009378125</v>
      </c>
      <c r="I47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4779BT9248343204826042707.1446037.6009378125</v>
      </c>
      <c r="J4780" s="1" t="n">
        <f aca="false">COUNTIF(I:I, $I4780)</f>
        <v>1</v>
      </c>
      <c r="K4780" s="1" t="str">
        <f aca="false">IF(ISNA(VLOOKUP(Table4[product_id], tblProducts[], tblProducts[product_name],FALSE() )), "Invalid", "Valid")</f>
        <v>Valid</v>
      </c>
      <c r="L4780" s="5" t="str">
        <f aca="false">IF(ISNA(VLOOKUP(Table4[[#This Row],[warehouse_id]], tblwhouse[], tblwhouse[warehouse_name],FALSE() )), "Invalid", "Valid")</f>
        <v>Valid</v>
      </c>
    </row>
    <row r="4781" customFormat="false" ht="15" hidden="false" customHeight="true" outlineLevel="0" collapsed="false">
      <c r="A4781" s="1" t="n">
        <v>4780</v>
      </c>
      <c r="B4781" s="1" t="n">
        <v>1</v>
      </c>
      <c r="C4781" s="1" t="n">
        <v>447</v>
      </c>
      <c r="D4781" s="1" t="s">
        <v>11855</v>
      </c>
      <c r="E4781" s="1" t="n">
        <v>369</v>
      </c>
      <c r="F4781" s="1" t="n">
        <v>67</v>
      </c>
      <c r="G4781" s="1" t="n">
        <v>263.9</v>
      </c>
      <c r="H4781" s="4" t="n">
        <v>46221.6009378125</v>
      </c>
      <c r="I47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4780BT889997144736967263.946221.6009378125</v>
      </c>
      <c r="J4781" s="1" t="n">
        <f aca="false">COUNTIF(I:I, $I4781)</f>
        <v>1</v>
      </c>
      <c r="K4781" s="1" t="str">
        <f aca="false">IF(ISNA(VLOOKUP(Table4[product_id], tblProducts[], tblProducts[product_name],FALSE() )), "Invalid", "Valid")</f>
        <v>Valid</v>
      </c>
      <c r="L4781" s="5" t="str">
        <f aca="false">IF(ISNA(VLOOKUP(Table4[[#This Row],[warehouse_id]], tblwhouse[], tblwhouse[warehouse_name],FALSE() )), "Invalid", "Valid")</f>
        <v>Valid</v>
      </c>
    </row>
    <row r="4782" customFormat="false" ht="15" hidden="false" customHeight="true" outlineLevel="0" collapsed="false">
      <c r="A4782" s="1" t="n">
        <v>4781</v>
      </c>
      <c r="B4782" s="1" t="n">
        <v>4</v>
      </c>
      <c r="C4782" s="1" t="n">
        <v>2557</v>
      </c>
      <c r="D4782" s="1" t="s">
        <v>11856</v>
      </c>
      <c r="E4782" s="1" t="n">
        <v>80</v>
      </c>
      <c r="F4782" s="1" t="n">
        <v>42</v>
      </c>
      <c r="G4782" s="1" t="n">
        <v>402.12</v>
      </c>
      <c r="H4782" s="4" t="n">
        <v>46077.6009378125</v>
      </c>
      <c r="I47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4781BT570970425578042402.1246077.6009378125</v>
      </c>
      <c r="J4782" s="1" t="n">
        <f aca="false">COUNTIF(I:I, $I4782)</f>
        <v>1</v>
      </c>
      <c r="K4782" s="1" t="str">
        <f aca="false">IF(ISNA(VLOOKUP(Table4[product_id], tblProducts[], tblProducts[product_name],FALSE() )), "Invalid", "Valid")</f>
        <v>Valid</v>
      </c>
      <c r="L4782" s="5" t="str">
        <f aca="false">IF(ISNA(VLOOKUP(Table4[[#This Row],[warehouse_id]], tblwhouse[], tblwhouse[warehouse_name],FALSE() )), "Invalid", "Valid")</f>
        <v>Valid</v>
      </c>
    </row>
    <row r="4783" customFormat="false" ht="15" hidden="false" customHeight="true" outlineLevel="0" collapsed="false">
      <c r="A4783" s="1" t="n">
        <v>4782</v>
      </c>
      <c r="B4783" s="1" t="n">
        <v>3</v>
      </c>
      <c r="C4783" s="1" t="n">
        <v>2986</v>
      </c>
      <c r="D4783" s="1" t="s">
        <v>11857</v>
      </c>
      <c r="E4783" s="1" t="n">
        <v>141</v>
      </c>
      <c r="F4783" s="1" t="n">
        <v>27</v>
      </c>
      <c r="G4783" s="1" t="n">
        <v>1024.92</v>
      </c>
      <c r="H4783" s="4" t="n">
        <v>45869.6009378125</v>
      </c>
      <c r="I47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4782BT75654632986141271024.9245869.6009378125</v>
      </c>
      <c r="J4783" s="1" t="n">
        <f aca="false">COUNTIF(I:I, $I4783)</f>
        <v>1</v>
      </c>
      <c r="K4783" s="1" t="str">
        <f aca="false">IF(ISNA(VLOOKUP(Table4[product_id], tblProducts[], tblProducts[product_name],FALSE() )), "Invalid", "Valid")</f>
        <v>Valid</v>
      </c>
      <c r="L4783" s="5" t="str">
        <f aca="false">IF(ISNA(VLOOKUP(Table4[[#This Row],[warehouse_id]], tblwhouse[], tblwhouse[warehouse_name],FALSE() )), "Invalid", "Valid")</f>
        <v>Valid</v>
      </c>
    </row>
    <row r="4784" customFormat="false" ht="15" hidden="false" customHeight="true" outlineLevel="0" collapsed="false">
      <c r="A4784" s="1" t="n">
        <v>4783</v>
      </c>
      <c r="B4784" s="1" t="n">
        <v>1</v>
      </c>
      <c r="C4784" s="1" t="n">
        <v>43</v>
      </c>
      <c r="D4784" s="1" t="s">
        <v>11858</v>
      </c>
      <c r="E4784" s="1" t="n">
        <v>280</v>
      </c>
      <c r="F4784" s="1" t="n">
        <v>54</v>
      </c>
      <c r="G4784" s="1" t="n">
        <v>187.98</v>
      </c>
      <c r="H4784" s="4" t="n">
        <v>46049.6009378125</v>
      </c>
      <c r="I47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4783BT92914914328054187.9846049.6009378125</v>
      </c>
      <c r="J4784" s="1" t="n">
        <f aca="false">COUNTIF(I:I, $I4784)</f>
        <v>1</v>
      </c>
      <c r="K4784" s="1" t="str">
        <f aca="false">IF(ISNA(VLOOKUP(Table4[product_id], tblProducts[], tblProducts[product_name],FALSE() )), "Invalid", "Valid")</f>
        <v>Valid</v>
      </c>
      <c r="L4784" s="5" t="str">
        <f aca="false">IF(ISNA(VLOOKUP(Table4[[#This Row],[warehouse_id]], tblwhouse[], tblwhouse[warehouse_name],FALSE() )), "Invalid", "Valid")</f>
        <v>Valid</v>
      </c>
    </row>
    <row r="4785" customFormat="false" ht="15" hidden="false" customHeight="true" outlineLevel="0" collapsed="false">
      <c r="A4785" s="1" t="n">
        <v>4784</v>
      </c>
      <c r="B4785" s="1" t="n">
        <v>4</v>
      </c>
      <c r="C4785" s="1" t="n">
        <v>2893</v>
      </c>
      <c r="D4785" s="1" t="s">
        <v>11859</v>
      </c>
      <c r="E4785" s="1" t="n">
        <v>9</v>
      </c>
      <c r="F4785" s="1" t="n">
        <v>29</v>
      </c>
      <c r="G4785" s="1" t="n">
        <v>1103.55</v>
      </c>
      <c r="H4785" s="4" t="n">
        <v>46070.6009378125</v>
      </c>
      <c r="I47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4784BT786638428939291103.5546070.6009378125</v>
      </c>
      <c r="J4785" s="1" t="n">
        <f aca="false">COUNTIF(I:I, $I4785)</f>
        <v>1</v>
      </c>
      <c r="K4785" s="1" t="str">
        <f aca="false">IF(ISNA(VLOOKUP(Table4[product_id], tblProducts[], tblProducts[product_name],FALSE() )), "Invalid", "Valid")</f>
        <v>Valid</v>
      </c>
      <c r="L4785" s="5" t="str">
        <f aca="false">IF(ISNA(VLOOKUP(Table4[[#This Row],[warehouse_id]], tblwhouse[], tblwhouse[warehouse_name],FALSE() )), "Invalid", "Valid")</f>
        <v>Valid</v>
      </c>
    </row>
    <row r="4786" customFormat="false" ht="15" hidden="false" customHeight="true" outlineLevel="0" collapsed="false">
      <c r="A4786" s="1" t="n">
        <v>4785</v>
      </c>
      <c r="B4786" s="1" t="n">
        <v>1</v>
      </c>
      <c r="C4786" s="1" t="n">
        <v>1848</v>
      </c>
      <c r="D4786" s="1" t="s">
        <v>11860</v>
      </c>
      <c r="E4786" s="1" t="n">
        <v>397</v>
      </c>
      <c r="F4786" s="1" t="n">
        <v>54</v>
      </c>
      <c r="G4786" s="1" t="n">
        <v>352.99</v>
      </c>
      <c r="H4786" s="4" t="n">
        <v>45912.6009378125</v>
      </c>
      <c r="I47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4785BT4940421184839754352.9945912.6009378125</v>
      </c>
      <c r="J4786" s="1" t="n">
        <f aca="false">COUNTIF(I:I, $I4786)</f>
        <v>1</v>
      </c>
      <c r="K4786" s="1" t="str">
        <f aca="false">IF(ISNA(VLOOKUP(Table4[product_id], tblProducts[], tblProducts[product_name],FALSE() )), "Invalid", "Valid")</f>
        <v>Valid</v>
      </c>
      <c r="L4786" s="5" t="str">
        <f aca="false">IF(ISNA(VLOOKUP(Table4[[#This Row],[warehouse_id]], tblwhouse[], tblwhouse[warehouse_name],FALSE() )), "Invalid", "Valid")</f>
        <v>Valid</v>
      </c>
    </row>
    <row r="4787" customFormat="false" ht="15" hidden="false" customHeight="true" outlineLevel="0" collapsed="false">
      <c r="A4787" s="1" t="n">
        <v>4786</v>
      </c>
      <c r="B4787" s="1" t="n">
        <v>3</v>
      </c>
      <c r="C4787" s="1" t="n">
        <v>1649</v>
      </c>
      <c r="D4787" s="1" t="s">
        <v>11861</v>
      </c>
      <c r="E4787" s="1" t="n">
        <v>223</v>
      </c>
      <c r="F4787" s="1" t="n">
        <v>25</v>
      </c>
      <c r="G4787" s="1" t="n">
        <v>590.9</v>
      </c>
      <c r="H4787" s="4" t="n">
        <v>46193.6009378125</v>
      </c>
      <c r="I47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4786BT3794983164922325590.946193.6009378125</v>
      </c>
      <c r="J4787" s="1" t="n">
        <f aca="false">COUNTIF(I:I, $I4787)</f>
        <v>1</v>
      </c>
      <c r="K4787" s="1" t="str">
        <f aca="false">IF(ISNA(VLOOKUP(Table4[product_id], tblProducts[], tblProducts[product_name],FALSE() )), "Invalid", "Valid")</f>
        <v>Valid</v>
      </c>
      <c r="L4787" s="5" t="str">
        <f aca="false">IF(ISNA(VLOOKUP(Table4[[#This Row],[warehouse_id]], tblwhouse[], tblwhouse[warehouse_name],FALSE() )), "Invalid", "Valid")</f>
        <v>Valid</v>
      </c>
    </row>
    <row r="4788" customFormat="false" ht="15" hidden="false" customHeight="true" outlineLevel="0" collapsed="false">
      <c r="A4788" s="1" t="n">
        <v>4787</v>
      </c>
      <c r="B4788" s="1" t="n">
        <v>4</v>
      </c>
      <c r="C4788" s="1" t="n">
        <v>691</v>
      </c>
      <c r="D4788" s="1" t="s">
        <v>11862</v>
      </c>
      <c r="E4788" s="1" t="n">
        <v>196</v>
      </c>
      <c r="F4788" s="1" t="n">
        <v>49</v>
      </c>
      <c r="G4788" s="1" t="n">
        <v>87.3</v>
      </c>
      <c r="H4788" s="4" t="n">
        <v>46156.6009378125</v>
      </c>
      <c r="I47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4787BT26705946911964987.346156.6009378125</v>
      </c>
      <c r="J4788" s="1" t="n">
        <f aca="false">COUNTIF(I:I, $I4788)</f>
        <v>1</v>
      </c>
      <c r="K4788" s="1" t="str">
        <f aca="false">IF(ISNA(VLOOKUP(Table4[product_id], tblProducts[], tblProducts[product_name],FALSE() )), "Invalid", "Valid")</f>
        <v>Valid</v>
      </c>
      <c r="L4788" s="5" t="str">
        <f aca="false">IF(ISNA(VLOOKUP(Table4[[#This Row],[warehouse_id]], tblwhouse[], tblwhouse[warehouse_name],FALSE() )), "Invalid", "Valid")</f>
        <v>Valid</v>
      </c>
    </row>
    <row r="4789" customFormat="false" ht="15" hidden="false" customHeight="true" outlineLevel="0" collapsed="false">
      <c r="A4789" s="1" t="n">
        <v>4788</v>
      </c>
      <c r="B4789" s="1" t="n">
        <v>1</v>
      </c>
      <c r="C4789" s="1" t="n">
        <v>263</v>
      </c>
      <c r="D4789" s="1" t="s">
        <v>11863</v>
      </c>
      <c r="E4789" s="1" t="n">
        <v>9</v>
      </c>
      <c r="F4789" s="1" t="n">
        <v>72</v>
      </c>
      <c r="G4789" s="1" t="n">
        <v>1231.95</v>
      </c>
      <c r="H4789" s="4" t="n">
        <v>46084.6009378125</v>
      </c>
      <c r="I47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4788BT30306312639721231.9546084.6009378125</v>
      </c>
      <c r="J4789" s="1" t="n">
        <f aca="false">COUNTIF(I:I, $I4789)</f>
        <v>1</v>
      </c>
      <c r="K4789" s="1" t="str">
        <f aca="false">IF(ISNA(VLOOKUP(Table4[product_id], tblProducts[], tblProducts[product_name],FALSE() )), "Invalid", "Valid")</f>
        <v>Valid</v>
      </c>
      <c r="L4789" s="5" t="str">
        <f aca="false">IF(ISNA(VLOOKUP(Table4[[#This Row],[warehouse_id]], tblwhouse[], tblwhouse[warehouse_name],FALSE() )), "Invalid", "Valid")</f>
        <v>Valid</v>
      </c>
    </row>
    <row r="4790" customFormat="false" ht="15" hidden="false" customHeight="true" outlineLevel="0" collapsed="false">
      <c r="A4790" s="1" t="n">
        <v>4789</v>
      </c>
      <c r="B4790" s="1" t="n">
        <v>3</v>
      </c>
      <c r="C4790" s="1" t="n">
        <v>1319</v>
      </c>
      <c r="D4790" s="1" t="s">
        <v>11864</v>
      </c>
      <c r="E4790" s="1" t="n">
        <v>203</v>
      </c>
      <c r="F4790" s="1" t="n">
        <v>44</v>
      </c>
      <c r="G4790" s="1" t="n">
        <v>1253.28</v>
      </c>
      <c r="H4790" s="4" t="n">
        <v>45971.6009378125</v>
      </c>
      <c r="I47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4789BT93066431319203441253.2845971.6009378125</v>
      </c>
      <c r="J4790" s="1" t="n">
        <f aca="false">COUNTIF(I:I, $I4790)</f>
        <v>1</v>
      </c>
      <c r="K4790" s="1" t="str">
        <f aca="false">IF(ISNA(VLOOKUP(Table4[product_id], tblProducts[], tblProducts[product_name],FALSE() )), "Invalid", "Valid")</f>
        <v>Valid</v>
      </c>
      <c r="L4790" s="5" t="str">
        <f aca="false">IF(ISNA(VLOOKUP(Table4[[#This Row],[warehouse_id]], tblwhouse[], tblwhouse[warehouse_name],FALSE() )), "Invalid", "Valid")</f>
        <v>Valid</v>
      </c>
    </row>
    <row r="4791" customFormat="false" ht="15" hidden="false" customHeight="true" outlineLevel="0" collapsed="false">
      <c r="A4791" s="1" t="n">
        <v>4790</v>
      </c>
      <c r="B4791" s="1" t="n">
        <v>3</v>
      </c>
      <c r="C4791" s="1" t="n">
        <v>613</v>
      </c>
      <c r="D4791" s="1" t="s">
        <v>11865</v>
      </c>
      <c r="E4791" s="1" t="n">
        <v>298</v>
      </c>
      <c r="F4791" s="1" t="n">
        <v>23</v>
      </c>
      <c r="G4791" s="1" t="n">
        <v>1406.22</v>
      </c>
      <c r="H4791" s="4" t="n">
        <v>46159.6009378125</v>
      </c>
      <c r="I47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4790BT8290873613298231406.2246159.6009378125</v>
      </c>
      <c r="J4791" s="1" t="n">
        <f aca="false">COUNTIF(I:I, $I4791)</f>
        <v>1</v>
      </c>
      <c r="K4791" s="1" t="str">
        <f aca="false">IF(ISNA(VLOOKUP(Table4[product_id], tblProducts[], tblProducts[product_name],FALSE() )), "Invalid", "Valid")</f>
        <v>Valid</v>
      </c>
      <c r="L4791" s="5" t="str">
        <f aca="false">IF(ISNA(VLOOKUP(Table4[[#This Row],[warehouse_id]], tblwhouse[], tblwhouse[warehouse_name],FALSE() )), "Invalid", "Valid")</f>
        <v>Valid</v>
      </c>
    </row>
    <row r="4792" customFormat="false" ht="15" hidden="false" customHeight="true" outlineLevel="0" collapsed="false">
      <c r="A4792" s="1" t="n">
        <v>4791</v>
      </c>
      <c r="B4792" s="1" t="n">
        <v>3</v>
      </c>
      <c r="C4792" s="1" t="n">
        <v>1195</v>
      </c>
      <c r="D4792" s="1" t="s">
        <v>11866</v>
      </c>
      <c r="E4792" s="1" t="n">
        <v>253</v>
      </c>
      <c r="F4792" s="1" t="n">
        <v>69</v>
      </c>
      <c r="G4792" s="1" t="n">
        <v>1025.86</v>
      </c>
      <c r="H4792" s="4" t="n">
        <v>46112.6009378125</v>
      </c>
      <c r="I47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4791BT48431731195253691025.8646112.6009378125</v>
      </c>
      <c r="J4792" s="1" t="n">
        <f aca="false">COUNTIF(I:I, $I4792)</f>
        <v>1</v>
      </c>
      <c r="K4792" s="1" t="str">
        <f aca="false">IF(ISNA(VLOOKUP(Table4[product_id], tblProducts[], tblProducts[product_name],FALSE() )), "Invalid", "Valid")</f>
        <v>Valid</v>
      </c>
      <c r="L4792" s="5" t="str">
        <f aca="false">IF(ISNA(VLOOKUP(Table4[[#This Row],[warehouse_id]], tblwhouse[], tblwhouse[warehouse_name],FALSE() )), "Invalid", "Valid")</f>
        <v>Valid</v>
      </c>
    </row>
    <row r="4793" customFormat="false" ht="15" hidden="false" customHeight="true" outlineLevel="0" collapsed="false">
      <c r="A4793" s="1" t="n">
        <v>4792</v>
      </c>
      <c r="B4793" s="1" t="n">
        <v>2</v>
      </c>
      <c r="C4793" s="1" t="n">
        <v>1467</v>
      </c>
      <c r="D4793" s="1" t="s">
        <v>11867</v>
      </c>
      <c r="E4793" s="1" t="n">
        <v>381</v>
      </c>
      <c r="F4793" s="1" t="n">
        <v>40</v>
      </c>
      <c r="G4793" s="1" t="n">
        <v>273.53</v>
      </c>
      <c r="H4793" s="4" t="n">
        <v>46069.6009378125</v>
      </c>
      <c r="I47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4792BT2044782146738140273.5346069.6009378125</v>
      </c>
      <c r="J4793" s="1" t="n">
        <f aca="false">COUNTIF(I:I, $I4793)</f>
        <v>1</v>
      </c>
      <c r="K4793" s="1" t="str">
        <f aca="false">IF(ISNA(VLOOKUP(Table4[product_id], tblProducts[], tblProducts[product_name],FALSE() )), "Invalid", "Valid")</f>
        <v>Valid</v>
      </c>
      <c r="L4793" s="5" t="str">
        <f aca="false">IF(ISNA(VLOOKUP(Table4[[#This Row],[warehouse_id]], tblwhouse[], tblwhouse[warehouse_name],FALSE() )), "Invalid", "Valid")</f>
        <v>Valid</v>
      </c>
    </row>
    <row r="4794" customFormat="false" ht="15" hidden="false" customHeight="true" outlineLevel="0" collapsed="false">
      <c r="A4794" s="1" t="n">
        <v>4793</v>
      </c>
      <c r="B4794" s="1" t="n">
        <v>2</v>
      </c>
      <c r="C4794" s="1" t="n">
        <v>1530</v>
      </c>
      <c r="D4794" s="1" t="s">
        <v>11868</v>
      </c>
      <c r="E4794" s="1" t="n">
        <v>37</v>
      </c>
      <c r="F4794" s="1" t="n">
        <v>62</v>
      </c>
      <c r="G4794" s="1" t="n">
        <v>64.86</v>
      </c>
      <c r="H4794" s="4" t="n">
        <v>45961.6009378125</v>
      </c>
      <c r="I47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4793BT78748621530376264.8645961.6009378125</v>
      </c>
      <c r="J4794" s="1" t="n">
        <f aca="false">COUNTIF(I:I, $I4794)</f>
        <v>1</v>
      </c>
      <c r="K4794" s="1" t="str">
        <f aca="false">IF(ISNA(VLOOKUP(Table4[product_id], tblProducts[], tblProducts[product_name],FALSE() )), "Invalid", "Valid")</f>
        <v>Valid</v>
      </c>
      <c r="L4794" s="5" t="str">
        <f aca="false">IF(ISNA(VLOOKUP(Table4[[#This Row],[warehouse_id]], tblwhouse[], tblwhouse[warehouse_name],FALSE() )), "Invalid", "Valid")</f>
        <v>Valid</v>
      </c>
    </row>
    <row r="4795" customFormat="false" ht="15" hidden="false" customHeight="true" outlineLevel="0" collapsed="false">
      <c r="A4795" s="1" t="n">
        <v>4794</v>
      </c>
      <c r="B4795" s="1" t="n">
        <v>2</v>
      </c>
      <c r="C4795" s="1" t="n">
        <v>2981</v>
      </c>
      <c r="D4795" s="1" t="s">
        <v>11869</v>
      </c>
      <c r="E4795" s="1" t="n">
        <v>211</v>
      </c>
      <c r="F4795" s="1" t="n">
        <v>29</v>
      </c>
      <c r="G4795" s="1" t="n">
        <v>1387.29</v>
      </c>
      <c r="H4795" s="4" t="n">
        <v>46102.6009378125</v>
      </c>
      <c r="I47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4794BT70167822981211291387.2946102.6009378125</v>
      </c>
      <c r="J4795" s="1" t="n">
        <f aca="false">COUNTIF(I:I, $I4795)</f>
        <v>1</v>
      </c>
      <c r="K4795" s="1" t="str">
        <f aca="false">IF(ISNA(VLOOKUP(Table4[product_id], tblProducts[], tblProducts[product_name],FALSE() )), "Invalid", "Valid")</f>
        <v>Valid</v>
      </c>
      <c r="L4795" s="5" t="str">
        <f aca="false">IF(ISNA(VLOOKUP(Table4[[#This Row],[warehouse_id]], tblwhouse[], tblwhouse[warehouse_name],FALSE() )), "Invalid", "Valid")</f>
        <v>Valid</v>
      </c>
    </row>
    <row r="4796" customFormat="false" ht="15" hidden="false" customHeight="true" outlineLevel="0" collapsed="false">
      <c r="A4796" s="1" t="n">
        <v>4795</v>
      </c>
      <c r="B4796" s="1" t="n">
        <v>2</v>
      </c>
      <c r="C4796" s="1" t="n">
        <v>839</v>
      </c>
      <c r="D4796" s="1" t="s">
        <v>11870</v>
      </c>
      <c r="E4796" s="1" t="n">
        <v>448</v>
      </c>
      <c r="F4796" s="1" t="n">
        <v>26</v>
      </c>
      <c r="G4796" s="1" t="n">
        <v>1412.54</v>
      </c>
      <c r="H4796" s="4" t="n">
        <v>45904.6009378125</v>
      </c>
      <c r="I47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4795BT7535052839448261412.5445904.6009378125</v>
      </c>
      <c r="J4796" s="1" t="n">
        <f aca="false">COUNTIF(I:I, $I4796)</f>
        <v>1</v>
      </c>
      <c r="K4796" s="1" t="str">
        <f aca="false">IF(ISNA(VLOOKUP(Table4[product_id], tblProducts[], tblProducts[product_name],FALSE() )), "Invalid", "Valid")</f>
        <v>Valid</v>
      </c>
      <c r="L4796" s="5" t="str">
        <f aca="false">IF(ISNA(VLOOKUP(Table4[[#This Row],[warehouse_id]], tblwhouse[], tblwhouse[warehouse_name],FALSE() )), "Invalid", "Valid")</f>
        <v>Valid</v>
      </c>
    </row>
    <row r="4797" customFormat="false" ht="15" hidden="false" customHeight="true" outlineLevel="0" collapsed="false">
      <c r="A4797" s="1" t="n">
        <v>4796</v>
      </c>
      <c r="B4797" s="1" t="n">
        <v>1</v>
      </c>
      <c r="C4797" s="1" t="n">
        <v>683</v>
      </c>
      <c r="D4797" s="1" t="s">
        <v>11871</v>
      </c>
      <c r="E4797" s="1" t="n">
        <v>51</v>
      </c>
      <c r="F4797" s="1" t="n">
        <v>50</v>
      </c>
      <c r="G4797" s="1" t="n">
        <v>604.22</v>
      </c>
      <c r="H4797" s="4" t="n">
        <v>46113.6009378125</v>
      </c>
      <c r="I47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4796BT51553416835150604.2246113.6009378125</v>
      </c>
      <c r="J4797" s="1" t="n">
        <f aca="false">COUNTIF(I:I, $I4797)</f>
        <v>1</v>
      </c>
      <c r="K4797" s="1" t="str">
        <f aca="false">IF(ISNA(VLOOKUP(Table4[product_id], tblProducts[], tblProducts[product_name],FALSE() )), "Invalid", "Valid")</f>
        <v>Valid</v>
      </c>
      <c r="L4797" s="5" t="str">
        <f aca="false">IF(ISNA(VLOOKUP(Table4[[#This Row],[warehouse_id]], tblwhouse[], tblwhouse[warehouse_name],FALSE() )), "Invalid", "Valid")</f>
        <v>Valid</v>
      </c>
    </row>
    <row r="4798" customFormat="false" ht="15" hidden="false" customHeight="true" outlineLevel="0" collapsed="false">
      <c r="A4798" s="1" t="n">
        <v>4797</v>
      </c>
      <c r="B4798" s="1" t="n">
        <v>1</v>
      </c>
      <c r="C4798" s="1" t="n">
        <v>2401</v>
      </c>
      <c r="D4798" s="1" t="s">
        <v>11872</v>
      </c>
      <c r="E4798" s="1" t="n">
        <v>52</v>
      </c>
      <c r="F4798" s="1" t="n">
        <v>67</v>
      </c>
      <c r="G4798" s="1" t="n">
        <v>1110.37</v>
      </c>
      <c r="H4798" s="4" t="n">
        <v>45929.6009378125</v>
      </c>
      <c r="I47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4797BT8592461240152671110.3745929.6009378125</v>
      </c>
      <c r="J4798" s="1" t="n">
        <f aca="false">COUNTIF(I:I, $I4798)</f>
        <v>1</v>
      </c>
      <c r="K4798" s="1" t="str">
        <f aca="false">IF(ISNA(VLOOKUP(Table4[product_id], tblProducts[], tblProducts[product_name],FALSE() )), "Invalid", "Valid")</f>
        <v>Valid</v>
      </c>
      <c r="L4798" s="5" t="str">
        <f aca="false">IF(ISNA(VLOOKUP(Table4[[#This Row],[warehouse_id]], tblwhouse[], tblwhouse[warehouse_name],FALSE() )), "Invalid", "Valid")</f>
        <v>Valid</v>
      </c>
    </row>
    <row r="4799" customFormat="false" ht="15" hidden="false" customHeight="true" outlineLevel="0" collapsed="false">
      <c r="A4799" s="1" t="n">
        <v>4798</v>
      </c>
      <c r="B4799" s="1" t="n">
        <v>2</v>
      </c>
      <c r="C4799" s="1" t="n">
        <v>295</v>
      </c>
      <c r="D4799" s="1" t="s">
        <v>11873</v>
      </c>
      <c r="E4799" s="1" t="n">
        <v>272</v>
      </c>
      <c r="F4799" s="1" t="n">
        <v>61</v>
      </c>
      <c r="G4799" s="1" t="n">
        <v>1493.36</v>
      </c>
      <c r="H4799" s="4" t="n">
        <v>45905.6009378125</v>
      </c>
      <c r="I47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4798BT5181702295272611493.3645905.6009378125</v>
      </c>
      <c r="J4799" s="1" t="n">
        <f aca="false">COUNTIF(I:I, $I4799)</f>
        <v>1</v>
      </c>
      <c r="K4799" s="1" t="str">
        <f aca="false">IF(ISNA(VLOOKUP(Table4[product_id], tblProducts[], tblProducts[product_name],FALSE() )), "Invalid", "Valid")</f>
        <v>Valid</v>
      </c>
      <c r="L4799" s="5" t="str">
        <f aca="false">IF(ISNA(VLOOKUP(Table4[[#This Row],[warehouse_id]], tblwhouse[], tblwhouse[warehouse_name],FALSE() )), "Invalid", "Valid")</f>
        <v>Valid</v>
      </c>
    </row>
    <row r="4800" customFormat="false" ht="15" hidden="false" customHeight="true" outlineLevel="0" collapsed="false">
      <c r="A4800" s="1" t="n">
        <v>4799</v>
      </c>
      <c r="B4800" s="1" t="n">
        <v>3</v>
      </c>
      <c r="C4800" s="1" t="n">
        <v>1249</v>
      </c>
      <c r="D4800" s="1" t="s">
        <v>11874</v>
      </c>
      <c r="E4800" s="1" t="n">
        <v>87</v>
      </c>
      <c r="F4800" s="1" t="n">
        <v>24</v>
      </c>
      <c r="G4800" s="1" t="n">
        <v>225.3</v>
      </c>
      <c r="H4800" s="4" t="n">
        <v>46017.6009378241</v>
      </c>
      <c r="I48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4799BT319725312498724225.346017.6009378241</v>
      </c>
      <c r="J4800" s="1" t="n">
        <f aca="false">COUNTIF(I:I, $I4800)</f>
        <v>1</v>
      </c>
      <c r="K4800" s="1" t="str">
        <f aca="false">IF(ISNA(VLOOKUP(Table4[product_id], tblProducts[], tblProducts[product_name],FALSE() )), "Invalid", "Valid")</f>
        <v>Valid</v>
      </c>
      <c r="L4800" s="5" t="str">
        <f aca="false">IF(ISNA(VLOOKUP(Table4[[#This Row],[warehouse_id]], tblwhouse[], tblwhouse[warehouse_name],FALSE() )), "Invalid", "Valid")</f>
        <v>Valid</v>
      </c>
    </row>
    <row r="4801" customFormat="false" ht="15" hidden="false" customHeight="true" outlineLevel="0" collapsed="false">
      <c r="A4801" s="1" t="n">
        <v>4800</v>
      </c>
      <c r="B4801" s="1" t="n">
        <v>3</v>
      </c>
      <c r="C4801" s="1" t="n">
        <v>1756</v>
      </c>
      <c r="D4801" s="1" t="s">
        <v>11875</v>
      </c>
      <c r="E4801" s="1" t="n">
        <v>255</v>
      </c>
      <c r="F4801" s="1" t="n">
        <v>53</v>
      </c>
      <c r="G4801" s="1" t="n">
        <v>417.65</v>
      </c>
      <c r="H4801" s="4" t="n">
        <v>45985.6009378241</v>
      </c>
      <c r="I48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4800BT9282663175625553417.6545985.6009378241</v>
      </c>
      <c r="J4801" s="1" t="n">
        <f aca="false">COUNTIF(I:I, $I4801)</f>
        <v>1</v>
      </c>
      <c r="K4801" s="1" t="str">
        <f aca="false">IF(ISNA(VLOOKUP(Table4[product_id], tblProducts[], tblProducts[product_name],FALSE() )), "Invalid", "Valid")</f>
        <v>Valid</v>
      </c>
      <c r="L4801" s="5" t="str">
        <f aca="false">IF(ISNA(VLOOKUP(Table4[[#This Row],[warehouse_id]], tblwhouse[], tblwhouse[warehouse_name],FALSE() )), "Invalid", "Valid")</f>
        <v>Valid</v>
      </c>
    </row>
    <row r="4802" customFormat="false" ht="15" hidden="false" customHeight="true" outlineLevel="0" collapsed="false">
      <c r="A4802" s="1" t="n">
        <v>4801</v>
      </c>
      <c r="B4802" s="1" t="n">
        <v>4</v>
      </c>
      <c r="C4802" s="1" t="n">
        <v>2053</v>
      </c>
      <c r="D4802" s="1" t="s">
        <v>11876</v>
      </c>
      <c r="E4802" s="1" t="n">
        <v>302</v>
      </c>
      <c r="F4802" s="1" t="n">
        <v>63</v>
      </c>
      <c r="G4802" s="1" t="n">
        <v>626.66</v>
      </c>
      <c r="H4802" s="4" t="n">
        <v>45938.6009378241</v>
      </c>
      <c r="I48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4801BT1424004205330263626.6645938.6009378241</v>
      </c>
      <c r="J4802" s="1" t="n">
        <f aca="false">COUNTIF(I:I, $I4802)</f>
        <v>1</v>
      </c>
      <c r="K4802" s="1" t="str">
        <f aca="false">IF(ISNA(VLOOKUP(Table4[product_id], tblProducts[], tblProducts[product_name],FALSE() )), "Invalid", "Valid")</f>
        <v>Valid</v>
      </c>
      <c r="L4802" s="5" t="str">
        <f aca="false">IF(ISNA(VLOOKUP(Table4[[#This Row],[warehouse_id]], tblwhouse[], tblwhouse[warehouse_name],FALSE() )), "Invalid", "Valid")</f>
        <v>Valid</v>
      </c>
    </row>
    <row r="4803" customFormat="false" ht="15" hidden="false" customHeight="true" outlineLevel="0" collapsed="false">
      <c r="A4803" s="1" t="n">
        <v>4802</v>
      </c>
      <c r="B4803" s="1" t="n">
        <v>4</v>
      </c>
      <c r="C4803" s="1" t="n">
        <v>726</v>
      </c>
      <c r="D4803" s="1" t="s">
        <v>11877</v>
      </c>
      <c r="E4803" s="1" t="n">
        <v>315</v>
      </c>
      <c r="F4803" s="1" t="n">
        <v>58</v>
      </c>
      <c r="G4803" s="1" t="n">
        <v>1032.14</v>
      </c>
      <c r="H4803" s="4" t="n">
        <v>46164.6009378241</v>
      </c>
      <c r="I48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4802BT7469804726315581032.1446164.6009378241</v>
      </c>
      <c r="J4803" s="1" t="n">
        <f aca="false">COUNTIF(I:I, $I4803)</f>
        <v>1</v>
      </c>
      <c r="K4803" s="1" t="str">
        <f aca="false">IF(ISNA(VLOOKUP(Table4[product_id], tblProducts[], tblProducts[product_name],FALSE() )), "Invalid", "Valid")</f>
        <v>Valid</v>
      </c>
      <c r="L4803" s="5" t="str">
        <f aca="false">IF(ISNA(VLOOKUP(Table4[[#This Row],[warehouse_id]], tblwhouse[], tblwhouse[warehouse_name],FALSE() )), "Invalid", "Valid")</f>
        <v>Valid</v>
      </c>
    </row>
    <row r="4804" customFormat="false" ht="15" hidden="false" customHeight="true" outlineLevel="0" collapsed="false">
      <c r="A4804" s="1" t="n">
        <v>4803</v>
      </c>
      <c r="B4804" s="1" t="n">
        <v>4</v>
      </c>
      <c r="C4804" s="1" t="n">
        <v>2033</v>
      </c>
      <c r="D4804" s="1" t="s">
        <v>11878</v>
      </c>
      <c r="E4804" s="1" t="n">
        <v>291</v>
      </c>
      <c r="F4804" s="1" t="n">
        <v>24</v>
      </c>
      <c r="G4804" s="1" t="n">
        <v>812.87</v>
      </c>
      <c r="H4804" s="4" t="n">
        <v>46182.6009378241</v>
      </c>
      <c r="I48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4803BT3088074203329124812.8746182.6009378241</v>
      </c>
      <c r="J4804" s="1" t="n">
        <f aca="false">COUNTIF(I:I, $I4804)</f>
        <v>1</v>
      </c>
      <c r="K4804" s="1" t="str">
        <f aca="false">IF(ISNA(VLOOKUP(Table4[product_id], tblProducts[], tblProducts[product_name],FALSE() )), "Invalid", "Valid")</f>
        <v>Valid</v>
      </c>
      <c r="L4804" s="5" t="str">
        <f aca="false">IF(ISNA(VLOOKUP(Table4[[#This Row],[warehouse_id]], tblwhouse[], tblwhouse[warehouse_name],FALSE() )), "Invalid", "Valid")</f>
        <v>Valid</v>
      </c>
    </row>
    <row r="4805" customFormat="false" ht="15" hidden="false" customHeight="true" outlineLevel="0" collapsed="false">
      <c r="A4805" s="1" t="n">
        <v>4804</v>
      </c>
      <c r="B4805" s="1" t="n">
        <v>2</v>
      </c>
      <c r="C4805" s="1" t="n">
        <v>1894</v>
      </c>
      <c r="D4805" s="1" t="s">
        <v>11879</v>
      </c>
      <c r="E4805" s="1" t="n">
        <v>305</v>
      </c>
      <c r="F4805" s="1" t="n">
        <v>37</v>
      </c>
      <c r="G4805" s="1" t="n">
        <v>1015.58</v>
      </c>
      <c r="H4805" s="4" t="n">
        <v>46044.6009378241</v>
      </c>
      <c r="I48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4804BT18974721894305371015.5846044.6009378241</v>
      </c>
      <c r="J4805" s="1" t="n">
        <f aca="false">COUNTIF(I:I, $I4805)</f>
        <v>1</v>
      </c>
      <c r="K4805" s="1" t="str">
        <f aca="false">IF(ISNA(VLOOKUP(Table4[product_id], tblProducts[], tblProducts[product_name],FALSE() )), "Invalid", "Valid")</f>
        <v>Valid</v>
      </c>
      <c r="L4805" s="5" t="str">
        <f aca="false">IF(ISNA(VLOOKUP(Table4[[#This Row],[warehouse_id]], tblwhouse[], tblwhouse[warehouse_name],FALSE() )), "Invalid", "Valid")</f>
        <v>Valid</v>
      </c>
    </row>
    <row r="4806" customFormat="false" ht="15" hidden="false" customHeight="true" outlineLevel="0" collapsed="false">
      <c r="A4806" s="1" t="n">
        <v>4805</v>
      </c>
      <c r="B4806" s="1" t="n">
        <v>4</v>
      </c>
      <c r="C4806" s="1" t="n">
        <v>1385</v>
      </c>
      <c r="D4806" s="1" t="s">
        <v>11880</v>
      </c>
      <c r="E4806" s="1" t="n">
        <v>63</v>
      </c>
      <c r="F4806" s="1" t="n">
        <v>31</v>
      </c>
      <c r="G4806" s="1" t="n">
        <v>132.73</v>
      </c>
      <c r="H4806" s="4" t="n">
        <v>45935.6009378241</v>
      </c>
      <c r="I48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4805BT519864413856331132.7345935.6009378241</v>
      </c>
      <c r="J4806" s="1" t="n">
        <f aca="false">COUNTIF(I:I, $I4806)</f>
        <v>1</v>
      </c>
      <c r="K4806" s="1" t="str">
        <f aca="false">IF(ISNA(VLOOKUP(Table4[product_id], tblProducts[], tblProducts[product_name],FALSE() )), "Invalid", "Valid")</f>
        <v>Valid</v>
      </c>
      <c r="L4806" s="5" t="str">
        <f aca="false">IF(ISNA(VLOOKUP(Table4[[#This Row],[warehouse_id]], tblwhouse[], tblwhouse[warehouse_name],FALSE() )), "Invalid", "Valid")</f>
        <v>Valid</v>
      </c>
    </row>
    <row r="4807" customFormat="false" ht="15" hidden="false" customHeight="true" outlineLevel="0" collapsed="false">
      <c r="A4807" s="1" t="n">
        <v>4806</v>
      </c>
      <c r="B4807" s="1" t="n">
        <v>4</v>
      </c>
      <c r="C4807" s="1" t="n">
        <v>1536</v>
      </c>
      <c r="D4807" s="1" t="s">
        <v>11881</v>
      </c>
      <c r="E4807" s="1" t="n">
        <v>417</v>
      </c>
      <c r="F4807" s="1" t="n">
        <v>59</v>
      </c>
      <c r="G4807" s="1" t="n">
        <v>203.29</v>
      </c>
      <c r="H4807" s="4" t="n">
        <v>46161.6009378241</v>
      </c>
      <c r="I48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4806BT4652844153641759203.2946161.6009378241</v>
      </c>
      <c r="J4807" s="1" t="n">
        <f aca="false">COUNTIF(I:I, $I4807)</f>
        <v>1</v>
      </c>
      <c r="K4807" s="1" t="str">
        <f aca="false">IF(ISNA(VLOOKUP(Table4[product_id], tblProducts[], tblProducts[product_name],FALSE() )), "Invalid", "Valid")</f>
        <v>Valid</v>
      </c>
      <c r="L4807" s="5" t="str">
        <f aca="false">IF(ISNA(VLOOKUP(Table4[[#This Row],[warehouse_id]], tblwhouse[], tblwhouse[warehouse_name],FALSE() )), "Invalid", "Valid")</f>
        <v>Valid</v>
      </c>
    </row>
    <row r="4808" customFormat="false" ht="15" hidden="false" customHeight="true" outlineLevel="0" collapsed="false">
      <c r="A4808" s="1" t="n">
        <v>4807</v>
      </c>
      <c r="B4808" s="1" t="n">
        <v>1</v>
      </c>
      <c r="C4808" s="1" t="n">
        <v>1830</v>
      </c>
      <c r="D4808" s="1" t="s">
        <v>11882</v>
      </c>
      <c r="E4808" s="1" t="n">
        <v>174</v>
      </c>
      <c r="F4808" s="1" t="n">
        <v>32</v>
      </c>
      <c r="G4808" s="1" t="n">
        <v>730.16</v>
      </c>
      <c r="H4808" s="4" t="n">
        <v>46179.6009378241</v>
      </c>
      <c r="I48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4807BT5159011183017432730.1646179.6009378241</v>
      </c>
      <c r="J4808" s="1" t="n">
        <f aca="false">COUNTIF(I:I, $I4808)</f>
        <v>1</v>
      </c>
      <c r="K4808" s="1" t="str">
        <f aca="false">IF(ISNA(VLOOKUP(Table4[product_id], tblProducts[], tblProducts[product_name],FALSE() )), "Invalid", "Valid")</f>
        <v>Valid</v>
      </c>
      <c r="L4808" s="5" t="str">
        <f aca="false">IF(ISNA(VLOOKUP(Table4[[#This Row],[warehouse_id]], tblwhouse[], tblwhouse[warehouse_name],FALSE() )), "Invalid", "Valid")</f>
        <v>Valid</v>
      </c>
    </row>
    <row r="4809" customFormat="false" ht="15" hidden="false" customHeight="true" outlineLevel="0" collapsed="false">
      <c r="A4809" s="1" t="n">
        <v>4808</v>
      </c>
      <c r="B4809" s="1" t="n">
        <v>4</v>
      </c>
      <c r="C4809" s="1" t="n">
        <v>616</v>
      </c>
      <c r="D4809" s="1" t="s">
        <v>11883</v>
      </c>
      <c r="E4809" s="1" t="n">
        <v>204</v>
      </c>
      <c r="F4809" s="1" t="n">
        <v>75</v>
      </c>
      <c r="G4809" s="1" t="n">
        <v>1441.08</v>
      </c>
      <c r="H4809" s="4" t="n">
        <v>45929.6009378241</v>
      </c>
      <c r="I48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4808BT7774194616204751441.0845929.6009378241</v>
      </c>
      <c r="J4809" s="1" t="n">
        <f aca="false">COUNTIF(I:I, $I4809)</f>
        <v>1</v>
      </c>
      <c r="K4809" s="1" t="str">
        <f aca="false">IF(ISNA(VLOOKUP(Table4[product_id], tblProducts[], tblProducts[product_name],FALSE() )), "Invalid", "Valid")</f>
        <v>Valid</v>
      </c>
      <c r="L4809" s="5" t="str">
        <f aca="false">IF(ISNA(VLOOKUP(Table4[[#This Row],[warehouse_id]], tblwhouse[], tblwhouse[warehouse_name],FALSE() )), "Invalid", "Valid")</f>
        <v>Valid</v>
      </c>
    </row>
    <row r="4810" customFormat="false" ht="15" hidden="false" customHeight="true" outlineLevel="0" collapsed="false">
      <c r="A4810" s="1" t="n">
        <v>4809</v>
      </c>
      <c r="B4810" s="1" t="n">
        <v>1</v>
      </c>
      <c r="C4810" s="1" t="n">
        <v>2272</v>
      </c>
      <c r="D4810" s="1" t="s">
        <v>11884</v>
      </c>
      <c r="E4810" s="1" t="n">
        <v>443</v>
      </c>
      <c r="F4810" s="1" t="n">
        <v>72</v>
      </c>
      <c r="G4810" s="1" t="n">
        <v>1496.43</v>
      </c>
      <c r="H4810" s="4" t="n">
        <v>46208.6009378241</v>
      </c>
      <c r="I48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4809BT43600412272443721496.4346208.6009378241</v>
      </c>
      <c r="J4810" s="1" t="n">
        <f aca="false">COUNTIF(I:I, $I4810)</f>
        <v>1</v>
      </c>
      <c r="K4810" s="1" t="str">
        <f aca="false">IF(ISNA(VLOOKUP(Table4[product_id], tblProducts[], tblProducts[product_name],FALSE() )), "Invalid", "Valid")</f>
        <v>Valid</v>
      </c>
      <c r="L4810" s="5" t="str">
        <f aca="false">IF(ISNA(VLOOKUP(Table4[[#This Row],[warehouse_id]], tblwhouse[], tblwhouse[warehouse_name],FALSE() )), "Invalid", "Valid")</f>
        <v>Valid</v>
      </c>
    </row>
    <row r="4811" customFormat="false" ht="15" hidden="false" customHeight="true" outlineLevel="0" collapsed="false">
      <c r="A4811" s="1" t="n">
        <v>4810</v>
      </c>
      <c r="B4811" s="1" t="n">
        <v>3</v>
      </c>
      <c r="C4811" s="1" t="n">
        <v>1847</v>
      </c>
      <c r="D4811" s="1" t="s">
        <v>11885</v>
      </c>
      <c r="E4811" s="1" t="n">
        <v>486</v>
      </c>
      <c r="F4811" s="1" t="n">
        <v>22</v>
      </c>
      <c r="G4811" s="1" t="n">
        <v>291.63</v>
      </c>
      <c r="H4811" s="4" t="n">
        <v>46098.6009378241</v>
      </c>
      <c r="I48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4810BT5415363184748622291.6346098.6009378241</v>
      </c>
      <c r="J4811" s="1" t="n">
        <f aca="false">COUNTIF(I:I, $I4811)</f>
        <v>1</v>
      </c>
      <c r="K4811" s="1" t="str">
        <f aca="false">IF(ISNA(VLOOKUP(Table4[product_id], tblProducts[], tblProducts[product_name],FALSE() )), "Invalid", "Valid")</f>
        <v>Valid</v>
      </c>
      <c r="L4811" s="5" t="str">
        <f aca="false">IF(ISNA(VLOOKUP(Table4[[#This Row],[warehouse_id]], tblwhouse[], tblwhouse[warehouse_name],FALSE() )), "Invalid", "Valid")</f>
        <v>Valid</v>
      </c>
    </row>
    <row r="4812" customFormat="false" ht="15" hidden="false" customHeight="true" outlineLevel="0" collapsed="false">
      <c r="A4812" s="1" t="n">
        <v>4811</v>
      </c>
      <c r="B4812" s="1" t="n">
        <v>1</v>
      </c>
      <c r="C4812" s="1" t="n">
        <v>2803</v>
      </c>
      <c r="D4812" s="1" t="s">
        <v>11886</v>
      </c>
      <c r="E4812" s="1" t="n">
        <v>278</v>
      </c>
      <c r="F4812" s="1" t="n">
        <v>69</v>
      </c>
      <c r="G4812" s="1" t="n">
        <v>1364.89</v>
      </c>
      <c r="H4812" s="4" t="n">
        <v>46058.6009378241</v>
      </c>
      <c r="I48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4811BT79844212803278691364.8946058.6009378241</v>
      </c>
      <c r="J4812" s="1" t="n">
        <f aca="false">COUNTIF(I:I, $I4812)</f>
        <v>1</v>
      </c>
      <c r="K4812" s="1" t="str">
        <f aca="false">IF(ISNA(VLOOKUP(Table4[product_id], tblProducts[], tblProducts[product_name],FALSE() )), "Invalid", "Valid")</f>
        <v>Valid</v>
      </c>
      <c r="L4812" s="5" t="str">
        <f aca="false">IF(ISNA(VLOOKUP(Table4[[#This Row],[warehouse_id]], tblwhouse[], tblwhouse[warehouse_name],FALSE() )), "Invalid", "Valid")</f>
        <v>Valid</v>
      </c>
    </row>
    <row r="4813" customFormat="false" ht="15" hidden="false" customHeight="true" outlineLevel="0" collapsed="false">
      <c r="A4813" s="1" t="n">
        <v>4812</v>
      </c>
      <c r="B4813" s="1" t="n">
        <v>4</v>
      </c>
      <c r="C4813" s="1" t="n">
        <v>1989</v>
      </c>
      <c r="D4813" s="1" t="s">
        <v>11887</v>
      </c>
      <c r="E4813" s="1" t="n">
        <v>308</v>
      </c>
      <c r="F4813" s="1" t="n">
        <v>59</v>
      </c>
      <c r="G4813" s="1" t="n">
        <v>952.5</v>
      </c>
      <c r="H4813" s="4" t="n">
        <v>46024.6009378241</v>
      </c>
      <c r="I48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4812BT8180454198930859952.546024.6009378241</v>
      </c>
      <c r="J4813" s="1" t="n">
        <f aca="false">COUNTIF(I:I, $I4813)</f>
        <v>1</v>
      </c>
      <c r="K4813" s="1" t="str">
        <f aca="false">IF(ISNA(VLOOKUP(Table4[product_id], tblProducts[], tblProducts[product_name],FALSE() )), "Invalid", "Valid")</f>
        <v>Valid</v>
      </c>
      <c r="L4813" s="5" t="str">
        <f aca="false">IF(ISNA(VLOOKUP(Table4[[#This Row],[warehouse_id]], tblwhouse[], tblwhouse[warehouse_name],FALSE() )), "Invalid", "Valid")</f>
        <v>Valid</v>
      </c>
    </row>
    <row r="4814" customFormat="false" ht="15" hidden="false" customHeight="true" outlineLevel="0" collapsed="false">
      <c r="A4814" s="1" t="n">
        <v>4813</v>
      </c>
      <c r="B4814" s="1" t="n">
        <v>2</v>
      </c>
      <c r="C4814" s="1" t="n">
        <v>736</v>
      </c>
      <c r="D4814" s="1" t="s">
        <v>11888</v>
      </c>
      <c r="E4814" s="1" t="n">
        <v>130</v>
      </c>
      <c r="F4814" s="1" t="n">
        <v>32</v>
      </c>
      <c r="G4814" s="1" t="n">
        <v>1140.8</v>
      </c>
      <c r="H4814" s="4" t="n">
        <v>45988.6009378241</v>
      </c>
      <c r="I48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4813BT5503302736130321140.845988.6009378241</v>
      </c>
      <c r="J4814" s="1" t="n">
        <f aca="false">COUNTIF(I:I, $I4814)</f>
        <v>1</v>
      </c>
      <c r="K4814" s="1" t="str">
        <f aca="false">IF(ISNA(VLOOKUP(Table4[product_id], tblProducts[], tblProducts[product_name],FALSE() )), "Invalid", "Valid")</f>
        <v>Valid</v>
      </c>
      <c r="L4814" s="5" t="str">
        <f aca="false">IF(ISNA(VLOOKUP(Table4[[#This Row],[warehouse_id]], tblwhouse[], tblwhouse[warehouse_name],FALSE() )), "Invalid", "Valid")</f>
        <v>Valid</v>
      </c>
    </row>
    <row r="4815" customFormat="false" ht="15" hidden="false" customHeight="true" outlineLevel="0" collapsed="false">
      <c r="A4815" s="1" t="n">
        <v>4814</v>
      </c>
      <c r="B4815" s="1" t="n">
        <v>2</v>
      </c>
      <c r="C4815" s="1" t="n">
        <v>1482</v>
      </c>
      <c r="D4815" s="1" t="s">
        <v>11889</v>
      </c>
      <c r="E4815" s="1" t="n">
        <v>184</v>
      </c>
      <c r="F4815" s="1" t="n">
        <v>58</v>
      </c>
      <c r="G4815" s="1" t="n">
        <v>575.98</v>
      </c>
      <c r="H4815" s="4" t="n">
        <v>46192.6009378241</v>
      </c>
      <c r="I48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4814BT1214682148218458575.9846192.6009378241</v>
      </c>
      <c r="J4815" s="1" t="n">
        <f aca="false">COUNTIF(I:I, $I4815)</f>
        <v>1</v>
      </c>
      <c r="K4815" s="1" t="str">
        <f aca="false">IF(ISNA(VLOOKUP(Table4[product_id], tblProducts[], tblProducts[product_name],FALSE() )), "Invalid", "Valid")</f>
        <v>Valid</v>
      </c>
      <c r="L4815" s="5" t="str">
        <f aca="false">IF(ISNA(VLOOKUP(Table4[[#This Row],[warehouse_id]], tblwhouse[], tblwhouse[warehouse_name],FALSE() )), "Invalid", "Valid")</f>
        <v>Valid</v>
      </c>
    </row>
    <row r="4816" customFormat="false" ht="15" hidden="false" customHeight="true" outlineLevel="0" collapsed="false">
      <c r="A4816" s="1" t="n">
        <v>4815</v>
      </c>
      <c r="B4816" s="1" t="n">
        <v>2</v>
      </c>
      <c r="C4816" s="1" t="n">
        <v>142</v>
      </c>
      <c r="D4816" s="1" t="s">
        <v>11890</v>
      </c>
      <c r="E4816" s="1" t="n">
        <v>350</v>
      </c>
      <c r="F4816" s="1" t="n">
        <v>77</v>
      </c>
      <c r="G4816" s="1" t="n">
        <v>211.96</v>
      </c>
      <c r="H4816" s="4" t="n">
        <v>46143.6009378241</v>
      </c>
      <c r="I48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4815BT808712214235077211.9646143.6009378241</v>
      </c>
      <c r="J4816" s="1" t="n">
        <f aca="false">COUNTIF(I:I, $I4816)</f>
        <v>1</v>
      </c>
      <c r="K4816" s="1" t="str">
        <f aca="false">IF(ISNA(VLOOKUP(Table4[product_id], tblProducts[], tblProducts[product_name],FALSE() )), "Invalid", "Valid")</f>
        <v>Valid</v>
      </c>
      <c r="L4816" s="5" t="str">
        <f aca="false">IF(ISNA(VLOOKUP(Table4[[#This Row],[warehouse_id]], tblwhouse[], tblwhouse[warehouse_name],FALSE() )), "Invalid", "Valid")</f>
        <v>Valid</v>
      </c>
    </row>
    <row r="4817" customFormat="false" ht="15" hidden="false" customHeight="true" outlineLevel="0" collapsed="false">
      <c r="A4817" s="1" t="n">
        <v>4816</v>
      </c>
      <c r="B4817" s="1" t="n">
        <v>3</v>
      </c>
      <c r="C4817" s="1" t="n">
        <v>221</v>
      </c>
      <c r="D4817" s="1" t="s">
        <v>11891</v>
      </c>
      <c r="E4817" s="1" t="n">
        <v>468</v>
      </c>
      <c r="F4817" s="1" t="n">
        <v>34</v>
      </c>
      <c r="G4817" s="1" t="n">
        <v>327.8</v>
      </c>
      <c r="H4817" s="4" t="n">
        <v>45943.6009378241</v>
      </c>
      <c r="I48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4816BT745271322146834327.845943.6009378241</v>
      </c>
      <c r="J4817" s="1" t="n">
        <f aca="false">COUNTIF(I:I, $I4817)</f>
        <v>1</v>
      </c>
      <c r="K4817" s="1" t="str">
        <f aca="false">IF(ISNA(VLOOKUP(Table4[product_id], tblProducts[], tblProducts[product_name],FALSE() )), "Invalid", "Valid")</f>
        <v>Valid</v>
      </c>
      <c r="L4817" s="5" t="str">
        <f aca="false">IF(ISNA(VLOOKUP(Table4[[#This Row],[warehouse_id]], tblwhouse[], tblwhouse[warehouse_name],FALSE() )), "Invalid", "Valid")</f>
        <v>Valid</v>
      </c>
    </row>
    <row r="4818" customFormat="false" ht="15" hidden="false" customHeight="true" outlineLevel="0" collapsed="false">
      <c r="A4818" s="1" t="n">
        <v>4817</v>
      </c>
      <c r="B4818" s="1" t="n">
        <v>3</v>
      </c>
      <c r="C4818" s="1" t="n">
        <v>1069</v>
      </c>
      <c r="D4818" s="1" t="s">
        <v>11892</v>
      </c>
      <c r="E4818" s="1" t="n">
        <v>5</v>
      </c>
      <c r="F4818" s="1" t="n">
        <v>73</v>
      </c>
      <c r="G4818" s="1" t="n">
        <v>961.39</v>
      </c>
      <c r="H4818" s="4" t="n">
        <v>46153.6009378241</v>
      </c>
      <c r="I48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4817BT34215131069573961.3946153.6009378241</v>
      </c>
      <c r="J4818" s="1" t="n">
        <f aca="false">COUNTIF(I:I, $I4818)</f>
        <v>1</v>
      </c>
      <c r="K4818" s="1" t="str">
        <f aca="false">IF(ISNA(VLOOKUP(Table4[product_id], tblProducts[], tblProducts[product_name],FALSE() )), "Invalid", "Valid")</f>
        <v>Valid</v>
      </c>
      <c r="L4818" s="5" t="str">
        <f aca="false">IF(ISNA(VLOOKUP(Table4[[#This Row],[warehouse_id]], tblwhouse[], tblwhouse[warehouse_name],FALSE() )), "Invalid", "Valid")</f>
        <v>Valid</v>
      </c>
    </row>
    <row r="4819" customFormat="false" ht="15" hidden="false" customHeight="true" outlineLevel="0" collapsed="false">
      <c r="A4819" s="1" t="n">
        <v>4818</v>
      </c>
      <c r="B4819" s="1" t="n">
        <v>2</v>
      </c>
      <c r="C4819" s="1" t="n">
        <v>2208</v>
      </c>
      <c r="D4819" s="1" t="s">
        <v>11893</v>
      </c>
      <c r="E4819" s="1" t="n">
        <v>366</v>
      </c>
      <c r="F4819" s="1" t="n">
        <v>33</v>
      </c>
      <c r="G4819" s="1" t="n">
        <v>1258.94</v>
      </c>
      <c r="H4819" s="4" t="n">
        <v>46071.6009378241</v>
      </c>
      <c r="I48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4818BT89434522208366331258.9446071.6009378241</v>
      </c>
      <c r="J4819" s="1" t="n">
        <f aca="false">COUNTIF(I:I, $I4819)</f>
        <v>1</v>
      </c>
      <c r="K4819" s="1" t="str">
        <f aca="false">IF(ISNA(VLOOKUP(Table4[product_id], tblProducts[], tblProducts[product_name],FALSE() )), "Invalid", "Valid")</f>
        <v>Valid</v>
      </c>
      <c r="L4819" s="5" t="str">
        <f aca="false">IF(ISNA(VLOOKUP(Table4[[#This Row],[warehouse_id]], tblwhouse[], tblwhouse[warehouse_name],FALSE() )), "Invalid", "Valid")</f>
        <v>Valid</v>
      </c>
    </row>
    <row r="4820" customFormat="false" ht="15" hidden="false" customHeight="true" outlineLevel="0" collapsed="false">
      <c r="A4820" s="1" t="n">
        <v>4819</v>
      </c>
      <c r="B4820" s="1" t="n">
        <v>2</v>
      </c>
      <c r="C4820" s="1" t="n">
        <v>1439</v>
      </c>
      <c r="D4820" s="1" t="s">
        <v>11894</v>
      </c>
      <c r="E4820" s="1" t="n">
        <v>18</v>
      </c>
      <c r="F4820" s="1" t="n">
        <v>77</v>
      </c>
      <c r="G4820" s="1" t="n">
        <v>1013.74</v>
      </c>
      <c r="H4820" s="4" t="n">
        <v>46056.6009378241</v>
      </c>
      <c r="I48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4819BT9981352143918771013.7446056.6009378241</v>
      </c>
      <c r="J4820" s="1" t="n">
        <f aca="false">COUNTIF(I:I, $I4820)</f>
        <v>1</v>
      </c>
      <c r="K4820" s="1" t="str">
        <f aca="false">IF(ISNA(VLOOKUP(Table4[product_id], tblProducts[], tblProducts[product_name],FALSE() )), "Invalid", "Valid")</f>
        <v>Valid</v>
      </c>
      <c r="L4820" s="5" t="str">
        <f aca="false">IF(ISNA(VLOOKUP(Table4[[#This Row],[warehouse_id]], tblwhouse[], tblwhouse[warehouse_name],FALSE() )), "Invalid", "Valid")</f>
        <v>Valid</v>
      </c>
    </row>
    <row r="4821" customFormat="false" ht="15" hidden="false" customHeight="true" outlineLevel="0" collapsed="false">
      <c r="A4821" s="1" t="n">
        <v>4820</v>
      </c>
      <c r="B4821" s="1" t="n">
        <v>2</v>
      </c>
      <c r="C4821" s="1" t="n">
        <v>2531</v>
      </c>
      <c r="D4821" s="1" t="s">
        <v>11895</v>
      </c>
      <c r="E4821" s="1" t="n">
        <v>77</v>
      </c>
      <c r="F4821" s="1" t="n">
        <v>35</v>
      </c>
      <c r="G4821" s="1" t="n">
        <v>597.13</v>
      </c>
      <c r="H4821" s="4" t="n">
        <v>45995.6009378241</v>
      </c>
      <c r="I48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4820BT730647225317735597.1345995.6009378241</v>
      </c>
      <c r="J4821" s="1" t="n">
        <f aca="false">COUNTIF(I:I, $I4821)</f>
        <v>1</v>
      </c>
      <c r="K4821" s="1" t="str">
        <f aca="false">IF(ISNA(VLOOKUP(Table4[product_id], tblProducts[], tblProducts[product_name],FALSE() )), "Invalid", "Valid")</f>
        <v>Valid</v>
      </c>
      <c r="L4821" s="5" t="str">
        <f aca="false">IF(ISNA(VLOOKUP(Table4[[#This Row],[warehouse_id]], tblwhouse[], tblwhouse[warehouse_name],FALSE() )), "Invalid", "Valid")</f>
        <v>Valid</v>
      </c>
    </row>
    <row r="4822" customFormat="false" ht="15" hidden="false" customHeight="true" outlineLevel="0" collapsed="false">
      <c r="A4822" s="1" t="n">
        <v>4821</v>
      </c>
      <c r="B4822" s="1" t="n">
        <v>3</v>
      </c>
      <c r="C4822" s="1" t="n">
        <v>1712</v>
      </c>
      <c r="D4822" s="1" t="s">
        <v>11896</v>
      </c>
      <c r="E4822" s="1" t="n">
        <v>273</v>
      </c>
      <c r="F4822" s="1" t="n">
        <v>74</v>
      </c>
      <c r="G4822" s="1" t="n">
        <v>962.3</v>
      </c>
      <c r="H4822" s="4" t="n">
        <v>46041.6009378241</v>
      </c>
      <c r="I48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4821BT5041673171227374962.346041.6009378241</v>
      </c>
      <c r="J4822" s="1" t="n">
        <f aca="false">COUNTIF(I:I, $I4822)</f>
        <v>1</v>
      </c>
      <c r="K4822" s="1" t="str">
        <f aca="false">IF(ISNA(VLOOKUP(Table4[product_id], tblProducts[], tblProducts[product_name],FALSE() )), "Invalid", "Valid")</f>
        <v>Valid</v>
      </c>
      <c r="L4822" s="5" t="str">
        <f aca="false">IF(ISNA(VLOOKUP(Table4[[#This Row],[warehouse_id]], tblwhouse[], tblwhouse[warehouse_name],FALSE() )), "Invalid", "Valid")</f>
        <v>Valid</v>
      </c>
    </row>
    <row r="4823" customFormat="false" ht="15" hidden="false" customHeight="true" outlineLevel="0" collapsed="false">
      <c r="A4823" s="1" t="n">
        <v>4822</v>
      </c>
      <c r="B4823" s="1" t="n">
        <v>1</v>
      </c>
      <c r="C4823" s="1" t="n">
        <v>394</v>
      </c>
      <c r="D4823" s="1" t="s">
        <v>11897</v>
      </c>
      <c r="E4823" s="1" t="n">
        <v>442</v>
      </c>
      <c r="F4823" s="1" t="n">
        <v>23</v>
      </c>
      <c r="G4823" s="1" t="n">
        <v>544.55</v>
      </c>
      <c r="H4823" s="4" t="n">
        <v>46035.6009378241</v>
      </c>
      <c r="I48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4822BT489524139444223544.5546035.6009378241</v>
      </c>
      <c r="J4823" s="1" t="n">
        <f aca="false">COUNTIF(I:I, $I4823)</f>
        <v>1</v>
      </c>
      <c r="K4823" s="1" t="str">
        <f aca="false">IF(ISNA(VLOOKUP(Table4[product_id], tblProducts[], tblProducts[product_name],FALSE() )), "Invalid", "Valid")</f>
        <v>Valid</v>
      </c>
      <c r="L4823" s="5" t="str">
        <f aca="false">IF(ISNA(VLOOKUP(Table4[[#This Row],[warehouse_id]], tblwhouse[], tblwhouse[warehouse_name],FALSE() )), "Invalid", "Valid")</f>
        <v>Valid</v>
      </c>
    </row>
    <row r="4824" customFormat="false" ht="15" hidden="false" customHeight="true" outlineLevel="0" collapsed="false">
      <c r="A4824" s="1" t="n">
        <v>4823</v>
      </c>
      <c r="B4824" s="1" t="n">
        <v>4</v>
      </c>
      <c r="C4824" s="1" t="n">
        <v>21</v>
      </c>
      <c r="D4824" s="1" t="s">
        <v>11898</v>
      </c>
      <c r="E4824" s="1" t="n">
        <v>222</v>
      </c>
      <c r="F4824" s="1" t="n">
        <v>25</v>
      </c>
      <c r="G4824" s="1" t="n">
        <v>584.99</v>
      </c>
      <c r="H4824" s="4" t="n">
        <v>46084.6009378241</v>
      </c>
      <c r="I48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4823BT15709442122225584.9946084.6009378241</v>
      </c>
      <c r="J4824" s="1" t="n">
        <f aca="false">COUNTIF(I:I, $I4824)</f>
        <v>1</v>
      </c>
      <c r="K4824" s="1" t="str">
        <f aca="false">IF(ISNA(VLOOKUP(Table4[product_id], tblProducts[], tblProducts[product_name],FALSE() )), "Invalid", "Valid")</f>
        <v>Valid</v>
      </c>
      <c r="L4824" s="5" t="str">
        <f aca="false">IF(ISNA(VLOOKUP(Table4[[#This Row],[warehouse_id]], tblwhouse[], tblwhouse[warehouse_name],FALSE() )), "Invalid", "Valid")</f>
        <v>Valid</v>
      </c>
    </row>
    <row r="4825" customFormat="false" ht="15" hidden="false" customHeight="true" outlineLevel="0" collapsed="false">
      <c r="A4825" s="1" t="n">
        <v>4824</v>
      </c>
      <c r="B4825" s="1" t="n">
        <v>3</v>
      </c>
      <c r="C4825" s="1" t="n">
        <v>1112</v>
      </c>
      <c r="D4825" s="1" t="s">
        <v>11899</v>
      </c>
      <c r="E4825" s="1" t="n">
        <v>466</v>
      </c>
      <c r="F4825" s="1" t="n">
        <v>59</v>
      </c>
      <c r="G4825" s="1" t="n">
        <v>1392.89</v>
      </c>
      <c r="H4825" s="4" t="n">
        <v>45959.6009378241</v>
      </c>
      <c r="I48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4824BT71682231112466591392.8945959.6009378241</v>
      </c>
      <c r="J4825" s="1" t="n">
        <f aca="false">COUNTIF(I:I, $I4825)</f>
        <v>1</v>
      </c>
      <c r="K4825" s="1" t="str">
        <f aca="false">IF(ISNA(VLOOKUP(Table4[product_id], tblProducts[], tblProducts[product_name],FALSE() )), "Invalid", "Valid")</f>
        <v>Valid</v>
      </c>
      <c r="L4825" s="5" t="str">
        <f aca="false">IF(ISNA(VLOOKUP(Table4[[#This Row],[warehouse_id]], tblwhouse[], tblwhouse[warehouse_name],FALSE() )), "Invalid", "Valid")</f>
        <v>Valid</v>
      </c>
    </row>
    <row r="4826" customFormat="false" ht="15" hidden="false" customHeight="true" outlineLevel="0" collapsed="false">
      <c r="A4826" s="1" t="n">
        <v>4825</v>
      </c>
      <c r="B4826" s="1" t="n">
        <v>4</v>
      </c>
      <c r="C4826" s="1" t="n">
        <v>2866</v>
      </c>
      <c r="D4826" s="1" t="s">
        <v>11900</v>
      </c>
      <c r="E4826" s="1" t="n">
        <v>320</v>
      </c>
      <c r="F4826" s="1" t="n">
        <v>53</v>
      </c>
      <c r="G4826" s="1" t="n">
        <v>1232.67</v>
      </c>
      <c r="H4826" s="4" t="n">
        <v>46218.6009378241</v>
      </c>
      <c r="I48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4825BT78257842866320531232.6746218.6009378241</v>
      </c>
      <c r="J4826" s="1" t="n">
        <f aca="false">COUNTIF(I:I, $I4826)</f>
        <v>1</v>
      </c>
      <c r="K4826" s="1" t="str">
        <f aca="false">IF(ISNA(VLOOKUP(Table4[product_id], tblProducts[], tblProducts[product_name],FALSE() )), "Invalid", "Valid")</f>
        <v>Valid</v>
      </c>
      <c r="L4826" s="5" t="str">
        <f aca="false">IF(ISNA(VLOOKUP(Table4[[#This Row],[warehouse_id]], tblwhouse[], tblwhouse[warehouse_name],FALSE() )), "Invalid", "Valid")</f>
        <v>Valid</v>
      </c>
    </row>
    <row r="4827" customFormat="false" ht="15" hidden="false" customHeight="true" outlineLevel="0" collapsed="false">
      <c r="A4827" s="1" t="n">
        <v>4826</v>
      </c>
      <c r="B4827" s="1" t="n">
        <v>4</v>
      </c>
      <c r="C4827" s="1" t="n">
        <v>433</v>
      </c>
      <c r="D4827" s="1" t="s">
        <v>11901</v>
      </c>
      <c r="E4827" s="1" t="n">
        <v>58</v>
      </c>
      <c r="F4827" s="1" t="n">
        <v>78</v>
      </c>
      <c r="G4827" s="1" t="n">
        <v>420.01</v>
      </c>
      <c r="H4827" s="4" t="n">
        <v>46196.6009378241</v>
      </c>
      <c r="I48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4826BT55900844335878420.0146196.6009378241</v>
      </c>
      <c r="J4827" s="1" t="n">
        <f aca="false">COUNTIF(I:I, $I4827)</f>
        <v>1</v>
      </c>
      <c r="K4827" s="1" t="str">
        <f aca="false">IF(ISNA(VLOOKUP(Table4[product_id], tblProducts[], tblProducts[product_name],FALSE() )), "Invalid", "Valid")</f>
        <v>Valid</v>
      </c>
      <c r="L4827" s="5" t="str">
        <f aca="false">IF(ISNA(VLOOKUP(Table4[[#This Row],[warehouse_id]], tblwhouse[], tblwhouse[warehouse_name],FALSE() )), "Invalid", "Valid")</f>
        <v>Valid</v>
      </c>
    </row>
    <row r="4828" customFormat="false" ht="15" hidden="false" customHeight="true" outlineLevel="0" collapsed="false">
      <c r="A4828" s="1" t="n">
        <v>4827</v>
      </c>
      <c r="B4828" s="1" t="n">
        <v>4</v>
      </c>
      <c r="C4828" s="1" t="n">
        <v>2392</v>
      </c>
      <c r="D4828" s="1" t="s">
        <v>11902</v>
      </c>
      <c r="E4828" s="1" t="n">
        <v>64</v>
      </c>
      <c r="F4828" s="1" t="n">
        <v>78</v>
      </c>
      <c r="G4828" s="1" t="n">
        <v>1014.64</v>
      </c>
      <c r="H4828" s="4" t="n">
        <v>45880.6009378241</v>
      </c>
      <c r="I48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4827BT3047174239264781014.6445880.6009378241</v>
      </c>
      <c r="J4828" s="1" t="n">
        <f aca="false">COUNTIF(I:I, $I4828)</f>
        <v>1</v>
      </c>
      <c r="K4828" s="1" t="str">
        <f aca="false">IF(ISNA(VLOOKUP(Table4[product_id], tblProducts[], tblProducts[product_name],FALSE() )), "Invalid", "Valid")</f>
        <v>Valid</v>
      </c>
      <c r="L4828" s="5" t="str">
        <f aca="false">IF(ISNA(VLOOKUP(Table4[[#This Row],[warehouse_id]], tblwhouse[], tblwhouse[warehouse_name],FALSE() )), "Invalid", "Valid")</f>
        <v>Valid</v>
      </c>
    </row>
    <row r="4829" customFormat="false" ht="15" hidden="false" customHeight="true" outlineLevel="0" collapsed="false">
      <c r="A4829" s="1" t="n">
        <v>4828</v>
      </c>
      <c r="B4829" s="1" t="n">
        <v>2</v>
      </c>
      <c r="C4829" s="1" t="n">
        <v>117</v>
      </c>
      <c r="D4829" s="1" t="s">
        <v>11903</v>
      </c>
      <c r="E4829" s="1" t="n">
        <v>215</v>
      </c>
      <c r="F4829" s="1" t="n">
        <v>23</v>
      </c>
      <c r="G4829" s="1" t="n">
        <v>506.32</v>
      </c>
      <c r="H4829" s="4" t="n">
        <v>46146.6009378241</v>
      </c>
      <c r="I48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4828BT206853211721523506.3246146.6009378241</v>
      </c>
      <c r="J4829" s="1" t="n">
        <f aca="false">COUNTIF(I:I, $I4829)</f>
        <v>1</v>
      </c>
      <c r="K4829" s="1" t="str">
        <f aca="false">IF(ISNA(VLOOKUP(Table4[product_id], tblProducts[], tblProducts[product_name],FALSE() )), "Invalid", "Valid")</f>
        <v>Valid</v>
      </c>
      <c r="L4829" s="5" t="str">
        <f aca="false">IF(ISNA(VLOOKUP(Table4[[#This Row],[warehouse_id]], tblwhouse[], tblwhouse[warehouse_name],FALSE() )), "Invalid", "Valid")</f>
        <v>Valid</v>
      </c>
    </row>
    <row r="4830" customFormat="false" ht="15" hidden="false" customHeight="true" outlineLevel="0" collapsed="false">
      <c r="A4830" s="1" t="n">
        <v>4829</v>
      </c>
      <c r="B4830" s="1" t="n">
        <v>3</v>
      </c>
      <c r="C4830" s="1" t="n">
        <v>1789</v>
      </c>
      <c r="D4830" s="1" t="s">
        <v>11904</v>
      </c>
      <c r="E4830" s="1" t="n">
        <v>322</v>
      </c>
      <c r="F4830" s="1" t="n">
        <v>57</v>
      </c>
      <c r="G4830" s="1" t="n">
        <v>504.22</v>
      </c>
      <c r="H4830" s="4" t="n">
        <v>45907.6009378241</v>
      </c>
      <c r="I48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4829BT9710823178932257504.2245907.6009378241</v>
      </c>
      <c r="J4830" s="1" t="n">
        <f aca="false">COUNTIF(I:I, $I4830)</f>
        <v>1</v>
      </c>
      <c r="K4830" s="1" t="str">
        <f aca="false">IF(ISNA(VLOOKUP(Table4[product_id], tblProducts[], tblProducts[product_name],FALSE() )), "Invalid", "Valid")</f>
        <v>Valid</v>
      </c>
      <c r="L4830" s="5" t="str">
        <f aca="false">IF(ISNA(VLOOKUP(Table4[[#This Row],[warehouse_id]], tblwhouse[], tblwhouse[warehouse_name],FALSE() )), "Invalid", "Valid")</f>
        <v>Valid</v>
      </c>
    </row>
    <row r="4831" customFormat="false" ht="15" hidden="false" customHeight="true" outlineLevel="0" collapsed="false">
      <c r="A4831" s="1" t="n">
        <v>4830</v>
      </c>
      <c r="B4831" s="1" t="n">
        <v>3</v>
      </c>
      <c r="C4831" s="1" t="n">
        <v>2645</v>
      </c>
      <c r="D4831" s="1" t="s">
        <v>11905</v>
      </c>
      <c r="E4831" s="1" t="n">
        <v>114</v>
      </c>
      <c r="F4831" s="1" t="n">
        <v>54</v>
      </c>
      <c r="G4831" s="1" t="n">
        <v>727.5</v>
      </c>
      <c r="H4831" s="4" t="n">
        <v>46007.6009378241</v>
      </c>
      <c r="I48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4830BT1244903264511454727.546007.6009378241</v>
      </c>
      <c r="J4831" s="1" t="n">
        <f aca="false">COUNTIF(I:I, $I4831)</f>
        <v>1</v>
      </c>
      <c r="K4831" s="1" t="str">
        <f aca="false">IF(ISNA(VLOOKUP(Table4[product_id], tblProducts[], tblProducts[product_name],FALSE() )), "Invalid", "Valid")</f>
        <v>Valid</v>
      </c>
      <c r="L4831" s="5" t="str">
        <f aca="false">IF(ISNA(VLOOKUP(Table4[[#This Row],[warehouse_id]], tblwhouse[], tblwhouse[warehouse_name],FALSE() )), "Invalid", "Valid")</f>
        <v>Valid</v>
      </c>
    </row>
    <row r="4832" customFormat="false" ht="15" hidden="false" customHeight="true" outlineLevel="0" collapsed="false">
      <c r="A4832" s="1" t="n">
        <v>4831</v>
      </c>
      <c r="B4832" s="1" t="n">
        <v>3</v>
      </c>
      <c r="C4832" s="1" t="n">
        <v>1228</v>
      </c>
      <c r="D4832" s="1" t="s">
        <v>11906</v>
      </c>
      <c r="E4832" s="1" t="n">
        <v>421</v>
      </c>
      <c r="F4832" s="1" t="n">
        <v>80</v>
      </c>
      <c r="G4832" s="1" t="n">
        <v>297.8</v>
      </c>
      <c r="H4832" s="4" t="n">
        <v>46173.6009378241</v>
      </c>
      <c r="I48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4831BT7715273122842180297.846173.6009378241</v>
      </c>
      <c r="J4832" s="1" t="n">
        <f aca="false">COUNTIF(I:I, $I4832)</f>
        <v>1</v>
      </c>
      <c r="K4832" s="1" t="str">
        <f aca="false">IF(ISNA(VLOOKUP(Table4[product_id], tblProducts[], tblProducts[product_name],FALSE() )), "Invalid", "Valid")</f>
        <v>Valid</v>
      </c>
      <c r="L4832" s="5" t="str">
        <f aca="false">IF(ISNA(VLOOKUP(Table4[[#This Row],[warehouse_id]], tblwhouse[], tblwhouse[warehouse_name],FALSE() )), "Invalid", "Valid")</f>
        <v>Valid</v>
      </c>
    </row>
    <row r="4833" customFormat="false" ht="15" hidden="false" customHeight="true" outlineLevel="0" collapsed="false">
      <c r="A4833" s="1" t="n">
        <v>4832</v>
      </c>
      <c r="B4833" s="1" t="n">
        <v>4</v>
      </c>
      <c r="C4833" s="1" t="n">
        <v>2698</v>
      </c>
      <c r="D4833" s="1" t="s">
        <v>11907</v>
      </c>
      <c r="E4833" s="1" t="n">
        <v>85</v>
      </c>
      <c r="F4833" s="1" t="n">
        <v>40</v>
      </c>
      <c r="G4833" s="1" t="n">
        <v>226.8</v>
      </c>
      <c r="H4833" s="4" t="n">
        <v>46159.6009378241</v>
      </c>
      <c r="I48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4832BT815657426988540226.846159.6009378241</v>
      </c>
      <c r="J4833" s="1" t="n">
        <f aca="false">COUNTIF(I:I, $I4833)</f>
        <v>1</v>
      </c>
      <c r="K4833" s="1" t="str">
        <f aca="false">IF(ISNA(VLOOKUP(Table4[product_id], tblProducts[], tblProducts[product_name],FALSE() )), "Invalid", "Valid")</f>
        <v>Valid</v>
      </c>
      <c r="L4833" s="5" t="str">
        <f aca="false">IF(ISNA(VLOOKUP(Table4[[#This Row],[warehouse_id]], tblwhouse[], tblwhouse[warehouse_name],FALSE() )), "Invalid", "Valid")</f>
        <v>Valid</v>
      </c>
    </row>
    <row r="4834" customFormat="false" ht="15" hidden="false" customHeight="true" outlineLevel="0" collapsed="false">
      <c r="A4834" s="1" t="n">
        <v>4833</v>
      </c>
      <c r="B4834" s="1" t="n">
        <v>4</v>
      </c>
      <c r="C4834" s="1" t="n">
        <v>1972</v>
      </c>
      <c r="D4834" s="1" t="s">
        <v>11908</v>
      </c>
      <c r="E4834" s="1" t="n">
        <v>89</v>
      </c>
      <c r="F4834" s="1" t="n">
        <v>28</v>
      </c>
      <c r="G4834" s="1" t="n">
        <v>527.52</v>
      </c>
      <c r="H4834" s="4" t="n">
        <v>45870.6009378241</v>
      </c>
      <c r="I48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4833BT834549419728928527.5245870.6009378241</v>
      </c>
      <c r="J4834" s="1" t="n">
        <f aca="false">COUNTIF(I:I, $I4834)</f>
        <v>1</v>
      </c>
      <c r="K4834" s="1" t="str">
        <f aca="false">IF(ISNA(VLOOKUP(Table4[product_id], tblProducts[], tblProducts[product_name],FALSE() )), "Invalid", "Valid")</f>
        <v>Valid</v>
      </c>
      <c r="L4834" s="5" t="str">
        <f aca="false">IF(ISNA(VLOOKUP(Table4[[#This Row],[warehouse_id]], tblwhouse[], tblwhouse[warehouse_name],FALSE() )), "Invalid", "Valid")</f>
        <v>Valid</v>
      </c>
    </row>
    <row r="4835" customFormat="false" ht="15" hidden="false" customHeight="true" outlineLevel="0" collapsed="false">
      <c r="A4835" s="1" t="n">
        <v>4834</v>
      </c>
      <c r="B4835" s="1" t="n">
        <v>1</v>
      </c>
      <c r="C4835" s="1" t="n">
        <v>1803</v>
      </c>
      <c r="D4835" s="1" t="s">
        <v>11909</v>
      </c>
      <c r="E4835" s="1" t="n">
        <v>39</v>
      </c>
      <c r="F4835" s="1" t="n">
        <v>61</v>
      </c>
      <c r="G4835" s="1" t="n">
        <v>894.74</v>
      </c>
      <c r="H4835" s="4" t="n">
        <v>46068.6009378241</v>
      </c>
      <c r="I48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4834BT947346118033961894.7446068.6009378241</v>
      </c>
      <c r="J4835" s="1" t="n">
        <f aca="false">COUNTIF(I:I, $I4835)</f>
        <v>1</v>
      </c>
      <c r="K4835" s="1" t="str">
        <f aca="false">IF(ISNA(VLOOKUP(Table4[product_id], tblProducts[], tblProducts[product_name],FALSE() )), "Invalid", "Valid")</f>
        <v>Valid</v>
      </c>
      <c r="L4835" s="5" t="str">
        <f aca="false">IF(ISNA(VLOOKUP(Table4[[#This Row],[warehouse_id]], tblwhouse[], tblwhouse[warehouse_name],FALSE() )), "Invalid", "Valid")</f>
        <v>Valid</v>
      </c>
    </row>
    <row r="4836" customFormat="false" ht="15" hidden="false" customHeight="true" outlineLevel="0" collapsed="false">
      <c r="A4836" s="1" t="n">
        <v>4835</v>
      </c>
      <c r="B4836" s="1" t="n">
        <v>1</v>
      </c>
      <c r="C4836" s="1" t="n">
        <v>2040</v>
      </c>
      <c r="D4836" s="1" t="s">
        <v>11910</v>
      </c>
      <c r="E4836" s="1" t="n">
        <v>474</v>
      </c>
      <c r="F4836" s="1" t="n">
        <v>32</v>
      </c>
      <c r="G4836" s="1" t="n">
        <v>535.87</v>
      </c>
      <c r="H4836" s="4" t="n">
        <v>46145.6009378241</v>
      </c>
      <c r="I48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4835BT8783521204047432535.8746145.6009378241</v>
      </c>
      <c r="J4836" s="1" t="n">
        <f aca="false">COUNTIF(I:I, $I4836)</f>
        <v>1</v>
      </c>
      <c r="K4836" s="1" t="str">
        <f aca="false">IF(ISNA(VLOOKUP(Table4[product_id], tblProducts[], tblProducts[product_name],FALSE() )), "Invalid", "Valid")</f>
        <v>Valid</v>
      </c>
      <c r="L4836" s="5" t="str">
        <f aca="false">IF(ISNA(VLOOKUP(Table4[[#This Row],[warehouse_id]], tblwhouse[], tblwhouse[warehouse_name],FALSE() )), "Invalid", "Valid")</f>
        <v>Valid</v>
      </c>
    </row>
    <row r="4837" customFormat="false" ht="15" hidden="false" customHeight="true" outlineLevel="0" collapsed="false">
      <c r="A4837" s="1" t="n">
        <v>4836</v>
      </c>
      <c r="B4837" s="1" t="n">
        <v>4</v>
      </c>
      <c r="C4837" s="1" t="n">
        <v>1374</v>
      </c>
      <c r="D4837" s="1" t="s">
        <v>11911</v>
      </c>
      <c r="E4837" s="1" t="n">
        <v>92</v>
      </c>
      <c r="F4837" s="1" t="n">
        <v>28</v>
      </c>
      <c r="G4837" s="1" t="n">
        <v>1119.42</v>
      </c>
      <c r="H4837" s="4" t="n">
        <v>46048.6009378241</v>
      </c>
      <c r="I48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4836BT5693444137492281119.4246048.6009378241</v>
      </c>
      <c r="J4837" s="1" t="n">
        <f aca="false">COUNTIF(I:I, $I4837)</f>
        <v>1</v>
      </c>
      <c r="K4837" s="1" t="str">
        <f aca="false">IF(ISNA(VLOOKUP(Table4[product_id], tblProducts[], tblProducts[product_name],FALSE() )), "Invalid", "Valid")</f>
        <v>Valid</v>
      </c>
      <c r="L4837" s="5" t="str">
        <f aca="false">IF(ISNA(VLOOKUP(Table4[[#This Row],[warehouse_id]], tblwhouse[], tblwhouse[warehouse_name],FALSE() )), "Invalid", "Valid")</f>
        <v>Valid</v>
      </c>
    </row>
    <row r="4838" customFormat="false" ht="15" hidden="false" customHeight="true" outlineLevel="0" collapsed="false">
      <c r="A4838" s="1" t="n">
        <v>4837</v>
      </c>
      <c r="B4838" s="1" t="n">
        <v>3</v>
      </c>
      <c r="C4838" s="1" t="n">
        <v>33</v>
      </c>
      <c r="D4838" s="1" t="s">
        <v>11912</v>
      </c>
      <c r="E4838" s="1" t="n">
        <v>403</v>
      </c>
      <c r="F4838" s="1" t="n">
        <v>60</v>
      </c>
      <c r="G4838" s="1" t="n">
        <v>263.23</v>
      </c>
      <c r="H4838" s="4" t="n">
        <v>45911.6009378241</v>
      </c>
      <c r="I48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4837BT48793033340360263.2345911.6009378241</v>
      </c>
      <c r="J4838" s="1" t="n">
        <f aca="false">COUNTIF(I:I, $I4838)</f>
        <v>1</v>
      </c>
      <c r="K4838" s="1" t="str">
        <f aca="false">IF(ISNA(VLOOKUP(Table4[product_id], tblProducts[], tblProducts[product_name],FALSE() )), "Invalid", "Valid")</f>
        <v>Valid</v>
      </c>
      <c r="L4838" s="5" t="str">
        <f aca="false">IF(ISNA(VLOOKUP(Table4[[#This Row],[warehouse_id]], tblwhouse[], tblwhouse[warehouse_name],FALSE() )), "Invalid", "Valid")</f>
        <v>Valid</v>
      </c>
    </row>
    <row r="4839" customFormat="false" ht="15" hidden="false" customHeight="true" outlineLevel="0" collapsed="false">
      <c r="A4839" s="1" t="n">
        <v>4838</v>
      </c>
      <c r="B4839" s="1" t="n">
        <v>3</v>
      </c>
      <c r="C4839" s="1" t="n">
        <v>2497</v>
      </c>
      <c r="D4839" s="1" t="s">
        <v>11913</v>
      </c>
      <c r="E4839" s="1" t="n">
        <v>35</v>
      </c>
      <c r="F4839" s="1" t="n">
        <v>80</v>
      </c>
      <c r="G4839" s="1" t="n">
        <v>1121.37</v>
      </c>
      <c r="H4839" s="4" t="n">
        <v>46010.6009378241</v>
      </c>
      <c r="I48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4838BT8419043249735801121.3746010.6009378241</v>
      </c>
      <c r="J4839" s="1" t="n">
        <f aca="false">COUNTIF(I:I, $I4839)</f>
        <v>1</v>
      </c>
      <c r="K4839" s="1" t="str">
        <f aca="false">IF(ISNA(VLOOKUP(Table4[product_id], tblProducts[], tblProducts[product_name],FALSE() )), "Invalid", "Valid")</f>
        <v>Valid</v>
      </c>
      <c r="L4839" s="5" t="str">
        <f aca="false">IF(ISNA(VLOOKUP(Table4[[#This Row],[warehouse_id]], tblwhouse[], tblwhouse[warehouse_name],FALSE() )), "Invalid", "Valid")</f>
        <v>Valid</v>
      </c>
    </row>
    <row r="4840" customFormat="false" ht="15" hidden="false" customHeight="true" outlineLevel="0" collapsed="false">
      <c r="A4840" s="1" t="n">
        <v>4839</v>
      </c>
      <c r="B4840" s="1" t="n">
        <v>3</v>
      </c>
      <c r="C4840" s="1" t="n">
        <v>2884</v>
      </c>
      <c r="D4840" s="1" t="s">
        <v>11914</v>
      </c>
      <c r="E4840" s="1" t="n">
        <v>332</v>
      </c>
      <c r="F4840" s="1" t="n">
        <v>55</v>
      </c>
      <c r="G4840" s="1" t="n">
        <v>1156.42</v>
      </c>
      <c r="H4840" s="4" t="n">
        <v>45882.6009378241</v>
      </c>
      <c r="I48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4839BT46991532884332551156.4245882.6009378241</v>
      </c>
      <c r="J4840" s="1" t="n">
        <f aca="false">COUNTIF(I:I, $I4840)</f>
        <v>1</v>
      </c>
      <c r="K4840" s="1" t="str">
        <f aca="false">IF(ISNA(VLOOKUP(Table4[product_id], tblProducts[], tblProducts[product_name],FALSE() )), "Invalid", "Valid")</f>
        <v>Valid</v>
      </c>
      <c r="L4840" s="5" t="str">
        <f aca="false">IF(ISNA(VLOOKUP(Table4[[#This Row],[warehouse_id]], tblwhouse[], tblwhouse[warehouse_name],FALSE() )), "Invalid", "Valid")</f>
        <v>Valid</v>
      </c>
    </row>
    <row r="4841" customFormat="false" ht="15" hidden="false" customHeight="true" outlineLevel="0" collapsed="false">
      <c r="A4841" s="1" t="n">
        <v>4840</v>
      </c>
      <c r="B4841" s="1" t="n">
        <v>2</v>
      </c>
      <c r="C4841" s="1" t="n">
        <v>1217</v>
      </c>
      <c r="D4841" s="1" t="s">
        <v>11915</v>
      </c>
      <c r="E4841" s="1" t="n">
        <v>368</v>
      </c>
      <c r="F4841" s="1" t="n">
        <v>32</v>
      </c>
      <c r="G4841" s="1" t="n">
        <v>487.34</v>
      </c>
      <c r="H4841" s="4" t="n">
        <v>46021.6009378241</v>
      </c>
      <c r="I48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4840BT1822722121736832487.3446021.6009378241</v>
      </c>
      <c r="J4841" s="1" t="n">
        <f aca="false">COUNTIF(I:I, $I4841)</f>
        <v>1</v>
      </c>
      <c r="K4841" s="1" t="str">
        <f aca="false">IF(ISNA(VLOOKUP(Table4[product_id], tblProducts[], tblProducts[product_name],FALSE() )), "Invalid", "Valid")</f>
        <v>Valid</v>
      </c>
      <c r="L4841" s="5" t="str">
        <f aca="false">IF(ISNA(VLOOKUP(Table4[[#This Row],[warehouse_id]], tblwhouse[], tblwhouse[warehouse_name],FALSE() )), "Invalid", "Valid")</f>
        <v>Valid</v>
      </c>
    </row>
    <row r="4842" customFormat="false" ht="15" hidden="false" customHeight="true" outlineLevel="0" collapsed="false">
      <c r="A4842" s="1" t="n">
        <v>4841</v>
      </c>
      <c r="B4842" s="1" t="n">
        <v>3</v>
      </c>
      <c r="C4842" s="1" t="n">
        <v>1246</v>
      </c>
      <c r="D4842" s="1" t="s">
        <v>11916</v>
      </c>
      <c r="E4842" s="1" t="n">
        <v>396</v>
      </c>
      <c r="F4842" s="1" t="n">
        <v>26</v>
      </c>
      <c r="G4842" s="1" t="n">
        <v>1042.06</v>
      </c>
      <c r="H4842" s="4" t="n">
        <v>46088.6009378241</v>
      </c>
      <c r="I48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4841BT40397531246396261042.0646088.6009378241</v>
      </c>
      <c r="J4842" s="1" t="n">
        <f aca="false">COUNTIF(I:I, $I4842)</f>
        <v>1</v>
      </c>
      <c r="K4842" s="1" t="str">
        <f aca="false">IF(ISNA(VLOOKUP(Table4[product_id], tblProducts[], tblProducts[product_name],FALSE() )), "Invalid", "Valid")</f>
        <v>Valid</v>
      </c>
      <c r="L4842" s="5" t="str">
        <f aca="false">IF(ISNA(VLOOKUP(Table4[[#This Row],[warehouse_id]], tblwhouse[], tblwhouse[warehouse_name],FALSE() )), "Invalid", "Valid")</f>
        <v>Valid</v>
      </c>
    </row>
    <row r="4843" customFormat="false" ht="15" hidden="false" customHeight="true" outlineLevel="0" collapsed="false">
      <c r="A4843" s="1" t="n">
        <v>4842</v>
      </c>
      <c r="B4843" s="1" t="n">
        <v>3</v>
      </c>
      <c r="C4843" s="1" t="n">
        <v>2774</v>
      </c>
      <c r="D4843" s="1" t="s">
        <v>11917</v>
      </c>
      <c r="E4843" s="1" t="n">
        <v>356</v>
      </c>
      <c r="F4843" s="1" t="n">
        <v>27</v>
      </c>
      <c r="G4843" s="1" t="n">
        <v>989.2</v>
      </c>
      <c r="H4843" s="4" t="n">
        <v>46122.6009378357</v>
      </c>
      <c r="I48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4842BT8328933277435627989.246122.6009378356</v>
      </c>
      <c r="J4843" s="1" t="n">
        <f aca="false">COUNTIF(I:I, $I4843)</f>
        <v>1</v>
      </c>
      <c r="K4843" s="1" t="str">
        <f aca="false">IF(ISNA(VLOOKUP(Table4[product_id], tblProducts[], tblProducts[product_name],FALSE() )), "Invalid", "Valid")</f>
        <v>Valid</v>
      </c>
      <c r="L4843" s="5" t="str">
        <f aca="false">IF(ISNA(VLOOKUP(Table4[[#This Row],[warehouse_id]], tblwhouse[], tblwhouse[warehouse_name],FALSE() )), "Invalid", "Valid")</f>
        <v>Valid</v>
      </c>
    </row>
    <row r="4844" customFormat="false" ht="15" hidden="false" customHeight="true" outlineLevel="0" collapsed="false">
      <c r="A4844" s="1" t="n">
        <v>4843</v>
      </c>
      <c r="B4844" s="1" t="n">
        <v>1</v>
      </c>
      <c r="C4844" s="1" t="n">
        <v>2368</v>
      </c>
      <c r="D4844" s="1" t="s">
        <v>11918</v>
      </c>
      <c r="E4844" s="1" t="n">
        <v>338</v>
      </c>
      <c r="F4844" s="1" t="n">
        <v>40</v>
      </c>
      <c r="G4844" s="1" t="n">
        <v>731.65</v>
      </c>
      <c r="H4844" s="4" t="n">
        <v>46108.6009378357</v>
      </c>
      <c r="I48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4843BT8103051236833840731.6546108.6009378356</v>
      </c>
      <c r="J4844" s="1" t="n">
        <f aca="false">COUNTIF(I:I, $I4844)</f>
        <v>1</v>
      </c>
      <c r="K4844" s="1" t="str">
        <f aca="false">IF(ISNA(VLOOKUP(Table4[product_id], tblProducts[], tblProducts[product_name],FALSE() )), "Invalid", "Valid")</f>
        <v>Valid</v>
      </c>
      <c r="L4844" s="5" t="str">
        <f aca="false">IF(ISNA(VLOOKUP(Table4[[#This Row],[warehouse_id]], tblwhouse[], tblwhouse[warehouse_name],FALSE() )), "Invalid", "Valid")</f>
        <v>Valid</v>
      </c>
    </row>
    <row r="4845" customFormat="false" ht="15" hidden="false" customHeight="true" outlineLevel="0" collapsed="false">
      <c r="A4845" s="1" t="n">
        <v>4844</v>
      </c>
      <c r="B4845" s="1" t="n">
        <v>1</v>
      </c>
      <c r="C4845" s="1" t="n">
        <v>132</v>
      </c>
      <c r="D4845" s="1" t="s">
        <v>11919</v>
      </c>
      <c r="E4845" s="1" t="n">
        <v>109</v>
      </c>
      <c r="F4845" s="1" t="n">
        <v>22</v>
      </c>
      <c r="G4845" s="1" t="n">
        <v>249.1</v>
      </c>
      <c r="H4845" s="4" t="n">
        <v>45955.6009378357</v>
      </c>
      <c r="I48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4844BT524732113210922249.145955.6009378356</v>
      </c>
      <c r="J4845" s="1" t="n">
        <f aca="false">COUNTIF(I:I, $I4845)</f>
        <v>1</v>
      </c>
      <c r="K4845" s="1" t="str">
        <f aca="false">IF(ISNA(VLOOKUP(Table4[product_id], tblProducts[], tblProducts[product_name],FALSE() )), "Invalid", "Valid")</f>
        <v>Valid</v>
      </c>
      <c r="L4845" s="5" t="str">
        <f aca="false">IF(ISNA(VLOOKUP(Table4[[#This Row],[warehouse_id]], tblwhouse[], tblwhouse[warehouse_name],FALSE() )), "Invalid", "Valid")</f>
        <v>Valid</v>
      </c>
    </row>
    <row r="4846" customFormat="false" ht="15" hidden="false" customHeight="true" outlineLevel="0" collapsed="false">
      <c r="A4846" s="1" t="n">
        <v>4845</v>
      </c>
      <c r="B4846" s="1" t="n">
        <v>3</v>
      </c>
      <c r="C4846" s="1" t="n">
        <v>537</v>
      </c>
      <c r="D4846" s="1" t="s">
        <v>11920</v>
      </c>
      <c r="E4846" s="1" t="n">
        <v>75</v>
      </c>
      <c r="F4846" s="1" t="n">
        <v>33</v>
      </c>
      <c r="G4846" s="1" t="n">
        <v>831.55</v>
      </c>
      <c r="H4846" s="4" t="n">
        <v>45886.6009378357</v>
      </c>
      <c r="I48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4845BT93997535377533831.5545886.6009378356</v>
      </c>
      <c r="J4846" s="1" t="n">
        <f aca="false">COUNTIF(I:I, $I4846)</f>
        <v>1</v>
      </c>
      <c r="K4846" s="1" t="str">
        <f aca="false">IF(ISNA(VLOOKUP(Table4[product_id], tblProducts[], tblProducts[product_name],FALSE() )), "Invalid", "Valid")</f>
        <v>Valid</v>
      </c>
      <c r="L4846" s="5" t="str">
        <f aca="false">IF(ISNA(VLOOKUP(Table4[[#This Row],[warehouse_id]], tblwhouse[], tblwhouse[warehouse_name],FALSE() )), "Invalid", "Valid")</f>
        <v>Valid</v>
      </c>
    </row>
    <row r="4847" customFormat="false" ht="15" hidden="false" customHeight="true" outlineLevel="0" collapsed="false">
      <c r="A4847" s="1" t="n">
        <v>4846</v>
      </c>
      <c r="B4847" s="1" t="n">
        <v>2</v>
      </c>
      <c r="C4847" s="1" t="n">
        <v>2207</v>
      </c>
      <c r="D4847" s="1" t="s">
        <v>11921</v>
      </c>
      <c r="E4847" s="1" t="n">
        <v>323</v>
      </c>
      <c r="F4847" s="1" t="n">
        <v>73</v>
      </c>
      <c r="G4847" s="1" t="n">
        <v>207.99</v>
      </c>
      <c r="H4847" s="4" t="n">
        <v>46165.6009378357</v>
      </c>
      <c r="I48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4846BT1250972220732373207.9946165.6009378356</v>
      </c>
      <c r="J4847" s="1" t="n">
        <f aca="false">COUNTIF(I:I, $I4847)</f>
        <v>1</v>
      </c>
      <c r="K4847" s="1" t="str">
        <f aca="false">IF(ISNA(VLOOKUP(Table4[product_id], tblProducts[], tblProducts[product_name],FALSE() )), "Invalid", "Valid")</f>
        <v>Valid</v>
      </c>
      <c r="L4847" s="5" t="str">
        <f aca="false">IF(ISNA(VLOOKUP(Table4[[#This Row],[warehouse_id]], tblwhouse[], tblwhouse[warehouse_name],FALSE() )), "Invalid", "Valid")</f>
        <v>Valid</v>
      </c>
    </row>
    <row r="4848" customFormat="false" ht="15" hidden="false" customHeight="true" outlineLevel="0" collapsed="false">
      <c r="A4848" s="1" t="n">
        <v>4847</v>
      </c>
      <c r="B4848" s="1" t="n">
        <v>2</v>
      </c>
      <c r="C4848" s="1" t="n">
        <v>2458</v>
      </c>
      <c r="D4848" s="1" t="s">
        <v>11922</v>
      </c>
      <c r="E4848" s="1" t="n">
        <v>378</v>
      </c>
      <c r="F4848" s="1" t="n">
        <v>77</v>
      </c>
      <c r="G4848" s="1" t="n">
        <v>596.2</v>
      </c>
      <c r="H4848" s="4" t="n">
        <v>46075.6009378357</v>
      </c>
      <c r="I48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4847BT9316182245837877596.246075.6009378356</v>
      </c>
      <c r="J4848" s="1" t="n">
        <f aca="false">COUNTIF(I:I, $I4848)</f>
        <v>1</v>
      </c>
      <c r="K4848" s="1" t="str">
        <f aca="false">IF(ISNA(VLOOKUP(Table4[product_id], tblProducts[], tblProducts[product_name],FALSE() )), "Invalid", "Valid")</f>
        <v>Valid</v>
      </c>
      <c r="L4848" s="5" t="str">
        <f aca="false">IF(ISNA(VLOOKUP(Table4[[#This Row],[warehouse_id]], tblwhouse[], tblwhouse[warehouse_name],FALSE() )), "Invalid", "Valid")</f>
        <v>Valid</v>
      </c>
    </row>
    <row r="4849" customFormat="false" ht="15" hidden="false" customHeight="true" outlineLevel="0" collapsed="false">
      <c r="A4849" s="1" t="n">
        <v>4848</v>
      </c>
      <c r="B4849" s="1" t="n">
        <v>4</v>
      </c>
      <c r="C4849" s="1" t="n">
        <v>962</v>
      </c>
      <c r="D4849" s="1" t="s">
        <v>11923</v>
      </c>
      <c r="E4849" s="1" t="n">
        <v>204</v>
      </c>
      <c r="F4849" s="1" t="n">
        <v>67</v>
      </c>
      <c r="G4849" s="1" t="n">
        <v>559.07</v>
      </c>
      <c r="H4849" s="4" t="n">
        <v>46069.6009378357</v>
      </c>
      <c r="I48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4848BT299380496220467559.0746069.6009378356</v>
      </c>
      <c r="J4849" s="1" t="n">
        <f aca="false">COUNTIF(I:I, $I4849)</f>
        <v>1</v>
      </c>
      <c r="K4849" s="1" t="str">
        <f aca="false">IF(ISNA(VLOOKUP(Table4[product_id], tblProducts[], tblProducts[product_name],FALSE() )), "Invalid", "Valid")</f>
        <v>Valid</v>
      </c>
      <c r="L4849" s="5" t="str">
        <f aca="false">IF(ISNA(VLOOKUP(Table4[[#This Row],[warehouse_id]], tblwhouse[], tblwhouse[warehouse_name],FALSE() )), "Invalid", "Valid")</f>
        <v>Valid</v>
      </c>
    </row>
    <row r="4850" customFormat="false" ht="15" hidden="false" customHeight="true" outlineLevel="0" collapsed="false">
      <c r="A4850" s="1" t="n">
        <v>4849</v>
      </c>
      <c r="B4850" s="1" t="n">
        <v>4</v>
      </c>
      <c r="C4850" s="1" t="n">
        <v>2464</v>
      </c>
      <c r="D4850" s="1" t="s">
        <v>11924</v>
      </c>
      <c r="E4850" s="1" t="n">
        <v>438</v>
      </c>
      <c r="F4850" s="1" t="n">
        <v>78</v>
      </c>
      <c r="G4850" s="1" t="n">
        <v>217</v>
      </c>
      <c r="H4850" s="4" t="n">
        <v>46069.6009378357</v>
      </c>
      <c r="I48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4849BT880228424644387821746069.6009378356</v>
      </c>
      <c r="J4850" s="1" t="n">
        <f aca="false">COUNTIF(I:I, $I4850)</f>
        <v>1</v>
      </c>
      <c r="K4850" s="1" t="str">
        <f aca="false">IF(ISNA(VLOOKUP(Table4[product_id], tblProducts[], tblProducts[product_name],FALSE() )), "Invalid", "Valid")</f>
        <v>Valid</v>
      </c>
      <c r="L4850" s="5" t="str">
        <f aca="false">IF(ISNA(VLOOKUP(Table4[[#This Row],[warehouse_id]], tblwhouse[], tblwhouse[warehouse_name],FALSE() )), "Invalid", "Valid")</f>
        <v>Valid</v>
      </c>
    </row>
    <row r="4851" customFormat="false" ht="15" hidden="false" customHeight="true" outlineLevel="0" collapsed="false">
      <c r="A4851" s="1" t="n">
        <v>4850</v>
      </c>
      <c r="B4851" s="1" t="n">
        <v>2</v>
      </c>
      <c r="C4851" s="1" t="n">
        <v>2911</v>
      </c>
      <c r="D4851" s="1" t="s">
        <v>11925</v>
      </c>
      <c r="E4851" s="1" t="n">
        <v>442</v>
      </c>
      <c r="F4851" s="1" t="n">
        <v>49</v>
      </c>
      <c r="G4851" s="1" t="n">
        <v>1198.98</v>
      </c>
      <c r="H4851" s="4" t="n">
        <v>46211.6009378357</v>
      </c>
      <c r="I48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4850BT71437222911442491198.9846211.6009378356</v>
      </c>
      <c r="J4851" s="1" t="n">
        <f aca="false">COUNTIF(I:I, $I4851)</f>
        <v>1</v>
      </c>
      <c r="K4851" s="1" t="str">
        <f aca="false">IF(ISNA(VLOOKUP(Table4[product_id], tblProducts[], tblProducts[product_name],FALSE() )), "Invalid", "Valid")</f>
        <v>Valid</v>
      </c>
      <c r="L4851" s="5" t="str">
        <f aca="false">IF(ISNA(VLOOKUP(Table4[[#This Row],[warehouse_id]], tblwhouse[], tblwhouse[warehouse_name],FALSE() )), "Invalid", "Valid")</f>
        <v>Valid</v>
      </c>
    </row>
    <row r="4852" customFormat="false" ht="15" hidden="false" customHeight="true" outlineLevel="0" collapsed="false">
      <c r="A4852" s="1" t="n">
        <v>4851</v>
      </c>
      <c r="B4852" s="1" t="n">
        <v>2</v>
      </c>
      <c r="C4852" s="1" t="n">
        <v>2265</v>
      </c>
      <c r="D4852" s="1" t="s">
        <v>11926</v>
      </c>
      <c r="E4852" s="1" t="n">
        <v>214</v>
      </c>
      <c r="F4852" s="1" t="n">
        <v>70</v>
      </c>
      <c r="G4852" s="1" t="n">
        <v>255.66</v>
      </c>
      <c r="H4852" s="4" t="n">
        <v>45917.6009378357</v>
      </c>
      <c r="I48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4851BT1878262226521470255.6645917.6009378356</v>
      </c>
      <c r="J4852" s="1" t="n">
        <f aca="false">COUNTIF(I:I, $I4852)</f>
        <v>1</v>
      </c>
      <c r="K4852" s="1" t="str">
        <f aca="false">IF(ISNA(VLOOKUP(Table4[product_id], tblProducts[], tblProducts[product_name],FALSE() )), "Invalid", "Valid")</f>
        <v>Valid</v>
      </c>
      <c r="L4852" s="5" t="str">
        <f aca="false">IF(ISNA(VLOOKUP(Table4[[#This Row],[warehouse_id]], tblwhouse[], tblwhouse[warehouse_name],FALSE() )), "Invalid", "Valid")</f>
        <v>Valid</v>
      </c>
    </row>
    <row r="4853" customFormat="false" ht="15" hidden="false" customHeight="true" outlineLevel="0" collapsed="false">
      <c r="A4853" s="1" t="n">
        <v>4852</v>
      </c>
      <c r="B4853" s="1" t="n">
        <v>4</v>
      </c>
      <c r="C4853" s="1" t="n">
        <v>234</v>
      </c>
      <c r="D4853" s="1" t="s">
        <v>11927</v>
      </c>
      <c r="E4853" s="1" t="n">
        <v>91</v>
      </c>
      <c r="F4853" s="1" t="n">
        <v>20</v>
      </c>
      <c r="G4853" s="1" t="n">
        <v>431.5</v>
      </c>
      <c r="H4853" s="4" t="n">
        <v>46144.6009378357</v>
      </c>
      <c r="I48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4852BT99808342349120431.546144.6009378356</v>
      </c>
      <c r="J4853" s="1" t="n">
        <f aca="false">COUNTIF(I:I, $I4853)</f>
        <v>1</v>
      </c>
      <c r="K4853" s="1" t="str">
        <f aca="false">IF(ISNA(VLOOKUP(Table4[product_id], tblProducts[], tblProducts[product_name],FALSE() )), "Invalid", "Valid")</f>
        <v>Valid</v>
      </c>
      <c r="L4853" s="5" t="str">
        <f aca="false">IF(ISNA(VLOOKUP(Table4[[#This Row],[warehouse_id]], tblwhouse[], tblwhouse[warehouse_name],FALSE() )), "Invalid", "Valid")</f>
        <v>Valid</v>
      </c>
    </row>
    <row r="4854" customFormat="false" ht="15" hidden="false" customHeight="true" outlineLevel="0" collapsed="false">
      <c r="A4854" s="1" t="n">
        <v>4853</v>
      </c>
      <c r="B4854" s="1" t="n">
        <v>2</v>
      </c>
      <c r="C4854" s="1" t="n">
        <v>1044</v>
      </c>
      <c r="D4854" s="1" t="s">
        <v>11928</v>
      </c>
      <c r="E4854" s="1" t="n">
        <v>482</v>
      </c>
      <c r="F4854" s="1" t="n">
        <v>34</v>
      </c>
      <c r="G4854" s="1" t="n">
        <v>1076.14</v>
      </c>
      <c r="H4854" s="4" t="n">
        <v>46018.6009378357</v>
      </c>
      <c r="I48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4853BT29473221044482341076.1446018.6009378356</v>
      </c>
      <c r="J4854" s="1" t="n">
        <f aca="false">COUNTIF(I:I, $I4854)</f>
        <v>1</v>
      </c>
      <c r="K4854" s="1" t="str">
        <f aca="false">IF(ISNA(VLOOKUP(Table4[product_id], tblProducts[], tblProducts[product_name],FALSE() )), "Invalid", "Valid")</f>
        <v>Valid</v>
      </c>
      <c r="L4854" s="5" t="str">
        <f aca="false">IF(ISNA(VLOOKUP(Table4[[#This Row],[warehouse_id]], tblwhouse[], tblwhouse[warehouse_name],FALSE() )), "Invalid", "Valid")</f>
        <v>Valid</v>
      </c>
    </row>
    <row r="4855" customFormat="false" ht="15" hidden="false" customHeight="true" outlineLevel="0" collapsed="false">
      <c r="A4855" s="1" t="n">
        <v>4854</v>
      </c>
      <c r="B4855" s="1" t="n">
        <v>4</v>
      </c>
      <c r="C4855" s="1" t="n">
        <v>607</v>
      </c>
      <c r="D4855" s="1" t="s">
        <v>11929</v>
      </c>
      <c r="E4855" s="1" t="n">
        <v>102</v>
      </c>
      <c r="F4855" s="1" t="n">
        <v>61</v>
      </c>
      <c r="G4855" s="1" t="n">
        <v>900</v>
      </c>
      <c r="H4855" s="4" t="n">
        <v>46137.6009378357</v>
      </c>
      <c r="I48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4854BT72282346071026190046137.6009378356</v>
      </c>
      <c r="J4855" s="1" t="n">
        <f aca="false">COUNTIF(I:I, $I4855)</f>
        <v>1</v>
      </c>
      <c r="K4855" s="1" t="str">
        <f aca="false">IF(ISNA(VLOOKUP(Table4[product_id], tblProducts[], tblProducts[product_name],FALSE() )), "Invalid", "Valid")</f>
        <v>Valid</v>
      </c>
      <c r="L4855" s="5" t="str">
        <f aca="false">IF(ISNA(VLOOKUP(Table4[[#This Row],[warehouse_id]], tblwhouse[], tblwhouse[warehouse_name],FALSE() )), "Invalid", "Valid")</f>
        <v>Valid</v>
      </c>
    </row>
    <row r="4856" customFormat="false" ht="15" hidden="false" customHeight="true" outlineLevel="0" collapsed="false">
      <c r="A4856" s="1" t="n">
        <v>4855</v>
      </c>
      <c r="B4856" s="1" t="n">
        <v>4</v>
      </c>
      <c r="C4856" s="1" t="n">
        <v>1074</v>
      </c>
      <c r="D4856" s="1" t="s">
        <v>11930</v>
      </c>
      <c r="E4856" s="1" t="n">
        <v>54</v>
      </c>
      <c r="F4856" s="1" t="n">
        <v>77</v>
      </c>
      <c r="G4856" s="1" t="n">
        <v>1172.11</v>
      </c>
      <c r="H4856" s="4" t="n">
        <v>46119.6009378357</v>
      </c>
      <c r="I48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4855BT2092204107454771172.1146119.6009378356</v>
      </c>
      <c r="J4856" s="1" t="n">
        <f aca="false">COUNTIF(I:I, $I4856)</f>
        <v>1</v>
      </c>
      <c r="K4856" s="1" t="str">
        <f aca="false">IF(ISNA(VLOOKUP(Table4[product_id], tblProducts[], tblProducts[product_name],FALSE() )), "Invalid", "Valid")</f>
        <v>Valid</v>
      </c>
      <c r="L4856" s="5" t="str">
        <f aca="false">IF(ISNA(VLOOKUP(Table4[[#This Row],[warehouse_id]], tblwhouse[], tblwhouse[warehouse_name],FALSE() )), "Invalid", "Valid")</f>
        <v>Valid</v>
      </c>
    </row>
    <row r="4857" customFormat="false" ht="15" hidden="false" customHeight="true" outlineLevel="0" collapsed="false">
      <c r="A4857" s="1" t="n">
        <v>4856</v>
      </c>
      <c r="B4857" s="1" t="n">
        <v>4</v>
      </c>
      <c r="C4857" s="1" t="n">
        <v>435</v>
      </c>
      <c r="D4857" s="1" t="s">
        <v>11931</v>
      </c>
      <c r="E4857" s="1" t="n">
        <v>213</v>
      </c>
      <c r="F4857" s="1" t="n">
        <v>43</v>
      </c>
      <c r="G4857" s="1" t="n">
        <v>418.58</v>
      </c>
      <c r="H4857" s="4" t="n">
        <v>45880.6009378357</v>
      </c>
      <c r="I48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4856BT616646443521343418.5845880.6009378356</v>
      </c>
      <c r="J4857" s="1" t="n">
        <f aca="false">COUNTIF(I:I, $I4857)</f>
        <v>1</v>
      </c>
      <c r="K4857" s="1" t="str">
        <f aca="false">IF(ISNA(VLOOKUP(Table4[product_id], tblProducts[], tblProducts[product_name],FALSE() )), "Invalid", "Valid")</f>
        <v>Valid</v>
      </c>
      <c r="L4857" s="5" t="str">
        <f aca="false">IF(ISNA(VLOOKUP(Table4[[#This Row],[warehouse_id]], tblwhouse[], tblwhouse[warehouse_name],FALSE() )), "Invalid", "Valid")</f>
        <v>Valid</v>
      </c>
    </row>
    <row r="4858" customFormat="false" ht="15" hidden="false" customHeight="true" outlineLevel="0" collapsed="false">
      <c r="A4858" s="1" t="n">
        <v>4857</v>
      </c>
      <c r="B4858" s="1" t="n">
        <v>2</v>
      </c>
      <c r="C4858" s="1" t="n">
        <v>2497</v>
      </c>
      <c r="D4858" s="1" t="s">
        <v>11932</v>
      </c>
      <c r="E4858" s="1" t="n">
        <v>494</v>
      </c>
      <c r="F4858" s="1" t="n">
        <v>66</v>
      </c>
      <c r="G4858" s="1" t="n">
        <v>608.19</v>
      </c>
      <c r="H4858" s="4" t="n">
        <v>46005.6009378357</v>
      </c>
      <c r="I48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4857BT2652562249749466608.1946005.6009378356</v>
      </c>
      <c r="J4858" s="1" t="n">
        <f aca="false">COUNTIF(I:I, $I4858)</f>
        <v>1</v>
      </c>
      <c r="K4858" s="1" t="str">
        <f aca="false">IF(ISNA(VLOOKUP(Table4[product_id], tblProducts[], tblProducts[product_name],FALSE() )), "Invalid", "Valid")</f>
        <v>Valid</v>
      </c>
      <c r="L4858" s="5" t="str">
        <f aca="false">IF(ISNA(VLOOKUP(Table4[[#This Row],[warehouse_id]], tblwhouse[], tblwhouse[warehouse_name],FALSE() )), "Invalid", "Valid")</f>
        <v>Valid</v>
      </c>
    </row>
    <row r="4859" customFormat="false" ht="15" hidden="false" customHeight="true" outlineLevel="0" collapsed="false">
      <c r="A4859" s="1" t="n">
        <v>4858</v>
      </c>
      <c r="B4859" s="1" t="n">
        <v>2</v>
      </c>
      <c r="C4859" s="1" t="n">
        <v>2066</v>
      </c>
      <c r="D4859" s="1" t="s">
        <v>11933</v>
      </c>
      <c r="E4859" s="1" t="n">
        <v>421</v>
      </c>
      <c r="F4859" s="1" t="n">
        <v>37</v>
      </c>
      <c r="G4859" s="1" t="n">
        <v>1187</v>
      </c>
      <c r="H4859" s="4" t="n">
        <v>45993.6009378357</v>
      </c>
      <c r="I48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4858BT8073942206642137118745993.6009378356</v>
      </c>
      <c r="J4859" s="1" t="n">
        <f aca="false">COUNTIF(I:I, $I4859)</f>
        <v>1</v>
      </c>
      <c r="K4859" s="1" t="str">
        <f aca="false">IF(ISNA(VLOOKUP(Table4[product_id], tblProducts[], tblProducts[product_name],FALSE() )), "Invalid", "Valid")</f>
        <v>Valid</v>
      </c>
      <c r="L4859" s="5" t="str">
        <f aca="false">IF(ISNA(VLOOKUP(Table4[[#This Row],[warehouse_id]], tblwhouse[], tblwhouse[warehouse_name],FALSE() )), "Invalid", "Valid")</f>
        <v>Valid</v>
      </c>
    </row>
    <row r="4860" customFormat="false" ht="15" hidden="false" customHeight="true" outlineLevel="0" collapsed="false">
      <c r="A4860" s="1" t="n">
        <v>4859</v>
      </c>
      <c r="B4860" s="1" t="n">
        <v>3</v>
      </c>
      <c r="C4860" s="1" t="n">
        <v>877</v>
      </c>
      <c r="D4860" s="1" t="s">
        <v>11934</v>
      </c>
      <c r="E4860" s="1" t="n">
        <v>468</v>
      </c>
      <c r="F4860" s="1" t="n">
        <v>58</v>
      </c>
      <c r="G4860" s="1" t="n">
        <v>595.87</v>
      </c>
      <c r="H4860" s="4" t="n">
        <v>46028.6009378357</v>
      </c>
      <c r="I48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4859BT420489387746858595.8746028.6009378356</v>
      </c>
      <c r="J4860" s="1" t="n">
        <f aca="false">COUNTIF(I:I, $I4860)</f>
        <v>1</v>
      </c>
      <c r="K4860" s="1" t="str">
        <f aca="false">IF(ISNA(VLOOKUP(Table4[product_id], tblProducts[], tblProducts[product_name],FALSE() )), "Invalid", "Valid")</f>
        <v>Valid</v>
      </c>
      <c r="L4860" s="5" t="str">
        <f aca="false">IF(ISNA(VLOOKUP(Table4[[#This Row],[warehouse_id]], tblwhouse[], tblwhouse[warehouse_name],FALSE() )), "Invalid", "Valid")</f>
        <v>Valid</v>
      </c>
    </row>
    <row r="4861" customFormat="false" ht="15" hidden="false" customHeight="true" outlineLevel="0" collapsed="false">
      <c r="A4861" s="1" t="n">
        <v>4860</v>
      </c>
      <c r="B4861" s="1" t="n">
        <v>3</v>
      </c>
      <c r="C4861" s="1" t="n">
        <v>2928</v>
      </c>
      <c r="D4861" s="1" t="s">
        <v>11935</v>
      </c>
      <c r="E4861" s="1" t="n">
        <v>466</v>
      </c>
      <c r="F4861" s="1" t="n">
        <v>39</v>
      </c>
      <c r="G4861" s="1" t="n">
        <v>1064.31</v>
      </c>
      <c r="H4861" s="4" t="n">
        <v>45916.6009378357</v>
      </c>
      <c r="I48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4860BT30223032928466391064.3145916.6009378356</v>
      </c>
      <c r="J4861" s="1" t="n">
        <f aca="false">COUNTIF(I:I, $I4861)</f>
        <v>1</v>
      </c>
      <c r="K4861" s="1" t="str">
        <f aca="false">IF(ISNA(VLOOKUP(Table4[product_id], tblProducts[], tblProducts[product_name],FALSE() )), "Invalid", "Valid")</f>
        <v>Valid</v>
      </c>
      <c r="L4861" s="5" t="str">
        <f aca="false">IF(ISNA(VLOOKUP(Table4[[#This Row],[warehouse_id]], tblwhouse[], tblwhouse[warehouse_name],FALSE() )), "Invalid", "Valid")</f>
        <v>Valid</v>
      </c>
    </row>
    <row r="4862" customFormat="false" ht="15" hidden="false" customHeight="true" outlineLevel="0" collapsed="false">
      <c r="A4862" s="1" t="n">
        <v>4861</v>
      </c>
      <c r="B4862" s="1" t="n">
        <v>2</v>
      </c>
      <c r="C4862" s="1" t="n">
        <v>1730</v>
      </c>
      <c r="D4862" s="1" t="s">
        <v>11936</v>
      </c>
      <c r="E4862" s="1" t="n">
        <v>175</v>
      </c>
      <c r="F4862" s="1" t="n">
        <v>45</v>
      </c>
      <c r="G4862" s="1" t="n">
        <v>1108.76</v>
      </c>
      <c r="H4862" s="4" t="n">
        <v>46143.6009378357</v>
      </c>
      <c r="I48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4861BT14248721730175451108.7646143.6009378356</v>
      </c>
      <c r="J4862" s="1" t="n">
        <f aca="false">COUNTIF(I:I, $I4862)</f>
        <v>1</v>
      </c>
      <c r="K4862" s="1" t="str">
        <f aca="false">IF(ISNA(VLOOKUP(Table4[product_id], tblProducts[], tblProducts[product_name],FALSE() )), "Invalid", "Valid")</f>
        <v>Valid</v>
      </c>
      <c r="L4862" s="5" t="str">
        <f aca="false">IF(ISNA(VLOOKUP(Table4[[#This Row],[warehouse_id]], tblwhouse[], tblwhouse[warehouse_name],FALSE() )), "Invalid", "Valid")</f>
        <v>Valid</v>
      </c>
    </row>
    <row r="4863" customFormat="false" ht="15" hidden="false" customHeight="true" outlineLevel="0" collapsed="false">
      <c r="A4863" s="1" t="n">
        <v>4862</v>
      </c>
      <c r="B4863" s="1" t="n">
        <v>4</v>
      </c>
      <c r="C4863" s="1" t="n">
        <v>2688</v>
      </c>
      <c r="D4863" s="1" t="s">
        <v>11937</v>
      </c>
      <c r="E4863" s="1" t="n">
        <v>284</v>
      </c>
      <c r="F4863" s="1" t="n">
        <v>42</v>
      </c>
      <c r="G4863" s="1" t="n">
        <v>679.58</v>
      </c>
      <c r="H4863" s="4" t="n">
        <v>45888.6009378357</v>
      </c>
      <c r="I48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4862BT8097324268828442679.5845888.6009378356</v>
      </c>
      <c r="J4863" s="1" t="n">
        <f aca="false">COUNTIF(I:I, $I4863)</f>
        <v>1</v>
      </c>
      <c r="K4863" s="1" t="str">
        <f aca="false">IF(ISNA(VLOOKUP(Table4[product_id], tblProducts[], tblProducts[product_name],FALSE() )), "Invalid", "Valid")</f>
        <v>Valid</v>
      </c>
      <c r="L4863" s="5" t="str">
        <f aca="false">IF(ISNA(VLOOKUP(Table4[[#This Row],[warehouse_id]], tblwhouse[], tblwhouse[warehouse_name],FALSE() )), "Invalid", "Valid")</f>
        <v>Valid</v>
      </c>
    </row>
    <row r="4864" customFormat="false" ht="15" hidden="false" customHeight="true" outlineLevel="0" collapsed="false">
      <c r="A4864" s="1" t="n">
        <v>4863</v>
      </c>
      <c r="B4864" s="1" t="n">
        <v>2</v>
      </c>
      <c r="C4864" s="1" t="n">
        <v>1150</v>
      </c>
      <c r="D4864" s="1" t="s">
        <v>11938</v>
      </c>
      <c r="E4864" s="1" t="n">
        <v>396</v>
      </c>
      <c r="F4864" s="1" t="n">
        <v>41</v>
      </c>
      <c r="G4864" s="1" t="n">
        <v>605.85</v>
      </c>
      <c r="H4864" s="4" t="n">
        <v>46046.6009378357</v>
      </c>
      <c r="I48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4863BT3537482115039641605.8546046.6009378356</v>
      </c>
      <c r="J4864" s="1" t="n">
        <f aca="false">COUNTIF(I:I, $I4864)</f>
        <v>1</v>
      </c>
      <c r="K4864" s="1" t="str">
        <f aca="false">IF(ISNA(VLOOKUP(Table4[product_id], tblProducts[], tblProducts[product_name],FALSE() )), "Invalid", "Valid")</f>
        <v>Valid</v>
      </c>
      <c r="L4864" s="5" t="str">
        <f aca="false">IF(ISNA(VLOOKUP(Table4[[#This Row],[warehouse_id]], tblwhouse[], tblwhouse[warehouse_name],FALSE() )), "Invalid", "Valid")</f>
        <v>Valid</v>
      </c>
    </row>
    <row r="4865" customFormat="false" ht="15" hidden="false" customHeight="true" outlineLevel="0" collapsed="false">
      <c r="A4865" s="1" t="n">
        <v>4864</v>
      </c>
      <c r="B4865" s="1" t="n">
        <v>4</v>
      </c>
      <c r="C4865" s="1" t="n">
        <v>1890</v>
      </c>
      <c r="D4865" s="1" t="s">
        <v>11939</v>
      </c>
      <c r="E4865" s="1" t="n">
        <v>389</v>
      </c>
      <c r="F4865" s="1" t="n">
        <v>39</v>
      </c>
      <c r="G4865" s="1" t="n">
        <v>1205.71</v>
      </c>
      <c r="H4865" s="4" t="n">
        <v>45994.6009378357</v>
      </c>
      <c r="I48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4864BT97568641890389391205.7145994.6009378356</v>
      </c>
      <c r="J4865" s="1" t="n">
        <f aca="false">COUNTIF(I:I, $I4865)</f>
        <v>1</v>
      </c>
      <c r="K4865" s="1" t="str">
        <f aca="false">IF(ISNA(VLOOKUP(Table4[product_id], tblProducts[], tblProducts[product_name],FALSE() )), "Invalid", "Valid")</f>
        <v>Valid</v>
      </c>
      <c r="L4865" s="5" t="str">
        <f aca="false">IF(ISNA(VLOOKUP(Table4[[#This Row],[warehouse_id]], tblwhouse[], tblwhouse[warehouse_name],FALSE() )), "Invalid", "Valid")</f>
        <v>Valid</v>
      </c>
    </row>
    <row r="4866" customFormat="false" ht="15" hidden="false" customHeight="true" outlineLevel="0" collapsed="false">
      <c r="A4866" s="1" t="n">
        <v>4865</v>
      </c>
      <c r="B4866" s="1" t="n">
        <v>3</v>
      </c>
      <c r="C4866" s="1" t="n">
        <v>2730</v>
      </c>
      <c r="D4866" s="1" t="s">
        <v>11940</v>
      </c>
      <c r="E4866" s="1" t="n">
        <v>38</v>
      </c>
      <c r="F4866" s="1" t="n">
        <v>24</v>
      </c>
      <c r="G4866" s="1" t="n">
        <v>42.19</v>
      </c>
      <c r="H4866" s="4" t="n">
        <v>46147.6009378357</v>
      </c>
      <c r="I48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4865BT59099832730382442.1946147.6009378356</v>
      </c>
      <c r="J4866" s="1" t="n">
        <f aca="false">COUNTIF(I:I, $I4866)</f>
        <v>1</v>
      </c>
      <c r="K4866" s="1" t="str">
        <f aca="false">IF(ISNA(VLOOKUP(Table4[product_id], tblProducts[], tblProducts[product_name],FALSE() )), "Invalid", "Valid")</f>
        <v>Valid</v>
      </c>
      <c r="L4866" s="5" t="str">
        <f aca="false">IF(ISNA(VLOOKUP(Table4[[#This Row],[warehouse_id]], tblwhouse[], tblwhouse[warehouse_name],FALSE() )), "Invalid", "Valid")</f>
        <v>Valid</v>
      </c>
    </row>
    <row r="4867" customFormat="false" ht="15" hidden="false" customHeight="true" outlineLevel="0" collapsed="false">
      <c r="A4867" s="1" t="n">
        <v>4866</v>
      </c>
      <c r="B4867" s="1" t="n">
        <v>2</v>
      </c>
      <c r="C4867" s="1" t="n">
        <v>2121</v>
      </c>
      <c r="D4867" s="1" t="s">
        <v>11941</v>
      </c>
      <c r="E4867" s="1" t="n">
        <v>21</v>
      </c>
      <c r="F4867" s="1" t="n">
        <v>79</v>
      </c>
      <c r="G4867" s="1" t="n">
        <v>801.03</v>
      </c>
      <c r="H4867" s="4" t="n">
        <v>46014.6009378357</v>
      </c>
      <c r="I48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4866BT746468221212179801.0346014.6009378356</v>
      </c>
      <c r="J4867" s="1" t="n">
        <f aca="false">COUNTIF(I:I, $I4867)</f>
        <v>1</v>
      </c>
      <c r="K4867" s="1" t="str">
        <f aca="false">IF(ISNA(VLOOKUP(Table4[product_id], tblProducts[], tblProducts[product_name],FALSE() )), "Invalid", "Valid")</f>
        <v>Valid</v>
      </c>
      <c r="L4867" s="5" t="str">
        <f aca="false">IF(ISNA(VLOOKUP(Table4[[#This Row],[warehouse_id]], tblwhouse[], tblwhouse[warehouse_name],FALSE() )), "Invalid", "Valid")</f>
        <v>Valid</v>
      </c>
    </row>
    <row r="4868" customFormat="false" ht="15" hidden="false" customHeight="true" outlineLevel="0" collapsed="false">
      <c r="A4868" s="1" t="n">
        <v>4867</v>
      </c>
      <c r="B4868" s="1" t="n">
        <v>1</v>
      </c>
      <c r="C4868" s="1" t="n">
        <v>433</v>
      </c>
      <c r="D4868" s="1" t="s">
        <v>11942</v>
      </c>
      <c r="E4868" s="1" t="n">
        <v>8</v>
      </c>
      <c r="F4868" s="1" t="n">
        <v>30</v>
      </c>
      <c r="G4868" s="1" t="n">
        <v>1128.52</v>
      </c>
      <c r="H4868" s="4" t="n">
        <v>46217.6009378357</v>
      </c>
      <c r="I48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4867BT12475214338301128.5246217.6009378356</v>
      </c>
      <c r="J4868" s="1" t="n">
        <f aca="false">COUNTIF(I:I, $I4868)</f>
        <v>1</v>
      </c>
      <c r="K4868" s="1" t="str">
        <f aca="false">IF(ISNA(VLOOKUP(Table4[product_id], tblProducts[], tblProducts[product_name],FALSE() )), "Invalid", "Valid")</f>
        <v>Valid</v>
      </c>
      <c r="L4868" s="5" t="str">
        <f aca="false">IF(ISNA(VLOOKUP(Table4[[#This Row],[warehouse_id]], tblwhouse[], tblwhouse[warehouse_name],FALSE() )), "Invalid", "Valid")</f>
        <v>Valid</v>
      </c>
    </row>
    <row r="4869" customFormat="false" ht="15" hidden="false" customHeight="true" outlineLevel="0" collapsed="false">
      <c r="A4869" s="1" t="n">
        <v>4868</v>
      </c>
      <c r="B4869" s="1" t="n">
        <v>4</v>
      </c>
      <c r="C4869" s="1" t="n">
        <v>583</v>
      </c>
      <c r="D4869" s="1" t="s">
        <v>11943</v>
      </c>
      <c r="E4869" s="1" t="n">
        <v>467</v>
      </c>
      <c r="F4869" s="1" t="n">
        <v>21</v>
      </c>
      <c r="G4869" s="1" t="n">
        <v>1007</v>
      </c>
      <c r="H4869" s="4" t="n">
        <v>45920.6009378357</v>
      </c>
      <c r="I48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4868BT450414458346721100745920.6009378356</v>
      </c>
      <c r="J4869" s="1" t="n">
        <f aca="false">COUNTIF(I:I, $I4869)</f>
        <v>1</v>
      </c>
      <c r="K4869" s="1" t="str">
        <f aca="false">IF(ISNA(VLOOKUP(Table4[product_id], tblProducts[], tblProducts[product_name],FALSE() )), "Invalid", "Valid")</f>
        <v>Valid</v>
      </c>
      <c r="L4869" s="5" t="str">
        <f aca="false">IF(ISNA(VLOOKUP(Table4[[#This Row],[warehouse_id]], tblwhouse[], tblwhouse[warehouse_name],FALSE() )), "Invalid", "Valid")</f>
        <v>Valid</v>
      </c>
    </row>
    <row r="4870" customFormat="false" ht="15" hidden="false" customHeight="true" outlineLevel="0" collapsed="false">
      <c r="A4870" s="1" t="n">
        <v>4869</v>
      </c>
      <c r="B4870" s="1" t="n">
        <v>2</v>
      </c>
      <c r="C4870" s="1" t="n">
        <v>1187</v>
      </c>
      <c r="D4870" s="1" t="s">
        <v>11944</v>
      </c>
      <c r="E4870" s="1" t="n">
        <v>89</v>
      </c>
      <c r="F4870" s="1" t="n">
        <v>73</v>
      </c>
      <c r="G4870" s="1" t="n">
        <v>188.25</v>
      </c>
      <c r="H4870" s="4" t="n">
        <v>46214.6009378357</v>
      </c>
      <c r="I48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4869BT634913211878973188.2546214.6009378356</v>
      </c>
      <c r="J4870" s="1" t="n">
        <f aca="false">COUNTIF(I:I, $I4870)</f>
        <v>1</v>
      </c>
      <c r="K4870" s="1" t="str">
        <f aca="false">IF(ISNA(VLOOKUP(Table4[product_id], tblProducts[], tblProducts[product_name],FALSE() )), "Invalid", "Valid")</f>
        <v>Valid</v>
      </c>
      <c r="L4870" s="5" t="str">
        <f aca="false">IF(ISNA(VLOOKUP(Table4[[#This Row],[warehouse_id]], tblwhouse[], tblwhouse[warehouse_name],FALSE() )), "Invalid", "Valid")</f>
        <v>Valid</v>
      </c>
    </row>
    <row r="4871" customFormat="false" ht="15" hidden="false" customHeight="true" outlineLevel="0" collapsed="false">
      <c r="A4871" s="1" t="n">
        <v>4870</v>
      </c>
      <c r="B4871" s="1" t="n">
        <v>2</v>
      </c>
      <c r="C4871" s="1" t="n">
        <v>1202</v>
      </c>
      <c r="D4871" s="1" t="s">
        <v>11945</v>
      </c>
      <c r="E4871" s="1" t="n">
        <v>318</v>
      </c>
      <c r="F4871" s="1" t="n">
        <v>80</v>
      </c>
      <c r="G4871" s="1" t="n">
        <v>1199.45</v>
      </c>
      <c r="H4871" s="4" t="n">
        <v>46051.6009378357</v>
      </c>
      <c r="I48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4870BT50282821202318801199.4546051.6009378356</v>
      </c>
      <c r="J4871" s="1" t="n">
        <f aca="false">COUNTIF(I:I, $I4871)</f>
        <v>1</v>
      </c>
      <c r="K4871" s="1" t="str">
        <f aca="false">IF(ISNA(VLOOKUP(Table4[product_id], tblProducts[], tblProducts[product_name],FALSE() )), "Invalid", "Valid")</f>
        <v>Valid</v>
      </c>
      <c r="L4871" s="5" t="str">
        <f aca="false">IF(ISNA(VLOOKUP(Table4[[#This Row],[warehouse_id]], tblwhouse[], tblwhouse[warehouse_name],FALSE() )), "Invalid", "Valid")</f>
        <v>Valid</v>
      </c>
    </row>
    <row r="4872" customFormat="false" ht="15" hidden="false" customHeight="true" outlineLevel="0" collapsed="false">
      <c r="A4872" s="1" t="n">
        <v>4871</v>
      </c>
      <c r="B4872" s="1" t="n">
        <v>2</v>
      </c>
      <c r="C4872" s="1" t="n">
        <v>61</v>
      </c>
      <c r="D4872" s="1" t="s">
        <v>11946</v>
      </c>
      <c r="E4872" s="1" t="n">
        <v>272</v>
      </c>
      <c r="F4872" s="1" t="n">
        <v>64</v>
      </c>
      <c r="G4872" s="1" t="n">
        <v>1120.5</v>
      </c>
      <c r="H4872" s="4" t="n">
        <v>46102.6009378357</v>
      </c>
      <c r="I48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4871BT643914261272641120.546102.6009378356</v>
      </c>
      <c r="J4872" s="1" t="n">
        <f aca="false">COUNTIF(I:I, $I4872)</f>
        <v>1</v>
      </c>
      <c r="K4872" s="1" t="str">
        <f aca="false">IF(ISNA(VLOOKUP(Table4[product_id], tblProducts[], tblProducts[product_name],FALSE() )), "Invalid", "Valid")</f>
        <v>Valid</v>
      </c>
      <c r="L4872" s="5" t="str">
        <f aca="false">IF(ISNA(VLOOKUP(Table4[[#This Row],[warehouse_id]], tblwhouse[], tblwhouse[warehouse_name],FALSE() )), "Invalid", "Valid")</f>
        <v>Valid</v>
      </c>
    </row>
    <row r="4873" customFormat="false" ht="15" hidden="false" customHeight="true" outlineLevel="0" collapsed="false">
      <c r="A4873" s="1" t="n">
        <v>4872</v>
      </c>
      <c r="B4873" s="1" t="n">
        <v>1</v>
      </c>
      <c r="C4873" s="1" t="n">
        <v>457</v>
      </c>
      <c r="D4873" s="1" t="s">
        <v>11947</v>
      </c>
      <c r="E4873" s="1" t="n">
        <v>172</v>
      </c>
      <c r="F4873" s="1" t="n">
        <v>28</v>
      </c>
      <c r="G4873" s="1" t="n">
        <v>389.87</v>
      </c>
      <c r="H4873" s="4" t="n">
        <v>45909.6009378357</v>
      </c>
      <c r="I48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4872BT754614145717228389.8745909.6009378356</v>
      </c>
      <c r="J4873" s="1" t="n">
        <f aca="false">COUNTIF(I:I, $I4873)</f>
        <v>1</v>
      </c>
      <c r="K4873" s="1" t="str">
        <f aca="false">IF(ISNA(VLOOKUP(Table4[product_id], tblProducts[], tblProducts[product_name],FALSE() )), "Invalid", "Valid")</f>
        <v>Valid</v>
      </c>
      <c r="L4873" s="5" t="str">
        <f aca="false">IF(ISNA(VLOOKUP(Table4[[#This Row],[warehouse_id]], tblwhouse[], tblwhouse[warehouse_name],FALSE() )), "Invalid", "Valid")</f>
        <v>Valid</v>
      </c>
    </row>
    <row r="4874" customFormat="false" ht="15" hidden="false" customHeight="true" outlineLevel="0" collapsed="false">
      <c r="A4874" s="1" t="n">
        <v>4873</v>
      </c>
      <c r="B4874" s="1" t="n">
        <v>1</v>
      </c>
      <c r="C4874" s="1" t="n">
        <v>976</v>
      </c>
      <c r="D4874" s="1" t="s">
        <v>11948</v>
      </c>
      <c r="E4874" s="1" t="n">
        <v>324</v>
      </c>
      <c r="F4874" s="1" t="n">
        <v>78</v>
      </c>
      <c r="G4874" s="1" t="n">
        <v>679.05</v>
      </c>
      <c r="H4874" s="4" t="n">
        <v>46017.6009378357</v>
      </c>
      <c r="I48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4873BT171212197632478679.0546017.6009378356</v>
      </c>
      <c r="J4874" s="1" t="n">
        <f aca="false">COUNTIF(I:I, $I4874)</f>
        <v>1</v>
      </c>
      <c r="K4874" s="1" t="str">
        <f aca="false">IF(ISNA(VLOOKUP(Table4[product_id], tblProducts[], tblProducts[product_name],FALSE() )), "Invalid", "Valid")</f>
        <v>Valid</v>
      </c>
      <c r="L4874" s="5" t="str">
        <f aca="false">IF(ISNA(VLOOKUP(Table4[[#This Row],[warehouse_id]], tblwhouse[], tblwhouse[warehouse_name],FALSE() )), "Invalid", "Valid")</f>
        <v>Valid</v>
      </c>
    </row>
    <row r="4875" customFormat="false" ht="15" hidden="false" customHeight="true" outlineLevel="0" collapsed="false">
      <c r="A4875" s="1" t="n">
        <v>4874</v>
      </c>
      <c r="B4875" s="1" t="n">
        <v>2</v>
      </c>
      <c r="C4875" s="1" t="n">
        <v>2702</v>
      </c>
      <c r="D4875" s="1" t="s">
        <v>11949</v>
      </c>
      <c r="E4875" s="1" t="n">
        <v>322</v>
      </c>
      <c r="F4875" s="1" t="n">
        <v>41</v>
      </c>
      <c r="G4875" s="1" t="n">
        <v>1246.91</v>
      </c>
      <c r="H4875" s="4" t="n">
        <v>46060.6009378357</v>
      </c>
      <c r="I48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4874BT31040422702322411246.9146060.6009378356</v>
      </c>
      <c r="J4875" s="1" t="n">
        <f aca="false">COUNTIF(I:I, $I4875)</f>
        <v>1</v>
      </c>
      <c r="K4875" s="1" t="str">
        <f aca="false">IF(ISNA(VLOOKUP(Table4[product_id], tblProducts[], tblProducts[product_name],FALSE() )), "Invalid", "Valid")</f>
        <v>Valid</v>
      </c>
      <c r="L4875" s="5" t="str">
        <f aca="false">IF(ISNA(VLOOKUP(Table4[[#This Row],[warehouse_id]], tblwhouse[], tblwhouse[warehouse_name],FALSE() )), "Invalid", "Valid")</f>
        <v>Valid</v>
      </c>
    </row>
    <row r="4876" customFormat="false" ht="15" hidden="false" customHeight="true" outlineLevel="0" collapsed="false">
      <c r="A4876" s="1" t="n">
        <v>4875</v>
      </c>
      <c r="B4876" s="1" t="n">
        <v>3</v>
      </c>
      <c r="C4876" s="1" t="n">
        <v>1092</v>
      </c>
      <c r="D4876" s="1" t="s">
        <v>11950</v>
      </c>
      <c r="E4876" s="1" t="n">
        <v>497</v>
      </c>
      <c r="F4876" s="1" t="n">
        <v>24</v>
      </c>
      <c r="G4876" s="1" t="n">
        <v>1367.97</v>
      </c>
      <c r="H4876" s="4" t="n">
        <v>45971.6009378357</v>
      </c>
      <c r="I48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4875BT98698231092497241367.9745971.6009378356</v>
      </c>
      <c r="J4876" s="1" t="n">
        <f aca="false">COUNTIF(I:I, $I4876)</f>
        <v>1</v>
      </c>
      <c r="K4876" s="1" t="str">
        <f aca="false">IF(ISNA(VLOOKUP(Table4[product_id], tblProducts[], tblProducts[product_name],FALSE() )), "Invalid", "Valid")</f>
        <v>Valid</v>
      </c>
      <c r="L4876" s="5" t="str">
        <f aca="false">IF(ISNA(VLOOKUP(Table4[[#This Row],[warehouse_id]], tblwhouse[], tblwhouse[warehouse_name],FALSE() )), "Invalid", "Valid")</f>
        <v>Valid</v>
      </c>
    </row>
    <row r="4877" customFormat="false" ht="15" hidden="false" customHeight="true" outlineLevel="0" collapsed="false">
      <c r="A4877" s="1" t="n">
        <v>4876</v>
      </c>
      <c r="B4877" s="1" t="n">
        <v>3</v>
      </c>
      <c r="C4877" s="1" t="n">
        <v>2772</v>
      </c>
      <c r="D4877" s="1" t="s">
        <v>11951</v>
      </c>
      <c r="E4877" s="1" t="n">
        <v>90</v>
      </c>
      <c r="F4877" s="1" t="n">
        <v>36</v>
      </c>
      <c r="G4877" s="1" t="n">
        <v>368.2</v>
      </c>
      <c r="H4877" s="4" t="n">
        <v>45868.6009378357</v>
      </c>
      <c r="I48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4876BT902831327729036368.245868.6009378356</v>
      </c>
      <c r="J4877" s="1" t="n">
        <f aca="false">COUNTIF(I:I, $I4877)</f>
        <v>1</v>
      </c>
      <c r="K4877" s="1" t="str">
        <f aca="false">IF(ISNA(VLOOKUP(Table4[product_id], tblProducts[], tblProducts[product_name],FALSE() )), "Invalid", "Valid")</f>
        <v>Valid</v>
      </c>
      <c r="L4877" s="5" t="str">
        <f aca="false">IF(ISNA(VLOOKUP(Table4[[#This Row],[warehouse_id]], tblwhouse[], tblwhouse[warehouse_name],FALSE() )), "Invalid", "Valid")</f>
        <v>Valid</v>
      </c>
    </row>
    <row r="4878" customFormat="false" ht="15" hidden="false" customHeight="true" outlineLevel="0" collapsed="false">
      <c r="A4878" s="1" t="n">
        <v>4877</v>
      </c>
      <c r="B4878" s="1" t="n">
        <v>3</v>
      </c>
      <c r="C4878" s="1" t="n">
        <v>1292</v>
      </c>
      <c r="D4878" s="1" t="s">
        <v>11952</v>
      </c>
      <c r="E4878" s="1" t="n">
        <v>205</v>
      </c>
      <c r="F4878" s="1" t="n">
        <v>34</v>
      </c>
      <c r="G4878" s="1" t="n">
        <v>1012.61</v>
      </c>
      <c r="H4878" s="4" t="n">
        <v>46010.6009378357</v>
      </c>
      <c r="I48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4877BT64811331292205341012.6146010.6009378356</v>
      </c>
      <c r="J4878" s="1" t="n">
        <f aca="false">COUNTIF(I:I, $I4878)</f>
        <v>1</v>
      </c>
      <c r="K4878" s="1" t="str">
        <f aca="false">IF(ISNA(VLOOKUP(Table4[product_id], tblProducts[], tblProducts[product_name],FALSE() )), "Invalid", "Valid")</f>
        <v>Valid</v>
      </c>
      <c r="L4878" s="5" t="str">
        <f aca="false">IF(ISNA(VLOOKUP(Table4[[#This Row],[warehouse_id]], tblwhouse[], tblwhouse[warehouse_name],FALSE() )), "Invalid", "Valid")</f>
        <v>Valid</v>
      </c>
    </row>
    <row r="4879" customFormat="false" ht="15" hidden="false" customHeight="true" outlineLevel="0" collapsed="false">
      <c r="A4879" s="1" t="n">
        <v>4878</v>
      </c>
      <c r="B4879" s="1" t="n">
        <v>2</v>
      </c>
      <c r="C4879" s="1" t="n">
        <v>755</v>
      </c>
      <c r="D4879" s="1" t="s">
        <v>11953</v>
      </c>
      <c r="E4879" s="1" t="n">
        <v>271</v>
      </c>
      <c r="F4879" s="1" t="n">
        <v>80</v>
      </c>
      <c r="G4879" s="1" t="n">
        <v>1286.04</v>
      </c>
      <c r="H4879" s="4" t="n">
        <v>46045.6009378357</v>
      </c>
      <c r="I48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4878BT1219682755271801286.0446045.6009378356</v>
      </c>
      <c r="J4879" s="1" t="n">
        <f aca="false">COUNTIF(I:I, $I4879)</f>
        <v>1</v>
      </c>
      <c r="K4879" s="1" t="str">
        <f aca="false">IF(ISNA(VLOOKUP(Table4[product_id], tblProducts[], tblProducts[product_name],FALSE() )), "Invalid", "Valid")</f>
        <v>Valid</v>
      </c>
      <c r="L4879" s="5" t="str">
        <f aca="false">IF(ISNA(VLOOKUP(Table4[[#This Row],[warehouse_id]], tblwhouse[], tblwhouse[warehouse_name],FALSE() )), "Invalid", "Valid")</f>
        <v>Valid</v>
      </c>
    </row>
    <row r="4880" customFormat="false" ht="15" hidden="false" customHeight="true" outlineLevel="0" collapsed="false">
      <c r="A4880" s="1" t="n">
        <v>4879</v>
      </c>
      <c r="B4880" s="1" t="n">
        <v>2</v>
      </c>
      <c r="C4880" s="1" t="n">
        <v>294</v>
      </c>
      <c r="D4880" s="1" t="s">
        <v>11954</v>
      </c>
      <c r="E4880" s="1" t="n">
        <v>230</v>
      </c>
      <c r="F4880" s="1" t="n">
        <v>76</v>
      </c>
      <c r="G4880" s="1" t="n">
        <v>1129.96</v>
      </c>
      <c r="H4880" s="4" t="n">
        <v>46148.6009378357</v>
      </c>
      <c r="I48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4879BT7528462294230761129.9646148.6009378356</v>
      </c>
      <c r="J4880" s="1" t="n">
        <f aca="false">COUNTIF(I:I, $I4880)</f>
        <v>1</v>
      </c>
      <c r="K4880" s="1" t="str">
        <f aca="false">IF(ISNA(VLOOKUP(Table4[product_id], tblProducts[], tblProducts[product_name],FALSE() )), "Invalid", "Valid")</f>
        <v>Valid</v>
      </c>
      <c r="L4880" s="5" t="str">
        <f aca="false">IF(ISNA(VLOOKUP(Table4[[#This Row],[warehouse_id]], tblwhouse[], tblwhouse[warehouse_name],FALSE() )), "Invalid", "Valid")</f>
        <v>Valid</v>
      </c>
    </row>
    <row r="4881" customFormat="false" ht="15" hidden="false" customHeight="true" outlineLevel="0" collapsed="false">
      <c r="A4881" s="1" t="n">
        <v>4880</v>
      </c>
      <c r="B4881" s="1" t="n">
        <v>1</v>
      </c>
      <c r="C4881" s="1" t="n">
        <v>1517</v>
      </c>
      <c r="D4881" s="1" t="s">
        <v>11955</v>
      </c>
      <c r="E4881" s="1" t="n">
        <v>64</v>
      </c>
      <c r="F4881" s="1" t="n">
        <v>41</v>
      </c>
      <c r="G4881" s="1" t="n">
        <v>1019.62</v>
      </c>
      <c r="H4881" s="4" t="n">
        <v>46102.6009378357</v>
      </c>
      <c r="I48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4880BT3502541151764411019.6246102.6009378356</v>
      </c>
      <c r="J4881" s="1" t="n">
        <f aca="false">COUNTIF(I:I, $I4881)</f>
        <v>1</v>
      </c>
      <c r="K4881" s="1" t="str">
        <f aca="false">IF(ISNA(VLOOKUP(Table4[product_id], tblProducts[], tblProducts[product_name],FALSE() )), "Invalid", "Valid")</f>
        <v>Valid</v>
      </c>
      <c r="L4881" s="5" t="str">
        <f aca="false">IF(ISNA(VLOOKUP(Table4[[#This Row],[warehouse_id]], tblwhouse[], tblwhouse[warehouse_name],FALSE() )), "Invalid", "Valid")</f>
        <v>Valid</v>
      </c>
    </row>
    <row r="4882" customFormat="false" ht="15" hidden="false" customHeight="true" outlineLevel="0" collapsed="false">
      <c r="A4882" s="1" t="n">
        <v>4881</v>
      </c>
      <c r="B4882" s="1" t="n">
        <v>2</v>
      </c>
      <c r="C4882" s="1" t="n">
        <v>2534</v>
      </c>
      <c r="D4882" s="1" t="s">
        <v>11956</v>
      </c>
      <c r="E4882" s="1" t="n">
        <v>201</v>
      </c>
      <c r="F4882" s="1" t="n">
        <v>22</v>
      </c>
      <c r="G4882" s="1" t="n">
        <v>30.61</v>
      </c>
      <c r="H4882" s="4" t="n">
        <v>45982.6009378357</v>
      </c>
      <c r="I48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4881BT943894225342012230.6145982.6009378356</v>
      </c>
      <c r="J4882" s="1" t="n">
        <f aca="false">COUNTIF(I:I, $I4882)</f>
        <v>1</v>
      </c>
      <c r="K4882" s="1" t="str">
        <f aca="false">IF(ISNA(VLOOKUP(Table4[product_id], tblProducts[], tblProducts[product_name],FALSE() )), "Invalid", "Valid")</f>
        <v>Valid</v>
      </c>
      <c r="L4882" s="5" t="str">
        <f aca="false">IF(ISNA(VLOOKUP(Table4[[#This Row],[warehouse_id]], tblwhouse[], tblwhouse[warehouse_name],FALSE() )), "Invalid", "Valid")</f>
        <v>Valid</v>
      </c>
    </row>
    <row r="4883" customFormat="false" ht="15" hidden="false" customHeight="true" outlineLevel="0" collapsed="false">
      <c r="A4883" s="1" t="n">
        <v>4882</v>
      </c>
      <c r="B4883" s="1" t="n">
        <v>4</v>
      </c>
      <c r="C4883" s="1" t="n">
        <v>1345</v>
      </c>
      <c r="D4883" s="1" t="s">
        <v>11957</v>
      </c>
      <c r="E4883" s="1" t="n">
        <v>458</v>
      </c>
      <c r="F4883" s="1" t="n">
        <v>22</v>
      </c>
      <c r="G4883" s="1" t="n">
        <v>1010.13</v>
      </c>
      <c r="H4883" s="4" t="n">
        <v>46014.6009378357</v>
      </c>
      <c r="I48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4882BT29911541345458221010.1346014.6009378356</v>
      </c>
      <c r="J4883" s="1" t="n">
        <f aca="false">COUNTIF(I:I, $I4883)</f>
        <v>1</v>
      </c>
      <c r="K4883" s="1" t="str">
        <f aca="false">IF(ISNA(VLOOKUP(Table4[product_id], tblProducts[], tblProducts[product_name],FALSE() )), "Invalid", "Valid")</f>
        <v>Valid</v>
      </c>
      <c r="L4883" s="5" t="str">
        <f aca="false">IF(ISNA(VLOOKUP(Table4[[#This Row],[warehouse_id]], tblwhouse[], tblwhouse[warehouse_name],FALSE() )), "Invalid", "Valid")</f>
        <v>Valid</v>
      </c>
    </row>
    <row r="4884" customFormat="false" ht="15" hidden="false" customHeight="true" outlineLevel="0" collapsed="false">
      <c r="A4884" s="1" t="n">
        <v>4883</v>
      </c>
      <c r="B4884" s="1" t="n">
        <v>2</v>
      </c>
      <c r="C4884" s="1" t="n">
        <v>975</v>
      </c>
      <c r="D4884" s="1" t="s">
        <v>11958</v>
      </c>
      <c r="E4884" s="1" t="n">
        <v>89</v>
      </c>
      <c r="F4884" s="1" t="n">
        <v>59</v>
      </c>
      <c r="G4884" s="1" t="n">
        <v>362.55</v>
      </c>
      <c r="H4884" s="4" t="n">
        <v>45935.6009378472</v>
      </c>
      <c r="I48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4883BT96229429758959362.5545935.6009378472</v>
      </c>
      <c r="J4884" s="1" t="n">
        <f aca="false">COUNTIF(I:I, $I4884)</f>
        <v>1</v>
      </c>
      <c r="K4884" s="1" t="str">
        <f aca="false">IF(ISNA(VLOOKUP(Table4[product_id], tblProducts[], tblProducts[product_name],FALSE() )), "Invalid", "Valid")</f>
        <v>Valid</v>
      </c>
      <c r="L4884" s="5" t="str">
        <f aca="false">IF(ISNA(VLOOKUP(Table4[[#This Row],[warehouse_id]], tblwhouse[], tblwhouse[warehouse_name],FALSE() )), "Invalid", "Valid")</f>
        <v>Valid</v>
      </c>
    </row>
    <row r="4885" customFormat="false" ht="15" hidden="false" customHeight="true" outlineLevel="0" collapsed="false">
      <c r="A4885" s="1" t="n">
        <v>4884</v>
      </c>
      <c r="B4885" s="1" t="n">
        <v>3</v>
      </c>
      <c r="C4885" s="1" t="n">
        <v>145</v>
      </c>
      <c r="D4885" s="1" t="s">
        <v>11959</v>
      </c>
      <c r="E4885" s="1" t="n">
        <v>111</v>
      </c>
      <c r="F4885" s="1" t="n">
        <v>25</v>
      </c>
      <c r="G4885" s="1" t="n">
        <v>852.37</v>
      </c>
      <c r="H4885" s="4" t="n">
        <v>46008.6009378472</v>
      </c>
      <c r="I48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4884BT661668314511125852.3746008.6009378472</v>
      </c>
      <c r="J4885" s="1" t="n">
        <f aca="false">COUNTIF(I:I, $I4885)</f>
        <v>1</v>
      </c>
      <c r="K4885" s="1" t="str">
        <f aca="false">IF(ISNA(VLOOKUP(Table4[product_id], tblProducts[], tblProducts[product_name],FALSE() )), "Invalid", "Valid")</f>
        <v>Valid</v>
      </c>
      <c r="L4885" s="5" t="str">
        <f aca="false">IF(ISNA(VLOOKUP(Table4[[#This Row],[warehouse_id]], tblwhouse[], tblwhouse[warehouse_name],FALSE() )), "Invalid", "Valid")</f>
        <v>Valid</v>
      </c>
    </row>
    <row r="4886" customFormat="false" ht="15" hidden="false" customHeight="true" outlineLevel="0" collapsed="false">
      <c r="A4886" s="1" t="n">
        <v>4885</v>
      </c>
      <c r="B4886" s="1" t="n">
        <v>3</v>
      </c>
      <c r="C4886" s="1" t="n">
        <v>458</v>
      </c>
      <c r="D4886" s="1" t="s">
        <v>11960</v>
      </c>
      <c r="E4886" s="1" t="n">
        <v>374</v>
      </c>
      <c r="F4886" s="1" t="n">
        <v>54</v>
      </c>
      <c r="G4886" s="1" t="n">
        <v>992.2</v>
      </c>
      <c r="H4886" s="4" t="n">
        <v>45925.6009378472</v>
      </c>
      <c r="I48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4885BT415199345837454992.245925.6009378472</v>
      </c>
      <c r="J4886" s="1" t="n">
        <f aca="false">COUNTIF(I:I, $I4886)</f>
        <v>1</v>
      </c>
      <c r="K4886" s="1" t="str">
        <f aca="false">IF(ISNA(VLOOKUP(Table4[product_id], tblProducts[], tblProducts[product_name],FALSE() )), "Invalid", "Valid")</f>
        <v>Valid</v>
      </c>
      <c r="L4886" s="5" t="str">
        <f aca="false">IF(ISNA(VLOOKUP(Table4[[#This Row],[warehouse_id]], tblwhouse[], tblwhouse[warehouse_name],FALSE() )), "Invalid", "Valid")</f>
        <v>Valid</v>
      </c>
    </row>
    <row r="4887" customFormat="false" ht="15" hidden="false" customHeight="true" outlineLevel="0" collapsed="false">
      <c r="A4887" s="1" t="n">
        <v>4886</v>
      </c>
      <c r="B4887" s="1" t="n">
        <v>2</v>
      </c>
      <c r="C4887" s="1" t="n">
        <v>1462</v>
      </c>
      <c r="D4887" s="1" t="s">
        <v>11961</v>
      </c>
      <c r="E4887" s="1" t="n">
        <v>216</v>
      </c>
      <c r="F4887" s="1" t="n">
        <v>48</v>
      </c>
      <c r="G4887" s="1" t="n">
        <v>1179.41</v>
      </c>
      <c r="H4887" s="4" t="n">
        <v>46187.6009378472</v>
      </c>
      <c r="I48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4886BT22228721462216481179.4146187.6009378472</v>
      </c>
      <c r="J4887" s="1" t="n">
        <f aca="false">COUNTIF(I:I, $I4887)</f>
        <v>1</v>
      </c>
      <c r="K4887" s="1" t="str">
        <f aca="false">IF(ISNA(VLOOKUP(Table4[product_id], tblProducts[], tblProducts[product_name],FALSE() )), "Invalid", "Valid")</f>
        <v>Valid</v>
      </c>
      <c r="L4887" s="5" t="str">
        <f aca="false">IF(ISNA(VLOOKUP(Table4[[#This Row],[warehouse_id]], tblwhouse[], tblwhouse[warehouse_name],FALSE() )), "Invalid", "Valid")</f>
        <v>Valid</v>
      </c>
    </row>
    <row r="4888" customFormat="false" ht="15" hidden="false" customHeight="true" outlineLevel="0" collapsed="false">
      <c r="A4888" s="1" t="n">
        <v>4887</v>
      </c>
      <c r="B4888" s="1" t="n">
        <v>3</v>
      </c>
      <c r="C4888" s="1" t="n">
        <v>2219</v>
      </c>
      <c r="D4888" s="1" t="s">
        <v>11962</v>
      </c>
      <c r="E4888" s="1" t="n">
        <v>224</v>
      </c>
      <c r="F4888" s="1" t="n">
        <v>47</v>
      </c>
      <c r="G4888" s="1" t="n">
        <v>142.37</v>
      </c>
      <c r="H4888" s="4" t="n">
        <v>46016.6009378472</v>
      </c>
      <c r="I48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4887BT4008363221922447142.3746016.6009378472</v>
      </c>
      <c r="J4888" s="1" t="n">
        <f aca="false">COUNTIF(I:I, $I4888)</f>
        <v>1</v>
      </c>
      <c r="K4888" s="1" t="str">
        <f aca="false">IF(ISNA(VLOOKUP(Table4[product_id], tblProducts[], tblProducts[product_name],FALSE() )), "Invalid", "Valid")</f>
        <v>Valid</v>
      </c>
      <c r="L4888" s="5" t="str">
        <f aca="false">IF(ISNA(VLOOKUP(Table4[[#This Row],[warehouse_id]], tblwhouse[], tblwhouse[warehouse_name],FALSE() )), "Invalid", "Valid")</f>
        <v>Valid</v>
      </c>
    </row>
    <row r="4889" customFormat="false" ht="15" hidden="false" customHeight="true" outlineLevel="0" collapsed="false">
      <c r="A4889" s="1" t="n">
        <v>4888</v>
      </c>
      <c r="B4889" s="1" t="n">
        <v>4</v>
      </c>
      <c r="C4889" s="1" t="n">
        <v>387</v>
      </c>
      <c r="D4889" s="1" t="s">
        <v>11963</v>
      </c>
      <c r="E4889" s="1" t="n">
        <v>64</v>
      </c>
      <c r="F4889" s="1" t="n">
        <v>48</v>
      </c>
      <c r="G4889" s="1" t="n">
        <v>105.17</v>
      </c>
      <c r="H4889" s="4" t="n">
        <v>46174.6009378472</v>
      </c>
      <c r="I48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4888BT79060043876448105.1746174.6009378472</v>
      </c>
      <c r="J4889" s="1" t="n">
        <f aca="false">COUNTIF(I:I, $I4889)</f>
        <v>1</v>
      </c>
      <c r="K4889" s="1" t="str">
        <f aca="false">IF(ISNA(VLOOKUP(Table4[product_id], tblProducts[], tblProducts[product_name],FALSE() )), "Invalid", "Valid")</f>
        <v>Valid</v>
      </c>
      <c r="L4889" s="5" t="str">
        <f aca="false">IF(ISNA(VLOOKUP(Table4[[#This Row],[warehouse_id]], tblwhouse[], tblwhouse[warehouse_name],FALSE() )), "Invalid", "Valid")</f>
        <v>Valid</v>
      </c>
    </row>
    <row r="4890" customFormat="false" ht="15" hidden="false" customHeight="true" outlineLevel="0" collapsed="false">
      <c r="A4890" s="1" t="n">
        <v>4889</v>
      </c>
      <c r="B4890" s="1" t="n">
        <v>1</v>
      </c>
      <c r="C4890" s="1" t="n">
        <v>965</v>
      </c>
      <c r="D4890" s="1" t="s">
        <v>11964</v>
      </c>
      <c r="E4890" s="1" t="n">
        <v>323</v>
      </c>
      <c r="F4890" s="1" t="n">
        <v>54</v>
      </c>
      <c r="G4890" s="1" t="n">
        <v>860.72</v>
      </c>
      <c r="H4890" s="4" t="n">
        <v>45869.6009378472</v>
      </c>
      <c r="I48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4889BT271221196532354860.7245869.6009378472</v>
      </c>
      <c r="J4890" s="1" t="n">
        <f aca="false">COUNTIF(I:I, $I4890)</f>
        <v>1</v>
      </c>
      <c r="K4890" s="1" t="str">
        <f aca="false">IF(ISNA(VLOOKUP(Table4[product_id], tblProducts[], tblProducts[product_name],FALSE() )), "Invalid", "Valid")</f>
        <v>Valid</v>
      </c>
      <c r="L4890" s="5" t="str">
        <f aca="false">IF(ISNA(VLOOKUP(Table4[[#This Row],[warehouse_id]], tblwhouse[], tblwhouse[warehouse_name],FALSE() )), "Invalid", "Valid")</f>
        <v>Valid</v>
      </c>
    </row>
    <row r="4891" customFormat="false" ht="15" hidden="false" customHeight="true" outlineLevel="0" collapsed="false">
      <c r="A4891" s="1" t="n">
        <v>4890</v>
      </c>
      <c r="B4891" s="1" t="n">
        <v>3</v>
      </c>
      <c r="C4891" s="1" t="n">
        <v>1594</v>
      </c>
      <c r="D4891" s="1" t="s">
        <v>11965</v>
      </c>
      <c r="E4891" s="1" t="n">
        <v>15</v>
      </c>
      <c r="F4891" s="1" t="n">
        <v>35</v>
      </c>
      <c r="G4891" s="1" t="n">
        <v>422.01</v>
      </c>
      <c r="H4891" s="4" t="n">
        <v>46014.6009378472</v>
      </c>
      <c r="I48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4890BT911790315941535422.0146014.6009378472</v>
      </c>
      <c r="J4891" s="1" t="n">
        <f aca="false">COUNTIF(I:I, $I4891)</f>
        <v>1</v>
      </c>
      <c r="K4891" s="1" t="str">
        <f aca="false">IF(ISNA(VLOOKUP(Table4[product_id], tblProducts[], tblProducts[product_name],FALSE() )), "Invalid", "Valid")</f>
        <v>Valid</v>
      </c>
      <c r="L4891" s="5" t="str">
        <f aca="false">IF(ISNA(VLOOKUP(Table4[[#This Row],[warehouse_id]], tblwhouse[], tblwhouse[warehouse_name],FALSE() )), "Invalid", "Valid")</f>
        <v>Valid</v>
      </c>
    </row>
    <row r="4892" customFormat="false" ht="15" hidden="false" customHeight="true" outlineLevel="0" collapsed="false">
      <c r="A4892" s="1" t="n">
        <v>4891</v>
      </c>
      <c r="B4892" s="1" t="n">
        <v>2</v>
      </c>
      <c r="C4892" s="1" t="n">
        <v>570</v>
      </c>
      <c r="D4892" s="1" t="s">
        <v>11966</v>
      </c>
      <c r="E4892" s="1" t="n">
        <v>317</v>
      </c>
      <c r="F4892" s="1" t="n">
        <v>67</v>
      </c>
      <c r="G4892" s="1" t="n">
        <v>1353.85</v>
      </c>
      <c r="H4892" s="4" t="n">
        <v>46074.6009378472</v>
      </c>
      <c r="I48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4891BT3670402570317671353.8546074.6009378472</v>
      </c>
      <c r="J4892" s="1" t="n">
        <f aca="false">COUNTIF(I:I, $I4892)</f>
        <v>1</v>
      </c>
      <c r="K4892" s="1" t="str">
        <f aca="false">IF(ISNA(VLOOKUP(Table4[product_id], tblProducts[], tblProducts[product_name],FALSE() )), "Invalid", "Valid")</f>
        <v>Valid</v>
      </c>
      <c r="L4892" s="5" t="str">
        <f aca="false">IF(ISNA(VLOOKUP(Table4[[#This Row],[warehouse_id]], tblwhouse[], tblwhouse[warehouse_name],FALSE() )), "Invalid", "Valid")</f>
        <v>Valid</v>
      </c>
    </row>
    <row r="4893" customFormat="false" ht="15" hidden="false" customHeight="true" outlineLevel="0" collapsed="false">
      <c r="A4893" s="1" t="n">
        <v>4892</v>
      </c>
      <c r="B4893" s="1" t="n">
        <v>2</v>
      </c>
      <c r="C4893" s="1" t="n">
        <v>847</v>
      </c>
      <c r="D4893" s="1" t="s">
        <v>11967</v>
      </c>
      <c r="E4893" s="1" t="n">
        <v>241</v>
      </c>
      <c r="F4893" s="1" t="n">
        <v>65</v>
      </c>
      <c r="G4893" s="1" t="n">
        <v>654.5</v>
      </c>
      <c r="H4893" s="4" t="n">
        <v>46077.6009378472</v>
      </c>
      <c r="I48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4892BT477121284724165654.546077.6009378472</v>
      </c>
      <c r="J4893" s="1" t="n">
        <f aca="false">COUNTIF(I:I, $I4893)</f>
        <v>1</v>
      </c>
      <c r="K4893" s="1" t="str">
        <f aca="false">IF(ISNA(VLOOKUP(Table4[product_id], tblProducts[], tblProducts[product_name],FALSE() )), "Invalid", "Valid")</f>
        <v>Valid</v>
      </c>
      <c r="L4893" s="5" t="str">
        <f aca="false">IF(ISNA(VLOOKUP(Table4[[#This Row],[warehouse_id]], tblwhouse[], tblwhouse[warehouse_name],FALSE() )), "Invalid", "Valid")</f>
        <v>Valid</v>
      </c>
    </row>
    <row r="4894" customFormat="false" ht="15" hidden="false" customHeight="true" outlineLevel="0" collapsed="false">
      <c r="A4894" s="1" t="n">
        <v>4893</v>
      </c>
      <c r="B4894" s="1" t="n">
        <v>3</v>
      </c>
      <c r="C4894" s="1" t="n">
        <v>2562</v>
      </c>
      <c r="D4894" s="1" t="s">
        <v>11968</v>
      </c>
      <c r="E4894" s="1" t="n">
        <v>224</v>
      </c>
      <c r="F4894" s="1" t="n">
        <v>23</v>
      </c>
      <c r="G4894" s="1" t="n">
        <v>687.15</v>
      </c>
      <c r="H4894" s="4" t="n">
        <v>46113.6009378472</v>
      </c>
      <c r="I48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4893BT3004913256222423687.1546113.6009378472</v>
      </c>
      <c r="J4894" s="1" t="n">
        <f aca="false">COUNTIF(I:I, $I4894)</f>
        <v>1</v>
      </c>
      <c r="K4894" s="1" t="str">
        <f aca="false">IF(ISNA(VLOOKUP(Table4[product_id], tblProducts[], tblProducts[product_name],FALSE() )), "Invalid", "Valid")</f>
        <v>Valid</v>
      </c>
      <c r="L4894" s="5" t="str">
        <f aca="false">IF(ISNA(VLOOKUP(Table4[[#This Row],[warehouse_id]], tblwhouse[], tblwhouse[warehouse_name],FALSE() )), "Invalid", "Valid")</f>
        <v>Valid</v>
      </c>
    </row>
    <row r="4895" customFormat="false" ht="15" hidden="false" customHeight="true" outlineLevel="0" collapsed="false">
      <c r="A4895" s="1" t="n">
        <v>4894</v>
      </c>
      <c r="B4895" s="1" t="n">
        <v>4</v>
      </c>
      <c r="C4895" s="1" t="n">
        <v>1778</v>
      </c>
      <c r="D4895" s="1" t="s">
        <v>11969</v>
      </c>
      <c r="E4895" s="1" t="n">
        <v>338</v>
      </c>
      <c r="F4895" s="1" t="n">
        <v>62</v>
      </c>
      <c r="G4895" s="1" t="n">
        <v>189.35</v>
      </c>
      <c r="H4895" s="4" t="n">
        <v>45867.6009378472</v>
      </c>
      <c r="I48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4894BT4067084177833862189.3545867.6009378472</v>
      </c>
      <c r="J4895" s="1" t="n">
        <f aca="false">COUNTIF(I:I, $I4895)</f>
        <v>1</v>
      </c>
      <c r="K4895" s="1" t="str">
        <f aca="false">IF(ISNA(VLOOKUP(Table4[product_id], tblProducts[], tblProducts[product_name],FALSE() )), "Invalid", "Valid")</f>
        <v>Valid</v>
      </c>
      <c r="L4895" s="5" t="str">
        <f aca="false">IF(ISNA(VLOOKUP(Table4[[#This Row],[warehouse_id]], tblwhouse[], tblwhouse[warehouse_name],FALSE() )), "Invalid", "Valid")</f>
        <v>Valid</v>
      </c>
    </row>
    <row r="4896" customFormat="false" ht="15" hidden="false" customHeight="true" outlineLevel="0" collapsed="false">
      <c r="A4896" s="1" t="n">
        <v>4895</v>
      </c>
      <c r="B4896" s="1" t="n">
        <v>1</v>
      </c>
      <c r="C4896" s="1" t="n">
        <v>2866</v>
      </c>
      <c r="D4896" s="1" t="s">
        <v>11970</v>
      </c>
      <c r="E4896" s="1" t="n">
        <v>163</v>
      </c>
      <c r="F4896" s="1" t="n">
        <v>45</v>
      </c>
      <c r="G4896" s="1" t="n">
        <v>55.15</v>
      </c>
      <c r="H4896" s="4" t="n">
        <v>45879.6009378472</v>
      </c>
      <c r="I48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4895BT925078128661634555.1545879.6009378472</v>
      </c>
      <c r="J4896" s="1" t="n">
        <f aca="false">COUNTIF(I:I, $I4896)</f>
        <v>1</v>
      </c>
      <c r="K4896" s="1" t="str">
        <f aca="false">IF(ISNA(VLOOKUP(Table4[product_id], tblProducts[], tblProducts[product_name],FALSE() )), "Invalid", "Valid")</f>
        <v>Valid</v>
      </c>
      <c r="L4896" s="5" t="str">
        <f aca="false">IF(ISNA(VLOOKUP(Table4[[#This Row],[warehouse_id]], tblwhouse[], tblwhouse[warehouse_name],FALSE() )), "Invalid", "Valid")</f>
        <v>Valid</v>
      </c>
    </row>
    <row r="4897" customFormat="false" ht="15" hidden="false" customHeight="true" outlineLevel="0" collapsed="false">
      <c r="A4897" s="1" t="n">
        <v>4896</v>
      </c>
      <c r="B4897" s="1" t="n">
        <v>3</v>
      </c>
      <c r="C4897" s="1" t="n">
        <v>1699</v>
      </c>
      <c r="D4897" s="1" t="s">
        <v>11971</v>
      </c>
      <c r="E4897" s="1" t="n">
        <v>485</v>
      </c>
      <c r="F4897" s="1" t="n">
        <v>61</v>
      </c>
      <c r="G4897" s="1" t="n">
        <v>1263.42</v>
      </c>
      <c r="H4897" s="4" t="n">
        <v>45977.6009378472</v>
      </c>
      <c r="I48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4896BT35314831699485611263.4245977.6009378472</v>
      </c>
      <c r="J4897" s="1" t="n">
        <f aca="false">COUNTIF(I:I, $I4897)</f>
        <v>1</v>
      </c>
      <c r="K4897" s="1" t="str">
        <f aca="false">IF(ISNA(VLOOKUP(Table4[product_id], tblProducts[], tblProducts[product_name],FALSE() )), "Invalid", "Valid")</f>
        <v>Valid</v>
      </c>
      <c r="L4897" s="5" t="str">
        <f aca="false">IF(ISNA(VLOOKUP(Table4[[#This Row],[warehouse_id]], tblwhouse[], tblwhouse[warehouse_name],FALSE() )), "Invalid", "Valid")</f>
        <v>Valid</v>
      </c>
    </row>
    <row r="4898" customFormat="false" ht="15" hidden="false" customHeight="true" outlineLevel="0" collapsed="false">
      <c r="A4898" s="1" t="n">
        <v>4897</v>
      </c>
      <c r="B4898" s="1" t="n">
        <v>3</v>
      </c>
      <c r="C4898" s="1" t="n">
        <v>2048</v>
      </c>
      <c r="D4898" s="1" t="s">
        <v>11972</v>
      </c>
      <c r="E4898" s="1" t="n">
        <v>412</v>
      </c>
      <c r="F4898" s="1" t="n">
        <v>21</v>
      </c>
      <c r="G4898" s="1" t="n">
        <v>1042.55</v>
      </c>
      <c r="H4898" s="4" t="n">
        <v>45932.6009378472</v>
      </c>
      <c r="I48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4897BT36639532048412211042.5545932.6009378472</v>
      </c>
      <c r="J4898" s="1" t="n">
        <f aca="false">COUNTIF(I:I, $I4898)</f>
        <v>1</v>
      </c>
      <c r="K4898" s="1" t="str">
        <f aca="false">IF(ISNA(VLOOKUP(Table4[product_id], tblProducts[], tblProducts[product_name],FALSE() )), "Invalid", "Valid")</f>
        <v>Valid</v>
      </c>
      <c r="L4898" s="5" t="str">
        <f aca="false">IF(ISNA(VLOOKUP(Table4[[#This Row],[warehouse_id]], tblwhouse[], tblwhouse[warehouse_name],FALSE() )), "Invalid", "Valid")</f>
        <v>Valid</v>
      </c>
    </row>
    <row r="4899" customFormat="false" ht="15" hidden="false" customHeight="true" outlineLevel="0" collapsed="false">
      <c r="A4899" s="1" t="n">
        <v>4898</v>
      </c>
      <c r="B4899" s="1" t="n">
        <v>1</v>
      </c>
      <c r="C4899" s="1" t="n">
        <v>1911</v>
      </c>
      <c r="D4899" s="1" t="s">
        <v>11973</v>
      </c>
      <c r="E4899" s="1" t="n">
        <v>11</v>
      </c>
      <c r="F4899" s="1" t="n">
        <v>31</v>
      </c>
      <c r="G4899" s="1" t="n">
        <v>1116.36</v>
      </c>
      <c r="H4899" s="4" t="n">
        <v>45865.6009378472</v>
      </c>
      <c r="I48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4898BT1419581191111311116.3645865.6009378472</v>
      </c>
      <c r="J4899" s="1" t="n">
        <f aca="false">COUNTIF(I:I, $I4899)</f>
        <v>1</v>
      </c>
      <c r="K4899" s="1" t="str">
        <f aca="false">IF(ISNA(VLOOKUP(Table4[product_id], tblProducts[], tblProducts[product_name],FALSE() )), "Invalid", "Valid")</f>
        <v>Valid</v>
      </c>
      <c r="L4899" s="5" t="str">
        <f aca="false">IF(ISNA(VLOOKUP(Table4[[#This Row],[warehouse_id]], tblwhouse[], tblwhouse[warehouse_name],FALSE() )), "Invalid", "Valid")</f>
        <v>Valid</v>
      </c>
    </row>
    <row r="4900" customFormat="false" ht="15" hidden="false" customHeight="true" outlineLevel="0" collapsed="false">
      <c r="A4900" s="1" t="n">
        <v>4899</v>
      </c>
      <c r="B4900" s="1" t="n">
        <v>2</v>
      </c>
      <c r="C4900" s="1" t="n">
        <v>1137</v>
      </c>
      <c r="D4900" s="1" t="s">
        <v>11974</v>
      </c>
      <c r="E4900" s="1" t="n">
        <v>462</v>
      </c>
      <c r="F4900" s="1" t="n">
        <v>38</v>
      </c>
      <c r="G4900" s="1" t="n">
        <v>996.52</v>
      </c>
      <c r="H4900" s="4" t="n">
        <v>46193.6009378472</v>
      </c>
      <c r="I49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4899BT3921212113746238996.5246193.6009378472</v>
      </c>
      <c r="J4900" s="1" t="n">
        <f aca="false">COUNTIF(I:I, $I4900)</f>
        <v>1</v>
      </c>
      <c r="K4900" s="1" t="str">
        <f aca="false">IF(ISNA(VLOOKUP(Table4[product_id], tblProducts[], tblProducts[product_name],FALSE() )), "Invalid", "Valid")</f>
        <v>Valid</v>
      </c>
      <c r="L4900" s="5" t="str">
        <f aca="false">IF(ISNA(VLOOKUP(Table4[[#This Row],[warehouse_id]], tblwhouse[], tblwhouse[warehouse_name],FALSE() )), "Invalid", "Valid")</f>
        <v>Valid</v>
      </c>
    </row>
    <row r="4901" customFormat="false" ht="15" hidden="false" customHeight="true" outlineLevel="0" collapsed="false">
      <c r="A4901" s="1" t="n">
        <v>4900</v>
      </c>
      <c r="B4901" s="1" t="n">
        <v>4</v>
      </c>
      <c r="C4901" s="1" t="n">
        <v>922</v>
      </c>
      <c r="D4901" s="1" t="s">
        <v>11975</v>
      </c>
      <c r="E4901" s="1" t="n">
        <v>130</v>
      </c>
      <c r="F4901" s="1" t="n">
        <v>22</v>
      </c>
      <c r="G4901" s="1" t="n">
        <v>928.02</v>
      </c>
      <c r="H4901" s="4" t="n">
        <v>46140.6009378472</v>
      </c>
      <c r="I49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4900BT950403492213022928.0246140.6009378472</v>
      </c>
      <c r="J4901" s="1" t="n">
        <f aca="false">COUNTIF(I:I, $I4901)</f>
        <v>1</v>
      </c>
      <c r="K4901" s="1" t="str">
        <f aca="false">IF(ISNA(VLOOKUP(Table4[product_id], tblProducts[], tblProducts[product_name],FALSE() )), "Invalid", "Valid")</f>
        <v>Valid</v>
      </c>
      <c r="L4901" s="5" t="str">
        <f aca="false">IF(ISNA(VLOOKUP(Table4[[#This Row],[warehouse_id]], tblwhouse[], tblwhouse[warehouse_name],FALSE() )), "Invalid", "Valid")</f>
        <v>Valid</v>
      </c>
    </row>
    <row r="4902" customFormat="false" ht="15" hidden="false" customHeight="true" outlineLevel="0" collapsed="false">
      <c r="A4902" s="1" t="n">
        <v>4901</v>
      </c>
      <c r="B4902" s="1" t="n">
        <v>4</v>
      </c>
      <c r="C4902" s="1" t="n">
        <v>1423</v>
      </c>
      <c r="D4902" s="1" t="s">
        <v>11976</v>
      </c>
      <c r="E4902" s="1" t="n">
        <v>184</v>
      </c>
      <c r="F4902" s="1" t="n">
        <v>48</v>
      </c>
      <c r="G4902" s="1" t="n">
        <v>819.12</v>
      </c>
      <c r="H4902" s="4" t="n">
        <v>45991.6009378472</v>
      </c>
      <c r="I49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4901BT5888444142318448819.1245991.6009378472</v>
      </c>
      <c r="J4902" s="1" t="n">
        <f aca="false">COUNTIF(I:I, $I4902)</f>
        <v>1</v>
      </c>
      <c r="K4902" s="1" t="str">
        <f aca="false">IF(ISNA(VLOOKUP(Table4[product_id], tblProducts[], tblProducts[product_name],FALSE() )), "Invalid", "Valid")</f>
        <v>Valid</v>
      </c>
      <c r="L4902" s="5" t="str">
        <f aca="false">IF(ISNA(VLOOKUP(Table4[[#This Row],[warehouse_id]], tblwhouse[], tblwhouse[warehouse_name],FALSE() )), "Invalid", "Valid")</f>
        <v>Valid</v>
      </c>
    </row>
    <row r="4903" customFormat="false" ht="15" hidden="false" customHeight="true" outlineLevel="0" collapsed="false">
      <c r="A4903" s="1" t="n">
        <v>4902</v>
      </c>
      <c r="B4903" s="1" t="n">
        <v>3</v>
      </c>
      <c r="C4903" s="1" t="n">
        <v>1555</v>
      </c>
      <c r="D4903" s="1" t="s">
        <v>11977</v>
      </c>
      <c r="E4903" s="1" t="n">
        <v>225</v>
      </c>
      <c r="F4903" s="1" t="n">
        <v>29</v>
      </c>
      <c r="G4903" s="1" t="n">
        <v>230.44</v>
      </c>
      <c r="H4903" s="4" t="n">
        <v>46154.6009378472</v>
      </c>
      <c r="I49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4902BT3180793155522529230.4446154.6009378472</v>
      </c>
      <c r="J4903" s="1" t="n">
        <f aca="false">COUNTIF(I:I, $I4903)</f>
        <v>1</v>
      </c>
      <c r="K4903" s="1" t="str">
        <f aca="false">IF(ISNA(VLOOKUP(Table4[product_id], tblProducts[], tblProducts[product_name],FALSE() )), "Invalid", "Valid")</f>
        <v>Valid</v>
      </c>
      <c r="L4903" s="5" t="str">
        <f aca="false">IF(ISNA(VLOOKUP(Table4[[#This Row],[warehouse_id]], tblwhouse[], tblwhouse[warehouse_name],FALSE() )), "Invalid", "Valid")</f>
        <v>Valid</v>
      </c>
    </row>
    <row r="4904" customFormat="false" ht="15" hidden="false" customHeight="true" outlineLevel="0" collapsed="false">
      <c r="A4904" s="1" t="n">
        <v>4903</v>
      </c>
      <c r="B4904" s="1" t="n">
        <v>2</v>
      </c>
      <c r="C4904" s="1" t="n">
        <v>622</v>
      </c>
      <c r="D4904" s="1" t="s">
        <v>11978</v>
      </c>
      <c r="E4904" s="1" t="n">
        <v>355</v>
      </c>
      <c r="F4904" s="1" t="n">
        <v>67</v>
      </c>
      <c r="G4904" s="1" t="n">
        <v>1202.38</v>
      </c>
      <c r="H4904" s="4" t="n">
        <v>45981.6009378472</v>
      </c>
      <c r="I49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4903BT7138232622355671202.3845981.6009378472</v>
      </c>
      <c r="J4904" s="1" t="n">
        <f aca="false">COUNTIF(I:I, $I4904)</f>
        <v>1</v>
      </c>
      <c r="K4904" s="1" t="str">
        <f aca="false">IF(ISNA(VLOOKUP(Table4[product_id], tblProducts[], tblProducts[product_name],FALSE() )), "Invalid", "Valid")</f>
        <v>Valid</v>
      </c>
      <c r="L4904" s="5" t="str">
        <f aca="false">IF(ISNA(VLOOKUP(Table4[[#This Row],[warehouse_id]], tblwhouse[], tblwhouse[warehouse_name],FALSE() )), "Invalid", "Valid")</f>
        <v>Valid</v>
      </c>
    </row>
    <row r="4905" customFormat="false" ht="15" hidden="false" customHeight="true" outlineLevel="0" collapsed="false">
      <c r="A4905" s="1" t="n">
        <v>4904</v>
      </c>
      <c r="B4905" s="1" t="n">
        <v>2</v>
      </c>
      <c r="C4905" s="1" t="n">
        <v>1505</v>
      </c>
      <c r="D4905" s="1" t="s">
        <v>11979</v>
      </c>
      <c r="E4905" s="1" t="n">
        <v>406</v>
      </c>
      <c r="F4905" s="1" t="n">
        <v>55</v>
      </c>
      <c r="G4905" s="1" t="n">
        <v>1003.59</v>
      </c>
      <c r="H4905" s="4" t="n">
        <v>45961.6009378472</v>
      </c>
      <c r="I49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4904BT91784221505406551003.5945961.6009378472</v>
      </c>
      <c r="J4905" s="1" t="n">
        <f aca="false">COUNTIF(I:I, $I4905)</f>
        <v>1</v>
      </c>
      <c r="K4905" s="1" t="str">
        <f aca="false">IF(ISNA(VLOOKUP(Table4[product_id], tblProducts[], tblProducts[product_name],FALSE() )), "Invalid", "Valid")</f>
        <v>Valid</v>
      </c>
      <c r="L4905" s="5" t="str">
        <f aca="false">IF(ISNA(VLOOKUP(Table4[[#This Row],[warehouse_id]], tblwhouse[], tblwhouse[warehouse_name],FALSE() )), "Invalid", "Valid")</f>
        <v>Valid</v>
      </c>
    </row>
    <row r="4906" customFormat="false" ht="15" hidden="false" customHeight="true" outlineLevel="0" collapsed="false">
      <c r="A4906" s="1" t="n">
        <v>4905</v>
      </c>
      <c r="B4906" s="1" t="n">
        <v>1</v>
      </c>
      <c r="C4906" s="1" t="n">
        <v>2171</v>
      </c>
      <c r="D4906" s="1" t="s">
        <v>11980</v>
      </c>
      <c r="E4906" s="1" t="n">
        <v>468</v>
      </c>
      <c r="F4906" s="1" t="n">
        <v>80</v>
      </c>
      <c r="G4906" s="1" t="n">
        <v>710.28</v>
      </c>
      <c r="H4906" s="4" t="n">
        <v>46212.6009378472</v>
      </c>
      <c r="I49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4905BT5932801217146880710.2846212.6009378472</v>
      </c>
      <c r="J4906" s="1" t="n">
        <f aca="false">COUNTIF(I:I, $I4906)</f>
        <v>1</v>
      </c>
      <c r="K4906" s="1" t="str">
        <f aca="false">IF(ISNA(VLOOKUP(Table4[product_id], tblProducts[], tblProducts[product_name],FALSE() )), "Invalid", "Valid")</f>
        <v>Valid</v>
      </c>
      <c r="L4906" s="5" t="str">
        <f aca="false">IF(ISNA(VLOOKUP(Table4[[#This Row],[warehouse_id]], tblwhouse[], tblwhouse[warehouse_name],FALSE() )), "Invalid", "Valid")</f>
        <v>Valid</v>
      </c>
    </row>
    <row r="4907" customFormat="false" ht="15" hidden="false" customHeight="true" outlineLevel="0" collapsed="false">
      <c r="A4907" s="1" t="n">
        <v>4906</v>
      </c>
      <c r="B4907" s="1" t="n">
        <v>3</v>
      </c>
      <c r="C4907" s="1" t="n">
        <v>1454</v>
      </c>
      <c r="D4907" s="1" t="s">
        <v>11981</v>
      </c>
      <c r="E4907" s="1" t="n">
        <v>291</v>
      </c>
      <c r="F4907" s="1" t="n">
        <v>54</v>
      </c>
      <c r="G4907" s="1" t="n">
        <v>54.53</v>
      </c>
      <c r="H4907" s="4" t="n">
        <v>46190.6009378472</v>
      </c>
      <c r="I49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4906BT432169314542915454.5346190.6009378472</v>
      </c>
      <c r="J4907" s="1" t="n">
        <f aca="false">COUNTIF(I:I, $I4907)</f>
        <v>1</v>
      </c>
      <c r="K4907" s="1" t="str">
        <f aca="false">IF(ISNA(VLOOKUP(Table4[product_id], tblProducts[], tblProducts[product_name],FALSE() )), "Invalid", "Valid")</f>
        <v>Valid</v>
      </c>
      <c r="L4907" s="5" t="str">
        <f aca="false">IF(ISNA(VLOOKUP(Table4[[#This Row],[warehouse_id]], tblwhouse[], tblwhouse[warehouse_name],FALSE() )), "Invalid", "Valid")</f>
        <v>Valid</v>
      </c>
    </row>
    <row r="4908" customFormat="false" ht="15" hidden="false" customHeight="true" outlineLevel="0" collapsed="false">
      <c r="A4908" s="1" t="n">
        <v>4907</v>
      </c>
      <c r="B4908" s="1" t="n">
        <v>4</v>
      </c>
      <c r="C4908" s="1" t="n">
        <v>1210</v>
      </c>
      <c r="D4908" s="1" t="s">
        <v>11982</v>
      </c>
      <c r="E4908" s="1" t="n">
        <v>207</v>
      </c>
      <c r="F4908" s="1" t="n">
        <v>36</v>
      </c>
      <c r="G4908" s="1" t="n">
        <v>1393.93</v>
      </c>
      <c r="H4908" s="4" t="n">
        <v>46068.6009378472</v>
      </c>
      <c r="I49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4907BT49154741210207361393.9346068.6009378472</v>
      </c>
      <c r="J4908" s="1" t="n">
        <f aca="false">COUNTIF(I:I, $I4908)</f>
        <v>1</v>
      </c>
      <c r="K4908" s="1" t="str">
        <f aca="false">IF(ISNA(VLOOKUP(Table4[product_id], tblProducts[], tblProducts[product_name],FALSE() )), "Invalid", "Valid")</f>
        <v>Valid</v>
      </c>
      <c r="L4908" s="5" t="str">
        <f aca="false">IF(ISNA(VLOOKUP(Table4[[#This Row],[warehouse_id]], tblwhouse[], tblwhouse[warehouse_name],FALSE() )), "Invalid", "Valid")</f>
        <v>Valid</v>
      </c>
    </row>
    <row r="4909" customFormat="false" ht="15" hidden="false" customHeight="true" outlineLevel="0" collapsed="false">
      <c r="A4909" s="1" t="n">
        <v>4908</v>
      </c>
      <c r="B4909" s="1" t="n">
        <v>3</v>
      </c>
      <c r="C4909" s="1" t="n">
        <v>1745</v>
      </c>
      <c r="D4909" s="1" t="s">
        <v>11983</v>
      </c>
      <c r="E4909" s="1" t="n">
        <v>28</v>
      </c>
      <c r="F4909" s="1" t="n">
        <v>58</v>
      </c>
      <c r="G4909" s="1" t="n">
        <v>911.35</v>
      </c>
      <c r="H4909" s="4" t="n">
        <v>46103.6009378472</v>
      </c>
      <c r="I49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4908BT229062317452858911.3546103.6009378472</v>
      </c>
      <c r="J4909" s="1" t="n">
        <f aca="false">COUNTIF(I:I, $I4909)</f>
        <v>1</v>
      </c>
      <c r="K4909" s="1" t="str">
        <f aca="false">IF(ISNA(VLOOKUP(Table4[product_id], tblProducts[], tblProducts[product_name],FALSE() )), "Invalid", "Valid")</f>
        <v>Valid</v>
      </c>
      <c r="L4909" s="5" t="str">
        <f aca="false">IF(ISNA(VLOOKUP(Table4[[#This Row],[warehouse_id]], tblwhouse[], tblwhouse[warehouse_name],FALSE() )), "Invalid", "Valid")</f>
        <v>Valid</v>
      </c>
    </row>
    <row r="4910" customFormat="false" ht="15" hidden="false" customHeight="true" outlineLevel="0" collapsed="false">
      <c r="A4910" s="1" t="n">
        <v>4909</v>
      </c>
      <c r="B4910" s="1" t="n">
        <v>3</v>
      </c>
      <c r="C4910" s="1" t="n">
        <v>705</v>
      </c>
      <c r="D4910" s="1" t="s">
        <v>11984</v>
      </c>
      <c r="E4910" s="1" t="n">
        <v>493</v>
      </c>
      <c r="F4910" s="1" t="n">
        <v>56</v>
      </c>
      <c r="G4910" s="1" t="n">
        <v>29.54</v>
      </c>
      <c r="H4910" s="4" t="n">
        <v>46103.6009378472</v>
      </c>
      <c r="I49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4909BT86571037054935629.5446103.6009378472</v>
      </c>
      <c r="J4910" s="1" t="n">
        <f aca="false">COUNTIF(I:I, $I4910)</f>
        <v>1</v>
      </c>
      <c r="K4910" s="1" t="str">
        <f aca="false">IF(ISNA(VLOOKUP(Table4[product_id], tblProducts[], tblProducts[product_name],FALSE() )), "Invalid", "Valid")</f>
        <v>Valid</v>
      </c>
      <c r="L4910" s="5" t="str">
        <f aca="false">IF(ISNA(VLOOKUP(Table4[[#This Row],[warehouse_id]], tblwhouse[], tblwhouse[warehouse_name],FALSE() )), "Invalid", "Valid")</f>
        <v>Valid</v>
      </c>
    </row>
    <row r="4911" customFormat="false" ht="15" hidden="false" customHeight="true" outlineLevel="0" collapsed="false">
      <c r="A4911" s="1" t="n">
        <v>4910</v>
      </c>
      <c r="B4911" s="1" t="n">
        <v>4</v>
      </c>
      <c r="C4911" s="1" t="n">
        <v>2801</v>
      </c>
      <c r="D4911" s="1" t="s">
        <v>11985</v>
      </c>
      <c r="E4911" s="1" t="n">
        <v>149</v>
      </c>
      <c r="F4911" s="1" t="n">
        <v>53</v>
      </c>
      <c r="G4911" s="1" t="n">
        <v>553.94</v>
      </c>
      <c r="H4911" s="4" t="n">
        <v>46049.6009378472</v>
      </c>
      <c r="I49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4910BT2601944280114953553.9446049.6009378472</v>
      </c>
      <c r="J4911" s="1" t="n">
        <f aca="false">COUNTIF(I:I, $I4911)</f>
        <v>1</v>
      </c>
      <c r="K4911" s="1" t="str">
        <f aca="false">IF(ISNA(VLOOKUP(Table4[product_id], tblProducts[], tblProducts[product_name],FALSE() )), "Invalid", "Valid")</f>
        <v>Valid</v>
      </c>
      <c r="L4911" s="5" t="str">
        <f aca="false">IF(ISNA(VLOOKUP(Table4[[#This Row],[warehouse_id]], tblwhouse[], tblwhouse[warehouse_name],FALSE() )), "Invalid", "Valid")</f>
        <v>Valid</v>
      </c>
    </row>
    <row r="4912" customFormat="false" ht="15" hidden="false" customHeight="true" outlineLevel="0" collapsed="false">
      <c r="A4912" s="1" t="n">
        <v>4911</v>
      </c>
      <c r="B4912" s="1" t="n">
        <v>2</v>
      </c>
      <c r="C4912" s="1" t="n">
        <v>2377</v>
      </c>
      <c r="D4912" s="1" t="s">
        <v>11986</v>
      </c>
      <c r="E4912" s="1" t="n">
        <v>459</v>
      </c>
      <c r="F4912" s="1" t="n">
        <v>61</v>
      </c>
      <c r="G4912" s="1" t="n">
        <v>772.79</v>
      </c>
      <c r="H4912" s="4" t="n">
        <v>45979.6009378472</v>
      </c>
      <c r="I49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4911BT4784842237745961772.7945979.6009378472</v>
      </c>
      <c r="J4912" s="1" t="n">
        <f aca="false">COUNTIF(I:I, $I4912)</f>
        <v>1</v>
      </c>
      <c r="K4912" s="1" t="str">
        <f aca="false">IF(ISNA(VLOOKUP(Table4[product_id], tblProducts[], tblProducts[product_name],FALSE() )), "Invalid", "Valid")</f>
        <v>Valid</v>
      </c>
      <c r="L4912" s="5" t="str">
        <f aca="false">IF(ISNA(VLOOKUP(Table4[[#This Row],[warehouse_id]], tblwhouse[], tblwhouse[warehouse_name],FALSE() )), "Invalid", "Valid")</f>
        <v>Valid</v>
      </c>
    </row>
    <row r="4913" customFormat="false" ht="15" hidden="false" customHeight="true" outlineLevel="0" collapsed="false">
      <c r="A4913" s="1" t="n">
        <v>4912</v>
      </c>
      <c r="B4913" s="1" t="n">
        <v>2</v>
      </c>
      <c r="C4913" s="1" t="n">
        <v>2838</v>
      </c>
      <c r="D4913" s="1" t="s">
        <v>11987</v>
      </c>
      <c r="E4913" s="1" t="n">
        <v>431</v>
      </c>
      <c r="F4913" s="1" t="n">
        <v>49</v>
      </c>
      <c r="G4913" s="1" t="n">
        <v>55.1</v>
      </c>
      <c r="H4913" s="4" t="n">
        <v>46076.6009378472</v>
      </c>
      <c r="I49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4912BT725327228384314955.146076.6009378472</v>
      </c>
      <c r="J4913" s="1" t="n">
        <f aca="false">COUNTIF(I:I, $I4913)</f>
        <v>1</v>
      </c>
      <c r="K4913" s="1" t="str">
        <f aca="false">IF(ISNA(VLOOKUP(Table4[product_id], tblProducts[], tblProducts[product_name],FALSE() )), "Invalid", "Valid")</f>
        <v>Valid</v>
      </c>
      <c r="L4913" s="5" t="str">
        <f aca="false">IF(ISNA(VLOOKUP(Table4[[#This Row],[warehouse_id]], tblwhouse[], tblwhouse[warehouse_name],FALSE() )), "Invalid", "Valid")</f>
        <v>Valid</v>
      </c>
    </row>
    <row r="4914" customFormat="false" ht="15" hidden="false" customHeight="true" outlineLevel="0" collapsed="false">
      <c r="A4914" s="1" t="n">
        <v>4913</v>
      </c>
      <c r="B4914" s="1" t="n">
        <v>1</v>
      </c>
      <c r="C4914" s="1" t="n">
        <v>899</v>
      </c>
      <c r="D4914" s="1" t="s">
        <v>11988</v>
      </c>
      <c r="E4914" s="1" t="n">
        <v>109</v>
      </c>
      <c r="F4914" s="1" t="n">
        <v>59</v>
      </c>
      <c r="G4914" s="1" t="n">
        <v>147.63</v>
      </c>
      <c r="H4914" s="4" t="n">
        <v>45888.6009378472</v>
      </c>
      <c r="I49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4913BT906303189910959147.6345888.6009378472</v>
      </c>
      <c r="J4914" s="1" t="n">
        <f aca="false">COUNTIF(I:I, $I4914)</f>
        <v>1</v>
      </c>
      <c r="K4914" s="1" t="str">
        <f aca="false">IF(ISNA(VLOOKUP(Table4[product_id], tblProducts[], tblProducts[product_name],FALSE() )), "Invalid", "Valid")</f>
        <v>Valid</v>
      </c>
      <c r="L4914" s="5" t="str">
        <f aca="false">IF(ISNA(VLOOKUP(Table4[[#This Row],[warehouse_id]], tblwhouse[], tblwhouse[warehouse_name],FALSE() )), "Invalid", "Valid")</f>
        <v>Valid</v>
      </c>
    </row>
    <row r="4915" customFormat="false" ht="15" hidden="false" customHeight="true" outlineLevel="0" collapsed="false">
      <c r="A4915" s="1" t="n">
        <v>4914</v>
      </c>
      <c r="B4915" s="1" t="n">
        <v>3</v>
      </c>
      <c r="C4915" s="1" t="n">
        <v>2187</v>
      </c>
      <c r="D4915" s="1" t="s">
        <v>11989</v>
      </c>
      <c r="E4915" s="1" t="n">
        <v>158</v>
      </c>
      <c r="F4915" s="1" t="n">
        <v>67</v>
      </c>
      <c r="G4915" s="1" t="n">
        <v>24.71</v>
      </c>
      <c r="H4915" s="4" t="n">
        <v>46020.6009378472</v>
      </c>
      <c r="I49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4914BT373238321871586724.7146020.6009378472</v>
      </c>
      <c r="J4915" s="1" t="n">
        <f aca="false">COUNTIF(I:I, $I4915)</f>
        <v>1</v>
      </c>
      <c r="K4915" s="1" t="str">
        <f aca="false">IF(ISNA(VLOOKUP(Table4[product_id], tblProducts[], tblProducts[product_name],FALSE() )), "Invalid", "Valid")</f>
        <v>Valid</v>
      </c>
      <c r="L4915" s="5" t="str">
        <f aca="false">IF(ISNA(VLOOKUP(Table4[[#This Row],[warehouse_id]], tblwhouse[], tblwhouse[warehouse_name],FALSE() )), "Invalid", "Valid")</f>
        <v>Valid</v>
      </c>
    </row>
    <row r="4916" customFormat="false" ht="15" hidden="false" customHeight="true" outlineLevel="0" collapsed="false">
      <c r="A4916" s="1" t="n">
        <v>4915</v>
      </c>
      <c r="B4916" s="1" t="n">
        <v>4</v>
      </c>
      <c r="C4916" s="1" t="n">
        <v>868</v>
      </c>
      <c r="D4916" s="1" t="s">
        <v>11990</v>
      </c>
      <c r="E4916" s="1" t="n">
        <v>334</v>
      </c>
      <c r="F4916" s="1" t="n">
        <v>53</v>
      </c>
      <c r="G4916" s="1" t="n">
        <v>610.24</v>
      </c>
      <c r="H4916" s="4" t="n">
        <v>46083.6009378472</v>
      </c>
      <c r="I49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4915BT490225486833453610.2446083.6009378472</v>
      </c>
      <c r="J4916" s="1" t="n">
        <f aca="false">COUNTIF(I:I, $I4916)</f>
        <v>1</v>
      </c>
      <c r="K4916" s="1" t="str">
        <f aca="false">IF(ISNA(VLOOKUP(Table4[product_id], tblProducts[], tblProducts[product_name],FALSE() )), "Invalid", "Valid")</f>
        <v>Valid</v>
      </c>
      <c r="L4916" s="5" t="str">
        <f aca="false">IF(ISNA(VLOOKUP(Table4[[#This Row],[warehouse_id]], tblwhouse[], tblwhouse[warehouse_name],FALSE() )), "Invalid", "Valid")</f>
        <v>Valid</v>
      </c>
    </row>
    <row r="4917" customFormat="false" ht="15" hidden="false" customHeight="true" outlineLevel="0" collapsed="false">
      <c r="A4917" s="1" t="n">
        <v>4916</v>
      </c>
      <c r="B4917" s="1" t="n">
        <v>3</v>
      </c>
      <c r="C4917" s="1" t="n">
        <v>3</v>
      </c>
      <c r="D4917" s="1" t="s">
        <v>11991</v>
      </c>
      <c r="E4917" s="1" t="n">
        <v>273</v>
      </c>
      <c r="F4917" s="1" t="n">
        <v>58</v>
      </c>
      <c r="G4917" s="1" t="n">
        <v>382.74</v>
      </c>
      <c r="H4917" s="4" t="n">
        <v>46076.6009378472</v>
      </c>
      <c r="I49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4916BT1220193327358382.7446076.6009378472</v>
      </c>
      <c r="J4917" s="1" t="n">
        <f aca="false">COUNTIF(I:I, $I4917)</f>
        <v>1</v>
      </c>
      <c r="K4917" s="1" t="str">
        <f aca="false">IF(ISNA(VLOOKUP(Table4[product_id], tblProducts[], tblProducts[product_name],FALSE() )), "Invalid", "Valid")</f>
        <v>Valid</v>
      </c>
      <c r="L4917" s="5" t="str">
        <f aca="false">IF(ISNA(VLOOKUP(Table4[[#This Row],[warehouse_id]], tblwhouse[], tblwhouse[warehouse_name],FALSE() )), "Invalid", "Valid")</f>
        <v>Valid</v>
      </c>
    </row>
    <row r="4918" customFormat="false" ht="15" hidden="false" customHeight="true" outlineLevel="0" collapsed="false">
      <c r="A4918" s="1" t="n">
        <v>4917</v>
      </c>
      <c r="B4918" s="1" t="n">
        <v>1</v>
      </c>
      <c r="C4918" s="1" t="n">
        <v>43</v>
      </c>
      <c r="D4918" s="1" t="s">
        <v>11992</v>
      </c>
      <c r="E4918" s="1" t="n">
        <v>27</v>
      </c>
      <c r="F4918" s="1" t="n">
        <v>43</v>
      </c>
      <c r="G4918" s="1" t="n">
        <v>811.78</v>
      </c>
      <c r="H4918" s="4" t="n">
        <v>46082.6009378472</v>
      </c>
      <c r="I49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4917BT2831481432743811.7846082.6009378472</v>
      </c>
      <c r="J4918" s="1" t="n">
        <f aca="false">COUNTIF(I:I, $I4918)</f>
        <v>1</v>
      </c>
      <c r="K4918" s="1" t="str">
        <f aca="false">IF(ISNA(VLOOKUP(Table4[product_id], tblProducts[], tblProducts[product_name],FALSE() )), "Invalid", "Valid")</f>
        <v>Valid</v>
      </c>
      <c r="L4918" s="5" t="str">
        <f aca="false">IF(ISNA(VLOOKUP(Table4[[#This Row],[warehouse_id]], tblwhouse[], tblwhouse[warehouse_name],FALSE() )), "Invalid", "Valid")</f>
        <v>Valid</v>
      </c>
    </row>
    <row r="4919" customFormat="false" ht="15" hidden="false" customHeight="true" outlineLevel="0" collapsed="false">
      <c r="A4919" s="1" t="n">
        <v>4918</v>
      </c>
      <c r="B4919" s="1" t="n">
        <v>3</v>
      </c>
      <c r="C4919" s="1" t="n">
        <v>755</v>
      </c>
      <c r="D4919" s="1" t="s">
        <v>11993</v>
      </c>
      <c r="E4919" s="1" t="n">
        <v>405</v>
      </c>
      <c r="F4919" s="1" t="n">
        <v>45</v>
      </c>
      <c r="G4919" s="1" t="n">
        <v>1291.68</v>
      </c>
      <c r="H4919" s="4" t="n">
        <v>46011.6009378472</v>
      </c>
      <c r="I49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4918BT3149333755405451291.6846011.6009378472</v>
      </c>
      <c r="J4919" s="1" t="n">
        <f aca="false">COUNTIF(I:I, $I4919)</f>
        <v>1</v>
      </c>
      <c r="K4919" s="1" t="str">
        <f aca="false">IF(ISNA(VLOOKUP(Table4[product_id], tblProducts[], tblProducts[product_name],FALSE() )), "Invalid", "Valid")</f>
        <v>Valid</v>
      </c>
      <c r="L4919" s="5" t="str">
        <f aca="false">IF(ISNA(VLOOKUP(Table4[[#This Row],[warehouse_id]], tblwhouse[], tblwhouse[warehouse_name],FALSE() )), "Invalid", "Valid")</f>
        <v>Valid</v>
      </c>
    </row>
    <row r="4920" customFormat="false" ht="15" hidden="false" customHeight="true" outlineLevel="0" collapsed="false">
      <c r="A4920" s="1" t="n">
        <v>4919</v>
      </c>
      <c r="B4920" s="1" t="n">
        <v>1</v>
      </c>
      <c r="C4920" s="1" t="n">
        <v>797</v>
      </c>
      <c r="D4920" s="1" t="s">
        <v>11994</v>
      </c>
      <c r="E4920" s="1" t="n">
        <v>219</v>
      </c>
      <c r="F4920" s="1" t="n">
        <v>74</v>
      </c>
      <c r="G4920" s="1" t="n">
        <v>987.13</v>
      </c>
      <c r="H4920" s="4" t="n">
        <v>45946.6009378472</v>
      </c>
      <c r="I49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4919BT931707179721974987.1345946.6009378472</v>
      </c>
      <c r="J4920" s="1" t="n">
        <f aca="false">COUNTIF(I:I, $I4920)</f>
        <v>1</v>
      </c>
      <c r="K4920" s="1" t="str">
        <f aca="false">IF(ISNA(VLOOKUP(Table4[product_id], tblProducts[], tblProducts[product_name],FALSE() )), "Invalid", "Valid")</f>
        <v>Valid</v>
      </c>
      <c r="L4920" s="5" t="str">
        <f aca="false">IF(ISNA(VLOOKUP(Table4[[#This Row],[warehouse_id]], tblwhouse[], tblwhouse[warehouse_name],FALSE() )), "Invalid", "Valid")</f>
        <v>Valid</v>
      </c>
    </row>
    <row r="4921" customFormat="false" ht="15" hidden="false" customHeight="true" outlineLevel="0" collapsed="false">
      <c r="A4921" s="1" t="n">
        <v>4920</v>
      </c>
      <c r="B4921" s="1" t="n">
        <v>1</v>
      </c>
      <c r="C4921" s="1" t="n">
        <v>715</v>
      </c>
      <c r="D4921" s="1" t="s">
        <v>11995</v>
      </c>
      <c r="E4921" s="1" t="n">
        <v>82</v>
      </c>
      <c r="F4921" s="1" t="n">
        <v>38</v>
      </c>
      <c r="G4921" s="1" t="n">
        <v>229.99</v>
      </c>
      <c r="H4921" s="4" t="n">
        <v>46018.6009378472</v>
      </c>
      <c r="I49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4920BT59968617158238229.9946018.6009378472</v>
      </c>
      <c r="J4921" s="1" t="n">
        <f aca="false">COUNTIF(I:I, $I4921)</f>
        <v>1</v>
      </c>
      <c r="K4921" s="1" t="str">
        <f aca="false">IF(ISNA(VLOOKUP(Table4[product_id], tblProducts[], tblProducts[product_name],FALSE() )), "Invalid", "Valid")</f>
        <v>Valid</v>
      </c>
      <c r="L4921" s="5" t="str">
        <f aca="false">IF(ISNA(VLOOKUP(Table4[[#This Row],[warehouse_id]], tblwhouse[], tblwhouse[warehouse_name],FALSE() )), "Invalid", "Valid")</f>
        <v>Valid</v>
      </c>
    </row>
    <row r="4922" customFormat="false" ht="15" hidden="false" customHeight="true" outlineLevel="0" collapsed="false">
      <c r="A4922" s="1" t="n">
        <v>4921</v>
      </c>
      <c r="B4922" s="1" t="n">
        <v>4</v>
      </c>
      <c r="C4922" s="1" t="n">
        <v>2898</v>
      </c>
      <c r="D4922" s="1" t="s">
        <v>11996</v>
      </c>
      <c r="E4922" s="1" t="n">
        <v>276</v>
      </c>
      <c r="F4922" s="1" t="n">
        <v>73</v>
      </c>
      <c r="G4922" s="1" t="n">
        <v>1353.03</v>
      </c>
      <c r="H4922" s="4" t="n">
        <v>46151.6009378472</v>
      </c>
      <c r="I49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4921BT29610142898276731353.0346151.6009378472</v>
      </c>
      <c r="J4922" s="1" t="n">
        <f aca="false">COUNTIF(I:I, $I4922)</f>
        <v>1</v>
      </c>
      <c r="K4922" s="1" t="str">
        <f aca="false">IF(ISNA(VLOOKUP(Table4[product_id], tblProducts[], tblProducts[product_name],FALSE() )), "Invalid", "Valid")</f>
        <v>Valid</v>
      </c>
      <c r="L4922" s="5" t="str">
        <f aca="false">IF(ISNA(VLOOKUP(Table4[[#This Row],[warehouse_id]], tblwhouse[], tblwhouse[warehouse_name],FALSE() )), "Invalid", "Valid")</f>
        <v>Valid</v>
      </c>
    </row>
    <row r="4923" customFormat="false" ht="15" hidden="false" customHeight="true" outlineLevel="0" collapsed="false">
      <c r="A4923" s="1" t="n">
        <v>4922</v>
      </c>
      <c r="B4923" s="1" t="n">
        <v>2</v>
      </c>
      <c r="C4923" s="1" t="n">
        <v>207</v>
      </c>
      <c r="D4923" s="1" t="s">
        <v>11997</v>
      </c>
      <c r="E4923" s="1" t="n">
        <v>447</v>
      </c>
      <c r="F4923" s="1" t="n">
        <v>64</v>
      </c>
      <c r="G4923" s="1" t="n">
        <v>1485.69</v>
      </c>
      <c r="H4923" s="4" t="n">
        <v>46164.6009378472</v>
      </c>
      <c r="I49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4922BT8054252207447641485.6946164.6009378472</v>
      </c>
      <c r="J4923" s="1" t="n">
        <f aca="false">COUNTIF(I:I, $I4923)</f>
        <v>1</v>
      </c>
      <c r="K4923" s="1" t="str">
        <f aca="false">IF(ISNA(VLOOKUP(Table4[product_id], tblProducts[], tblProducts[product_name],FALSE() )), "Invalid", "Valid")</f>
        <v>Valid</v>
      </c>
      <c r="L4923" s="5" t="str">
        <f aca="false">IF(ISNA(VLOOKUP(Table4[[#This Row],[warehouse_id]], tblwhouse[], tblwhouse[warehouse_name],FALSE() )), "Invalid", "Valid")</f>
        <v>Valid</v>
      </c>
    </row>
    <row r="4924" customFormat="false" ht="15" hidden="false" customHeight="true" outlineLevel="0" collapsed="false">
      <c r="A4924" s="1" t="n">
        <v>4923</v>
      </c>
      <c r="B4924" s="1" t="n">
        <v>2</v>
      </c>
      <c r="C4924" s="1" t="n">
        <v>2012</v>
      </c>
      <c r="D4924" s="1" t="s">
        <v>11998</v>
      </c>
      <c r="E4924" s="1" t="n">
        <v>27</v>
      </c>
      <c r="F4924" s="1" t="n">
        <v>48</v>
      </c>
      <c r="G4924" s="1" t="n">
        <v>949.17</v>
      </c>
      <c r="H4924" s="4" t="n">
        <v>46207.6009378472</v>
      </c>
      <c r="I49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4923BT558070220122748949.1746207.6009378472</v>
      </c>
      <c r="J4924" s="1" t="n">
        <f aca="false">COUNTIF(I:I, $I4924)</f>
        <v>1</v>
      </c>
      <c r="K4924" s="1" t="str">
        <f aca="false">IF(ISNA(VLOOKUP(Table4[product_id], tblProducts[], tblProducts[product_name],FALSE() )), "Invalid", "Valid")</f>
        <v>Valid</v>
      </c>
      <c r="L4924" s="5" t="str">
        <f aca="false">IF(ISNA(VLOOKUP(Table4[[#This Row],[warehouse_id]], tblwhouse[], tblwhouse[warehouse_name],FALSE() )), "Invalid", "Valid")</f>
        <v>Valid</v>
      </c>
    </row>
    <row r="4925" customFormat="false" ht="15" hidden="false" customHeight="true" outlineLevel="0" collapsed="false">
      <c r="A4925" s="1" t="n">
        <v>4924</v>
      </c>
      <c r="B4925" s="1" t="n">
        <v>1</v>
      </c>
      <c r="C4925" s="1" t="n">
        <v>951</v>
      </c>
      <c r="D4925" s="1" t="s">
        <v>11999</v>
      </c>
      <c r="E4925" s="1" t="n">
        <v>28</v>
      </c>
      <c r="F4925" s="1" t="n">
        <v>73</v>
      </c>
      <c r="G4925" s="1" t="n">
        <v>347.46</v>
      </c>
      <c r="H4925" s="4" t="n">
        <v>46201.6009378472</v>
      </c>
      <c r="I49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4924BT89733019512873347.4646201.6009378472</v>
      </c>
      <c r="J4925" s="1" t="n">
        <f aca="false">COUNTIF(I:I, $I4925)</f>
        <v>1</v>
      </c>
      <c r="K4925" s="1" t="str">
        <f aca="false">IF(ISNA(VLOOKUP(Table4[product_id], tblProducts[], tblProducts[product_name],FALSE() )), "Invalid", "Valid")</f>
        <v>Valid</v>
      </c>
      <c r="L4925" s="5" t="str">
        <f aca="false">IF(ISNA(VLOOKUP(Table4[[#This Row],[warehouse_id]], tblwhouse[], tblwhouse[warehouse_name],FALSE() )), "Invalid", "Valid")</f>
        <v>Valid</v>
      </c>
    </row>
    <row r="4926" customFormat="false" ht="15" hidden="false" customHeight="true" outlineLevel="0" collapsed="false">
      <c r="A4926" s="1" t="n">
        <v>4925</v>
      </c>
      <c r="B4926" s="1" t="n">
        <v>4</v>
      </c>
      <c r="C4926" s="1" t="n">
        <v>2486</v>
      </c>
      <c r="D4926" s="1" t="s">
        <v>12000</v>
      </c>
      <c r="E4926" s="1" t="n">
        <v>90</v>
      </c>
      <c r="F4926" s="1" t="n">
        <v>38</v>
      </c>
      <c r="G4926" s="1" t="n">
        <v>303.08</v>
      </c>
      <c r="H4926" s="4" t="n">
        <v>46202.6009378588</v>
      </c>
      <c r="I49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4925BT480354424869038303.0846202.6009378588</v>
      </c>
      <c r="J4926" s="1" t="n">
        <f aca="false">COUNTIF(I:I, $I4926)</f>
        <v>1</v>
      </c>
      <c r="K4926" s="1" t="str">
        <f aca="false">IF(ISNA(VLOOKUP(Table4[product_id], tblProducts[], tblProducts[product_name],FALSE() )), "Invalid", "Valid")</f>
        <v>Valid</v>
      </c>
      <c r="L4926" s="5" t="str">
        <f aca="false">IF(ISNA(VLOOKUP(Table4[[#This Row],[warehouse_id]], tblwhouse[], tblwhouse[warehouse_name],FALSE() )), "Invalid", "Valid")</f>
        <v>Valid</v>
      </c>
    </row>
    <row r="4927" customFormat="false" ht="15" hidden="false" customHeight="true" outlineLevel="0" collapsed="false">
      <c r="A4927" s="1" t="n">
        <v>4926</v>
      </c>
      <c r="B4927" s="1" t="n">
        <v>2</v>
      </c>
      <c r="C4927" s="1" t="n">
        <v>642</v>
      </c>
      <c r="D4927" s="1" t="s">
        <v>12001</v>
      </c>
      <c r="E4927" s="1" t="n">
        <v>11</v>
      </c>
      <c r="F4927" s="1" t="n">
        <v>39</v>
      </c>
      <c r="G4927" s="1" t="n">
        <v>107.23</v>
      </c>
      <c r="H4927" s="4" t="n">
        <v>45948.6009378588</v>
      </c>
      <c r="I49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4926BT17466826421139107.2345948.6009378588</v>
      </c>
      <c r="J4927" s="1" t="n">
        <f aca="false">COUNTIF(I:I, $I4927)</f>
        <v>1</v>
      </c>
      <c r="K4927" s="1" t="str">
        <f aca="false">IF(ISNA(VLOOKUP(Table4[product_id], tblProducts[], tblProducts[product_name],FALSE() )), "Invalid", "Valid")</f>
        <v>Valid</v>
      </c>
      <c r="L4927" s="5" t="str">
        <f aca="false">IF(ISNA(VLOOKUP(Table4[[#This Row],[warehouse_id]], tblwhouse[], tblwhouse[warehouse_name],FALSE() )), "Invalid", "Valid")</f>
        <v>Valid</v>
      </c>
    </row>
    <row r="4928" customFormat="false" ht="15" hidden="false" customHeight="true" outlineLevel="0" collapsed="false">
      <c r="A4928" s="1" t="n">
        <v>4927</v>
      </c>
      <c r="B4928" s="1" t="n">
        <v>2</v>
      </c>
      <c r="C4928" s="1" t="n">
        <v>2100</v>
      </c>
      <c r="D4928" s="1" t="s">
        <v>12002</v>
      </c>
      <c r="E4928" s="1" t="n">
        <v>7</v>
      </c>
      <c r="F4928" s="1" t="n">
        <v>67</v>
      </c>
      <c r="G4928" s="1" t="n">
        <v>1245.95</v>
      </c>
      <c r="H4928" s="4" t="n">
        <v>45900.6009378588</v>
      </c>
      <c r="I49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4927BT708807221007671245.9545900.6009378588</v>
      </c>
      <c r="J4928" s="1" t="n">
        <f aca="false">COUNTIF(I:I, $I4928)</f>
        <v>1</v>
      </c>
      <c r="K4928" s="1" t="str">
        <f aca="false">IF(ISNA(VLOOKUP(Table4[product_id], tblProducts[], tblProducts[product_name],FALSE() )), "Invalid", "Valid")</f>
        <v>Valid</v>
      </c>
      <c r="L4928" s="5" t="str">
        <f aca="false">IF(ISNA(VLOOKUP(Table4[[#This Row],[warehouse_id]], tblwhouse[], tblwhouse[warehouse_name],FALSE() )), "Invalid", "Valid")</f>
        <v>Valid</v>
      </c>
    </row>
    <row r="4929" customFormat="false" ht="15" hidden="false" customHeight="true" outlineLevel="0" collapsed="false">
      <c r="A4929" s="1" t="n">
        <v>4928</v>
      </c>
      <c r="B4929" s="1" t="n">
        <v>4</v>
      </c>
      <c r="C4929" s="1" t="n">
        <v>2150</v>
      </c>
      <c r="D4929" s="1" t="s">
        <v>12003</v>
      </c>
      <c r="E4929" s="1" t="n">
        <v>139</v>
      </c>
      <c r="F4929" s="1" t="n">
        <v>27</v>
      </c>
      <c r="G4929" s="1" t="n">
        <v>574.68</v>
      </c>
      <c r="H4929" s="4" t="n">
        <v>46109.6009378588</v>
      </c>
      <c r="I49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4928BT7721034215013927574.6846109.6009378588</v>
      </c>
      <c r="J4929" s="1" t="n">
        <f aca="false">COUNTIF(I:I, $I4929)</f>
        <v>1</v>
      </c>
      <c r="K4929" s="1" t="str">
        <f aca="false">IF(ISNA(VLOOKUP(Table4[product_id], tblProducts[], tblProducts[product_name],FALSE() )), "Invalid", "Valid")</f>
        <v>Valid</v>
      </c>
      <c r="L4929" s="5" t="str">
        <f aca="false">IF(ISNA(VLOOKUP(Table4[[#This Row],[warehouse_id]], tblwhouse[], tblwhouse[warehouse_name],FALSE() )), "Invalid", "Valid")</f>
        <v>Valid</v>
      </c>
    </row>
    <row r="4930" customFormat="false" ht="15" hidden="false" customHeight="true" outlineLevel="0" collapsed="false">
      <c r="A4930" s="1" t="n">
        <v>4929</v>
      </c>
      <c r="B4930" s="1" t="n">
        <v>1</v>
      </c>
      <c r="C4930" s="1" t="n">
        <v>1346</v>
      </c>
      <c r="D4930" s="1" t="s">
        <v>12004</v>
      </c>
      <c r="E4930" s="1" t="n">
        <v>292</v>
      </c>
      <c r="F4930" s="1" t="n">
        <v>61</v>
      </c>
      <c r="G4930" s="1" t="n">
        <v>1118.74</v>
      </c>
      <c r="H4930" s="4" t="n">
        <v>45988.6009378588</v>
      </c>
      <c r="I49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4929BT17843911346292611118.7445988.6009378588</v>
      </c>
      <c r="J4930" s="1" t="n">
        <f aca="false">COUNTIF(I:I, $I4930)</f>
        <v>1</v>
      </c>
      <c r="K4930" s="1" t="str">
        <f aca="false">IF(ISNA(VLOOKUP(Table4[product_id], tblProducts[], tblProducts[product_name],FALSE() )), "Invalid", "Valid")</f>
        <v>Valid</v>
      </c>
      <c r="L4930" s="5" t="str">
        <f aca="false">IF(ISNA(VLOOKUP(Table4[[#This Row],[warehouse_id]], tblwhouse[], tblwhouse[warehouse_name],FALSE() )), "Invalid", "Valid")</f>
        <v>Valid</v>
      </c>
    </row>
    <row r="4931" customFormat="false" ht="15" hidden="false" customHeight="true" outlineLevel="0" collapsed="false">
      <c r="A4931" s="1" t="n">
        <v>4930</v>
      </c>
      <c r="B4931" s="1" t="n">
        <v>1</v>
      </c>
      <c r="C4931" s="1" t="n">
        <v>463</v>
      </c>
      <c r="D4931" s="1" t="s">
        <v>12005</v>
      </c>
      <c r="E4931" s="1" t="n">
        <v>341</v>
      </c>
      <c r="F4931" s="1" t="n">
        <v>43</v>
      </c>
      <c r="G4931" s="1" t="n">
        <v>1215.56</v>
      </c>
      <c r="H4931" s="4" t="n">
        <v>46017.6009378588</v>
      </c>
      <c r="I49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4930BT8363201463341431215.5646017.6009378588</v>
      </c>
      <c r="J4931" s="1" t="n">
        <f aca="false">COUNTIF(I:I, $I4931)</f>
        <v>1</v>
      </c>
      <c r="K4931" s="1" t="str">
        <f aca="false">IF(ISNA(VLOOKUP(Table4[product_id], tblProducts[], tblProducts[product_name],FALSE() )), "Invalid", "Valid")</f>
        <v>Valid</v>
      </c>
      <c r="L4931" s="5" t="str">
        <f aca="false">IF(ISNA(VLOOKUP(Table4[[#This Row],[warehouse_id]], tblwhouse[], tblwhouse[warehouse_name],FALSE() )), "Invalid", "Valid")</f>
        <v>Valid</v>
      </c>
    </row>
    <row r="4932" customFormat="false" ht="15" hidden="false" customHeight="true" outlineLevel="0" collapsed="false">
      <c r="A4932" s="1" t="n">
        <v>4931</v>
      </c>
      <c r="B4932" s="1" t="n">
        <v>4</v>
      </c>
      <c r="C4932" s="1" t="n">
        <v>2273</v>
      </c>
      <c r="D4932" s="1" t="s">
        <v>12006</v>
      </c>
      <c r="E4932" s="1" t="n">
        <v>439</v>
      </c>
      <c r="F4932" s="1" t="n">
        <v>49</v>
      </c>
      <c r="G4932" s="1" t="n">
        <v>1301.14</v>
      </c>
      <c r="H4932" s="4" t="n">
        <v>46151.6009378588</v>
      </c>
      <c r="I49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4931BT63004542273439491301.1446151.6009378588</v>
      </c>
      <c r="J4932" s="1" t="n">
        <f aca="false">COUNTIF(I:I, $I4932)</f>
        <v>1</v>
      </c>
      <c r="K4932" s="1" t="str">
        <f aca="false">IF(ISNA(VLOOKUP(Table4[product_id], tblProducts[], tblProducts[product_name],FALSE() )), "Invalid", "Valid")</f>
        <v>Valid</v>
      </c>
      <c r="L4932" s="5" t="str">
        <f aca="false">IF(ISNA(VLOOKUP(Table4[[#This Row],[warehouse_id]], tblwhouse[], tblwhouse[warehouse_name],FALSE() )), "Invalid", "Valid")</f>
        <v>Valid</v>
      </c>
    </row>
    <row r="4933" customFormat="false" ht="15" hidden="false" customHeight="true" outlineLevel="0" collapsed="false">
      <c r="A4933" s="1" t="n">
        <v>4932</v>
      </c>
      <c r="B4933" s="1" t="n">
        <v>1</v>
      </c>
      <c r="C4933" s="1" t="n">
        <v>887</v>
      </c>
      <c r="D4933" s="1" t="s">
        <v>12007</v>
      </c>
      <c r="E4933" s="1" t="n">
        <v>175</v>
      </c>
      <c r="F4933" s="1" t="n">
        <v>35</v>
      </c>
      <c r="G4933" s="1" t="n">
        <v>540.46</v>
      </c>
      <c r="H4933" s="4" t="n">
        <v>45889.6009378588</v>
      </c>
      <c r="I49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4932BT118900188717535540.4645889.6009378588</v>
      </c>
      <c r="J4933" s="1" t="n">
        <f aca="false">COUNTIF(I:I, $I4933)</f>
        <v>1</v>
      </c>
      <c r="K4933" s="1" t="str">
        <f aca="false">IF(ISNA(VLOOKUP(Table4[product_id], tblProducts[], tblProducts[product_name],FALSE() )), "Invalid", "Valid")</f>
        <v>Valid</v>
      </c>
      <c r="L4933" s="5" t="str">
        <f aca="false">IF(ISNA(VLOOKUP(Table4[[#This Row],[warehouse_id]], tblwhouse[], tblwhouse[warehouse_name],FALSE() )), "Invalid", "Valid")</f>
        <v>Valid</v>
      </c>
    </row>
    <row r="4934" customFormat="false" ht="15" hidden="false" customHeight="true" outlineLevel="0" collapsed="false">
      <c r="A4934" s="1" t="n">
        <v>4933</v>
      </c>
      <c r="B4934" s="1" t="n">
        <v>3</v>
      </c>
      <c r="C4934" s="1" t="n">
        <v>698</v>
      </c>
      <c r="D4934" s="1" t="s">
        <v>12008</v>
      </c>
      <c r="E4934" s="1" t="n">
        <v>201</v>
      </c>
      <c r="F4934" s="1" t="n">
        <v>35</v>
      </c>
      <c r="G4934" s="1" t="n">
        <v>1188.9</v>
      </c>
      <c r="H4934" s="4" t="n">
        <v>45903.6009378588</v>
      </c>
      <c r="I49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4933BT3211083698201351188.945903.6009378588</v>
      </c>
      <c r="J4934" s="1" t="n">
        <f aca="false">COUNTIF(I:I, $I4934)</f>
        <v>1</v>
      </c>
      <c r="K4934" s="1" t="str">
        <f aca="false">IF(ISNA(VLOOKUP(Table4[product_id], tblProducts[], tblProducts[product_name],FALSE() )), "Invalid", "Valid")</f>
        <v>Valid</v>
      </c>
      <c r="L4934" s="5" t="str">
        <f aca="false">IF(ISNA(VLOOKUP(Table4[[#This Row],[warehouse_id]], tblwhouse[], tblwhouse[warehouse_name],FALSE() )), "Invalid", "Valid")</f>
        <v>Valid</v>
      </c>
    </row>
    <row r="4935" customFormat="false" ht="15" hidden="false" customHeight="true" outlineLevel="0" collapsed="false">
      <c r="A4935" s="1" t="n">
        <v>4934</v>
      </c>
      <c r="B4935" s="1" t="n">
        <v>3</v>
      </c>
      <c r="C4935" s="1" t="n">
        <v>1576</v>
      </c>
      <c r="D4935" s="1" t="s">
        <v>12009</v>
      </c>
      <c r="E4935" s="1" t="n">
        <v>285</v>
      </c>
      <c r="F4935" s="1" t="n">
        <v>59</v>
      </c>
      <c r="G4935" s="1" t="n">
        <v>836.17</v>
      </c>
      <c r="H4935" s="4" t="n">
        <v>46008.6009378588</v>
      </c>
      <c r="I49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4934BT5909763157628559836.1746008.6009378588</v>
      </c>
      <c r="J4935" s="1" t="n">
        <f aca="false">COUNTIF(I:I, $I4935)</f>
        <v>1</v>
      </c>
      <c r="K4935" s="1" t="str">
        <f aca="false">IF(ISNA(VLOOKUP(Table4[product_id], tblProducts[], tblProducts[product_name],FALSE() )), "Invalid", "Valid")</f>
        <v>Valid</v>
      </c>
      <c r="L4935" s="5" t="str">
        <f aca="false">IF(ISNA(VLOOKUP(Table4[[#This Row],[warehouse_id]], tblwhouse[], tblwhouse[warehouse_name],FALSE() )), "Invalid", "Valid")</f>
        <v>Valid</v>
      </c>
    </row>
    <row r="4936" customFormat="false" ht="15" hidden="false" customHeight="true" outlineLevel="0" collapsed="false">
      <c r="A4936" s="1" t="n">
        <v>4935</v>
      </c>
      <c r="B4936" s="1" t="n">
        <v>4</v>
      </c>
      <c r="C4936" s="1" t="n">
        <v>2660</v>
      </c>
      <c r="D4936" s="1" t="s">
        <v>12010</v>
      </c>
      <c r="E4936" s="1" t="n">
        <v>38</v>
      </c>
      <c r="F4936" s="1" t="n">
        <v>77</v>
      </c>
      <c r="G4936" s="1" t="n">
        <v>1139.99</v>
      </c>
      <c r="H4936" s="4" t="n">
        <v>46047.6009378588</v>
      </c>
      <c r="I49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4935BT2099014266038771139.9946047.6009378588</v>
      </c>
      <c r="J4936" s="1" t="n">
        <f aca="false">COUNTIF(I:I, $I4936)</f>
        <v>1</v>
      </c>
      <c r="K4936" s="1" t="str">
        <f aca="false">IF(ISNA(VLOOKUP(Table4[product_id], tblProducts[], tblProducts[product_name],FALSE() )), "Invalid", "Valid")</f>
        <v>Valid</v>
      </c>
      <c r="L4936" s="5" t="str">
        <f aca="false">IF(ISNA(VLOOKUP(Table4[[#This Row],[warehouse_id]], tblwhouse[], tblwhouse[warehouse_name],FALSE() )), "Invalid", "Valid")</f>
        <v>Valid</v>
      </c>
    </row>
    <row r="4937" customFormat="false" ht="15" hidden="false" customHeight="true" outlineLevel="0" collapsed="false">
      <c r="A4937" s="1" t="n">
        <v>4936</v>
      </c>
      <c r="B4937" s="1" t="n">
        <v>1</v>
      </c>
      <c r="C4937" s="1" t="n">
        <v>147</v>
      </c>
      <c r="D4937" s="1" t="s">
        <v>12011</v>
      </c>
      <c r="E4937" s="1" t="n">
        <v>448</v>
      </c>
      <c r="F4937" s="1" t="n">
        <v>73</v>
      </c>
      <c r="G4937" s="1" t="n">
        <v>1038.08</v>
      </c>
      <c r="H4937" s="4" t="n">
        <v>45949.6009378588</v>
      </c>
      <c r="I49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4936BT9849811147448731038.0845949.6009378588</v>
      </c>
      <c r="J4937" s="1" t="n">
        <f aca="false">COUNTIF(I:I, $I4937)</f>
        <v>1</v>
      </c>
      <c r="K4937" s="1" t="str">
        <f aca="false">IF(ISNA(VLOOKUP(Table4[product_id], tblProducts[], tblProducts[product_name],FALSE() )), "Invalid", "Valid")</f>
        <v>Valid</v>
      </c>
      <c r="L4937" s="5" t="str">
        <f aca="false">IF(ISNA(VLOOKUP(Table4[[#This Row],[warehouse_id]], tblwhouse[], tblwhouse[warehouse_name],FALSE() )), "Invalid", "Valid")</f>
        <v>Valid</v>
      </c>
    </row>
    <row r="4938" customFormat="false" ht="15" hidden="false" customHeight="true" outlineLevel="0" collapsed="false">
      <c r="A4938" s="1" t="n">
        <v>4937</v>
      </c>
      <c r="B4938" s="1" t="n">
        <v>1</v>
      </c>
      <c r="C4938" s="1" t="n">
        <v>802</v>
      </c>
      <c r="D4938" s="1" t="s">
        <v>12012</v>
      </c>
      <c r="E4938" s="1" t="n">
        <v>333</v>
      </c>
      <c r="F4938" s="1" t="n">
        <v>29</v>
      </c>
      <c r="G4938" s="1" t="n">
        <v>190.68</v>
      </c>
      <c r="H4938" s="4" t="n">
        <v>46127.6009378588</v>
      </c>
      <c r="I49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4937BT579051180233329190.6846127.6009378588</v>
      </c>
      <c r="J4938" s="1" t="n">
        <f aca="false">COUNTIF(I:I, $I4938)</f>
        <v>1</v>
      </c>
      <c r="K4938" s="1" t="str">
        <f aca="false">IF(ISNA(VLOOKUP(Table4[product_id], tblProducts[], tblProducts[product_name],FALSE() )), "Invalid", "Valid")</f>
        <v>Valid</v>
      </c>
      <c r="L4938" s="5" t="str">
        <f aca="false">IF(ISNA(VLOOKUP(Table4[[#This Row],[warehouse_id]], tblwhouse[], tblwhouse[warehouse_name],FALSE() )), "Invalid", "Valid")</f>
        <v>Valid</v>
      </c>
    </row>
    <row r="4939" customFormat="false" ht="15" hidden="false" customHeight="true" outlineLevel="0" collapsed="false">
      <c r="A4939" s="1" t="n">
        <v>4938</v>
      </c>
      <c r="B4939" s="1" t="n">
        <v>4</v>
      </c>
      <c r="C4939" s="1" t="n">
        <v>2811</v>
      </c>
      <c r="D4939" s="1" t="s">
        <v>12013</v>
      </c>
      <c r="E4939" s="1" t="n">
        <v>149</v>
      </c>
      <c r="F4939" s="1" t="n">
        <v>49</v>
      </c>
      <c r="G4939" s="1" t="n">
        <v>1341.81</v>
      </c>
      <c r="H4939" s="4" t="n">
        <v>46022.6009378588</v>
      </c>
      <c r="I49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4938BT57879242811149491341.8146022.6009378588</v>
      </c>
      <c r="J4939" s="1" t="n">
        <f aca="false">COUNTIF(I:I, $I4939)</f>
        <v>1</v>
      </c>
      <c r="K4939" s="1" t="str">
        <f aca="false">IF(ISNA(VLOOKUP(Table4[product_id], tblProducts[], tblProducts[product_name],FALSE() )), "Invalid", "Valid")</f>
        <v>Valid</v>
      </c>
      <c r="L4939" s="5" t="str">
        <f aca="false">IF(ISNA(VLOOKUP(Table4[[#This Row],[warehouse_id]], tblwhouse[], tblwhouse[warehouse_name],FALSE() )), "Invalid", "Valid")</f>
        <v>Valid</v>
      </c>
    </row>
    <row r="4940" customFormat="false" ht="15" hidden="false" customHeight="true" outlineLevel="0" collapsed="false">
      <c r="A4940" s="1" t="n">
        <v>4939</v>
      </c>
      <c r="B4940" s="1" t="n">
        <v>1</v>
      </c>
      <c r="C4940" s="1" t="n">
        <v>2132</v>
      </c>
      <c r="D4940" s="1" t="s">
        <v>12014</v>
      </c>
      <c r="E4940" s="1" t="n">
        <v>462</v>
      </c>
      <c r="F4940" s="1" t="n">
        <v>46</v>
      </c>
      <c r="G4940" s="1" t="n">
        <v>1262.24</v>
      </c>
      <c r="H4940" s="4" t="n">
        <v>46203.6009378588</v>
      </c>
      <c r="I49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4939BT20781912132462461262.2446203.6009378588</v>
      </c>
      <c r="J4940" s="1" t="n">
        <f aca="false">COUNTIF(I:I, $I4940)</f>
        <v>1</v>
      </c>
      <c r="K4940" s="1" t="str">
        <f aca="false">IF(ISNA(VLOOKUP(Table4[product_id], tblProducts[], tblProducts[product_name],FALSE() )), "Invalid", "Valid")</f>
        <v>Valid</v>
      </c>
      <c r="L4940" s="5" t="str">
        <f aca="false">IF(ISNA(VLOOKUP(Table4[[#This Row],[warehouse_id]], tblwhouse[], tblwhouse[warehouse_name],FALSE() )), "Invalid", "Valid")</f>
        <v>Valid</v>
      </c>
    </row>
    <row r="4941" customFormat="false" ht="15" hidden="false" customHeight="true" outlineLevel="0" collapsed="false">
      <c r="A4941" s="1" t="n">
        <v>4940</v>
      </c>
      <c r="B4941" s="1" t="n">
        <v>3</v>
      </c>
      <c r="C4941" s="1" t="n">
        <v>2449</v>
      </c>
      <c r="D4941" s="1" t="s">
        <v>12015</v>
      </c>
      <c r="E4941" s="1" t="n">
        <v>114</v>
      </c>
      <c r="F4941" s="1" t="n">
        <v>77</v>
      </c>
      <c r="G4941" s="1" t="n">
        <v>69.52</v>
      </c>
      <c r="H4941" s="4" t="n">
        <v>46047.6009378588</v>
      </c>
      <c r="I49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4940BT469738324491147769.5246047.6009378588</v>
      </c>
      <c r="J4941" s="1" t="n">
        <f aca="false">COUNTIF(I:I, $I4941)</f>
        <v>1</v>
      </c>
      <c r="K4941" s="1" t="str">
        <f aca="false">IF(ISNA(VLOOKUP(Table4[product_id], tblProducts[], tblProducts[product_name],FALSE() )), "Invalid", "Valid")</f>
        <v>Valid</v>
      </c>
      <c r="L4941" s="5" t="str">
        <f aca="false">IF(ISNA(VLOOKUP(Table4[[#This Row],[warehouse_id]], tblwhouse[], tblwhouse[warehouse_name],FALSE() )), "Invalid", "Valid")</f>
        <v>Valid</v>
      </c>
    </row>
    <row r="4942" customFormat="false" ht="15" hidden="false" customHeight="true" outlineLevel="0" collapsed="false">
      <c r="A4942" s="1" t="n">
        <v>4941</v>
      </c>
      <c r="B4942" s="1" t="n">
        <v>2</v>
      </c>
      <c r="C4942" s="1" t="n">
        <v>1317</v>
      </c>
      <c r="D4942" s="1" t="s">
        <v>12016</v>
      </c>
      <c r="E4942" s="1" t="n">
        <v>176</v>
      </c>
      <c r="F4942" s="1" t="n">
        <v>60</v>
      </c>
      <c r="G4942" s="1" t="n">
        <v>156.97</v>
      </c>
      <c r="H4942" s="4" t="n">
        <v>46213.6009378588</v>
      </c>
      <c r="I49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4941BT9087212131717660156.9746213.6009378588</v>
      </c>
      <c r="J4942" s="1" t="n">
        <f aca="false">COUNTIF(I:I, $I4942)</f>
        <v>1</v>
      </c>
      <c r="K4942" s="1" t="str">
        <f aca="false">IF(ISNA(VLOOKUP(Table4[product_id], tblProducts[], tblProducts[product_name],FALSE() )), "Invalid", "Valid")</f>
        <v>Valid</v>
      </c>
      <c r="L4942" s="5" t="str">
        <f aca="false">IF(ISNA(VLOOKUP(Table4[[#This Row],[warehouse_id]], tblwhouse[], tblwhouse[warehouse_name],FALSE() )), "Invalid", "Valid")</f>
        <v>Valid</v>
      </c>
    </row>
    <row r="4943" customFormat="false" ht="15" hidden="false" customHeight="true" outlineLevel="0" collapsed="false">
      <c r="A4943" s="1" t="n">
        <v>4942</v>
      </c>
      <c r="B4943" s="1" t="n">
        <v>3</v>
      </c>
      <c r="C4943" s="1" t="n">
        <v>1346</v>
      </c>
      <c r="D4943" s="1" t="s">
        <v>12017</v>
      </c>
      <c r="E4943" s="1" t="n">
        <v>57</v>
      </c>
      <c r="F4943" s="1" t="n">
        <v>49</v>
      </c>
      <c r="G4943" s="1" t="n">
        <v>1275.83</v>
      </c>
      <c r="H4943" s="4" t="n">
        <v>46193.6009378588</v>
      </c>
      <c r="I49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4942BT6098423134657491275.8346193.6009378588</v>
      </c>
      <c r="J4943" s="1" t="n">
        <f aca="false">COUNTIF(I:I, $I4943)</f>
        <v>1</v>
      </c>
      <c r="K4943" s="1" t="str">
        <f aca="false">IF(ISNA(VLOOKUP(Table4[product_id], tblProducts[], tblProducts[product_name],FALSE() )), "Invalid", "Valid")</f>
        <v>Valid</v>
      </c>
      <c r="L4943" s="5" t="str">
        <f aca="false">IF(ISNA(VLOOKUP(Table4[[#This Row],[warehouse_id]], tblwhouse[], tblwhouse[warehouse_name],FALSE() )), "Invalid", "Valid")</f>
        <v>Valid</v>
      </c>
    </row>
    <row r="4944" customFormat="false" ht="15" hidden="false" customHeight="true" outlineLevel="0" collapsed="false">
      <c r="A4944" s="1" t="n">
        <v>4943</v>
      </c>
      <c r="B4944" s="1" t="n">
        <v>3</v>
      </c>
      <c r="C4944" s="1" t="n">
        <v>643</v>
      </c>
      <c r="D4944" s="1" t="s">
        <v>12018</v>
      </c>
      <c r="E4944" s="1" t="n">
        <v>480</v>
      </c>
      <c r="F4944" s="1" t="n">
        <v>58</v>
      </c>
      <c r="G4944" s="1" t="n">
        <v>901.32</v>
      </c>
      <c r="H4944" s="4" t="n">
        <v>46051.6009378588</v>
      </c>
      <c r="I49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4943BT886358364348058901.3246051.6009378588</v>
      </c>
      <c r="J4944" s="1" t="n">
        <f aca="false">COUNTIF(I:I, $I4944)</f>
        <v>1</v>
      </c>
      <c r="K4944" s="1" t="str">
        <f aca="false">IF(ISNA(VLOOKUP(Table4[product_id], tblProducts[], tblProducts[product_name],FALSE() )), "Invalid", "Valid")</f>
        <v>Valid</v>
      </c>
      <c r="L4944" s="5" t="str">
        <f aca="false">IF(ISNA(VLOOKUP(Table4[[#This Row],[warehouse_id]], tblwhouse[], tblwhouse[warehouse_name],FALSE() )), "Invalid", "Valid")</f>
        <v>Valid</v>
      </c>
    </row>
    <row r="4945" customFormat="false" ht="15" hidden="false" customHeight="true" outlineLevel="0" collapsed="false">
      <c r="A4945" s="1" t="n">
        <v>4944</v>
      </c>
      <c r="B4945" s="1" t="n">
        <v>1</v>
      </c>
      <c r="C4945" s="1" t="n">
        <v>2416</v>
      </c>
      <c r="D4945" s="1" t="s">
        <v>12019</v>
      </c>
      <c r="E4945" s="1" t="n">
        <v>331</v>
      </c>
      <c r="F4945" s="1" t="n">
        <v>41</v>
      </c>
      <c r="G4945" s="1" t="n">
        <v>45.89</v>
      </c>
      <c r="H4945" s="4" t="n">
        <v>46205.6009378588</v>
      </c>
      <c r="I49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4944BT333658124163314145.8946205.6009378588</v>
      </c>
      <c r="J4945" s="1" t="n">
        <f aca="false">COUNTIF(I:I, $I4945)</f>
        <v>1</v>
      </c>
      <c r="K4945" s="1" t="str">
        <f aca="false">IF(ISNA(VLOOKUP(Table4[product_id], tblProducts[], tblProducts[product_name],FALSE() )), "Invalid", "Valid")</f>
        <v>Valid</v>
      </c>
      <c r="L4945" s="5" t="str">
        <f aca="false">IF(ISNA(VLOOKUP(Table4[[#This Row],[warehouse_id]], tblwhouse[], tblwhouse[warehouse_name],FALSE() )), "Invalid", "Valid")</f>
        <v>Valid</v>
      </c>
    </row>
    <row r="4946" customFormat="false" ht="15" hidden="false" customHeight="true" outlineLevel="0" collapsed="false">
      <c r="A4946" s="1" t="n">
        <v>4945</v>
      </c>
      <c r="B4946" s="1" t="n">
        <v>3</v>
      </c>
      <c r="C4946" s="1" t="n">
        <v>1517</v>
      </c>
      <c r="D4946" s="1" t="s">
        <v>12020</v>
      </c>
      <c r="E4946" s="1" t="n">
        <v>204</v>
      </c>
      <c r="F4946" s="1" t="n">
        <v>21</v>
      </c>
      <c r="G4946" s="1" t="n">
        <v>763.52</v>
      </c>
      <c r="H4946" s="4" t="n">
        <v>46078.6009378588</v>
      </c>
      <c r="I49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4945BT6497443151720421763.5246078.6009378588</v>
      </c>
      <c r="J4946" s="1" t="n">
        <f aca="false">COUNTIF(I:I, $I4946)</f>
        <v>1</v>
      </c>
      <c r="K4946" s="1" t="str">
        <f aca="false">IF(ISNA(VLOOKUP(Table4[product_id], tblProducts[], tblProducts[product_name],FALSE() )), "Invalid", "Valid")</f>
        <v>Valid</v>
      </c>
      <c r="L4946" s="5" t="str">
        <f aca="false">IF(ISNA(VLOOKUP(Table4[[#This Row],[warehouse_id]], tblwhouse[], tblwhouse[warehouse_name],FALSE() )), "Invalid", "Valid")</f>
        <v>Valid</v>
      </c>
    </row>
    <row r="4947" customFormat="false" ht="15" hidden="false" customHeight="true" outlineLevel="0" collapsed="false">
      <c r="A4947" s="1" t="n">
        <v>4946</v>
      </c>
      <c r="B4947" s="1" t="n">
        <v>4</v>
      </c>
      <c r="C4947" s="1" t="n">
        <v>2039</v>
      </c>
      <c r="D4947" s="1" t="s">
        <v>12021</v>
      </c>
      <c r="E4947" s="1" t="n">
        <v>91</v>
      </c>
      <c r="F4947" s="1" t="n">
        <v>78</v>
      </c>
      <c r="G4947" s="1" t="n">
        <v>16.69</v>
      </c>
      <c r="H4947" s="4" t="n">
        <v>45896.6009378588</v>
      </c>
      <c r="I49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4946BT86854842039917816.6945896.6009378588</v>
      </c>
      <c r="J4947" s="1" t="n">
        <f aca="false">COUNTIF(I:I, $I4947)</f>
        <v>1</v>
      </c>
      <c r="K4947" s="1" t="str">
        <f aca="false">IF(ISNA(VLOOKUP(Table4[product_id], tblProducts[], tblProducts[product_name],FALSE() )), "Invalid", "Valid")</f>
        <v>Valid</v>
      </c>
      <c r="L4947" s="5" t="str">
        <f aca="false">IF(ISNA(VLOOKUP(Table4[[#This Row],[warehouse_id]], tblwhouse[], tblwhouse[warehouse_name],FALSE() )), "Invalid", "Valid")</f>
        <v>Valid</v>
      </c>
    </row>
    <row r="4948" customFormat="false" ht="15" hidden="false" customHeight="true" outlineLevel="0" collapsed="false">
      <c r="A4948" s="1" t="n">
        <v>4947</v>
      </c>
      <c r="B4948" s="1" t="n">
        <v>2</v>
      </c>
      <c r="C4948" s="1" t="n">
        <v>856</v>
      </c>
      <c r="D4948" s="1" t="s">
        <v>12022</v>
      </c>
      <c r="E4948" s="1" t="n">
        <v>64</v>
      </c>
      <c r="F4948" s="1" t="n">
        <v>38</v>
      </c>
      <c r="G4948" s="1" t="n">
        <v>1484.13</v>
      </c>
      <c r="H4948" s="4" t="n">
        <v>45952.6009378588</v>
      </c>
      <c r="I49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4947BT230097285664381484.1345952.6009378588</v>
      </c>
      <c r="J4948" s="1" t="n">
        <f aca="false">COUNTIF(I:I, $I4948)</f>
        <v>1</v>
      </c>
      <c r="K4948" s="1" t="str">
        <f aca="false">IF(ISNA(VLOOKUP(Table4[product_id], tblProducts[], tblProducts[product_name],FALSE() )), "Invalid", "Valid")</f>
        <v>Valid</v>
      </c>
      <c r="L4948" s="5" t="str">
        <f aca="false">IF(ISNA(VLOOKUP(Table4[[#This Row],[warehouse_id]], tblwhouse[], tblwhouse[warehouse_name],FALSE() )), "Invalid", "Valid")</f>
        <v>Valid</v>
      </c>
    </row>
    <row r="4949" customFormat="false" ht="15" hidden="false" customHeight="true" outlineLevel="0" collapsed="false">
      <c r="A4949" s="1" t="n">
        <v>4948</v>
      </c>
      <c r="B4949" s="1" t="n">
        <v>3</v>
      </c>
      <c r="C4949" s="1" t="n">
        <v>2770</v>
      </c>
      <c r="D4949" s="1" t="s">
        <v>12023</v>
      </c>
      <c r="E4949" s="1" t="n">
        <v>376</v>
      </c>
      <c r="F4949" s="1" t="n">
        <v>35</v>
      </c>
      <c r="G4949" s="1" t="n">
        <v>525.78</v>
      </c>
      <c r="H4949" s="4" t="n">
        <v>45860.6009378588</v>
      </c>
      <c r="I49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4948BT4898723277037635525.7845860.6009378588</v>
      </c>
      <c r="J4949" s="1" t="n">
        <f aca="false">COUNTIF(I:I, $I4949)</f>
        <v>1</v>
      </c>
      <c r="K4949" s="1" t="str">
        <f aca="false">IF(ISNA(VLOOKUP(Table4[product_id], tblProducts[], tblProducts[product_name],FALSE() )), "Invalid", "Valid")</f>
        <v>Valid</v>
      </c>
      <c r="L4949" s="5" t="str">
        <f aca="false">IF(ISNA(VLOOKUP(Table4[[#This Row],[warehouse_id]], tblwhouse[], tblwhouse[warehouse_name],FALSE() )), "Invalid", "Valid")</f>
        <v>Valid</v>
      </c>
    </row>
    <row r="4950" customFormat="false" ht="15" hidden="false" customHeight="true" outlineLevel="0" collapsed="false">
      <c r="A4950" s="1" t="n">
        <v>4949</v>
      </c>
      <c r="B4950" s="1" t="n">
        <v>2</v>
      </c>
      <c r="C4950" s="1" t="n">
        <v>2968</v>
      </c>
      <c r="D4950" s="1" t="s">
        <v>12024</v>
      </c>
      <c r="E4950" s="1" t="n">
        <v>4</v>
      </c>
      <c r="F4950" s="1" t="n">
        <v>63</v>
      </c>
      <c r="G4950" s="1" t="n">
        <v>571.38</v>
      </c>
      <c r="H4950" s="4" t="n">
        <v>46077.6009378588</v>
      </c>
      <c r="I49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4949BT96576622968463571.3846077.6009378588</v>
      </c>
      <c r="J4950" s="1" t="n">
        <f aca="false">COUNTIF(I:I, $I4950)</f>
        <v>1</v>
      </c>
      <c r="K4950" s="1" t="str">
        <f aca="false">IF(ISNA(VLOOKUP(Table4[product_id], tblProducts[], tblProducts[product_name],FALSE() )), "Invalid", "Valid")</f>
        <v>Valid</v>
      </c>
      <c r="L4950" s="5" t="str">
        <f aca="false">IF(ISNA(VLOOKUP(Table4[[#This Row],[warehouse_id]], tblwhouse[], tblwhouse[warehouse_name],FALSE() )), "Invalid", "Valid")</f>
        <v>Valid</v>
      </c>
    </row>
    <row r="4951" customFormat="false" ht="15" hidden="false" customHeight="true" outlineLevel="0" collapsed="false">
      <c r="A4951" s="1" t="n">
        <v>4950</v>
      </c>
      <c r="B4951" s="1" t="n">
        <v>4</v>
      </c>
      <c r="C4951" s="1" t="n">
        <v>1600</v>
      </c>
      <c r="D4951" s="1" t="s">
        <v>12025</v>
      </c>
      <c r="E4951" s="1" t="n">
        <v>388</v>
      </c>
      <c r="F4951" s="1" t="n">
        <v>63</v>
      </c>
      <c r="G4951" s="1" t="n">
        <v>42.46</v>
      </c>
      <c r="H4951" s="4" t="n">
        <v>46005.6009378588</v>
      </c>
      <c r="I49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4950BT302597416003886342.4646005.6009378588</v>
      </c>
      <c r="J4951" s="1" t="n">
        <f aca="false">COUNTIF(I:I, $I4951)</f>
        <v>1</v>
      </c>
      <c r="K4951" s="1" t="str">
        <f aca="false">IF(ISNA(VLOOKUP(Table4[product_id], tblProducts[], tblProducts[product_name],FALSE() )), "Invalid", "Valid")</f>
        <v>Valid</v>
      </c>
      <c r="L4951" s="5" t="str">
        <f aca="false">IF(ISNA(VLOOKUP(Table4[[#This Row],[warehouse_id]], tblwhouse[], tblwhouse[warehouse_name],FALSE() )), "Invalid", "Valid")</f>
        <v>Valid</v>
      </c>
    </row>
    <row r="4952" customFormat="false" ht="15" hidden="false" customHeight="true" outlineLevel="0" collapsed="false">
      <c r="A4952" s="1" t="n">
        <v>4951</v>
      </c>
      <c r="B4952" s="1" t="n">
        <v>3</v>
      </c>
      <c r="C4952" s="1" t="n">
        <v>1954</v>
      </c>
      <c r="D4952" s="1" t="s">
        <v>12026</v>
      </c>
      <c r="E4952" s="1" t="n">
        <v>112</v>
      </c>
      <c r="F4952" s="1" t="n">
        <v>51</v>
      </c>
      <c r="G4952" s="1" t="n">
        <v>359.15</v>
      </c>
      <c r="H4952" s="4" t="n">
        <v>46111.6009378588</v>
      </c>
      <c r="I49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4951BT8515103195411251359.1546111.6009378588</v>
      </c>
      <c r="J4952" s="1" t="n">
        <f aca="false">COUNTIF(I:I, $I4952)</f>
        <v>1</v>
      </c>
      <c r="K4952" s="1" t="str">
        <f aca="false">IF(ISNA(VLOOKUP(Table4[product_id], tblProducts[], tblProducts[product_name],FALSE() )), "Invalid", "Valid")</f>
        <v>Valid</v>
      </c>
      <c r="L4952" s="5" t="str">
        <f aca="false">IF(ISNA(VLOOKUP(Table4[[#This Row],[warehouse_id]], tblwhouse[], tblwhouse[warehouse_name],FALSE() )), "Invalid", "Valid")</f>
        <v>Valid</v>
      </c>
    </row>
    <row r="4953" customFormat="false" ht="15" hidden="false" customHeight="true" outlineLevel="0" collapsed="false">
      <c r="A4953" s="1" t="n">
        <v>4952</v>
      </c>
      <c r="B4953" s="1" t="n">
        <v>3</v>
      </c>
      <c r="C4953" s="1" t="n">
        <v>561</v>
      </c>
      <c r="D4953" s="1" t="s">
        <v>12027</v>
      </c>
      <c r="E4953" s="1" t="n">
        <v>437</v>
      </c>
      <c r="F4953" s="1" t="n">
        <v>46</v>
      </c>
      <c r="G4953" s="1" t="n">
        <v>638.59</v>
      </c>
      <c r="H4953" s="4" t="n">
        <v>46216.6009378588</v>
      </c>
      <c r="I49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4952BT843749356143746638.5946216.6009378588</v>
      </c>
      <c r="J4953" s="1" t="n">
        <f aca="false">COUNTIF(I:I, $I4953)</f>
        <v>1</v>
      </c>
      <c r="K4953" s="1" t="str">
        <f aca="false">IF(ISNA(VLOOKUP(Table4[product_id], tblProducts[], tblProducts[product_name],FALSE() )), "Invalid", "Valid")</f>
        <v>Valid</v>
      </c>
      <c r="L4953" s="5" t="str">
        <f aca="false">IF(ISNA(VLOOKUP(Table4[[#This Row],[warehouse_id]], tblwhouse[], tblwhouse[warehouse_name],FALSE() )), "Invalid", "Valid")</f>
        <v>Valid</v>
      </c>
    </row>
    <row r="4954" customFormat="false" ht="15" hidden="false" customHeight="true" outlineLevel="0" collapsed="false">
      <c r="A4954" s="1" t="n">
        <v>4953</v>
      </c>
      <c r="B4954" s="1" t="n">
        <v>3</v>
      </c>
      <c r="C4954" s="1" t="n">
        <v>2723</v>
      </c>
      <c r="D4954" s="1" t="s">
        <v>12028</v>
      </c>
      <c r="E4954" s="1" t="n">
        <v>217</v>
      </c>
      <c r="F4954" s="1" t="n">
        <v>47</v>
      </c>
      <c r="G4954" s="1" t="n">
        <v>695.68</v>
      </c>
      <c r="H4954" s="4" t="n">
        <v>45884.6009378588</v>
      </c>
      <c r="I49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4953BT1430333272321747695.6845884.6009378588</v>
      </c>
      <c r="J4954" s="1" t="n">
        <f aca="false">COUNTIF(I:I, $I4954)</f>
        <v>1</v>
      </c>
      <c r="K4954" s="1" t="str">
        <f aca="false">IF(ISNA(VLOOKUP(Table4[product_id], tblProducts[], tblProducts[product_name],FALSE() )), "Invalid", "Valid")</f>
        <v>Valid</v>
      </c>
      <c r="L4954" s="5" t="str">
        <f aca="false">IF(ISNA(VLOOKUP(Table4[[#This Row],[warehouse_id]], tblwhouse[], tblwhouse[warehouse_name],FALSE() )), "Invalid", "Valid")</f>
        <v>Valid</v>
      </c>
    </row>
    <row r="4955" customFormat="false" ht="15" hidden="false" customHeight="true" outlineLevel="0" collapsed="false">
      <c r="A4955" s="1" t="n">
        <v>4954</v>
      </c>
      <c r="B4955" s="1" t="n">
        <v>3</v>
      </c>
      <c r="C4955" s="1" t="n">
        <v>1491</v>
      </c>
      <c r="D4955" s="1" t="s">
        <v>12029</v>
      </c>
      <c r="E4955" s="1" t="n">
        <v>180</v>
      </c>
      <c r="F4955" s="1" t="n">
        <v>24</v>
      </c>
      <c r="G4955" s="1" t="n">
        <v>1127.43</v>
      </c>
      <c r="H4955" s="4" t="n">
        <v>45919.6009378588</v>
      </c>
      <c r="I49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4954BT32452331491180241127.4345919.6009378588</v>
      </c>
      <c r="J4955" s="1" t="n">
        <f aca="false">COUNTIF(I:I, $I4955)</f>
        <v>1</v>
      </c>
      <c r="K4955" s="1" t="str">
        <f aca="false">IF(ISNA(VLOOKUP(Table4[product_id], tblProducts[], tblProducts[product_name],FALSE() )), "Invalid", "Valid")</f>
        <v>Valid</v>
      </c>
      <c r="L4955" s="5" t="str">
        <f aca="false">IF(ISNA(VLOOKUP(Table4[[#This Row],[warehouse_id]], tblwhouse[], tblwhouse[warehouse_name],FALSE() )), "Invalid", "Valid")</f>
        <v>Valid</v>
      </c>
    </row>
    <row r="4956" customFormat="false" ht="15" hidden="false" customHeight="true" outlineLevel="0" collapsed="false">
      <c r="A4956" s="1" t="n">
        <v>4955</v>
      </c>
      <c r="B4956" s="1" t="n">
        <v>2</v>
      </c>
      <c r="C4956" s="1" t="n">
        <v>2663</v>
      </c>
      <c r="D4956" s="1" t="s">
        <v>12030</v>
      </c>
      <c r="E4956" s="1" t="n">
        <v>247</v>
      </c>
      <c r="F4956" s="1" t="n">
        <v>32</v>
      </c>
      <c r="G4956" s="1" t="n">
        <v>684.8</v>
      </c>
      <c r="H4956" s="4" t="n">
        <v>46150.6009378588</v>
      </c>
      <c r="I49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4955BT4126132266324732684.846150.6009378588</v>
      </c>
      <c r="J4956" s="1" t="n">
        <f aca="false">COUNTIF(I:I, $I4956)</f>
        <v>1</v>
      </c>
      <c r="K4956" s="1" t="str">
        <f aca="false">IF(ISNA(VLOOKUP(Table4[product_id], tblProducts[], tblProducts[product_name],FALSE() )), "Invalid", "Valid")</f>
        <v>Valid</v>
      </c>
      <c r="L4956" s="5" t="str">
        <f aca="false">IF(ISNA(VLOOKUP(Table4[[#This Row],[warehouse_id]], tblwhouse[], tblwhouse[warehouse_name],FALSE() )), "Invalid", "Valid")</f>
        <v>Valid</v>
      </c>
    </row>
    <row r="4957" customFormat="false" ht="15" hidden="false" customHeight="true" outlineLevel="0" collapsed="false">
      <c r="A4957" s="1" t="n">
        <v>4956</v>
      </c>
      <c r="B4957" s="1" t="n">
        <v>3</v>
      </c>
      <c r="C4957" s="1" t="n">
        <v>2593</v>
      </c>
      <c r="D4957" s="1" t="s">
        <v>12031</v>
      </c>
      <c r="E4957" s="1" t="n">
        <v>82</v>
      </c>
      <c r="F4957" s="1" t="n">
        <v>51</v>
      </c>
      <c r="G4957" s="1" t="n">
        <v>792.25</v>
      </c>
      <c r="H4957" s="4" t="n">
        <v>46104.6009378588</v>
      </c>
      <c r="I49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4956BT974535325938251792.2546104.6009378588</v>
      </c>
      <c r="J4957" s="1" t="n">
        <f aca="false">COUNTIF(I:I, $I4957)</f>
        <v>1</v>
      </c>
      <c r="K4957" s="1" t="str">
        <f aca="false">IF(ISNA(VLOOKUP(Table4[product_id], tblProducts[], tblProducts[product_name],FALSE() )), "Invalid", "Valid")</f>
        <v>Valid</v>
      </c>
      <c r="L4957" s="5" t="str">
        <f aca="false">IF(ISNA(VLOOKUP(Table4[[#This Row],[warehouse_id]], tblwhouse[], tblwhouse[warehouse_name],FALSE() )), "Invalid", "Valid")</f>
        <v>Valid</v>
      </c>
    </row>
    <row r="4958" customFormat="false" ht="15" hidden="false" customHeight="true" outlineLevel="0" collapsed="false">
      <c r="A4958" s="1" t="n">
        <v>4957</v>
      </c>
      <c r="B4958" s="1" t="n">
        <v>2</v>
      </c>
      <c r="C4958" s="1" t="n">
        <v>1464</v>
      </c>
      <c r="D4958" s="1" t="s">
        <v>12032</v>
      </c>
      <c r="E4958" s="1" t="n">
        <v>167</v>
      </c>
      <c r="F4958" s="1" t="n">
        <v>41</v>
      </c>
      <c r="G4958" s="1" t="n">
        <v>1080.41</v>
      </c>
      <c r="H4958" s="4" t="n">
        <v>45894.6009378588</v>
      </c>
      <c r="I49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4957BT13256221464167411080.4145894.6009378588</v>
      </c>
      <c r="J4958" s="1" t="n">
        <f aca="false">COUNTIF(I:I, $I4958)</f>
        <v>1</v>
      </c>
      <c r="K4958" s="1" t="str">
        <f aca="false">IF(ISNA(VLOOKUP(Table4[product_id], tblProducts[], tblProducts[product_name],FALSE() )), "Invalid", "Valid")</f>
        <v>Valid</v>
      </c>
      <c r="L4958" s="5" t="str">
        <f aca="false">IF(ISNA(VLOOKUP(Table4[[#This Row],[warehouse_id]], tblwhouse[], tblwhouse[warehouse_name],FALSE() )), "Invalid", "Valid")</f>
        <v>Valid</v>
      </c>
    </row>
    <row r="4959" customFormat="false" ht="15" hidden="false" customHeight="true" outlineLevel="0" collapsed="false">
      <c r="A4959" s="1" t="n">
        <v>4958</v>
      </c>
      <c r="B4959" s="1" t="n">
        <v>2</v>
      </c>
      <c r="C4959" s="1" t="n">
        <v>110</v>
      </c>
      <c r="D4959" s="1" t="s">
        <v>12033</v>
      </c>
      <c r="E4959" s="1" t="n">
        <v>80</v>
      </c>
      <c r="F4959" s="1" t="n">
        <v>69</v>
      </c>
      <c r="G4959" s="1" t="n">
        <v>259.54</v>
      </c>
      <c r="H4959" s="4" t="n">
        <v>45864.6009378588</v>
      </c>
      <c r="I49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4958BT72033121108069259.5445864.6009378588</v>
      </c>
      <c r="J4959" s="1" t="n">
        <f aca="false">COUNTIF(I:I, $I4959)</f>
        <v>1</v>
      </c>
      <c r="K4959" s="1" t="str">
        <f aca="false">IF(ISNA(VLOOKUP(Table4[product_id], tblProducts[], tblProducts[product_name],FALSE() )), "Invalid", "Valid")</f>
        <v>Valid</v>
      </c>
      <c r="L4959" s="5" t="str">
        <f aca="false">IF(ISNA(VLOOKUP(Table4[[#This Row],[warehouse_id]], tblwhouse[], tblwhouse[warehouse_name],FALSE() )), "Invalid", "Valid")</f>
        <v>Valid</v>
      </c>
    </row>
    <row r="4960" customFormat="false" ht="15" hidden="false" customHeight="true" outlineLevel="0" collapsed="false">
      <c r="A4960" s="1" t="n">
        <v>4959</v>
      </c>
      <c r="B4960" s="1" t="n">
        <v>1</v>
      </c>
      <c r="C4960" s="1" t="n">
        <v>36</v>
      </c>
      <c r="D4960" s="1" t="s">
        <v>12034</v>
      </c>
      <c r="E4960" s="1" t="n">
        <v>92</v>
      </c>
      <c r="F4960" s="1" t="n">
        <v>69</v>
      </c>
      <c r="G4960" s="1" t="n">
        <v>482.96</v>
      </c>
      <c r="H4960" s="4" t="n">
        <v>46011.6009378588</v>
      </c>
      <c r="I49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4959BT7150971369269482.9646011.6009378588</v>
      </c>
      <c r="J4960" s="1" t="n">
        <f aca="false">COUNTIF(I:I, $I4960)</f>
        <v>1</v>
      </c>
      <c r="K4960" s="1" t="str">
        <f aca="false">IF(ISNA(VLOOKUP(Table4[product_id], tblProducts[], tblProducts[product_name],FALSE() )), "Invalid", "Valid")</f>
        <v>Valid</v>
      </c>
      <c r="L4960" s="5" t="str">
        <f aca="false">IF(ISNA(VLOOKUP(Table4[[#This Row],[warehouse_id]], tblwhouse[], tblwhouse[warehouse_name],FALSE() )), "Invalid", "Valid")</f>
        <v>Valid</v>
      </c>
    </row>
    <row r="4961" customFormat="false" ht="15" hidden="false" customHeight="true" outlineLevel="0" collapsed="false">
      <c r="A4961" s="1" t="n">
        <v>4960</v>
      </c>
      <c r="B4961" s="1" t="n">
        <v>3</v>
      </c>
      <c r="C4961" s="1" t="n">
        <v>2398</v>
      </c>
      <c r="D4961" s="1" t="s">
        <v>12035</v>
      </c>
      <c r="E4961" s="1" t="n">
        <v>82</v>
      </c>
      <c r="F4961" s="1" t="n">
        <v>20</v>
      </c>
      <c r="G4961" s="1" t="n">
        <v>268.96</v>
      </c>
      <c r="H4961" s="4" t="n">
        <v>45965.6009378588</v>
      </c>
      <c r="I49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4960BT936018323988220268.9645965.6009378588</v>
      </c>
      <c r="J4961" s="1" t="n">
        <f aca="false">COUNTIF(I:I, $I4961)</f>
        <v>1</v>
      </c>
      <c r="K4961" s="1" t="str">
        <f aca="false">IF(ISNA(VLOOKUP(Table4[product_id], tblProducts[], tblProducts[product_name],FALSE() )), "Invalid", "Valid")</f>
        <v>Valid</v>
      </c>
      <c r="L4961" s="5" t="str">
        <f aca="false">IF(ISNA(VLOOKUP(Table4[[#This Row],[warehouse_id]], tblwhouse[], tblwhouse[warehouse_name],FALSE() )), "Invalid", "Valid")</f>
        <v>Valid</v>
      </c>
    </row>
    <row r="4962" customFormat="false" ht="15" hidden="false" customHeight="true" outlineLevel="0" collapsed="false">
      <c r="A4962" s="1" t="n">
        <v>4961</v>
      </c>
      <c r="B4962" s="1" t="n">
        <v>1</v>
      </c>
      <c r="C4962" s="1" t="n">
        <v>2179</v>
      </c>
      <c r="D4962" s="1" t="s">
        <v>12036</v>
      </c>
      <c r="E4962" s="1" t="n">
        <v>97</v>
      </c>
      <c r="F4962" s="1" t="n">
        <v>31</v>
      </c>
      <c r="G4962" s="1" t="n">
        <v>126.53</v>
      </c>
      <c r="H4962" s="4" t="n">
        <v>46078.6009378588</v>
      </c>
      <c r="I49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4961BT835664121799731126.5346078.6009378588</v>
      </c>
      <c r="J4962" s="1" t="n">
        <f aca="false">COUNTIF(I:I, $I4962)</f>
        <v>1</v>
      </c>
      <c r="K4962" s="1" t="str">
        <f aca="false">IF(ISNA(VLOOKUP(Table4[product_id], tblProducts[], tblProducts[product_name],FALSE() )), "Invalid", "Valid")</f>
        <v>Valid</v>
      </c>
      <c r="L4962" s="5" t="str">
        <f aca="false">IF(ISNA(VLOOKUP(Table4[[#This Row],[warehouse_id]], tblwhouse[], tblwhouse[warehouse_name],FALSE() )), "Invalid", "Valid")</f>
        <v>Valid</v>
      </c>
    </row>
    <row r="4963" customFormat="false" ht="15" hidden="false" customHeight="true" outlineLevel="0" collapsed="false">
      <c r="A4963" s="1" t="n">
        <v>4962</v>
      </c>
      <c r="B4963" s="1" t="n">
        <v>1</v>
      </c>
      <c r="C4963" s="1" t="n">
        <v>1416</v>
      </c>
      <c r="D4963" s="1" t="s">
        <v>12037</v>
      </c>
      <c r="E4963" s="1" t="n">
        <v>211</v>
      </c>
      <c r="F4963" s="1" t="n">
        <v>37</v>
      </c>
      <c r="G4963" s="1" t="n">
        <v>1374.4</v>
      </c>
      <c r="H4963" s="4" t="n">
        <v>45885.6009378588</v>
      </c>
      <c r="I49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4962BT33914211416211371374.445885.6009378588</v>
      </c>
      <c r="J4963" s="1" t="n">
        <f aca="false">COUNTIF(I:I, $I4963)</f>
        <v>1</v>
      </c>
      <c r="K4963" s="1" t="str">
        <f aca="false">IF(ISNA(VLOOKUP(Table4[product_id], tblProducts[], tblProducts[product_name],FALSE() )), "Invalid", "Valid")</f>
        <v>Valid</v>
      </c>
      <c r="L4963" s="5" t="str">
        <f aca="false">IF(ISNA(VLOOKUP(Table4[[#This Row],[warehouse_id]], tblwhouse[], tblwhouse[warehouse_name],FALSE() )), "Invalid", "Valid")</f>
        <v>Valid</v>
      </c>
    </row>
    <row r="4964" customFormat="false" ht="15" hidden="false" customHeight="true" outlineLevel="0" collapsed="false">
      <c r="A4964" s="1" t="n">
        <v>4963</v>
      </c>
      <c r="B4964" s="1" t="n">
        <v>3</v>
      </c>
      <c r="C4964" s="1" t="n">
        <v>593</v>
      </c>
      <c r="D4964" s="1" t="s">
        <v>12038</v>
      </c>
      <c r="E4964" s="1" t="n">
        <v>284</v>
      </c>
      <c r="F4964" s="1" t="n">
        <v>75</v>
      </c>
      <c r="G4964" s="1" t="n">
        <v>311.23</v>
      </c>
      <c r="H4964" s="4" t="n">
        <v>45878.6009378588</v>
      </c>
      <c r="I49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4963BT370701359328475311.2345878.6009378588</v>
      </c>
      <c r="J4964" s="1" t="n">
        <f aca="false">COUNTIF(I:I, $I4964)</f>
        <v>1</v>
      </c>
      <c r="K4964" s="1" t="str">
        <f aca="false">IF(ISNA(VLOOKUP(Table4[product_id], tblProducts[], tblProducts[product_name],FALSE() )), "Invalid", "Valid")</f>
        <v>Valid</v>
      </c>
      <c r="L4964" s="5" t="str">
        <f aca="false">IF(ISNA(VLOOKUP(Table4[[#This Row],[warehouse_id]], tblwhouse[], tblwhouse[warehouse_name],FALSE() )), "Invalid", "Valid")</f>
        <v>Valid</v>
      </c>
    </row>
    <row r="4965" customFormat="false" ht="15" hidden="false" customHeight="true" outlineLevel="0" collapsed="false">
      <c r="A4965" s="1" t="n">
        <v>4964</v>
      </c>
      <c r="B4965" s="1" t="n">
        <v>4</v>
      </c>
      <c r="C4965" s="1" t="n">
        <v>300</v>
      </c>
      <c r="D4965" s="1" t="s">
        <v>12039</v>
      </c>
      <c r="E4965" s="1" t="n">
        <v>156</v>
      </c>
      <c r="F4965" s="1" t="n">
        <v>63</v>
      </c>
      <c r="G4965" s="1" t="n">
        <v>549.33</v>
      </c>
      <c r="H4965" s="4" t="n">
        <v>46107.6009378588</v>
      </c>
      <c r="I49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4964BT969850430015663549.3346107.6009378588</v>
      </c>
      <c r="J4965" s="1" t="n">
        <f aca="false">COUNTIF(I:I, $I4965)</f>
        <v>1</v>
      </c>
      <c r="K4965" s="1" t="str">
        <f aca="false">IF(ISNA(VLOOKUP(Table4[product_id], tblProducts[], tblProducts[product_name],FALSE() )), "Invalid", "Valid")</f>
        <v>Valid</v>
      </c>
      <c r="L4965" s="5" t="str">
        <f aca="false">IF(ISNA(VLOOKUP(Table4[[#This Row],[warehouse_id]], tblwhouse[], tblwhouse[warehouse_name],FALSE() )), "Invalid", "Valid")</f>
        <v>Valid</v>
      </c>
    </row>
    <row r="4966" customFormat="false" ht="15" hidden="false" customHeight="true" outlineLevel="0" collapsed="false">
      <c r="A4966" s="1" t="n">
        <v>4965</v>
      </c>
      <c r="B4966" s="1" t="n">
        <v>2</v>
      </c>
      <c r="C4966" s="1" t="n">
        <v>2114</v>
      </c>
      <c r="D4966" s="1" t="s">
        <v>12040</v>
      </c>
      <c r="E4966" s="1" t="n">
        <v>12</v>
      </c>
      <c r="F4966" s="1" t="n">
        <v>22</v>
      </c>
      <c r="G4966" s="1" t="n">
        <v>626.19</v>
      </c>
      <c r="H4966" s="4" t="n">
        <v>46178.6009378588</v>
      </c>
      <c r="I49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4965BT801249221141222626.1946178.6009378588</v>
      </c>
      <c r="J4966" s="1" t="n">
        <f aca="false">COUNTIF(I:I, $I4966)</f>
        <v>1</v>
      </c>
      <c r="K4966" s="1" t="str">
        <f aca="false">IF(ISNA(VLOOKUP(Table4[product_id], tblProducts[], tblProducts[product_name],FALSE() )), "Invalid", "Valid")</f>
        <v>Valid</v>
      </c>
      <c r="L4966" s="5" t="str">
        <f aca="false">IF(ISNA(VLOOKUP(Table4[[#This Row],[warehouse_id]], tblwhouse[], tblwhouse[warehouse_name],FALSE() )), "Invalid", "Valid")</f>
        <v>Valid</v>
      </c>
    </row>
    <row r="4967" customFormat="false" ht="15" hidden="false" customHeight="true" outlineLevel="0" collapsed="false">
      <c r="A4967" s="1" t="n">
        <v>4966</v>
      </c>
      <c r="B4967" s="1" t="n">
        <v>3</v>
      </c>
      <c r="C4967" s="1" t="n">
        <v>1530</v>
      </c>
      <c r="D4967" s="1" t="s">
        <v>12041</v>
      </c>
      <c r="E4967" s="1" t="n">
        <v>444</v>
      </c>
      <c r="F4967" s="1" t="n">
        <v>31</v>
      </c>
      <c r="G4967" s="1" t="n">
        <v>739.31</v>
      </c>
      <c r="H4967" s="4" t="n">
        <v>45985.6009378704</v>
      </c>
      <c r="I49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4966BT3321553153044431739.3145985.6009378704</v>
      </c>
      <c r="J4967" s="1" t="n">
        <f aca="false">COUNTIF(I:I, $I4967)</f>
        <v>1</v>
      </c>
      <c r="K4967" s="1" t="str">
        <f aca="false">IF(ISNA(VLOOKUP(Table4[product_id], tblProducts[], tblProducts[product_name],FALSE() )), "Invalid", "Valid")</f>
        <v>Valid</v>
      </c>
      <c r="L4967" s="5" t="str">
        <f aca="false">IF(ISNA(VLOOKUP(Table4[[#This Row],[warehouse_id]], tblwhouse[], tblwhouse[warehouse_name],FALSE() )), "Invalid", "Valid")</f>
        <v>Valid</v>
      </c>
    </row>
    <row r="4968" customFormat="false" ht="15" hidden="false" customHeight="true" outlineLevel="0" collapsed="false">
      <c r="A4968" s="1" t="n">
        <v>4967</v>
      </c>
      <c r="B4968" s="1" t="n">
        <v>3</v>
      </c>
      <c r="C4968" s="1" t="n">
        <v>1890</v>
      </c>
      <c r="D4968" s="1" t="s">
        <v>12042</v>
      </c>
      <c r="E4968" s="1" t="n">
        <v>271</v>
      </c>
      <c r="F4968" s="1" t="n">
        <v>52</v>
      </c>
      <c r="G4968" s="1" t="n">
        <v>959.48</v>
      </c>
      <c r="H4968" s="4" t="n">
        <v>45941.6009378704</v>
      </c>
      <c r="I49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4967BT3118433189027152959.4845941.6009378704</v>
      </c>
      <c r="J4968" s="1" t="n">
        <f aca="false">COUNTIF(I:I, $I4968)</f>
        <v>1</v>
      </c>
      <c r="K4968" s="1" t="str">
        <f aca="false">IF(ISNA(VLOOKUP(Table4[product_id], tblProducts[], tblProducts[product_name],FALSE() )), "Invalid", "Valid")</f>
        <v>Valid</v>
      </c>
      <c r="L4968" s="5" t="str">
        <f aca="false">IF(ISNA(VLOOKUP(Table4[[#This Row],[warehouse_id]], tblwhouse[], tblwhouse[warehouse_name],FALSE() )), "Invalid", "Valid")</f>
        <v>Valid</v>
      </c>
    </row>
    <row r="4969" customFormat="false" ht="15" hidden="false" customHeight="true" outlineLevel="0" collapsed="false">
      <c r="A4969" s="1" t="n">
        <v>4968</v>
      </c>
      <c r="B4969" s="1" t="n">
        <v>4</v>
      </c>
      <c r="C4969" s="1" t="n">
        <v>1255</v>
      </c>
      <c r="D4969" s="1" t="s">
        <v>12043</v>
      </c>
      <c r="E4969" s="1" t="n">
        <v>420</v>
      </c>
      <c r="F4969" s="1" t="n">
        <v>70</v>
      </c>
      <c r="G4969" s="1" t="n">
        <v>1215.93</v>
      </c>
      <c r="H4969" s="4" t="n">
        <v>46022.6009378704</v>
      </c>
      <c r="I49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4968BT24048441255420701215.9346022.6009378704</v>
      </c>
      <c r="J4969" s="1" t="n">
        <f aca="false">COUNTIF(I:I, $I4969)</f>
        <v>1</v>
      </c>
      <c r="K4969" s="1" t="str">
        <f aca="false">IF(ISNA(VLOOKUP(Table4[product_id], tblProducts[], tblProducts[product_name],FALSE() )), "Invalid", "Valid")</f>
        <v>Valid</v>
      </c>
      <c r="L4969" s="5" t="str">
        <f aca="false">IF(ISNA(VLOOKUP(Table4[[#This Row],[warehouse_id]], tblwhouse[], tblwhouse[warehouse_name],FALSE() )), "Invalid", "Valid")</f>
        <v>Valid</v>
      </c>
    </row>
    <row r="4970" customFormat="false" ht="15" hidden="false" customHeight="true" outlineLevel="0" collapsed="false">
      <c r="A4970" s="1" t="n">
        <v>4969</v>
      </c>
      <c r="B4970" s="1" t="n">
        <v>2</v>
      </c>
      <c r="C4970" s="1" t="n">
        <v>1896</v>
      </c>
      <c r="D4970" s="1" t="s">
        <v>12044</v>
      </c>
      <c r="E4970" s="1" t="n">
        <v>177</v>
      </c>
      <c r="F4970" s="1" t="n">
        <v>28</v>
      </c>
      <c r="G4970" s="1" t="n">
        <v>994.06</v>
      </c>
      <c r="H4970" s="4" t="n">
        <v>46090.6009378704</v>
      </c>
      <c r="I49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4969BT9985192189617728994.0646090.6009378704</v>
      </c>
      <c r="J4970" s="1" t="n">
        <f aca="false">COUNTIF(I:I, $I4970)</f>
        <v>1</v>
      </c>
      <c r="K4970" s="1" t="str">
        <f aca="false">IF(ISNA(VLOOKUP(Table4[product_id], tblProducts[], tblProducts[product_name],FALSE() )), "Invalid", "Valid")</f>
        <v>Valid</v>
      </c>
      <c r="L4970" s="5" t="str">
        <f aca="false">IF(ISNA(VLOOKUP(Table4[[#This Row],[warehouse_id]], tblwhouse[], tblwhouse[warehouse_name],FALSE() )), "Invalid", "Valid")</f>
        <v>Valid</v>
      </c>
    </row>
    <row r="4971" customFormat="false" ht="15" hidden="false" customHeight="true" outlineLevel="0" collapsed="false">
      <c r="A4971" s="1" t="n">
        <v>4970</v>
      </c>
      <c r="B4971" s="1" t="n">
        <v>3</v>
      </c>
      <c r="C4971" s="1" t="n">
        <v>2360</v>
      </c>
      <c r="D4971" s="1" t="s">
        <v>12045</v>
      </c>
      <c r="E4971" s="1" t="n">
        <v>396</v>
      </c>
      <c r="F4971" s="1" t="n">
        <v>40</v>
      </c>
      <c r="G4971" s="1" t="n">
        <v>1168.8</v>
      </c>
      <c r="H4971" s="4" t="n">
        <v>46098.6009378704</v>
      </c>
      <c r="I49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4970BT97477932360396401168.846098.6009378704</v>
      </c>
      <c r="J4971" s="1" t="n">
        <f aca="false">COUNTIF(I:I, $I4971)</f>
        <v>1</v>
      </c>
      <c r="K4971" s="1" t="str">
        <f aca="false">IF(ISNA(VLOOKUP(Table4[product_id], tblProducts[], tblProducts[product_name],FALSE() )), "Invalid", "Valid")</f>
        <v>Valid</v>
      </c>
      <c r="L4971" s="5" t="str">
        <f aca="false">IF(ISNA(VLOOKUP(Table4[[#This Row],[warehouse_id]], tblwhouse[], tblwhouse[warehouse_name],FALSE() )), "Invalid", "Valid")</f>
        <v>Valid</v>
      </c>
    </row>
    <row r="4972" customFormat="false" ht="15" hidden="false" customHeight="true" outlineLevel="0" collapsed="false">
      <c r="A4972" s="1" t="n">
        <v>4971</v>
      </c>
      <c r="B4972" s="1" t="n">
        <v>3</v>
      </c>
      <c r="C4972" s="1" t="n">
        <v>1255</v>
      </c>
      <c r="D4972" s="1" t="s">
        <v>12046</v>
      </c>
      <c r="E4972" s="1" t="n">
        <v>360</v>
      </c>
      <c r="F4972" s="1" t="n">
        <v>40</v>
      </c>
      <c r="G4972" s="1" t="n">
        <v>1123.12</v>
      </c>
      <c r="H4972" s="4" t="n">
        <v>45958.6009378704</v>
      </c>
      <c r="I49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4971BT53156531255360401123.1245958.6009378704</v>
      </c>
      <c r="J4972" s="1" t="n">
        <f aca="false">COUNTIF(I:I, $I4972)</f>
        <v>1</v>
      </c>
      <c r="K4972" s="1" t="str">
        <f aca="false">IF(ISNA(VLOOKUP(Table4[product_id], tblProducts[], tblProducts[product_name],FALSE() )), "Invalid", "Valid")</f>
        <v>Valid</v>
      </c>
      <c r="L4972" s="5" t="str">
        <f aca="false">IF(ISNA(VLOOKUP(Table4[[#This Row],[warehouse_id]], tblwhouse[], tblwhouse[warehouse_name],FALSE() )), "Invalid", "Valid")</f>
        <v>Valid</v>
      </c>
    </row>
    <row r="4973" customFormat="false" ht="15" hidden="false" customHeight="true" outlineLevel="0" collapsed="false">
      <c r="A4973" s="1" t="n">
        <v>4972</v>
      </c>
      <c r="B4973" s="1" t="n">
        <v>1</v>
      </c>
      <c r="C4973" s="1" t="n">
        <v>2269</v>
      </c>
      <c r="D4973" s="1" t="s">
        <v>12047</v>
      </c>
      <c r="E4973" s="1" t="n">
        <v>112</v>
      </c>
      <c r="F4973" s="1" t="n">
        <v>65</v>
      </c>
      <c r="G4973" s="1" t="n">
        <v>943.1</v>
      </c>
      <c r="H4973" s="4" t="n">
        <v>45928.6009378704</v>
      </c>
      <c r="I49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4972BT5903701226911265943.145928.6009378704</v>
      </c>
      <c r="J4973" s="1" t="n">
        <f aca="false">COUNTIF(I:I, $I4973)</f>
        <v>1</v>
      </c>
      <c r="K4973" s="1" t="str">
        <f aca="false">IF(ISNA(VLOOKUP(Table4[product_id], tblProducts[], tblProducts[product_name],FALSE() )), "Invalid", "Valid")</f>
        <v>Valid</v>
      </c>
      <c r="L4973" s="5" t="str">
        <f aca="false">IF(ISNA(VLOOKUP(Table4[[#This Row],[warehouse_id]], tblwhouse[], tblwhouse[warehouse_name],FALSE() )), "Invalid", "Valid")</f>
        <v>Valid</v>
      </c>
    </row>
    <row r="4974" customFormat="false" ht="15" hidden="false" customHeight="true" outlineLevel="0" collapsed="false">
      <c r="A4974" s="1" t="n">
        <v>4973</v>
      </c>
      <c r="B4974" s="1" t="n">
        <v>2</v>
      </c>
      <c r="C4974" s="1" t="n">
        <v>1908</v>
      </c>
      <c r="D4974" s="1" t="s">
        <v>12048</v>
      </c>
      <c r="E4974" s="1" t="n">
        <v>144</v>
      </c>
      <c r="F4974" s="1" t="n">
        <v>31</v>
      </c>
      <c r="G4974" s="1" t="n">
        <v>889.62</v>
      </c>
      <c r="H4974" s="4" t="n">
        <v>46126.6009378704</v>
      </c>
      <c r="I49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4973BT2009162190814431889.6246126.6009378704</v>
      </c>
      <c r="J4974" s="1" t="n">
        <f aca="false">COUNTIF(I:I, $I4974)</f>
        <v>1</v>
      </c>
      <c r="K4974" s="1" t="str">
        <f aca="false">IF(ISNA(VLOOKUP(Table4[product_id], tblProducts[], tblProducts[product_name],FALSE() )), "Invalid", "Valid")</f>
        <v>Valid</v>
      </c>
      <c r="L4974" s="5" t="str">
        <f aca="false">IF(ISNA(VLOOKUP(Table4[[#This Row],[warehouse_id]], tblwhouse[], tblwhouse[warehouse_name],FALSE() )), "Invalid", "Valid")</f>
        <v>Valid</v>
      </c>
    </row>
    <row r="4975" customFormat="false" ht="15" hidden="false" customHeight="true" outlineLevel="0" collapsed="false">
      <c r="A4975" s="1" t="n">
        <v>4974</v>
      </c>
      <c r="B4975" s="1" t="n">
        <v>4</v>
      </c>
      <c r="C4975" s="1" t="n">
        <v>2233</v>
      </c>
      <c r="D4975" s="1" t="s">
        <v>12049</v>
      </c>
      <c r="E4975" s="1" t="n">
        <v>415</v>
      </c>
      <c r="F4975" s="1" t="n">
        <v>60</v>
      </c>
      <c r="G4975" s="1" t="n">
        <v>612.53</v>
      </c>
      <c r="H4975" s="4" t="n">
        <v>45900.6009378704</v>
      </c>
      <c r="I49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4974BT5679124223341560612.5345900.6009378704</v>
      </c>
      <c r="J4975" s="1" t="n">
        <f aca="false">COUNTIF(I:I, $I4975)</f>
        <v>1</v>
      </c>
      <c r="K4975" s="1" t="str">
        <f aca="false">IF(ISNA(VLOOKUP(Table4[product_id], tblProducts[], tblProducts[product_name],FALSE() )), "Invalid", "Valid")</f>
        <v>Valid</v>
      </c>
      <c r="L4975" s="5" t="str">
        <f aca="false">IF(ISNA(VLOOKUP(Table4[[#This Row],[warehouse_id]], tblwhouse[], tblwhouse[warehouse_name],FALSE() )), "Invalid", "Valid")</f>
        <v>Valid</v>
      </c>
    </row>
    <row r="4976" customFormat="false" ht="15" hidden="false" customHeight="true" outlineLevel="0" collapsed="false">
      <c r="A4976" s="1" t="n">
        <v>4975</v>
      </c>
      <c r="B4976" s="1" t="n">
        <v>3</v>
      </c>
      <c r="C4976" s="1" t="n">
        <v>1046</v>
      </c>
      <c r="D4976" s="1" t="s">
        <v>12050</v>
      </c>
      <c r="E4976" s="1" t="n">
        <v>125</v>
      </c>
      <c r="F4976" s="1" t="n">
        <v>75</v>
      </c>
      <c r="G4976" s="1" t="n">
        <v>661.46</v>
      </c>
      <c r="H4976" s="4" t="n">
        <v>46186.6009378704</v>
      </c>
      <c r="I49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4975BT1124483104612575661.4646186.6009378704</v>
      </c>
      <c r="J4976" s="1" t="n">
        <f aca="false">COUNTIF(I:I, $I4976)</f>
        <v>1</v>
      </c>
      <c r="K4976" s="1" t="str">
        <f aca="false">IF(ISNA(VLOOKUP(Table4[product_id], tblProducts[], tblProducts[product_name],FALSE() )), "Invalid", "Valid")</f>
        <v>Valid</v>
      </c>
      <c r="L4976" s="5" t="str">
        <f aca="false">IF(ISNA(VLOOKUP(Table4[[#This Row],[warehouse_id]], tblwhouse[], tblwhouse[warehouse_name],FALSE() )), "Invalid", "Valid")</f>
        <v>Valid</v>
      </c>
    </row>
    <row r="4977" customFormat="false" ht="15" hidden="false" customHeight="true" outlineLevel="0" collapsed="false">
      <c r="A4977" s="1" t="n">
        <v>4976</v>
      </c>
      <c r="B4977" s="1" t="n">
        <v>1</v>
      </c>
      <c r="C4977" s="1" t="n">
        <v>1135</v>
      </c>
      <c r="D4977" s="1" t="s">
        <v>12051</v>
      </c>
      <c r="E4977" s="1" t="n">
        <v>69</v>
      </c>
      <c r="F4977" s="1" t="n">
        <v>34</v>
      </c>
      <c r="G4977" s="1" t="n">
        <v>127.6</v>
      </c>
      <c r="H4977" s="4" t="n">
        <v>46064.6009378704</v>
      </c>
      <c r="I49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4976BT556115111356934127.646064.6009378704</v>
      </c>
      <c r="J4977" s="1" t="n">
        <f aca="false">COUNTIF(I:I, $I4977)</f>
        <v>1</v>
      </c>
      <c r="K4977" s="1" t="str">
        <f aca="false">IF(ISNA(VLOOKUP(Table4[product_id], tblProducts[], tblProducts[product_name],FALSE() )), "Invalid", "Valid")</f>
        <v>Valid</v>
      </c>
      <c r="L4977" s="5" t="str">
        <f aca="false">IF(ISNA(VLOOKUP(Table4[[#This Row],[warehouse_id]], tblwhouse[], tblwhouse[warehouse_name],FALSE() )), "Invalid", "Valid")</f>
        <v>Valid</v>
      </c>
    </row>
    <row r="4978" customFormat="false" ht="15" hidden="false" customHeight="true" outlineLevel="0" collapsed="false">
      <c r="A4978" s="1" t="n">
        <v>4977</v>
      </c>
      <c r="B4978" s="1" t="n">
        <v>3</v>
      </c>
      <c r="C4978" s="1" t="n">
        <v>410</v>
      </c>
      <c r="D4978" s="1" t="s">
        <v>12052</v>
      </c>
      <c r="E4978" s="1" t="n">
        <v>247</v>
      </c>
      <c r="F4978" s="1" t="n">
        <v>36</v>
      </c>
      <c r="G4978" s="1" t="n">
        <v>1460.7</v>
      </c>
      <c r="H4978" s="4" t="n">
        <v>46037.6009378704</v>
      </c>
      <c r="I49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4977BT5943873410247361460.746037.6009378704</v>
      </c>
      <c r="J4978" s="1" t="n">
        <f aca="false">COUNTIF(I:I, $I4978)</f>
        <v>1</v>
      </c>
      <c r="K4978" s="1" t="str">
        <f aca="false">IF(ISNA(VLOOKUP(Table4[product_id], tblProducts[], tblProducts[product_name],FALSE() )), "Invalid", "Valid")</f>
        <v>Valid</v>
      </c>
      <c r="L4978" s="5" t="str">
        <f aca="false">IF(ISNA(VLOOKUP(Table4[[#This Row],[warehouse_id]], tblwhouse[], tblwhouse[warehouse_name],FALSE() )), "Invalid", "Valid")</f>
        <v>Valid</v>
      </c>
    </row>
    <row r="4979" customFormat="false" ht="15" hidden="false" customHeight="true" outlineLevel="0" collapsed="false">
      <c r="A4979" s="1" t="n">
        <v>4978</v>
      </c>
      <c r="B4979" s="1" t="n">
        <v>2</v>
      </c>
      <c r="C4979" s="1" t="n">
        <v>1249</v>
      </c>
      <c r="D4979" s="1" t="s">
        <v>12053</v>
      </c>
      <c r="E4979" s="1" t="n">
        <v>162</v>
      </c>
      <c r="F4979" s="1" t="n">
        <v>62</v>
      </c>
      <c r="G4979" s="1" t="n">
        <v>198.84</v>
      </c>
      <c r="H4979" s="4" t="n">
        <v>45982.6009378704</v>
      </c>
      <c r="I49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4978BT9025062124916262198.8445982.6009378704</v>
      </c>
      <c r="J4979" s="1" t="n">
        <f aca="false">COUNTIF(I:I, $I4979)</f>
        <v>1</v>
      </c>
      <c r="K4979" s="1" t="str">
        <f aca="false">IF(ISNA(VLOOKUP(Table4[product_id], tblProducts[], tblProducts[product_name],FALSE() )), "Invalid", "Valid")</f>
        <v>Valid</v>
      </c>
      <c r="L4979" s="5" t="str">
        <f aca="false">IF(ISNA(VLOOKUP(Table4[[#This Row],[warehouse_id]], tblwhouse[], tblwhouse[warehouse_name],FALSE() )), "Invalid", "Valid")</f>
        <v>Valid</v>
      </c>
    </row>
    <row r="4980" customFormat="false" ht="15" hidden="false" customHeight="true" outlineLevel="0" collapsed="false">
      <c r="A4980" s="1" t="n">
        <v>4979</v>
      </c>
      <c r="B4980" s="1" t="n">
        <v>1</v>
      </c>
      <c r="C4980" s="1" t="n">
        <v>1270</v>
      </c>
      <c r="D4980" s="1" t="s">
        <v>12054</v>
      </c>
      <c r="E4980" s="1" t="n">
        <v>302</v>
      </c>
      <c r="F4980" s="1" t="n">
        <v>70</v>
      </c>
      <c r="G4980" s="1" t="n">
        <v>570.85</v>
      </c>
      <c r="H4980" s="4" t="n">
        <v>45993.6009378704</v>
      </c>
      <c r="I49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4979BT6533941127030270570.8545993.6009378704</v>
      </c>
      <c r="J4980" s="1" t="n">
        <f aca="false">COUNTIF(I:I, $I4980)</f>
        <v>1</v>
      </c>
      <c r="K4980" s="1" t="str">
        <f aca="false">IF(ISNA(VLOOKUP(Table4[product_id], tblProducts[], tblProducts[product_name],FALSE() )), "Invalid", "Valid")</f>
        <v>Valid</v>
      </c>
      <c r="L4980" s="5" t="str">
        <f aca="false">IF(ISNA(VLOOKUP(Table4[[#This Row],[warehouse_id]], tblwhouse[], tblwhouse[warehouse_name],FALSE() )), "Invalid", "Valid")</f>
        <v>Valid</v>
      </c>
    </row>
    <row r="4981" customFormat="false" ht="15" hidden="false" customHeight="true" outlineLevel="0" collapsed="false">
      <c r="A4981" s="1" t="n">
        <v>4980</v>
      </c>
      <c r="B4981" s="1" t="n">
        <v>1</v>
      </c>
      <c r="C4981" s="1" t="n">
        <v>1822</v>
      </c>
      <c r="D4981" s="1" t="s">
        <v>12055</v>
      </c>
      <c r="E4981" s="1" t="n">
        <v>432</v>
      </c>
      <c r="F4981" s="1" t="n">
        <v>23</v>
      </c>
      <c r="G4981" s="1" t="n">
        <v>1303.8</v>
      </c>
      <c r="H4981" s="4" t="n">
        <v>46101.6009378704</v>
      </c>
      <c r="I49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4980BT17298811822432231303.846101.6009378704</v>
      </c>
      <c r="J4981" s="1" t="n">
        <f aca="false">COUNTIF(I:I, $I4981)</f>
        <v>1</v>
      </c>
      <c r="K4981" s="1" t="str">
        <f aca="false">IF(ISNA(VLOOKUP(Table4[product_id], tblProducts[], tblProducts[product_name],FALSE() )), "Invalid", "Valid")</f>
        <v>Valid</v>
      </c>
      <c r="L4981" s="5" t="str">
        <f aca="false">IF(ISNA(VLOOKUP(Table4[[#This Row],[warehouse_id]], tblwhouse[], tblwhouse[warehouse_name],FALSE() )), "Invalid", "Valid")</f>
        <v>Valid</v>
      </c>
    </row>
    <row r="4982" customFormat="false" ht="15" hidden="false" customHeight="true" outlineLevel="0" collapsed="false">
      <c r="A4982" s="1" t="n">
        <v>4981</v>
      </c>
      <c r="B4982" s="1" t="n">
        <v>2</v>
      </c>
      <c r="C4982" s="1" t="n">
        <v>2511</v>
      </c>
      <c r="D4982" s="1" t="s">
        <v>12056</v>
      </c>
      <c r="E4982" s="1" t="n">
        <v>390</v>
      </c>
      <c r="F4982" s="1" t="n">
        <v>72</v>
      </c>
      <c r="G4982" s="1" t="n">
        <v>1057.46</v>
      </c>
      <c r="H4982" s="4" t="n">
        <v>45906.6009378704</v>
      </c>
      <c r="I49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4981BT63293622511390721057.4645906.6009378704</v>
      </c>
      <c r="J4982" s="1" t="n">
        <f aca="false">COUNTIF(I:I, $I4982)</f>
        <v>1</v>
      </c>
      <c r="K4982" s="1" t="str">
        <f aca="false">IF(ISNA(VLOOKUP(Table4[product_id], tblProducts[], tblProducts[product_name],FALSE() )), "Invalid", "Valid")</f>
        <v>Valid</v>
      </c>
      <c r="L4982" s="5" t="str">
        <f aca="false">IF(ISNA(VLOOKUP(Table4[[#This Row],[warehouse_id]], tblwhouse[], tblwhouse[warehouse_name],FALSE() )), "Invalid", "Valid")</f>
        <v>Valid</v>
      </c>
    </row>
    <row r="4983" customFormat="false" ht="15" hidden="false" customHeight="true" outlineLevel="0" collapsed="false">
      <c r="A4983" s="1" t="n">
        <v>4982</v>
      </c>
      <c r="B4983" s="1" t="n">
        <v>4</v>
      </c>
      <c r="C4983" s="1" t="n">
        <v>1766</v>
      </c>
      <c r="D4983" s="1" t="s">
        <v>12057</v>
      </c>
      <c r="E4983" s="1" t="n">
        <v>250</v>
      </c>
      <c r="F4983" s="1" t="n">
        <v>68</v>
      </c>
      <c r="G4983" s="1" t="n">
        <v>1022.66</v>
      </c>
      <c r="H4983" s="4" t="n">
        <v>46076.6009378704</v>
      </c>
      <c r="I49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4982BT42148941766250681022.6646076.6009378704</v>
      </c>
      <c r="J4983" s="1" t="n">
        <f aca="false">COUNTIF(I:I, $I4983)</f>
        <v>1</v>
      </c>
      <c r="K4983" s="1" t="str">
        <f aca="false">IF(ISNA(VLOOKUP(Table4[product_id], tblProducts[], tblProducts[product_name],FALSE() )), "Invalid", "Valid")</f>
        <v>Valid</v>
      </c>
      <c r="L4983" s="5" t="str">
        <f aca="false">IF(ISNA(VLOOKUP(Table4[[#This Row],[warehouse_id]], tblwhouse[], tblwhouse[warehouse_name],FALSE() )), "Invalid", "Valid")</f>
        <v>Valid</v>
      </c>
    </row>
    <row r="4984" customFormat="false" ht="15" hidden="false" customHeight="true" outlineLevel="0" collapsed="false">
      <c r="A4984" s="1" t="n">
        <v>4983</v>
      </c>
      <c r="B4984" s="1" t="n">
        <v>1</v>
      </c>
      <c r="C4984" s="1" t="n">
        <v>293</v>
      </c>
      <c r="D4984" s="1" t="s">
        <v>12058</v>
      </c>
      <c r="E4984" s="1" t="n">
        <v>27</v>
      </c>
      <c r="F4984" s="1" t="n">
        <v>63</v>
      </c>
      <c r="G4984" s="1" t="n">
        <v>1436.43</v>
      </c>
      <c r="H4984" s="4" t="n">
        <v>46047.6009378704</v>
      </c>
      <c r="I49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4983BT389647129327631436.4346047.6009378704</v>
      </c>
      <c r="J4984" s="1" t="n">
        <f aca="false">COUNTIF(I:I, $I4984)</f>
        <v>1</v>
      </c>
      <c r="K4984" s="1" t="str">
        <f aca="false">IF(ISNA(VLOOKUP(Table4[product_id], tblProducts[], tblProducts[product_name],FALSE() )), "Invalid", "Valid")</f>
        <v>Valid</v>
      </c>
      <c r="L4984" s="5" t="str">
        <f aca="false">IF(ISNA(VLOOKUP(Table4[[#This Row],[warehouse_id]], tblwhouse[], tblwhouse[warehouse_name],FALSE() )), "Invalid", "Valid")</f>
        <v>Valid</v>
      </c>
    </row>
    <row r="4985" customFormat="false" ht="15" hidden="false" customHeight="true" outlineLevel="0" collapsed="false">
      <c r="A4985" s="1" t="n">
        <v>4984</v>
      </c>
      <c r="B4985" s="1" t="n">
        <v>3</v>
      </c>
      <c r="C4985" s="1" t="n">
        <v>235</v>
      </c>
      <c r="D4985" s="1" t="s">
        <v>12059</v>
      </c>
      <c r="E4985" s="1" t="n">
        <v>432</v>
      </c>
      <c r="F4985" s="1" t="n">
        <v>31</v>
      </c>
      <c r="G4985" s="1" t="n">
        <v>1191.79</v>
      </c>
      <c r="H4985" s="4" t="n">
        <v>46048.6009378704</v>
      </c>
      <c r="I49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4984BT7892643235432311191.7946048.6009378704</v>
      </c>
      <c r="J4985" s="1" t="n">
        <f aca="false">COUNTIF(I:I, $I4985)</f>
        <v>1</v>
      </c>
      <c r="K4985" s="1" t="str">
        <f aca="false">IF(ISNA(VLOOKUP(Table4[product_id], tblProducts[], tblProducts[product_name],FALSE() )), "Invalid", "Valid")</f>
        <v>Valid</v>
      </c>
      <c r="L4985" s="5" t="str">
        <f aca="false">IF(ISNA(VLOOKUP(Table4[[#This Row],[warehouse_id]], tblwhouse[], tblwhouse[warehouse_name],FALSE() )), "Invalid", "Valid")</f>
        <v>Valid</v>
      </c>
    </row>
    <row r="4986" customFormat="false" ht="15" hidden="false" customHeight="true" outlineLevel="0" collapsed="false">
      <c r="A4986" s="1" t="n">
        <v>4985</v>
      </c>
      <c r="B4986" s="1" t="n">
        <v>4</v>
      </c>
      <c r="C4986" s="1" t="n">
        <v>1407</v>
      </c>
      <c r="D4986" s="1" t="s">
        <v>12060</v>
      </c>
      <c r="E4986" s="1" t="n">
        <v>450</v>
      </c>
      <c r="F4986" s="1" t="n">
        <v>80</v>
      </c>
      <c r="G4986" s="1" t="n">
        <v>895.56</v>
      </c>
      <c r="H4986" s="4" t="n">
        <v>46212.6009378704</v>
      </c>
      <c r="I49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4985BT4193884140745080895.5646212.6009378704</v>
      </c>
      <c r="J4986" s="1" t="n">
        <f aca="false">COUNTIF(I:I, $I4986)</f>
        <v>1</v>
      </c>
      <c r="K4986" s="1" t="str">
        <f aca="false">IF(ISNA(VLOOKUP(Table4[product_id], tblProducts[], tblProducts[product_name],FALSE() )), "Invalid", "Valid")</f>
        <v>Valid</v>
      </c>
      <c r="L4986" s="5" t="str">
        <f aca="false">IF(ISNA(VLOOKUP(Table4[[#This Row],[warehouse_id]], tblwhouse[], tblwhouse[warehouse_name],FALSE() )), "Invalid", "Valid")</f>
        <v>Valid</v>
      </c>
    </row>
    <row r="4987" customFormat="false" ht="15" hidden="false" customHeight="true" outlineLevel="0" collapsed="false">
      <c r="A4987" s="1" t="n">
        <v>4986</v>
      </c>
      <c r="B4987" s="1" t="n">
        <v>3</v>
      </c>
      <c r="C4987" s="1" t="n">
        <v>1765</v>
      </c>
      <c r="D4987" s="1" t="s">
        <v>12061</v>
      </c>
      <c r="E4987" s="1" t="n">
        <v>159</v>
      </c>
      <c r="F4987" s="1" t="n">
        <v>26</v>
      </c>
      <c r="G4987" s="1" t="n">
        <v>96.84</v>
      </c>
      <c r="H4987" s="4" t="n">
        <v>45989.6009378704</v>
      </c>
      <c r="I49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4986BT142879317651592696.8445989.6009378704</v>
      </c>
      <c r="J4987" s="1" t="n">
        <f aca="false">COUNTIF(I:I, $I4987)</f>
        <v>1</v>
      </c>
      <c r="K4987" s="1" t="str">
        <f aca="false">IF(ISNA(VLOOKUP(Table4[product_id], tblProducts[], tblProducts[product_name],FALSE() )), "Invalid", "Valid")</f>
        <v>Valid</v>
      </c>
      <c r="L4987" s="5" t="str">
        <f aca="false">IF(ISNA(VLOOKUP(Table4[[#This Row],[warehouse_id]], tblwhouse[], tblwhouse[warehouse_name],FALSE() )), "Invalid", "Valid")</f>
        <v>Valid</v>
      </c>
    </row>
    <row r="4988" customFormat="false" ht="15" hidden="false" customHeight="true" outlineLevel="0" collapsed="false">
      <c r="A4988" s="1" t="n">
        <v>4987</v>
      </c>
      <c r="B4988" s="1" t="n">
        <v>3</v>
      </c>
      <c r="C4988" s="1" t="n">
        <v>848</v>
      </c>
      <c r="D4988" s="1" t="s">
        <v>12062</v>
      </c>
      <c r="E4988" s="1" t="n">
        <v>60</v>
      </c>
      <c r="F4988" s="1" t="n">
        <v>67</v>
      </c>
      <c r="G4988" s="1" t="n">
        <v>965.06</v>
      </c>
      <c r="H4988" s="4" t="n">
        <v>45994.6009378704</v>
      </c>
      <c r="I49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4987BT73495238486067965.0645994.6009378704</v>
      </c>
      <c r="J4988" s="1" t="n">
        <f aca="false">COUNTIF(I:I, $I4988)</f>
        <v>1</v>
      </c>
      <c r="K4988" s="1" t="str">
        <f aca="false">IF(ISNA(VLOOKUP(Table4[product_id], tblProducts[], tblProducts[product_name],FALSE() )), "Invalid", "Valid")</f>
        <v>Valid</v>
      </c>
      <c r="L4988" s="5" t="str">
        <f aca="false">IF(ISNA(VLOOKUP(Table4[[#This Row],[warehouse_id]], tblwhouse[], tblwhouse[warehouse_name],FALSE() )), "Invalid", "Valid")</f>
        <v>Valid</v>
      </c>
    </row>
    <row r="4989" customFormat="false" ht="15" hidden="false" customHeight="true" outlineLevel="0" collapsed="false">
      <c r="A4989" s="1" t="n">
        <v>4988</v>
      </c>
      <c r="B4989" s="1" t="n">
        <v>2</v>
      </c>
      <c r="C4989" s="1" t="n">
        <v>1097</v>
      </c>
      <c r="D4989" s="1" t="s">
        <v>12063</v>
      </c>
      <c r="E4989" s="1" t="n">
        <v>178</v>
      </c>
      <c r="F4989" s="1" t="n">
        <v>27</v>
      </c>
      <c r="G4989" s="1" t="n">
        <v>1400.52</v>
      </c>
      <c r="H4989" s="4" t="n">
        <v>46020.6009378704</v>
      </c>
      <c r="I49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4988BT61220921097178271400.5246020.6009378704</v>
      </c>
      <c r="J4989" s="1" t="n">
        <f aca="false">COUNTIF(I:I, $I4989)</f>
        <v>1</v>
      </c>
      <c r="K4989" s="1" t="str">
        <f aca="false">IF(ISNA(VLOOKUP(Table4[product_id], tblProducts[], tblProducts[product_name],FALSE() )), "Invalid", "Valid")</f>
        <v>Valid</v>
      </c>
      <c r="L4989" s="5" t="str">
        <f aca="false">IF(ISNA(VLOOKUP(Table4[[#This Row],[warehouse_id]], tblwhouse[], tblwhouse[warehouse_name],FALSE() )), "Invalid", "Valid")</f>
        <v>Valid</v>
      </c>
    </row>
    <row r="4990" customFormat="false" ht="15" hidden="false" customHeight="true" outlineLevel="0" collapsed="false">
      <c r="A4990" s="1" t="n">
        <v>4989</v>
      </c>
      <c r="B4990" s="1" t="n">
        <v>3</v>
      </c>
      <c r="C4990" s="1" t="n">
        <v>2368</v>
      </c>
      <c r="D4990" s="1" t="s">
        <v>12064</v>
      </c>
      <c r="E4990" s="1" t="n">
        <v>277</v>
      </c>
      <c r="F4990" s="1" t="n">
        <v>30</v>
      </c>
      <c r="G4990" s="1" t="n">
        <v>1000.56</v>
      </c>
      <c r="H4990" s="4" t="n">
        <v>45973.6009378704</v>
      </c>
      <c r="I49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4989BT61257432368277301000.5645973.6009378704</v>
      </c>
      <c r="J4990" s="1" t="n">
        <f aca="false">COUNTIF(I:I, $I4990)</f>
        <v>1</v>
      </c>
      <c r="K4990" s="1" t="str">
        <f aca="false">IF(ISNA(VLOOKUP(Table4[product_id], tblProducts[], tblProducts[product_name],FALSE() )), "Invalid", "Valid")</f>
        <v>Valid</v>
      </c>
      <c r="L4990" s="5" t="str">
        <f aca="false">IF(ISNA(VLOOKUP(Table4[[#This Row],[warehouse_id]], tblwhouse[], tblwhouse[warehouse_name],FALSE() )), "Invalid", "Valid")</f>
        <v>Valid</v>
      </c>
    </row>
    <row r="4991" customFormat="false" ht="15" hidden="false" customHeight="true" outlineLevel="0" collapsed="false">
      <c r="A4991" s="1" t="n">
        <v>4990</v>
      </c>
      <c r="B4991" s="1" t="n">
        <v>3</v>
      </c>
      <c r="C4991" s="1" t="n">
        <v>997</v>
      </c>
      <c r="D4991" s="1" t="s">
        <v>12065</v>
      </c>
      <c r="E4991" s="1" t="n">
        <v>147</v>
      </c>
      <c r="F4991" s="1" t="n">
        <v>37</v>
      </c>
      <c r="G4991" s="1" t="n">
        <v>1158.03</v>
      </c>
      <c r="H4991" s="4" t="n">
        <v>46136.6009378704</v>
      </c>
      <c r="I49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4990BT8716383997147371158.0346136.6009378704</v>
      </c>
      <c r="J4991" s="1" t="n">
        <f aca="false">COUNTIF(I:I, $I4991)</f>
        <v>1</v>
      </c>
      <c r="K4991" s="1" t="str">
        <f aca="false">IF(ISNA(VLOOKUP(Table4[product_id], tblProducts[], tblProducts[product_name],FALSE() )), "Invalid", "Valid")</f>
        <v>Valid</v>
      </c>
      <c r="L4991" s="5" t="str">
        <f aca="false">IF(ISNA(VLOOKUP(Table4[[#This Row],[warehouse_id]], tblwhouse[], tblwhouse[warehouse_name],FALSE() )), "Invalid", "Valid")</f>
        <v>Valid</v>
      </c>
    </row>
    <row r="4992" customFormat="false" ht="15" hidden="false" customHeight="true" outlineLevel="0" collapsed="false">
      <c r="A4992" s="1" t="n">
        <v>4991</v>
      </c>
      <c r="B4992" s="1" t="n">
        <v>3</v>
      </c>
      <c r="C4992" s="1" t="n">
        <v>2958</v>
      </c>
      <c r="D4992" s="1" t="s">
        <v>12066</v>
      </c>
      <c r="E4992" s="1" t="n">
        <v>27</v>
      </c>
      <c r="F4992" s="1" t="n">
        <v>51</v>
      </c>
      <c r="G4992" s="1" t="n">
        <v>1210.89</v>
      </c>
      <c r="H4992" s="4" t="n">
        <v>46105.6009378704</v>
      </c>
      <c r="I49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4991BT1429153295827511210.8946105.6009378704</v>
      </c>
      <c r="J4992" s="1" t="n">
        <f aca="false">COUNTIF(I:I, $I4992)</f>
        <v>1</v>
      </c>
      <c r="K4992" s="1" t="str">
        <f aca="false">IF(ISNA(VLOOKUP(Table4[product_id], tblProducts[], tblProducts[product_name],FALSE() )), "Invalid", "Valid")</f>
        <v>Valid</v>
      </c>
      <c r="L4992" s="5" t="str">
        <f aca="false">IF(ISNA(VLOOKUP(Table4[[#This Row],[warehouse_id]], tblwhouse[], tblwhouse[warehouse_name],FALSE() )), "Invalid", "Valid")</f>
        <v>Valid</v>
      </c>
    </row>
    <row r="4993" customFormat="false" ht="15" hidden="false" customHeight="true" outlineLevel="0" collapsed="false">
      <c r="A4993" s="1" t="n">
        <v>4992</v>
      </c>
      <c r="B4993" s="1" t="n">
        <v>3</v>
      </c>
      <c r="C4993" s="1" t="n">
        <v>1470</v>
      </c>
      <c r="D4993" s="1" t="s">
        <v>12067</v>
      </c>
      <c r="E4993" s="1" t="n">
        <v>439</v>
      </c>
      <c r="F4993" s="1" t="n">
        <v>54</v>
      </c>
      <c r="G4993" s="1" t="n">
        <v>762.01</v>
      </c>
      <c r="H4993" s="4" t="n">
        <v>46167.6009378704</v>
      </c>
      <c r="I49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4992BT5607813147043954762.0146167.6009378704</v>
      </c>
      <c r="J4993" s="1" t="n">
        <f aca="false">COUNTIF(I:I, $I4993)</f>
        <v>1</v>
      </c>
      <c r="K4993" s="1" t="str">
        <f aca="false">IF(ISNA(VLOOKUP(Table4[product_id], tblProducts[], tblProducts[product_name],FALSE() )), "Invalid", "Valid")</f>
        <v>Valid</v>
      </c>
      <c r="L4993" s="5" t="str">
        <f aca="false">IF(ISNA(VLOOKUP(Table4[[#This Row],[warehouse_id]], tblwhouse[], tblwhouse[warehouse_name],FALSE() )), "Invalid", "Valid")</f>
        <v>Valid</v>
      </c>
    </row>
    <row r="4994" customFormat="false" ht="15" hidden="false" customHeight="true" outlineLevel="0" collapsed="false">
      <c r="A4994" s="1" t="n">
        <v>4993</v>
      </c>
      <c r="B4994" s="1" t="n">
        <v>1</v>
      </c>
      <c r="C4994" s="1" t="n">
        <v>2884</v>
      </c>
      <c r="D4994" s="1" t="s">
        <v>12068</v>
      </c>
      <c r="E4994" s="1" t="n">
        <v>410</v>
      </c>
      <c r="F4994" s="1" t="n">
        <v>72</v>
      </c>
      <c r="G4994" s="1" t="n">
        <v>520.32</v>
      </c>
      <c r="H4994" s="4" t="n">
        <v>46173.6009378704</v>
      </c>
      <c r="I49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4993BT8310661288441072520.3246173.6009378704</v>
      </c>
      <c r="J4994" s="1" t="n">
        <f aca="false">COUNTIF(I:I, $I4994)</f>
        <v>1</v>
      </c>
      <c r="K4994" s="1" t="str">
        <f aca="false">IF(ISNA(VLOOKUP(Table4[product_id], tblProducts[], tblProducts[product_name],FALSE() )), "Invalid", "Valid")</f>
        <v>Valid</v>
      </c>
      <c r="L4994" s="5" t="str">
        <f aca="false">IF(ISNA(VLOOKUP(Table4[[#This Row],[warehouse_id]], tblwhouse[], tblwhouse[warehouse_name],FALSE() )), "Invalid", "Valid")</f>
        <v>Valid</v>
      </c>
    </row>
    <row r="4995" customFormat="false" ht="15" hidden="false" customHeight="true" outlineLevel="0" collapsed="false">
      <c r="A4995" s="1" t="n">
        <v>4994</v>
      </c>
      <c r="B4995" s="1" t="n">
        <v>2</v>
      </c>
      <c r="C4995" s="1" t="n">
        <v>270</v>
      </c>
      <c r="D4995" s="1" t="s">
        <v>12069</v>
      </c>
      <c r="E4995" s="1" t="n">
        <v>447</v>
      </c>
      <c r="F4995" s="1" t="n">
        <v>34</v>
      </c>
      <c r="G4995" s="1" t="n">
        <v>1187.68</v>
      </c>
      <c r="H4995" s="4" t="n">
        <v>45984.6009378704</v>
      </c>
      <c r="I49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4994BT9537492270447341187.6845984.6009378704</v>
      </c>
      <c r="J4995" s="1" t="n">
        <f aca="false">COUNTIF(I:I, $I4995)</f>
        <v>1</v>
      </c>
      <c r="K4995" s="1" t="str">
        <f aca="false">IF(ISNA(VLOOKUP(Table4[product_id], tblProducts[], tblProducts[product_name],FALSE() )), "Invalid", "Valid")</f>
        <v>Valid</v>
      </c>
      <c r="L4995" s="5" t="str">
        <f aca="false">IF(ISNA(VLOOKUP(Table4[[#This Row],[warehouse_id]], tblwhouse[], tblwhouse[warehouse_name],FALSE() )), "Invalid", "Valid")</f>
        <v>Valid</v>
      </c>
    </row>
    <row r="4996" customFormat="false" ht="15" hidden="false" customHeight="true" outlineLevel="0" collapsed="false">
      <c r="A4996" s="1" t="n">
        <v>4995</v>
      </c>
      <c r="B4996" s="1" t="n">
        <v>3</v>
      </c>
      <c r="C4996" s="1" t="n">
        <v>2217</v>
      </c>
      <c r="D4996" s="1" t="s">
        <v>12070</v>
      </c>
      <c r="E4996" s="1" t="n">
        <v>200</v>
      </c>
      <c r="F4996" s="1" t="n">
        <v>54</v>
      </c>
      <c r="G4996" s="1" t="n">
        <v>913.63</v>
      </c>
      <c r="H4996" s="4" t="n">
        <v>45996.6009378704</v>
      </c>
      <c r="I49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4995BT1306263221720054913.6345996.6009378704</v>
      </c>
      <c r="J4996" s="1" t="n">
        <f aca="false">COUNTIF(I:I, $I4996)</f>
        <v>1</v>
      </c>
      <c r="K4996" s="1" t="str">
        <f aca="false">IF(ISNA(VLOOKUP(Table4[product_id], tblProducts[], tblProducts[product_name],FALSE() )), "Invalid", "Valid")</f>
        <v>Valid</v>
      </c>
      <c r="L4996" s="5" t="str">
        <f aca="false">IF(ISNA(VLOOKUP(Table4[[#This Row],[warehouse_id]], tblwhouse[], tblwhouse[warehouse_name],FALSE() )), "Invalid", "Valid")</f>
        <v>Valid</v>
      </c>
    </row>
    <row r="4997" customFormat="false" ht="15" hidden="false" customHeight="true" outlineLevel="0" collapsed="false">
      <c r="A4997" s="1" t="n">
        <v>4996</v>
      </c>
      <c r="B4997" s="1" t="n">
        <v>2</v>
      </c>
      <c r="C4997" s="1" t="n">
        <v>2798</v>
      </c>
      <c r="D4997" s="1" t="s">
        <v>12071</v>
      </c>
      <c r="E4997" s="1" t="n">
        <v>258</v>
      </c>
      <c r="F4997" s="1" t="n">
        <v>64</v>
      </c>
      <c r="G4997" s="1" t="n">
        <v>1196.7</v>
      </c>
      <c r="H4997" s="4" t="n">
        <v>45972.6009378704</v>
      </c>
      <c r="I49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4996BT65552322798258641196.745972.6009378704</v>
      </c>
      <c r="J4997" s="1" t="n">
        <f aca="false">COUNTIF(I:I, $I4997)</f>
        <v>1</v>
      </c>
      <c r="K4997" s="1" t="str">
        <f aca="false">IF(ISNA(VLOOKUP(Table4[product_id], tblProducts[], tblProducts[product_name],FALSE() )), "Invalid", "Valid")</f>
        <v>Valid</v>
      </c>
      <c r="L4997" s="5" t="str">
        <f aca="false">IF(ISNA(VLOOKUP(Table4[[#This Row],[warehouse_id]], tblwhouse[], tblwhouse[warehouse_name],FALSE() )), "Invalid", "Valid")</f>
        <v>Valid</v>
      </c>
    </row>
    <row r="4998" customFormat="false" ht="15" hidden="false" customHeight="true" outlineLevel="0" collapsed="false">
      <c r="A4998" s="1" t="n">
        <v>4997</v>
      </c>
      <c r="B4998" s="1" t="n">
        <v>4</v>
      </c>
      <c r="C4998" s="1" t="n">
        <v>517</v>
      </c>
      <c r="D4998" s="1" t="s">
        <v>12072</v>
      </c>
      <c r="E4998" s="1" t="n">
        <v>73</v>
      </c>
      <c r="F4998" s="1" t="n">
        <v>32</v>
      </c>
      <c r="G4998" s="1" t="n">
        <v>1156.18</v>
      </c>
      <c r="H4998" s="4" t="n">
        <v>46113.6009378704</v>
      </c>
      <c r="I49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4997BT649467451773321156.1846113.6009378704</v>
      </c>
      <c r="J4998" s="1" t="n">
        <f aca="false">COUNTIF(I:I, $I4998)</f>
        <v>1</v>
      </c>
      <c r="K4998" s="1" t="str">
        <f aca="false">IF(ISNA(VLOOKUP(Table4[product_id], tblProducts[], tblProducts[product_name],FALSE() )), "Invalid", "Valid")</f>
        <v>Valid</v>
      </c>
      <c r="L4998" s="5" t="str">
        <f aca="false">IF(ISNA(VLOOKUP(Table4[[#This Row],[warehouse_id]], tblwhouse[], tblwhouse[warehouse_name],FALSE() )), "Invalid", "Valid")</f>
        <v>Valid</v>
      </c>
    </row>
    <row r="4999" customFormat="false" ht="15" hidden="false" customHeight="true" outlineLevel="0" collapsed="false">
      <c r="A4999" s="1" t="n">
        <v>4998</v>
      </c>
      <c r="B4999" s="1" t="n">
        <v>2</v>
      </c>
      <c r="C4999" s="1" t="n">
        <v>2171</v>
      </c>
      <c r="D4999" s="1" t="s">
        <v>12073</v>
      </c>
      <c r="E4999" s="1" t="n">
        <v>9</v>
      </c>
      <c r="F4999" s="1" t="n">
        <v>48</v>
      </c>
      <c r="G4999" s="1" t="n">
        <v>893.87</v>
      </c>
      <c r="H4999" s="4" t="n">
        <v>45907.6009378704</v>
      </c>
      <c r="I49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4998BT40161622171948893.8745907.6009378704</v>
      </c>
      <c r="J4999" s="1" t="n">
        <f aca="false">COUNTIF(I:I, $I4999)</f>
        <v>1</v>
      </c>
      <c r="K4999" s="1" t="str">
        <f aca="false">IF(ISNA(VLOOKUP(Table4[product_id], tblProducts[], tblProducts[product_name],FALSE() )), "Invalid", "Valid")</f>
        <v>Valid</v>
      </c>
      <c r="L4999" s="5" t="str">
        <f aca="false">IF(ISNA(VLOOKUP(Table4[[#This Row],[warehouse_id]], tblwhouse[], tblwhouse[warehouse_name],FALSE() )), "Invalid", "Valid")</f>
        <v>Valid</v>
      </c>
    </row>
    <row r="5000" customFormat="false" ht="15" hidden="false" customHeight="true" outlineLevel="0" collapsed="false">
      <c r="A5000" s="1" t="n">
        <v>4999</v>
      </c>
      <c r="B5000" s="1" t="n">
        <v>3</v>
      </c>
      <c r="C5000" s="1" t="n">
        <v>901</v>
      </c>
      <c r="D5000" s="1" t="s">
        <v>12074</v>
      </c>
      <c r="E5000" s="1" t="n">
        <v>389</v>
      </c>
      <c r="F5000" s="1" t="n">
        <v>79</v>
      </c>
      <c r="G5000" s="1" t="n">
        <v>815.77</v>
      </c>
      <c r="H5000" s="4" t="n">
        <v>46181.6009378704</v>
      </c>
      <c r="I50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4999BT339041390138979815.7746181.6009378704</v>
      </c>
      <c r="J5000" s="1" t="n">
        <f aca="false">COUNTIF(I:I, $I5000)</f>
        <v>1</v>
      </c>
      <c r="K5000" s="1" t="str">
        <f aca="false">IF(ISNA(VLOOKUP(Table4[product_id], tblProducts[], tblProducts[product_name],FALSE() )), "Invalid", "Valid")</f>
        <v>Valid</v>
      </c>
      <c r="L5000" s="5" t="str">
        <f aca="false">IF(ISNA(VLOOKUP(Table4[[#This Row],[warehouse_id]], tblwhouse[], tblwhouse[warehouse_name],FALSE() )), "Invalid", "Valid")</f>
        <v>Valid</v>
      </c>
    </row>
    <row r="5001" customFormat="false" ht="15" hidden="false" customHeight="true" outlineLevel="0" collapsed="false">
      <c r="A5001" s="1" t="n">
        <v>5000</v>
      </c>
      <c r="B5001" s="1" t="n">
        <v>3</v>
      </c>
      <c r="C5001" s="1" t="n">
        <v>279</v>
      </c>
      <c r="D5001" s="1" t="s">
        <v>12075</v>
      </c>
      <c r="E5001" s="1" t="n">
        <v>217</v>
      </c>
      <c r="F5001" s="1" t="n">
        <v>23</v>
      </c>
      <c r="G5001" s="1" t="n">
        <v>65.32</v>
      </c>
      <c r="H5001" s="4" t="n">
        <v>45896.6009378704</v>
      </c>
      <c r="I50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5000BT11121232792172365.3245896.6009378704</v>
      </c>
      <c r="J5001" s="1" t="n">
        <f aca="false">COUNTIF(I:I, $I5001)</f>
        <v>1</v>
      </c>
      <c r="K5001" s="1" t="str">
        <f aca="false">IF(ISNA(VLOOKUP(Table4[product_id], tblProducts[], tblProducts[product_name],FALSE() )), "Invalid", "Valid")</f>
        <v>Valid</v>
      </c>
      <c r="L5001" s="5" t="str">
        <f aca="false">IF(ISNA(VLOOKUP(Table4[[#This Row],[warehouse_id]], tblwhouse[], tblwhouse[warehouse_name],FALSE() )), "Invalid", "Valid")</f>
        <v>Valid</v>
      </c>
    </row>
    <row r="5002" customFormat="false" ht="15" hidden="false" customHeight="true" outlineLevel="0" collapsed="false">
      <c r="A5002" s="1" t="n">
        <v>5001</v>
      </c>
      <c r="B5002" s="1" t="n">
        <v>3</v>
      </c>
      <c r="C5002" s="1" t="n">
        <v>2944</v>
      </c>
      <c r="D5002" s="1" t="s">
        <v>12076</v>
      </c>
      <c r="E5002" s="1" t="n">
        <v>413</v>
      </c>
      <c r="F5002" s="1" t="n">
        <v>65</v>
      </c>
      <c r="G5002" s="1" t="n">
        <v>1385.19</v>
      </c>
      <c r="H5002" s="4" t="n">
        <v>46019.6009378704</v>
      </c>
      <c r="I50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5001BT11353932944413651385.1946019.6009378704</v>
      </c>
      <c r="J5002" s="1" t="n">
        <f aca="false">COUNTIF(I:I, $I5002)</f>
        <v>1</v>
      </c>
      <c r="K5002" s="1" t="str">
        <f aca="false">IF(ISNA(VLOOKUP(Table4[product_id], tblProducts[], tblProducts[product_name],FALSE() )), "Invalid", "Valid")</f>
        <v>Valid</v>
      </c>
      <c r="L5002" s="5" t="str">
        <f aca="false">IF(ISNA(VLOOKUP(Table4[[#This Row],[warehouse_id]], tblwhouse[], tblwhouse[warehouse_name],FALSE() )), "Invalid", "Valid")</f>
        <v>Valid</v>
      </c>
    </row>
    <row r="5003" customFormat="false" ht="15" hidden="false" customHeight="true" outlineLevel="0" collapsed="false">
      <c r="A5003" s="1" t="n">
        <v>5002</v>
      </c>
      <c r="B5003" s="1" t="n">
        <v>4</v>
      </c>
      <c r="C5003" s="1" t="n">
        <v>2264</v>
      </c>
      <c r="D5003" s="1" t="s">
        <v>12077</v>
      </c>
      <c r="E5003" s="1" t="n">
        <v>78</v>
      </c>
      <c r="F5003" s="1" t="n">
        <v>45</v>
      </c>
      <c r="G5003" s="1" t="n">
        <v>891.97</v>
      </c>
      <c r="H5003" s="4" t="n">
        <v>45887.6009378704</v>
      </c>
      <c r="I50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5002BT867997422647845891.9745887.6009378704</v>
      </c>
      <c r="J5003" s="1" t="n">
        <f aca="false">COUNTIF(I:I, $I5003)</f>
        <v>1</v>
      </c>
      <c r="K5003" s="1" t="str">
        <f aca="false">IF(ISNA(VLOOKUP(Table4[product_id], tblProducts[], tblProducts[product_name],FALSE() )), "Invalid", "Valid")</f>
        <v>Valid</v>
      </c>
      <c r="L5003" s="5" t="str">
        <f aca="false">IF(ISNA(VLOOKUP(Table4[[#This Row],[warehouse_id]], tblwhouse[], tblwhouse[warehouse_name],FALSE() )), "Invalid", "Valid")</f>
        <v>Valid</v>
      </c>
    </row>
    <row r="5004" customFormat="false" ht="15" hidden="false" customHeight="true" outlineLevel="0" collapsed="false">
      <c r="A5004" s="1" t="n">
        <v>5003</v>
      </c>
      <c r="B5004" s="1" t="n">
        <v>3</v>
      </c>
      <c r="C5004" s="1" t="n">
        <v>2034</v>
      </c>
      <c r="D5004" s="1" t="s">
        <v>12078</v>
      </c>
      <c r="E5004" s="1" t="n">
        <v>302</v>
      </c>
      <c r="F5004" s="1" t="n">
        <v>63</v>
      </c>
      <c r="G5004" s="1" t="n">
        <v>1383</v>
      </c>
      <c r="H5004" s="4" t="n">
        <v>45866.6009378704</v>
      </c>
      <c r="I50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5003BT4396593203430263138345866.6009378704</v>
      </c>
      <c r="J5004" s="1" t="n">
        <f aca="false">COUNTIF(I:I, $I5004)</f>
        <v>1</v>
      </c>
      <c r="K5004" s="1" t="str">
        <f aca="false">IF(ISNA(VLOOKUP(Table4[product_id], tblProducts[], tblProducts[product_name],FALSE() )), "Invalid", "Valid")</f>
        <v>Valid</v>
      </c>
      <c r="L5004" s="5" t="str">
        <f aca="false">IF(ISNA(VLOOKUP(Table4[[#This Row],[warehouse_id]], tblwhouse[], tblwhouse[warehouse_name],FALSE() )), "Invalid", "Valid")</f>
        <v>Valid</v>
      </c>
    </row>
    <row r="5005" customFormat="false" ht="15" hidden="false" customHeight="true" outlineLevel="0" collapsed="false">
      <c r="A5005" s="1" t="n">
        <v>5004</v>
      </c>
      <c r="B5005" s="1" t="n">
        <v>1</v>
      </c>
      <c r="C5005" s="1" t="n">
        <v>1987</v>
      </c>
      <c r="D5005" s="1" t="s">
        <v>12079</v>
      </c>
      <c r="E5005" s="1" t="n">
        <v>199</v>
      </c>
      <c r="F5005" s="1" t="n">
        <v>23</v>
      </c>
      <c r="G5005" s="1" t="n">
        <v>1455.35</v>
      </c>
      <c r="H5005" s="4" t="n">
        <v>46043.6009378704</v>
      </c>
      <c r="I50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5004BT69062511987199231455.3546043.6009378704</v>
      </c>
      <c r="J5005" s="1" t="n">
        <f aca="false">COUNTIF(I:I, $I5005)</f>
        <v>1</v>
      </c>
      <c r="K5005" s="1" t="str">
        <f aca="false">IF(ISNA(VLOOKUP(Table4[product_id], tblProducts[], tblProducts[product_name],FALSE() )), "Invalid", "Valid")</f>
        <v>Valid</v>
      </c>
      <c r="L5005" s="5" t="str">
        <f aca="false">IF(ISNA(VLOOKUP(Table4[[#This Row],[warehouse_id]], tblwhouse[], tblwhouse[warehouse_name],FALSE() )), "Invalid", "Valid")</f>
        <v>Valid</v>
      </c>
    </row>
    <row r="5006" customFormat="false" ht="15" hidden="false" customHeight="true" outlineLevel="0" collapsed="false">
      <c r="A5006" s="1" t="n">
        <v>5005</v>
      </c>
      <c r="B5006" s="1" t="n">
        <v>3</v>
      </c>
      <c r="C5006" s="1" t="n">
        <v>1610</v>
      </c>
      <c r="D5006" s="1" t="s">
        <v>12080</v>
      </c>
      <c r="E5006" s="1" t="n">
        <v>331</v>
      </c>
      <c r="F5006" s="1" t="n">
        <v>21</v>
      </c>
      <c r="G5006" s="1" t="n">
        <v>1129.92</v>
      </c>
      <c r="H5006" s="4" t="n">
        <v>45946.6009378819</v>
      </c>
      <c r="I50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5005BT96687531610331211129.9245946.6009378819</v>
      </c>
      <c r="J5006" s="1" t="n">
        <f aca="false">COUNTIF(I:I, $I5006)</f>
        <v>1</v>
      </c>
      <c r="K5006" s="1" t="str">
        <f aca="false">IF(ISNA(VLOOKUP(Table4[product_id], tblProducts[], tblProducts[product_name],FALSE() )), "Invalid", "Valid")</f>
        <v>Valid</v>
      </c>
      <c r="L5006" s="5" t="str">
        <f aca="false">IF(ISNA(VLOOKUP(Table4[[#This Row],[warehouse_id]], tblwhouse[], tblwhouse[warehouse_name],FALSE() )), "Invalid", "Valid")</f>
        <v>Valid</v>
      </c>
    </row>
    <row r="5007" customFormat="false" ht="15" hidden="false" customHeight="true" outlineLevel="0" collapsed="false">
      <c r="A5007" s="1" t="n">
        <v>5006</v>
      </c>
      <c r="B5007" s="1" t="n">
        <v>2</v>
      </c>
      <c r="C5007" s="1" t="n">
        <v>1528</v>
      </c>
      <c r="D5007" s="1" t="s">
        <v>12081</v>
      </c>
      <c r="E5007" s="1" t="n">
        <v>274</v>
      </c>
      <c r="F5007" s="1" t="n">
        <v>77</v>
      </c>
      <c r="G5007" s="1" t="n">
        <v>650.8</v>
      </c>
      <c r="H5007" s="4" t="n">
        <v>45968.6009378819</v>
      </c>
      <c r="I50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5006BT8111162152827477650.845968.6009378819</v>
      </c>
      <c r="J5007" s="1" t="n">
        <f aca="false">COUNTIF(I:I, $I5007)</f>
        <v>1</v>
      </c>
      <c r="K5007" s="1" t="str">
        <f aca="false">IF(ISNA(VLOOKUP(Table4[product_id], tblProducts[], tblProducts[product_name],FALSE() )), "Invalid", "Valid")</f>
        <v>Valid</v>
      </c>
      <c r="L5007" s="5" t="str">
        <f aca="false">IF(ISNA(VLOOKUP(Table4[[#This Row],[warehouse_id]], tblwhouse[], tblwhouse[warehouse_name],FALSE() )), "Invalid", "Valid")</f>
        <v>Valid</v>
      </c>
    </row>
    <row r="5008" customFormat="false" ht="15" hidden="false" customHeight="true" outlineLevel="0" collapsed="false">
      <c r="A5008" s="1" t="n">
        <v>5007</v>
      </c>
      <c r="B5008" s="1" t="n">
        <v>2</v>
      </c>
      <c r="C5008" s="1" t="n">
        <v>919</v>
      </c>
      <c r="D5008" s="1" t="s">
        <v>12082</v>
      </c>
      <c r="E5008" s="1" t="n">
        <v>461</v>
      </c>
      <c r="F5008" s="1" t="n">
        <v>23</v>
      </c>
      <c r="G5008" s="1" t="n">
        <v>775.45</v>
      </c>
      <c r="H5008" s="4" t="n">
        <v>45860.6009378819</v>
      </c>
      <c r="I50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5007BT971250291946123775.4545860.6009378819</v>
      </c>
      <c r="J5008" s="1" t="n">
        <f aca="false">COUNTIF(I:I, $I5008)</f>
        <v>1</v>
      </c>
      <c r="K5008" s="1" t="str">
        <f aca="false">IF(ISNA(VLOOKUP(Table4[product_id], tblProducts[], tblProducts[product_name],FALSE() )), "Invalid", "Valid")</f>
        <v>Valid</v>
      </c>
      <c r="L5008" s="5" t="str">
        <f aca="false">IF(ISNA(VLOOKUP(Table4[[#This Row],[warehouse_id]], tblwhouse[], tblwhouse[warehouse_name],FALSE() )), "Invalid", "Valid")</f>
        <v>Valid</v>
      </c>
    </row>
    <row r="5009" customFormat="false" ht="15" hidden="false" customHeight="true" outlineLevel="0" collapsed="false">
      <c r="A5009" s="1" t="n">
        <v>5008</v>
      </c>
      <c r="B5009" s="1" t="n">
        <v>1</v>
      </c>
      <c r="C5009" s="1" t="n">
        <v>2654</v>
      </c>
      <c r="D5009" s="1" t="s">
        <v>12083</v>
      </c>
      <c r="E5009" s="1" t="n">
        <v>490</v>
      </c>
      <c r="F5009" s="1" t="n">
        <v>80</v>
      </c>
      <c r="G5009" s="1" t="n">
        <v>1495.85</v>
      </c>
      <c r="H5009" s="4" t="n">
        <v>45941.6009378819</v>
      </c>
      <c r="I50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5008BT29423012654490801495.8545941.6009378819</v>
      </c>
      <c r="J5009" s="1" t="n">
        <f aca="false">COUNTIF(I:I, $I5009)</f>
        <v>1</v>
      </c>
      <c r="K5009" s="1" t="str">
        <f aca="false">IF(ISNA(VLOOKUP(Table4[product_id], tblProducts[], tblProducts[product_name],FALSE() )), "Invalid", "Valid")</f>
        <v>Valid</v>
      </c>
      <c r="L5009" s="5" t="str">
        <f aca="false">IF(ISNA(VLOOKUP(Table4[[#This Row],[warehouse_id]], tblwhouse[], tblwhouse[warehouse_name],FALSE() )), "Invalid", "Valid")</f>
        <v>Valid</v>
      </c>
    </row>
    <row r="5010" customFormat="false" ht="15" hidden="false" customHeight="true" outlineLevel="0" collapsed="false">
      <c r="A5010" s="1" t="n">
        <v>5009</v>
      </c>
      <c r="B5010" s="1" t="n">
        <v>2</v>
      </c>
      <c r="C5010" s="1" t="n">
        <v>1387</v>
      </c>
      <c r="D5010" s="1" t="s">
        <v>12084</v>
      </c>
      <c r="E5010" s="1" t="n">
        <v>236</v>
      </c>
      <c r="F5010" s="1" t="n">
        <v>68</v>
      </c>
      <c r="G5010" s="1" t="n">
        <v>496.83</v>
      </c>
      <c r="H5010" s="4" t="n">
        <v>45945.6009378819</v>
      </c>
      <c r="I50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5009BT5683092138723668496.8345945.6009378819</v>
      </c>
      <c r="J5010" s="1" t="n">
        <f aca="false">COUNTIF(I:I, $I5010)</f>
        <v>1</v>
      </c>
      <c r="K5010" s="1" t="str">
        <f aca="false">IF(ISNA(VLOOKUP(Table4[product_id], tblProducts[], tblProducts[product_name],FALSE() )), "Invalid", "Valid")</f>
        <v>Valid</v>
      </c>
      <c r="L5010" s="5" t="str">
        <f aca="false">IF(ISNA(VLOOKUP(Table4[[#This Row],[warehouse_id]], tblwhouse[], tblwhouse[warehouse_name],FALSE() )), "Invalid", "Valid")</f>
        <v>Valid</v>
      </c>
    </row>
    <row r="5011" customFormat="false" ht="15" hidden="false" customHeight="true" outlineLevel="0" collapsed="false">
      <c r="A5011" s="1" t="n">
        <v>5010</v>
      </c>
      <c r="B5011" s="1" t="n">
        <v>4</v>
      </c>
      <c r="C5011" s="1" t="n">
        <v>2880</v>
      </c>
      <c r="D5011" s="1" t="s">
        <v>12085</v>
      </c>
      <c r="E5011" s="1" t="n">
        <v>31</v>
      </c>
      <c r="F5011" s="1" t="n">
        <v>61</v>
      </c>
      <c r="G5011" s="1" t="n">
        <v>1089.21</v>
      </c>
      <c r="H5011" s="4" t="n">
        <v>46043.6009378819</v>
      </c>
      <c r="I50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5010BT8808374288031611089.2146043.6009378819</v>
      </c>
      <c r="J5011" s="1" t="n">
        <f aca="false">COUNTIF(I:I, $I5011)</f>
        <v>1</v>
      </c>
      <c r="K5011" s="1" t="str">
        <f aca="false">IF(ISNA(VLOOKUP(Table4[product_id], tblProducts[], tblProducts[product_name],FALSE() )), "Invalid", "Valid")</f>
        <v>Valid</v>
      </c>
      <c r="L5011" s="5" t="str">
        <f aca="false">IF(ISNA(VLOOKUP(Table4[[#This Row],[warehouse_id]], tblwhouse[], tblwhouse[warehouse_name],FALSE() )), "Invalid", "Valid")</f>
        <v>Valid</v>
      </c>
    </row>
    <row r="5012" customFormat="false" ht="15" hidden="false" customHeight="true" outlineLevel="0" collapsed="false">
      <c r="A5012" s="1" t="n">
        <v>5011</v>
      </c>
      <c r="B5012" s="1" t="n">
        <v>2</v>
      </c>
      <c r="C5012" s="1" t="n">
        <v>333</v>
      </c>
      <c r="D5012" s="1" t="s">
        <v>12086</v>
      </c>
      <c r="E5012" s="1" t="n">
        <v>402</v>
      </c>
      <c r="F5012" s="1" t="n">
        <v>32</v>
      </c>
      <c r="G5012" s="1" t="n">
        <v>965.12</v>
      </c>
      <c r="H5012" s="4" t="n">
        <v>46128.6009378819</v>
      </c>
      <c r="I50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5011BT753597233340232965.1246128.6009378819</v>
      </c>
      <c r="J5012" s="1" t="n">
        <f aca="false">COUNTIF(I:I, $I5012)</f>
        <v>1</v>
      </c>
      <c r="K5012" s="1" t="str">
        <f aca="false">IF(ISNA(VLOOKUP(Table4[product_id], tblProducts[], tblProducts[product_name],FALSE() )), "Invalid", "Valid")</f>
        <v>Valid</v>
      </c>
      <c r="L5012" s="5" t="str">
        <f aca="false">IF(ISNA(VLOOKUP(Table4[[#This Row],[warehouse_id]], tblwhouse[], tblwhouse[warehouse_name],FALSE() )), "Invalid", "Valid")</f>
        <v>Valid</v>
      </c>
    </row>
    <row r="5013" customFormat="false" ht="15" hidden="false" customHeight="true" outlineLevel="0" collapsed="false">
      <c r="A5013" s="1" t="n">
        <v>5012</v>
      </c>
      <c r="B5013" s="1" t="n">
        <v>2</v>
      </c>
      <c r="C5013" s="1" t="n">
        <v>2372</v>
      </c>
      <c r="D5013" s="1" t="s">
        <v>12087</v>
      </c>
      <c r="E5013" s="1" t="n">
        <v>373</v>
      </c>
      <c r="F5013" s="1" t="n">
        <v>34</v>
      </c>
      <c r="G5013" s="1" t="n">
        <v>1266.51</v>
      </c>
      <c r="H5013" s="4" t="n">
        <v>45948.6009378819</v>
      </c>
      <c r="I50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5012BT71511622372373341266.5145948.6009378819</v>
      </c>
      <c r="J5013" s="1" t="n">
        <f aca="false">COUNTIF(I:I, $I5013)</f>
        <v>1</v>
      </c>
      <c r="K5013" s="1" t="str">
        <f aca="false">IF(ISNA(VLOOKUP(Table4[product_id], tblProducts[], tblProducts[product_name],FALSE() )), "Invalid", "Valid")</f>
        <v>Valid</v>
      </c>
      <c r="L5013" s="5" t="str">
        <f aca="false">IF(ISNA(VLOOKUP(Table4[[#This Row],[warehouse_id]], tblwhouse[], tblwhouse[warehouse_name],FALSE() )), "Invalid", "Valid")</f>
        <v>Valid</v>
      </c>
    </row>
    <row r="5014" customFormat="false" ht="15" hidden="false" customHeight="true" outlineLevel="0" collapsed="false">
      <c r="A5014" s="1" t="n">
        <v>5013</v>
      </c>
      <c r="B5014" s="1" t="n">
        <v>1</v>
      </c>
      <c r="C5014" s="1" t="n">
        <v>31</v>
      </c>
      <c r="D5014" s="1" t="s">
        <v>12088</v>
      </c>
      <c r="E5014" s="1" t="n">
        <v>143</v>
      </c>
      <c r="F5014" s="1" t="n">
        <v>45</v>
      </c>
      <c r="G5014" s="1" t="n">
        <v>353.9</v>
      </c>
      <c r="H5014" s="4" t="n">
        <v>45866.6009378819</v>
      </c>
      <c r="I50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5013BT79562113114345353.945866.6009378819</v>
      </c>
      <c r="J5014" s="1" t="n">
        <f aca="false">COUNTIF(I:I, $I5014)</f>
        <v>1</v>
      </c>
      <c r="K5014" s="1" t="str">
        <f aca="false">IF(ISNA(VLOOKUP(Table4[product_id], tblProducts[], tblProducts[product_name],FALSE() )), "Invalid", "Valid")</f>
        <v>Valid</v>
      </c>
      <c r="L5014" s="5" t="str">
        <f aca="false">IF(ISNA(VLOOKUP(Table4[[#This Row],[warehouse_id]], tblwhouse[], tblwhouse[warehouse_name],FALSE() )), "Invalid", "Valid")</f>
        <v>Valid</v>
      </c>
    </row>
    <row r="5015" customFormat="false" ht="15" hidden="false" customHeight="true" outlineLevel="0" collapsed="false">
      <c r="A5015" s="1" t="n">
        <v>5014</v>
      </c>
      <c r="B5015" s="1" t="n">
        <v>2</v>
      </c>
      <c r="C5015" s="1" t="n">
        <v>2624</v>
      </c>
      <c r="D5015" s="1" t="s">
        <v>12089</v>
      </c>
      <c r="E5015" s="1" t="n">
        <v>286</v>
      </c>
      <c r="F5015" s="1" t="n">
        <v>79</v>
      </c>
      <c r="G5015" s="1" t="n">
        <v>439.73</v>
      </c>
      <c r="H5015" s="4" t="n">
        <v>46009.6009378819</v>
      </c>
      <c r="I50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5014BT5937412262428679439.7346009.6009378819</v>
      </c>
      <c r="J5015" s="1" t="n">
        <f aca="false">COUNTIF(I:I, $I5015)</f>
        <v>1</v>
      </c>
      <c r="K5015" s="1" t="str">
        <f aca="false">IF(ISNA(VLOOKUP(Table4[product_id], tblProducts[], tblProducts[product_name],FALSE() )), "Invalid", "Valid")</f>
        <v>Valid</v>
      </c>
      <c r="L5015" s="5" t="str">
        <f aca="false">IF(ISNA(VLOOKUP(Table4[[#This Row],[warehouse_id]], tblwhouse[], tblwhouse[warehouse_name],FALSE() )), "Invalid", "Valid")</f>
        <v>Valid</v>
      </c>
    </row>
    <row r="5016" customFormat="false" ht="15" hidden="false" customHeight="true" outlineLevel="0" collapsed="false">
      <c r="A5016" s="1" t="n">
        <v>5015</v>
      </c>
      <c r="B5016" s="1" t="n">
        <v>1</v>
      </c>
      <c r="C5016" s="1" t="n">
        <v>813</v>
      </c>
      <c r="D5016" s="1" t="s">
        <v>12090</v>
      </c>
      <c r="E5016" s="1" t="n">
        <v>322</v>
      </c>
      <c r="F5016" s="1" t="n">
        <v>49</v>
      </c>
      <c r="G5016" s="1" t="n">
        <v>66.62</v>
      </c>
      <c r="H5016" s="4" t="n">
        <v>45874.6009378819</v>
      </c>
      <c r="I50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5015BT54888918133224966.6245874.6009378819</v>
      </c>
      <c r="J5016" s="1" t="n">
        <f aca="false">COUNTIF(I:I, $I5016)</f>
        <v>1</v>
      </c>
      <c r="K5016" s="1" t="str">
        <f aca="false">IF(ISNA(VLOOKUP(Table4[product_id], tblProducts[], tblProducts[product_name],FALSE() )), "Invalid", "Valid")</f>
        <v>Valid</v>
      </c>
      <c r="L5016" s="5" t="str">
        <f aca="false">IF(ISNA(VLOOKUP(Table4[[#This Row],[warehouse_id]], tblwhouse[], tblwhouse[warehouse_name],FALSE() )), "Invalid", "Valid")</f>
        <v>Valid</v>
      </c>
    </row>
    <row r="5017" customFormat="false" ht="15" hidden="false" customHeight="true" outlineLevel="0" collapsed="false">
      <c r="A5017" s="1" t="n">
        <v>5016</v>
      </c>
      <c r="B5017" s="1" t="n">
        <v>2</v>
      </c>
      <c r="C5017" s="1" t="n">
        <v>2494</v>
      </c>
      <c r="D5017" s="1" t="s">
        <v>12091</v>
      </c>
      <c r="E5017" s="1" t="n">
        <v>48</v>
      </c>
      <c r="F5017" s="1" t="n">
        <v>71</v>
      </c>
      <c r="G5017" s="1" t="n">
        <v>83.18</v>
      </c>
      <c r="H5017" s="4" t="n">
        <v>46049.6009378819</v>
      </c>
      <c r="I50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5016BT88273222494487183.1846049.6009378819</v>
      </c>
      <c r="J5017" s="1" t="n">
        <f aca="false">COUNTIF(I:I, $I5017)</f>
        <v>1</v>
      </c>
      <c r="K5017" s="1" t="str">
        <f aca="false">IF(ISNA(VLOOKUP(Table4[product_id], tblProducts[], tblProducts[product_name],FALSE() )), "Invalid", "Valid")</f>
        <v>Valid</v>
      </c>
      <c r="L5017" s="5" t="str">
        <f aca="false">IF(ISNA(VLOOKUP(Table4[[#This Row],[warehouse_id]], tblwhouse[], tblwhouse[warehouse_name],FALSE() )), "Invalid", "Valid")</f>
        <v>Valid</v>
      </c>
    </row>
    <row r="5018" customFormat="false" ht="15" hidden="false" customHeight="true" outlineLevel="0" collapsed="false">
      <c r="A5018" s="1" t="n">
        <v>5017</v>
      </c>
      <c r="B5018" s="1" t="n">
        <v>1</v>
      </c>
      <c r="C5018" s="1" t="n">
        <v>1058</v>
      </c>
      <c r="D5018" s="1" t="s">
        <v>12092</v>
      </c>
      <c r="E5018" s="1" t="n">
        <v>68</v>
      </c>
      <c r="F5018" s="1" t="n">
        <v>33</v>
      </c>
      <c r="G5018" s="1" t="n">
        <v>558.78</v>
      </c>
      <c r="H5018" s="4" t="n">
        <v>46063.6009378819</v>
      </c>
      <c r="I50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5017BT513459110586833558.7846063.6009378819</v>
      </c>
      <c r="J5018" s="1" t="n">
        <f aca="false">COUNTIF(I:I, $I5018)</f>
        <v>1</v>
      </c>
      <c r="K5018" s="1" t="str">
        <f aca="false">IF(ISNA(VLOOKUP(Table4[product_id], tblProducts[], tblProducts[product_name],FALSE() )), "Invalid", "Valid")</f>
        <v>Valid</v>
      </c>
      <c r="L5018" s="5" t="str">
        <f aca="false">IF(ISNA(VLOOKUP(Table4[[#This Row],[warehouse_id]], tblwhouse[], tblwhouse[warehouse_name],FALSE() )), "Invalid", "Valid")</f>
        <v>Valid</v>
      </c>
    </row>
    <row r="5019" customFormat="false" ht="15" hidden="false" customHeight="true" outlineLevel="0" collapsed="false">
      <c r="A5019" s="1" t="n">
        <v>5018</v>
      </c>
      <c r="B5019" s="1" t="n">
        <v>3</v>
      </c>
      <c r="C5019" s="1" t="n">
        <v>754</v>
      </c>
      <c r="D5019" s="1" t="s">
        <v>12093</v>
      </c>
      <c r="E5019" s="1" t="n">
        <v>80</v>
      </c>
      <c r="F5019" s="1" t="n">
        <v>45</v>
      </c>
      <c r="G5019" s="1" t="n">
        <v>773.86</v>
      </c>
      <c r="H5019" s="4" t="n">
        <v>45890.6009378819</v>
      </c>
      <c r="I50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5018BT35712137548045773.8645890.6009378819</v>
      </c>
      <c r="J5019" s="1" t="n">
        <f aca="false">COUNTIF(I:I, $I5019)</f>
        <v>1</v>
      </c>
      <c r="K5019" s="1" t="str">
        <f aca="false">IF(ISNA(VLOOKUP(Table4[product_id], tblProducts[], tblProducts[product_name],FALSE() )), "Invalid", "Valid")</f>
        <v>Valid</v>
      </c>
      <c r="L5019" s="5" t="str">
        <f aca="false">IF(ISNA(VLOOKUP(Table4[[#This Row],[warehouse_id]], tblwhouse[], tblwhouse[warehouse_name],FALSE() )), "Invalid", "Valid")</f>
        <v>Valid</v>
      </c>
    </row>
    <row r="5020" customFormat="false" ht="15" hidden="false" customHeight="true" outlineLevel="0" collapsed="false">
      <c r="A5020" s="1" t="n">
        <v>5019</v>
      </c>
      <c r="B5020" s="1" t="n">
        <v>1</v>
      </c>
      <c r="C5020" s="1" t="n">
        <v>573</v>
      </c>
      <c r="D5020" s="1" t="s">
        <v>12094</v>
      </c>
      <c r="E5020" s="1" t="n">
        <v>400</v>
      </c>
      <c r="F5020" s="1" t="n">
        <v>40</v>
      </c>
      <c r="G5020" s="1" t="n">
        <v>1223.99</v>
      </c>
      <c r="H5020" s="4" t="n">
        <v>45984.6009378819</v>
      </c>
      <c r="I50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5019BT6706981573400401223.9945984.6009378819</v>
      </c>
      <c r="J5020" s="1" t="n">
        <f aca="false">COUNTIF(I:I, $I5020)</f>
        <v>1</v>
      </c>
      <c r="K5020" s="1" t="str">
        <f aca="false">IF(ISNA(VLOOKUP(Table4[product_id], tblProducts[], tblProducts[product_name],FALSE() )), "Invalid", "Valid")</f>
        <v>Valid</v>
      </c>
      <c r="L5020" s="5" t="str">
        <f aca="false">IF(ISNA(VLOOKUP(Table4[[#This Row],[warehouse_id]], tblwhouse[], tblwhouse[warehouse_name],FALSE() )), "Invalid", "Valid")</f>
        <v>Valid</v>
      </c>
    </row>
    <row r="5021" customFormat="false" ht="15" hidden="false" customHeight="true" outlineLevel="0" collapsed="false">
      <c r="A5021" s="1" t="n">
        <v>5020</v>
      </c>
      <c r="B5021" s="1" t="n">
        <v>1</v>
      </c>
      <c r="C5021" s="1" t="n">
        <v>2732</v>
      </c>
      <c r="D5021" s="1" t="s">
        <v>12095</v>
      </c>
      <c r="E5021" s="1" t="n">
        <v>101</v>
      </c>
      <c r="F5021" s="1" t="n">
        <v>73</v>
      </c>
      <c r="G5021" s="1" t="n">
        <v>1152.48</v>
      </c>
      <c r="H5021" s="4" t="n">
        <v>46061.6009378819</v>
      </c>
      <c r="I50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5020BT80527312732101731152.4846061.6009378819</v>
      </c>
      <c r="J5021" s="1" t="n">
        <f aca="false">COUNTIF(I:I, $I5021)</f>
        <v>1</v>
      </c>
      <c r="K5021" s="1" t="str">
        <f aca="false">IF(ISNA(VLOOKUP(Table4[product_id], tblProducts[], tblProducts[product_name],FALSE() )), "Invalid", "Valid")</f>
        <v>Valid</v>
      </c>
      <c r="L5021" s="5" t="str">
        <f aca="false">IF(ISNA(VLOOKUP(Table4[[#This Row],[warehouse_id]], tblwhouse[], tblwhouse[warehouse_name],FALSE() )), "Invalid", "Valid")</f>
        <v>Valid</v>
      </c>
    </row>
    <row r="5022" customFormat="false" ht="15" hidden="false" customHeight="true" outlineLevel="0" collapsed="false">
      <c r="A5022" s="1" t="n">
        <v>5021</v>
      </c>
      <c r="B5022" s="1" t="n">
        <v>1</v>
      </c>
      <c r="C5022" s="1" t="n">
        <v>860</v>
      </c>
      <c r="D5022" s="1" t="s">
        <v>12096</v>
      </c>
      <c r="E5022" s="1" t="n">
        <v>293</v>
      </c>
      <c r="F5022" s="1" t="n">
        <v>65</v>
      </c>
      <c r="G5022" s="1" t="n">
        <v>1277.74</v>
      </c>
      <c r="H5022" s="4" t="n">
        <v>46039.6009378819</v>
      </c>
      <c r="I50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5021BT6697961860293651277.7446039.6009378819</v>
      </c>
      <c r="J5022" s="1" t="n">
        <f aca="false">COUNTIF(I:I, $I5022)</f>
        <v>1</v>
      </c>
      <c r="K5022" s="1" t="str">
        <f aca="false">IF(ISNA(VLOOKUP(Table4[product_id], tblProducts[], tblProducts[product_name],FALSE() )), "Invalid", "Valid")</f>
        <v>Valid</v>
      </c>
      <c r="L5022" s="5" t="str">
        <f aca="false">IF(ISNA(VLOOKUP(Table4[[#This Row],[warehouse_id]], tblwhouse[], tblwhouse[warehouse_name],FALSE() )), "Invalid", "Valid")</f>
        <v>Valid</v>
      </c>
    </row>
    <row r="5023" customFormat="false" ht="15" hidden="false" customHeight="true" outlineLevel="0" collapsed="false">
      <c r="A5023" s="1" t="n">
        <v>5022</v>
      </c>
      <c r="B5023" s="1" t="n">
        <v>4</v>
      </c>
      <c r="C5023" s="1" t="n">
        <v>2890</v>
      </c>
      <c r="D5023" s="1" t="s">
        <v>12097</v>
      </c>
      <c r="E5023" s="1" t="n">
        <v>333</v>
      </c>
      <c r="F5023" s="1" t="n">
        <v>41</v>
      </c>
      <c r="G5023" s="1" t="n">
        <v>290.92</v>
      </c>
      <c r="H5023" s="4" t="n">
        <v>45856.6009378819</v>
      </c>
      <c r="I50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5022BT7589364289033341290.9245856.6009378819</v>
      </c>
      <c r="J5023" s="1" t="n">
        <f aca="false">COUNTIF(I:I, $I5023)</f>
        <v>1</v>
      </c>
      <c r="K5023" s="1" t="str">
        <f aca="false">IF(ISNA(VLOOKUP(Table4[product_id], tblProducts[], tblProducts[product_name],FALSE() )), "Invalid", "Valid")</f>
        <v>Valid</v>
      </c>
      <c r="L5023" s="5" t="str">
        <f aca="false">IF(ISNA(VLOOKUP(Table4[[#This Row],[warehouse_id]], tblwhouse[], tblwhouse[warehouse_name],FALSE() )), "Invalid", "Valid")</f>
        <v>Valid</v>
      </c>
    </row>
    <row r="5024" customFormat="false" ht="15" hidden="false" customHeight="true" outlineLevel="0" collapsed="false">
      <c r="A5024" s="1" t="n">
        <v>5023</v>
      </c>
      <c r="B5024" s="1" t="n">
        <v>1</v>
      </c>
      <c r="C5024" s="1" t="n">
        <v>1139</v>
      </c>
      <c r="D5024" s="1" t="s">
        <v>12098</v>
      </c>
      <c r="E5024" s="1" t="n">
        <v>497</v>
      </c>
      <c r="F5024" s="1" t="n">
        <v>65</v>
      </c>
      <c r="G5024" s="1" t="n">
        <v>335.34</v>
      </c>
      <c r="H5024" s="4" t="n">
        <v>45896.6009378819</v>
      </c>
      <c r="I50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5023BT6858041113949765335.3445896.6009378819</v>
      </c>
      <c r="J5024" s="1" t="n">
        <f aca="false">COUNTIF(I:I, $I5024)</f>
        <v>1</v>
      </c>
      <c r="K5024" s="1" t="str">
        <f aca="false">IF(ISNA(VLOOKUP(Table4[product_id], tblProducts[], tblProducts[product_name],FALSE() )), "Invalid", "Valid")</f>
        <v>Valid</v>
      </c>
      <c r="L5024" s="5" t="str">
        <f aca="false">IF(ISNA(VLOOKUP(Table4[[#This Row],[warehouse_id]], tblwhouse[], tblwhouse[warehouse_name],FALSE() )), "Invalid", "Valid")</f>
        <v>Valid</v>
      </c>
    </row>
    <row r="5025" customFormat="false" ht="15" hidden="false" customHeight="true" outlineLevel="0" collapsed="false">
      <c r="A5025" s="1" t="n">
        <v>5024</v>
      </c>
      <c r="B5025" s="1" t="n">
        <v>2</v>
      </c>
      <c r="C5025" s="1" t="n">
        <v>2504</v>
      </c>
      <c r="D5025" s="1" t="s">
        <v>12099</v>
      </c>
      <c r="E5025" s="1" t="n">
        <v>441</v>
      </c>
      <c r="F5025" s="1" t="n">
        <v>30</v>
      </c>
      <c r="G5025" s="1" t="n">
        <v>994.35</v>
      </c>
      <c r="H5025" s="4" t="n">
        <v>46184.6009378819</v>
      </c>
      <c r="I50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5024BT7746892250444130994.3546184.6009378819</v>
      </c>
      <c r="J5025" s="1" t="n">
        <f aca="false">COUNTIF(I:I, $I5025)</f>
        <v>1</v>
      </c>
      <c r="K5025" s="1" t="str">
        <f aca="false">IF(ISNA(VLOOKUP(Table4[product_id], tblProducts[], tblProducts[product_name],FALSE() )), "Invalid", "Valid")</f>
        <v>Valid</v>
      </c>
      <c r="L5025" s="5" t="str">
        <f aca="false">IF(ISNA(VLOOKUP(Table4[[#This Row],[warehouse_id]], tblwhouse[], tblwhouse[warehouse_name],FALSE() )), "Invalid", "Valid")</f>
        <v>Valid</v>
      </c>
    </row>
    <row r="5026" customFormat="false" ht="15" hidden="false" customHeight="true" outlineLevel="0" collapsed="false">
      <c r="A5026" s="1" t="n">
        <v>5025</v>
      </c>
      <c r="B5026" s="1" t="n">
        <v>4</v>
      </c>
      <c r="C5026" s="1" t="n">
        <v>1392</v>
      </c>
      <c r="D5026" s="1" t="s">
        <v>12100</v>
      </c>
      <c r="E5026" s="1" t="n">
        <v>16</v>
      </c>
      <c r="F5026" s="1" t="n">
        <v>53</v>
      </c>
      <c r="G5026" s="1" t="n">
        <v>165.48</v>
      </c>
      <c r="H5026" s="4" t="n">
        <v>46067.6009378819</v>
      </c>
      <c r="I50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5025BT423915413921653165.4846067.6009378819</v>
      </c>
      <c r="J5026" s="1" t="n">
        <f aca="false">COUNTIF(I:I, $I5026)</f>
        <v>1</v>
      </c>
      <c r="K5026" s="1" t="str">
        <f aca="false">IF(ISNA(VLOOKUP(Table4[product_id], tblProducts[], tblProducts[product_name],FALSE() )), "Invalid", "Valid")</f>
        <v>Valid</v>
      </c>
      <c r="L5026" s="5" t="str">
        <f aca="false">IF(ISNA(VLOOKUP(Table4[[#This Row],[warehouse_id]], tblwhouse[], tblwhouse[warehouse_name],FALSE() )), "Invalid", "Valid")</f>
        <v>Valid</v>
      </c>
    </row>
    <row r="5027" customFormat="false" ht="15" hidden="false" customHeight="true" outlineLevel="0" collapsed="false">
      <c r="A5027" s="1" t="n">
        <v>5026</v>
      </c>
      <c r="B5027" s="1" t="n">
        <v>2</v>
      </c>
      <c r="C5027" s="1" t="n">
        <v>375</v>
      </c>
      <c r="D5027" s="1" t="s">
        <v>12101</v>
      </c>
      <c r="E5027" s="1" t="n">
        <v>249</v>
      </c>
      <c r="F5027" s="1" t="n">
        <v>23</v>
      </c>
      <c r="G5027" s="1" t="n">
        <v>10.17</v>
      </c>
      <c r="H5027" s="4" t="n">
        <v>46116.6009378819</v>
      </c>
      <c r="I50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5026BT87534823752492310.1746116.6009378819</v>
      </c>
      <c r="J5027" s="1" t="n">
        <f aca="false">COUNTIF(I:I, $I5027)</f>
        <v>1</v>
      </c>
      <c r="K5027" s="1" t="str">
        <f aca="false">IF(ISNA(VLOOKUP(Table4[product_id], tblProducts[], tblProducts[product_name],FALSE() )), "Invalid", "Valid")</f>
        <v>Valid</v>
      </c>
      <c r="L5027" s="5" t="str">
        <f aca="false">IF(ISNA(VLOOKUP(Table4[[#This Row],[warehouse_id]], tblwhouse[], tblwhouse[warehouse_name],FALSE() )), "Invalid", "Valid")</f>
        <v>Valid</v>
      </c>
    </row>
    <row r="5028" customFormat="false" ht="15" hidden="false" customHeight="true" outlineLevel="0" collapsed="false">
      <c r="A5028" s="1" t="n">
        <v>5027</v>
      </c>
      <c r="B5028" s="1" t="n">
        <v>1</v>
      </c>
      <c r="C5028" s="1" t="n">
        <v>896</v>
      </c>
      <c r="D5028" s="1" t="s">
        <v>12102</v>
      </c>
      <c r="E5028" s="1" t="n">
        <v>84</v>
      </c>
      <c r="F5028" s="1" t="n">
        <v>44</v>
      </c>
      <c r="G5028" s="1" t="n">
        <v>853.41</v>
      </c>
      <c r="H5028" s="4" t="n">
        <v>45977.6009378819</v>
      </c>
      <c r="I50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5027BT91823018968444853.4145977.6009378819</v>
      </c>
      <c r="J5028" s="1" t="n">
        <f aca="false">COUNTIF(I:I, $I5028)</f>
        <v>1</v>
      </c>
      <c r="K5028" s="1" t="str">
        <f aca="false">IF(ISNA(VLOOKUP(Table4[product_id], tblProducts[], tblProducts[product_name],FALSE() )), "Invalid", "Valid")</f>
        <v>Valid</v>
      </c>
      <c r="L5028" s="5" t="str">
        <f aca="false">IF(ISNA(VLOOKUP(Table4[[#This Row],[warehouse_id]], tblwhouse[], tblwhouse[warehouse_name],FALSE() )), "Invalid", "Valid")</f>
        <v>Valid</v>
      </c>
    </row>
    <row r="5029" customFormat="false" ht="15" hidden="false" customHeight="true" outlineLevel="0" collapsed="false">
      <c r="A5029" s="1" t="n">
        <v>5028</v>
      </c>
      <c r="B5029" s="1" t="n">
        <v>3</v>
      </c>
      <c r="C5029" s="1" t="n">
        <v>2459</v>
      </c>
      <c r="D5029" s="1" t="s">
        <v>12103</v>
      </c>
      <c r="E5029" s="1" t="n">
        <v>271</v>
      </c>
      <c r="F5029" s="1" t="n">
        <v>75</v>
      </c>
      <c r="G5029" s="1" t="n">
        <v>242.43</v>
      </c>
      <c r="H5029" s="4" t="n">
        <v>46194.6009378819</v>
      </c>
      <c r="I50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5028BT2625033245927175242.4346194.6009378819</v>
      </c>
      <c r="J5029" s="1" t="n">
        <f aca="false">COUNTIF(I:I, $I5029)</f>
        <v>1</v>
      </c>
      <c r="K5029" s="1" t="str">
        <f aca="false">IF(ISNA(VLOOKUP(Table4[product_id], tblProducts[], tblProducts[product_name],FALSE() )), "Invalid", "Valid")</f>
        <v>Valid</v>
      </c>
      <c r="L5029" s="5" t="str">
        <f aca="false">IF(ISNA(VLOOKUP(Table4[[#This Row],[warehouse_id]], tblwhouse[], tblwhouse[warehouse_name],FALSE() )), "Invalid", "Valid")</f>
        <v>Valid</v>
      </c>
    </row>
    <row r="5030" customFormat="false" ht="15" hidden="false" customHeight="true" outlineLevel="0" collapsed="false">
      <c r="A5030" s="1" t="n">
        <v>5029</v>
      </c>
      <c r="B5030" s="1" t="n">
        <v>1</v>
      </c>
      <c r="C5030" s="1" t="n">
        <v>482</v>
      </c>
      <c r="D5030" s="1" t="s">
        <v>12104</v>
      </c>
      <c r="E5030" s="1" t="n">
        <v>295</v>
      </c>
      <c r="F5030" s="1" t="n">
        <v>52</v>
      </c>
      <c r="G5030" s="1" t="n">
        <v>864.97</v>
      </c>
      <c r="H5030" s="4" t="n">
        <v>45962.6009378819</v>
      </c>
      <c r="I50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5029BT115107148229552864.9745962.6009378819</v>
      </c>
      <c r="J5030" s="1" t="n">
        <f aca="false">COUNTIF(I:I, $I5030)</f>
        <v>1</v>
      </c>
      <c r="K5030" s="1" t="str">
        <f aca="false">IF(ISNA(VLOOKUP(Table4[product_id], tblProducts[], tblProducts[product_name],FALSE() )), "Invalid", "Valid")</f>
        <v>Valid</v>
      </c>
      <c r="L5030" s="5" t="str">
        <f aca="false">IF(ISNA(VLOOKUP(Table4[[#This Row],[warehouse_id]], tblwhouse[], tblwhouse[warehouse_name],FALSE() )), "Invalid", "Valid")</f>
        <v>Valid</v>
      </c>
    </row>
    <row r="5031" customFormat="false" ht="15" hidden="false" customHeight="true" outlineLevel="0" collapsed="false">
      <c r="A5031" s="1" t="n">
        <v>5030</v>
      </c>
      <c r="B5031" s="1" t="n">
        <v>3</v>
      </c>
      <c r="C5031" s="1" t="n">
        <v>2202</v>
      </c>
      <c r="D5031" s="1" t="s">
        <v>12105</v>
      </c>
      <c r="E5031" s="1" t="n">
        <v>48</v>
      </c>
      <c r="F5031" s="1" t="n">
        <v>27</v>
      </c>
      <c r="G5031" s="1" t="n">
        <v>368.57</v>
      </c>
      <c r="H5031" s="4" t="n">
        <v>46095.6009378819</v>
      </c>
      <c r="I50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5030BT983396322024827368.5746095.6009378819</v>
      </c>
      <c r="J5031" s="1" t="n">
        <f aca="false">COUNTIF(I:I, $I5031)</f>
        <v>1</v>
      </c>
      <c r="K5031" s="1" t="str">
        <f aca="false">IF(ISNA(VLOOKUP(Table4[product_id], tblProducts[], tblProducts[product_name],FALSE() )), "Invalid", "Valid")</f>
        <v>Valid</v>
      </c>
      <c r="L5031" s="5" t="str">
        <f aca="false">IF(ISNA(VLOOKUP(Table4[[#This Row],[warehouse_id]], tblwhouse[], tblwhouse[warehouse_name],FALSE() )), "Invalid", "Valid")</f>
        <v>Valid</v>
      </c>
    </row>
    <row r="5032" customFormat="false" ht="15" hidden="false" customHeight="true" outlineLevel="0" collapsed="false">
      <c r="A5032" s="1" t="n">
        <v>5031</v>
      </c>
      <c r="B5032" s="1" t="n">
        <v>3</v>
      </c>
      <c r="C5032" s="1" t="n">
        <v>2389</v>
      </c>
      <c r="D5032" s="1" t="s">
        <v>12106</v>
      </c>
      <c r="E5032" s="1" t="n">
        <v>492</v>
      </c>
      <c r="F5032" s="1" t="n">
        <v>70</v>
      </c>
      <c r="G5032" s="1" t="n">
        <v>846.03</v>
      </c>
      <c r="H5032" s="4" t="n">
        <v>45934.6009378819</v>
      </c>
      <c r="I50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5031BT6186783238949270846.0345934.6009378819</v>
      </c>
      <c r="J5032" s="1" t="n">
        <f aca="false">COUNTIF(I:I, $I5032)</f>
        <v>1</v>
      </c>
      <c r="K5032" s="1" t="str">
        <f aca="false">IF(ISNA(VLOOKUP(Table4[product_id], tblProducts[], tblProducts[product_name],FALSE() )), "Invalid", "Valid")</f>
        <v>Valid</v>
      </c>
      <c r="L5032" s="5" t="str">
        <f aca="false">IF(ISNA(VLOOKUP(Table4[[#This Row],[warehouse_id]], tblwhouse[], tblwhouse[warehouse_name],FALSE() )), "Invalid", "Valid")</f>
        <v>Valid</v>
      </c>
    </row>
    <row r="5033" customFormat="false" ht="15" hidden="false" customHeight="true" outlineLevel="0" collapsed="false">
      <c r="A5033" s="1" t="n">
        <v>5032</v>
      </c>
      <c r="B5033" s="1" t="n">
        <v>3</v>
      </c>
      <c r="C5033" s="1" t="n">
        <v>85</v>
      </c>
      <c r="D5033" s="1" t="s">
        <v>12107</v>
      </c>
      <c r="E5033" s="1" t="n">
        <v>12</v>
      </c>
      <c r="F5033" s="1" t="n">
        <v>77</v>
      </c>
      <c r="G5033" s="1" t="n">
        <v>41.33</v>
      </c>
      <c r="H5033" s="4" t="n">
        <v>45957.6009378819</v>
      </c>
      <c r="I50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5032BT238010385127741.3345957.6009378819</v>
      </c>
      <c r="J5033" s="1" t="n">
        <f aca="false">COUNTIF(I:I, $I5033)</f>
        <v>1</v>
      </c>
      <c r="K5033" s="1" t="str">
        <f aca="false">IF(ISNA(VLOOKUP(Table4[product_id], tblProducts[], tblProducts[product_name],FALSE() )), "Invalid", "Valid")</f>
        <v>Valid</v>
      </c>
      <c r="L5033" s="5" t="str">
        <f aca="false">IF(ISNA(VLOOKUP(Table4[[#This Row],[warehouse_id]], tblwhouse[], tblwhouse[warehouse_name],FALSE() )), "Invalid", "Valid")</f>
        <v>Valid</v>
      </c>
    </row>
    <row r="5034" customFormat="false" ht="15" hidden="false" customHeight="true" outlineLevel="0" collapsed="false">
      <c r="A5034" s="1" t="n">
        <v>5033</v>
      </c>
      <c r="B5034" s="1" t="n">
        <v>1</v>
      </c>
      <c r="C5034" s="1" t="n">
        <v>1691</v>
      </c>
      <c r="D5034" s="1" t="s">
        <v>12108</v>
      </c>
      <c r="E5034" s="1" t="n">
        <v>85</v>
      </c>
      <c r="F5034" s="1" t="n">
        <v>34</v>
      </c>
      <c r="G5034" s="1" t="n">
        <v>504.96</v>
      </c>
      <c r="H5034" s="4" t="n">
        <v>46081.6009378819</v>
      </c>
      <c r="I50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5033BT390412116918534504.9646081.6009378819</v>
      </c>
      <c r="J5034" s="1" t="n">
        <f aca="false">COUNTIF(I:I, $I5034)</f>
        <v>1</v>
      </c>
      <c r="K5034" s="1" t="str">
        <f aca="false">IF(ISNA(VLOOKUP(Table4[product_id], tblProducts[], tblProducts[product_name],FALSE() )), "Invalid", "Valid")</f>
        <v>Valid</v>
      </c>
      <c r="L5034" s="5" t="str">
        <f aca="false">IF(ISNA(VLOOKUP(Table4[[#This Row],[warehouse_id]], tblwhouse[], tblwhouse[warehouse_name],FALSE() )), "Invalid", "Valid")</f>
        <v>Valid</v>
      </c>
    </row>
    <row r="5035" customFormat="false" ht="15" hidden="false" customHeight="true" outlineLevel="0" collapsed="false">
      <c r="A5035" s="1" t="n">
        <v>5034</v>
      </c>
      <c r="B5035" s="1" t="n">
        <v>2</v>
      </c>
      <c r="C5035" s="1" t="n">
        <v>2526</v>
      </c>
      <c r="D5035" s="1" t="s">
        <v>12109</v>
      </c>
      <c r="E5035" s="1" t="n">
        <v>431</v>
      </c>
      <c r="F5035" s="1" t="n">
        <v>68</v>
      </c>
      <c r="G5035" s="1" t="n">
        <v>777.11</v>
      </c>
      <c r="H5035" s="4" t="n">
        <v>45945.6009378819</v>
      </c>
      <c r="I50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5034BT2814112252643168777.1145945.6009378819</v>
      </c>
      <c r="J5035" s="1" t="n">
        <f aca="false">COUNTIF(I:I, $I5035)</f>
        <v>1</v>
      </c>
      <c r="K5035" s="1" t="str">
        <f aca="false">IF(ISNA(VLOOKUP(Table4[product_id], tblProducts[], tblProducts[product_name],FALSE() )), "Invalid", "Valid")</f>
        <v>Valid</v>
      </c>
      <c r="L5035" s="5" t="str">
        <f aca="false">IF(ISNA(VLOOKUP(Table4[[#This Row],[warehouse_id]], tblwhouse[], tblwhouse[warehouse_name],FALSE() )), "Invalid", "Valid")</f>
        <v>Valid</v>
      </c>
    </row>
    <row r="5036" customFormat="false" ht="15" hidden="false" customHeight="true" outlineLevel="0" collapsed="false">
      <c r="A5036" s="1" t="n">
        <v>5035</v>
      </c>
      <c r="B5036" s="1" t="n">
        <v>1</v>
      </c>
      <c r="C5036" s="1" t="n">
        <v>1099</v>
      </c>
      <c r="D5036" s="1" t="s">
        <v>12110</v>
      </c>
      <c r="E5036" s="1" t="n">
        <v>59</v>
      </c>
      <c r="F5036" s="1" t="n">
        <v>23</v>
      </c>
      <c r="G5036" s="1" t="n">
        <v>1471.35</v>
      </c>
      <c r="H5036" s="4" t="n">
        <v>46060.6009378819</v>
      </c>
      <c r="I50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5035BT7190731109959231471.3546060.6009378819</v>
      </c>
      <c r="J5036" s="1" t="n">
        <f aca="false">COUNTIF(I:I, $I5036)</f>
        <v>1</v>
      </c>
      <c r="K5036" s="1" t="str">
        <f aca="false">IF(ISNA(VLOOKUP(Table4[product_id], tblProducts[], tblProducts[product_name],FALSE() )), "Invalid", "Valid")</f>
        <v>Valid</v>
      </c>
      <c r="L5036" s="5" t="str">
        <f aca="false">IF(ISNA(VLOOKUP(Table4[[#This Row],[warehouse_id]], tblwhouse[], tblwhouse[warehouse_name],FALSE() )), "Invalid", "Valid")</f>
        <v>Valid</v>
      </c>
    </row>
    <row r="5037" customFormat="false" ht="15" hidden="false" customHeight="true" outlineLevel="0" collapsed="false">
      <c r="A5037" s="1" t="n">
        <v>5036</v>
      </c>
      <c r="B5037" s="1" t="n">
        <v>3</v>
      </c>
      <c r="C5037" s="1" t="n">
        <v>2006</v>
      </c>
      <c r="D5037" s="1" t="s">
        <v>12111</v>
      </c>
      <c r="E5037" s="1" t="n">
        <v>307</v>
      </c>
      <c r="F5037" s="1" t="n">
        <v>45</v>
      </c>
      <c r="G5037" s="1" t="n">
        <v>388.24</v>
      </c>
      <c r="H5037" s="4" t="n">
        <v>45892.6009378819</v>
      </c>
      <c r="I50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5036BT4842203200630745388.2445892.6009378819</v>
      </c>
      <c r="J5037" s="1" t="n">
        <f aca="false">COUNTIF(I:I, $I5037)</f>
        <v>1</v>
      </c>
      <c r="K5037" s="1" t="str">
        <f aca="false">IF(ISNA(VLOOKUP(Table4[product_id], tblProducts[], tblProducts[product_name],FALSE() )), "Invalid", "Valid")</f>
        <v>Valid</v>
      </c>
      <c r="L5037" s="5" t="str">
        <f aca="false">IF(ISNA(VLOOKUP(Table4[[#This Row],[warehouse_id]], tblwhouse[], tblwhouse[warehouse_name],FALSE() )), "Invalid", "Valid")</f>
        <v>Valid</v>
      </c>
    </row>
    <row r="5038" customFormat="false" ht="15" hidden="false" customHeight="true" outlineLevel="0" collapsed="false">
      <c r="A5038" s="1" t="n">
        <v>5037</v>
      </c>
      <c r="B5038" s="1" t="n">
        <v>1</v>
      </c>
      <c r="C5038" s="1" t="n">
        <v>301</v>
      </c>
      <c r="D5038" s="1" t="s">
        <v>12112</v>
      </c>
      <c r="E5038" s="1" t="n">
        <v>310</v>
      </c>
      <c r="F5038" s="1" t="n">
        <v>41</v>
      </c>
      <c r="G5038" s="1" t="n">
        <v>70.46</v>
      </c>
      <c r="H5038" s="4" t="n">
        <v>45969.6009378819</v>
      </c>
      <c r="I50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5037BT44100313013104170.4645969.6009378819</v>
      </c>
      <c r="J5038" s="1" t="n">
        <f aca="false">COUNTIF(I:I, $I5038)</f>
        <v>1</v>
      </c>
      <c r="K5038" s="1" t="str">
        <f aca="false">IF(ISNA(VLOOKUP(Table4[product_id], tblProducts[], tblProducts[product_name],FALSE() )), "Invalid", "Valid")</f>
        <v>Valid</v>
      </c>
      <c r="L5038" s="5" t="str">
        <f aca="false">IF(ISNA(VLOOKUP(Table4[[#This Row],[warehouse_id]], tblwhouse[], tblwhouse[warehouse_name],FALSE() )), "Invalid", "Valid")</f>
        <v>Valid</v>
      </c>
    </row>
    <row r="5039" customFormat="false" ht="15" hidden="false" customHeight="true" outlineLevel="0" collapsed="false">
      <c r="A5039" s="1" t="n">
        <v>5038</v>
      </c>
      <c r="B5039" s="1" t="n">
        <v>1</v>
      </c>
      <c r="C5039" s="1" t="n">
        <v>2436</v>
      </c>
      <c r="D5039" s="1" t="s">
        <v>12113</v>
      </c>
      <c r="E5039" s="1" t="n">
        <v>494</v>
      </c>
      <c r="F5039" s="1" t="n">
        <v>69</v>
      </c>
      <c r="G5039" s="1" t="n">
        <v>954.13</v>
      </c>
      <c r="H5039" s="4" t="n">
        <v>46011.6009378819</v>
      </c>
      <c r="I50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5038BT1676931243649469954.1346011.6009378819</v>
      </c>
      <c r="J5039" s="1" t="n">
        <f aca="false">COUNTIF(I:I, $I5039)</f>
        <v>1</v>
      </c>
      <c r="K5039" s="1" t="str">
        <f aca="false">IF(ISNA(VLOOKUP(Table4[product_id], tblProducts[], tblProducts[product_name],FALSE() )), "Invalid", "Valid")</f>
        <v>Valid</v>
      </c>
      <c r="L5039" s="5" t="str">
        <f aca="false">IF(ISNA(VLOOKUP(Table4[[#This Row],[warehouse_id]], tblwhouse[], tblwhouse[warehouse_name],FALSE() )), "Invalid", "Valid")</f>
        <v>Valid</v>
      </c>
    </row>
    <row r="5040" customFormat="false" ht="15" hidden="false" customHeight="true" outlineLevel="0" collapsed="false">
      <c r="A5040" s="1" t="n">
        <v>5039</v>
      </c>
      <c r="B5040" s="1" t="n">
        <v>2</v>
      </c>
      <c r="C5040" s="1" t="n">
        <v>452</v>
      </c>
      <c r="D5040" s="1" t="s">
        <v>12114</v>
      </c>
      <c r="E5040" s="1" t="n">
        <v>172</v>
      </c>
      <c r="F5040" s="1" t="n">
        <v>39</v>
      </c>
      <c r="G5040" s="1" t="n">
        <v>1388.77</v>
      </c>
      <c r="H5040" s="4" t="n">
        <v>45986.6009378819</v>
      </c>
      <c r="I50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5039BT9279532452172391388.7745986.6009378819</v>
      </c>
      <c r="J5040" s="1" t="n">
        <f aca="false">COUNTIF(I:I, $I5040)</f>
        <v>1</v>
      </c>
      <c r="K5040" s="1" t="str">
        <f aca="false">IF(ISNA(VLOOKUP(Table4[product_id], tblProducts[], tblProducts[product_name],FALSE() )), "Invalid", "Valid")</f>
        <v>Valid</v>
      </c>
      <c r="L5040" s="5" t="str">
        <f aca="false">IF(ISNA(VLOOKUP(Table4[[#This Row],[warehouse_id]], tblwhouse[], tblwhouse[warehouse_name],FALSE() )), "Invalid", "Valid")</f>
        <v>Valid</v>
      </c>
    </row>
    <row r="5041" customFormat="false" ht="15" hidden="false" customHeight="true" outlineLevel="0" collapsed="false">
      <c r="A5041" s="1" t="n">
        <v>5040</v>
      </c>
      <c r="B5041" s="1" t="n">
        <v>1</v>
      </c>
      <c r="C5041" s="1" t="n">
        <v>2335</v>
      </c>
      <c r="D5041" s="1" t="s">
        <v>12115</v>
      </c>
      <c r="E5041" s="1" t="n">
        <v>163</v>
      </c>
      <c r="F5041" s="1" t="n">
        <v>73</v>
      </c>
      <c r="G5041" s="1" t="n">
        <v>238.72</v>
      </c>
      <c r="H5041" s="4" t="n">
        <v>46069.6009378819</v>
      </c>
      <c r="I50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5040BT9446941233516373238.7246069.6009378819</v>
      </c>
      <c r="J5041" s="1" t="n">
        <f aca="false">COUNTIF(I:I, $I5041)</f>
        <v>1</v>
      </c>
      <c r="K5041" s="1" t="str">
        <f aca="false">IF(ISNA(VLOOKUP(Table4[product_id], tblProducts[], tblProducts[product_name],FALSE() )), "Invalid", "Valid")</f>
        <v>Valid</v>
      </c>
      <c r="L5041" s="5" t="str">
        <f aca="false">IF(ISNA(VLOOKUP(Table4[[#This Row],[warehouse_id]], tblwhouse[], tblwhouse[warehouse_name],FALSE() )), "Invalid", "Valid")</f>
        <v>Valid</v>
      </c>
    </row>
    <row r="5042" customFormat="false" ht="15" hidden="false" customHeight="true" outlineLevel="0" collapsed="false">
      <c r="A5042" s="1" t="n">
        <v>5041</v>
      </c>
      <c r="B5042" s="1" t="n">
        <v>4</v>
      </c>
      <c r="C5042" s="1" t="n">
        <v>651</v>
      </c>
      <c r="D5042" s="1" t="s">
        <v>12116</v>
      </c>
      <c r="E5042" s="1" t="n">
        <v>142</v>
      </c>
      <c r="F5042" s="1" t="n">
        <v>49</v>
      </c>
      <c r="G5042" s="1" t="n">
        <v>99.73</v>
      </c>
      <c r="H5042" s="4" t="n">
        <v>46111.6009378935</v>
      </c>
      <c r="I50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5041BT86513346511424999.7346111.6009378935</v>
      </c>
      <c r="J5042" s="1" t="n">
        <f aca="false">COUNTIF(I:I, $I5042)</f>
        <v>1</v>
      </c>
      <c r="K5042" s="1" t="str">
        <f aca="false">IF(ISNA(VLOOKUP(Table4[product_id], tblProducts[], tblProducts[product_name],FALSE() )), "Invalid", "Valid")</f>
        <v>Valid</v>
      </c>
      <c r="L5042" s="5" t="str">
        <f aca="false">IF(ISNA(VLOOKUP(Table4[[#This Row],[warehouse_id]], tblwhouse[], tblwhouse[warehouse_name],FALSE() )), "Invalid", "Valid")</f>
        <v>Valid</v>
      </c>
    </row>
    <row r="5043" customFormat="false" ht="15" hidden="false" customHeight="true" outlineLevel="0" collapsed="false">
      <c r="A5043" s="1" t="n">
        <v>5042</v>
      </c>
      <c r="B5043" s="1" t="n">
        <v>4</v>
      </c>
      <c r="C5043" s="1" t="n">
        <v>1602</v>
      </c>
      <c r="D5043" s="1" t="s">
        <v>12117</v>
      </c>
      <c r="E5043" s="1" t="n">
        <v>431</v>
      </c>
      <c r="F5043" s="1" t="n">
        <v>50</v>
      </c>
      <c r="G5043" s="1" t="n">
        <v>1104.22</v>
      </c>
      <c r="H5043" s="4" t="n">
        <v>45934.6009378935</v>
      </c>
      <c r="I50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5042BT79280441602431501104.2245934.6009378935</v>
      </c>
      <c r="J5043" s="1" t="n">
        <f aca="false">COUNTIF(I:I, $I5043)</f>
        <v>1</v>
      </c>
      <c r="K5043" s="1" t="str">
        <f aca="false">IF(ISNA(VLOOKUP(Table4[product_id], tblProducts[], tblProducts[product_name],FALSE() )), "Invalid", "Valid")</f>
        <v>Valid</v>
      </c>
      <c r="L5043" s="5" t="str">
        <f aca="false">IF(ISNA(VLOOKUP(Table4[[#This Row],[warehouse_id]], tblwhouse[], tblwhouse[warehouse_name],FALSE() )), "Invalid", "Valid")</f>
        <v>Valid</v>
      </c>
    </row>
    <row r="5044" customFormat="false" ht="15" hidden="false" customHeight="true" outlineLevel="0" collapsed="false">
      <c r="A5044" s="1" t="n">
        <v>5043</v>
      </c>
      <c r="B5044" s="1" t="n">
        <v>2</v>
      </c>
      <c r="C5044" s="1" t="n">
        <v>2400</v>
      </c>
      <c r="D5044" s="1" t="s">
        <v>12118</v>
      </c>
      <c r="E5044" s="1" t="n">
        <v>371</v>
      </c>
      <c r="F5044" s="1" t="n">
        <v>49</v>
      </c>
      <c r="G5044" s="1" t="n">
        <v>263.67</v>
      </c>
      <c r="H5044" s="4" t="n">
        <v>45948.6009378935</v>
      </c>
      <c r="I50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5043BT5106922240037149263.6745948.6009378935</v>
      </c>
      <c r="J5044" s="1" t="n">
        <f aca="false">COUNTIF(I:I, $I5044)</f>
        <v>1</v>
      </c>
      <c r="K5044" s="1" t="str">
        <f aca="false">IF(ISNA(VLOOKUP(Table4[product_id], tblProducts[], tblProducts[product_name],FALSE() )), "Invalid", "Valid")</f>
        <v>Valid</v>
      </c>
      <c r="L5044" s="5" t="str">
        <f aca="false">IF(ISNA(VLOOKUP(Table4[[#This Row],[warehouse_id]], tblwhouse[], tblwhouse[warehouse_name],FALSE() )), "Invalid", "Valid")</f>
        <v>Valid</v>
      </c>
    </row>
    <row r="5045" customFormat="false" ht="15" hidden="false" customHeight="true" outlineLevel="0" collapsed="false">
      <c r="A5045" s="1" t="n">
        <v>5044</v>
      </c>
      <c r="B5045" s="1" t="n">
        <v>2</v>
      </c>
      <c r="C5045" s="1" t="n">
        <v>1003</v>
      </c>
      <c r="D5045" s="1" t="s">
        <v>12119</v>
      </c>
      <c r="E5045" s="1" t="n">
        <v>163</v>
      </c>
      <c r="F5045" s="1" t="n">
        <v>80</v>
      </c>
      <c r="G5045" s="1" t="n">
        <v>981.79</v>
      </c>
      <c r="H5045" s="4" t="n">
        <v>45993.6009378935</v>
      </c>
      <c r="I50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5044BT9495202100316380981.7945993.6009378935</v>
      </c>
      <c r="J5045" s="1" t="n">
        <f aca="false">COUNTIF(I:I, $I5045)</f>
        <v>1</v>
      </c>
      <c r="K5045" s="1" t="str">
        <f aca="false">IF(ISNA(VLOOKUP(Table4[product_id], tblProducts[], tblProducts[product_name],FALSE() )), "Invalid", "Valid")</f>
        <v>Valid</v>
      </c>
      <c r="L5045" s="5" t="str">
        <f aca="false">IF(ISNA(VLOOKUP(Table4[[#This Row],[warehouse_id]], tblwhouse[], tblwhouse[warehouse_name],FALSE() )), "Invalid", "Valid")</f>
        <v>Valid</v>
      </c>
    </row>
    <row r="5046" customFormat="false" ht="15" hidden="false" customHeight="true" outlineLevel="0" collapsed="false">
      <c r="A5046" s="1" t="n">
        <v>5045</v>
      </c>
      <c r="B5046" s="1" t="n">
        <v>4</v>
      </c>
      <c r="C5046" s="1" t="n">
        <v>2428</v>
      </c>
      <c r="D5046" s="1" t="s">
        <v>12120</v>
      </c>
      <c r="E5046" s="1" t="n">
        <v>396</v>
      </c>
      <c r="F5046" s="1" t="n">
        <v>69</v>
      </c>
      <c r="G5046" s="1" t="n">
        <v>266.96</v>
      </c>
      <c r="H5046" s="4" t="n">
        <v>46028.6009378935</v>
      </c>
      <c r="I50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5045BT2519064242839669266.9646028.6009378935</v>
      </c>
      <c r="J5046" s="1" t="n">
        <f aca="false">COUNTIF(I:I, $I5046)</f>
        <v>1</v>
      </c>
      <c r="K5046" s="1" t="str">
        <f aca="false">IF(ISNA(VLOOKUP(Table4[product_id], tblProducts[], tblProducts[product_name],FALSE() )), "Invalid", "Valid")</f>
        <v>Valid</v>
      </c>
      <c r="L5046" s="5" t="str">
        <f aca="false">IF(ISNA(VLOOKUP(Table4[[#This Row],[warehouse_id]], tblwhouse[], tblwhouse[warehouse_name],FALSE() )), "Invalid", "Valid")</f>
        <v>Valid</v>
      </c>
    </row>
    <row r="5047" customFormat="false" ht="15" hidden="false" customHeight="true" outlineLevel="0" collapsed="false">
      <c r="A5047" s="1" t="n">
        <v>5046</v>
      </c>
      <c r="B5047" s="1" t="n">
        <v>3</v>
      </c>
      <c r="C5047" s="1" t="n">
        <v>866</v>
      </c>
      <c r="D5047" s="1" t="s">
        <v>12121</v>
      </c>
      <c r="E5047" s="1" t="n">
        <v>211</v>
      </c>
      <c r="F5047" s="1" t="n">
        <v>25</v>
      </c>
      <c r="G5047" s="1" t="n">
        <v>63.53</v>
      </c>
      <c r="H5047" s="4" t="n">
        <v>45898.6009378935</v>
      </c>
      <c r="I50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5046BT90886238662112563.5345898.6009378935</v>
      </c>
      <c r="J5047" s="1" t="n">
        <f aca="false">COUNTIF(I:I, $I5047)</f>
        <v>1</v>
      </c>
      <c r="K5047" s="1" t="str">
        <f aca="false">IF(ISNA(VLOOKUP(Table4[product_id], tblProducts[], tblProducts[product_name],FALSE() )), "Invalid", "Valid")</f>
        <v>Valid</v>
      </c>
      <c r="L5047" s="5" t="str">
        <f aca="false">IF(ISNA(VLOOKUP(Table4[[#This Row],[warehouse_id]], tblwhouse[], tblwhouse[warehouse_name],FALSE() )), "Invalid", "Valid")</f>
        <v>Valid</v>
      </c>
    </row>
    <row r="5048" customFormat="false" ht="15" hidden="false" customHeight="true" outlineLevel="0" collapsed="false">
      <c r="A5048" s="1" t="n">
        <v>5047</v>
      </c>
      <c r="B5048" s="1" t="n">
        <v>2</v>
      </c>
      <c r="C5048" s="1" t="n">
        <v>2433</v>
      </c>
      <c r="D5048" s="1" t="s">
        <v>12122</v>
      </c>
      <c r="E5048" s="1" t="n">
        <v>184</v>
      </c>
      <c r="F5048" s="1" t="n">
        <v>20</v>
      </c>
      <c r="G5048" s="1" t="n">
        <v>1176.03</v>
      </c>
      <c r="H5048" s="4" t="n">
        <v>45891.6009378935</v>
      </c>
      <c r="I50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5047BT12011322433184201176.0345891.6009378935</v>
      </c>
      <c r="J5048" s="1" t="n">
        <f aca="false">COUNTIF(I:I, $I5048)</f>
        <v>1</v>
      </c>
      <c r="K5048" s="1" t="str">
        <f aca="false">IF(ISNA(VLOOKUP(Table4[product_id], tblProducts[], tblProducts[product_name],FALSE() )), "Invalid", "Valid")</f>
        <v>Valid</v>
      </c>
      <c r="L5048" s="5" t="str">
        <f aca="false">IF(ISNA(VLOOKUP(Table4[[#This Row],[warehouse_id]], tblwhouse[], tblwhouse[warehouse_name],FALSE() )), "Invalid", "Valid")</f>
        <v>Valid</v>
      </c>
    </row>
    <row r="5049" customFormat="false" ht="15" hidden="false" customHeight="true" outlineLevel="0" collapsed="false">
      <c r="A5049" s="1" t="n">
        <v>5048</v>
      </c>
      <c r="B5049" s="1" t="n">
        <v>1</v>
      </c>
      <c r="C5049" s="1" t="n">
        <v>859</v>
      </c>
      <c r="D5049" s="1" t="s">
        <v>12123</v>
      </c>
      <c r="E5049" s="1" t="n">
        <v>251</v>
      </c>
      <c r="F5049" s="1" t="n">
        <v>54</v>
      </c>
      <c r="G5049" s="1" t="n">
        <v>70.71</v>
      </c>
      <c r="H5049" s="4" t="n">
        <v>45931.6009378935</v>
      </c>
      <c r="I50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5048BT24520218592515470.7145931.6009378935</v>
      </c>
      <c r="J5049" s="1" t="n">
        <f aca="false">COUNTIF(I:I, $I5049)</f>
        <v>1</v>
      </c>
      <c r="K5049" s="1" t="str">
        <f aca="false">IF(ISNA(VLOOKUP(Table4[product_id], tblProducts[], tblProducts[product_name],FALSE() )), "Invalid", "Valid")</f>
        <v>Valid</v>
      </c>
      <c r="L5049" s="5" t="str">
        <f aca="false">IF(ISNA(VLOOKUP(Table4[[#This Row],[warehouse_id]], tblwhouse[], tblwhouse[warehouse_name],FALSE() )), "Invalid", "Valid")</f>
        <v>Valid</v>
      </c>
    </row>
    <row r="5050" customFormat="false" ht="15" hidden="false" customHeight="true" outlineLevel="0" collapsed="false">
      <c r="A5050" s="1" t="n">
        <v>5049</v>
      </c>
      <c r="B5050" s="1" t="n">
        <v>3</v>
      </c>
      <c r="C5050" s="1" t="n">
        <v>793</v>
      </c>
      <c r="D5050" s="1" t="s">
        <v>12124</v>
      </c>
      <c r="E5050" s="1" t="n">
        <v>136</v>
      </c>
      <c r="F5050" s="1" t="n">
        <v>64</v>
      </c>
      <c r="G5050" s="1" t="n">
        <v>904.97</v>
      </c>
      <c r="H5050" s="4" t="n">
        <v>46046.6009378935</v>
      </c>
      <c r="I50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5049BT958305379313664904.9746046.6009378935</v>
      </c>
      <c r="J5050" s="1" t="n">
        <f aca="false">COUNTIF(I:I, $I5050)</f>
        <v>1</v>
      </c>
      <c r="K5050" s="1" t="str">
        <f aca="false">IF(ISNA(VLOOKUP(Table4[product_id], tblProducts[], tblProducts[product_name],FALSE() )), "Invalid", "Valid")</f>
        <v>Valid</v>
      </c>
      <c r="L5050" s="5" t="str">
        <f aca="false">IF(ISNA(VLOOKUP(Table4[[#This Row],[warehouse_id]], tblwhouse[], tblwhouse[warehouse_name],FALSE() )), "Invalid", "Valid")</f>
        <v>Valid</v>
      </c>
    </row>
    <row r="5051" customFormat="false" ht="15" hidden="false" customHeight="true" outlineLevel="0" collapsed="false">
      <c r="A5051" s="1" t="n">
        <v>5050</v>
      </c>
      <c r="B5051" s="1" t="n">
        <v>3</v>
      </c>
      <c r="C5051" s="1" t="n">
        <v>1852</v>
      </c>
      <c r="D5051" s="1" t="s">
        <v>12125</v>
      </c>
      <c r="E5051" s="1" t="n">
        <v>194</v>
      </c>
      <c r="F5051" s="1" t="n">
        <v>74</v>
      </c>
      <c r="G5051" s="1" t="n">
        <v>1164.8</v>
      </c>
      <c r="H5051" s="4" t="n">
        <v>46032.6009378935</v>
      </c>
      <c r="I50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5050BT81781431852194741164.846032.6009378935</v>
      </c>
      <c r="J5051" s="1" t="n">
        <f aca="false">COUNTIF(I:I, $I5051)</f>
        <v>1</v>
      </c>
      <c r="K5051" s="1" t="str">
        <f aca="false">IF(ISNA(VLOOKUP(Table4[product_id], tblProducts[], tblProducts[product_name],FALSE() )), "Invalid", "Valid")</f>
        <v>Valid</v>
      </c>
      <c r="L5051" s="5" t="str">
        <f aca="false">IF(ISNA(VLOOKUP(Table4[[#This Row],[warehouse_id]], tblwhouse[], tblwhouse[warehouse_name],FALSE() )), "Invalid", "Valid")</f>
        <v>Valid</v>
      </c>
    </row>
    <row r="5052" customFormat="false" ht="15" hidden="false" customHeight="true" outlineLevel="0" collapsed="false">
      <c r="A5052" s="1" t="n">
        <v>5051</v>
      </c>
      <c r="B5052" s="1" t="n">
        <v>1</v>
      </c>
      <c r="C5052" s="1" t="n">
        <v>2574</v>
      </c>
      <c r="D5052" s="1" t="s">
        <v>12126</v>
      </c>
      <c r="E5052" s="1" t="n">
        <v>63</v>
      </c>
      <c r="F5052" s="1" t="n">
        <v>44</v>
      </c>
      <c r="G5052" s="1" t="n">
        <v>884.11</v>
      </c>
      <c r="H5052" s="4" t="n">
        <v>45898.6009378935</v>
      </c>
      <c r="I50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5051BT108649125746344884.1145898.6009378935</v>
      </c>
      <c r="J5052" s="1" t="n">
        <f aca="false">COUNTIF(I:I, $I5052)</f>
        <v>1</v>
      </c>
      <c r="K5052" s="1" t="str">
        <f aca="false">IF(ISNA(VLOOKUP(Table4[product_id], tblProducts[], tblProducts[product_name],FALSE() )), "Invalid", "Valid")</f>
        <v>Valid</v>
      </c>
      <c r="L5052" s="5" t="str">
        <f aca="false">IF(ISNA(VLOOKUP(Table4[[#This Row],[warehouse_id]], tblwhouse[], tblwhouse[warehouse_name],FALSE() )), "Invalid", "Valid")</f>
        <v>Valid</v>
      </c>
    </row>
    <row r="5053" customFormat="false" ht="15" hidden="false" customHeight="true" outlineLevel="0" collapsed="false">
      <c r="A5053" s="1" t="n">
        <v>5052</v>
      </c>
      <c r="B5053" s="1" t="n">
        <v>1</v>
      </c>
      <c r="C5053" s="1" t="n">
        <v>2971</v>
      </c>
      <c r="D5053" s="1" t="s">
        <v>12127</v>
      </c>
      <c r="E5053" s="1" t="n">
        <v>294</v>
      </c>
      <c r="F5053" s="1" t="n">
        <v>69</v>
      </c>
      <c r="G5053" s="1" t="n">
        <v>479.42</v>
      </c>
      <c r="H5053" s="4" t="n">
        <v>45989.6009378935</v>
      </c>
      <c r="I50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5052BT3995731297129469479.4245989.6009378935</v>
      </c>
      <c r="J5053" s="1" t="n">
        <f aca="false">COUNTIF(I:I, $I5053)</f>
        <v>1</v>
      </c>
      <c r="K5053" s="1" t="str">
        <f aca="false">IF(ISNA(VLOOKUP(Table4[product_id], tblProducts[], tblProducts[product_name],FALSE() )), "Invalid", "Valid")</f>
        <v>Valid</v>
      </c>
      <c r="L5053" s="5" t="str">
        <f aca="false">IF(ISNA(VLOOKUP(Table4[[#This Row],[warehouse_id]], tblwhouse[], tblwhouse[warehouse_name],FALSE() )), "Invalid", "Valid")</f>
        <v>Valid</v>
      </c>
    </row>
    <row r="5054" customFormat="false" ht="15" hidden="false" customHeight="true" outlineLevel="0" collapsed="false">
      <c r="A5054" s="1" t="n">
        <v>5053</v>
      </c>
      <c r="B5054" s="1" t="n">
        <v>1</v>
      </c>
      <c r="C5054" s="1" t="n">
        <v>2746</v>
      </c>
      <c r="D5054" s="1" t="s">
        <v>12128</v>
      </c>
      <c r="E5054" s="1" t="n">
        <v>162</v>
      </c>
      <c r="F5054" s="1" t="n">
        <v>49</v>
      </c>
      <c r="G5054" s="1" t="n">
        <v>173.81</v>
      </c>
      <c r="H5054" s="4" t="n">
        <v>46194.6009378935</v>
      </c>
      <c r="I50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5053BT5376781274616249173.8146194.6009378935</v>
      </c>
      <c r="J5054" s="1" t="n">
        <f aca="false">COUNTIF(I:I, $I5054)</f>
        <v>1</v>
      </c>
      <c r="K5054" s="1" t="str">
        <f aca="false">IF(ISNA(VLOOKUP(Table4[product_id], tblProducts[], tblProducts[product_name],FALSE() )), "Invalid", "Valid")</f>
        <v>Valid</v>
      </c>
      <c r="L5054" s="5" t="str">
        <f aca="false">IF(ISNA(VLOOKUP(Table4[[#This Row],[warehouse_id]], tblwhouse[], tblwhouse[warehouse_name],FALSE() )), "Invalid", "Valid")</f>
        <v>Valid</v>
      </c>
    </row>
    <row r="5055" customFormat="false" ht="15" hidden="false" customHeight="true" outlineLevel="0" collapsed="false">
      <c r="A5055" s="1" t="n">
        <v>5054</v>
      </c>
      <c r="B5055" s="1" t="n">
        <v>2</v>
      </c>
      <c r="C5055" s="1" t="n">
        <v>2730</v>
      </c>
      <c r="D5055" s="1" t="s">
        <v>12129</v>
      </c>
      <c r="E5055" s="1" t="n">
        <v>161</v>
      </c>
      <c r="F5055" s="1" t="n">
        <v>51</v>
      </c>
      <c r="G5055" s="1" t="n">
        <v>1434.09</v>
      </c>
      <c r="H5055" s="4" t="n">
        <v>45890.6009378935</v>
      </c>
      <c r="I50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5054BT61961422730161511434.0945890.6009378935</v>
      </c>
      <c r="J5055" s="1" t="n">
        <f aca="false">COUNTIF(I:I, $I5055)</f>
        <v>1</v>
      </c>
      <c r="K5055" s="1" t="str">
        <f aca="false">IF(ISNA(VLOOKUP(Table4[product_id], tblProducts[], tblProducts[product_name],FALSE() )), "Invalid", "Valid")</f>
        <v>Valid</v>
      </c>
      <c r="L5055" s="5" t="str">
        <f aca="false">IF(ISNA(VLOOKUP(Table4[[#This Row],[warehouse_id]], tblwhouse[], tblwhouse[warehouse_name],FALSE() )), "Invalid", "Valid")</f>
        <v>Valid</v>
      </c>
    </row>
    <row r="5056" customFormat="false" ht="15" hidden="false" customHeight="true" outlineLevel="0" collapsed="false">
      <c r="A5056" s="1" t="n">
        <v>5055</v>
      </c>
      <c r="B5056" s="1" t="n">
        <v>2</v>
      </c>
      <c r="C5056" s="1" t="n">
        <v>895</v>
      </c>
      <c r="D5056" s="1" t="s">
        <v>12130</v>
      </c>
      <c r="E5056" s="1" t="n">
        <v>19</v>
      </c>
      <c r="F5056" s="1" t="n">
        <v>49</v>
      </c>
      <c r="G5056" s="1" t="n">
        <v>256</v>
      </c>
      <c r="H5056" s="4" t="n">
        <v>45900.6009378935</v>
      </c>
      <c r="I50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5055BT7885772895194925645900.6009378935</v>
      </c>
      <c r="J5056" s="1" t="n">
        <f aca="false">COUNTIF(I:I, $I5056)</f>
        <v>1</v>
      </c>
      <c r="K5056" s="1" t="str">
        <f aca="false">IF(ISNA(VLOOKUP(Table4[product_id], tblProducts[], tblProducts[product_name],FALSE() )), "Invalid", "Valid")</f>
        <v>Valid</v>
      </c>
      <c r="L5056" s="5" t="str">
        <f aca="false">IF(ISNA(VLOOKUP(Table4[[#This Row],[warehouse_id]], tblwhouse[], tblwhouse[warehouse_name],FALSE() )), "Invalid", "Valid")</f>
        <v>Valid</v>
      </c>
    </row>
    <row r="5057" customFormat="false" ht="15" hidden="false" customHeight="true" outlineLevel="0" collapsed="false">
      <c r="A5057" s="1" t="n">
        <v>5056</v>
      </c>
      <c r="B5057" s="1" t="n">
        <v>2</v>
      </c>
      <c r="C5057" s="1" t="n">
        <v>2095</v>
      </c>
      <c r="D5057" s="1" t="s">
        <v>12131</v>
      </c>
      <c r="E5057" s="1" t="n">
        <v>79</v>
      </c>
      <c r="F5057" s="1" t="n">
        <v>54</v>
      </c>
      <c r="G5057" s="1" t="n">
        <v>296.33</v>
      </c>
      <c r="H5057" s="4" t="n">
        <v>46147.6009378935</v>
      </c>
      <c r="I50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5056BT831758220957954296.3346147.6009378935</v>
      </c>
      <c r="J5057" s="1" t="n">
        <f aca="false">COUNTIF(I:I, $I5057)</f>
        <v>1</v>
      </c>
      <c r="K5057" s="1" t="str">
        <f aca="false">IF(ISNA(VLOOKUP(Table4[product_id], tblProducts[], tblProducts[product_name],FALSE() )), "Invalid", "Valid")</f>
        <v>Valid</v>
      </c>
      <c r="L5057" s="5" t="str">
        <f aca="false">IF(ISNA(VLOOKUP(Table4[[#This Row],[warehouse_id]], tblwhouse[], tblwhouse[warehouse_name],FALSE() )), "Invalid", "Valid")</f>
        <v>Valid</v>
      </c>
    </row>
    <row r="5058" customFormat="false" ht="15" hidden="false" customHeight="true" outlineLevel="0" collapsed="false">
      <c r="A5058" s="1" t="n">
        <v>5057</v>
      </c>
      <c r="B5058" s="1" t="n">
        <v>1</v>
      </c>
      <c r="C5058" s="1" t="n">
        <v>1016</v>
      </c>
      <c r="D5058" s="1" t="s">
        <v>12132</v>
      </c>
      <c r="E5058" s="1" t="n">
        <v>484</v>
      </c>
      <c r="F5058" s="1" t="n">
        <v>38</v>
      </c>
      <c r="G5058" s="1" t="n">
        <v>1287.07</v>
      </c>
      <c r="H5058" s="4" t="n">
        <v>46036.6009378935</v>
      </c>
      <c r="I50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5057BT47202511016484381287.0746036.6009378935</v>
      </c>
      <c r="J5058" s="1" t="n">
        <f aca="false">COUNTIF(I:I, $I5058)</f>
        <v>1</v>
      </c>
      <c r="K5058" s="1" t="str">
        <f aca="false">IF(ISNA(VLOOKUP(Table4[product_id], tblProducts[], tblProducts[product_name],FALSE() )), "Invalid", "Valid")</f>
        <v>Valid</v>
      </c>
      <c r="L5058" s="5" t="str">
        <f aca="false">IF(ISNA(VLOOKUP(Table4[[#This Row],[warehouse_id]], tblwhouse[], tblwhouse[warehouse_name],FALSE() )), "Invalid", "Valid")</f>
        <v>Valid</v>
      </c>
    </row>
    <row r="5059" customFormat="false" ht="15" hidden="false" customHeight="true" outlineLevel="0" collapsed="false">
      <c r="A5059" s="1" t="n">
        <v>5058</v>
      </c>
      <c r="B5059" s="1" t="n">
        <v>4</v>
      </c>
      <c r="C5059" s="1" t="n">
        <v>1954</v>
      </c>
      <c r="D5059" s="1" t="s">
        <v>12133</v>
      </c>
      <c r="E5059" s="1" t="n">
        <v>333</v>
      </c>
      <c r="F5059" s="1" t="n">
        <v>52</v>
      </c>
      <c r="G5059" s="1" t="n">
        <v>968.5</v>
      </c>
      <c r="H5059" s="4" t="n">
        <v>45994.6009378935</v>
      </c>
      <c r="I50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5058BT1546194195433352968.545994.6009378935</v>
      </c>
      <c r="J5059" s="1" t="n">
        <f aca="false">COUNTIF(I:I, $I5059)</f>
        <v>1</v>
      </c>
      <c r="K5059" s="1" t="str">
        <f aca="false">IF(ISNA(VLOOKUP(Table4[product_id], tblProducts[], tblProducts[product_name],FALSE() )), "Invalid", "Valid")</f>
        <v>Valid</v>
      </c>
      <c r="L5059" s="5" t="str">
        <f aca="false">IF(ISNA(VLOOKUP(Table4[[#This Row],[warehouse_id]], tblwhouse[], tblwhouse[warehouse_name],FALSE() )), "Invalid", "Valid")</f>
        <v>Valid</v>
      </c>
    </row>
    <row r="5060" customFormat="false" ht="15" hidden="false" customHeight="true" outlineLevel="0" collapsed="false">
      <c r="A5060" s="1" t="n">
        <v>5059</v>
      </c>
      <c r="B5060" s="1" t="n">
        <v>2</v>
      </c>
      <c r="C5060" s="1" t="n">
        <v>2564</v>
      </c>
      <c r="D5060" s="1" t="s">
        <v>12134</v>
      </c>
      <c r="E5060" s="1" t="n">
        <v>446</v>
      </c>
      <c r="F5060" s="1" t="n">
        <v>75</v>
      </c>
      <c r="G5060" s="1" t="n">
        <v>1140.36</v>
      </c>
      <c r="H5060" s="4" t="n">
        <v>46046.6009378935</v>
      </c>
      <c r="I50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5059BT61277522564446751140.3646046.6009378935</v>
      </c>
      <c r="J5060" s="1" t="n">
        <f aca="false">COUNTIF(I:I, $I5060)</f>
        <v>1</v>
      </c>
      <c r="K5060" s="1" t="str">
        <f aca="false">IF(ISNA(VLOOKUP(Table4[product_id], tblProducts[], tblProducts[product_name],FALSE() )), "Invalid", "Valid")</f>
        <v>Valid</v>
      </c>
      <c r="L5060" s="5" t="str">
        <f aca="false">IF(ISNA(VLOOKUP(Table4[[#This Row],[warehouse_id]], tblwhouse[], tblwhouse[warehouse_name],FALSE() )), "Invalid", "Valid")</f>
        <v>Valid</v>
      </c>
    </row>
    <row r="5061" customFormat="false" ht="15" hidden="false" customHeight="true" outlineLevel="0" collapsed="false">
      <c r="A5061" s="1" t="n">
        <v>5060</v>
      </c>
      <c r="B5061" s="1" t="n">
        <v>3</v>
      </c>
      <c r="C5061" s="1" t="n">
        <v>2579</v>
      </c>
      <c r="D5061" s="1" t="s">
        <v>12135</v>
      </c>
      <c r="E5061" s="1" t="n">
        <v>152</v>
      </c>
      <c r="F5061" s="1" t="n">
        <v>54</v>
      </c>
      <c r="G5061" s="1" t="n">
        <v>1301.33</v>
      </c>
      <c r="H5061" s="4" t="n">
        <v>46160.6009378935</v>
      </c>
      <c r="I50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5060BT17623332579152541301.3346160.6009378935</v>
      </c>
      <c r="J5061" s="1" t="n">
        <f aca="false">COUNTIF(I:I, $I5061)</f>
        <v>1</v>
      </c>
      <c r="K5061" s="1" t="str">
        <f aca="false">IF(ISNA(VLOOKUP(Table4[product_id], tblProducts[], tblProducts[product_name],FALSE() )), "Invalid", "Valid")</f>
        <v>Valid</v>
      </c>
      <c r="L5061" s="5" t="str">
        <f aca="false">IF(ISNA(VLOOKUP(Table4[[#This Row],[warehouse_id]], tblwhouse[], tblwhouse[warehouse_name],FALSE() )), "Invalid", "Valid")</f>
        <v>Valid</v>
      </c>
    </row>
    <row r="5062" customFormat="false" ht="15" hidden="false" customHeight="true" outlineLevel="0" collapsed="false">
      <c r="A5062" s="1" t="n">
        <v>5061</v>
      </c>
      <c r="B5062" s="1" t="n">
        <v>2</v>
      </c>
      <c r="C5062" s="1" t="n">
        <v>699</v>
      </c>
      <c r="D5062" s="1" t="s">
        <v>12136</v>
      </c>
      <c r="E5062" s="1" t="n">
        <v>46</v>
      </c>
      <c r="F5062" s="1" t="n">
        <v>58</v>
      </c>
      <c r="G5062" s="1" t="n">
        <v>1317.5</v>
      </c>
      <c r="H5062" s="4" t="n">
        <v>46040.6009378935</v>
      </c>
      <c r="I50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5061BT176469269946581317.546040.6009378935</v>
      </c>
      <c r="J5062" s="1" t="n">
        <f aca="false">COUNTIF(I:I, $I5062)</f>
        <v>1</v>
      </c>
      <c r="K5062" s="1" t="str">
        <f aca="false">IF(ISNA(VLOOKUP(Table4[product_id], tblProducts[], tblProducts[product_name],FALSE() )), "Invalid", "Valid")</f>
        <v>Valid</v>
      </c>
      <c r="L5062" s="5" t="str">
        <f aca="false">IF(ISNA(VLOOKUP(Table4[[#This Row],[warehouse_id]], tblwhouse[], tblwhouse[warehouse_name],FALSE() )), "Invalid", "Valid")</f>
        <v>Valid</v>
      </c>
    </row>
    <row r="5063" customFormat="false" ht="15" hidden="false" customHeight="true" outlineLevel="0" collapsed="false">
      <c r="A5063" s="1" t="n">
        <v>5062</v>
      </c>
      <c r="B5063" s="1" t="n">
        <v>3</v>
      </c>
      <c r="C5063" s="1" t="n">
        <v>460</v>
      </c>
      <c r="D5063" s="1" t="s">
        <v>12137</v>
      </c>
      <c r="E5063" s="1" t="n">
        <v>127</v>
      </c>
      <c r="F5063" s="1" t="n">
        <v>48</v>
      </c>
      <c r="G5063" s="1" t="n">
        <v>607.99</v>
      </c>
      <c r="H5063" s="4" t="n">
        <v>45983.6009378935</v>
      </c>
      <c r="I50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5062BT481119346012748607.9945983.6009378935</v>
      </c>
      <c r="J5063" s="1" t="n">
        <f aca="false">COUNTIF(I:I, $I5063)</f>
        <v>1</v>
      </c>
      <c r="K5063" s="1" t="str">
        <f aca="false">IF(ISNA(VLOOKUP(Table4[product_id], tblProducts[], tblProducts[product_name],FALSE() )), "Invalid", "Valid")</f>
        <v>Valid</v>
      </c>
      <c r="L5063" s="5" t="str">
        <f aca="false">IF(ISNA(VLOOKUP(Table4[[#This Row],[warehouse_id]], tblwhouse[], tblwhouse[warehouse_name],FALSE() )), "Invalid", "Valid")</f>
        <v>Valid</v>
      </c>
    </row>
    <row r="5064" customFormat="false" ht="15" hidden="false" customHeight="true" outlineLevel="0" collapsed="false">
      <c r="A5064" s="1" t="n">
        <v>5063</v>
      </c>
      <c r="B5064" s="1" t="n">
        <v>3</v>
      </c>
      <c r="C5064" s="1" t="n">
        <v>1662</v>
      </c>
      <c r="D5064" s="1" t="s">
        <v>12138</v>
      </c>
      <c r="E5064" s="1" t="n">
        <v>288</v>
      </c>
      <c r="F5064" s="1" t="n">
        <v>66</v>
      </c>
      <c r="G5064" s="1" t="n">
        <v>13.9</v>
      </c>
      <c r="H5064" s="4" t="n">
        <v>45947.6009378935</v>
      </c>
      <c r="I50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5063BT361304316622886613.945947.6009378935</v>
      </c>
      <c r="J5064" s="1" t="n">
        <f aca="false">COUNTIF(I:I, $I5064)</f>
        <v>1</v>
      </c>
      <c r="K5064" s="1" t="str">
        <f aca="false">IF(ISNA(VLOOKUP(Table4[product_id], tblProducts[], tblProducts[product_name],FALSE() )), "Invalid", "Valid")</f>
        <v>Valid</v>
      </c>
      <c r="L5064" s="5" t="str">
        <f aca="false">IF(ISNA(VLOOKUP(Table4[[#This Row],[warehouse_id]], tblwhouse[], tblwhouse[warehouse_name],FALSE() )), "Invalid", "Valid")</f>
        <v>Valid</v>
      </c>
    </row>
    <row r="5065" customFormat="false" ht="15" hidden="false" customHeight="true" outlineLevel="0" collapsed="false">
      <c r="A5065" s="1" t="n">
        <v>5064</v>
      </c>
      <c r="B5065" s="1" t="n">
        <v>3</v>
      </c>
      <c r="C5065" s="1" t="n">
        <v>1426</v>
      </c>
      <c r="D5065" s="1" t="s">
        <v>12139</v>
      </c>
      <c r="E5065" s="1" t="n">
        <v>171</v>
      </c>
      <c r="F5065" s="1" t="n">
        <v>34</v>
      </c>
      <c r="G5065" s="1" t="n">
        <v>1181.87</v>
      </c>
      <c r="H5065" s="4" t="n">
        <v>45996.6009378935</v>
      </c>
      <c r="I50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5064BT31330031426171341181.8745996.6009378935</v>
      </c>
      <c r="J5065" s="1" t="n">
        <f aca="false">COUNTIF(I:I, $I5065)</f>
        <v>1</v>
      </c>
      <c r="K5065" s="1" t="str">
        <f aca="false">IF(ISNA(VLOOKUP(Table4[product_id], tblProducts[], tblProducts[product_name],FALSE() )), "Invalid", "Valid")</f>
        <v>Valid</v>
      </c>
      <c r="L5065" s="5" t="str">
        <f aca="false">IF(ISNA(VLOOKUP(Table4[[#This Row],[warehouse_id]], tblwhouse[], tblwhouse[warehouse_name],FALSE() )), "Invalid", "Valid")</f>
        <v>Valid</v>
      </c>
    </row>
    <row r="5066" customFormat="false" ht="15" hidden="false" customHeight="true" outlineLevel="0" collapsed="false">
      <c r="A5066" s="1" t="n">
        <v>5065</v>
      </c>
      <c r="B5066" s="1" t="n">
        <v>4</v>
      </c>
      <c r="C5066" s="1" t="n">
        <v>1236</v>
      </c>
      <c r="D5066" s="1" t="s">
        <v>12140</v>
      </c>
      <c r="E5066" s="1" t="n">
        <v>142</v>
      </c>
      <c r="F5066" s="1" t="n">
        <v>40</v>
      </c>
      <c r="G5066" s="1" t="n">
        <v>573.75</v>
      </c>
      <c r="H5066" s="4" t="n">
        <v>46194.6009378935</v>
      </c>
      <c r="I50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5065BT9519724123614240573.7546194.6009378935</v>
      </c>
      <c r="J5066" s="1" t="n">
        <f aca="false">COUNTIF(I:I, $I5066)</f>
        <v>1</v>
      </c>
      <c r="K5066" s="1" t="str">
        <f aca="false">IF(ISNA(VLOOKUP(Table4[product_id], tblProducts[], tblProducts[product_name],FALSE() )), "Invalid", "Valid")</f>
        <v>Valid</v>
      </c>
      <c r="L5066" s="5" t="str">
        <f aca="false">IF(ISNA(VLOOKUP(Table4[[#This Row],[warehouse_id]], tblwhouse[], tblwhouse[warehouse_name],FALSE() )), "Invalid", "Valid")</f>
        <v>Valid</v>
      </c>
    </row>
    <row r="5067" customFormat="false" ht="15" hidden="false" customHeight="true" outlineLevel="0" collapsed="false">
      <c r="A5067" s="1" t="n">
        <v>5066</v>
      </c>
      <c r="B5067" s="1" t="n">
        <v>1</v>
      </c>
      <c r="C5067" s="1" t="n">
        <v>566</v>
      </c>
      <c r="D5067" s="1" t="s">
        <v>12141</v>
      </c>
      <c r="E5067" s="1" t="n">
        <v>228</v>
      </c>
      <c r="F5067" s="1" t="n">
        <v>32</v>
      </c>
      <c r="G5067" s="1" t="n">
        <v>486.37</v>
      </c>
      <c r="H5067" s="4" t="n">
        <v>46130.6009378935</v>
      </c>
      <c r="I50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5066BT229729156622832486.3746130.6009378935</v>
      </c>
      <c r="J5067" s="1" t="n">
        <f aca="false">COUNTIF(I:I, $I5067)</f>
        <v>1</v>
      </c>
      <c r="K5067" s="1" t="str">
        <f aca="false">IF(ISNA(VLOOKUP(Table4[product_id], tblProducts[], tblProducts[product_name],FALSE() )), "Invalid", "Valid")</f>
        <v>Valid</v>
      </c>
      <c r="L5067" s="5" t="str">
        <f aca="false">IF(ISNA(VLOOKUP(Table4[[#This Row],[warehouse_id]], tblwhouse[], tblwhouse[warehouse_name],FALSE() )), "Invalid", "Valid")</f>
        <v>Valid</v>
      </c>
    </row>
    <row r="5068" customFormat="false" ht="15" hidden="false" customHeight="true" outlineLevel="0" collapsed="false">
      <c r="A5068" s="1" t="n">
        <v>5067</v>
      </c>
      <c r="B5068" s="1" t="n">
        <v>3</v>
      </c>
      <c r="C5068" s="1" t="n">
        <v>234</v>
      </c>
      <c r="D5068" s="1" t="s">
        <v>12142</v>
      </c>
      <c r="E5068" s="1" t="n">
        <v>225</v>
      </c>
      <c r="F5068" s="1" t="n">
        <v>77</v>
      </c>
      <c r="G5068" s="1" t="n">
        <v>141.55</v>
      </c>
      <c r="H5068" s="4" t="n">
        <v>45868.6009378935</v>
      </c>
      <c r="I50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5067BT531785323422577141.5545868.6009378935</v>
      </c>
      <c r="J5068" s="1" t="n">
        <f aca="false">COUNTIF(I:I, $I5068)</f>
        <v>1</v>
      </c>
      <c r="K5068" s="1" t="str">
        <f aca="false">IF(ISNA(VLOOKUP(Table4[product_id], tblProducts[], tblProducts[product_name],FALSE() )), "Invalid", "Valid")</f>
        <v>Valid</v>
      </c>
      <c r="L5068" s="5" t="str">
        <f aca="false">IF(ISNA(VLOOKUP(Table4[[#This Row],[warehouse_id]], tblwhouse[], tblwhouse[warehouse_name],FALSE() )), "Invalid", "Valid")</f>
        <v>Valid</v>
      </c>
    </row>
    <row r="5069" customFormat="false" ht="15" hidden="false" customHeight="true" outlineLevel="0" collapsed="false">
      <c r="A5069" s="1" t="n">
        <v>5068</v>
      </c>
      <c r="B5069" s="1" t="n">
        <v>2</v>
      </c>
      <c r="C5069" s="1" t="n">
        <v>2491</v>
      </c>
      <c r="D5069" s="1" t="s">
        <v>12143</v>
      </c>
      <c r="E5069" s="1" t="n">
        <v>466</v>
      </c>
      <c r="F5069" s="1" t="n">
        <v>54</v>
      </c>
      <c r="G5069" s="1" t="n">
        <v>78.26</v>
      </c>
      <c r="H5069" s="4" t="n">
        <v>46180.6009378935</v>
      </c>
      <c r="I50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5068BT461204224914665478.2646180.6009378935</v>
      </c>
      <c r="J5069" s="1" t="n">
        <f aca="false">COUNTIF(I:I, $I5069)</f>
        <v>1</v>
      </c>
      <c r="K5069" s="1" t="str">
        <f aca="false">IF(ISNA(VLOOKUP(Table4[product_id], tblProducts[], tblProducts[product_name],FALSE() )), "Invalid", "Valid")</f>
        <v>Valid</v>
      </c>
      <c r="L5069" s="5" t="str">
        <f aca="false">IF(ISNA(VLOOKUP(Table4[[#This Row],[warehouse_id]], tblwhouse[], tblwhouse[warehouse_name],FALSE() )), "Invalid", "Valid")</f>
        <v>Valid</v>
      </c>
    </row>
    <row r="5070" customFormat="false" ht="15" hidden="false" customHeight="true" outlineLevel="0" collapsed="false">
      <c r="A5070" s="1" t="n">
        <v>5069</v>
      </c>
      <c r="B5070" s="1" t="n">
        <v>2</v>
      </c>
      <c r="C5070" s="1" t="n">
        <v>2727</v>
      </c>
      <c r="D5070" s="1" t="s">
        <v>12144</v>
      </c>
      <c r="E5070" s="1" t="n">
        <v>122</v>
      </c>
      <c r="F5070" s="1" t="n">
        <v>62</v>
      </c>
      <c r="G5070" s="1" t="n">
        <v>1487.81</v>
      </c>
      <c r="H5070" s="4" t="n">
        <v>46033.6009378935</v>
      </c>
      <c r="I50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5069BT85544822727122621487.8146033.6009378935</v>
      </c>
      <c r="J5070" s="1" t="n">
        <f aca="false">COUNTIF(I:I, $I5070)</f>
        <v>1</v>
      </c>
      <c r="K5070" s="1" t="str">
        <f aca="false">IF(ISNA(VLOOKUP(Table4[product_id], tblProducts[], tblProducts[product_name],FALSE() )), "Invalid", "Valid")</f>
        <v>Valid</v>
      </c>
      <c r="L5070" s="5" t="str">
        <f aca="false">IF(ISNA(VLOOKUP(Table4[[#This Row],[warehouse_id]], tblwhouse[], tblwhouse[warehouse_name],FALSE() )), "Invalid", "Valid")</f>
        <v>Valid</v>
      </c>
    </row>
    <row r="5071" customFormat="false" ht="15" hidden="false" customHeight="true" outlineLevel="0" collapsed="false">
      <c r="A5071" s="1" t="n">
        <v>5070</v>
      </c>
      <c r="B5071" s="1" t="n">
        <v>4</v>
      </c>
      <c r="C5071" s="1" t="n">
        <v>901</v>
      </c>
      <c r="D5071" s="1" t="s">
        <v>12145</v>
      </c>
      <c r="E5071" s="1" t="n">
        <v>252</v>
      </c>
      <c r="F5071" s="1" t="n">
        <v>79</v>
      </c>
      <c r="G5071" s="1" t="n">
        <v>486.04</v>
      </c>
      <c r="H5071" s="4" t="n">
        <v>45955.6009378935</v>
      </c>
      <c r="I50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5070BT790207490125279486.0445955.6009378935</v>
      </c>
      <c r="J5071" s="1" t="n">
        <f aca="false">COUNTIF(I:I, $I5071)</f>
        <v>1</v>
      </c>
      <c r="K5071" s="1" t="str">
        <f aca="false">IF(ISNA(VLOOKUP(Table4[product_id], tblProducts[], tblProducts[product_name],FALSE() )), "Invalid", "Valid")</f>
        <v>Valid</v>
      </c>
      <c r="L5071" s="5" t="str">
        <f aca="false">IF(ISNA(VLOOKUP(Table4[[#This Row],[warehouse_id]], tblwhouse[], tblwhouse[warehouse_name],FALSE() )), "Invalid", "Valid")</f>
        <v>Valid</v>
      </c>
    </row>
    <row r="5072" customFormat="false" ht="15" hidden="false" customHeight="true" outlineLevel="0" collapsed="false">
      <c r="A5072" s="1" t="n">
        <v>5071</v>
      </c>
      <c r="B5072" s="1" t="n">
        <v>2</v>
      </c>
      <c r="C5072" s="1" t="n">
        <v>2812</v>
      </c>
      <c r="D5072" s="1" t="s">
        <v>12146</v>
      </c>
      <c r="E5072" s="1" t="n">
        <v>262</v>
      </c>
      <c r="F5072" s="1" t="n">
        <v>30</v>
      </c>
      <c r="G5072" s="1" t="n">
        <v>1020.47</v>
      </c>
      <c r="H5072" s="4" t="n">
        <v>46187.6009378935</v>
      </c>
      <c r="I50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5071BT71794722812262301020.4746187.6009378935</v>
      </c>
      <c r="J5072" s="1" t="n">
        <f aca="false">COUNTIF(I:I, $I5072)</f>
        <v>1</v>
      </c>
      <c r="K5072" s="1" t="str">
        <f aca="false">IF(ISNA(VLOOKUP(Table4[product_id], tblProducts[], tblProducts[product_name],FALSE() )), "Invalid", "Valid")</f>
        <v>Valid</v>
      </c>
      <c r="L5072" s="5" t="str">
        <f aca="false">IF(ISNA(VLOOKUP(Table4[[#This Row],[warehouse_id]], tblwhouse[], tblwhouse[warehouse_name],FALSE() )), "Invalid", "Valid")</f>
        <v>Valid</v>
      </c>
    </row>
    <row r="5073" customFormat="false" ht="15" hidden="false" customHeight="true" outlineLevel="0" collapsed="false">
      <c r="A5073" s="1" t="n">
        <v>5072</v>
      </c>
      <c r="B5073" s="1" t="n">
        <v>2</v>
      </c>
      <c r="C5073" s="1" t="n">
        <v>1985</v>
      </c>
      <c r="D5073" s="1" t="s">
        <v>12147</v>
      </c>
      <c r="E5073" s="1" t="n">
        <v>377</v>
      </c>
      <c r="F5073" s="1" t="n">
        <v>33</v>
      </c>
      <c r="G5073" s="1" t="n">
        <v>1318.06</v>
      </c>
      <c r="H5073" s="4" t="n">
        <v>46179.6009378935</v>
      </c>
      <c r="I50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5072BT30774321985377331318.0646179.6009378935</v>
      </c>
      <c r="J5073" s="1" t="n">
        <f aca="false">COUNTIF(I:I, $I5073)</f>
        <v>1</v>
      </c>
      <c r="K5073" s="1" t="str">
        <f aca="false">IF(ISNA(VLOOKUP(Table4[product_id], tblProducts[], tblProducts[product_name],FALSE() )), "Invalid", "Valid")</f>
        <v>Valid</v>
      </c>
      <c r="L5073" s="5" t="str">
        <f aca="false">IF(ISNA(VLOOKUP(Table4[[#This Row],[warehouse_id]], tblwhouse[], tblwhouse[warehouse_name],FALSE() )), "Invalid", "Valid")</f>
        <v>Valid</v>
      </c>
    </row>
    <row r="5074" customFormat="false" ht="15" hidden="false" customHeight="true" outlineLevel="0" collapsed="false">
      <c r="A5074" s="1" t="n">
        <v>5073</v>
      </c>
      <c r="B5074" s="1" t="n">
        <v>3</v>
      </c>
      <c r="C5074" s="1" t="n">
        <v>73</v>
      </c>
      <c r="D5074" s="1" t="s">
        <v>12148</v>
      </c>
      <c r="E5074" s="1" t="n">
        <v>464</v>
      </c>
      <c r="F5074" s="1" t="n">
        <v>72</v>
      </c>
      <c r="G5074" s="1" t="n">
        <v>127.6</v>
      </c>
      <c r="H5074" s="4" t="n">
        <v>45861.6009378935</v>
      </c>
      <c r="I50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5073BT75483537346472127.645861.6009378935</v>
      </c>
      <c r="J5074" s="1" t="n">
        <f aca="false">COUNTIF(I:I, $I5074)</f>
        <v>1</v>
      </c>
      <c r="K5074" s="1" t="str">
        <f aca="false">IF(ISNA(VLOOKUP(Table4[product_id], tblProducts[], tblProducts[product_name],FALSE() )), "Invalid", "Valid")</f>
        <v>Valid</v>
      </c>
      <c r="L5074" s="5" t="str">
        <f aca="false">IF(ISNA(VLOOKUP(Table4[[#This Row],[warehouse_id]], tblwhouse[], tblwhouse[warehouse_name],FALSE() )), "Invalid", "Valid")</f>
        <v>Valid</v>
      </c>
    </row>
    <row r="5075" customFormat="false" ht="15" hidden="false" customHeight="true" outlineLevel="0" collapsed="false">
      <c r="A5075" s="1" t="n">
        <v>5074</v>
      </c>
      <c r="B5075" s="1" t="n">
        <v>2</v>
      </c>
      <c r="C5075" s="1" t="n">
        <v>2196</v>
      </c>
      <c r="D5075" s="1" t="s">
        <v>12149</v>
      </c>
      <c r="E5075" s="1" t="n">
        <v>164</v>
      </c>
      <c r="F5075" s="1" t="n">
        <v>52</v>
      </c>
      <c r="G5075" s="1" t="n">
        <v>436.05</v>
      </c>
      <c r="H5075" s="4" t="n">
        <v>45960.6009378935</v>
      </c>
      <c r="I50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5074BT2770072219616452436.0545960.6009378935</v>
      </c>
      <c r="J5075" s="1" t="n">
        <f aca="false">COUNTIF(I:I, $I5075)</f>
        <v>1</v>
      </c>
      <c r="K5075" s="1" t="str">
        <f aca="false">IF(ISNA(VLOOKUP(Table4[product_id], tblProducts[], tblProducts[product_name],FALSE() )), "Invalid", "Valid")</f>
        <v>Valid</v>
      </c>
      <c r="L5075" s="5" t="str">
        <f aca="false">IF(ISNA(VLOOKUP(Table4[[#This Row],[warehouse_id]], tblwhouse[], tblwhouse[warehouse_name],FALSE() )), "Invalid", "Valid")</f>
        <v>Valid</v>
      </c>
    </row>
    <row r="5076" customFormat="false" ht="15" hidden="false" customHeight="true" outlineLevel="0" collapsed="false">
      <c r="A5076" s="1" t="n">
        <v>5075</v>
      </c>
      <c r="B5076" s="1" t="n">
        <v>2</v>
      </c>
      <c r="C5076" s="1" t="n">
        <v>557</v>
      </c>
      <c r="D5076" s="1" t="s">
        <v>12150</v>
      </c>
      <c r="E5076" s="1" t="n">
        <v>245</v>
      </c>
      <c r="F5076" s="1" t="n">
        <v>61</v>
      </c>
      <c r="G5076" s="1" t="n">
        <v>1473.06</v>
      </c>
      <c r="H5076" s="4" t="n">
        <v>46131.6009378935</v>
      </c>
      <c r="I50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5075BT1776092557245611473.0646131.6009378935</v>
      </c>
      <c r="J5076" s="1" t="n">
        <f aca="false">COUNTIF(I:I, $I5076)</f>
        <v>1</v>
      </c>
      <c r="K5076" s="1" t="str">
        <f aca="false">IF(ISNA(VLOOKUP(Table4[product_id], tblProducts[], tblProducts[product_name],FALSE() )), "Invalid", "Valid")</f>
        <v>Valid</v>
      </c>
      <c r="L5076" s="5" t="str">
        <f aca="false">IF(ISNA(VLOOKUP(Table4[[#This Row],[warehouse_id]], tblwhouse[], tblwhouse[warehouse_name],FALSE() )), "Invalid", "Valid")</f>
        <v>Valid</v>
      </c>
    </row>
    <row r="5077" customFormat="false" ht="15" hidden="false" customHeight="true" outlineLevel="0" collapsed="false">
      <c r="A5077" s="1" t="n">
        <v>5076</v>
      </c>
      <c r="B5077" s="1" t="n">
        <v>1</v>
      </c>
      <c r="C5077" s="1" t="n">
        <v>2729</v>
      </c>
      <c r="D5077" s="1" t="s">
        <v>12151</v>
      </c>
      <c r="E5077" s="1" t="n">
        <v>453</v>
      </c>
      <c r="F5077" s="1" t="n">
        <v>34</v>
      </c>
      <c r="G5077" s="1" t="n">
        <v>1019.16</v>
      </c>
      <c r="H5077" s="4" t="n">
        <v>46080.6009378935</v>
      </c>
      <c r="I50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5076BT62264112729453341019.1646080.6009378935</v>
      </c>
      <c r="J5077" s="1" t="n">
        <f aca="false">COUNTIF(I:I, $I5077)</f>
        <v>1</v>
      </c>
      <c r="K5077" s="1" t="str">
        <f aca="false">IF(ISNA(VLOOKUP(Table4[product_id], tblProducts[], tblProducts[product_name],FALSE() )), "Invalid", "Valid")</f>
        <v>Valid</v>
      </c>
      <c r="L5077" s="5" t="str">
        <f aca="false">IF(ISNA(VLOOKUP(Table4[[#This Row],[warehouse_id]], tblwhouse[], tblwhouse[warehouse_name],FALSE() )), "Invalid", "Valid")</f>
        <v>Valid</v>
      </c>
    </row>
    <row r="5078" customFormat="false" ht="15" hidden="false" customHeight="true" outlineLevel="0" collapsed="false">
      <c r="A5078" s="1" t="n">
        <v>5077</v>
      </c>
      <c r="B5078" s="1" t="n">
        <v>3</v>
      </c>
      <c r="C5078" s="1" t="n">
        <v>428</v>
      </c>
      <c r="D5078" s="1" t="s">
        <v>12152</v>
      </c>
      <c r="E5078" s="1" t="n">
        <v>251</v>
      </c>
      <c r="F5078" s="1" t="n">
        <v>49</v>
      </c>
      <c r="G5078" s="1" t="n">
        <v>99.79</v>
      </c>
      <c r="H5078" s="4" t="n">
        <v>45943.6009378935</v>
      </c>
      <c r="I50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5077BT50802434282514999.7945943.6009378935</v>
      </c>
      <c r="J5078" s="1" t="n">
        <f aca="false">COUNTIF(I:I, $I5078)</f>
        <v>1</v>
      </c>
      <c r="K5078" s="1" t="str">
        <f aca="false">IF(ISNA(VLOOKUP(Table4[product_id], tblProducts[], tblProducts[product_name],FALSE() )), "Invalid", "Valid")</f>
        <v>Valid</v>
      </c>
      <c r="L5078" s="5" t="str">
        <f aca="false">IF(ISNA(VLOOKUP(Table4[[#This Row],[warehouse_id]], tblwhouse[], tblwhouse[warehouse_name],FALSE() )), "Invalid", "Valid")</f>
        <v>Valid</v>
      </c>
    </row>
    <row r="5079" customFormat="false" ht="15" hidden="false" customHeight="true" outlineLevel="0" collapsed="false">
      <c r="A5079" s="1" t="n">
        <v>5078</v>
      </c>
      <c r="B5079" s="1" t="n">
        <v>4</v>
      </c>
      <c r="C5079" s="1" t="n">
        <v>745</v>
      </c>
      <c r="D5079" s="1" t="s">
        <v>12153</v>
      </c>
      <c r="E5079" s="1" t="n">
        <v>197</v>
      </c>
      <c r="F5079" s="1" t="n">
        <v>37</v>
      </c>
      <c r="G5079" s="1" t="n">
        <v>787.97</v>
      </c>
      <c r="H5079" s="4" t="n">
        <v>46023.6009378935</v>
      </c>
      <c r="I50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5078BT354143474519737787.9746023.6009378935</v>
      </c>
      <c r="J5079" s="1" t="n">
        <f aca="false">COUNTIF(I:I, $I5079)</f>
        <v>1</v>
      </c>
      <c r="K5079" s="1" t="str">
        <f aca="false">IF(ISNA(VLOOKUP(Table4[product_id], tblProducts[], tblProducts[product_name],FALSE() )), "Invalid", "Valid")</f>
        <v>Valid</v>
      </c>
      <c r="L5079" s="5" t="str">
        <f aca="false">IF(ISNA(VLOOKUP(Table4[[#This Row],[warehouse_id]], tblwhouse[], tblwhouse[warehouse_name],FALSE() )), "Invalid", "Valid")</f>
        <v>Valid</v>
      </c>
    </row>
    <row r="5080" customFormat="false" ht="15" hidden="false" customHeight="true" outlineLevel="0" collapsed="false">
      <c r="A5080" s="1" t="n">
        <v>5079</v>
      </c>
      <c r="B5080" s="1" t="n">
        <v>1</v>
      </c>
      <c r="C5080" s="1" t="n">
        <v>1718</v>
      </c>
      <c r="D5080" s="1" t="s">
        <v>12154</v>
      </c>
      <c r="E5080" s="1" t="n">
        <v>25</v>
      </c>
      <c r="F5080" s="1" t="n">
        <v>34</v>
      </c>
      <c r="G5080" s="1" t="n">
        <v>287.3</v>
      </c>
      <c r="H5080" s="4" t="n">
        <v>45858.6009378935</v>
      </c>
      <c r="I50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5079BT640885117182534287.345858.6009378935</v>
      </c>
      <c r="J5080" s="1" t="n">
        <f aca="false">COUNTIF(I:I, $I5080)</f>
        <v>1</v>
      </c>
      <c r="K5080" s="1" t="str">
        <f aca="false">IF(ISNA(VLOOKUP(Table4[product_id], tblProducts[], tblProducts[product_name],FALSE() )), "Invalid", "Valid")</f>
        <v>Valid</v>
      </c>
      <c r="L5080" s="5" t="str">
        <f aca="false">IF(ISNA(VLOOKUP(Table4[[#This Row],[warehouse_id]], tblwhouse[], tblwhouse[warehouse_name],FALSE() )), "Invalid", "Valid")</f>
        <v>Valid</v>
      </c>
    </row>
    <row r="5081" customFormat="false" ht="15" hidden="false" customHeight="true" outlineLevel="0" collapsed="false">
      <c r="A5081" s="1" t="n">
        <v>5080</v>
      </c>
      <c r="B5081" s="1" t="n">
        <v>4</v>
      </c>
      <c r="C5081" s="1" t="n">
        <v>2829</v>
      </c>
      <c r="D5081" s="1" t="s">
        <v>12155</v>
      </c>
      <c r="E5081" s="1" t="n">
        <v>200</v>
      </c>
      <c r="F5081" s="1" t="n">
        <v>50</v>
      </c>
      <c r="G5081" s="1" t="n">
        <v>1373.5</v>
      </c>
      <c r="H5081" s="4" t="n">
        <v>45937.6009378935</v>
      </c>
      <c r="I50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5080BT45883142829200501373.545937.6009378935</v>
      </c>
      <c r="J5081" s="1" t="n">
        <f aca="false">COUNTIF(I:I, $I5081)</f>
        <v>1</v>
      </c>
      <c r="K5081" s="1" t="str">
        <f aca="false">IF(ISNA(VLOOKUP(Table4[product_id], tblProducts[], tblProducts[product_name],FALSE() )), "Invalid", "Valid")</f>
        <v>Valid</v>
      </c>
      <c r="L5081" s="5" t="str">
        <f aca="false">IF(ISNA(VLOOKUP(Table4[[#This Row],[warehouse_id]], tblwhouse[], tblwhouse[warehouse_name],FALSE() )), "Invalid", "Valid")</f>
        <v>Valid</v>
      </c>
    </row>
    <row r="5082" customFormat="false" ht="15" hidden="false" customHeight="true" outlineLevel="0" collapsed="false">
      <c r="A5082" s="1" t="n">
        <v>5081</v>
      </c>
      <c r="B5082" s="1" t="n">
        <v>1</v>
      </c>
      <c r="C5082" s="1" t="n">
        <v>1514</v>
      </c>
      <c r="D5082" s="1" t="s">
        <v>12156</v>
      </c>
      <c r="E5082" s="1" t="n">
        <v>118</v>
      </c>
      <c r="F5082" s="1" t="n">
        <v>47</v>
      </c>
      <c r="G5082" s="1" t="n">
        <v>1306.8</v>
      </c>
      <c r="H5082" s="4" t="n">
        <v>45930.6009378935</v>
      </c>
      <c r="I50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5081BT97685611514118471306.845930.6009378935</v>
      </c>
      <c r="J5082" s="1" t="n">
        <f aca="false">COUNTIF(I:I, $I5082)</f>
        <v>1</v>
      </c>
      <c r="K5082" s="1" t="str">
        <f aca="false">IF(ISNA(VLOOKUP(Table4[product_id], tblProducts[], tblProducts[product_name],FALSE() )), "Invalid", "Valid")</f>
        <v>Valid</v>
      </c>
      <c r="L5082" s="5" t="str">
        <f aca="false">IF(ISNA(VLOOKUP(Table4[[#This Row],[warehouse_id]], tblwhouse[], tblwhouse[warehouse_name],FALSE() )), "Invalid", "Valid")</f>
        <v>Valid</v>
      </c>
    </row>
    <row r="5083" customFormat="false" ht="15" hidden="false" customHeight="true" outlineLevel="0" collapsed="false">
      <c r="A5083" s="1" t="n">
        <v>5082</v>
      </c>
      <c r="B5083" s="1" t="n">
        <v>1</v>
      </c>
      <c r="C5083" s="1" t="n">
        <v>1151</v>
      </c>
      <c r="D5083" s="1" t="s">
        <v>12157</v>
      </c>
      <c r="E5083" s="1" t="n">
        <v>181</v>
      </c>
      <c r="F5083" s="1" t="n">
        <v>34</v>
      </c>
      <c r="G5083" s="1" t="n">
        <v>1459.19</v>
      </c>
      <c r="H5083" s="4" t="n">
        <v>45892.6009379051</v>
      </c>
      <c r="I50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5082BT95883011151181341459.1945892.6009379051</v>
      </c>
      <c r="J5083" s="1" t="n">
        <f aca="false">COUNTIF(I:I, $I5083)</f>
        <v>1</v>
      </c>
      <c r="K5083" s="1" t="str">
        <f aca="false">IF(ISNA(VLOOKUP(Table4[product_id], tblProducts[], tblProducts[product_name],FALSE() )), "Invalid", "Valid")</f>
        <v>Valid</v>
      </c>
      <c r="L5083" s="5" t="str">
        <f aca="false">IF(ISNA(VLOOKUP(Table4[[#This Row],[warehouse_id]], tblwhouse[], tblwhouse[warehouse_name],FALSE() )), "Invalid", "Valid")</f>
        <v>Valid</v>
      </c>
    </row>
    <row r="5084" customFormat="false" ht="15" hidden="false" customHeight="true" outlineLevel="0" collapsed="false">
      <c r="A5084" s="1" t="n">
        <v>5083</v>
      </c>
      <c r="B5084" s="1" t="n">
        <v>2</v>
      </c>
      <c r="C5084" s="1" t="n">
        <v>1755</v>
      </c>
      <c r="D5084" s="1" t="s">
        <v>12158</v>
      </c>
      <c r="E5084" s="1" t="n">
        <v>206</v>
      </c>
      <c r="F5084" s="1" t="n">
        <v>70</v>
      </c>
      <c r="G5084" s="1" t="n">
        <v>905.53</v>
      </c>
      <c r="H5084" s="4" t="n">
        <v>46210.6009379051</v>
      </c>
      <c r="I50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5083BT9722182175520670905.5346210.6009379051</v>
      </c>
      <c r="J5084" s="1" t="n">
        <f aca="false">COUNTIF(I:I, $I5084)</f>
        <v>1</v>
      </c>
      <c r="K5084" s="1" t="str">
        <f aca="false">IF(ISNA(VLOOKUP(Table4[product_id], tblProducts[], tblProducts[product_name],FALSE() )), "Invalid", "Valid")</f>
        <v>Valid</v>
      </c>
      <c r="L5084" s="5" t="str">
        <f aca="false">IF(ISNA(VLOOKUP(Table4[[#This Row],[warehouse_id]], tblwhouse[], tblwhouse[warehouse_name],FALSE() )), "Invalid", "Valid")</f>
        <v>Valid</v>
      </c>
    </row>
    <row r="5085" customFormat="false" ht="15" hidden="false" customHeight="true" outlineLevel="0" collapsed="false">
      <c r="A5085" s="1" t="n">
        <v>5084</v>
      </c>
      <c r="B5085" s="1" t="n">
        <v>4</v>
      </c>
      <c r="C5085" s="1" t="n">
        <v>483</v>
      </c>
      <c r="D5085" s="1" t="s">
        <v>12159</v>
      </c>
      <c r="E5085" s="1" t="n">
        <v>360</v>
      </c>
      <c r="F5085" s="1" t="n">
        <v>62</v>
      </c>
      <c r="G5085" s="1" t="n">
        <v>489.77</v>
      </c>
      <c r="H5085" s="4" t="n">
        <v>45988.6009379051</v>
      </c>
      <c r="I50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5084BT105701448336062489.7745988.6009379051</v>
      </c>
      <c r="J5085" s="1" t="n">
        <f aca="false">COUNTIF(I:I, $I5085)</f>
        <v>1</v>
      </c>
      <c r="K5085" s="1" t="str">
        <f aca="false">IF(ISNA(VLOOKUP(Table4[product_id], tblProducts[], tblProducts[product_name],FALSE() )), "Invalid", "Valid")</f>
        <v>Valid</v>
      </c>
      <c r="L5085" s="5" t="str">
        <f aca="false">IF(ISNA(VLOOKUP(Table4[[#This Row],[warehouse_id]], tblwhouse[], tblwhouse[warehouse_name],FALSE() )), "Invalid", "Valid")</f>
        <v>Valid</v>
      </c>
    </row>
    <row r="5086" customFormat="false" ht="15" hidden="false" customHeight="true" outlineLevel="0" collapsed="false">
      <c r="A5086" s="1" t="n">
        <v>5085</v>
      </c>
      <c r="B5086" s="1" t="n">
        <v>1</v>
      </c>
      <c r="C5086" s="1" t="n">
        <v>2177</v>
      </c>
      <c r="D5086" s="1" t="s">
        <v>12160</v>
      </c>
      <c r="E5086" s="1" t="n">
        <v>207</v>
      </c>
      <c r="F5086" s="1" t="n">
        <v>36</v>
      </c>
      <c r="G5086" s="1" t="n">
        <v>1412.55</v>
      </c>
      <c r="H5086" s="4" t="n">
        <v>45952.6009379051</v>
      </c>
      <c r="I50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5085BT23278312177207361412.5545952.6009379051</v>
      </c>
      <c r="J5086" s="1" t="n">
        <f aca="false">COUNTIF(I:I, $I5086)</f>
        <v>1</v>
      </c>
      <c r="K5086" s="1" t="str">
        <f aca="false">IF(ISNA(VLOOKUP(Table4[product_id], tblProducts[], tblProducts[product_name],FALSE() )), "Invalid", "Valid")</f>
        <v>Valid</v>
      </c>
      <c r="L5086" s="5" t="str">
        <f aca="false">IF(ISNA(VLOOKUP(Table4[[#This Row],[warehouse_id]], tblwhouse[], tblwhouse[warehouse_name],FALSE() )), "Invalid", "Valid")</f>
        <v>Valid</v>
      </c>
    </row>
    <row r="5087" customFormat="false" ht="15" hidden="false" customHeight="true" outlineLevel="0" collapsed="false">
      <c r="A5087" s="1" t="n">
        <v>5086</v>
      </c>
      <c r="B5087" s="1" t="n">
        <v>2</v>
      </c>
      <c r="C5087" s="1" t="n">
        <v>1176</v>
      </c>
      <c r="D5087" s="1" t="s">
        <v>12161</v>
      </c>
      <c r="E5087" s="1" t="n">
        <v>115</v>
      </c>
      <c r="F5087" s="1" t="n">
        <v>50</v>
      </c>
      <c r="G5087" s="1" t="n">
        <v>559.68</v>
      </c>
      <c r="H5087" s="4" t="n">
        <v>45876.6009379051</v>
      </c>
      <c r="I50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5086BT8006012117611550559.6845876.6009379051</v>
      </c>
      <c r="J5087" s="1" t="n">
        <f aca="false">COUNTIF(I:I, $I5087)</f>
        <v>1</v>
      </c>
      <c r="K5087" s="1" t="str">
        <f aca="false">IF(ISNA(VLOOKUP(Table4[product_id], tblProducts[], tblProducts[product_name],FALSE() )), "Invalid", "Valid")</f>
        <v>Valid</v>
      </c>
      <c r="L5087" s="5" t="str">
        <f aca="false">IF(ISNA(VLOOKUP(Table4[[#This Row],[warehouse_id]], tblwhouse[], tblwhouse[warehouse_name],FALSE() )), "Invalid", "Valid")</f>
        <v>Valid</v>
      </c>
    </row>
    <row r="5088" customFormat="false" ht="15" hidden="false" customHeight="true" outlineLevel="0" collapsed="false">
      <c r="A5088" s="1" t="n">
        <v>5087</v>
      </c>
      <c r="B5088" s="1" t="n">
        <v>1</v>
      </c>
      <c r="C5088" s="1" t="n">
        <v>1321</v>
      </c>
      <c r="D5088" s="1" t="s">
        <v>12162</v>
      </c>
      <c r="E5088" s="1" t="n">
        <v>85</v>
      </c>
      <c r="F5088" s="1" t="n">
        <v>44</v>
      </c>
      <c r="G5088" s="1" t="n">
        <v>1495.57</v>
      </c>
      <c r="H5088" s="4" t="n">
        <v>46053.6009379051</v>
      </c>
      <c r="I50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5087BT6012121132185441495.5746053.6009379051</v>
      </c>
      <c r="J5088" s="1" t="n">
        <f aca="false">COUNTIF(I:I, $I5088)</f>
        <v>1</v>
      </c>
      <c r="K5088" s="1" t="str">
        <f aca="false">IF(ISNA(VLOOKUP(Table4[product_id], tblProducts[], tblProducts[product_name],FALSE() )), "Invalid", "Valid")</f>
        <v>Valid</v>
      </c>
      <c r="L5088" s="5" t="str">
        <f aca="false">IF(ISNA(VLOOKUP(Table4[[#This Row],[warehouse_id]], tblwhouse[], tblwhouse[warehouse_name],FALSE() )), "Invalid", "Valid")</f>
        <v>Valid</v>
      </c>
    </row>
    <row r="5089" customFormat="false" ht="15" hidden="false" customHeight="true" outlineLevel="0" collapsed="false">
      <c r="A5089" s="1" t="n">
        <v>5088</v>
      </c>
      <c r="B5089" s="1" t="n">
        <v>3</v>
      </c>
      <c r="C5089" s="1" t="n">
        <v>359</v>
      </c>
      <c r="D5089" s="1" t="s">
        <v>12163</v>
      </c>
      <c r="E5089" s="1" t="n">
        <v>220</v>
      </c>
      <c r="F5089" s="1" t="n">
        <v>53</v>
      </c>
      <c r="G5089" s="1" t="n">
        <v>657.88</v>
      </c>
      <c r="H5089" s="4" t="n">
        <v>46187.6009379051</v>
      </c>
      <c r="I50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5088BT589363335922053657.8846187.6009379051</v>
      </c>
      <c r="J5089" s="1" t="n">
        <f aca="false">COUNTIF(I:I, $I5089)</f>
        <v>1</v>
      </c>
      <c r="K5089" s="1" t="str">
        <f aca="false">IF(ISNA(VLOOKUP(Table4[product_id], tblProducts[], tblProducts[product_name],FALSE() )), "Invalid", "Valid")</f>
        <v>Valid</v>
      </c>
      <c r="L5089" s="5" t="str">
        <f aca="false">IF(ISNA(VLOOKUP(Table4[[#This Row],[warehouse_id]], tblwhouse[], tblwhouse[warehouse_name],FALSE() )), "Invalid", "Valid")</f>
        <v>Valid</v>
      </c>
    </row>
    <row r="5090" customFormat="false" ht="15" hidden="false" customHeight="true" outlineLevel="0" collapsed="false">
      <c r="A5090" s="1" t="n">
        <v>5089</v>
      </c>
      <c r="B5090" s="1" t="n">
        <v>4</v>
      </c>
      <c r="C5090" s="1" t="n">
        <v>154</v>
      </c>
      <c r="D5090" s="1" t="s">
        <v>12164</v>
      </c>
      <c r="E5090" s="1" t="n">
        <v>257</v>
      </c>
      <c r="F5090" s="1" t="n">
        <v>50</v>
      </c>
      <c r="G5090" s="1" t="n">
        <v>336.9</v>
      </c>
      <c r="H5090" s="4" t="n">
        <v>46044.6009379051</v>
      </c>
      <c r="I50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5089BT789750415425750336.946044.6009379051</v>
      </c>
      <c r="J5090" s="1" t="n">
        <f aca="false">COUNTIF(I:I, $I5090)</f>
        <v>1</v>
      </c>
      <c r="K5090" s="1" t="str">
        <f aca="false">IF(ISNA(VLOOKUP(Table4[product_id], tblProducts[], tblProducts[product_name],FALSE() )), "Invalid", "Valid")</f>
        <v>Valid</v>
      </c>
      <c r="L5090" s="5" t="str">
        <f aca="false">IF(ISNA(VLOOKUP(Table4[[#This Row],[warehouse_id]], tblwhouse[], tblwhouse[warehouse_name],FALSE() )), "Invalid", "Valid")</f>
        <v>Valid</v>
      </c>
    </row>
    <row r="5091" customFormat="false" ht="15" hidden="false" customHeight="true" outlineLevel="0" collapsed="false">
      <c r="A5091" s="1" t="n">
        <v>5090</v>
      </c>
      <c r="B5091" s="1" t="n">
        <v>2</v>
      </c>
      <c r="C5091" s="1" t="n">
        <v>1284</v>
      </c>
      <c r="D5091" s="1" t="s">
        <v>12165</v>
      </c>
      <c r="E5091" s="1" t="n">
        <v>6</v>
      </c>
      <c r="F5091" s="1" t="n">
        <v>54</v>
      </c>
      <c r="G5091" s="1" t="n">
        <v>190.02</v>
      </c>
      <c r="H5091" s="4" t="n">
        <v>45964.6009379051</v>
      </c>
      <c r="I50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5090BT69569521284654190.0245964.6009379051</v>
      </c>
      <c r="J5091" s="1" t="n">
        <f aca="false">COUNTIF(I:I, $I5091)</f>
        <v>1</v>
      </c>
      <c r="K5091" s="1" t="str">
        <f aca="false">IF(ISNA(VLOOKUP(Table4[product_id], tblProducts[], tblProducts[product_name],FALSE() )), "Invalid", "Valid")</f>
        <v>Valid</v>
      </c>
      <c r="L5091" s="5" t="str">
        <f aca="false">IF(ISNA(VLOOKUP(Table4[[#This Row],[warehouse_id]], tblwhouse[], tblwhouse[warehouse_name],FALSE() )), "Invalid", "Valid")</f>
        <v>Valid</v>
      </c>
    </row>
    <row r="5092" customFormat="false" ht="15" hidden="false" customHeight="true" outlineLevel="0" collapsed="false">
      <c r="A5092" s="1" t="n">
        <v>5091</v>
      </c>
      <c r="B5092" s="1" t="n">
        <v>1</v>
      </c>
      <c r="C5092" s="1" t="n">
        <v>1355</v>
      </c>
      <c r="D5092" s="1" t="s">
        <v>12166</v>
      </c>
      <c r="E5092" s="1" t="n">
        <v>418</v>
      </c>
      <c r="F5092" s="1" t="n">
        <v>54</v>
      </c>
      <c r="G5092" s="1" t="n">
        <v>347.68</v>
      </c>
      <c r="H5092" s="4" t="n">
        <v>46099.6009379051</v>
      </c>
      <c r="I50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5091BT4419581135541854347.6846099.6009379051</v>
      </c>
      <c r="J5092" s="1" t="n">
        <f aca="false">COUNTIF(I:I, $I5092)</f>
        <v>1</v>
      </c>
      <c r="K5092" s="1" t="str">
        <f aca="false">IF(ISNA(VLOOKUP(Table4[product_id], tblProducts[], tblProducts[product_name],FALSE() )), "Invalid", "Valid")</f>
        <v>Valid</v>
      </c>
      <c r="L5092" s="5" t="str">
        <f aca="false">IF(ISNA(VLOOKUP(Table4[[#This Row],[warehouse_id]], tblwhouse[], tblwhouse[warehouse_name],FALSE() )), "Invalid", "Valid")</f>
        <v>Valid</v>
      </c>
    </row>
    <row r="5093" customFormat="false" ht="15" hidden="false" customHeight="true" outlineLevel="0" collapsed="false">
      <c r="A5093" s="1" t="n">
        <v>5092</v>
      </c>
      <c r="B5093" s="1" t="n">
        <v>3</v>
      </c>
      <c r="C5093" s="1" t="n">
        <v>2104</v>
      </c>
      <c r="D5093" s="1" t="s">
        <v>12167</v>
      </c>
      <c r="E5093" s="1" t="n">
        <v>118</v>
      </c>
      <c r="F5093" s="1" t="n">
        <v>32</v>
      </c>
      <c r="G5093" s="1" t="n">
        <v>570.43</v>
      </c>
      <c r="H5093" s="4" t="n">
        <v>46160.6009379051</v>
      </c>
      <c r="I50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5092BT2958053210411832570.4346160.6009379051</v>
      </c>
      <c r="J5093" s="1" t="n">
        <f aca="false">COUNTIF(I:I, $I5093)</f>
        <v>1</v>
      </c>
      <c r="K5093" s="1" t="str">
        <f aca="false">IF(ISNA(VLOOKUP(Table4[product_id], tblProducts[], tblProducts[product_name],FALSE() )), "Invalid", "Valid")</f>
        <v>Valid</v>
      </c>
      <c r="L5093" s="5" t="str">
        <f aca="false">IF(ISNA(VLOOKUP(Table4[[#This Row],[warehouse_id]], tblwhouse[], tblwhouse[warehouse_name],FALSE() )), "Invalid", "Valid")</f>
        <v>Valid</v>
      </c>
    </row>
    <row r="5094" customFormat="false" ht="15" hidden="false" customHeight="true" outlineLevel="0" collapsed="false">
      <c r="A5094" s="1" t="n">
        <v>5093</v>
      </c>
      <c r="B5094" s="1" t="n">
        <v>2</v>
      </c>
      <c r="C5094" s="1" t="n">
        <v>2784</v>
      </c>
      <c r="D5094" s="1" t="s">
        <v>12168</v>
      </c>
      <c r="E5094" s="1" t="n">
        <v>124</v>
      </c>
      <c r="F5094" s="1" t="n">
        <v>39</v>
      </c>
      <c r="G5094" s="1" t="n">
        <v>333.26</v>
      </c>
      <c r="H5094" s="4" t="n">
        <v>46119.6009379051</v>
      </c>
      <c r="I50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5093BT5730642278412439333.2646119.6009379051</v>
      </c>
      <c r="J5094" s="1" t="n">
        <f aca="false">COUNTIF(I:I, $I5094)</f>
        <v>1</v>
      </c>
      <c r="K5094" s="1" t="str">
        <f aca="false">IF(ISNA(VLOOKUP(Table4[product_id], tblProducts[], tblProducts[product_name],FALSE() )), "Invalid", "Valid")</f>
        <v>Valid</v>
      </c>
      <c r="L5094" s="5" t="str">
        <f aca="false">IF(ISNA(VLOOKUP(Table4[[#This Row],[warehouse_id]], tblwhouse[], tblwhouse[warehouse_name],FALSE() )), "Invalid", "Valid")</f>
        <v>Valid</v>
      </c>
    </row>
    <row r="5095" customFormat="false" ht="15" hidden="false" customHeight="true" outlineLevel="0" collapsed="false">
      <c r="A5095" s="1" t="n">
        <v>5094</v>
      </c>
      <c r="B5095" s="1" t="n">
        <v>2</v>
      </c>
      <c r="C5095" s="1" t="n">
        <v>211</v>
      </c>
      <c r="D5095" s="1" t="s">
        <v>12169</v>
      </c>
      <c r="E5095" s="1" t="n">
        <v>276</v>
      </c>
      <c r="F5095" s="1" t="n">
        <v>40</v>
      </c>
      <c r="G5095" s="1" t="n">
        <v>493.02</v>
      </c>
      <c r="H5095" s="4" t="n">
        <v>46103.6009379051</v>
      </c>
      <c r="I50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5094BT570147221127640493.0246103.6009379051</v>
      </c>
      <c r="J5095" s="1" t="n">
        <f aca="false">COUNTIF(I:I, $I5095)</f>
        <v>1</v>
      </c>
      <c r="K5095" s="1" t="str">
        <f aca="false">IF(ISNA(VLOOKUP(Table4[product_id], tblProducts[], tblProducts[product_name],FALSE() )), "Invalid", "Valid")</f>
        <v>Valid</v>
      </c>
      <c r="L5095" s="5" t="str">
        <f aca="false">IF(ISNA(VLOOKUP(Table4[[#This Row],[warehouse_id]], tblwhouse[], tblwhouse[warehouse_name],FALSE() )), "Invalid", "Valid")</f>
        <v>Valid</v>
      </c>
    </row>
    <row r="5096" customFormat="false" ht="15" hidden="false" customHeight="true" outlineLevel="0" collapsed="false">
      <c r="A5096" s="1" t="n">
        <v>5095</v>
      </c>
      <c r="B5096" s="1" t="n">
        <v>4</v>
      </c>
      <c r="C5096" s="1" t="n">
        <v>1660</v>
      </c>
      <c r="D5096" s="1" t="s">
        <v>12170</v>
      </c>
      <c r="E5096" s="1" t="n">
        <v>354</v>
      </c>
      <c r="F5096" s="1" t="n">
        <v>70</v>
      </c>
      <c r="G5096" s="1" t="n">
        <v>514.9</v>
      </c>
      <c r="H5096" s="4" t="n">
        <v>46029.6009379051</v>
      </c>
      <c r="I50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5095BT3305684166035470514.946029.6009379051</v>
      </c>
      <c r="J5096" s="1" t="n">
        <f aca="false">COUNTIF(I:I, $I5096)</f>
        <v>1</v>
      </c>
      <c r="K5096" s="1" t="str">
        <f aca="false">IF(ISNA(VLOOKUP(Table4[product_id], tblProducts[], tblProducts[product_name],FALSE() )), "Invalid", "Valid")</f>
        <v>Valid</v>
      </c>
      <c r="L5096" s="5" t="str">
        <f aca="false">IF(ISNA(VLOOKUP(Table4[[#This Row],[warehouse_id]], tblwhouse[], tblwhouse[warehouse_name],FALSE() )), "Invalid", "Valid")</f>
        <v>Valid</v>
      </c>
    </row>
    <row r="5097" customFormat="false" ht="15" hidden="false" customHeight="true" outlineLevel="0" collapsed="false">
      <c r="A5097" s="1" t="n">
        <v>5096</v>
      </c>
      <c r="B5097" s="1" t="n">
        <v>4</v>
      </c>
      <c r="C5097" s="1" t="n">
        <v>117</v>
      </c>
      <c r="D5097" s="1" t="s">
        <v>12171</v>
      </c>
      <c r="E5097" s="1" t="n">
        <v>254</v>
      </c>
      <c r="F5097" s="1" t="n">
        <v>62</v>
      </c>
      <c r="G5097" s="1" t="n">
        <v>1371.81</v>
      </c>
      <c r="H5097" s="4" t="n">
        <v>46181.6009379051</v>
      </c>
      <c r="I50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5096BT1341714117254621371.8146181.6009379051</v>
      </c>
      <c r="J5097" s="1" t="n">
        <f aca="false">COUNTIF(I:I, $I5097)</f>
        <v>1</v>
      </c>
      <c r="K5097" s="1" t="str">
        <f aca="false">IF(ISNA(VLOOKUP(Table4[product_id], tblProducts[], tblProducts[product_name],FALSE() )), "Invalid", "Valid")</f>
        <v>Valid</v>
      </c>
      <c r="L5097" s="5" t="str">
        <f aca="false">IF(ISNA(VLOOKUP(Table4[[#This Row],[warehouse_id]], tblwhouse[], tblwhouse[warehouse_name],FALSE() )), "Invalid", "Valid")</f>
        <v>Valid</v>
      </c>
    </row>
    <row r="5098" customFormat="false" ht="15" hidden="false" customHeight="true" outlineLevel="0" collapsed="false">
      <c r="A5098" s="1" t="n">
        <v>5097</v>
      </c>
      <c r="B5098" s="1" t="n">
        <v>3</v>
      </c>
      <c r="C5098" s="1" t="n">
        <v>967</v>
      </c>
      <c r="D5098" s="1" t="s">
        <v>12172</v>
      </c>
      <c r="E5098" s="1" t="n">
        <v>41</v>
      </c>
      <c r="F5098" s="1" t="n">
        <v>61</v>
      </c>
      <c r="G5098" s="1" t="n">
        <v>939.22</v>
      </c>
      <c r="H5098" s="4" t="n">
        <v>46106.6009379051</v>
      </c>
      <c r="I50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5097BT33785139674161939.2246106.6009379051</v>
      </c>
      <c r="J5098" s="1" t="n">
        <f aca="false">COUNTIF(I:I, $I5098)</f>
        <v>1</v>
      </c>
      <c r="K5098" s="1" t="str">
        <f aca="false">IF(ISNA(VLOOKUP(Table4[product_id], tblProducts[], tblProducts[product_name],FALSE() )), "Invalid", "Valid")</f>
        <v>Valid</v>
      </c>
      <c r="L5098" s="5" t="str">
        <f aca="false">IF(ISNA(VLOOKUP(Table4[[#This Row],[warehouse_id]], tblwhouse[], tblwhouse[warehouse_name],FALSE() )), "Invalid", "Valid")</f>
        <v>Valid</v>
      </c>
    </row>
    <row r="5099" customFormat="false" ht="15" hidden="false" customHeight="true" outlineLevel="0" collapsed="false">
      <c r="A5099" s="1" t="n">
        <v>5098</v>
      </c>
      <c r="B5099" s="1" t="n">
        <v>3</v>
      </c>
      <c r="C5099" s="1" t="n">
        <v>240</v>
      </c>
      <c r="D5099" s="1" t="s">
        <v>12173</v>
      </c>
      <c r="E5099" s="1" t="n">
        <v>387</v>
      </c>
      <c r="F5099" s="1" t="n">
        <v>27</v>
      </c>
      <c r="G5099" s="1" t="n">
        <v>536.61</v>
      </c>
      <c r="H5099" s="4" t="n">
        <v>46103.6009379051</v>
      </c>
      <c r="I50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5098BT201212324038727536.6146103.6009379051</v>
      </c>
      <c r="J5099" s="1" t="n">
        <f aca="false">COUNTIF(I:I, $I5099)</f>
        <v>1</v>
      </c>
      <c r="K5099" s="1" t="str">
        <f aca="false">IF(ISNA(VLOOKUP(Table4[product_id], tblProducts[], tblProducts[product_name],FALSE() )), "Invalid", "Valid")</f>
        <v>Valid</v>
      </c>
      <c r="L5099" s="5" t="str">
        <f aca="false">IF(ISNA(VLOOKUP(Table4[[#This Row],[warehouse_id]], tblwhouse[], tblwhouse[warehouse_name],FALSE() )), "Invalid", "Valid")</f>
        <v>Valid</v>
      </c>
    </row>
    <row r="5100" customFormat="false" ht="15" hidden="false" customHeight="true" outlineLevel="0" collapsed="false">
      <c r="A5100" s="1" t="n">
        <v>5099</v>
      </c>
      <c r="B5100" s="1" t="n">
        <v>4</v>
      </c>
      <c r="C5100" s="1" t="n">
        <v>1697</v>
      </c>
      <c r="D5100" s="1" t="s">
        <v>12174</v>
      </c>
      <c r="E5100" s="1" t="n">
        <v>59</v>
      </c>
      <c r="F5100" s="1" t="n">
        <v>31</v>
      </c>
      <c r="G5100" s="1" t="n">
        <v>282.94</v>
      </c>
      <c r="H5100" s="4" t="n">
        <v>45876.6009379051</v>
      </c>
      <c r="I51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5099BT953788416975931282.9445876.6009379051</v>
      </c>
      <c r="J5100" s="1" t="n">
        <f aca="false">COUNTIF(I:I, $I5100)</f>
        <v>1</v>
      </c>
      <c r="K5100" s="1" t="str">
        <f aca="false">IF(ISNA(VLOOKUP(Table4[product_id], tblProducts[], tblProducts[product_name],FALSE() )), "Invalid", "Valid")</f>
        <v>Valid</v>
      </c>
      <c r="L5100" s="5" t="str">
        <f aca="false">IF(ISNA(VLOOKUP(Table4[[#This Row],[warehouse_id]], tblwhouse[], tblwhouse[warehouse_name],FALSE() )), "Invalid", "Valid")</f>
        <v>Valid</v>
      </c>
    </row>
    <row r="5101" customFormat="false" ht="15" hidden="false" customHeight="true" outlineLevel="0" collapsed="false">
      <c r="A5101" s="1" t="n">
        <v>5100</v>
      </c>
      <c r="B5101" s="1" t="n">
        <v>3</v>
      </c>
      <c r="C5101" s="1" t="n">
        <v>1623</v>
      </c>
      <c r="D5101" s="1" t="s">
        <v>12175</v>
      </c>
      <c r="E5101" s="1" t="n">
        <v>417</v>
      </c>
      <c r="F5101" s="1" t="n">
        <v>63</v>
      </c>
      <c r="G5101" s="1" t="n">
        <v>1065.69</v>
      </c>
      <c r="H5101" s="4" t="n">
        <v>46034.6009379051</v>
      </c>
      <c r="I51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5100BT75103031623417631065.6946034.6009379051</v>
      </c>
      <c r="J5101" s="1" t="n">
        <f aca="false">COUNTIF(I:I, $I5101)</f>
        <v>1</v>
      </c>
      <c r="K5101" s="1" t="str">
        <f aca="false">IF(ISNA(VLOOKUP(Table4[product_id], tblProducts[], tblProducts[product_name],FALSE() )), "Invalid", "Valid")</f>
        <v>Valid</v>
      </c>
      <c r="L5101" s="5" t="str">
        <f aca="false">IF(ISNA(VLOOKUP(Table4[[#This Row],[warehouse_id]], tblwhouse[], tblwhouse[warehouse_name],FALSE() )), "Invalid", "Valid")</f>
        <v>Valid</v>
      </c>
    </row>
    <row r="5102" customFormat="false" ht="15" hidden="false" customHeight="true" outlineLevel="0" collapsed="false">
      <c r="A5102" s="1" t="n">
        <v>5101</v>
      </c>
      <c r="B5102" s="1" t="n">
        <v>1</v>
      </c>
      <c r="C5102" s="1" t="n">
        <v>2552</v>
      </c>
      <c r="D5102" s="1" t="s">
        <v>12176</v>
      </c>
      <c r="E5102" s="1" t="n">
        <v>409</v>
      </c>
      <c r="F5102" s="1" t="n">
        <v>68</v>
      </c>
      <c r="G5102" s="1" t="n">
        <v>321.76</v>
      </c>
      <c r="H5102" s="4" t="n">
        <v>46196.6009379051</v>
      </c>
      <c r="I51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5101BT2539821255240968321.7646196.6009379051</v>
      </c>
      <c r="J5102" s="1" t="n">
        <f aca="false">COUNTIF(I:I, $I5102)</f>
        <v>1</v>
      </c>
      <c r="K5102" s="1" t="str">
        <f aca="false">IF(ISNA(VLOOKUP(Table4[product_id], tblProducts[], tblProducts[product_name],FALSE() )), "Invalid", "Valid")</f>
        <v>Valid</v>
      </c>
      <c r="L5102" s="5" t="str">
        <f aca="false">IF(ISNA(VLOOKUP(Table4[[#This Row],[warehouse_id]], tblwhouse[], tblwhouse[warehouse_name],FALSE() )), "Invalid", "Valid")</f>
        <v>Valid</v>
      </c>
    </row>
    <row r="5103" customFormat="false" ht="15" hidden="false" customHeight="true" outlineLevel="0" collapsed="false">
      <c r="A5103" s="1" t="n">
        <v>5102</v>
      </c>
      <c r="B5103" s="1" t="n">
        <v>3</v>
      </c>
      <c r="C5103" s="1" t="n">
        <v>410</v>
      </c>
      <c r="D5103" s="1" t="s">
        <v>12177</v>
      </c>
      <c r="E5103" s="1" t="n">
        <v>425</v>
      </c>
      <c r="F5103" s="1" t="n">
        <v>60</v>
      </c>
      <c r="G5103" s="1" t="n">
        <v>745.87</v>
      </c>
      <c r="H5103" s="4" t="n">
        <v>45895.6009379051</v>
      </c>
      <c r="I51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5102BT470849341042560745.8745895.6009379051</v>
      </c>
      <c r="J5103" s="1" t="n">
        <f aca="false">COUNTIF(I:I, $I5103)</f>
        <v>1</v>
      </c>
      <c r="K5103" s="1" t="str">
        <f aca="false">IF(ISNA(VLOOKUP(Table4[product_id], tblProducts[], tblProducts[product_name],FALSE() )), "Invalid", "Valid")</f>
        <v>Valid</v>
      </c>
      <c r="L5103" s="5" t="str">
        <f aca="false">IF(ISNA(VLOOKUP(Table4[[#This Row],[warehouse_id]], tblwhouse[], tblwhouse[warehouse_name],FALSE() )), "Invalid", "Valid")</f>
        <v>Valid</v>
      </c>
    </row>
    <row r="5104" customFormat="false" ht="15" hidden="false" customHeight="true" outlineLevel="0" collapsed="false">
      <c r="A5104" s="1" t="n">
        <v>5103</v>
      </c>
      <c r="B5104" s="1" t="n">
        <v>1</v>
      </c>
      <c r="C5104" s="1" t="n">
        <v>600</v>
      </c>
      <c r="D5104" s="1" t="s">
        <v>12178</v>
      </c>
      <c r="E5104" s="1" t="n">
        <v>6</v>
      </c>
      <c r="F5104" s="1" t="n">
        <v>42</v>
      </c>
      <c r="G5104" s="1" t="n">
        <v>1021.89</v>
      </c>
      <c r="H5104" s="4" t="n">
        <v>46168.6009379051</v>
      </c>
      <c r="I51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5103BT96769816006421021.8946168.6009379051</v>
      </c>
      <c r="J5104" s="1" t="n">
        <f aca="false">COUNTIF(I:I, $I5104)</f>
        <v>1</v>
      </c>
      <c r="K5104" s="1" t="str">
        <f aca="false">IF(ISNA(VLOOKUP(Table4[product_id], tblProducts[], tblProducts[product_name],FALSE() )), "Invalid", "Valid")</f>
        <v>Valid</v>
      </c>
      <c r="L5104" s="5" t="str">
        <f aca="false">IF(ISNA(VLOOKUP(Table4[[#This Row],[warehouse_id]], tblwhouse[], tblwhouse[warehouse_name],FALSE() )), "Invalid", "Valid")</f>
        <v>Valid</v>
      </c>
    </row>
    <row r="5105" customFormat="false" ht="15" hidden="false" customHeight="true" outlineLevel="0" collapsed="false">
      <c r="A5105" s="1" t="n">
        <v>5104</v>
      </c>
      <c r="B5105" s="1" t="n">
        <v>4</v>
      </c>
      <c r="C5105" s="1" t="n">
        <v>1444</v>
      </c>
      <c r="D5105" s="1" t="s">
        <v>12179</v>
      </c>
      <c r="E5105" s="1" t="n">
        <v>463</v>
      </c>
      <c r="F5105" s="1" t="n">
        <v>45</v>
      </c>
      <c r="G5105" s="1" t="n">
        <v>526.64</v>
      </c>
      <c r="H5105" s="4" t="n">
        <v>46157.6009379051</v>
      </c>
      <c r="I51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5104BT4951154144446345526.6446157.6009379051</v>
      </c>
      <c r="J5105" s="1" t="n">
        <f aca="false">COUNTIF(I:I, $I5105)</f>
        <v>1</v>
      </c>
      <c r="K5105" s="1" t="str">
        <f aca="false">IF(ISNA(VLOOKUP(Table4[product_id], tblProducts[], tblProducts[product_name],FALSE() )), "Invalid", "Valid")</f>
        <v>Valid</v>
      </c>
      <c r="L5105" s="5" t="str">
        <f aca="false">IF(ISNA(VLOOKUP(Table4[[#This Row],[warehouse_id]], tblwhouse[], tblwhouse[warehouse_name],FALSE() )), "Invalid", "Valid")</f>
        <v>Valid</v>
      </c>
    </row>
    <row r="5106" customFormat="false" ht="15" hidden="false" customHeight="true" outlineLevel="0" collapsed="false">
      <c r="A5106" s="1" t="n">
        <v>5105</v>
      </c>
      <c r="B5106" s="1" t="n">
        <v>2</v>
      </c>
      <c r="C5106" s="1" t="n">
        <v>2488</v>
      </c>
      <c r="D5106" s="1" t="s">
        <v>12180</v>
      </c>
      <c r="E5106" s="1" t="n">
        <v>405</v>
      </c>
      <c r="F5106" s="1" t="n">
        <v>54</v>
      </c>
      <c r="G5106" s="1" t="n">
        <v>1133.57</v>
      </c>
      <c r="H5106" s="4" t="n">
        <v>46205.6009379051</v>
      </c>
      <c r="I51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5105BT17061622488405541133.5746205.6009379051</v>
      </c>
      <c r="J5106" s="1" t="n">
        <f aca="false">COUNTIF(I:I, $I5106)</f>
        <v>1</v>
      </c>
      <c r="K5106" s="1" t="str">
        <f aca="false">IF(ISNA(VLOOKUP(Table4[product_id], tblProducts[], tblProducts[product_name],FALSE() )), "Invalid", "Valid")</f>
        <v>Valid</v>
      </c>
      <c r="L5106" s="5" t="str">
        <f aca="false">IF(ISNA(VLOOKUP(Table4[[#This Row],[warehouse_id]], tblwhouse[], tblwhouse[warehouse_name],FALSE() )), "Invalid", "Valid")</f>
        <v>Valid</v>
      </c>
    </row>
    <row r="5107" customFormat="false" ht="15" hidden="false" customHeight="true" outlineLevel="0" collapsed="false">
      <c r="A5107" s="1" t="n">
        <v>5106</v>
      </c>
      <c r="B5107" s="1" t="n">
        <v>1</v>
      </c>
      <c r="C5107" s="1" t="n">
        <v>2129</v>
      </c>
      <c r="D5107" s="1" t="s">
        <v>12181</v>
      </c>
      <c r="E5107" s="1" t="n">
        <v>500</v>
      </c>
      <c r="F5107" s="1" t="n">
        <v>56</v>
      </c>
      <c r="G5107" s="1" t="n">
        <v>1413.3</v>
      </c>
      <c r="H5107" s="4" t="n">
        <v>46092.6009379051</v>
      </c>
      <c r="I51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5106BT63835412129500561413.346092.6009379051</v>
      </c>
      <c r="J5107" s="1" t="n">
        <f aca="false">COUNTIF(I:I, $I5107)</f>
        <v>1</v>
      </c>
      <c r="K5107" s="1" t="str">
        <f aca="false">IF(ISNA(VLOOKUP(Table4[product_id], tblProducts[], tblProducts[product_name],FALSE() )), "Invalid", "Valid")</f>
        <v>Valid</v>
      </c>
      <c r="L5107" s="5" t="str">
        <f aca="false">IF(ISNA(VLOOKUP(Table4[[#This Row],[warehouse_id]], tblwhouse[], tblwhouse[warehouse_name],FALSE() )), "Invalid", "Valid")</f>
        <v>Valid</v>
      </c>
    </row>
    <row r="5108" customFormat="false" ht="15" hidden="false" customHeight="true" outlineLevel="0" collapsed="false">
      <c r="A5108" s="1" t="n">
        <v>5107</v>
      </c>
      <c r="B5108" s="1" t="n">
        <v>1</v>
      </c>
      <c r="C5108" s="1" t="n">
        <v>2987</v>
      </c>
      <c r="D5108" s="1" t="s">
        <v>12182</v>
      </c>
      <c r="E5108" s="1" t="n">
        <v>319</v>
      </c>
      <c r="F5108" s="1" t="n">
        <v>78</v>
      </c>
      <c r="G5108" s="1" t="n">
        <v>1321.94</v>
      </c>
      <c r="H5108" s="4" t="n">
        <v>46147.6009379051</v>
      </c>
      <c r="I51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5107BT18496612987319781321.9446147.6009379051</v>
      </c>
      <c r="J5108" s="1" t="n">
        <f aca="false">COUNTIF(I:I, $I5108)</f>
        <v>1</v>
      </c>
      <c r="K5108" s="1" t="str">
        <f aca="false">IF(ISNA(VLOOKUP(Table4[product_id], tblProducts[], tblProducts[product_name],FALSE() )), "Invalid", "Valid")</f>
        <v>Valid</v>
      </c>
      <c r="L5108" s="5" t="str">
        <f aca="false">IF(ISNA(VLOOKUP(Table4[[#This Row],[warehouse_id]], tblwhouse[], tblwhouse[warehouse_name],FALSE() )), "Invalid", "Valid")</f>
        <v>Valid</v>
      </c>
    </row>
    <row r="5109" customFormat="false" ht="15" hidden="false" customHeight="true" outlineLevel="0" collapsed="false">
      <c r="A5109" s="1" t="n">
        <v>5108</v>
      </c>
      <c r="B5109" s="1" t="n">
        <v>1</v>
      </c>
      <c r="C5109" s="1" t="n">
        <v>577</v>
      </c>
      <c r="D5109" s="1" t="s">
        <v>12183</v>
      </c>
      <c r="E5109" s="1" t="n">
        <v>29</v>
      </c>
      <c r="F5109" s="1" t="n">
        <v>72</v>
      </c>
      <c r="G5109" s="1" t="n">
        <v>502.83</v>
      </c>
      <c r="H5109" s="4" t="n">
        <v>46146.6009379051</v>
      </c>
      <c r="I51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5108BT64439115772972502.8346146.6009379051</v>
      </c>
      <c r="J5109" s="1" t="n">
        <f aca="false">COUNTIF(I:I, $I5109)</f>
        <v>1</v>
      </c>
      <c r="K5109" s="1" t="str">
        <f aca="false">IF(ISNA(VLOOKUP(Table4[product_id], tblProducts[], tblProducts[product_name],FALSE() )), "Invalid", "Valid")</f>
        <v>Valid</v>
      </c>
      <c r="L5109" s="5" t="str">
        <f aca="false">IF(ISNA(VLOOKUP(Table4[[#This Row],[warehouse_id]], tblwhouse[], tblwhouse[warehouse_name],FALSE() )), "Invalid", "Valid")</f>
        <v>Valid</v>
      </c>
    </row>
    <row r="5110" customFormat="false" ht="15" hidden="false" customHeight="true" outlineLevel="0" collapsed="false">
      <c r="A5110" s="1" t="n">
        <v>5109</v>
      </c>
      <c r="B5110" s="1" t="n">
        <v>3</v>
      </c>
      <c r="C5110" s="1" t="n">
        <v>44</v>
      </c>
      <c r="D5110" s="1" t="s">
        <v>12184</v>
      </c>
      <c r="E5110" s="1" t="n">
        <v>88</v>
      </c>
      <c r="F5110" s="1" t="n">
        <v>50</v>
      </c>
      <c r="G5110" s="1" t="n">
        <v>908.78</v>
      </c>
      <c r="H5110" s="4" t="n">
        <v>46166.6009379051</v>
      </c>
      <c r="I51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5109BT3657963448850908.7846166.6009379051</v>
      </c>
      <c r="J5110" s="1" t="n">
        <f aca="false">COUNTIF(I:I, $I5110)</f>
        <v>1</v>
      </c>
      <c r="K5110" s="1" t="str">
        <f aca="false">IF(ISNA(VLOOKUP(Table4[product_id], tblProducts[], tblProducts[product_name],FALSE() )), "Invalid", "Valid")</f>
        <v>Valid</v>
      </c>
      <c r="L5110" s="5" t="str">
        <f aca="false">IF(ISNA(VLOOKUP(Table4[[#This Row],[warehouse_id]], tblwhouse[], tblwhouse[warehouse_name],FALSE() )), "Invalid", "Valid")</f>
        <v>Valid</v>
      </c>
    </row>
    <row r="5111" customFormat="false" ht="15" hidden="false" customHeight="true" outlineLevel="0" collapsed="false">
      <c r="A5111" s="1" t="n">
        <v>5110</v>
      </c>
      <c r="B5111" s="1" t="n">
        <v>2</v>
      </c>
      <c r="C5111" s="1" t="n">
        <v>1783</v>
      </c>
      <c r="D5111" s="1" t="s">
        <v>12185</v>
      </c>
      <c r="E5111" s="1" t="n">
        <v>270</v>
      </c>
      <c r="F5111" s="1" t="n">
        <v>37</v>
      </c>
      <c r="G5111" s="1" t="n">
        <v>1273.83</v>
      </c>
      <c r="H5111" s="4" t="n">
        <v>46191.6009379051</v>
      </c>
      <c r="I51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5110BT70382521783270371273.8346191.6009379051</v>
      </c>
      <c r="J5111" s="1" t="n">
        <f aca="false">COUNTIF(I:I, $I5111)</f>
        <v>1</v>
      </c>
      <c r="K5111" s="1" t="str">
        <f aca="false">IF(ISNA(VLOOKUP(Table4[product_id], tblProducts[], tblProducts[product_name],FALSE() )), "Invalid", "Valid")</f>
        <v>Valid</v>
      </c>
      <c r="L5111" s="5" t="str">
        <f aca="false">IF(ISNA(VLOOKUP(Table4[[#This Row],[warehouse_id]], tblwhouse[], tblwhouse[warehouse_name],FALSE() )), "Invalid", "Valid")</f>
        <v>Valid</v>
      </c>
    </row>
    <row r="5112" customFormat="false" ht="15" hidden="false" customHeight="true" outlineLevel="0" collapsed="false">
      <c r="A5112" s="1" t="n">
        <v>5111</v>
      </c>
      <c r="B5112" s="1" t="n">
        <v>3</v>
      </c>
      <c r="C5112" s="1" t="n">
        <v>503</v>
      </c>
      <c r="D5112" s="1" t="s">
        <v>12186</v>
      </c>
      <c r="E5112" s="1" t="n">
        <v>346</v>
      </c>
      <c r="F5112" s="1" t="n">
        <v>47</v>
      </c>
      <c r="G5112" s="1" t="n">
        <v>947.19</v>
      </c>
      <c r="H5112" s="4" t="n">
        <v>45910.6009379051</v>
      </c>
      <c r="I51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5111BT314334350334647947.1945910.6009379051</v>
      </c>
      <c r="J5112" s="1" t="n">
        <f aca="false">COUNTIF(I:I, $I5112)</f>
        <v>1</v>
      </c>
      <c r="K5112" s="1" t="str">
        <f aca="false">IF(ISNA(VLOOKUP(Table4[product_id], tblProducts[], tblProducts[product_name],FALSE() )), "Invalid", "Valid")</f>
        <v>Valid</v>
      </c>
      <c r="L5112" s="5" t="str">
        <f aca="false">IF(ISNA(VLOOKUP(Table4[[#This Row],[warehouse_id]], tblwhouse[], tblwhouse[warehouse_name],FALSE() )), "Invalid", "Valid")</f>
        <v>Valid</v>
      </c>
    </row>
    <row r="5113" customFormat="false" ht="15" hidden="false" customHeight="true" outlineLevel="0" collapsed="false">
      <c r="A5113" s="1" t="n">
        <v>5112</v>
      </c>
      <c r="B5113" s="1" t="n">
        <v>3</v>
      </c>
      <c r="C5113" s="1" t="n">
        <v>1537</v>
      </c>
      <c r="D5113" s="1" t="s">
        <v>12187</v>
      </c>
      <c r="E5113" s="1" t="n">
        <v>327</v>
      </c>
      <c r="F5113" s="1" t="n">
        <v>65</v>
      </c>
      <c r="G5113" s="1" t="n">
        <v>810.48</v>
      </c>
      <c r="H5113" s="4" t="n">
        <v>46047.6009379051</v>
      </c>
      <c r="I51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5112BT5636133153732765810.4846047.6009379051</v>
      </c>
      <c r="J5113" s="1" t="n">
        <f aca="false">COUNTIF(I:I, $I5113)</f>
        <v>1</v>
      </c>
      <c r="K5113" s="1" t="str">
        <f aca="false">IF(ISNA(VLOOKUP(Table4[product_id], tblProducts[], tblProducts[product_name],FALSE() )), "Invalid", "Valid")</f>
        <v>Valid</v>
      </c>
      <c r="L5113" s="5" t="str">
        <f aca="false">IF(ISNA(VLOOKUP(Table4[[#This Row],[warehouse_id]], tblwhouse[], tblwhouse[warehouse_name],FALSE() )), "Invalid", "Valid")</f>
        <v>Valid</v>
      </c>
    </row>
    <row r="5114" customFormat="false" ht="15" hidden="false" customHeight="true" outlineLevel="0" collapsed="false">
      <c r="A5114" s="1" t="n">
        <v>5113</v>
      </c>
      <c r="B5114" s="1" t="n">
        <v>1</v>
      </c>
      <c r="C5114" s="1" t="n">
        <v>678</v>
      </c>
      <c r="D5114" s="1" t="s">
        <v>12188</v>
      </c>
      <c r="E5114" s="1" t="n">
        <v>22</v>
      </c>
      <c r="F5114" s="1" t="n">
        <v>32</v>
      </c>
      <c r="G5114" s="1" t="n">
        <v>835.59</v>
      </c>
      <c r="H5114" s="4" t="n">
        <v>45900.6009379051</v>
      </c>
      <c r="I51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5113BT17132216782232835.5945900.6009379051</v>
      </c>
      <c r="J5114" s="1" t="n">
        <f aca="false">COUNTIF(I:I, $I5114)</f>
        <v>1</v>
      </c>
      <c r="K5114" s="1" t="str">
        <f aca="false">IF(ISNA(VLOOKUP(Table4[product_id], tblProducts[], tblProducts[product_name],FALSE() )), "Invalid", "Valid")</f>
        <v>Valid</v>
      </c>
      <c r="L5114" s="5" t="str">
        <f aca="false">IF(ISNA(VLOOKUP(Table4[[#This Row],[warehouse_id]], tblwhouse[], tblwhouse[warehouse_name],FALSE() )), "Invalid", "Valid")</f>
        <v>Valid</v>
      </c>
    </row>
    <row r="5115" customFormat="false" ht="15" hidden="false" customHeight="true" outlineLevel="0" collapsed="false">
      <c r="A5115" s="1" t="n">
        <v>5114</v>
      </c>
      <c r="B5115" s="1" t="n">
        <v>3</v>
      </c>
      <c r="C5115" s="1" t="n">
        <v>2310</v>
      </c>
      <c r="D5115" s="1" t="s">
        <v>12189</v>
      </c>
      <c r="E5115" s="1" t="n">
        <v>125</v>
      </c>
      <c r="F5115" s="1" t="n">
        <v>63</v>
      </c>
      <c r="G5115" s="1" t="n">
        <v>491.34</v>
      </c>
      <c r="H5115" s="4" t="n">
        <v>45872.6009379051</v>
      </c>
      <c r="I51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5114BT2353663231012563491.3445872.6009379051</v>
      </c>
      <c r="J5115" s="1" t="n">
        <f aca="false">COUNTIF(I:I, $I5115)</f>
        <v>1</v>
      </c>
      <c r="K5115" s="1" t="str">
        <f aca="false">IF(ISNA(VLOOKUP(Table4[product_id], tblProducts[], tblProducts[product_name],FALSE() )), "Invalid", "Valid")</f>
        <v>Valid</v>
      </c>
      <c r="L5115" s="5" t="str">
        <f aca="false">IF(ISNA(VLOOKUP(Table4[[#This Row],[warehouse_id]], tblwhouse[], tblwhouse[warehouse_name],FALSE() )), "Invalid", "Valid")</f>
        <v>Valid</v>
      </c>
    </row>
    <row r="5116" customFormat="false" ht="15" hidden="false" customHeight="true" outlineLevel="0" collapsed="false">
      <c r="A5116" s="1" t="n">
        <v>5115</v>
      </c>
      <c r="B5116" s="1" t="n">
        <v>2</v>
      </c>
      <c r="C5116" s="1" t="n">
        <v>1636</v>
      </c>
      <c r="D5116" s="1" t="s">
        <v>12190</v>
      </c>
      <c r="E5116" s="1" t="n">
        <v>336</v>
      </c>
      <c r="F5116" s="1" t="n">
        <v>48</v>
      </c>
      <c r="G5116" s="1" t="n">
        <v>719.61</v>
      </c>
      <c r="H5116" s="4" t="n">
        <v>45890.6009379051</v>
      </c>
      <c r="I51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5115BT7723812163633648719.6145890.6009379051</v>
      </c>
      <c r="J5116" s="1" t="n">
        <f aca="false">COUNTIF(I:I, $I5116)</f>
        <v>1</v>
      </c>
      <c r="K5116" s="1" t="str">
        <f aca="false">IF(ISNA(VLOOKUP(Table4[product_id], tblProducts[], tblProducts[product_name],FALSE() )), "Invalid", "Valid")</f>
        <v>Valid</v>
      </c>
      <c r="L5116" s="5" t="str">
        <f aca="false">IF(ISNA(VLOOKUP(Table4[[#This Row],[warehouse_id]], tblwhouse[], tblwhouse[warehouse_name],FALSE() )), "Invalid", "Valid")</f>
        <v>Valid</v>
      </c>
    </row>
    <row r="5117" customFormat="false" ht="15" hidden="false" customHeight="true" outlineLevel="0" collapsed="false">
      <c r="A5117" s="1" t="n">
        <v>5116</v>
      </c>
      <c r="B5117" s="1" t="n">
        <v>3</v>
      </c>
      <c r="C5117" s="1" t="n">
        <v>743</v>
      </c>
      <c r="D5117" s="1" t="s">
        <v>12191</v>
      </c>
      <c r="E5117" s="1" t="n">
        <v>234</v>
      </c>
      <c r="F5117" s="1" t="n">
        <v>72</v>
      </c>
      <c r="G5117" s="1" t="n">
        <v>1185.14</v>
      </c>
      <c r="H5117" s="4" t="n">
        <v>45927.6009379051</v>
      </c>
      <c r="I51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5116BT8653663743234721185.1445927.6009379051</v>
      </c>
      <c r="J5117" s="1" t="n">
        <f aca="false">COUNTIF(I:I, $I5117)</f>
        <v>1</v>
      </c>
      <c r="K5117" s="1" t="str">
        <f aca="false">IF(ISNA(VLOOKUP(Table4[product_id], tblProducts[], tblProducts[product_name],FALSE() )), "Invalid", "Valid")</f>
        <v>Valid</v>
      </c>
      <c r="L5117" s="5" t="str">
        <f aca="false">IF(ISNA(VLOOKUP(Table4[[#This Row],[warehouse_id]], tblwhouse[], tblwhouse[warehouse_name],FALSE() )), "Invalid", "Valid")</f>
        <v>Valid</v>
      </c>
    </row>
    <row r="5118" customFormat="false" ht="15" hidden="false" customHeight="true" outlineLevel="0" collapsed="false">
      <c r="A5118" s="1" t="n">
        <v>5117</v>
      </c>
      <c r="B5118" s="1" t="n">
        <v>1</v>
      </c>
      <c r="C5118" s="1" t="n">
        <v>873</v>
      </c>
      <c r="D5118" s="1" t="s">
        <v>12192</v>
      </c>
      <c r="E5118" s="1" t="n">
        <v>285</v>
      </c>
      <c r="F5118" s="1" t="n">
        <v>26</v>
      </c>
      <c r="G5118" s="1" t="n">
        <v>971.41</v>
      </c>
      <c r="H5118" s="4" t="n">
        <v>46106.6009379051</v>
      </c>
      <c r="I51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5117BT675039187328526971.4146106.6009379051</v>
      </c>
      <c r="J5118" s="1" t="n">
        <f aca="false">COUNTIF(I:I, $I5118)</f>
        <v>1</v>
      </c>
      <c r="K5118" s="1" t="str">
        <f aca="false">IF(ISNA(VLOOKUP(Table4[product_id], tblProducts[], tblProducts[product_name],FALSE() )), "Invalid", "Valid")</f>
        <v>Valid</v>
      </c>
      <c r="L5118" s="5" t="str">
        <f aca="false">IF(ISNA(VLOOKUP(Table4[[#This Row],[warehouse_id]], tblwhouse[], tblwhouse[warehouse_name],FALSE() )), "Invalid", "Valid")</f>
        <v>Valid</v>
      </c>
    </row>
    <row r="5119" customFormat="false" ht="15" hidden="false" customHeight="true" outlineLevel="0" collapsed="false">
      <c r="A5119" s="1" t="n">
        <v>5118</v>
      </c>
      <c r="B5119" s="1" t="n">
        <v>2</v>
      </c>
      <c r="C5119" s="1" t="n">
        <v>1299</v>
      </c>
      <c r="D5119" s="1" t="s">
        <v>12193</v>
      </c>
      <c r="E5119" s="1" t="n">
        <v>65</v>
      </c>
      <c r="F5119" s="1" t="n">
        <v>60</v>
      </c>
      <c r="G5119" s="1" t="n">
        <v>94.74</v>
      </c>
      <c r="H5119" s="4" t="n">
        <v>46040.6009379051</v>
      </c>
      <c r="I51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5118BT26732221299656094.7446040.6009379051</v>
      </c>
      <c r="J5119" s="1" t="n">
        <f aca="false">COUNTIF(I:I, $I5119)</f>
        <v>1</v>
      </c>
      <c r="K5119" s="1" t="str">
        <f aca="false">IF(ISNA(VLOOKUP(Table4[product_id], tblProducts[], tblProducts[product_name],FALSE() )), "Invalid", "Valid")</f>
        <v>Valid</v>
      </c>
      <c r="L5119" s="5" t="str">
        <f aca="false">IF(ISNA(VLOOKUP(Table4[[#This Row],[warehouse_id]], tblwhouse[], tblwhouse[warehouse_name],FALSE() )), "Invalid", "Valid")</f>
        <v>Valid</v>
      </c>
    </row>
    <row r="5120" customFormat="false" ht="15" hidden="false" customHeight="true" outlineLevel="0" collapsed="false">
      <c r="A5120" s="1" t="n">
        <v>5119</v>
      </c>
      <c r="B5120" s="1" t="n">
        <v>3</v>
      </c>
      <c r="C5120" s="1" t="n">
        <v>2400</v>
      </c>
      <c r="D5120" s="1" t="s">
        <v>12194</v>
      </c>
      <c r="E5120" s="1" t="n">
        <v>402</v>
      </c>
      <c r="F5120" s="1" t="n">
        <v>55</v>
      </c>
      <c r="G5120" s="1" t="n">
        <v>1110.09</v>
      </c>
      <c r="H5120" s="4" t="n">
        <v>46056.6009379051</v>
      </c>
      <c r="I51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5119BT31011632400402551110.0946056.6009379051</v>
      </c>
      <c r="J5120" s="1" t="n">
        <f aca="false">COUNTIF(I:I, $I5120)</f>
        <v>1</v>
      </c>
      <c r="K5120" s="1" t="str">
        <f aca="false">IF(ISNA(VLOOKUP(Table4[product_id], tblProducts[], tblProducts[product_name],FALSE() )), "Invalid", "Valid")</f>
        <v>Valid</v>
      </c>
      <c r="L5120" s="5" t="str">
        <f aca="false">IF(ISNA(VLOOKUP(Table4[[#This Row],[warehouse_id]], tblwhouse[], tblwhouse[warehouse_name],FALSE() )), "Invalid", "Valid")</f>
        <v>Valid</v>
      </c>
    </row>
    <row r="5121" customFormat="false" ht="15" hidden="false" customHeight="true" outlineLevel="0" collapsed="false">
      <c r="A5121" s="1" t="n">
        <v>5120</v>
      </c>
      <c r="B5121" s="1" t="n">
        <v>4</v>
      </c>
      <c r="C5121" s="1" t="n">
        <v>1266</v>
      </c>
      <c r="D5121" s="1" t="s">
        <v>12195</v>
      </c>
      <c r="E5121" s="1" t="n">
        <v>271</v>
      </c>
      <c r="F5121" s="1" t="n">
        <v>36</v>
      </c>
      <c r="G5121" s="1" t="n">
        <v>472.33</v>
      </c>
      <c r="H5121" s="4" t="n">
        <v>45909.6009379051</v>
      </c>
      <c r="I51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5120BT8564484126627136472.3345909.6009379051</v>
      </c>
      <c r="J5121" s="1" t="n">
        <f aca="false">COUNTIF(I:I, $I5121)</f>
        <v>1</v>
      </c>
      <c r="K5121" s="1" t="str">
        <f aca="false">IF(ISNA(VLOOKUP(Table4[product_id], tblProducts[], tblProducts[product_name],FALSE() )), "Invalid", "Valid")</f>
        <v>Valid</v>
      </c>
      <c r="L5121" s="5" t="str">
        <f aca="false">IF(ISNA(VLOOKUP(Table4[[#This Row],[warehouse_id]], tblwhouse[], tblwhouse[warehouse_name],FALSE() )), "Invalid", "Valid")</f>
        <v>Valid</v>
      </c>
    </row>
    <row r="5122" customFormat="false" ht="15" hidden="false" customHeight="true" outlineLevel="0" collapsed="false">
      <c r="A5122" s="1" t="n">
        <v>5121</v>
      </c>
      <c r="B5122" s="1" t="n">
        <v>1</v>
      </c>
      <c r="C5122" s="1" t="n">
        <v>919</v>
      </c>
      <c r="D5122" s="1" t="s">
        <v>12196</v>
      </c>
      <c r="E5122" s="1" t="n">
        <v>111</v>
      </c>
      <c r="F5122" s="1" t="n">
        <v>77</v>
      </c>
      <c r="G5122" s="1" t="n">
        <v>1493.23</v>
      </c>
      <c r="H5122" s="4" t="n">
        <v>46018.6009379051</v>
      </c>
      <c r="I51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5121BT7151891919111771493.2346018.6009379051</v>
      </c>
      <c r="J5122" s="1" t="n">
        <f aca="false">COUNTIF(I:I, $I5122)</f>
        <v>1</v>
      </c>
      <c r="K5122" s="1" t="str">
        <f aca="false">IF(ISNA(VLOOKUP(Table4[product_id], tblProducts[], tblProducts[product_name],FALSE() )), "Invalid", "Valid")</f>
        <v>Valid</v>
      </c>
      <c r="L5122" s="5" t="str">
        <f aca="false">IF(ISNA(VLOOKUP(Table4[[#This Row],[warehouse_id]], tblwhouse[], tblwhouse[warehouse_name],FALSE() )), "Invalid", "Valid")</f>
        <v>Valid</v>
      </c>
    </row>
    <row r="5123" customFormat="false" ht="15" hidden="false" customHeight="true" outlineLevel="0" collapsed="false">
      <c r="A5123" s="1" t="n">
        <v>5122</v>
      </c>
      <c r="B5123" s="1" t="n">
        <v>4</v>
      </c>
      <c r="C5123" s="1" t="n">
        <v>1292</v>
      </c>
      <c r="D5123" s="1" t="s">
        <v>12197</v>
      </c>
      <c r="E5123" s="1" t="n">
        <v>204</v>
      </c>
      <c r="F5123" s="1" t="n">
        <v>67</v>
      </c>
      <c r="G5123" s="1" t="n">
        <v>918.21</v>
      </c>
      <c r="H5123" s="4" t="n">
        <v>45856.6009379167</v>
      </c>
      <c r="I51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5122BT5459474129220467918.2145856.6009379167</v>
      </c>
      <c r="J5123" s="1" t="n">
        <f aca="false">COUNTIF(I:I, $I5123)</f>
        <v>1</v>
      </c>
      <c r="K5123" s="1" t="str">
        <f aca="false">IF(ISNA(VLOOKUP(Table4[product_id], tblProducts[], tblProducts[product_name],FALSE() )), "Invalid", "Valid")</f>
        <v>Valid</v>
      </c>
      <c r="L5123" s="5" t="str">
        <f aca="false">IF(ISNA(VLOOKUP(Table4[[#This Row],[warehouse_id]], tblwhouse[], tblwhouse[warehouse_name],FALSE() )), "Invalid", "Valid")</f>
        <v>Valid</v>
      </c>
    </row>
    <row r="5124" customFormat="false" ht="15" hidden="false" customHeight="true" outlineLevel="0" collapsed="false">
      <c r="A5124" s="1" t="n">
        <v>5123</v>
      </c>
      <c r="B5124" s="1" t="n">
        <v>3</v>
      </c>
      <c r="C5124" s="1" t="n">
        <v>1995</v>
      </c>
      <c r="D5124" s="1" t="s">
        <v>12198</v>
      </c>
      <c r="E5124" s="1" t="n">
        <v>400</v>
      </c>
      <c r="F5124" s="1" t="n">
        <v>74</v>
      </c>
      <c r="G5124" s="1" t="n">
        <v>444.12</v>
      </c>
      <c r="H5124" s="4" t="n">
        <v>45885.6009379167</v>
      </c>
      <c r="I51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5123BT9380673199540074444.1245885.6009379167</v>
      </c>
      <c r="J5124" s="1" t="n">
        <f aca="false">COUNTIF(I:I, $I5124)</f>
        <v>1</v>
      </c>
      <c r="K5124" s="1" t="str">
        <f aca="false">IF(ISNA(VLOOKUP(Table4[product_id], tblProducts[], tblProducts[product_name],FALSE() )), "Invalid", "Valid")</f>
        <v>Valid</v>
      </c>
      <c r="L5124" s="5" t="str">
        <f aca="false">IF(ISNA(VLOOKUP(Table4[[#This Row],[warehouse_id]], tblwhouse[], tblwhouse[warehouse_name],FALSE() )), "Invalid", "Valid")</f>
        <v>Valid</v>
      </c>
    </row>
    <row r="5125" customFormat="false" ht="15" hidden="false" customHeight="true" outlineLevel="0" collapsed="false">
      <c r="A5125" s="1" t="n">
        <v>5124</v>
      </c>
      <c r="B5125" s="1" t="n">
        <v>4</v>
      </c>
      <c r="C5125" s="1" t="n">
        <v>2616</v>
      </c>
      <c r="D5125" s="1" t="s">
        <v>12199</v>
      </c>
      <c r="E5125" s="1" t="n">
        <v>412</v>
      </c>
      <c r="F5125" s="1" t="n">
        <v>47</v>
      </c>
      <c r="G5125" s="1" t="n">
        <v>166.19</v>
      </c>
      <c r="H5125" s="4" t="n">
        <v>46131.6009379167</v>
      </c>
      <c r="I51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5124BT6653714261641247166.1946131.6009379167</v>
      </c>
      <c r="J5125" s="1" t="n">
        <f aca="false">COUNTIF(I:I, $I5125)</f>
        <v>1</v>
      </c>
      <c r="K5125" s="1" t="str">
        <f aca="false">IF(ISNA(VLOOKUP(Table4[product_id], tblProducts[], tblProducts[product_name],FALSE() )), "Invalid", "Valid")</f>
        <v>Valid</v>
      </c>
      <c r="L5125" s="5" t="str">
        <f aca="false">IF(ISNA(VLOOKUP(Table4[[#This Row],[warehouse_id]], tblwhouse[], tblwhouse[warehouse_name],FALSE() )), "Invalid", "Valid")</f>
        <v>Valid</v>
      </c>
    </row>
    <row r="5126" customFormat="false" ht="15" hidden="false" customHeight="true" outlineLevel="0" collapsed="false">
      <c r="A5126" s="1" t="n">
        <v>5125</v>
      </c>
      <c r="B5126" s="1" t="n">
        <v>4</v>
      </c>
      <c r="C5126" s="1" t="n">
        <v>442</v>
      </c>
      <c r="D5126" s="1" t="s">
        <v>12200</v>
      </c>
      <c r="E5126" s="1" t="n">
        <v>449</v>
      </c>
      <c r="F5126" s="1" t="n">
        <v>78</v>
      </c>
      <c r="G5126" s="1" t="n">
        <v>818.78</v>
      </c>
      <c r="H5126" s="4" t="n">
        <v>45938.6009379167</v>
      </c>
      <c r="I51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5125BT265420444244978818.7845938.6009379167</v>
      </c>
      <c r="J5126" s="1" t="n">
        <f aca="false">COUNTIF(I:I, $I5126)</f>
        <v>1</v>
      </c>
      <c r="K5126" s="1" t="str">
        <f aca="false">IF(ISNA(VLOOKUP(Table4[product_id], tblProducts[], tblProducts[product_name],FALSE() )), "Invalid", "Valid")</f>
        <v>Valid</v>
      </c>
      <c r="L5126" s="5" t="str">
        <f aca="false">IF(ISNA(VLOOKUP(Table4[[#This Row],[warehouse_id]], tblwhouse[], tblwhouse[warehouse_name],FALSE() )), "Invalid", "Valid")</f>
        <v>Valid</v>
      </c>
    </row>
    <row r="5127" customFormat="false" ht="15" hidden="false" customHeight="true" outlineLevel="0" collapsed="false">
      <c r="A5127" s="1" t="n">
        <v>5126</v>
      </c>
      <c r="B5127" s="1" t="n">
        <v>2</v>
      </c>
      <c r="C5127" s="1" t="n">
        <v>1586</v>
      </c>
      <c r="D5127" s="1" t="s">
        <v>12201</v>
      </c>
      <c r="E5127" s="1" t="n">
        <v>252</v>
      </c>
      <c r="F5127" s="1" t="n">
        <v>58</v>
      </c>
      <c r="G5127" s="1" t="n">
        <v>248.05</v>
      </c>
      <c r="H5127" s="4" t="n">
        <v>45927.6009379167</v>
      </c>
      <c r="I51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5126BT4205082158625258248.0545927.6009379167</v>
      </c>
      <c r="J5127" s="1" t="n">
        <f aca="false">COUNTIF(I:I, $I5127)</f>
        <v>1</v>
      </c>
      <c r="K5127" s="1" t="str">
        <f aca="false">IF(ISNA(VLOOKUP(Table4[product_id], tblProducts[], tblProducts[product_name],FALSE() )), "Invalid", "Valid")</f>
        <v>Valid</v>
      </c>
      <c r="L5127" s="5" t="str">
        <f aca="false">IF(ISNA(VLOOKUP(Table4[[#This Row],[warehouse_id]], tblwhouse[], tblwhouse[warehouse_name],FALSE() )), "Invalid", "Valid")</f>
        <v>Valid</v>
      </c>
    </row>
    <row r="5128" customFormat="false" ht="15" hidden="false" customHeight="true" outlineLevel="0" collapsed="false">
      <c r="A5128" s="1" t="n">
        <v>5127</v>
      </c>
      <c r="B5128" s="1" t="n">
        <v>2</v>
      </c>
      <c r="C5128" s="1" t="n">
        <v>2389</v>
      </c>
      <c r="D5128" s="1" t="s">
        <v>12202</v>
      </c>
      <c r="E5128" s="1" t="n">
        <v>103</v>
      </c>
      <c r="F5128" s="1" t="n">
        <v>61</v>
      </c>
      <c r="G5128" s="1" t="n">
        <v>523.12</v>
      </c>
      <c r="H5128" s="4" t="n">
        <v>46136.6009379167</v>
      </c>
      <c r="I51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5127BT3313852238910361523.1246136.6009379167</v>
      </c>
      <c r="J5128" s="1" t="n">
        <f aca="false">COUNTIF(I:I, $I5128)</f>
        <v>1</v>
      </c>
      <c r="K5128" s="1" t="str">
        <f aca="false">IF(ISNA(VLOOKUP(Table4[product_id], tblProducts[], tblProducts[product_name],FALSE() )), "Invalid", "Valid")</f>
        <v>Valid</v>
      </c>
      <c r="L5128" s="5" t="str">
        <f aca="false">IF(ISNA(VLOOKUP(Table4[[#This Row],[warehouse_id]], tblwhouse[], tblwhouse[warehouse_name],FALSE() )), "Invalid", "Valid")</f>
        <v>Valid</v>
      </c>
    </row>
    <row r="5129" customFormat="false" ht="15" hidden="false" customHeight="true" outlineLevel="0" collapsed="false">
      <c r="A5129" s="1" t="n">
        <v>5128</v>
      </c>
      <c r="B5129" s="1" t="n">
        <v>3</v>
      </c>
      <c r="C5129" s="1" t="n">
        <v>2042</v>
      </c>
      <c r="D5129" s="1" t="s">
        <v>12203</v>
      </c>
      <c r="E5129" s="1" t="n">
        <v>405</v>
      </c>
      <c r="F5129" s="1" t="n">
        <v>28</v>
      </c>
      <c r="G5129" s="1" t="n">
        <v>1207.69</v>
      </c>
      <c r="H5129" s="4" t="n">
        <v>45949.6009379167</v>
      </c>
      <c r="I51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5128BT28934832042405281207.6945949.6009379167</v>
      </c>
      <c r="J5129" s="1" t="n">
        <f aca="false">COUNTIF(I:I, $I5129)</f>
        <v>1</v>
      </c>
      <c r="K5129" s="1" t="str">
        <f aca="false">IF(ISNA(VLOOKUP(Table4[product_id], tblProducts[], tblProducts[product_name],FALSE() )), "Invalid", "Valid")</f>
        <v>Valid</v>
      </c>
      <c r="L5129" s="5" t="str">
        <f aca="false">IF(ISNA(VLOOKUP(Table4[[#This Row],[warehouse_id]], tblwhouse[], tblwhouse[warehouse_name],FALSE() )), "Invalid", "Valid")</f>
        <v>Valid</v>
      </c>
    </row>
    <row r="5130" customFormat="false" ht="15" hidden="false" customHeight="true" outlineLevel="0" collapsed="false">
      <c r="A5130" s="1" t="n">
        <v>5129</v>
      </c>
      <c r="B5130" s="1" t="n">
        <v>3</v>
      </c>
      <c r="C5130" s="1" t="n">
        <v>1488</v>
      </c>
      <c r="D5130" s="1" t="s">
        <v>12204</v>
      </c>
      <c r="E5130" s="1" t="n">
        <v>156</v>
      </c>
      <c r="F5130" s="1" t="n">
        <v>65</v>
      </c>
      <c r="G5130" s="1" t="n">
        <v>288.02</v>
      </c>
      <c r="H5130" s="4" t="n">
        <v>45877.6009379167</v>
      </c>
      <c r="I51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5129BT2263073148815665288.0245877.6009379167</v>
      </c>
      <c r="J5130" s="1" t="n">
        <f aca="false">COUNTIF(I:I, $I5130)</f>
        <v>1</v>
      </c>
      <c r="K5130" s="1" t="str">
        <f aca="false">IF(ISNA(VLOOKUP(Table4[product_id], tblProducts[], tblProducts[product_name],FALSE() )), "Invalid", "Valid")</f>
        <v>Valid</v>
      </c>
      <c r="L5130" s="5" t="str">
        <f aca="false">IF(ISNA(VLOOKUP(Table4[[#This Row],[warehouse_id]], tblwhouse[], tblwhouse[warehouse_name],FALSE() )), "Invalid", "Valid")</f>
        <v>Valid</v>
      </c>
    </row>
    <row r="5131" customFormat="false" ht="15" hidden="false" customHeight="true" outlineLevel="0" collapsed="false">
      <c r="A5131" s="1" t="n">
        <v>5130</v>
      </c>
      <c r="B5131" s="1" t="n">
        <v>1</v>
      </c>
      <c r="C5131" s="1" t="n">
        <v>1559</v>
      </c>
      <c r="D5131" s="1" t="s">
        <v>12205</v>
      </c>
      <c r="E5131" s="1" t="n">
        <v>366</v>
      </c>
      <c r="F5131" s="1" t="n">
        <v>30</v>
      </c>
      <c r="G5131" s="1" t="n">
        <v>543.46</v>
      </c>
      <c r="H5131" s="4" t="n">
        <v>45946.6009379167</v>
      </c>
      <c r="I51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5130BT1219541155936630543.4645946.6009379167</v>
      </c>
      <c r="J5131" s="1" t="n">
        <f aca="false">COUNTIF(I:I, $I5131)</f>
        <v>1</v>
      </c>
      <c r="K5131" s="1" t="str">
        <f aca="false">IF(ISNA(VLOOKUP(Table4[product_id], tblProducts[], tblProducts[product_name],FALSE() )), "Invalid", "Valid")</f>
        <v>Valid</v>
      </c>
      <c r="L5131" s="5" t="str">
        <f aca="false">IF(ISNA(VLOOKUP(Table4[[#This Row],[warehouse_id]], tblwhouse[], tblwhouse[warehouse_name],FALSE() )), "Invalid", "Valid")</f>
        <v>Valid</v>
      </c>
    </row>
    <row r="5132" customFormat="false" ht="15" hidden="false" customHeight="true" outlineLevel="0" collapsed="false">
      <c r="A5132" s="1" t="n">
        <v>5131</v>
      </c>
      <c r="B5132" s="1" t="n">
        <v>4</v>
      </c>
      <c r="C5132" s="1" t="n">
        <v>1866</v>
      </c>
      <c r="D5132" s="1" t="s">
        <v>12206</v>
      </c>
      <c r="E5132" s="1" t="n">
        <v>291</v>
      </c>
      <c r="F5132" s="1" t="n">
        <v>42</v>
      </c>
      <c r="G5132" s="1" t="n">
        <v>483.2</v>
      </c>
      <c r="H5132" s="4" t="n">
        <v>45985.6009379167</v>
      </c>
      <c r="I51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5131BT8679214186629142483.245985.6009379167</v>
      </c>
      <c r="J5132" s="1" t="n">
        <f aca="false">COUNTIF(I:I, $I5132)</f>
        <v>1</v>
      </c>
      <c r="K5132" s="1" t="str">
        <f aca="false">IF(ISNA(VLOOKUP(Table4[product_id], tblProducts[], tblProducts[product_name],FALSE() )), "Invalid", "Valid")</f>
        <v>Valid</v>
      </c>
      <c r="L5132" s="5" t="str">
        <f aca="false">IF(ISNA(VLOOKUP(Table4[[#This Row],[warehouse_id]], tblwhouse[], tblwhouse[warehouse_name],FALSE() )), "Invalid", "Valid")</f>
        <v>Valid</v>
      </c>
    </row>
    <row r="5133" customFormat="false" ht="15" hidden="false" customHeight="true" outlineLevel="0" collapsed="false">
      <c r="A5133" s="1" t="n">
        <v>5132</v>
      </c>
      <c r="B5133" s="1" t="n">
        <v>2</v>
      </c>
      <c r="C5133" s="1" t="n">
        <v>859</v>
      </c>
      <c r="D5133" s="1" t="s">
        <v>12207</v>
      </c>
      <c r="E5133" s="1" t="n">
        <v>470</v>
      </c>
      <c r="F5133" s="1" t="n">
        <v>68</v>
      </c>
      <c r="G5133" s="1" t="n">
        <v>159.28</v>
      </c>
      <c r="H5133" s="4" t="n">
        <v>45982.6009379167</v>
      </c>
      <c r="I51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5132BT668715285947068159.2845982.6009379167</v>
      </c>
      <c r="J5133" s="1" t="n">
        <f aca="false">COUNTIF(I:I, $I5133)</f>
        <v>1</v>
      </c>
      <c r="K5133" s="1" t="str">
        <f aca="false">IF(ISNA(VLOOKUP(Table4[product_id], tblProducts[], tblProducts[product_name],FALSE() )), "Invalid", "Valid")</f>
        <v>Valid</v>
      </c>
      <c r="L5133" s="5" t="str">
        <f aca="false">IF(ISNA(VLOOKUP(Table4[[#This Row],[warehouse_id]], tblwhouse[], tblwhouse[warehouse_name],FALSE() )), "Invalid", "Valid")</f>
        <v>Valid</v>
      </c>
    </row>
    <row r="5134" customFormat="false" ht="15" hidden="false" customHeight="true" outlineLevel="0" collapsed="false">
      <c r="A5134" s="1" t="n">
        <v>5133</v>
      </c>
      <c r="B5134" s="1" t="n">
        <v>4</v>
      </c>
      <c r="C5134" s="1" t="n">
        <v>1954</v>
      </c>
      <c r="D5134" s="1" t="s">
        <v>12208</v>
      </c>
      <c r="E5134" s="1" t="n">
        <v>93</v>
      </c>
      <c r="F5134" s="1" t="n">
        <v>25</v>
      </c>
      <c r="G5134" s="1" t="n">
        <v>1128.9</v>
      </c>
      <c r="H5134" s="4" t="n">
        <v>45961.6009379167</v>
      </c>
      <c r="I51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5133BT1166304195493251128.945961.6009379167</v>
      </c>
      <c r="J5134" s="1" t="n">
        <f aca="false">COUNTIF(I:I, $I5134)</f>
        <v>1</v>
      </c>
      <c r="K5134" s="1" t="str">
        <f aca="false">IF(ISNA(VLOOKUP(Table4[product_id], tblProducts[], tblProducts[product_name],FALSE() )), "Invalid", "Valid")</f>
        <v>Valid</v>
      </c>
      <c r="L5134" s="5" t="str">
        <f aca="false">IF(ISNA(VLOOKUP(Table4[[#This Row],[warehouse_id]], tblwhouse[], tblwhouse[warehouse_name],FALSE() )), "Invalid", "Valid")</f>
        <v>Valid</v>
      </c>
    </row>
    <row r="5135" customFormat="false" ht="15" hidden="false" customHeight="true" outlineLevel="0" collapsed="false">
      <c r="A5135" s="1" t="n">
        <v>5134</v>
      </c>
      <c r="B5135" s="1" t="n">
        <v>4</v>
      </c>
      <c r="C5135" s="1" t="n">
        <v>2234</v>
      </c>
      <c r="D5135" s="1" t="s">
        <v>12209</v>
      </c>
      <c r="E5135" s="1" t="n">
        <v>273</v>
      </c>
      <c r="F5135" s="1" t="n">
        <v>74</v>
      </c>
      <c r="G5135" s="1" t="n">
        <v>686.61</v>
      </c>
      <c r="H5135" s="4" t="n">
        <v>46111.6009379167</v>
      </c>
      <c r="I51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5134BT3764784223427374686.6146111.6009379167</v>
      </c>
      <c r="J5135" s="1" t="n">
        <f aca="false">COUNTIF(I:I, $I5135)</f>
        <v>1</v>
      </c>
      <c r="K5135" s="1" t="str">
        <f aca="false">IF(ISNA(VLOOKUP(Table4[product_id], tblProducts[], tblProducts[product_name],FALSE() )), "Invalid", "Valid")</f>
        <v>Valid</v>
      </c>
      <c r="L5135" s="5" t="str">
        <f aca="false">IF(ISNA(VLOOKUP(Table4[[#This Row],[warehouse_id]], tblwhouse[], tblwhouse[warehouse_name],FALSE() )), "Invalid", "Valid")</f>
        <v>Valid</v>
      </c>
    </row>
    <row r="5136" customFormat="false" ht="15" hidden="false" customHeight="true" outlineLevel="0" collapsed="false">
      <c r="A5136" s="1" t="n">
        <v>5135</v>
      </c>
      <c r="B5136" s="1" t="n">
        <v>2</v>
      </c>
      <c r="C5136" s="1" t="n">
        <v>2949</v>
      </c>
      <c r="D5136" s="1" t="s">
        <v>12210</v>
      </c>
      <c r="E5136" s="1" t="n">
        <v>484</v>
      </c>
      <c r="F5136" s="1" t="n">
        <v>80</v>
      </c>
      <c r="G5136" s="1" t="n">
        <v>1240.46</v>
      </c>
      <c r="H5136" s="4" t="n">
        <v>46060.6009379167</v>
      </c>
      <c r="I51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5135BT17990722949484801240.4646060.6009379167</v>
      </c>
      <c r="J5136" s="1" t="n">
        <f aca="false">COUNTIF(I:I, $I5136)</f>
        <v>1</v>
      </c>
      <c r="K5136" s="1" t="str">
        <f aca="false">IF(ISNA(VLOOKUP(Table4[product_id], tblProducts[], tblProducts[product_name],FALSE() )), "Invalid", "Valid")</f>
        <v>Valid</v>
      </c>
      <c r="L5136" s="5" t="str">
        <f aca="false">IF(ISNA(VLOOKUP(Table4[[#This Row],[warehouse_id]], tblwhouse[], tblwhouse[warehouse_name],FALSE() )), "Invalid", "Valid")</f>
        <v>Valid</v>
      </c>
    </row>
    <row r="5137" customFormat="false" ht="15" hidden="false" customHeight="true" outlineLevel="0" collapsed="false">
      <c r="A5137" s="1" t="n">
        <v>5136</v>
      </c>
      <c r="B5137" s="1" t="n">
        <v>4</v>
      </c>
      <c r="C5137" s="1" t="n">
        <v>2875</v>
      </c>
      <c r="D5137" s="1" t="s">
        <v>12211</v>
      </c>
      <c r="E5137" s="1" t="n">
        <v>16</v>
      </c>
      <c r="F5137" s="1" t="n">
        <v>29</v>
      </c>
      <c r="G5137" s="1" t="n">
        <v>1224.04</v>
      </c>
      <c r="H5137" s="4" t="n">
        <v>46161.6009379167</v>
      </c>
      <c r="I51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5136BT2683874287516291224.0446161.6009379167</v>
      </c>
      <c r="J5137" s="1" t="n">
        <f aca="false">COUNTIF(I:I, $I5137)</f>
        <v>1</v>
      </c>
      <c r="K5137" s="1" t="str">
        <f aca="false">IF(ISNA(VLOOKUP(Table4[product_id], tblProducts[], tblProducts[product_name],FALSE() )), "Invalid", "Valid")</f>
        <v>Valid</v>
      </c>
      <c r="L5137" s="5" t="str">
        <f aca="false">IF(ISNA(VLOOKUP(Table4[[#This Row],[warehouse_id]], tblwhouse[], tblwhouse[warehouse_name],FALSE() )), "Invalid", "Valid")</f>
        <v>Valid</v>
      </c>
    </row>
    <row r="5138" customFormat="false" ht="15" hidden="false" customHeight="true" outlineLevel="0" collapsed="false">
      <c r="A5138" s="1" t="n">
        <v>5137</v>
      </c>
      <c r="B5138" s="1" t="n">
        <v>4</v>
      </c>
      <c r="C5138" s="1" t="n">
        <v>1237</v>
      </c>
      <c r="D5138" s="1" t="s">
        <v>12212</v>
      </c>
      <c r="E5138" s="1" t="n">
        <v>418</v>
      </c>
      <c r="F5138" s="1" t="n">
        <v>57</v>
      </c>
      <c r="G5138" s="1" t="n">
        <v>556.99</v>
      </c>
      <c r="H5138" s="4" t="n">
        <v>46174.6009379167</v>
      </c>
      <c r="I51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5137BT3510874123741857556.9946174.6009379167</v>
      </c>
      <c r="J5138" s="1" t="n">
        <f aca="false">COUNTIF(I:I, $I5138)</f>
        <v>1</v>
      </c>
      <c r="K5138" s="1" t="str">
        <f aca="false">IF(ISNA(VLOOKUP(Table4[product_id], tblProducts[], tblProducts[product_name],FALSE() )), "Invalid", "Valid")</f>
        <v>Valid</v>
      </c>
      <c r="L5138" s="5" t="str">
        <f aca="false">IF(ISNA(VLOOKUP(Table4[[#This Row],[warehouse_id]], tblwhouse[], tblwhouse[warehouse_name],FALSE() )), "Invalid", "Valid")</f>
        <v>Valid</v>
      </c>
    </row>
    <row r="5139" customFormat="false" ht="15" hidden="false" customHeight="true" outlineLevel="0" collapsed="false">
      <c r="A5139" s="1" t="n">
        <v>5138</v>
      </c>
      <c r="B5139" s="1" t="n">
        <v>2</v>
      </c>
      <c r="C5139" s="1" t="n">
        <v>1337</v>
      </c>
      <c r="D5139" s="1" t="s">
        <v>12213</v>
      </c>
      <c r="E5139" s="1" t="n">
        <v>58</v>
      </c>
      <c r="F5139" s="1" t="n">
        <v>33</v>
      </c>
      <c r="G5139" s="1" t="n">
        <v>493.29</v>
      </c>
      <c r="H5139" s="4" t="n">
        <v>46165.6009379167</v>
      </c>
      <c r="I51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5138BT768635213375833493.2946165.6009379167</v>
      </c>
      <c r="J5139" s="1" t="n">
        <f aca="false">COUNTIF(I:I, $I5139)</f>
        <v>1</v>
      </c>
      <c r="K5139" s="1" t="str">
        <f aca="false">IF(ISNA(VLOOKUP(Table4[product_id], tblProducts[], tblProducts[product_name],FALSE() )), "Invalid", "Valid")</f>
        <v>Valid</v>
      </c>
      <c r="L5139" s="5" t="str">
        <f aca="false">IF(ISNA(VLOOKUP(Table4[[#This Row],[warehouse_id]], tblwhouse[], tblwhouse[warehouse_name],FALSE() )), "Invalid", "Valid")</f>
        <v>Valid</v>
      </c>
    </row>
    <row r="5140" customFormat="false" ht="15" hidden="false" customHeight="true" outlineLevel="0" collapsed="false">
      <c r="A5140" s="1" t="n">
        <v>5139</v>
      </c>
      <c r="B5140" s="1" t="n">
        <v>3</v>
      </c>
      <c r="C5140" s="1" t="n">
        <v>942</v>
      </c>
      <c r="D5140" s="1" t="s">
        <v>12214</v>
      </c>
      <c r="E5140" s="1" t="n">
        <v>299</v>
      </c>
      <c r="F5140" s="1" t="n">
        <v>32</v>
      </c>
      <c r="G5140" s="1" t="n">
        <v>1136.63</v>
      </c>
      <c r="H5140" s="4" t="n">
        <v>46056.6009379167</v>
      </c>
      <c r="I51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5139BT8622683942299321136.6346056.6009379167</v>
      </c>
      <c r="J5140" s="1" t="n">
        <f aca="false">COUNTIF(I:I, $I5140)</f>
        <v>1</v>
      </c>
      <c r="K5140" s="1" t="str">
        <f aca="false">IF(ISNA(VLOOKUP(Table4[product_id], tblProducts[], tblProducts[product_name],FALSE() )), "Invalid", "Valid")</f>
        <v>Valid</v>
      </c>
      <c r="L5140" s="5" t="str">
        <f aca="false">IF(ISNA(VLOOKUP(Table4[[#This Row],[warehouse_id]], tblwhouse[], tblwhouse[warehouse_name],FALSE() )), "Invalid", "Valid")</f>
        <v>Valid</v>
      </c>
    </row>
    <row r="5141" customFormat="false" ht="15" hidden="false" customHeight="true" outlineLevel="0" collapsed="false">
      <c r="A5141" s="1" t="n">
        <v>5140</v>
      </c>
      <c r="B5141" s="1" t="n">
        <v>3</v>
      </c>
      <c r="C5141" s="1" t="n">
        <v>1419</v>
      </c>
      <c r="D5141" s="1" t="s">
        <v>12215</v>
      </c>
      <c r="E5141" s="1" t="n">
        <v>429</v>
      </c>
      <c r="F5141" s="1" t="n">
        <v>57</v>
      </c>
      <c r="G5141" s="1" t="n">
        <v>1252.84</v>
      </c>
      <c r="H5141" s="4" t="n">
        <v>46059.6009379167</v>
      </c>
      <c r="I51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5140BT29427131419429571252.8446059.6009379167</v>
      </c>
      <c r="J5141" s="1" t="n">
        <f aca="false">COUNTIF(I:I, $I5141)</f>
        <v>1</v>
      </c>
      <c r="K5141" s="1" t="str">
        <f aca="false">IF(ISNA(VLOOKUP(Table4[product_id], tblProducts[], tblProducts[product_name],FALSE() )), "Invalid", "Valid")</f>
        <v>Valid</v>
      </c>
      <c r="L5141" s="5" t="str">
        <f aca="false">IF(ISNA(VLOOKUP(Table4[[#This Row],[warehouse_id]], tblwhouse[], tblwhouse[warehouse_name],FALSE() )), "Invalid", "Valid")</f>
        <v>Valid</v>
      </c>
    </row>
    <row r="5142" customFormat="false" ht="15" hidden="false" customHeight="true" outlineLevel="0" collapsed="false">
      <c r="A5142" s="1" t="n">
        <v>5141</v>
      </c>
      <c r="B5142" s="1" t="n">
        <v>1</v>
      </c>
      <c r="C5142" s="1" t="n">
        <v>263</v>
      </c>
      <c r="D5142" s="1" t="s">
        <v>12216</v>
      </c>
      <c r="E5142" s="1" t="n">
        <v>438</v>
      </c>
      <c r="F5142" s="1" t="n">
        <v>36</v>
      </c>
      <c r="G5142" s="1" t="n">
        <v>965.26</v>
      </c>
      <c r="H5142" s="4" t="n">
        <v>45909.6009379167</v>
      </c>
      <c r="I51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5141BT833169126343836965.2645909.6009379167</v>
      </c>
      <c r="J5142" s="1" t="n">
        <f aca="false">COUNTIF(I:I, $I5142)</f>
        <v>1</v>
      </c>
      <c r="K5142" s="1" t="str">
        <f aca="false">IF(ISNA(VLOOKUP(Table4[product_id], tblProducts[], tblProducts[product_name],FALSE() )), "Invalid", "Valid")</f>
        <v>Valid</v>
      </c>
      <c r="L5142" s="5" t="str">
        <f aca="false">IF(ISNA(VLOOKUP(Table4[[#This Row],[warehouse_id]], tblwhouse[], tblwhouse[warehouse_name],FALSE() )), "Invalid", "Valid")</f>
        <v>Valid</v>
      </c>
    </row>
    <row r="5143" customFormat="false" ht="15" hidden="false" customHeight="true" outlineLevel="0" collapsed="false">
      <c r="A5143" s="1" t="n">
        <v>5142</v>
      </c>
      <c r="B5143" s="1" t="n">
        <v>2</v>
      </c>
      <c r="C5143" s="1" t="n">
        <v>2956</v>
      </c>
      <c r="D5143" s="1" t="s">
        <v>12217</v>
      </c>
      <c r="E5143" s="1" t="n">
        <v>22</v>
      </c>
      <c r="F5143" s="1" t="n">
        <v>37</v>
      </c>
      <c r="G5143" s="1" t="n">
        <v>617.43</v>
      </c>
      <c r="H5143" s="4" t="n">
        <v>45893.6009379167</v>
      </c>
      <c r="I51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5142BT347398229562237617.4345893.6009379167</v>
      </c>
      <c r="J5143" s="1" t="n">
        <f aca="false">COUNTIF(I:I, $I5143)</f>
        <v>1</v>
      </c>
      <c r="K5143" s="1" t="str">
        <f aca="false">IF(ISNA(VLOOKUP(Table4[product_id], tblProducts[], tblProducts[product_name],FALSE() )), "Invalid", "Valid")</f>
        <v>Valid</v>
      </c>
      <c r="L5143" s="5" t="str">
        <f aca="false">IF(ISNA(VLOOKUP(Table4[[#This Row],[warehouse_id]], tblwhouse[], tblwhouse[warehouse_name],FALSE() )), "Invalid", "Valid")</f>
        <v>Valid</v>
      </c>
    </row>
    <row r="5144" customFormat="false" ht="15" hidden="false" customHeight="true" outlineLevel="0" collapsed="false">
      <c r="A5144" s="1" t="n">
        <v>5143</v>
      </c>
      <c r="B5144" s="1" t="n">
        <v>3</v>
      </c>
      <c r="C5144" s="1" t="n">
        <v>1863</v>
      </c>
      <c r="D5144" s="1" t="s">
        <v>12218</v>
      </c>
      <c r="E5144" s="1" t="n">
        <v>109</v>
      </c>
      <c r="F5144" s="1" t="n">
        <v>68</v>
      </c>
      <c r="G5144" s="1" t="n">
        <v>842.27</v>
      </c>
      <c r="H5144" s="4" t="n">
        <v>45924.6009379167</v>
      </c>
      <c r="I51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5143BT3709043186310968842.2745924.6009379167</v>
      </c>
      <c r="J5144" s="1" t="n">
        <f aca="false">COUNTIF(I:I, $I5144)</f>
        <v>1</v>
      </c>
      <c r="K5144" s="1" t="str">
        <f aca="false">IF(ISNA(VLOOKUP(Table4[product_id], tblProducts[], tblProducts[product_name],FALSE() )), "Invalid", "Valid")</f>
        <v>Valid</v>
      </c>
      <c r="L5144" s="5" t="str">
        <f aca="false">IF(ISNA(VLOOKUP(Table4[[#This Row],[warehouse_id]], tblwhouse[], tblwhouse[warehouse_name],FALSE() )), "Invalid", "Valid")</f>
        <v>Valid</v>
      </c>
    </row>
    <row r="5145" customFormat="false" ht="15" hidden="false" customHeight="true" outlineLevel="0" collapsed="false">
      <c r="A5145" s="1" t="n">
        <v>5144</v>
      </c>
      <c r="B5145" s="1" t="n">
        <v>2</v>
      </c>
      <c r="C5145" s="1" t="n">
        <v>147</v>
      </c>
      <c r="D5145" s="1" t="s">
        <v>12219</v>
      </c>
      <c r="E5145" s="1" t="n">
        <v>400</v>
      </c>
      <c r="F5145" s="1" t="n">
        <v>71</v>
      </c>
      <c r="G5145" s="1" t="n">
        <v>954.3</v>
      </c>
      <c r="H5145" s="4" t="n">
        <v>46102.6009379167</v>
      </c>
      <c r="I51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5144BT390145214740071954.346102.6009379167</v>
      </c>
      <c r="J5145" s="1" t="n">
        <f aca="false">COUNTIF(I:I, $I5145)</f>
        <v>1</v>
      </c>
      <c r="K5145" s="1" t="str">
        <f aca="false">IF(ISNA(VLOOKUP(Table4[product_id], tblProducts[], tblProducts[product_name],FALSE() )), "Invalid", "Valid")</f>
        <v>Valid</v>
      </c>
      <c r="L5145" s="5" t="str">
        <f aca="false">IF(ISNA(VLOOKUP(Table4[[#This Row],[warehouse_id]], tblwhouse[], tblwhouse[warehouse_name],FALSE() )), "Invalid", "Valid")</f>
        <v>Valid</v>
      </c>
    </row>
    <row r="5146" customFormat="false" ht="15" hidden="false" customHeight="true" outlineLevel="0" collapsed="false">
      <c r="A5146" s="1" t="n">
        <v>5145</v>
      </c>
      <c r="B5146" s="1" t="n">
        <v>2</v>
      </c>
      <c r="C5146" s="1" t="n">
        <v>19</v>
      </c>
      <c r="D5146" s="1" t="s">
        <v>12220</v>
      </c>
      <c r="E5146" s="1" t="n">
        <v>52</v>
      </c>
      <c r="F5146" s="1" t="n">
        <v>67</v>
      </c>
      <c r="G5146" s="1" t="n">
        <v>151.98</v>
      </c>
      <c r="H5146" s="4" t="n">
        <v>45967.6009379167</v>
      </c>
      <c r="I51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5145BT9080642195267151.9845967.6009379167</v>
      </c>
      <c r="J5146" s="1" t="n">
        <f aca="false">COUNTIF(I:I, $I5146)</f>
        <v>1</v>
      </c>
      <c r="K5146" s="1" t="str">
        <f aca="false">IF(ISNA(VLOOKUP(Table4[product_id], tblProducts[], tblProducts[product_name],FALSE() )), "Invalid", "Valid")</f>
        <v>Valid</v>
      </c>
      <c r="L5146" s="5" t="str">
        <f aca="false">IF(ISNA(VLOOKUP(Table4[[#This Row],[warehouse_id]], tblwhouse[], tblwhouse[warehouse_name],FALSE() )), "Invalid", "Valid")</f>
        <v>Valid</v>
      </c>
    </row>
    <row r="5147" customFormat="false" ht="15" hidden="false" customHeight="true" outlineLevel="0" collapsed="false">
      <c r="A5147" s="1" t="n">
        <v>5146</v>
      </c>
      <c r="B5147" s="1" t="n">
        <v>2</v>
      </c>
      <c r="C5147" s="1" t="n">
        <v>2673</v>
      </c>
      <c r="D5147" s="1" t="s">
        <v>12221</v>
      </c>
      <c r="E5147" s="1" t="n">
        <v>296</v>
      </c>
      <c r="F5147" s="1" t="n">
        <v>77</v>
      </c>
      <c r="G5147" s="1" t="n">
        <v>718.52</v>
      </c>
      <c r="H5147" s="4" t="n">
        <v>46031.6009379167</v>
      </c>
      <c r="I51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5146BT8898382267329677718.5246031.6009379167</v>
      </c>
      <c r="J5147" s="1" t="n">
        <f aca="false">COUNTIF(I:I, $I5147)</f>
        <v>1</v>
      </c>
      <c r="K5147" s="1" t="str">
        <f aca="false">IF(ISNA(VLOOKUP(Table4[product_id], tblProducts[], tblProducts[product_name],FALSE() )), "Invalid", "Valid")</f>
        <v>Valid</v>
      </c>
      <c r="L5147" s="5" t="str">
        <f aca="false">IF(ISNA(VLOOKUP(Table4[[#This Row],[warehouse_id]], tblwhouse[], tblwhouse[warehouse_name],FALSE() )), "Invalid", "Valid")</f>
        <v>Valid</v>
      </c>
    </row>
    <row r="5148" customFormat="false" ht="15" hidden="false" customHeight="true" outlineLevel="0" collapsed="false">
      <c r="A5148" s="1" t="n">
        <v>5147</v>
      </c>
      <c r="B5148" s="1" t="n">
        <v>4</v>
      </c>
      <c r="C5148" s="1" t="n">
        <v>2826</v>
      </c>
      <c r="D5148" s="1" t="s">
        <v>12222</v>
      </c>
      <c r="E5148" s="1" t="n">
        <v>50</v>
      </c>
      <c r="F5148" s="1" t="n">
        <v>44</v>
      </c>
      <c r="G5148" s="1" t="n">
        <v>473.25</v>
      </c>
      <c r="H5148" s="4" t="n">
        <v>45904.6009379282</v>
      </c>
      <c r="I51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5147BT981311428265044473.2545904.6009379282</v>
      </c>
      <c r="J5148" s="1" t="n">
        <f aca="false">COUNTIF(I:I, $I5148)</f>
        <v>1</v>
      </c>
      <c r="K5148" s="1" t="str">
        <f aca="false">IF(ISNA(VLOOKUP(Table4[product_id], tblProducts[], tblProducts[product_name],FALSE() )), "Invalid", "Valid")</f>
        <v>Valid</v>
      </c>
      <c r="L5148" s="5" t="str">
        <f aca="false">IF(ISNA(VLOOKUP(Table4[[#This Row],[warehouse_id]], tblwhouse[], tblwhouse[warehouse_name],FALSE() )), "Invalid", "Valid")</f>
        <v>Valid</v>
      </c>
    </row>
    <row r="5149" customFormat="false" ht="15" hidden="false" customHeight="true" outlineLevel="0" collapsed="false">
      <c r="A5149" s="1" t="n">
        <v>5148</v>
      </c>
      <c r="B5149" s="1" t="n">
        <v>4</v>
      </c>
      <c r="C5149" s="1" t="n">
        <v>2388</v>
      </c>
      <c r="D5149" s="1" t="s">
        <v>12223</v>
      </c>
      <c r="E5149" s="1" t="n">
        <v>307</v>
      </c>
      <c r="F5149" s="1" t="n">
        <v>56</v>
      </c>
      <c r="G5149" s="1" t="n">
        <v>217.34</v>
      </c>
      <c r="H5149" s="4" t="n">
        <v>45955.6009379282</v>
      </c>
      <c r="I51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5148BT6343934238830756217.3445955.6009379282</v>
      </c>
      <c r="J5149" s="1" t="n">
        <f aca="false">COUNTIF(I:I, $I5149)</f>
        <v>1</v>
      </c>
      <c r="K5149" s="1" t="str">
        <f aca="false">IF(ISNA(VLOOKUP(Table4[product_id], tblProducts[], tblProducts[product_name],FALSE() )), "Invalid", "Valid")</f>
        <v>Valid</v>
      </c>
      <c r="L5149" s="5" t="str">
        <f aca="false">IF(ISNA(VLOOKUP(Table4[[#This Row],[warehouse_id]], tblwhouse[], tblwhouse[warehouse_name],FALSE() )), "Invalid", "Valid")</f>
        <v>Valid</v>
      </c>
    </row>
    <row r="5150" customFormat="false" ht="15" hidden="false" customHeight="true" outlineLevel="0" collapsed="false">
      <c r="A5150" s="1" t="n">
        <v>5149</v>
      </c>
      <c r="B5150" s="1" t="n">
        <v>2</v>
      </c>
      <c r="C5150" s="1" t="n">
        <v>808</v>
      </c>
      <c r="D5150" s="1" t="s">
        <v>12224</v>
      </c>
      <c r="E5150" s="1" t="n">
        <v>449</v>
      </c>
      <c r="F5150" s="1" t="n">
        <v>44</v>
      </c>
      <c r="G5150" s="1" t="n">
        <v>544.6</v>
      </c>
      <c r="H5150" s="4" t="n">
        <v>45969.6009379282</v>
      </c>
      <c r="I51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5149BT956853280844944544.645969.6009379282</v>
      </c>
      <c r="J5150" s="1" t="n">
        <f aca="false">COUNTIF(I:I, $I5150)</f>
        <v>1</v>
      </c>
      <c r="K5150" s="1" t="str">
        <f aca="false">IF(ISNA(VLOOKUP(Table4[product_id], tblProducts[], tblProducts[product_name],FALSE() )), "Invalid", "Valid")</f>
        <v>Valid</v>
      </c>
      <c r="L5150" s="5" t="str">
        <f aca="false">IF(ISNA(VLOOKUP(Table4[[#This Row],[warehouse_id]], tblwhouse[], tblwhouse[warehouse_name],FALSE() )), "Invalid", "Valid")</f>
        <v>Valid</v>
      </c>
    </row>
    <row r="5151" customFormat="false" ht="15" hidden="false" customHeight="true" outlineLevel="0" collapsed="false">
      <c r="A5151" s="1" t="n">
        <v>5150</v>
      </c>
      <c r="B5151" s="1" t="n">
        <v>2</v>
      </c>
      <c r="C5151" s="1" t="n">
        <v>1615</v>
      </c>
      <c r="D5151" s="1" t="s">
        <v>12225</v>
      </c>
      <c r="E5151" s="1" t="n">
        <v>32</v>
      </c>
      <c r="F5151" s="1" t="n">
        <v>32</v>
      </c>
      <c r="G5151" s="1" t="n">
        <v>70.72</v>
      </c>
      <c r="H5151" s="4" t="n">
        <v>46025.6009379282</v>
      </c>
      <c r="I51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5150BT57208621615323270.7246025.6009379282</v>
      </c>
      <c r="J5151" s="1" t="n">
        <f aca="false">COUNTIF(I:I, $I5151)</f>
        <v>1</v>
      </c>
      <c r="K5151" s="1" t="str">
        <f aca="false">IF(ISNA(VLOOKUP(Table4[product_id], tblProducts[], tblProducts[product_name],FALSE() )), "Invalid", "Valid")</f>
        <v>Valid</v>
      </c>
      <c r="L5151" s="5" t="str">
        <f aca="false">IF(ISNA(VLOOKUP(Table4[[#This Row],[warehouse_id]], tblwhouse[], tblwhouse[warehouse_name],FALSE() )), "Invalid", "Valid")</f>
        <v>Valid</v>
      </c>
    </row>
    <row r="5152" customFormat="false" ht="15" hidden="false" customHeight="true" outlineLevel="0" collapsed="false">
      <c r="A5152" s="1" t="n">
        <v>5151</v>
      </c>
      <c r="B5152" s="1" t="n">
        <v>3</v>
      </c>
      <c r="C5152" s="1" t="n">
        <v>2963</v>
      </c>
      <c r="D5152" s="1" t="s">
        <v>12226</v>
      </c>
      <c r="E5152" s="1" t="n">
        <v>213</v>
      </c>
      <c r="F5152" s="1" t="n">
        <v>50</v>
      </c>
      <c r="G5152" s="1" t="n">
        <v>466.07</v>
      </c>
      <c r="H5152" s="4" t="n">
        <v>45923.6009379282</v>
      </c>
      <c r="I51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5151BT9328453296321350466.0745923.6009379282</v>
      </c>
      <c r="J5152" s="1" t="n">
        <f aca="false">COUNTIF(I:I, $I5152)</f>
        <v>1</v>
      </c>
      <c r="K5152" s="1" t="str">
        <f aca="false">IF(ISNA(VLOOKUP(Table4[product_id], tblProducts[], tblProducts[product_name],FALSE() )), "Invalid", "Valid")</f>
        <v>Valid</v>
      </c>
      <c r="L5152" s="5" t="str">
        <f aca="false">IF(ISNA(VLOOKUP(Table4[[#This Row],[warehouse_id]], tblwhouse[], tblwhouse[warehouse_name],FALSE() )), "Invalid", "Valid")</f>
        <v>Valid</v>
      </c>
    </row>
    <row r="5153" customFormat="false" ht="15" hidden="false" customHeight="true" outlineLevel="0" collapsed="false">
      <c r="A5153" s="1" t="n">
        <v>5152</v>
      </c>
      <c r="B5153" s="1" t="n">
        <v>3</v>
      </c>
      <c r="C5153" s="1" t="n">
        <v>1190</v>
      </c>
      <c r="D5153" s="1" t="s">
        <v>12227</v>
      </c>
      <c r="E5153" s="1" t="n">
        <v>495</v>
      </c>
      <c r="F5153" s="1" t="n">
        <v>48</v>
      </c>
      <c r="G5153" s="1" t="n">
        <v>461.56</v>
      </c>
      <c r="H5153" s="4" t="n">
        <v>45977.6009379282</v>
      </c>
      <c r="I51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5152BT2985763119049548461.5645977.6009379282</v>
      </c>
      <c r="J5153" s="1" t="n">
        <f aca="false">COUNTIF(I:I, $I5153)</f>
        <v>1</v>
      </c>
      <c r="K5153" s="1" t="str">
        <f aca="false">IF(ISNA(VLOOKUP(Table4[product_id], tblProducts[], tblProducts[product_name],FALSE() )), "Invalid", "Valid")</f>
        <v>Valid</v>
      </c>
      <c r="L5153" s="5" t="str">
        <f aca="false">IF(ISNA(VLOOKUP(Table4[[#This Row],[warehouse_id]], tblwhouse[], tblwhouse[warehouse_name],FALSE() )), "Invalid", "Valid")</f>
        <v>Valid</v>
      </c>
    </row>
    <row r="5154" customFormat="false" ht="15" hidden="false" customHeight="true" outlineLevel="0" collapsed="false">
      <c r="A5154" s="1" t="n">
        <v>5153</v>
      </c>
      <c r="B5154" s="1" t="n">
        <v>2</v>
      </c>
      <c r="C5154" s="1" t="n">
        <v>1874</v>
      </c>
      <c r="D5154" s="1" t="s">
        <v>12228</v>
      </c>
      <c r="E5154" s="1" t="n">
        <v>480</v>
      </c>
      <c r="F5154" s="1" t="n">
        <v>66</v>
      </c>
      <c r="G5154" s="1" t="n">
        <v>1491.68</v>
      </c>
      <c r="H5154" s="4" t="n">
        <v>45973.6009379282</v>
      </c>
      <c r="I51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5153BT37872721874480661491.6845973.6009379282</v>
      </c>
      <c r="J5154" s="1" t="n">
        <f aca="false">COUNTIF(I:I, $I5154)</f>
        <v>1</v>
      </c>
      <c r="K5154" s="1" t="str">
        <f aca="false">IF(ISNA(VLOOKUP(Table4[product_id], tblProducts[], tblProducts[product_name],FALSE() )), "Invalid", "Valid")</f>
        <v>Valid</v>
      </c>
      <c r="L5154" s="5" t="str">
        <f aca="false">IF(ISNA(VLOOKUP(Table4[[#This Row],[warehouse_id]], tblwhouse[], tblwhouse[warehouse_name],FALSE() )), "Invalid", "Valid")</f>
        <v>Valid</v>
      </c>
    </row>
    <row r="5155" customFormat="false" ht="15" hidden="false" customHeight="true" outlineLevel="0" collapsed="false">
      <c r="A5155" s="1" t="n">
        <v>5154</v>
      </c>
      <c r="B5155" s="1" t="n">
        <v>4</v>
      </c>
      <c r="C5155" s="1" t="n">
        <v>1527</v>
      </c>
      <c r="D5155" s="1" t="s">
        <v>12229</v>
      </c>
      <c r="E5155" s="1" t="n">
        <v>22</v>
      </c>
      <c r="F5155" s="1" t="n">
        <v>33</v>
      </c>
      <c r="G5155" s="1" t="n">
        <v>1317.26</v>
      </c>
      <c r="H5155" s="4" t="n">
        <v>45989.6009379282</v>
      </c>
      <c r="I51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5154BT4788904152722331317.2645989.6009379282</v>
      </c>
      <c r="J5155" s="1" t="n">
        <f aca="false">COUNTIF(I:I, $I5155)</f>
        <v>1</v>
      </c>
      <c r="K5155" s="1" t="str">
        <f aca="false">IF(ISNA(VLOOKUP(Table4[product_id], tblProducts[], tblProducts[product_name],FALSE() )), "Invalid", "Valid")</f>
        <v>Valid</v>
      </c>
      <c r="L5155" s="5" t="str">
        <f aca="false">IF(ISNA(VLOOKUP(Table4[[#This Row],[warehouse_id]], tblwhouse[], tblwhouse[warehouse_name],FALSE() )), "Invalid", "Valid")</f>
        <v>Valid</v>
      </c>
    </row>
    <row r="5156" customFormat="false" ht="15" hidden="false" customHeight="true" outlineLevel="0" collapsed="false">
      <c r="A5156" s="1" t="n">
        <v>5155</v>
      </c>
      <c r="B5156" s="1" t="n">
        <v>1</v>
      </c>
      <c r="C5156" s="1" t="n">
        <v>586</v>
      </c>
      <c r="D5156" s="1" t="s">
        <v>12230</v>
      </c>
      <c r="E5156" s="1" t="n">
        <v>385</v>
      </c>
      <c r="F5156" s="1" t="n">
        <v>31</v>
      </c>
      <c r="G5156" s="1" t="n">
        <v>408.09</v>
      </c>
      <c r="H5156" s="4" t="n">
        <v>45961.6009379282</v>
      </c>
      <c r="I51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5155BT178628158638531408.0945961.6009379282</v>
      </c>
      <c r="J5156" s="1" t="n">
        <f aca="false">COUNTIF(I:I, $I5156)</f>
        <v>1</v>
      </c>
      <c r="K5156" s="1" t="str">
        <f aca="false">IF(ISNA(VLOOKUP(Table4[product_id], tblProducts[], tblProducts[product_name],FALSE() )), "Invalid", "Valid")</f>
        <v>Valid</v>
      </c>
      <c r="L5156" s="5" t="str">
        <f aca="false">IF(ISNA(VLOOKUP(Table4[[#This Row],[warehouse_id]], tblwhouse[], tblwhouse[warehouse_name],FALSE() )), "Invalid", "Valid")</f>
        <v>Valid</v>
      </c>
    </row>
    <row r="5157" customFormat="false" ht="15" hidden="false" customHeight="true" outlineLevel="0" collapsed="false">
      <c r="A5157" s="1" t="n">
        <v>5156</v>
      </c>
      <c r="B5157" s="1" t="n">
        <v>1</v>
      </c>
      <c r="C5157" s="1" t="n">
        <v>1212</v>
      </c>
      <c r="D5157" s="1" t="s">
        <v>12231</v>
      </c>
      <c r="E5157" s="1" t="n">
        <v>212</v>
      </c>
      <c r="F5157" s="1" t="n">
        <v>47</v>
      </c>
      <c r="G5157" s="1" t="n">
        <v>180.72</v>
      </c>
      <c r="H5157" s="4" t="n">
        <v>45875.6009379282</v>
      </c>
      <c r="I51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5156BT2386381121221247180.7245875.6009379282</v>
      </c>
      <c r="J5157" s="1" t="n">
        <f aca="false">COUNTIF(I:I, $I5157)</f>
        <v>1</v>
      </c>
      <c r="K5157" s="1" t="str">
        <f aca="false">IF(ISNA(VLOOKUP(Table4[product_id], tblProducts[], tblProducts[product_name],FALSE() )), "Invalid", "Valid")</f>
        <v>Valid</v>
      </c>
      <c r="L5157" s="5" t="str">
        <f aca="false">IF(ISNA(VLOOKUP(Table4[[#This Row],[warehouse_id]], tblwhouse[], tblwhouse[warehouse_name],FALSE() )), "Invalid", "Valid")</f>
        <v>Valid</v>
      </c>
    </row>
    <row r="5158" customFormat="false" ht="15" hidden="false" customHeight="true" outlineLevel="0" collapsed="false">
      <c r="A5158" s="1" t="n">
        <v>5157</v>
      </c>
      <c r="B5158" s="1" t="n">
        <v>3</v>
      </c>
      <c r="C5158" s="1" t="n">
        <v>135</v>
      </c>
      <c r="D5158" s="1" t="s">
        <v>12232</v>
      </c>
      <c r="E5158" s="1" t="n">
        <v>473</v>
      </c>
      <c r="F5158" s="1" t="n">
        <v>74</v>
      </c>
      <c r="G5158" s="1" t="n">
        <v>1217.56</v>
      </c>
      <c r="H5158" s="4" t="n">
        <v>46127.6009379282</v>
      </c>
      <c r="I51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5157BT3926203135473741217.5646127.6009379282</v>
      </c>
      <c r="J5158" s="1" t="n">
        <f aca="false">COUNTIF(I:I, $I5158)</f>
        <v>1</v>
      </c>
      <c r="K5158" s="1" t="str">
        <f aca="false">IF(ISNA(VLOOKUP(Table4[product_id], tblProducts[], tblProducts[product_name],FALSE() )), "Invalid", "Valid")</f>
        <v>Valid</v>
      </c>
      <c r="L5158" s="5" t="str">
        <f aca="false">IF(ISNA(VLOOKUP(Table4[[#This Row],[warehouse_id]], tblwhouse[], tblwhouse[warehouse_name],FALSE() )), "Invalid", "Valid")</f>
        <v>Valid</v>
      </c>
    </row>
    <row r="5159" customFormat="false" ht="15" hidden="false" customHeight="true" outlineLevel="0" collapsed="false">
      <c r="A5159" s="1" t="n">
        <v>5158</v>
      </c>
      <c r="B5159" s="1" t="n">
        <v>1</v>
      </c>
      <c r="C5159" s="1" t="n">
        <v>1275</v>
      </c>
      <c r="D5159" s="1" t="s">
        <v>12233</v>
      </c>
      <c r="E5159" s="1" t="n">
        <v>473</v>
      </c>
      <c r="F5159" s="1" t="n">
        <v>34</v>
      </c>
      <c r="G5159" s="1" t="n">
        <v>719.32</v>
      </c>
      <c r="H5159" s="4" t="n">
        <v>46087.6009379282</v>
      </c>
      <c r="I51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5158BT2081261127547334719.3246087.6009379282</v>
      </c>
      <c r="J5159" s="1" t="n">
        <f aca="false">COUNTIF(I:I, $I5159)</f>
        <v>1</v>
      </c>
      <c r="K5159" s="1" t="str">
        <f aca="false">IF(ISNA(VLOOKUP(Table4[product_id], tblProducts[], tblProducts[product_name],FALSE() )), "Invalid", "Valid")</f>
        <v>Valid</v>
      </c>
      <c r="L5159" s="5" t="str">
        <f aca="false">IF(ISNA(VLOOKUP(Table4[[#This Row],[warehouse_id]], tblwhouse[], tblwhouse[warehouse_name],FALSE() )), "Invalid", "Valid")</f>
        <v>Valid</v>
      </c>
    </row>
    <row r="5160" customFormat="false" ht="15" hidden="false" customHeight="true" outlineLevel="0" collapsed="false">
      <c r="A5160" s="1" t="n">
        <v>5159</v>
      </c>
      <c r="B5160" s="1" t="n">
        <v>1</v>
      </c>
      <c r="C5160" s="1" t="n">
        <v>2878</v>
      </c>
      <c r="D5160" s="1" t="s">
        <v>12234</v>
      </c>
      <c r="E5160" s="1" t="n">
        <v>299</v>
      </c>
      <c r="F5160" s="1" t="n">
        <v>35</v>
      </c>
      <c r="G5160" s="1" t="n">
        <v>1087.29</v>
      </c>
      <c r="H5160" s="4" t="n">
        <v>45945.6009379282</v>
      </c>
      <c r="I51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5159BT12688412878299351087.2945945.6009379282</v>
      </c>
      <c r="J5160" s="1" t="n">
        <f aca="false">COUNTIF(I:I, $I5160)</f>
        <v>1</v>
      </c>
      <c r="K5160" s="1" t="str">
        <f aca="false">IF(ISNA(VLOOKUP(Table4[product_id], tblProducts[], tblProducts[product_name],FALSE() )), "Invalid", "Valid")</f>
        <v>Valid</v>
      </c>
      <c r="L5160" s="5" t="str">
        <f aca="false">IF(ISNA(VLOOKUP(Table4[[#This Row],[warehouse_id]], tblwhouse[], tblwhouse[warehouse_name],FALSE() )), "Invalid", "Valid")</f>
        <v>Valid</v>
      </c>
    </row>
    <row r="5161" customFormat="false" ht="15" hidden="false" customHeight="true" outlineLevel="0" collapsed="false">
      <c r="A5161" s="1" t="n">
        <v>5160</v>
      </c>
      <c r="B5161" s="1" t="n">
        <v>1</v>
      </c>
      <c r="C5161" s="1" t="n">
        <v>2344</v>
      </c>
      <c r="D5161" s="1" t="s">
        <v>12235</v>
      </c>
      <c r="E5161" s="1" t="n">
        <v>360</v>
      </c>
      <c r="F5161" s="1" t="n">
        <v>46</v>
      </c>
      <c r="G5161" s="1" t="n">
        <v>1249.59</v>
      </c>
      <c r="H5161" s="4" t="n">
        <v>45994.6009379282</v>
      </c>
      <c r="I51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5160BT59753712344360461249.5945994.6009379282</v>
      </c>
      <c r="J5161" s="1" t="n">
        <f aca="false">COUNTIF(I:I, $I5161)</f>
        <v>1</v>
      </c>
      <c r="K5161" s="1" t="str">
        <f aca="false">IF(ISNA(VLOOKUP(Table4[product_id], tblProducts[], tblProducts[product_name],FALSE() )), "Invalid", "Valid")</f>
        <v>Valid</v>
      </c>
      <c r="L5161" s="5" t="str">
        <f aca="false">IF(ISNA(VLOOKUP(Table4[[#This Row],[warehouse_id]], tblwhouse[], tblwhouse[warehouse_name],FALSE() )), "Invalid", "Valid")</f>
        <v>Valid</v>
      </c>
    </row>
    <row r="5162" customFormat="false" ht="15" hidden="false" customHeight="true" outlineLevel="0" collapsed="false">
      <c r="A5162" s="1" t="n">
        <v>5161</v>
      </c>
      <c r="B5162" s="1" t="n">
        <v>4</v>
      </c>
      <c r="C5162" s="1" t="n">
        <v>1180</v>
      </c>
      <c r="D5162" s="1" t="s">
        <v>12236</v>
      </c>
      <c r="E5162" s="1" t="n">
        <v>445</v>
      </c>
      <c r="F5162" s="1" t="n">
        <v>48</v>
      </c>
      <c r="G5162" s="1" t="n">
        <v>914.32</v>
      </c>
      <c r="H5162" s="4" t="n">
        <v>46122.6009379282</v>
      </c>
      <c r="I51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5161BT7419064118044548914.3246122.6009379282</v>
      </c>
      <c r="J5162" s="1" t="n">
        <f aca="false">COUNTIF(I:I, $I5162)</f>
        <v>1</v>
      </c>
      <c r="K5162" s="1" t="str">
        <f aca="false">IF(ISNA(VLOOKUP(Table4[product_id], tblProducts[], tblProducts[product_name],FALSE() )), "Invalid", "Valid")</f>
        <v>Valid</v>
      </c>
      <c r="L5162" s="5" t="str">
        <f aca="false">IF(ISNA(VLOOKUP(Table4[[#This Row],[warehouse_id]], tblwhouse[], tblwhouse[warehouse_name],FALSE() )), "Invalid", "Valid")</f>
        <v>Valid</v>
      </c>
    </row>
    <row r="5163" customFormat="false" ht="15" hidden="false" customHeight="true" outlineLevel="0" collapsed="false">
      <c r="A5163" s="1" t="n">
        <v>5162</v>
      </c>
      <c r="B5163" s="1" t="n">
        <v>4</v>
      </c>
      <c r="C5163" s="1" t="n">
        <v>1405</v>
      </c>
      <c r="D5163" s="1" t="s">
        <v>12237</v>
      </c>
      <c r="E5163" s="1" t="n">
        <v>349</v>
      </c>
      <c r="F5163" s="1" t="n">
        <v>59</v>
      </c>
      <c r="G5163" s="1" t="n">
        <v>1127.64</v>
      </c>
      <c r="H5163" s="4" t="n">
        <v>46000.6009379282</v>
      </c>
      <c r="I51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5162BT65313641405349591127.6446000.6009379282</v>
      </c>
      <c r="J5163" s="1" t="n">
        <f aca="false">COUNTIF(I:I, $I5163)</f>
        <v>1</v>
      </c>
      <c r="K5163" s="1" t="str">
        <f aca="false">IF(ISNA(VLOOKUP(Table4[product_id], tblProducts[], tblProducts[product_name],FALSE() )), "Invalid", "Valid")</f>
        <v>Valid</v>
      </c>
      <c r="L5163" s="5" t="str">
        <f aca="false">IF(ISNA(VLOOKUP(Table4[[#This Row],[warehouse_id]], tblwhouse[], tblwhouse[warehouse_name],FALSE() )), "Invalid", "Valid")</f>
        <v>Valid</v>
      </c>
    </row>
    <row r="5164" customFormat="false" ht="15" hidden="false" customHeight="true" outlineLevel="0" collapsed="false">
      <c r="A5164" s="1" t="n">
        <v>5163</v>
      </c>
      <c r="B5164" s="1" t="n">
        <v>2</v>
      </c>
      <c r="C5164" s="1" t="n">
        <v>2787</v>
      </c>
      <c r="D5164" s="1" t="s">
        <v>12238</v>
      </c>
      <c r="E5164" s="1" t="n">
        <v>113</v>
      </c>
      <c r="F5164" s="1" t="n">
        <v>75</v>
      </c>
      <c r="G5164" s="1" t="n">
        <v>1306.33</v>
      </c>
      <c r="H5164" s="4" t="n">
        <v>46200.6009379282</v>
      </c>
      <c r="I51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5163BT23481022787113751306.3346200.6009379282</v>
      </c>
      <c r="J5164" s="1" t="n">
        <f aca="false">COUNTIF(I:I, $I5164)</f>
        <v>1</v>
      </c>
      <c r="K5164" s="1" t="str">
        <f aca="false">IF(ISNA(VLOOKUP(Table4[product_id], tblProducts[], tblProducts[product_name],FALSE() )), "Invalid", "Valid")</f>
        <v>Valid</v>
      </c>
      <c r="L5164" s="5" t="str">
        <f aca="false">IF(ISNA(VLOOKUP(Table4[[#This Row],[warehouse_id]], tblwhouse[], tblwhouse[warehouse_name],FALSE() )), "Invalid", "Valid")</f>
        <v>Valid</v>
      </c>
    </row>
    <row r="5165" customFormat="false" ht="15" hidden="false" customHeight="true" outlineLevel="0" collapsed="false">
      <c r="A5165" s="1" t="n">
        <v>5164</v>
      </c>
      <c r="B5165" s="1" t="n">
        <v>3</v>
      </c>
      <c r="C5165" s="1" t="n">
        <v>2076</v>
      </c>
      <c r="D5165" s="1" t="s">
        <v>12239</v>
      </c>
      <c r="E5165" s="1" t="n">
        <v>254</v>
      </c>
      <c r="F5165" s="1" t="n">
        <v>66</v>
      </c>
      <c r="G5165" s="1" t="n">
        <v>196.13</v>
      </c>
      <c r="H5165" s="4" t="n">
        <v>46039.6009379282</v>
      </c>
      <c r="I51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5164BT9061363207625466196.1346039.6009379282</v>
      </c>
      <c r="J5165" s="1" t="n">
        <f aca="false">COUNTIF(I:I, $I5165)</f>
        <v>1</v>
      </c>
      <c r="K5165" s="1" t="str">
        <f aca="false">IF(ISNA(VLOOKUP(Table4[product_id], tblProducts[], tblProducts[product_name],FALSE() )), "Invalid", "Valid")</f>
        <v>Valid</v>
      </c>
      <c r="L5165" s="5" t="str">
        <f aca="false">IF(ISNA(VLOOKUP(Table4[[#This Row],[warehouse_id]], tblwhouse[], tblwhouse[warehouse_name],FALSE() )), "Invalid", "Valid")</f>
        <v>Valid</v>
      </c>
    </row>
    <row r="5166" customFormat="false" ht="15" hidden="false" customHeight="true" outlineLevel="0" collapsed="false">
      <c r="A5166" s="1" t="n">
        <v>5165</v>
      </c>
      <c r="B5166" s="1" t="n">
        <v>4</v>
      </c>
      <c r="C5166" s="1" t="n">
        <v>1233</v>
      </c>
      <c r="D5166" s="1" t="s">
        <v>12240</v>
      </c>
      <c r="E5166" s="1" t="n">
        <v>139</v>
      </c>
      <c r="F5166" s="1" t="n">
        <v>62</v>
      </c>
      <c r="G5166" s="1" t="n">
        <v>837.23</v>
      </c>
      <c r="H5166" s="4" t="n">
        <v>45963.6009379282</v>
      </c>
      <c r="I51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5165BT2722074123313962837.2345963.6009379282</v>
      </c>
      <c r="J5166" s="1" t="n">
        <f aca="false">COUNTIF(I:I, $I5166)</f>
        <v>1</v>
      </c>
      <c r="K5166" s="1" t="str">
        <f aca="false">IF(ISNA(VLOOKUP(Table4[product_id], tblProducts[], tblProducts[product_name],FALSE() )), "Invalid", "Valid")</f>
        <v>Valid</v>
      </c>
      <c r="L5166" s="5" t="str">
        <f aca="false">IF(ISNA(VLOOKUP(Table4[[#This Row],[warehouse_id]], tblwhouse[], tblwhouse[warehouse_name],FALSE() )), "Invalid", "Valid")</f>
        <v>Valid</v>
      </c>
    </row>
    <row r="5167" customFormat="false" ht="15" hidden="false" customHeight="true" outlineLevel="0" collapsed="false">
      <c r="A5167" s="1" t="n">
        <v>5166</v>
      </c>
      <c r="B5167" s="1" t="n">
        <v>3</v>
      </c>
      <c r="C5167" s="1" t="n">
        <v>2077</v>
      </c>
      <c r="D5167" s="1" t="s">
        <v>12241</v>
      </c>
      <c r="E5167" s="1" t="n">
        <v>293</v>
      </c>
      <c r="F5167" s="1" t="n">
        <v>42</v>
      </c>
      <c r="G5167" s="1" t="n">
        <v>502.39</v>
      </c>
      <c r="H5167" s="4" t="n">
        <v>46096.6009379282</v>
      </c>
      <c r="I51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5166BT5085513207729342502.3946096.6009379282</v>
      </c>
      <c r="J5167" s="1" t="n">
        <f aca="false">COUNTIF(I:I, $I5167)</f>
        <v>1</v>
      </c>
      <c r="K5167" s="1" t="str">
        <f aca="false">IF(ISNA(VLOOKUP(Table4[product_id], tblProducts[], tblProducts[product_name],FALSE() )), "Invalid", "Valid")</f>
        <v>Valid</v>
      </c>
      <c r="L5167" s="5" t="str">
        <f aca="false">IF(ISNA(VLOOKUP(Table4[[#This Row],[warehouse_id]], tblwhouse[], tblwhouse[warehouse_name],FALSE() )), "Invalid", "Valid")</f>
        <v>Valid</v>
      </c>
    </row>
    <row r="5168" customFormat="false" ht="15" hidden="false" customHeight="true" outlineLevel="0" collapsed="false">
      <c r="A5168" s="1" t="n">
        <v>5167</v>
      </c>
      <c r="B5168" s="1" t="n">
        <v>3</v>
      </c>
      <c r="C5168" s="1" t="n">
        <v>371</v>
      </c>
      <c r="D5168" s="1" t="s">
        <v>12242</v>
      </c>
      <c r="E5168" s="1" t="n">
        <v>319</v>
      </c>
      <c r="F5168" s="1" t="n">
        <v>48</v>
      </c>
      <c r="G5168" s="1" t="n">
        <v>548.34</v>
      </c>
      <c r="H5168" s="4" t="n">
        <v>46127.6009379398</v>
      </c>
      <c r="I51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5167BT879576337131948548.3446127.6009379398</v>
      </c>
      <c r="J5168" s="1" t="n">
        <f aca="false">COUNTIF(I:I, $I5168)</f>
        <v>1</v>
      </c>
      <c r="K5168" s="1" t="str">
        <f aca="false">IF(ISNA(VLOOKUP(Table4[product_id], tblProducts[], tblProducts[product_name],FALSE() )), "Invalid", "Valid")</f>
        <v>Valid</v>
      </c>
      <c r="L5168" s="5" t="str">
        <f aca="false">IF(ISNA(VLOOKUP(Table4[[#This Row],[warehouse_id]], tblwhouse[], tblwhouse[warehouse_name],FALSE() )), "Invalid", "Valid")</f>
        <v>Valid</v>
      </c>
    </row>
    <row r="5169" customFormat="false" ht="15" hidden="false" customHeight="true" outlineLevel="0" collapsed="false">
      <c r="A5169" s="1" t="n">
        <v>5168</v>
      </c>
      <c r="B5169" s="1" t="n">
        <v>1</v>
      </c>
      <c r="C5169" s="1" t="n">
        <v>2360</v>
      </c>
      <c r="D5169" s="1" t="s">
        <v>12243</v>
      </c>
      <c r="E5169" s="1" t="n">
        <v>267</v>
      </c>
      <c r="F5169" s="1" t="n">
        <v>35</v>
      </c>
      <c r="G5169" s="1" t="n">
        <v>1389.34</v>
      </c>
      <c r="H5169" s="4" t="n">
        <v>45964.6009379398</v>
      </c>
      <c r="I51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5168BT90746312360267351389.3445964.6009379398</v>
      </c>
      <c r="J5169" s="1" t="n">
        <f aca="false">COUNTIF(I:I, $I5169)</f>
        <v>1</v>
      </c>
      <c r="K5169" s="1" t="str">
        <f aca="false">IF(ISNA(VLOOKUP(Table4[product_id], tblProducts[], tblProducts[product_name],FALSE() )), "Invalid", "Valid")</f>
        <v>Valid</v>
      </c>
      <c r="L5169" s="5" t="str">
        <f aca="false">IF(ISNA(VLOOKUP(Table4[[#This Row],[warehouse_id]], tblwhouse[], tblwhouse[warehouse_name],FALSE() )), "Invalid", "Valid")</f>
        <v>Valid</v>
      </c>
    </row>
    <row r="5170" customFormat="false" ht="15" hidden="false" customHeight="true" outlineLevel="0" collapsed="false">
      <c r="A5170" s="1" t="n">
        <v>5169</v>
      </c>
      <c r="B5170" s="1" t="n">
        <v>3</v>
      </c>
      <c r="C5170" s="1" t="n">
        <v>127</v>
      </c>
      <c r="D5170" s="1" t="s">
        <v>12244</v>
      </c>
      <c r="E5170" s="1" t="n">
        <v>22</v>
      </c>
      <c r="F5170" s="1" t="n">
        <v>78</v>
      </c>
      <c r="G5170" s="1" t="n">
        <v>972.66</v>
      </c>
      <c r="H5170" s="4" t="n">
        <v>45909.6009379398</v>
      </c>
      <c r="I51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5169BT69277231272278972.6645909.6009379398</v>
      </c>
      <c r="J5170" s="1" t="n">
        <f aca="false">COUNTIF(I:I, $I5170)</f>
        <v>1</v>
      </c>
      <c r="K5170" s="1" t="str">
        <f aca="false">IF(ISNA(VLOOKUP(Table4[product_id], tblProducts[], tblProducts[product_name],FALSE() )), "Invalid", "Valid")</f>
        <v>Valid</v>
      </c>
      <c r="L5170" s="5" t="str">
        <f aca="false">IF(ISNA(VLOOKUP(Table4[[#This Row],[warehouse_id]], tblwhouse[], tblwhouse[warehouse_name],FALSE() )), "Invalid", "Valid")</f>
        <v>Valid</v>
      </c>
    </row>
    <row r="5171" customFormat="false" ht="15" hidden="false" customHeight="true" outlineLevel="0" collapsed="false">
      <c r="A5171" s="1" t="n">
        <v>5170</v>
      </c>
      <c r="B5171" s="1" t="n">
        <v>4</v>
      </c>
      <c r="C5171" s="1" t="n">
        <v>1248</v>
      </c>
      <c r="D5171" s="1" t="s">
        <v>12245</v>
      </c>
      <c r="E5171" s="1" t="n">
        <v>81</v>
      </c>
      <c r="F5171" s="1" t="n">
        <v>64</v>
      </c>
      <c r="G5171" s="1" t="n">
        <v>1486.35</v>
      </c>
      <c r="H5171" s="4" t="n">
        <v>45927.6009379398</v>
      </c>
      <c r="I51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5170BT3508524124881641486.3545927.6009379398</v>
      </c>
      <c r="J5171" s="1" t="n">
        <f aca="false">COUNTIF(I:I, $I5171)</f>
        <v>1</v>
      </c>
      <c r="K5171" s="1" t="str">
        <f aca="false">IF(ISNA(VLOOKUP(Table4[product_id], tblProducts[], tblProducts[product_name],FALSE() )), "Invalid", "Valid")</f>
        <v>Valid</v>
      </c>
      <c r="L5171" s="5" t="str">
        <f aca="false">IF(ISNA(VLOOKUP(Table4[[#This Row],[warehouse_id]], tblwhouse[], tblwhouse[warehouse_name],FALSE() )), "Invalid", "Valid")</f>
        <v>Valid</v>
      </c>
    </row>
    <row r="5172" customFormat="false" ht="15" hidden="false" customHeight="true" outlineLevel="0" collapsed="false">
      <c r="A5172" s="1" t="n">
        <v>5171</v>
      </c>
      <c r="B5172" s="1" t="n">
        <v>3</v>
      </c>
      <c r="C5172" s="1" t="n">
        <v>198</v>
      </c>
      <c r="D5172" s="1" t="s">
        <v>12246</v>
      </c>
      <c r="E5172" s="1" t="n">
        <v>496</v>
      </c>
      <c r="F5172" s="1" t="n">
        <v>76</v>
      </c>
      <c r="G5172" s="1" t="n">
        <v>1218.16</v>
      </c>
      <c r="H5172" s="4" t="n">
        <v>45938.6009379398</v>
      </c>
      <c r="I51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5171BT8043523198496761218.1645938.6009379398</v>
      </c>
      <c r="J5172" s="1" t="n">
        <f aca="false">COUNTIF(I:I, $I5172)</f>
        <v>1</v>
      </c>
      <c r="K5172" s="1" t="str">
        <f aca="false">IF(ISNA(VLOOKUP(Table4[product_id], tblProducts[], tblProducts[product_name],FALSE() )), "Invalid", "Valid")</f>
        <v>Valid</v>
      </c>
      <c r="L5172" s="5" t="str">
        <f aca="false">IF(ISNA(VLOOKUP(Table4[[#This Row],[warehouse_id]], tblwhouse[], tblwhouse[warehouse_name],FALSE() )), "Invalid", "Valid")</f>
        <v>Valid</v>
      </c>
    </row>
    <row r="5173" customFormat="false" ht="15" hidden="false" customHeight="true" outlineLevel="0" collapsed="false">
      <c r="A5173" s="1" t="n">
        <v>5172</v>
      </c>
      <c r="B5173" s="1" t="n">
        <v>3</v>
      </c>
      <c r="C5173" s="1" t="n">
        <v>2710</v>
      </c>
      <c r="D5173" s="1" t="s">
        <v>12247</v>
      </c>
      <c r="E5173" s="1" t="n">
        <v>410</v>
      </c>
      <c r="F5173" s="1" t="n">
        <v>49</v>
      </c>
      <c r="G5173" s="1" t="n">
        <v>1451.58</v>
      </c>
      <c r="H5173" s="4" t="n">
        <v>46150.6009379398</v>
      </c>
      <c r="I51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5172BT77849832710410491451.5846150.6009379398</v>
      </c>
      <c r="J5173" s="1" t="n">
        <f aca="false">COUNTIF(I:I, $I5173)</f>
        <v>1</v>
      </c>
      <c r="K5173" s="1" t="str">
        <f aca="false">IF(ISNA(VLOOKUP(Table4[product_id], tblProducts[], tblProducts[product_name],FALSE() )), "Invalid", "Valid")</f>
        <v>Valid</v>
      </c>
      <c r="L5173" s="5" t="str">
        <f aca="false">IF(ISNA(VLOOKUP(Table4[[#This Row],[warehouse_id]], tblwhouse[], tblwhouse[warehouse_name],FALSE() )), "Invalid", "Valid")</f>
        <v>Valid</v>
      </c>
    </row>
    <row r="5174" customFormat="false" ht="15" hidden="false" customHeight="true" outlineLevel="0" collapsed="false">
      <c r="A5174" s="1" t="n">
        <v>5173</v>
      </c>
      <c r="B5174" s="1" t="n">
        <v>1</v>
      </c>
      <c r="C5174" s="1" t="n">
        <v>702</v>
      </c>
      <c r="D5174" s="1" t="s">
        <v>12248</v>
      </c>
      <c r="E5174" s="1" t="n">
        <v>426</v>
      </c>
      <c r="F5174" s="1" t="n">
        <v>39</v>
      </c>
      <c r="G5174" s="1" t="n">
        <v>122.34</v>
      </c>
      <c r="H5174" s="4" t="n">
        <v>45933.6009379398</v>
      </c>
      <c r="I51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5173BT389227170242639122.3445933.6009379398</v>
      </c>
      <c r="J5174" s="1" t="n">
        <f aca="false">COUNTIF(I:I, $I5174)</f>
        <v>1</v>
      </c>
      <c r="K5174" s="1" t="str">
        <f aca="false">IF(ISNA(VLOOKUP(Table4[product_id], tblProducts[], tblProducts[product_name],FALSE() )), "Invalid", "Valid")</f>
        <v>Valid</v>
      </c>
      <c r="L5174" s="5" t="str">
        <f aca="false">IF(ISNA(VLOOKUP(Table4[[#This Row],[warehouse_id]], tblwhouse[], tblwhouse[warehouse_name],FALSE() )), "Invalid", "Valid")</f>
        <v>Valid</v>
      </c>
    </row>
    <row r="5175" customFormat="false" ht="15" hidden="false" customHeight="true" outlineLevel="0" collapsed="false">
      <c r="A5175" s="1" t="n">
        <v>5174</v>
      </c>
      <c r="B5175" s="1" t="n">
        <v>3</v>
      </c>
      <c r="C5175" s="1" t="n">
        <v>1686</v>
      </c>
      <c r="D5175" s="1" t="s">
        <v>12249</v>
      </c>
      <c r="E5175" s="1" t="n">
        <v>28</v>
      </c>
      <c r="F5175" s="1" t="n">
        <v>34</v>
      </c>
      <c r="G5175" s="1" t="n">
        <v>816.49</v>
      </c>
      <c r="H5175" s="4" t="n">
        <v>46112.6009379398</v>
      </c>
      <c r="I51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5174BT801520316862834816.4946112.6009379398</v>
      </c>
      <c r="J5175" s="1" t="n">
        <f aca="false">COUNTIF(I:I, $I5175)</f>
        <v>1</v>
      </c>
      <c r="K5175" s="1" t="str">
        <f aca="false">IF(ISNA(VLOOKUP(Table4[product_id], tblProducts[], tblProducts[product_name],FALSE() )), "Invalid", "Valid")</f>
        <v>Valid</v>
      </c>
      <c r="L5175" s="5" t="str">
        <f aca="false">IF(ISNA(VLOOKUP(Table4[[#This Row],[warehouse_id]], tblwhouse[], tblwhouse[warehouse_name],FALSE() )), "Invalid", "Valid")</f>
        <v>Valid</v>
      </c>
    </row>
    <row r="5176" customFormat="false" ht="15" hidden="false" customHeight="true" outlineLevel="0" collapsed="false">
      <c r="A5176" s="1" t="n">
        <v>5175</v>
      </c>
      <c r="B5176" s="1" t="n">
        <v>1</v>
      </c>
      <c r="C5176" s="1" t="n">
        <v>1378</v>
      </c>
      <c r="D5176" s="1" t="s">
        <v>12250</v>
      </c>
      <c r="E5176" s="1" t="n">
        <v>288</v>
      </c>
      <c r="F5176" s="1" t="n">
        <v>52</v>
      </c>
      <c r="G5176" s="1" t="n">
        <v>275.62</v>
      </c>
      <c r="H5176" s="4" t="n">
        <v>46186.6009379398</v>
      </c>
      <c r="I51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5175BT4026421137828852275.6246186.6009379398</v>
      </c>
      <c r="J5176" s="1" t="n">
        <f aca="false">COUNTIF(I:I, $I5176)</f>
        <v>1</v>
      </c>
      <c r="K5176" s="1" t="str">
        <f aca="false">IF(ISNA(VLOOKUP(Table4[product_id], tblProducts[], tblProducts[product_name],FALSE() )), "Invalid", "Valid")</f>
        <v>Valid</v>
      </c>
      <c r="L5176" s="5" t="str">
        <f aca="false">IF(ISNA(VLOOKUP(Table4[[#This Row],[warehouse_id]], tblwhouse[], tblwhouse[warehouse_name],FALSE() )), "Invalid", "Valid")</f>
        <v>Valid</v>
      </c>
    </row>
    <row r="5177" customFormat="false" ht="15" hidden="false" customHeight="true" outlineLevel="0" collapsed="false">
      <c r="A5177" s="1" t="n">
        <v>5176</v>
      </c>
      <c r="B5177" s="1" t="n">
        <v>4</v>
      </c>
      <c r="C5177" s="1" t="n">
        <v>233</v>
      </c>
      <c r="D5177" s="1" t="s">
        <v>12251</v>
      </c>
      <c r="E5177" s="1" t="n">
        <v>146</v>
      </c>
      <c r="F5177" s="1" t="n">
        <v>64</v>
      </c>
      <c r="G5177" s="1" t="n">
        <v>139.59</v>
      </c>
      <c r="H5177" s="4" t="n">
        <v>46004.6009379398</v>
      </c>
      <c r="I51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5176BT947299423314664139.5946004.6009379398</v>
      </c>
      <c r="J5177" s="1" t="n">
        <f aca="false">COUNTIF(I:I, $I5177)</f>
        <v>1</v>
      </c>
      <c r="K5177" s="1" t="str">
        <f aca="false">IF(ISNA(VLOOKUP(Table4[product_id], tblProducts[], tblProducts[product_name],FALSE() )), "Invalid", "Valid")</f>
        <v>Valid</v>
      </c>
      <c r="L5177" s="5" t="str">
        <f aca="false">IF(ISNA(VLOOKUP(Table4[[#This Row],[warehouse_id]], tblwhouse[], tblwhouse[warehouse_name],FALSE() )), "Invalid", "Valid")</f>
        <v>Valid</v>
      </c>
    </row>
    <row r="5178" customFormat="false" ht="15" hidden="false" customHeight="true" outlineLevel="0" collapsed="false">
      <c r="A5178" s="1" t="n">
        <v>5177</v>
      </c>
      <c r="B5178" s="1" t="n">
        <v>1</v>
      </c>
      <c r="C5178" s="1" t="n">
        <v>977</v>
      </c>
      <c r="D5178" s="1" t="s">
        <v>12252</v>
      </c>
      <c r="E5178" s="1" t="n">
        <v>332</v>
      </c>
      <c r="F5178" s="1" t="n">
        <v>35</v>
      </c>
      <c r="G5178" s="1" t="n">
        <v>812.03</v>
      </c>
      <c r="H5178" s="4" t="n">
        <v>46032.6009379398</v>
      </c>
      <c r="I51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5177BT343956197733235812.0346032.6009379398</v>
      </c>
      <c r="J5178" s="1" t="n">
        <f aca="false">COUNTIF(I:I, $I5178)</f>
        <v>1</v>
      </c>
      <c r="K5178" s="1" t="str">
        <f aca="false">IF(ISNA(VLOOKUP(Table4[product_id], tblProducts[], tblProducts[product_name],FALSE() )), "Invalid", "Valid")</f>
        <v>Valid</v>
      </c>
      <c r="L5178" s="5" t="str">
        <f aca="false">IF(ISNA(VLOOKUP(Table4[[#This Row],[warehouse_id]], tblwhouse[], tblwhouse[warehouse_name],FALSE() )), "Invalid", "Valid")</f>
        <v>Valid</v>
      </c>
    </row>
    <row r="5179" customFormat="false" ht="15" hidden="false" customHeight="true" outlineLevel="0" collapsed="false">
      <c r="A5179" s="1" t="n">
        <v>5178</v>
      </c>
      <c r="B5179" s="1" t="n">
        <v>1</v>
      </c>
      <c r="C5179" s="1" t="n">
        <v>2024</v>
      </c>
      <c r="D5179" s="1" t="s">
        <v>12253</v>
      </c>
      <c r="E5179" s="1" t="n">
        <v>170</v>
      </c>
      <c r="F5179" s="1" t="n">
        <v>32</v>
      </c>
      <c r="G5179" s="1" t="n">
        <v>774.25</v>
      </c>
      <c r="H5179" s="4" t="n">
        <v>46185.6009379398</v>
      </c>
      <c r="I51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5178BT4797021202417032774.2546185.6009379398</v>
      </c>
      <c r="J5179" s="1" t="n">
        <f aca="false">COUNTIF(I:I, $I5179)</f>
        <v>1</v>
      </c>
      <c r="K5179" s="1" t="str">
        <f aca="false">IF(ISNA(VLOOKUP(Table4[product_id], tblProducts[], tblProducts[product_name],FALSE() )), "Invalid", "Valid")</f>
        <v>Valid</v>
      </c>
      <c r="L5179" s="5" t="str">
        <f aca="false">IF(ISNA(VLOOKUP(Table4[[#This Row],[warehouse_id]], tblwhouse[], tblwhouse[warehouse_name],FALSE() )), "Invalid", "Valid")</f>
        <v>Valid</v>
      </c>
    </row>
    <row r="5180" customFormat="false" ht="15" hidden="false" customHeight="true" outlineLevel="0" collapsed="false">
      <c r="A5180" s="1" t="n">
        <v>5179</v>
      </c>
      <c r="B5180" s="1" t="n">
        <v>1</v>
      </c>
      <c r="C5180" s="1" t="n">
        <v>197</v>
      </c>
      <c r="D5180" s="1" t="s">
        <v>12254</v>
      </c>
      <c r="E5180" s="1" t="n">
        <v>132</v>
      </c>
      <c r="F5180" s="1" t="n">
        <v>49</v>
      </c>
      <c r="G5180" s="1" t="n">
        <v>662.1</v>
      </c>
      <c r="H5180" s="4" t="n">
        <v>45883.6009379398</v>
      </c>
      <c r="I51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5179BT646045119713249662.145883.6009379398</v>
      </c>
      <c r="J5180" s="1" t="n">
        <f aca="false">COUNTIF(I:I, $I5180)</f>
        <v>1</v>
      </c>
      <c r="K5180" s="1" t="str">
        <f aca="false">IF(ISNA(VLOOKUP(Table4[product_id], tblProducts[], tblProducts[product_name],FALSE() )), "Invalid", "Valid")</f>
        <v>Valid</v>
      </c>
      <c r="L5180" s="5" t="str">
        <f aca="false">IF(ISNA(VLOOKUP(Table4[[#This Row],[warehouse_id]], tblwhouse[], tblwhouse[warehouse_name],FALSE() )), "Invalid", "Valid")</f>
        <v>Valid</v>
      </c>
    </row>
    <row r="5181" customFormat="false" ht="15" hidden="false" customHeight="true" outlineLevel="0" collapsed="false">
      <c r="A5181" s="1" t="n">
        <v>5180</v>
      </c>
      <c r="B5181" s="1" t="n">
        <v>4</v>
      </c>
      <c r="C5181" s="1" t="n">
        <v>1709</v>
      </c>
      <c r="D5181" s="1" t="s">
        <v>12255</v>
      </c>
      <c r="E5181" s="1" t="n">
        <v>111</v>
      </c>
      <c r="F5181" s="1" t="n">
        <v>45</v>
      </c>
      <c r="G5181" s="1" t="n">
        <v>753.31</v>
      </c>
      <c r="H5181" s="4" t="n">
        <v>46028.6009379398</v>
      </c>
      <c r="I51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5180BT1891894170911145753.3146028.6009379398</v>
      </c>
      <c r="J5181" s="1" t="n">
        <f aca="false">COUNTIF(I:I, $I5181)</f>
        <v>1</v>
      </c>
      <c r="K5181" s="1" t="str">
        <f aca="false">IF(ISNA(VLOOKUP(Table4[product_id], tblProducts[], tblProducts[product_name],FALSE() )), "Invalid", "Valid")</f>
        <v>Valid</v>
      </c>
      <c r="L5181" s="5" t="str">
        <f aca="false">IF(ISNA(VLOOKUP(Table4[[#This Row],[warehouse_id]], tblwhouse[], tblwhouse[warehouse_name],FALSE() )), "Invalid", "Valid")</f>
        <v>Valid</v>
      </c>
    </row>
    <row r="5182" customFormat="false" ht="15" hidden="false" customHeight="true" outlineLevel="0" collapsed="false">
      <c r="A5182" s="1" t="n">
        <v>5181</v>
      </c>
      <c r="B5182" s="1" t="n">
        <v>3</v>
      </c>
      <c r="C5182" s="1" t="n">
        <v>1414</v>
      </c>
      <c r="D5182" s="1" t="s">
        <v>12256</v>
      </c>
      <c r="E5182" s="1" t="n">
        <v>138</v>
      </c>
      <c r="F5182" s="1" t="n">
        <v>47</v>
      </c>
      <c r="G5182" s="1" t="n">
        <v>577.28</v>
      </c>
      <c r="H5182" s="4" t="n">
        <v>46083.6009379398</v>
      </c>
      <c r="I51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5181BT5848093141413847577.2846083.6009379398</v>
      </c>
      <c r="J5182" s="1" t="n">
        <f aca="false">COUNTIF(I:I, $I5182)</f>
        <v>1</v>
      </c>
      <c r="K5182" s="1" t="str">
        <f aca="false">IF(ISNA(VLOOKUP(Table4[product_id], tblProducts[], tblProducts[product_name],FALSE() )), "Invalid", "Valid")</f>
        <v>Valid</v>
      </c>
      <c r="L5182" s="5" t="str">
        <f aca="false">IF(ISNA(VLOOKUP(Table4[[#This Row],[warehouse_id]], tblwhouse[], tblwhouse[warehouse_name],FALSE() )), "Invalid", "Valid")</f>
        <v>Valid</v>
      </c>
    </row>
    <row r="5183" customFormat="false" ht="15" hidden="false" customHeight="true" outlineLevel="0" collapsed="false">
      <c r="A5183" s="1" t="n">
        <v>5182</v>
      </c>
      <c r="B5183" s="1" t="n">
        <v>4</v>
      </c>
      <c r="C5183" s="1" t="n">
        <v>2497</v>
      </c>
      <c r="D5183" s="1" t="s">
        <v>12257</v>
      </c>
      <c r="E5183" s="1" t="n">
        <v>480</v>
      </c>
      <c r="F5183" s="1" t="n">
        <v>48</v>
      </c>
      <c r="G5183" s="1" t="n">
        <v>1412.24</v>
      </c>
      <c r="H5183" s="4" t="n">
        <v>45970.6009379398</v>
      </c>
      <c r="I51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5182BT70545042497480481412.2445970.6009379398</v>
      </c>
      <c r="J5183" s="1" t="n">
        <f aca="false">COUNTIF(I:I, $I5183)</f>
        <v>1</v>
      </c>
      <c r="K5183" s="1" t="str">
        <f aca="false">IF(ISNA(VLOOKUP(Table4[product_id], tblProducts[], tblProducts[product_name],FALSE() )), "Invalid", "Valid")</f>
        <v>Valid</v>
      </c>
      <c r="L5183" s="5" t="str">
        <f aca="false">IF(ISNA(VLOOKUP(Table4[[#This Row],[warehouse_id]], tblwhouse[], tblwhouse[warehouse_name],FALSE() )), "Invalid", "Valid")</f>
        <v>Valid</v>
      </c>
    </row>
    <row r="5184" customFormat="false" ht="15" hidden="false" customHeight="true" outlineLevel="0" collapsed="false">
      <c r="A5184" s="1" t="n">
        <v>5183</v>
      </c>
      <c r="B5184" s="1" t="n">
        <v>1</v>
      </c>
      <c r="C5184" s="1" t="n">
        <v>2903</v>
      </c>
      <c r="D5184" s="1" t="s">
        <v>12258</v>
      </c>
      <c r="E5184" s="1" t="n">
        <v>470</v>
      </c>
      <c r="F5184" s="1" t="n">
        <v>64</v>
      </c>
      <c r="G5184" s="1" t="n">
        <v>136.97</v>
      </c>
      <c r="H5184" s="4" t="n">
        <v>45863.6009379398</v>
      </c>
      <c r="I51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5183BT1437011290347064136.9745863.6009379398</v>
      </c>
      <c r="J5184" s="1" t="n">
        <f aca="false">COUNTIF(I:I, $I5184)</f>
        <v>1</v>
      </c>
      <c r="K5184" s="1" t="str">
        <f aca="false">IF(ISNA(VLOOKUP(Table4[product_id], tblProducts[], tblProducts[product_name],FALSE() )), "Invalid", "Valid")</f>
        <v>Valid</v>
      </c>
      <c r="L5184" s="5" t="str">
        <f aca="false">IF(ISNA(VLOOKUP(Table4[[#This Row],[warehouse_id]], tblwhouse[], tblwhouse[warehouse_name],FALSE() )), "Invalid", "Valid")</f>
        <v>Valid</v>
      </c>
    </row>
    <row r="5185" customFormat="false" ht="15" hidden="false" customHeight="true" outlineLevel="0" collapsed="false">
      <c r="A5185" s="1" t="n">
        <v>5184</v>
      </c>
      <c r="B5185" s="1" t="n">
        <v>1</v>
      </c>
      <c r="C5185" s="1" t="n">
        <v>1339</v>
      </c>
      <c r="D5185" s="1" t="s">
        <v>12259</v>
      </c>
      <c r="E5185" s="1" t="n">
        <v>205</v>
      </c>
      <c r="F5185" s="1" t="n">
        <v>50</v>
      </c>
      <c r="G5185" s="1" t="n">
        <v>383.68</v>
      </c>
      <c r="H5185" s="4" t="n">
        <v>46050.6009379398</v>
      </c>
      <c r="I51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5184BT1544801133920550383.6846050.6009379398</v>
      </c>
      <c r="J5185" s="1" t="n">
        <f aca="false">COUNTIF(I:I, $I5185)</f>
        <v>1</v>
      </c>
      <c r="K5185" s="1" t="str">
        <f aca="false">IF(ISNA(VLOOKUP(Table4[product_id], tblProducts[], tblProducts[product_name],FALSE() )), "Invalid", "Valid")</f>
        <v>Valid</v>
      </c>
      <c r="L5185" s="5" t="str">
        <f aca="false">IF(ISNA(VLOOKUP(Table4[[#This Row],[warehouse_id]], tblwhouse[], tblwhouse[warehouse_name],FALSE() )), "Invalid", "Valid")</f>
        <v>Valid</v>
      </c>
    </row>
    <row r="5186" customFormat="false" ht="15" hidden="false" customHeight="true" outlineLevel="0" collapsed="false">
      <c r="A5186" s="1" t="n">
        <v>5185</v>
      </c>
      <c r="B5186" s="1" t="n">
        <v>4</v>
      </c>
      <c r="C5186" s="1" t="n">
        <v>2113</v>
      </c>
      <c r="D5186" s="1" t="s">
        <v>12260</v>
      </c>
      <c r="E5186" s="1" t="n">
        <v>23</v>
      </c>
      <c r="F5186" s="1" t="n">
        <v>20</v>
      </c>
      <c r="G5186" s="1" t="n">
        <v>382.59</v>
      </c>
      <c r="H5186" s="4" t="n">
        <v>46034.6009379398</v>
      </c>
      <c r="I51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5185BT492504421132320382.5946034.6009379398</v>
      </c>
      <c r="J5186" s="1" t="n">
        <f aca="false">COUNTIF(I:I, $I5186)</f>
        <v>1</v>
      </c>
      <c r="K5186" s="1" t="str">
        <f aca="false">IF(ISNA(VLOOKUP(Table4[product_id], tblProducts[], tblProducts[product_name],FALSE() )), "Invalid", "Valid")</f>
        <v>Valid</v>
      </c>
      <c r="L5186" s="5" t="str">
        <f aca="false">IF(ISNA(VLOOKUP(Table4[[#This Row],[warehouse_id]], tblwhouse[], tblwhouse[warehouse_name],FALSE() )), "Invalid", "Valid")</f>
        <v>Valid</v>
      </c>
    </row>
    <row r="5187" customFormat="false" ht="15" hidden="false" customHeight="true" outlineLevel="0" collapsed="false">
      <c r="A5187" s="1" t="n">
        <v>5186</v>
      </c>
      <c r="B5187" s="1" t="n">
        <v>2</v>
      </c>
      <c r="C5187" s="1" t="n">
        <v>2956</v>
      </c>
      <c r="D5187" s="1" t="s">
        <v>12261</v>
      </c>
      <c r="E5187" s="1" t="n">
        <v>412</v>
      </c>
      <c r="F5187" s="1" t="n">
        <v>42</v>
      </c>
      <c r="G5187" s="1" t="n">
        <v>899.08</v>
      </c>
      <c r="H5187" s="4" t="n">
        <v>46025.6009379398</v>
      </c>
      <c r="I51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5186BT8280322295641242899.0846025.6009379398</v>
      </c>
      <c r="J5187" s="1" t="n">
        <f aca="false">COUNTIF(I:I, $I5187)</f>
        <v>1</v>
      </c>
      <c r="K5187" s="1" t="str">
        <f aca="false">IF(ISNA(VLOOKUP(Table4[product_id], tblProducts[], tblProducts[product_name],FALSE() )), "Invalid", "Valid")</f>
        <v>Valid</v>
      </c>
      <c r="L5187" s="5" t="str">
        <f aca="false">IF(ISNA(VLOOKUP(Table4[[#This Row],[warehouse_id]], tblwhouse[], tblwhouse[warehouse_name],FALSE() )), "Invalid", "Valid")</f>
        <v>Valid</v>
      </c>
    </row>
    <row r="5188" customFormat="false" ht="15" hidden="false" customHeight="true" outlineLevel="0" collapsed="false">
      <c r="A5188" s="1" t="n">
        <v>5187</v>
      </c>
      <c r="B5188" s="1" t="n">
        <v>4</v>
      </c>
      <c r="C5188" s="1" t="n">
        <v>591</v>
      </c>
      <c r="D5188" s="1" t="s">
        <v>12262</v>
      </c>
      <c r="E5188" s="1" t="n">
        <v>9</v>
      </c>
      <c r="F5188" s="1" t="n">
        <v>38</v>
      </c>
      <c r="G5188" s="1" t="n">
        <v>687.14</v>
      </c>
      <c r="H5188" s="4" t="n">
        <v>45901.6009379398</v>
      </c>
      <c r="I51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5187BT1450884591938687.1445901.6009379398</v>
      </c>
      <c r="J5188" s="1" t="n">
        <f aca="false">COUNTIF(I:I, $I5188)</f>
        <v>1</v>
      </c>
      <c r="K5188" s="1" t="str">
        <f aca="false">IF(ISNA(VLOOKUP(Table4[product_id], tblProducts[], tblProducts[product_name],FALSE() )), "Invalid", "Valid")</f>
        <v>Valid</v>
      </c>
      <c r="L5188" s="5" t="str">
        <f aca="false">IF(ISNA(VLOOKUP(Table4[[#This Row],[warehouse_id]], tblwhouse[], tblwhouse[warehouse_name],FALSE() )), "Invalid", "Valid")</f>
        <v>Valid</v>
      </c>
    </row>
    <row r="5189" customFormat="false" ht="15" hidden="false" customHeight="true" outlineLevel="0" collapsed="false">
      <c r="A5189" s="1" t="n">
        <v>5188</v>
      </c>
      <c r="B5189" s="1" t="n">
        <v>4</v>
      </c>
      <c r="C5189" s="1" t="n">
        <v>512</v>
      </c>
      <c r="D5189" s="1" t="s">
        <v>12263</v>
      </c>
      <c r="E5189" s="1" t="n">
        <v>149</v>
      </c>
      <c r="F5189" s="1" t="n">
        <v>44</v>
      </c>
      <c r="G5189" s="1" t="n">
        <v>1033.11</v>
      </c>
      <c r="H5189" s="4" t="n">
        <v>45878.6009379398</v>
      </c>
      <c r="I51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5188BT3606454512149441033.1145878.6009379398</v>
      </c>
      <c r="J5189" s="1" t="n">
        <f aca="false">COUNTIF(I:I, $I5189)</f>
        <v>1</v>
      </c>
      <c r="K5189" s="1" t="str">
        <f aca="false">IF(ISNA(VLOOKUP(Table4[product_id], tblProducts[], tblProducts[product_name],FALSE() )), "Invalid", "Valid")</f>
        <v>Valid</v>
      </c>
      <c r="L5189" s="5" t="str">
        <f aca="false">IF(ISNA(VLOOKUP(Table4[[#This Row],[warehouse_id]], tblwhouse[], tblwhouse[warehouse_name],FALSE() )), "Invalid", "Valid")</f>
        <v>Valid</v>
      </c>
    </row>
    <row r="5190" customFormat="false" ht="15" hidden="false" customHeight="true" outlineLevel="0" collapsed="false">
      <c r="A5190" s="1" t="n">
        <v>5189</v>
      </c>
      <c r="B5190" s="1" t="n">
        <v>2</v>
      </c>
      <c r="C5190" s="1" t="n">
        <v>903</v>
      </c>
      <c r="D5190" s="1" t="s">
        <v>12264</v>
      </c>
      <c r="E5190" s="1" t="n">
        <v>277</v>
      </c>
      <c r="F5190" s="1" t="n">
        <v>25</v>
      </c>
      <c r="G5190" s="1" t="n">
        <v>458.8</v>
      </c>
      <c r="H5190" s="4" t="n">
        <v>45958.6009379398</v>
      </c>
      <c r="I51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5189BT493913290327725458.845958.6009379398</v>
      </c>
      <c r="J5190" s="1" t="n">
        <f aca="false">COUNTIF(I:I, $I5190)</f>
        <v>1</v>
      </c>
      <c r="K5190" s="1" t="str">
        <f aca="false">IF(ISNA(VLOOKUP(Table4[product_id], tblProducts[], tblProducts[product_name],FALSE() )), "Invalid", "Valid")</f>
        <v>Valid</v>
      </c>
      <c r="L5190" s="5" t="str">
        <f aca="false">IF(ISNA(VLOOKUP(Table4[[#This Row],[warehouse_id]], tblwhouse[], tblwhouse[warehouse_name],FALSE() )), "Invalid", "Valid")</f>
        <v>Valid</v>
      </c>
    </row>
    <row r="5191" customFormat="false" ht="15" hidden="false" customHeight="true" outlineLevel="0" collapsed="false">
      <c r="A5191" s="1" t="n">
        <v>5190</v>
      </c>
      <c r="B5191" s="1" t="n">
        <v>4</v>
      </c>
      <c r="C5191" s="1" t="n">
        <v>2612</v>
      </c>
      <c r="D5191" s="1" t="s">
        <v>12265</v>
      </c>
      <c r="E5191" s="1" t="n">
        <v>194</v>
      </c>
      <c r="F5191" s="1" t="n">
        <v>37</v>
      </c>
      <c r="G5191" s="1" t="n">
        <v>730.21</v>
      </c>
      <c r="H5191" s="4" t="n">
        <v>45863.6009379398</v>
      </c>
      <c r="I51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5190BT4742774261219437730.2145863.6009379398</v>
      </c>
      <c r="J5191" s="1" t="n">
        <f aca="false">COUNTIF(I:I, $I5191)</f>
        <v>1</v>
      </c>
      <c r="K5191" s="1" t="str">
        <f aca="false">IF(ISNA(VLOOKUP(Table4[product_id], tblProducts[], tblProducts[product_name],FALSE() )), "Invalid", "Valid")</f>
        <v>Valid</v>
      </c>
      <c r="L5191" s="5" t="str">
        <f aca="false">IF(ISNA(VLOOKUP(Table4[[#This Row],[warehouse_id]], tblwhouse[], tblwhouse[warehouse_name],FALSE() )), "Invalid", "Valid")</f>
        <v>Valid</v>
      </c>
    </row>
    <row r="5192" customFormat="false" ht="15" hidden="false" customHeight="true" outlineLevel="0" collapsed="false">
      <c r="A5192" s="1" t="n">
        <v>5191</v>
      </c>
      <c r="B5192" s="1" t="n">
        <v>1</v>
      </c>
      <c r="C5192" s="1" t="n">
        <v>751</v>
      </c>
      <c r="D5192" s="1" t="s">
        <v>12266</v>
      </c>
      <c r="E5192" s="1" t="n">
        <v>213</v>
      </c>
      <c r="F5192" s="1" t="n">
        <v>25</v>
      </c>
      <c r="G5192" s="1" t="n">
        <v>1284.01</v>
      </c>
      <c r="H5192" s="4" t="n">
        <v>46164.6009379514</v>
      </c>
      <c r="I51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5191BT3235081751213251284.0146164.6009379514</v>
      </c>
      <c r="J5192" s="1" t="n">
        <f aca="false">COUNTIF(I:I, $I5192)</f>
        <v>1</v>
      </c>
      <c r="K5192" s="1" t="str">
        <f aca="false">IF(ISNA(VLOOKUP(Table4[product_id], tblProducts[], tblProducts[product_name],FALSE() )), "Invalid", "Valid")</f>
        <v>Valid</v>
      </c>
      <c r="L5192" s="5" t="str">
        <f aca="false">IF(ISNA(VLOOKUP(Table4[[#This Row],[warehouse_id]], tblwhouse[], tblwhouse[warehouse_name],FALSE() )), "Invalid", "Valid")</f>
        <v>Valid</v>
      </c>
    </row>
    <row r="5193" customFormat="false" ht="15" hidden="false" customHeight="true" outlineLevel="0" collapsed="false">
      <c r="A5193" s="1" t="n">
        <v>5192</v>
      </c>
      <c r="B5193" s="1" t="n">
        <v>1</v>
      </c>
      <c r="C5193" s="1" t="n">
        <v>397</v>
      </c>
      <c r="D5193" s="1" t="s">
        <v>12267</v>
      </c>
      <c r="E5193" s="1" t="n">
        <v>119</v>
      </c>
      <c r="F5193" s="1" t="n">
        <v>59</v>
      </c>
      <c r="G5193" s="1" t="n">
        <v>315.44</v>
      </c>
      <c r="H5193" s="4" t="n">
        <v>45874.6009379514</v>
      </c>
      <c r="I51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5192BT657882139711959315.4445874.6009379514</v>
      </c>
      <c r="J5193" s="1" t="n">
        <f aca="false">COUNTIF(I:I, $I5193)</f>
        <v>1</v>
      </c>
      <c r="K5193" s="1" t="str">
        <f aca="false">IF(ISNA(VLOOKUP(Table4[product_id], tblProducts[], tblProducts[product_name],FALSE() )), "Invalid", "Valid")</f>
        <v>Valid</v>
      </c>
      <c r="L5193" s="5" t="str">
        <f aca="false">IF(ISNA(VLOOKUP(Table4[[#This Row],[warehouse_id]], tblwhouse[], tblwhouse[warehouse_name],FALSE() )), "Invalid", "Valid")</f>
        <v>Valid</v>
      </c>
    </row>
    <row r="5194" customFormat="false" ht="15" hidden="false" customHeight="true" outlineLevel="0" collapsed="false">
      <c r="A5194" s="1" t="n">
        <v>5193</v>
      </c>
      <c r="B5194" s="1" t="n">
        <v>3</v>
      </c>
      <c r="C5194" s="1" t="n">
        <v>949</v>
      </c>
      <c r="D5194" s="1" t="s">
        <v>12268</v>
      </c>
      <c r="E5194" s="1" t="n">
        <v>364</v>
      </c>
      <c r="F5194" s="1" t="n">
        <v>25</v>
      </c>
      <c r="G5194" s="1" t="n">
        <v>1147.35</v>
      </c>
      <c r="H5194" s="4" t="n">
        <v>45910.6009379514</v>
      </c>
      <c r="I51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5193BT9592063949364251147.3545910.6009379514</v>
      </c>
      <c r="J5194" s="1" t="n">
        <f aca="false">COUNTIF(I:I, $I5194)</f>
        <v>1</v>
      </c>
      <c r="K5194" s="1" t="str">
        <f aca="false">IF(ISNA(VLOOKUP(Table4[product_id], tblProducts[], tblProducts[product_name],FALSE() )), "Invalid", "Valid")</f>
        <v>Valid</v>
      </c>
      <c r="L5194" s="5" t="str">
        <f aca="false">IF(ISNA(VLOOKUP(Table4[[#This Row],[warehouse_id]], tblwhouse[], tblwhouse[warehouse_name],FALSE() )), "Invalid", "Valid")</f>
        <v>Valid</v>
      </c>
    </row>
    <row r="5195" customFormat="false" ht="15" hidden="false" customHeight="true" outlineLevel="0" collapsed="false">
      <c r="A5195" s="1" t="n">
        <v>5194</v>
      </c>
      <c r="B5195" s="1" t="n">
        <v>1</v>
      </c>
      <c r="C5195" s="1" t="n">
        <v>2753</v>
      </c>
      <c r="D5195" s="1" t="s">
        <v>12269</v>
      </c>
      <c r="E5195" s="1" t="n">
        <v>93</v>
      </c>
      <c r="F5195" s="1" t="n">
        <v>58</v>
      </c>
      <c r="G5195" s="1" t="n">
        <v>112.59</v>
      </c>
      <c r="H5195" s="4" t="n">
        <v>46081.6009379514</v>
      </c>
      <c r="I51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5194BT684004127539358112.5946081.6009379514</v>
      </c>
      <c r="J5195" s="1" t="n">
        <f aca="false">COUNTIF(I:I, $I5195)</f>
        <v>1</v>
      </c>
      <c r="K5195" s="1" t="str">
        <f aca="false">IF(ISNA(VLOOKUP(Table4[product_id], tblProducts[], tblProducts[product_name],FALSE() )), "Invalid", "Valid")</f>
        <v>Valid</v>
      </c>
      <c r="L5195" s="5" t="str">
        <f aca="false">IF(ISNA(VLOOKUP(Table4[[#This Row],[warehouse_id]], tblwhouse[], tblwhouse[warehouse_name],FALSE() )), "Invalid", "Valid")</f>
        <v>Valid</v>
      </c>
    </row>
    <row r="5196" customFormat="false" ht="15" hidden="false" customHeight="true" outlineLevel="0" collapsed="false">
      <c r="A5196" s="1" t="n">
        <v>5195</v>
      </c>
      <c r="B5196" s="1" t="n">
        <v>3</v>
      </c>
      <c r="C5196" s="1" t="n">
        <v>1135</v>
      </c>
      <c r="D5196" s="1" t="s">
        <v>12270</v>
      </c>
      <c r="E5196" s="1" t="n">
        <v>264</v>
      </c>
      <c r="F5196" s="1" t="n">
        <v>37</v>
      </c>
      <c r="G5196" s="1" t="n">
        <v>16.26</v>
      </c>
      <c r="H5196" s="4" t="n">
        <v>46083.6009379514</v>
      </c>
      <c r="I51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5195BT278028311352643716.2646083.6009379514</v>
      </c>
      <c r="J5196" s="1" t="n">
        <f aca="false">COUNTIF(I:I, $I5196)</f>
        <v>1</v>
      </c>
      <c r="K5196" s="1" t="str">
        <f aca="false">IF(ISNA(VLOOKUP(Table4[product_id], tblProducts[], tblProducts[product_name],FALSE() )), "Invalid", "Valid")</f>
        <v>Valid</v>
      </c>
      <c r="L5196" s="5" t="str">
        <f aca="false">IF(ISNA(VLOOKUP(Table4[[#This Row],[warehouse_id]], tblwhouse[], tblwhouse[warehouse_name],FALSE() )), "Invalid", "Valid")</f>
        <v>Valid</v>
      </c>
    </row>
    <row r="5197" customFormat="false" ht="15" hidden="false" customHeight="true" outlineLevel="0" collapsed="false">
      <c r="A5197" s="1" t="n">
        <v>5196</v>
      </c>
      <c r="B5197" s="1" t="n">
        <v>1</v>
      </c>
      <c r="C5197" s="1" t="n">
        <v>2120</v>
      </c>
      <c r="D5197" s="1" t="s">
        <v>12271</v>
      </c>
      <c r="E5197" s="1" t="n">
        <v>21</v>
      </c>
      <c r="F5197" s="1" t="n">
        <v>49</v>
      </c>
      <c r="G5197" s="1" t="n">
        <v>1459.64</v>
      </c>
      <c r="H5197" s="4" t="n">
        <v>46111.6009379514</v>
      </c>
      <c r="I51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5196BT9361551212021491459.6446111.6009379514</v>
      </c>
      <c r="J5197" s="1" t="n">
        <f aca="false">COUNTIF(I:I, $I5197)</f>
        <v>1</v>
      </c>
      <c r="K5197" s="1" t="str">
        <f aca="false">IF(ISNA(VLOOKUP(Table4[product_id], tblProducts[], tblProducts[product_name],FALSE() )), "Invalid", "Valid")</f>
        <v>Valid</v>
      </c>
      <c r="L5197" s="5" t="str">
        <f aca="false">IF(ISNA(VLOOKUP(Table4[[#This Row],[warehouse_id]], tblwhouse[], tblwhouse[warehouse_name],FALSE() )), "Invalid", "Valid")</f>
        <v>Valid</v>
      </c>
    </row>
    <row r="5198" customFormat="false" ht="15" hidden="false" customHeight="true" outlineLevel="0" collapsed="false">
      <c r="A5198" s="1" t="n">
        <v>5197</v>
      </c>
      <c r="B5198" s="1" t="n">
        <v>4</v>
      </c>
      <c r="C5198" s="1" t="n">
        <v>2226</v>
      </c>
      <c r="D5198" s="1" t="s">
        <v>12272</v>
      </c>
      <c r="E5198" s="1" t="n">
        <v>100</v>
      </c>
      <c r="F5198" s="1" t="n">
        <v>78</v>
      </c>
      <c r="G5198" s="1" t="n">
        <v>483.01</v>
      </c>
      <c r="H5198" s="4" t="n">
        <v>46190.6009379514</v>
      </c>
      <c r="I51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5197BT5933254222610078483.0146190.6009379514</v>
      </c>
      <c r="J5198" s="1" t="n">
        <f aca="false">COUNTIF(I:I, $I5198)</f>
        <v>1</v>
      </c>
      <c r="K5198" s="1" t="str">
        <f aca="false">IF(ISNA(VLOOKUP(Table4[product_id], tblProducts[], tblProducts[product_name],FALSE() )), "Invalid", "Valid")</f>
        <v>Valid</v>
      </c>
      <c r="L5198" s="5" t="str">
        <f aca="false">IF(ISNA(VLOOKUP(Table4[[#This Row],[warehouse_id]], tblwhouse[], tblwhouse[warehouse_name],FALSE() )), "Invalid", "Valid")</f>
        <v>Valid</v>
      </c>
    </row>
    <row r="5199" customFormat="false" ht="15" hidden="false" customHeight="true" outlineLevel="0" collapsed="false">
      <c r="A5199" s="1" t="n">
        <v>5198</v>
      </c>
      <c r="B5199" s="1" t="n">
        <v>3</v>
      </c>
      <c r="C5199" s="1" t="n">
        <v>1677</v>
      </c>
      <c r="D5199" s="1" t="s">
        <v>12273</v>
      </c>
      <c r="E5199" s="1" t="n">
        <v>477</v>
      </c>
      <c r="F5199" s="1" t="n">
        <v>75</v>
      </c>
      <c r="G5199" s="1" t="n">
        <v>178.16</v>
      </c>
      <c r="H5199" s="4" t="n">
        <v>45947.6009379514</v>
      </c>
      <c r="I51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5198BT6502013167747775178.1645947.6009379514</v>
      </c>
      <c r="J5199" s="1" t="n">
        <f aca="false">COUNTIF(I:I, $I5199)</f>
        <v>1</v>
      </c>
      <c r="K5199" s="1" t="str">
        <f aca="false">IF(ISNA(VLOOKUP(Table4[product_id], tblProducts[], tblProducts[product_name],FALSE() )), "Invalid", "Valid")</f>
        <v>Valid</v>
      </c>
      <c r="L5199" s="5" t="str">
        <f aca="false">IF(ISNA(VLOOKUP(Table4[[#This Row],[warehouse_id]], tblwhouse[], tblwhouse[warehouse_name],FALSE() )), "Invalid", "Valid")</f>
        <v>Valid</v>
      </c>
    </row>
    <row r="5200" customFormat="false" ht="15" hidden="false" customHeight="true" outlineLevel="0" collapsed="false">
      <c r="A5200" s="1" t="n">
        <v>5199</v>
      </c>
      <c r="B5200" s="1" t="n">
        <v>1</v>
      </c>
      <c r="C5200" s="1" t="n">
        <v>2763</v>
      </c>
      <c r="D5200" s="1" t="s">
        <v>12274</v>
      </c>
      <c r="E5200" s="1" t="n">
        <v>490</v>
      </c>
      <c r="F5200" s="1" t="n">
        <v>79</v>
      </c>
      <c r="G5200" s="1" t="n">
        <v>1373.43</v>
      </c>
      <c r="H5200" s="4" t="n">
        <v>46209.6009379514</v>
      </c>
      <c r="I52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5199BT17295112763490791373.4346209.6009379514</v>
      </c>
      <c r="J5200" s="1" t="n">
        <f aca="false">COUNTIF(I:I, $I5200)</f>
        <v>1</v>
      </c>
      <c r="K5200" s="1" t="str">
        <f aca="false">IF(ISNA(VLOOKUP(Table4[product_id], tblProducts[], tblProducts[product_name],FALSE() )), "Invalid", "Valid")</f>
        <v>Valid</v>
      </c>
      <c r="L5200" s="5" t="str">
        <f aca="false">IF(ISNA(VLOOKUP(Table4[[#This Row],[warehouse_id]], tblwhouse[], tblwhouse[warehouse_name],FALSE() )), "Invalid", "Valid")</f>
        <v>Valid</v>
      </c>
    </row>
    <row r="5201" customFormat="false" ht="15" hidden="false" customHeight="true" outlineLevel="0" collapsed="false">
      <c r="A5201" s="1" t="n">
        <v>5200</v>
      </c>
      <c r="B5201" s="1" t="n">
        <v>3</v>
      </c>
      <c r="C5201" s="1" t="n">
        <v>1993</v>
      </c>
      <c r="D5201" s="1" t="s">
        <v>12275</v>
      </c>
      <c r="E5201" s="1" t="n">
        <v>221</v>
      </c>
      <c r="F5201" s="1" t="n">
        <v>24</v>
      </c>
      <c r="G5201" s="1" t="n">
        <v>1359.31</v>
      </c>
      <c r="H5201" s="4" t="n">
        <v>46221.6009379514</v>
      </c>
      <c r="I52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5200BT18508131993221241359.3146221.6009379514</v>
      </c>
      <c r="J5201" s="1" t="n">
        <f aca="false">COUNTIF(I:I, $I5201)</f>
        <v>1</v>
      </c>
      <c r="K5201" s="1" t="str">
        <f aca="false">IF(ISNA(VLOOKUP(Table4[product_id], tblProducts[], tblProducts[product_name],FALSE() )), "Invalid", "Valid")</f>
        <v>Valid</v>
      </c>
      <c r="L5201" s="5" t="str">
        <f aca="false">IF(ISNA(VLOOKUP(Table4[[#This Row],[warehouse_id]], tblwhouse[], tblwhouse[warehouse_name],FALSE() )), "Invalid", "Valid")</f>
        <v>Valid</v>
      </c>
    </row>
    <row r="5202" customFormat="false" ht="15" hidden="false" customHeight="true" outlineLevel="0" collapsed="false">
      <c r="A5202" s="1" t="n">
        <v>5201</v>
      </c>
      <c r="B5202" s="1" t="n">
        <v>1</v>
      </c>
      <c r="C5202" s="1" t="n">
        <v>994</v>
      </c>
      <c r="D5202" s="1" t="s">
        <v>12276</v>
      </c>
      <c r="E5202" s="1" t="n">
        <v>127</v>
      </c>
      <c r="F5202" s="1" t="n">
        <v>59</v>
      </c>
      <c r="G5202" s="1" t="n">
        <v>878.24</v>
      </c>
      <c r="H5202" s="4" t="n">
        <v>45928.6009379514</v>
      </c>
      <c r="I52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5201BT742775199412759878.2445928.6009379514</v>
      </c>
      <c r="J5202" s="1" t="n">
        <f aca="false">COUNTIF(I:I, $I5202)</f>
        <v>1</v>
      </c>
      <c r="K5202" s="1" t="str">
        <f aca="false">IF(ISNA(VLOOKUP(Table4[product_id], tblProducts[], tblProducts[product_name],FALSE() )), "Invalid", "Valid")</f>
        <v>Valid</v>
      </c>
      <c r="L5202" s="5" t="str">
        <f aca="false">IF(ISNA(VLOOKUP(Table4[[#This Row],[warehouse_id]], tblwhouse[], tblwhouse[warehouse_name],FALSE() )), "Invalid", "Valid")</f>
        <v>Valid</v>
      </c>
    </row>
    <row r="5203" customFormat="false" ht="15" hidden="false" customHeight="true" outlineLevel="0" collapsed="false">
      <c r="A5203" s="1" t="n">
        <v>5202</v>
      </c>
      <c r="B5203" s="1" t="n">
        <v>2</v>
      </c>
      <c r="C5203" s="1" t="n">
        <v>1685</v>
      </c>
      <c r="D5203" s="1" t="s">
        <v>12277</v>
      </c>
      <c r="E5203" s="1" t="n">
        <v>412</v>
      </c>
      <c r="F5203" s="1" t="n">
        <v>70</v>
      </c>
      <c r="G5203" s="1" t="n">
        <v>804.65</v>
      </c>
      <c r="H5203" s="4" t="n">
        <v>46093.6009379514</v>
      </c>
      <c r="I52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5202BT2291322168541270804.6546093.6009379514</v>
      </c>
      <c r="J5203" s="1" t="n">
        <f aca="false">COUNTIF(I:I, $I5203)</f>
        <v>1</v>
      </c>
      <c r="K5203" s="1" t="str">
        <f aca="false">IF(ISNA(VLOOKUP(Table4[product_id], tblProducts[], tblProducts[product_name],FALSE() )), "Invalid", "Valid")</f>
        <v>Valid</v>
      </c>
      <c r="L5203" s="5" t="str">
        <f aca="false">IF(ISNA(VLOOKUP(Table4[[#This Row],[warehouse_id]], tblwhouse[], tblwhouse[warehouse_name],FALSE() )), "Invalid", "Valid")</f>
        <v>Valid</v>
      </c>
    </row>
    <row r="5204" customFormat="false" ht="15" hidden="false" customHeight="true" outlineLevel="0" collapsed="false">
      <c r="A5204" s="1" t="n">
        <v>5203</v>
      </c>
      <c r="B5204" s="1" t="n">
        <v>1</v>
      </c>
      <c r="C5204" s="1" t="n">
        <v>152</v>
      </c>
      <c r="D5204" s="1" t="s">
        <v>12278</v>
      </c>
      <c r="E5204" s="1" t="n">
        <v>434</v>
      </c>
      <c r="F5204" s="1" t="n">
        <v>71</v>
      </c>
      <c r="G5204" s="1" t="n">
        <v>51.62</v>
      </c>
      <c r="H5204" s="4" t="n">
        <v>46191.6009379514</v>
      </c>
      <c r="I52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5203BT55878611524347151.6246191.6009379514</v>
      </c>
      <c r="J5204" s="1" t="n">
        <f aca="false">COUNTIF(I:I, $I5204)</f>
        <v>1</v>
      </c>
      <c r="K5204" s="1" t="str">
        <f aca="false">IF(ISNA(VLOOKUP(Table4[product_id], tblProducts[], tblProducts[product_name],FALSE() )), "Invalid", "Valid")</f>
        <v>Valid</v>
      </c>
      <c r="L5204" s="5" t="str">
        <f aca="false">IF(ISNA(VLOOKUP(Table4[[#This Row],[warehouse_id]], tblwhouse[], tblwhouse[warehouse_name],FALSE() )), "Invalid", "Valid")</f>
        <v>Valid</v>
      </c>
    </row>
    <row r="5205" customFormat="false" ht="15" hidden="false" customHeight="true" outlineLevel="0" collapsed="false">
      <c r="A5205" s="1" t="n">
        <v>5204</v>
      </c>
      <c r="B5205" s="1" t="n">
        <v>3</v>
      </c>
      <c r="C5205" s="1" t="n">
        <v>1172</v>
      </c>
      <c r="D5205" s="1" t="s">
        <v>12279</v>
      </c>
      <c r="E5205" s="1" t="n">
        <v>388</v>
      </c>
      <c r="F5205" s="1" t="n">
        <v>72</v>
      </c>
      <c r="G5205" s="1" t="n">
        <v>30.32</v>
      </c>
      <c r="H5205" s="4" t="n">
        <v>45989.6009379514</v>
      </c>
      <c r="I52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5204BT603499311723887230.3245989.6009379514</v>
      </c>
      <c r="J5205" s="1" t="n">
        <f aca="false">COUNTIF(I:I, $I5205)</f>
        <v>1</v>
      </c>
      <c r="K5205" s="1" t="str">
        <f aca="false">IF(ISNA(VLOOKUP(Table4[product_id], tblProducts[], tblProducts[product_name],FALSE() )), "Invalid", "Valid")</f>
        <v>Valid</v>
      </c>
      <c r="L5205" s="5" t="str">
        <f aca="false">IF(ISNA(VLOOKUP(Table4[[#This Row],[warehouse_id]], tblwhouse[], tblwhouse[warehouse_name],FALSE() )), "Invalid", "Valid")</f>
        <v>Valid</v>
      </c>
    </row>
    <row r="5206" customFormat="false" ht="15" hidden="false" customHeight="true" outlineLevel="0" collapsed="false">
      <c r="A5206" s="1" t="n">
        <v>5205</v>
      </c>
      <c r="B5206" s="1" t="n">
        <v>3</v>
      </c>
      <c r="C5206" s="1" t="n">
        <v>315</v>
      </c>
      <c r="D5206" s="1" t="s">
        <v>12280</v>
      </c>
      <c r="E5206" s="1" t="n">
        <v>455</v>
      </c>
      <c r="F5206" s="1" t="n">
        <v>35</v>
      </c>
      <c r="G5206" s="1" t="n">
        <v>974.8</v>
      </c>
      <c r="H5206" s="4" t="n">
        <v>46119.6009379514</v>
      </c>
      <c r="I52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5205BT235157331545535974.846119.6009379514</v>
      </c>
      <c r="J5206" s="1" t="n">
        <f aca="false">COUNTIF(I:I, $I5206)</f>
        <v>1</v>
      </c>
      <c r="K5206" s="1" t="str">
        <f aca="false">IF(ISNA(VLOOKUP(Table4[product_id], tblProducts[], tblProducts[product_name],FALSE() )), "Invalid", "Valid")</f>
        <v>Valid</v>
      </c>
      <c r="L5206" s="5" t="str">
        <f aca="false">IF(ISNA(VLOOKUP(Table4[[#This Row],[warehouse_id]], tblwhouse[], tblwhouse[warehouse_name],FALSE() )), "Invalid", "Valid")</f>
        <v>Valid</v>
      </c>
    </row>
    <row r="5207" customFormat="false" ht="15" hidden="false" customHeight="true" outlineLevel="0" collapsed="false">
      <c r="A5207" s="1" t="n">
        <v>5206</v>
      </c>
      <c r="B5207" s="1" t="n">
        <v>3</v>
      </c>
      <c r="C5207" s="1" t="n">
        <v>765</v>
      </c>
      <c r="D5207" s="1" t="s">
        <v>12281</v>
      </c>
      <c r="E5207" s="1" t="n">
        <v>115</v>
      </c>
      <c r="F5207" s="1" t="n">
        <v>61</v>
      </c>
      <c r="G5207" s="1" t="n">
        <v>407.57</v>
      </c>
      <c r="H5207" s="4" t="n">
        <v>46093.6009379514</v>
      </c>
      <c r="I52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5206BT421763376511561407.5746093.6009379514</v>
      </c>
      <c r="J5207" s="1" t="n">
        <f aca="false">COUNTIF(I:I, $I5207)</f>
        <v>1</v>
      </c>
      <c r="K5207" s="1" t="str">
        <f aca="false">IF(ISNA(VLOOKUP(Table4[product_id], tblProducts[], tblProducts[product_name],FALSE() )), "Invalid", "Valid")</f>
        <v>Valid</v>
      </c>
      <c r="L5207" s="5" t="str">
        <f aca="false">IF(ISNA(VLOOKUP(Table4[[#This Row],[warehouse_id]], tblwhouse[], tblwhouse[warehouse_name],FALSE() )), "Invalid", "Valid")</f>
        <v>Valid</v>
      </c>
    </row>
    <row r="5208" customFormat="false" ht="15" hidden="false" customHeight="true" outlineLevel="0" collapsed="false">
      <c r="A5208" s="1" t="n">
        <v>5207</v>
      </c>
      <c r="B5208" s="1" t="n">
        <v>4</v>
      </c>
      <c r="C5208" s="1" t="n">
        <v>2627</v>
      </c>
      <c r="D5208" s="1" t="s">
        <v>12282</v>
      </c>
      <c r="E5208" s="1" t="n">
        <v>246</v>
      </c>
      <c r="F5208" s="1" t="n">
        <v>49</v>
      </c>
      <c r="G5208" s="1" t="n">
        <v>1427.39</v>
      </c>
      <c r="H5208" s="4" t="n">
        <v>46169.6009379514</v>
      </c>
      <c r="I52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5207BT12492042627246491427.3946169.6009379514</v>
      </c>
      <c r="J5208" s="1" t="n">
        <f aca="false">COUNTIF(I:I, $I5208)</f>
        <v>1</v>
      </c>
      <c r="K5208" s="1" t="str">
        <f aca="false">IF(ISNA(VLOOKUP(Table4[product_id], tblProducts[], tblProducts[product_name],FALSE() )), "Invalid", "Valid")</f>
        <v>Valid</v>
      </c>
      <c r="L5208" s="5" t="str">
        <f aca="false">IF(ISNA(VLOOKUP(Table4[[#This Row],[warehouse_id]], tblwhouse[], tblwhouse[warehouse_name],FALSE() )), "Invalid", "Valid")</f>
        <v>Valid</v>
      </c>
    </row>
    <row r="5209" customFormat="false" ht="15" hidden="false" customHeight="true" outlineLevel="0" collapsed="false">
      <c r="A5209" s="1" t="n">
        <v>5208</v>
      </c>
      <c r="B5209" s="1" t="n">
        <v>4</v>
      </c>
      <c r="C5209" s="1" t="n">
        <v>648</v>
      </c>
      <c r="D5209" s="1" t="s">
        <v>12283</v>
      </c>
      <c r="E5209" s="1" t="n">
        <v>260</v>
      </c>
      <c r="F5209" s="1" t="n">
        <v>44</v>
      </c>
      <c r="G5209" s="1" t="n">
        <v>795.28</v>
      </c>
      <c r="H5209" s="4" t="n">
        <v>45974.6009379514</v>
      </c>
      <c r="I52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5208BT839896464826044795.2845974.6009379514</v>
      </c>
      <c r="J5209" s="1" t="n">
        <f aca="false">COUNTIF(I:I, $I5209)</f>
        <v>1</v>
      </c>
      <c r="K5209" s="1" t="str">
        <f aca="false">IF(ISNA(VLOOKUP(Table4[product_id], tblProducts[], tblProducts[product_name],FALSE() )), "Invalid", "Valid")</f>
        <v>Valid</v>
      </c>
      <c r="L5209" s="5" t="str">
        <f aca="false">IF(ISNA(VLOOKUP(Table4[[#This Row],[warehouse_id]], tblwhouse[], tblwhouse[warehouse_name],FALSE() )), "Invalid", "Valid")</f>
        <v>Valid</v>
      </c>
    </row>
    <row r="5210" customFormat="false" ht="15" hidden="false" customHeight="true" outlineLevel="0" collapsed="false">
      <c r="A5210" s="1" t="n">
        <v>5209</v>
      </c>
      <c r="B5210" s="1" t="n">
        <v>3</v>
      </c>
      <c r="C5210" s="1" t="n">
        <v>2180</v>
      </c>
      <c r="D5210" s="1" t="s">
        <v>12284</v>
      </c>
      <c r="E5210" s="1" t="n">
        <v>471</v>
      </c>
      <c r="F5210" s="1" t="n">
        <v>56</v>
      </c>
      <c r="G5210" s="1" t="n">
        <v>1406.98</v>
      </c>
      <c r="H5210" s="4" t="n">
        <v>46139.6009379514</v>
      </c>
      <c r="I52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5209BT48815032180471561406.9846139.6009379514</v>
      </c>
      <c r="J5210" s="1" t="n">
        <f aca="false">COUNTIF(I:I, $I5210)</f>
        <v>1</v>
      </c>
      <c r="K5210" s="1" t="str">
        <f aca="false">IF(ISNA(VLOOKUP(Table4[product_id], tblProducts[], tblProducts[product_name],FALSE() )), "Invalid", "Valid")</f>
        <v>Valid</v>
      </c>
      <c r="L5210" s="5" t="str">
        <f aca="false">IF(ISNA(VLOOKUP(Table4[[#This Row],[warehouse_id]], tblwhouse[], tblwhouse[warehouse_name],FALSE() )), "Invalid", "Valid")</f>
        <v>Valid</v>
      </c>
    </row>
    <row r="5211" customFormat="false" ht="15" hidden="false" customHeight="true" outlineLevel="0" collapsed="false">
      <c r="A5211" s="1" t="n">
        <v>5210</v>
      </c>
      <c r="B5211" s="1" t="n">
        <v>4</v>
      </c>
      <c r="C5211" s="1" t="n">
        <v>2338</v>
      </c>
      <c r="D5211" s="1" t="s">
        <v>12285</v>
      </c>
      <c r="E5211" s="1" t="n">
        <v>453</v>
      </c>
      <c r="F5211" s="1" t="n">
        <v>39</v>
      </c>
      <c r="G5211" s="1" t="n">
        <v>1344.7</v>
      </c>
      <c r="H5211" s="4" t="n">
        <v>45960.6009379514</v>
      </c>
      <c r="I52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5210BT39082142338453391344.745960.6009379514</v>
      </c>
      <c r="J5211" s="1" t="n">
        <f aca="false">COUNTIF(I:I, $I5211)</f>
        <v>1</v>
      </c>
      <c r="K5211" s="1" t="str">
        <f aca="false">IF(ISNA(VLOOKUP(Table4[product_id], tblProducts[], tblProducts[product_name],FALSE() )), "Invalid", "Valid")</f>
        <v>Valid</v>
      </c>
      <c r="L5211" s="5" t="str">
        <f aca="false">IF(ISNA(VLOOKUP(Table4[[#This Row],[warehouse_id]], tblwhouse[], tblwhouse[warehouse_name],FALSE() )), "Invalid", "Valid")</f>
        <v>Valid</v>
      </c>
    </row>
    <row r="5212" customFormat="false" ht="15" hidden="false" customHeight="true" outlineLevel="0" collapsed="false">
      <c r="A5212" s="1" t="n">
        <v>5211</v>
      </c>
      <c r="B5212" s="1" t="n">
        <v>1</v>
      </c>
      <c r="C5212" s="1" t="n">
        <v>281</v>
      </c>
      <c r="D5212" s="1" t="s">
        <v>12286</v>
      </c>
      <c r="E5212" s="1" t="n">
        <v>443</v>
      </c>
      <c r="F5212" s="1" t="n">
        <v>50</v>
      </c>
      <c r="G5212" s="1" t="n">
        <v>399.54</v>
      </c>
      <c r="H5212" s="4" t="n">
        <v>46010.6009379514</v>
      </c>
      <c r="I52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5211BT625489128144350399.5446010.6009379514</v>
      </c>
      <c r="J5212" s="1" t="n">
        <f aca="false">COUNTIF(I:I, $I5212)</f>
        <v>1</v>
      </c>
      <c r="K5212" s="1" t="str">
        <f aca="false">IF(ISNA(VLOOKUP(Table4[product_id], tblProducts[], tblProducts[product_name],FALSE() )), "Invalid", "Valid")</f>
        <v>Valid</v>
      </c>
      <c r="L5212" s="5" t="str">
        <f aca="false">IF(ISNA(VLOOKUP(Table4[[#This Row],[warehouse_id]], tblwhouse[], tblwhouse[warehouse_name],FALSE() )), "Invalid", "Valid")</f>
        <v>Valid</v>
      </c>
    </row>
    <row r="5213" customFormat="false" ht="15" hidden="false" customHeight="true" outlineLevel="0" collapsed="false">
      <c r="A5213" s="1" t="n">
        <v>5212</v>
      </c>
      <c r="B5213" s="1" t="n">
        <v>4</v>
      </c>
      <c r="C5213" s="1" t="n">
        <v>1102</v>
      </c>
      <c r="D5213" s="1" t="s">
        <v>12287</v>
      </c>
      <c r="E5213" s="1" t="n">
        <v>104</v>
      </c>
      <c r="F5213" s="1" t="n">
        <v>40</v>
      </c>
      <c r="G5213" s="1" t="n">
        <v>1003.75</v>
      </c>
      <c r="H5213" s="4" t="n">
        <v>46185.6009379514</v>
      </c>
      <c r="I52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5212BT83094741102104401003.7546185.6009379514</v>
      </c>
      <c r="J5213" s="1" t="n">
        <f aca="false">COUNTIF(I:I, $I5213)</f>
        <v>1</v>
      </c>
      <c r="K5213" s="1" t="str">
        <f aca="false">IF(ISNA(VLOOKUP(Table4[product_id], tblProducts[], tblProducts[product_name],FALSE() )), "Invalid", "Valid")</f>
        <v>Valid</v>
      </c>
      <c r="L5213" s="5" t="str">
        <f aca="false">IF(ISNA(VLOOKUP(Table4[[#This Row],[warehouse_id]], tblwhouse[], tblwhouse[warehouse_name],FALSE() )), "Invalid", "Valid")</f>
        <v>Valid</v>
      </c>
    </row>
    <row r="5214" customFormat="false" ht="15" hidden="false" customHeight="true" outlineLevel="0" collapsed="false">
      <c r="A5214" s="1" t="n">
        <v>5213</v>
      </c>
      <c r="B5214" s="1" t="n">
        <v>4</v>
      </c>
      <c r="C5214" s="1" t="n">
        <v>1267</v>
      </c>
      <c r="D5214" s="1" t="s">
        <v>12288</v>
      </c>
      <c r="E5214" s="1" t="n">
        <v>283</v>
      </c>
      <c r="F5214" s="1" t="n">
        <v>70</v>
      </c>
      <c r="G5214" s="1" t="n">
        <v>1332.38</v>
      </c>
      <c r="H5214" s="4" t="n">
        <v>45982.6009379514</v>
      </c>
      <c r="I52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5213BT18334641267283701332.3845982.6009379514</v>
      </c>
      <c r="J5214" s="1" t="n">
        <f aca="false">COUNTIF(I:I, $I5214)</f>
        <v>1</v>
      </c>
      <c r="K5214" s="1" t="str">
        <f aca="false">IF(ISNA(VLOOKUP(Table4[product_id], tblProducts[], tblProducts[product_name],FALSE() )), "Invalid", "Valid")</f>
        <v>Valid</v>
      </c>
      <c r="L5214" s="5" t="str">
        <f aca="false">IF(ISNA(VLOOKUP(Table4[[#This Row],[warehouse_id]], tblwhouse[], tblwhouse[warehouse_name],FALSE() )), "Invalid", "Valid")</f>
        <v>Valid</v>
      </c>
    </row>
    <row r="5215" customFormat="false" ht="15" hidden="false" customHeight="true" outlineLevel="0" collapsed="false">
      <c r="A5215" s="1" t="n">
        <v>5214</v>
      </c>
      <c r="B5215" s="1" t="n">
        <v>3</v>
      </c>
      <c r="C5215" s="1" t="n">
        <v>2291</v>
      </c>
      <c r="D5215" s="1" t="s">
        <v>12289</v>
      </c>
      <c r="E5215" s="1" t="n">
        <v>227</v>
      </c>
      <c r="F5215" s="1" t="n">
        <v>68</v>
      </c>
      <c r="G5215" s="1" t="n">
        <v>276.43</v>
      </c>
      <c r="H5215" s="4" t="n">
        <v>46025.6009379514</v>
      </c>
      <c r="I52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5214BT2324613229122768276.4346025.6009379514</v>
      </c>
      <c r="J5215" s="1" t="n">
        <f aca="false">COUNTIF(I:I, $I5215)</f>
        <v>1</v>
      </c>
      <c r="K5215" s="1" t="str">
        <f aca="false">IF(ISNA(VLOOKUP(Table4[product_id], tblProducts[], tblProducts[product_name],FALSE() )), "Invalid", "Valid")</f>
        <v>Valid</v>
      </c>
      <c r="L5215" s="5" t="str">
        <f aca="false">IF(ISNA(VLOOKUP(Table4[[#This Row],[warehouse_id]], tblwhouse[], tblwhouse[warehouse_name],FALSE() )), "Invalid", "Valid")</f>
        <v>Valid</v>
      </c>
    </row>
    <row r="5216" customFormat="false" ht="15" hidden="false" customHeight="true" outlineLevel="0" collapsed="false">
      <c r="A5216" s="1" t="n">
        <v>5215</v>
      </c>
      <c r="B5216" s="1" t="n">
        <v>1</v>
      </c>
      <c r="C5216" s="1" t="n">
        <v>1921</v>
      </c>
      <c r="D5216" s="1" t="s">
        <v>12290</v>
      </c>
      <c r="E5216" s="1" t="n">
        <v>463</v>
      </c>
      <c r="F5216" s="1" t="n">
        <v>27</v>
      </c>
      <c r="G5216" s="1" t="n">
        <v>698.1</v>
      </c>
      <c r="H5216" s="4" t="n">
        <v>45979.6009379514</v>
      </c>
      <c r="I52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5215BT8638831192146327698.145979.6009379514</v>
      </c>
      <c r="J5216" s="1" t="n">
        <f aca="false">COUNTIF(I:I, $I5216)</f>
        <v>1</v>
      </c>
      <c r="K5216" s="1" t="str">
        <f aca="false">IF(ISNA(VLOOKUP(Table4[product_id], tblProducts[], tblProducts[product_name],FALSE() )), "Invalid", "Valid")</f>
        <v>Valid</v>
      </c>
      <c r="L5216" s="5" t="str">
        <f aca="false">IF(ISNA(VLOOKUP(Table4[[#This Row],[warehouse_id]], tblwhouse[], tblwhouse[warehouse_name],FALSE() )), "Invalid", "Valid")</f>
        <v>Valid</v>
      </c>
    </row>
    <row r="5217" customFormat="false" ht="15" hidden="false" customHeight="true" outlineLevel="0" collapsed="false">
      <c r="A5217" s="1" t="n">
        <v>5216</v>
      </c>
      <c r="B5217" s="1" t="n">
        <v>1</v>
      </c>
      <c r="C5217" s="1" t="n">
        <v>2914</v>
      </c>
      <c r="D5217" s="1" t="s">
        <v>12291</v>
      </c>
      <c r="E5217" s="1" t="n">
        <v>237</v>
      </c>
      <c r="F5217" s="1" t="n">
        <v>29</v>
      </c>
      <c r="G5217" s="1" t="n">
        <v>633.3</v>
      </c>
      <c r="H5217" s="4" t="n">
        <v>46192.6009379514</v>
      </c>
      <c r="I52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5216BT7504751291423729633.346192.6009379514</v>
      </c>
      <c r="J5217" s="1" t="n">
        <f aca="false">COUNTIF(I:I, $I5217)</f>
        <v>1</v>
      </c>
      <c r="K5217" s="1" t="str">
        <f aca="false">IF(ISNA(VLOOKUP(Table4[product_id], tblProducts[], tblProducts[product_name],FALSE() )), "Invalid", "Valid")</f>
        <v>Valid</v>
      </c>
      <c r="L5217" s="5" t="str">
        <f aca="false">IF(ISNA(VLOOKUP(Table4[[#This Row],[warehouse_id]], tblwhouse[], tblwhouse[warehouse_name],FALSE() )), "Invalid", "Valid")</f>
        <v>Valid</v>
      </c>
    </row>
    <row r="5218" customFormat="false" ht="15" hidden="false" customHeight="true" outlineLevel="0" collapsed="false">
      <c r="A5218" s="1" t="n">
        <v>5217</v>
      </c>
      <c r="B5218" s="1" t="n">
        <v>1</v>
      </c>
      <c r="C5218" s="1" t="n">
        <v>2973</v>
      </c>
      <c r="D5218" s="1" t="s">
        <v>12292</v>
      </c>
      <c r="E5218" s="1" t="n">
        <v>27</v>
      </c>
      <c r="F5218" s="1" t="n">
        <v>31</v>
      </c>
      <c r="G5218" s="1" t="n">
        <v>293.3</v>
      </c>
      <c r="H5218" s="4" t="n">
        <v>45924.6009379514</v>
      </c>
      <c r="I52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5217BT377939129732731293.345924.6009379514</v>
      </c>
      <c r="J5218" s="1" t="n">
        <f aca="false">COUNTIF(I:I, $I5218)</f>
        <v>1</v>
      </c>
      <c r="K5218" s="1" t="str">
        <f aca="false">IF(ISNA(VLOOKUP(Table4[product_id], tblProducts[], tblProducts[product_name],FALSE() )), "Invalid", "Valid")</f>
        <v>Valid</v>
      </c>
      <c r="L5218" s="5" t="str">
        <f aca="false">IF(ISNA(VLOOKUP(Table4[[#This Row],[warehouse_id]], tblwhouse[], tblwhouse[warehouse_name],FALSE() )), "Invalid", "Valid")</f>
        <v>Valid</v>
      </c>
    </row>
    <row r="5219" customFormat="false" ht="15" hidden="false" customHeight="true" outlineLevel="0" collapsed="false">
      <c r="A5219" s="1" t="n">
        <v>5218</v>
      </c>
      <c r="B5219" s="1" t="n">
        <v>3</v>
      </c>
      <c r="C5219" s="1" t="n">
        <v>932</v>
      </c>
      <c r="D5219" s="1" t="s">
        <v>12293</v>
      </c>
      <c r="E5219" s="1" t="n">
        <v>433</v>
      </c>
      <c r="F5219" s="1" t="n">
        <v>22</v>
      </c>
      <c r="G5219" s="1" t="n">
        <v>1181.23</v>
      </c>
      <c r="H5219" s="4" t="n">
        <v>46071.6009379514</v>
      </c>
      <c r="I52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5218BT6647313932433221181.2346071.6009379514</v>
      </c>
      <c r="J5219" s="1" t="n">
        <f aca="false">COUNTIF(I:I, $I5219)</f>
        <v>1</v>
      </c>
      <c r="K5219" s="1" t="str">
        <f aca="false">IF(ISNA(VLOOKUP(Table4[product_id], tblProducts[], tblProducts[product_name],FALSE() )), "Invalid", "Valid")</f>
        <v>Valid</v>
      </c>
      <c r="L5219" s="5" t="str">
        <f aca="false">IF(ISNA(VLOOKUP(Table4[[#This Row],[warehouse_id]], tblwhouse[], tblwhouse[warehouse_name],FALSE() )), "Invalid", "Valid")</f>
        <v>Valid</v>
      </c>
    </row>
    <row r="5220" customFormat="false" ht="15" hidden="false" customHeight="true" outlineLevel="0" collapsed="false">
      <c r="A5220" s="1" t="n">
        <v>5219</v>
      </c>
      <c r="B5220" s="1" t="n">
        <v>3</v>
      </c>
      <c r="C5220" s="1" t="n">
        <v>824</v>
      </c>
      <c r="D5220" s="1" t="s">
        <v>12294</v>
      </c>
      <c r="E5220" s="1" t="n">
        <v>375</v>
      </c>
      <c r="F5220" s="1" t="n">
        <v>62</v>
      </c>
      <c r="G5220" s="1" t="n">
        <v>466.55</v>
      </c>
      <c r="H5220" s="4" t="n">
        <v>45987.6009379514</v>
      </c>
      <c r="I52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5219BT577961382437562466.5545987.6009379514</v>
      </c>
      <c r="J5220" s="1" t="n">
        <f aca="false">COUNTIF(I:I, $I5220)</f>
        <v>1</v>
      </c>
      <c r="K5220" s="1" t="str">
        <f aca="false">IF(ISNA(VLOOKUP(Table4[product_id], tblProducts[], tblProducts[product_name],FALSE() )), "Invalid", "Valid")</f>
        <v>Valid</v>
      </c>
      <c r="L5220" s="5" t="str">
        <f aca="false">IF(ISNA(VLOOKUP(Table4[[#This Row],[warehouse_id]], tblwhouse[], tblwhouse[warehouse_name],FALSE() )), "Invalid", "Valid")</f>
        <v>Valid</v>
      </c>
    </row>
    <row r="5221" customFormat="false" ht="15" hidden="false" customHeight="true" outlineLevel="0" collapsed="false">
      <c r="A5221" s="1" t="n">
        <v>5220</v>
      </c>
      <c r="B5221" s="1" t="n">
        <v>2</v>
      </c>
      <c r="C5221" s="1" t="n">
        <v>871</v>
      </c>
      <c r="D5221" s="1" t="s">
        <v>12295</v>
      </c>
      <c r="E5221" s="1" t="n">
        <v>451</v>
      </c>
      <c r="F5221" s="1" t="n">
        <v>57</v>
      </c>
      <c r="G5221" s="1" t="n">
        <v>1168.2</v>
      </c>
      <c r="H5221" s="4" t="n">
        <v>45877.6009379514</v>
      </c>
      <c r="I52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5220BT7241392871451571168.245877.6009379514</v>
      </c>
      <c r="J5221" s="1" t="n">
        <f aca="false">COUNTIF(I:I, $I5221)</f>
        <v>1</v>
      </c>
      <c r="K5221" s="1" t="str">
        <f aca="false">IF(ISNA(VLOOKUP(Table4[product_id], tblProducts[], tblProducts[product_name],FALSE() )), "Invalid", "Valid")</f>
        <v>Valid</v>
      </c>
      <c r="L5221" s="5" t="str">
        <f aca="false">IF(ISNA(VLOOKUP(Table4[[#This Row],[warehouse_id]], tblwhouse[], tblwhouse[warehouse_name],FALSE() )), "Invalid", "Valid")</f>
        <v>Valid</v>
      </c>
    </row>
    <row r="5222" customFormat="false" ht="15" hidden="false" customHeight="true" outlineLevel="0" collapsed="false">
      <c r="A5222" s="1" t="n">
        <v>5221</v>
      </c>
      <c r="B5222" s="1" t="n">
        <v>2</v>
      </c>
      <c r="C5222" s="1" t="n">
        <v>2355</v>
      </c>
      <c r="D5222" s="1" t="s">
        <v>12296</v>
      </c>
      <c r="E5222" s="1" t="n">
        <v>195</v>
      </c>
      <c r="F5222" s="1" t="n">
        <v>55</v>
      </c>
      <c r="G5222" s="1" t="n">
        <v>1008.35</v>
      </c>
      <c r="H5222" s="4" t="n">
        <v>45900.6009379514</v>
      </c>
      <c r="I52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5221BT61852822355195551008.3545900.6009379514</v>
      </c>
      <c r="J5222" s="1" t="n">
        <f aca="false">COUNTIF(I:I, $I5222)</f>
        <v>1</v>
      </c>
      <c r="K5222" s="1" t="str">
        <f aca="false">IF(ISNA(VLOOKUP(Table4[product_id], tblProducts[], tblProducts[product_name],FALSE() )), "Invalid", "Valid")</f>
        <v>Valid</v>
      </c>
      <c r="L5222" s="5" t="str">
        <f aca="false">IF(ISNA(VLOOKUP(Table4[[#This Row],[warehouse_id]], tblwhouse[], tblwhouse[warehouse_name],FALSE() )), "Invalid", "Valid")</f>
        <v>Valid</v>
      </c>
    </row>
    <row r="5223" customFormat="false" ht="15" hidden="false" customHeight="true" outlineLevel="0" collapsed="false">
      <c r="A5223" s="1" t="n">
        <v>5222</v>
      </c>
      <c r="B5223" s="1" t="n">
        <v>2</v>
      </c>
      <c r="C5223" s="1" t="n">
        <v>591</v>
      </c>
      <c r="D5223" s="1" t="s">
        <v>12297</v>
      </c>
      <c r="E5223" s="1" t="n">
        <v>71</v>
      </c>
      <c r="F5223" s="1" t="n">
        <v>32</v>
      </c>
      <c r="G5223" s="1" t="n">
        <v>1001.67</v>
      </c>
      <c r="H5223" s="4" t="n">
        <v>45989.6009379514</v>
      </c>
      <c r="I52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5222BT598920259171321001.6745989.6009379514</v>
      </c>
      <c r="J5223" s="1" t="n">
        <f aca="false">COUNTIF(I:I, $I5223)</f>
        <v>1</v>
      </c>
      <c r="K5223" s="1" t="str">
        <f aca="false">IF(ISNA(VLOOKUP(Table4[product_id], tblProducts[], tblProducts[product_name],FALSE() )), "Invalid", "Valid")</f>
        <v>Valid</v>
      </c>
      <c r="L5223" s="5" t="str">
        <f aca="false">IF(ISNA(VLOOKUP(Table4[[#This Row],[warehouse_id]], tblwhouse[], tblwhouse[warehouse_name],FALSE() )), "Invalid", "Valid")</f>
        <v>Valid</v>
      </c>
    </row>
    <row r="5224" customFormat="false" ht="15" hidden="false" customHeight="true" outlineLevel="0" collapsed="false">
      <c r="A5224" s="1" t="n">
        <v>5223</v>
      </c>
      <c r="B5224" s="1" t="n">
        <v>2</v>
      </c>
      <c r="C5224" s="1" t="n">
        <v>1736</v>
      </c>
      <c r="D5224" s="1" t="s">
        <v>12298</v>
      </c>
      <c r="E5224" s="1" t="n">
        <v>155</v>
      </c>
      <c r="F5224" s="1" t="n">
        <v>71</v>
      </c>
      <c r="G5224" s="1" t="n">
        <v>599.71</v>
      </c>
      <c r="H5224" s="4" t="n">
        <v>46023.6009379514</v>
      </c>
      <c r="I52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5223BT5545192173615571599.7146023.6009379514</v>
      </c>
      <c r="J5224" s="1" t="n">
        <f aca="false">COUNTIF(I:I, $I5224)</f>
        <v>1</v>
      </c>
      <c r="K5224" s="1" t="str">
        <f aca="false">IF(ISNA(VLOOKUP(Table4[product_id], tblProducts[], tblProducts[product_name],FALSE() )), "Invalid", "Valid")</f>
        <v>Valid</v>
      </c>
      <c r="L5224" s="5" t="str">
        <f aca="false">IF(ISNA(VLOOKUP(Table4[[#This Row],[warehouse_id]], tblwhouse[], tblwhouse[warehouse_name],FALSE() )), "Invalid", "Valid")</f>
        <v>Valid</v>
      </c>
    </row>
    <row r="5225" customFormat="false" ht="15" hidden="false" customHeight="true" outlineLevel="0" collapsed="false">
      <c r="A5225" s="1" t="n">
        <v>5224</v>
      </c>
      <c r="B5225" s="1" t="n">
        <v>1</v>
      </c>
      <c r="C5225" s="1" t="n">
        <v>1685</v>
      </c>
      <c r="D5225" s="1" t="s">
        <v>12299</v>
      </c>
      <c r="E5225" s="1" t="n">
        <v>42</v>
      </c>
      <c r="F5225" s="1" t="n">
        <v>31</v>
      </c>
      <c r="G5225" s="1" t="n">
        <v>227.03</v>
      </c>
      <c r="H5225" s="4" t="n">
        <v>46195.6009379514</v>
      </c>
      <c r="I52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5224BT476168116854231227.0346195.6009379514</v>
      </c>
      <c r="J5225" s="1" t="n">
        <f aca="false">COUNTIF(I:I, $I5225)</f>
        <v>1</v>
      </c>
      <c r="K5225" s="1" t="str">
        <f aca="false">IF(ISNA(VLOOKUP(Table4[product_id], tblProducts[], tblProducts[product_name],FALSE() )), "Invalid", "Valid")</f>
        <v>Valid</v>
      </c>
      <c r="L5225" s="5" t="str">
        <f aca="false">IF(ISNA(VLOOKUP(Table4[[#This Row],[warehouse_id]], tblwhouse[], tblwhouse[warehouse_name],FALSE() )), "Invalid", "Valid")</f>
        <v>Valid</v>
      </c>
    </row>
    <row r="5226" customFormat="false" ht="15" hidden="false" customHeight="true" outlineLevel="0" collapsed="false">
      <c r="A5226" s="1" t="n">
        <v>5225</v>
      </c>
      <c r="B5226" s="1" t="n">
        <v>4</v>
      </c>
      <c r="C5226" s="1" t="n">
        <v>1157</v>
      </c>
      <c r="D5226" s="1" t="s">
        <v>12300</v>
      </c>
      <c r="E5226" s="1" t="n">
        <v>459</v>
      </c>
      <c r="F5226" s="1" t="n">
        <v>70</v>
      </c>
      <c r="G5226" s="1" t="n">
        <v>872.49</v>
      </c>
      <c r="H5226" s="4" t="n">
        <v>46154.6009379514</v>
      </c>
      <c r="I52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5225BT6434204115745970872.4946154.6009379514</v>
      </c>
      <c r="J5226" s="1" t="n">
        <f aca="false">COUNTIF(I:I, $I5226)</f>
        <v>1</v>
      </c>
      <c r="K5226" s="1" t="str">
        <f aca="false">IF(ISNA(VLOOKUP(Table4[product_id], tblProducts[], tblProducts[product_name],FALSE() )), "Invalid", "Valid")</f>
        <v>Valid</v>
      </c>
      <c r="L5226" s="5" t="str">
        <f aca="false">IF(ISNA(VLOOKUP(Table4[[#This Row],[warehouse_id]], tblwhouse[], tblwhouse[warehouse_name],FALSE() )), "Invalid", "Valid")</f>
        <v>Valid</v>
      </c>
    </row>
    <row r="5227" customFormat="false" ht="15" hidden="false" customHeight="true" outlineLevel="0" collapsed="false">
      <c r="A5227" s="1" t="n">
        <v>5226</v>
      </c>
      <c r="B5227" s="1" t="n">
        <v>3</v>
      </c>
      <c r="C5227" s="1" t="n">
        <v>446</v>
      </c>
      <c r="D5227" s="1" t="s">
        <v>12301</v>
      </c>
      <c r="E5227" s="1" t="n">
        <v>36</v>
      </c>
      <c r="F5227" s="1" t="n">
        <v>34</v>
      </c>
      <c r="G5227" s="1" t="n">
        <v>372.13</v>
      </c>
      <c r="H5227" s="4" t="n">
        <v>45933.6009379514</v>
      </c>
      <c r="I52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5226BT70496234463634372.1345933.6009379514</v>
      </c>
      <c r="J5227" s="1" t="n">
        <f aca="false">COUNTIF(I:I, $I5227)</f>
        <v>1</v>
      </c>
      <c r="K5227" s="1" t="str">
        <f aca="false">IF(ISNA(VLOOKUP(Table4[product_id], tblProducts[], tblProducts[product_name],FALSE() )), "Invalid", "Valid")</f>
        <v>Valid</v>
      </c>
      <c r="L5227" s="5" t="str">
        <f aca="false">IF(ISNA(VLOOKUP(Table4[[#This Row],[warehouse_id]], tblwhouse[], tblwhouse[warehouse_name],FALSE() )), "Invalid", "Valid")</f>
        <v>Valid</v>
      </c>
    </row>
    <row r="5228" customFormat="false" ht="15" hidden="false" customHeight="true" outlineLevel="0" collapsed="false">
      <c r="A5228" s="1" t="n">
        <v>5227</v>
      </c>
      <c r="B5228" s="1" t="n">
        <v>1</v>
      </c>
      <c r="C5228" s="1" t="n">
        <v>1464</v>
      </c>
      <c r="D5228" s="1" t="s">
        <v>12302</v>
      </c>
      <c r="E5228" s="1" t="n">
        <v>274</v>
      </c>
      <c r="F5228" s="1" t="n">
        <v>37</v>
      </c>
      <c r="G5228" s="1" t="n">
        <v>421.6</v>
      </c>
      <c r="H5228" s="4" t="n">
        <v>46104.6009379514</v>
      </c>
      <c r="I52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5227BT9790901146427437421.646104.6009379514</v>
      </c>
      <c r="J5228" s="1" t="n">
        <f aca="false">COUNTIF(I:I, $I5228)</f>
        <v>1</v>
      </c>
      <c r="K5228" s="1" t="str">
        <f aca="false">IF(ISNA(VLOOKUP(Table4[product_id], tblProducts[], tblProducts[product_name],FALSE() )), "Invalid", "Valid")</f>
        <v>Valid</v>
      </c>
      <c r="L5228" s="5" t="str">
        <f aca="false">IF(ISNA(VLOOKUP(Table4[[#This Row],[warehouse_id]], tblwhouse[], tblwhouse[warehouse_name],FALSE() )), "Invalid", "Valid")</f>
        <v>Valid</v>
      </c>
    </row>
    <row r="5229" customFormat="false" ht="15" hidden="false" customHeight="true" outlineLevel="0" collapsed="false">
      <c r="A5229" s="1" t="n">
        <v>5228</v>
      </c>
      <c r="B5229" s="1" t="n">
        <v>2</v>
      </c>
      <c r="C5229" s="1" t="n">
        <v>1372</v>
      </c>
      <c r="D5229" s="1" t="s">
        <v>12303</v>
      </c>
      <c r="E5229" s="1" t="n">
        <v>397</v>
      </c>
      <c r="F5229" s="1" t="n">
        <v>42</v>
      </c>
      <c r="G5229" s="1" t="n">
        <v>1479.57</v>
      </c>
      <c r="H5229" s="4" t="n">
        <v>46153.6009379514</v>
      </c>
      <c r="I52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5228BT91936521372397421479.5746153.6009379514</v>
      </c>
      <c r="J5229" s="1" t="n">
        <f aca="false">COUNTIF(I:I, $I5229)</f>
        <v>1</v>
      </c>
      <c r="K5229" s="1" t="str">
        <f aca="false">IF(ISNA(VLOOKUP(Table4[product_id], tblProducts[], tblProducts[product_name],FALSE() )), "Invalid", "Valid")</f>
        <v>Valid</v>
      </c>
      <c r="L5229" s="5" t="str">
        <f aca="false">IF(ISNA(VLOOKUP(Table4[[#This Row],[warehouse_id]], tblwhouse[], tblwhouse[warehouse_name],FALSE() )), "Invalid", "Valid")</f>
        <v>Valid</v>
      </c>
    </row>
    <row r="5230" customFormat="false" ht="15" hidden="false" customHeight="true" outlineLevel="0" collapsed="false">
      <c r="A5230" s="1" t="n">
        <v>5229</v>
      </c>
      <c r="B5230" s="1" t="n">
        <v>2</v>
      </c>
      <c r="C5230" s="1" t="n">
        <v>1303</v>
      </c>
      <c r="D5230" s="1" t="s">
        <v>12304</v>
      </c>
      <c r="E5230" s="1" t="n">
        <v>254</v>
      </c>
      <c r="F5230" s="1" t="n">
        <v>75</v>
      </c>
      <c r="G5230" s="1" t="n">
        <v>221.13</v>
      </c>
      <c r="H5230" s="4" t="n">
        <v>46215.600937963</v>
      </c>
      <c r="I52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5229BT3930362130325475221.1346215.600937963</v>
      </c>
      <c r="J5230" s="1" t="n">
        <f aca="false">COUNTIF(I:I, $I5230)</f>
        <v>1</v>
      </c>
      <c r="K5230" s="1" t="str">
        <f aca="false">IF(ISNA(VLOOKUP(Table4[product_id], tblProducts[], tblProducts[product_name],FALSE() )), "Invalid", "Valid")</f>
        <v>Valid</v>
      </c>
      <c r="L5230" s="5" t="str">
        <f aca="false">IF(ISNA(VLOOKUP(Table4[[#This Row],[warehouse_id]], tblwhouse[], tblwhouse[warehouse_name],FALSE() )), "Invalid", "Valid")</f>
        <v>Valid</v>
      </c>
    </row>
    <row r="5231" customFormat="false" ht="15" hidden="false" customHeight="true" outlineLevel="0" collapsed="false">
      <c r="A5231" s="1" t="n">
        <v>5230</v>
      </c>
      <c r="B5231" s="1" t="n">
        <v>4</v>
      </c>
      <c r="C5231" s="1" t="n">
        <v>1684</v>
      </c>
      <c r="D5231" s="1" t="s">
        <v>12305</v>
      </c>
      <c r="E5231" s="1" t="n">
        <v>287</v>
      </c>
      <c r="F5231" s="1" t="n">
        <v>70</v>
      </c>
      <c r="G5231" s="1" t="n">
        <v>1049.5</v>
      </c>
      <c r="H5231" s="4" t="n">
        <v>45945.600937963</v>
      </c>
      <c r="I52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5230BT32074541684287701049.545945.600937963</v>
      </c>
      <c r="J5231" s="1" t="n">
        <f aca="false">COUNTIF(I:I, $I5231)</f>
        <v>1</v>
      </c>
      <c r="K5231" s="1" t="str">
        <f aca="false">IF(ISNA(VLOOKUP(Table4[product_id], tblProducts[], tblProducts[product_name],FALSE() )), "Invalid", "Valid")</f>
        <v>Valid</v>
      </c>
      <c r="L5231" s="5" t="str">
        <f aca="false">IF(ISNA(VLOOKUP(Table4[[#This Row],[warehouse_id]], tblwhouse[], tblwhouse[warehouse_name],FALSE() )), "Invalid", "Valid")</f>
        <v>Valid</v>
      </c>
    </row>
    <row r="5232" customFormat="false" ht="15" hidden="false" customHeight="true" outlineLevel="0" collapsed="false">
      <c r="A5232" s="1" t="n">
        <v>5231</v>
      </c>
      <c r="B5232" s="1" t="n">
        <v>2</v>
      </c>
      <c r="C5232" s="1" t="n">
        <v>464</v>
      </c>
      <c r="D5232" s="1" t="s">
        <v>12306</v>
      </c>
      <c r="E5232" s="1" t="n">
        <v>77</v>
      </c>
      <c r="F5232" s="1" t="n">
        <v>74</v>
      </c>
      <c r="G5232" s="1" t="n">
        <v>168.18</v>
      </c>
      <c r="H5232" s="4" t="n">
        <v>46181.600937963</v>
      </c>
      <c r="I52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5231BT37890824647774168.1846181.600937963</v>
      </c>
      <c r="J5232" s="1" t="n">
        <f aca="false">COUNTIF(I:I, $I5232)</f>
        <v>1</v>
      </c>
      <c r="K5232" s="1" t="str">
        <f aca="false">IF(ISNA(VLOOKUP(Table4[product_id], tblProducts[], tblProducts[product_name],FALSE() )), "Invalid", "Valid")</f>
        <v>Valid</v>
      </c>
      <c r="L5232" s="5" t="str">
        <f aca="false">IF(ISNA(VLOOKUP(Table4[[#This Row],[warehouse_id]], tblwhouse[], tblwhouse[warehouse_name],FALSE() )), "Invalid", "Valid")</f>
        <v>Valid</v>
      </c>
    </row>
    <row r="5233" customFormat="false" ht="15" hidden="false" customHeight="true" outlineLevel="0" collapsed="false">
      <c r="A5233" s="1" t="n">
        <v>5232</v>
      </c>
      <c r="B5233" s="1" t="n">
        <v>4</v>
      </c>
      <c r="C5233" s="1" t="n">
        <v>2811</v>
      </c>
      <c r="D5233" s="1" t="s">
        <v>12307</v>
      </c>
      <c r="E5233" s="1" t="n">
        <v>412</v>
      </c>
      <c r="F5233" s="1" t="n">
        <v>64</v>
      </c>
      <c r="G5233" s="1" t="n">
        <v>498.67</v>
      </c>
      <c r="H5233" s="4" t="n">
        <v>46115.600937963</v>
      </c>
      <c r="I52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5232BT1974994281141264498.6746115.600937963</v>
      </c>
      <c r="J5233" s="1" t="n">
        <f aca="false">COUNTIF(I:I, $I5233)</f>
        <v>1</v>
      </c>
      <c r="K5233" s="1" t="str">
        <f aca="false">IF(ISNA(VLOOKUP(Table4[product_id], tblProducts[], tblProducts[product_name],FALSE() )), "Invalid", "Valid")</f>
        <v>Valid</v>
      </c>
      <c r="L5233" s="5" t="str">
        <f aca="false">IF(ISNA(VLOOKUP(Table4[[#This Row],[warehouse_id]], tblwhouse[], tblwhouse[warehouse_name],FALSE() )), "Invalid", "Valid")</f>
        <v>Valid</v>
      </c>
    </row>
    <row r="5234" customFormat="false" ht="15" hidden="false" customHeight="true" outlineLevel="0" collapsed="false">
      <c r="A5234" s="1" t="n">
        <v>5233</v>
      </c>
      <c r="B5234" s="1" t="n">
        <v>4</v>
      </c>
      <c r="C5234" s="1" t="n">
        <v>2627</v>
      </c>
      <c r="D5234" s="1" t="s">
        <v>12308</v>
      </c>
      <c r="E5234" s="1" t="n">
        <v>59</v>
      </c>
      <c r="F5234" s="1" t="n">
        <v>68</v>
      </c>
      <c r="G5234" s="1" t="n">
        <v>1481.87</v>
      </c>
      <c r="H5234" s="4" t="n">
        <v>45952.600937963</v>
      </c>
      <c r="I52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5233BT3102904262759681481.8745952.600937963</v>
      </c>
      <c r="J5234" s="1" t="n">
        <f aca="false">COUNTIF(I:I, $I5234)</f>
        <v>1</v>
      </c>
      <c r="K5234" s="1" t="str">
        <f aca="false">IF(ISNA(VLOOKUP(Table4[product_id], tblProducts[], tblProducts[product_name],FALSE() )), "Invalid", "Valid")</f>
        <v>Valid</v>
      </c>
      <c r="L5234" s="5" t="str">
        <f aca="false">IF(ISNA(VLOOKUP(Table4[[#This Row],[warehouse_id]], tblwhouse[], tblwhouse[warehouse_name],FALSE() )), "Invalid", "Valid")</f>
        <v>Valid</v>
      </c>
    </row>
    <row r="5235" customFormat="false" ht="15" hidden="false" customHeight="true" outlineLevel="0" collapsed="false">
      <c r="A5235" s="1" t="n">
        <v>5234</v>
      </c>
      <c r="B5235" s="1" t="n">
        <v>3</v>
      </c>
      <c r="C5235" s="1" t="n">
        <v>1557</v>
      </c>
      <c r="D5235" s="1" t="s">
        <v>12309</v>
      </c>
      <c r="E5235" s="1" t="n">
        <v>286</v>
      </c>
      <c r="F5235" s="1" t="n">
        <v>59</v>
      </c>
      <c r="G5235" s="1" t="n">
        <v>242.1</v>
      </c>
      <c r="H5235" s="4" t="n">
        <v>46202.600937963</v>
      </c>
      <c r="I52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5234BT6304823155728659242.146202.600937963</v>
      </c>
      <c r="J5235" s="1" t="n">
        <f aca="false">COUNTIF(I:I, $I5235)</f>
        <v>1</v>
      </c>
      <c r="K5235" s="1" t="str">
        <f aca="false">IF(ISNA(VLOOKUP(Table4[product_id], tblProducts[], tblProducts[product_name],FALSE() )), "Invalid", "Valid")</f>
        <v>Valid</v>
      </c>
      <c r="L5235" s="5" t="str">
        <f aca="false">IF(ISNA(VLOOKUP(Table4[[#This Row],[warehouse_id]], tblwhouse[], tblwhouse[warehouse_name],FALSE() )), "Invalid", "Valid")</f>
        <v>Valid</v>
      </c>
    </row>
    <row r="5236" customFormat="false" ht="15" hidden="false" customHeight="true" outlineLevel="0" collapsed="false">
      <c r="A5236" s="1" t="n">
        <v>5235</v>
      </c>
      <c r="B5236" s="1" t="n">
        <v>4</v>
      </c>
      <c r="C5236" s="1" t="n">
        <v>2196</v>
      </c>
      <c r="D5236" s="1" t="s">
        <v>12310</v>
      </c>
      <c r="E5236" s="1" t="n">
        <v>409</v>
      </c>
      <c r="F5236" s="1" t="n">
        <v>76</v>
      </c>
      <c r="G5236" s="1" t="n">
        <v>622.09</v>
      </c>
      <c r="H5236" s="4" t="n">
        <v>45861.600937963</v>
      </c>
      <c r="I52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5235BT3835294219640976622.0945861.600937963</v>
      </c>
      <c r="J5236" s="1" t="n">
        <f aca="false">COUNTIF(I:I, $I5236)</f>
        <v>1</v>
      </c>
      <c r="K5236" s="1" t="str">
        <f aca="false">IF(ISNA(VLOOKUP(Table4[product_id], tblProducts[], tblProducts[product_name],FALSE() )), "Invalid", "Valid")</f>
        <v>Valid</v>
      </c>
      <c r="L5236" s="5" t="str">
        <f aca="false">IF(ISNA(VLOOKUP(Table4[[#This Row],[warehouse_id]], tblwhouse[], tblwhouse[warehouse_name],FALSE() )), "Invalid", "Valid")</f>
        <v>Valid</v>
      </c>
    </row>
    <row r="5237" customFormat="false" ht="15" hidden="false" customHeight="true" outlineLevel="0" collapsed="false">
      <c r="A5237" s="1" t="n">
        <v>5236</v>
      </c>
      <c r="B5237" s="1" t="n">
        <v>2</v>
      </c>
      <c r="C5237" s="1" t="n">
        <v>2093</v>
      </c>
      <c r="D5237" s="1" t="s">
        <v>12311</v>
      </c>
      <c r="E5237" s="1" t="n">
        <v>497</v>
      </c>
      <c r="F5237" s="1" t="n">
        <v>22</v>
      </c>
      <c r="G5237" s="1" t="n">
        <v>901.37</v>
      </c>
      <c r="H5237" s="4" t="n">
        <v>46212.600937963</v>
      </c>
      <c r="I52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5236BT2961712209349722901.3746212.600937963</v>
      </c>
      <c r="J5237" s="1" t="n">
        <f aca="false">COUNTIF(I:I, $I5237)</f>
        <v>1</v>
      </c>
      <c r="K5237" s="1" t="str">
        <f aca="false">IF(ISNA(VLOOKUP(Table4[product_id], tblProducts[], tblProducts[product_name],FALSE() )), "Invalid", "Valid")</f>
        <v>Valid</v>
      </c>
      <c r="L5237" s="5" t="str">
        <f aca="false">IF(ISNA(VLOOKUP(Table4[[#This Row],[warehouse_id]], tblwhouse[], tblwhouse[warehouse_name],FALSE() )), "Invalid", "Valid")</f>
        <v>Valid</v>
      </c>
    </row>
    <row r="5238" customFormat="false" ht="15" hidden="false" customHeight="true" outlineLevel="0" collapsed="false">
      <c r="A5238" s="1" t="n">
        <v>5237</v>
      </c>
      <c r="B5238" s="1" t="n">
        <v>4</v>
      </c>
      <c r="C5238" s="1" t="n">
        <v>1781</v>
      </c>
      <c r="D5238" s="1" t="s">
        <v>12312</v>
      </c>
      <c r="E5238" s="1" t="n">
        <v>314</v>
      </c>
      <c r="F5238" s="1" t="n">
        <v>56</v>
      </c>
      <c r="G5238" s="1" t="n">
        <v>732.84</v>
      </c>
      <c r="H5238" s="4" t="n">
        <v>46096.600937963</v>
      </c>
      <c r="I52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5237BT1410924178131456732.8446096.600937963</v>
      </c>
      <c r="J5238" s="1" t="n">
        <f aca="false">COUNTIF(I:I, $I5238)</f>
        <v>1</v>
      </c>
      <c r="K5238" s="1" t="str">
        <f aca="false">IF(ISNA(VLOOKUP(Table4[product_id], tblProducts[], tblProducts[product_name],FALSE() )), "Invalid", "Valid")</f>
        <v>Valid</v>
      </c>
      <c r="L5238" s="5" t="str">
        <f aca="false">IF(ISNA(VLOOKUP(Table4[[#This Row],[warehouse_id]], tblwhouse[], tblwhouse[warehouse_name],FALSE() )), "Invalid", "Valid")</f>
        <v>Valid</v>
      </c>
    </row>
    <row r="5239" customFormat="false" ht="15" hidden="false" customHeight="true" outlineLevel="0" collapsed="false">
      <c r="A5239" s="1" t="n">
        <v>5238</v>
      </c>
      <c r="B5239" s="1" t="n">
        <v>4</v>
      </c>
      <c r="C5239" s="1" t="n">
        <v>249</v>
      </c>
      <c r="D5239" s="1" t="s">
        <v>12313</v>
      </c>
      <c r="E5239" s="1" t="n">
        <v>191</v>
      </c>
      <c r="F5239" s="1" t="n">
        <v>68</v>
      </c>
      <c r="G5239" s="1" t="n">
        <v>768.97</v>
      </c>
      <c r="H5239" s="4" t="n">
        <v>45927.600937963</v>
      </c>
      <c r="I52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5238BT149926424919168768.9745927.600937963</v>
      </c>
      <c r="J5239" s="1" t="n">
        <f aca="false">COUNTIF(I:I, $I5239)</f>
        <v>1</v>
      </c>
      <c r="K5239" s="1" t="str">
        <f aca="false">IF(ISNA(VLOOKUP(Table4[product_id], tblProducts[], tblProducts[product_name],FALSE() )), "Invalid", "Valid")</f>
        <v>Valid</v>
      </c>
      <c r="L5239" s="5" t="str">
        <f aca="false">IF(ISNA(VLOOKUP(Table4[[#This Row],[warehouse_id]], tblwhouse[], tblwhouse[warehouse_name],FALSE() )), "Invalid", "Valid")</f>
        <v>Valid</v>
      </c>
    </row>
    <row r="5240" customFormat="false" ht="15" hidden="false" customHeight="true" outlineLevel="0" collapsed="false">
      <c r="A5240" s="1" t="n">
        <v>5239</v>
      </c>
      <c r="B5240" s="1" t="n">
        <v>4</v>
      </c>
      <c r="C5240" s="1" t="n">
        <v>584</v>
      </c>
      <c r="D5240" s="1" t="s">
        <v>12314</v>
      </c>
      <c r="E5240" s="1" t="n">
        <v>156</v>
      </c>
      <c r="F5240" s="1" t="n">
        <v>41</v>
      </c>
      <c r="G5240" s="1" t="n">
        <v>1057.98</v>
      </c>
      <c r="H5240" s="4" t="n">
        <v>45898.600937963</v>
      </c>
      <c r="I52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5239BT9057124584156411057.9845898.600937963</v>
      </c>
      <c r="J5240" s="1" t="n">
        <f aca="false">COUNTIF(I:I, $I5240)</f>
        <v>1</v>
      </c>
      <c r="K5240" s="1" t="str">
        <f aca="false">IF(ISNA(VLOOKUP(Table4[product_id], tblProducts[], tblProducts[product_name],FALSE() )), "Invalid", "Valid")</f>
        <v>Valid</v>
      </c>
      <c r="L5240" s="5" t="str">
        <f aca="false">IF(ISNA(VLOOKUP(Table4[[#This Row],[warehouse_id]], tblwhouse[], tblwhouse[warehouse_name],FALSE() )), "Invalid", "Valid")</f>
        <v>Valid</v>
      </c>
    </row>
    <row r="5241" customFormat="false" ht="15" hidden="false" customHeight="true" outlineLevel="0" collapsed="false">
      <c r="A5241" s="1" t="n">
        <v>5240</v>
      </c>
      <c r="B5241" s="1" t="n">
        <v>4</v>
      </c>
      <c r="C5241" s="1" t="n">
        <v>2017</v>
      </c>
      <c r="D5241" s="1" t="s">
        <v>12315</v>
      </c>
      <c r="E5241" s="1" t="n">
        <v>405</v>
      </c>
      <c r="F5241" s="1" t="n">
        <v>52</v>
      </c>
      <c r="G5241" s="1" t="n">
        <v>855.52</v>
      </c>
      <c r="H5241" s="4" t="n">
        <v>45889.600937963</v>
      </c>
      <c r="I52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5240BT9413354201740552855.5245889.600937963</v>
      </c>
      <c r="J5241" s="1" t="n">
        <f aca="false">COUNTIF(I:I, $I5241)</f>
        <v>1</v>
      </c>
      <c r="K5241" s="1" t="str">
        <f aca="false">IF(ISNA(VLOOKUP(Table4[product_id], tblProducts[], tblProducts[product_name],FALSE() )), "Invalid", "Valid")</f>
        <v>Valid</v>
      </c>
      <c r="L5241" s="5" t="str">
        <f aca="false">IF(ISNA(VLOOKUP(Table4[[#This Row],[warehouse_id]], tblwhouse[], tblwhouse[warehouse_name],FALSE() )), "Invalid", "Valid")</f>
        <v>Valid</v>
      </c>
    </row>
    <row r="5242" customFormat="false" ht="15" hidden="false" customHeight="true" outlineLevel="0" collapsed="false">
      <c r="A5242" s="1" t="n">
        <v>5241</v>
      </c>
      <c r="B5242" s="1" t="n">
        <v>1</v>
      </c>
      <c r="C5242" s="1" t="n">
        <v>887</v>
      </c>
      <c r="D5242" s="1" t="s">
        <v>12316</v>
      </c>
      <c r="E5242" s="1" t="n">
        <v>458</v>
      </c>
      <c r="F5242" s="1" t="n">
        <v>46</v>
      </c>
      <c r="G5242" s="1" t="n">
        <v>833.47</v>
      </c>
      <c r="H5242" s="4" t="n">
        <v>46207.600937963</v>
      </c>
      <c r="I52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5241BT821423188745846833.4746207.600937963</v>
      </c>
      <c r="J5242" s="1" t="n">
        <f aca="false">COUNTIF(I:I, $I5242)</f>
        <v>1</v>
      </c>
      <c r="K5242" s="1" t="str">
        <f aca="false">IF(ISNA(VLOOKUP(Table4[product_id], tblProducts[], tblProducts[product_name],FALSE() )), "Invalid", "Valid")</f>
        <v>Valid</v>
      </c>
      <c r="L5242" s="5" t="str">
        <f aca="false">IF(ISNA(VLOOKUP(Table4[[#This Row],[warehouse_id]], tblwhouse[], tblwhouse[warehouse_name],FALSE() )), "Invalid", "Valid")</f>
        <v>Valid</v>
      </c>
    </row>
    <row r="5243" customFormat="false" ht="15" hidden="false" customHeight="true" outlineLevel="0" collapsed="false">
      <c r="A5243" s="1" t="n">
        <v>5242</v>
      </c>
      <c r="B5243" s="1" t="n">
        <v>2</v>
      </c>
      <c r="C5243" s="1" t="n">
        <v>63</v>
      </c>
      <c r="D5243" s="1" t="s">
        <v>12317</v>
      </c>
      <c r="E5243" s="1" t="n">
        <v>342</v>
      </c>
      <c r="F5243" s="1" t="n">
        <v>35</v>
      </c>
      <c r="G5243" s="1" t="n">
        <v>439.73</v>
      </c>
      <c r="H5243" s="4" t="n">
        <v>45895.600937963</v>
      </c>
      <c r="I52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5242BT58701926334235439.7345895.600937963</v>
      </c>
      <c r="J5243" s="1" t="n">
        <f aca="false">COUNTIF(I:I, $I5243)</f>
        <v>1</v>
      </c>
      <c r="K5243" s="1" t="str">
        <f aca="false">IF(ISNA(VLOOKUP(Table4[product_id], tblProducts[], tblProducts[product_name],FALSE() )), "Invalid", "Valid")</f>
        <v>Valid</v>
      </c>
      <c r="L5243" s="5" t="str">
        <f aca="false">IF(ISNA(VLOOKUP(Table4[[#This Row],[warehouse_id]], tblwhouse[], tblwhouse[warehouse_name],FALSE() )), "Invalid", "Valid")</f>
        <v>Valid</v>
      </c>
    </row>
    <row r="5244" customFormat="false" ht="15" hidden="false" customHeight="true" outlineLevel="0" collapsed="false">
      <c r="A5244" s="1" t="n">
        <v>5243</v>
      </c>
      <c r="B5244" s="1" t="n">
        <v>3</v>
      </c>
      <c r="C5244" s="1" t="n">
        <v>2101</v>
      </c>
      <c r="D5244" s="1" t="s">
        <v>12318</v>
      </c>
      <c r="E5244" s="1" t="n">
        <v>495</v>
      </c>
      <c r="F5244" s="1" t="n">
        <v>32</v>
      </c>
      <c r="G5244" s="1" t="n">
        <v>849.78</v>
      </c>
      <c r="H5244" s="4" t="n">
        <v>46089.600937963</v>
      </c>
      <c r="I52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5243BT9967243210149532849.7846089.600937963</v>
      </c>
      <c r="J5244" s="1" t="n">
        <f aca="false">COUNTIF(I:I, $I5244)</f>
        <v>1</v>
      </c>
      <c r="K5244" s="1" t="str">
        <f aca="false">IF(ISNA(VLOOKUP(Table4[product_id], tblProducts[], tblProducts[product_name],FALSE() )), "Invalid", "Valid")</f>
        <v>Valid</v>
      </c>
      <c r="L5244" s="5" t="str">
        <f aca="false">IF(ISNA(VLOOKUP(Table4[[#This Row],[warehouse_id]], tblwhouse[], tblwhouse[warehouse_name],FALSE() )), "Invalid", "Valid")</f>
        <v>Valid</v>
      </c>
    </row>
    <row r="5245" customFormat="false" ht="15" hidden="false" customHeight="true" outlineLevel="0" collapsed="false">
      <c r="A5245" s="1" t="n">
        <v>5244</v>
      </c>
      <c r="B5245" s="1" t="n">
        <v>1</v>
      </c>
      <c r="C5245" s="1" t="n">
        <v>1571</v>
      </c>
      <c r="D5245" s="1" t="s">
        <v>12319</v>
      </c>
      <c r="E5245" s="1" t="n">
        <v>304</v>
      </c>
      <c r="F5245" s="1" t="n">
        <v>29</v>
      </c>
      <c r="G5245" s="1" t="n">
        <v>651.84</v>
      </c>
      <c r="H5245" s="4" t="n">
        <v>46147.600937963</v>
      </c>
      <c r="I52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5244BT9683551157130429651.8446147.600937963</v>
      </c>
      <c r="J5245" s="1" t="n">
        <f aca="false">COUNTIF(I:I, $I5245)</f>
        <v>1</v>
      </c>
      <c r="K5245" s="1" t="str">
        <f aca="false">IF(ISNA(VLOOKUP(Table4[product_id], tblProducts[], tblProducts[product_name],FALSE() )), "Invalid", "Valid")</f>
        <v>Valid</v>
      </c>
      <c r="L5245" s="5" t="str">
        <f aca="false">IF(ISNA(VLOOKUP(Table4[[#This Row],[warehouse_id]], tblwhouse[], tblwhouse[warehouse_name],FALSE() )), "Invalid", "Valid")</f>
        <v>Valid</v>
      </c>
    </row>
    <row r="5246" customFormat="false" ht="15" hidden="false" customHeight="true" outlineLevel="0" collapsed="false">
      <c r="A5246" s="1" t="n">
        <v>5245</v>
      </c>
      <c r="B5246" s="1" t="n">
        <v>3</v>
      </c>
      <c r="C5246" s="1" t="n">
        <v>1486</v>
      </c>
      <c r="D5246" s="1" t="s">
        <v>12320</v>
      </c>
      <c r="E5246" s="1" t="n">
        <v>272</v>
      </c>
      <c r="F5246" s="1" t="n">
        <v>27</v>
      </c>
      <c r="G5246" s="1" t="n">
        <v>340.78</v>
      </c>
      <c r="H5246" s="4" t="n">
        <v>46176.600937963</v>
      </c>
      <c r="I52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5245BT1477793148627227340.7846176.600937963</v>
      </c>
      <c r="J5246" s="1" t="n">
        <f aca="false">COUNTIF(I:I, $I5246)</f>
        <v>1</v>
      </c>
      <c r="K5246" s="1" t="str">
        <f aca="false">IF(ISNA(VLOOKUP(Table4[product_id], tblProducts[], tblProducts[product_name],FALSE() )), "Invalid", "Valid")</f>
        <v>Valid</v>
      </c>
      <c r="L5246" s="5" t="str">
        <f aca="false">IF(ISNA(VLOOKUP(Table4[[#This Row],[warehouse_id]], tblwhouse[], tblwhouse[warehouse_name],FALSE() )), "Invalid", "Valid")</f>
        <v>Valid</v>
      </c>
    </row>
    <row r="5247" customFormat="false" ht="15" hidden="false" customHeight="true" outlineLevel="0" collapsed="false">
      <c r="A5247" s="1" t="n">
        <v>5246</v>
      </c>
      <c r="B5247" s="1" t="n">
        <v>3</v>
      </c>
      <c r="C5247" s="1" t="n">
        <v>730</v>
      </c>
      <c r="D5247" s="1" t="s">
        <v>12321</v>
      </c>
      <c r="E5247" s="1" t="n">
        <v>489</v>
      </c>
      <c r="F5247" s="1" t="n">
        <v>80</v>
      </c>
      <c r="G5247" s="1" t="n">
        <v>397.12</v>
      </c>
      <c r="H5247" s="4" t="n">
        <v>45976.600937963</v>
      </c>
      <c r="I52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5246BT875525373048980397.1245976.600937963</v>
      </c>
      <c r="J5247" s="1" t="n">
        <f aca="false">COUNTIF(I:I, $I5247)</f>
        <v>1</v>
      </c>
      <c r="K5247" s="1" t="str">
        <f aca="false">IF(ISNA(VLOOKUP(Table4[product_id], tblProducts[], tblProducts[product_name],FALSE() )), "Invalid", "Valid")</f>
        <v>Valid</v>
      </c>
      <c r="L5247" s="5" t="str">
        <f aca="false">IF(ISNA(VLOOKUP(Table4[[#This Row],[warehouse_id]], tblwhouse[], tblwhouse[warehouse_name],FALSE() )), "Invalid", "Valid")</f>
        <v>Valid</v>
      </c>
    </row>
    <row r="5248" customFormat="false" ht="15" hidden="false" customHeight="true" outlineLevel="0" collapsed="false">
      <c r="A5248" s="1" t="n">
        <v>5247</v>
      </c>
      <c r="B5248" s="1" t="n">
        <v>2</v>
      </c>
      <c r="C5248" s="1" t="n">
        <v>2146</v>
      </c>
      <c r="D5248" s="1" t="s">
        <v>12322</v>
      </c>
      <c r="E5248" s="1" t="n">
        <v>170</v>
      </c>
      <c r="F5248" s="1" t="n">
        <v>47</v>
      </c>
      <c r="G5248" s="1" t="n">
        <v>1106.84</v>
      </c>
      <c r="H5248" s="4" t="n">
        <v>46220.600937963</v>
      </c>
      <c r="I52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5247BT71582422146170471106.8446220.600937963</v>
      </c>
      <c r="J5248" s="1" t="n">
        <f aca="false">COUNTIF(I:I, $I5248)</f>
        <v>1</v>
      </c>
      <c r="K5248" s="1" t="str">
        <f aca="false">IF(ISNA(VLOOKUP(Table4[product_id], tblProducts[], tblProducts[product_name],FALSE() )), "Invalid", "Valid")</f>
        <v>Valid</v>
      </c>
      <c r="L5248" s="5" t="str">
        <f aca="false">IF(ISNA(VLOOKUP(Table4[[#This Row],[warehouse_id]], tblwhouse[], tblwhouse[warehouse_name],FALSE() )), "Invalid", "Valid")</f>
        <v>Valid</v>
      </c>
    </row>
    <row r="5249" customFormat="false" ht="15" hidden="false" customHeight="true" outlineLevel="0" collapsed="false">
      <c r="A5249" s="1" t="n">
        <v>5248</v>
      </c>
      <c r="B5249" s="1" t="n">
        <v>2</v>
      </c>
      <c r="C5249" s="1" t="n">
        <v>1750</v>
      </c>
      <c r="D5249" s="1" t="s">
        <v>12323</v>
      </c>
      <c r="E5249" s="1" t="n">
        <v>472</v>
      </c>
      <c r="F5249" s="1" t="n">
        <v>42</v>
      </c>
      <c r="G5249" s="1" t="n">
        <v>826.66</v>
      </c>
      <c r="H5249" s="4" t="n">
        <v>46027.600937963</v>
      </c>
      <c r="I52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5248BT5401742175047242826.6646027.600937963</v>
      </c>
      <c r="J5249" s="1" t="n">
        <f aca="false">COUNTIF(I:I, $I5249)</f>
        <v>1</v>
      </c>
      <c r="K5249" s="1" t="str">
        <f aca="false">IF(ISNA(VLOOKUP(Table4[product_id], tblProducts[], tblProducts[product_name],FALSE() )), "Invalid", "Valid")</f>
        <v>Valid</v>
      </c>
      <c r="L5249" s="5" t="str">
        <f aca="false">IF(ISNA(VLOOKUP(Table4[[#This Row],[warehouse_id]], tblwhouse[], tblwhouse[warehouse_name],FALSE() )), "Invalid", "Valid")</f>
        <v>Valid</v>
      </c>
    </row>
    <row r="5250" customFormat="false" ht="15" hidden="false" customHeight="true" outlineLevel="0" collapsed="false">
      <c r="A5250" s="1" t="n">
        <v>5249</v>
      </c>
      <c r="B5250" s="1" t="n">
        <v>3</v>
      </c>
      <c r="C5250" s="1" t="n">
        <v>1032</v>
      </c>
      <c r="D5250" s="1" t="s">
        <v>12324</v>
      </c>
      <c r="E5250" s="1" t="n">
        <v>282</v>
      </c>
      <c r="F5250" s="1" t="n">
        <v>62</v>
      </c>
      <c r="G5250" s="1" t="n">
        <v>455.73</v>
      </c>
      <c r="H5250" s="4" t="n">
        <v>45886.600937963</v>
      </c>
      <c r="I52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5249BT2319753103228262455.7345886.600937963</v>
      </c>
      <c r="J5250" s="1" t="n">
        <f aca="false">COUNTIF(I:I, $I5250)</f>
        <v>1</v>
      </c>
      <c r="K5250" s="1" t="str">
        <f aca="false">IF(ISNA(VLOOKUP(Table4[product_id], tblProducts[], tblProducts[product_name],FALSE() )), "Invalid", "Valid")</f>
        <v>Valid</v>
      </c>
      <c r="L5250" s="5" t="str">
        <f aca="false">IF(ISNA(VLOOKUP(Table4[[#This Row],[warehouse_id]], tblwhouse[], tblwhouse[warehouse_name],FALSE() )), "Invalid", "Valid")</f>
        <v>Valid</v>
      </c>
    </row>
    <row r="5251" customFormat="false" ht="15" hidden="false" customHeight="true" outlineLevel="0" collapsed="false">
      <c r="A5251" s="1" t="n">
        <v>5250</v>
      </c>
      <c r="B5251" s="1" t="n">
        <v>3</v>
      </c>
      <c r="C5251" s="1" t="n">
        <v>350</v>
      </c>
      <c r="D5251" s="1" t="s">
        <v>12325</v>
      </c>
      <c r="E5251" s="1" t="n">
        <v>480</v>
      </c>
      <c r="F5251" s="1" t="n">
        <v>66</v>
      </c>
      <c r="G5251" s="1" t="n">
        <v>1422.74</v>
      </c>
      <c r="H5251" s="4" t="n">
        <v>45882.600937963</v>
      </c>
      <c r="I52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5250BT8216983350480661422.7445882.600937963</v>
      </c>
      <c r="J5251" s="1" t="n">
        <f aca="false">COUNTIF(I:I, $I5251)</f>
        <v>1</v>
      </c>
      <c r="K5251" s="1" t="str">
        <f aca="false">IF(ISNA(VLOOKUP(Table4[product_id], tblProducts[], tblProducts[product_name],FALSE() )), "Invalid", "Valid")</f>
        <v>Valid</v>
      </c>
      <c r="L5251" s="5" t="str">
        <f aca="false">IF(ISNA(VLOOKUP(Table4[[#This Row],[warehouse_id]], tblwhouse[], tblwhouse[warehouse_name],FALSE() )), "Invalid", "Valid")</f>
        <v>Valid</v>
      </c>
    </row>
    <row r="5252" customFormat="false" ht="15" hidden="false" customHeight="true" outlineLevel="0" collapsed="false">
      <c r="A5252" s="1" t="n">
        <v>5251</v>
      </c>
      <c r="B5252" s="1" t="n">
        <v>2</v>
      </c>
      <c r="C5252" s="1" t="n">
        <v>2470</v>
      </c>
      <c r="D5252" s="1" t="s">
        <v>12326</v>
      </c>
      <c r="E5252" s="1" t="n">
        <v>199</v>
      </c>
      <c r="F5252" s="1" t="n">
        <v>45</v>
      </c>
      <c r="G5252" s="1" t="n">
        <v>810.13</v>
      </c>
      <c r="H5252" s="4" t="n">
        <v>45996.600937963</v>
      </c>
      <c r="I52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5251BT4224982247019945810.1345996.600937963</v>
      </c>
      <c r="J5252" s="1" t="n">
        <f aca="false">COUNTIF(I:I, $I5252)</f>
        <v>1</v>
      </c>
      <c r="K5252" s="1" t="str">
        <f aca="false">IF(ISNA(VLOOKUP(Table4[product_id], tblProducts[], tblProducts[product_name],FALSE() )), "Invalid", "Valid")</f>
        <v>Valid</v>
      </c>
      <c r="L5252" s="5" t="str">
        <f aca="false">IF(ISNA(VLOOKUP(Table4[[#This Row],[warehouse_id]], tblwhouse[], tblwhouse[warehouse_name],FALSE() )), "Invalid", "Valid")</f>
        <v>Valid</v>
      </c>
    </row>
    <row r="5253" customFormat="false" ht="15" hidden="false" customHeight="true" outlineLevel="0" collapsed="false">
      <c r="A5253" s="1" t="n">
        <v>5252</v>
      </c>
      <c r="B5253" s="1" t="n">
        <v>4</v>
      </c>
      <c r="C5253" s="1" t="n">
        <v>1302</v>
      </c>
      <c r="D5253" s="1" t="s">
        <v>12327</v>
      </c>
      <c r="E5253" s="1" t="n">
        <v>316</v>
      </c>
      <c r="F5253" s="1" t="n">
        <v>71</v>
      </c>
      <c r="G5253" s="1" t="n">
        <v>563.15</v>
      </c>
      <c r="H5253" s="4" t="n">
        <v>45905.600937963</v>
      </c>
      <c r="I52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5252BT9656014130231671563.1545905.600937963</v>
      </c>
      <c r="J5253" s="1" t="n">
        <f aca="false">COUNTIF(I:I, $I5253)</f>
        <v>1</v>
      </c>
      <c r="K5253" s="1" t="str">
        <f aca="false">IF(ISNA(VLOOKUP(Table4[product_id], tblProducts[], tblProducts[product_name],FALSE() )), "Invalid", "Valid")</f>
        <v>Valid</v>
      </c>
      <c r="L5253" s="5" t="str">
        <f aca="false">IF(ISNA(VLOOKUP(Table4[[#This Row],[warehouse_id]], tblwhouse[], tblwhouse[warehouse_name],FALSE() )), "Invalid", "Valid")</f>
        <v>Valid</v>
      </c>
    </row>
    <row r="5254" customFormat="false" ht="15" hidden="false" customHeight="true" outlineLevel="0" collapsed="false">
      <c r="A5254" s="1" t="n">
        <v>5253</v>
      </c>
      <c r="B5254" s="1" t="n">
        <v>1</v>
      </c>
      <c r="C5254" s="1" t="n">
        <v>2278</v>
      </c>
      <c r="D5254" s="1" t="s">
        <v>12328</v>
      </c>
      <c r="E5254" s="1" t="n">
        <v>370</v>
      </c>
      <c r="F5254" s="1" t="n">
        <v>43</v>
      </c>
      <c r="G5254" s="1" t="n">
        <v>460.55</v>
      </c>
      <c r="H5254" s="4" t="n">
        <v>45956.600937963</v>
      </c>
      <c r="I52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5253BT2361851227837043460.5545956.600937963</v>
      </c>
      <c r="J5254" s="1" t="n">
        <f aca="false">COUNTIF(I:I, $I5254)</f>
        <v>1</v>
      </c>
      <c r="K5254" s="1" t="str">
        <f aca="false">IF(ISNA(VLOOKUP(Table4[product_id], tblProducts[], tblProducts[product_name],FALSE() )), "Invalid", "Valid")</f>
        <v>Valid</v>
      </c>
      <c r="L5254" s="5" t="str">
        <f aca="false">IF(ISNA(VLOOKUP(Table4[[#This Row],[warehouse_id]], tblwhouse[], tblwhouse[warehouse_name],FALSE() )), "Invalid", "Valid")</f>
        <v>Valid</v>
      </c>
    </row>
    <row r="5255" customFormat="false" ht="15" hidden="false" customHeight="true" outlineLevel="0" collapsed="false">
      <c r="A5255" s="1" t="n">
        <v>5254</v>
      </c>
      <c r="B5255" s="1" t="n">
        <v>3</v>
      </c>
      <c r="C5255" s="1" t="n">
        <v>361</v>
      </c>
      <c r="D5255" s="1" t="s">
        <v>12329</v>
      </c>
      <c r="E5255" s="1" t="n">
        <v>46</v>
      </c>
      <c r="F5255" s="1" t="n">
        <v>53</v>
      </c>
      <c r="G5255" s="1" t="n">
        <v>1474.66</v>
      </c>
      <c r="H5255" s="4" t="n">
        <v>46086.600937963</v>
      </c>
      <c r="I52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5254BT307415336146531474.6646086.600937963</v>
      </c>
      <c r="J5255" s="1" t="n">
        <f aca="false">COUNTIF(I:I, $I5255)</f>
        <v>1</v>
      </c>
      <c r="K5255" s="1" t="str">
        <f aca="false">IF(ISNA(VLOOKUP(Table4[product_id], tblProducts[], tblProducts[product_name],FALSE() )), "Invalid", "Valid")</f>
        <v>Valid</v>
      </c>
      <c r="L5255" s="5" t="str">
        <f aca="false">IF(ISNA(VLOOKUP(Table4[[#This Row],[warehouse_id]], tblwhouse[], tblwhouse[warehouse_name],FALSE() )), "Invalid", "Valid")</f>
        <v>Valid</v>
      </c>
    </row>
    <row r="5256" customFormat="false" ht="15" hidden="false" customHeight="true" outlineLevel="0" collapsed="false">
      <c r="A5256" s="1" t="n">
        <v>5255</v>
      </c>
      <c r="B5256" s="1" t="n">
        <v>1</v>
      </c>
      <c r="C5256" s="1" t="n">
        <v>2137</v>
      </c>
      <c r="D5256" s="1" t="s">
        <v>12330</v>
      </c>
      <c r="E5256" s="1" t="n">
        <v>20</v>
      </c>
      <c r="F5256" s="1" t="n">
        <v>56</v>
      </c>
      <c r="G5256" s="1" t="n">
        <v>1137.62</v>
      </c>
      <c r="H5256" s="4" t="n">
        <v>45889.600937963</v>
      </c>
      <c r="I52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5255BT6805001213720561137.6245889.600937963</v>
      </c>
      <c r="J5256" s="1" t="n">
        <f aca="false">COUNTIF(I:I, $I5256)</f>
        <v>1</v>
      </c>
      <c r="K5256" s="1" t="str">
        <f aca="false">IF(ISNA(VLOOKUP(Table4[product_id], tblProducts[], tblProducts[product_name],FALSE() )), "Invalid", "Valid")</f>
        <v>Valid</v>
      </c>
      <c r="L5256" s="5" t="str">
        <f aca="false">IF(ISNA(VLOOKUP(Table4[[#This Row],[warehouse_id]], tblwhouse[], tblwhouse[warehouse_name],FALSE() )), "Invalid", "Valid")</f>
        <v>Valid</v>
      </c>
    </row>
    <row r="5257" customFormat="false" ht="15" hidden="false" customHeight="true" outlineLevel="0" collapsed="false">
      <c r="A5257" s="1" t="n">
        <v>5256</v>
      </c>
      <c r="B5257" s="1" t="n">
        <v>1</v>
      </c>
      <c r="C5257" s="1" t="n">
        <v>1094</v>
      </c>
      <c r="D5257" s="1" t="s">
        <v>12331</v>
      </c>
      <c r="E5257" s="1" t="n">
        <v>464</v>
      </c>
      <c r="F5257" s="1" t="n">
        <v>79</v>
      </c>
      <c r="G5257" s="1" t="n">
        <v>43.86</v>
      </c>
      <c r="H5257" s="4" t="n">
        <v>46106.600937963</v>
      </c>
      <c r="I52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5256BT523372110944647943.8646106.600937963</v>
      </c>
      <c r="J5257" s="1" t="n">
        <f aca="false">COUNTIF(I:I, $I5257)</f>
        <v>1</v>
      </c>
      <c r="K5257" s="1" t="str">
        <f aca="false">IF(ISNA(VLOOKUP(Table4[product_id], tblProducts[], tblProducts[product_name],FALSE() )), "Invalid", "Valid")</f>
        <v>Valid</v>
      </c>
      <c r="L5257" s="5" t="str">
        <f aca="false">IF(ISNA(VLOOKUP(Table4[[#This Row],[warehouse_id]], tblwhouse[], tblwhouse[warehouse_name],FALSE() )), "Invalid", "Valid")</f>
        <v>Valid</v>
      </c>
    </row>
    <row r="5258" customFormat="false" ht="15" hidden="false" customHeight="true" outlineLevel="0" collapsed="false">
      <c r="A5258" s="1" t="n">
        <v>5257</v>
      </c>
      <c r="B5258" s="1" t="n">
        <v>4</v>
      </c>
      <c r="C5258" s="1" t="n">
        <v>2306</v>
      </c>
      <c r="D5258" s="1" t="s">
        <v>12332</v>
      </c>
      <c r="E5258" s="1" t="n">
        <v>489</v>
      </c>
      <c r="F5258" s="1" t="n">
        <v>61</v>
      </c>
      <c r="G5258" s="1" t="n">
        <v>1478.79</v>
      </c>
      <c r="H5258" s="4" t="n">
        <v>46007.600937963</v>
      </c>
      <c r="I52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5257BT40078042306489611478.7946007.600937963</v>
      </c>
      <c r="J5258" s="1" t="n">
        <f aca="false">COUNTIF(I:I, $I5258)</f>
        <v>1</v>
      </c>
      <c r="K5258" s="1" t="str">
        <f aca="false">IF(ISNA(VLOOKUP(Table4[product_id], tblProducts[], tblProducts[product_name],FALSE() )), "Invalid", "Valid")</f>
        <v>Valid</v>
      </c>
      <c r="L5258" s="5" t="str">
        <f aca="false">IF(ISNA(VLOOKUP(Table4[[#This Row],[warehouse_id]], tblwhouse[], tblwhouse[warehouse_name],FALSE() )), "Invalid", "Valid")</f>
        <v>Valid</v>
      </c>
    </row>
    <row r="5259" customFormat="false" ht="15" hidden="false" customHeight="true" outlineLevel="0" collapsed="false">
      <c r="A5259" s="1" t="n">
        <v>5258</v>
      </c>
      <c r="B5259" s="1" t="n">
        <v>4</v>
      </c>
      <c r="C5259" s="1" t="n">
        <v>431</v>
      </c>
      <c r="D5259" s="1" t="s">
        <v>12333</v>
      </c>
      <c r="E5259" s="1" t="n">
        <v>230</v>
      </c>
      <c r="F5259" s="1" t="n">
        <v>54</v>
      </c>
      <c r="G5259" s="1" t="n">
        <v>503.93</v>
      </c>
      <c r="H5259" s="4" t="n">
        <v>46113.600937963</v>
      </c>
      <c r="I52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5258BT207628443123054503.9346113.600937963</v>
      </c>
      <c r="J5259" s="1" t="n">
        <f aca="false">COUNTIF(I:I, $I5259)</f>
        <v>1</v>
      </c>
      <c r="K5259" s="1" t="str">
        <f aca="false">IF(ISNA(VLOOKUP(Table4[product_id], tblProducts[], tblProducts[product_name],FALSE() )), "Invalid", "Valid")</f>
        <v>Valid</v>
      </c>
      <c r="L5259" s="5" t="str">
        <f aca="false">IF(ISNA(VLOOKUP(Table4[[#This Row],[warehouse_id]], tblwhouse[], tblwhouse[warehouse_name],FALSE() )), "Invalid", "Valid")</f>
        <v>Valid</v>
      </c>
    </row>
    <row r="5260" customFormat="false" ht="15" hidden="false" customHeight="true" outlineLevel="0" collapsed="false">
      <c r="A5260" s="1" t="n">
        <v>5259</v>
      </c>
      <c r="B5260" s="1" t="n">
        <v>3</v>
      </c>
      <c r="C5260" s="1" t="n">
        <v>133</v>
      </c>
      <c r="D5260" s="1" t="s">
        <v>12334</v>
      </c>
      <c r="E5260" s="1" t="n">
        <v>301</v>
      </c>
      <c r="F5260" s="1" t="n">
        <v>79</v>
      </c>
      <c r="G5260" s="1" t="n">
        <v>1494.06</v>
      </c>
      <c r="H5260" s="4" t="n">
        <v>45957.600937963</v>
      </c>
      <c r="I52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5259BT9482313133301791494.0645957.600937963</v>
      </c>
      <c r="J5260" s="1" t="n">
        <f aca="false">COUNTIF(I:I, $I5260)</f>
        <v>1</v>
      </c>
      <c r="K5260" s="1" t="str">
        <f aca="false">IF(ISNA(VLOOKUP(Table4[product_id], tblProducts[], tblProducts[product_name],FALSE() )), "Invalid", "Valid")</f>
        <v>Valid</v>
      </c>
      <c r="L5260" s="5" t="str">
        <f aca="false">IF(ISNA(VLOOKUP(Table4[[#This Row],[warehouse_id]], tblwhouse[], tblwhouse[warehouse_name],FALSE() )), "Invalid", "Valid")</f>
        <v>Valid</v>
      </c>
    </row>
    <row r="5261" customFormat="false" ht="15" hidden="false" customHeight="true" outlineLevel="0" collapsed="false">
      <c r="A5261" s="1" t="n">
        <v>5260</v>
      </c>
      <c r="B5261" s="1" t="n">
        <v>4</v>
      </c>
      <c r="C5261" s="1" t="n">
        <v>2335</v>
      </c>
      <c r="D5261" s="1" t="s">
        <v>12335</v>
      </c>
      <c r="E5261" s="1" t="n">
        <v>145</v>
      </c>
      <c r="F5261" s="1" t="n">
        <v>46</v>
      </c>
      <c r="G5261" s="1" t="n">
        <v>426.92</v>
      </c>
      <c r="H5261" s="4" t="n">
        <v>45926.600937963</v>
      </c>
      <c r="I52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5260BT4179864233514546426.9245926.600937963</v>
      </c>
      <c r="J5261" s="1" t="n">
        <f aca="false">COUNTIF(I:I, $I5261)</f>
        <v>1</v>
      </c>
      <c r="K5261" s="1" t="str">
        <f aca="false">IF(ISNA(VLOOKUP(Table4[product_id], tblProducts[], tblProducts[product_name],FALSE() )), "Invalid", "Valid")</f>
        <v>Valid</v>
      </c>
      <c r="L5261" s="5" t="str">
        <f aca="false">IF(ISNA(VLOOKUP(Table4[[#This Row],[warehouse_id]], tblwhouse[], tblwhouse[warehouse_name],FALSE() )), "Invalid", "Valid")</f>
        <v>Valid</v>
      </c>
    </row>
    <row r="5262" customFormat="false" ht="15" hidden="false" customHeight="true" outlineLevel="0" collapsed="false">
      <c r="A5262" s="1" t="n">
        <v>5261</v>
      </c>
      <c r="B5262" s="1" t="n">
        <v>3</v>
      </c>
      <c r="C5262" s="1" t="n">
        <v>2349</v>
      </c>
      <c r="D5262" s="1" t="s">
        <v>12336</v>
      </c>
      <c r="E5262" s="1" t="n">
        <v>301</v>
      </c>
      <c r="F5262" s="1" t="n">
        <v>21</v>
      </c>
      <c r="G5262" s="1" t="n">
        <v>190.97</v>
      </c>
      <c r="H5262" s="4" t="n">
        <v>45947.600937963</v>
      </c>
      <c r="I52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5261BT9105103234930121190.9745947.600937963</v>
      </c>
      <c r="J5262" s="1" t="n">
        <f aca="false">COUNTIF(I:I, $I5262)</f>
        <v>1</v>
      </c>
      <c r="K5262" s="1" t="str">
        <f aca="false">IF(ISNA(VLOOKUP(Table4[product_id], tblProducts[], tblProducts[product_name],FALSE() )), "Invalid", "Valid")</f>
        <v>Valid</v>
      </c>
      <c r="L5262" s="5" t="str">
        <f aca="false">IF(ISNA(VLOOKUP(Table4[[#This Row],[warehouse_id]], tblwhouse[], tblwhouse[warehouse_name],FALSE() )), "Invalid", "Valid")</f>
        <v>Valid</v>
      </c>
    </row>
    <row r="5263" customFormat="false" ht="15" hidden="false" customHeight="true" outlineLevel="0" collapsed="false">
      <c r="A5263" s="1" t="n">
        <v>5262</v>
      </c>
      <c r="B5263" s="1" t="n">
        <v>3</v>
      </c>
      <c r="C5263" s="1" t="n">
        <v>1045</v>
      </c>
      <c r="D5263" s="1" t="s">
        <v>12337</v>
      </c>
      <c r="E5263" s="1" t="n">
        <v>18</v>
      </c>
      <c r="F5263" s="1" t="n">
        <v>41</v>
      </c>
      <c r="G5263" s="1" t="n">
        <v>1350.57</v>
      </c>
      <c r="H5263" s="4" t="n">
        <v>46088.600937963</v>
      </c>
      <c r="I52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5262BT5233783104518411350.5746088.600937963</v>
      </c>
      <c r="J5263" s="1" t="n">
        <f aca="false">COUNTIF(I:I, $I5263)</f>
        <v>1</v>
      </c>
      <c r="K5263" s="1" t="str">
        <f aca="false">IF(ISNA(VLOOKUP(Table4[product_id], tblProducts[], tblProducts[product_name],FALSE() )), "Invalid", "Valid")</f>
        <v>Valid</v>
      </c>
      <c r="L5263" s="5" t="str">
        <f aca="false">IF(ISNA(VLOOKUP(Table4[[#This Row],[warehouse_id]], tblwhouse[], tblwhouse[warehouse_name],FALSE() )), "Invalid", "Valid")</f>
        <v>Valid</v>
      </c>
    </row>
    <row r="5264" customFormat="false" ht="15" hidden="false" customHeight="true" outlineLevel="0" collapsed="false">
      <c r="A5264" s="1" t="n">
        <v>5263</v>
      </c>
      <c r="B5264" s="1" t="n">
        <v>1</v>
      </c>
      <c r="C5264" s="1" t="n">
        <v>1301</v>
      </c>
      <c r="D5264" s="1" t="s">
        <v>12338</v>
      </c>
      <c r="E5264" s="1" t="n">
        <v>143</v>
      </c>
      <c r="F5264" s="1" t="n">
        <v>75</v>
      </c>
      <c r="G5264" s="1" t="n">
        <v>1076.25</v>
      </c>
      <c r="H5264" s="4" t="n">
        <v>46039.600937963</v>
      </c>
      <c r="I52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5263BT96249611301143751076.2546039.600937963</v>
      </c>
      <c r="J5264" s="1" t="n">
        <f aca="false">COUNTIF(I:I, $I5264)</f>
        <v>1</v>
      </c>
      <c r="K5264" s="1" t="str">
        <f aca="false">IF(ISNA(VLOOKUP(Table4[product_id], tblProducts[], tblProducts[product_name],FALSE() )), "Invalid", "Valid")</f>
        <v>Valid</v>
      </c>
      <c r="L5264" s="5" t="str">
        <f aca="false">IF(ISNA(VLOOKUP(Table4[[#This Row],[warehouse_id]], tblwhouse[], tblwhouse[warehouse_name],FALSE() )), "Invalid", "Valid")</f>
        <v>Valid</v>
      </c>
    </row>
    <row r="5265" customFormat="false" ht="15" hidden="false" customHeight="true" outlineLevel="0" collapsed="false">
      <c r="A5265" s="1" t="n">
        <v>5264</v>
      </c>
      <c r="B5265" s="1" t="n">
        <v>3</v>
      </c>
      <c r="C5265" s="1" t="n">
        <v>348</v>
      </c>
      <c r="D5265" s="1" t="s">
        <v>12339</v>
      </c>
      <c r="E5265" s="1" t="n">
        <v>180</v>
      </c>
      <c r="F5265" s="1" t="n">
        <v>64</v>
      </c>
      <c r="G5265" s="1" t="n">
        <v>248.43</v>
      </c>
      <c r="H5265" s="4" t="n">
        <v>46046.600937963</v>
      </c>
      <c r="I52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5264BT824473334818064248.4346046.600937963</v>
      </c>
      <c r="J5265" s="1" t="n">
        <f aca="false">COUNTIF(I:I, $I5265)</f>
        <v>1</v>
      </c>
      <c r="K5265" s="1" t="str">
        <f aca="false">IF(ISNA(VLOOKUP(Table4[product_id], tblProducts[], tblProducts[product_name],FALSE() )), "Invalid", "Valid")</f>
        <v>Valid</v>
      </c>
      <c r="L5265" s="5" t="str">
        <f aca="false">IF(ISNA(VLOOKUP(Table4[[#This Row],[warehouse_id]], tblwhouse[], tblwhouse[warehouse_name],FALSE() )), "Invalid", "Valid")</f>
        <v>Valid</v>
      </c>
    </row>
    <row r="5266" customFormat="false" ht="15" hidden="false" customHeight="true" outlineLevel="0" collapsed="false">
      <c r="A5266" s="1" t="n">
        <v>5265</v>
      </c>
      <c r="B5266" s="1" t="n">
        <v>2</v>
      </c>
      <c r="C5266" s="1" t="n">
        <v>2116</v>
      </c>
      <c r="D5266" s="1" t="s">
        <v>12340</v>
      </c>
      <c r="E5266" s="1" t="n">
        <v>125</v>
      </c>
      <c r="F5266" s="1" t="n">
        <v>40</v>
      </c>
      <c r="G5266" s="1" t="n">
        <v>367.84</v>
      </c>
      <c r="H5266" s="4" t="n">
        <v>45897.600937963</v>
      </c>
      <c r="I52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5265BT7002722211612540367.8445897.600937963</v>
      </c>
      <c r="J5266" s="1" t="n">
        <f aca="false">COUNTIF(I:I, $I5266)</f>
        <v>1</v>
      </c>
      <c r="K5266" s="1" t="str">
        <f aca="false">IF(ISNA(VLOOKUP(Table4[product_id], tblProducts[], tblProducts[product_name],FALSE() )), "Invalid", "Valid")</f>
        <v>Valid</v>
      </c>
      <c r="L5266" s="5" t="str">
        <f aca="false">IF(ISNA(VLOOKUP(Table4[[#This Row],[warehouse_id]], tblwhouse[], tblwhouse[warehouse_name],FALSE() )), "Invalid", "Valid")</f>
        <v>Valid</v>
      </c>
    </row>
    <row r="5267" customFormat="false" ht="15" hidden="false" customHeight="true" outlineLevel="0" collapsed="false">
      <c r="A5267" s="1" t="n">
        <v>5266</v>
      </c>
      <c r="B5267" s="1" t="n">
        <v>3</v>
      </c>
      <c r="C5267" s="1" t="n">
        <v>1889</v>
      </c>
      <c r="D5267" s="1" t="s">
        <v>12341</v>
      </c>
      <c r="E5267" s="1" t="n">
        <v>446</v>
      </c>
      <c r="F5267" s="1" t="n">
        <v>26</v>
      </c>
      <c r="G5267" s="1" t="n">
        <v>1294.69</v>
      </c>
      <c r="H5267" s="4" t="n">
        <v>46178.600937963</v>
      </c>
      <c r="I52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5266BT45053631889446261294.6946178.600937963</v>
      </c>
      <c r="J5267" s="1" t="n">
        <f aca="false">COUNTIF(I:I, $I5267)</f>
        <v>1</v>
      </c>
      <c r="K5267" s="1" t="str">
        <f aca="false">IF(ISNA(VLOOKUP(Table4[product_id], tblProducts[], tblProducts[product_name],FALSE() )), "Invalid", "Valid")</f>
        <v>Valid</v>
      </c>
      <c r="L5267" s="5" t="str">
        <f aca="false">IF(ISNA(VLOOKUP(Table4[[#This Row],[warehouse_id]], tblwhouse[], tblwhouse[warehouse_name],FALSE() )), "Invalid", "Valid")</f>
        <v>Valid</v>
      </c>
    </row>
    <row r="5268" customFormat="false" ht="15" hidden="false" customHeight="true" outlineLevel="0" collapsed="false">
      <c r="A5268" s="1" t="n">
        <v>5267</v>
      </c>
      <c r="B5268" s="1" t="n">
        <v>3</v>
      </c>
      <c r="C5268" s="1" t="n">
        <v>1271</v>
      </c>
      <c r="D5268" s="1" t="s">
        <v>12342</v>
      </c>
      <c r="E5268" s="1" t="n">
        <v>178</v>
      </c>
      <c r="F5268" s="1" t="n">
        <v>80</v>
      </c>
      <c r="G5268" s="1" t="n">
        <v>293.72</v>
      </c>
      <c r="H5268" s="4" t="n">
        <v>46171.600937963</v>
      </c>
      <c r="I52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5267BT2353773127117880293.7246171.600937963</v>
      </c>
      <c r="J5268" s="1" t="n">
        <f aca="false">COUNTIF(I:I, $I5268)</f>
        <v>1</v>
      </c>
      <c r="K5268" s="1" t="str">
        <f aca="false">IF(ISNA(VLOOKUP(Table4[product_id], tblProducts[], tblProducts[product_name],FALSE() )), "Invalid", "Valid")</f>
        <v>Valid</v>
      </c>
      <c r="L5268" s="5" t="str">
        <f aca="false">IF(ISNA(VLOOKUP(Table4[[#This Row],[warehouse_id]], tblwhouse[], tblwhouse[warehouse_name],FALSE() )), "Invalid", "Valid")</f>
        <v>Valid</v>
      </c>
    </row>
    <row r="5269" customFormat="false" ht="15" hidden="false" customHeight="true" outlineLevel="0" collapsed="false">
      <c r="A5269" s="1" t="n">
        <v>5268</v>
      </c>
      <c r="B5269" s="1" t="n">
        <v>2</v>
      </c>
      <c r="C5269" s="1" t="n">
        <v>2969</v>
      </c>
      <c r="D5269" s="1" t="s">
        <v>12343</v>
      </c>
      <c r="E5269" s="1" t="n">
        <v>213</v>
      </c>
      <c r="F5269" s="1" t="n">
        <v>47</v>
      </c>
      <c r="G5269" s="1" t="n">
        <v>490.23</v>
      </c>
      <c r="H5269" s="4" t="n">
        <v>45950.6009379745</v>
      </c>
      <c r="I52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5268BT4374702296921347490.2345950.6009379745</v>
      </c>
      <c r="J5269" s="1" t="n">
        <f aca="false">COUNTIF(I:I, $I5269)</f>
        <v>1</v>
      </c>
      <c r="K5269" s="1" t="str">
        <f aca="false">IF(ISNA(VLOOKUP(Table4[product_id], tblProducts[], tblProducts[product_name],FALSE() )), "Invalid", "Valid")</f>
        <v>Valid</v>
      </c>
      <c r="L5269" s="5" t="str">
        <f aca="false">IF(ISNA(VLOOKUP(Table4[[#This Row],[warehouse_id]], tblwhouse[], tblwhouse[warehouse_name],FALSE() )), "Invalid", "Valid")</f>
        <v>Valid</v>
      </c>
    </row>
    <row r="5270" customFormat="false" ht="15" hidden="false" customHeight="true" outlineLevel="0" collapsed="false">
      <c r="A5270" s="1" t="n">
        <v>5269</v>
      </c>
      <c r="B5270" s="1" t="n">
        <v>3</v>
      </c>
      <c r="C5270" s="1" t="n">
        <v>1569</v>
      </c>
      <c r="D5270" s="1" t="s">
        <v>12344</v>
      </c>
      <c r="E5270" s="1" t="n">
        <v>90</v>
      </c>
      <c r="F5270" s="1" t="n">
        <v>42</v>
      </c>
      <c r="G5270" s="1" t="n">
        <v>454.27</v>
      </c>
      <c r="H5270" s="4" t="n">
        <v>45885.6009379745</v>
      </c>
      <c r="I52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5269BT534821315699042454.2745885.6009379745</v>
      </c>
      <c r="J5270" s="1" t="n">
        <f aca="false">COUNTIF(I:I, $I5270)</f>
        <v>1</v>
      </c>
      <c r="K5270" s="1" t="str">
        <f aca="false">IF(ISNA(VLOOKUP(Table4[product_id], tblProducts[], tblProducts[product_name],FALSE() )), "Invalid", "Valid")</f>
        <v>Valid</v>
      </c>
      <c r="L5270" s="5" t="str">
        <f aca="false">IF(ISNA(VLOOKUP(Table4[[#This Row],[warehouse_id]], tblwhouse[], tblwhouse[warehouse_name],FALSE() )), "Invalid", "Valid")</f>
        <v>Valid</v>
      </c>
    </row>
    <row r="5271" customFormat="false" ht="15" hidden="false" customHeight="true" outlineLevel="0" collapsed="false">
      <c r="A5271" s="1" t="n">
        <v>5270</v>
      </c>
      <c r="B5271" s="1" t="n">
        <v>4</v>
      </c>
      <c r="C5271" s="1" t="n">
        <v>44</v>
      </c>
      <c r="D5271" s="1" t="s">
        <v>12345</v>
      </c>
      <c r="E5271" s="1" t="n">
        <v>87</v>
      </c>
      <c r="F5271" s="1" t="n">
        <v>41</v>
      </c>
      <c r="G5271" s="1" t="n">
        <v>959.04</v>
      </c>
      <c r="H5271" s="4" t="n">
        <v>45950.6009379745</v>
      </c>
      <c r="I52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5270BT8922284448741959.0445950.6009379745</v>
      </c>
      <c r="J5271" s="1" t="n">
        <f aca="false">COUNTIF(I:I, $I5271)</f>
        <v>1</v>
      </c>
      <c r="K5271" s="1" t="str">
        <f aca="false">IF(ISNA(VLOOKUP(Table4[product_id], tblProducts[], tblProducts[product_name],FALSE() )), "Invalid", "Valid")</f>
        <v>Valid</v>
      </c>
      <c r="L5271" s="5" t="str">
        <f aca="false">IF(ISNA(VLOOKUP(Table4[[#This Row],[warehouse_id]], tblwhouse[], tblwhouse[warehouse_name],FALSE() )), "Invalid", "Valid")</f>
        <v>Valid</v>
      </c>
    </row>
    <row r="5272" customFormat="false" ht="15" hidden="false" customHeight="true" outlineLevel="0" collapsed="false">
      <c r="A5272" s="1" t="n">
        <v>5271</v>
      </c>
      <c r="B5272" s="1" t="n">
        <v>2</v>
      </c>
      <c r="C5272" s="1" t="n">
        <v>2735</v>
      </c>
      <c r="D5272" s="1" t="s">
        <v>12346</v>
      </c>
      <c r="E5272" s="1" t="n">
        <v>168</v>
      </c>
      <c r="F5272" s="1" t="n">
        <v>51</v>
      </c>
      <c r="G5272" s="1" t="n">
        <v>1135.3</v>
      </c>
      <c r="H5272" s="4" t="n">
        <v>46017.6009379745</v>
      </c>
      <c r="I52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5271BT71747222735168511135.346017.6009379745</v>
      </c>
      <c r="J5272" s="1" t="n">
        <f aca="false">COUNTIF(I:I, $I5272)</f>
        <v>1</v>
      </c>
      <c r="K5272" s="1" t="str">
        <f aca="false">IF(ISNA(VLOOKUP(Table4[product_id], tblProducts[], tblProducts[product_name],FALSE() )), "Invalid", "Valid")</f>
        <v>Valid</v>
      </c>
      <c r="L5272" s="5" t="str">
        <f aca="false">IF(ISNA(VLOOKUP(Table4[[#This Row],[warehouse_id]], tblwhouse[], tblwhouse[warehouse_name],FALSE() )), "Invalid", "Valid")</f>
        <v>Valid</v>
      </c>
    </row>
    <row r="5273" customFormat="false" ht="15" hidden="false" customHeight="true" outlineLevel="0" collapsed="false">
      <c r="A5273" s="1" t="n">
        <v>5272</v>
      </c>
      <c r="B5273" s="1" t="n">
        <v>3</v>
      </c>
      <c r="C5273" s="1" t="n">
        <v>2729</v>
      </c>
      <c r="D5273" s="1" t="s">
        <v>12347</v>
      </c>
      <c r="E5273" s="1" t="n">
        <v>160</v>
      </c>
      <c r="F5273" s="1" t="n">
        <v>42</v>
      </c>
      <c r="G5273" s="1" t="n">
        <v>586.13</v>
      </c>
      <c r="H5273" s="4" t="n">
        <v>45925.6009379745</v>
      </c>
      <c r="I52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5272BT7644513272916042586.1345925.6009379745</v>
      </c>
      <c r="J5273" s="1" t="n">
        <f aca="false">COUNTIF(I:I, $I5273)</f>
        <v>1</v>
      </c>
      <c r="K5273" s="1" t="str">
        <f aca="false">IF(ISNA(VLOOKUP(Table4[product_id], tblProducts[], tblProducts[product_name],FALSE() )), "Invalid", "Valid")</f>
        <v>Valid</v>
      </c>
      <c r="L5273" s="5" t="str">
        <f aca="false">IF(ISNA(VLOOKUP(Table4[[#This Row],[warehouse_id]], tblwhouse[], tblwhouse[warehouse_name],FALSE() )), "Invalid", "Valid")</f>
        <v>Valid</v>
      </c>
    </row>
    <row r="5274" customFormat="false" ht="15" hidden="false" customHeight="true" outlineLevel="0" collapsed="false">
      <c r="A5274" s="1" t="n">
        <v>5273</v>
      </c>
      <c r="B5274" s="1" t="n">
        <v>2</v>
      </c>
      <c r="C5274" s="1" t="n">
        <v>1592</v>
      </c>
      <c r="D5274" s="1" t="s">
        <v>12348</v>
      </c>
      <c r="E5274" s="1" t="n">
        <v>391</v>
      </c>
      <c r="F5274" s="1" t="n">
        <v>62</v>
      </c>
      <c r="G5274" s="1" t="n">
        <v>524.79</v>
      </c>
      <c r="H5274" s="4" t="n">
        <v>46046.6009379745</v>
      </c>
      <c r="I52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5273BT1068152159239162524.7946046.6009379745</v>
      </c>
      <c r="J5274" s="1" t="n">
        <f aca="false">COUNTIF(I:I, $I5274)</f>
        <v>1</v>
      </c>
      <c r="K5274" s="1" t="str">
        <f aca="false">IF(ISNA(VLOOKUP(Table4[product_id], tblProducts[], tblProducts[product_name],FALSE() )), "Invalid", "Valid")</f>
        <v>Valid</v>
      </c>
      <c r="L5274" s="5" t="str">
        <f aca="false">IF(ISNA(VLOOKUP(Table4[[#This Row],[warehouse_id]], tblwhouse[], tblwhouse[warehouse_name],FALSE() )), "Invalid", "Valid")</f>
        <v>Valid</v>
      </c>
    </row>
    <row r="5275" customFormat="false" ht="15" hidden="false" customHeight="true" outlineLevel="0" collapsed="false">
      <c r="A5275" s="1" t="n">
        <v>5274</v>
      </c>
      <c r="B5275" s="1" t="n">
        <v>1</v>
      </c>
      <c r="C5275" s="1" t="n">
        <v>845</v>
      </c>
      <c r="D5275" s="1" t="s">
        <v>12349</v>
      </c>
      <c r="E5275" s="1" t="n">
        <v>302</v>
      </c>
      <c r="F5275" s="1" t="n">
        <v>48</v>
      </c>
      <c r="G5275" s="1" t="n">
        <v>59.1</v>
      </c>
      <c r="H5275" s="4" t="n">
        <v>46072.6009379745</v>
      </c>
      <c r="I52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5274BT79691618453024859.146072.6009379745</v>
      </c>
      <c r="J5275" s="1" t="n">
        <f aca="false">COUNTIF(I:I, $I5275)</f>
        <v>1</v>
      </c>
      <c r="K5275" s="1" t="str">
        <f aca="false">IF(ISNA(VLOOKUP(Table4[product_id], tblProducts[], tblProducts[product_name],FALSE() )), "Invalid", "Valid")</f>
        <v>Valid</v>
      </c>
      <c r="L5275" s="5" t="str">
        <f aca="false">IF(ISNA(VLOOKUP(Table4[[#This Row],[warehouse_id]], tblwhouse[], tblwhouse[warehouse_name],FALSE() )), "Invalid", "Valid")</f>
        <v>Valid</v>
      </c>
    </row>
    <row r="5276" customFormat="false" ht="15" hidden="false" customHeight="true" outlineLevel="0" collapsed="false">
      <c r="A5276" s="1" t="n">
        <v>5275</v>
      </c>
      <c r="B5276" s="1" t="n">
        <v>4</v>
      </c>
      <c r="C5276" s="1" t="n">
        <v>1222</v>
      </c>
      <c r="D5276" s="1" t="s">
        <v>12350</v>
      </c>
      <c r="E5276" s="1" t="n">
        <v>84</v>
      </c>
      <c r="F5276" s="1" t="n">
        <v>43</v>
      </c>
      <c r="G5276" s="1" t="n">
        <v>1402.07</v>
      </c>
      <c r="H5276" s="4" t="n">
        <v>45975.6009379745</v>
      </c>
      <c r="I52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5275BT3904964122284431402.0745975.6009379745</v>
      </c>
      <c r="J5276" s="1" t="n">
        <f aca="false">COUNTIF(I:I, $I5276)</f>
        <v>1</v>
      </c>
      <c r="K5276" s="1" t="str">
        <f aca="false">IF(ISNA(VLOOKUP(Table4[product_id], tblProducts[], tblProducts[product_name],FALSE() )), "Invalid", "Valid")</f>
        <v>Valid</v>
      </c>
      <c r="L5276" s="5" t="str">
        <f aca="false">IF(ISNA(VLOOKUP(Table4[[#This Row],[warehouse_id]], tblwhouse[], tblwhouse[warehouse_name],FALSE() )), "Invalid", "Valid")</f>
        <v>Valid</v>
      </c>
    </row>
    <row r="5277" customFormat="false" ht="15" hidden="false" customHeight="true" outlineLevel="0" collapsed="false">
      <c r="A5277" s="1" t="n">
        <v>5276</v>
      </c>
      <c r="B5277" s="1" t="n">
        <v>1</v>
      </c>
      <c r="C5277" s="1" t="n">
        <v>1599</v>
      </c>
      <c r="D5277" s="1" t="s">
        <v>12351</v>
      </c>
      <c r="E5277" s="1" t="n">
        <v>56</v>
      </c>
      <c r="F5277" s="1" t="n">
        <v>70</v>
      </c>
      <c r="G5277" s="1" t="n">
        <v>1069.89</v>
      </c>
      <c r="H5277" s="4" t="n">
        <v>45966.6009379745</v>
      </c>
      <c r="I52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5276BT8406051159956701069.8945966.6009379745</v>
      </c>
      <c r="J5277" s="1" t="n">
        <f aca="false">COUNTIF(I:I, $I5277)</f>
        <v>1</v>
      </c>
      <c r="K5277" s="1" t="str">
        <f aca="false">IF(ISNA(VLOOKUP(Table4[product_id], tblProducts[], tblProducts[product_name],FALSE() )), "Invalid", "Valid")</f>
        <v>Valid</v>
      </c>
      <c r="L5277" s="5" t="str">
        <f aca="false">IF(ISNA(VLOOKUP(Table4[[#This Row],[warehouse_id]], tblwhouse[], tblwhouse[warehouse_name],FALSE() )), "Invalid", "Valid")</f>
        <v>Valid</v>
      </c>
    </row>
    <row r="5278" customFormat="false" ht="15" hidden="false" customHeight="true" outlineLevel="0" collapsed="false">
      <c r="A5278" s="1" t="n">
        <v>5277</v>
      </c>
      <c r="B5278" s="1" t="n">
        <v>4</v>
      </c>
      <c r="C5278" s="1" t="n">
        <v>1012</v>
      </c>
      <c r="D5278" s="1" t="s">
        <v>12352</v>
      </c>
      <c r="E5278" s="1" t="n">
        <v>129</v>
      </c>
      <c r="F5278" s="1" t="n">
        <v>62</v>
      </c>
      <c r="G5278" s="1" t="n">
        <v>1006.43</v>
      </c>
      <c r="H5278" s="4" t="n">
        <v>46041.6009379745</v>
      </c>
      <c r="I52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5277BT98755941012129621006.4346041.6009379745</v>
      </c>
      <c r="J5278" s="1" t="n">
        <f aca="false">COUNTIF(I:I, $I5278)</f>
        <v>1</v>
      </c>
      <c r="K5278" s="1" t="str">
        <f aca="false">IF(ISNA(VLOOKUP(Table4[product_id], tblProducts[], tblProducts[product_name],FALSE() )), "Invalid", "Valid")</f>
        <v>Valid</v>
      </c>
      <c r="L5278" s="5" t="str">
        <f aca="false">IF(ISNA(VLOOKUP(Table4[[#This Row],[warehouse_id]], tblwhouse[], tblwhouse[warehouse_name],FALSE() )), "Invalid", "Valid")</f>
        <v>Valid</v>
      </c>
    </row>
    <row r="5279" customFormat="false" ht="15" hidden="false" customHeight="true" outlineLevel="0" collapsed="false">
      <c r="A5279" s="1" t="n">
        <v>5278</v>
      </c>
      <c r="B5279" s="1" t="n">
        <v>4</v>
      </c>
      <c r="C5279" s="1" t="n">
        <v>701</v>
      </c>
      <c r="D5279" s="1" t="s">
        <v>12353</v>
      </c>
      <c r="E5279" s="1" t="n">
        <v>71</v>
      </c>
      <c r="F5279" s="1" t="n">
        <v>56</v>
      </c>
      <c r="G5279" s="1" t="n">
        <v>940.7</v>
      </c>
      <c r="H5279" s="4" t="n">
        <v>45898.6009379745</v>
      </c>
      <c r="I52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5278BT44337047017156940.745898.6009379745</v>
      </c>
      <c r="J5279" s="1" t="n">
        <f aca="false">COUNTIF(I:I, $I5279)</f>
        <v>1</v>
      </c>
      <c r="K5279" s="1" t="str">
        <f aca="false">IF(ISNA(VLOOKUP(Table4[product_id], tblProducts[], tblProducts[product_name],FALSE() )), "Invalid", "Valid")</f>
        <v>Valid</v>
      </c>
      <c r="L5279" s="5" t="str">
        <f aca="false">IF(ISNA(VLOOKUP(Table4[[#This Row],[warehouse_id]], tblwhouse[], tblwhouse[warehouse_name],FALSE() )), "Invalid", "Valid")</f>
        <v>Valid</v>
      </c>
    </row>
    <row r="5280" customFormat="false" ht="15" hidden="false" customHeight="true" outlineLevel="0" collapsed="false">
      <c r="A5280" s="1" t="n">
        <v>5279</v>
      </c>
      <c r="B5280" s="1" t="n">
        <v>3</v>
      </c>
      <c r="C5280" s="1" t="n">
        <v>198</v>
      </c>
      <c r="D5280" s="1" t="s">
        <v>12354</v>
      </c>
      <c r="E5280" s="1" t="n">
        <v>203</v>
      </c>
      <c r="F5280" s="1" t="n">
        <v>45</v>
      </c>
      <c r="G5280" s="1" t="n">
        <v>1064.02</v>
      </c>
      <c r="H5280" s="4" t="n">
        <v>45986.6009379745</v>
      </c>
      <c r="I52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5279BT6772663198203451064.0245986.6009379745</v>
      </c>
      <c r="J5280" s="1" t="n">
        <f aca="false">COUNTIF(I:I, $I5280)</f>
        <v>1</v>
      </c>
      <c r="K5280" s="1" t="str">
        <f aca="false">IF(ISNA(VLOOKUP(Table4[product_id], tblProducts[], tblProducts[product_name],FALSE() )), "Invalid", "Valid")</f>
        <v>Valid</v>
      </c>
      <c r="L5280" s="5" t="str">
        <f aca="false">IF(ISNA(VLOOKUP(Table4[[#This Row],[warehouse_id]], tblwhouse[], tblwhouse[warehouse_name],FALSE() )), "Invalid", "Valid")</f>
        <v>Valid</v>
      </c>
    </row>
    <row r="5281" customFormat="false" ht="15" hidden="false" customHeight="true" outlineLevel="0" collapsed="false">
      <c r="A5281" s="1" t="n">
        <v>5280</v>
      </c>
      <c r="B5281" s="1" t="n">
        <v>2</v>
      </c>
      <c r="C5281" s="1" t="n">
        <v>375</v>
      </c>
      <c r="D5281" s="1" t="s">
        <v>12355</v>
      </c>
      <c r="E5281" s="1" t="n">
        <v>106</v>
      </c>
      <c r="F5281" s="1" t="n">
        <v>52</v>
      </c>
      <c r="G5281" s="1" t="n">
        <v>588.03</v>
      </c>
      <c r="H5281" s="4" t="n">
        <v>46008.6009379745</v>
      </c>
      <c r="I52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5280BT781128237510652588.0346008.6009379745</v>
      </c>
      <c r="J5281" s="1" t="n">
        <f aca="false">COUNTIF(I:I, $I5281)</f>
        <v>1</v>
      </c>
      <c r="K5281" s="1" t="str">
        <f aca="false">IF(ISNA(VLOOKUP(Table4[product_id], tblProducts[], tblProducts[product_name],FALSE() )), "Invalid", "Valid")</f>
        <v>Valid</v>
      </c>
      <c r="L5281" s="5" t="str">
        <f aca="false">IF(ISNA(VLOOKUP(Table4[[#This Row],[warehouse_id]], tblwhouse[], tblwhouse[warehouse_name],FALSE() )), "Invalid", "Valid")</f>
        <v>Valid</v>
      </c>
    </row>
    <row r="5282" customFormat="false" ht="15" hidden="false" customHeight="true" outlineLevel="0" collapsed="false">
      <c r="A5282" s="1" t="n">
        <v>5281</v>
      </c>
      <c r="B5282" s="1" t="n">
        <v>2</v>
      </c>
      <c r="C5282" s="1" t="n">
        <v>2763</v>
      </c>
      <c r="D5282" s="1" t="s">
        <v>12356</v>
      </c>
      <c r="E5282" s="1" t="n">
        <v>366</v>
      </c>
      <c r="F5282" s="1" t="n">
        <v>73</v>
      </c>
      <c r="G5282" s="1" t="n">
        <v>459.84</v>
      </c>
      <c r="H5282" s="4" t="n">
        <v>46137.6009379745</v>
      </c>
      <c r="I52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5281BT7734192276336673459.8446137.6009379745</v>
      </c>
      <c r="J5282" s="1" t="n">
        <f aca="false">COUNTIF(I:I, $I5282)</f>
        <v>1</v>
      </c>
      <c r="K5282" s="1" t="str">
        <f aca="false">IF(ISNA(VLOOKUP(Table4[product_id], tblProducts[], tblProducts[product_name],FALSE() )), "Invalid", "Valid")</f>
        <v>Valid</v>
      </c>
      <c r="L5282" s="5" t="str">
        <f aca="false">IF(ISNA(VLOOKUP(Table4[[#This Row],[warehouse_id]], tblwhouse[], tblwhouse[warehouse_name],FALSE() )), "Invalid", "Valid")</f>
        <v>Valid</v>
      </c>
    </row>
    <row r="5283" customFormat="false" ht="15" hidden="false" customHeight="true" outlineLevel="0" collapsed="false">
      <c r="A5283" s="1" t="n">
        <v>5282</v>
      </c>
      <c r="B5283" s="1" t="n">
        <v>3</v>
      </c>
      <c r="C5283" s="1" t="n">
        <v>1366</v>
      </c>
      <c r="D5283" s="1" t="s">
        <v>12357</v>
      </c>
      <c r="E5283" s="1" t="n">
        <v>153</v>
      </c>
      <c r="F5283" s="1" t="n">
        <v>55</v>
      </c>
      <c r="G5283" s="1" t="n">
        <v>549.99</v>
      </c>
      <c r="H5283" s="4" t="n">
        <v>45857.6009379745</v>
      </c>
      <c r="I52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5282BT2353203136615355549.9945857.6009379745</v>
      </c>
      <c r="J5283" s="1" t="n">
        <f aca="false">COUNTIF(I:I, $I5283)</f>
        <v>1</v>
      </c>
      <c r="K5283" s="1" t="str">
        <f aca="false">IF(ISNA(VLOOKUP(Table4[product_id], tblProducts[], tblProducts[product_name],FALSE() )), "Invalid", "Valid")</f>
        <v>Valid</v>
      </c>
      <c r="L5283" s="5" t="str">
        <f aca="false">IF(ISNA(VLOOKUP(Table4[[#This Row],[warehouse_id]], tblwhouse[], tblwhouse[warehouse_name],FALSE() )), "Invalid", "Valid")</f>
        <v>Valid</v>
      </c>
    </row>
    <row r="5284" customFormat="false" ht="15" hidden="false" customHeight="true" outlineLevel="0" collapsed="false">
      <c r="A5284" s="1" t="n">
        <v>5283</v>
      </c>
      <c r="B5284" s="1" t="n">
        <v>1</v>
      </c>
      <c r="C5284" s="1" t="n">
        <v>530</v>
      </c>
      <c r="D5284" s="1" t="s">
        <v>12358</v>
      </c>
      <c r="E5284" s="1" t="n">
        <v>11</v>
      </c>
      <c r="F5284" s="1" t="n">
        <v>75</v>
      </c>
      <c r="G5284" s="1" t="n">
        <v>62.25</v>
      </c>
      <c r="H5284" s="4" t="n">
        <v>46188.6009379745</v>
      </c>
      <c r="I52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5283BT2910651530117562.2546188.6009379745</v>
      </c>
      <c r="J5284" s="1" t="n">
        <f aca="false">COUNTIF(I:I, $I5284)</f>
        <v>1</v>
      </c>
      <c r="K5284" s="1" t="str">
        <f aca="false">IF(ISNA(VLOOKUP(Table4[product_id], tblProducts[], tblProducts[product_name],FALSE() )), "Invalid", "Valid")</f>
        <v>Valid</v>
      </c>
      <c r="L5284" s="5" t="str">
        <f aca="false">IF(ISNA(VLOOKUP(Table4[[#This Row],[warehouse_id]], tblwhouse[], tblwhouse[warehouse_name],FALSE() )), "Invalid", "Valid")</f>
        <v>Valid</v>
      </c>
    </row>
    <row r="5285" customFormat="false" ht="15" hidden="false" customHeight="true" outlineLevel="0" collapsed="false">
      <c r="A5285" s="1" t="n">
        <v>5284</v>
      </c>
      <c r="B5285" s="1" t="n">
        <v>2</v>
      </c>
      <c r="C5285" s="1" t="n">
        <v>286</v>
      </c>
      <c r="D5285" s="1" t="s">
        <v>12359</v>
      </c>
      <c r="E5285" s="1" t="n">
        <v>342</v>
      </c>
      <c r="F5285" s="1" t="n">
        <v>76</v>
      </c>
      <c r="G5285" s="1" t="n">
        <v>259.47</v>
      </c>
      <c r="H5285" s="4" t="n">
        <v>45948.6009379745</v>
      </c>
      <c r="I52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5284BT175589228634276259.4745948.6009379745</v>
      </c>
      <c r="J5285" s="1" t="n">
        <f aca="false">COUNTIF(I:I, $I5285)</f>
        <v>1</v>
      </c>
      <c r="K5285" s="1" t="str">
        <f aca="false">IF(ISNA(VLOOKUP(Table4[product_id], tblProducts[], tblProducts[product_name],FALSE() )), "Invalid", "Valid")</f>
        <v>Valid</v>
      </c>
      <c r="L5285" s="5" t="str">
        <f aca="false">IF(ISNA(VLOOKUP(Table4[[#This Row],[warehouse_id]], tblwhouse[], tblwhouse[warehouse_name],FALSE() )), "Invalid", "Valid")</f>
        <v>Valid</v>
      </c>
    </row>
    <row r="5286" customFormat="false" ht="15" hidden="false" customHeight="true" outlineLevel="0" collapsed="false">
      <c r="A5286" s="1" t="n">
        <v>5285</v>
      </c>
      <c r="B5286" s="1" t="n">
        <v>4</v>
      </c>
      <c r="C5286" s="1" t="n">
        <v>303</v>
      </c>
      <c r="D5286" s="1" t="s">
        <v>12360</v>
      </c>
      <c r="E5286" s="1" t="n">
        <v>116</v>
      </c>
      <c r="F5286" s="1" t="n">
        <v>30</v>
      </c>
      <c r="G5286" s="1" t="n">
        <v>549.13</v>
      </c>
      <c r="H5286" s="4" t="n">
        <v>45923.6009379745</v>
      </c>
      <c r="I52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5285BT778258430311630549.1345923.6009379745</v>
      </c>
      <c r="J5286" s="1" t="n">
        <f aca="false">COUNTIF(I:I, $I5286)</f>
        <v>1</v>
      </c>
      <c r="K5286" s="1" t="str">
        <f aca="false">IF(ISNA(VLOOKUP(Table4[product_id], tblProducts[], tblProducts[product_name],FALSE() )), "Invalid", "Valid")</f>
        <v>Valid</v>
      </c>
      <c r="L5286" s="5" t="str">
        <f aca="false">IF(ISNA(VLOOKUP(Table4[[#This Row],[warehouse_id]], tblwhouse[], tblwhouse[warehouse_name],FALSE() )), "Invalid", "Valid")</f>
        <v>Valid</v>
      </c>
    </row>
    <row r="5287" customFormat="false" ht="15" hidden="false" customHeight="true" outlineLevel="0" collapsed="false">
      <c r="A5287" s="1" t="n">
        <v>5286</v>
      </c>
      <c r="B5287" s="1" t="n">
        <v>3</v>
      </c>
      <c r="C5287" s="1" t="n">
        <v>1941</v>
      </c>
      <c r="D5287" s="1" t="s">
        <v>12361</v>
      </c>
      <c r="E5287" s="1" t="n">
        <v>181</v>
      </c>
      <c r="F5287" s="1" t="n">
        <v>70</v>
      </c>
      <c r="G5287" s="1" t="n">
        <v>435.87</v>
      </c>
      <c r="H5287" s="4" t="n">
        <v>46042.6009379745</v>
      </c>
      <c r="I52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5286BT4534413194118170435.8746042.6009379745</v>
      </c>
      <c r="J5287" s="1" t="n">
        <f aca="false">COUNTIF(I:I, $I5287)</f>
        <v>1</v>
      </c>
      <c r="K5287" s="1" t="str">
        <f aca="false">IF(ISNA(VLOOKUP(Table4[product_id], tblProducts[], tblProducts[product_name],FALSE() )), "Invalid", "Valid")</f>
        <v>Valid</v>
      </c>
      <c r="L5287" s="5" t="str">
        <f aca="false">IF(ISNA(VLOOKUP(Table4[[#This Row],[warehouse_id]], tblwhouse[], tblwhouse[warehouse_name],FALSE() )), "Invalid", "Valid")</f>
        <v>Valid</v>
      </c>
    </row>
    <row r="5288" customFormat="false" ht="15" hidden="false" customHeight="true" outlineLevel="0" collapsed="false">
      <c r="A5288" s="1" t="n">
        <v>5287</v>
      </c>
      <c r="B5288" s="1" t="n">
        <v>4</v>
      </c>
      <c r="C5288" s="1" t="n">
        <v>530</v>
      </c>
      <c r="D5288" s="1" t="s">
        <v>12362</v>
      </c>
      <c r="E5288" s="1" t="n">
        <v>118</v>
      </c>
      <c r="F5288" s="1" t="n">
        <v>46</v>
      </c>
      <c r="G5288" s="1" t="n">
        <v>658.3</v>
      </c>
      <c r="H5288" s="4" t="n">
        <v>46007.6009379745</v>
      </c>
      <c r="I52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5287BT306064453011846658.346007.6009379745</v>
      </c>
      <c r="J5288" s="1" t="n">
        <f aca="false">COUNTIF(I:I, $I5288)</f>
        <v>1</v>
      </c>
      <c r="K5288" s="1" t="str">
        <f aca="false">IF(ISNA(VLOOKUP(Table4[product_id], tblProducts[], tblProducts[product_name],FALSE() )), "Invalid", "Valid")</f>
        <v>Valid</v>
      </c>
      <c r="L5288" s="5" t="str">
        <f aca="false">IF(ISNA(VLOOKUP(Table4[[#This Row],[warehouse_id]], tblwhouse[], tblwhouse[warehouse_name],FALSE() )), "Invalid", "Valid")</f>
        <v>Valid</v>
      </c>
    </row>
    <row r="5289" customFormat="false" ht="15" hidden="false" customHeight="true" outlineLevel="0" collapsed="false">
      <c r="A5289" s="1" t="n">
        <v>5288</v>
      </c>
      <c r="B5289" s="1" t="n">
        <v>3</v>
      </c>
      <c r="C5289" s="1" t="n">
        <v>2814</v>
      </c>
      <c r="D5289" s="1" t="s">
        <v>12363</v>
      </c>
      <c r="E5289" s="1" t="n">
        <v>223</v>
      </c>
      <c r="F5289" s="1" t="n">
        <v>26</v>
      </c>
      <c r="G5289" s="1" t="n">
        <v>123.98</v>
      </c>
      <c r="H5289" s="4" t="n">
        <v>46210.6009379745</v>
      </c>
      <c r="I52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5288BT7064143281422326123.9846210.6009379745</v>
      </c>
      <c r="J5289" s="1" t="n">
        <f aca="false">COUNTIF(I:I, $I5289)</f>
        <v>1</v>
      </c>
      <c r="K5289" s="1" t="str">
        <f aca="false">IF(ISNA(VLOOKUP(Table4[product_id], tblProducts[], tblProducts[product_name],FALSE() )), "Invalid", "Valid")</f>
        <v>Valid</v>
      </c>
      <c r="L5289" s="5" t="str">
        <f aca="false">IF(ISNA(VLOOKUP(Table4[[#This Row],[warehouse_id]], tblwhouse[], tblwhouse[warehouse_name],FALSE() )), "Invalid", "Valid")</f>
        <v>Valid</v>
      </c>
    </row>
    <row r="5290" customFormat="false" ht="15" hidden="false" customHeight="true" outlineLevel="0" collapsed="false">
      <c r="A5290" s="1" t="n">
        <v>5289</v>
      </c>
      <c r="B5290" s="1" t="n">
        <v>3</v>
      </c>
      <c r="C5290" s="1" t="n">
        <v>101</v>
      </c>
      <c r="D5290" s="1" t="s">
        <v>12364</v>
      </c>
      <c r="E5290" s="1" t="n">
        <v>466</v>
      </c>
      <c r="F5290" s="1" t="n">
        <v>58</v>
      </c>
      <c r="G5290" s="1" t="n">
        <v>1391.45</v>
      </c>
      <c r="H5290" s="4" t="n">
        <v>45920.6009379745</v>
      </c>
      <c r="I52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5289BT8071413101466581391.4545920.6009379745</v>
      </c>
      <c r="J5290" s="1" t="n">
        <f aca="false">COUNTIF(I:I, $I5290)</f>
        <v>1</v>
      </c>
      <c r="K5290" s="1" t="str">
        <f aca="false">IF(ISNA(VLOOKUP(Table4[product_id], tblProducts[], tblProducts[product_name],FALSE() )), "Invalid", "Valid")</f>
        <v>Valid</v>
      </c>
      <c r="L5290" s="5" t="str">
        <f aca="false">IF(ISNA(VLOOKUP(Table4[[#This Row],[warehouse_id]], tblwhouse[], tblwhouse[warehouse_name],FALSE() )), "Invalid", "Valid")</f>
        <v>Valid</v>
      </c>
    </row>
    <row r="5291" customFormat="false" ht="15" hidden="false" customHeight="true" outlineLevel="0" collapsed="false">
      <c r="A5291" s="1" t="n">
        <v>5290</v>
      </c>
      <c r="B5291" s="1" t="n">
        <v>1</v>
      </c>
      <c r="C5291" s="1" t="n">
        <v>991</v>
      </c>
      <c r="D5291" s="1" t="s">
        <v>12365</v>
      </c>
      <c r="E5291" s="1" t="n">
        <v>263</v>
      </c>
      <c r="F5291" s="1" t="n">
        <v>79</v>
      </c>
      <c r="G5291" s="1" t="n">
        <v>495.39</v>
      </c>
      <c r="H5291" s="4" t="n">
        <v>45940.6009379745</v>
      </c>
      <c r="I52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5290BT415620199126379495.3945940.6009379745</v>
      </c>
      <c r="J5291" s="1" t="n">
        <f aca="false">COUNTIF(I:I, $I5291)</f>
        <v>1</v>
      </c>
      <c r="K5291" s="1" t="str">
        <f aca="false">IF(ISNA(VLOOKUP(Table4[product_id], tblProducts[], tblProducts[product_name],FALSE() )), "Invalid", "Valid")</f>
        <v>Valid</v>
      </c>
      <c r="L5291" s="5" t="str">
        <f aca="false">IF(ISNA(VLOOKUP(Table4[[#This Row],[warehouse_id]], tblwhouse[], tblwhouse[warehouse_name],FALSE() )), "Invalid", "Valid")</f>
        <v>Valid</v>
      </c>
    </row>
    <row r="5292" customFormat="false" ht="15" hidden="false" customHeight="true" outlineLevel="0" collapsed="false">
      <c r="A5292" s="1" t="n">
        <v>5291</v>
      </c>
      <c r="B5292" s="1" t="n">
        <v>3</v>
      </c>
      <c r="C5292" s="1" t="n">
        <v>1069</v>
      </c>
      <c r="D5292" s="1" t="s">
        <v>12366</v>
      </c>
      <c r="E5292" s="1" t="n">
        <v>239</v>
      </c>
      <c r="F5292" s="1" t="n">
        <v>37</v>
      </c>
      <c r="G5292" s="1" t="n">
        <v>378.35</v>
      </c>
      <c r="H5292" s="4" t="n">
        <v>46008.6009379745</v>
      </c>
      <c r="I52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5291BT2225013106923937378.3546008.6009379745</v>
      </c>
      <c r="J5292" s="1" t="n">
        <f aca="false">COUNTIF(I:I, $I5292)</f>
        <v>1</v>
      </c>
      <c r="K5292" s="1" t="str">
        <f aca="false">IF(ISNA(VLOOKUP(Table4[product_id], tblProducts[], tblProducts[product_name],FALSE() )), "Invalid", "Valid")</f>
        <v>Valid</v>
      </c>
      <c r="L5292" s="5" t="str">
        <f aca="false">IF(ISNA(VLOOKUP(Table4[[#This Row],[warehouse_id]], tblwhouse[], tblwhouse[warehouse_name],FALSE() )), "Invalid", "Valid")</f>
        <v>Valid</v>
      </c>
    </row>
    <row r="5293" customFormat="false" ht="15" hidden="false" customHeight="true" outlineLevel="0" collapsed="false">
      <c r="A5293" s="1" t="n">
        <v>5292</v>
      </c>
      <c r="B5293" s="1" t="n">
        <v>1</v>
      </c>
      <c r="C5293" s="1" t="n">
        <v>1340</v>
      </c>
      <c r="D5293" s="1" t="s">
        <v>12367</v>
      </c>
      <c r="E5293" s="1" t="n">
        <v>81</v>
      </c>
      <c r="F5293" s="1" t="n">
        <v>54</v>
      </c>
      <c r="G5293" s="1" t="n">
        <v>327.71</v>
      </c>
      <c r="H5293" s="4" t="n">
        <v>46046.6009379745</v>
      </c>
      <c r="I52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5292BT495303113408154327.7146046.6009379745</v>
      </c>
      <c r="J5293" s="1" t="n">
        <f aca="false">COUNTIF(I:I, $I5293)</f>
        <v>1</v>
      </c>
      <c r="K5293" s="1" t="str">
        <f aca="false">IF(ISNA(VLOOKUP(Table4[product_id], tblProducts[], tblProducts[product_name],FALSE() )), "Invalid", "Valid")</f>
        <v>Valid</v>
      </c>
      <c r="L5293" s="5" t="str">
        <f aca="false">IF(ISNA(VLOOKUP(Table4[[#This Row],[warehouse_id]], tblwhouse[], tblwhouse[warehouse_name],FALSE() )), "Invalid", "Valid")</f>
        <v>Valid</v>
      </c>
    </row>
    <row r="5294" customFormat="false" ht="15" hidden="false" customHeight="true" outlineLevel="0" collapsed="false">
      <c r="A5294" s="1" t="n">
        <v>5293</v>
      </c>
      <c r="B5294" s="1" t="n">
        <v>4</v>
      </c>
      <c r="C5294" s="1" t="n">
        <v>641</v>
      </c>
      <c r="D5294" s="1" t="s">
        <v>12368</v>
      </c>
      <c r="E5294" s="1" t="n">
        <v>131</v>
      </c>
      <c r="F5294" s="1" t="n">
        <v>54</v>
      </c>
      <c r="G5294" s="1" t="n">
        <v>852.37</v>
      </c>
      <c r="H5294" s="4" t="n">
        <v>45902.6009379745</v>
      </c>
      <c r="I52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5293BT110794464113154852.3745902.6009379745</v>
      </c>
      <c r="J5294" s="1" t="n">
        <f aca="false">COUNTIF(I:I, $I5294)</f>
        <v>1</v>
      </c>
      <c r="K5294" s="1" t="str">
        <f aca="false">IF(ISNA(VLOOKUP(Table4[product_id], tblProducts[], tblProducts[product_name],FALSE() )), "Invalid", "Valid")</f>
        <v>Valid</v>
      </c>
      <c r="L5294" s="5" t="str">
        <f aca="false">IF(ISNA(VLOOKUP(Table4[[#This Row],[warehouse_id]], tblwhouse[], tblwhouse[warehouse_name],FALSE() )), "Invalid", "Valid")</f>
        <v>Valid</v>
      </c>
    </row>
    <row r="5295" customFormat="false" ht="15" hidden="false" customHeight="true" outlineLevel="0" collapsed="false">
      <c r="A5295" s="1" t="n">
        <v>5294</v>
      </c>
      <c r="B5295" s="1" t="n">
        <v>2</v>
      </c>
      <c r="C5295" s="1" t="n">
        <v>2016</v>
      </c>
      <c r="D5295" s="1" t="s">
        <v>12369</v>
      </c>
      <c r="E5295" s="1" t="n">
        <v>286</v>
      </c>
      <c r="F5295" s="1" t="n">
        <v>49</v>
      </c>
      <c r="G5295" s="1" t="n">
        <v>206.94</v>
      </c>
      <c r="H5295" s="4" t="n">
        <v>45976.6009379745</v>
      </c>
      <c r="I52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5294BT8972952201628649206.9445976.6009379745</v>
      </c>
      <c r="J5295" s="1" t="n">
        <f aca="false">COUNTIF(I:I, $I5295)</f>
        <v>1</v>
      </c>
      <c r="K5295" s="1" t="str">
        <f aca="false">IF(ISNA(VLOOKUP(Table4[product_id], tblProducts[], tblProducts[product_name],FALSE() )), "Invalid", "Valid")</f>
        <v>Valid</v>
      </c>
      <c r="L5295" s="5" t="str">
        <f aca="false">IF(ISNA(VLOOKUP(Table4[[#This Row],[warehouse_id]], tblwhouse[], tblwhouse[warehouse_name],FALSE() )), "Invalid", "Valid")</f>
        <v>Valid</v>
      </c>
    </row>
    <row r="5296" customFormat="false" ht="15" hidden="false" customHeight="true" outlineLevel="0" collapsed="false">
      <c r="A5296" s="1" t="n">
        <v>5295</v>
      </c>
      <c r="B5296" s="1" t="n">
        <v>4</v>
      </c>
      <c r="C5296" s="1" t="n">
        <v>1233</v>
      </c>
      <c r="D5296" s="1" t="s">
        <v>12370</v>
      </c>
      <c r="E5296" s="1" t="n">
        <v>494</v>
      </c>
      <c r="F5296" s="1" t="n">
        <v>53</v>
      </c>
      <c r="G5296" s="1" t="n">
        <v>198.97</v>
      </c>
      <c r="H5296" s="4" t="n">
        <v>46019.6009379745</v>
      </c>
      <c r="I52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5295BT9039744123349453198.9746019.6009379745</v>
      </c>
      <c r="J5296" s="1" t="n">
        <f aca="false">COUNTIF(I:I, $I5296)</f>
        <v>1</v>
      </c>
      <c r="K5296" s="1" t="str">
        <f aca="false">IF(ISNA(VLOOKUP(Table4[product_id], tblProducts[], tblProducts[product_name],FALSE() )), "Invalid", "Valid")</f>
        <v>Valid</v>
      </c>
      <c r="L5296" s="5" t="str">
        <f aca="false">IF(ISNA(VLOOKUP(Table4[[#This Row],[warehouse_id]], tblwhouse[], tblwhouse[warehouse_name],FALSE() )), "Invalid", "Valid")</f>
        <v>Valid</v>
      </c>
    </row>
    <row r="5297" customFormat="false" ht="15" hidden="false" customHeight="true" outlineLevel="0" collapsed="false">
      <c r="A5297" s="1" t="n">
        <v>5296</v>
      </c>
      <c r="B5297" s="1" t="n">
        <v>3</v>
      </c>
      <c r="C5297" s="1" t="n">
        <v>2534</v>
      </c>
      <c r="D5297" s="1" t="s">
        <v>12371</v>
      </c>
      <c r="E5297" s="1" t="n">
        <v>172</v>
      </c>
      <c r="F5297" s="1" t="n">
        <v>80</v>
      </c>
      <c r="G5297" s="1" t="n">
        <v>591.33</v>
      </c>
      <c r="H5297" s="4" t="n">
        <v>46110.6009379745</v>
      </c>
      <c r="I52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5296BT1450663253417280591.3346110.6009379745</v>
      </c>
      <c r="J5297" s="1" t="n">
        <f aca="false">COUNTIF(I:I, $I5297)</f>
        <v>1</v>
      </c>
      <c r="K5297" s="1" t="str">
        <f aca="false">IF(ISNA(VLOOKUP(Table4[product_id], tblProducts[], tblProducts[product_name],FALSE() )), "Invalid", "Valid")</f>
        <v>Valid</v>
      </c>
      <c r="L5297" s="5" t="str">
        <f aca="false">IF(ISNA(VLOOKUP(Table4[[#This Row],[warehouse_id]], tblwhouse[], tblwhouse[warehouse_name],FALSE() )), "Invalid", "Valid")</f>
        <v>Valid</v>
      </c>
    </row>
    <row r="5298" customFormat="false" ht="15" hidden="false" customHeight="true" outlineLevel="0" collapsed="false">
      <c r="A5298" s="1" t="n">
        <v>5297</v>
      </c>
      <c r="B5298" s="1" t="n">
        <v>4</v>
      </c>
      <c r="C5298" s="1" t="n">
        <v>552</v>
      </c>
      <c r="D5298" s="1" t="s">
        <v>12372</v>
      </c>
      <c r="E5298" s="1" t="n">
        <v>29</v>
      </c>
      <c r="F5298" s="1" t="n">
        <v>62</v>
      </c>
      <c r="G5298" s="1" t="n">
        <v>833.39</v>
      </c>
      <c r="H5298" s="4" t="n">
        <v>46093.6009379745</v>
      </c>
      <c r="I52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5297BT12399945522962833.3946093.6009379745</v>
      </c>
      <c r="J5298" s="1" t="n">
        <f aca="false">COUNTIF(I:I, $I5298)</f>
        <v>1</v>
      </c>
      <c r="K5298" s="1" t="str">
        <f aca="false">IF(ISNA(VLOOKUP(Table4[product_id], tblProducts[], tblProducts[product_name],FALSE() )), "Invalid", "Valid")</f>
        <v>Valid</v>
      </c>
      <c r="L5298" s="5" t="str">
        <f aca="false">IF(ISNA(VLOOKUP(Table4[[#This Row],[warehouse_id]], tblwhouse[], tblwhouse[warehouse_name],FALSE() )), "Invalid", "Valid")</f>
        <v>Valid</v>
      </c>
    </row>
    <row r="5299" customFormat="false" ht="15" hidden="false" customHeight="true" outlineLevel="0" collapsed="false">
      <c r="A5299" s="1" t="n">
        <v>5298</v>
      </c>
      <c r="B5299" s="1" t="n">
        <v>3</v>
      </c>
      <c r="C5299" s="1" t="n">
        <v>1478</v>
      </c>
      <c r="D5299" s="1" t="s">
        <v>12373</v>
      </c>
      <c r="E5299" s="1" t="n">
        <v>326</v>
      </c>
      <c r="F5299" s="1" t="n">
        <v>60</v>
      </c>
      <c r="G5299" s="1" t="n">
        <v>718.54</v>
      </c>
      <c r="H5299" s="4" t="n">
        <v>46135.6009379861</v>
      </c>
      <c r="I52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5298BT4511593147832660718.5446135.6009379861</v>
      </c>
      <c r="J5299" s="1" t="n">
        <f aca="false">COUNTIF(I:I, $I5299)</f>
        <v>1</v>
      </c>
      <c r="K5299" s="1" t="str">
        <f aca="false">IF(ISNA(VLOOKUP(Table4[product_id], tblProducts[], tblProducts[product_name],FALSE() )), "Invalid", "Valid")</f>
        <v>Valid</v>
      </c>
      <c r="L5299" s="5" t="str">
        <f aca="false">IF(ISNA(VLOOKUP(Table4[[#This Row],[warehouse_id]], tblwhouse[], tblwhouse[warehouse_name],FALSE() )), "Invalid", "Valid")</f>
        <v>Valid</v>
      </c>
    </row>
    <row r="5300" customFormat="false" ht="15" hidden="false" customHeight="true" outlineLevel="0" collapsed="false">
      <c r="A5300" s="1" t="n">
        <v>5299</v>
      </c>
      <c r="B5300" s="1" t="n">
        <v>3</v>
      </c>
      <c r="C5300" s="1" t="n">
        <v>123</v>
      </c>
      <c r="D5300" s="1" t="s">
        <v>12374</v>
      </c>
      <c r="E5300" s="1" t="n">
        <v>268</v>
      </c>
      <c r="F5300" s="1" t="n">
        <v>80</v>
      </c>
      <c r="G5300" s="1" t="n">
        <v>275.83</v>
      </c>
      <c r="H5300" s="4" t="n">
        <v>45878.6009379861</v>
      </c>
      <c r="I53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5299BT717939312326880275.8345878.6009379861</v>
      </c>
      <c r="J5300" s="1" t="n">
        <f aca="false">COUNTIF(I:I, $I5300)</f>
        <v>1</v>
      </c>
      <c r="K5300" s="1" t="str">
        <f aca="false">IF(ISNA(VLOOKUP(Table4[product_id], tblProducts[], tblProducts[product_name],FALSE() )), "Invalid", "Valid")</f>
        <v>Valid</v>
      </c>
      <c r="L5300" s="5" t="str">
        <f aca="false">IF(ISNA(VLOOKUP(Table4[[#This Row],[warehouse_id]], tblwhouse[], tblwhouse[warehouse_name],FALSE() )), "Invalid", "Valid")</f>
        <v>Valid</v>
      </c>
    </row>
    <row r="5301" customFormat="false" ht="15" hidden="false" customHeight="true" outlineLevel="0" collapsed="false">
      <c r="A5301" s="1" t="n">
        <v>5300</v>
      </c>
      <c r="B5301" s="1" t="n">
        <v>3</v>
      </c>
      <c r="C5301" s="1" t="n">
        <v>1452</v>
      </c>
      <c r="D5301" s="1" t="s">
        <v>12375</v>
      </c>
      <c r="E5301" s="1" t="n">
        <v>268</v>
      </c>
      <c r="F5301" s="1" t="n">
        <v>68</v>
      </c>
      <c r="G5301" s="1" t="n">
        <v>880.25</v>
      </c>
      <c r="H5301" s="4" t="n">
        <v>45935.6009379861</v>
      </c>
      <c r="I53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5300BT4343113145226868880.2545935.6009379861</v>
      </c>
      <c r="J5301" s="1" t="n">
        <f aca="false">COUNTIF(I:I, $I5301)</f>
        <v>1</v>
      </c>
      <c r="K5301" s="1" t="str">
        <f aca="false">IF(ISNA(VLOOKUP(Table4[product_id], tblProducts[], tblProducts[product_name],FALSE() )), "Invalid", "Valid")</f>
        <v>Valid</v>
      </c>
      <c r="L5301" s="5" t="str">
        <f aca="false">IF(ISNA(VLOOKUP(Table4[[#This Row],[warehouse_id]], tblwhouse[], tblwhouse[warehouse_name],FALSE() )), "Invalid", "Valid")</f>
        <v>Valid</v>
      </c>
    </row>
    <row r="5302" customFormat="false" ht="15" hidden="false" customHeight="true" outlineLevel="0" collapsed="false">
      <c r="A5302" s="1" t="n">
        <v>5301</v>
      </c>
      <c r="B5302" s="1" t="n">
        <v>4</v>
      </c>
      <c r="C5302" s="1" t="n">
        <v>486</v>
      </c>
      <c r="D5302" s="1" t="s">
        <v>12376</v>
      </c>
      <c r="E5302" s="1" t="n">
        <v>350</v>
      </c>
      <c r="F5302" s="1" t="n">
        <v>48</v>
      </c>
      <c r="G5302" s="1" t="n">
        <v>202.2</v>
      </c>
      <c r="H5302" s="4" t="n">
        <v>46018.6009379861</v>
      </c>
      <c r="I53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5301BT273452448635048202.246018.6009379861</v>
      </c>
      <c r="J5302" s="1" t="n">
        <f aca="false">COUNTIF(I:I, $I5302)</f>
        <v>1</v>
      </c>
      <c r="K5302" s="1" t="str">
        <f aca="false">IF(ISNA(VLOOKUP(Table4[product_id], tblProducts[], tblProducts[product_name],FALSE() )), "Invalid", "Valid")</f>
        <v>Valid</v>
      </c>
      <c r="L5302" s="5" t="str">
        <f aca="false">IF(ISNA(VLOOKUP(Table4[[#This Row],[warehouse_id]], tblwhouse[], tblwhouse[warehouse_name],FALSE() )), "Invalid", "Valid")</f>
        <v>Valid</v>
      </c>
    </row>
    <row r="5303" customFormat="false" ht="15" hidden="false" customHeight="true" outlineLevel="0" collapsed="false">
      <c r="A5303" s="1" t="n">
        <v>5302</v>
      </c>
      <c r="B5303" s="1" t="n">
        <v>3</v>
      </c>
      <c r="C5303" s="1" t="n">
        <v>12</v>
      </c>
      <c r="D5303" s="1" t="s">
        <v>12377</v>
      </c>
      <c r="E5303" s="1" t="n">
        <v>84</v>
      </c>
      <c r="F5303" s="1" t="n">
        <v>58</v>
      </c>
      <c r="G5303" s="1" t="n">
        <v>360.85</v>
      </c>
      <c r="H5303" s="4" t="n">
        <v>46048.6009379861</v>
      </c>
      <c r="I53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5302BT5530993128458360.8546048.6009379861</v>
      </c>
      <c r="J5303" s="1" t="n">
        <f aca="false">COUNTIF(I:I, $I5303)</f>
        <v>1</v>
      </c>
      <c r="K5303" s="1" t="str">
        <f aca="false">IF(ISNA(VLOOKUP(Table4[product_id], tblProducts[], tblProducts[product_name],FALSE() )), "Invalid", "Valid")</f>
        <v>Valid</v>
      </c>
      <c r="L5303" s="5" t="str">
        <f aca="false">IF(ISNA(VLOOKUP(Table4[[#This Row],[warehouse_id]], tblwhouse[], tblwhouse[warehouse_name],FALSE() )), "Invalid", "Valid")</f>
        <v>Valid</v>
      </c>
    </row>
    <row r="5304" customFormat="false" ht="15" hidden="false" customHeight="true" outlineLevel="0" collapsed="false">
      <c r="A5304" s="1" t="n">
        <v>5303</v>
      </c>
      <c r="B5304" s="1" t="n">
        <v>4</v>
      </c>
      <c r="C5304" s="1" t="n">
        <v>2712</v>
      </c>
      <c r="D5304" s="1" t="s">
        <v>12378</v>
      </c>
      <c r="E5304" s="1" t="n">
        <v>414</v>
      </c>
      <c r="F5304" s="1" t="n">
        <v>78</v>
      </c>
      <c r="G5304" s="1" t="n">
        <v>1303.2</v>
      </c>
      <c r="H5304" s="4" t="n">
        <v>45905.6009379861</v>
      </c>
      <c r="I53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5303BT43257042712414781303.245905.6009379861</v>
      </c>
      <c r="J5304" s="1" t="n">
        <f aca="false">COUNTIF(I:I, $I5304)</f>
        <v>1</v>
      </c>
      <c r="K5304" s="1" t="str">
        <f aca="false">IF(ISNA(VLOOKUP(Table4[product_id], tblProducts[], tblProducts[product_name],FALSE() )), "Invalid", "Valid")</f>
        <v>Valid</v>
      </c>
      <c r="L5304" s="5" t="str">
        <f aca="false">IF(ISNA(VLOOKUP(Table4[[#This Row],[warehouse_id]], tblwhouse[], tblwhouse[warehouse_name],FALSE() )), "Invalid", "Valid")</f>
        <v>Valid</v>
      </c>
    </row>
    <row r="5305" customFormat="false" ht="15" hidden="false" customHeight="true" outlineLevel="0" collapsed="false">
      <c r="A5305" s="1" t="n">
        <v>5304</v>
      </c>
      <c r="B5305" s="1" t="n">
        <v>1</v>
      </c>
      <c r="C5305" s="1" t="n">
        <v>778</v>
      </c>
      <c r="D5305" s="1" t="s">
        <v>12379</v>
      </c>
      <c r="E5305" s="1" t="n">
        <v>26</v>
      </c>
      <c r="F5305" s="1" t="n">
        <v>50</v>
      </c>
      <c r="G5305" s="1" t="n">
        <v>762.98</v>
      </c>
      <c r="H5305" s="4" t="n">
        <v>46064.6009379861</v>
      </c>
      <c r="I53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5304BT93811917782650762.9846064.6009379861</v>
      </c>
      <c r="J5305" s="1" t="n">
        <f aca="false">COUNTIF(I:I, $I5305)</f>
        <v>1</v>
      </c>
      <c r="K5305" s="1" t="str">
        <f aca="false">IF(ISNA(VLOOKUP(Table4[product_id], tblProducts[], tblProducts[product_name],FALSE() )), "Invalid", "Valid")</f>
        <v>Valid</v>
      </c>
      <c r="L5305" s="5" t="str">
        <f aca="false">IF(ISNA(VLOOKUP(Table4[[#This Row],[warehouse_id]], tblwhouse[], tblwhouse[warehouse_name],FALSE() )), "Invalid", "Valid")</f>
        <v>Valid</v>
      </c>
    </row>
    <row r="5306" customFormat="false" ht="15" hidden="false" customHeight="true" outlineLevel="0" collapsed="false">
      <c r="A5306" s="1" t="n">
        <v>5305</v>
      </c>
      <c r="B5306" s="1" t="n">
        <v>3</v>
      </c>
      <c r="C5306" s="1" t="n">
        <v>692</v>
      </c>
      <c r="D5306" s="1" t="s">
        <v>12380</v>
      </c>
      <c r="E5306" s="1" t="n">
        <v>473</v>
      </c>
      <c r="F5306" s="1" t="n">
        <v>72</v>
      </c>
      <c r="G5306" s="1" t="n">
        <v>121.56</v>
      </c>
      <c r="H5306" s="4" t="n">
        <v>45856.6009379861</v>
      </c>
      <c r="I53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5305BT943336369247372121.5645856.6009379861</v>
      </c>
      <c r="J5306" s="1" t="n">
        <f aca="false">COUNTIF(I:I, $I5306)</f>
        <v>1</v>
      </c>
      <c r="K5306" s="1" t="str">
        <f aca="false">IF(ISNA(VLOOKUP(Table4[product_id], tblProducts[], tblProducts[product_name],FALSE() )), "Invalid", "Valid")</f>
        <v>Valid</v>
      </c>
      <c r="L5306" s="5" t="str">
        <f aca="false">IF(ISNA(VLOOKUP(Table4[[#This Row],[warehouse_id]], tblwhouse[], tblwhouse[warehouse_name],FALSE() )), "Invalid", "Valid")</f>
        <v>Valid</v>
      </c>
    </row>
    <row r="5307" customFormat="false" ht="15" hidden="false" customHeight="true" outlineLevel="0" collapsed="false">
      <c r="A5307" s="1" t="n">
        <v>5306</v>
      </c>
      <c r="B5307" s="1" t="n">
        <v>1</v>
      </c>
      <c r="C5307" s="1" t="n">
        <v>391</v>
      </c>
      <c r="D5307" s="1" t="s">
        <v>12381</v>
      </c>
      <c r="E5307" s="1" t="n">
        <v>451</v>
      </c>
      <c r="F5307" s="1" t="n">
        <v>63</v>
      </c>
      <c r="G5307" s="1" t="n">
        <v>112.67</v>
      </c>
      <c r="H5307" s="4" t="n">
        <v>46123.6009379861</v>
      </c>
      <c r="I53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5306BT595158139145163112.6746123.6009379861</v>
      </c>
      <c r="J5307" s="1" t="n">
        <f aca="false">COUNTIF(I:I, $I5307)</f>
        <v>1</v>
      </c>
      <c r="K5307" s="1" t="str">
        <f aca="false">IF(ISNA(VLOOKUP(Table4[product_id], tblProducts[], tblProducts[product_name],FALSE() )), "Invalid", "Valid")</f>
        <v>Valid</v>
      </c>
      <c r="L5307" s="5" t="str">
        <f aca="false">IF(ISNA(VLOOKUP(Table4[[#This Row],[warehouse_id]], tblwhouse[], tblwhouse[warehouse_name],FALSE() )), "Invalid", "Valid")</f>
        <v>Valid</v>
      </c>
    </row>
    <row r="5308" customFormat="false" ht="15" hidden="false" customHeight="true" outlineLevel="0" collapsed="false">
      <c r="A5308" s="1" t="n">
        <v>5307</v>
      </c>
      <c r="B5308" s="1" t="n">
        <v>3</v>
      </c>
      <c r="C5308" s="1" t="n">
        <v>2491</v>
      </c>
      <c r="D5308" s="1" t="s">
        <v>12382</v>
      </c>
      <c r="E5308" s="1" t="n">
        <v>94</v>
      </c>
      <c r="F5308" s="1" t="n">
        <v>57</v>
      </c>
      <c r="G5308" s="1" t="n">
        <v>1094.02</v>
      </c>
      <c r="H5308" s="4" t="n">
        <v>46007.6009379861</v>
      </c>
      <c r="I53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5307BT8268813249194571094.0246007.6009379861</v>
      </c>
      <c r="J5308" s="1" t="n">
        <f aca="false">COUNTIF(I:I, $I5308)</f>
        <v>1</v>
      </c>
      <c r="K5308" s="1" t="str">
        <f aca="false">IF(ISNA(VLOOKUP(Table4[product_id], tblProducts[], tblProducts[product_name],FALSE() )), "Invalid", "Valid")</f>
        <v>Valid</v>
      </c>
      <c r="L5308" s="5" t="str">
        <f aca="false">IF(ISNA(VLOOKUP(Table4[[#This Row],[warehouse_id]], tblwhouse[], tblwhouse[warehouse_name],FALSE() )), "Invalid", "Valid")</f>
        <v>Valid</v>
      </c>
    </row>
    <row r="5309" customFormat="false" ht="15" hidden="false" customHeight="true" outlineLevel="0" collapsed="false">
      <c r="A5309" s="1" t="n">
        <v>5308</v>
      </c>
      <c r="B5309" s="1" t="n">
        <v>2</v>
      </c>
      <c r="C5309" s="1" t="n">
        <v>2456</v>
      </c>
      <c r="D5309" s="1" t="s">
        <v>12383</v>
      </c>
      <c r="E5309" s="1" t="n">
        <v>460</v>
      </c>
      <c r="F5309" s="1" t="n">
        <v>69</v>
      </c>
      <c r="G5309" s="1" t="n">
        <v>790.25</v>
      </c>
      <c r="H5309" s="4" t="n">
        <v>45874.6009379861</v>
      </c>
      <c r="I53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5308BT9651342245646069790.2545874.6009379861</v>
      </c>
      <c r="J5309" s="1" t="n">
        <f aca="false">COUNTIF(I:I, $I5309)</f>
        <v>1</v>
      </c>
      <c r="K5309" s="1" t="str">
        <f aca="false">IF(ISNA(VLOOKUP(Table4[product_id], tblProducts[], tblProducts[product_name],FALSE() )), "Invalid", "Valid")</f>
        <v>Valid</v>
      </c>
      <c r="L5309" s="5" t="str">
        <f aca="false">IF(ISNA(VLOOKUP(Table4[[#This Row],[warehouse_id]], tblwhouse[], tblwhouse[warehouse_name],FALSE() )), "Invalid", "Valid")</f>
        <v>Valid</v>
      </c>
    </row>
    <row r="5310" customFormat="false" ht="15" hidden="false" customHeight="true" outlineLevel="0" collapsed="false">
      <c r="A5310" s="1" t="n">
        <v>5309</v>
      </c>
      <c r="B5310" s="1" t="n">
        <v>1</v>
      </c>
      <c r="C5310" s="1" t="n">
        <v>2778</v>
      </c>
      <c r="D5310" s="1" t="s">
        <v>12384</v>
      </c>
      <c r="E5310" s="1" t="n">
        <v>114</v>
      </c>
      <c r="F5310" s="1" t="n">
        <v>39</v>
      </c>
      <c r="G5310" s="1" t="n">
        <v>39.18</v>
      </c>
      <c r="H5310" s="4" t="n">
        <v>45875.6009379861</v>
      </c>
      <c r="I53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5309BT341016127781143939.1845875.6009379861</v>
      </c>
      <c r="J5310" s="1" t="n">
        <f aca="false">COUNTIF(I:I, $I5310)</f>
        <v>1</v>
      </c>
      <c r="K5310" s="1" t="str">
        <f aca="false">IF(ISNA(VLOOKUP(Table4[product_id], tblProducts[], tblProducts[product_name],FALSE() )), "Invalid", "Valid")</f>
        <v>Valid</v>
      </c>
      <c r="L5310" s="5" t="str">
        <f aca="false">IF(ISNA(VLOOKUP(Table4[[#This Row],[warehouse_id]], tblwhouse[], tblwhouse[warehouse_name],FALSE() )), "Invalid", "Valid")</f>
        <v>Valid</v>
      </c>
    </row>
    <row r="5311" customFormat="false" ht="15" hidden="false" customHeight="true" outlineLevel="0" collapsed="false">
      <c r="A5311" s="1" t="n">
        <v>5310</v>
      </c>
      <c r="B5311" s="1" t="n">
        <v>2</v>
      </c>
      <c r="C5311" s="1" t="n">
        <v>487</v>
      </c>
      <c r="D5311" s="1" t="s">
        <v>12385</v>
      </c>
      <c r="E5311" s="1" t="n">
        <v>248</v>
      </c>
      <c r="F5311" s="1" t="n">
        <v>52</v>
      </c>
      <c r="G5311" s="1" t="n">
        <v>1142.78</v>
      </c>
      <c r="H5311" s="4" t="n">
        <v>46038.6009379861</v>
      </c>
      <c r="I53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5310BT6566382487248521142.7846038.6009379861</v>
      </c>
      <c r="J5311" s="1" t="n">
        <f aca="false">COUNTIF(I:I, $I5311)</f>
        <v>1</v>
      </c>
      <c r="K5311" s="1" t="str">
        <f aca="false">IF(ISNA(VLOOKUP(Table4[product_id], tblProducts[], tblProducts[product_name],FALSE() )), "Invalid", "Valid")</f>
        <v>Valid</v>
      </c>
      <c r="L5311" s="5" t="str">
        <f aca="false">IF(ISNA(VLOOKUP(Table4[[#This Row],[warehouse_id]], tblwhouse[], tblwhouse[warehouse_name],FALSE() )), "Invalid", "Valid")</f>
        <v>Valid</v>
      </c>
    </row>
    <row r="5312" customFormat="false" ht="15" hidden="false" customHeight="true" outlineLevel="0" collapsed="false">
      <c r="A5312" s="1" t="n">
        <v>5311</v>
      </c>
      <c r="B5312" s="1" t="n">
        <v>3</v>
      </c>
      <c r="C5312" s="1" t="n">
        <v>1284</v>
      </c>
      <c r="D5312" s="1" t="s">
        <v>12386</v>
      </c>
      <c r="E5312" s="1" t="n">
        <v>184</v>
      </c>
      <c r="F5312" s="1" t="n">
        <v>70</v>
      </c>
      <c r="G5312" s="1" t="n">
        <v>787.6</v>
      </c>
      <c r="H5312" s="4" t="n">
        <v>45925.6009379861</v>
      </c>
      <c r="I53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5311BT6947853128418470787.645925.6009379861</v>
      </c>
      <c r="J5312" s="1" t="n">
        <f aca="false">COUNTIF(I:I, $I5312)</f>
        <v>1</v>
      </c>
      <c r="K5312" s="1" t="str">
        <f aca="false">IF(ISNA(VLOOKUP(Table4[product_id], tblProducts[], tblProducts[product_name],FALSE() )), "Invalid", "Valid")</f>
        <v>Valid</v>
      </c>
      <c r="L5312" s="5" t="str">
        <f aca="false">IF(ISNA(VLOOKUP(Table4[[#This Row],[warehouse_id]], tblwhouse[], tblwhouse[warehouse_name],FALSE() )), "Invalid", "Valid")</f>
        <v>Valid</v>
      </c>
    </row>
    <row r="5313" customFormat="false" ht="15" hidden="false" customHeight="true" outlineLevel="0" collapsed="false">
      <c r="A5313" s="1" t="n">
        <v>5312</v>
      </c>
      <c r="B5313" s="1" t="n">
        <v>4</v>
      </c>
      <c r="C5313" s="1" t="n">
        <v>2182</v>
      </c>
      <c r="D5313" s="1" t="s">
        <v>12387</v>
      </c>
      <c r="E5313" s="1" t="n">
        <v>122</v>
      </c>
      <c r="F5313" s="1" t="n">
        <v>76</v>
      </c>
      <c r="G5313" s="1" t="n">
        <v>226.76</v>
      </c>
      <c r="H5313" s="4" t="n">
        <v>45871.6009379861</v>
      </c>
      <c r="I53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5312BT8207434218212276226.7645871.6009379861</v>
      </c>
      <c r="J5313" s="1" t="n">
        <f aca="false">COUNTIF(I:I, $I5313)</f>
        <v>1</v>
      </c>
      <c r="K5313" s="1" t="str">
        <f aca="false">IF(ISNA(VLOOKUP(Table4[product_id], tblProducts[], tblProducts[product_name],FALSE() )), "Invalid", "Valid")</f>
        <v>Valid</v>
      </c>
      <c r="L5313" s="5" t="str">
        <f aca="false">IF(ISNA(VLOOKUP(Table4[[#This Row],[warehouse_id]], tblwhouse[], tblwhouse[warehouse_name],FALSE() )), "Invalid", "Valid")</f>
        <v>Valid</v>
      </c>
    </row>
    <row r="5314" customFormat="false" ht="15" hidden="false" customHeight="true" outlineLevel="0" collapsed="false">
      <c r="A5314" s="1" t="n">
        <v>5313</v>
      </c>
      <c r="B5314" s="1" t="n">
        <v>1</v>
      </c>
      <c r="C5314" s="1" t="n">
        <v>2311</v>
      </c>
      <c r="D5314" s="1" t="s">
        <v>12388</v>
      </c>
      <c r="E5314" s="1" t="n">
        <v>87</v>
      </c>
      <c r="F5314" s="1" t="n">
        <v>68</v>
      </c>
      <c r="G5314" s="1" t="n">
        <v>404.49</v>
      </c>
      <c r="H5314" s="4" t="n">
        <v>46044.6009379861</v>
      </c>
      <c r="I53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5313BT530539123118768404.4946044.6009379861</v>
      </c>
      <c r="J5314" s="1" t="n">
        <f aca="false">COUNTIF(I:I, $I5314)</f>
        <v>1</v>
      </c>
      <c r="K5314" s="1" t="str">
        <f aca="false">IF(ISNA(VLOOKUP(Table4[product_id], tblProducts[], tblProducts[product_name],FALSE() )), "Invalid", "Valid")</f>
        <v>Valid</v>
      </c>
      <c r="L5314" s="5" t="str">
        <f aca="false">IF(ISNA(VLOOKUP(Table4[[#This Row],[warehouse_id]], tblwhouse[], tblwhouse[warehouse_name],FALSE() )), "Invalid", "Valid")</f>
        <v>Valid</v>
      </c>
    </row>
    <row r="5315" customFormat="false" ht="15" hidden="false" customHeight="true" outlineLevel="0" collapsed="false">
      <c r="A5315" s="1" t="n">
        <v>5314</v>
      </c>
      <c r="B5315" s="1" t="n">
        <v>1</v>
      </c>
      <c r="C5315" s="1" t="n">
        <v>856</v>
      </c>
      <c r="D5315" s="1" t="s">
        <v>12389</v>
      </c>
      <c r="E5315" s="1" t="n">
        <v>100</v>
      </c>
      <c r="F5315" s="1" t="n">
        <v>46</v>
      </c>
      <c r="G5315" s="1" t="n">
        <v>712.52</v>
      </c>
      <c r="H5315" s="4" t="n">
        <v>46124.6009379861</v>
      </c>
      <c r="I53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5314BT133031185610046712.5246124.6009379861</v>
      </c>
      <c r="J5315" s="1" t="n">
        <f aca="false">COUNTIF(I:I, $I5315)</f>
        <v>1</v>
      </c>
      <c r="K5315" s="1" t="str">
        <f aca="false">IF(ISNA(VLOOKUP(Table4[product_id], tblProducts[], tblProducts[product_name],FALSE() )), "Invalid", "Valid")</f>
        <v>Valid</v>
      </c>
      <c r="L5315" s="5" t="str">
        <f aca="false">IF(ISNA(VLOOKUP(Table4[[#This Row],[warehouse_id]], tblwhouse[], tblwhouse[warehouse_name],FALSE() )), "Invalid", "Valid")</f>
        <v>Valid</v>
      </c>
    </row>
    <row r="5316" customFormat="false" ht="15" hidden="false" customHeight="true" outlineLevel="0" collapsed="false">
      <c r="A5316" s="1" t="n">
        <v>5315</v>
      </c>
      <c r="B5316" s="1" t="n">
        <v>2</v>
      </c>
      <c r="C5316" s="1" t="n">
        <v>169</v>
      </c>
      <c r="D5316" s="1" t="s">
        <v>12390</v>
      </c>
      <c r="E5316" s="1" t="n">
        <v>199</v>
      </c>
      <c r="F5316" s="1" t="n">
        <v>24</v>
      </c>
      <c r="G5316" s="1" t="n">
        <v>1148.43</v>
      </c>
      <c r="H5316" s="4" t="n">
        <v>45870.6009379861</v>
      </c>
      <c r="I53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5315BT6038152169199241148.4345870.6009379861</v>
      </c>
      <c r="J5316" s="1" t="n">
        <f aca="false">COUNTIF(I:I, $I5316)</f>
        <v>1</v>
      </c>
      <c r="K5316" s="1" t="str">
        <f aca="false">IF(ISNA(VLOOKUP(Table4[product_id], tblProducts[], tblProducts[product_name],FALSE() )), "Invalid", "Valid")</f>
        <v>Valid</v>
      </c>
      <c r="L5316" s="5" t="str">
        <f aca="false">IF(ISNA(VLOOKUP(Table4[[#This Row],[warehouse_id]], tblwhouse[], tblwhouse[warehouse_name],FALSE() )), "Invalid", "Valid")</f>
        <v>Valid</v>
      </c>
    </row>
    <row r="5317" customFormat="false" ht="15" hidden="false" customHeight="true" outlineLevel="0" collapsed="false">
      <c r="A5317" s="1" t="n">
        <v>5316</v>
      </c>
      <c r="B5317" s="1" t="n">
        <v>2</v>
      </c>
      <c r="C5317" s="1" t="n">
        <v>1134</v>
      </c>
      <c r="D5317" s="1" t="s">
        <v>12391</v>
      </c>
      <c r="E5317" s="1" t="n">
        <v>156</v>
      </c>
      <c r="F5317" s="1" t="n">
        <v>38</v>
      </c>
      <c r="G5317" s="1" t="n">
        <v>234.71</v>
      </c>
      <c r="H5317" s="4" t="n">
        <v>46174.6009379861</v>
      </c>
      <c r="I53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5316BT1924982113415638234.7146174.6009379861</v>
      </c>
      <c r="J5317" s="1" t="n">
        <f aca="false">COUNTIF(I:I, $I5317)</f>
        <v>1</v>
      </c>
      <c r="K5317" s="1" t="str">
        <f aca="false">IF(ISNA(VLOOKUP(Table4[product_id], tblProducts[], tblProducts[product_name],FALSE() )), "Invalid", "Valid")</f>
        <v>Valid</v>
      </c>
      <c r="L5317" s="5" t="str">
        <f aca="false">IF(ISNA(VLOOKUP(Table4[[#This Row],[warehouse_id]], tblwhouse[], tblwhouse[warehouse_name],FALSE() )), "Invalid", "Valid")</f>
        <v>Valid</v>
      </c>
    </row>
    <row r="5318" customFormat="false" ht="15" hidden="false" customHeight="true" outlineLevel="0" collapsed="false">
      <c r="A5318" s="1" t="n">
        <v>5317</v>
      </c>
      <c r="B5318" s="1" t="n">
        <v>3</v>
      </c>
      <c r="C5318" s="1" t="n">
        <v>1304</v>
      </c>
      <c r="D5318" s="1" t="s">
        <v>12392</v>
      </c>
      <c r="E5318" s="1" t="n">
        <v>478</v>
      </c>
      <c r="F5318" s="1" t="n">
        <v>79</v>
      </c>
      <c r="G5318" s="1" t="n">
        <v>90.05</v>
      </c>
      <c r="H5318" s="4" t="n">
        <v>45942.6009379861</v>
      </c>
      <c r="I53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5317BT750929313044787990.0545942.6009379861</v>
      </c>
      <c r="J5318" s="1" t="n">
        <f aca="false">COUNTIF(I:I, $I5318)</f>
        <v>1</v>
      </c>
      <c r="K5318" s="1" t="str">
        <f aca="false">IF(ISNA(VLOOKUP(Table4[product_id], tblProducts[], tblProducts[product_name],FALSE() )), "Invalid", "Valid")</f>
        <v>Valid</v>
      </c>
      <c r="L5318" s="5" t="str">
        <f aca="false">IF(ISNA(VLOOKUP(Table4[[#This Row],[warehouse_id]], tblwhouse[], tblwhouse[warehouse_name],FALSE() )), "Invalid", "Valid")</f>
        <v>Valid</v>
      </c>
    </row>
    <row r="5319" customFormat="false" ht="15" hidden="false" customHeight="true" outlineLevel="0" collapsed="false">
      <c r="A5319" s="1" t="n">
        <v>5318</v>
      </c>
      <c r="B5319" s="1" t="n">
        <v>3</v>
      </c>
      <c r="C5319" s="1" t="n">
        <v>2853</v>
      </c>
      <c r="D5319" s="1" t="s">
        <v>12393</v>
      </c>
      <c r="E5319" s="1" t="n">
        <v>85</v>
      </c>
      <c r="F5319" s="1" t="n">
        <v>42</v>
      </c>
      <c r="G5319" s="1" t="n">
        <v>1082.98</v>
      </c>
      <c r="H5319" s="4" t="n">
        <v>46141.6009379861</v>
      </c>
      <c r="I53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5318BT4740833285385421082.9846141.6009379861</v>
      </c>
      <c r="J5319" s="1" t="n">
        <f aca="false">COUNTIF(I:I, $I5319)</f>
        <v>1</v>
      </c>
      <c r="K5319" s="1" t="str">
        <f aca="false">IF(ISNA(VLOOKUP(Table4[product_id], tblProducts[], tblProducts[product_name],FALSE() )), "Invalid", "Valid")</f>
        <v>Valid</v>
      </c>
      <c r="L5319" s="5" t="str">
        <f aca="false">IF(ISNA(VLOOKUP(Table4[[#This Row],[warehouse_id]], tblwhouse[], tblwhouse[warehouse_name],FALSE() )), "Invalid", "Valid")</f>
        <v>Valid</v>
      </c>
    </row>
    <row r="5320" customFormat="false" ht="15" hidden="false" customHeight="true" outlineLevel="0" collapsed="false">
      <c r="A5320" s="1" t="n">
        <v>5319</v>
      </c>
      <c r="B5320" s="1" t="n">
        <v>3</v>
      </c>
      <c r="C5320" s="1" t="n">
        <v>433</v>
      </c>
      <c r="D5320" s="1" t="s">
        <v>12394</v>
      </c>
      <c r="E5320" s="1" t="n">
        <v>330</v>
      </c>
      <c r="F5320" s="1" t="n">
        <v>51</v>
      </c>
      <c r="G5320" s="1" t="n">
        <v>175.06</v>
      </c>
      <c r="H5320" s="4" t="n">
        <v>45904.6009379861</v>
      </c>
      <c r="I53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5319BT996779343333051175.0645904.6009379861</v>
      </c>
      <c r="J5320" s="1" t="n">
        <f aca="false">COUNTIF(I:I, $I5320)</f>
        <v>1</v>
      </c>
      <c r="K5320" s="1" t="str">
        <f aca="false">IF(ISNA(VLOOKUP(Table4[product_id], tblProducts[], tblProducts[product_name],FALSE() )), "Invalid", "Valid")</f>
        <v>Valid</v>
      </c>
      <c r="L5320" s="5" t="str">
        <f aca="false">IF(ISNA(VLOOKUP(Table4[[#This Row],[warehouse_id]], tblwhouse[], tblwhouse[warehouse_name],FALSE() )), "Invalid", "Valid")</f>
        <v>Valid</v>
      </c>
    </row>
    <row r="5321" customFormat="false" ht="15" hidden="false" customHeight="true" outlineLevel="0" collapsed="false">
      <c r="A5321" s="1" t="n">
        <v>5320</v>
      </c>
      <c r="B5321" s="1" t="n">
        <v>3</v>
      </c>
      <c r="C5321" s="1" t="n">
        <v>1646</v>
      </c>
      <c r="D5321" s="1" t="s">
        <v>12395</v>
      </c>
      <c r="E5321" s="1" t="n">
        <v>115</v>
      </c>
      <c r="F5321" s="1" t="n">
        <v>31</v>
      </c>
      <c r="G5321" s="1" t="n">
        <v>1394.65</v>
      </c>
      <c r="H5321" s="4" t="n">
        <v>46119.6009379861</v>
      </c>
      <c r="I53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5320BT75993131646115311394.6546119.6009379861</v>
      </c>
      <c r="J5321" s="1" t="n">
        <f aca="false">COUNTIF(I:I, $I5321)</f>
        <v>1</v>
      </c>
      <c r="K5321" s="1" t="str">
        <f aca="false">IF(ISNA(VLOOKUP(Table4[product_id], tblProducts[], tblProducts[product_name],FALSE() )), "Invalid", "Valid")</f>
        <v>Valid</v>
      </c>
      <c r="L5321" s="5" t="str">
        <f aca="false">IF(ISNA(VLOOKUP(Table4[[#This Row],[warehouse_id]], tblwhouse[], tblwhouse[warehouse_name],FALSE() )), "Invalid", "Valid")</f>
        <v>Valid</v>
      </c>
    </row>
    <row r="5322" customFormat="false" ht="15" hidden="false" customHeight="true" outlineLevel="0" collapsed="false">
      <c r="A5322" s="1" t="n">
        <v>5321</v>
      </c>
      <c r="B5322" s="1" t="n">
        <v>3</v>
      </c>
      <c r="C5322" s="1" t="n">
        <v>1027</v>
      </c>
      <c r="D5322" s="1" t="s">
        <v>12396</v>
      </c>
      <c r="E5322" s="1" t="n">
        <v>452</v>
      </c>
      <c r="F5322" s="1" t="n">
        <v>29</v>
      </c>
      <c r="G5322" s="1" t="n">
        <v>521.02</v>
      </c>
      <c r="H5322" s="4" t="n">
        <v>46163.6009379861</v>
      </c>
      <c r="I53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5321BT2375883102745229521.0246163.6009379861</v>
      </c>
      <c r="J5322" s="1" t="n">
        <f aca="false">COUNTIF(I:I, $I5322)</f>
        <v>1</v>
      </c>
      <c r="K5322" s="1" t="str">
        <f aca="false">IF(ISNA(VLOOKUP(Table4[product_id], tblProducts[], tblProducts[product_name],FALSE() )), "Invalid", "Valid")</f>
        <v>Valid</v>
      </c>
      <c r="L5322" s="5" t="str">
        <f aca="false">IF(ISNA(VLOOKUP(Table4[[#This Row],[warehouse_id]], tblwhouse[], tblwhouse[warehouse_name],FALSE() )), "Invalid", "Valid")</f>
        <v>Valid</v>
      </c>
    </row>
    <row r="5323" customFormat="false" ht="15" hidden="false" customHeight="true" outlineLevel="0" collapsed="false">
      <c r="A5323" s="1" t="n">
        <v>5322</v>
      </c>
      <c r="B5323" s="1" t="n">
        <v>2</v>
      </c>
      <c r="C5323" s="1" t="n">
        <v>174</v>
      </c>
      <c r="D5323" s="1" t="s">
        <v>12397</v>
      </c>
      <c r="E5323" s="1" t="n">
        <v>129</v>
      </c>
      <c r="F5323" s="1" t="n">
        <v>43</v>
      </c>
      <c r="G5323" s="1" t="n">
        <v>1008.27</v>
      </c>
      <c r="H5323" s="4" t="n">
        <v>45993.6009379861</v>
      </c>
      <c r="I53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5322BT9686422174129431008.2745993.6009379861</v>
      </c>
      <c r="J5323" s="1" t="n">
        <f aca="false">COUNTIF(I:I, $I5323)</f>
        <v>1</v>
      </c>
      <c r="K5323" s="1" t="str">
        <f aca="false">IF(ISNA(VLOOKUP(Table4[product_id], tblProducts[], tblProducts[product_name],FALSE() )), "Invalid", "Valid")</f>
        <v>Valid</v>
      </c>
      <c r="L5323" s="5" t="str">
        <f aca="false">IF(ISNA(VLOOKUP(Table4[[#This Row],[warehouse_id]], tblwhouse[], tblwhouse[warehouse_name],FALSE() )), "Invalid", "Valid")</f>
        <v>Valid</v>
      </c>
    </row>
    <row r="5324" customFormat="false" ht="15" hidden="false" customHeight="true" outlineLevel="0" collapsed="false">
      <c r="A5324" s="1" t="n">
        <v>5323</v>
      </c>
      <c r="B5324" s="1" t="n">
        <v>4</v>
      </c>
      <c r="C5324" s="1" t="n">
        <v>203</v>
      </c>
      <c r="D5324" s="1" t="s">
        <v>12398</v>
      </c>
      <c r="E5324" s="1" t="n">
        <v>388</v>
      </c>
      <c r="F5324" s="1" t="n">
        <v>30</v>
      </c>
      <c r="G5324" s="1" t="n">
        <v>489.55</v>
      </c>
      <c r="H5324" s="4" t="n">
        <v>45932.6009379861</v>
      </c>
      <c r="I53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5323BT595822420338830489.5545932.6009379861</v>
      </c>
      <c r="J5324" s="1" t="n">
        <f aca="false">COUNTIF(I:I, $I5324)</f>
        <v>1</v>
      </c>
      <c r="K5324" s="1" t="str">
        <f aca="false">IF(ISNA(VLOOKUP(Table4[product_id], tblProducts[], tblProducts[product_name],FALSE() )), "Invalid", "Valid")</f>
        <v>Valid</v>
      </c>
      <c r="L5324" s="5" t="str">
        <f aca="false">IF(ISNA(VLOOKUP(Table4[[#This Row],[warehouse_id]], tblwhouse[], tblwhouse[warehouse_name],FALSE() )), "Invalid", "Valid")</f>
        <v>Valid</v>
      </c>
    </row>
    <row r="5325" customFormat="false" ht="15" hidden="false" customHeight="true" outlineLevel="0" collapsed="false">
      <c r="A5325" s="1" t="n">
        <v>5324</v>
      </c>
      <c r="B5325" s="1" t="n">
        <v>1</v>
      </c>
      <c r="C5325" s="1" t="n">
        <v>2654</v>
      </c>
      <c r="D5325" s="1" t="s">
        <v>12399</v>
      </c>
      <c r="E5325" s="1" t="n">
        <v>264</v>
      </c>
      <c r="F5325" s="1" t="n">
        <v>78</v>
      </c>
      <c r="G5325" s="1" t="n">
        <v>766.2</v>
      </c>
      <c r="H5325" s="4" t="n">
        <v>46152.6009379861</v>
      </c>
      <c r="I53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5324BT6359371265426478766.246152.6009379861</v>
      </c>
      <c r="J5325" s="1" t="n">
        <f aca="false">COUNTIF(I:I, $I5325)</f>
        <v>1</v>
      </c>
      <c r="K5325" s="1" t="str">
        <f aca="false">IF(ISNA(VLOOKUP(Table4[product_id], tblProducts[], tblProducts[product_name],FALSE() )), "Invalid", "Valid")</f>
        <v>Valid</v>
      </c>
      <c r="L5325" s="5" t="str">
        <f aca="false">IF(ISNA(VLOOKUP(Table4[[#This Row],[warehouse_id]], tblwhouse[], tblwhouse[warehouse_name],FALSE() )), "Invalid", "Valid")</f>
        <v>Valid</v>
      </c>
    </row>
    <row r="5326" customFormat="false" ht="15" hidden="false" customHeight="true" outlineLevel="0" collapsed="false">
      <c r="A5326" s="1" t="n">
        <v>5325</v>
      </c>
      <c r="B5326" s="1" t="n">
        <v>4</v>
      </c>
      <c r="C5326" s="1" t="n">
        <v>309</v>
      </c>
      <c r="D5326" s="1" t="s">
        <v>12400</v>
      </c>
      <c r="E5326" s="1" t="n">
        <v>55</v>
      </c>
      <c r="F5326" s="1" t="n">
        <v>44</v>
      </c>
      <c r="G5326" s="1" t="n">
        <v>123.34</v>
      </c>
      <c r="H5326" s="4" t="n">
        <v>45865.6009379861</v>
      </c>
      <c r="I53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5325BT76878243095544123.3445865.6009379861</v>
      </c>
      <c r="J5326" s="1" t="n">
        <f aca="false">COUNTIF(I:I, $I5326)</f>
        <v>1</v>
      </c>
      <c r="K5326" s="1" t="str">
        <f aca="false">IF(ISNA(VLOOKUP(Table4[product_id], tblProducts[], tblProducts[product_name],FALSE() )), "Invalid", "Valid")</f>
        <v>Valid</v>
      </c>
      <c r="L5326" s="5" t="str">
        <f aca="false">IF(ISNA(VLOOKUP(Table4[[#This Row],[warehouse_id]], tblwhouse[], tblwhouse[warehouse_name],FALSE() )), "Invalid", "Valid")</f>
        <v>Valid</v>
      </c>
    </row>
    <row r="5327" customFormat="false" ht="15" hidden="false" customHeight="true" outlineLevel="0" collapsed="false">
      <c r="A5327" s="1" t="n">
        <v>5326</v>
      </c>
      <c r="B5327" s="1" t="n">
        <v>3</v>
      </c>
      <c r="C5327" s="1" t="n">
        <v>2817</v>
      </c>
      <c r="D5327" s="1" t="s">
        <v>12401</v>
      </c>
      <c r="E5327" s="1" t="n">
        <v>451</v>
      </c>
      <c r="F5327" s="1" t="n">
        <v>20</v>
      </c>
      <c r="G5327" s="1" t="n">
        <v>1486.6</v>
      </c>
      <c r="H5327" s="4" t="n">
        <v>45957.6009379861</v>
      </c>
      <c r="I53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5326BT39251632817451201486.645957.6009379861</v>
      </c>
      <c r="J5327" s="1" t="n">
        <f aca="false">COUNTIF(I:I, $I5327)</f>
        <v>1</v>
      </c>
      <c r="K5327" s="1" t="str">
        <f aca="false">IF(ISNA(VLOOKUP(Table4[product_id], tblProducts[], tblProducts[product_name],FALSE() )), "Invalid", "Valid")</f>
        <v>Valid</v>
      </c>
      <c r="L5327" s="5" t="str">
        <f aca="false">IF(ISNA(VLOOKUP(Table4[[#This Row],[warehouse_id]], tblwhouse[], tblwhouse[warehouse_name],FALSE() )), "Invalid", "Valid")</f>
        <v>Valid</v>
      </c>
    </row>
    <row r="5328" customFormat="false" ht="15" hidden="false" customHeight="true" outlineLevel="0" collapsed="false">
      <c r="A5328" s="1" t="n">
        <v>5327</v>
      </c>
      <c r="B5328" s="1" t="n">
        <v>1</v>
      </c>
      <c r="C5328" s="1" t="n">
        <v>2473</v>
      </c>
      <c r="D5328" s="1" t="s">
        <v>12402</v>
      </c>
      <c r="E5328" s="1" t="n">
        <v>2</v>
      </c>
      <c r="F5328" s="1" t="n">
        <v>61</v>
      </c>
      <c r="G5328" s="1" t="n">
        <v>1401.91</v>
      </c>
      <c r="H5328" s="4" t="n">
        <v>45858.6009379861</v>
      </c>
      <c r="I53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5327BT648739124732611401.9145858.6009379861</v>
      </c>
      <c r="J5328" s="1" t="n">
        <f aca="false">COUNTIF(I:I, $I5328)</f>
        <v>1</v>
      </c>
      <c r="K5328" s="1" t="str">
        <f aca="false">IF(ISNA(VLOOKUP(Table4[product_id], tblProducts[], tblProducts[product_name],FALSE() )), "Invalid", "Valid")</f>
        <v>Valid</v>
      </c>
      <c r="L5328" s="5" t="str">
        <f aca="false">IF(ISNA(VLOOKUP(Table4[[#This Row],[warehouse_id]], tblwhouse[], tblwhouse[warehouse_name],FALSE() )), "Invalid", "Valid")</f>
        <v>Valid</v>
      </c>
    </row>
    <row r="5329" customFormat="false" ht="15" hidden="false" customHeight="true" outlineLevel="0" collapsed="false">
      <c r="A5329" s="1" t="n">
        <v>5328</v>
      </c>
      <c r="B5329" s="1" t="n">
        <v>3</v>
      </c>
      <c r="C5329" s="1" t="n">
        <v>2863</v>
      </c>
      <c r="D5329" s="1" t="s">
        <v>12403</v>
      </c>
      <c r="E5329" s="1" t="n">
        <v>113</v>
      </c>
      <c r="F5329" s="1" t="n">
        <v>80</v>
      </c>
      <c r="G5329" s="1" t="n">
        <v>751.54</v>
      </c>
      <c r="H5329" s="4" t="n">
        <v>45928.6009379861</v>
      </c>
      <c r="I53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5328BT5368793286311380751.5445928.6009379861</v>
      </c>
      <c r="J5329" s="1" t="n">
        <f aca="false">COUNTIF(I:I, $I5329)</f>
        <v>1</v>
      </c>
      <c r="K5329" s="1" t="str">
        <f aca="false">IF(ISNA(VLOOKUP(Table4[product_id], tblProducts[], tblProducts[product_name],FALSE() )), "Invalid", "Valid")</f>
        <v>Valid</v>
      </c>
      <c r="L5329" s="5" t="str">
        <f aca="false">IF(ISNA(VLOOKUP(Table4[[#This Row],[warehouse_id]], tblwhouse[], tblwhouse[warehouse_name],FALSE() )), "Invalid", "Valid")</f>
        <v>Valid</v>
      </c>
    </row>
    <row r="5330" customFormat="false" ht="15" hidden="false" customHeight="true" outlineLevel="0" collapsed="false">
      <c r="A5330" s="1" t="n">
        <v>5329</v>
      </c>
      <c r="B5330" s="1" t="n">
        <v>4</v>
      </c>
      <c r="C5330" s="1" t="n">
        <v>1466</v>
      </c>
      <c r="D5330" s="1" t="s">
        <v>12404</v>
      </c>
      <c r="E5330" s="1" t="n">
        <v>27</v>
      </c>
      <c r="F5330" s="1" t="n">
        <v>73</v>
      </c>
      <c r="G5330" s="1" t="n">
        <v>599.12</v>
      </c>
      <c r="H5330" s="4" t="n">
        <v>45937.6009379861</v>
      </c>
      <c r="I53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5329BT982818414662773599.1245937.6009379861</v>
      </c>
      <c r="J5330" s="1" t="n">
        <f aca="false">COUNTIF(I:I, $I5330)</f>
        <v>1</v>
      </c>
      <c r="K5330" s="1" t="str">
        <f aca="false">IF(ISNA(VLOOKUP(Table4[product_id], tblProducts[], tblProducts[product_name],FALSE() )), "Invalid", "Valid")</f>
        <v>Valid</v>
      </c>
      <c r="L5330" s="5" t="str">
        <f aca="false">IF(ISNA(VLOOKUP(Table4[[#This Row],[warehouse_id]], tblwhouse[], tblwhouse[warehouse_name],FALSE() )), "Invalid", "Valid")</f>
        <v>Valid</v>
      </c>
    </row>
    <row r="5331" customFormat="false" ht="15" hidden="false" customHeight="true" outlineLevel="0" collapsed="false">
      <c r="A5331" s="1" t="n">
        <v>5330</v>
      </c>
      <c r="B5331" s="1" t="n">
        <v>2</v>
      </c>
      <c r="C5331" s="1" t="n">
        <v>1095</v>
      </c>
      <c r="D5331" s="1" t="s">
        <v>12405</v>
      </c>
      <c r="E5331" s="1" t="n">
        <v>363</v>
      </c>
      <c r="F5331" s="1" t="n">
        <v>23</v>
      </c>
      <c r="G5331" s="1" t="n">
        <v>651.89</v>
      </c>
      <c r="H5331" s="4" t="n">
        <v>46009.6009379861</v>
      </c>
      <c r="I53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5330BT9672682109536323651.8946009.6009379861</v>
      </c>
      <c r="J5331" s="1" t="n">
        <f aca="false">COUNTIF(I:I, $I5331)</f>
        <v>1</v>
      </c>
      <c r="K5331" s="1" t="str">
        <f aca="false">IF(ISNA(VLOOKUP(Table4[product_id], tblProducts[], tblProducts[product_name],FALSE() )), "Invalid", "Valid")</f>
        <v>Valid</v>
      </c>
      <c r="L5331" s="5" t="str">
        <f aca="false">IF(ISNA(VLOOKUP(Table4[[#This Row],[warehouse_id]], tblwhouse[], tblwhouse[warehouse_name],FALSE() )), "Invalid", "Valid")</f>
        <v>Valid</v>
      </c>
    </row>
    <row r="5332" customFormat="false" ht="15" hidden="false" customHeight="true" outlineLevel="0" collapsed="false">
      <c r="A5332" s="1" t="n">
        <v>5331</v>
      </c>
      <c r="B5332" s="1" t="n">
        <v>3</v>
      </c>
      <c r="C5332" s="1" t="n">
        <v>1876</v>
      </c>
      <c r="D5332" s="1" t="s">
        <v>12406</v>
      </c>
      <c r="E5332" s="1" t="n">
        <v>182</v>
      </c>
      <c r="F5332" s="1" t="n">
        <v>61</v>
      </c>
      <c r="G5332" s="1" t="n">
        <v>1300.64</v>
      </c>
      <c r="H5332" s="4" t="n">
        <v>46173.6009379861</v>
      </c>
      <c r="I53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5331BT31146231876182611300.6446173.6009379861</v>
      </c>
      <c r="J5332" s="1" t="n">
        <f aca="false">COUNTIF(I:I, $I5332)</f>
        <v>1</v>
      </c>
      <c r="K5332" s="1" t="str">
        <f aca="false">IF(ISNA(VLOOKUP(Table4[product_id], tblProducts[], tblProducts[product_name],FALSE() )), "Invalid", "Valid")</f>
        <v>Valid</v>
      </c>
      <c r="L5332" s="5" t="str">
        <f aca="false">IF(ISNA(VLOOKUP(Table4[[#This Row],[warehouse_id]], tblwhouse[], tblwhouse[warehouse_name],FALSE() )), "Invalid", "Valid")</f>
        <v>Valid</v>
      </c>
    </row>
    <row r="5333" customFormat="false" ht="15" hidden="false" customHeight="true" outlineLevel="0" collapsed="false">
      <c r="A5333" s="1" t="n">
        <v>5332</v>
      </c>
      <c r="B5333" s="1" t="n">
        <v>1</v>
      </c>
      <c r="C5333" s="1" t="n">
        <v>1074</v>
      </c>
      <c r="D5333" s="1" t="s">
        <v>12407</v>
      </c>
      <c r="E5333" s="1" t="n">
        <v>243</v>
      </c>
      <c r="F5333" s="1" t="n">
        <v>53</v>
      </c>
      <c r="G5333" s="1" t="n">
        <v>746.9</v>
      </c>
      <c r="H5333" s="4" t="n">
        <v>45947.6009379861</v>
      </c>
      <c r="I53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5332BT3177941107424353746.945947.6009379861</v>
      </c>
      <c r="J5333" s="1" t="n">
        <f aca="false">COUNTIF(I:I, $I5333)</f>
        <v>1</v>
      </c>
      <c r="K5333" s="1" t="str">
        <f aca="false">IF(ISNA(VLOOKUP(Table4[product_id], tblProducts[], tblProducts[product_name],FALSE() )), "Invalid", "Valid")</f>
        <v>Valid</v>
      </c>
      <c r="L5333" s="5" t="str">
        <f aca="false">IF(ISNA(VLOOKUP(Table4[[#This Row],[warehouse_id]], tblwhouse[], tblwhouse[warehouse_name],FALSE() )), "Invalid", "Valid")</f>
        <v>Valid</v>
      </c>
    </row>
    <row r="5334" customFormat="false" ht="15" hidden="false" customHeight="true" outlineLevel="0" collapsed="false">
      <c r="A5334" s="1" t="n">
        <v>5333</v>
      </c>
      <c r="B5334" s="1" t="n">
        <v>2</v>
      </c>
      <c r="C5334" s="1" t="n">
        <v>1163</v>
      </c>
      <c r="D5334" s="1" t="s">
        <v>12408</v>
      </c>
      <c r="E5334" s="1" t="n">
        <v>184</v>
      </c>
      <c r="F5334" s="1" t="n">
        <v>75</v>
      </c>
      <c r="G5334" s="1" t="n">
        <v>1236.8</v>
      </c>
      <c r="H5334" s="4" t="n">
        <v>45987.6009379861</v>
      </c>
      <c r="I53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5333BT34860021163184751236.845987.6009379861</v>
      </c>
      <c r="J5334" s="1" t="n">
        <f aca="false">COUNTIF(I:I, $I5334)</f>
        <v>1</v>
      </c>
      <c r="K5334" s="1" t="str">
        <f aca="false">IF(ISNA(VLOOKUP(Table4[product_id], tblProducts[], tblProducts[product_name],FALSE() )), "Invalid", "Valid")</f>
        <v>Valid</v>
      </c>
      <c r="L5334" s="5" t="str">
        <f aca="false">IF(ISNA(VLOOKUP(Table4[[#This Row],[warehouse_id]], tblwhouse[], tblwhouse[warehouse_name],FALSE() )), "Invalid", "Valid")</f>
        <v>Valid</v>
      </c>
    </row>
    <row r="5335" customFormat="false" ht="15" hidden="false" customHeight="true" outlineLevel="0" collapsed="false">
      <c r="A5335" s="1" t="n">
        <v>5334</v>
      </c>
      <c r="B5335" s="1" t="n">
        <v>2</v>
      </c>
      <c r="C5335" s="1" t="n">
        <v>1719</v>
      </c>
      <c r="D5335" s="1" t="s">
        <v>12409</v>
      </c>
      <c r="E5335" s="1" t="n">
        <v>198</v>
      </c>
      <c r="F5335" s="1" t="n">
        <v>42</v>
      </c>
      <c r="G5335" s="1" t="n">
        <v>1130.27</v>
      </c>
      <c r="H5335" s="4" t="n">
        <v>45858.6009379861</v>
      </c>
      <c r="I53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5334BT42720121719198421130.2745858.6009379861</v>
      </c>
      <c r="J5335" s="1" t="n">
        <f aca="false">COUNTIF(I:I, $I5335)</f>
        <v>1</v>
      </c>
      <c r="K5335" s="1" t="str">
        <f aca="false">IF(ISNA(VLOOKUP(Table4[product_id], tblProducts[], tblProducts[product_name],FALSE() )), "Invalid", "Valid")</f>
        <v>Valid</v>
      </c>
      <c r="L5335" s="5" t="str">
        <f aca="false">IF(ISNA(VLOOKUP(Table4[[#This Row],[warehouse_id]], tblwhouse[], tblwhouse[warehouse_name],FALSE() )), "Invalid", "Valid")</f>
        <v>Valid</v>
      </c>
    </row>
    <row r="5336" customFormat="false" ht="15" hidden="false" customHeight="true" outlineLevel="0" collapsed="false">
      <c r="A5336" s="1" t="n">
        <v>5335</v>
      </c>
      <c r="B5336" s="1" t="n">
        <v>2</v>
      </c>
      <c r="C5336" s="1" t="n">
        <v>1164</v>
      </c>
      <c r="D5336" s="1" t="s">
        <v>12410</v>
      </c>
      <c r="E5336" s="1" t="n">
        <v>5</v>
      </c>
      <c r="F5336" s="1" t="n">
        <v>37</v>
      </c>
      <c r="G5336" s="1" t="n">
        <v>1427.06</v>
      </c>
      <c r="H5336" s="4" t="n">
        <v>46147.6009379861</v>
      </c>
      <c r="I53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5335BT462617211645371427.0646147.6009379861</v>
      </c>
      <c r="J5336" s="1" t="n">
        <f aca="false">COUNTIF(I:I, $I5336)</f>
        <v>1</v>
      </c>
      <c r="K5336" s="1" t="str">
        <f aca="false">IF(ISNA(VLOOKUP(Table4[product_id], tblProducts[], tblProducts[product_name],FALSE() )), "Invalid", "Valid")</f>
        <v>Valid</v>
      </c>
      <c r="L5336" s="5" t="str">
        <f aca="false">IF(ISNA(VLOOKUP(Table4[[#This Row],[warehouse_id]], tblwhouse[], tblwhouse[warehouse_name],FALSE() )), "Invalid", "Valid")</f>
        <v>Valid</v>
      </c>
    </row>
    <row r="5337" customFormat="false" ht="15" hidden="false" customHeight="true" outlineLevel="0" collapsed="false">
      <c r="A5337" s="1" t="n">
        <v>5336</v>
      </c>
      <c r="B5337" s="1" t="n">
        <v>4</v>
      </c>
      <c r="C5337" s="1" t="n">
        <v>2467</v>
      </c>
      <c r="D5337" s="1" t="s">
        <v>12411</v>
      </c>
      <c r="E5337" s="1" t="n">
        <v>231</v>
      </c>
      <c r="F5337" s="1" t="n">
        <v>58</v>
      </c>
      <c r="G5337" s="1" t="n">
        <v>1493.53</v>
      </c>
      <c r="H5337" s="4" t="n">
        <v>46045.6009379861</v>
      </c>
      <c r="I53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5336BT90415242467231581493.5346045.6009379861</v>
      </c>
      <c r="J5337" s="1" t="n">
        <f aca="false">COUNTIF(I:I, $I5337)</f>
        <v>1</v>
      </c>
      <c r="K5337" s="1" t="str">
        <f aca="false">IF(ISNA(VLOOKUP(Table4[product_id], tblProducts[], tblProducts[product_name],FALSE() )), "Invalid", "Valid")</f>
        <v>Valid</v>
      </c>
      <c r="L5337" s="5" t="str">
        <f aca="false">IF(ISNA(VLOOKUP(Table4[[#This Row],[warehouse_id]], tblwhouse[], tblwhouse[warehouse_name],FALSE() )), "Invalid", "Valid")</f>
        <v>Valid</v>
      </c>
    </row>
    <row r="5338" customFormat="false" ht="15" hidden="false" customHeight="true" outlineLevel="0" collapsed="false">
      <c r="A5338" s="1" t="n">
        <v>5337</v>
      </c>
      <c r="B5338" s="1" t="n">
        <v>4</v>
      </c>
      <c r="C5338" s="1" t="n">
        <v>2957</v>
      </c>
      <c r="D5338" s="1" t="s">
        <v>12412</v>
      </c>
      <c r="E5338" s="1" t="n">
        <v>28</v>
      </c>
      <c r="F5338" s="1" t="n">
        <v>39</v>
      </c>
      <c r="G5338" s="1" t="n">
        <v>1092.9</v>
      </c>
      <c r="H5338" s="4" t="n">
        <v>46094.6009379861</v>
      </c>
      <c r="I53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5337BT8659824295728391092.946094.6009379861</v>
      </c>
      <c r="J5338" s="1" t="n">
        <f aca="false">COUNTIF(I:I, $I5338)</f>
        <v>1</v>
      </c>
      <c r="K5338" s="1" t="str">
        <f aca="false">IF(ISNA(VLOOKUP(Table4[product_id], tblProducts[], tblProducts[product_name],FALSE() )), "Invalid", "Valid")</f>
        <v>Valid</v>
      </c>
      <c r="L5338" s="5" t="str">
        <f aca="false">IF(ISNA(VLOOKUP(Table4[[#This Row],[warehouse_id]], tblwhouse[], tblwhouse[warehouse_name],FALSE() )), "Invalid", "Valid")</f>
        <v>Valid</v>
      </c>
    </row>
    <row r="5339" customFormat="false" ht="15" hidden="false" customHeight="true" outlineLevel="0" collapsed="false">
      <c r="A5339" s="1" t="n">
        <v>5338</v>
      </c>
      <c r="B5339" s="1" t="n">
        <v>4</v>
      </c>
      <c r="C5339" s="1" t="n">
        <v>2101</v>
      </c>
      <c r="D5339" s="1" t="s">
        <v>12413</v>
      </c>
      <c r="E5339" s="1" t="n">
        <v>225</v>
      </c>
      <c r="F5339" s="1" t="n">
        <v>61</v>
      </c>
      <c r="G5339" s="1" t="n">
        <v>29.73</v>
      </c>
      <c r="H5339" s="4" t="n">
        <v>45964.6009379861</v>
      </c>
      <c r="I53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5338BT185400421012256129.7345964.6009379861</v>
      </c>
      <c r="J5339" s="1" t="n">
        <f aca="false">COUNTIF(I:I, $I5339)</f>
        <v>1</v>
      </c>
      <c r="K5339" s="1" t="str">
        <f aca="false">IF(ISNA(VLOOKUP(Table4[product_id], tblProducts[], tblProducts[product_name],FALSE() )), "Invalid", "Valid")</f>
        <v>Valid</v>
      </c>
      <c r="L5339" s="5" t="str">
        <f aca="false">IF(ISNA(VLOOKUP(Table4[[#This Row],[warehouse_id]], tblwhouse[], tblwhouse[warehouse_name],FALSE() )), "Invalid", "Valid")</f>
        <v>Valid</v>
      </c>
    </row>
    <row r="5340" customFormat="false" ht="15" hidden="false" customHeight="true" outlineLevel="0" collapsed="false">
      <c r="A5340" s="1" t="n">
        <v>5339</v>
      </c>
      <c r="B5340" s="1" t="n">
        <v>1</v>
      </c>
      <c r="C5340" s="1" t="n">
        <v>789</v>
      </c>
      <c r="D5340" s="1" t="s">
        <v>12414</v>
      </c>
      <c r="E5340" s="1" t="n">
        <v>160</v>
      </c>
      <c r="F5340" s="1" t="n">
        <v>30</v>
      </c>
      <c r="G5340" s="1" t="n">
        <v>736.04</v>
      </c>
      <c r="H5340" s="4" t="n">
        <v>46055.6009379861</v>
      </c>
      <c r="I53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5339BT497220178916030736.0446055.6009379861</v>
      </c>
      <c r="J5340" s="1" t="n">
        <f aca="false">COUNTIF(I:I, $I5340)</f>
        <v>1</v>
      </c>
      <c r="K5340" s="1" t="str">
        <f aca="false">IF(ISNA(VLOOKUP(Table4[product_id], tblProducts[], tblProducts[product_name],FALSE() )), "Invalid", "Valid")</f>
        <v>Valid</v>
      </c>
      <c r="L5340" s="5" t="str">
        <f aca="false">IF(ISNA(VLOOKUP(Table4[[#This Row],[warehouse_id]], tblwhouse[], tblwhouse[warehouse_name],FALSE() )), "Invalid", "Valid")</f>
        <v>Valid</v>
      </c>
    </row>
    <row r="5341" customFormat="false" ht="15" hidden="false" customHeight="true" outlineLevel="0" collapsed="false">
      <c r="A5341" s="1" t="n">
        <v>5340</v>
      </c>
      <c r="B5341" s="1" t="n">
        <v>2</v>
      </c>
      <c r="C5341" s="1" t="n">
        <v>1545</v>
      </c>
      <c r="D5341" s="1" t="s">
        <v>12415</v>
      </c>
      <c r="E5341" s="1" t="n">
        <v>260</v>
      </c>
      <c r="F5341" s="1" t="n">
        <v>30</v>
      </c>
      <c r="G5341" s="1" t="n">
        <v>943.34</v>
      </c>
      <c r="H5341" s="4" t="n">
        <v>45967.6009379977</v>
      </c>
      <c r="I53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5340BT9053612154526030943.3445967.6009379977</v>
      </c>
      <c r="J5341" s="1" t="n">
        <f aca="false">COUNTIF(I:I, $I5341)</f>
        <v>1</v>
      </c>
      <c r="K5341" s="1" t="str">
        <f aca="false">IF(ISNA(VLOOKUP(Table4[product_id], tblProducts[], tblProducts[product_name],FALSE() )), "Invalid", "Valid")</f>
        <v>Valid</v>
      </c>
      <c r="L5341" s="5" t="str">
        <f aca="false">IF(ISNA(VLOOKUP(Table4[[#This Row],[warehouse_id]], tblwhouse[], tblwhouse[warehouse_name],FALSE() )), "Invalid", "Valid")</f>
        <v>Valid</v>
      </c>
    </row>
    <row r="5342" customFormat="false" ht="15" hidden="false" customHeight="true" outlineLevel="0" collapsed="false">
      <c r="A5342" s="1" t="n">
        <v>5341</v>
      </c>
      <c r="B5342" s="1" t="n">
        <v>4</v>
      </c>
      <c r="C5342" s="1" t="n">
        <v>2405</v>
      </c>
      <c r="D5342" s="1" t="s">
        <v>12416</v>
      </c>
      <c r="E5342" s="1" t="n">
        <v>382</v>
      </c>
      <c r="F5342" s="1" t="n">
        <v>46</v>
      </c>
      <c r="G5342" s="1" t="n">
        <v>851.5</v>
      </c>
      <c r="H5342" s="4" t="n">
        <v>45880.6009379977</v>
      </c>
      <c r="I53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5341BT5049084240538246851.545880.6009379977</v>
      </c>
      <c r="J5342" s="1" t="n">
        <f aca="false">COUNTIF(I:I, $I5342)</f>
        <v>1</v>
      </c>
      <c r="K5342" s="1" t="str">
        <f aca="false">IF(ISNA(VLOOKUP(Table4[product_id], tblProducts[], tblProducts[product_name],FALSE() )), "Invalid", "Valid")</f>
        <v>Valid</v>
      </c>
      <c r="L5342" s="5" t="str">
        <f aca="false">IF(ISNA(VLOOKUP(Table4[[#This Row],[warehouse_id]], tblwhouse[], tblwhouse[warehouse_name],FALSE() )), "Invalid", "Valid")</f>
        <v>Valid</v>
      </c>
    </row>
    <row r="5343" customFormat="false" ht="15" hidden="false" customHeight="true" outlineLevel="0" collapsed="false">
      <c r="A5343" s="1" t="n">
        <v>5342</v>
      </c>
      <c r="B5343" s="1" t="n">
        <v>3</v>
      </c>
      <c r="C5343" s="1" t="n">
        <v>1182</v>
      </c>
      <c r="D5343" s="1" t="s">
        <v>12417</v>
      </c>
      <c r="E5343" s="1" t="n">
        <v>421</v>
      </c>
      <c r="F5343" s="1" t="n">
        <v>24</v>
      </c>
      <c r="G5343" s="1" t="n">
        <v>1225.55</v>
      </c>
      <c r="H5343" s="4" t="n">
        <v>46015.6009379977</v>
      </c>
      <c r="I53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5342BT84990231182421241225.5546015.6009379977</v>
      </c>
      <c r="J5343" s="1" t="n">
        <f aca="false">COUNTIF(I:I, $I5343)</f>
        <v>1</v>
      </c>
      <c r="K5343" s="1" t="str">
        <f aca="false">IF(ISNA(VLOOKUP(Table4[product_id], tblProducts[], tblProducts[product_name],FALSE() )), "Invalid", "Valid")</f>
        <v>Valid</v>
      </c>
      <c r="L5343" s="5" t="str">
        <f aca="false">IF(ISNA(VLOOKUP(Table4[[#This Row],[warehouse_id]], tblwhouse[], tblwhouse[warehouse_name],FALSE() )), "Invalid", "Valid")</f>
        <v>Valid</v>
      </c>
    </row>
    <row r="5344" customFormat="false" ht="15" hidden="false" customHeight="true" outlineLevel="0" collapsed="false">
      <c r="A5344" s="1" t="n">
        <v>5343</v>
      </c>
      <c r="B5344" s="1" t="n">
        <v>4</v>
      </c>
      <c r="C5344" s="1" t="n">
        <v>609</v>
      </c>
      <c r="D5344" s="1" t="s">
        <v>12418</v>
      </c>
      <c r="E5344" s="1" t="n">
        <v>368</v>
      </c>
      <c r="F5344" s="1" t="n">
        <v>72</v>
      </c>
      <c r="G5344" s="1" t="n">
        <v>1252.92</v>
      </c>
      <c r="H5344" s="4" t="n">
        <v>46159.6009379977</v>
      </c>
      <c r="I53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5343BT9414674609368721252.9246159.6009379977</v>
      </c>
      <c r="J5344" s="1" t="n">
        <f aca="false">COUNTIF(I:I, $I5344)</f>
        <v>1</v>
      </c>
      <c r="K5344" s="1" t="str">
        <f aca="false">IF(ISNA(VLOOKUP(Table4[product_id], tblProducts[], tblProducts[product_name],FALSE() )), "Invalid", "Valid")</f>
        <v>Valid</v>
      </c>
      <c r="L5344" s="5" t="str">
        <f aca="false">IF(ISNA(VLOOKUP(Table4[[#This Row],[warehouse_id]], tblwhouse[], tblwhouse[warehouse_name],FALSE() )), "Invalid", "Valid")</f>
        <v>Valid</v>
      </c>
    </row>
    <row r="5345" customFormat="false" ht="15" hidden="false" customHeight="true" outlineLevel="0" collapsed="false">
      <c r="A5345" s="1" t="n">
        <v>5344</v>
      </c>
      <c r="B5345" s="1" t="n">
        <v>4</v>
      </c>
      <c r="C5345" s="1" t="n">
        <v>1657</v>
      </c>
      <c r="D5345" s="1" t="s">
        <v>12419</v>
      </c>
      <c r="E5345" s="1" t="n">
        <v>210</v>
      </c>
      <c r="F5345" s="1" t="n">
        <v>22</v>
      </c>
      <c r="G5345" s="1" t="n">
        <v>682.81</v>
      </c>
      <c r="H5345" s="4" t="n">
        <v>46191.6009379977</v>
      </c>
      <c r="I53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5344BT9806844165721022682.8146191.6009379977</v>
      </c>
      <c r="J5345" s="1" t="n">
        <f aca="false">COUNTIF(I:I, $I5345)</f>
        <v>1</v>
      </c>
      <c r="K5345" s="1" t="str">
        <f aca="false">IF(ISNA(VLOOKUP(Table4[product_id], tblProducts[], tblProducts[product_name],FALSE() )), "Invalid", "Valid")</f>
        <v>Valid</v>
      </c>
      <c r="L5345" s="5" t="str">
        <f aca="false">IF(ISNA(VLOOKUP(Table4[[#This Row],[warehouse_id]], tblwhouse[], tblwhouse[warehouse_name],FALSE() )), "Invalid", "Valid")</f>
        <v>Valid</v>
      </c>
    </row>
    <row r="5346" customFormat="false" ht="15" hidden="false" customHeight="true" outlineLevel="0" collapsed="false">
      <c r="A5346" s="1" t="n">
        <v>5345</v>
      </c>
      <c r="B5346" s="1" t="n">
        <v>3</v>
      </c>
      <c r="C5346" s="1" t="n">
        <v>2430</v>
      </c>
      <c r="D5346" s="1" t="s">
        <v>12420</v>
      </c>
      <c r="E5346" s="1" t="n">
        <v>428</v>
      </c>
      <c r="F5346" s="1" t="n">
        <v>28</v>
      </c>
      <c r="G5346" s="1" t="n">
        <v>1062.15</v>
      </c>
      <c r="H5346" s="4" t="n">
        <v>45892.6009379977</v>
      </c>
      <c r="I53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5345BT37058132430428281062.1545892.6009379977</v>
      </c>
      <c r="J5346" s="1" t="n">
        <f aca="false">COUNTIF(I:I, $I5346)</f>
        <v>1</v>
      </c>
      <c r="K5346" s="1" t="str">
        <f aca="false">IF(ISNA(VLOOKUP(Table4[product_id], tblProducts[], tblProducts[product_name],FALSE() )), "Invalid", "Valid")</f>
        <v>Valid</v>
      </c>
      <c r="L5346" s="5" t="str">
        <f aca="false">IF(ISNA(VLOOKUP(Table4[[#This Row],[warehouse_id]], tblwhouse[], tblwhouse[warehouse_name],FALSE() )), "Invalid", "Valid")</f>
        <v>Valid</v>
      </c>
    </row>
    <row r="5347" customFormat="false" ht="15" hidden="false" customHeight="true" outlineLevel="0" collapsed="false">
      <c r="A5347" s="1" t="n">
        <v>5346</v>
      </c>
      <c r="B5347" s="1" t="n">
        <v>1</v>
      </c>
      <c r="C5347" s="1" t="n">
        <v>1234</v>
      </c>
      <c r="D5347" s="1" t="s">
        <v>12421</v>
      </c>
      <c r="E5347" s="1" t="n">
        <v>484</v>
      </c>
      <c r="F5347" s="1" t="n">
        <v>69</v>
      </c>
      <c r="G5347" s="1" t="n">
        <v>1418.83</v>
      </c>
      <c r="H5347" s="4" t="n">
        <v>46087.6009379977</v>
      </c>
      <c r="I53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5346BT29570911234484691418.8346087.6009379977</v>
      </c>
      <c r="J5347" s="1" t="n">
        <f aca="false">COUNTIF(I:I, $I5347)</f>
        <v>1</v>
      </c>
      <c r="K5347" s="1" t="str">
        <f aca="false">IF(ISNA(VLOOKUP(Table4[product_id], tblProducts[], tblProducts[product_name],FALSE() )), "Invalid", "Valid")</f>
        <v>Valid</v>
      </c>
      <c r="L5347" s="5" t="str">
        <f aca="false">IF(ISNA(VLOOKUP(Table4[[#This Row],[warehouse_id]], tblwhouse[], tblwhouse[warehouse_name],FALSE() )), "Invalid", "Valid")</f>
        <v>Valid</v>
      </c>
    </row>
    <row r="5348" customFormat="false" ht="15" hidden="false" customHeight="true" outlineLevel="0" collapsed="false">
      <c r="A5348" s="1" t="n">
        <v>5347</v>
      </c>
      <c r="B5348" s="1" t="n">
        <v>3</v>
      </c>
      <c r="C5348" s="1" t="n">
        <v>347</v>
      </c>
      <c r="D5348" s="1" t="s">
        <v>12422</v>
      </c>
      <c r="E5348" s="1" t="n">
        <v>431</v>
      </c>
      <c r="F5348" s="1" t="n">
        <v>21</v>
      </c>
      <c r="G5348" s="1" t="n">
        <v>641.04</v>
      </c>
      <c r="H5348" s="4" t="n">
        <v>46128.6009379977</v>
      </c>
      <c r="I53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5347BT123124334743121641.0446128.6009379977</v>
      </c>
      <c r="J5348" s="1" t="n">
        <f aca="false">COUNTIF(I:I, $I5348)</f>
        <v>1</v>
      </c>
      <c r="K5348" s="1" t="str">
        <f aca="false">IF(ISNA(VLOOKUP(Table4[product_id], tblProducts[], tblProducts[product_name],FALSE() )), "Invalid", "Valid")</f>
        <v>Valid</v>
      </c>
      <c r="L5348" s="5" t="str">
        <f aca="false">IF(ISNA(VLOOKUP(Table4[[#This Row],[warehouse_id]], tblwhouse[], tblwhouse[warehouse_name],FALSE() )), "Invalid", "Valid")</f>
        <v>Valid</v>
      </c>
    </row>
    <row r="5349" customFormat="false" ht="15" hidden="false" customHeight="true" outlineLevel="0" collapsed="false">
      <c r="A5349" s="1" t="n">
        <v>5348</v>
      </c>
      <c r="B5349" s="1" t="n">
        <v>4</v>
      </c>
      <c r="C5349" s="1" t="n">
        <v>664</v>
      </c>
      <c r="D5349" s="1" t="s">
        <v>12423</v>
      </c>
      <c r="E5349" s="1" t="n">
        <v>267</v>
      </c>
      <c r="F5349" s="1" t="n">
        <v>50</v>
      </c>
      <c r="G5349" s="1" t="n">
        <v>1016.45</v>
      </c>
      <c r="H5349" s="4" t="n">
        <v>46028.6009379977</v>
      </c>
      <c r="I53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5348BT9479804664267501016.4546028.6009379977</v>
      </c>
      <c r="J5349" s="1" t="n">
        <f aca="false">COUNTIF(I:I, $I5349)</f>
        <v>1</v>
      </c>
      <c r="K5349" s="1" t="str">
        <f aca="false">IF(ISNA(VLOOKUP(Table4[product_id], tblProducts[], tblProducts[product_name],FALSE() )), "Invalid", "Valid")</f>
        <v>Valid</v>
      </c>
      <c r="L5349" s="5" t="str">
        <f aca="false">IF(ISNA(VLOOKUP(Table4[[#This Row],[warehouse_id]], tblwhouse[], tblwhouse[warehouse_name],FALSE() )), "Invalid", "Valid")</f>
        <v>Valid</v>
      </c>
    </row>
    <row r="5350" customFormat="false" ht="15" hidden="false" customHeight="true" outlineLevel="0" collapsed="false">
      <c r="A5350" s="1" t="n">
        <v>5349</v>
      </c>
      <c r="B5350" s="1" t="n">
        <v>4</v>
      </c>
      <c r="C5350" s="1" t="n">
        <v>2159</v>
      </c>
      <c r="D5350" s="1" t="s">
        <v>12424</v>
      </c>
      <c r="E5350" s="1" t="n">
        <v>454</v>
      </c>
      <c r="F5350" s="1" t="n">
        <v>60</v>
      </c>
      <c r="G5350" s="1" t="n">
        <v>262.5</v>
      </c>
      <c r="H5350" s="4" t="n">
        <v>45889.6009379977</v>
      </c>
      <c r="I53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5349BT4546744215945460262.545889.6009379977</v>
      </c>
      <c r="J5350" s="1" t="n">
        <f aca="false">COUNTIF(I:I, $I5350)</f>
        <v>1</v>
      </c>
      <c r="K5350" s="1" t="str">
        <f aca="false">IF(ISNA(VLOOKUP(Table4[product_id], tblProducts[], tblProducts[product_name],FALSE() )), "Invalid", "Valid")</f>
        <v>Valid</v>
      </c>
      <c r="L5350" s="5" t="str">
        <f aca="false">IF(ISNA(VLOOKUP(Table4[[#This Row],[warehouse_id]], tblwhouse[], tblwhouse[warehouse_name],FALSE() )), "Invalid", "Valid")</f>
        <v>Valid</v>
      </c>
    </row>
    <row r="5351" customFormat="false" ht="15" hidden="false" customHeight="true" outlineLevel="0" collapsed="false">
      <c r="A5351" s="1" t="n">
        <v>5350</v>
      </c>
      <c r="B5351" s="1" t="n">
        <v>1</v>
      </c>
      <c r="C5351" s="1" t="n">
        <v>1399</v>
      </c>
      <c r="D5351" s="1" t="s">
        <v>12425</v>
      </c>
      <c r="E5351" s="1" t="n">
        <v>17</v>
      </c>
      <c r="F5351" s="1" t="n">
        <v>69</v>
      </c>
      <c r="G5351" s="1" t="n">
        <v>1011.85</v>
      </c>
      <c r="H5351" s="4" t="n">
        <v>46106.6009379977</v>
      </c>
      <c r="I53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5350BT3851211139917691011.8546106.6009379977</v>
      </c>
      <c r="J5351" s="1" t="n">
        <f aca="false">COUNTIF(I:I, $I5351)</f>
        <v>1</v>
      </c>
      <c r="K5351" s="1" t="str">
        <f aca="false">IF(ISNA(VLOOKUP(Table4[product_id], tblProducts[], tblProducts[product_name],FALSE() )), "Invalid", "Valid")</f>
        <v>Valid</v>
      </c>
      <c r="L5351" s="5" t="str">
        <f aca="false">IF(ISNA(VLOOKUP(Table4[[#This Row],[warehouse_id]], tblwhouse[], tblwhouse[warehouse_name],FALSE() )), "Invalid", "Valid")</f>
        <v>Valid</v>
      </c>
    </row>
    <row r="5352" customFormat="false" ht="15" hidden="false" customHeight="true" outlineLevel="0" collapsed="false">
      <c r="A5352" s="1" t="n">
        <v>5351</v>
      </c>
      <c r="B5352" s="1" t="n">
        <v>1</v>
      </c>
      <c r="C5352" s="1" t="n">
        <v>2192</v>
      </c>
      <c r="D5352" s="1" t="s">
        <v>12426</v>
      </c>
      <c r="E5352" s="1" t="n">
        <v>476</v>
      </c>
      <c r="F5352" s="1" t="n">
        <v>52</v>
      </c>
      <c r="G5352" s="1" t="n">
        <v>331.19</v>
      </c>
      <c r="H5352" s="4" t="n">
        <v>45988.6009379977</v>
      </c>
      <c r="I53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5351BT4567701219247652331.1945988.6009379977</v>
      </c>
      <c r="J5352" s="1" t="n">
        <f aca="false">COUNTIF(I:I, $I5352)</f>
        <v>1</v>
      </c>
      <c r="K5352" s="1" t="str">
        <f aca="false">IF(ISNA(VLOOKUP(Table4[product_id], tblProducts[], tblProducts[product_name],FALSE() )), "Invalid", "Valid")</f>
        <v>Valid</v>
      </c>
      <c r="L5352" s="5" t="str">
        <f aca="false">IF(ISNA(VLOOKUP(Table4[[#This Row],[warehouse_id]], tblwhouse[], tblwhouse[warehouse_name],FALSE() )), "Invalid", "Valid")</f>
        <v>Valid</v>
      </c>
    </row>
    <row r="5353" customFormat="false" ht="15" hidden="false" customHeight="true" outlineLevel="0" collapsed="false">
      <c r="A5353" s="1" t="n">
        <v>5352</v>
      </c>
      <c r="B5353" s="1" t="n">
        <v>2</v>
      </c>
      <c r="C5353" s="1" t="n">
        <v>2747</v>
      </c>
      <c r="D5353" s="1" t="s">
        <v>12427</v>
      </c>
      <c r="E5353" s="1" t="n">
        <v>111</v>
      </c>
      <c r="F5353" s="1" t="n">
        <v>71</v>
      </c>
      <c r="G5353" s="1" t="n">
        <v>210.82</v>
      </c>
      <c r="H5353" s="4" t="n">
        <v>46092.6009379977</v>
      </c>
      <c r="I53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5352BT9709212274711171210.8246092.6009379977</v>
      </c>
      <c r="J5353" s="1" t="n">
        <f aca="false">COUNTIF(I:I, $I5353)</f>
        <v>1</v>
      </c>
      <c r="K5353" s="1" t="str">
        <f aca="false">IF(ISNA(VLOOKUP(Table4[product_id], tblProducts[], tblProducts[product_name],FALSE() )), "Invalid", "Valid")</f>
        <v>Valid</v>
      </c>
      <c r="L5353" s="5" t="str">
        <f aca="false">IF(ISNA(VLOOKUP(Table4[[#This Row],[warehouse_id]], tblwhouse[], tblwhouse[warehouse_name],FALSE() )), "Invalid", "Valid")</f>
        <v>Valid</v>
      </c>
    </row>
    <row r="5354" customFormat="false" ht="15" hidden="false" customHeight="true" outlineLevel="0" collapsed="false">
      <c r="A5354" s="1" t="n">
        <v>5353</v>
      </c>
      <c r="B5354" s="1" t="n">
        <v>2</v>
      </c>
      <c r="C5354" s="1" t="n">
        <v>291</v>
      </c>
      <c r="D5354" s="1" t="s">
        <v>12428</v>
      </c>
      <c r="E5354" s="1" t="n">
        <v>264</v>
      </c>
      <c r="F5354" s="1" t="n">
        <v>34</v>
      </c>
      <c r="G5354" s="1" t="n">
        <v>1468.32</v>
      </c>
      <c r="H5354" s="4" t="n">
        <v>46058.6009379977</v>
      </c>
      <c r="I53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5353BT9585842291264341468.3246058.6009379977</v>
      </c>
      <c r="J5354" s="1" t="n">
        <f aca="false">COUNTIF(I:I, $I5354)</f>
        <v>1</v>
      </c>
      <c r="K5354" s="1" t="str">
        <f aca="false">IF(ISNA(VLOOKUP(Table4[product_id], tblProducts[], tblProducts[product_name],FALSE() )), "Invalid", "Valid")</f>
        <v>Valid</v>
      </c>
      <c r="L5354" s="5" t="str">
        <f aca="false">IF(ISNA(VLOOKUP(Table4[[#This Row],[warehouse_id]], tblwhouse[], tblwhouse[warehouse_name],FALSE() )), "Invalid", "Valid")</f>
        <v>Valid</v>
      </c>
    </row>
    <row r="5355" customFormat="false" ht="15" hidden="false" customHeight="true" outlineLevel="0" collapsed="false">
      <c r="A5355" s="1" t="n">
        <v>5354</v>
      </c>
      <c r="B5355" s="1" t="n">
        <v>1</v>
      </c>
      <c r="C5355" s="1" t="n">
        <v>1655</v>
      </c>
      <c r="D5355" s="1" t="s">
        <v>12429</v>
      </c>
      <c r="E5355" s="1" t="n">
        <v>252</v>
      </c>
      <c r="F5355" s="1" t="n">
        <v>54</v>
      </c>
      <c r="G5355" s="1" t="n">
        <v>376.04</v>
      </c>
      <c r="H5355" s="4" t="n">
        <v>45921.6009379977</v>
      </c>
      <c r="I53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5354BT3733761165525254376.0445921.6009379977</v>
      </c>
      <c r="J5355" s="1" t="n">
        <f aca="false">COUNTIF(I:I, $I5355)</f>
        <v>1</v>
      </c>
      <c r="K5355" s="1" t="str">
        <f aca="false">IF(ISNA(VLOOKUP(Table4[product_id], tblProducts[], tblProducts[product_name],FALSE() )), "Invalid", "Valid")</f>
        <v>Valid</v>
      </c>
      <c r="L5355" s="5" t="str">
        <f aca="false">IF(ISNA(VLOOKUP(Table4[[#This Row],[warehouse_id]], tblwhouse[], tblwhouse[warehouse_name],FALSE() )), "Invalid", "Valid")</f>
        <v>Valid</v>
      </c>
    </row>
    <row r="5356" customFormat="false" ht="15" hidden="false" customHeight="true" outlineLevel="0" collapsed="false">
      <c r="A5356" s="1" t="n">
        <v>5355</v>
      </c>
      <c r="B5356" s="1" t="n">
        <v>2</v>
      </c>
      <c r="C5356" s="1" t="n">
        <v>1776</v>
      </c>
      <c r="D5356" s="1" t="s">
        <v>12430</v>
      </c>
      <c r="E5356" s="1" t="n">
        <v>300</v>
      </c>
      <c r="F5356" s="1" t="n">
        <v>35</v>
      </c>
      <c r="G5356" s="1" t="n">
        <v>1496.36</v>
      </c>
      <c r="H5356" s="4" t="n">
        <v>46208.6009379977</v>
      </c>
      <c r="I53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5355BT28488821776300351496.3646208.6009379977</v>
      </c>
      <c r="J5356" s="1" t="n">
        <f aca="false">COUNTIF(I:I, $I5356)</f>
        <v>1</v>
      </c>
      <c r="K5356" s="1" t="str">
        <f aca="false">IF(ISNA(VLOOKUP(Table4[product_id], tblProducts[], tblProducts[product_name],FALSE() )), "Invalid", "Valid")</f>
        <v>Valid</v>
      </c>
      <c r="L5356" s="5" t="str">
        <f aca="false">IF(ISNA(VLOOKUP(Table4[[#This Row],[warehouse_id]], tblwhouse[], tblwhouse[warehouse_name],FALSE() )), "Invalid", "Valid")</f>
        <v>Valid</v>
      </c>
    </row>
    <row r="5357" customFormat="false" ht="15" hidden="false" customHeight="true" outlineLevel="0" collapsed="false">
      <c r="A5357" s="1" t="n">
        <v>5356</v>
      </c>
      <c r="B5357" s="1" t="n">
        <v>3</v>
      </c>
      <c r="C5357" s="1" t="n">
        <v>1391</v>
      </c>
      <c r="D5357" s="1" t="s">
        <v>12431</v>
      </c>
      <c r="E5357" s="1" t="n">
        <v>424</v>
      </c>
      <c r="F5357" s="1" t="n">
        <v>31</v>
      </c>
      <c r="G5357" s="1" t="n">
        <v>560.61</v>
      </c>
      <c r="H5357" s="4" t="n">
        <v>45962.6009379977</v>
      </c>
      <c r="I53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5356BT1698973139142431560.6145962.6009379977</v>
      </c>
      <c r="J5357" s="1" t="n">
        <f aca="false">COUNTIF(I:I, $I5357)</f>
        <v>1</v>
      </c>
      <c r="K5357" s="1" t="str">
        <f aca="false">IF(ISNA(VLOOKUP(Table4[product_id], tblProducts[], tblProducts[product_name],FALSE() )), "Invalid", "Valid")</f>
        <v>Valid</v>
      </c>
      <c r="L5357" s="5" t="str">
        <f aca="false">IF(ISNA(VLOOKUP(Table4[[#This Row],[warehouse_id]], tblwhouse[], tblwhouse[warehouse_name],FALSE() )), "Invalid", "Valid")</f>
        <v>Valid</v>
      </c>
    </row>
    <row r="5358" customFormat="false" ht="15" hidden="false" customHeight="true" outlineLevel="0" collapsed="false">
      <c r="A5358" s="1" t="n">
        <v>5357</v>
      </c>
      <c r="B5358" s="1" t="n">
        <v>1</v>
      </c>
      <c r="C5358" s="1" t="n">
        <v>86</v>
      </c>
      <c r="D5358" s="1" t="s">
        <v>12432</v>
      </c>
      <c r="E5358" s="1" t="n">
        <v>1</v>
      </c>
      <c r="F5358" s="1" t="n">
        <v>29</v>
      </c>
      <c r="G5358" s="1" t="n">
        <v>928.08</v>
      </c>
      <c r="H5358" s="4" t="n">
        <v>46139.6009379977</v>
      </c>
      <c r="I53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5357BT744542186129928.0846139.6009379977</v>
      </c>
      <c r="J5358" s="1" t="n">
        <f aca="false">COUNTIF(I:I, $I5358)</f>
        <v>1</v>
      </c>
      <c r="K5358" s="1" t="str">
        <f aca="false">IF(ISNA(VLOOKUP(Table4[product_id], tblProducts[], tblProducts[product_name],FALSE() )), "Invalid", "Valid")</f>
        <v>Valid</v>
      </c>
      <c r="L5358" s="5" t="str">
        <f aca="false">IF(ISNA(VLOOKUP(Table4[[#This Row],[warehouse_id]], tblwhouse[], tblwhouse[warehouse_name],FALSE() )), "Invalid", "Valid")</f>
        <v>Valid</v>
      </c>
    </row>
    <row r="5359" customFormat="false" ht="15" hidden="false" customHeight="true" outlineLevel="0" collapsed="false">
      <c r="A5359" s="1" t="n">
        <v>5358</v>
      </c>
      <c r="B5359" s="1" t="n">
        <v>2</v>
      </c>
      <c r="C5359" s="1" t="n">
        <v>2185</v>
      </c>
      <c r="D5359" s="1" t="s">
        <v>12433</v>
      </c>
      <c r="E5359" s="1" t="n">
        <v>135</v>
      </c>
      <c r="F5359" s="1" t="n">
        <v>53</v>
      </c>
      <c r="G5359" s="1" t="n">
        <v>629.19</v>
      </c>
      <c r="H5359" s="4" t="n">
        <v>46036.6009379977</v>
      </c>
      <c r="I53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5358BT7720322218513553629.1946036.6009379977</v>
      </c>
      <c r="J5359" s="1" t="n">
        <f aca="false">COUNTIF(I:I, $I5359)</f>
        <v>1</v>
      </c>
      <c r="K5359" s="1" t="str">
        <f aca="false">IF(ISNA(VLOOKUP(Table4[product_id], tblProducts[], tblProducts[product_name],FALSE() )), "Invalid", "Valid")</f>
        <v>Valid</v>
      </c>
      <c r="L5359" s="5" t="str">
        <f aca="false">IF(ISNA(VLOOKUP(Table4[[#This Row],[warehouse_id]], tblwhouse[], tblwhouse[warehouse_name],FALSE() )), "Invalid", "Valid")</f>
        <v>Valid</v>
      </c>
    </row>
    <row r="5360" customFormat="false" ht="15" hidden="false" customHeight="true" outlineLevel="0" collapsed="false">
      <c r="A5360" s="1" t="n">
        <v>5359</v>
      </c>
      <c r="B5360" s="1" t="n">
        <v>4</v>
      </c>
      <c r="C5360" s="1" t="n">
        <v>1296</v>
      </c>
      <c r="D5360" s="1" t="s">
        <v>12434</v>
      </c>
      <c r="E5360" s="1" t="n">
        <v>248</v>
      </c>
      <c r="F5360" s="1" t="n">
        <v>74</v>
      </c>
      <c r="G5360" s="1" t="n">
        <v>904.65</v>
      </c>
      <c r="H5360" s="4" t="n">
        <v>46069.6009379977</v>
      </c>
      <c r="I53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5359BT4960584129624874904.6546069.6009379977</v>
      </c>
      <c r="J5360" s="1" t="n">
        <f aca="false">COUNTIF(I:I, $I5360)</f>
        <v>1</v>
      </c>
      <c r="K5360" s="1" t="str">
        <f aca="false">IF(ISNA(VLOOKUP(Table4[product_id], tblProducts[], tblProducts[product_name],FALSE() )), "Invalid", "Valid")</f>
        <v>Valid</v>
      </c>
      <c r="L5360" s="5" t="str">
        <f aca="false">IF(ISNA(VLOOKUP(Table4[[#This Row],[warehouse_id]], tblwhouse[], tblwhouse[warehouse_name],FALSE() )), "Invalid", "Valid")</f>
        <v>Valid</v>
      </c>
    </row>
    <row r="5361" customFormat="false" ht="15" hidden="false" customHeight="true" outlineLevel="0" collapsed="false">
      <c r="A5361" s="1" t="n">
        <v>5360</v>
      </c>
      <c r="B5361" s="1" t="n">
        <v>2</v>
      </c>
      <c r="C5361" s="1" t="n">
        <v>2206</v>
      </c>
      <c r="D5361" s="1" t="s">
        <v>12435</v>
      </c>
      <c r="E5361" s="1" t="n">
        <v>263</v>
      </c>
      <c r="F5361" s="1" t="n">
        <v>36</v>
      </c>
      <c r="G5361" s="1" t="n">
        <v>1086.39</v>
      </c>
      <c r="H5361" s="4" t="n">
        <v>46197.6009379977</v>
      </c>
      <c r="I53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5360BT95884522206263361086.3946197.6009379977</v>
      </c>
      <c r="J5361" s="1" t="n">
        <f aca="false">COUNTIF(I:I, $I5361)</f>
        <v>1</v>
      </c>
      <c r="K5361" s="1" t="str">
        <f aca="false">IF(ISNA(VLOOKUP(Table4[product_id], tblProducts[], tblProducts[product_name],FALSE() )), "Invalid", "Valid")</f>
        <v>Valid</v>
      </c>
      <c r="L5361" s="5" t="str">
        <f aca="false">IF(ISNA(VLOOKUP(Table4[[#This Row],[warehouse_id]], tblwhouse[], tblwhouse[warehouse_name],FALSE() )), "Invalid", "Valid")</f>
        <v>Valid</v>
      </c>
    </row>
    <row r="5362" customFormat="false" ht="15" hidden="false" customHeight="true" outlineLevel="0" collapsed="false">
      <c r="A5362" s="1" t="n">
        <v>5361</v>
      </c>
      <c r="B5362" s="1" t="n">
        <v>3</v>
      </c>
      <c r="C5362" s="1" t="n">
        <v>2616</v>
      </c>
      <c r="D5362" s="1" t="s">
        <v>12436</v>
      </c>
      <c r="E5362" s="1" t="n">
        <v>163</v>
      </c>
      <c r="F5362" s="1" t="n">
        <v>27</v>
      </c>
      <c r="G5362" s="1" t="n">
        <v>140.65</v>
      </c>
      <c r="H5362" s="4" t="n">
        <v>46064.6009379977</v>
      </c>
      <c r="I53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5361BT7089523261616327140.6546064.6009379977</v>
      </c>
      <c r="J5362" s="1" t="n">
        <f aca="false">COUNTIF(I:I, $I5362)</f>
        <v>1</v>
      </c>
      <c r="K5362" s="1" t="str">
        <f aca="false">IF(ISNA(VLOOKUP(Table4[product_id], tblProducts[], tblProducts[product_name],FALSE() )), "Invalid", "Valid")</f>
        <v>Valid</v>
      </c>
      <c r="L5362" s="5" t="str">
        <f aca="false">IF(ISNA(VLOOKUP(Table4[[#This Row],[warehouse_id]], tblwhouse[], tblwhouse[warehouse_name],FALSE() )), "Invalid", "Valid")</f>
        <v>Valid</v>
      </c>
    </row>
    <row r="5363" customFormat="false" ht="15" hidden="false" customHeight="true" outlineLevel="0" collapsed="false">
      <c r="A5363" s="1" t="n">
        <v>5362</v>
      </c>
      <c r="B5363" s="1" t="n">
        <v>4</v>
      </c>
      <c r="C5363" s="1" t="n">
        <v>1676</v>
      </c>
      <c r="D5363" s="1" t="s">
        <v>7370</v>
      </c>
      <c r="E5363" s="1" t="n">
        <v>254</v>
      </c>
      <c r="F5363" s="1" t="n">
        <v>66</v>
      </c>
      <c r="G5363" s="1" t="n">
        <v>1073.49</v>
      </c>
      <c r="H5363" s="4" t="n">
        <v>46079.6009379977</v>
      </c>
      <c r="I53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5362BT71415841676254661073.4946079.6009379977</v>
      </c>
      <c r="J5363" s="1" t="n">
        <f aca="false">COUNTIF(I:I, $I5363)</f>
        <v>1</v>
      </c>
      <c r="K5363" s="1" t="str">
        <f aca="false">IF(ISNA(VLOOKUP(Table4[product_id], tblProducts[], tblProducts[product_name],FALSE() )), "Invalid", "Valid")</f>
        <v>Valid</v>
      </c>
      <c r="L5363" s="5" t="str">
        <f aca="false">IF(ISNA(VLOOKUP(Table4[[#This Row],[warehouse_id]], tblwhouse[], tblwhouse[warehouse_name],FALSE() )), "Invalid", "Valid")</f>
        <v>Valid</v>
      </c>
    </row>
    <row r="5364" customFormat="false" ht="15" hidden="false" customHeight="true" outlineLevel="0" collapsed="false">
      <c r="A5364" s="1" t="n">
        <v>5363</v>
      </c>
      <c r="B5364" s="1" t="n">
        <v>4</v>
      </c>
      <c r="C5364" s="1" t="n">
        <v>75</v>
      </c>
      <c r="D5364" s="1" t="s">
        <v>12437</v>
      </c>
      <c r="E5364" s="1" t="n">
        <v>282</v>
      </c>
      <c r="F5364" s="1" t="n">
        <v>27</v>
      </c>
      <c r="G5364" s="1" t="n">
        <v>222.47</v>
      </c>
      <c r="H5364" s="4" t="n">
        <v>45969.6009379977</v>
      </c>
      <c r="I53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5363BT23325847528227222.4745969.6009379977</v>
      </c>
      <c r="J5364" s="1" t="n">
        <f aca="false">COUNTIF(I:I, $I5364)</f>
        <v>1</v>
      </c>
      <c r="K5364" s="1" t="str">
        <f aca="false">IF(ISNA(VLOOKUP(Table4[product_id], tblProducts[], tblProducts[product_name],FALSE() )), "Invalid", "Valid")</f>
        <v>Valid</v>
      </c>
      <c r="L5364" s="5" t="str">
        <f aca="false">IF(ISNA(VLOOKUP(Table4[[#This Row],[warehouse_id]], tblwhouse[], tblwhouse[warehouse_name],FALSE() )), "Invalid", "Valid")</f>
        <v>Valid</v>
      </c>
    </row>
    <row r="5365" customFormat="false" ht="15" hidden="false" customHeight="true" outlineLevel="0" collapsed="false">
      <c r="A5365" s="1" t="n">
        <v>5364</v>
      </c>
      <c r="B5365" s="1" t="n">
        <v>4</v>
      </c>
      <c r="C5365" s="1" t="n">
        <v>1098</v>
      </c>
      <c r="D5365" s="1" t="s">
        <v>12438</v>
      </c>
      <c r="E5365" s="1" t="n">
        <v>276</v>
      </c>
      <c r="F5365" s="1" t="n">
        <v>46</v>
      </c>
      <c r="G5365" s="1" t="n">
        <v>260.84</v>
      </c>
      <c r="H5365" s="4" t="n">
        <v>46113.6009379977</v>
      </c>
      <c r="I53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5364BT9479054109827646260.8446113.6009379977</v>
      </c>
      <c r="J5365" s="1" t="n">
        <f aca="false">COUNTIF(I:I, $I5365)</f>
        <v>1</v>
      </c>
      <c r="K5365" s="1" t="str">
        <f aca="false">IF(ISNA(VLOOKUP(Table4[product_id], tblProducts[], tblProducts[product_name],FALSE() )), "Invalid", "Valid")</f>
        <v>Valid</v>
      </c>
      <c r="L5365" s="5" t="str">
        <f aca="false">IF(ISNA(VLOOKUP(Table4[[#This Row],[warehouse_id]], tblwhouse[], tblwhouse[warehouse_name],FALSE() )), "Invalid", "Valid")</f>
        <v>Valid</v>
      </c>
    </row>
    <row r="5366" customFormat="false" ht="15" hidden="false" customHeight="true" outlineLevel="0" collapsed="false">
      <c r="A5366" s="1" t="n">
        <v>5365</v>
      </c>
      <c r="B5366" s="1" t="n">
        <v>2</v>
      </c>
      <c r="C5366" s="1" t="n">
        <v>543</v>
      </c>
      <c r="D5366" s="1" t="s">
        <v>12439</v>
      </c>
      <c r="E5366" s="1" t="n">
        <v>356</v>
      </c>
      <c r="F5366" s="1" t="n">
        <v>51</v>
      </c>
      <c r="G5366" s="1" t="n">
        <v>861.77</v>
      </c>
      <c r="H5366" s="4" t="n">
        <v>46192.6009379977</v>
      </c>
      <c r="I53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5365BT238247254335651861.7746192.6009379977</v>
      </c>
      <c r="J5366" s="1" t="n">
        <f aca="false">COUNTIF(I:I, $I5366)</f>
        <v>1</v>
      </c>
      <c r="K5366" s="1" t="str">
        <f aca="false">IF(ISNA(VLOOKUP(Table4[product_id], tblProducts[], tblProducts[product_name],FALSE() )), "Invalid", "Valid")</f>
        <v>Valid</v>
      </c>
      <c r="L5366" s="5" t="str">
        <f aca="false">IF(ISNA(VLOOKUP(Table4[[#This Row],[warehouse_id]], tblwhouse[], tblwhouse[warehouse_name],FALSE() )), "Invalid", "Valid")</f>
        <v>Valid</v>
      </c>
    </row>
    <row r="5367" customFormat="false" ht="15" hidden="false" customHeight="true" outlineLevel="0" collapsed="false">
      <c r="A5367" s="1" t="n">
        <v>5366</v>
      </c>
      <c r="B5367" s="1" t="n">
        <v>1</v>
      </c>
      <c r="C5367" s="1" t="n">
        <v>2102</v>
      </c>
      <c r="D5367" s="1" t="s">
        <v>12440</v>
      </c>
      <c r="E5367" s="1" t="n">
        <v>237</v>
      </c>
      <c r="F5367" s="1" t="n">
        <v>52</v>
      </c>
      <c r="G5367" s="1" t="n">
        <v>660.02</v>
      </c>
      <c r="H5367" s="4" t="n">
        <v>46178.6009379977</v>
      </c>
      <c r="I53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5366BT8851351210223752660.0246178.6009379977</v>
      </c>
      <c r="J5367" s="1" t="n">
        <f aca="false">COUNTIF(I:I, $I5367)</f>
        <v>1</v>
      </c>
      <c r="K5367" s="1" t="str">
        <f aca="false">IF(ISNA(VLOOKUP(Table4[product_id], tblProducts[], tblProducts[product_name],FALSE() )), "Invalid", "Valid")</f>
        <v>Valid</v>
      </c>
      <c r="L5367" s="5" t="str">
        <f aca="false">IF(ISNA(VLOOKUP(Table4[[#This Row],[warehouse_id]], tblwhouse[], tblwhouse[warehouse_name],FALSE() )), "Invalid", "Valid")</f>
        <v>Valid</v>
      </c>
    </row>
    <row r="5368" customFormat="false" ht="15" hidden="false" customHeight="true" outlineLevel="0" collapsed="false">
      <c r="A5368" s="1" t="n">
        <v>5367</v>
      </c>
      <c r="B5368" s="1" t="n">
        <v>1</v>
      </c>
      <c r="C5368" s="1" t="n">
        <v>2527</v>
      </c>
      <c r="D5368" s="1" t="s">
        <v>12441</v>
      </c>
      <c r="E5368" s="1" t="n">
        <v>198</v>
      </c>
      <c r="F5368" s="1" t="n">
        <v>37</v>
      </c>
      <c r="G5368" s="1" t="n">
        <v>1273.88</v>
      </c>
      <c r="H5368" s="4" t="n">
        <v>45935.6009379977</v>
      </c>
      <c r="I53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5367BT30236512527198371273.8845935.6009379977</v>
      </c>
      <c r="J5368" s="1" t="n">
        <f aca="false">COUNTIF(I:I, $I5368)</f>
        <v>1</v>
      </c>
      <c r="K5368" s="1" t="str">
        <f aca="false">IF(ISNA(VLOOKUP(Table4[product_id], tblProducts[], tblProducts[product_name],FALSE() )), "Invalid", "Valid")</f>
        <v>Valid</v>
      </c>
      <c r="L5368" s="5" t="str">
        <f aca="false">IF(ISNA(VLOOKUP(Table4[[#This Row],[warehouse_id]], tblwhouse[], tblwhouse[warehouse_name],FALSE() )), "Invalid", "Valid")</f>
        <v>Valid</v>
      </c>
    </row>
    <row r="5369" customFormat="false" ht="15" hidden="false" customHeight="true" outlineLevel="0" collapsed="false">
      <c r="A5369" s="1" t="n">
        <v>5368</v>
      </c>
      <c r="B5369" s="1" t="n">
        <v>1</v>
      </c>
      <c r="C5369" s="1" t="n">
        <v>2257</v>
      </c>
      <c r="D5369" s="1" t="s">
        <v>12442</v>
      </c>
      <c r="E5369" s="1" t="n">
        <v>5</v>
      </c>
      <c r="F5369" s="1" t="n">
        <v>63</v>
      </c>
      <c r="G5369" s="1" t="n">
        <v>464.02</v>
      </c>
      <c r="H5369" s="4" t="n">
        <v>46163.6009379977</v>
      </c>
      <c r="I53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5368BT98154312257563464.0246163.6009379977</v>
      </c>
      <c r="J5369" s="1" t="n">
        <f aca="false">COUNTIF(I:I, $I5369)</f>
        <v>1</v>
      </c>
      <c r="K5369" s="1" t="str">
        <f aca="false">IF(ISNA(VLOOKUP(Table4[product_id], tblProducts[], tblProducts[product_name],FALSE() )), "Invalid", "Valid")</f>
        <v>Valid</v>
      </c>
      <c r="L5369" s="5" t="str">
        <f aca="false">IF(ISNA(VLOOKUP(Table4[[#This Row],[warehouse_id]], tblwhouse[], tblwhouse[warehouse_name],FALSE() )), "Invalid", "Valid")</f>
        <v>Valid</v>
      </c>
    </row>
    <row r="5370" customFormat="false" ht="15" hidden="false" customHeight="true" outlineLevel="0" collapsed="false">
      <c r="A5370" s="1" t="n">
        <v>5369</v>
      </c>
      <c r="B5370" s="1" t="n">
        <v>1</v>
      </c>
      <c r="C5370" s="1" t="n">
        <v>349</v>
      </c>
      <c r="D5370" s="1" t="s">
        <v>12443</v>
      </c>
      <c r="E5370" s="1" t="n">
        <v>223</v>
      </c>
      <c r="F5370" s="1" t="n">
        <v>72</v>
      </c>
      <c r="G5370" s="1" t="n">
        <v>840.52</v>
      </c>
      <c r="H5370" s="4" t="n">
        <v>46055.6009379977</v>
      </c>
      <c r="I53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5369BT799466134922372840.5246055.6009379977</v>
      </c>
      <c r="J5370" s="1" t="n">
        <f aca="false">COUNTIF(I:I, $I5370)</f>
        <v>1</v>
      </c>
      <c r="K5370" s="1" t="str">
        <f aca="false">IF(ISNA(VLOOKUP(Table4[product_id], tblProducts[], tblProducts[product_name],FALSE() )), "Invalid", "Valid")</f>
        <v>Valid</v>
      </c>
      <c r="L5370" s="5" t="str">
        <f aca="false">IF(ISNA(VLOOKUP(Table4[[#This Row],[warehouse_id]], tblwhouse[], tblwhouse[warehouse_name],FALSE() )), "Invalid", "Valid")</f>
        <v>Valid</v>
      </c>
    </row>
    <row r="5371" customFormat="false" ht="15" hidden="false" customHeight="true" outlineLevel="0" collapsed="false">
      <c r="A5371" s="1" t="n">
        <v>5370</v>
      </c>
      <c r="B5371" s="1" t="n">
        <v>3</v>
      </c>
      <c r="C5371" s="1" t="n">
        <v>947</v>
      </c>
      <c r="D5371" s="1" t="s">
        <v>12444</v>
      </c>
      <c r="E5371" s="1" t="n">
        <v>445</v>
      </c>
      <c r="F5371" s="1" t="n">
        <v>36</v>
      </c>
      <c r="G5371" s="1" t="n">
        <v>1013.15</v>
      </c>
      <c r="H5371" s="4" t="n">
        <v>46108.6009379977</v>
      </c>
      <c r="I53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5370BT2779133947445361013.1546108.6009379977</v>
      </c>
      <c r="J5371" s="1" t="n">
        <f aca="false">COUNTIF(I:I, $I5371)</f>
        <v>1</v>
      </c>
      <c r="K5371" s="1" t="str">
        <f aca="false">IF(ISNA(VLOOKUP(Table4[product_id], tblProducts[], tblProducts[product_name],FALSE() )), "Invalid", "Valid")</f>
        <v>Valid</v>
      </c>
      <c r="L5371" s="5" t="str">
        <f aca="false">IF(ISNA(VLOOKUP(Table4[[#This Row],[warehouse_id]], tblwhouse[], tblwhouse[warehouse_name],FALSE() )), "Invalid", "Valid")</f>
        <v>Valid</v>
      </c>
    </row>
    <row r="5372" customFormat="false" ht="15" hidden="false" customHeight="true" outlineLevel="0" collapsed="false">
      <c r="A5372" s="1" t="n">
        <v>5371</v>
      </c>
      <c r="B5372" s="1" t="n">
        <v>3</v>
      </c>
      <c r="C5372" s="1" t="n">
        <v>1555</v>
      </c>
      <c r="D5372" s="1" t="s">
        <v>12445</v>
      </c>
      <c r="E5372" s="1" t="n">
        <v>354</v>
      </c>
      <c r="F5372" s="1" t="n">
        <v>66</v>
      </c>
      <c r="G5372" s="1" t="n">
        <v>1105.14</v>
      </c>
      <c r="H5372" s="4" t="n">
        <v>46086.6009379977</v>
      </c>
      <c r="I53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5371BT75108231555354661105.1446086.6009379977</v>
      </c>
      <c r="J5372" s="1" t="n">
        <f aca="false">COUNTIF(I:I, $I5372)</f>
        <v>1</v>
      </c>
      <c r="K5372" s="1" t="str">
        <f aca="false">IF(ISNA(VLOOKUP(Table4[product_id], tblProducts[], tblProducts[product_name],FALSE() )), "Invalid", "Valid")</f>
        <v>Valid</v>
      </c>
      <c r="L5372" s="5" t="str">
        <f aca="false">IF(ISNA(VLOOKUP(Table4[[#This Row],[warehouse_id]], tblwhouse[], tblwhouse[warehouse_name],FALSE() )), "Invalid", "Valid")</f>
        <v>Valid</v>
      </c>
    </row>
    <row r="5373" customFormat="false" ht="15" hidden="false" customHeight="true" outlineLevel="0" collapsed="false">
      <c r="A5373" s="1" t="n">
        <v>5372</v>
      </c>
      <c r="B5373" s="1" t="n">
        <v>4</v>
      </c>
      <c r="C5373" s="1" t="n">
        <v>2593</v>
      </c>
      <c r="D5373" s="1" t="s">
        <v>12446</v>
      </c>
      <c r="E5373" s="1" t="n">
        <v>341</v>
      </c>
      <c r="F5373" s="1" t="n">
        <v>41</v>
      </c>
      <c r="G5373" s="1" t="n">
        <v>112.97</v>
      </c>
      <c r="H5373" s="4" t="n">
        <v>46036.6009379977</v>
      </c>
      <c r="I53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5372BT1078514259334141112.9746036.6009379977</v>
      </c>
      <c r="J5373" s="1" t="n">
        <f aca="false">COUNTIF(I:I, $I5373)</f>
        <v>1</v>
      </c>
      <c r="K5373" s="1" t="str">
        <f aca="false">IF(ISNA(VLOOKUP(Table4[product_id], tblProducts[], tblProducts[product_name],FALSE() )), "Invalid", "Valid")</f>
        <v>Valid</v>
      </c>
      <c r="L5373" s="5" t="str">
        <f aca="false">IF(ISNA(VLOOKUP(Table4[[#This Row],[warehouse_id]], tblwhouse[], tblwhouse[warehouse_name],FALSE() )), "Invalid", "Valid")</f>
        <v>Valid</v>
      </c>
    </row>
    <row r="5374" customFormat="false" ht="15" hidden="false" customHeight="true" outlineLevel="0" collapsed="false">
      <c r="A5374" s="1" t="n">
        <v>5373</v>
      </c>
      <c r="B5374" s="1" t="n">
        <v>3</v>
      </c>
      <c r="C5374" s="1" t="n">
        <v>1041</v>
      </c>
      <c r="D5374" s="1" t="s">
        <v>12447</v>
      </c>
      <c r="E5374" s="1" t="n">
        <v>308</v>
      </c>
      <c r="F5374" s="1" t="n">
        <v>48</v>
      </c>
      <c r="G5374" s="1" t="n">
        <v>354.98</v>
      </c>
      <c r="H5374" s="4" t="n">
        <v>46132.6009379977</v>
      </c>
      <c r="I53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5373BT9307003104130848354.9846132.6009379977</v>
      </c>
      <c r="J5374" s="1" t="n">
        <f aca="false">COUNTIF(I:I, $I5374)</f>
        <v>1</v>
      </c>
      <c r="K5374" s="1" t="str">
        <f aca="false">IF(ISNA(VLOOKUP(Table4[product_id], tblProducts[], tblProducts[product_name],FALSE() )), "Invalid", "Valid")</f>
        <v>Valid</v>
      </c>
      <c r="L5374" s="5" t="str">
        <f aca="false">IF(ISNA(VLOOKUP(Table4[[#This Row],[warehouse_id]], tblwhouse[], tblwhouse[warehouse_name],FALSE() )), "Invalid", "Valid")</f>
        <v>Valid</v>
      </c>
    </row>
    <row r="5375" customFormat="false" ht="15" hidden="false" customHeight="true" outlineLevel="0" collapsed="false">
      <c r="A5375" s="1" t="n">
        <v>5374</v>
      </c>
      <c r="B5375" s="1" t="n">
        <v>2</v>
      </c>
      <c r="C5375" s="1" t="n">
        <v>2837</v>
      </c>
      <c r="D5375" s="1" t="s">
        <v>12448</v>
      </c>
      <c r="E5375" s="1" t="n">
        <v>242</v>
      </c>
      <c r="F5375" s="1" t="n">
        <v>20</v>
      </c>
      <c r="G5375" s="1" t="n">
        <v>511.02</v>
      </c>
      <c r="H5375" s="4" t="n">
        <v>46197.6009379977</v>
      </c>
      <c r="I53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5374BT9181632283724220511.0246197.6009379977</v>
      </c>
      <c r="J5375" s="1" t="n">
        <f aca="false">COUNTIF(I:I, $I5375)</f>
        <v>1</v>
      </c>
      <c r="K5375" s="1" t="str">
        <f aca="false">IF(ISNA(VLOOKUP(Table4[product_id], tblProducts[], tblProducts[product_name],FALSE() )), "Invalid", "Valid")</f>
        <v>Valid</v>
      </c>
      <c r="L5375" s="5" t="str">
        <f aca="false">IF(ISNA(VLOOKUP(Table4[[#This Row],[warehouse_id]], tblwhouse[], tblwhouse[warehouse_name],FALSE() )), "Invalid", "Valid")</f>
        <v>Valid</v>
      </c>
    </row>
    <row r="5376" customFormat="false" ht="15" hidden="false" customHeight="true" outlineLevel="0" collapsed="false">
      <c r="A5376" s="1" t="n">
        <v>5375</v>
      </c>
      <c r="B5376" s="1" t="n">
        <v>2</v>
      </c>
      <c r="C5376" s="1" t="n">
        <v>1380</v>
      </c>
      <c r="D5376" s="1" t="s">
        <v>12449</v>
      </c>
      <c r="E5376" s="1" t="n">
        <v>0</v>
      </c>
      <c r="F5376" s="1" t="n">
        <v>79</v>
      </c>
      <c r="G5376" s="1" t="n">
        <v>1150.75</v>
      </c>
      <c r="H5376" s="4" t="n">
        <v>46037.6009379977</v>
      </c>
      <c r="I53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5375BT151824213800791150.7546037.6009379977</v>
      </c>
      <c r="J5376" s="1" t="n">
        <f aca="false">COUNTIF(I:I, $I5376)</f>
        <v>1</v>
      </c>
      <c r="K5376" s="1" t="str">
        <f aca="false">IF(ISNA(VLOOKUP(Table4[product_id], tblProducts[], tblProducts[product_name],FALSE() )), "Invalid", "Valid")</f>
        <v>Valid</v>
      </c>
      <c r="L5376" s="5" t="str">
        <f aca="false">IF(ISNA(VLOOKUP(Table4[[#This Row],[warehouse_id]], tblwhouse[], tblwhouse[warehouse_name],FALSE() )), "Invalid", "Valid")</f>
        <v>Valid</v>
      </c>
    </row>
    <row r="5377" customFormat="false" ht="15" hidden="false" customHeight="true" outlineLevel="0" collapsed="false">
      <c r="A5377" s="1" t="n">
        <v>5376</v>
      </c>
      <c r="B5377" s="1" t="n">
        <v>1</v>
      </c>
      <c r="C5377" s="1" t="n">
        <v>2736</v>
      </c>
      <c r="D5377" s="1" t="s">
        <v>12450</v>
      </c>
      <c r="E5377" s="1" t="n">
        <v>60</v>
      </c>
      <c r="F5377" s="1" t="n">
        <v>55</v>
      </c>
      <c r="G5377" s="1" t="n">
        <v>667.36</v>
      </c>
      <c r="H5377" s="4" t="n">
        <v>46219.6009379977</v>
      </c>
      <c r="I53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5376BT615696127366055667.3646219.6009379977</v>
      </c>
      <c r="J5377" s="1" t="n">
        <f aca="false">COUNTIF(I:I, $I5377)</f>
        <v>1</v>
      </c>
      <c r="K5377" s="1" t="str">
        <f aca="false">IF(ISNA(VLOOKUP(Table4[product_id], tblProducts[], tblProducts[product_name],FALSE() )), "Invalid", "Valid")</f>
        <v>Valid</v>
      </c>
      <c r="L5377" s="5" t="str">
        <f aca="false">IF(ISNA(VLOOKUP(Table4[[#This Row],[warehouse_id]], tblwhouse[], tblwhouse[warehouse_name],FALSE() )), "Invalid", "Valid")</f>
        <v>Valid</v>
      </c>
    </row>
    <row r="5378" customFormat="false" ht="15" hidden="false" customHeight="true" outlineLevel="0" collapsed="false">
      <c r="A5378" s="1" t="n">
        <v>5377</v>
      </c>
      <c r="B5378" s="1" t="n">
        <v>2</v>
      </c>
      <c r="C5378" s="1" t="n">
        <v>2561</v>
      </c>
      <c r="D5378" s="1" t="s">
        <v>12451</v>
      </c>
      <c r="E5378" s="1" t="n">
        <v>134</v>
      </c>
      <c r="F5378" s="1" t="n">
        <v>39</v>
      </c>
      <c r="G5378" s="1" t="n">
        <v>12.53</v>
      </c>
      <c r="H5378" s="4" t="n">
        <v>45921.6009379977</v>
      </c>
      <c r="I53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5377BT438954225611343912.5345921.6009379977</v>
      </c>
      <c r="J5378" s="1" t="n">
        <f aca="false">COUNTIF(I:I, $I5378)</f>
        <v>1</v>
      </c>
      <c r="K5378" s="1" t="str">
        <f aca="false">IF(ISNA(VLOOKUP(Table4[product_id], tblProducts[], tblProducts[product_name],FALSE() )), "Invalid", "Valid")</f>
        <v>Valid</v>
      </c>
      <c r="L5378" s="5" t="str">
        <f aca="false">IF(ISNA(VLOOKUP(Table4[[#This Row],[warehouse_id]], tblwhouse[], tblwhouse[warehouse_name],FALSE() )), "Invalid", "Valid")</f>
        <v>Valid</v>
      </c>
    </row>
    <row r="5379" customFormat="false" ht="15" hidden="false" customHeight="true" outlineLevel="0" collapsed="false">
      <c r="A5379" s="1" t="n">
        <v>5378</v>
      </c>
      <c r="B5379" s="1" t="n">
        <v>2</v>
      </c>
      <c r="C5379" s="1" t="n">
        <v>1689</v>
      </c>
      <c r="D5379" s="1" t="s">
        <v>12452</v>
      </c>
      <c r="E5379" s="1" t="n">
        <v>170</v>
      </c>
      <c r="F5379" s="1" t="n">
        <v>23</v>
      </c>
      <c r="G5379" s="1" t="n">
        <v>61.88</v>
      </c>
      <c r="H5379" s="4" t="n">
        <v>46079.6009379977</v>
      </c>
      <c r="I53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5378BT361878216891702361.8846079.6009379977</v>
      </c>
      <c r="J5379" s="1" t="n">
        <f aca="false">COUNTIF(I:I, $I5379)</f>
        <v>1</v>
      </c>
      <c r="K5379" s="1" t="str">
        <f aca="false">IF(ISNA(VLOOKUP(Table4[product_id], tblProducts[], tblProducts[product_name],FALSE() )), "Invalid", "Valid")</f>
        <v>Valid</v>
      </c>
      <c r="L5379" s="5" t="str">
        <f aca="false">IF(ISNA(VLOOKUP(Table4[[#This Row],[warehouse_id]], tblwhouse[], tblwhouse[warehouse_name],FALSE() )), "Invalid", "Valid")</f>
        <v>Valid</v>
      </c>
    </row>
    <row r="5380" customFormat="false" ht="15" hidden="false" customHeight="true" outlineLevel="0" collapsed="false">
      <c r="A5380" s="1" t="n">
        <v>5379</v>
      </c>
      <c r="B5380" s="1" t="n">
        <v>1</v>
      </c>
      <c r="C5380" s="1" t="n">
        <v>2271</v>
      </c>
      <c r="D5380" s="1" t="s">
        <v>12453</v>
      </c>
      <c r="E5380" s="1" t="n">
        <v>166</v>
      </c>
      <c r="F5380" s="1" t="n">
        <v>55</v>
      </c>
      <c r="G5380" s="1" t="n">
        <v>298.21</v>
      </c>
      <c r="H5380" s="4" t="n">
        <v>45882.6009379977</v>
      </c>
      <c r="I53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5379BT3742251227116655298.2145882.6009379977</v>
      </c>
      <c r="J5380" s="1" t="n">
        <f aca="false">COUNTIF(I:I, $I5380)</f>
        <v>1</v>
      </c>
      <c r="K5380" s="1" t="str">
        <f aca="false">IF(ISNA(VLOOKUP(Table4[product_id], tblProducts[], tblProducts[product_name],FALSE() )), "Invalid", "Valid")</f>
        <v>Valid</v>
      </c>
      <c r="L5380" s="5" t="str">
        <f aca="false">IF(ISNA(VLOOKUP(Table4[[#This Row],[warehouse_id]], tblwhouse[], tblwhouse[warehouse_name],FALSE() )), "Invalid", "Valid")</f>
        <v>Valid</v>
      </c>
    </row>
    <row r="5381" customFormat="false" ht="15" hidden="false" customHeight="true" outlineLevel="0" collapsed="false">
      <c r="A5381" s="1" t="n">
        <v>5380</v>
      </c>
      <c r="B5381" s="1" t="n">
        <v>1</v>
      </c>
      <c r="C5381" s="1" t="n">
        <v>1868</v>
      </c>
      <c r="D5381" s="1" t="s">
        <v>12454</v>
      </c>
      <c r="E5381" s="1" t="n">
        <v>10</v>
      </c>
      <c r="F5381" s="1" t="n">
        <v>23</v>
      </c>
      <c r="G5381" s="1" t="n">
        <v>824.34</v>
      </c>
      <c r="H5381" s="4" t="n">
        <v>45902.6009379977</v>
      </c>
      <c r="I53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5380BT420940118681023824.3445902.6009379977</v>
      </c>
      <c r="J5381" s="1" t="n">
        <f aca="false">COUNTIF(I:I, $I5381)</f>
        <v>1</v>
      </c>
      <c r="K5381" s="1" t="str">
        <f aca="false">IF(ISNA(VLOOKUP(Table4[product_id], tblProducts[], tblProducts[product_name],FALSE() )), "Invalid", "Valid")</f>
        <v>Valid</v>
      </c>
      <c r="L5381" s="5" t="str">
        <f aca="false">IF(ISNA(VLOOKUP(Table4[[#This Row],[warehouse_id]], tblwhouse[], tblwhouse[warehouse_name],FALSE() )), "Invalid", "Valid")</f>
        <v>Valid</v>
      </c>
    </row>
    <row r="5382" customFormat="false" ht="15" hidden="false" customHeight="true" outlineLevel="0" collapsed="false">
      <c r="A5382" s="1" t="n">
        <v>5381</v>
      </c>
      <c r="B5382" s="1" t="n">
        <v>3</v>
      </c>
      <c r="C5382" s="1" t="n">
        <v>2606</v>
      </c>
      <c r="D5382" s="1" t="s">
        <v>12455</v>
      </c>
      <c r="E5382" s="1" t="n">
        <v>348</v>
      </c>
      <c r="F5382" s="1" t="n">
        <v>30</v>
      </c>
      <c r="G5382" s="1" t="n">
        <v>1424.31</v>
      </c>
      <c r="H5382" s="4" t="n">
        <v>45859.6009380093</v>
      </c>
      <c r="I53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5381BT30355932606348301424.3145859.6009380093</v>
      </c>
      <c r="J5382" s="1" t="n">
        <f aca="false">COUNTIF(I:I, $I5382)</f>
        <v>1</v>
      </c>
      <c r="K5382" s="1" t="str">
        <f aca="false">IF(ISNA(VLOOKUP(Table4[product_id], tblProducts[], tblProducts[product_name],FALSE() )), "Invalid", "Valid")</f>
        <v>Valid</v>
      </c>
      <c r="L5382" s="5" t="str">
        <f aca="false">IF(ISNA(VLOOKUP(Table4[[#This Row],[warehouse_id]], tblwhouse[], tblwhouse[warehouse_name],FALSE() )), "Invalid", "Valid")</f>
        <v>Valid</v>
      </c>
    </row>
    <row r="5383" customFormat="false" ht="15" hidden="false" customHeight="true" outlineLevel="0" collapsed="false">
      <c r="A5383" s="1" t="n">
        <v>5382</v>
      </c>
      <c r="B5383" s="1" t="n">
        <v>4</v>
      </c>
      <c r="C5383" s="1" t="n">
        <v>2005</v>
      </c>
      <c r="D5383" s="1" t="s">
        <v>12456</v>
      </c>
      <c r="E5383" s="1" t="n">
        <v>272</v>
      </c>
      <c r="F5383" s="1" t="n">
        <v>49</v>
      </c>
      <c r="G5383" s="1" t="n">
        <v>615.76</v>
      </c>
      <c r="H5383" s="4" t="n">
        <v>45923.6009380093</v>
      </c>
      <c r="I53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5382BT1924864200527249615.7645923.6009380093</v>
      </c>
      <c r="J5383" s="1" t="n">
        <f aca="false">COUNTIF(I:I, $I5383)</f>
        <v>1</v>
      </c>
      <c r="K5383" s="1" t="str">
        <f aca="false">IF(ISNA(VLOOKUP(Table4[product_id], tblProducts[], tblProducts[product_name],FALSE() )), "Invalid", "Valid")</f>
        <v>Valid</v>
      </c>
      <c r="L5383" s="5" t="str">
        <f aca="false">IF(ISNA(VLOOKUP(Table4[[#This Row],[warehouse_id]], tblwhouse[], tblwhouse[warehouse_name],FALSE() )), "Invalid", "Valid")</f>
        <v>Valid</v>
      </c>
    </row>
    <row r="5384" customFormat="false" ht="15" hidden="false" customHeight="true" outlineLevel="0" collapsed="false">
      <c r="A5384" s="1" t="n">
        <v>5383</v>
      </c>
      <c r="B5384" s="1" t="n">
        <v>4</v>
      </c>
      <c r="C5384" s="1" t="n">
        <v>2580</v>
      </c>
      <c r="D5384" s="1" t="s">
        <v>12457</v>
      </c>
      <c r="E5384" s="1" t="n">
        <v>453</v>
      </c>
      <c r="F5384" s="1" t="n">
        <v>26</v>
      </c>
      <c r="G5384" s="1" t="n">
        <v>1277.68</v>
      </c>
      <c r="H5384" s="4" t="n">
        <v>45883.6009380093</v>
      </c>
      <c r="I53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5383BT74136142580453261277.6845883.6009380093</v>
      </c>
      <c r="J5384" s="1" t="n">
        <f aca="false">COUNTIF(I:I, $I5384)</f>
        <v>1</v>
      </c>
      <c r="K5384" s="1" t="str">
        <f aca="false">IF(ISNA(VLOOKUP(Table4[product_id], tblProducts[], tblProducts[product_name],FALSE() )), "Invalid", "Valid")</f>
        <v>Valid</v>
      </c>
      <c r="L5384" s="5" t="str">
        <f aca="false">IF(ISNA(VLOOKUP(Table4[[#This Row],[warehouse_id]], tblwhouse[], tblwhouse[warehouse_name],FALSE() )), "Invalid", "Valid")</f>
        <v>Valid</v>
      </c>
    </row>
    <row r="5385" customFormat="false" ht="15" hidden="false" customHeight="true" outlineLevel="0" collapsed="false">
      <c r="A5385" s="1" t="n">
        <v>5384</v>
      </c>
      <c r="B5385" s="1" t="n">
        <v>2</v>
      </c>
      <c r="C5385" s="1" t="n">
        <v>2927</v>
      </c>
      <c r="D5385" s="1" t="s">
        <v>12458</v>
      </c>
      <c r="E5385" s="1" t="n">
        <v>42</v>
      </c>
      <c r="F5385" s="1" t="n">
        <v>24</v>
      </c>
      <c r="G5385" s="1" t="n">
        <v>1469.13</v>
      </c>
      <c r="H5385" s="4" t="n">
        <v>45932.6009380093</v>
      </c>
      <c r="I53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5384BT6845182292742241469.1345932.6009380093</v>
      </c>
      <c r="J5385" s="1" t="n">
        <f aca="false">COUNTIF(I:I, $I5385)</f>
        <v>1</v>
      </c>
      <c r="K5385" s="1" t="str">
        <f aca="false">IF(ISNA(VLOOKUP(Table4[product_id], tblProducts[], tblProducts[product_name],FALSE() )), "Invalid", "Valid")</f>
        <v>Valid</v>
      </c>
      <c r="L5385" s="5" t="str">
        <f aca="false">IF(ISNA(VLOOKUP(Table4[[#This Row],[warehouse_id]], tblwhouse[], tblwhouse[warehouse_name],FALSE() )), "Invalid", "Valid")</f>
        <v>Valid</v>
      </c>
    </row>
    <row r="5386" customFormat="false" ht="15" hidden="false" customHeight="true" outlineLevel="0" collapsed="false">
      <c r="A5386" s="1" t="n">
        <v>5385</v>
      </c>
      <c r="B5386" s="1" t="n">
        <v>4</v>
      </c>
      <c r="C5386" s="1" t="n">
        <v>524</v>
      </c>
      <c r="D5386" s="1" t="s">
        <v>12459</v>
      </c>
      <c r="E5386" s="1" t="n">
        <v>291</v>
      </c>
      <c r="F5386" s="1" t="n">
        <v>55</v>
      </c>
      <c r="G5386" s="1" t="n">
        <v>1340.33</v>
      </c>
      <c r="H5386" s="4" t="n">
        <v>45965.6009380093</v>
      </c>
      <c r="I53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5385BT3038554524291551340.3345965.6009380093</v>
      </c>
      <c r="J5386" s="1" t="n">
        <f aca="false">COUNTIF(I:I, $I5386)</f>
        <v>1</v>
      </c>
      <c r="K5386" s="1" t="str">
        <f aca="false">IF(ISNA(VLOOKUP(Table4[product_id], tblProducts[], tblProducts[product_name],FALSE() )), "Invalid", "Valid")</f>
        <v>Valid</v>
      </c>
      <c r="L5386" s="5" t="str">
        <f aca="false">IF(ISNA(VLOOKUP(Table4[[#This Row],[warehouse_id]], tblwhouse[], tblwhouse[warehouse_name],FALSE() )), "Invalid", "Valid")</f>
        <v>Valid</v>
      </c>
    </row>
    <row r="5387" customFormat="false" ht="15" hidden="false" customHeight="true" outlineLevel="0" collapsed="false">
      <c r="A5387" s="1" t="n">
        <v>5386</v>
      </c>
      <c r="B5387" s="1" t="n">
        <v>1</v>
      </c>
      <c r="C5387" s="1" t="n">
        <v>1002</v>
      </c>
      <c r="D5387" s="1" t="s">
        <v>12460</v>
      </c>
      <c r="E5387" s="1" t="n">
        <v>245</v>
      </c>
      <c r="F5387" s="1" t="n">
        <v>76</v>
      </c>
      <c r="G5387" s="1" t="n">
        <v>31.57</v>
      </c>
      <c r="H5387" s="4" t="n">
        <v>46121.6009380093</v>
      </c>
      <c r="I53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5386BT857386110022457631.5746121.6009380093</v>
      </c>
      <c r="J5387" s="1" t="n">
        <f aca="false">COUNTIF(I:I, $I5387)</f>
        <v>1</v>
      </c>
      <c r="K5387" s="1" t="str">
        <f aca="false">IF(ISNA(VLOOKUP(Table4[product_id], tblProducts[], tblProducts[product_name],FALSE() )), "Invalid", "Valid")</f>
        <v>Valid</v>
      </c>
      <c r="L5387" s="5" t="str">
        <f aca="false">IF(ISNA(VLOOKUP(Table4[[#This Row],[warehouse_id]], tblwhouse[], tblwhouse[warehouse_name],FALSE() )), "Invalid", "Valid")</f>
        <v>Valid</v>
      </c>
    </row>
    <row r="5388" customFormat="false" ht="15" hidden="false" customHeight="true" outlineLevel="0" collapsed="false">
      <c r="A5388" s="1" t="n">
        <v>5387</v>
      </c>
      <c r="B5388" s="1" t="n">
        <v>4</v>
      </c>
      <c r="C5388" s="1" t="n">
        <v>872</v>
      </c>
      <c r="D5388" s="1" t="s">
        <v>12461</v>
      </c>
      <c r="E5388" s="1" t="n">
        <v>93</v>
      </c>
      <c r="F5388" s="1" t="n">
        <v>39</v>
      </c>
      <c r="G5388" s="1" t="n">
        <v>998.59</v>
      </c>
      <c r="H5388" s="4" t="n">
        <v>45949.6009380093</v>
      </c>
      <c r="I53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5387BT21781148729339998.5945949.6009380093</v>
      </c>
      <c r="J5388" s="1" t="n">
        <f aca="false">COUNTIF(I:I, $I5388)</f>
        <v>1</v>
      </c>
      <c r="K5388" s="1" t="str">
        <f aca="false">IF(ISNA(VLOOKUP(Table4[product_id], tblProducts[], tblProducts[product_name],FALSE() )), "Invalid", "Valid")</f>
        <v>Valid</v>
      </c>
      <c r="L5388" s="5" t="str">
        <f aca="false">IF(ISNA(VLOOKUP(Table4[[#This Row],[warehouse_id]], tblwhouse[], tblwhouse[warehouse_name],FALSE() )), "Invalid", "Valid")</f>
        <v>Valid</v>
      </c>
    </row>
    <row r="5389" customFormat="false" ht="15" hidden="false" customHeight="true" outlineLevel="0" collapsed="false">
      <c r="A5389" s="1" t="n">
        <v>5388</v>
      </c>
      <c r="B5389" s="1" t="n">
        <v>2</v>
      </c>
      <c r="C5389" s="1" t="n">
        <v>2797</v>
      </c>
      <c r="D5389" s="1" t="s">
        <v>12462</v>
      </c>
      <c r="E5389" s="1" t="n">
        <v>364</v>
      </c>
      <c r="F5389" s="1" t="n">
        <v>57</v>
      </c>
      <c r="G5389" s="1" t="n">
        <v>1099.62</v>
      </c>
      <c r="H5389" s="4" t="n">
        <v>46131.6009380093</v>
      </c>
      <c r="I53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5388BT58985622797364571099.6246131.6009380093</v>
      </c>
      <c r="J5389" s="1" t="n">
        <f aca="false">COUNTIF(I:I, $I5389)</f>
        <v>1</v>
      </c>
      <c r="K5389" s="1" t="str">
        <f aca="false">IF(ISNA(VLOOKUP(Table4[product_id], tblProducts[], tblProducts[product_name],FALSE() )), "Invalid", "Valid")</f>
        <v>Valid</v>
      </c>
      <c r="L5389" s="5" t="str">
        <f aca="false">IF(ISNA(VLOOKUP(Table4[[#This Row],[warehouse_id]], tblwhouse[], tblwhouse[warehouse_name],FALSE() )), "Invalid", "Valid")</f>
        <v>Valid</v>
      </c>
    </row>
    <row r="5390" customFormat="false" ht="15" hidden="false" customHeight="true" outlineLevel="0" collapsed="false">
      <c r="A5390" s="1" t="n">
        <v>5389</v>
      </c>
      <c r="B5390" s="1" t="n">
        <v>2</v>
      </c>
      <c r="C5390" s="1" t="n">
        <v>483</v>
      </c>
      <c r="D5390" s="1" t="s">
        <v>12463</v>
      </c>
      <c r="E5390" s="1" t="n">
        <v>161</v>
      </c>
      <c r="F5390" s="1" t="n">
        <v>57</v>
      </c>
      <c r="G5390" s="1" t="n">
        <v>774.64</v>
      </c>
      <c r="H5390" s="4" t="n">
        <v>45881.6009380093</v>
      </c>
      <c r="I53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5389BT150113248316157774.6445881.6009380093</v>
      </c>
      <c r="J5390" s="1" t="n">
        <f aca="false">COUNTIF(I:I, $I5390)</f>
        <v>1</v>
      </c>
      <c r="K5390" s="1" t="str">
        <f aca="false">IF(ISNA(VLOOKUP(Table4[product_id], tblProducts[], tblProducts[product_name],FALSE() )), "Invalid", "Valid")</f>
        <v>Valid</v>
      </c>
      <c r="L5390" s="5" t="str">
        <f aca="false">IF(ISNA(VLOOKUP(Table4[[#This Row],[warehouse_id]], tblwhouse[], tblwhouse[warehouse_name],FALSE() )), "Invalid", "Valid")</f>
        <v>Valid</v>
      </c>
    </row>
    <row r="5391" customFormat="false" ht="15" hidden="false" customHeight="true" outlineLevel="0" collapsed="false">
      <c r="A5391" s="1" t="n">
        <v>5390</v>
      </c>
      <c r="B5391" s="1" t="n">
        <v>1</v>
      </c>
      <c r="C5391" s="1" t="n">
        <v>1967</v>
      </c>
      <c r="D5391" s="1" t="s">
        <v>12464</v>
      </c>
      <c r="E5391" s="1" t="n">
        <v>228</v>
      </c>
      <c r="F5391" s="1" t="n">
        <v>34</v>
      </c>
      <c r="G5391" s="1" t="n">
        <v>119.55</v>
      </c>
      <c r="H5391" s="4" t="n">
        <v>45922.6009380093</v>
      </c>
      <c r="I53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5390BT1340181196722834119.5545922.6009380093</v>
      </c>
      <c r="J5391" s="1" t="n">
        <f aca="false">COUNTIF(I:I, $I5391)</f>
        <v>1</v>
      </c>
      <c r="K5391" s="1" t="str">
        <f aca="false">IF(ISNA(VLOOKUP(Table4[product_id], tblProducts[], tblProducts[product_name],FALSE() )), "Invalid", "Valid")</f>
        <v>Valid</v>
      </c>
      <c r="L5391" s="5" t="str">
        <f aca="false">IF(ISNA(VLOOKUP(Table4[[#This Row],[warehouse_id]], tblwhouse[], tblwhouse[warehouse_name],FALSE() )), "Invalid", "Valid")</f>
        <v>Valid</v>
      </c>
    </row>
    <row r="5392" customFormat="false" ht="15" hidden="false" customHeight="true" outlineLevel="0" collapsed="false">
      <c r="A5392" s="1" t="n">
        <v>5391</v>
      </c>
      <c r="B5392" s="1" t="n">
        <v>2</v>
      </c>
      <c r="C5392" s="1" t="n">
        <v>1663</v>
      </c>
      <c r="D5392" s="1" t="s">
        <v>12465</v>
      </c>
      <c r="E5392" s="1" t="n">
        <v>277</v>
      </c>
      <c r="F5392" s="1" t="n">
        <v>73</v>
      </c>
      <c r="G5392" s="1" t="n">
        <v>1124.98</v>
      </c>
      <c r="H5392" s="4" t="n">
        <v>45868.6009380093</v>
      </c>
      <c r="I53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5391BT35138221663277731124.9845868.6009380093</v>
      </c>
      <c r="J5392" s="1" t="n">
        <f aca="false">COUNTIF(I:I, $I5392)</f>
        <v>1</v>
      </c>
      <c r="K5392" s="1" t="str">
        <f aca="false">IF(ISNA(VLOOKUP(Table4[product_id], tblProducts[], tblProducts[product_name],FALSE() )), "Invalid", "Valid")</f>
        <v>Valid</v>
      </c>
      <c r="L5392" s="5" t="str">
        <f aca="false">IF(ISNA(VLOOKUP(Table4[[#This Row],[warehouse_id]], tblwhouse[], tblwhouse[warehouse_name],FALSE() )), "Invalid", "Valid")</f>
        <v>Valid</v>
      </c>
    </row>
    <row r="5393" customFormat="false" ht="15" hidden="false" customHeight="true" outlineLevel="0" collapsed="false">
      <c r="A5393" s="1" t="n">
        <v>5392</v>
      </c>
      <c r="B5393" s="1" t="n">
        <v>2</v>
      </c>
      <c r="C5393" s="1" t="n">
        <v>1133</v>
      </c>
      <c r="D5393" s="1" t="s">
        <v>12466</v>
      </c>
      <c r="E5393" s="1" t="n">
        <v>423</v>
      </c>
      <c r="F5393" s="1" t="n">
        <v>33</v>
      </c>
      <c r="G5393" s="1" t="n">
        <v>1239.7</v>
      </c>
      <c r="H5393" s="4" t="n">
        <v>45980.6009380093</v>
      </c>
      <c r="I53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5392BT91338921133423331239.745980.6009380093</v>
      </c>
      <c r="J5393" s="1" t="n">
        <f aca="false">COUNTIF(I:I, $I5393)</f>
        <v>1</v>
      </c>
      <c r="K5393" s="1" t="str">
        <f aca="false">IF(ISNA(VLOOKUP(Table4[product_id], tblProducts[], tblProducts[product_name],FALSE() )), "Invalid", "Valid")</f>
        <v>Valid</v>
      </c>
      <c r="L5393" s="5" t="str">
        <f aca="false">IF(ISNA(VLOOKUP(Table4[[#This Row],[warehouse_id]], tblwhouse[], tblwhouse[warehouse_name],FALSE() )), "Invalid", "Valid")</f>
        <v>Valid</v>
      </c>
    </row>
    <row r="5394" customFormat="false" ht="15" hidden="false" customHeight="true" outlineLevel="0" collapsed="false">
      <c r="A5394" s="1" t="n">
        <v>5393</v>
      </c>
      <c r="B5394" s="1" t="n">
        <v>4</v>
      </c>
      <c r="C5394" s="1" t="n">
        <v>1118</v>
      </c>
      <c r="D5394" s="1" t="s">
        <v>12467</v>
      </c>
      <c r="E5394" s="1" t="n">
        <v>359</v>
      </c>
      <c r="F5394" s="1" t="n">
        <v>59</v>
      </c>
      <c r="G5394" s="1" t="n">
        <v>698.74</v>
      </c>
      <c r="H5394" s="4" t="n">
        <v>46073.6009380093</v>
      </c>
      <c r="I53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5393BT8780064111835959698.7446073.6009380093</v>
      </c>
      <c r="J5394" s="1" t="n">
        <f aca="false">COUNTIF(I:I, $I5394)</f>
        <v>1</v>
      </c>
      <c r="K5394" s="1" t="str">
        <f aca="false">IF(ISNA(VLOOKUP(Table4[product_id], tblProducts[], tblProducts[product_name],FALSE() )), "Invalid", "Valid")</f>
        <v>Valid</v>
      </c>
      <c r="L5394" s="5" t="str">
        <f aca="false">IF(ISNA(VLOOKUP(Table4[[#This Row],[warehouse_id]], tblwhouse[], tblwhouse[warehouse_name],FALSE() )), "Invalid", "Valid")</f>
        <v>Valid</v>
      </c>
    </row>
    <row r="5395" customFormat="false" ht="15" hidden="false" customHeight="true" outlineLevel="0" collapsed="false">
      <c r="A5395" s="1" t="n">
        <v>5394</v>
      </c>
      <c r="B5395" s="1" t="n">
        <v>1</v>
      </c>
      <c r="C5395" s="1" t="n">
        <v>2238</v>
      </c>
      <c r="D5395" s="1" t="s">
        <v>12468</v>
      </c>
      <c r="E5395" s="1" t="n">
        <v>459</v>
      </c>
      <c r="F5395" s="1" t="n">
        <v>51</v>
      </c>
      <c r="G5395" s="1" t="n">
        <v>750.71</v>
      </c>
      <c r="H5395" s="4" t="n">
        <v>46015.6009380093</v>
      </c>
      <c r="I53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5394BT6823781223845951750.7146015.6009380093</v>
      </c>
      <c r="J5395" s="1" t="n">
        <f aca="false">COUNTIF(I:I, $I5395)</f>
        <v>1</v>
      </c>
      <c r="K5395" s="1" t="str">
        <f aca="false">IF(ISNA(VLOOKUP(Table4[product_id], tblProducts[], tblProducts[product_name],FALSE() )), "Invalid", "Valid")</f>
        <v>Valid</v>
      </c>
      <c r="L5395" s="5" t="str">
        <f aca="false">IF(ISNA(VLOOKUP(Table4[[#This Row],[warehouse_id]], tblwhouse[], tblwhouse[warehouse_name],FALSE() )), "Invalid", "Valid")</f>
        <v>Valid</v>
      </c>
    </row>
    <row r="5396" customFormat="false" ht="15" hidden="false" customHeight="true" outlineLevel="0" collapsed="false">
      <c r="A5396" s="1" t="n">
        <v>5395</v>
      </c>
      <c r="B5396" s="1" t="n">
        <v>1</v>
      </c>
      <c r="C5396" s="1" t="n">
        <v>1351</v>
      </c>
      <c r="D5396" s="1" t="s">
        <v>12469</v>
      </c>
      <c r="E5396" s="1" t="n">
        <v>376</v>
      </c>
      <c r="F5396" s="1" t="n">
        <v>37</v>
      </c>
      <c r="G5396" s="1" t="n">
        <v>162.93</v>
      </c>
      <c r="H5396" s="4" t="n">
        <v>45963.6009380093</v>
      </c>
      <c r="I53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5395BT6990821135137637162.9345963.6009380093</v>
      </c>
      <c r="J5396" s="1" t="n">
        <f aca="false">COUNTIF(I:I, $I5396)</f>
        <v>1</v>
      </c>
      <c r="K5396" s="1" t="str">
        <f aca="false">IF(ISNA(VLOOKUP(Table4[product_id], tblProducts[], tblProducts[product_name],FALSE() )), "Invalid", "Valid")</f>
        <v>Valid</v>
      </c>
      <c r="L5396" s="5" t="str">
        <f aca="false">IF(ISNA(VLOOKUP(Table4[[#This Row],[warehouse_id]], tblwhouse[], tblwhouse[warehouse_name],FALSE() )), "Invalid", "Valid")</f>
        <v>Valid</v>
      </c>
    </row>
    <row r="5397" customFormat="false" ht="15" hidden="false" customHeight="true" outlineLevel="0" collapsed="false">
      <c r="A5397" s="1" t="n">
        <v>5396</v>
      </c>
      <c r="B5397" s="1" t="n">
        <v>2</v>
      </c>
      <c r="C5397" s="1" t="n">
        <v>528</v>
      </c>
      <c r="D5397" s="1" t="s">
        <v>12470</v>
      </c>
      <c r="E5397" s="1" t="n">
        <v>19</v>
      </c>
      <c r="F5397" s="1" t="n">
        <v>50</v>
      </c>
      <c r="G5397" s="1" t="n">
        <v>1138</v>
      </c>
      <c r="H5397" s="4" t="n">
        <v>46005.6009380093</v>
      </c>
      <c r="I53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5396BT70395225281950113846005.6009380093</v>
      </c>
      <c r="J5397" s="1" t="n">
        <f aca="false">COUNTIF(I:I, $I5397)</f>
        <v>1</v>
      </c>
      <c r="K5397" s="1" t="str">
        <f aca="false">IF(ISNA(VLOOKUP(Table4[product_id], tblProducts[], tblProducts[product_name],FALSE() )), "Invalid", "Valid")</f>
        <v>Valid</v>
      </c>
      <c r="L5397" s="5" t="str">
        <f aca="false">IF(ISNA(VLOOKUP(Table4[[#This Row],[warehouse_id]], tblwhouse[], tblwhouse[warehouse_name],FALSE() )), "Invalid", "Valid")</f>
        <v>Valid</v>
      </c>
    </row>
    <row r="5398" customFormat="false" ht="15" hidden="false" customHeight="true" outlineLevel="0" collapsed="false">
      <c r="A5398" s="1" t="n">
        <v>5397</v>
      </c>
      <c r="B5398" s="1" t="n">
        <v>3</v>
      </c>
      <c r="C5398" s="1" t="n">
        <v>377</v>
      </c>
      <c r="D5398" s="1" t="s">
        <v>12471</v>
      </c>
      <c r="E5398" s="1" t="n">
        <v>240</v>
      </c>
      <c r="F5398" s="1" t="n">
        <v>55</v>
      </c>
      <c r="G5398" s="1" t="n">
        <v>660.31</v>
      </c>
      <c r="H5398" s="4" t="n">
        <v>45927.6009380093</v>
      </c>
      <c r="I53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5397BT185979337724055660.3145927.6009380093</v>
      </c>
      <c r="J5398" s="1" t="n">
        <f aca="false">COUNTIF(I:I, $I5398)</f>
        <v>1</v>
      </c>
      <c r="K5398" s="1" t="str">
        <f aca="false">IF(ISNA(VLOOKUP(Table4[product_id], tblProducts[], tblProducts[product_name],FALSE() )), "Invalid", "Valid")</f>
        <v>Valid</v>
      </c>
      <c r="L5398" s="5" t="str">
        <f aca="false">IF(ISNA(VLOOKUP(Table4[[#This Row],[warehouse_id]], tblwhouse[], tblwhouse[warehouse_name],FALSE() )), "Invalid", "Valid")</f>
        <v>Valid</v>
      </c>
    </row>
    <row r="5399" customFormat="false" ht="15" hidden="false" customHeight="true" outlineLevel="0" collapsed="false">
      <c r="A5399" s="1" t="n">
        <v>5398</v>
      </c>
      <c r="B5399" s="1" t="n">
        <v>4</v>
      </c>
      <c r="C5399" s="1" t="n">
        <v>86</v>
      </c>
      <c r="D5399" s="1" t="s">
        <v>12472</v>
      </c>
      <c r="E5399" s="1" t="n">
        <v>30</v>
      </c>
      <c r="F5399" s="1" t="n">
        <v>27</v>
      </c>
      <c r="G5399" s="1" t="n">
        <v>1134.73</v>
      </c>
      <c r="H5399" s="4" t="n">
        <v>45990.6009380093</v>
      </c>
      <c r="I53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5398BT46723148630271134.7345990.6009380093</v>
      </c>
      <c r="J5399" s="1" t="n">
        <f aca="false">COUNTIF(I:I, $I5399)</f>
        <v>1</v>
      </c>
      <c r="K5399" s="1" t="str">
        <f aca="false">IF(ISNA(VLOOKUP(Table4[product_id], tblProducts[], tblProducts[product_name],FALSE() )), "Invalid", "Valid")</f>
        <v>Valid</v>
      </c>
      <c r="L5399" s="5" t="str">
        <f aca="false">IF(ISNA(VLOOKUP(Table4[[#This Row],[warehouse_id]], tblwhouse[], tblwhouse[warehouse_name],FALSE() )), "Invalid", "Valid")</f>
        <v>Valid</v>
      </c>
    </row>
    <row r="5400" customFormat="false" ht="15" hidden="false" customHeight="true" outlineLevel="0" collapsed="false">
      <c r="A5400" s="1" t="n">
        <v>5399</v>
      </c>
      <c r="B5400" s="1" t="n">
        <v>1</v>
      </c>
      <c r="C5400" s="1" t="n">
        <v>2263</v>
      </c>
      <c r="D5400" s="1" t="s">
        <v>12473</v>
      </c>
      <c r="E5400" s="1" t="n">
        <v>71</v>
      </c>
      <c r="F5400" s="1" t="n">
        <v>67</v>
      </c>
      <c r="G5400" s="1" t="n">
        <v>799.83</v>
      </c>
      <c r="H5400" s="4" t="n">
        <v>46094.6009380093</v>
      </c>
      <c r="I54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5399BT501515122637167799.8346094.6009380093</v>
      </c>
      <c r="J5400" s="1" t="n">
        <f aca="false">COUNTIF(I:I, $I5400)</f>
        <v>1</v>
      </c>
      <c r="K5400" s="1" t="str">
        <f aca="false">IF(ISNA(VLOOKUP(Table4[product_id], tblProducts[], tblProducts[product_name],FALSE() )), "Invalid", "Valid")</f>
        <v>Valid</v>
      </c>
      <c r="L5400" s="5" t="str">
        <f aca="false">IF(ISNA(VLOOKUP(Table4[[#This Row],[warehouse_id]], tblwhouse[], tblwhouse[warehouse_name],FALSE() )), "Invalid", "Valid")</f>
        <v>Valid</v>
      </c>
    </row>
    <row r="5401" customFormat="false" ht="15" hidden="false" customHeight="true" outlineLevel="0" collapsed="false">
      <c r="A5401" s="1" t="n">
        <v>5400</v>
      </c>
      <c r="B5401" s="1" t="n">
        <v>1</v>
      </c>
      <c r="C5401" s="1" t="n">
        <v>2913</v>
      </c>
      <c r="D5401" s="1" t="s">
        <v>12474</v>
      </c>
      <c r="E5401" s="1" t="n">
        <v>88</v>
      </c>
      <c r="F5401" s="1" t="n">
        <v>20</v>
      </c>
      <c r="G5401" s="1" t="n">
        <v>1285.19</v>
      </c>
      <c r="H5401" s="4" t="n">
        <v>46159.6009380093</v>
      </c>
      <c r="I54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5400BT7168551291388201285.1946159.6009380093</v>
      </c>
      <c r="J5401" s="1" t="n">
        <f aca="false">COUNTIF(I:I, $I5401)</f>
        <v>1</v>
      </c>
      <c r="K5401" s="1" t="str">
        <f aca="false">IF(ISNA(VLOOKUP(Table4[product_id], tblProducts[], tblProducts[product_name],FALSE() )), "Invalid", "Valid")</f>
        <v>Valid</v>
      </c>
      <c r="L5401" s="5" t="str">
        <f aca="false">IF(ISNA(VLOOKUP(Table4[[#This Row],[warehouse_id]], tblwhouse[], tblwhouse[warehouse_name],FALSE() )), "Invalid", "Valid")</f>
        <v>Valid</v>
      </c>
    </row>
    <row r="5402" customFormat="false" ht="15" hidden="false" customHeight="true" outlineLevel="0" collapsed="false">
      <c r="A5402" s="1" t="n">
        <v>5401</v>
      </c>
      <c r="B5402" s="1" t="n">
        <v>2</v>
      </c>
      <c r="C5402" s="1" t="n">
        <v>1430</v>
      </c>
      <c r="D5402" s="1" t="s">
        <v>12475</v>
      </c>
      <c r="E5402" s="1" t="n">
        <v>268</v>
      </c>
      <c r="F5402" s="1" t="n">
        <v>60</v>
      </c>
      <c r="G5402" s="1" t="n">
        <v>871.98</v>
      </c>
      <c r="H5402" s="4" t="n">
        <v>45858.6009380093</v>
      </c>
      <c r="I54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5401BT9739782143026860871.9845858.6009380093</v>
      </c>
      <c r="J5402" s="1" t="n">
        <f aca="false">COUNTIF(I:I, $I5402)</f>
        <v>1</v>
      </c>
      <c r="K5402" s="1" t="str">
        <f aca="false">IF(ISNA(VLOOKUP(Table4[product_id], tblProducts[], tblProducts[product_name],FALSE() )), "Invalid", "Valid")</f>
        <v>Valid</v>
      </c>
      <c r="L5402" s="5" t="str">
        <f aca="false">IF(ISNA(VLOOKUP(Table4[[#This Row],[warehouse_id]], tblwhouse[], tblwhouse[warehouse_name],FALSE() )), "Invalid", "Valid")</f>
        <v>Valid</v>
      </c>
    </row>
    <row r="5403" customFormat="false" ht="15" hidden="false" customHeight="true" outlineLevel="0" collapsed="false">
      <c r="A5403" s="1" t="n">
        <v>5402</v>
      </c>
      <c r="B5403" s="1" t="n">
        <v>4</v>
      </c>
      <c r="C5403" s="1" t="n">
        <v>982</v>
      </c>
      <c r="D5403" s="1" t="s">
        <v>12476</v>
      </c>
      <c r="E5403" s="1" t="n">
        <v>11</v>
      </c>
      <c r="F5403" s="1" t="n">
        <v>69</v>
      </c>
      <c r="G5403" s="1" t="n">
        <v>1423.09</v>
      </c>
      <c r="H5403" s="4" t="n">
        <v>45994.6009380093</v>
      </c>
      <c r="I54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5402BT971794498211691423.0945994.6009380093</v>
      </c>
      <c r="J5403" s="1" t="n">
        <f aca="false">COUNTIF(I:I, $I5403)</f>
        <v>1</v>
      </c>
      <c r="K5403" s="1" t="str">
        <f aca="false">IF(ISNA(VLOOKUP(Table4[product_id], tblProducts[], tblProducts[product_name],FALSE() )), "Invalid", "Valid")</f>
        <v>Valid</v>
      </c>
      <c r="L5403" s="5" t="str">
        <f aca="false">IF(ISNA(VLOOKUP(Table4[[#This Row],[warehouse_id]], tblwhouse[], tblwhouse[warehouse_name],FALSE() )), "Invalid", "Valid")</f>
        <v>Valid</v>
      </c>
    </row>
    <row r="5404" customFormat="false" ht="15" hidden="false" customHeight="true" outlineLevel="0" collapsed="false">
      <c r="A5404" s="1" t="n">
        <v>5403</v>
      </c>
      <c r="B5404" s="1" t="n">
        <v>3</v>
      </c>
      <c r="C5404" s="1" t="n">
        <v>182</v>
      </c>
      <c r="D5404" s="1" t="s">
        <v>12477</v>
      </c>
      <c r="E5404" s="1" t="n">
        <v>162</v>
      </c>
      <c r="F5404" s="1" t="n">
        <v>60</v>
      </c>
      <c r="G5404" s="1" t="n">
        <v>1120.16</v>
      </c>
      <c r="H5404" s="4" t="n">
        <v>46167.6009380093</v>
      </c>
      <c r="I54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5403BT9359853182162601120.1646167.6009380093</v>
      </c>
      <c r="J5404" s="1" t="n">
        <f aca="false">COUNTIF(I:I, $I5404)</f>
        <v>1</v>
      </c>
      <c r="K5404" s="1" t="str">
        <f aca="false">IF(ISNA(VLOOKUP(Table4[product_id], tblProducts[], tblProducts[product_name],FALSE() )), "Invalid", "Valid")</f>
        <v>Valid</v>
      </c>
      <c r="L5404" s="5" t="str">
        <f aca="false">IF(ISNA(VLOOKUP(Table4[[#This Row],[warehouse_id]], tblwhouse[], tblwhouse[warehouse_name],FALSE() )), "Invalid", "Valid")</f>
        <v>Valid</v>
      </c>
    </row>
    <row r="5405" customFormat="false" ht="15" hidden="false" customHeight="true" outlineLevel="0" collapsed="false">
      <c r="A5405" s="1" t="n">
        <v>5404</v>
      </c>
      <c r="B5405" s="1" t="n">
        <v>1</v>
      </c>
      <c r="C5405" s="1" t="n">
        <v>69</v>
      </c>
      <c r="D5405" s="1" t="s">
        <v>12478</v>
      </c>
      <c r="E5405" s="1" t="n">
        <v>344</v>
      </c>
      <c r="F5405" s="1" t="n">
        <v>56</v>
      </c>
      <c r="G5405" s="1" t="n">
        <v>1342.9</v>
      </c>
      <c r="H5405" s="4" t="n">
        <v>45993.6009380093</v>
      </c>
      <c r="I54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5404BT914207169344561342.945993.6009380093</v>
      </c>
      <c r="J5405" s="1" t="n">
        <f aca="false">COUNTIF(I:I, $I5405)</f>
        <v>1</v>
      </c>
      <c r="K5405" s="1" t="str">
        <f aca="false">IF(ISNA(VLOOKUP(Table4[product_id], tblProducts[], tblProducts[product_name],FALSE() )), "Invalid", "Valid")</f>
        <v>Valid</v>
      </c>
      <c r="L5405" s="5" t="str">
        <f aca="false">IF(ISNA(VLOOKUP(Table4[[#This Row],[warehouse_id]], tblwhouse[], tblwhouse[warehouse_name],FALSE() )), "Invalid", "Valid")</f>
        <v>Valid</v>
      </c>
    </row>
    <row r="5406" customFormat="false" ht="15" hidden="false" customHeight="true" outlineLevel="0" collapsed="false">
      <c r="A5406" s="1" t="n">
        <v>5405</v>
      </c>
      <c r="B5406" s="1" t="n">
        <v>4</v>
      </c>
      <c r="C5406" s="1" t="n">
        <v>1705</v>
      </c>
      <c r="D5406" s="1" t="s">
        <v>12479</v>
      </c>
      <c r="E5406" s="1" t="n">
        <v>175</v>
      </c>
      <c r="F5406" s="1" t="n">
        <v>28</v>
      </c>
      <c r="G5406" s="1" t="n">
        <v>182.42</v>
      </c>
      <c r="H5406" s="4" t="n">
        <v>46081.6009380093</v>
      </c>
      <c r="I54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5405BT1370664170517528182.4246081.6009380093</v>
      </c>
      <c r="J5406" s="1" t="n">
        <f aca="false">COUNTIF(I:I, $I5406)</f>
        <v>1</v>
      </c>
      <c r="K5406" s="1" t="str">
        <f aca="false">IF(ISNA(VLOOKUP(Table4[product_id], tblProducts[], tblProducts[product_name],FALSE() )), "Invalid", "Valid")</f>
        <v>Valid</v>
      </c>
      <c r="L5406" s="5" t="str">
        <f aca="false">IF(ISNA(VLOOKUP(Table4[[#This Row],[warehouse_id]], tblwhouse[], tblwhouse[warehouse_name],FALSE() )), "Invalid", "Valid")</f>
        <v>Valid</v>
      </c>
    </row>
    <row r="5407" customFormat="false" ht="15" hidden="false" customHeight="true" outlineLevel="0" collapsed="false">
      <c r="A5407" s="1" t="n">
        <v>5406</v>
      </c>
      <c r="B5407" s="1" t="n">
        <v>3</v>
      </c>
      <c r="C5407" s="1" t="n">
        <v>151</v>
      </c>
      <c r="D5407" s="1" t="s">
        <v>12480</v>
      </c>
      <c r="E5407" s="1" t="n">
        <v>377</v>
      </c>
      <c r="F5407" s="1" t="n">
        <v>70</v>
      </c>
      <c r="G5407" s="1" t="n">
        <v>1089.52</v>
      </c>
      <c r="H5407" s="4" t="n">
        <v>46156.6009380093</v>
      </c>
      <c r="I54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5406BT7672593151377701089.5246156.6009380093</v>
      </c>
      <c r="J5407" s="1" t="n">
        <f aca="false">COUNTIF(I:I, $I5407)</f>
        <v>1</v>
      </c>
      <c r="K5407" s="1" t="str">
        <f aca="false">IF(ISNA(VLOOKUP(Table4[product_id], tblProducts[], tblProducts[product_name],FALSE() )), "Invalid", "Valid")</f>
        <v>Valid</v>
      </c>
      <c r="L5407" s="5" t="str">
        <f aca="false">IF(ISNA(VLOOKUP(Table4[[#This Row],[warehouse_id]], tblwhouse[], tblwhouse[warehouse_name],FALSE() )), "Invalid", "Valid")</f>
        <v>Valid</v>
      </c>
    </row>
    <row r="5408" customFormat="false" ht="15" hidden="false" customHeight="true" outlineLevel="0" collapsed="false">
      <c r="A5408" s="1" t="n">
        <v>5407</v>
      </c>
      <c r="B5408" s="1" t="n">
        <v>4</v>
      </c>
      <c r="C5408" s="1" t="n">
        <v>434</v>
      </c>
      <c r="D5408" s="1" t="s">
        <v>12481</v>
      </c>
      <c r="E5408" s="1" t="n">
        <v>403</v>
      </c>
      <c r="F5408" s="1" t="n">
        <v>46</v>
      </c>
      <c r="G5408" s="1" t="n">
        <v>270.25</v>
      </c>
      <c r="H5408" s="4" t="n">
        <v>46171.6009380093</v>
      </c>
      <c r="I54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5407BT503536443440346270.2546171.6009380093</v>
      </c>
      <c r="J5408" s="1" t="n">
        <f aca="false">COUNTIF(I:I, $I5408)</f>
        <v>1</v>
      </c>
      <c r="K5408" s="1" t="str">
        <f aca="false">IF(ISNA(VLOOKUP(Table4[product_id], tblProducts[], tblProducts[product_name],FALSE() )), "Invalid", "Valid")</f>
        <v>Valid</v>
      </c>
      <c r="L5408" s="5" t="str">
        <f aca="false">IF(ISNA(VLOOKUP(Table4[[#This Row],[warehouse_id]], tblwhouse[], tblwhouse[warehouse_name],FALSE() )), "Invalid", "Valid")</f>
        <v>Valid</v>
      </c>
    </row>
    <row r="5409" customFormat="false" ht="15" hidden="false" customHeight="true" outlineLevel="0" collapsed="false">
      <c r="A5409" s="1" t="n">
        <v>5408</v>
      </c>
      <c r="B5409" s="1" t="n">
        <v>1</v>
      </c>
      <c r="C5409" s="1" t="n">
        <v>541</v>
      </c>
      <c r="D5409" s="1" t="s">
        <v>12482</v>
      </c>
      <c r="E5409" s="1" t="n">
        <v>298</v>
      </c>
      <c r="F5409" s="1" t="n">
        <v>73</v>
      </c>
      <c r="G5409" s="1" t="n">
        <v>1152.55</v>
      </c>
      <c r="H5409" s="4" t="n">
        <v>46169.6009380093</v>
      </c>
      <c r="I54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5408BT5759311541298731152.5546169.6009380093</v>
      </c>
      <c r="J5409" s="1" t="n">
        <f aca="false">COUNTIF(I:I, $I5409)</f>
        <v>1</v>
      </c>
      <c r="K5409" s="1" t="str">
        <f aca="false">IF(ISNA(VLOOKUP(Table4[product_id], tblProducts[], tblProducts[product_name],FALSE() )), "Invalid", "Valid")</f>
        <v>Valid</v>
      </c>
      <c r="L5409" s="5" t="str">
        <f aca="false">IF(ISNA(VLOOKUP(Table4[[#This Row],[warehouse_id]], tblwhouse[], tblwhouse[warehouse_name],FALSE() )), "Invalid", "Valid")</f>
        <v>Valid</v>
      </c>
    </row>
    <row r="5410" customFormat="false" ht="15" hidden="false" customHeight="true" outlineLevel="0" collapsed="false">
      <c r="A5410" s="1" t="n">
        <v>5409</v>
      </c>
      <c r="B5410" s="1" t="n">
        <v>2</v>
      </c>
      <c r="C5410" s="1" t="n">
        <v>2743</v>
      </c>
      <c r="D5410" s="1" t="s">
        <v>12483</v>
      </c>
      <c r="E5410" s="1" t="n">
        <v>331</v>
      </c>
      <c r="F5410" s="1" t="n">
        <v>24</v>
      </c>
      <c r="G5410" s="1" t="n">
        <v>229.11</v>
      </c>
      <c r="H5410" s="4" t="n">
        <v>45934.6009380093</v>
      </c>
      <c r="I54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5409BT4391402274333124229.1145934.6009380093</v>
      </c>
      <c r="J5410" s="1" t="n">
        <f aca="false">COUNTIF(I:I, $I5410)</f>
        <v>1</v>
      </c>
      <c r="K5410" s="1" t="str">
        <f aca="false">IF(ISNA(VLOOKUP(Table4[product_id], tblProducts[], tblProducts[product_name],FALSE() )), "Invalid", "Valid")</f>
        <v>Valid</v>
      </c>
      <c r="L5410" s="5" t="str">
        <f aca="false">IF(ISNA(VLOOKUP(Table4[[#This Row],[warehouse_id]], tblwhouse[], tblwhouse[warehouse_name],FALSE() )), "Invalid", "Valid")</f>
        <v>Valid</v>
      </c>
    </row>
    <row r="5411" customFormat="false" ht="15" hidden="false" customHeight="true" outlineLevel="0" collapsed="false">
      <c r="A5411" s="1" t="n">
        <v>5410</v>
      </c>
      <c r="B5411" s="1" t="n">
        <v>2</v>
      </c>
      <c r="C5411" s="1" t="n">
        <v>1133</v>
      </c>
      <c r="D5411" s="1" t="s">
        <v>12484</v>
      </c>
      <c r="E5411" s="1" t="n">
        <v>413</v>
      </c>
      <c r="F5411" s="1" t="n">
        <v>77</v>
      </c>
      <c r="G5411" s="1" t="n">
        <v>708.87</v>
      </c>
      <c r="H5411" s="4" t="n">
        <v>46108.6009380093</v>
      </c>
      <c r="I54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5410BT8193632113341377708.8746108.6009380093</v>
      </c>
      <c r="J5411" s="1" t="n">
        <f aca="false">COUNTIF(I:I, $I5411)</f>
        <v>1</v>
      </c>
      <c r="K5411" s="1" t="str">
        <f aca="false">IF(ISNA(VLOOKUP(Table4[product_id], tblProducts[], tblProducts[product_name],FALSE() )), "Invalid", "Valid")</f>
        <v>Valid</v>
      </c>
      <c r="L5411" s="5" t="str">
        <f aca="false">IF(ISNA(VLOOKUP(Table4[[#This Row],[warehouse_id]], tblwhouse[], tblwhouse[warehouse_name],FALSE() )), "Invalid", "Valid")</f>
        <v>Valid</v>
      </c>
    </row>
    <row r="5412" customFormat="false" ht="15" hidden="false" customHeight="true" outlineLevel="0" collapsed="false">
      <c r="A5412" s="1" t="n">
        <v>5411</v>
      </c>
      <c r="B5412" s="1" t="n">
        <v>3</v>
      </c>
      <c r="C5412" s="1" t="n">
        <v>634</v>
      </c>
      <c r="D5412" s="1" t="s">
        <v>12485</v>
      </c>
      <c r="E5412" s="1" t="n">
        <v>5</v>
      </c>
      <c r="F5412" s="1" t="n">
        <v>29</v>
      </c>
      <c r="G5412" s="1" t="n">
        <v>262.15</v>
      </c>
      <c r="H5412" s="4" t="n">
        <v>46142.6009380093</v>
      </c>
      <c r="I54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5411BT7414773634529262.1546142.6009380093</v>
      </c>
      <c r="J5412" s="1" t="n">
        <f aca="false">COUNTIF(I:I, $I5412)</f>
        <v>1</v>
      </c>
      <c r="K5412" s="1" t="str">
        <f aca="false">IF(ISNA(VLOOKUP(Table4[product_id], tblProducts[], tblProducts[product_name],FALSE() )), "Invalid", "Valid")</f>
        <v>Valid</v>
      </c>
      <c r="L5412" s="5" t="str">
        <f aca="false">IF(ISNA(VLOOKUP(Table4[[#This Row],[warehouse_id]], tblwhouse[], tblwhouse[warehouse_name],FALSE() )), "Invalid", "Valid")</f>
        <v>Valid</v>
      </c>
    </row>
    <row r="5413" customFormat="false" ht="15" hidden="false" customHeight="true" outlineLevel="0" collapsed="false">
      <c r="A5413" s="1" t="n">
        <v>5412</v>
      </c>
      <c r="B5413" s="1" t="n">
        <v>2</v>
      </c>
      <c r="C5413" s="1" t="n">
        <v>1454</v>
      </c>
      <c r="D5413" s="1" t="s">
        <v>12486</v>
      </c>
      <c r="E5413" s="1" t="n">
        <v>117</v>
      </c>
      <c r="F5413" s="1" t="n">
        <v>27</v>
      </c>
      <c r="G5413" s="1" t="n">
        <v>1052.78</v>
      </c>
      <c r="H5413" s="4" t="n">
        <v>45940.6009380093</v>
      </c>
      <c r="I54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5412BT13351921454117271052.7845940.6009380093</v>
      </c>
      <c r="J5413" s="1" t="n">
        <f aca="false">COUNTIF(I:I, $I5413)</f>
        <v>1</v>
      </c>
      <c r="K5413" s="1" t="str">
        <f aca="false">IF(ISNA(VLOOKUP(Table4[product_id], tblProducts[], tblProducts[product_name],FALSE() )), "Invalid", "Valid")</f>
        <v>Valid</v>
      </c>
      <c r="L5413" s="5" t="str">
        <f aca="false">IF(ISNA(VLOOKUP(Table4[[#This Row],[warehouse_id]], tblwhouse[], tblwhouse[warehouse_name],FALSE() )), "Invalid", "Valid")</f>
        <v>Valid</v>
      </c>
    </row>
    <row r="5414" customFormat="false" ht="15" hidden="false" customHeight="true" outlineLevel="0" collapsed="false">
      <c r="A5414" s="1" t="n">
        <v>5413</v>
      </c>
      <c r="B5414" s="1" t="n">
        <v>2</v>
      </c>
      <c r="C5414" s="1" t="n">
        <v>2042</v>
      </c>
      <c r="D5414" s="1" t="s">
        <v>12487</v>
      </c>
      <c r="E5414" s="1" t="n">
        <v>500</v>
      </c>
      <c r="F5414" s="1" t="n">
        <v>51</v>
      </c>
      <c r="G5414" s="1" t="n">
        <v>127.28</v>
      </c>
      <c r="H5414" s="4" t="n">
        <v>46135.6009380093</v>
      </c>
      <c r="I54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5413BT5548952204250051127.2846135.6009380093</v>
      </c>
      <c r="J5414" s="1" t="n">
        <f aca="false">COUNTIF(I:I, $I5414)</f>
        <v>1</v>
      </c>
      <c r="K5414" s="1" t="str">
        <f aca="false">IF(ISNA(VLOOKUP(Table4[product_id], tblProducts[], tblProducts[product_name],FALSE() )), "Invalid", "Valid")</f>
        <v>Valid</v>
      </c>
      <c r="L5414" s="5" t="str">
        <f aca="false">IF(ISNA(VLOOKUP(Table4[[#This Row],[warehouse_id]], tblwhouse[], tblwhouse[warehouse_name],FALSE() )), "Invalid", "Valid")</f>
        <v>Valid</v>
      </c>
    </row>
    <row r="5415" customFormat="false" ht="15" hidden="false" customHeight="true" outlineLevel="0" collapsed="false">
      <c r="A5415" s="1" t="n">
        <v>5414</v>
      </c>
      <c r="B5415" s="1" t="n">
        <v>1</v>
      </c>
      <c r="C5415" s="1" t="n">
        <v>816</v>
      </c>
      <c r="D5415" s="1" t="s">
        <v>12488</v>
      </c>
      <c r="E5415" s="1" t="n">
        <v>38</v>
      </c>
      <c r="F5415" s="1" t="n">
        <v>20</v>
      </c>
      <c r="G5415" s="1" t="n">
        <v>525.84</v>
      </c>
      <c r="H5415" s="4" t="n">
        <v>45936.6009380093</v>
      </c>
      <c r="I54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5414BT95272418163820525.8445936.6009380093</v>
      </c>
      <c r="J5415" s="1" t="n">
        <f aca="false">COUNTIF(I:I, $I5415)</f>
        <v>1</v>
      </c>
      <c r="K5415" s="1" t="str">
        <f aca="false">IF(ISNA(VLOOKUP(Table4[product_id], tblProducts[], tblProducts[product_name],FALSE() )), "Invalid", "Valid")</f>
        <v>Valid</v>
      </c>
      <c r="L5415" s="5" t="str">
        <f aca="false">IF(ISNA(VLOOKUP(Table4[[#This Row],[warehouse_id]], tblwhouse[], tblwhouse[warehouse_name],FALSE() )), "Invalid", "Valid")</f>
        <v>Valid</v>
      </c>
    </row>
    <row r="5416" customFormat="false" ht="15" hidden="false" customHeight="true" outlineLevel="0" collapsed="false">
      <c r="A5416" s="1" t="n">
        <v>5415</v>
      </c>
      <c r="B5416" s="1" t="n">
        <v>4</v>
      </c>
      <c r="C5416" s="1" t="n">
        <v>2606</v>
      </c>
      <c r="D5416" s="1" t="s">
        <v>12489</v>
      </c>
      <c r="E5416" s="1" t="n">
        <v>306</v>
      </c>
      <c r="F5416" s="1" t="n">
        <v>27</v>
      </c>
      <c r="G5416" s="1" t="n">
        <v>1116.47</v>
      </c>
      <c r="H5416" s="4" t="n">
        <v>46018.6009380093</v>
      </c>
      <c r="I54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5415BT46776042606306271116.4746018.6009380093</v>
      </c>
      <c r="J5416" s="1" t="n">
        <f aca="false">COUNTIF(I:I, $I5416)</f>
        <v>1</v>
      </c>
      <c r="K5416" s="1" t="str">
        <f aca="false">IF(ISNA(VLOOKUP(Table4[product_id], tblProducts[], tblProducts[product_name],FALSE() )), "Invalid", "Valid")</f>
        <v>Valid</v>
      </c>
      <c r="L5416" s="5" t="str">
        <f aca="false">IF(ISNA(VLOOKUP(Table4[[#This Row],[warehouse_id]], tblwhouse[], tblwhouse[warehouse_name],FALSE() )), "Invalid", "Valid")</f>
        <v>Valid</v>
      </c>
    </row>
    <row r="5417" customFormat="false" ht="15" hidden="false" customHeight="true" outlineLevel="0" collapsed="false">
      <c r="A5417" s="1" t="n">
        <v>5416</v>
      </c>
      <c r="B5417" s="1" t="n">
        <v>3</v>
      </c>
      <c r="C5417" s="1" t="n">
        <v>2229</v>
      </c>
      <c r="D5417" s="1" t="s">
        <v>12490</v>
      </c>
      <c r="E5417" s="1" t="n">
        <v>211</v>
      </c>
      <c r="F5417" s="1" t="n">
        <v>75</v>
      </c>
      <c r="G5417" s="1" t="n">
        <v>1002.42</v>
      </c>
      <c r="H5417" s="4" t="n">
        <v>46118.6009380093</v>
      </c>
      <c r="I54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5416BT25355932229211751002.4246118.6009380093</v>
      </c>
      <c r="J5417" s="1" t="n">
        <f aca="false">COUNTIF(I:I, $I5417)</f>
        <v>1</v>
      </c>
      <c r="K5417" s="1" t="str">
        <f aca="false">IF(ISNA(VLOOKUP(Table4[product_id], tblProducts[], tblProducts[product_name],FALSE() )), "Invalid", "Valid")</f>
        <v>Valid</v>
      </c>
      <c r="L5417" s="5" t="str">
        <f aca="false">IF(ISNA(VLOOKUP(Table4[[#This Row],[warehouse_id]], tblwhouse[], tblwhouse[warehouse_name],FALSE() )), "Invalid", "Valid")</f>
        <v>Valid</v>
      </c>
    </row>
    <row r="5418" customFormat="false" ht="15" hidden="false" customHeight="true" outlineLevel="0" collapsed="false">
      <c r="A5418" s="1" t="n">
        <v>5417</v>
      </c>
      <c r="B5418" s="1" t="n">
        <v>1</v>
      </c>
      <c r="C5418" s="1" t="n">
        <v>662</v>
      </c>
      <c r="D5418" s="1" t="s">
        <v>12491</v>
      </c>
      <c r="E5418" s="1" t="n">
        <v>279</v>
      </c>
      <c r="F5418" s="1" t="n">
        <v>52</v>
      </c>
      <c r="G5418" s="1" t="n">
        <v>760.09</v>
      </c>
      <c r="H5418" s="4" t="n">
        <v>46116.6009380093</v>
      </c>
      <c r="I54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5417BT842034166227952760.0946116.6009380093</v>
      </c>
      <c r="J5418" s="1" t="n">
        <f aca="false">COUNTIF(I:I, $I5418)</f>
        <v>1</v>
      </c>
      <c r="K5418" s="1" t="str">
        <f aca="false">IF(ISNA(VLOOKUP(Table4[product_id], tblProducts[], tblProducts[product_name],FALSE() )), "Invalid", "Valid")</f>
        <v>Valid</v>
      </c>
      <c r="L5418" s="5" t="str">
        <f aca="false">IF(ISNA(VLOOKUP(Table4[[#This Row],[warehouse_id]], tblwhouse[], tblwhouse[warehouse_name],FALSE() )), "Invalid", "Valid")</f>
        <v>Valid</v>
      </c>
    </row>
    <row r="5419" customFormat="false" ht="15" hidden="false" customHeight="true" outlineLevel="0" collapsed="false">
      <c r="A5419" s="1" t="n">
        <v>5418</v>
      </c>
      <c r="B5419" s="1" t="n">
        <v>3</v>
      </c>
      <c r="C5419" s="1" t="n">
        <v>2980</v>
      </c>
      <c r="D5419" s="1" t="s">
        <v>12492</v>
      </c>
      <c r="E5419" s="1" t="n">
        <v>224</v>
      </c>
      <c r="F5419" s="1" t="n">
        <v>55</v>
      </c>
      <c r="G5419" s="1" t="n">
        <v>882.38</v>
      </c>
      <c r="H5419" s="4" t="n">
        <v>45937.6009380208</v>
      </c>
      <c r="I54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5418BT8063003298022455882.3845937.6009380208</v>
      </c>
      <c r="J5419" s="1" t="n">
        <f aca="false">COUNTIF(I:I, $I5419)</f>
        <v>1</v>
      </c>
      <c r="K5419" s="1" t="str">
        <f aca="false">IF(ISNA(VLOOKUP(Table4[product_id], tblProducts[], tblProducts[product_name],FALSE() )), "Invalid", "Valid")</f>
        <v>Valid</v>
      </c>
      <c r="L5419" s="5" t="str">
        <f aca="false">IF(ISNA(VLOOKUP(Table4[[#This Row],[warehouse_id]], tblwhouse[], tblwhouse[warehouse_name],FALSE() )), "Invalid", "Valid")</f>
        <v>Valid</v>
      </c>
    </row>
    <row r="5420" customFormat="false" ht="15" hidden="false" customHeight="true" outlineLevel="0" collapsed="false">
      <c r="A5420" s="1" t="n">
        <v>5419</v>
      </c>
      <c r="B5420" s="1" t="n">
        <v>2</v>
      </c>
      <c r="C5420" s="1" t="n">
        <v>2193</v>
      </c>
      <c r="D5420" s="1" t="s">
        <v>12493</v>
      </c>
      <c r="E5420" s="1" t="n">
        <v>57</v>
      </c>
      <c r="F5420" s="1" t="n">
        <v>78</v>
      </c>
      <c r="G5420" s="1" t="n">
        <v>343.91</v>
      </c>
      <c r="H5420" s="4" t="n">
        <v>45985.6009380208</v>
      </c>
      <c r="I54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5419BT410135221935778343.9145985.6009380208</v>
      </c>
      <c r="J5420" s="1" t="n">
        <f aca="false">COUNTIF(I:I, $I5420)</f>
        <v>1</v>
      </c>
      <c r="K5420" s="1" t="str">
        <f aca="false">IF(ISNA(VLOOKUP(Table4[product_id], tblProducts[], tblProducts[product_name],FALSE() )), "Invalid", "Valid")</f>
        <v>Valid</v>
      </c>
      <c r="L5420" s="5" t="str">
        <f aca="false">IF(ISNA(VLOOKUP(Table4[[#This Row],[warehouse_id]], tblwhouse[], tblwhouse[warehouse_name],FALSE() )), "Invalid", "Valid")</f>
        <v>Valid</v>
      </c>
    </row>
    <row r="5421" customFormat="false" ht="15" hidden="false" customHeight="true" outlineLevel="0" collapsed="false">
      <c r="A5421" s="1" t="n">
        <v>5420</v>
      </c>
      <c r="B5421" s="1" t="n">
        <v>3</v>
      </c>
      <c r="C5421" s="1" t="n">
        <v>2765</v>
      </c>
      <c r="D5421" s="1" t="s">
        <v>12494</v>
      </c>
      <c r="E5421" s="1" t="n">
        <v>367</v>
      </c>
      <c r="F5421" s="1" t="n">
        <v>34</v>
      </c>
      <c r="G5421" s="1" t="n">
        <v>1168.45</v>
      </c>
      <c r="H5421" s="4" t="n">
        <v>46218.6009380208</v>
      </c>
      <c r="I54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5420BT48871832765367341168.4546218.6009380208</v>
      </c>
      <c r="J5421" s="1" t="n">
        <f aca="false">COUNTIF(I:I, $I5421)</f>
        <v>1</v>
      </c>
      <c r="K5421" s="1" t="str">
        <f aca="false">IF(ISNA(VLOOKUP(Table4[product_id], tblProducts[], tblProducts[product_name],FALSE() )), "Invalid", "Valid")</f>
        <v>Valid</v>
      </c>
      <c r="L5421" s="5" t="str">
        <f aca="false">IF(ISNA(VLOOKUP(Table4[[#This Row],[warehouse_id]], tblwhouse[], tblwhouse[warehouse_name],FALSE() )), "Invalid", "Valid")</f>
        <v>Valid</v>
      </c>
    </row>
    <row r="5422" customFormat="false" ht="15" hidden="false" customHeight="true" outlineLevel="0" collapsed="false">
      <c r="A5422" s="1" t="n">
        <v>5421</v>
      </c>
      <c r="B5422" s="1" t="n">
        <v>1</v>
      </c>
      <c r="C5422" s="1" t="n">
        <v>1043</v>
      </c>
      <c r="D5422" s="1" t="s">
        <v>12495</v>
      </c>
      <c r="E5422" s="1" t="n">
        <v>333</v>
      </c>
      <c r="F5422" s="1" t="n">
        <v>28</v>
      </c>
      <c r="G5422" s="1" t="n">
        <v>1386.55</v>
      </c>
      <c r="H5422" s="4" t="n">
        <v>46166.6009380208</v>
      </c>
      <c r="I54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5421BT27705911043333281386.5546166.6009380208</v>
      </c>
      <c r="J5422" s="1" t="n">
        <f aca="false">COUNTIF(I:I, $I5422)</f>
        <v>1</v>
      </c>
      <c r="K5422" s="1" t="str">
        <f aca="false">IF(ISNA(VLOOKUP(Table4[product_id], tblProducts[], tblProducts[product_name],FALSE() )), "Invalid", "Valid")</f>
        <v>Valid</v>
      </c>
      <c r="L5422" s="5" t="str">
        <f aca="false">IF(ISNA(VLOOKUP(Table4[[#This Row],[warehouse_id]], tblwhouse[], tblwhouse[warehouse_name],FALSE() )), "Invalid", "Valid")</f>
        <v>Valid</v>
      </c>
    </row>
    <row r="5423" customFormat="false" ht="15" hidden="false" customHeight="true" outlineLevel="0" collapsed="false">
      <c r="A5423" s="1" t="n">
        <v>5422</v>
      </c>
      <c r="B5423" s="1" t="n">
        <v>1</v>
      </c>
      <c r="C5423" s="1" t="n">
        <v>2988</v>
      </c>
      <c r="D5423" s="1" t="s">
        <v>12496</v>
      </c>
      <c r="E5423" s="1" t="n">
        <v>402</v>
      </c>
      <c r="F5423" s="1" t="n">
        <v>24</v>
      </c>
      <c r="G5423" s="1" t="n">
        <v>126.79</v>
      </c>
      <c r="H5423" s="4" t="n">
        <v>45961.6009380208</v>
      </c>
      <c r="I54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5422BT8359571298840224126.7945961.6009380208</v>
      </c>
      <c r="J5423" s="1" t="n">
        <f aca="false">COUNTIF(I:I, $I5423)</f>
        <v>1</v>
      </c>
      <c r="K5423" s="1" t="str">
        <f aca="false">IF(ISNA(VLOOKUP(Table4[product_id], tblProducts[], tblProducts[product_name],FALSE() )), "Invalid", "Valid")</f>
        <v>Valid</v>
      </c>
      <c r="L5423" s="5" t="str">
        <f aca="false">IF(ISNA(VLOOKUP(Table4[[#This Row],[warehouse_id]], tblwhouse[], tblwhouse[warehouse_name],FALSE() )), "Invalid", "Valid")</f>
        <v>Valid</v>
      </c>
    </row>
    <row r="5424" customFormat="false" ht="15" hidden="false" customHeight="true" outlineLevel="0" collapsed="false">
      <c r="A5424" s="1" t="n">
        <v>5423</v>
      </c>
      <c r="B5424" s="1" t="n">
        <v>3</v>
      </c>
      <c r="C5424" s="1" t="n">
        <v>1634</v>
      </c>
      <c r="D5424" s="1" t="s">
        <v>12497</v>
      </c>
      <c r="E5424" s="1" t="n">
        <v>441</v>
      </c>
      <c r="F5424" s="1" t="n">
        <v>40</v>
      </c>
      <c r="G5424" s="1" t="n">
        <v>880.2</v>
      </c>
      <c r="H5424" s="4" t="n">
        <v>46194.6009380208</v>
      </c>
      <c r="I54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5423BT6006043163444140880.246194.6009380208</v>
      </c>
      <c r="J5424" s="1" t="n">
        <f aca="false">COUNTIF(I:I, $I5424)</f>
        <v>1</v>
      </c>
      <c r="K5424" s="1" t="str">
        <f aca="false">IF(ISNA(VLOOKUP(Table4[product_id], tblProducts[], tblProducts[product_name],FALSE() )), "Invalid", "Valid")</f>
        <v>Valid</v>
      </c>
      <c r="L5424" s="5" t="str">
        <f aca="false">IF(ISNA(VLOOKUP(Table4[[#This Row],[warehouse_id]], tblwhouse[], tblwhouse[warehouse_name],FALSE() )), "Invalid", "Valid")</f>
        <v>Valid</v>
      </c>
    </row>
    <row r="5425" customFormat="false" ht="15" hidden="false" customHeight="true" outlineLevel="0" collapsed="false">
      <c r="A5425" s="1" t="n">
        <v>5424</v>
      </c>
      <c r="B5425" s="1" t="n">
        <v>4</v>
      </c>
      <c r="C5425" s="1" t="n">
        <v>2286</v>
      </c>
      <c r="D5425" s="1" t="s">
        <v>12498</v>
      </c>
      <c r="E5425" s="1" t="n">
        <v>47</v>
      </c>
      <c r="F5425" s="1" t="n">
        <v>51</v>
      </c>
      <c r="G5425" s="1" t="n">
        <v>1389.55</v>
      </c>
      <c r="H5425" s="4" t="n">
        <v>46066.6009380208</v>
      </c>
      <c r="I54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5424BT4129394228647511389.5546066.6009380208</v>
      </c>
      <c r="J5425" s="1" t="n">
        <f aca="false">COUNTIF(I:I, $I5425)</f>
        <v>1</v>
      </c>
      <c r="K5425" s="1" t="str">
        <f aca="false">IF(ISNA(VLOOKUP(Table4[product_id], tblProducts[], tblProducts[product_name],FALSE() )), "Invalid", "Valid")</f>
        <v>Valid</v>
      </c>
      <c r="L5425" s="5" t="str">
        <f aca="false">IF(ISNA(VLOOKUP(Table4[[#This Row],[warehouse_id]], tblwhouse[], tblwhouse[warehouse_name],FALSE() )), "Invalid", "Valid")</f>
        <v>Valid</v>
      </c>
    </row>
    <row r="5426" customFormat="false" ht="15" hidden="false" customHeight="true" outlineLevel="0" collapsed="false">
      <c r="A5426" s="1" t="n">
        <v>5425</v>
      </c>
      <c r="B5426" s="1" t="n">
        <v>3</v>
      </c>
      <c r="C5426" s="1" t="n">
        <v>2542</v>
      </c>
      <c r="D5426" s="1" t="s">
        <v>12499</v>
      </c>
      <c r="E5426" s="1" t="n">
        <v>256</v>
      </c>
      <c r="F5426" s="1" t="n">
        <v>22</v>
      </c>
      <c r="G5426" s="1" t="n">
        <v>1245.92</v>
      </c>
      <c r="H5426" s="4" t="n">
        <v>46015.6009380208</v>
      </c>
      <c r="I54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5425BT96130532542256221245.9246015.6009380208</v>
      </c>
      <c r="J5426" s="1" t="n">
        <f aca="false">COUNTIF(I:I, $I5426)</f>
        <v>1</v>
      </c>
      <c r="K5426" s="1" t="str">
        <f aca="false">IF(ISNA(VLOOKUP(Table4[product_id], tblProducts[], tblProducts[product_name],FALSE() )), "Invalid", "Valid")</f>
        <v>Valid</v>
      </c>
      <c r="L5426" s="5" t="str">
        <f aca="false">IF(ISNA(VLOOKUP(Table4[[#This Row],[warehouse_id]], tblwhouse[], tblwhouse[warehouse_name],FALSE() )), "Invalid", "Valid")</f>
        <v>Valid</v>
      </c>
    </row>
    <row r="5427" customFormat="false" ht="15" hidden="false" customHeight="true" outlineLevel="0" collapsed="false">
      <c r="A5427" s="1" t="n">
        <v>5426</v>
      </c>
      <c r="B5427" s="1" t="n">
        <v>3</v>
      </c>
      <c r="C5427" s="1" t="n">
        <v>1146</v>
      </c>
      <c r="D5427" s="1" t="s">
        <v>12500</v>
      </c>
      <c r="E5427" s="1" t="n">
        <v>284</v>
      </c>
      <c r="F5427" s="1" t="n">
        <v>21</v>
      </c>
      <c r="G5427" s="1" t="n">
        <v>724.31</v>
      </c>
      <c r="H5427" s="4" t="n">
        <v>46010.6009380208</v>
      </c>
      <c r="I54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5426BT1110223114628421724.3146010.6009380208</v>
      </c>
      <c r="J5427" s="1" t="n">
        <f aca="false">COUNTIF(I:I, $I5427)</f>
        <v>1</v>
      </c>
      <c r="K5427" s="1" t="str">
        <f aca="false">IF(ISNA(VLOOKUP(Table4[product_id], tblProducts[], tblProducts[product_name],FALSE() )), "Invalid", "Valid")</f>
        <v>Valid</v>
      </c>
      <c r="L5427" s="5" t="str">
        <f aca="false">IF(ISNA(VLOOKUP(Table4[[#This Row],[warehouse_id]], tblwhouse[], tblwhouse[warehouse_name],FALSE() )), "Invalid", "Valid")</f>
        <v>Valid</v>
      </c>
    </row>
    <row r="5428" customFormat="false" ht="15" hidden="false" customHeight="true" outlineLevel="0" collapsed="false">
      <c r="A5428" s="1" t="n">
        <v>5427</v>
      </c>
      <c r="B5428" s="1" t="n">
        <v>2</v>
      </c>
      <c r="C5428" s="1" t="n">
        <v>1047</v>
      </c>
      <c r="D5428" s="1" t="s">
        <v>12501</v>
      </c>
      <c r="E5428" s="1" t="n">
        <v>262</v>
      </c>
      <c r="F5428" s="1" t="n">
        <v>73</v>
      </c>
      <c r="G5428" s="1" t="n">
        <v>389.55</v>
      </c>
      <c r="H5428" s="4" t="n">
        <v>46158.6009380208</v>
      </c>
      <c r="I54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5427BT6073892104726273389.5546158.6009380208</v>
      </c>
      <c r="J5428" s="1" t="n">
        <f aca="false">COUNTIF(I:I, $I5428)</f>
        <v>1</v>
      </c>
      <c r="K5428" s="1" t="str">
        <f aca="false">IF(ISNA(VLOOKUP(Table4[product_id], tblProducts[], tblProducts[product_name],FALSE() )), "Invalid", "Valid")</f>
        <v>Valid</v>
      </c>
      <c r="L5428" s="5" t="str">
        <f aca="false">IF(ISNA(VLOOKUP(Table4[[#This Row],[warehouse_id]], tblwhouse[], tblwhouse[warehouse_name],FALSE() )), "Invalid", "Valid")</f>
        <v>Valid</v>
      </c>
    </row>
    <row r="5429" customFormat="false" ht="15" hidden="false" customHeight="true" outlineLevel="0" collapsed="false">
      <c r="A5429" s="1" t="n">
        <v>5428</v>
      </c>
      <c r="B5429" s="1" t="n">
        <v>2</v>
      </c>
      <c r="C5429" s="1" t="n">
        <v>130</v>
      </c>
      <c r="D5429" s="1" t="s">
        <v>12502</v>
      </c>
      <c r="E5429" s="1" t="n">
        <v>446</v>
      </c>
      <c r="F5429" s="1" t="n">
        <v>30</v>
      </c>
      <c r="G5429" s="1" t="n">
        <v>1021.1</v>
      </c>
      <c r="H5429" s="4" t="n">
        <v>46057.6009380208</v>
      </c>
      <c r="I54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5428BT7071272130446301021.146057.6009380208</v>
      </c>
      <c r="J5429" s="1" t="n">
        <f aca="false">COUNTIF(I:I, $I5429)</f>
        <v>1</v>
      </c>
      <c r="K5429" s="1" t="str">
        <f aca="false">IF(ISNA(VLOOKUP(Table4[product_id], tblProducts[], tblProducts[product_name],FALSE() )), "Invalid", "Valid")</f>
        <v>Valid</v>
      </c>
      <c r="L5429" s="5" t="str">
        <f aca="false">IF(ISNA(VLOOKUP(Table4[[#This Row],[warehouse_id]], tblwhouse[], tblwhouse[warehouse_name],FALSE() )), "Invalid", "Valid")</f>
        <v>Valid</v>
      </c>
    </row>
    <row r="5430" customFormat="false" ht="15" hidden="false" customHeight="true" outlineLevel="0" collapsed="false">
      <c r="A5430" s="1" t="n">
        <v>5429</v>
      </c>
      <c r="B5430" s="1" t="n">
        <v>2</v>
      </c>
      <c r="C5430" s="1" t="n">
        <v>2638</v>
      </c>
      <c r="D5430" s="1" t="s">
        <v>12503</v>
      </c>
      <c r="E5430" s="1" t="n">
        <v>303</v>
      </c>
      <c r="F5430" s="1" t="n">
        <v>34</v>
      </c>
      <c r="G5430" s="1" t="n">
        <v>1157.95</v>
      </c>
      <c r="H5430" s="4" t="n">
        <v>45921.6009380208</v>
      </c>
      <c r="I54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5429BT24892922638303341157.9545921.6009380208</v>
      </c>
      <c r="J5430" s="1" t="n">
        <f aca="false">COUNTIF(I:I, $I5430)</f>
        <v>1</v>
      </c>
      <c r="K5430" s="1" t="str">
        <f aca="false">IF(ISNA(VLOOKUP(Table4[product_id], tblProducts[], tblProducts[product_name],FALSE() )), "Invalid", "Valid")</f>
        <v>Valid</v>
      </c>
      <c r="L5430" s="5" t="str">
        <f aca="false">IF(ISNA(VLOOKUP(Table4[[#This Row],[warehouse_id]], tblwhouse[], tblwhouse[warehouse_name],FALSE() )), "Invalid", "Valid")</f>
        <v>Valid</v>
      </c>
    </row>
    <row r="5431" customFormat="false" ht="15" hidden="false" customHeight="true" outlineLevel="0" collapsed="false">
      <c r="A5431" s="1" t="n">
        <v>5430</v>
      </c>
      <c r="B5431" s="1" t="n">
        <v>3</v>
      </c>
      <c r="C5431" s="1" t="n">
        <v>2266</v>
      </c>
      <c r="D5431" s="1" t="s">
        <v>12504</v>
      </c>
      <c r="E5431" s="1" t="n">
        <v>309</v>
      </c>
      <c r="F5431" s="1" t="n">
        <v>55</v>
      </c>
      <c r="G5431" s="1" t="n">
        <v>104.02</v>
      </c>
      <c r="H5431" s="4" t="n">
        <v>46040.6009380208</v>
      </c>
      <c r="I54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5430BT1054243226630955104.0246040.6009380208</v>
      </c>
      <c r="J5431" s="1" t="n">
        <f aca="false">COUNTIF(I:I, $I5431)</f>
        <v>1</v>
      </c>
      <c r="K5431" s="1" t="str">
        <f aca="false">IF(ISNA(VLOOKUP(Table4[product_id], tblProducts[], tblProducts[product_name],FALSE() )), "Invalid", "Valid")</f>
        <v>Valid</v>
      </c>
      <c r="L5431" s="5" t="str">
        <f aca="false">IF(ISNA(VLOOKUP(Table4[[#This Row],[warehouse_id]], tblwhouse[], tblwhouse[warehouse_name],FALSE() )), "Invalid", "Valid")</f>
        <v>Valid</v>
      </c>
    </row>
    <row r="5432" customFormat="false" ht="15" hidden="false" customHeight="true" outlineLevel="0" collapsed="false">
      <c r="A5432" s="1" t="n">
        <v>5431</v>
      </c>
      <c r="B5432" s="1" t="n">
        <v>3</v>
      </c>
      <c r="C5432" s="1" t="n">
        <v>2075</v>
      </c>
      <c r="D5432" s="1" t="s">
        <v>12505</v>
      </c>
      <c r="E5432" s="1" t="n">
        <v>402</v>
      </c>
      <c r="F5432" s="1" t="n">
        <v>29</v>
      </c>
      <c r="G5432" s="1" t="n">
        <v>245.21</v>
      </c>
      <c r="H5432" s="4" t="n">
        <v>45933.6009380208</v>
      </c>
      <c r="I54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5431BT8807813207540229245.2145933.6009380208</v>
      </c>
      <c r="J5432" s="1" t="n">
        <f aca="false">COUNTIF(I:I, $I5432)</f>
        <v>1</v>
      </c>
      <c r="K5432" s="1" t="str">
        <f aca="false">IF(ISNA(VLOOKUP(Table4[product_id], tblProducts[], tblProducts[product_name],FALSE() )), "Invalid", "Valid")</f>
        <v>Valid</v>
      </c>
      <c r="L5432" s="5" t="str">
        <f aca="false">IF(ISNA(VLOOKUP(Table4[[#This Row],[warehouse_id]], tblwhouse[], tblwhouse[warehouse_name],FALSE() )), "Invalid", "Valid")</f>
        <v>Valid</v>
      </c>
    </row>
    <row r="5433" customFormat="false" ht="15" hidden="false" customHeight="true" outlineLevel="0" collapsed="false">
      <c r="A5433" s="1" t="n">
        <v>5432</v>
      </c>
      <c r="B5433" s="1" t="n">
        <v>3</v>
      </c>
      <c r="C5433" s="1" t="n">
        <v>797</v>
      </c>
      <c r="D5433" s="1" t="s">
        <v>12506</v>
      </c>
      <c r="E5433" s="1" t="n">
        <v>125</v>
      </c>
      <c r="F5433" s="1" t="n">
        <v>22</v>
      </c>
      <c r="G5433" s="1" t="n">
        <v>198.74</v>
      </c>
      <c r="H5433" s="4" t="n">
        <v>46031.6009380208</v>
      </c>
      <c r="I54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5432BT414667379712522198.7446031.6009380208</v>
      </c>
      <c r="J5433" s="1" t="n">
        <f aca="false">COUNTIF(I:I, $I5433)</f>
        <v>1</v>
      </c>
      <c r="K5433" s="1" t="str">
        <f aca="false">IF(ISNA(VLOOKUP(Table4[product_id], tblProducts[], tblProducts[product_name],FALSE() )), "Invalid", "Valid")</f>
        <v>Valid</v>
      </c>
      <c r="L5433" s="5" t="str">
        <f aca="false">IF(ISNA(VLOOKUP(Table4[[#This Row],[warehouse_id]], tblwhouse[], tblwhouse[warehouse_name],FALSE() )), "Invalid", "Valid")</f>
        <v>Valid</v>
      </c>
    </row>
    <row r="5434" customFormat="false" ht="15" hidden="false" customHeight="true" outlineLevel="0" collapsed="false">
      <c r="A5434" s="1" t="n">
        <v>5433</v>
      </c>
      <c r="B5434" s="1" t="n">
        <v>3</v>
      </c>
      <c r="C5434" s="1" t="n">
        <v>1360</v>
      </c>
      <c r="D5434" s="1" t="s">
        <v>12507</v>
      </c>
      <c r="E5434" s="1" t="n">
        <v>266</v>
      </c>
      <c r="F5434" s="1" t="n">
        <v>40</v>
      </c>
      <c r="G5434" s="1" t="n">
        <v>147.24</v>
      </c>
      <c r="H5434" s="4" t="n">
        <v>46134.6009380208</v>
      </c>
      <c r="I54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5433BT4519473136026640147.2446134.6009380208</v>
      </c>
      <c r="J5434" s="1" t="n">
        <f aca="false">COUNTIF(I:I, $I5434)</f>
        <v>1</v>
      </c>
      <c r="K5434" s="1" t="str">
        <f aca="false">IF(ISNA(VLOOKUP(Table4[product_id], tblProducts[], tblProducts[product_name],FALSE() )), "Invalid", "Valid")</f>
        <v>Valid</v>
      </c>
      <c r="L5434" s="5" t="str">
        <f aca="false">IF(ISNA(VLOOKUP(Table4[[#This Row],[warehouse_id]], tblwhouse[], tblwhouse[warehouse_name],FALSE() )), "Invalid", "Valid")</f>
        <v>Valid</v>
      </c>
    </row>
    <row r="5435" customFormat="false" ht="15" hidden="false" customHeight="true" outlineLevel="0" collapsed="false">
      <c r="A5435" s="1" t="n">
        <v>5434</v>
      </c>
      <c r="B5435" s="1" t="n">
        <v>2</v>
      </c>
      <c r="C5435" s="1" t="n">
        <v>557</v>
      </c>
      <c r="D5435" s="1" t="s">
        <v>12508</v>
      </c>
      <c r="E5435" s="1" t="n">
        <v>195</v>
      </c>
      <c r="F5435" s="1" t="n">
        <v>41</v>
      </c>
      <c r="G5435" s="1" t="n">
        <v>1277.89</v>
      </c>
      <c r="H5435" s="4" t="n">
        <v>46064.6009380208</v>
      </c>
      <c r="I54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5434BT1345912557195411277.8946064.6009380208</v>
      </c>
      <c r="J5435" s="1" t="n">
        <f aca="false">COUNTIF(I:I, $I5435)</f>
        <v>1</v>
      </c>
      <c r="K5435" s="1" t="str">
        <f aca="false">IF(ISNA(VLOOKUP(Table4[product_id], tblProducts[], tblProducts[product_name],FALSE() )), "Invalid", "Valid")</f>
        <v>Valid</v>
      </c>
      <c r="L5435" s="5" t="str">
        <f aca="false">IF(ISNA(VLOOKUP(Table4[[#This Row],[warehouse_id]], tblwhouse[], tblwhouse[warehouse_name],FALSE() )), "Invalid", "Valid")</f>
        <v>Valid</v>
      </c>
    </row>
    <row r="5436" customFormat="false" ht="15" hidden="false" customHeight="true" outlineLevel="0" collapsed="false">
      <c r="A5436" s="1" t="n">
        <v>5435</v>
      </c>
      <c r="B5436" s="1" t="n">
        <v>1</v>
      </c>
      <c r="C5436" s="1" t="n">
        <v>2129</v>
      </c>
      <c r="D5436" s="1" t="s">
        <v>12509</v>
      </c>
      <c r="E5436" s="1" t="n">
        <v>299</v>
      </c>
      <c r="F5436" s="1" t="n">
        <v>31</v>
      </c>
      <c r="G5436" s="1" t="n">
        <v>230.48</v>
      </c>
      <c r="H5436" s="4" t="n">
        <v>46188.6009380208</v>
      </c>
      <c r="I54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5435BT1883351212929931230.4846188.6009380208</v>
      </c>
      <c r="J5436" s="1" t="n">
        <f aca="false">COUNTIF(I:I, $I5436)</f>
        <v>1</v>
      </c>
      <c r="K5436" s="1" t="str">
        <f aca="false">IF(ISNA(VLOOKUP(Table4[product_id], tblProducts[], tblProducts[product_name],FALSE() )), "Invalid", "Valid")</f>
        <v>Valid</v>
      </c>
      <c r="L5436" s="5" t="str">
        <f aca="false">IF(ISNA(VLOOKUP(Table4[[#This Row],[warehouse_id]], tblwhouse[], tblwhouse[warehouse_name],FALSE() )), "Invalid", "Valid")</f>
        <v>Valid</v>
      </c>
    </row>
    <row r="5437" customFormat="false" ht="15" hidden="false" customHeight="true" outlineLevel="0" collapsed="false">
      <c r="A5437" s="1" t="n">
        <v>5436</v>
      </c>
      <c r="B5437" s="1" t="n">
        <v>2</v>
      </c>
      <c r="C5437" s="1" t="n">
        <v>2843</v>
      </c>
      <c r="D5437" s="1" t="s">
        <v>12510</v>
      </c>
      <c r="E5437" s="1" t="n">
        <v>439</v>
      </c>
      <c r="F5437" s="1" t="n">
        <v>35</v>
      </c>
      <c r="G5437" s="1" t="n">
        <v>983.62</v>
      </c>
      <c r="H5437" s="4" t="n">
        <v>46111.6009380208</v>
      </c>
      <c r="I54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5436BT8133142284343935983.6246111.6009380208</v>
      </c>
      <c r="J5437" s="1" t="n">
        <f aca="false">COUNTIF(I:I, $I5437)</f>
        <v>1</v>
      </c>
      <c r="K5437" s="1" t="str">
        <f aca="false">IF(ISNA(VLOOKUP(Table4[product_id], tblProducts[], tblProducts[product_name],FALSE() )), "Invalid", "Valid")</f>
        <v>Valid</v>
      </c>
      <c r="L5437" s="5" t="str">
        <f aca="false">IF(ISNA(VLOOKUP(Table4[[#This Row],[warehouse_id]], tblwhouse[], tblwhouse[warehouse_name],FALSE() )), "Invalid", "Valid")</f>
        <v>Valid</v>
      </c>
    </row>
    <row r="5438" customFormat="false" ht="15" hidden="false" customHeight="true" outlineLevel="0" collapsed="false">
      <c r="A5438" s="1" t="n">
        <v>5437</v>
      </c>
      <c r="B5438" s="1" t="n">
        <v>3</v>
      </c>
      <c r="C5438" s="1" t="n">
        <v>2287</v>
      </c>
      <c r="D5438" s="1" t="s">
        <v>12511</v>
      </c>
      <c r="E5438" s="1" t="n">
        <v>36</v>
      </c>
      <c r="F5438" s="1" t="n">
        <v>56</v>
      </c>
      <c r="G5438" s="1" t="n">
        <v>30.18</v>
      </c>
      <c r="H5438" s="4" t="n">
        <v>45981.6009380208</v>
      </c>
      <c r="I54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5437BT95757732287365630.1845981.6009380208</v>
      </c>
      <c r="J5438" s="1" t="n">
        <f aca="false">COUNTIF(I:I, $I5438)</f>
        <v>1</v>
      </c>
      <c r="K5438" s="1" t="str">
        <f aca="false">IF(ISNA(VLOOKUP(Table4[product_id], tblProducts[], tblProducts[product_name],FALSE() )), "Invalid", "Valid")</f>
        <v>Valid</v>
      </c>
      <c r="L5438" s="5" t="str">
        <f aca="false">IF(ISNA(VLOOKUP(Table4[[#This Row],[warehouse_id]], tblwhouse[], tblwhouse[warehouse_name],FALSE() )), "Invalid", "Valid")</f>
        <v>Valid</v>
      </c>
    </row>
    <row r="5439" customFormat="false" ht="15" hidden="false" customHeight="true" outlineLevel="0" collapsed="false">
      <c r="A5439" s="1" t="n">
        <v>5438</v>
      </c>
      <c r="B5439" s="1" t="n">
        <v>1</v>
      </c>
      <c r="C5439" s="1" t="n">
        <v>1845</v>
      </c>
      <c r="D5439" s="1" t="s">
        <v>12512</v>
      </c>
      <c r="E5439" s="1" t="n">
        <v>178</v>
      </c>
      <c r="F5439" s="1" t="n">
        <v>55</v>
      </c>
      <c r="G5439" s="1" t="n">
        <v>684.52</v>
      </c>
      <c r="H5439" s="4" t="n">
        <v>45966.6009380208</v>
      </c>
      <c r="I54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5438BT9690641184517855684.5245966.6009380208</v>
      </c>
      <c r="J5439" s="1" t="n">
        <f aca="false">COUNTIF(I:I, $I5439)</f>
        <v>1</v>
      </c>
      <c r="K5439" s="1" t="str">
        <f aca="false">IF(ISNA(VLOOKUP(Table4[product_id], tblProducts[], tblProducts[product_name],FALSE() )), "Invalid", "Valid")</f>
        <v>Valid</v>
      </c>
      <c r="L5439" s="5" t="str">
        <f aca="false">IF(ISNA(VLOOKUP(Table4[[#This Row],[warehouse_id]], tblwhouse[], tblwhouse[warehouse_name],FALSE() )), "Invalid", "Valid")</f>
        <v>Valid</v>
      </c>
    </row>
    <row r="5440" customFormat="false" ht="15" hidden="false" customHeight="true" outlineLevel="0" collapsed="false">
      <c r="A5440" s="1" t="n">
        <v>5439</v>
      </c>
      <c r="B5440" s="1" t="n">
        <v>1</v>
      </c>
      <c r="C5440" s="1" t="n">
        <v>2454</v>
      </c>
      <c r="D5440" s="1" t="s">
        <v>12513</v>
      </c>
      <c r="E5440" s="1" t="n">
        <v>311</v>
      </c>
      <c r="F5440" s="1" t="n">
        <v>34</v>
      </c>
      <c r="G5440" s="1" t="n">
        <v>484.18</v>
      </c>
      <c r="H5440" s="4" t="n">
        <v>45863.6009380208</v>
      </c>
      <c r="I54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5439BT5783701245431134484.1845863.6009380208</v>
      </c>
      <c r="J5440" s="1" t="n">
        <f aca="false">COUNTIF(I:I, $I5440)</f>
        <v>1</v>
      </c>
      <c r="K5440" s="1" t="str">
        <f aca="false">IF(ISNA(VLOOKUP(Table4[product_id], tblProducts[], tblProducts[product_name],FALSE() )), "Invalid", "Valid")</f>
        <v>Valid</v>
      </c>
      <c r="L5440" s="5" t="str">
        <f aca="false">IF(ISNA(VLOOKUP(Table4[[#This Row],[warehouse_id]], tblwhouse[], tblwhouse[warehouse_name],FALSE() )), "Invalid", "Valid")</f>
        <v>Valid</v>
      </c>
    </row>
    <row r="5441" customFormat="false" ht="15" hidden="false" customHeight="true" outlineLevel="0" collapsed="false">
      <c r="A5441" s="1" t="n">
        <v>5440</v>
      </c>
      <c r="B5441" s="1" t="n">
        <v>4</v>
      </c>
      <c r="C5441" s="1" t="n">
        <v>692</v>
      </c>
      <c r="D5441" s="1" t="s">
        <v>12514</v>
      </c>
      <c r="E5441" s="1" t="n">
        <v>74</v>
      </c>
      <c r="F5441" s="1" t="n">
        <v>69</v>
      </c>
      <c r="G5441" s="1" t="n">
        <v>30.73</v>
      </c>
      <c r="H5441" s="4" t="n">
        <v>46006.6009380208</v>
      </c>
      <c r="I54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5440BT4266134692746930.7346006.6009380208</v>
      </c>
      <c r="J5441" s="1" t="n">
        <f aca="false">COUNTIF(I:I, $I5441)</f>
        <v>1</v>
      </c>
      <c r="K5441" s="1" t="str">
        <f aca="false">IF(ISNA(VLOOKUP(Table4[product_id], tblProducts[], tblProducts[product_name],FALSE() )), "Invalid", "Valid")</f>
        <v>Valid</v>
      </c>
      <c r="L5441" s="5" t="str">
        <f aca="false">IF(ISNA(VLOOKUP(Table4[[#This Row],[warehouse_id]], tblwhouse[], tblwhouse[warehouse_name],FALSE() )), "Invalid", "Valid")</f>
        <v>Valid</v>
      </c>
    </row>
    <row r="5442" customFormat="false" ht="15" hidden="false" customHeight="true" outlineLevel="0" collapsed="false">
      <c r="A5442" s="1" t="n">
        <v>5441</v>
      </c>
      <c r="B5442" s="1" t="n">
        <v>3</v>
      </c>
      <c r="C5442" s="1" t="n">
        <v>2131</v>
      </c>
      <c r="D5442" s="1" t="s">
        <v>12515</v>
      </c>
      <c r="E5442" s="1" t="n">
        <v>318</v>
      </c>
      <c r="F5442" s="1" t="n">
        <v>38</v>
      </c>
      <c r="G5442" s="1" t="n">
        <v>396.65</v>
      </c>
      <c r="H5442" s="4" t="n">
        <v>46207.6009380208</v>
      </c>
      <c r="I54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5441BT6059033213131838396.6546207.6009380208</v>
      </c>
      <c r="J5442" s="1" t="n">
        <f aca="false">COUNTIF(I:I, $I5442)</f>
        <v>1</v>
      </c>
      <c r="K5442" s="1" t="str">
        <f aca="false">IF(ISNA(VLOOKUP(Table4[product_id], tblProducts[], tblProducts[product_name],FALSE() )), "Invalid", "Valid")</f>
        <v>Valid</v>
      </c>
      <c r="L5442" s="5" t="str">
        <f aca="false">IF(ISNA(VLOOKUP(Table4[[#This Row],[warehouse_id]], tblwhouse[], tblwhouse[warehouse_name],FALSE() )), "Invalid", "Valid")</f>
        <v>Valid</v>
      </c>
    </row>
    <row r="5443" customFormat="false" ht="15" hidden="false" customHeight="true" outlineLevel="0" collapsed="false">
      <c r="A5443" s="1" t="n">
        <v>5442</v>
      </c>
      <c r="B5443" s="1" t="n">
        <v>3</v>
      </c>
      <c r="C5443" s="1" t="n">
        <v>1566</v>
      </c>
      <c r="D5443" s="1" t="s">
        <v>12516</v>
      </c>
      <c r="E5443" s="1" t="n">
        <v>275</v>
      </c>
      <c r="F5443" s="1" t="n">
        <v>55</v>
      </c>
      <c r="G5443" s="1" t="n">
        <v>1201.77</v>
      </c>
      <c r="H5443" s="4" t="n">
        <v>46217.6009380208</v>
      </c>
      <c r="I54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5442BT97329631566275551201.7746217.6009380208</v>
      </c>
      <c r="J5443" s="1" t="n">
        <f aca="false">COUNTIF(I:I, $I5443)</f>
        <v>1</v>
      </c>
      <c r="K5443" s="1" t="str">
        <f aca="false">IF(ISNA(VLOOKUP(Table4[product_id], tblProducts[], tblProducts[product_name],FALSE() )), "Invalid", "Valid")</f>
        <v>Valid</v>
      </c>
      <c r="L5443" s="5" t="str">
        <f aca="false">IF(ISNA(VLOOKUP(Table4[[#This Row],[warehouse_id]], tblwhouse[], tblwhouse[warehouse_name],FALSE() )), "Invalid", "Valid")</f>
        <v>Valid</v>
      </c>
    </row>
    <row r="5444" customFormat="false" ht="15" hidden="false" customHeight="true" outlineLevel="0" collapsed="false">
      <c r="A5444" s="1" t="n">
        <v>5443</v>
      </c>
      <c r="B5444" s="1" t="n">
        <v>2</v>
      </c>
      <c r="C5444" s="1" t="n">
        <v>194</v>
      </c>
      <c r="D5444" s="1" t="s">
        <v>12517</v>
      </c>
      <c r="E5444" s="1" t="n">
        <v>197</v>
      </c>
      <c r="F5444" s="1" t="n">
        <v>49</v>
      </c>
      <c r="G5444" s="1" t="n">
        <v>116</v>
      </c>
      <c r="H5444" s="4" t="n">
        <v>46098.6009380208</v>
      </c>
      <c r="I54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5443BT33745321941974911646098.6009380208</v>
      </c>
      <c r="J5444" s="1" t="n">
        <f aca="false">COUNTIF(I:I, $I5444)</f>
        <v>1</v>
      </c>
      <c r="K5444" s="1" t="str">
        <f aca="false">IF(ISNA(VLOOKUP(Table4[product_id], tblProducts[], tblProducts[product_name],FALSE() )), "Invalid", "Valid")</f>
        <v>Valid</v>
      </c>
      <c r="L5444" s="5" t="str">
        <f aca="false">IF(ISNA(VLOOKUP(Table4[[#This Row],[warehouse_id]], tblwhouse[], tblwhouse[warehouse_name],FALSE() )), "Invalid", "Valid")</f>
        <v>Valid</v>
      </c>
    </row>
    <row r="5445" customFormat="false" ht="15" hidden="false" customHeight="true" outlineLevel="0" collapsed="false">
      <c r="A5445" s="1" t="n">
        <v>5444</v>
      </c>
      <c r="B5445" s="1" t="n">
        <v>2</v>
      </c>
      <c r="C5445" s="1" t="n">
        <v>882</v>
      </c>
      <c r="D5445" s="1" t="s">
        <v>12518</v>
      </c>
      <c r="E5445" s="1" t="n">
        <v>476</v>
      </c>
      <c r="F5445" s="1" t="n">
        <v>34</v>
      </c>
      <c r="G5445" s="1" t="n">
        <v>1382.3</v>
      </c>
      <c r="H5445" s="4" t="n">
        <v>46094.6009380208</v>
      </c>
      <c r="I54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5444BT5981712882476341382.346094.6009380208</v>
      </c>
      <c r="J5445" s="1" t="n">
        <f aca="false">COUNTIF(I:I, $I5445)</f>
        <v>1</v>
      </c>
      <c r="K5445" s="1" t="str">
        <f aca="false">IF(ISNA(VLOOKUP(Table4[product_id], tblProducts[], tblProducts[product_name],FALSE() )), "Invalid", "Valid")</f>
        <v>Valid</v>
      </c>
      <c r="L5445" s="5" t="str">
        <f aca="false">IF(ISNA(VLOOKUP(Table4[[#This Row],[warehouse_id]], tblwhouse[], tblwhouse[warehouse_name],FALSE() )), "Invalid", "Valid")</f>
        <v>Valid</v>
      </c>
    </row>
    <row r="5446" customFormat="false" ht="15" hidden="false" customHeight="true" outlineLevel="0" collapsed="false">
      <c r="A5446" s="1" t="n">
        <v>5445</v>
      </c>
      <c r="B5446" s="1" t="n">
        <v>1</v>
      </c>
      <c r="C5446" s="1" t="n">
        <v>1258</v>
      </c>
      <c r="D5446" s="1" t="s">
        <v>12519</v>
      </c>
      <c r="E5446" s="1" t="n">
        <v>41</v>
      </c>
      <c r="F5446" s="1" t="n">
        <v>56</v>
      </c>
      <c r="G5446" s="1" t="n">
        <v>1108.62</v>
      </c>
      <c r="H5446" s="4" t="n">
        <v>46157.6009380208</v>
      </c>
      <c r="I54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5445BT7296811125841561108.6246157.6009380208</v>
      </c>
      <c r="J5446" s="1" t="n">
        <f aca="false">COUNTIF(I:I, $I5446)</f>
        <v>1</v>
      </c>
      <c r="K5446" s="1" t="str">
        <f aca="false">IF(ISNA(VLOOKUP(Table4[product_id], tblProducts[], tblProducts[product_name],FALSE() )), "Invalid", "Valid")</f>
        <v>Valid</v>
      </c>
      <c r="L5446" s="5" t="str">
        <f aca="false">IF(ISNA(VLOOKUP(Table4[[#This Row],[warehouse_id]], tblwhouse[], tblwhouse[warehouse_name],FALSE() )), "Invalid", "Valid")</f>
        <v>Valid</v>
      </c>
    </row>
    <row r="5447" customFormat="false" ht="15" hidden="false" customHeight="true" outlineLevel="0" collapsed="false">
      <c r="A5447" s="1" t="n">
        <v>5446</v>
      </c>
      <c r="B5447" s="1" t="n">
        <v>2</v>
      </c>
      <c r="C5447" s="1" t="n">
        <v>985</v>
      </c>
      <c r="D5447" s="1" t="s">
        <v>12520</v>
      </c>
      <c r="E5447" s="1" t="n">
        <v>170</v>
      </c>
      <c r="F5447" s="1" t="n">
        <v>26</v>
      </c>
      <c r="G5447" s="1" t="n">
        <v>718.91</v>
      </c>
      <c r="H5447" s="4" t="n">
        <v>46195.6009380208</v>
      </c>
      <c r="I54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5446BT685040298517026718.9146195.6009380208</v>
      </c>
      <c r="J5447" s="1" t="n">
        <f aca="false">COUNTIF(I:I, $I5447)</f>
        <v>1</v>
      </c>
      <c r="K5447" s="1" t="str">
        <f aca="false">IF(ISNA(VLOOKUP(Table4[product_id], tblProducts[], tblProducts[product_name],FALSE() )), "Invalid", "Valid")</f>
        <v>Valid</v>
      </c>
      <c r="L5447" s="5" t="str">
        <f aca="false">IF(ISNA(VLOOKUP(Table4[[#This Row],[warehouse_id]], tblwhouse[], tblwhouse[warehouse_name],FALSE() )), "Invalid", "Valid")</f>
        <v>Valid</v>
      </c>
    </row>
    <row r="5448" customFormat="false" ht="15" hidden="false" customHeight="true" outlineLevel="0" collapsed="false">
      <c r="A5448" s="1" t="n">
        <v>5447</v>
      </c>
      <c r="B5448" s="1" t="n">
        <v>1</v>
      </c>
      <c r="C5448" s="1" t="n">
        <v>12</v>
      </c>
      <c r="D5448" s="1" t="s">
        <v>12521</v>
      </c>
      <c r="E5448" s="1" t="n">
        <v>219</v>
      </c>
      <c r="F5448" s="1" t="n">
        <v>79</v>
      </c>
      <c r="G5448" s="1" t="n">
        <v>1104.8</v>
      </c>
      <c r="H5448" s="4" t="n">
        <v>45900.6009380208</v>
      </c>
      <c r="I54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5447BT543573112219791104.845900.6009380208</v>
      </c>
      <c r="J5448" s="1" t="n">
        <f aca="false">COUNTIF(I:I, $I5448)</f>
        <v>1</v>
      </c>
      <c r="K5448" s="1" t="str">
        <f aca="false">IF(ISNA(VLOOKUP(Table4[product_id], tblProducts[], tblProducts[product_name],FALSE() )), "Invalid", "Valid")</f>
        <v>Valid</v>
      </c>
      <c r="L5448" s="5" t="str">
        <f aca="false">IF(ISNA(VLOOKUP(Table4[[#This Row],[warehouse_id]], tblwhouse[], tblwhouse[warehouse_name],FALSE() )), "Invalid", "Valid")</f>
        <v>Valid</v>
      </c>
    </row>
    <row r="5449" customFormat="false" ht="15" hidden="false" customHeight="true" outlineLevel="0" collapsed="false">
      <c r="A5449" s="1" t="n">
        <v>5448</v>
      </c>
      <c r="B5449" s="1" t="n">
        <v>4</v>
      </c>
      <c r="C5449" s="1" t="n">
        <v>2426</v>
      </c>
      <c r="D5449" s="1" t="s">
        <v>12522</v>
      </c>
      <c r="E5449" s="1" t="n">
        <v>215</v>
      </c>
      <c r="F5449" s="1" t="n">
        <v>27</v>
      </c>
      <c r="G5449" s="1" t="n">
        <v>64.57</v>
      </c>
      <c r="H5449" s="4" t="n">
        <v>45994.6009380208</v>
      </c>
      <c r="I54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5448BT563998424262152764.5745994.6009380208</v>
      </c>
      <c r="J5449" s="1" t="n">
        <f aca="false">COUNTIF(I:I, $I5449)</f>
        <v>1</v>
      </c>
      <c r="K5449" s="1" t="str">
        <f aca="false">IF(ISNA(VLOOKUP(Table4[product_id], tblProducts[], tblProducts[product_name],FALSE() )), "Invalid", "Valid")</f>
        <v>Valid</v>
      </c>
      <c r="L5449" s="5" t="str">
        <f aca="false">IF(ISNA(VLOOKUP(Table4[[#This Row],[warehouse_id]], tblwhouse[], tblwhouse[warehouse_name],FALSE() )), "Invalid", "Valid")</f>
        <v>Valid</v>
      </c>
    </row>
    <row r="5450" customFormat="false" ht="15" hidden="false" customHeight="true" outlineLevel="0" collapsed="false">
      <c r="A5450" s="1" t="n">
        <v>5449</v>
      </c>
      <c r="B5450" s="1" t="n">
        <v>1</v>
      </c>
      <c r="C5450" s="1" t="n">
        <v>800</v>
      </c>
      <c r="D5450" s="1" t="s">
        <v>12523</v>
      </c>
      <c r="E5450" s="1" t="n">
        <v>232</v>
      </c>
      <c r="F5450" s="1" t="n">
        <v>67</v>
      </c>
      <c r="G5450" s="1" t="n">
        <v>1256.27</v>
      </c>
      <c r="H5450" s="4" t="n">
        <v>46114.6009380208</v>
      </c>
      <c r="I54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5449BT3004521800232671256.2746114.6009380208</v>
      </c>
      <c r="J5450" s="1" t="n">
        <f aca="false">COUNTIF(I:I, $I5450)</f>
        <v>1</v>
      </c>
      <c r="K5450" s="1" t="str">
        <f aca="false">IF(ISNA(VLOOKUP(Table4[product_id], tblProducts[], tblProducts[product_name],FALSE() )), "Invalid", "Valid")</f>
        <v>Valid</v>
      </c>
      <c r="L5450" s="5" t="str">
        <f aca="false">IF(ISNA(VLOOKUP(Table4[[#This Row],[warehouse_id]], tblwhouse[], tblwhouse[warehouse_name],FALSE() )), "Invalid", "Valid")</f>
        <v>Valid</v>
      </c>
    </row>
    <row r="5451" customFormat="false" ht="15" hidden="false" customHeight="true" outlineLevel="0" collapsed="false">
      <c r="A5451" s="1" t="n">
        <v>5450</v>
      </c>
      <c r="B5451" s="1" t="n">
        <v>1</v>
      </c>
      <c r="C5451" s="1" t="n">
        <v>1889</v>
      </c>
      <c r="D5451" s="1" t="s">
        <v>12524</v>
      </c>
      <c r="E5451" s="1" t="n">
        <v>212</v>
      </c>
      <c r="F5451" s="1" t="n">
        <v>30</v>
      </c>
      <c r="G5451" s="1" t="n">
        <v>1010.8</v>
      </c>
      <c r="H5451" s="4" t="n">
        <v>46019.6009380208</v>
      </c>
      <c r="I54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5450BT16289311889212301010.846019.6009380208</v>
      </c>
      <c r="J5451" s="1" t="n">
        <f aca="false">COUNTIF(I:I, $I5451)</f>
        <v>1</v>
      </c>
      <c r="K5451" s="1" t="str">
        <f aca="false">IF(ISNA(VLOOKUP(Table4[product_id], tblProducts[], tblProducts[product_name],FALSE() )), "Invalid", "Valid")</f>
        <v>Valid</v>
      </c>
      <c r="L5451" s="5" t="str">
        <f aca="false">IF(ISNA(VLOOKUP(Table4[[#This Row],[warehouse_id]], tblwhouse[], tblwhouse[warehouse_name],FALSE() )), "Invalid", "Valid")</f>
        <v>Valid</v>
      </c>
    </row>
    <row r="5452" customFormat="false" ht="15" hidden="false" customHeight="true" outlineLevel="0" collapsed="false">
      <c r="A5452" s="1" t="n">
        <v>5451</v>
      </c>
      <c r="B5452" s="1" t="n">
        <v>3</v>
      </c>
      <c r="C5452" s="1" t="n">
        <v>2685</v>
      </c>
      <c r="D5452" s="1" t="s">
        <v>12525</v>
      </c>
      <c r="E5452" s="1" t="n">
        <v>458</v>
      </c>
      <c r="F5452" s="1" t="n">
        <v>57</v>
      </c>
      <c r="G5452" s="1" t="n">
        <v>716.05</v>
      </c>
      <c r="H5452" s="4" t="n">
        <v>46076.6009380208</v>
      </c>
      <c r="I54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5451BT7073853268545857716.0546076.6009380208</v>
      </c>
      <c r="J5452" s="1" t="n">
        <f aca="false">COUNTIF(I:I, $I5452)</f>
        <v>1</v>
      </c>
      <c r="K5452" s="1" t="str">
        <f aca="false">IF(ISNA(VLOOKUP(Table4[product_id], tblProducts[], tblProducts[product_name],FALSE() )), "Invalid", "Valid")</f>
        <v>Valid</v>
      </c>
      <c r="L5452" s="5" t="str">
        <f aca="false">IF(ISNA(VLOOKUP(Table4[[#This Row],[warehouse_id]], tblwhouse[], tblwhouse[warehouse_name],FALSE() )), "Invalid", "Valid")</f>
        <v>Valid</v>
      </c>
    </row>
    <row r="5453" customFormat="false" ht="15" hidden="false" customHeight="true" outlineLevel="0" collapsed="false">
      <c r="A5453" s="1" t="n">
        <v>5452</v>
      </c>
      <c r="B5453" s="1" t="n">
        <v>3</v>
      </c>
      <c r="C5453" s="1" t="n">
        <v>442</v>
      </c>
      <c r="D5453" s="1" t="s">
        <v>12526</v>
      </c>
      <c r="E5453" s="1" t="n">
        <v>9</v>
      </c>
      <c r="F5453" s="1" t="n">
        <v>44</v>
      </c>
      <c r="G5453" s="1" t="n">
        <v>41.26</v>
      </c>
      <c r="H5453" s="4" t="n">
        <v>46099.6009380208</v>
      </c>
      <c r="I54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5452BT877524344294441.2646099.6009380208</v>
      </c>
      <c r="J5453" s="1" t="n">
        <f aca="false">COUNTIF(I:I, $I5453)</f>
        <v>1</v>
      </c>
      <c r="K5453" s="1" t="str">
        <f aca="false">IF(ISNA(VLOOKUP(Table4[product_id], tblProducts[], tblProducts[product_name],FALSE() )), "Invalid", "Valid")</f>
        <v>Valid</v>
      </c>
      <c r="L5453" s="5" t="str">
        <f aca="false">IF(ISNA(VLOOKUP(Table4[[#This Row],[warehouse_id]], tblwhouse[], tblwhouse[warehouse_name],FALSE() )), "Invalid", "Valid")</f>
        <v>Valid</v>
      </c>
    </row>
    <row r="5454" customFormat="false" ht="15" hidden="false" customHeight="true" outlineLevel="0" collapsed="false">
      <c r="A5454" s="1" t="n">
        <v>5453</v>
      </c>
      <c r="B5454" s="1" t="n">
        <v>3</v>
      </c>
      <c r="C5454" s="1" t="n">
        <v>2567</v>
      </c>
      <c r="D5454" s="1" t="s">
        <v>12527</v>
      </c>
      <c r="E5454" s="1" t="n">
        <v>336</v>
      </c>
      <c r="F5454" s="1" t="n">
        <v>64</v>
      </c>
      <c r="G5454" s="1" t="n">
        <v>383.81</v>
      </c>
      <c r="H5454" s="4" t="n">
        <v>45868.6009380208</v>
      </c>
      <c r="I54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5453BT8296253256733664383.8145868.6009380208</v>
      </c>
      <c r="J5454" s="1" t="n">
        <f aca="false">COUNTIF(I:I, $I5454)</f>
        <v>1</v>
      </c>
      <c r="K5454" s="1" t="str">
        <f aca="false">IF(ISNA(VLOOKUP(Table4[product_id], tblProducts[], tblProducts[product_name],FALSE() )), "Invalid", "Valid")</f>
        <v>Valid</v>
      </c>
      <c r="L5454" s="5" t="str">
        <f aca="false">IF(ISNA(VLOOKUP(Table4[[#This Row],[warehouse_id]], tblwhouse[], tblwhouse[warehouse_name],FALSE() )), "Invalid", "Valid")</f>
        <v>Valid</v>
      </c>
    </row>
    <row r="5455" customFormat="false" ht="15" hidden="false" customHeight="true" outlineLevel="0" collapsed="false">
      <c r="A5455" s="1" t="n">
        <v>5454</v>
      </c>
      <c r="B5455" s="1" t="n">
        <v>3</v>
      </c>
      <c r="C5455" s="1" t="n">
        <v>1741</v>
      </c>
      <c r="D5455" s="1" t="s">
        <v>12528</v>
      </c>
      <c r="E5455" s="1" t="n">
        <v>359</v>
      </c>
      <c r="F5455" s="1" t="n">
        <v>26</v>
      </c>
      <c r="G5455" s="1" t="n">
        <v>1004.28</v>
      </c>
      <c r="H5455" s="4" t="n">
        <v>45902.6009380208</v>
      </c>
      <c r="I54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5454BT86453931741359261004.2845902.6009380208</v>
      </c>
      <c r="J5455" s="1" t="n">
        <f aca="false">COUNTIF(I:I, $I5455)</f>
        <v>1</v>
      </c>
      <c r="K5455" s="1" t="str">
        <f aca="false">IF(ISNA(VLOOKUP(Table4[product_id], tblProducts[], tblProducts[product_name],FALSE() )), "Invalid", "Valid")</f>
        <v>Valid</v>
      </c>
      <c r="L5455" s="5" t="str">
        <f aca="false">IF(ISNA(VLOOKUP(Table4[[#This Row],[warehouse_id]], tblwhouse[], tblwhouse[warehouse_name],FALSE() )), "Invalid", "Valid")</f>
        <v>Valid</v>
      </c>
    </row>
    <row r="5456" customFormat="false" ht="15" hidden="false" customHeight="true" outlineLevel="0" collapsed="false">
      <c r="A5456" s="1" t="n">
        <v>5455</v>
      </c>
      <c r="B5456" s="1" t="n">
        <v>4</v>
      </c>
      <c r="C5456" s="1" t="n">
        <v>1480</v>
      </c>
      <c r="D5456" s="1" t="s">
        <v>12529</v>
      </c>
      <c r="E5456" s="1" t="n">
        <v>499</v>
      </c>
      <c r="F5456" s="1" t="n">
        <v>30</v>
      </c>
      <c r="G5456" s="1" t="n">
        <v>302.91</v>
      </c>
      <c r="H5456" s="4" t="n">
        <v>45965.6009380208</v>
      </c>
      <c r="I54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5455BT9654364148049930302.9145965.6009380208</v>
      </c>
      <c r="J5456" s="1" t="n">
        <f aca="false">COUNTIF(I:I, $I5456)</f>
        <v>1</v>
      </c>
      <c r="K5456" s="1" t="str">
        <f aca="false">IF(ISNA(VLOOKUP(Table4[product_id], tblProducts[], tblProducts[product_name],FALSE() )), "Invalid", "Valid")</f>
        <v>Valid</v>
      </c>
      <c r="L5456" s="5" t="str">
        <f aca="false">IF(ISNA(VLOOKUP(Table4[[#This Row],[warehouse_id]], tblwhouse[], tblwhouse[warehouse_name],FALSE() )), "Invalid", "Valid")</f>
        <v>Valid</v>
      </c>
    </row>
    <row r="5457" customFormat="false" ht="15" hidden="false" customHeight="true" outlineLevel="0" collapsed="false">
      <c r="A5457" s="1" t="n">
        <v>5456</v>
      </c>
      <c r="B5457" s="1" t="n">
        <v>1</v>
      </c>
      <c r="C5457" s="1" t="n">
        <v>1961</v>
      </c>
      <c r="D5457" s="1" t="s">
        <v>12530</v>
      </c>
      <c r="E5457" s="1" t="n">
        <v>120</v>
      </c>
      <c r="F5457" s="1" t="n">
        <v>37</v>
      </c>
      <c r="G5457" s="1" t="n">
        <v>738.13</v>
      </c>
      <c r="H5457" s="4" t="n">
        <v>45992.6009380208</v>
      </c>
      <c r="I54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5456BT4385251196112037738.1345992.6009380208</v>
      </c>
      <c r="J5457" s="1" t="n">
        <f aca="false">COUNTIF(I:I, $I5457)</f>
        <v>1</v>
      </c>
      <c r="K5457" s="1" t="str">
        <f aca="false">IF(ISNA(VLOOKUP(Table4[product_id], tblProducts[], tblProducts[product_name],FALSE() )), "Invalid", "Valid")</f>
        <v>Valid</v>
      </c>
      <c r="L5457" s="5" t="str">
        <f aca="false">IF(ISNA(VLOOKUP(Table4[[#This Row],[warehouse_id]], tblwhouse[], tblwhouse[warehouse_name],FALSE() )), "Invalid", "Valid")</f>
        <v>Valid</v>
      </c>
    </row>
    <row r="5458" customFormat="false" ht="15" hidden="false" customHeight="true" outlineLevel="0" collapsed="false">
      <c r="A5458" s="1" t="n">
        <v>5457</v>
      </c>
      <c r="B5458" s="1" t="n">
        <v>3</v>
      </c>
      <c r="C5458" s="1" t="n">
        <v>158</v>
      </c>
      <c r="D5458" s="1" t="s">
        <v>12531</v>
      </c>
      <c r="E5458" s="1" t="n">
        <v>358</v>
      </c>
      <c r="F5458" s="1" t="n">
        <v>77</v>
      </c>
      <c r="G5458" s="1" t="n">
        <v>1086.63</v>
      </c>
      <c r="H5458" s="4" t="n">
        <v>46039.6009380324</v>
      </c>
      <c r="I54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5457BT4673973158358771086.6346039.6009380324</v>
      </c>
      <c r="J5458" s="1" t="n">
        <f aca="false">COUNTIF(I:I, $I5458)</f>
        <v>1</v>
      </c>
      <c r="K5458" s="1" t="str">
        <f aca="false">IF(ISNA(VLOOKUP(Table4[product_id], tblProducts[], tblProducts[product_name],FALSE() )), "Invalid", "Valid")</f>
        <v>Valid</v>
      </c>
      <c r="L5458" s="5" t="str">
        <f aca="false">IF(ISNA(VLOOKUP(Table4[[#This Row],[warehouse_id]], tblwhouse[], tblwhouse[warehouse_name],FALSE() )), "Invalid", "Valid")</f>
        <v>Valid</v>
      </c>
    </row>
    <row r="5459" customFormat="false" ht="15" hidden="false" customHeight="true" outlineLevel="0" collapsed="false">
      <c r="A5459" s="1" t="n">
        <v>5458</v>
      </c>
      <c r="B5459" s="1" t="n">
        <v>1</v>
      </c>
      <c r="C5459" s="1" t="n">
        <v>2646</v>
      </c>
      <c r="D5459" s="1" t="s">
        <v>12532</v>
      </c>
      <c r="E5459" s="1" t="n">
        <v>110</v>
      </c>
      <c r="F5459" s="1" t="n">
        <v>47</v>
      </c>
      <c r="G5459" s="1" t="n">
        <v>40.66</v>
      </c>
      <c r="H5459" s="4" t="n">
        <v>46206.6009380324</v>
      </c>
      <c r="I54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5458BT886186126461104740.6646206.6009380324</v>
      </c>
      <c r="J5459" s="1" t="n">
        <f aca="false">COUNTIF(I:I, $I5459)</f>
        <v>1</v>
      </c>
      <c r="K5459" s="1" t="str">
        <f aca="false">IF(ISNA(VLOOKUP(Table4[product_id], tblProducts[], tblProducts[product_name],FALSE() )), "Invalid", "Valid")</f>
        <v>Valid</v>
      </c>
      <c r="L5459" s="5" t="str">
        <f aca="false">IF(ISNA(VLOOKUP(Table4[[#This Row],[warehouse_id]], tblwhouse[], tblwhouse[warehouse_name],FALSE() )), "Invalid", "Valid")</f>
        <v>Valid</v>
      </c>
    </row>
    <row r="5460" customFormat="false" ht="15" hidden="false" customHeight="true" outlineLevel="0" collapsed="false">
      <c r="A5460" s="1" t="n">
        <v>5459</v>
      </c>
      <c r="B5460" s="1" t="n">
        <v>3</v>
      </c>
      <c r="C5460" s="1" t="n">
        <v>669</v>
      </c>
      <c r="D5460" s="1" t="s">
        <v>12533</v>
      </c>
      <c r="E5460" s="1" t="n">
        <v>402</v>
      </c>
      <c r="F5460" s="1" t="n">
        <v>44</v>
      </c>
      <c r="G5460" s="1" t="n">
        <v>1425.52</v>
      </c>
      <c r="H5460" s="4" t="n">
        <v>45999.6009380324</v>
      </c>
      <c r="I54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5459BT9125563669402441425.5245999.6009380324</v>
      </c>
      <c r="J5460" s="1" t="n">
        <f aca="false">COUNTIF(I:I, $I5460)</f>
        <v>1</v>
      </c>
      <c r="K5460" s="1" t="str">
        <f aca="false">IF(ISNA(VLOOKUP(Table4[product_id], tblProducts[], tblProducts[product_name],FALSE() )), "Invalid", "Valid")</f>
        <v>Valid</v>
      </c>
      <c r="L5460" s="5" t="str">
        <f aca="false">IF(ISNA(VLOOKUP(Table4[[#This Row],[warehouse_id]], tblwhouse[], tblwhouse[warehouse_name],FALSE() )), "Invalid", "Valid")</f>
        <v>Valid</v>
      </c>
    </row>
    <row r="5461" customFormat="false" ht="15" hidden="false" customHeight="true" outlineLevel="0" collapsed="false">
      <c r="A5461" s="1" t="n">
        <v>5460</v>
      </c>
      <c r="B5461" s="1" t="n">
        <v>4</v>
      </c>
      <c r="C5461" s="1" t="n">
        <v>2285</v>
      </c>
      <c r="D5461" s="1" t="s">
        <v>12534</v>
      </c>
      <c r="E5461" s="1" t="n">
        <v>109</v>
      </c>
      <c r="F5461" s="1" t="n">
        <v>57</v>
      </c>
      <c r="G5461" s="1" t="n">
        <v>363.79</v>
      </c>
      <c r="H5461" s="4" t="n">
        <v>45988.6009380324</v>
      </c>
      <c r="I54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5460BT5284134228510957363.7945988.6009380324</v>
      </c>
      <c r="J5461" s="1" t="n">
        <f aca="false">COUNTIF(I:I, $I5461)</f>
        <v>1</v>
      </c>
      <c r="K5461" s="1" t="str">
        <f aca="false">IF(ISNA(VLOOKUP(Table4[product_id], tblProducts[], tblProducts[product_name],FALSE() )), "Invalid", "Valid")</f>
        <v>Valid</v>
      </c>
      <c r="L5461" s="5" t="str">
        <f aca="false">IF(ISNA(VLOOKUP(Table4[[#This Row],[warehouse_id]], tblwhouse[], tblwhouse[warehouse_name],FALSE() )), "Invalid", "Valid")</f>
        <v>Valid</v>
      </c>
    </row>
    <row r="5462" customFormat="false" ht="15" hidden="false" customHeight="true" outlineLevel="0" collapsed="false">
      <c r="A5462" s="1" t="n">
        <v>5461</v>
      </c>
      <c r="B5462" s="1" t="n">
        <v>3</v>
      </c>
      <c r="C5462" s="1" t="n">
        <v>2735</v>
      </c>
      <c r="D5462" s="1" t="s">
        <v>12535</v>
      </c>
      <c r="E5462" s="1" t="n">
        <v>390</v>
      </c>
      <c r="F5462" s="1" t="n">
        <v>60</v>
      </c>
      <c r="G5462" s="1" t="n">
        <v>837.98</v>
      </c>
      <c r="H5462" s="4" t="n">
        <v>46182.6009380324</v>
      </c>
      <c r="I54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5461BT1948443273539060837.9846182.6009380324</v>
      </c>
      <c r="J5462" s="1" t="n">
        <f aca="false">COUNTIF(I:I, $I5462)</f>
        <v>1</v>
      </c>
      <c r="K5462" s="1" t="str">
        <f aca="false">IF(ISNA(VLOOKUP(Table4[product_id], tblProducts[], tblProducts[product_name],FALSE() )), "Invalid", "Valid")</f>
        <v>Valid</v>
      </c>
      <c r="L5462" s="5" t="str">
        <f aca="false">IF(ISNA(VLOOKUP(Table4[[#This Row],[warehouse_id]], tblwhouse[], tblwhouse[warehouse_name],FALSE() )), "Invalid", "Valid")</f>
        <v>Valid</v>
      </c>
    </row>
    <row r="5463" customFormat="false" ht="15" hidden="false" customHeight="true" outlineLevel="0" collapsed="false">
      <c r="A5463" s="1" t="n">
        <v>5462</v>
      </c>
      <c r="B5463" s="1" t="n">
        <v>3</v>
      </c>
      <c r="C5463" s="1" t="n">
        <v>904</v>
      </c>
      <c r="D5463" s="1" t="s">
        <v>12536</v>
      </c>
      <c r="E5463" s="1" t="n">
        <v>162</v>
      </c>
      <c r="F5463" s="1" t="n">
        <v>79</v>
      </c>
      <c r="G5463" s="1" t="n">
        <v>1072.82</v>
      </c>
      <c r="H5463" s="4" t="n">
        <v>45891.6009380324</v>
      </c>
      <c r="I54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5462BT3725943904162791072.8245891.6009380324</v>
      </c>
      <c r="J5463" s="1" t="n">
        <f aca="false">COUNTIF(I:I, $I5463)</f>
        <v>1</v>
      </c>
      <c r="K5463" s="1" t="str">
        <f aca="false">IF(ISNA(VLOOKUP(Table4[product_id], tblProducts[], tblProducts[product_name],FALSE() )), "Invalid", "Valid")</f>
        <v>Valid</v>
      </c>
      <c r="L5463" s="5" t="str">
        <f aca="false">IF(ISNA(VLOOKUP(Table4[[#This Row],[warehouse_id]], tblwhouse[], tblwhouse[warehouse_name],FALSE() )), "Invalid", "Valid")</f>
        <v>Valid</v>
      </c>
    </row>
    <row r="5464" customFormat="false" ht="15" hidden="false" customHeight="true" outlineLevel="0" collapsed="false">
      <c r="A5464" s="1" t="n">
        <v>5463</v>
      </c>
      <c r="B5464" s="1" t="n">
        <v>4</v>
      </c>
      <c r="C5464" s="1" t="n">
        <v>1892</v>
      </c>
      <c r="D5464" s="1" t="s">
        <v>12537</v>
      </c>
      <c r="E5464" s="1" t="n">
        <v>330</v>
      </c>
      <c r="F5464" s="1" t="n">
        <v>49</v>
      </c>
      <c r="G5464" s="1" t="n">
        <v>496.65</v>
      </c>
      <c r="H5464" s="4" t="n">
        <v>46129.6009380324</v>
      </c>
      <c r="I54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5463BT5149894189233049496.6546129.6009380324</v>
      </c>
      <c r="J5464" s="1" t="n">
        <f aca="false">COUNTIF(I:I, $I5464)</f>
        <v>1</v>
      </c>
      <c r="K5464" s="1" t="str">
        <f aca="false">IF(ISNA(VLOOKUP(Table4[product_id], tblProducts[], tblProducts[product_name],FALSE() )), "Invalid", "Valid")</f>
        <v>Valid</v>
      </c>
      <c r="L5464" s="5" t="str">
        <f aca="false">IF(ISNA(VLOOKUP(Table4[[#This Row],[warehouse_id]], tblwhouse[], tblwhouse[warehouse_name],FALSE() )), "Invalid", "Valid")</f>
        <v>Valid</v>
      </c>
    </row>
    <row r="5465" customFormat="false" ht="15" hidden="false" customHeight="true" outlineLevel="0" collapsed="false">
      <c r="A5465" s="1" t="n">
        <v>5464</v>
      </c>
      <c r="B5465" s="1" t="n">
        <v>3</v>
      </c>
      <c r="C5465" s="1" t="n">
        <v>2012</v>
      </c>
      <c r="D5465" s="1" t="s">
        <v>12538</v>
      </c>
      <c r="E5465" s="1" t="n">
        <v>254</v>
      </c>
      <c r="F5465" s="1" t="n">
        <v>49</v>
      </c>
      <c r="G5465" s="1" t="n">
        <v>559.17</v>
      </c>
      <c r="H5465" s="4" t="n">
        <v>45982.6009380324</v>
      </c>
      <c r="I54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5464BT7534093201225449559.1745982.6009380324</v>
      </c>
      <c r="J5465" s="1" t="n">
        <f aca="false">COUNTIF(I:I, $I5465)</f>
        <v>1</v>
      </c>
      <c r="K5465" s="1" t="str">
        <f aca="false">IF(ISNA(VLOOKUP(Table4[product_id], tblProducts[], tblProducts[product_name],FALSE() )), "Invalid", "Valid")</f>
        <v>Valid</v>
      </c>
      <c r="L5465" s="5" t="str">
        <f aca="false">IF(ISNA(VLOOKUP(Table4[[#This Row],[warehouse_id]], tblwhouse[], tblwhouse[warehouse_name],FALSE() )), "Invalid", "Valid")</f>
        <v>Valid</v>
      </c>
    </row>
    <row r="5466" customFormat="false" ht="15" hidden="false" customHeight="true" outlineLevel="0" collapsed="false">
      <c r="A5466" s="1" t="n">
        <v>5465</v>
      </c>
      <c r="B5466" s="1" t="n">
        <v>3</v>
      </c>
      <c r="C5466" s="1" t="n">
        <v>1855</v>
      </c>
      <c r="D5466" s="1" t="s">
        <v>12539</v>
      </c>
      <c r="E5466" s="1" t="n">
        <v>128</v>
      </c>
      <c r="F5466" s="1" t="n">
        <v>51</v>
      </c>
      <c r="G5466" s="1" t="n">
        <v>709.07</v>
      </c>
      <c r="H5466" s="4" t="n">
        <v>45895.6009380324</v>
      </c>
      <c r="I54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5465BT3812123185512851709.0745895.6009380324</v>
      </c>
      <c r="J5466" s="1" t="n">
        <f aca="false">COUNTIF(I:I, $I5466)</f>
        <v>1</v>
      </c>
      <c r="K5466" s="1" t="str">
        <f aca="false">IF(ISNA(VLOOKUP(Table4[product_id], tblProducts[], tblProducts[product_name],FALSE() )), "Invalid", "Valid")</f>
        <v>Valid</v>
      </c>
      <c r="L5466" s="5" t="str">
        <f aca="false">IF(ISNA(VLOOKUP(Table4[[#This Row],[warehouse_id]], tblwhouse[], tblwhouse[warehouse_name],FALSE() )), "Invalid", "Valid")</f>
        <v>Valid</v>
      </c>
    </row>
    <row r="5467" customFormat="false" ht="15" hidden="false" customHeight="true" outlineLevel="0" collapsed="false">
      <c r="A5467" s="1" t="n">
        <v>5466</v>
      </c>
      <c r="B5467" s="1" t="n">
        <v>2</v>
      </c>
      <c r="C5467" s="1" t="n">
        <v>1251</v>
      </c>
      <c r="D5467" s="1" t="s">
        <v>12540</v>
      </c>
      <c r="E5467" s="1" t="n">
        <v>337</v>
      </c>
      <c r="F5467" s="1" t="n">
        <v>59</v>
      </c>
      <c r="G5467" s="1" t="n">
        <v>997.15</v>
      </c>
      <c r="H5467" s="4" t="n">
        <v>45992.6009380324</v>
      </c>
      <c r="I54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5466BT4803852125133759997.1545992.6009380324</v>
      </c>
      <c r="J5467" s="1" t="n">
        <f aca="false">COUNTIF(I:I, $I5467)</f>
        <v>1</v>
      </c>
      <c r="K5467" s="1" t="str">
        <f aca="false">IF(ISNA(VLOOKUP(Table4[product_id], tblProducts[], tblProducts[product_name],FALSE() )), "Invalid", "Valid")</f>
        <v>Valid</v>
      </c>
      <c r="L5467" s="5" t="str">
        <f aca="false">IF(ISNA(VLOOKUP(Table4[[#This Row],[warehouse_id]], tblwhouse[], tblwhouse[warehouse_name],FALSE() )), "Invalid", "Valid")</f>
        <v>Valid</v>
      </c>
    </row>
    <row r="5468" customFormat="false" ht="15" hidden="false" customHeight="true" outlineLevel="0" collapsed="false">
      <c r="A5468" s="1" t="n">
        <v>5467</v>
      </c>
      <c r="B5468" s="1" t="n">
        <v>4</v>
      </c>
      <c r="C5468" s="1" t="n">
        <v>865</v>
      </c>
      <c r="D5468" s="1" t="s">
        <v>12541</v>
      </c>
      <c r="E5468" s="1" t="n">
        <v>46</v>
      </c>
      <c r="F5468" s="1" t="n">
        <v>45</v>
      </c>
      <c r="G5468" s="1" t="n">
        <v>396.81</v>
      </c>
      <c r="H5468" s="4" t="n">
        <v>46001.6009380324</v>
      </c>
      <c r="I54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5467BT74471748654645396.8146001.6009380324</v>
      </c>
      <c r="J5468" s="1" t="n">
        <f aca="false">COUNTIF(I:I, $I5468)</f>
        <v>1</v>
      </c>
      <c r="K5468" s="1" t="str">
        <f aca="false">IF(ISNA(VLOOKUP(Table4[product_id], tblProducts[], tblProducts[product_name],FALSE() )), "Invalid", "Valid")</f>
        <v>Valid</v>
      </c>
      <c r="L5468" s="5" t="str">
        <f aca="false">IF(ISNA(VLOOKUP(Table4[[#This Row],[warehouse_id]], tblwhouse[], tblwhouse[warehouse_name],FALSE() )), "Invalid", "Valid")</f>
        <v>Valid</v>
      </c>
    </row>
    <row r="5469" customFormat="false" ht="15" hidden="false" customHeight="true" outlineLevel="0" collapsed="false">
      <c r="A5469" s="1" t="n">
        <v>5468</v>
      </c>
      <c r="B5469" s="1" t="n">
        <v>1</v>
      </c>
      <c r="C5469" s="1" t="n">
        <v>2536</v>
      </c>
      <c r="D5469" s="1" t="s">
        <v>12542</v>
      </c>
      <c r="E5469" s="1" t="n">
        <v>134</v>
      </c>
      <c r="F5469" s="1" t="n">
        <v>44</v>
      </c>
      <c r="G5469" s="1" t="n">
        <v>813.21</v>
      </c>
      <c r="H5469" s="4" t="n">
        <v>46124.6009380324</v>
      </c>
      <c r="I54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5468BT4230421253613444813.2146124.6009380324</v>
      </c>
      <c r="J5469" s="1" t="n">
        <f aca="false">COUNTIF(I:I, $I5469)</f>
        <v>1</v>
      </c>
      <c r="K5469" s="1" t="str">
        <f aca="false">IF(ISNA(VLOOKUP(Table4[product_id], tblProducts[], tblProducts[product_name],FALSE() )), "Invalid", "Valid")</f>
        <v>Valid</v>
      </c>
      <c r="L5469" s="5" t="str">
        <f aca="false">IF(ISNA(VLOOKUP(Table4[[#This Row],[warehouse_id]], tblwhouse[], tblwhouse[warehouse_name],FALSE() )), "Invalid", "Valid")</f>
        <v>Valid</v>
      </c>
    </row>
    <row r="5470" customFormat="false" ht="15" hidden="false" customHeight="true" outlineLevel="0" collapsed="false">
      <c r="A5470" s="1" t="n">
        <v>5469</v>
      </c>
      <c r="B5470" s="1" t="n">
        <v>4</v>
      </c>
      <c r="C5470" s="1" t="n">
        <v>1603</v>
      </c>
      <c r="D5470" s="1" t="s">
        <v>12543</v>
      </c>
      <c r="E5470" s="1" t="n">
        <v>223</v>
      </c>
      <c r="F5470" s="1" t="n">
        <v>42</v>
      </c>
      <c r="G5470" s="1" t="n">
        <v>613.42</v>
      </c>
      <c r="H5470" s="4" t="n">
        <v>45882.6009380324</v>
      </c>
      <c r="I54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5469BT2225114160322342613.4245882.6009380324</v>
      </c>
      <c r="J5470" s="1" t="n">
        <f aca="false">COUNTIF(I:I, $I5470)</f>
        <v>1</v>
      </c>
      <c r="K5470" s="1" t="str">
        <f aca="false">IF(ISNA(VLOOKUP(Table4[product_id], tblProducts[], tblProducts[product_name],FALSE() )), "Invalid", "Valid")</f>
        <v>Valid</v>
      </c>
      <c r="L5470" s="5" t="str">
        <f aca="false">IF(ISNA(VLOOKUP(Table4[[#This Row],[warehouse_id]], tblwhouse[], tblwhouse[warehouse_name],FALSE() )), "Invalid", "Valid")</f>
        <v>Valid</v>
      </c>
    </row>
    <row r="5471" customFormat="false" ht="15" hidden="false" customHeight="true" outlineLevel="0" collapsed="false">
      <c r="A5471" s="1" t="n">
        <v>5470</v>
      </c>
      <c r="B5471" s="1" t="n">
        <v>4</v>
      </c>
      <c r="C5471" s="1" t="n">
        <v>578</v>
      </c>
      <c r="D5471" s="1" t="s">
        <v>12544</v>
      </c>
      <c r="E5471" s="1" t="n">
        <v>364</v>
      </c>
      <c r="F5471" s="1" t="n">
        <v>79</v>
      </c>
      <c r="G5471" s="1" t="n">
        <v>1328.25</v>
      </c>
      <c r="H5471" s="4" t="n">
        <v>46135.6009380324</v>
      </c>
      <c r="I54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5470BT6031214578364791328.2546135.6009380324</v>
      </c>
      <c r="J5471" s="1" t="n">
        <f aca="false">COUNTIF(I:I, $I5471)</f>
        <v>1</v>
      </c>
      <c r="K5471" s="1" t="str">
        <f aca="false">IF(ISNA(VLOOKUP(Table4[product_id], tblProducts[], tblProducts[product_name],FALSE() )), "Invalid", "Valid")</f>
        <v>Valid</v>
      </c>
      <c r="L5471" s="5" t="str">
        <f aca="false">IF(ISNA(VLOOKUP(Table4[[#This Row],[warehouse_id]], tblwhouse[], tblwhouse[warehouse_name],FALSE() )), "Invalid", "Valid")</f>
        <v>Valid</v>
      </c>
    </row>
    <row r="5472" customFormat="false" ht="15" hidden="false" customHeight="true" outlineLevel="0" collapsed="false">
      <c r="A5472" s="1" t="n">
        <v>5471</v>
      </c>
      <c r="B5472" s="1" t="n">
        <v>1</v>
      </c>
      <c r="C5472" s="1" t="n">
        <v>890</v>
      </c>
      <c r="D5472" s="1" t="s">
        <v>12545</v>
      </c>
      <c r="E5472" s="1" t="n">
        <v>118</v>
      </c>
      <c r="F5472" s="1" t="n">
        <v>59</v>
      </c>
      <c r="G5472" s="1" t="n">
        <v>1416.06</v>
      </c>
      <c r="H5472" s="4" t="n">
        <v>45875.6009380324</v>
      </c>
      <c r="I54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5471BT2683641890118591416.0645875.6009380324</v>
      </c>
      <c r="J5472" s="1" t="n">
        <f aca="false">COUNTIF(I:I, $I5472)</f>
        <v>1</v>
      </c>
      <c r="K5472" s="1" t="str">
        <f aca="false">IF(ISNA(VLOOKUP(Table4[product_id], tblProducts[], tblProducts[product_name],FALSE() )), "Invalid", "Valid")</f>
        <v>Valid</v>
      </c>
      <c r="L5472" s="5" t="str">
        <f aca="false">IF(ISNA(VLOOKUP(Table4[[#This Row],[warehouse_id]], tblwhouse[], tblwhouse[warehouse_name],FALSE() )), "Invalid", "Valid")</f>
        <v>Valid</v>
      </c>
    </row>
    <row r="5473" customFormat="false" ht="15" hidden="false" customHeight="true" outlineLevel="0" collapsed="false">
      <c r="A5473" s="1" t="n">
        <v>5472</v>
      </c>
      <c r="B5473" s="1" t="n">
        <v>4</v>
      </c>
      <c r="C5473" s="1" t="n">
        <v>1047</v>
      </c>
      <c r="D5473" s="1" t="s">
        <v>12546</v>
      </c>
      <c r="E5473" s="1" t="n">
        <v>93</v>
      </c>
      <c r="F5473" s="1" t="n">
        <v>32</v>
      </c>
      <c r="G5473" s="1" t="n">
        <v>1291.37</v>
      </c>
      <c r="H5473" s="4" t="n">
        <v>45862.6009380324</v>
      </c>
      <c r="I54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5472BT8225314104793321291.3745862.6009380324</v>
      </c>
      <c r="J5473" s="1" t="n">
        <f aca="false">COUNTIF(I:I, $I5473)</f>
        <v>1</v>
      </c>
      <c r="K5473" s="1" t="str">
        <f aca="false">IF(ISNA(VLOOKUP(Table4[product_id], tblProducts[], tblProducts[product_name],FALSE() )), "Invalid", "Valid")</f>
        <v>Valid</v>
      </c>
      <c r="L5473" s="5" t="str">
        <f aca="false">IF(ISNA(VLOOKUP(Table4[[#This Row],[warehouse_id]], tblwhouse[], tblwhouse[warehouse_name],FALSE() )), "Invalid", "Valid")</f>
        <v>Valid</v>
      </c>
    </row>
    <row r="5474" customFormat="false" ht="15" hidden="false" customHeight="true" outlineLevel="0" collapsed="false">
      <c r="A5474" s="1" t="n">
        <v>5473</v>
      </c>
      <c r="B5474" s="1" t="n">
        <v>4</v>
      </c>
      <c r="C5474" s="1" t="n">
        <v>2272</v>
      </c>
      <c r="D5474" s="1" t="s">
        <v>12547</v>
      </c>
      <c r="E5474" s="1" t="n">
        <v>73</v>
      </c>
      <c r="F5474" s="1" t="n">
        <v>43</v>
      </c>
      <c r="G5474" s="1" t="n">
        <v>1283.43</v>
      </c>
      <c r="H5474" s="4" t="n">
        <v>46177.6009380324</v>
      </c>
      <c r="I54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5473BT6172884227273431283.4346177.6009380324</v>
      </c>
      <c r="J5474" s="1" t="n">
        <f aca="false">COUNTIF(I:I, $I5474)</f>
        <v>1</v>
      </c>
      <c r="K5474" s="1" t="str">
        <f aca="false">IF(ISNA(VLOOKUP(Table4[product_id], tblProducts[], tblProducts[product_name],FALSE() )), "Invalid", "Valid")</f>
        <v>Valid</v>
      </c>
      <c r="L5474" s="5" t="str">
        <f aca="false">IF(ISNA(VLOOKUP(Table4[[#This Row],[warehouse_id]], tblwhouse[], tblwhouse[warehouse_name],FALSE() )), "Invalid", "Valid")</f>
        <v>Valid</v>
      </c>
    </row>
    <row r="5475" customFormat="false" ht="15" hidden="false" customHeight="true" outlineLevel="0" collapsed="false">
      <c r="A5475" s="1" t="n">
        <v>5474</v>
      </c>
      <c r="B5475" s="1" t="n">
        <v>2</v>
      </c>
      <c r="C5475" s="1" t="n">
        <v>897</v>
      </c>
      <c r="D5475" s="1" t="s">
        <v>12548</v>
      </c>
      <c r="E5475" s="1" t="n">
        <v>69</v>
      </c>
      <c r="F5475" s="1" t="n">
        <v>27</v>
      </c>
      <c r="G5475" s="1" t="n">
        <v>1387.72</v>
      </c>
      <c r="H5475" s="4" t="n">
        <v>45960.6009380324</v>
      </c>
      <c r="I54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5474BT335185289769271387.7245960.6009380324</v>
      </c>
      <c r="J5475" s="1" t="n">
        <f aca="false">COUNTIF(I:I, $I5475)</f>
        <v>1</v>
      </c>
      <c r="K5475" s="1" t="str">
        <f aca="false">IF(ISNA(VLOOKUP(Table4[product_id], tblProducts[], tblProducts[product_name],FALSE() )), "Invalid", "Valid")</f>
        <v>Valid</v>
      </c>
      <c r="L5475" s="5" t="str">
        <f aca="false">IF(ISNA(VLOOKUP(Table4[[#This Row],[warehouse_id]], tblwhouse[], tblwhouse[warehouse_name],FALSE() )), "Invalid", "Valid")</f>
        <v>Valid</v>
      </c>
    </row>
    <row r="5476" customFormat="false" ht="15" hidden="false" customHeight="true" outlineLevel="0" collapsed="false">
      <c r="A5476" s="1" t="n">
        <v>5475</v>
      </c>
      <c r="B5476" s="1" t="n">
        <v>3</v>
      </c>
      <c r="C5476" s="1" t="n">
        <v>1208</v>
      </c>
      <c r="D5476" s="1" t="s">
        <v>12549</v>
      </c>
      <c r="E5476" s="1" t="n">
        <v>66</v>
      </c>
      <c r="F5476" s="1" t="n">
        <v>66</v>
      </c>
      <c r="G5476" s="1" t="n">
        <v>985.67</v>
      </c>
      <c r="H5476" s="4" t="n">
        <v>45983.6009380324</v>
      </c>
      <c r="I54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5475BT383970312086666985.6745983.6009380324</v>
      </c>
      <c r="J5476" s="1" t="n">
        <f aca="false">COUNTIF(I:I, $I5476)</f>
        <v>1</v>
      </c>
      <c r="K5476" s="1" t="str">
        <f aca="false">IF(ISNA(VLOOKUP(Table4[product_id], tblProducts[], tblProducts[product_name],FALSE() )), "Invalid", "Valid")</f>
        <v>Valid</v>
      </c>
      <c r="L5476" s="5" t="str">
        <f aca="false">IF(ISNA(VLOOKUP(Table4[[#This Row],[warehouse_id]], tblwhouse[], tblwhouse[warehouse_name],FALSE() )), "Invalid", "Valid")</f>
        <v>Valid</v>
      </c>
    </row>
    <row r="5477" customFormat="false" ht="15" hidden="false" customHeight="true" outlineLevel="0" collapsed="false">
      <c r="A5477" s="1" t="n">
        <v>5476</v>
      </c>
      <c r="B5477" s="1" t="n">
        <v>1</v>
      </c>
      <c r="C5477" s="1" t="n">
        <v>1554</v>
      </c>
      <c r="D5477" s="1" t="s">
        <v>11469</v>
      </c>
      <c r="E5477" s="1" t="n">
        <v>94</v>
      </c>
      <c r="F5477" s="1" t="n">
        <v>54</v>
      </c>
      <c r="G5477" s="1" t="n">
        <v>475.26</v>
      </c>
      <c r="H5477" s="4" t="n">
        <v>46164.6009380324</v>
      </c>
      <c r="I54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5476BT970779115549454475.2646164.6009380324</v>
      </c>
      <c r="J5477" s="1" t="n">
        <f aca="false">COUNTIF(I:I, $I5477)</f>
        <v>1</v>
      </c>
      <c r="K5477" s="1" t="str">
        <f aca="false">IF(ISNA(VLOOKUP(Table4[product_id], tblProducts[], tblProducts[product_name],FALSE() )), "Invalid", "Valid")</f>
        <v>Valid</v>
      </c>
      <c r="L5477" s="5" t="str">
        <f aca="false">IF(ISNA(VLOOKUP(Table4[[#This Row],[warehouse_id]], tblwhouse[], tblwhouse[warehouse_name],FALSE() )), "Invalid", "Valid")</f>
        <v>Valid</v>
      </c>
    </row>
    <row r="5478" customFormat="false" ht="15" hidden="false" customHeight="true" outlineLevel="0" collapsed="false">
      <c r="A5478" s="1" t="n">
        <v>5477</v>
      </c>
      <c r="B5478" s="1" t="n">
        <v>1</v>
      </c>
      <c r="C5478" s="1" t="n">
        <v>1961</v>
      </c>
      <c r="D5478" s="1" t="s">
        <v>12550</v>
      </c>
      <c r="E5478" s="1" t="n">
        <v>151</v>
      </c>
      <c r="F5478" s="1" t="n">
        <v>47</v>
      </c>
      <c r="G5478" s="1" t="n">
        <v>141.04</v>
      </c>
      <c r="H5478" s="4" t="n">
        <v>45974.6009380324</v>
      </c>
      <c r="I54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5477BT3565131196115147141.0445974.6009380324</v>
      </c>
      <c r="J5478" s="1" t="n">
        <f aca="false">COUNTIF(I:I, $I5478)</f>
        <v>1</v>
      </c>
      <c r="K5478" s="1" t="str">
        <f aca="false">IF(ISNA(VLOOKUP(Table4[product_id], tblProducts[], tblProducts[product_name],FALSE() )), "Invalid", "Valid")</f>
        <v>Valid</v>
      </c>
      <c r="L5478" s="5" t="str">
        <f aca="false">IF(ISNA(VLOOKUP(Table4[[#This Row],[warehouse_id]], tblwhouse[], tblwhouse[warehouse_name],FALSE() )), "Invalid", "Valid")</f>
        <v>Valid</v>
      </c>
    </row>
    <row r="5479" customFormat="false" ht="15" hidden="false" customHeight="true" outlineLevel="0" collapsed="false">
      <c r="A5479" s="1" t="n">
        <v>5478</v>
      </c>
      <c r="B5479" s="1" t="n">
        <v>4</v>
      </c>
      <c r="C5479" s="1" t="n">
        <v>1221</v>
      </c>
      <c r="D5479" s="1" t="s">
        <v>12551</v>
      </c>
      <c r="E5479" s="1" t="n">
        <v>345</v>
      </c>
      <c r="F5479" s="1" t="n">
        <v>24</v>
      </c>
      <c r="G5479" s="1" t="n">
        <v>1219.65</v>
      </c>
      <c r="H5479" s="4" t="n">
        <v>46048.6009380324</v>
      </c>
      <c r="I54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5478BT67583241221345241219.6546048.6009380324</v>
      </c>
      <c r="J5479" s="1" t="n">
        <f aca="false">COUNTIF(I:I, $I5479)</f>
        <v>1</v>
      </c>
      <c r="K5479" s="1" t="str">
        <f aca="false">IF(ISNA(VLOOKUP(Table4[product_id], tblProducts[], tblProducts[product_name],FALSE() )), "Invalid", "Valid")</f>
        <v>Valid</v>
      </c>
      <c r="L5479" s="5" t="str">
        <f aca="false">IF(ISNA(VLOOKUP(Table4[[#This Row],[warehouse_id]], tblwhouse[], tblwhouse[warehouse_name],FALSE() )), "Invalid", "Valid")</f>
        <v>Valid</v>
      </c>
    </row>
    <row r="5480" customFormat="false" ht="15" hidden="false" customHeight="true" outlineLevel="0" collapsed="false">
      <c r="A5480" s="1" t="n">
        <v>5479</v>
      </c>
      <c r="B5480" s="1" t="n">
        <v>2</v>
      </c>
      <c r="C5480" s="1" t="n">
        <v>459</v>
      </c>
      <c r="D5480" s="1" t="s">
        <v>12552</v>
      </c>
      <c r="E5480" s="1" t="n">
        <v>381</v>
      </c>
      <c r="F5480" s="1" t="n">
        <v>76</v>
      </c>
      <c r="G5480" s="1" t="n">
        <v>254.02</v>
      </c>
      <c r="H5480" s="4" t="n">
        <v>46005.6009380324</v>
      </c>
      <c r="I54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5479BT880856245938176254.0246005.6009380324</v>
      </c>
      <c r="J5480" s="1" t="n">
        <f aca="false">COUNTIF(I:I, $I5480)</f>
        <v>1</v>
      </c>
      <c r="K5480" s="1" t="str">
        <f aca="false">IF(ISNA(VLOOKUP(Table4[product_id], tblProducts[], tblProducts[product_name],FALSE() )), "Invalid", "Valid")</f>
        <v>Valid</v>
      </c>
      <c r="L5480" s="5" t="str">
        <f aca="false">IF(ISNA(VLOOKUP(Table4[[#This Row],[warehouse_id]], tblwhouse[], tblwhouse[warehouse_name],FALSE() )), "Invalid", "Valid")</f>
        <v>Valid</v>
      </c>
    </row>
    <row r="5481" customFormat="false" ht="15" hidden="false" customHeight="true" outlineLevel="0" collapsed="false">
      <c r="A5481" s="1" t="n">
        <v>5480</v>
      </c>
      <c r="B5481" s="1" t="n">
        <v>4</v>
      </c>
      <c r="C5481" s="1" t="n">
        <v>297</v>
      </c>
      <c r="D5481" s="1" t="s">
        <v>12553</v>
      </c>
      <c r="E5481" s="1" t="n">
        <v>40</v>
      </c>
      <c r="F5481" s="1" t="n">
        <v>57</v>
      </c>
      <c r="G5481" s="1" t="n">
        <v>404.93</v>
      </c>
      <c r="H5481" s="4" t="n">
        <v>46116.6009380324</v>
      </c>
      <c r="I54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5480BT50541642974057404.9346116.6009380324</v>
      </c>
      <c r="J5481" s="1" t="n">
        <f aca="false">COUNTIF(I:I, $I5481)</f>
        <v>1</v>
      </c>
      <c r="K5481" s="1" t="str">
        <f aca="false">IF(ISNA(VLOOKUP(Table4[product_id], tblProducts[], tblProducts[product_name],FALSE() )), "Invalid", "Valid")</f>
        <v>Valid</v>
      </c>
      <c r="L5481" s="5" t="str">
        <f aca="false">IF(ISNA(VLOOKUP(Table4[[#This Row],[warehouse_id]], tblwhouse[], tblwhouse[warehouse_name],FALSE() )), "Invalid", "Valid")</f>
        <v>Valid</v>
      </c>
    </row>
    <row r="5482" customFormat="false" ht="15" hidden="false" customHeight="true" outlineLevel="0" collapsed="false">
      <c r="A5482" s="1" t="n">
        <v>5481</v>
      </c>
      <c r="B5482" s="1" t="n">
        <v>3</v>
      </c>
      <c r="C5482" s="1" t="n">
        <v>1221</v>
      </c>
      <c r="D5482" s="1" t="s">
        <v>12554</v>
      </c>
      <c r="E5482" s="1" t="n">
        <v>343</v>
      </c>
      <c r="F5482" s="1" t="n">
        <v>47</v>
      </c>
      <c r="G5482" s="1" t="n">
        <v>20.98</v>
      </c>
      <c r="H5482" s="4" t="n">
        <v>45951.6009380324</v>
      </c>
      <c r="I54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5481BT740683312213434720.9845951.6009380324</v>
      </c>
      <c r="J5482" s="1" t="n">
        <f aca="false">COUNTIF(I:I, $I5482)</f>
        <v>1</v>
      </c>
      <c r="K5482" s="1" t="str">
        <f aca="false">IF(ISNA(VLOOKUP(Table4[product_id], tblProducts[], tblProducts[product_name],FALSE() )), "Invalid", "Valid")</f>
        <v>Valid</v>
      </c>
      <c r="L5482" s="5" t="str">
        <f aca="false">IF(ISNA(VLOOKUP(Table4[[#This Row],[warehouse_id]], tblwhouse[], tblwhouse[warehouse_name],FALSE() )), "Invalid", "Valid")</f>
        <v>Valid</v>
      </c>
    </row>
    <row r="5483" customFormat="false" ht="15" hidden="false" customHeight="true" outlineLevel="0" collapsed="false">
      <c r="A5483" s="1" t="n">
        <v>5482</v>
      </c>
      <c r="B5483" s="1" t="n">
        <v>4</v>
      </c>
      <c r="C5483" s="1" t="n">
        <v>98</v>
      </c>
      <c r="D5483" s="1" t="s">
        <v>12555</v>
      </c>
      <c r="E5483" s="1" t="n">
        <v>295</v>
      </c>
      <c r="F5483" s="1" t="n">
        <v>79</v>
      </c>
      <c r="G5483" s="1" t="n">
        <v>1017.3</v>
      </c>
      <c r="H5483" s="4" t="n">
        <v>45867.6009380324</v>
      </c>
      <c r="I54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5482BT270924498295791017.345867.6009380324</v>
      </c>
      <c r="J5483" s="1" t="n">
        <f aca="false">COUNTIF(I:I, $I5483)</f>
        <v>1</v>
      </c>
      <c r="K5483" s="1" t="str">
        <f aca="false">IF(ISNA(VLOOKUP(Table4[product_id], tblProducts[], tblProducts[product_name],FALSE() )), "Invalid", "Valid")</f>
        <v>Valid</v>
      </c>
      <c r="L5483" s="5" t="str">
        <f aca="false">IF(ISNA(VLOOKUP(Table4[[#This Row],[warehouse_id]], tblwhouse[], tblwhouse[warehouse_name],FALSE() )), "Invalid", "Valid")</f>
        <v>Valid</v>
      </c>
    </row>
    <row r="5484" customFormat="false" ht="15" hidden="false" customHeight="true" outlineLevel="0" collapsed="false">
      <c r="A5484" s="1" t="n">
        <v>5483</v>
      </c>
      <c r="B5484" s="1" t="n">
        <v>1</v>
      </c>
      <c r="C5484" s="1" t="n">
        <v>1821</v>
      </c>
      <c r="D5484" s="1" t="s">
        <v>12556</v>
      </c>
      <c r="E5484" s="1" t="n">
        <v>333</v>
      </c>
      <c r="F5484" s="1" t="n">
        <v>41</v>
      </c>
      <c r="G5484" s="1" t="n">
        <v>382.2</v>
      </c>
      <c r="H5484" s="4" t="n">
        <v>46130.6009380324</v>
      </c>
      <c r="I54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5483BT2427131182133341382.246130.6009380324</v>
      </c>
      <c r="J5484" s="1" t="n">
        <f aca="false">COUNTIF(I:I, $I5484)</f>
        <v>1</v>
      </c>
      <c r="K5484" s="1" t="str">
        <f aca="false">IF(ISNA(VLOOKUP(Table4[product_id], tblProducts[], tblProducts[product_name],FALSE() )), "Invalid", "Valid")</f>
        <v>Valid</v>
      </c>
      <c r="L5484" s="5" t="str">
        <f aca="false">IF(ISNA(VLOOKUP(Table4[[#This Row],[warehouse_id]], tblwhouse[], tblwhouse[warehouse_name],FALSE() )), "Invalid", "Valid")</f>
        <v>Valid</v>
      </c>
    </row>
    <row r="5485" customFormat="false" ht="15" hidden="false" customHeight="true" outlineLevel="0" collapsed="false">
      <c r="A5485" s="1" t="n">
        <v>5484</v>
      </c>
      <c r="B5485" s="1" t="n">
        <v>1</v>
      </c>
      <c r="C5485" s="1" t="n">
        <v>341</v>
      </c>
      <c r="D5485" s="1" t="s">
        <v>12557</v>
      </c>
      <c r="E5485" s="1" t="n">
        <v>497</v>
      </c>
      <c r="F5485" s="1" t="n">
        <v>56</v>
      </c>
      <c r="G5485" s="1" t="n">
        <v>1031.88</v>
      </c>
      <c r="H5485" s="4" t="n">
        <v>45892.6009380324</v>
      </c>
      <c r="I54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5484BT9304771341497561031.8845892.6009380324</v>
      </c>
      <c r="J5485" s="1" t="n">
        <f aca="false">COUNTIF(I:I, $I5485)</f>
        <v>1</v>
      </c>
      <c r="K5485" s="1" t="str">
        <f aca="false">IF(ISNA(VLOOKUP(Table4[product_id], tblProducts[], tblProducts[product_name],FALSE() )), "Invalid", "Valid")</f>
        <v>Valid</v>
      </c>
      <c r="L5485" s="5" t="str">
        <f aca="false">IF(ISNA(VLOOKUP(Table4[[#This Row],[warehouse_id]], tblwhouse[], tblwhouse[warehouse_name],FALSE() )), "Invalid", "Valid")</f>
        <v>Valid</v>
      </c>
    </row>
    <row r="5486" customFormat="false" ht="15" hidden="false" customHeight="true" outlineLevel="0" collapsed="false">
      <c r="A5486" s="1" t="n">
        <v>5485</v>
      </c>
      <c r="B5486" s="1" t="n">
        <v>4</v>
      </c>
      <c r="C5486" s="1" t="n">
        <v>1209</v>
      </c>
      <c r="D5486" s="1" t="s">
        <v>12558</v>
      </c>
      <c r="E5486" s="1" t="n">
        <v>475</v>
      </c>
      <c r="F5486" s="1" t="n">
        <v>49</v>
      </c>
      <c r="G5486" s="1" t="n">
        <v>1016.93</v>
      </c>
      <c r="H5486" s="4" t="n">
        <v>46111.6009380324</v>
      </c>
      <c r="I54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5485BT62634141209475491016.9346111.6009380324</v>
      </c>
      <c r="J5486" s="1" t="n">
        <f aca="false">COUNTIF(I:I, $I5486)</f>
        <v>1</v>
      </c>
      <c r="K5486" s="1" t="str">
        <f aca="false">IF(ISNA(VLOOKUP(Table4[product_id], tblProducts[], tblProducts[product_name],FALSE() )), "Invalid", "Valid")</f>
        <v>Valid</v>
      </c>
      <c r="L5486" s="5" t="str">
        <f aca="false">IF(ISNA(VLOOKUP(Table4[[#This Row],[warehouse_id]], tblwhouse[], tblwhouse[warehouse_name],FALSE() )), "Invalid", "Valid")</f>
        <v>Valid</v>
      </c>
    </row>
    <row r="5487" customFormat="false" ht="15" hidden="false" customHeight="true" outlineLevel="0" collapsed="false">
      <c r="A5487" s="1" t="n">
        <v>5486</v>
      </c>
      <c r="B5487" s="1" t="n">
        <v>3</v>
      </c>
      <c r="C5487" s="1" t="n">
        <v>1709</v>
      </c>
      <c r="D5487" s="1" t="s">
        <v>12559</v>
      </c>
      <c r="E5487" s="1" t="n">
        <v>412</v>
      </c>
      <c r="F5487" s="1" t="n">
        <v>79</v>
      </c>
      <c r="G5487" s="1" t="n">
        <v>918.14</v>
      </c>
      <c r="H5487" s="4" t="n">
        <v>45863.6009380324</v>
      </c>
      <c r="I54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5486BT5675833170941279918.1445863.6009380324</v>
      </c>
      <c r="J5487" s="1" t="n">
        <f aca="false">COUNTIF(I:I, $I5487)</f>
        <v>1</v>
      </c>
      <c r="K5487" s="1" t="str">
        <f aca="false">IF(ISNA(VLOOKUP(Table4[product_id], tblProducts[], tblProducts[product_name],FALSE() )), "Invalid", "Valid")</f>
        <v>Valid</v>
      </c>
      <c r="L5487" s="5" t="str">
        <f aca="false">IF(ISNA(VLOOKUP(Table4[[#This Row],[warehouse_id]], tblwhouse[], tblwhouse[warehouse_name],FALSE() )), "Invalid", "Valid")</f>
        <v>Valid</v>
      </c>
    </row>
    <row r="5488" customFormat="false" ht="15" hidden="false" customHeight="true" outlineLevel="0" collapsed="false">
      <c r="A5488" s="1" t="n">
        <v>5487</v>
      </c>
      <c r="B5488" s="1" t="n">
        <v>2</v>
      </c>
      <c r="C5488" s="1" t="n">
        <v>198</v>
      </c>
      <c r="D5488" s="1" t="s">
        <v>12560</v>
      </c>
      <c r="E5488" s="1" t="n">
        <v>138</v>
      </c>
      <c r="F5488" s="1" t="n">
        <v>60</v>
      </c>
      <c r="G5488" s="1" t="n">
        <v>652.02</v>
      </c>
      <c r="H5488" s="4" t="n">
        <v>46173.6009380324</v>
      </c>
      <c r="I54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5487BT840528219813860652.0246173.6009380324</v>
      </c>
      <c r="J5488" s="1" t="n">
        <f aca="false">COUNTIF(I:I, $I5488)</f>
        <v>1</v>
      </c>
      <c r="K5488" s="1" t="str">
        <f aca="false">IF(ISNA(VLOOKUP(Table4[product_id], tblProducts[], tblProducts[product_name],FALSE() )), "Invalid", "Valid")</f>
        <v>Valid</v>
      </c>
      <c r="L5488" s="5" t="str">
        <f aca="false">IF(ISNA(VLOOKUP(Table4[[#This Row],[warehouse_id]], tblwhouse[], tblwhouse[warehouse_name],FALSE() )), "Invalid", "Valid")</f>
        <v>Valid</v>
      </c>
    </row>
    <row r="5489" customFormat="false" ht="15" hidden="false" customHeight="true" outlineLevel="0" collapsed="false">
      <c r="A5489" s="1" t="n">
        <v>5488</v>
      </c>
      <c r="B5489" s="1" t="n">
        <v>4</v>
      </c>
      <c r="C5489" s="1" t="n">
        <v>1233</v>
      </c>
      <c r="D5489" s="1" t="s">
        <v>12561</v>
      </c>
      <c r="E5489" s="1" t="n">
        <v>137</v>
      </c>
      <c r="F5489" s="1" t="n">
        <v>25</v>
      </c>
      <c r="G5489" s="1" t="n">
        <v>745.96</v>
      </c>
      <c r="H5489" s="4" t="n">
        <v>45910.6009380324</v>
      </c>
      <c r="I54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5488BT9522204123313725745.9645910.6009380324</v>
      </c>
      <c r="J5489" s="1" t="n">
        <f aca="false">COUNTIF(I:I, $I5489)</f>
        <v>1</v>
      </c>
      <c r="K5489" s="1" t="str">
        <f aca="false">IF(ISNA(VLOOKUP(Table4[product_id], tblProducts[], tblProducts[product_name],FALSE() )), "Invalid", "Valid")</f>
        <v>Valid</v>
      </c>
      <c r="L5489" s="5" t="str">
        <f aca="false">IF(ISNA(VLOOKUP(Table4[[#This Row],[warehouse_id]], tblwhouse[], tblwhouse[warehouse_name],FALSE() )), "Invalid", "Valid")</f>
        <v>Valid</v>
      </c>
    </row>
    <row r="5490" customFormat="false" ht="15" hidden="false" customHeight="true" outlineLevel="0" collapsed="false">
      <c r="A5490" s="1" t="n">
        <v>5489</v>
      </c>
      <c r="B5490" s="1" t="n">
        <v>3</v>
      </c>
      <c r="C5490" s="1" t="n">
        <v>1617</v>
      </c>
      <c r="D5490" s="1" t="s">
        <v>12562</v>
      </c>
      <c r="E5490" s="1" t="n">
        <v>198</v>
      </c>
      <c r="F5490" s="1" t="n">
        <v>72</v>
      </c>
      <c r="G5490" s="1" t="n">
        <v>1001.85</v>
      </c>
      <c r="H5490" s="4" t="n">
        <v>46005.6009380324</v>
      </c>
      <c r="I54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5489BT80448831617198721001.8546005.6009380324</v>
      </c>
      <c r="J5490" s="1" t="n">
        <f aca="false">COUNTIF(I:I, $I5490)</f>
        <v>1</v>
      </c>
      <c r="K5490" s="1" t="str">
        <f aca="false">IF(ISNA(VLOOKUP(Table4[product_id], tblProducts[], tblProducts[product_name],FALSE() )), "Invalid", "Valid")</f>
        <v>Valid</v>
      </c>
      <c r="L5490" s="5" t="str">
        <f aca="false">IF(ISNA(VLOOKUP(Table4[[#This Row],[warehouse_id]], tblwhouse[], tblwhouse[warehouse_name],FALSE() )), "Invalid", "Valid")</f>
        <v>Valid</v>
      </c>
    </row>
    <row r="5491" customFormat="false" ht="15" hidden="false" customHeight="true" outlineLevel="0" collapsed="false">
      <c r="A5491" s="1" t="n">
        <v>5490</v>
      </c>
      <c r="B5491" s="1" t="n">
        <v>3</v>
      </c>
      <c r="C5491" s="1" t="n">
        <v>2209</v>
      </c>
      <c r="D5491" s="1" t="s">
        <v>12563</v>
      </c>
      <c r="E5491" s="1" t="n">
        <v>156</v>
      </c>
      <c r="F5491" s="1" t="n">
        <v>40</v>
      </c>
      <c r="G5491" s="1" t="n">
        <v>972.04</v>
      </c>
      <c r="H5491" s="4" t="n">
        <v>45997.6009380324</v>
      </c>
      <c r="I54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5490BT1113353220915640972.0445997.6009380324</v>
      </c>
      <c r="J5491" s="1" t="n">
        <f aca="false">COUNTIF(I:I, $I5491)</f>
        <v>1</v>
      </c>
      <c r="K5491" s="1" t="str">
        <f aca="false">IF(ISNA(VLOOKUP(Table4[product_id], tblProducts[], tblProducts[product_name],FALSE() )), "Invalid", "Valid")</f>
        <v>Valid</v>
      </c>
      <c r="L5491" s="5" t="str">
        <f aca="false">IF(ISNA(VLOOKUP(Table4[[#This Row],[warehouse_id]], tblwhouse[], tblwhouse[warehouse_name],FALSE() )), "Invalid", "Valid")</f>
        <v>Valid</v>
      </c>
    </row>
    <row r="5492" customFormat="false" ht="15" hidden="false" customHeight="true" outlineLevel="0" collapsed="false">
      <c r="A5492" s="1" t="n">
        <v>5491</v>
      </c>
      <c r="B5492" s="1" t="n">
        <v>4</v>
      </c>
      <c r="C5492" s="1" t="n">
        <v>2585</v>
      </c>
      <c r="D5492" s="1" t="s">
        <v>12564</v>
      </c>
      <c r="E5492" s="1" t="n">
        <v>495</v>
      </c>
      <c r="F5492" s="1" t="n">
        <v>46</v>
      </c>
      <c r="G5492" s="1" t="n">
        <v>1364.8</v>
      </c>
      <c r="H5492" s="4" t="n">
        <v>45907.6009380324</v>
      </c>
      <c r="I54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5491BT85366442585495461364.845907.6009380324</v>
      </c>
      <c r="J5492" s="1" t="n">
        <f aca="false">COUNTIF(I:I, $I5492)</f>
        <v>1</v>
      </c>
      <c r="K5492" s="1" t="str">
        <f aca="false">IF(ISNA(VLOOKUP(Table4[product_id], tblProducts[], tblProducts[product_name],FALSE() )), "Invalid", "Valid")</f>
        <v>Valid</v>
      </c>
      <c r="L5492" s="5" t="str">
        <f aca="false">IF(ISNA(VLOOKUP(Table4[[#This Row],[warehouse_id]], tblwhouse[], tblwhouse[warehouse_name],FALSE() )), "Invalid", "Valid")</f>
        <v>Valid</v>
      </c>
    </row>
    <row r="5493" customFormat="false" ht="15" hidden="false" customHeight="true" outlineLevel="0" collapsed="false">
      <c r="A5493" s="1" t="n">
        <v>5492</v>
      </c>
      <c r="B5493" s="1" t="n">
        <v>2</v>
      </c>
      <c r="C5493" s="1" t="n">
        <v>811</v>
      </c>
      <c r="D5493" s="1" t="s">
        <v>12565</v>
      </c>
      <c r="E5493" s="1" t="n">
        <v>392</v>
      </c>
      <c r="F5493" s="1" t="n">
        <v>69</v>
      </c>
      <c r="G5493" s="1" t="n">
        <v>751.9</v>
      </c>
      <c r="H5493" s="4" t="n">
        <v>45985.6009380324</v>
      </c>
      <c r="I54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5492BT518654281139269751.945985.6009380324</v>
      </c>
      <c r="J5493" s="1" t="n">
        <f aca="false">COUNTIF(I:I, $I5493)</f>
        <v>1</v>
      </c>
      <c r="K5493" s="1" t="str">
        <f aca="false">IF(ISNA(VLOOKUP(Table4[product_id], tblProducts[], tblProducts[product_name],FALSE() )), "Invalid", "Valid")</f>
        <v>Valid</v>
      </c>
      <c r="L5493" s="5" t="str">
        <f aca="false">IF(ISNA(VLOOKUP(Table4[[#This Row],[warehouse_id]], tblwhouse[], tblwhouse[warehouse_name],FALSE() )), "Invalid", "Valid")</f>
        <v>Valid</v>
      </c>
    </row>
    <row r="5494" customFormat="false" ht="15" hidden="false" customHeight="true" outlineLevel="0" collapsed="false">
      <c r="A5494" s="1" t="n">
        <v>5493</v>
      </c>
      <c r="B5494" s="1" t="n">
        <v>2</v>
      </c>
      <c r="C5494" s="1" t="n">
        <v>1969</v>
      </c>
      <c r="D5494" s="1" t="s">
        <v>12566</v>
      </c>
      <c r="E5494" s="1" t="n">
        <v>113</v>
      </c>
      <c r="F5494" s="1" t="n">
        <v>22</v>
      </c>
      <c r="G5494" s="1" t="n">
        <v>243.46</v>
      </c>
      <c r="H5494" s="4" t="n">
        <v>45869.6009380324</v>
      </c>
      <c r="I54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5493BT8831962196911322243.4645869.6009380324</v>
      </c>
      <c r="J5494" s="1" t="n">
        <f aca="false">COUNTIF(I:I, $I5494)</f>
        <v>1</v>
      </c>
      <c r="K5494" s="1" t="str">
        <f aca="false">IF(ISNA(VLOOKUP(Table4[product_id], tblProducts[], tblProducts[product_name],FALSE() )), "Invalid", "Valid")</f>
        <v>Valid</v>
      </c>
      <c r="L5494" s="5" t="str">
        <f aca="false">IF(ISNA(VLOOKUP(Table4[[#This Row],[warehouse_id]], tblwhouse[], tblwhouse[warehouse_name],FALSE() )), "Invalid", "Valid")</f>
        <v>Valid</v>
      </c>
    </row>
    <row r="5495" customFormat="false" ht="15" hidden="false" customHeight="true" outlineLevel="0" collapsed="false">
      <c r="A5495" s="1" t="n">
        <v>5494</v>
      </c>
      <c r="B5495" s="1" t="n">
        <v>4</v>
      </c>
      <c r="C5495" s="1" t="n">
        <v>139</v>
      </c>
      <c r="D5495" s="1" t="s">
        <v>12567</v>
      </c>
      <c r="E5495" s="1" t="n">
        <v>415</v>
      </c>
      <c r="F5495" s="1" t="n">
        <v>48</v>
      </c>
      <c r="G5495" s="1" t="n">
        <v>1082.16</v>
      </c>
      <c r="H5495" s="4" t="n">
        <v>46031.6009380324</v>
      </c>
      <c r="I54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5494BT9621634139415481082.1646031.6009380324</v>
      </c>
      <c r="J5495" s="1" t="n">
        <f aca="false">COUNTIF(I:I, $I5495)</f>
        <v>1</v>
      </c>
      <c r="K5495" s="1" t="str">
        <f aca="false">IF(ISNA(VLOOKUP(Table4[product_id], tblProducts[], tblProducts[product_name],FALSE() )), "Invalid", "Valid")</f>
        <v>Valid</v>
      </c>
      <c r="L5495" s="5" t="str">
        <f aca="false">IF(ISNA(VLOOKUP(Table4[[#This Row],[warehouse_id]], tblwhouse[], tblwhouse[warehouse_name],FALSE() )), "Invalid", "Valid")</f>
        <v>Valid</v>
      </c>
    </row>
    <row r="5496" customFormat="false" ht="15" hidden="false" customHeight="true" outlineLevel="0" collapsed="false">
      <c r="A5496" s="1" t="n">
        <v>5495</v>
      </c>
      <c r="B5496" s="1" t="n">
        <v>3</v>
      </c>
      <c r="C5496" s="1" t="n">
        <v>677</v>
      </c>
      <c r="D5496" s="1" t="s">
        <v>12568</v>
      </c>
      <c r="E5496" s="1" t="n">
        <v>69</v>
      </c>
      <c r="F5496" s="1" t="n">
        <v>32</v>
      </c>
      <c r="G5496" s="1" t="n">
        <v>978.61</v>
      </c>
      <c r="H5496" s="4" t="n">
        <v>46021.6009380324</v>
      </c>
      <c r="I54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5495BT27121336776932978.6146021.6009380324</v>
      </c>
      <c r="J5496" s="1" t="n">
        <f aca="false">COUNTIF(I:I, $I5496)</f>
        <v>1</v>
      </c>
      <c r="K5496" s="1" t="str">
        <f aca="false">IF(ISNA(VLOOKUP(Table4[product_id], tblProducts[], tblProducts[product_name],FALSE() )), "Invalid", "Valid")</f>
        <v>Valid</v>
      </c>
      <c r="L5496" s="5" t="str">
        <f aca="false">IF(ISNA(VLOOKUP(Table4[[#This Row],[warehouse_id]], tblwhouse[], tblwhouse[warehouse_name],FALSE() )), "Invalid", "Valid")</f>
        <v>Valid</v>
      </c>
    </row>
    <row r="5497" customFormat="false" ht="15" hidden="false" customHeight="true" outlineLevel="0" collapsed="false">
      <c r="A5497" s="1" t="n">
        <v>5496</v>
      </c>
      <c r="B5497" s="1" t="n">
        <v>4</v>
      </c>
      <c r="C5497" s="1" t="n">
        <v>509</v>
      </c>
      <c r="D5497" s="1" t="s">
        <v>12569</v>
      </c>
      <c r="E5497" s="1" t="n">
        <v>100</v>
      </c>
      <c r="F5497" s="1" t="n">
        <v>61</v>
      </c>
      <c r="G5497" s="1" t="n">
        <v>965.57</v>
      </c>
      <c r="H5497" s="4" t="n">
        <v>46108.6009380324</v>
      </c>
      <c r="I54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5496BT205797450910061965.5746108.6009380324</v>
      </c>
      <c r="J5497" s="1" t="n">
        <f aca="false">COUNTIF(I:I, $I5497)</f>
        <v>1</v>
      </c>
      <c r="K5497" s="1" t="str">
        <f aca="false">IF(ISNA(VLOOKUP(Table4[product_id], tblProducts[], tblProducts[product_name],FALSE() )), "Invalid", "Valid")</f>
        <v>Valid</v>
      </c>
      <c r="L5497" s="5" t="str">
        <f aca="false">IF(ISNA(VLOOKUP(Table4[[#This Row],[warehouse_id]], tblwhouse[], tblwhouse[warehouse_name],FALSE() )), "Invalid", "Valid")</f>
        <v>Valid</v>
      </c>
    </row>
    <row r="5498" customFormat="false" ht="15" hidden="false" customHeight="true" outlineLevel="0" collapsed="false">
      <c r="A5498" s="1" t="n">
        <v>5497</v>
      </c>
      <c r="B5498" s="1" t="n">
        <v>4</v>
      </c>
      <c r="C5498" s="1" t="n">
        <v>540</v>
      </c>
      <c r="D5498" s="1" t="s">
        <v>12570</v>
      </c>
      <c r="E5498" s="1" t="n">
        <v>469</v>
      </c>
      <c r="F5498" s="1" t="n">
        <v>41</v>
      </c>
      <c r="G5498" s="1" t="n">
        <v>1158.75</v>
      </c>
      <c r="H5498" s="4" t="n">
        <v>46194.6009380324</v>
      </c>
      <c r="I54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5497BT6174714540469411158.7546194.6009380324</v>
      </c>
      <c r="J5498" s="1" t="n">
        <f aca="false">COUNTIF(I:I, $I5498)</f>
        <v>1</v>
      </c>
      <c r="K5498" s="1" t="str">
        <f aca="false">IF(ISNA(VLOOKUP(Table4[product_id], tblProducts[], tblProducts[product_name],FALSE() )), "Invalid", "Valid")</f>
        <v>Valid</v>
      </c>
      <c r="L5498" s="5" t="str">
        <f aca="false">IF(ISNA(VLOOKUP(Table4[[#This Row],[warehouse_id]], tblwhouse[], tblwhouse[warehouse_name],FALSE() )), "Invalid", "Valid")</f>
        <v>Valid</v>
      </c>
    </row>
    <row r="5499" customFormat="false" ht="15" hidden="false" customHeight="true" outlineLevel="0" collapsed="false">
      <c r="A5499" s="1" t="n">
        <v>5498</v>
      </c>
      <c r="B5499" s="1" t="n">
        <v>1</v>
      </c>
      <c r="C5499" s="1" t="n">
        <v>1918</v>
      </c>
      <c r="D5499" s="1" t="s">
        <v>12571</v>
      </c>
      <c r="E5499" s="1" t="n">
        <v>443</v>
      </c>
      <c r="F5499" s="1" t="n">
        <v>65</v>
      </c>
      <c r="G5499" s="1" t="n">
        <v>975.61</v>
      </c>
      <c r="H5499" s="4" t="n">
        <v>46059.600938044</v>
      </c>
      <c r="I54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5498BT1763471191844365975.6146059.600938044</v>
      </c>
      <c r="J5499" s="1" t="n">
        <f aca="false">COUNTIF(I:I, $I5499)</f>
        <v>1</v>
      </c>
      <c r="K5499" s="1" t="str">
        <f aca="false">IF(ISNA(VLOOKUP(Table4[product_id], tblProducts[], tblProducts[product_name],FALSE() )), "Invalid", "Valid")</f>
        <v>Valid</v>
      </c>
      <c r="L5499" s="5" t="str">
        <f aca="false">IF(ISNA(VLOOKUP(Table4[[#This Row],[warehouse_id]], tblwhouse[], tblwhouse[warehouse_name],FALSE() )), "Invalid", "Valid")</f>
        <v>Valid</v>
      </c>
    </row>
    <row r="5500" customFormat="false" ht="15" hidden="false" customHeight="true" outlineLevel="0" collapsed="false">
      <c r="A5500" s="1" t="n">
        <v>5499</v>
      </c>
      <c r="B5500" s="1" t="n">
        <v>2</v>
      </c>
      <c r="C5500" s="1" t="n">
        <v>2331</v>
      </c>
      <c r="D5500" s="1" t="s">
        <v>12572</v>
      </c>
      <c r="E5500" s="1" t="n">
        <v>112</v>
      </c>
      <c r="F5500" s="1" t="n">
        <v>49</v>
      </c>
      <c r="G5500" s="1" t="n">
        <v>1122.05</v>
      </c>
      <c r="H5500" s="4" t="n">
        <v>46148.600938044</v>
      </c>
      <c r="I55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5499BT17445822331112491122.0546148.600938044</v>
      </c>
      <c r="J5500" s="1" t="n">
        <f aca="false">COUNTIF(I:I, $I5500)</f>
        <v>1</v>
      </c>
      <c r="K5500" s="1" t="str">
        <f aca="false">IF(ISNA(VLOOKUP(Table4[product_id], tblProducts[], tblProducts[product_name],FALSE() )), "Invalid", "Valid")</f>
        <v>Valid</v>
      </c>
      <c r="L5500" s="5" t="str">
        <f aca="false">IF(ISNA(VLOOKUP(Table4[[#This Row],[warehouse_id]], tblwhouse[], tblwhouse[warehouse_name],FALSE() )), "Invalid", "Valid")</f>
        <v>Valid</v>
      </c>
    </row>
    <row r="5501" customFormat="false" ht="15" hidden="false" customHeight="true" outlineLevel="0" collapsed="false">
      <c r="A5501" s="1" t="n">
        <v>5500</v>
      </c>
      <c r="B5501" s="1" t="n">
        <v>2</v>
      </c>
      <c r="C5501" s="1" t="n">
        <v>978</v>
      </c>
      <c r="D5501" s="1" t="s">
        <v>12573</v>
      </c>
      <c r="E5501" s="1" t="n">
        <v>255</v>
      </c>
      <c r="F5501" s="1" t="n">
        <v>37</v>
      </c>
      <c r="G5501" s="1" t="n">
        <v>269.77</v>
      </c>
      <c r="H5501" s="4" t="n">
        <v>46144.600938044</v>
      </c>
      <c r="I55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5500BT191654297825537269.7746144.600938044</v>
      </c>
      <c r="J5501" s="1" t="n">
        <f aca="false">COUNTIF(I:I, $I5501)</f>
        <v>1</v>
      </c>
      <c r="K5501" s="1" t="str">
        <f aca="false">IF(ISNA(VLOOKUP(Table4[product_id], tblProducts[], tblProducts[product_name],FALSE() )), "Invalid", "Valid")</f>
        <v>Valid</v>
      </c>
      <c r="L5501" s="5" t="str">
        <f aca="false">IF(ISNA(VLOOKUP(Table4[[#This Row],[warehouse_id]], tblwhouse[], tblwhouse[warehouse_name],FALSE() )), "Invalid", "Valid")</f>
        <v>Valid</v>
      </c>
    </row>
    <row r="5502" customFormat="false" ht="15" hidden="false" customHeight="true" outlineLevel="0" collapsed="false">
      <c r="A5502" s="1" t="n">
        <v>5501</v>
      </c>
      <c r="B5502" s="1" t="n">
        <v>2</v>
      </c>
      <c r="C5502" s="1" t="n">
        <v>2649</v>
      </c>
      <c r="D5502" s="1" t="s">
        <v>12574</v>
      </c>
      <c r="E5502" s="1" t="n">
        <v>221</v>
      </c>
      <c r="F5502" s="1" t="n">
        <v>41</v>
      </c>
      <c r="G5502" s="1" t="n">
        <v>1174.27</v>
      </c>
      <c r="H5502" s="4" t="n">
        <v>45856.600938044</v>
      </c>
      <c r="I55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5501BT62902322649221411174.2745856.600938044</v>
      </c>
      <c r="J5502" s="1" t="n">
        <f aca="false">COUNTIF(I:I, $I5502)</f>
        <v>1</v>
      </c>
      <c r="K5502" s="1" t="str">
        <f aca="false">IF(ISNA(VLOOKUP(Table4[product_id], tblProducts[], tblProducts[product_name],FALSE() )), "Invalid", "Valid")</f>
        <v>Valid</v>
      </c>
      <c r="L5502" s="5" t="str">
        <f aca="false">IF(ISNA(VLOOKUP(Table4[[#This Row],[warehouse_id]], tblwhouse[], tblwhouse[warehouse_name],FALSE() )), "Invalid", "Valid")</f>
        <v>Valid</v>
      </c>
    </row>
    <row r="5503" customFormat="false" ht="15" hidden="false" customHeight="true" outlineLevel="0" collapsed="false">
      <c r="A5503" s="1" t="n">
        <v>5502</v>
      </c>
      <c r="B5503" s="1" t="n">
        <v>1</v>
      </c>
      <c r="C5503" s="1" t="n">
        <v>200</v>
      </c>
      <c r="D5503" s="1" t="s">
        <v>12575</v>
      </c>
      <c r="E5503" s="1" t="n">
        <v>493</v>
      </c>
      <c r="F5503" s="1" t="n">
        <v>78</v>
      </c>
      <c r="G5503" s="1" t="n">
        <v>1034.3</v>
      </c>
      <c r="H5503" s="4" t="n">
        <v>45872.600938044</v>
      </c>
      <c r="I55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5502BT8212811200493781034.345872.600938044</v>
      </c>
      <c r="J5503" s="1" t="n">
        <f aca="false">COUNTIF(I:I, $I5503)</f>
        <v>1</v>
      </c>
      <c r="K5503" s="1" t="str">
        <f aca="false">IF(ISNA(VLOOKUP(Table4[product_id], tblProducts[], tblProducts[product_name],FALSE() )), "Invalid", "Valid")</f>
        <v>Valid</v>
      </c>
      <c r="L5503" s="5" t="str">
        <f aca="false">IF(ISNA(VLOOKUP(Table4[[#This Row],[warehouse_id]], tblwhouse[], tblwhouse[warehouse_name],FALSE() )), "Invalid", "Valid")</f>
        <v>Valid</v>
      </c>
    </row>
    <row r="5504" customFormat="false" ht="15" hidden="false" customHeight="true" outlineLevel="0" collapsed="false">
      <c r="A5504" s="1" t="n">
        <v>5503</v>
      </c>
      <c r="B5504" s="1" t="n">
        <v>3</v>
      </c>
      <c r="C5504" s="1" t="n">
        <v>1797</v>
      </c>
      <c r="D5504" s="1" t="s">
        <v>12576</v>
      </c>
      <c r="E5504" s="1" t="n">
        <v>168</v>
      </c>
      <c r="F5504" s="1" t="n">
        <v>22</v>
      </c>
      <c r="G5504" s="1" t="n">
        <v>110.45</v>
      </c>
      <c r="H5504" s="4" t="n">
        <v>46084.600938044</v>
      </c>
      <c r="I55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5503BT1488603179716822110.4546084.600938044</v>
      </c>
      <c r="J5504" s="1" t="n">
        <f aca="false">COUNTIF(I:I, $I5504)</f>
        <v>1</v>
      </c>
      <c r="K5504" s="1" t="str">
        <f aca="false">IF(ISNA(VLOOKUP(Table4[product_id], tblProducts[], tblProducts[product_name],FALSE() )), "Invalid", "Valid")</f>
        <v>Valid</v>
      </c>
      <c r="L5504" s="5" t="str">
        <f aca="false">IF(ISNA(VLOOKUP(Table4[[#This Row],[warehouse_id]], tblwhouse[], tblwhouse[warehouse_name],FALSE() )), "Invalid", "Valid")</f>
        <v>Valid</v>
      </c>
    </row>
    <row r="5505" customFormat="false" ht="15" hidden="false" customHeight="true" outlineLevel="0" collapsed="false">
      <c r="A5505" s="1" t="n">
        <v>5504</v>
      </c>
      <c r="B5505" s="1" t="n">
        <v>3</v>
      </c>
      <c r="C5505" s="1" t="n">
        <v>539</v>
      </c>
      <c r="D5505" s="1" t="s">
        <v>12577</v>
      </c>
      <c r="E5505" s="1" t="n">
        <v>261</v>
      </c>
      <c r="F5505" s="1" t="n">
        <v>53</v>
      </c>
      <c r="G5505" s="1" t="n">
        <v>409.97</v>
      </c>
      <c r="H5505" s="4" t="n">
        <v>46068.600938044</v>
      </c>
      <c r="I55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5504BT351193353926153409.9746068.600938044</v>
      </c>
      <c r="J5505" s="1" t="n">
        <f aca="false">COUNTIF(I:I, $I5505)</f>
        <v>1</v>
      </c>
      <c r="K5505" s="1" t="str">
        <f aca="false">IF(ISNA(VLOOKUP(Table4[product_id], tblProducts[], tblProducts[product_name],FALSE() )), "Invalid", "Valid")</f>
        <v>Valid</v>
      </c>
      <c r="L5505" s="5" t="str">
        <f aca="false">IF(ISNA(VLOOKUP(Table4[[#This Row],[warehouse_id]], tblwhouse[], tblwhouse[warehouse_name],FALSE() )), "Invalid", "Valid")</f>
        <v>Valid</v>
      </c>
    </row>
    <row r="5506" customFormat="false" ht="15" hidden="false" customHeight="true" outlineLevel="0" collapsed="false">
      <c r="A5506" s="1" t="n">
        <v>5505</v>
      </c>
      <c r="B5506" s="1" t="n">
        <v>4</v>
      </c>
      <c r="C5506" s="1" t="n">
        <v>1908</v>
      </c>
      <c r="D5506" s="1" t="s">
        <v>12578</v>
      </c>
      <c r="E5506" s="1" t="n">
        <v>291</v>
      </c>
      <c r="F5506" s="1" t="n">
        <v>37</v>
      </c>
      <c r="G5506" s="1" t="n">
        <v>38.05</v>
      </c>
      <c r="H5506" s="4" t="n">
        <v>45911.600938044</v>
      </c>
      <c r="I55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5505BT446245419082913738.0545911.600938044</v>
      </c>
      <c r="J5506" s="1" t="n">
        <f aca="false">COUNTIF(I:I, $I5506)</f>
        <v>1</v>
      </c>
      <c r="K5506" s="1" t="str">
        <f aca="false">IF(ISNA(VLOOKUP(Table4[product_id], tblProducts[], tblProducts[product_name],FALSE() )), "Invalid", "Valid")</f>
        <v>Valid</v>
      </c>
      <c r="L5506" s="5" t="str">
        <f aca="false">IF(ISNA(VLOOKUP(Table4[[#This Row],[warehouse_id]], tblwhouse[], tblwhouse[warehouse_name],FALSE() )), "Invalid", "Valid")</f>
        <v>Valid</v>
      </c>
    </row>
    <row r="5507" customFormat="false" ht="15" hidden="false" customHeight="true" outlineLevel="0" collapsed="false">
      <c r="A5507" s="1" t="n">
        <v>5506</v>
      </c>
      <c r="B5507" s="1" t="n">
        <v>4</v>
      </c>
      <c r="C5507" s="1" t="n">
        <v>536</v>
      </c>
      <c r="D5507" s="1" t="s">
        <v>12579</v>
      </c>
      <c r="E5507" s="1" t="n">
        <v>421</v>
      </c>
      <c r="F5507" s="1" t="n">
        <v>71</v>
      </c>
      <c r="G5507" s="1" t="n">
        <v>999.32</v>
      </c>
      <c r="H5507" s="4" t="n">
        <v>46138.600938044</v>
      </c>
      <c r="I55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5506BT433005453642171999.3246138.600938044</v>
      </c>
      <c r="J5507" s="1" t="n">
        <f aca="false">COUNTIF(I:I, $I5507)</f>
        <v>1</v>
      </c>
      <c r="K5507" s="1" t="str">
        <f aca="false">IF(ISNA(VLOOKUP(Table4[product_id], tblProducts[], tblProducts[product_name],FALSE() )), "Invalid", "Valid")</f>
        <v>Valid</v>
      </c>
      <c r="L5507" s="5" t="str">
        <f aca="false">IF(ISNA(VLOOKUP(Table4[[#This Row],[warehouse_id]], tblwhouse[], tblwhouse[warehouse_name],FALSE() )), "Invalid", "Valid")</f>
        <v>Valid</v>
      </c>
    </row>
    <row r="5508" customFormat="false" ht="15" hidden="false" customHeight="true" outlineLevel="0" collapsed="false">
      <c r="A5508" s="1" t="n">
        <v>5507</v>
      </c>
      <c r="B5508" s="1" t="n">
        <v>4</v>
      </c>
      <c r="C5508" s="1" t="n">
        <v>1177</v>
      </c>
      <c r="D5508" s="1" t="s">
        <v>12580</v>
      </c>
      <c r="E5508" s="1" t="n">
        <v>60</v>
      </c>
      <c r="F5508" s="1" t="n">
        <v>67</v>
      </c>
      <c r="G5508" s="1" t="n">
        <v>889.86</v>
      </c>
      <c r="H5508" s="4" t="n">
        <v>45943.600938044</v>
      </c>
      <c r="I55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5507BT692573411776067889.8645943.600938044</v>
      </c>
      <c r="J5508" s="1" t="n">
        <f aca="false">COUNTIF(I:I, $I5508)</f>
        <v>1</v>
      </c>
      <c r="K5508" s="1" t="str">
        <f aca="false">IF(ISNA(VLOOKUP(Table4[product_id], tblProducts[], tblProducts[product_name],FALSE() )), "Invalid", "Valid")</f>
        <v>Valid</v>
      </c>
      <c r="L5508" s="5" t="str">
        <f aca="false">IF(ISNA(VLOOKUP(Table4[[#This Row],[warehouse_id]], tblwhouse[], tblwhouse[warehouse_name],FALSE() )), "Invalid", "Valid")</f>
        <v>Valid</v>
      </c>
    </row>
    <row r="5509" customFormat="false" ht="15" hidden="false" customHeight="true" outlineLevel="0" collapsed="false">
      <c r="A5509" s="1" t="n">
        <v>5508</v>
      </c>
      <c r="B5509" s="1" t="n">
        <v>4</v>
      </c>
      <c r="C5509" s="1" t="n">
        <v>2824</v>
      </c>
      <c r="D5509" s="1" t="s">
        <v>12581</v>
      </c>
      <c r="E5509" s="1" t="n">
        <v>168</v>
      </c>
      <c r="F5509" s="1" t="n">
        <v>24</v>
      </c>
      <c r="G5509" s="1" t="n">
        <v>178</v>
      </c>
      <c r="H5509" s="4" t="n">
        <v>46015.600938044</v>
      </c>
      <c r="I55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5508BT203426428241682417846015.600938044</v>
      </c>
      <c r="J5509" s="1" t="n">
        <f aca="false">COUNTIF(I:I, $I5509)</f>
        <v>1</v>
      </c>
      <c r="K5509" s="1" t="str">
        <f aca="false">IF(ISNA(VLOOKUP(Table4[product_id], tblProducts[], tblProducts[product_name],FALSE() )), "Invalid", "Valid")</f>
        <v>Valid</v>
      </c>
      <c r="L5509" s="5" t="str">
        <f aca="false">IF(ISNA(VLOOKUP(Table4[[#This Row],[warehouse_id]], tblwhouse[], tblwhouse[warehouse_name],FALSE() )), "Invalid", "Valid")</f>
        <v>Valid</v>
      </c>
    </row>
    <row r="5510" customFormat="false" ht="15" hidden="false" customHeight="true" outlineLevel="0" collapsed="false">
      <c r="A5510" s="1" t="n">
        <v>5509</v>
      </c>
      <c r="B5510" s="1" t="n">
        <v>3</v>
      </c>
      <c r="C5510" s="1" t="n">
        <v>1854</v>
      </c>
      <c r="D5510" s="1" t="s">
        <v>12582</v>
      </c>
      <c r="E5510" s="1" t="n">
        <v>419</v>
      </c>
      <c r="F5510" s="1" t="n">
        <v>46</v>
      </c>
      <c r="G5510" s="1" t="n">
        <v>260.32</v>
      </c>
      <c r="H5510" s="4" t="n">
        <v>46037.600938044</v>
      </c>
      <c r="I55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5509BT6474043185441946260.3246037.600938044</v>
      </c>
      <c r="J5510" s="1" t="n">
        <f aca="false">COUNTIF(I:I, $I5510)</f>
        <v>1</v>
      </c>
      <c r="K5510" s="1" t="str">
        <f aca="false">IF(ISNA(VLOOKUP(Table4[product_id], tblProducts[], tblProducts[product_name],FALSE() )), "Invalid", "Valid")</f>
        <v>Valid</v>
      </c>
      <c r="L5510" s="5" t="str">
        <f aca="false">IF(ISNA(VLOOKUP(Table4[[#This Row],[warehouse_id]], tblwhouse[], tblwhouse[warehouse_name],FALSE() )), "Invalid", "Valid")</f>
        <v>Valid</v>
      </c>
    </row>
    <row r="5511" customFormat="false" ht="15" hidden="false" customHeight="true" outlineLevel="0" collapsed="false">
      <c r="A5511" s="1" t="n">
        <v>5510</v>
      </c>
      <c r="B5511" s="1" t="n">
        <v>4</v>
      </c>
      <c r="C5511" s="1" t="n">
        <v>156</v>
      </c>
      <c r="D5511" s="1" t="s">
        <v>12583</v>
      </c>
      <c r="E5511" s="1" t="n">
        <v>320</v>
      </c>
      <c r="F5511" s="1" t="n">
        <v>36</v>
      </c>
      <c r="G5511" s="1" t="n">
        <v>606.16</v>
      </c>
      <c r="H5511" s="4" t="n">
        <v>45874.600938044</v>
      </c>
      <c r="I55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5510BT732091415632036606.1645874.600938044</v>
      </c>
      <c r="J5511" s="1" t="n">
        <f aca="false">COUNTIF(I:I, $I5511)</f>
        <v>1</v>
      </c>
      <c r="K5511" s="1" t="str">
        <f aca="false">IF(ISNA(VLOOKUP(Table4[product_id], tblProducts[], tblProducts[product_name],FALSE() )), "Invalid", "Valid")</f>
        <v>Valid</v>
      </c>
      <c r="L5511" s="5" t="str">
        <f aca="false">IF(ISNA(VLOOKUP(Table4[[#This Row],[warehouse_id]], tblwhouse[], tblwhouse[warehouse_name],FALSE() )), "Invalid", "Valid")</f>
        <v>Valid</v>
      </c>
    </row>
    <row r="5512" customFormat="false" ht="15" hidden="false" customHeight="true" outlineLevel="0" collapsed="false">
      <c r="A5512" s="1" t="n">
        <v>5511</v>
      </c>
      <c r="B5512" s="1" t="n">
        <v>3</v>
      </c>
      <c r="C5512" s="1" t="n">
        <v>92</v>
      </c>
      <c r="D5512" s="1" t="s">
        <v>12584</v>
      </c>
      <c r="E5512" s="1" t="n">
        <v>336</v>
      </c>
      <c r="F5512" s="1" t="n">
        <v>28</v>
      </c>
      <c r="G5512" s="1" t="n">
        <v>648.94</v>
      </c>
      <c r="H5512" s="4" t="n">
        <v>45996.600938044</v>
      </c>
      <c r="I55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5511BT61445639233628648.9445996.600938044</v>
      </c>
      <c r="J5512" s="1" t="n">
        <f aca="false">COUNTIF(I:I, $I5512)</f>
        <v>1</v>
      </c>
      <c r="K5512" s="1" t="str">
        <f aca="false">IF(ISNA(VLOOKUP(Table4[product_id], tblProducts[], tblProducts[product_name],FALSE() )), "Invalid", "Valid")</f>
        <v>Valid</v>
      </c>
      <c r="L5512" s="5" t="str">
        <f aca="false">IF(ISNA(VLOOKUP(Table4[[#This Row],[warehouse_id]], tblwhouse[], tblwhouse[warehouse_name],FALSE() )), "Invalid", "Valid")</f>
        <v>Valid</v>
      </c>
    </row>
    <row r="5513" customFormat="false" ht="15" hidden="false" customHeight="true" outlineLevel="0" collapsed="false">
      <c r="A5513" s="1" t="n">
        <v>5512</v>
      </c>
      <c r="B5513" s="1" t="n">
        <v>1</v>
      </c>
      <c r="C5513" s="1" t="n">
        <v>2002</v>
      </c>
      <c r="D5513" s="1" t="s">
        <v>12585</v>
      </c>
      <c r="E5513" s="1" t="n">
        <v>41</v>
      </c>
      <c r="F5513" s="1" t="n">
        <v>61</v>
      </c>
      <c r="G5513" s="1" t="n">
        <v>725.89</v>
      </c>
      <c r="H5513" s="4" t="n">
        <v>45968.600938044</v>
      </c>
      <c r="I55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5512BT829747120024161725.8945968.600938044</v>
      </c>
      <c r="J5513" s="1" t="n">
        <f aca="false">COUNTIF(I:I, $I5513)</f>
        <v>1</v>
      </c>
      <c r="K5513" s="1" t="str">
        <f aca="false">IF(ISNA(VLOOKUP(Table4[product_id], tblProducts[], tblProducts[product_name],FALSE() )), "Invalid", "Valid")</f>
        <v>Valid</v>
      </c>
      <c r="L5513" s="5" t="str">
        <f aca="false">IF(ISNA(VLOOKUP(Table4[[#This Row],[warehouse_id]], tblwhouse[], tblwhouse[warehouse_name],FALSE() )), "Invalid", "Valid")</f>
        <v>Valid</v>
      </c>
    </row>
    <row r="5514" customFormat="false" ht="15" hidden="false" customHeight="true" outlineLevel="0" collapsed="false">
      <c r="A5514" s="1" t="n">
        <v>5513</v>
      </c>
      <c r="B5514" s="1" t="n">
        <v>1</v>
      </c>
      <c r="C5514" s="1" t="n">
        <v>2559</v>
      </c>
      <c r="D5514" s="1" t="s">
        <v>12586</v>
      </c>
      <c r="E5514" s="1" t="n">
        <v>235</v>
      </c>
      <c r="F5514" s="1" t="n">
        <v>34</v>
      </c>
      <c r="G5514" s="1" t="n">
        <v>1112.37</v>
      </c>
      <c r="H5514" s="4" t="n">
        <v>46068.600938044</v>
      </c>
      <c r="I55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5513BT59377512559235341112.3746068.600938044</v>
      </c>
      <c r="J5514" s="1" t="n">
        <f aca="false">COUNTIF(I:I, $I5514)</f>
        <v>1</v>
      </c>
      <c r="K5514" s="1" t="str">
        <f aca="false">IF(ISNA(VLOOKUP(Table4[product_id], tblProducts[], tblProducts[product_name],FALSE() )), "Invalid", "Valid")</f>
        <v>Valid</v>
      </c>
      <c r="L5514" s="5" t="str">
        <f aca="false">IF(ISNA(VLOOKUP(Table4[[#This Row],[warehouse_id]], tblwhouse[], tblwhouse[warehouse_name],FALSE() )), "Invalid", "Valid")</f>
        <v>Valid</v>
      </c>
    </row>
    <row r="5515" customFormat="false" ht="15" hidden="false" customHeight="true" outlineLevel="0" collapsed="false">
      <c r="A5515" s="1" t="n">
        <v>5514</v>
      </c>
      <c r="B5515" s="1" t="n">
        <v>4</v>
      </c>
      <c r="C5515" s="1" t="n">
        <v>822</v>
      </c>
      <c r="D5515" s="1" t="s">
        <v>12587</v>
      </c>
      <c r="E5515" s="1" t="n">
        <v>90</v>
      </c>
      <c r="F5515" s="1" t="n">
        <v>62</v>
      </c>
      <c r="G5515" s="1" t="n">
        <v>62.93</v>
      </c>
      <c r="H5515" s="4" t="n">
        <v>46082.600938044</v>
      </c>
      <c r="I55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5514BT3338984822906262.9346082.600938044</v>
      </c>
      <c r="J5515" s="1" t="n">
        <f aca="false">COUNTIF(I:I, $I5515)</f>
        <v>1</v>
      </c>
      <c r="K5515" s="1" t="str">
        <f aca="false">IF(ISNA(VLOOKUP(Table4[product_id], tblProducts[], tblProducts[product_name],FALSE() )), "Invalid", "Valid")</f>
        <v>Valid</v>
      </c>
      <c r="L5515" s="5" t="str">
        <f aca="false">IF(ISNA(VLOOKUP(Table4[[#This Row],[warehouse_id]], tblwhouse[], tblwhouse[warehouse_name],FALSE() )), "Invalid", "Valid")</f>
        <v>Valid</v>
      </c>
    </row>
    <row r="5516" customFormat="false" ht="15" hidden="false" customHeight="true" outlineLevel="0" collapsed="false">
      <c r="A5516" s="1" t="n">
        <v>5515</v>
      </c>
      <c r="B5516" s="1" t="n">
        <v>3</v>
      </c>
      <c r="C5516" s="1" t="n">
        <v>2447</v>
      </c>
      <c r="D5516" s="1" t="s">
        <v>12588</v>
      </c>
      <c r="E5516" s="1" t="n">
        <v>96</v>
      </c>
      <c r="F5516" s="1" t="n">
        <v>28</v>
      </c>
      <c r="G5516" s="1" t="n">
        <v>145.1</v>
      </c>
      <c r="H5516" s="4" t="n">
        <v>46050.600938044</v>
      </c>
      <c r="I55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5515BT222641324479628145.146050.600938044</v>
      </c>
      <c r="J5516" s="1" t="n">
        <f aca="false">COUNTIF(I:I, $I5516)</f>
        <v>1</v>
      </c>
      <c r="K5516" s="1" t="str">
        <f aca="false">IF(ISNA(VLOOKUP(Table4[product_id], tblProducts[], tblProducts[product_name],FALSE() )), "Invalid", "Valid")</f>
        <v>Valid</v>
      </c>
      <c r="L5516" s="5" t="str">
        <f aca="false">IF(ISNA(VLOOKUP(Table4[[#This Row],[warehouse_id]], tblwhouse[], tblwhouse[warehouse_name],FALSE() )), "Invalid", "Valid")</f>
        <v>Valid</v>
      </c>
    </row>
    <row r="5517" customFormat="false" ht="15" hidden="false" customHeight="true" outlineLevel="0" collapsed="false">
      <c r="A5517" s="1" t="n">
        <v>5516</v>
      </c>
      <c r="B5517" s="1" t="n">
        <v>2</v>
      </c>
      <c r="C5517" s="1" t="n">
        <v>2859</v>
      </c>
      <c r="D5517" s="1" t="s">
        <v>12589</v>
      </c>
      <c r="E5517" s="1" t="n">
        <v>144</v>
      </c>
      <c r="F5517" s="1" t="n">
        <v>20</v>
      </c>
      <c r="G5517" s="1" t="n">
        <v>1001.7</v>
      </c>
      <c r="H5517" s="4" t="n">
        <v>46188.600938044</v>
      </c>
      <c r="I55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5516BT64513722859144201001.746188.600938044</v>
      </c>
      <c r="J5517" s="1" t="n">
        <f aca="false">COUNTIF(I:I, $I5517)</f>
        <v>1</v>
      </c>
      <c r="K5517" s="1" t="str">
        <f aca="false">IF(ISNA(VLOOKUP(Table4[product_id], tblProducts[], tblProducts[product_name],FALSE() )), "Invalid", "Valid")</f>
        <v>Valid</v>
      </c>
      <c r="L5517" s="5" t="str">
        <f aca="false">IF(ISNA(VLOOKUP(Table4[[#This Row],[warehouse_id]], tblwhouse[], tblwhouse[warehouse_name],FALSE() )), "Invalid", "Valid")</f>
        <v>Valid</v>
      </c>
    </row>
    <row r="5518" customFormat="false" ht="15" hidden="false" customHeight="true" outlineLevel="0" collapsed="false">
      <c r="A5518" s="1" t="n">
        <v>5517</v>
      </c>
      <c r="B5518" s="1" t="n">
        <v>2</v>
      </c>
      <c r="C5518" s="1" t="n">
        <v>252</v>
      </c>
      <c r="D5518" s="1" t="s">
        <v>12590</v>
      </c>
      <c r="E5518" s="1" t="n">
        <v>10</v>
      </c>
      <c r="F5518" s="1" t="n">
        <v>30</v>
      </c>
      <c r="G5518" s="1" t="n">
        <v>283</v>
      </c>
      <c r="H5518" s="4" t="n">
        <v>46044.600938044</v>
      </c>
      <c r="I55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5517BT4416522252103028346044.600938044</v>
      </c>
      <c r="J5518" s="1" t="n">
        <f aca="false">COUNTIF(I:I, $I5518)</f>
        <v>1</v>
      </c>
      <c r="K5518" s="1" t="str">
        <f aca="false">IF(ISNA(VLOOKUP(Table4[product_id], tblProducts[], tblProducts[product_name],FALSE() )), "Invalid", "Valid")</f>
        <v>Valid</v>
      </c>
      <c r="L5518" s="5" t="str">
        <f aca="false">IF(ISNA(VLOOKUP(Table4[[#This Row],[warehouse_id]], tblwhouse[], tblwhouse[warehouse_name],FALSE() )), "Invalid", "Valid")</f>
        <v>Valid</v>
      </c>
    </row>
    <row r="5519" customFormat="false" ht="15" hidden="false" customHeight="true" outlineLevel="0" collapsed="false">
      <c r="A5519" s="1" t="n">
        <v>5518</v>
      </c>
      <c r="B5519" s="1" t="n">
        <v>3</v>
      </c>
      <c r="C5519" s="1" t="n">
        <v>483</v>
      </c>
      <c r="D5519" s="1" t="s">
        <v>12591</v>
      </c>
      <c r="E5519" s="1" t="n">
        <v>346</v>
      </c>
      <c r="F5519" s="1" t="n">
        <v>44</v>
      </c>
      <c r="G5519" s="1" t="n">
        <v>1472.23</v>
      </c>
      <c r="H5519" s="4" t="n">
        <v>45936.600938044</v>
      </c>
      <c r="I55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5518BT3513983483346441472.2345936.600938044</v>
      </c>
      <c r="J5519" s="1" t="n">
        <f aca="false">COUNTIF(I:I, $I5519)</f>
        <v>1</v>
      </c>
      <c r="K5519" s="1" t="str">
        <f aca="false">IF(ISNA(VLOOKUP(Table4[product_id], tblProducts[], tblProducts[product_name],FALSE() )), "Invalid", "Valid")</f>
        <v>Valid</v>
      </c>
      <c r="L5519" s="5" t="str">
        <f aca="false">IF(ISNA(VLOOKUP(Table4[[#This Row],[warehouse_id]], tblwhouse[], tblwhouse[warehouse_name],FALSE() )), "Invalid", "Valid")</f>
        <v>Valid</v>
      </c>
    </row>
    <row r="5520" customFormat="false" ht="15" hidden="false" customHeight="true" outlineLevel="0" collapsed="false">
      <c r="A5520" s="1" t="n">
        <v>5519</v>
      </c>
      <c r="B5520" s="1" t="n">
        <v>1</v>
      </c>
      <c r="C5520" s="1" t="n">
        <v>1914</v>
      </c>
      <c r="D5520" s="1" t="s">
        <v>12592</v>
      </c>
      <c r="E5520" s="1" t="n">
        <v>141</v>
      </c>
      <c r="F5520" s="1" t="n">
        <v>35</v>
      </c>
      <c r="G5520" s="1" t="n">
        <v>93.18</v>
      </c>
      <c r="H5520" s="4" t="n">
        <v>45917.600938044</v>
      </c>
      <c r="I55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5519BT206472119141413593.1845917.600938044</v>
      </c>
      <c r="J5520" s="1" t="n">
        <f aca="false">COUNTIF(I:I, $I5520)</f>
        <v>1</v>
      </c>
      <c r="K5520" s="1" t="str">
        <f aca="false">IF(ISNA(VLOOKUP(Table4[product_id], tblProducts[], tblProducts[product_name],FALSE() )), "Invalid", "Valid")</f>
        <v>Valid</v>
      </c>
      <c r="L5520" s="5" t="str">
        <f aca="false">IF(ISNA(VLOOKUP(Table4[[#This Row],[warehouse_id]], tblwhouse[], tblwhouse[warehouse_name],FALSE() )), "Invalid", "Valid")</f>
        <v>Valid</v>
      </c>
    </row>
    <row r="5521" customFormat="false" ht="15" hidden="false" customHeight="true" outlineLevel="0" collapsed="false">
      <c r="A5521" s="1" t="n">
        <v>5520</v>
      </c>
      <c r="B5521" s="1" t="n">
        <v>3</v>
      </c>
      <c r="C5521" s="1" t="n">
        <v>914</v>
      </c>
      <c r="D5521" s="1" t="s">
        <v>12593</v>
      </c>
      <c r="E5521" s="1" t="n">
        <v>57</v>
      </c>
      <c r="F5521" s="1" t="n">
        <v>48</v>
      </c>
      <c r="G5521" s="1" t="n">
        <v>1296.59</v>
      </c>
      <c r="H5521" s="4" t="n">
        <v>46142.600938044</v>
      </c>
      <c r="I55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5520BT621584391457481296.5946142.600938044</v>
      </c>
      <c r="J5521" s="1" t="n">
        <f aca="false">COUNTIF(I:I, $I5521)</f>
        <v>1</v>
      </c>
      <c r="K5521" s="1" t="str">
        <f aca="false">IF(ISNA(VLOOKUP(Table4[product_id], tblProducts[], tblProducts[product_name],FALSE() )), "Invalid", "Valid")</f>
        <v>Valid</v>
      </c>
      <c r="L5521" s="5" t="str">
        <f aca="false">IF(ISNA(VLOOKUP(Table4[[#This Row],[warehouse_id]], tblwhouse[], tblwhouse[warehouse_name],FALSE() )), "Invalid", "Valid")</f>
        <v>Valid</v>
      </c>
    </row>
    <row r="5522" customFormat="false" ht="15" hidden="false" customHeight="true" outlineLevel="0" collapsed="false">
      <c r="A5522" s="1" t="n">
        <v>5521</v>
      </c>
      <c r="B5522" s="1" t="n">
        <v>2</v>
      </c>
      <c r="C5522" s="1" t="n">
        <v>1430</v>
      </c>
      <c r="D5522" s="1" t="s">
        <v>12594</v>
      </c>
      <c r="E5522" s="1" t="n">
        <v>229</v>
      </c>
      <c r="F5522" s="1" t="n">
        <v>61</v>
      </c>
      <c r="G5522" s="1" t="n">
        <v>1276.34</v>
      </c>
      <c r="H5522" s="4" t="n">
        <v>46050.600938044</v>
      </c>
      <c r="I55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5521BT78165721430229611276.3446050.600938044</v>
      </c>
      <c r="J5522" s="1" t="n">
        <f aca="false">COUNTIF(I:I, $I5522)</f>
        <v>1</v>
      </c>
      <c r="K5522" s="1" t="str">
        <f aca="false">IF(ISNA(VLOOKUP(Table4[product_id], tblProducts[], tblProducts[product_name],FALSE() )), "Invalid", "Valid")</f>
        <v>Valid</v>
      </c>
      <c r="L5522" s="5" t="str">
        <f aca="false">IF(ISNA(VLOOKUP(Table4[[#This Row],[warehouse_id]], tblwhouse[], tblwhouse[warehouse_name],FALSE() )), "Invalid", "Valid")</f>
        <v>Valid</v>
      </c>
    </row>
    <row r="5523" customFormat="false" ht="15" hidden="false" customHeight="true" outlineLevel="0" collapsed="false">
      <c r="A5523" s="1" t="n">
        <v>5522</v>
      </c>
      <c r="B5523" s="1" t="n">
        <v>1</v>
      </c>
      <c r="C5523" s="1" t="n">
        <v>2244</v>
      </c>
      <c r="D5523" s="1" t="s">
        <v>12595</v>
      </c>
      <c r="E5523" s="1" t="n">
        <v>201</v>
      </c>
      <c r="F5523" s="1" t="n">
        <v>57</v>
      </c>
      <c r="G5523" s="1" t="n">
        <v>1292.82</v>
      </c>
      <c r="H5523" s="4" t="n">
        <v>46204.600938044</v>
      </c>
      <c r="I55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5522BT41892012244201571292.8246204.600938044</v>
      </c>
      <c r="J5523" s="1" t="n">
        <f aca="false">COUNTIF(I:I, $I5523)</f>
        <v>1</v>
      </c>
      <c r="K5523" s="1" t="str">
        <f aca="false">IF(ISNA(VLOOKUP(Table4[product_id], tblProducts[], tblProducts[product_name],FALSE() )), "Invalid", "Valid")</f>
        <v>Valid</v>
      </c>
      <c r="L5523" s="5" t="str">
        <f aca="false">IF(ISNA(VLOOKUP(Table4[[#This Row],[warehouse_id]], tblwhouse[], tblwhouse[warehouse_name],FALSE() )), "Invalid", "Valid")</f>
        <v>Valid</v>
      </c>
    </row>
    <row r="5524" customFormat="false" ht="15" hidden="false" customHeight="true" outlineLevel="0" collapsed="false">
      <c r="A5524" s="1" t="n">
        <v>5523</v>
      </c>
      <c r="B5524" s="1" t="n">
        <v>4</v>
      </c>
      <c r="C5524" s="1" t="n">
        <v>2871</v>
      </c>
      <c r="D5524" s="1" t="s">
        <v>12596</v>
      </c>
      <c r="E5524" s="1" t="n">
        <v>58</v>
      </c>
      <c r="F5524" s="1" t="n">
        <v>79</v>
      </c>
      <c r="G5524" s="1" t="n">
        <v>80.78</v>
      </c>
      <c r="H5524" s="4" t="n">
        <v>46159.600938044</v>
      </c>
      <c r="I55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5523BT90367742871587980.7846159.600938044</v>
      </c>
      <c r="J5524" s="1" t="n">
        <f aca="false">COUNTIF(I:I, $I5524)</f>
        <v>1</v>
      </c>
      <c r="K5524" s="1" t="str">
        <f aca="false">IF(ISNA(VLOOKUP(Table4[product_id], tblProducts[], tblProducts[product_name],FALSE() )), "Invalid", "Valid")</f>
        <v>Valid</v>
      </c>
      <c r="L5524" s="5" t="str">
        <f aca="false">IF(ISNA(VLOOKUP(Table4[[#This Row],[warehouse_id]], tblwhouse[], tblwhouse[warehouse_name],FALSE() )), "Invalid", "Valid")</f>
        <v>Valid</v>
      </c>
    </row>
    <row r="5525" customFormat="false" ht="15" hidden="false" customHeight="true" outlineLevel="0" collapsed="false">
      <c r="A5525" s="1" t="n">
        <v>5524</v>
      </c>
      <c r="B5525" s="1" t="n">
        <v>1</v>
      </c>
      <c r="C5525" s="1" t="n">
        <v>1013</v>
      </c>
      <c r="D5525" s="1" t="s">
        <v>12597</v>
      </c>
      <c r="E5525" s="1" t="n">
        <v>148</v>
      </c>
      <c r="F5525" s="1" t="n">
        <v>47</v>
      </c>
      <c r="G5525" s="1" t="n">
        <v>364.17</v>
      </c>
      <c r="H5525" s="4" t="n">
        <v>46204.600938044</v>
      </c>
      <c r="I55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5524BT7144331101314847364.1746204.600938044</v>
      </c>
      <c r="J5525" s="1" t="n">
        <f aca="false">COUNTIF(I:I, $I5525)</f>
        <v>1</v>
      </c>
      <c r="K5525" s="1" t="str">
        <f aca="false">IF(ISNA(VLOOKUP(Table4[product_id], tblProducts[], tblProducts[product_name],FALSE() )), "Invalid", "Valid")</f>
        <v>Valid</v>
      </c>
      <c r="L5525" s="5" t="str">
        <f aca="false">IF(ISNA(VLOOKUP(Table4[[#This Row],[warehouse_id]], tblwhouse[], tblwhouse[warehouse_name],FALSE() )), "Invalid", "Valid")</f>
        <v>Valid</v>
      </c>
    </row>
    <row r="5526" customFormat="false" ht="15" hidden="false" customHeight="true" outlineLevel="0" collapsed="false">
      <c r="A5526" s="1" t="n">
        <v>5525</v>
      </c>
      <c r="B5526" s="1" t="n">
        <v>1</v>
      </c>
      <c r="C5526" s="1" t="n">
        <v>1512</v>
      </c>
      <c r="D5526" s="1" t="s">
        <v>12598</v>
      </c>
      <c r="E5526" s="1" t="n">
        <v>370</v>
      </c>
      <c r="F5526" s="1" t="n">
        <v>70</v>
      </c>
      <c r="G5526" s="1" t="n">
        <v>441.53</v>
      </c>
      <c r="H5526" s="4" t="n">
        <v>46205.600938044</v>
      </c>
      <c r="I55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5525BT6591181151237070441.5346205.600938044</v>
      </c>
      <c r="J5526" s="1" t="n">
        <f aca="false">COUNTIF(I:I, $I5526)</f>
        <v>1</v>
      </c>
      <c r="K5526" s="1" t="str">
        <f aca="false">IF(ISNA(VLOOKUP(Table4[product_id], tblProducts[], tblProducts[product_name],FALSE() )), "Invalid", "Valid")</f>
        <v>Valid</v>
      </c>
      <c r="L5526" s="5" t="str">
        <f aca="false">IF(ISNA(VLOOKUP(Table4[[#This Row],[warehouse_id]], tblwhouse[], tblwhouse[warehouse_name],FALSE() )), "Invalid", "Valid")</f>
        <v>Valid</v>
      </c>
    </row>
    <row r="5527" customFormat="false" ht="15" hidden="false" customHeight="true" outlineLevel="0" collapsed="false">
      <c r="A5527" s="1" t="n">
        <v>5526</v>
      </c>
      <c r="B5527" s="1" t="n">
        <v>4</v>
      </c>
      <c r="C5527" s="1" t="n">
        <v>2452</v>
      </c>
      <c r="D5527" s="1" t="s">
        <v>12599</v>
      </c>
      <c r="E5527" s="1" t="n">
        <v>277</v>
      </c>
      <c r="F5527" s="1" t="n">
        <v>69</v>
      </c>
      <c r="G5527" s="1" t="n">
        <v>1314.99</v>
      </c>
      <c r="H5527" s="4" t="n">
        <v>46138.600938044</v>
      </c>
      <c r="I55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5526BT67876742452277691314.9946138.600938044</v>
      </c>
      <c r="J5527" s="1" t="n">
        <f aca="false">COUNTIF(I:I, $I5527)</f>
        <v>1</v>
      </c>
      <c r="K5527" s="1" t="str">
        <f aca="false">IF(ISNA(VLOOKUP(Table4[product_id], tblProducts[], tblProducts[product_name],FALSE() )), "Invalid", "Valid")</f>
        <v>Valid</v>
      </c>
      <c r="L5527" s="5" t="str">
        <f aca="false">IF(ISNA(VLOOKUP(Table4[[#This Row],[warehouse_id]], tblwhouse[], tblwhouse[warehouse_name],FALSE() )), "Invalid", "Valid")</f>
        <v>Valid</v>
      </c>
    </row>
    <row r="5528" customFormat="false" ht="15" hidden="false" customHeight="true" outlineLevel="0" collapsed="false">
      <c r="A5528" s="1" t="n">
        <v>5527</v>
      </c>
      <c r="B5528" s="1" t="n">
        <v>2</v>
      </c>
      <c r="C5528" s="1" t="n">
        <v>2819</v>
      </c>
      <c r="D5528" s="1" t="s">
        <v>12600</v>
      </c>
      <c r="E5528" s="1" t="n">
        <v>454</v>
      </c>
      <c r="F5528" s="1" t="n">
        <v>35</v>
      </c>
      <c r="G5528" s="1" t="n">
        <v>929.3</v>
      </c>
      <c r="H5528" s="4" t="n">
        <v>46068.600938044</v>
      </c>
      <c r="I55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5527BT8079602281945435929.346068.600938044</v>
      </c>
      <c r="J5528" s="1" t="n">
        <f aca="false">COUNTIF(I:I, $I5528)</f>
        <v>1</v>
      </c>
      <c r="K5528" s="1" t="str">
        <f aca="false">IF(ISNA(VLOOKUP(Table4[product_id], tblProducts[], tblProducts[product_name],FALSE() )), "Invalid", "Valid")</f>
        <v>Valid</v>
      </c>
      <c r="L5528" s="5" t="str">
        <f aca="false">IF(ISNA(VLOOKUP(Table4[[#This Row],[warehouse_id]], tblwhouse[], tblwhouse[warehouse_name],FALSE() )), "Invalid", "Valid")</f>
        <v>Valid</v>
      </c>
    </row>
    <row r="5529" customFormat="false" ht="15" hidden="false" customHeight="true" outlineLevel="0" collapsed="false">
      <c r="A5529" s="1" t="n">
        <v>5528</v>
      </c>
      <c r="B5529" s="1" t="n">
        <v>4</v>
      </c>
      <c r="C5529" s="1" t="n">
        <v>1067</v>
      </c>
      <c r="D5529" s="1" t="s">
        <v>12601</v>
      </c>
      <c r="E5529" s="1" t="n">
        <v>197</v>
      </c>
      <c r="F5529" s="1" t="n">
        <v>37</v>
      </c>
      <c r="G5529" s="1" t="n">
        <v>805.01</v>
      </c>
      <c r="H5529" s="4" t="n">
        <v>45994.600938044</v>
      </c>
      <c r="I55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5528BT4920514106719737805.0145994.600938044</v>
      </c>
      <c r="J5529" s="1" t="n">
        <f aca="false">COUNTIF(I:I, $I5529)</f>
        <v>1</v>
      </c>
      <c r="K5529" s="1" t="str">
        <f aca="false">IF(ISNA(VLOOKUP(Table4[product_id], tblProducts[], tblProducts[product_name],FALSE() )), "Invalid", "Valid")</f>
        <v>Valid</v>
      </c>
      <c r="L5529" s="5" t="str">
        <f aca="false">IF(ISNA(VLOOKUP(Table4[[#This Row],[warehouse_id]], tblwhouse[], tblwhouse[warehouse_name],FALSE() )), "Invalid", "Valid")</f>
        <v>Valid</v>
      </c>
    </row>
    <row r="5530" customFormat="false" ht="15" hidden="false" customHeight="true" outlineLevel="0" collapsed="false">
      <c r="A5530" s="1" t="n">
        <v>5529</v>
      </c>
      <c r="B5530" s="1" t="n">
        <v>1</v>
      </c>
      <c r="C5530" s="1" t="n">
        <v>2516</v>
      </c>
      <c r="D5530" s="1" t="s">
        <v>12602</v>
      </c>
      <c r="E5530" s="1" t="n">
        <v>140</v>
      </c>
      <c r="F5530" s="1" t="n">
        <v>36</v>
      </c>
      <c r="G5530" s="1" t="n">
        <v>837.17</v>
      </c>
      <c r="H5530" s="4" t="n">
        <v>46074.600938044</v>
      </c>
      <c r="I55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5529BT2295001251614036837.1746074.600938044</v>
      </c>
      <c r="J5530" s="1" t="n">
        <f aca="false">COUNTIF(I:I, $I5530)</f>
        <v>1</v>
      </c>
      <c r="K5530" s="1" t="str">
        <f aca="false">IF(ISNA(VLOOKUP(Table4[product_id], tblProducts[], tblProducts[product_name],FALSE() )), "Invalid", "Valid")</f>
        <v>Valid</v>
      </c>
      <c r="L5530" s="5" t="str">
        <f aca="false">IF(ISNA(VLOOKUP(Table4[[#This Row],[warehouse_id]], tblwhouse[], tblwhouse[warehouse_name],FALSE() )), "Invalid", "Valid")</f>
        <v>Valid</v>
      </c>
    </row>
    <row r="5531" customFormat="false" ht="15" hidden="false" customHeight="true" outlineLevel="0" collapsed="false">
      <c r="A5531" s="1" t="n">
        <v>5530</v>
      </c>
      <c r="B5531" s="1" t="n">
        <v>3</v>
      </c>
      <c r="C5531" s="1" t="n">
        <v>2967</v>
      </c>
      <c r="D5531" s="1" t="s">
        <v>12603</v>
      </c>
      <c r="E5531" s="1" t="n">
        <v>366</v>
      </c>
      <c r="F5531" s="1" t="n">
        <v>25</v>
      </c>
      <c r="G5531" s="1" t="n">
        <v>741.47</v>
      </c>
      <c r="H5531" s="4" t="n">
        <v>46046.600938044</v>
      </c>
      <c r="I55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5530BT4300283296736625741.4746046.600938044</v>
      </c>
      <c r="J5531" s="1" t="n">
        <f aca="false">COUNTIF(I:I, $I5531)</f>
        <v>1</v>
      </c>
      <c r="K5531" s="1" t="str">
        <f aca="false">IF(ISNA(VLOOKUP(Table4[product_id], tblProducts[], tblProducts[product_name],FALSE() )), "Invalid", "Valid")</f>
        <v>Valid</v>
      </c>
      <c r="L5531" s="5" t="str">
        <f aca="false">IF(ISNA(VLOOKUP(Table4[[#This Row],[warehouse_id]], tblwhouse[], tblwhouse[warehouse_name],FALSE() )), "Invalid", "Valid")</f>
        <v>Valid</v>
      </c>
    </row>
    <row r="5532" customFormat="false" ht="15" hidden="false" customHeight="true" outlineLevel="0" collapsed="false">
      <c r="A5532" s="1" t="n">
        <v>5531</v>
      </c>
      <c r="B5532" s="1" t="n">
        <v>3</v>
      </c>
      <c r="C5532" s="1" t="n">
        <v>236</v>
      </c>
      <c r="D5532" s="1" t="s">
        <v>12604</v>
      </c>
      <c r="E5532" s="1" t="n">
        <v>235</v>
      </c>
      <c r="F5532" s="1" t="n">
        <v>42</v>
      </c>
      <c r="G5532" s="1" t="n">
        <v>1212.25</v>
      </c>
      <c r="H5532" s="4" t="n">
        <v>46167.600938044</v>
      </c>
      <c r="I55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5531BT9898653236235421212.2546167.600938044</v>
      </c>
      <c r="J5532" s="1" t="n">
        <f aca="false">COUNTIF(I:I, $I5532)</f>
        <v>1</v>
      </c>
      <c r="K5532" s="1" t="str">
        <f aca="false">IF(ISNA(VLOOKUP(Table4[product_id], tblProducts[], tblProducts[product_name],FALSE() )), "Invalid", "Valid")</f>
        <v>Valid</v>
      </c>
      <c r="L5532" s="5" t="str">
        <f aca="false">IF(ISNA(VLOOKUP(Table4[[#This Row],[warehouse_id]], tblwhouse[], tblwhouse[warehouse_name],FALSE() )), "Invalid", "Valid")</f>
        <v>Valid</v>
      </c>
    </row>
    <row r="5533" customFormat="false" ht="15" hidden="false" customHeight="true" outlineLevel="0" collapsed="false">
      <c r="A5533" s="1" t="n">
        <v>5532</v>
      </c>
      <c r="B5533" s="1" t="n">
        <v>2</v>
      </c>
      <c r="C5533" s="1" t="n">
        <v>2923</v>
      </c>
      <c r="D5533" s="1" t="s">
        <v>12605</v>
      </c>
      <c r="E5533" s="1" t="n">
        <v>271</v>
      </c>
      <c r="F5533" s="1" t="n">
        <v>42</v>
      </c>
      <c r="G5533" s="1" t="n">
        <v>1216.61</v>
      </c>
      <c r="H5533" s="4" t="n">
        <v>46002.600938044</v>
      </c>
      <c r="I55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5532BT61660022923271421216.6146002.600938044</v>
      </c>
      <c r="J5533" s="1" t="n">
        <f aca="false">COUNTIF(I:I, $I5533)</f>
        <v>1</v>
      </c>
      <c r="K5533" s="1" t="str">
        <f aca="false">IF(ISNA(VLOOKUP(Table4[product_id], tblProducts[], tblProducts[product_name],FALSE() )), "Invalid", "Valid")</f>
        <v>Valid</v>
      </c>
      <c r="L5533" s="5" t="str">
        <f aca="false">IF(ISNA(VLOOKUP(Table4[[#This Row],[warehouse_id]], tblwhouse[], tblwhouse[warehouse_name],FALSE() )), "Invalid", "Valid")</f>
        <v>Valid</v>
      </c>
    </row>
    <row r="5534" customFormat="false" ht="15" hidden="false" customHeight="true" outlineLevel="0" collapsed="false">
      <c r="A5534" s="1" t="n">
        <v>5533</v>
      </c>
      <c r="B5534" s="1" t="n">
        <v>2</v>
      </c>
      <c r="C5534" s="1" t="n">
        <v>836</v>
      </c>
      <c r="D5534" s="1" t="s">
        <v>12606</v>
      </c>
      <c r="E5534" s="1" t="n">
        <v>283</v>
      </c>
      <c r="F5534" s="1" t="n">
        <v>78</v>
      </c>
      <c r="G5534" s="1" t="n">
        <v>1123.28</v>
      </c>
      <c r="H5534" s="4" t="n">
        <v>46153.600938044</v>
      </c>
      <c r="I55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5533BT1358172836283781123.2846153.600938044</v>
      </c>
      <c r="J5534" s="1" t="n">
        <f aca="false">COUNTIF(I:I, $I5534)</f>
        <v>1</v>
      </c>
      <c r="K5534" s="1" t="str">
        <f aca="false">IF(ISNA(VLOOKUP(Table4[product_id], tblProducts[], tblProducts[product_name],FALSE() )), "Invalid", "Valid")</f>
        <v>Valid</v>
      </c>
      <c r="L5534" s="5" t="str">
        <f aca="false">IF(ISNA(VLOOKUP(Table4[[#This Row],[warehouse_id]], tblwhouse[], tblwhouse[warehouse_name],FALSE() )), "Invalid", "Valid")</f>
        <v>Valid</v>
      </c>
    </row>
    <row r="5535" customFormat="false" ht="15" hidden="false" customHeight="true" outlineLevel="0" collapsed="false">
      <c r="A5535" s="1" t="n">
        <v>5534</v>
      </c>
      <c r="B5535" s="1" t="n">
        <v>1</v>
      </c>
      <c r="C5535" s="1" t="n">
        <v>590</v>
      </c>
      <c r="D5535" s="1" t="s">
        <v>12607</v>
      </c>
      <c r="E5535" s="1" t="n">
        <v>111</v>
      </c>
      <c r="F5535" s="1" t="n">
        <v>33</v>
      </c>
      <c r="G5535" s="1" t="n">
        <v>343.79</v>
      </c>
      <c r="H5535" s="4" t="n">
        <v>45993.600938044</v>
      </c>
      <c r="I55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5534BT775137159011133343.7945993.600938044</v>
      </c>
      <c r="J5535" s="1" t="n">
        <f aca="false">COUNTIF(I:I, $I5535)</f>
        <v>1</v>
      </c>
      <c r="K5535" s="1" t="str">
        <f aca="false">IF(ISNA(VLOOKUP(Table4[product_id], tblProducts[], tblProducts[product_name],FALSE() )), "Invalid", "Valid")</f>
        <v>Valid</v>
      </c>
      <c r="L5535" s="5" t="str">
        <f aca="false">IF(ISNA(VLOOKUP(Table4[[#This Row],[warehouse_id]], tblwhouse[], tblwhouse[warehouse_name],FALSE() )), "Invalid", "Valid")</f>
        <v>Valid</v>
      </c>
    </row>
    <row r="5536" customFormat="false" ht="15" hidden="false" customHeight="true" outlineLevel="0" collapsed="false">
      <c r="A5536" s="1" t="n">
        <v>5535</v>
      </c>
      <c r="B5536" s="1" t="n">
        <v>2</v>
      </c>
      <c r="C5536" s="1" t="n">
        <v>2326</v>
      </c>
      <c r="D5536" s="1" t="s">
        <v>12608</v>
      </c>
      <c r="E5536" s="1" t="n">
        <v>255</v>
      </c>
      <c r="F5536" s="1" t="n">
        <v>59</v>
      </c>
      <c r="G5536" s="1" t="n">
        <v>1457.53</v>
      </c>
      <c r="H5536" s="4" t="n">
        <v>46025.600938044</v>
      </c>
      <c r="I55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5535BT74328722326255591457.5346025.600938044</v>
      </c>
      <c r="J5536" s="1" t="n">
        <f aca="false">COUNTIF(I:I, $I5536)</f>
        <v>1</v>
      </c>
      <c r="K5536" s="1" t="str">
        <f aca="false">IF(ISNA(VLOOKUP(Table4[product_id], tblProducts[], tblProducts[product_name],FALSE() )), "Invalid", "Valid")</f>
        <v>Valid</v>
      </c>
      <c r="L5536" s="5" t="str">
        <f aca="false">IF(ISNA(VLOOKUP(Table4[[#This Row],[warehouse_id]], tblwhouse[], tblwhouse[warehouse_name],FALSE() )), "Invalid", "Valid")</f>
        <v>Valid</v>
      </c>
    </row>
    <row r="5537" customFormat="false" ht="15" hidden="false" customHeight="true" outlineLevel="0" collapsed="false">
      <c r="A5537" s="1" t="n">
        <v>5536</v>
      </c>
      <c r="B5537" s="1" t="n">
        <v>3</v>
      </c>
      <c r="C5537" s="1" t="n">
        <v>2343</v>
      </c>
      <c r="D5537" s="1" t="s">
        <v>12609</v>
      </c>
      <c r="E5537" s="1" t="n">
        <v>434</v>
      </c>
      <c r="F5537" s="1" t="n">
        <v>61</v>
      </c>
      <c r="G5537" s="1" t="n">
        <v>976.29</v>
      </c>
      <c r="H5537" s="4" t="n">
        <v>45898.600938044</v>
      </c>
      <c r="I55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5536BT3260103234343461976.2945898.600938044</v>
      </c>
      <c r="J5537" s="1" t="n">
        <f aca="false">COUNTIF(I:I, $I5537)</f>
        <v>1</v>
      </c>
      <c r="K5537" s="1" t="str">
        <f aca="false">IF(ISNA(VLOOKUP(Table4[product_id], tblProducts[], tblProducts[product_name],FALSE() )), "Invalid", "Valid")</f>
        <v>Valid</v>
      </c>
      <c r="L5537" s="5" t="str">
        <f aca="false">IF(ISNA(VLOOKUP(Table4[[#This Row],[warehouse_id]], tblwhouse[], tblwhouse[warehouse_name],FALSE() )), "Invalid", "Valid")</f>
        <v>Valid</v>
      </c>
    </row>
    <row r="5538" customFormat="false" ht="15" hidden="false" customHeight="true" outlineLevel="0" collapsed="false">
      <c r="A5538" s="1" t="n">
        <v>5537</v>
      </c>
      <c r="B5538" s="1" t="n">
        <v>2</v>
      </c>
      <c r="C5538" s="1" t="n">
        <v>1935</v>
      </c>
      <c r="D5538" s="1" t="s">
        <v>12610</v>
      </c>
      <c r="E5538" s="1" t="n">
        <v>476</v>
      </c>
      <c r="F5538" s="1" t="n">
        <v>40</v>
      </c>
      <c r="G5538" s="1" t="n">
        <v>415.21</v>
      </c>
      <c r="H5538" s="4" t="n">
        <v>46057.600938044</v>
      </c>
      <c r="I55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5537BT8650582193547640415.2146057.600938044</v>
      </c>
      <c r="J5538" s="1" t="n">
        <f aca="false">COUNTIF(I:I, $I5538)</f>
        <v>1</v>
      </c>
      <c r="K5538" s="1" t="str">
        <f aca="false">IF(ISNA(VLOOKUP(Table4[product_id], tblProducts[], tblProducts[product_name],FALSE() )), "Invalid", "Valid")</f>
        <v>Valid</v>
      </c>
      <c r="L5538" s="5" t="str">
        <f aca="false">IF(ISNA(VLOOKUP(Table4[[#This Row],[warehouse_id]], tblwhouse[], tblwhouse[warehouse_name],FALSE() )), "Invalid", "Valid")</f>
        <v>Valid</v>
      </c>
    </row>
    <row r="5539" customFormat="false" ht="15" hidden="false" customHeight="true" outlineLevel="0" collapsed="false">
      <c r="A5539" s="1" t="n">
        <v>5538</v>
      </c>
      <c r="B5539" s="1" t="n">
        <v>1</v>
      </c>
      <c r="C5539" s="1" t="n">
        <v>627</v>
      </c>
      <c r="D5539" s="1" t="s">
        <v>12611</v>
      </c>
      <c r="E5539" s="1" t="n">
        <v>124</v>
      </c>
      <c r="F5539" s="1" t="n">
        <v>56</v>
      </c>
      <c r="G5539" s="1" t="n">
        <v>421.12</v>
      </c>
      <c r="H5539" s="4" t="n">
        <v>46158.600938044</v>
      </c>
      <c r="I55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5538BT614251162712456421.1246158.600938044</v>
      </c>
      <c r="J5539" s="1" t="n">
        <f aca="false">COUNTIF(I:I, $I5539)</f>
        <v>1</v>
      </c>
      <c r="K5539" s="1" t="str">
        <f aca="false">IF(ISNA(VLOOKUP(Table4[product_id], tblProducts[], tblProducts[product_name],FALSE() )), "Invalid", "Valid")</f>
        <v>Valid</v>
      </c>
      <c r="L5539" s="5" t="str">
        <f aca="false">IF(ISNA(VLOOKUP(Table4[[#This Row],[warehouse_id]], tblwhouse[], tblwhouse[warehouse_name],FALSE() )), "Invalid", "Valid")</f>
        <v>Valid</v>
      </c>
    </row>
    <row r="5540" customFormat="false" ht="15" hidden="false" customHeight="true" outlineLevel="0" collapsed="false">
      <c r="A5540" s="1" t="n">
        <v>5539</v>
      </c>
      <c r="B5540" s="1" t="n">
        <v>1</v>
      </c>
      <c r="C5540" s="1" t="n">
        <v>1299</v>
      </c>
      <c r="D5540" s="1" t="s">
        <v>12612</v>
      </c>
      <c r="E5540" s="1" t="n">
        <v>127</v>
      </c>
      <c r="F5540" s="1" t="n">
        <v>79</v>
      </c>
      <c r="G5540" s="1" t="n">
        <v>1324.24</v>
      </c>
      <c r="H5540" s="4" t="n">
        <v>46138.600938044</v>
      </c>
      <c r="I55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5539BT92179511299127791324.2446138.600938044</v>
      </c>
      <c r="J5540" s="1" t="n">
        <f aca="false">COUNTIF(I:I, $I5540)</f>
        <v>1</v>
      </c>
      <c r="K5540" s="1" t="str">
        <f aca="false">IF(ISNA(VLOOKUP(Table4[product_id], tblProducts[], tblProducts[product_name],FALSE() )), "Invalid", "Valid")</f>
        <v>Valid</v>
      </c>
      <c r="L5540" s="5" t="str">
        <f aca="false">IF(ISNA(VLOOKUP(Table4[[#This Row],[warehouse_id]], tblwhouse[], tblwhouse[warehouse_name],FALSE() )), "Invalid", "Valid")</f>
        <v>Valid</v>
      </c>
    </row>
    <row r="5541" customFormat="false" ht="15" hidden="false" customHeight="true" outlineLevel="0" collapsed="false">
      <c r="A5541" s="1" t="n">
        <v>5540</v>
      </c>
      <c r="B5541" s="1" t="n">
        <v>2</v>
      </c>
      <c r="C5541" s="1" t="n">
        <v>746</v>
      </c>
      <c r="D5541" s="1" t="s">
        <v>12613</v>
      </c>
      <c r="E5541" s="1" t="n">
        <v>287</v>
      </c>
      <c r="F5541" s="1" t="n">
        <v>70</v>
      </c>
      <c r="G5541" s="1" t="n">
        <v>584.5</v>
      </c>
      <c r="H5541" s="4" t="n">
        <v>46159.6009380556</v>
      </c>
      <c r="I55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5540BT572858274628770584.546159.6009380556</v>
      </c>
      <c r="J5541" s="1" t="n">
        <f aca="false">COUNTIF(I:I, $I5541)</f>
        <v>1</v>
      </c>
      <c r="K5541" s="1" t="str">
        <f aca="false">IF(ISNA(VLOOKUP(Table4[product_id], tblProducts[], tblProducts[product_name],FALSE() )), "Invalid", "Valid")</f>
        <v>Valid</v>
      </c>
      <c r="L5541" s="5" t="str">
        <f aca="false">IF(ISNA(VLOOKUP(Table4[[#This Row],[warehouse_id]], tblwhouse[], tblwhouse[warehouse_name],FALSE() )), "Invalid", "Valid")</f>
        <v>Valid</v>
      </c>
    </row>
    <row r="5542" customFormat="false" ht="15" hidden="false" customHeight="true" outlineLevel="0" collapsed="false">
      <c r="A5542" s="1" t="n">
        <v>5541</v>
      </c>
      <c r="B5542" s="1" t="n">
        <v>3</v>
      </c>
      <c r="C5542" s="1" t="n">
        <v>851</v>
      </c>
      <c r="D5542" s="1" t="s">
        <v>12614</v>
      </c>
      <c r="E5542" s="1" t="n">
        <v>333</v>
      </c>
      <c r="F5542" s="1" t="n">
        <v>55</v>
      </c>
      <c r="G5542" s="1" t="n">
        <v>655.92</v>
      </c>
      <c r="H5542" s="4" t="n">
        <v>46006.6009380556</v>
      </c>
      <c r="I55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5541BT367605385133355655.9246006.6009380556</v>
      </c>
      <c r="J5542" s="1" t="n">
        <f aca="false">COUNTIF(I:I, $I5542)</f>
        <v>1</v>
      </c>
      <c r="K5542" s="1" t="str">
        <f aca="false">IF(ISNA(VLOOKUP(Table4[product_id], tblProducts[], tblProducts[product_name],FALSE() )), "Invalid", "Valid")</f>
        <v>Valid</v>
      </c>
      <c r="L5542" s="5" t="str">
        <f aca="false">IF(ISNA(VLOOKUP(Table4[[#This Row],[warehouse_id]], tblwhouse[], tblwhouse[warehouse_name],FALSE() )), "Invalid", "Valid")</f>
        <v>Valid</v>
      </c>
    </row>
    <row r="5543" customFormat="false" ht="15" hidden="false" customHeight="true" outlineLevel="0" collapsed="false">
      <c r="A5543" s="1" t="n">
        <v>5542</v>
      </c>
      <c r="B5543" s="1" t="n">
        <v>1</v>
      </c>
      <c r="C5543" s="1" t="n">
        <v>1140</v>
      </c>
      <c r="D5543" s="1" t="s">
        <v>12615</v>
      </c>
      <c r="E5543" s="1" t="n">
        <v>348</v>
      </c>
      <c r="F5543" s="1" t="n">
        <v>20</v>
      </c>
      <c r="G5543" s="1" t="n">
        <v>1415.38</v>
      </c>
      <c r="H5543" s="4" t="n">
        <v>46152.6009380556</v>
      </c>
      <c r="I55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5542BT38511411140348201415.3846152.6009380556</v>
      </c>
      <c r="J5543" s="1" t="n">
        <f aca="false">COUNTIF(I:I, $I5543)</f>
        <v>1</v>
      </c>
      <c r="K5543" s="1" t="str">
        <f aca="false">IF(ISNA(VLOOKUP(Table4[product_id], tblProducts[], tblProducts[product_name],FALSE() )), "Invalid", "Valid")</f>
        <v>Valid</v>
      </c>
      <c r="L5543" s="5" t="str">
        <f aca="false">IF(ISNA(VLOOKUP(Table4[[#This Row],[warehouse_id]], tblwhouse[], tblwhouse[warehouse_name],FALSE() )), "Invalid", "Valid")</f>
        <v>Valid</v>
      </c>
    </row>
    <row r="5544" customFormat="false" ht="15" hidden="false" customHeight="true" outlineLevel="0" collapsed="false">
      <c r="A5544" s="1" t="n">
        <v>5543</v>
      </c>
      <c r="B5544" s="1" t="n">
        <v>3</v>
      </c>
      <c r="C5544" s="1" t="n">
        <v>1115</v>
      </c>
      <c r="D5544" s="1" t="s">
        <v>12616</v>
      </c>
      <c r="E5544" s="1" t="n">
        <v>280</v>
      </c>
      <c r="F5544" s="1" t="n">
        <v>47</v>
      </c>
      <c r="G5544" s="1" t="n">
        <v>1271.68</v>
      </c>
      <c r="H5544" s="4" t="n">
        <v>46016.6009380556</v>
      </c>
      <c r="I55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5543BT80866231115280471271.6846016.6009380556</v>
      </c>
      <c r="J5544" s="1" t="n">
        <f aca="false">COUNTIF(I:I, $I5544)</f>
        <v>1</v>
      </c>
      <c r="K5544" s="1" t="str">
        <f aca="false">IF(ISNA(VLOOKUP(Table4[product_id], tblProducts[], tblProducts[product_name],FALSE() )), "Invalid", "Valid")</f>
        <v>Valid</v>
      </c>
      <c r="L5544" s="5" t="str">
        <f aca="false">IF(ISNA(VLOOKUP(Table4[[#This Row],[warehouse_id]], tblwhouse[], tblwhouse[warehouse_name],FALSE() )), "Invalid", "Valid")</f>
        <v>Valid</v>
      </c>
    </row>
    <row r="5545" customFormat="false" ht="15" hidden="false" customHeight="true" outlineLevel="0" collapsed="false">
      <c r="A5545" s="1" t="n">
        <v>5544</v>
      </c>
      <c r="B5545" s="1" t="n">
        <v>4</v>
      </c>
      <c r="C5545" s="1" t="n">
        <v>2227</v>
      </c>
      <c r="D5545" s="1" t="s">
        <v>12617</v>
      </c>
      <c r="E5545" s="1" t="n">
        <v>410</v>
      </c>
      <c r="F5545" s="1" t="n">
        <v>63</v>
      </c>
      <c r="G5545" s="1" t="n">
        <v>740.92</v>
      </c>
      <c r="H5545" s="4" t="n">
        <v>45913.6009380556</v>
      </c>
      <c r="I55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5544BT9087764222741063740.9245913.6009380556</v>
      </c>
      <c r="J5545" s="1" t="n">
        <f aca="false">COUNTIF(I:I, $I5545)</f>
        <v>1</v>
      </c>
      <c r="K5545" s="1" t="str">
        <f aca="false">IF(ISNA(VLOOKUP(Table4[product_id], tblProducts[], tblProducts[product_name],FALSE() )), "Invalid", "Valid")</f>
        <v>Valid</v>
      </c>
      <c r="L5545" s="5" t="str">
        <f aca="false">IF(ISNA(VLOOKUP(Table4[[#This Row],[warehouse_id]], tblwhouse[], tblwhouse[warehouse_name],FALSE() )), "Invalid", "Valid")</f>
        <v>Valid</v>
      </c>
    </row>
    <row r="5546" customFormat="false" ht="15" hidden="false" customHeight="true" outlineLevel="0" collapsed="false">
      <c r="A5546" s="1" t="n">
        <v>5545</v>
      </c>
      <c r="B5546" s="1" t="n">
        <v>2</v>
      </c>
      <c r="C5546" s="1" t="n">
        <v>2462</v>
      </c>
      <c r="D5546" s="1" t="s">
        <v>12618</v>
      </c>
      <c r="E5546" s="1" t="n">
        <v>144</v>
      </c>
      <c r="F5546" s="1" t="n">
        <v>57</v>
      </c>
      <c r="G5546" s="1" t="n">
        <v>381.77</v>
      </c>
      <c r="H5546" s="4" t="n">
        <v>46187.6009380556</v>
      </c>
      <c r="I55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5545BT6151212246214457381.7746187.6009380556</v>
      </c>
      <c r="J5546" s="1" t="n">
        <f aca="false">COUNTIF(I:I, $I5546)</f>
        <v>1</v>
      </c>
      <c r="K5546" s="1" t="str">
        <f aca="false">IF(ISNA(VLOOKUP(Table4[product_id], tblProducts[], tblProducts[product_name],FALSE() )), "Invalid", "Valid")</f>
        <v>Valid</v>
      </c>
      <c r="L5546" s="5" t="str">
        <f aca="false">IF(ISNA(VLOOKUP(Table4[[#This Row],[warehouse_id]], tblwhouse[], tblwhouse[warehouse_name],FALSE() )), "Invalid", "Valid")</f>
        <v>Valid</v>
      </c>
    </row>
    <row r="5547" customFormat="false" ht="15" hidden="false" customHeight="true" outlineLevel="0" collapsed="false">
      <c r="A5547" s="1" t="n">
        <v>5546</v>
      </c>
      <c r="B5547" s="1" t="n">
        <v>3</v>
      </c>
      <c r="C5547" s="1" t="n">
        <v>1440</v>
      </c>
      <c r="D5547" s="1" t="s">
        <v>12619</v>
      </c>
      <c r="E5547" s="1" t="n">
        <v>478</v>
      </c>
      <c r="F5547" s="1" t="n">
        <v>24</v>
      </c>
      <c r="G5547" s="1" t="n">
        <v>1410.53</v>
      </c>
      <c r="H5547" s="4" t="n">
        <v>45878.6009380556</v>
      </c>
      <c r="I55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5546BT60782731440478241410.5345878.6009380556</v>
      </c>
      <c r="J5547" s="1" t="n">
        <f aca="false">COUNTIF(I:I, $I5547)</f>
        <v>1</v>
      </c>
      <c r="K5547" s="1" t="str">
        <f aca="false">IF(ISNA(VLOOKUP(Table4[product_id], tblProducts[], tblProducts[product_name],FALSE() )), "Invalid", "Valid")</f>
        <v>Valid</v>
      </c>
      <c r="L5547" s="5" t="str">
        <f aca="false">IF(ISNA(VLOOKUP(Table4[[#This Row],[warehouse_id]], tblwhouse[], tblwhouse[warehouse_name],FALSE() )), "Invalid", "Valid")</f>
        <v>Valid</v>
      </c>
    </row>
    <row r="5548" customFormat="false" ht="15" hidden="false" customHeight="true" outlineLevel="0" collapsed="false">
      <c r="A5548" s="1" t="n">
        <v>5547</v>
      </c>
      <c r="B5548" s="1" t="n">
        <v>1</v>
      </c>
      <c r="C5548" s="1" t="n">
        <v>350</v>
      </c>
      <c r="D5548" s="1" t="s">
        <v>12620</v>
      </c>
      <c r="E5548" s="1" t="n">
        <v>236</v>
      </c>
      <c r="F5548" s="1" t="n">
        <v>31</v>
      </c>
      <c r="G5548" s="1" t="n">
        <v>677.07</v>
      </c>
      <c r="H5548" s="4" t="n">
        <v>46046.6009380556</v>
      </c>
      <c r="I55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5547BT299911135023631677.0746046.6009380556</v>
      </c>
      <c r="J5548" s="1" t="n">
        <f aca="false">COUNTIF(I:I, $I5548)</f>
        <v>1</v>
      </c>
      <c r="K5548" s="1" t="str">
        <f aca="false">IF(ISNA(VLOOKUP(Table4[product_id], tblProducts[], tblProducts[product_name],FALSE() )), "Invalid", "Valid")</f>
        <v>Valid</v>
      </c>
      <c r="L5548" s="5" t="str">
        <f aca="false">IF(ISNA(VLOOKUP(Table4[[#This Row],[warehouse_id]], tblwhouse[], tblwhouse[warehouse_name],FALSE() )), "Invalid", "Valid")</f>
        <v>Valid</v>
      </c>
    </row>
    <row r="5549" customFormat="false" ht="15" hidden="false" customHeight="true" outlineLevel="0" collapsed="false">
      <c r="A5549" s="1" t="n">
        <v>5548</v>
      </c>
      <c r="B5549" s="1" t="n">
        <v>2</v>
      </c>
      <c r="C5549" s="1" t="n">
        <v>2625</v>
      </c>
      <c r="D5549" s="1" t="s">
        <v>12621</v>
      </c>
      <c r="E5549" s="1" t="n">
        <v>254</v>
      </c>
      <c r="F5549" s="1" t="n">
        <v>69</v>
      </c>
      <c r="G5549" s="1" t="n">
        <v>576.3</v>
      </c>
      <c r="H5549" s="4" t="n">
        <v>46038.6009380556</v>
      </c>
      <c r="I55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5548BT6798552262525469576.346038.6009380556</v>
      </c>
      <c r="J5549" s="1" t="n">
        <f aca="false">COUNTIF(I:I, $I5549)</f>
        <v>1</v>
      </c>
      <c r="K5549" s="1" t="str">
        <f aca="false">IF(ISNA(VLOOKUP(Table4[product_id], tblProducts[], tblProducts[product_name],FALSE() )), "Invalid", "Valid")</f>
        <v>Valid</v>
      </c>
      <c r="L5549" s="5" t="str">
        <f aca="false">IF(ISNA(VLOOKUP(Table4[[#This Row],[warehouse_id]], tblwhouse[], tblwhouse[warehouse_name],FALSE() )), "Invalid", "Valid")</f>
        <v>Valid</v>
      </c>
    </row>
    <row r="5550" customFormat="false" ht="15" hidden="false" customHeight="true" outlineLevel="0" collapsed="false">
      <c r="A5550" s="1" t="n">
        <v>5549</v>
      </c>
      <c r="B5550" s="1" t="n">
        <v>1</v>
      </c>
      <c r="C5550" s="1" t="n">
        <v>2673</v>
      </c>
      <c r="D5550" s="1" t="s">
        <v>12622</v>
      </c>
      <c r="E5550" s="1" t="n">
        <v>472</v>
      </c>
      <c r="F5550" s="1" t="n">
        <v>61</v>
      </c>
      <c r="G5550" s="1" t="n">
        <v>1283.09</v>
      </c>
      <c r="H5550" s="4" t="n">
        <v>46107.6009380556</v>
      </c>
      <c r="I55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5549BT35175712673472611283.0946107.6009380556</v>
      </c>
      <c r="J5550" s="1" t="n">
        <f aca="false">COUNTIF(I:I, $I5550)</f>
        <v>1</v>
      </c>
      <c r="K5550" s="1" t="str">
        <f aca="false">IF(ISNA(VLOOKUP(Table4[product_id], tblProducts[], tblProducts[product_name],FALSE() )), "Invalid", "Valid")</f>
        <v>Valid</v>
      </c>
      <c r="L5550" s="5" t="str">
        <f aca="false">IF(ISNA(VLOOKUP(Table4[[#This Row],[warehouse_id]], tblwhouse[], tblwhouse[warehouse_name],FALSE() )), "Invalid", "Valid")</f>
        <v>Valid</v>
      </c>
    </row>
    <row r="5551" customFormat="false" ht="15" hidden="false" customHeight="true" outlineLevel="0" collapsed="false">
      <c r="A5551" s="1" t="n">
        <v>5550</v>
      </c>
      <c r="B5551" s="1" t="n">
        <v>2</v>
      </c>
      <c r="C5551" s="1" t="n">
        <v>545</v>
      </c>
      <c r="D5551" s="1" t="s">
        <v>12623</v>
      </c>
      <c r="E5551" s="1" t="n">
        <v>349</v>
      </c>
      <c r="F5551" s="1" t="n">
        <v>35</v>
      </c>
      <c r="G5551" s="1" t="n">
        <v>1320.45</v>
      </c>
      <c r="H5551" s="4" t="n">
        <v>46094.6009380556</v>
      </c>
      <c r="I55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5550BT1248082545349351320.4546094.6009380556</v>
      </c>
      <c r="J5551" s="1" t="n">
        <f aca="false">COUNTIF(I:I, $I5551)</f>
        <v>1</v>
      </c>
      <c r="K5551" s="1" t="str">
        <f aca="false">IF(ISNA(VLOOKUP(Table4[product_id], tblProducts[], tblProducts[product_name],FALSE() )), "Invalid", "Valid")</f>
        <v>Valid</v>
      </c>
      <c r="L5551" s="5" t="str">
        <f aca="false">IF(ISNA(VLOOKUP(Table4[[#This Row],[warehouse_id]], tblwhouse[], tblwhouse[warehouse_name],FALSE() )), "Invalid", "Valid")</f>
        <v>Valid</v>
      </c>
    </row>
    <row r="5552" customFormat="false" ht="15" hidden="false" customHeight="true" outlineLevel="0" collapsed="false">
      <c r="A5552" s="1" t="n">
        <v>5551</v>
      </c>
      <c r="B5552" s="1" t="n">
        <v>3</v>
      </c>
      <c r="C5552" s="1" t="n">
        <v>1775</v>
      </c>
      <c r="D5552" s="1" t="s">
        <v>12624</v>
      </c>
      <c r="E5552" s="1" t="n">
        <v>205</v>
      </c>
      <c r="F5552" s="1" t="n">
        <v>52</v>
      </c>
      <c r="G5552" s="1" t="n">
        <v>476.95</v>
      </c>
      <c r="H5552" s="4" t="n">
        <v>45950.6009380556</v>
      </c>
      <c r="I55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5551BT9870893177520552476.9545950.6009380556</v>
      </c>
      <c r="J5552" s="1" t="n">
        <f aca="false">COUNTIF(I:I, $I5552)</f>
        <v>1</v>
      </c>
      <c r="K5552" s="1" t="str">
        <f aca="false">IF(ISNA(VLOOKUP(Table4[product_id], tblProducts[], tblProducts[product_name],FALSE() )), "Invalid", "Valid")</f>
        <v>Valid</v>
      </c>
      <c r="L5552" s="5" t="str">
        <f aca="false">IF(ISNA(VLOOKUP(Table4[[#This Row],[warehouse_id]], tblwhouse[], tblwhouse[warehouse_name],FALSE() )), "Invalid", "Valid")</f>
        <v>Valid</v>
      </c>
    </row>
    <row r="5553" customFormat="false" ht="15" hidden="false" customHeight="true" outlineLevel="0" collapsed="false">
      <c r="A5553" s="1" t="n">
        <v>5552</v>
      </c>
      <c r="B5553" s="1" t="n">
        <v>2</v>
      </c>
      <c r="C5553" s="1" t="n">
        <v>1456</v>
      </c>
      <c r="D5553" s="1" t="s">
        <v>12625</v>
      </c>
      <c r="E5553" s="1" t="n">
        <v>355</v>
      </c>
      <c r="F5553" s="1" t="n">
        <v>58</v>
      </c>
      <c r="G5553" s="1" t="n">
        <v>1122.92</v>
      </c>
      <c r="H5553" s="4" t="n">
        <v>45958.6009380556</v>
      </c>
      <c r="I55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5552BT22895821456355581122.9245958.6009380556</v>
      </c>
      <c r="J5553" s="1" t="n">
        <f aca="false">COUNTIF(I:I, $I5553)</f>
        <v>1</v>
      </c>
      <c r="K5553" s="1" t="str">
        <f aca="false">IF(ISNA(VLOOKUP(Table4[product_id], tblProducts[], tblProducts[product_name],FALSE() )), "Invalid", "Valid")</f>
        <v>Valid</v>
      </c>
      <c r="L5553" s="5" t="str">
        <f aca="false">IF(ISNA(VLOOKUP(Table4[[#This Row],[warehouse_id]], tblwhouse[], tblwhouse[warehouse_name],FALSE() )), "Invalid", "Valid")</f>
        <v>Valid</v>
      </c>
    </row>
    <row r="5554" customFormat="false" ht="15" hidden="false" customHeight="true" outlineLevel="0" collapsed="false">
      <c r="A5554" s="1" t="n">
        <v>5553</v>
      </c>
      <c r="B5554" s="1" t="n">
        <v>1</v>
      </c>
      <c r="C5554" s="1" t="n">
        <v>1063</v>
      </c>
      <c r="D5554" s="1" t="s">
        <v>12626</v>
      </c>
      <c r="E5554" s="1" t="n">
        <v>265</v>
      </c>
      <c r="F5554" s="1" t="n">
        <v>24</v>
      </c>
      <c r="G5554" s="1" t="n">
        <v>434.97</v>
      </c>
      <c r="H5554" s="4" t="n">
        <v>46149.6009380556</v>
      </c>
      <c r="I55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5553BT3172661106326524434.9746149.6009380556</v>
      </c>
      <c r="J5554" s="1" t="n">
        <f aca="false">COUNTIF(I:I, $I5554)</f>
        <v>1</v>
      </c>
      <c r="K5554" s="1" t="str">
        <f aca="false">IF(ISNA(VLOOKUP(Table4[product_id], tblProducts[], tblProducts[product_name],FALSE() )), "Invalid", "Valid")</f>
        <v>Valid</v>
      </c>
      <c r="L5554" s="5" t="str">
        <f aca="false">IF(ISNA(VLOOKUP(Table4[[#This Row],[warehouse_id]], tblwhouse[], tblwhouse[warehouse_name],FALSE() )), "Invalid", "Valid")</f>
        <v>Valid</v>
      </c>
    </row>
    <row r="5555" customFormat="false" ht="15" hidden="false" customHeight="true" outlineLevel="0" collapsed="false">
      <c r="A5555" s="1" t="n">
        <v>5554</v>
      </c>
      <c r="B5555" s="1" t="n">
        <v>4</v>
      </c>
      <c r="C5555" s="1" t="n">
        <v>1192</v>
      </c>
      <c r="D5555" s="1" t="s">
        <v>12627</v>
      </c>
      <c r="E5555" s="1" t="n">
        <v>225</v>
      </c>
      <c r="F5555" s="1" t="n">
        <v>27</v>
      </c>
      <c r="G5555" s="1" t="n">
        <v>439.53</v>
      </c>
      <c r="H5555" s="4" t="n">
        <v>46168.6009380556</v>
      </c>
      <c r="I55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5554BT5910424119222527439.5346168.6009380556</v>
      </c>
      <c r="J5555" s="1" t="n">
        <f aca="false">COUNTIF(I:I, $I5555)</f>
        <v>1</v>
      </c>
      <c r="K5555" s="1" t="str">
        <f aca="false">IF(ISNA(VLOOKUP(Table4[product_id], tblProducts[], tblProducts[product_name],FALSE() )), "Invalid", "Valid")</f>
        <v>Valid</v>
      </c>
      <c r="L5555" s="5" t="str">
        <f aca="false">IF(ISNA(VLOOKUP(Table4[[#This Row],[warehouse_id]], tblwhouse[], tblwhouse[warehouse_name],FALSE() )), "Invalid", "Valid")</f>
        <v>Valid</v>
      </c>
    </row>
    <row r="5556" customFormat="false" ht="15" hidden="false" customHeight="true" outlineLevel="0" collapsed="false">
      <c r="A5556" s="1" t="n">
        <v>5555</v>
      </c>
      <c r="B5556" s="1" t="n">
        <v>2</v>
      </c>
      <c r="C5556" s="1" t="n">
        <v>2259</v>
      </c>
      <c r="D5556" s="1" t="s">
        <v>12628</v>
      </c>
      <c r="E5556" s="1" t="n">
        <v>311</v>
      </c>
      <c r="F5556" s="1" t="n">
        <v>43</v>
      </c>
      <c r="G5556" s="1" t="n">
        <v>277.76</v>
      </c>
      <c r="H5556" s="4" t="n">
        <v>46159.6009380556</v>
      </c>
      <c r="I55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5555BT7379762225931143277.7646159.6009380556</v>
      </c>
      <c r="J5556" s="1" t="n">
        <f aca="false">COUNTIF(I:I, $I5556)</f>
        <v>1</v>
      </c>
      <c r="K5556" s="1" t="str">
        <f aca="false">IF(ISNA(VLOOKUP(Table4[product_id], tblProducts[], tblProducts[product_name],FALSE() )), "Invalid", "Valid")</f>
        <v>Valid</v>
      </c>
      <c r="L5556" s="5" t="str">
        <f aca="false">IF(ISNA(VLOOKUP(Table4[[#This Row],[warehouse_id]], tblwhouse[], tblwhouse[warehouse_name],FALSE() )), "Invalid", "Valid")</f>
        <v>Valid</v>
      </c>
    </row>
    <row r="5557" customFormat="false" ht="15" hidden="false" customHeight="true" outlineLevel="0" collapsed="false">
      <c r="A5557" s="1" t="n">
        <v>5556</v>
      </c>
      <c r="B5557" s="1" t="n">
        <v>1</v>
      </c>
      <c r="C5557" s="1" t="n">
        <v>422</v>
      </c>
      <c r="D5557" s="1" t="s">
        <v>12629</v>
      </c>
      <c r="E5557" s="1" t="n">
        <v>282</v>
      </c>
      <c r="F5557" s="1" t="n">
        <v>27</v>
      </c>
      <c r="G5557" s="1" t="n">
        <v>1310.91</v>
      </c>
      <c r="H5557" s="4" t="n">
        <v>46129.6009380556</v>
      </c>
      <c r="I55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5556BT5253251422282271310.9146129.6009380556</v>
      </c>
      <c r="J5557" s="1" t="n">
        <f aca="false">COUNTIF(I:I, $I5557)</f>
        <v>1</v>
      </c>
      <c r="K5557" s="1" t="str">
        <f aca="false">IF(ISNA(VLOOKUP(Table4[product_id], tblProducts[], tblProducts[product_name],FALSE() )), "Invalid", "Valid")</f>
        <v>Valid</v>
      </c>
      <c r="L5557" s="5" t="str">
        <f aca="false">IF(ISNA(VLOOKUP(Table4[[#This Row],[warehouse_id]], tblwhouse[], tblwhouse[warehouse_name],FALSE() )), "Invalid", "Valid")</f>
        <v>Valid</v>
      </c>
    </row>
    <row r="5558" customFormat="false" ht="15" hidden="false" customHeight="true" outlineLevel="0" collapsed="false">
      <c r="A5558" s="1" t="n">
        <v>5557</v>
      </c>
      <c r="B5558" s="1" t="n">
        <v>1</v>
      </c>
      <c r="C5558" s="1" t="n">
        <v>589</v>
      </c>
      <c r="D5558" s="1" t="s">
        <v>12630</v>
      </c>
      <c r="E5558" s="1" t="n">
        <v>358</v>
      </c>
      <c r="F5558" s="1" t="n">
        <v>51</v>
      </c>
      <c r="G5558" s="1" t="n">
        <v>126.76</v>
      </c>
      <c r="H5558" s="4" t="n">
        <v>45923.6009380556</v>
      </c>
      <c r="I55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5557BT277777158935851126.7645923.6009380556</v>
      </c>
      <c r="J5558" s="1" t="n">
        <f aca="false">COUNTIF(I:I, $I5558)</f>
        <v>1</v>
      </c>
      <c r="K5558" s="1" t="str">
        <f aca="false">IF(ISNA(VLOOKUP(Table4[product_id], tblProducts[], tblProducts[product_name],FALSE() )), "Invalid", "Valid")</f>
        <v>Valid</v>
      </c>
      <c r="L5558" s="5" t="str">
        <f aca="false">IF(ISNA(VLOOKUP(Table4[[#This Row],[warehouse_id]], tblwhouse[], tblwhouse[warehouse_name],FALSE() )), "Invalid", "Valid")</f>
        <v>Valid</v>
      </c>
    </row>
    <row r="5559" customFormat="false" ht="15" hidden="false" customHeight="true" outlineLevel="0" collapsed="false">
      <c r="A5559" s="1" t="n">
        <v>5558</v>
      </c>
      <c r="B5559" s="1" t="n">
        <v>1</v>
      </c>
      <c r="C5559" s="1" t="n">
        <v>580</v>
      </c>
      <c r="D5559" s="1" t="s">
        <v>12631</v>
      </c>
      <c r="E5559" s="1" t="n">
        <v>220</v>
      </c>
      <c r="F5559" s="1" t="n">
        <v>39</v>
      </c>
      <c r="G5559" s="1" t="n">
        <v>13.12</v>
      </c>
      <c r="H5559" s="4" t="n">
        <v>46000.6009380556</v>
      </c>
      <c r="I55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5558BT76134515802203913.1246000.6009380556</v>
      </c>
      <c r="J5559" s="1" t="n">
        <f aca="false">COUNTIF(I:I, $I5559)</f>
        <v>1</v>
      </c>
      <c r="K5559" s="1" t="str">
        <f aca="false">IF(ISNA(VLOOKUP(Table4[product_id], tblProducts[], tblProducts[product_name],FALSE() )), "Invalid", "Valid")</f>
        <v>Valid</v>
      </c>
      <c r="L5559" s="5" t="str">
        <f aca="false">IF(ISNA(VLOOKUP(Table4[[#This Row],[warehouse_id]], tblwhouse[], tblwhouse[warehouse_name],FALSE() )), "Invalid", "Valid")</f>
        <v>Valid</v>
      </c>
    </row>
    <row r="5560" customFormat="false" ht="15" hidden="false" customHeight="true" outlineLevel="0" collapsed="false">
      <c r="A5560" s="1" t="n">
        <v>5559</v>
      </c>
      <c r="B5560" s="1" t="n">
        <v>3</v>
      </c>
      <c r="C5560" s="1" t="n">
        <v>2108</v>
      </c>
      <c r="D5560" s="1" t="s">
        <v>12632</v>
      </c>
      <c r="E5560" s="1" t="n">
        <v>2</v>
      </c>
      <c r="F5560" s="1" t="n">
        <v>61</v>
      </c>
      <c r="G5560" s="1" t="n">
        <v>111.66</v>
      </c>
      <c r="H5560" s="4" t="n">
        <v>45955.6009380556</v>
      </c>
      <c r="I55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5559BT47214732108261111.6645955.6009380556</v>
      </c>
      <c r="J5560" s="1" t="n">
        <f aca="false">COUNTIF(I:I, $I5560)</f>
        <v>1</v>
      </c>
      <c r="K5560" s="1" t="str">
        <f aca="false">IF(ISNA(VLOOKUP(Table4[product_id], tblProducts[], tblProducts[product_name],FALSE() )), "Invalid", "Valid")</f>
        <v>Valid</v>
      </c>
      <c r="L5560" s="5" t="str">
        <f aca="false">IF(ISNA(VLOOKUP(Table4[[#This Row],[warehouse_id]], tblwhouse[], tblwhouse[warehouse_name],FALSE() )), "Invalid", "Valid")</f>
        <v>Valid</v>
      </c>
    </row>
    <row r="5561" customFormat="false" ht="15" hidden="false" customHeight="true" outlineLevel="0" collapsed="false">
      <c r="A5561" s="1" t="n">
        <v>5560</v>
      </c>
      <c r="B5561" s="1" t="n">
        <v>3</v>
      </c>
      <c r="C5561" s="1" t="n">
        <v>69</v>
      </c>
      <c r="D5561" s="1" t="s">
        <v>12633</v>
      </c>
      <c r="E5561" s="1" t="n">
        <v>318</v>
      </c>
      <c r="F5561" s="1" t="n">
        <v>78</v>
      </c>
      <c r="G5561" s="1" t="n">
        <v>654.76</v>
      </c>
      <c r="H5561" s="4" t="n">
        <v>46211.6009380556</v>
      </c>
      <c r="I55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5560BT85898536931878654.7646211.6009380556</v>
      </c>
      <c r="J5561" s="1" t="n">
        <f aca="false">COUNTIF(I:I, $I5561)</f>
        <v>1</v>
      </c>
      <c r="K5561" s="1" t="str">
        <f aca="false">IF(ISNA(VLOOKUP(Table4[product_id], tblProducts[], tblProducts[product_name],FALSE() )), "Invalid", "Valid")</f>
        <v>Valid</v>
      </c>
      <c r="L5561" s="5" t="str">
        <f aca="false">IF(ISNA(VLOOKUP(Table4[[#This Row],[warehouse_id]], tblwhouse[], tblwhouse[warehouse_name],FALSE() )), "Invalid", "Valid")</f>
        <v>Valid</v>
      </c>
    </row>
    <row r="5562" customFormat="false" ht="15" hidden="false" customHeight="true" outlineLevel="0" collapsed="false">
      <c r="A5562" s="1" t="n">
        <v>5561</v>
      </c>
      <c r="B5562" s="1" t="n">
        <v>3</v>
      </c>
      <c r="C5562" s="1" t="n">
        <v>1870</v>
      </c>
      <c r="D5562" s="1" t="s">
        <v>12634</v>
      </c>
      <c r="E5562" s="1" t="n">
        <v>157</v>
      </c>
      <c r="F5562" s="1" t="n">
        <v>54</v>
      </c>
      <c r="G5562" s="1" t="n">
        <v>661</v>
      </c>
      <c r="H5562" s="4" t="n">
        <v>46143.6009380556</v>
      </c>
      <c r="I55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5561BT244010318701575466146143.6009380556</v>
      </c>
      <c r="J5562" s="1" t="n">
        <f aca="false">COUNTIF(I:I, $I5562)</f>
        <v>1</v>
      </c>
      <c r="K5562" s="1" t="str">
        <f aca="false">IF(ISNA(VLOOKUP(Table4[product_id], tblProducts[], tblProducts[product_name],FALSE() )), "Invalid", "Valid")</f>
        <v>Valid</v>
      </c>
      <c r="L5562" s="5" t="str">
        <f aca="false">IF(ISNA(VLOOKUP(Table4[[#This Row],[warehouse_id]], tblwhouse[], tblwhouse[warehouse_name],FALSE() )), "Invalid", "Valid")</f>
        <v>Valid</v>
      </c>
    </row>
    <row r="5563" customFormat="false" ht="15" hidden="false" customHeight="true" outlineLevel="0" collapsed="false">
      <c r="A5563" s="1" t="n">
        <v>5562</v>
      </c>
      <c r="B5563" s="1" t="n">
        <v>1</v>
      </c>
      <c r="C5563" s="1" t="n">
        <v>948</v>
      </c>
      <c r="D5563" s="1" t="s">
        <v>12635</v>
      </c>
      <c r="E5563" s="1" t="n">
        <v>271</v>
      </c>
      <c r="F5563" s="1" t="n">
        <v>53</v>
      </c>
      <c r="G5563" s="1" t="n">
        <v>1018.65</v>
      </c>
      <c r="H5563" s="4" t="n">
        <v>46111.6009380556</v>
      </c>
      <c r="I55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5562BT3238301948271531018.6546111.6009380556</v>
      </c>
      <c r="J5563" s="1" t="n">
        <f aca="false">COUNTIF(I:I, $I5563)</f>
        <v>1</v>
      </c>
      <c r="K5563" s="1" t="str">
        <f aca="false">IF(ISNA(VLOOKUP(Table4[product_id], tblProducts[], tblProducts[product_name],FALSE() )), "Invalid", "Valid")</f>
        <v>Valid</v>
      </c>
      <c r="L5563" s="5" t="str">
        <f aca="false">IF(ISNA(VLOOKUP(Table4[[#This Row],[warehouse_id]], tblwhouse[], tblwhouse[warehouse_name],FALSE() )), "Invalid", "Valid")</f>
        <v>Valid</v>
      </c>
    </row>
    <row r="5564" customFormat="false" ht="15" hidden="false" customHeight="true" outlineLevel="0" collapsed="false">
      <c r="A5564" s="1" t="n">
        <v>5563</v>
      </c>
      <c r="B5564" s="1" t="n">
        <v>4</v>
      </c>
      <c r="C5564" s="1" t="n">
        <v>1032</v>
      </c>
      <c r="D5564" s="1" t="s">
        <v>12636</v>
      </c>
      <c r="E5564" s="1" t="n">
        <v>296</v>
      </c>
      <c r="F5564" s="1" t="n">
        <v>66</v>
      </c>
      <c r="G5564" s="1" t="n">
        <v>109.96</v>
      </c>
      <c r="H5564" s="4" t="n">
        <v>45874.6009380556</v>
      </c>
      <c r="I55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5563BT3591264103229666109.9645874.6009380556</v>
      </c>
      <c r="J5564" s="1" t="n">
        <f aca="false">COUNTIF(I:I, $I5564)</f>
        <v>1</v>
      </c>
      <c r="K5564" s="1" t="str">
        <f aca="false">IF(ISNA(VLOOKUP(Table4[product_id], tblProducts[], tblProducts[product_name],FALSE() )), "Invalid", "Valid")</f>
        <v>Valid</v>
      </c>
      <c r="L5564" s="5" t="str">
        <f aca="false">IF(ISNA(VLOOKUP(Table4[[#This Row],[warehouse_id]], tblwhouse[], tblwhouse[warehouse_name],FALSE() )), "Invalid", "Valid")</f>
        <v>Valid</v>
      </c>
    </row>
    <row r="5565" customFormat="false" ht="15" hidden="false" customHeight="true" outlineLevel="0" collapsed="false">
      <c r="A5565" s="1" t="n">
        <v>5564</v>
      </c>
      <c r="B5565" s="1" t="n">
        <v>1</v>
      </c>
      <c r="C5565" s="1" t="n">
        <v>1372</v>
      </c>
      <c r="D5565" s="1" t="s">
        <v>7403</v>
      </c>
      <c r="E5565" s="1" t="n">
        <v>67</v>
      </c>
      <c r="F5565" s="1" t="n">
        <v>57</v>
      </c>
      <c r="G5565" s="1" t="n">
        <v>1135.47</v>
      </c>
      <c r="H5565" s="4" t="n">
        <v>46069.6009380556</v>
      </c>
      <c r="I55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5564BT3412321137267571135.4746069.6009380556</v>
      </c>
      <c r="J5565" s="1" t="n">
        <f aca="false">COUNTIF(I:I, $I5565)</f>
        <v>1</v>
      </c>
      <c r="K5565" s="1" t="str">
        <f aca="false">IF(ISNA(VLOOKUP(Table4[product_id], tblProducts[], tblProducts[product_name],FALSE() )), "Invalid", "Valid")</f>
        <v>Valid</v>
      </c>
      <c r="L5565" s="5" t="str">
        <f aca="false">IF(ISNA(VLOOKUP(Table4[[#This Row],[warehouse_id]], tblwhouse[], tblwhouse[warehouse_name],FALSE() )), "Invalid", "Valid")</f>
        <v>Valid</v>
      </c>
    </row>
    <row r="5566" customFormat="false" ht="15" hidden="false" customHeight="true" outlineLevel="0" collapsed="false">
      <c r="A5566" s="1" t="n">
        <v>5565</v>
      </c>
      <c r="B5566" s="1" t="n">
        <v>2</v>
      </c>
      <c r="C5566" s="1" t="n">
        <v>1283</v>
      </c>
      <c r="D5566" s="1" t="s">
        <v>12637</v>
      </c>
      <c r="E5566" s="1" t="n">
        <v>493</v>
      </c>
      <c r="F5566" s="1" t="n">
        <v>38</v>
      </c>
      <c r="G5566" s="1" t="n">
        <v>631.98</v>
      </c>
      <c r="H5566" s="4" t="n">
        <v>46026.6009380556</v>
      </c>
      <c r="I55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5565BT6707352128349338631.9846026.6009380556</v>
      </c>
      <c r="J5566" s="1" t="n">
        <f aca="false">COUNTIF(I:I, $I5566)</f>
        <v>1</v>
      </c>
      <c r="K5566" s="1" t="str">
        <f aca="false">IF(ISNA(VLOOKUP(Table4[product_id], tblProducts[], tblProducts[product_name],FALSE() )), "Invalid", "Valid")</f>
        <v>Valid</v>
      </c>
      <c r="L5566" s="5" t="str">
        <f aca="false">IF(ISNA(VLOOKUP(Table4[[#This Row],[warehouse_id]], tblwhouse[], tblwhouse[warehouse_name],FALSE() )), "Invalid", "Valid")</f>
        <v>Valid</v>
      </c>
    </row>
    <row r="5567" customFormat="false" ht="15" hidden="false" customHeight="true" outlineLevel="0" collapsed="false">
      <c r="A5567" s="1" t="n">
        <v>5566</v>
      </c>
      <c r="B5567" s="1" t="n">
        <v>1</v>
      </c>
      <c r="C5567" s="1" t="n">
        <v>2079</v>
      </c>
      <c r="D5567" s="1" t="s">
        <v>12638</v>
      </c>
      <c r="E5567" s="1" t="n">
        <v>135</v>
      </c>
      <c r="F5567" s="1" t="n">
        <v>71</v>
      </c>
      <c r="G5567" s="1" t="n">
        <v>1013.68</v>
      </c>
      <c r="H5567" s="4" t="n">
        <v>46044.6009380556</v>
      </c>
      <c r="I55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5566BT72514112079135711013.6846044.6009380556</v>
      </c>
      <c r="J5567" s="1" t="n">
        <f aca="false">COUNTIF(I:I, $I5567)</f>
        <v>1</v>
      </c>
      <c r="K5567" s="1" t="str">
        <f aca="false">IF(ISNA(VLOOKUP(Table4[product_id], tblProducts[], tblProducts[product_name],FALSE() )), "Invalid", "Valid")</f>
        <v>Valid</v>
      </c>
      <c r="L5567" s="5" t="str">
        <f aca="false">IF(ISNA(VLOOKUP(Table4[[#This Row],[warehouse_id]], tblwhouse[], tblwhouse[warehouse_name],FALSE() )), "Invalid", "Valid")</f>
        <v>Valid</v>
      </c>
    </row>
    <row r="5568" customFormat="false" ht="15" hidden="false" customHeight="true" outlineLevel="0" collapsed="false">
      <c r="A5568" s="1" t="n">
        <v>5567</v>
      </c>
      <c r="B5568" s="1" t="n">
        <v>2</v>
      </c>
      <c r="C5568" s="1" t="n">
        <v>2347</v>
      </c>
      <c r="D5568" s="1" t="s">
        <v>12639</v>
      </c>
      <c r="E5568" s="1" t="n">
        <v>100</v>
      </c>
      <c r="F5568" s="1" t="n">
        <v>35</v>
      </c>
      <c r="G5568" s="1" t="n">
        <v>941.22</v>
      </c>
      <c r="H5568" s="4" t="n">
        <v>45860.6009380556</v>
      </c>
      <c r="I55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5567BT1005722234710035941.2245860.6009380556</v>
      </c>
      <c r="J5568" s="1" t="n">
        <f aca="false">COUNTIF(I:I, $I5568)</f>
        <v>1</v>
      </c>
      <c r="K5568" s="1" t="str">
        <f aca="false">IF(ISNA(VLOOKUP(Table4[product_id], tblProducts[], tblProducts[product_name],FALSE() )), "Invalid", "Valid")</f>
        <v>Valid</v>
      </c>
      <c r="L5568" s="5" t="str">
        <f aca="false">IF(ISNA(VLOOKUP(Table4[[#This Row],[warehouse_id]], tblwhouse[], tblwhouse[warehouse_name],FALSE() )), "Invalid", "Valid")</f>
        <v>Valid</v>
      </c>
    </row>
    <row r="5569" customFormat="false" ht="15" hidden="false" customHeight="true" outlineLevel="0" collapsed="false">
      <c r="A5569" s="1" t="n">
        <v>5568</v>
      </c>
      <c r="B5569" s="1" t="n">
        <v>1</v>
      </c>
      <c r="C5569" s="1" t="n">
        <v>2242</v>
      </c>
      <c r="D5569" s="1" t="s">
        <v>12640</v>
      </c>
      <c r="E5569" s="1" t="n">
        <v>158</v>
      </c>
      <c r="F5569" s="1" t="n">
        <v>31</v>
      </c>
      <c r="G5569" s="1" t="n">
        <v>41.37</v>
      </c>
      <c r="H5569" s="4" t="n">
        <v>46200.6009380556</v>
      </c>
      <c r="I55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5568BT174197122421583141.3746200.6009380556</v>
      </c>
      <c r="J5569" s="1" t="n">
        <f aca="false">COUNTIF(I:I, $I5569)</f>
        <v>1</v>
      </c>
      <c r="K5569" s="1" t="str">
        <f aca="false">IF(ISNA(VLOOKUP(Table4[product_id], tblProducts[], tblProducts[product_name],FALSE() )), "Invalid", "Valid")</f>
        <v>Valid</v>
      </c>
      <c r="L5569" s="5" t="str">
        <f aca="false">IF(ISNA(VLOOKUP(Table4[[#This Row],[warehouse_id]], tblwhouse[], tblwhouse[warehouse_name],FALSE() )), "Invalid", "Valid")</f>
        <v>Valid</v>
      </c>
    </row>
    <row r="5570" customFormat="false" ht="15" hidden="false" customHeight="true" outlineLevel="0" collapsed="false">
      <c r="A5570" s="1" t="n">
        <v>5569</v>
      </c>
      <c r="B5570" s="1" t="n">
        <v>3</v>
      </c>
      <c r="C5570" s="1" t="n">
        <v>1864</v>
      </c>
      <c r="D5570" s="1" t="s">
        <v>12641</v>
      </c>
      <c r="E5570" s="1" t="n">
        <v>420</v>
      </c>
      <c r="F5570" s="1" t="n">
        <v>42</v>
      </c>
      <c r="G5570" s="1" t="n">
        <v>176.79</v>
      </c>
      <c r="H5570" s="4" t="n">
        <v>46113.6009380556</v>
      </c>
      <c r="I55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5569BT5432713186442042176.7946113.6009380556</v>
      </c>
      <c r="J5570" s="1" t="n">
        <f aca="false">COUNTIF(I:I, $I5570)</f>
        <v>1</v>
      </c>
      <c r="K5570" s="1" t="str">
        <f aca="false">IF(ISNA(VLOOKUP(Table4[product_id], tblProducts[], tblProducts[product_name],FALSE() )), "Invalid", "Valid")</f>
        <v>Valid</v>
      </c>
      <c r="L5570" s="5" t="str">
        <f aca="false">IF(ISNA(VLOOKUP(Table4[[#This Row],[warehouse_id]], tblwhouse[], tblwhouse[warehouse_name],FALSE() )), "Invalid", "Valid")</f>
        <v>Valid</v>
      </c>
    </row>
    <row r="5571" customFormat="false" ht="15" hidden="false" customHeight="true" outlineLevel="0" collapsed="false">
      <c r="A5571" s="1" t="n">
        <v>5570</v>
      </c>
      <c r="B5571" s="1" t="n">
        <v>1</v>
      </c>
      <c r="C5571" s="1" t="n">
        <v>1684</v>
      </c>
      <c r="D5571" s="1" t="s">
        <v>12642</v>
      </c>
      <c r="E5571" s="1" t="n">
        <v>488</v>
      </c>
      <c r="F5571" s="1" t="n">
        <v>26</v>
      </c>
      <c r="G5571" s="1" t="n">
        <v>1238</v>
      </c>
      <c r="H5571" s="4" t="n">
        <v>45871.6009380556</v>
      </c>
      <c r="I55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5570BT3183551168448826123845871.6009380556</v>
      </c>
      <c r="J5571" s="1" t="n">
        <f aca="false">COUNTIF(I:I, $I5571)</f>
        <v>1</v>
      </c>
      <c r="K5571" s="1" t="str">
        <f aca="false">IF(ISNA(VLOOKUP(Table4[product_id], tblProducts[], tblProducts[product_name],FALSE() )), "Invalid", "Valid")</f>
        <v>Valid</v>
      </c>
      <c r="L5571" s="5" t="str">
        <f aca="false">IF(ISNA(VLOOKUP(Table4[[#This Row],[warehouse_id]], tblwhouse[], tblwhouse[warehouse_name],FALSE() )), "Invalid", "Valid")</f>
        <v>Valid</v>
      </c>
    </row>
    <row r="5572" customFormat="false" ht="15" hidden="false" customHeight="true" outlineLevel="0" collapsed="false">
      <c r="A5572" s="1" t="n">
        <v>5571</v>
      </c>
      <c r="B5572" s="1" t="n">
        <v>3</v>
      </c>
      <c r="C5572" s="1" t="n">
        <v>1383</v>
      </c>
      <c r="D5572" s="1" t="s">
        <v>12643</v>
      </c>
      <c r="E5572" s="1" t="n">
        <v>14</v>
      </c>
      <c r="F5572" s="1" t="n">
        <v>21</v>
      </c>
      <c r="G5572" s="1" t="n">
        <v>817.5</v>
      </c>
      <c r="H5572" s="4" t="n">
        <v>45865.6009380556</v>
      </c>
      <c r="I55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5571BT492619313831421817.545865.6009380556</v>
      </c>
      <c r="J5572" s="1" t="n">
        <f aca="false">COUNTIF(I:I, $I5572)</f>
        <v>1</v>
      </c>
      <c r="K5572" s="1" t="str">
        <f aca="false">IF(ISNA(VLOOKUP(Table4[product_id], tblProducts[], tblProducts[product_name],FALSE() )), "Invalid", "Valid")</f>
        <v>Valid</v>
      </c>
      <c r="L5572" s="5" t="str">
        <f aca="false">IF(ISNA(VLOOKUP(Table4[[#This Row],[warehouse_id]], tblwhouse[], tblwhouse[warehouse_name],FALSE() )), "Invalid", "Valid")</f>
        <v>Valid</v>
      </c>
    </row>
    <row r="5573" customFormat="false" ht="15" hidden="false" customHeight="true" outlineLevel="0" collapsed="false">
      <c r="A5573" s="1" t="n">
        <v>5572</v>
      </c>
      <c r="B5573" s="1" t="n">
        <v>4</v>
      </c>
      <c r="C5573" s="1" t="n">
        <v>2901</v>
      </c>
      <c r="D5573" s="1" t="s">
        <v>12644</v>
      </c>
      <c r="E5573" s="1" t="n">
        <v>39</v>
      </c>
      <c r="F5573" s="1" t="n">
        <v>69</v>
      </c>
      <c r="G5573" s="1" t="n">
        <v>1091.74</v>
      </c>
      <c r="H5573" s="4" t="n">
        <v>45963.6009380556</v>
      </c>
      <c r="I55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5572BT2532684290139691091.7445963.6009380556</v>
      </c>
      <c r="J5573" s="1" t="n">
        <f aca="false">COUNTIF(I:I, $I5573)</f>
        <v>1</v>
      </c>
      <c r="K5573" s="1" t="str">
        <f aca="false">IF(ISNA(VLOOKUP(Table4[product_id], tblProducts[], tblProducts[product_name],FALSE() )), "Invalid", "Valid")</f>
        <v>Valid</v>
      </c>
      <c r="L5573" s="5" t="str">
        <f aca="false">IF(ISNA(VLOOKUP(Table4[[#This Row],[warehouse_id]], tblwhouse[], tblwhouse[warehouse_name],FALSE() )), "Invalid", "Valid")</f>
        <v>Valid</v>
      </c>
    </row>
    <row r="5574" customFormat="false" ht="15" hidden="false" customHeight="true" outlineLevel="0" collapsed="false">
      <c r="A5574" s="1" t="n">
        <v>5573</v>
      </c>
      <c r="B5574" s="1" t="n">
        <v>2</v>
      </c>
      <c r="C5574" s="1" t="n">
        <v>1644</v>
      </c>
      <c r="D5574" s="1" t="s">
        <v>12645</v>
      </c>
      <c r="E5574" s="1" t="n">
        <v>407</v>
      </c>
      <c r="F5574" s="1" t="n">
        <v>73</v>
      </c>
      <c r="G5574" s="1" t="n">
        <v>1128.16</v>
      </c>
      <c r="H5574" s="4" t="n">
        <v>45874.6009380556</v>
      </c>
      <c r="I55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5573BT46257021644407731128.1645874.6009380556</v>
      </c>
      <c r="J5574" s="1" t="n">
        <f aca="false">COUNTIF(I:I, $I5574)</f>
        <v>1</v>
      </c>
      <c r="K5574" s="1" t="str">
        <f aca="false">IF(ISNA(VLOOKUP(Table4[product_id], tblProducts[], tblProducts[product_name],FALSE() )), "Invalid", "Valid")</f>
        <v>Valid</v>
      </c>
      <c r="L5574" s="5" t="str">
        <f aca="false">IF(ISNA(VLOOKUP(Table4[[#This Row],[warehouse_id]], tblwhouse[], tblwhouse[warehouse_name],FALSE() )), "Invalid", "Valid")</f>
        <v>Valid</v>
      </c>
    </row>
    <row r="5575" customFormat="false" ht="15" hidden="false" customHeight="true" outlineLevel="0" collapsed="false">
      <c r="A5575" s="1" t="n">
        <v>5574</v>
      </c>
      <c r="B5575" s="1" t="n">
        <v>4</v>
      </c>
      <c r="C5575" s="1" t="n">
        <v>148</v>
      </c>
      <c r="D5575" s="1" t="s">
        <v>12646</v>
      </c>
      <c r="E5575" s="1" t="n">
        <v>374</v>
      </c>
      <c r="F5575" s="1" t="n">
        <v>65</v>
      </c>
      <c r="G5575" s="1" t="n">
        <v>622.74</v>
      </c>
      <c r="H5575" s="4" t="n">
        <v>46198.6009380556</v>
      </c>
      <c r="I55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5574BT451337414837465622.7446198.6009380556</v>
      </c>
      <c r="J5575" s="1" t="n">
        <f aca="false">COUNTIF(I:I, $I5575)</f>
        <v>1</v>
      </c>
      <c r="K5575" s="1" t="str">
        <f aca="false">IF(ISNA(VLOOKUP(Table4[product_id], tblProducts[], tblProducts[product_name],FALSE() )), "Invalid", "Valid")</f>
        <v>Valid</v>
      </c>
      <c r="L5575" s="5" t="str">
        <f aca="false">IF(ISNA(VLOOKUP(Table4[[#This Row],[warehouse_id]], tblwhouse[], tblwhouse[warehouse_name],FALSE() )), "Invalid", "Valid")</f>
        <v>Valid</v>
      </c>
    </row>
    <row r="5576" customFormat="false" ht="15" hidden="false" customHeight="true" outlineLevel="0" collapsed="false">
      <c r="A5576" s="1" t="n">
        <v>5575</v>
      </c>
      <c r="B5576" s="1" t="n">
        <v>4</v>
      </c>
      <c r="C5576" s="1" t="n">
        <v>2682</v>
      </c>
      <c r="D5576" s="1" t="s">
        <v>12647</v>
      </c>
      <c r="E5576" s="1" t="n">
        <v>219</v>
      </c>
      <c r="F5576" s="1" t="n">
        <v>29</v>
      </c>
      <c r="G5576" s="1" t="n">
        <v>1103.64</v>
      </c>
      <c r="H5576" s="4" t="n">
        <v>46088.6009380556</v>
      </c>
      <c r="I55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5575BT26666242682219291103.6446088.6009380556</v>
      </c>
      <c r="J5576" s="1" t="n">
        <f aca="false">COUNTIF(I:I, $I5576)</f>
        <v>1</v>
      </c>
      <c r="K5576" s="1" t="str">
        <f aca="false">IF(ISNA(VLOOKUP(Table4[product_id], tblProducts[], tblProducts[product_name],FALSE() )), "Invalid", "Valid")</f>
        <v>Valid</v>
      </c>
      <c r="L5576" s="5" t="str">
        <f aca="false">IF(ISNA(VLOOKUP(Table4[[#This Row],[warehouse_id]], tblwhouse[], tblwhouse[warehouse_name],FALSE() )), "Invalid", "Valid")</f>
        <v>Valid</v>
      </c>
    </row>
    <row r="5577" customFormat="false" ht="15" hidden="false" customHeight="true" outlineLevel="0" collapsed="false">
      <c r="A5577" s="1" t="n">
        <v>5576</v>
      </c>
      <c r="B5577" s="1" t="n">
        <v>2</v>
      </c>
      <c r="C5577" s="1" t="n">
        <v>1791</v>
      </c>
      <c r="D5577" s="1" t="s">
        <v>12648</v>
      </c>
      <c r="E5577" s="1" t="n">
        <v>398</v>
      </c>
      <c r="F5577" s="1" t="n">
        <v>74</v>
      </c>
      <c r="G5577" s="1" t="n">
        <v>1416.69</v>
      </c>
      <c r="H5577" s="4" t="n">
        <v>46112.6009380556</v>
      </c>
      <c r="I55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5576BT85773721791398741416.6946112.6009380556</v>
      </c>
      <c r="J5577" s="1" t="n">
        <f aca="false">COUNTIF(I:I, $I5577)</f>
        <v>1</v>
      </c>
      <c r="K5577" s="1" t="str">
        <f aca="false">IF(ISNA(VLOOKUP(Table4[product_id], tblProducts[], tblProducts[product_name],FALSE() )), "Invalid", "Valid")</f>
        <v>Valid</v>
      </c>
      <c r="L5577" s="5" t="str">
        <f aca="false">IF(ISNA(VLOOKUP(Table4[[#This Row],[warehouse_id]], tblwhouse[], tblwhouse[warehouse_name],FALSE() )), "Invalid", "Valid")</f>
        <v>Valid</v>
      </c>
    </row>
    <row r="5578" customFormat="false" ht="15" hidden="false" customHeight="true" outlineLevel="0" collapsed="false">
      <c r="A5578" s="1" t="n">
        <v>5577</v>
      </c>
      <c r="B5578" s="1" t="n">
        <v>4</v>
      </c>
      <c r="C5578" s="1" t="n">
        <v>2438</v>
      </c>
      <c r="D5578" s="1" t="s">
        <v>12649</v>
      </c>
      <c r="E5578" s="1" t="n">
        <v>300</v>
      </c>
      <c r="F5578" s="1" t="n">
        <v>53</v>
      </c>
      <c r="G5578" s="1" t="n">
        <v>410.5</v>
      </c>
      <c r="H5578" s="4" t="n">
        <v>46011.6009380556</v>
      </c>
      <c r="I55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5577BT6795684243830053410.546011.6009380556</v>
      </c>
      <c r="J5578" s="1" t="n">
        <f aca="false">COUNTIF(I:I, $I5578)</f>
        <v>1</v>
      </c>
      <c r="K5578" s="1" t="str">
        <f aca="false">IF(ISNA(VLOOKUP(Table4[product_id], tblProducts[], tblProducts[product_name],FALSE() )), "Invalid", "Valid")</f>
        <v>Valid</v>
      </c>
      <c r="L5578" s="5" t="str">
        <f aca="false">IF(ISNA(VLOOKUP(Table4[[#This Row],[warehouse_id]], tblwhouse[], tblwhouse[warehouse_name],FALSE() )), "Invalid", "Valid")</f>
        <v>Valid</v>
      </c>
    </row>
    <row r="5579" customFormat="false" ht="15" hidden="false" customHeight="true" outlineLevel="0" collapsed="false">
      <c r="A5579" s="1" t="n">
        <v>5578</v>
      </c>
      <c r="B5579" s="1" t="n">
        <v>2</v>
      </c>
      <c r="C5579" s="1" t="n">
        <v>857</v>
      </c>
      <c r="D5579" s="1" t="s">
        <v>12650</v>
      </c>
      <c r="E5579" s="1" t="n">
        <v>350</v>
      </c>
      <c r="F5579" s="1" t="n">
        <v>47</v>
      </c>
      <c r="G5579" s="1" t="n">
        <v>326.56</v>
      </c>
      <c r="H5579" s="4" t="n">
        <v>45882.6009380556</v>
      </c>
      <c r="I55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5578BT468192285735047326.5645882.6009380556</v>
      </c>
      <c r="J5579" s="1" t="n">
        <f aca="false">COUNTIF(I:I, $I5579)</f>
        <v>1</v>
      </c>
      <c r="K5579" s="1" t="str">
        <f aca="false">IF(ISNA(VLOOKUP(Table4[product_id], tblProducts[], tblProducts[product_name],FALSE() )), "Invalid", "Valid")</f>
        <v>Valid</v>
      </c>
      <c r="L5579" s="5" t="str">
        <f aca="false">IF(ISNA(VLOOKUP(Table4[[#This Row],[warehouse_id]], tblwhouse[], tblwhouse[warehouse_name],FALSE() )), "Invalid", "Valid")</f>
        <v>Valid</v>
      </c>
    </row>
    <row r="5580" customFormat="false" ht="15" hidden="false" customHeight="true" outlineLevel="0" collapsed="false">
      <c r="A5580" s="1" t="n">
        <v>5579</v>
      </c>
      <c r="B5580" s="1" t="n">
        <v>2</v>
      </c>
      <c r="C5580" s="1" t="n">
        <v>255</v>
      </c>
      <c r="D5580" s="1" t="s">
        <v>12651</v>
      </c>
      <c r="E5580" s="1" t="n">
        <v>122</v>
      </c>
      <c r="F5580" s="1" t="n">
        <v>66</v>
      </c>
      <c r="G5580" s="1" t="n">
        <v>1492.55</v>
      </c>
      <c r="H5580" s="4" t="n">
        <v>46148.6009380556</v>
      </c>
      <c r="I55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5579BT4204772255122661492.5546148.6009380556</v>
      </c>
      <c r="J5580" s="1" t="n">
        <f aca="false">COUNTIF(I:I, $I5580)</f>
        <v>1</v>
      </c>
      <c r="K5580" s="1" t="str">
        <f aca="false">IF(ISNA(VLOOKUP(Table4[product_id], tblProducts[], tblProducts[product_name],FALSE() )), "Invalid", "Valid")</f>
        <v>Valid</v>
      </c>
      <c r="L5580" s="5" t="str">
        <f aca="false">IF(ISNA(VLOOKUP(Table4[[#This Row],[warehouse_id]], tblwhouse[], tblwhouse[warehouse_name],FALSE() )), "Invalid", "Valid")</f>
        <v>Valid</v>
      </c>
    </row>
    <row r="5581" customFormat="false" ht="15" hidden="false" customHeight="true" outlineLevel="0" collapsed="false">
      <c r="A5581" s="1" t="n">
        <v>5580</v>
      </c>
      <c r="B5581" s="1" t="n">
        <v>2</v>
      </c>
      <c r="C5581" s="1" t="n">
        <v>341</v>
      </c>
      <c r="D5581" s="1" t="s">
        <v>12652</v>
      </c>
      <c r="E5581" s="1" t="n">
        <v>288</v>
      </c>
      <c r="F5581" s="1" t="n">
        <v>42</v>
      </c>
      <c r="G5581" s="1" t="n">
        <v>579.69</v>
      </c>
      <c r="H5581" s="4" t="n">
        <v>45991.6009380556</v>
      </c>
      <c r="I55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5580BT699982234128842579.6945991.6009380556</v>
      </c>
      <c r="J5581" s="1" t="n">
        <f aca="false">COUNTIF(I:I, $I5581)</f>
        <v>1</v>
      </c>
      <c r="K5581" s="1" t="str">
        <f aca="false">IF(ISNA(VLOOKUP(Table4[product_id], tblProducts[], tblProducts[product_name],FALSE() )), "Invalid", "Valid")</f>
        <v>Valid</v>
      </c>
      <c r="L5581" s="5" t="str">
        <f aca="false">IF(ISNA(VLOOKUP(Table4[[#This Row],[warehouse_id]], tblwhouse[], tblwhouse[warehouse_name],FALSE() )), "Invalid", "Valid")</f>
        <v>Valid</v>
      </c>
    </row>
    <row r="5582" customFormat="false" ht="15" hidden="false" customHeight="true" outlineLevel="0" collapsed="false">
      <c r="A5582" s="1" t="n">
        <v>5581</v>
      </c>
      <c r="B5582" s="1" t="n">
        <v>3</v>
      </c>
      <c r="C5582" s="1" t="n">
        <v>1826</v>
      </c>
      <c r="D5582" s="1" t="s">
        <v>12653</v>
      </c>
      <c r="E5582" s="1" t="n">
        <v>403</v>
      </c>
      <c r="F5582" s="1" t="n">
        <v>58</v>
      </c>
      <c r="G5582" s="1" t="n">
        <v>432.84</v>
      </c>
      <c r="H5582" s="4" t="n">
        <v>45947.6009380556</v>
      </c>
      <c r="I55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5581BT4565933182640358432.8445947.6009380556</v>
      </c>
      <c r="J5582" s="1" t="n">
        <f aca="false">COUNTIF(I:I, $I5582)</f>
        <v>1</v>
      </c>
      <c r="K5582" s="1" t="str">
        <f aca="false">IF(ISNA(VLOOKUP(Table4[product_id], tblProducts[], tblProducts[product_name],FALSE() )), "Invalid", "Valid")</f>
        <v>Valid</v>
      </c>
      <c r="L5582" s="5" t="str">
        <f aca="false">IF(ISNA(VLOOKUP(Table4[[#This Row],[warehouse_id]], tblwhouse[], tblwhouse[warehouse_name],FALSE() )), "Invalid", "Valid")</f>
        <v>Valid</v>
      </c>
    </row>
    <row r="5583" customFormat="false" ht="15" hidden="false" customHeight="true" outlineLevel="0" collapsed="false">
      <c r="A5583" s="1" t="n">
        <v>5582</v>
      </c>
      <c r="B5583" s="1" t="n">
        <v>4</v>
      </c>
      <c r="C5583" s="1" t="n">
        <v>2673</v>
      </c>
      <c r="D5583" s="1" t="s">
        <v>12654</v>
      </c>
      <c r="E5583" s="1" t="n">
        <v>287</v>
      </c>
      <c r="F5583" s="1" t="n">
        <v>39</v>
      </c>
      <c r="G5583" s="1" t="n">
        <v>103.35</v>
      </c>
      <c r="H5583" s="4" t="n">
        <v>46105.6009380671</v>
      </c>
      <c r="I55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5582BT6448974267328739103.3546105.6009380671</v>
      </c>
      <c r="J5583" s="1" t="n">
        <f aca="false">COUNTIF(I:I, $I5583)</f>
        <v>1</v>
      </c>
      <c r="K5583" s="1" t="str">
        <f aca="false">IF(ISNA(VLOOKUP(Table4[product_id], tblProducts[], tblProducts[product_name],FALSE() )), "Invalid", "Valid")</f>
        <v>Valid</v>
      </c>
      <c r="L5583" s="5" t="str">
        <f aca="false">IF(ISNA(VLOOKUP(Table4[[#This Row],[warehouse_id]], tblwhouse[], tblwhouse[warehouse_name],FALSE() )), "Invalid", "Valid")</f>
        <v>Valid</v>
      </c>
    </row>
    <row r="5584" customFormat="false" ht="15" hidden="false" customHeight="true" outlineLevel="0" collapsed="false">
      <c r="A5584" s="1" t="n">
        <v>5583</v>
      </c>
      <c r="B5584" s="1" t="n">
        <v>4</v>
      </c>
      <c r="C5584" s="1" t="n">
        <v>1402</v>
      </c>
      <c r="D5584" s="1" t="s">
        <v>12655</v>
      </c>
      <c r="E5584" s="1" t="n">
        <v>140</v>
      </c>
      <c r="F5584" s="1" t="n">
        <v>36</v>
      </c>
      <c r="G5584" s="1" t="n">
        <v>405.45</v>
      </c>
      <c r="H5584" s="4" t="n">
        <v>46165.6009380671</v>
      </c>
      <c r="I55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5583BT9169654140214036405.4546165.6009380671</v>
      </c>
      <c r="J5584" s="1" t="n">
        <f aca="false">COUNTIF(I:I, $I5584)</f>
        <v>1</v>
      </c>
      <c r="K5584" s="1" t="str">
        <f aca="false">IF(ISNA(VLOOKUP(Table4[product_id], tblProducts[], tblProducts[product_name],FALSE() )), "Invalid", "Valid")</f>
        <v>Valid</v>
      </c>
      <c r="L5584" s="5" t="str">
        <f aca="false">IF(ISNA(VLOOKUP(Table4[[#This Row],[warehouse_id]], tblwhouse[], tblwhouse[warehouse_name],FALSE() )), "Invalid", "Valid")</f>
        <v>Valid</v>
      </c>
    </row>
    <row r="5585" customFormat="false" ht="15" hidden="false" customHeight="true" outlineLevel="0" collapsed="false">
      <c r="A5585" s="1" t="n">
        <v>5584</v>
      </c>
      <c r="B5585" s="1" t="n">
        <v>1</v>
      </c>
      <c r="C5585" s="1" t="n">
        <v>1434</v>
      </c>
      <c r="D5585" s="1" t="s">
        <v>12656</v>
      </c>
      <c r="E5585" s="1" t="n">
        <v>212</v>
      </c>
      <c r="F5585" s="1" t="n">
        <v>59</v>
      </c>
      <c r="G5585" s="1" t="n">
        <v>1090.95</v>
      </c>
      <c r="H5585" s="4" t="n">
        <v>45965.6009380671</v>
      </c>
      <c r="I55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5584BT82374711434212591090.9545965.6009380671</v>
      </c>
      <c r="J5585" s="1" t="n">
        <f aca="false">COUNTIF(I:I, $I5585)</f>
        <v>1</v>
      </c>
      <c r="K5585" s="1" t="str">
        <f aca="false">IF(ISNA(VLOOKUP(Table4[product_id], tblProducts[], tblProducts[product_name],FALSE() )), "Invalid", "Valid")</f>
        <v>Valid</v>
      </c>
      <c r="L5585" s="5" t="str">
        <f aca="false">IF(ISNA(VLOOKUP(Table4[[#This Row],[warehouse_id]], tblwhouse[], tblwhouse[warehouse_name],FALSE() )), "Invalid", "Valid")</f>
        <v>Valid</v>
      </c>
    </row>
    <row r="5586" customFormat="false" ht="15" hidden="false" customHeight="true" outlineLevel="0" collapsed="false">
      <c r="A5586" s="1" t="n">
        <v>5585</v>
      </c>
      <c r="B5586" s="1" t="n">
        <v>3</v>
      </c>
      <c r="C5586" s="1" t="n">
        <v>2084</v>
      </c>
      <c r="D5586" s="1" t="s">
        <v>12657</v>
      </c>
      <c r="E5586" s="1" t="n">
        <v>266</v>
      </c>
      <c r="F5586" s="1" t="n">
        <v>77</v>
      </c>
      <c r="G5586" s="1" t="n">
        <v>1312.51</v>
      </c>
      <c r="H5586" s="4" t="n">
        <v>46173.6009380671</v>
      </c>
      <c r="I55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5585BT27301432084266771312.5146173.6009380671</v>
      </c>
      <c r="J5586" s="1" t="n">
        <f aca="false">COUNTIF(I:I, $I5586)</f>
        <v>1</v>
      </c>
      <c r="K5586" s="1" t="str">
        <f aca="false">IF(ISNA(VLOOKUP(Table4[product_id], tblProducts[], tblProducts[product_name],FALSE() )), "Invalid", "Valid")</f>
        <v>Valid</v>
      </c>
      <c r="L5586" s="5" t="str">
        <f aca="false">IF(ISNA(VLOOKUP(Table4[[#This Row],[warehouse_id]], tblwhouse[], tblwhouse[warehouse_name],FALSE() )), "Invalid", "Valid")</f>
        <v>Valid</v>
      </c>
    </row>
    <row r="5587" customFormat="false" ht="15" hidden="false" customHeight="true" outlineLevel="0" collapsed="false">
      <c r="A5587" s="1" t="n">
        <v>5586</v>
      </c>
      <c r="B5587" s="1" t="n">
        <v>2</v>
      </c>
      <c r="C5587" s="1" t="n">
        <v>72</v>
      </c>
      <c r="D5587" s="1" t="s">
        <v>12658</v>
      </c>
      <c r="E5587" s="1" t="n">
        <v>247</v>
      </c>
      <c r="F5587" s="1" t="n">
        <v>24</v>
      </c>
      <c r="G5587" s="1" t="n">
        <v>493.03</v>
      </c>
      <c r="H5587" s="4" t="n">
        <v>46218.6009380671</v>
      </c>
      <c r="I55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5586BT57532527224724493.0346218.6009380671</v>
      </c>
      <c r="J5587" s="1" t="n">
        <f aca="false">COUNTIF(I:I, $I5587)</f>
        <v>1</v>
      </c>
      <c r="K5587" s="1" t="str">
        <f aca="false">IF(ISNA(VLOOKUP(Table4[product_id], tblProducts[], tblProducts[product_name],FALSE() )), "Invalid", "Valid")</f>
        <v>Valid</v>
      </c>
      <c r="L5587" s="5" t="str">
        <f aca="false">IF(ISNA(VLOOKUP(Table4[[#This Row],[warehouse_id]], tblwhouse[], tblwhouse[warehouse_name],FALSE() )), "Invalid", "Valid")</f>
        <v>Valid</v>
      </c>
    </row>
    <row r="5588" customFormat="false" ht="15" hidden="false" customHeight="true" outlineLevel="0" collapsed="false">
      <c r="A5588" s="1" t="n">
        <v>5587</v>
      </c>
      <c r="B5588" s="1" t="n">
        <v>3</v>
      </c>
      <c r="C5588" s="1" t="n">
        <v>1831</v>
      </c>
      <c r="D5588" s="1" t="s">
        <v>12659</v>
      </c>
      <c r="E5588" s="1" t="n">
        <v>195</v>
      </c>
      <c r="F5588" s="1" t="n">
        <v>73</v>
      </c>
      <c r="G5588" s="1" t="n">
        <v>204.71</v>
      </c>
      <c r="H5588" s="4" t="n">
        <v>46120.6009380671</v>
      </c>
      <c r="I55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5587BT8879643183119573204.7146120.6009380671</v>
      </c>
      <c r="J5588" s="1" t="n">
        <f aca="false">COUNTIF(I:I, $I5588)</f>
        <v>1</v>
      </c>
      <c r="K5588" s="1" t="str">
        <f aca="false">IF(ISNA(VLOOKUP(Table4[product_id], tblProducts[], tblProducts[product_name],FALSE() )), "Invalid", "Valid")</f>
        <v>Valid</v>
      </c>
      <c r="L5588" s="5" t="str">
        <f aca="false">IF(ISNA(VLOOKUP(Table4[[#This Row],[warehouse_id]], tblwhouse[], tblwhouse[warehouse_name],FALSE() )), "Invalid", "Valid")</f>
        <v>Valid</v>
      </c>
    </row>
    <row r="5589" customFormat="false" ht="15" hidden="false" customHeight="true" outlineLevel="0" collapsed="false">
      <c r="A5589" s="1" t="n">
        <v>5588</v>
      </c>
      <c r="B5589" s="1" t="n">
        <v>2</v>
      </c>
      <c r="C5589" s="1" t="n">
        <v>596</v>
      </c>
      <c r="D5589" s="1" t="s">
        <v>12660</v>
      </c>
      <c r="E5589" s="1" t="n">
        <v>241</v>
      </c>
      <c r="F5589" s="1" t="n">
        <v>54</v>
      </c>
      <c r="G5589" s="1" t="n">
        <v>960.58</v>
      </c>
      <c r="H5589" s="4" t="n">
        <v>46178.6009380671</v>
      </c>
      <c r="I55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5588BT635388259624154960.5846178.6009380671</v>
      </c>
      <c r="J5589" s="1" t="n">
        <f aca="false">COUNTIF(I:I, $I5589)</f>
        <v>1</v>
      </c>
      <c r="K5589" s="1" t="str">
        <f aca="false">IF(ISNA(VLOOKUP(Table4[product_id], tblProducts[], tblProducts[product_name],FALSE() )), "Invalid", "Valid")</f>
        <v>Valid</v>
      </c>
      <c r="L5589" s="5" t="str">
        <f aca="false">IF(ISNA(VLOOKUP(Table4[[#This Row],[warehouse_id]], tblwhouse[], tblwhouse[warehouse_name],FALSE() )), "Invalid", "Valid")</f>
        <v>Valid</v>
      </c>
    </row>
    <row r="5590" customFormat="false" ht="15" hidden="false" customHeight="true" outlineLevel="0" collapsed="false">
      <c r="A5590" s="1" t="n">
        <v>5589</v>
      </c>
      <c r="B5590" s="1" t="n">
        <v>4</v>
      </c>
      <c r="C5590" s="1" t="n">
        <v>2917</v>
      </c>
      <c r="D5590" s="1" t="s">
        <v>12661</v>
      </c>
      <c r="E5590" s="1" t="n">
        <v>338</v>
      </c>
      <c r="F5590" s="1" t="n">
        <v>70</v>
      </c>
      <c r="G5590" s="1" t="n">
        <v>1208.78</v>
      </c>
      <c r="H5590" s="4" t="n">
        <v>46219.6009380671</v>
      </c>
      <c r="I55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5589BT33165242917338701208.7846219.6009380671</v>
      </c>
      <c r="J5590" s="1" t="n">
        <f aca="false">COUNTIF(I:I, $I5590)</f>
        <v>1</v>
      </c>
      <c r="K5590" s="1" t="str">
        <f aca="false">IF(ISNA(VLOOKUP(Table4[product_id], tblProducts[], tblProducts[product_name],FALSE() )), "Invalid", "Valid")</f>
        <v>Valid</v>
      </c>
      <c r="L5590" s="5" t="str">
        <f aca="false">IF(ISNA(VLOOKUP(Table4[[#This Row],[warehouse_id]], tblwhouse[], tblwhouse[warehouse_name],FALSE() )), "Invalid", "Valid")</f>
        <v>Valid</v>
      </c>
    </row>
    <row r="5591" customFormat="false" ht="15" hidden="false" customHeight="true" outlineLevel="0" collapsed="false">
      <c r="A5591" s="1" t="n">
        <v>5590</v>
      </c>
      <c r="B5591" s="1" t="n">
        <v>3</v>
      </c>
      <c r="C5591" s="1" t="n">
        <v>63</v>
      </c>
      <c r="D5591" s="1" t="s">
        <v>12662</v>
      </c>
      <c r="E5591" s="1" t="n">
        <v>158</v>
      </c>
      <c r="F5591" s="1" t="n">
        <v>49</v>
      </c>
      <c r="G5591" s="1" t="n">
        <v>732.73</v>
      </c>
      <c r="H5591" s="4" t="n">
        <v>46050.6009380671</v>
      </c>
      <c r="I55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5590BT62593936315849732.7346050.6009380671</v>
      </c>
      <c r="J5591" s="1" t="n">
        <f aca="false">COUNTIF(I:I, $I5591)</f>
        <v>1</v>
      </c>
      <c r="K5591" s="1" t="str">
        <f aca="false">IF(ISNA(VLOOKUP(Table4[product_id], tblProducts[], tblProducts[product_name],FALSE() )), "Invalid", "Valid")</f>
        <v>Valid</v>
      </c>
      <c r="L5591" s="5" t="str">
        <f aca="false">IF(ISNA(VLOOKUP(Table4[[#This Row],[warehouse_id]], tblwhouse[], tblwhouse[warehouse_name],FALSE() )), "Invalid", "Valid")</f>
        <v>Valid</v>
      </c>
    </row>
    <row r="5592" customFormat="false" ht="15" hidden="false" customHeight="true" outlineLevel="0" collapsed="false">
      <c r="A5592" s="1" t="n">
        <v>5591</v>
      </c>
      <c r="B5592" s="1" t="n">
        <v>4</v>
      </c>
      <c r="C5592" s="1" t="n">
        <v>1631</v>
      </c>
      <c r="D5592" s="1" t="s">
        <v>12663</v>
      </c>
      <c r="E5592" s="1" t="n">
        <v>180</v>
      </c>
      <c r="F5592" s="1" t="n">
        <v>40</v>
      </c>
      <c r="G5592" s="1" t="n">
        <v>683.2</v>
      </c>
      <c r="H5592" s="4" t="n">
        <v>45863.6009380671</v>
      </c>
      <c r="I55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5591BT4181594163118040683.245863.6009380671</v>
      </c>
      <c r="J5592" s="1" t="n">
        <f aca="false">COUNTIF(I:I, $I5592)</f>
        <v>1</v>
      </c>
      <c r="K5592" s="1" t="str">
        <f aca="false">IF(ISNA(VLOOKUP(Table4[product_id], tblProducts[], tblProducts[product_name],FALSE() )), "Invalid", "Valid")</f>
        <v>Valid</v>
      </c>
      <c r="L5592" s="5" t="str">
        <f aca="false">IF(ISNA(VLOOKUP(Table4[[#This Row],[warehouse_id]], tblwhouse[], tblwhouse[warehouse_name],FALSE() )), "Invalid", "Valid")</f>
        <v>Valid</v>
      </c>
    </row>
    <row r="5593" customFormat="false" ht="15" hidden="false" customHeight="true" outlineLevel="0" collapsed="false">
      <c r="A5593" s="1" t="n">
        <v>5592</v>
      </c>
      <c r="B5593" s="1" t="n">
        <v>1</v>
      </c>
      <c r="C5593" s="1" t="n">
        <v>702</v>
      </c>
      <c r="D5593" s="1" t="s">
        <v>12664</v>
      </c>
      <c r="E5593" s="1" t="n">
        <v>433</v>
      </c>
      <c r="F5593" s="1" t="n">
        <v>75</v>
      </c>
      <c r="G5593" s="1" t="n">
        <v>1355.51</v>
      </c>
      <c r="H5593" s="4" t="n">
        <v>46086.6009380671</v>
      </c>
      <c r="I55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5592BT9025151702433751355.5146086.6009380671</v>
      </c>
      <c r="J5593" s="1" t="n">
        <f aca="false">COUNTIF(I:I, $I5593)</f>
        <v>1</v>
      </c>
      <c r="K5593" s="1" t="str">
        <f aca="false">IF(ISNA(VLOOKUP(Table4[product_id], tblProducts[], tblProducts[product_name],FALSE() )), "Invalid", "Valid")</f>
        <v>Valid</v>
      </c>
      <c r="L5593" s="5" t="str">
        <f aca="false">IF(ISNA(VLOOKUP(Table4[[#This Row],[warehouse_id]], tblwhouse[], tblwhouse[warehouse_name],FALSE() )), "Invalid", "Valid")</f>
        <v>Valid</v>
      </c>
    </row>
    <row r="5594" customFormat="false" ht="15" hidden="false" customHeight="true" outlineLevel="0" collapsed="false">
      <c r="A5594" s="1" t="n">
        <v>5593</v>
      </c>
      <c r="B5594" s="1" t="n">
        <v>3</v>
      </c>
      <c r="C5594" s="1" t="n">
        <v>1378</v>
      </c>
      <c r="D5594" s="1" t="s">
        <v>12665</v>
      </c>
      <c r="E5594" s="1" t="n">
        <v>110</v>
      </c>
      <c r="F5594" s="1" t="n">
        <v>58</v>
      </c>
      <c r="G5594" s="1" t="n">
        <v>973.17</v>
      </c>
      <c r="H5594" s="4" t="n">
        <v>46043.6009380671</v>
      </c>
      <c r="I55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5593BT8010143137811058973.1746043.6009380671</v>
      </c>
      <c r="J5594" s="1" t="n">
        <f aca="false">COUNTIF(I:I, $I5594)</f>
        <v>1</v>
      </c>
      <c r="K5594" s="1" t="str">
        <f aca="false">IF(ISNA(VLOOKUP(Table4[product_id], tblProducts[], tblProducts[product_name],FALSE() )), "Invalid", "Valid")</f>
        <v>Valid</v>
      </c>
      <c r="L5594" s="5" t="str">
        <f aca="false">IF(ISNA(VLOOKUP(Table4[[#This Row],[warehouse_id]], tblwhouse[], tblwhouse[warehouse_name],FALSE() )), "Invalid", "Valid")</f>
        <v>Valid</v>
      </c>
    </row>
    <row r="5595" customFormat="false" ht="15" hidden="false" customHeight="true" outlineLevel="0" collapsed="false">
      <c r="A5595" s="1" t="n">
        <v>5594</v>
      </c>
      <c r="B5595" s="1" t="n">
        <v>1</v>
      </c>
      <c r="C5595" s="1" t="n">
        <v>1518</v>
      </c>
      <c r="D5595" s="1" t="s">
        <v>12666</v>
      </c>
      <c r="E5595" s="1" t="n">
        <v>103</v>
      </c>
      <c r="F5595" s="1" t="n">
        <v>34</v>
      </c>
      <c r="G5595" s="1" t="n">
        <v>178.54</v>
      </c>
      <c r="H5595" s="4" t="n">
        <v>46158.6009380671</v>
      </c>
      <c r="I55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5594BT4366511151810334178.5446158.6009380671</v>
      </c>
      <c r="J5595" s="1" t="n">
        <f aca="false">COUNTIF(I:I, $I5595)</f>
        <v>1</v>
      </c>
      <c r="K5595" s="1" t="str">
        <f aca="false">IF(ISNA(VLOOKUP(Table4[product_id], tblProducts[], tblProducts[product_name],FALSE() )), "Invalid", "Valid")</f>
        <v>Valid</v>
      </c>
      <c r="L5595" s="5" t="str">
        <f aca="false">IF(ISNA(VLOOKUP(Table4[[#This Row],[warehouse_id]], tblwhouse[], tblwhouse[warehouse_name],FALSE() )), "Invalid", "Valid")</f>
        <v>Valid</v>
      </c>
    </row>
    <row r="5596" customFormat="false" ht="15" hidden="false" customHeight="true" outlineLevel="0" collapsed="false">
      <c r="A5596" s="1" t="n">
        <v>5595</v>
      </c>
      <c r="B5596" s="1" t="n">
        <v>1</v>
      </c>
      <c r="C5596" s="1" t="n">
        <v>2438</v>
      </c>
      <c r="D5596" s="1" t="s">
        <v>12667</v>
      </c>
      <c r="E5596" s="1" t="n">
        <v>279</v>
      </c>
      <c r="F5596" s="1" t="n">
        <v>68</v>
      </c>
      <c r="G5596" s="1" t="n">
        <v>300.06</v>
      </c>
      <c r="H5596" s="4" t="n">
        <v>45984.6009380671</v>
      </c>
      <c r="I55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5595BT3850161243827968300.0645984.6009380671</v>
      </c>
      <c r="J5596" s="1" t="n">
        <f aca="false">COUNTIF(I:I, $I5596)</f>
        <v>1</v>
      </c>
      <c r="K5596" s="1" t="str">
        <f aca="false">IF(ISNA(VLOOKUP(Table4[product_id], tblProducts[], tblProducts[product_name],FALSE() )), "Invalid", "Valid")</f>
        <v>Valid</v>
      </c>
      <c r="L5596" s="5" t="str">
        <f aca="false">IF(ISNA(VLOOKUP(Table4[[#This Row],[warehouse_id]], tblwhouse[], tblwhouse[warehouse_name],FALSE() )), "Invalid", "Valid")</f>
        <v>Valid</v>
      </c>
    </row>
    <row r="5597" customFormat="false" ht="15" hidden="false" customHeight="true" outlineLevel="0" collapsed="false">
      <c r="A5597" s="1" t="n">
        <v>5596</v>
      </c>
      <c r="B5597" s="1" t="n">
        <v>3</v>
      </c>
      <c r="C5597" s="1" t="n">
        <v>1566</v>
      </c>
      <c r="D5597" s="1" t="s">
        <v>12668</v>
      </c>
      <c r="E5597" s="1" t="n">
        <v>490</v>
      </c>
      <c r="F5597" s="1" t="n">
        <v>34</v>
      </c>
      <c r="G5597" s="1" t="n">
        <v>236.9</v>
      </c>
      <c r="H5597" s="4" t="n">
        <v>46044.6009380671</v>
      </c>
      <c r="I55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5596BT4513803156649034236.946044.6009380671</v>
      </c>
      <c r="J5597" s="1" t="n">
        <f aca="false">COUNTIF(I:I, $I5597)</f>
        <v>1</v>
      </c>
      <c r="K5597" s="1" t="str">
        <f aca="false">IF(ISNA(VLOOKUP(Table4[product_id], tblProducts[], tblProducts[product_name],FALSE() )), "Invalid", "Valid")</f>
        <v>Valid</v>
      </c>
      <c r="L5597" s="5" t="str">
        <f aca="false">IF(ISNA(VLOOKUP(Table4[[#This Row],[warehouse_id]], tblwhouse[], tblwhouse[warehouse_name],FALSE() )), "Invalid", "Valid")</f>
        <v>Valid</v>
      </c>
    </row>
    <row r="5598" customFormat="false" ht="15" hidden="false" customHeight="true" outlineLevel="0" collapsed="false">
      <c r="A5598" s="1" t="n">
        <v>5597</v>
      </c>
      <c r="B5598" s="1" t="n">
        <v>2</v>
      </c>
      <c r="C5598" s="1" t="n">
        <v>1908</v>
      </c>
      <c r="D5598" s="1" t="s">
        <v>12669</v>
      </c>
      <c r="E5598" s="1" t="n">
        <v>203</v>
      </c>
      <c r="F5598" s="1" t="n">
        <v>24</v>
      </c>
      <c r="G5598" s="1" t="n">
        <v>473.69</v>
      </c>
      <c r="H5598" s="4" t="n">
        <v>46014.6009380671</v>
      </c>
      <c r="I55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5597BT7731202190820324473.6946014.6009380671</v>
      </c>
      <c r="J5598" s="1" t="n">
        <f aca="false">COUNTIF(I:I, $I5598)</f>
        <v>1</v>
      </c>
      <c r="K5598" s="1" t="str">
        <f aca="false">IF(ISNA(VLOOKUP(Table4[product_id], tblProducts[], tblProducts[product_name],FALSE() )), "Invalid", "Valid")</f>
        <v>Valid</v>
      </c>
      <c r="L5598" s="5" t="str">
        <f aca="false">IF(ISNA(VLOOKUP(Table4[[#This Row],[warehouse_id]], tblwhouse[], tblwhouse[warehouse_name],FALSE() )), "Invalid", "Valid")</f>
        <v>Valid</v>
      </c>
    </row>
    <row r="5599" customFormat="false" ht="15" hidden="false" customHeight="true" outlineLevel="0" collapsed="false">
      <c r="A5599" s="1" t="n">
        <v>5598</v>
      </c>
      <c r="B5599" s="1" t="n">
        <v>4</v>
      </c>
      <c r="C5599" s="1" t="n">
        <v>979</v>
      </c>
      <c r="D5599" s="1" t="s">
        <v>12670</v>
      </c>
      <c r="E5599" s="1" t="n">
        <v>41</v>
      </c>
      <c r="F5599" s="1" t="n">
        <v>28</v>
      </c>
      <c r="G5599" s="1" t="n">
        <v>768.25</v>
      </c>
      <c r="H5599" s="4" t="n">
        <v>45892.6009380671</v>
      </c>
      <c r="I55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5598BT44843449794128768.2545892.6009380671</v>
      </c>
      <c r="J5599" s="1" t="n">
        <f aca="false">COUNTIF(I:I, $I5599)</f>
        <v>1</v>
      </c>
      <c r="K5599" s="1" t="str">
        <f aca="false">IF(ISNA(VLOOKUP(Table4[product_id], tblProducts[], tblProducts[product_name],FALSE() )), "Invalid", "Valid")</f>
        <v>Valid</v>
      </c>
      <c r="L5599" s="5" t="str">
        <f aca="false">IF(ISNA(VLOOKUP(Table4[[#This Row],[warehouse_id]], tblwhouse[], tblwhouse[warehouse_name],FALSE() )), "Invalid", "Valid")</f>
        <v>Valid</v>
      </c>
    </row>
    <row r="5600" customFormat="false" ht="15" hidden="false" customHeight="true" outlineLevel="0" collapsed="false">
      <c r="A5600" s="1" t="n">
        <v>5599</v>
      </c>
      <c r="B5600" s="1" t="n">
        <v>4</v>
      </c>
      <c r="C5600" s="1" t="n">
        <v>637</v>
      </c>
      <c r="D5600" s="1" t="s">
        <v>12671</v>
      </c>
      <c r="E5600" s="1" t="n">
        <v>178</v>
      </c>
      <c r="F5600" s="1" t="n">
        <v>67</v>
      </c>
      <c r="G5600" s="1" t="n">
        <v>1368.97</v>
      </c>
      <c r="H5600" s="4" t="n">
        <v>45892.6009380671</v>
      </c>
      <c r="I56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5599BT9077464637178671368.9745892.6009380671</v>
      </c>
      <c r="J5600" s="1" t="n">
        <f aca="false">COUNTIF(I:I, $I5600)</f>
        <v>1</v>
      </c>
      <c r="K5600" s="1" t="str">
        <f aca="false">IF(ISNA(VLOOKUP(Table4[product_id], tblProducts[], tblProducts[product_name],FALSE() )), "Invalid", "Valid")</f>
        <v>Valid</v>
      </c>
      <c r="L5600" s="5" t="str">
        <f aca="false">IF(ISNA(VLOOKUP(Table4[[#This Row],[warehouse_id]], tblwhouse[], tblwhouse[warehouse_name],FALSE() )), "Invalid", "Valid")</f>
        <v>Valid</v>
      </c>
    </row>
    <row r="5601" customFormat="false" ht="15" hidden="false" customHeight="true" outlineLevel="0" collapsed="false">
      <c r="A5601" s="1" t="n">
        <v>5600</v>
      </c>
      <c r="B5601" s="1" t="n">
        <v>4</v>
      </c>
      <c r="C5601" s="1" t="n">
        <v>92</v>
      </c>
      <c r="D5601" s="1" t="s">
        <v>12672</v>
      </c>
      <c r="E5601" s="1" t="n">
        <v>83</v>
      </c>
      <c r="F5601" s="1" t="n">
        <v>53</v>
      </c>
      <c r="G5601" s="1" t="n">
        <v>489.91</v>
      </c>
      <c r="H5601" s="4" t="n">
        <v>46026.6009380671</v>
      </c>
      <c r="I56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5600BT4134184928353489.9146026.6009380671</v>
      </c>
      <c r="J5601" s="1" t="n">
        <f aca="false">COUNTIF(I:I, $I5601)</f>
        <v>1</v>
      </c>
      <c r="K5601" s="1" t="str">
        <f aca="false">IF(ISNA(VLOOKUP(Table4[product_id], tblProducts[], tblProducts[product_name],FALSE() )), "Invalid", "Valid")</f>
        <v>Valid</v>
      </c>
      <c r="L5601" s="5" t="str">
        <f aca="false">IF(ISNA(VLOOKUP(Table4[[#This Row],[warehouse_id]], tblwhouse[], tblwhouse[warehouse_name],FALSE() )), "Invalid", "Valid")</f>
        <v>Valid</v>
      </c>
    </row>
    <row r="5602" customFormat="false" ht="15" hidden="false" customHeight="true" outlineLevel="0" collapsed="false">
      <c r="A5602" s="1" t="n">
        <v>5601</v>
      </c>
      <c r="B5602" s="1" t="n">
        <v>4</v>
      </c>
      <c r="C5602" s="1" t="n">
        <v>2852</v>
      </c>
      <c r="D5602" s="1" t="s">
        <v>12673</v>
      </c>
      <c r="E5602" s="1" t="n">
        <v>250</v>
      </c>
      <c r="F5602" s="1" t="n">
        <v>33</v>
      </c>
      <c r="G5602" s="1" t="n">
        <v>149.45</v>
      </c>
      <c r="H5602" s="4" t="n">
        <v>46135.6009380671</v>
      </c>
      <c r="I56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5601BT9137804285225033149.4546135.6009380671</v>
      </c>
      <c r="J5602" s="1" t="n">
        <f aca="false">COUNTIF(I:I, $I5602)</f>
        <v>1</v>
      </c>
      <c r="K5602" s="1" t="str">
        <f aca="false">IF(ISNA(VLOOKUP(Table4[product_id], tblProducts[], tblProducts[product_name],FALSE() )), "Invalid", "Valid")</f>
        <v>Valid</v>
      </c>
      <c r="L5602" s="5" t="str">
        <f aca="false">IF(ISNA(VLOOKUP(Table4[[#This Row],[warehouse_id]], tblwhouse[], tblwhouse[warehouse_name],FALSE() )), "Invalid", "Valid")</f>
        <v>Valid</v>
      </c>
    </row>
    <row r="5603" customFormat="false" ht="15" hidden="false" customHeight="true" outlineLevel="0" collapsed="false">
      <c r="A5603" s="1" t="n">
        <v>5602</v>
      </c>
      <c r="B5603" s="1" t="n">
        <v>4</v>
      </c>
      <c r="C5603" s="1" t="n">
        <v>2786</v>
      </c>
      <c r="D5603" s="1" t="s">
        <v>12674</v>
      </c>
      <c r="E5603" s="1" t="n">
        <v>142</v>
      </c>
      <c r="F5603" s="1" t="n">
        <v>41</v>
      </c>
      <c r="G5603" s="1" t="n">
        <v>688.93</v>
      </c>
      <c r="H5603" s="4" t="n">
        <v>45918.6009380671</v>
      </c>
      <c r="I56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5602BT2656774278614241688.9345918.6009380671</v>
      </c>
      <c r="J5603" s="1" t="n">
        <f aca="false">COUNTIF(I:I, $I5603)</f>
        <v>1</v>
      </c>
      <c r="K5603" s="1" t="str">
        <f aca="false">IF(ISNA(VLOOKUP(Table4[product_id], tblProducts[], tblProducts[product_name],FALSE() )), "Invalid", "Valid")</f>
        <v>Valid</v>
      </c>
      <c r="L5603" s="5" t="str">
        <f aca="false">IF(ISNA(VLOOKUP(Table4[[#This Row],[warehouse_id]], tblwhouse[], tblwhouse[warehouse_name],FALSE() )), "Invalid", "Valid")</f>
        <v>Valid</v>
      </c>
    </row>
    <row r="5604" customFormat="false" ht="15" hidden="false" customHeight="true" outlineLevel="0" collapsed="false">
      <c r="A5604" s="1" t="n">
        <v>5603</v>
      </c>
      <c r="B5604" s="1" t="n">
        <v>3</v>
      </c>
      <c r="C5604" s="1" t="n">
        <v>1</v>
      </c>
      <c r="D5604" s="1" t="s">
        <v>12675</v>
      </c>
      <c r="E5604" s="1" t="n">
        <v>333</v>
      </c>
      <c r="F5604" s="1" t="n">
        <v>71</v>
      </c>
      <c r="G5604" s="1" t="n">
        <v>836.38</v>
      </c>
      <c r="H5604" s="4" t="n">
        <v>46191.6009380671</v>
      </c>
      <c r="I56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5603BT3207043133371836.3846191.6009380671</v>
      </c>
      <c r="J5604" s="1" t="n">
        <f aca="false">COUNTIF(I:I, $I5604)</f>
        <v>1</v>
      </c>
      <c r="K5604" s="1" t="str">
        <f aca="false">IF(ISNA(VLOOKUP(Table4[product_id], tblProducts[], tblProducts[product_name],FALSE() )), "Invalid", "Valid")</f>
        <v>Valid</v>
      </c>
      <c r="L5604" s="5" t="str">
        <f aca="false">IF(ISNA(VLOOKUP(Table4[[#This Row],[warehouse_id]], tblwhouse[], tblwhouse[warehouse_name],FALSE() )), "Invalid", "Valid")</f>
        <v>Valid</v>
      </c>
    </row>
    <row r="5605" customFormat="false" ht="15" hidden="false" customHeight="true" outlineLevel="0" collapsed="false">
      <c r="A5605" s="1" t="n">
        <v>5604</v>
      </c>
      <c r="B5605" s="1" t="n">
        <v>1</v>
      </c>
      <c r="C5605" s="1" t="n">
        <v>1643</v>
      </c>
      <c r="D5605" s="1" t="s">
        <v>12676</v>
      </c>
      <c r="E5605" s="1" t="n">
        <v>116</v>
      </c>
      <c r="F5605" s="1" t="n">
        <v>40</v>
      </c>
      <c r="G5605" s="1" t="n">
        <v>277.03</v>
      </c>
      <c r="H5605" s="4" t="n">
        <v>46198.6009380671</v>
      </c>
      <c r="I56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5604BT8258791164311640277.0346198.6009380671</v>
      </c>
      <c r="J5605" s="1" t="n">
        <f aca="false">COUNTIF(I:I, $I5605)</f>
        <v>1</v>
      </c>
      <c r="K5605" s="1" t="str">
        <f aca="false">IF(ISNA(VLOOKUP(Table4[product_id], tblProducts[], tblProducts[product_name],FALSE() )), "Invalid", "Valid")</f>
        <v>Valid</v>
      </c>
      <c r="L5605" s="5" t="str">
        <f aca="false">IF(ISNA(VLOOKUP(Table4[[#This Row],[warehouse_id]], tblwhouse[], tblwhouse[warehouse_name],FALSE() )), "Invalid", "Valid")</f>
        <v>Valid</v>
      </c>
    </row>
    <row r="5606" customFormat="false" ht="15" hidden="false" customHeight="true" outlineLevel="0" collapsed="false">
      <c r="A5606" s="1" t="n">
        <v>5605</v>
      </c>
      <c r="B5606" s="1" t="n">
        <v>4</v>
      </c>
      <c r="C5606" s="1" t="n">
        <v>2671</v>
      </c>
      <c r="D5606" s="1" t="s">
        <v>12677</v>
      </c>
      <c r="E5606" s="1" t="n">
        <v>306</v>
      </c>
      <c r="F5606" s="1" t="n">
        <v>52</v>
      </c>
      <c r="G5606" s="1" t="n">
        <v>217.75</v>
      </c>
      <c r="H5606" s="4" t="n">
        <v>45967.6009380671</v>
      </c>
      <c r="I56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5605BT8152454267130652217.7545967.6009380671</v>
      </c>
      <c r="J5606" s="1" t="n">
        <f aca="false">COUNTIF(I:I, $I5606)</f>
        <v>1</v>
      </c>
      <c r="K5606" s="1" t="str">
        <f aca="false">IF(ISNA(VLOOKUP(Table4[product_id], tblProducts[], tblProducts[product_name],FALSE() )), "Invalid", "Valid")</f>
        <v>Valid</v>
      </c>
      <c r="L5606" s="5" t="str">
        <f aca="false">IF(ISNA(VLOOKUP(Table4[[#This Row],[warehouse_id]], tblwhouse[], tblwhouse[warehouse_name],FALSE() )), "Invalid", "Valid")</f>
        <v>Valid</v>
      </c>
    </row>
    <row r="5607" customFormat="false" ht="15" hidden="false" customHeight="true" outlineLevel="0" collapsed="false">
      <c r="A5607" s="1" t="n">
        <v>5606</v>
      </c>
      <c r="B5607" s="1" t="n">
        <v>3</v>
      </c>
      <c r="C5607" s="1" t="n">
        <v>925</v>
      </c>
      <c r="D5607" s="1" t="s">
        <v>12678</v>
      </c>
      <c r="E5607" s="1" t="n">
        <v>36</v>
      </c>
      <c r="F5607" s="1" t="n">
        <v>78</v>
      </c>
      <c r="G5607" s="1" t="n">
        <v>158.84</v>
      </c>
      <c r="H5607" s="4" t="n">
        <v>46101.6009380671</v>
      </c>
      <c r="I56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5606BT52160539253678158.8446101.6009380671</v>
      </c>
      <c r="J5607" s="1" t="n">
        <f aca="false">COUNTIF(I:I, $I5607)</f>
        <v>1</v>
      </c>
      <c r="K5607" s="1" t="str">
        <f aca="false">IF(ISNA(VLOOKUP(Table4[product_id], tblProducts[], tblProducts[product_name],FALSE() )), "Invalid", "Valid")</f>
        <v>Valid</v>
      </c>
      <c r="L5607" s="5" t="str">
        <f aca="false">IF(ISNA(VLOOKUP(Table4[[#This Row],[warehouse_id]], tblwhouse[], tblwhouse[warehouse_name],FALSE() )), "Invalid", "Valid")</f>
        <v>Valid</v>
      </c>
    </row>
    <row r="5608" customFormat="false" ht="15" hidden="false" customHeight="true" outlineLevel="0" collapsed="false">
      <c r="A5608" s="1" t="n">
        <v>5607</v>
      </c>
      <c r="B5608" s="1" t="n">
        <v>4</v>
      </c>
      <c r="C5608" s="1" t="n">
        <v>2034</v>
      </c>
      <c r="D5608" s="1" t="s">
        <v>12679</v>
      </c>
      <c r="E5608" s="1" t="n">
        <v>178</v>
      </c>
      <c r="F5608" s="1" t="n">
        <v>55</v>
      </c>
      <c r="G5608" s="1" t="n">
        <v>947.17</v>
      </c>
      <c r="H5608" s="4" t="n">
        <v>46196.6009380671</v>
      </c>
      <c r="I56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5607BT9265514203417855947.1746196.6009380671</v>
      </c>
      <c r="J5608" s="1" t="n">
        <f aca="false">COUNTIF(I:I, $I5608)</f>
        <v>1</v>
      </c>
      <c r="K5608" s="1" t="str">
        <f aca="false">IF(ISNA(VLOOKUP(Table4[product_id], tblProducts[], tblProducts[product_name],FALSE() )), "Invalid", "Valid")</f>
        <v>Valid</v>
      </c>
      <c r="L5608" s="5" t="str">
        <f aca="false">IF(ISNA(VLOOKUP(Table4[[#This Row],[warehouse_id]], tblwhouse[], tblwhouse[warehouse_name],FALSE() )), "Invalid", "Valid")</f>
        <v>Valid</v>
      </c>
    </row>
    <row r="5609" customFormat="false" ht="15" hidden="false" customHeight="true" outlineLevel="0" collapsed="false">
      <c r="A5609" s="1" t="n">
        <v>5608</v>
      </c>
      <c r="B5609" s="1" t="n">
        <v>4</v>
      </c>
      <c r="C5609" s="1" t="n">
        <v>2946</v>
      </c>
      <c r="D5609" s="1" t="s">
        <v>12680</v>
      </c>
      <c r="E5609" s="1" t="n">
        <v>235</v>
      </c>
      <c r="F5609" s="1" t="n">
        <v>50</v>
      </c>
      <c r="G5609" s="1" t="n">
        <v>1173.97</v>
      </c>
      <c r="H5609" s="4" t="n">
        <v>46020.6009380671</v>
      </c>
      <c r="I56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5608BT70138642946235501173.9746020.6009380671</v>
      </c>
      <c r="J5609" s="1" t="n">
        <f aca="false">COUNTIF(I:I, $I5609)</f>
        <v>1</v>
      </c>
      <c r="K5609" s="1" t="str">
        <f aca="false">IF(ISNA(VLOOKUP(Table4[product_id], tblProducts[], tblProducts[product_name],FALSE() )), "Invalid", "Valid")</f>
        <v>Valid</v>
      </c>
      <c r="L5609" s="5" t="str">
        <f aca="false">IF(ISNA(VLOOKUP(Table4[[#This Row],[warehouse_id]], tblwhouse[], tblwhouse[warehouse_name],FALSE() )), "Invalid", "Valid")</f>
        <v>Valid</v>
      </c>
    </row>
    <row r="5610" customFormat="false" ht="15" hidden="false" customHeight="true" outlineLevel="0" collapsed="false">
      <c r="A5610" s="1" t="n">
        <v>5609</v>
      </c>
      <c r="B5610" s="1" t="n">
        <v>3</v>
      </c>
      <c r="C5610" s="1" t="n">
        <v>2562</v>
      </c>
      <c r="D5610" s="1" t="s">
        <v>12681</v>
      </c>
      <c r="E5610" s="1" t="n">
        <v>346</v>
      </c>
      <c r="F5610" s="1" t="n">
        <v>69</v>
      </c>
      <c r="G5610" s="1" t="n">
        <v>1215.62</v>
      </c>
      <c r="H5610" s="4" t="n">
        <v>45927.6009380671</v>
      </c>
      <c r="I56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5609BT32346432562346691215.6245927.6009380671</v>
      </c>
      <c r="J5610" s="1" t="n">
        <f aca="false">COUNTIF(I:I, $I5610)</f>
        <v>1</v>
      </c>
      <c r="K5610" s="1" t="str">
        <f aca="false">IF(ISNA(VLOOKUP(Table4[product_id], tblProducts[], tblProducts[product_name],FALSE() )), "Invalid", "Valid")</f>
        <v>Valid</v>
      </c>
      <c r="L5610" s="5" t="str">
        <f aca="false">IF(ISNA(VLOOKUP(Table4[[#This Row],[warehouse_id]], tblwhouse[], tblwhouse[warehouse_name],FALSE() )), "Invalid", "Valid")</f>
        <v>Valid</v>
      </c>
    </row>
    <row r="5611" customFormat="false" ht="15" hidden="false" customHeight="true" outlineLevel="0" collapsed="false">
      <c r="A5611" s="1" t="n">
        <v>5610</v>
      </c>
      <c r="B5611" s="1" t="n">
        <v>3</v>
      </c>
      <c r="C5611" s="1" t="n">
        <v>2933</v>
      </c>
      <c r="D5611" s="1" t="s">
        <v>12682</v>
      </c>
      <c r="E5611" s="1" t="n">
        <v>54</v>
      </c>
      <c r="F5611" s="1" t="n">
        <v>74</v>
      </c>
      <c r="G5611" s="1" t="n">
        <v>283.47</v>
      </c>
      <c r="H5611" s="4" t="n">
        <v>46137.6009380671</v>
      </c>
      <c r="I56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5610BT265654329335474283.4746137.6009380671</v>
      </c>
      <c r="J5611" s="1" t="n">
        <f aca="false">COUNTIF(I:I, $I5611)</f>
        <v>1</v>
      </c>
      <c r="K5611" s="1" t="str">
        <f aca="false">IF(ISNA(VLOOKUP(Table4[product_id], tblProducts[], tblProducts[product_name],FALSE() )), "Invalid", "Valid")</f>
        <v>Valid</v>
      </c>
      <c r="L5611" s="5" t="str">
        <f aca="false">IF(ISNA(VLOOKUP(Table4[[#This Row],[warehouse_id]], tblwhouse[], tblwhouse[warehouse_name],FALSE() )), "Invalid", "Valid")</f>
        <v>Valid</v>
      </c>
    </row>
    <row r="5612" customFormat="false" ht="15" hidden="false" customHeight="true" outlineLevel="0" collapsed="false">
      <c r="A5612" s="1" t="n">
        <v>5611</v>
      </c>
      <c r="B5612" s="1" t="n">
        <v>2</v>
      </c>
      <c r="C5612" s="1" t="n">
        <v>128</v>
      </c>
      <c r="D5612" s="1" t="s">
        <v>12683</v>
      </c>
      <c r="E5612" s="1" t="n">
        <v>167</v>
      </c>
      <c r="F5612" s="1" t="n">
        <v>60</v>
      </c>
      <c r="G5612" s="1" t="n">
        <v>745.89</v>
      </c>
      <c r="H5612" s="4" t="n">
        <v>46191.6009380671</v>
      </c>
      <c r="I56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5611BT466427212816760745.8946191.6009380671</v>
      </c>
      <c r="J5612" s="1" t="n">
        <f aca="false">COUNTIF(I:I, $I5612)</f>
        <v>1</v>
      </c>
      <c r="K5612" s="1" t="str">
        <f aca="false">IF(ISNA(VLOOKUP(Table4[product_id], tblProducts[], tblProducts[product_name],FALSE() )), "Invalid", "Valid")</f>
        <v>Valid</v>
      </c>
      <c r="L5612" s="5" t="str">
        <f aca="false">IF(ISNA(VLOOKUP(Table4[[#This Row],[warehouse_id]], tblwhouse[], tblwhouse[warehouse_name],FALSE() )), "Invalid", "Valid")</f>
        <v>Valid</v>
      </c>
    </row>
    <row r="5613" customFormat="false" ht="15" hidden="false" customHeight="true" outlineLevel="0" collapsed="false">
      <c r="A5613" s="1" t="n">
        <v>5612</v>
      </c>
      <c r="B5613" s="1" t="n">
        <v>4</v>
      </c>
      <c r="C5613" s="1" t="n">
        <v>2698</v>
      </c>
      <c r="D5613" s="1" t="s">
        <v>12684</v>
      </c>
      <c r="E5613" s="1" t="n">
        <v>387</v>
      </c>
      <c r="F5613" s="1" t="n">
        <v>54</v>
      </c>
      <c r="G5613" s="1" t="n">
        <v>930.23</v>
      </c>
      <c r="H5613" s="4" t="n">
        <v>46030.6009380671</v>
      </c>
      <c r="I56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5612BT4363884269838754930.2346030.6009380671</v>
      </c>
      <c r="J5613" s="1" t="n">
        <f aca="false">COUNTIF(I:I, $I5613)</f>
        <v>1</v>
      </c>
      <c r="K5613" s="1" t="str">
        <f aca="false">IF(ISNA(VLOOKUP(Table4[product_id], tblProducts[], tblProducts[product_name],FALSE() )), "Invalid", "Valid")</f>
        <v>Valid</v>
      </c>
      <c r="L5613" s="5" t="str">
        <f aca="false">IF(ISNA(VLOOKUP(Table4[[#This Row],[warehouse_id]], tblwhouse[], tblwhouse[warehouse_name],FALSE() )), "Invalid", "Valid")</f>
        <v>Valid</v>
      </c>
    </row>
    <row r="5614" customFormat="false" ht="15" hidden="false" customHeight="true" outlineLevel="0" collapsed="false">
      <c r="A5614" s="1" t="n">
        <v>5613</v>
      </c>
      <c r="B5614" s="1" t="n">
        <v>1</v>
      </c>
      <c r="C5614" s="1" t="n">
        <v>2952</v>
      </c>
      <c r="D5614" s="1" t="s">
        <v>12685</v>
      </c>
      <c r="E5614" s="1" t="n">
        <v>163</v>
      </c>
      <c r="F5614" s="1" t="n">
        <v>23</v>
      </c>
      <c r="G5614" s="1" t="n">
        <v>163.03</v>
      </c>
      <c r="H5614" s="4" t="n">
        <v>46175.6009380671</v>
      </c>
      <c r="I56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5613BT7547951295216323163.0346175.6009380671</v>
      </c>
      <c r="J5614" s="1" t="n">
        <f aca="false">COUNTIF(I:I, $I5614)</f>
        <v>1</v>
      </c>
      <c r="K5614" s="1" t="str">
        <f aca="false">IF(ISNA(VLOOKUP(Table4[product_id], tblProducts[], tblProducts[product_name],FALSE() )), "Invalid", "Valid")</f>
        <v>Valid</v>
      </c>
      <c r="L5614" s="5" t="str">
        <f aca="false">IF(ISNA(VLOOKUP(Table4[[#This Row],[warehouse_id]], tblwhouse[], tblwhouse[warehouse_name],FALSE() )), "Invalid", "Valid")</f>
        <v>Valid</v>
      </c>
    </row>
    <row r="5615" customFormat="false" ht="15" hidden="false" customHeight="true" outlineLevel="0" collapsed="false">
      <c r="A5615" s="1" t="n">
        <v>5614</v>
      </c>
      <c r="B5615" s="1" t="n">
        <v>2</v>
      </c>
      <c r="C5615" s="1" t="n">
        <v>1302</v>
      </c>
      <c r="D5615" s="1" t="s">
        <v>12686</v>
      </c>
      <c r="E5615" s="1" t="n">
        <v>215</v>
      </c>
      <c r="F5615" s="1" t="n">
        <v>76</v>
      </c>
      <c r="G5615" s="1" t="n">
        <v>499.36</v>
      </c>
      <c r="H5615" s="4" t="n">
        <v>46206.6009380671</v>
      </c>
      <c r="I56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5614BT5921222130221576499.3646206.6009380671</v>
      </c>
      <c r="J5615" s="1" t="n">
        <f aca="false">COUNTIF(I:I, $I5615)</f>
        <v>1</v>
      </c>
      <c r="K5615" s="1" t="str">
        <f aca="false">IF(ISNA(VLOOKUP(Table4[product_id], tblProducts[], tblProducts[product_name],FALSE() )), "Invalid", "Valid")</f>
        <v>Valid</v>
      </c>
      <c r="L5615" s="5" t="str">
        <f aca="false">IF(ISNA(VLOOKUP(Table4[[#This Row],[warehouse_id]], tblwhouse[], tblwhouse[warehouse_name],FALSE() )), "Invalid", "Valid")</f>
        <v>Valid</v>
      </c>
    </row>
    <row r="5616" customFormat="false" ht="15" hidden="false" customHeight="true" outlineLevel="0" collapsed="false">
      <c r="A5616" s="1" t="n">
        <v>5615</v>
      </c>
      <c r="B5616" s="1" t="n">
        <v>1</v>
      </c>
      <c r="C5616" s="1" t="n">
        <v>452</v>
      </c>
      <c r="D5616" s="1" t="s">
        <v>12687</v>
      </c>
      <c r="E5616" s="1" t="n">
        <v>52</v>
      </c>
      <c r="F5616" s="1" t="n">
        <v>52</v>
      </c>
      <c r="G5616" s="1" t="n">
        <v>1357.75</v>
      </c>
      <c r="H5616" s="4" t="n">
        <v>46113.6009380671</v>
      </c>
      <c r="I56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5615BT375633145252521357.7546113.6009380671</v>
      </c>
      <c r="J5616" s="1" t="n">
        <f aca="false">COUNTIF(I:I, $I5616)</f>
        <v>1</v>
      </c>
      <c r="K5616" s="1" t="str">
        <f aca="false">IF(ISNA(VLOOKUP(Table4[product_id], tblProducts[], tblProducts[product_name],FALSE() )), "Invalid", "Valid")</f>
        <v>Valid</v>
      </c>
      <c r="L5616" s="5" t="str">
        <f aca="false">IF(ISNA(VLOOKUP(Table4[[#This Row],[warehouse_id]], tblwhouse[], tblwhouse[warehouse_name],FALSE() )), "Invalid", "Valid")</f>
        <v>Valid</v>
      </c>
    </row>
    <row r="5617" customFormat="false" ht="15" hidden="false" customHeight="true" outlineLevel="0" collapsed="false">
      <c r="A5617" s="1" t="n">
        <v>5616</v>
      </c>
      <c r="B5617" s="1" t="n">
        <v>4</v>
      </c>
      <c r="C5617" s="1" t="n">
        <v>1054</v>
      </c>
      <c r="D5617" s="1" t="s">
        <v>12688</v>
      </c>
      <c r="E5617" s="1" t="n">
        <v>51</v>
      </c>
      <c r="F5617" s="1" t="n">
        <v>39</v>
      </c>
      <c r="G5617" s="1" t="n">
        <v>41.27</v>
      </c>
      <c r="H5617" s="4" t="n">
        <v>46123.6009380671</v>
      </c>
      <c r="I56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5616BT90192241054513941.2746123.6009380671</v>
      </c>
      <c r="J5617" s="1" t="n">
        <f aca="false">COUNTIF(I:I, $I5617)</f>
        <v>1</v>
      </c>
      <c r="K5617" s="1" t="str">
        <f aca="false">IF(ISNA(VLOOKUP(Table4[product_id], tblProducts[], tblProducts[product_name],FALSE() )), "Invalid", "Valid")</f>
        <v>Valid</v>
      </c>
      <c r="L5617" s="5" t="str">
        <f aca="false">IF(ISNA(VLOOKUP(Table4[[#This Row],[warehouse_id]], tblwhouse[], tblwhouse[warehouse_name],FALSE() )), "Invalid", "Valid")</f>
        <v>Valid</v>
      </c>
    </row>
    <row r="5618" customFormat="false" ht="15" hidden="false" customHeight="true" outlineLevel="0" collapsed="false">
      <c r="A5618" s="1" t="n">
        <v>5617</v>
      </c>
      <c r="B5618" s="1" t="n">
        <v>4</v>
      </c>
      <c r="C5618" s="1" t="n">
        <v>694</v>
      </c>
      <c r="D5618" s="1" t="s">
        <v>12689</v>
      </c>
      <c r="E5618" s="1" t="n">
        <v>56</v>
      </c>
      <c r="F5618" s="1" t="n">
        <v>35</v>
      </c>
      <c r="G5618" s="1" t="n">
        <v>1135.18</v>
      </c>
      <c r="H5618" s="4" t="n">
        <v>46183.6009380671</v>
      </c>
      <c r="I56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5617BT876389469456351135.1846183.6009380671</v>
      </c>
      <c r="J5618" s="1" t="n">
        <f aca="false">COUNTIF(I:I, $I5618)</f>
        <v>1</v>
      </c>
      <c r="K5618" s="1" t="str">
        <f aca="false">IF(ISNA(VLOOKUP(Table4[product_id], tblProducts[], tblProducts[product_name],FALSE() )), "Invalid", "Valid")</f>
        <v>Valid</v>
      </c>
      <c r="L5618" s="5" t="str">
        <f aca="false">IF(ISNA(VLOOKUP(Table4[[#This Row],[warehouse_id]], tblwhouse[], tblwhouse[warehouse_name],FALSE() )), "Invalid", "Valid")</f>
        <v>Valid</v>
      </c>
    </row>
    <row r="5619" customFormat="false" ht="15" hidden="false" customHeight="true" outlineLevel="0" collapsed="false">
      <c r="A5619" s="1" t="n">
        <v>5618</v>
      </c>
      <c r="B5619" s="1" t="n">
        <v>3</v>
      </c>
      <c r="C5619" s="1" t="n">
        <v>2647</v>
      </c>
      <c r="D5619" s="1" t="s">
        <v>12690</v>
      </c>
      <c r="E5619" s="1" t="n">
        <v>338</v>
      </c>
      <c r="F5619" s="1" t="n">
        <v>30</v>
      </c>
      <c r="G5619" s="1" t="n">
        <v>485.91</v>
      </c>
      <c r="H5619" s="4" t="n">
        <v>45876.6009380671</v>
      </c>
      <c r="I56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5618BT4078813264733830485.9145876.6009380671</v>
      </c>
      <c r="J5619" s="1" t="n">
        <f aca="false">COUNTIF(I:I, $I5619)</f>
        <v>1</v>
      </c>
      <c r="K5619" s="1" t="str">
        <f aca="false">IF(ISNA(VLOOKUP(Table4[product_id], tblProducts[], tblProducts[product_name],FALSE() )), "Invalid", "Valid")</f>
        <v>Valid</v>
      </c>
      <c r="L5619" s="5" t="str">
        <f aca="false">IF(ISNA(VLOOKUP(Table4[[#This Row],[warehouse_id]], tblwhouse[], tblwhouse[warehouse_name],FALSE() )), "Invalid", "Valid")</f>
        <v>Valid</v>
      </c>
    </row>
    <row r="5620" customFormat="false" ht="15" hidden="false" customHeight="true" outlineLevel="0" collapsed="false">
      <c r="A5620" s="1" t="n">
        <v>5619</v>
      </c>
      <c r="B5620" s="1" t="n">
        <v>4</v>
      </c>
      <c r="C5620" s="1" t="n">
        <v>998</v>
      </c>
      <c r="D5620" s="1" t="s">
        <v>12691</v>
      </c>
      <c r="E5620" s="1" t="n">
        <v>244</v>
      </c>
      <c r="F5620" s="1" t="n">
        <v>56</v>
      </c>
      <c r="G5620" s="1" t="n">
        <v>1059.53</v>
      </c>
      <c r="H5620" s="4" t="n">
        <v>46150.6009380671</v>
      </c>
      <c r="I56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5619BT4924574998244561059.5346150.6009380671</v>
      </c>
      <c r="J5620" s="1" t="n">
        <f aca="false">COUNTIF(I:I, $I5620)</f>
        <v>1</v>
      </c>
      <c r="K5620" s="1" t="str">
        <f aca="false">IF(ISNA(VLOOKUP(Table4[product_id], tblProducts[], tblProducts[product_name],FALSE() )), "Invalid", "Valid")</f>
        <v>Valid</v>
      </c>
      <c r="L5620" s="5" t="str">
        <f aca="false">IF(ISNA(VLOOKUP(Table4[[#This Row],[warehouse_id]], tblwhouse[], tblwhouse[warehouse_name],FALSE() )), "Invalid", "Valid")</f>
        <v>Valid</v>
      </c>
    </row>
    <row r="5621" customFormat="false" ht="15" hidden="false" customHeight="true" outlineLevel="0" collapsed="false">
      <c r="A5621" s="1" t="n">
        <v>5620</v>
      </c>
      <c r="B5621" s="1" t="n">
        <v>2</v>
      </c>
      <c r="C5621" s="1" t="n">
        <v>98</v>
      </c>
      <c r="D5621" s="1" t="s">
        <v>12692</v>
      </c>
      <c r="E5621" s="1" t="n">
        <v>68</v>
      </c>
      <c r="F5621" s="1" t="n">
        <v>54</v>
      </c>
      <c r="G5621" s="1" t="n">
        <v>620.04</v>
      </c>
      <c r="H5621" s="4" t="n">
        <v>46123.6009380671</v>
      </c>
      <c r="I56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5620BT8143862986854620.0446123.6009380671</v>
      </c>
      <c r="J5621" s="1" t="n">
        <f aca="false">COUNTIF(I:I, $I5621)</f>
        <v>1</v>
      </c>
      <c r="K5621" s="1" t="str">
        <f aca="false">IF(ISNA(VLOOKUP(Table4[product_id], tblProducts[], tblProducts[product_name],FALSE() )), "Invalid", "Valid")</f>
        <v>Valid</v>
      </c>
      <c r="L5621" s="5" t="str">
        <f aca="false">IF(ISNA(VLOOKUP(Table4[[#This Row],[warehouse_id]], tblwhouse[], tblwhouse[warehouse_name],FALSE() )), "Invalid", "Valid")</f>
        <v>Valid</v>
      </c>
    </row>
    <row r="5622" customFormat="false" ht="15" hidden="false" customHeight="true" outlineLevel="0" collapsed="false">
      <c r="A5622" s="1" t="n">
        <v>5621</v>
      </c>
      <c r="B5622" s="1" t="n">
        <v>2</v>
      </c>
      <c r="C5622" s="1" t="n">
        <v>2107</v>
      </c>
      <c r="D5622" s="1" t="s">
        <v>12693</v>
      </c>
      <c r="E5622" s="1" t="n">
        <v>234</v>
      </c>
      <c r="F5622" s="1" t="n">
        <v>79</v>
      </c>
      <c r="G5622" s="1" t="n">
        <v>410.18</v>
      </c>
      <c r="H5622" s="4" t="n">
        <v>45975.6009380671</v>
      </c>
      <c r="I56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5621BT6104602210723479410.1845975.6009380671</v>
      </c>
      <c r="J5622" s="1" t="n">
        <f aca="false">COUNTIF(I:I, $I5622)</f>
        <v>1</v>
      </c>
      <c r="K5622" s="1" t="str">
        <f aca="false">IF(ISNA(VLOOKUP(Table4[product_id], tblProducts[], tblProducts[product_name],FALSE() )), "Invalid", "Valid")</f>
        <v>Valid</v>
      </c>
      <c r="L5622" s="5" t="str">
        <f aca="false">IF(ISNA(VLOOKUP(Table4[[#This Row],[warehouse_id]], tblwhouse[], tblwhouse[warehouse_name],FALSE() )), "Invalid", "Valid")</f>
        <v>Valid</v>
      </c>
    </row>
    <row r="5623" customFormat="false" ht="15" hidden="false" customHeight="true" outlineLevel="0" collapsed="false">
      <c r="A5623" s="1" t="n">
        <v>5622</v>
      </c>
      <c r="B5623" s="1" t="n">
        <v>2</v>
      </c>
      <c r="C5623" s="1" t="n">
        <v>962</v>
      </c>
      <c r="D5623" s="1" t="s">
        <v>12694</v>
      </c>
      <c r="E5623" s="1" t="n">
        <v>45</v>
      </c>
      <c r="F5623" s="1" t="n">
        <v>70</v>
      </c>
      <c r="G5623" s="1" t="n">
        <v>796.29</v>
      </c>
      <c r="H5623" s="4" t="n">
        <v>46155.6009380671</v>
      </c>
      <c r="I56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5622BT60179129624570796.2946155.6009380671</v>
      </c>
      <c r="J5623" s="1" t="n">
        <f aca="false">COUNTIF(I:I, $I5623)</f>
        <v>1</v>
      </c>
      <c r="K5623" s="1" t="str">
        <f aca="false">IF(ISNA(VLOOKUP(Table4[product_id], tblProducts[], tblProducts[product_name],FALSE() )), "Invalid", "Valid")</f>
        <v>Valid</v>
      </c>
      <c r="L5623" s="5" t="str">
        <f aca="false">IF(ISNA(VLOOKUP(Table4[[#This Row],[warehouse_id]], tblwhouse[], tblwhouse[warehouse_name],FALSE() )), "Invalid", "Valid")</f>
        <v>Valid</v>
      </c>
    </row>
    <row r="5624" customFormat="false" ht="15" hidden="false" customHeight="true" outlineLevel="0" collapsed="false">
      <c r="A5624" s="1" t="n">
        <v>5623</v>
      </c>
      <c r="B5624" s="1" t="n">
        <v>1</v>
      </c>
      <c r="C5624" s="1" t="n">
        <v>1420</v>
      </c>
      <c r="D5624" s="1" t="s">
        <v>12695</v>
      </c>
      <c r="E5624" s="1" t="n">
        <v>474</v>
      </c>
      <c r="F5624" s="1" t="n">
        <v>49</v>
      </c>
      <c r="G5624" s="1" t="n">
        <v>793.61</v>
      </c>
      <c r="H5624" s="4" t="n">
        <v>46145.6009380671</v>
      </c>
      <c r="I56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5623BT8390551142047449793.6146145.6009380671</v>
      </c>
      <c r="J5624" s="1" t="n">
        <f aca="false">COUNTIF(I:I, $I5624)</f>
        <v>1</v>
      </c>
      <c r="K5624" s="1" t="str">
        <f aca="false">IF(ISNA(VLOOKUP(Table4[product_id], tblProducts[], tblProducts[product_name],FALSE() )), "Invalid", "Valid")</f>
        <v>Valid</v>
      </c>
      <c r="L5624" s="5" t="str">
        <f aca="false">IF(ISNA(VLOOKUP(Table4[[#This Row],[warehouse_id]], tblwhouse[], tblwhouse[warehouse_name],FALSE() )), "Invalid", "Valid")</f>
        <v>Valid</v>
      </c>
    </row>
    <row r="5625" customFormat="false" ht="15" hidden="false" customHeight="true" outlineLevel="0" collapsed="false">
      <c r="A5625" s="1" t="n">
        <v>5624</v>
      </c>
      <c r="B5625" s="1" t="n">
        <v>1</v>
      </c>
      <c r="C5625" s="1" t="n">
        <v>1798</v>
      </c>
      <c r="D5625" s="1" t="s">
        <v>12696</v>
      </c>
      <c r="E5625" s="1" t="n">
        <v>132</v>
      </c>
      <c r="F5625" s="1" t="n">
        <v>65</v>
      </c>
      <c r="G5625" s="1" t="n">
        <v>1496.41</v>
      </c>
      <c r="H5625" s="4" t="n">
        <v>46044.6009380787</v>
      </c>
      <c r="I56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5624BT94438811798132651496.4146044.6009380787</v>
      </c>
      <c r="J5625" s="1" t="n">
        <f aca="false">COUNTIF(I:I, $I5625)</f>
        <v>1</v>
      </c>
      <c r="K5625" s="1" t="str">
        <f aca="false">IF(ISNA(VLOOKUP(Table4[product_id], tblProducts[], tblProducts[product_name],FALSE() )), "Invalid", "Valid")</f>
        <v>Valid</v>
      </c>
      <c r="L5625" s="5" t="str">
        <f aca="false">IF(ISNA(VLOOKUP(Table4[[#This Row],[warehouse_id]], tblwhouse[], tblwhouse[warehouse_name],FALSE() )), "Invalid", "Valid")</f>
        <v>Valid</v>
      </c>
    </row>
    <row r="5626" customFormat="false" ht="15" hidden="false" customHeight="true" outlineLevel="0" collapsed="false">
      <c r="A5626" s="1" t="n">
        <v>5625</v>
      </c>
      <c r="B5626" s="1" t="n">
        <v>2</v>
      </c>
      <c r="C5626" s="1" t="n">
        <v>516</v>
      </c>
      <c r="D5626" s="1" t="s">
        <v>12697</v>
      </c>
      <c r="E5626" s="1" t="n">
        <v>57</v>
      </c>
      <c r="F5626" s="1" t="n">
        <v>26</v>
      </c>
      <c r="G5626" s="1" t="n">
        <v>972.38</v>
      </c>
      <c r="H5626" s="4" t="n">
        <v>45864.6009380787</v>
      </c>
      <c r="I56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5625BT43791625165726972.3845864.6009380787</v>
      </c>
      <c r="J5626" s="1" t="n">
        <f aca="false">COUNTIF(I:I, $I5626)</f>
        <v>1</v>
      </c>
      <c r="K5626" s="1" t="str">
        <f aca="false">IF(ISNA(VLOOKUP(Table4[product_id], tblProducts[], tblProducts[product_name],FALSE() )), "Invalid", "Valid")</f>
        <v>Valid</v>
      </c>
      <c r="L5626" s="5" t="str">
        <f aca="false">IF(ISNA(VLOOKUP(Table4[[#This Row],[warehouse_id]], tblwhouse[], tblwhouse[warehouse_name],FALSE() )), "Invalid", "Valid")</f>
        <v>Valid</v>
      </c>
    </row>
    <row r="5627" customFormat="false" ht="15" hidden="false" customHeight="true" outlineLevel="0" collapsed="false">
      <c r="A5627" s="1" t="n">
        <v>5626</v>
      </c>
      <c r="B5627" s="1" t="n">
        <v>4</v>
      </c>
      <c r="C5627" s="1" t="n">
        <v>605</v>
      </c>
      <c r="D5627" s="1" t="s">
        <v>12698</v>
      </c>
      <c r="E5627" s="1" t="n">
        <v>134</v>
      </c>
      <c r="F5627" s="1" t="n">
        <v>30</v>
      </c>
      <c r="G5627" s="1" t="n">
        <v>931.09</v>
      </c>
      <c r="H5627" s="4" t="n">
        <v>45879.6009380787</v>
      </c>
      <c r="I56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5626BT325185460513430931.0945879.6009380787</v>
      </c>
      <c r="J5627" s="1" t="n">
        <f aca="false">COUNTIF(I:I, $I5627)</f>
        <v>1</v>
      </c>
      <c r="K5627" s="1" t="str">
        <f aca="false">IF(ISNA(VLOOKUP(Table4[product_id], tblProducts[], tblProducts[product_name],FALSE() )), "Invalid", "Valid")</f>
        <v>Valid</v>
      </c>
      <c r="L5627" s="5" t="str">
        <f aca="false">IF(ISNA(VLOOKUP(Table4[[#This Row],[warehouse_id]], tblwhouse[], tblwhouse[warehouse_name],FALSE() )), "Invalid", "Valid")</f>
        <v>Valid</v>
      </c>
    </row>
    <row r="5628" customFormat="false" ht="15" hidden="false" customHeight="true" outlineLevel="0" collapsed="false">
      <c r="A5628" s="1" t="n">
        <v>5627</v>
      </c>
      <c r="B5628" s="1" t="n">
        <v>4</v>
      </c>
      <c r="C5628" s="1" t="n">
        <v>1602</v>
      </c>
      <c r="D5628" s="1" t="s">
        <v>12699</v>
      </c>
      <c r="E5628" s="1" t="n">
        <v>28</v>
      </c>
      <c r="F5628" s="1" t="n">
        <v>76</v>
      </c>
      <c r="G5628" s="1" t="n">
        <v>346.02</v>
      </c>
      <c r="H5628" s="4" t="n">
        <v>45935.6009380787</v>
      </c>
      <c r="I56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5627BT559593416022876346.0245935.6009380787</v>
      </c>
      <c r="J5628" s="1" t="n">
        <f aca="false">COUNTIF(I:I, $I5628)</f>
        <v>1</v>
      </c>
      <c r="K5628" s="1" t="str">
        <f aca="false">IF(ISNA(VLOOKUP(Table4[product_id], tblProducts[], tblProducts[product_name],FALSE() )), "Invalid", "Valid")</f>
        <v>Valid</v>
      </c>
      <c r="L5628" s="5" t="str">
        <f aca="false">IF(ISNA(VLOOKUP(Table4[[#This Row],[warehouse_id]], tblwhouse[], tblwhouse[warehouse_name],FALSE() )), "Invalid", "Valid")</f>
        <v>Valid</v>
      </c>
    </row>
    <row r="5629" customFormat="false" ht="15" hidden="false" customHeight="true" outlineLevel="0" collapsed="false">
      <c r="A5629" s="1" t="n">
        <v>5628</v>
      </c>
      <c r="B5629" s="1" t="n">
        <v>3</v>
      </c>
      <c r="C5629" s="1" t="n">
        <v>1471</v>
      </c>
      <c r="D5629" s="1" t="s">
        <v>12700</v>
      </c>
      <c r="E5629" s="1" t="n">
        <v>79</v>
      </c>
      <c r="F5629" s="1" t="n">
        <v>80</v>
      </c>
      <c r="G5629" s="1" t="n">
        <v>451.13</v>
      </c>
      <c r="H5629" s="4" t="n">
        <v>45982.6009380787</v>
      </c>
      <c r="I56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5628BT410867314717980451.1345982.6009380787</v>
      </c>
      <c r="J5629" s="1" t="n">
        <f aca="false">COUNTIF(I:I, $I5629)</f>
        <v>1</v>
      </c>
      <c r="K5629" s="1" t="str">
        <f aca="false">IF(ISNA(VLOOKUP(Table4[product_id], tblProducts[], tblProducts[product_name],FALSE() )), "Invalid", "Valid")</f>
        <v>Valid</v>
      </c>
      <c r="L5629" s="5" t="str">
        <f aca="false">IF(ISNA(VLOOKUP(Table4[[#This Row],[warehouse_id]], tblwhouse[], tblwhouse[warehouse_name],FALSE() )), "Invalid", "Valid")</f>
        <v>Valid</v>
      </c>
    </row>
    <row r="5630" customFormat="false" ht="15" hidden="false" customHeight="true" outlineLevel="0" collapsed="false">
      <c r="A5630" s="1" t="n">
        <v>5629</v>
      </c>
      <c r="B5630" s="1" t="n">
        <v>1</v>
      </c>
      <c r="C5630" s="1" t="n">
        <v>1179</v>
      </c>
      <c r="D5630" s="1" t="s">
        <v>12701</v>
      </c>
      <c r="E5630" s="1" t="n">
        <v>347</v>
      </c>
      <c r="F5630" s="1" t="n">
        <v>54</v>
      </c>
      <c r="G5630" s="1" t="n">
        <v>78.61</v>
      </c>
      <c r="H5630" s="4" t="n">
        <v>46000.6009380787</v>
      </c>
      <c r="I56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5629BT898275111793475478.6146000.6009380787</v>
      </c>
      <c r="J5630" s="1" t="n">
        <f aca="false">COUNTIF(I:I, $I5630)</f>
        <v>1</v>
      </c>
      <c r="K5630" s="1" t="str">
        <f aca="false">IF(ISNA(VLOOKUP(Table4[product_id], tblProducts[], tblProducts[product_name],FALSE() )), "Invalid", "Valid")</f>
        <v>Valid</v>
      </c>
      <c r="L5630" s="5" t="str">
        <f aca="false">IF(ISNA(VLOOKUP(Table4[[#This Row],[warehouse_id]], tblwhouse[], tblwhouse[warehouse_name],FALSE() )), "Invalid", "Valid")</f>
        <v>Valid</v>
      </c>
    </row>
    <row r="5631" customFormat="false" ht="15" hidden="false" customHeight="true" outlineLevel="0" collapsed="false">
      <c r="A5631" s="1" t="n">
        <v>5630</v>
      </c>
      <c r="B5631" s="1" t="n">
        <v>2</v>
      </c>
      <c r="C5631" s="1" t="n">
        <v>2485</v>
      </c>
      <c r="D5631" s="1" t="s">
        <v>12702</v>
      </c>
      <c r="E5631" s="1" t="n">
        <v>334</v>
      </c>
      <c r="F5631" s="1" t="n">
        <v>66</v>
      </c>
      <c r="G5631" s="1" t="n">
        <v>1217</v>
      </c>
      <c r="H5631" s="4" t="n">
        <v>46108.6009380787</v>
      </c>
      <c r="I56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5630BT9755832248533466121746108.6009380787</v>
      </c>
      <c r="J5631" s="1" t="n">
        <f aca="false">COUNTIF(I:I, $I5631)</f>
        <v>1</v>
      </c>
      <c r="K5631" s="1" t="str">
        <f aca="false">IF(ISNA(VLOOKUP(Table4[product_id], tblProducts[], tblProducts[product_name],FALSE() )), "Invalid", "Valid")</f>
        <v>Valid</v>
      </c>
      <c r="L5631" s="5" t="str">
        <f aca="false">IF(ISNA(VLOOKUP(Table4[[#This Row],[warehouse_id]], tblwhouse[], tblwhouse[warehouse_name],FALSE() )), "Invalid", "Valid")</f>
        <v>Valid</v>
      </c>
    </row>
    <row r="5632" customFormat="false" ht="15" hidden="false" customHeight="true" outlineLevel="0" collapsed="false">
      <c r="A5632" s="1" t="n">
        <v>5631</v>
      </c>
      <c r="B5632" s="1" t="n">
        <v>1</v>
      </c>
      <c r="C5632" s="1" t="n">
        <v>2911</v>
      </c>
      <c r="D5632" s="1" t="s">
        <v>12703</v>
      </c>
      <c r="E5632" s="1" t="n">
        <v>305</v>
      </c>
      <c r="F5632" s="1" t="n">
        <v>46</v>
      </c>
      <c r="G5632" s="1" t="n">
        <v>122.14</v>
      </c>
      <c r="H5632" s="4" t="n">
        <v>46135.6009380787</v>
      </c>
      <c r="I56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5631BT1867821291130546122.1446135.6009380787</v>
      </c>
      <c r="J5632" s="1" t="n">
        <f aca="false">COUNTIF(I:I, $I5632)</f>
        <v>1</v>
      </c>
      <c r="K5632" s="1" t="str">
        <f aca="false">IF(ISNA(VLOOKUP(Table4[product_id], tblProducts[], tblProducts[product_name],FALSE() )), "Invalid", "Valid")</f>
        <v>Valid</v>
      </c>
      <c r="L5632" s="5" t="str">
        <f aca="false">IF(ISNA(VLOOKUP(Table4[[#This Row],[warehouse_id]], tblwhouse[], tblwhouse[warehouse_name],FALSE() )), "Invalid", "Valid")</f>
        <v>Valid</v>
      </c>
    </row>
    <row r="5633" customFormat="false" ht="15" hidden="false" customHeight="true" outlineLevel="0" collapsed="false">
      <c r="A5633" s="1" t="n">
        <v>5632</v>
      </c>
      <c r="B5633" s="1" t="n">
        <v>2</v>
      </c>
      <c r="C5633" s="1" t="n">
        <v>1571</v>
      </c>
      <c r="D5633" s="1" t="s">
        <v>12704</v>
      </c>
      <c r="E5633" s="1" t="n">
        <v>84</v>
      </c>
      <c r="F5633" s="1" t="n">
        <v>42</v>
      </c>
      <c r="G5633" s="1" t="n">
        <v>846.37</v>
      </c>
      <c r="H5633" s="4" t="n">
        <v>46079.6009380787</v>
      </c>
      <c r="I56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5632BT274100215718442846.3746079.6009380787</v>
      </c>
      <c r="J5633" s="1" t="n">
        <f aca="false">COUNTIF(I:I, $I5633)</f>
        <v>1</v>
      </c>
      <c r="K5633" s="1" t="str">
        <f aca="false">IF(ISNA(VLOOKUP(Table4[product_id], tblProducts[], tblProducts[product_name],FALSE() )), "Invalid", "Valid")</f>
        <v>Valid</v>
      </c>
      <c r="L5633" s="5" t="str">
        <f aca="false">IF(ISNA(VLOOKUP(Table4[[#This Row],[warehouse_id]], tblwhouse[], tblwhouse[warehouse_name],FALSE() )), "Invalid", "Valid")</f>
        <v>Valid</v>
      </c>
    </row>
    <row r="5634" customFormat="false" ht="15" hidden="false" customHeight="true" outlineLevel="0" collapsed="false">
      <c r="A5634" s="1" t="n">
        <v>5633</v>
      </c>
      <c r="B5634" s="1" t="n">
        <v>4</v>
      </c>
      <c r="C5634" s="1" t="n">
        <v>753</v>
      </c>
      <c r="D5634" s="1" t="s">
        <v>12705</v>
      </c>
      <c r="E5634" s="1" t="n">
        <v>112</v>
      </c>
      <c r="F5634" s="1" t="n">
        <v>56</v>
      </c>
      <c r="G5634" s="1" t="n">
        <v>683.07</v>
      </c>
      <c r="H5634" s="4" t="n">
        <v>46115.6009380787</v>
      </c>
      <c r="I56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5633BT627837475311256683.0746115.6009380787</v>
      </c>
      <c r="J5634" s="1" t="n">
        <f aca="false">COUNTIF(I:I, $I5634)</f>
        <v>1</v>
      </c>
      <c r="K5634" s="1" t="str">
        <f aca="false">IF(ISNA(VLOOKUP(Table4[product_id], tblProducts[], tblProducts[product_name],FALSE() )), "Invalid", "Valid")</f>
        <v>Valid</v>
      </c>
      <c r="L5634" s="5" t="str">
        <f aca="false">IF(ISNA(VLOOKUP(Table4[[#This Row],[warehouse_id]], tblwhouse[], tblwhouse[warehouse_name],FALSE() )), "Invalid", "Valid")</f>
        <v>Valid</v>
      </c>
    </row>
    <row r="5635" customFormat="false" ht="15" hidden="false" customHeight="true" outlineLevel="0" collapsed="false">
      <c r="A5635" s="1" t="n">
        <v>5634</v>
      </c>
      <c r="B5635" s="1" t="n">
        <v>2</v>
      </c>
      <c r="C5635" s="1" t="n">
        <v>1701</v>
      </c>
      <c r="D5635" s="1" t="s">
        <v>12706</v>
      </c>
      <c r="E5635" s="1" t="n">
        <v>166</v>
      </c>
      <c r="F5635" s="1" t="n">
        <v>27</v>
      </c>
      <c r="G5635" s="1" t="n">
        <v>1354.83</v>
      </c>
      <c r="H5635" s="4" t="n">
        <v>46043.6009380787</v>
      </c>
      <c r="I56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5634BT17036221701166271354.8346043.6009380787</v>
      </c>
      <c r="J5635" s="1" t="n">
        <f aca="false">COUNTIF(I:I, $I5635)</f>
        <v>1</v>
      </c>
      <c r="K5635" s="1" t="str">
        <f aca="false">IF(ISNA(VLOOKUP(Table4[product_id], tblProducts[], tblProducts[product_name],FALSE() )), "Invalid", "Valid")</f>
        <v>Valid</v>
      </c>
      <c r="L5635" s="5" t="str">
        <f aca="false">IF(ISNA(VLOOKUP(Table4[[#This Row],[warehouse_id]], tblwhouse[], tblwhouse[warehouse_name],FALSE() )), "Invalid", "Valid")</f>
        <v>Valid</v>
      </c>
    </row>
    <row r="5636" customFormat="false" ht="15" hidden="false" customHeight="true" outlineLevel="0" collapsed="false">
      <c r="A5636" s="1" t="n">
        <v>5635</v>
      </c>
      <c r="B5636" s="1" t="n">
        <v>2</v>
      </c>
      <c r="C5636" s="1" t="n">
        <v>737</v>
      </c>
      <c r="D5636" s="1" t="s">
        <v>12707</v>
      </c>
      <c r="E5636" s="1" t="n">
        <v>459</v>
      </c>
      <c r="F5636" s="1" t="n">
        <v>65</v>
      </c>
      <c r="G5636" s="1" t="n">
        <v>1255.88</v>
      </c>
      <c r="H5636" s="4" t="n">
        <v>45909.6009380787</v>
      </c>
      <c r="I56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5635BT7181362737459651255.8845909.6009380787</v>
      </c>
      <c r="J5636" s="1" t="n">
        <f aca="false">COUNTIF(I:I, $I5636)</f>
        <v>1</v>
      </c>
      <c r="K5636" s="1" t="str">
        <f aca="false">IF(ISNA(VLOOKUP(Table4[product_id], tblProducts[], tblProducts[product_name],FALSE() )), "Invalid", "Valid")</f>
        <v>Valid</v>
      </c>
      <c r="L5636" s="5" t="str">
        <f aca="false">IF(ISNA(VLOOKUP(Table4[[#This Row],[warehouse_id]], tblwhouse[], tblwhouse[warehouse_name],FALSE() )), "Invalid", "Valid")</f>
        <v>Valid</v>
      </c>
    </row>
    <row r="5637" customFormat="false" ht="15" hidden="false" customHeight="true" outlineLevel="0" collapsed="false">
      <c r="A5637" s="1" t="n">
        <v>5636</v>
      </c>
      <c r="B5637" s="1" t="n">
        <v>4</v>
      </c>
      <c r="C5637" s="1" t="n">
        <v>261</v>
      </c>
      <c r="D5637" s="1" t="s">
        <v>12708</v>
      </c>
      <c r="E5637" s="1" t="n">
        <v>113</v>
      </c>
      <c r="F5637" s="1" t="n">
        <v>78</v>
      </c>
      <c r="G5637" s="1" t="n">
        <v>1450.04</v>
      </c>
      <c r="H5637" s="4" t="n">
        <v>46037.6009380787</v>
      </c>
      <c r="I56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5636BT8311524261113781450.0446037.6009380787</v>
      </c>
      <c r="J5637" s="1" t="n">
        <f aca="false">COUNTIF(I:I, $I5637)</f>
        <v>1</v>
      </c>
      <c r="K5637" s="1" t="str">
        <f aca="false">IF(ISNA(VLOOKUP(Table4[product_id], tblProducts[], tblProducts[product_name],FALSE() )), "Invalid", "Valid")</f>
        <v>Valid</v>
      </c>
      <c r="L5637" s="5" t="str">
        <f aca="false">IF(ISNA(VLOOKUP(Table4[[#This Row],[warehouse_id]], tblwhouse[], tblwhouse[warehouse_name],FALSE() )), "Invalid", "Valid")</f>
        <v>Valid</v>
      </c>
    </row>
    <row r="5638" customFormat="false" ht="15" hidden="false" customHeight="true" outlineLevel="0" collapsed="false">
      <c r="A5638" s="1" t="n">
        <v>5637</v>
      </c>
      <c r="B5638" s="1" t="n">
        <v>3</v>
      </c>
      <c r="C5638" s="1" t="n">
        <v>2190</v>
      </c>
      <c r="D5638" s="1" t="s">
        <v>12709</v>
      </c>
      <c r="E5638" s="1" t="n">
        <v>160</v>
      </c>
      <c r="F5638" s="1" t="n">
        <v>71</v>
      </c>
      <c r="G5638" s="1" t="n">
        <v>62.77</v>
      </c>
      <c r="H5638" s="4" t="n">
        <v>46024.6009380787</v>
      </c>
      <c r="I56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5637BT460974321901607162.7746024.6009380787</v>
      </c>
      <c r="J5638" s="1" t="n">
        <f aca="false">COUNTIF(I:I, $I5638)</f>
        <v>1</v>
      </c>
      <c r="K5638" s="1" t="str">
        <f aca="false">IF(ISNA(VLOOKUP(Table4[product_id], tblProducts[], tblProducts[product_name],FALSE() )), "Invalid", "Valid")</f>
        <v>Valid</v>
      </c>
      <c r="L5638" s="5" t="str">
        <f aca="false">IF(ISNA(VLOOKUP(Table4[[#This Row],[warehouse_id]], tblwhouse[], tblwhouse[warehouse_name],FALSE() )), "Invalid", "Valid")</f>
        <v>Valid</v>
      </c>
    </row>
    <row r="5639" customFormat="false" ht="15" hidden="false" customHeight="true" outlineLevel="0" collapsed="false">
      <c r="A5639" s="1" t="n">
        <v>5638</v>
      </c>
      <c r="B5639" s="1" t="n">
        <v>1</v>
      </c>
      <c r="C5639" s="1" t="n">
        <v>1867</v>
      </c>
      <c r="D5639" s="1" t="s">
        <v>12710</v>
      </c>
      <c r="E5639" s="1" t="n">
        <v>31</v>
      </c>
      <c r="F5639" s="1" t="n">
        <v>54</v>
      </c>
      <c r="G5639" s="1" t="n">
        <v>908.08</v>
      </c>
      <c r="H5639" s="4" t="n">
        <v>46190.6009380787</v>
      </c>
      <c r="I56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5638BT208286118673154908.0846190.6009380787</v>
      </c>
      <c r="J5639" s="1" t="n">
        <f aca="false">COUNTIF(I:I, $I5639)</f>
        <v>1</v>
      </c>
      <c r="K5639" s="1" t="str">
        <f aca="false">IF(ISNA(VLOOKUP(Table4[product_id], tblProducts[], tblProducts[product_name],FALSE() )), "Invalid", "Valid")</f>
        <v>Valid</v>
      </c>
      <c r="L5639" s="5" t="str">
        <f aca="false">IF(ISNA(VLOOKUP(Table4[[#This Row],[warehouse_id]], tblwhouse[], tblwhouse[warehouse_name],FALSE() )), "Invalid", "Valid")</f>
        <v>Valid</v>
      </c>
    </row>
    <row r="5640" customFormat="false" ht="15" hidden="false" customHeight="true" outlineLevel="0" collapsed="false">
      <c r="A5640" s="1" t="n">
        <v>5639</v>
      </c>
      <c r="B5640" s="1" t="n">
        <v>1</v>
      </c>
      <c r="C5640" s="1" t="n">
        <v>1241</v>
      </c>
      <c r="D5640" s="1" t="s">
        <v>12711</v>
      </c>
      <c r="E5640" s="1" t="n">
        <v>317</v>
      </c>
      <c r="F5640" s="1" t="n">
        <v>69</v>
      </c>
      <c r="G5640" s="1" t="n">
        <v>621.56</v>
      </c>
      <c r="H5640" s="4" t="n">
        <v>46176.6009380787</v>
      </c>
      <c r="I56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5639BT5439411124131769621.5646176.6009380787</v>
      </c>
      <c r="J5640" s="1" t="n">
        <f aca="false">COUNTIF(I:I, $I5640)</f>
        <v>1</v>
      </c>
      <c r="K5640" s="1" t="str">
        <f aca="false">IF(ISNA(VLOOKUP(Table4[product_id], tblProducts[], tblProducts[product_name],FALSE() )), "Invalid", "Valid")</f>
        <v>Valid</v>
      </c>
      <c r="L5640" s="5" t="str">
        <f aca="false">IF(ISNA(VLOOKUP(Table4[[#This Row],[warehouse_id]], tblwhouse[], tblwhouse[warehouse_name],FALSE() )), "Invalid", "Valid")</f>
        <v>Valid</v>
      </c>
    </row>
    <row r="5641" customFormat="false" ht="15" hidden="false" customHeight="true" outlineLevel="0" collapsed="false">
      <c r="A5641" s="1" t="n">
        <v>5640</v>
      </c>
      <c r="B5641" s="1" t="n">
        <v>3</v>
      </c>
      <c r="C5641" s="1" t="n">
        <v>2363</v>
      </c>
      <c r="D5641" s="1" t="s">
        <v>12712</v>
      </c>
      <c r="E5641" s="1" t="n">
        <v>24</v>
      </c>
      <c r="F5641" s="1" t="n">
        <v>50</v>
      </c>
      <c r="G5641" s="1" t="n">
        <v>103.09</v>
      </c>
      <c r="H5641" s="4" t="n">
        <v>45913.6009380787</v>
      </c>
      <c r="I56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5640BT481792323632450103.0945913.6009380787</v>
      </c>
      <c r="J5641" s="1" t="n">
        <f aca="false">COUNTIF(I:I, $I5641)</f>
        <v>1</v>
      </c>
      <c r="K5641" s="1" t="str">
        <f aca="false">IF(ISNA(VLOOKUP(Table4[product_id], tblProducts[], tblProducts[product_name],FALSE() )), "Invalid", "Valid")</f>
        <v>Valid</v>
      </c>
      <c r="L5641" s="5" t="str">
        <f aca="false">IF(ISNA(VLOOKUP(Table4[[#This Row],[warehouse_id]], tblwhouse[], tblwhouse[warehouse_name],FALSE() )), "Invalid", "Valid")</f>
        <v>Valid</v>
      </c>
    </row>
    <row r="5642" customFormat="false" ht="15" hidden="false" customHeight="true" outlineLevel="0" collapsed="false">
      <c r="A5642" s="1" t="n">
        <v>5641</v>
      </c>
      <c r="B5642" s="1" t="n">
        <v>4</v>
      </c>
      <c r="C5642" s="1" t="n">
        <v>837</v>
      </c>
      <c r="D5642" s="1" t="s">
        <v>12713</v>
      </c>
      <c r="E5642" s="1" t="n">
        <v>173</v>
      </c>
      <c r="F5642" s="1" t="n">
        <v>23</v>
      </c>
      <c r="G5642" s="1" t="n">
        <v>187.86</v>
      </c>
      <c r="H5642" s="4" t="n">
        <v>45949.6009380787</v>
      </c>
      <c r="I56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5641BT311441483717323187.8645949.6009380787</v>
      </c>
      <c r="J5642" s="1" t="n">
        <f aca="false">COUNTIF(I:I, $I5642)</f>
        <v>1</v>
      </c>
      <c r="K5642" s="1" t="str">
        <f aca="false">IF(ISNA(VLOOKUP(Table4[product_id], tblProducts[], tblProducts[product_name],FALSE() )), "Invalid", "Valid")</f>
        <v>Valid</v>
      </c>
      <c r="L5642" s="5" t="str">
        <f aca="false">IF(ISNA(VLOOKUP(Table4[[#This Row],[warehouse_id]], tblwhouse[], tblwhouse[warehouse_name],FALSE() )), "Invalid", "Valid")</f>
        <v>Valid</v>
      </c>
    </row>
    <row r="5643" customFormat="false" ht="15" hidden="false" customHeight="true" outlineLevel="0" collapsed="false">
      <c r="A5643" s="1" t="n">
        <v>5642</v>
      </c>
      <c r="B5643" s="1" t="n">
        <v>1</v>
      </c>
      <c r="C5643" s="1" t="n">
        <v>419</v>
      </c>
      <c r="D5643" s="1" t="s">
        <v>12714</v>
      </c>
      <c r="E5643" s="1" t="n">
        <v>224</v>
      </c>
      <c r="F5643" s="1" t="n">
        <v>28</v>
      </c>
      <c r="G5643" s="1" t="n">
        <v>276.56</v>
      </c>
      <c r="H5643" s="4" t="n">
        <v>45995.6009380787</v>
      </c>
      <c r="I56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5642BT446668141922428276.5645995.6009380787</v>
      </c>
      <c r="J5643" s="1" t="n">
        <f aca="false">COUNTIF(I:I, $I5643)</f>
        <v>1</v>
      </c>
      <c r="K5643" s="1" t="str">
        <f aca="false">IF(ISNA(VLOOKUP(Table4[product_id], tblProducts[], tblProducts[product_name],FALSE() )), "Invalid", "Valid")</f>
        <v>Valid</v>
      </c>
      <c r="L5643" s="5" t="str">
        <f aca="false">IF(ISNA(VLOOKUP(Table4[[#This Row],[warehouse_id]], tblwhouse[], tblwhouse[warehouse_name],FALSE() )), "Invalid", "Valid")</f>
        <v>Valid</v>
      </c>
    </row>
    <row r="5644" customFormat="false" ht="15" hidden="false" customHeight="true" outlineLevel="0" collapsed="false">
      <c r="A5644" s="1" t="n">
        <v>5643</v>
      </c>
      <c r="B5644" s="1" t="n">
        <v>2</v>
      </c>
      <c r="C5644" s="1" t="n">
        <v>2934</v>
      </c>
      <c r="D5644" s="1" t="s">
        <v>12715</v>
      </c>
      <c r="E5644" s="1" t="n">
        <v>357</v>
      </c>
      <c r="F5644" s="1" t="n">
        <v>36</v>
      </c>
      <c r="G5644" s="1" t="n">
        <v>424.07</v>
      </c>
      <c r="H5644" s="4" t="n">
        <v>45956.6009380787</v>
      </c>
      <c r="I56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5643BT3615212293435736424.0745956.6009380787</v>
      </c>
      <c r="J5644" s="1" t="n">
        <f aca="false">COUNTIF(I:I, $I5644)</f>
        <v>1</v>
      </c>
      <c r="K5644" s="1" t="str">
        <f aca="false">IF(ISNA(VLOOKUP(Table4[product_id], tblProducts[], tblProducts[product_name],FALSE() )), "Invalid", "Valid")</f>
        <v>Valid</v>
      </c>
      <c r="L5644" s="5" t="str">
        <f aca="false">IF(ISNA(VLOOKUP(Table4[[#This Row],[warehouse_id]], tblwhouse[], tblwhouse[warehouse_name],FALSE() )), "Invalid", "Valid")</f>
        <v>Valid</v>
      </c>
    </row>
    <row r="5645" customFormat="false" ht="15" hidden="false" customHeight="true" outlineLevel="0" collapsed="false">
      <c r="A5645" s="1" t="n">
        <v>5644</v>
      </c>
      <c r="B5645" s="1" t="n">
        <v>4</v>
      </c>
      <c r="C5645" s="1" t="n">
        <v>1008</v>
      </c>
      <c r="D5645" s="1" t="s">
        <v>12716</v>
      </c>
      <c r="E5645" s="1" t="n">
        <v>215</v>
      </c>
      <c r="F5645" s="1" t="n">
        <v>24</v>
      </c>
      <c r="G5645" s="1" t="n">
        <v>1386.5</v>
      </c>
      <c r="H5645" s="4" t="n">
        <v>45863.6009380787</v>
      </c>
      <c r="I56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5644BT33740941008215241386.545863.6009380787</v>
      </c>
      <c r="J5645" s="1" t="n">
        <f aca="false">COUNTIF(I:I, $I5645)</f>
        <v>1</v>
      </c>
      <c r="K5645" s="1" t="str">
        <f aca="false">IF(ISNA(VLOOKUP(Table4[product_id], tblProducts[], tblProducts[product_name],FALSE() )), "Invalid", "Valid")</f>
        <v>Valid</v>
      </c>
      <c r="L5645" s="5" t="str">
        <f aca="false">IF(ISNA(VLOOKUP(Table4[[#This Row],[warehouse_id]], tblwhouse[], tblwhouse[warehouse_name],FALSE() )), "Invalid", "Valid")</f>
        <v>Valid</v>
      </c>
    </row>
    <row r="5646" customFormat="false" ht="15" hidden="false" customHeight="true" outlineLevel="0" collapsed="false">
      <c r="A5646" s="1" t="n">
        <v>5645</v>
      </c>
      <c r="B5646" s="1" t="n">
        <v>3</v>
      </c>
      <c r="C5646" s="1" t="n">
        <v>2958</v>
      </c>
      <c r="D5646" s="1" t="s">
        <v>12717</v>
      </c>
      <c r="E5646" s="1" t="n">
        <v>41</v>
      </c>
      <c r="F5646" s="1" t="n">
        <v>76</v>
      </c>
      <c r="G5646" s="1" t="n">
        <v>977.02</v>
      </c>
      <c r="H5646" s="4" t="n">
        <v>45997.6009380787</v>
      </c>
      <c r="I56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5645BT238997329584176977.0245997.6009380787</v>
      </c>
      <c r="J5646" s="1" t="n">
        <f aca="false">COUNTIF(I:I, $I5646)</f>
        <v>1</v>
      </c>
      <c r="K5646" s="1" t="str">
        <f aca="false">IF(ISNA(VLOOKUP(Table4[product_id], tblProducts[], tblProducts[product_name],FALSE() )), "Invalid", "Valid")</f>
        <v>Valid</v>
      </c>
      <c r="L5646" s="5" t="str">
        <f aca="false">IF(ISNA(VLOOKUP(Table4[[#This Row],[warehouse_id]], tblwhouse[], tblwhouse[warehouse_name],FALSE() )), "Invalid", "Valid")</f>
        <v>Valid</v>
      </c>
    </row>
    <row r="5647" customFormat="false" ht="15" hidden="false" customHeight="true" outlineLevel="0" collapsed="false">
      <c r="A5647" s="1" t="n">
        <v>5646</v>
      </c>
      <c r="B5647" s="1" t="n">
        <v>1</v>
      </c>
      <c r="C5647" s="1" t="n">
        <v>419</v>
      </c>
      <c r="D5647" s="1" t="s">
        <v>12718</v>
      </c>
      <c r="E5647" s="1" t="n">
        <v>159</v>
      </c>
      <c r="F5647" s="1" t="n">
        <v>35</v>
      </c>
      <c r="G5647" s="1" t="n">
        <v>245.71</v>
      </c>
      <c r="H5647" s="4" t="n">
        <v>45888.6009380787</v>
      </c>
      <c r="I56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5646BT927517141915935245.7145888.6009380787</v>
      </c>
      <c r="J5647" s="1" t="n">
        <f aca="false">COUNTIF(I:I, $I5647)</f>
        <v>1</v>
      </c>
      <c r="K5647" s="1" t="str">
        <f aca="false">IF(ISNA(VLOOKUP(Table4[product_id], tblProducts[], tblProducts[product_name],FALSE() )), "Invalid", "Valid")</f>
        <v>Valid</v>
      </c>
      <c r="L5647" s="5" t="str">
        <f aca="false">IF(ISNA(VLOOKUP(Table4[[#This Row],[warehouse_id]], tblwhouse[], tblwhouse[warehouse_name],FALSE() )), "Invalid", "Valid")</f>
        <v>Valid</v>
      </c>
    </row>
    <row r="5648" customFormat="false" ht="15" hidden="false" customHeight="true" outlineLevel="0" collapsed="false">
      <c r="A5648" s="1" t="n">
        <v>5647</v>
      </c>
      <c r="B5648" s="1" t="n">
        <v>2</v>
      </c>
      <c r="C5648" s="1" t="n">
        <v>1733</v>
      </c>
      <c r="D5648" s="1" t="s">
        <v>12719</v>
      </c>
      <c r="E5648" s="1" t="n">
        <v>121</v>
      </c>
      <c r="F5648" s="1" t="n">
        <v>68</v>
      </c>
      <c r="G5648" s="1" t="n">
        <v>1188.84</v>
      </c>
      <c r="H5648" s="4" t="n">
        <v>46037.6009380787</v>
      </c>
      <c r="I56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5647BT87002221733121681188.8446037.6009380787</v>
      </c>
      <c r="J5648" s="1" t="n">
        <f aca="false">COUNTIF(I:I, $I5648)</f>
        <v>1</v>
      </c>
      <c r="K5648" s="1" t="str">
        <f aca="false">IF(ISNA(VLOOKUP(Table4[product_id], tblProducts[], tblProducts[product_name],FALSE() )), "Invalid", "Valid")</f>
        <v>Valid</v>
      </c>
      <c r="L5648" s="5" t="str">
        <f aca="false">IF(ISNA(VLOOKUP(Table4[[#This Row],[warehouse_id]], tblwhouse[], tblwhouse[warehouse_name],FALSE() )), "Invalid", "Valid")</f>
        <v>Valid</v>
      </c>
    </row>
    <row r="5649" customFormat="false" ht="15" hidden="false" customHeight="true" outlineLevel="0" collapsed="false">
      <c r="A5649" s="1" t="n">
        <v>5648</v>
      </c>
      <c r="B5649" s="1" t="n">
        <v>1</v>
      </c>
      <c r="C5649" s="1" t="n">
        <v>1629</v>
      </c>
      <c r="D5649" s="1" t="s">
        <v>12720</v>
      </c>
      <c r="E5649" s="1" t="n">
        <v>172</v>
      </c>
      <c r="F5649" s="1" t="n">
        <v>62</v>
      </c>
      <c r="G5649" s="1" t="n">
        <v>126.3</v>
      </c>
      <c r="H5649" s="4" t="n">
        <v>46206.6009380787</v>
      </c>
      <c r="I56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5648BT6383621162917262126.346206.6009380787</v>
      </c>
      <c r="J5649" s="1" t="n">
        <f aca="false">COUNTIF(I:I, $I5649)</f>
        <v>1</v>
      </c>
      <c r="K5649" s="1" t="str">
        <f aca="false">IF(ISNA(VLOOKUP(Table4[product_id], tblProducts[], tblProducts[product_name],FALSE() )), "Invalid", "Valid")</f>
        <v>Valid</v>
      </c>
      <c r="L5649" s="5" t="str">
        <f aca="false">IF(ISNA(VLOOKUP(Table4[[#This Row],[warehouse_id]], tblwhouse[], tblwhouse[warehouse_name],FALSE() )), "Invalid", "Valid")</f>
        <v>Valid</v>
      </c>
    </row>
    <row r="5650" customFormat="false" ht="15" hidden="false" customHeight="true" outlineLevel="0" collapsed="false">
      <c r="A5650" s="1" t="n">
        <v>5649</v>
      </c>
      <c r="B5650" s="1" t="n">
        <v>3</v>
      </c>
      <c r="C5650" s="1" t="n">
        <v>1160</v>
      </c>
      <c r="D5650" s="1" t="s">
        <v>12721</v>
      </c>
      <c r="E5650" s="1" t="n">
        <v>204</v>
      </c>
      <c r="F5650" s="1" t="n">
        <v>79</v>
      </c>
      <c r="G5650" s="1" t="n">
        <v>1415.03</v>
      </c>
      <c r="H5650" s="4" t="n">
        <v>45893.6009380787</v>
      </c>
      <c r="I56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5649BT36381231160204791415.0345893.6009380787</v>
      </c>
      <c r="J5650" s="1" t="n">
        <f aca="false">COUNTIF(I:I, $I5650)</f>
        <v>1</v>
      </c>
      <c r="K5650" s="1" t="str">
        <f aca="false">IF(ISNA(VLOOKUP(Table4[product_id], tblProducts[], tblProducts[product_name],FALSE() )), "Invalid", "Valid")</f>
        <v>Valid</v>
      </c>
      <c r="L5650" s="5" t="str">
        <f aca="false">IF(ISNA(VLOOKUP(Table4[[#This Row],[warehouse_id]], tblwhouse[], tblwhouse[warehouse_name],FALSE() )), "Invalid", "Valid")</f>
        <v>Valid</v>
      </c>
    </row>
    <row r="5651" customFormat="false" ht="15" hidden="false" customHeight="true" outlineLevel="0" collapsed="false">
      <c r="A5651" s="1" t="n">
        <v>5650</v>
      </c>
      <c r="B5651" s="1" t="n">
        <v>4</v>
      </c>
      <c r="C5651" s="1" t="n">
        <v>577</v>
      </c>
      <c r="D5651" s="1" t="s">
        <v>12722</v>
      </c>
      <c r="E5651" s="1" t="n">
        <v>39</v>
      </c>
      <c r="F5651" s="1" t="n">
        <v>74</v>
      </c>
      <c r="G5651" s="1" t="n">
        <v>761.18</v>
      </c>
      <c r="H5651" s="4" t="n">
        <v>45896.6009380787</v>
      </c>
      <c r="I56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5650BT97951645773974761.1845896.6009380787</v>
      </c>
      <c r="J5651" s="1" t="n">
        <f aca="false">COUNTIF(I:I, $I5651)</f>
        <v>1</v>
      </c>
      <c r="K5651" s="1" t="str">
        <f aca="false">IF(ISNA(VLOOKUP(Table4[product_id], tblProducts[], tblProducts[product_name],FALSE() )), "Invalid", "Valid")</f>
        <v>Valid</v>
      </c>
      <c r="L5651" s="5" t="str">
        <f aca="false">IF(ISNA(VLOOKUP(Table4[[#This Row],[warehouse_id]], tblwhouse[], tblwhouse[warehouse_name],FALSE() )), "Invalid", "Valid")</f>
        <v>Valid</v>
      </c>
    </row>
    <row r="5652" customFormat="false" ht="15" hidden="false" customHeight="true" outlineLevel="0" collapsed="false">
      <c r="A5652" s="1" t="n">
        <v>5651</v>
      </c>
      <c r="B5652" s="1" t="n">
        <v>3</v>
      </c>
      <c r="C5652" s="1" t="n">
        <v>661</v>
      </c>
      <c r="D5652" s="1" t="s">
        <v>12723</v>
      </c>
      <c r="E5652" s="1" t="n">
        <v>321</v>
      </c>
      <c r="F5652" s="1" t="n">
        <v>55</v>
      </c>
      <c r="G5652" s="1" t="n">
        <v>368.47</v>
      </c>
      <c r="H5652" s="4" t="n">
        <v>46033.6009380787</v>
      </c>
      <c r="I56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5651BT150265366132155368.4746033.6009380787</v>
      </c>
      <c r="J5652" s="1" t="n">
        <f aca="false">COUNTIF(I:I, $I5652)</f>
        <v>1</v>
      </c>
      <c r="K5652" s="1" t="str">
        <f aca="false">IF(ISNA(VLOOKUP(Table4[product_id], tblProducts[], tblProducts[product_name],FALSE() )), "Invalid", "Valid")</f>
        <v>Valid</v>
      </c>
      <c r="L5652" s="5" t="str">
        <f aca="false">IF(ISNA(VLOOKUP(Table4[[#This Row],[warehouse_id]], tblwhouse[], tblwhouse[warehouse_name],FALSE() )), "Invalid", "Valid")</f>
        <v>Valid</v>
      </c>
    </row>
    <row r="5653" customFormat="false" ht="15" hidden="false" customHeight="true" outlineLevel="0" collapsed="false">
      <c r="A5653" s="1" t="n">
        <v>5652</v>
      </c>
      <c r="B5653" s="1" t="n">
        <v>4</v>
      </c>
      <c r="C5653" s="1" t="n">
        <v>372</v>
      </c>
      <c r="D5653" s="1" t="s">
        <v>12724</v>
      </c>
      <c r="E5653" s="1" t="n">
        <v>183</v>
      </c>
      <c r="F5653" s="1" t="n">
        <v>58</v>
      </c>
      <c r="G5653" s="1" t="n">
        <v>45.92</v>
      </c>
      <c r="H5653" s="4" t="n">
        <v>46167.6009380787</v>
      </c>
      <c r="I56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5652BT98534843721835845.9246167.6009380787</v>
      </c>
      <c r="J5653" s="1" t="n">
        <f aca="false">COUNTIF(I:I, $I5653)</f>
        <v>1</v>
      </c>
      <c r="K5653" s="1" t="str">
        <f aca="false">IF(ISNA(VLOOKUP(Table4[product_id], tblProducts[], tblProducts[product_name],FALSE() )), "Invalid", "Valid")</f>
        <v>Valid</v>
      </c>
      <c r="L5653" s="5" t="str">
        <f aca="false">IF(ISNA(VLOOKUP(Table4[[#This Row],[warehouse_id]], tblwhouse[], tblwhouse[warehouse_name],FALSE() )), "Invalid", "Valid")</f>
        <v>Valid</v>
      </c>
    </row>
    <row r="5654" customFormat="false" ht="15" hidden="false" customHeight="true" outlineLevel="0" collapsed="false">
      <c r="A5654" s="1" t="n">
        <v>5653</v>
      </c>
      <c r="B5654" s="1" t="n">
        <v>2</v>
      </c>
      <c r="C5654" s="1" t="n">
        <v>2816</v>
      </c>
      <c r="D5654" s="1" t="s">
        <v>12725</v>
      </c>
      <c r="E5654" s="1" t="n">
        <v>280</v>
      </c>
      <c r="F5654" s="1" t="n">
        <v>40</v>
      </c>
      <c r="G5654" s="1" t="n">
        <v>1024.58</v>
      </c>
      <c r="H5654" s="4" t="n">
        <v>46054.6009380787</v>
      </c>
      <c r="I56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5653BT17696322816280401024.5846054.6009380787</v>
      </c>
      <c r="J5654" s="1" t="n">
        <f aca="false">COUNTIF(I:I, $I5654)</f>
        <v>1</v>
      </c>
      <c r="K5654" s="1" t="str">
        <f aca="false">IF(ISNA(VLOOKUP(Table4[product_id], tblProducts[], tblProducts[product_name],FALSE() )), "Invalid", "Valid")</f>
        <v>Valid</v>
      </c>
      <c r="L5654" s="5" t="str">
        <f aca="false">IF(ISNA(VLOOKUP(Table4[[#This Row],[warehouse_id]], tblwhouse[], tblwhouse[warehouse_name],FALSE() )), "Invalid", "Valid")</f>
        <v>Valid</v>
      </c>
    </row>
    <row r="5655" customFormat="false" ht="15" hidden="false" customHeight="true" outlineLevel="0" collapsed="false">
      <c r="A5655" s="1" t="n">
        <v>5654</v>
      </c>
      <c r="B5655" s="1" t="n">
        <v>2</v>
      </c>
      <c r="C5655" s="1" t="n">
        <v>2579</v>
      </c>
      <c r="D5655" s="1" t="s">
        <v>12726</v>
      </c>
      <c r="E5655" s="1" t="n">
        <v>324</v>
      </c>
      <c r="F5655" s="1" t="n">
        <v>57</v>
      </c>
      <c r="G5655" s="1" t="n">
        <v>1400.63</v>
      </c>
      <c r="H5655" s="4" t="n">
        <v>46096.6009380787</v>
      </c>
      <c r="I56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5654BT29354822579324571400.6346096.6009380787</v>
      </c>
      <c r="J5655" s="1" t="n">
        <f aca="false">COUNTIF(I:I, $I5655)</f>
        <v>1</v>
      </c>
      <c r="K5655" s="1" t="str">
        <f aca="false">IF(ISNA(VLOOKUP(Table4[product_id], tblProducts[], tblProducts[product_name],FALSE() )), "Invalid", "Valid")</f>
        <v>Valid</v>
      </c>
      <c r="L5655" s="5" t="str">
        <f aca="false">IF(ISNA(VLOOKUP(Table4[[#This Row],[warehouse_id]], tblwhouse[], tblwhouse[warehouse_name],FALSE() )), "Invalid", "Valid")</f>
        <v>Valid</v>
      </c>
    </row>
    <row r="5656" customFormat="false" ht="15" hidden="false" customHeight="true" outlineLevel="0" collapsed="false">
      <c r="A5656" s="1" t="n">
        <v>5655</v>
      </c>
      <c r="B5656" s="1" t="n">
        <v>3</v>
      </c>
      <c r="C5656" s="1" t="n">
        <v>637</v>
      </c>
      <c r="D5656" s="1" t="s">
        <v>12727</v>
      </c>
      <c r="E5656" s="1" t="n">
        <v>253</v>
      </c>
      <c r="F5656" s="1" t="n">
        <v>36</v>
      </c>
      <c r="G5656" s="1" t="n">
        <v>1281.19</v>
      </c>
      <c r="H5656" s="4" t="n">
        <v>46156.6009380787</v>
      </c>
      <c r="I56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5655BT8541033637253361281.1946156.6009380787</v>
      </c>
      <c r="J5656" s="1" t="n">
        <f aca="false">COUNTIF(I:I, $I5656)</f>
        <v>1</v>
      </c>
      <c r="K5656" s="1" t="str">
        <f aca="false">IF(ISNA(VLOOKUP(Table4[product_id], tblProducts[], tblProducts[product_name],FALSE() )), "Invalid", "Valid")</f>
        <v>Valid</v>
      </c>
      <c r="L5656" s="5" t="str">
        <f aca="false">IF(ISNA(VLOOKUP(Table4[[#This Row],[warehouse_id]], tblwhouse[], tblwhouse[warehouse_name],FALSE() )), "Invalid", "Valid")</f>
        <v>Valid</v>
      </c>
    </row>
    <row r="5657" customFormat="false" ht="15" hidden="false" customHeight="true" outlineLevel="0" collapsed="false">
      <c r="A5657" s="1" t="n">
        <v>5656</v>
      </c>
      <c r="B5657" s="1" t="n">
        <v>3</v>
      </c>
      <c r="C5657" s="1" t="n">
        <v>1944</v>
      </c>
      <c r="D5657" s="1" t="s">
        <v>12728</v>
      </c>
      <c r="E5657" s="1" t="n">
        <v>428</v>
      </c>
      <c r="F5657" s="1" t="n">
        <v>76</v>
      </c>
      <c r="G5657" s="1" t="n">
        <v>542.05</v>
      </c>
      <c r="H5657" s="4" t="n">
        <v>46009.6009380787</v>
      </c>
      <c r="I56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5656BT5891663194442876542.0546009.6009380787</v>
      </c>
      <c r="J5657" s="1" t="n">
        <f aca="false">COUNTIF(I:I, $I5657)</f>
        <v>1</v>
      </c>
      <c r="K5657" s="1" t="str">
        <f aca="false">IF(ISNA(VLOOKUP(Table4[product_id], tblProducts[], tblProducts[product_name],FALSE() )), "Invalid", "Valid")</f>
        <v>Valid</v>
      </c>
      <c r="L5657" s="5" t="str">
        <f aca="false">IF(ISNA(VLOOKUP(Table4[[#This Row],[warehouse_id]], tblwhouse[], tblwhouse[warehouse_name],FALSE() )), "Invalid", "Valid")</f>
        <v>Valid</v>
      </c>
    </row>
    <row r="5658" customFormat="false" ht="15" hidden="false" customHeight="true" outlineLevel="0" collapsed="false">
      <c r="A5658" s="1" t="n">
        <v>5657</v>
      </c>
      <c r="B5658" s="1" t="n">
        <v>2</v>
      </c>
      <c r="C5658" s="1" t="n">
        <v>1268</v>
      </c>
      <c r="D5658" s="1" t="s">
        <v>12729</v>
      </c>
      <c r="E5658" s="1" t="n">
        <v>261</v>
      </c>
      <c r="F5658" s="1" t="n">
        <v>32</v>
      </c>
      <c r="G5658" s="1" t="n">
        <v>799.96</v>
      </c>
      <c r="H5658" s="4" t="n">
        <v>45978.6009380787</v>
      </c>
      <c r="I56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5657BT7869312126826132799.9645978.6009380787</v>
      </c>
      <c r="J5658" s="1" t="n">
        <f aca="false">COUNTIF(I:I, $I5658)</f>
        <v>1</v>
      </c>
      <c r="K5658" s="1" t="str">
        <f aca="false">IF(ISNA(VLOOKUP(Table4[product_id], tblProducts[], tblProducts[product_name],FALSE() )), "Invalid", "Valid")</f>
        <v>Valid</v>
      </c>
      <c r="L5658" s="5" t="str">
        <f aca="false">IF(ISNA(VLOOKUP(Table4[[#This Row],[warehouse_id]], tblwhouse[], tblwhouse[warehouse_name],FALSE() )), "Invalid", "Valid")</f>
        <v>Valid</v>
      </c>
    </row>
    <row r="5659" customFormat="false" ht="15" hidden="false" customHeight="true" outlineLevel="0" collapsed="false">
      <c r="A5659" s="1" t="n">
        <v>5658</v>
      </c>
      <c r="B5659" s="1" t="n">
        <v>4</v>
      </c>
      <c r="C5659" s="1" t="n">
        <v>2408</v>
      </c>
      <c r="D5659" s="1" t="s">
        <v>12730</v>
      </c>
      <c r="E5659" s="1" t="n">
        <v>22</v>
      </c>
      <c r="F5659" s="1" t="n">
        <v>48</v>
      </c>
      <c r="G5659" s="1" t="n">
        <v>1220.81</v>
      </c>
      <c r="H5659" s="4" t="n">
        <v>46143.6009380787</v>
      </c>
      <c r="I56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5658BT9848814240822481220.8146143.6009380787</v>
      </c>
      <c r="J5659" s="1" t="n">
        <f aca="false">COUNTIF(I:I, $I5659)</f>
        <v>1</v>
      </c>
      <c r="K5659" s="1" t="str">
        <f aca="false">IF(ISNA(VLOOKUP(Table4[product_id], tblProducts[], tblProducts[product_name],FALSE() )), "Invalid", "Valid")</f>
        <v>Valid</v>
      </c>
      <c r="L5659" s="5" t="str">
        <f aca="false">IF(ISNA(VLOOKUP(Table4[[#This Row],[warehouse_id]], tblwhouse[], tblwhouse[warehouse_name],FALSE() )), "Invalid", "Valid")</f>
        <v>Valid</v>
      </c>
    </row>
    <row r="5660" customFormat="false" ht="15" hidden="false" customHeight="true" outlineLevel="0" collapsed="false">
      <c r="A5660" s="1" t="n">
        <v>5659</v>
      </c>
      <c r="B5660" s="1" t="n">
        <v>2</v>
      </c>
      <c r="C5660" s="1" t="n">
        <v>1897</v>
      </c>
      <c r="D5660" s="1" t="s">
        <v>12731</v>
      </c>
      <c r="E5660" s="1" t="n">
        <v>418</v>
      </c>
      <c r="F5660" s="1" t="n">
        <v>56</v>
      </c>
      <c r="G5660" s="1" t="n">
        <v>752.4</v>
      </c>
      <c r="H5660" s="4" t="n">
        <v>45998.6009380787</v>
      </c>
      <c r="I56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5659BT2939302189741856752.445998.6009380787</v>
      </c>
      <c r="J5660" s="1" t="n">
        <f aca="false">COUNTIF(I:I, $I5660)</f>
        <v>1</v>
      </c>
      <c r="K5660" s="1" t="str">
        <f aca="false">IF(ISNA(VLOOKUP(Table4[product_id], tblProducts[], tblProducts[product_name],FALSE() )), "Invalid", "Valid")</f>
        <v>Valid</v>
      </c>
      <c r="L5660" s="5" t="str">
        <f aca="false">IF(ISNA(VLOOKUP(Table4[[#This Row],[warehouse_id]], tblwhouse[], tblwhouse[warehouse_name],FALSE() )), "Invalid", "Valid")</f>
        <v>Valid</v>
      </c>
    </row>
    <row r="5661" customFormat="false" ht="15" hidden="false" customHeight="true" outlineLevel="0" collapsed="false">
      <c r="A5661" s="1" t="n">
        <v>5660</v>
      </c>
      <c r="B5661" s="1" t="n">
        <v>3</v>
      </c>
      <c r="C5661" s="1" t="n">
        <v>1284</v>
      </c>
      <c r="D5661" s="1" t="s">
        <v>12732</v>
      </c>
      <c r="E5661" s="1" t="n">
        <v>37</v>
      </c>
      <c r="F5661" s="1" t="n">
        <v>64</v>
      </c>
      <c r="G5661" s="1" t="n">
        <v>916.5</v>
      </c>
      <c r="H5661" s="4" t="n">
        <v>45907.6009380787</v>
      </c>
      <c r="I56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5660BT466966312843764916.545907.6009380787</v>
      </c>
      <c r="J5661" s="1" t="n">
        <f aca="false">COUNTIF(I:I, $I5661)</f>
        <v>1</v>
      </c>
      <c r="K5661" s="1" t="str">
        <f aca="false">IF(ISNA(VLOOKUP(Table4[product_id], tblProducts[], tblProducts[product_name],FALSE() )), "Invalid", "Valid")</f>
        <v>Valid</v>
      </c>
      <c r="L5661" s="5" t="str">
        <f aca="false">IF(ISNA(VLOOKUP(Table4[[#This Row],[warehouse_id]], tblwhouse[], tblwhouse[warehouse_name],FALSE() )), "Invalid", "Valid")</f>
        <v>Valid</v>
      </c>
    </row>
    <row r="5662" customFormat="false" ht="15" hidden="false" customHeight="true" outlineLevel="0" collapsed="false">
      <c r="A5662" s="1" t="n">
        <v>5661</v>
      </c>
      <c r="B5662" s="1" t="n">
        <v>1</v>
      </c>
      <c r="C5662" s="1" t="n">
        <v>1787</v>
      </c>
      <c r="D5662" s="1" t="s">
        <v>12733</v>
      </c>
      <c r="E5662" s="1" t="n">
        <v>74</v>
      </c>
      <c r="F5662" s="1" t="n">
        <v>41</v>
      </c>
      <c r="G5662" s="1" t="n">
        <v>15.17</v>
      </c>
      <c r="H5662" s="4" t="n">
        <v>46176.6009380787</v>
      </c>
      <c r="I56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5661BT64856311787744115.1746176.6009380787</v>
      </c>
      <c r="J5662" s="1" t="n">
        <f aca="false">COUNTIF(I:I, $I5662)</f>
        <v>1</v>
      </c>
      <c r="K5662" s="1" t="str">
        <f aca="false">IF(ISNA(VLOOKUP(Table4[product_id], tblProducts[], tblProducts[product_name],FALSE() )), "Invalid", "Valid")</f>
        <v>Valid</v>
      </c>
      <c r="L5662" s="5" t="str">
        <f aca="false">IF(ISNA(VLOOKUP(Table4[[#This Row],[warehouse_id]], tblwhouse[], tblwhouse[warehouse_name],FALSE() )), "Invalid", "Valid")</f>
        <v>Valid</v>
      </c>
    </row>
    <row r="5663" customFormat="false" ht="15" hidden="false" customHeight="true" outlineLevel="0" collapsed="false">
      <c r="A5663" s="1" t="n">
        <v>5662</v>
      </c>
      <c r="B5663" s="1" t="n">
        <v>3</v>
      </c>
      <c r="C5663" s="1" t="n">
        <v>2950</v>
      </c>
      <c r="D5663" s="1" t="s">
        <v>12734</v>
      </c>
      <c r="E5663" s="1" t="n">
        <v>244</v>
      </c>
      <c r="F5663" s="1" t="n">
        <v>55</v>
      </c>
      <c r="G5663" s="1" t="n">
        <v>805.68</v>
      </c>
      <c r="H5663" s="4" t="n">
        <v>45930.6009380787</v>
      </c>
      <c r="I56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5662BT8500793295024455805.6845930.6009380787</v>
      </c>
      <c r="J5663" s="1" t="n">
        <f aca="false">COUNTIF(I:I, $I5663)</f>
        <v>1</v>
      </c>
      <c r="K5663" s="1" t="str">
        <f aca="false">IF(ISNA(VLOOKUP(Table4[product_id], tblProducts[], tblProducts[product_name],FALSE() )), "Invalid", "Valid")</f>
        <v>Valid</v>
      </c>
      <c r="L5663" s="5" t="str">
        <f aca="false">IF(ISNA(VLOOKUP(Table4[[#This Row],[warehouse_id]], tblwhouse[], tblwhouse[warehouse_name],FALSE() )), "Invalid", "Valid")</f>
        <v>Valid</v>
      </c>
    </row>
    <row r="5664" customFormat="false" ht="15" hidden="false" customHeight="true" outlineLevel="0" collapsed="false">
      <c r="A5664" s="1" t="n">
        <v>5663</v>
      </c>
      <c r="B5664" s="1" t="n">
        <v>4</v>
      </c>
      <c r="C5664" s="1" t="n">
        <v>2502</v>
      </c>
      <c r="D5664" s="1" t="s">
        <v>12735</v>
      </c>
      <c r="E5664" s="1" t="n">
        <v>488</v>
      </c>
      <c r="F5664" s="1" t="n">
        <v>51</v>
      </c>
      <c r="G5664" s="1" t="n">
        <v>1399.99</v>
      </c>
      <c r="H5664" s="4" t="n">
        <v>46125.6009380787</v>
      </c>
      <c r="I56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5663BT62248742502488511399.9946125.6009380787</v>
      </c>
      <c r="J5664" s="1" t="n">
        <f aca="false">COUNTIF(I:I, $I5664)</f>
        <v>1</v>
      </c>
      <c r="K5664" s="1" t="str">
        <f aca="false">IF(ISNA(VLOOKUP(Table4[product_id], tblProducts[], tblProducts[product_name],FALSE() )), "Invalid", "Valid")</f>
        <v>Valid</v>
      </c>
      <c r="L5664" s="5" t="str">
        <f aca="false">IF(ISNA(VLOOKUP(Table4[[#This Row],[warehouse_id]], tblwhouse[], tblwhouse[warehouse_name],FALSE() )), "Invalid", "Valid")</f>
        <v>Valid</v>
      </c>
    </row>
    <row r="5665" customFormat="false" ht="15" hidden="false" customHeight="true" outlineLevel="0" collapsed="false">
      <c r="A5665" s="1" t="n">
        <v>5664</v>
      </c>
      <c r="B5665" s="1" t="n">
        <v>3</v>
      </c>
      <c r="C5665" s="1" t="n">
        <v>2283</v>
      </c>
      <c r="D5665" s="1" t="s">
        <v>12736</v>
      </c>
      <c r="E5665" s="1" t="n">
        <v>463</v>
      </c>
      <c r="F5665" s="1" t="n">
        <v>50</v>
      </c>
      <c r="G5665" s="1" t="n">
        <v>823.68</v>
      </c>
      <c r="H5665" s="4" t="n">
        <v>45997.6009380787</v>
      </c>
      <c r="I56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5664BT7036423228346350823.6845997.6009380787</v>
      </c>
      <c r="J5665" s="1" t="n">
        <f aca="false">COUNTIF(I:I, $I5665)</f>
        <v>1</v>
      </c>
      <c r="K5665" s="1" t="str">
        <f aca="false">IF(ISNA(VLOOKUP(Table4[product_id], tblProducts[], tblProducts[product_name],FALSE() )), "Invalid", "Valid")</f>
        <v>Valid</v>
      </c>
      <c r="L5665" s="5" t="str">
        <f aca="false">IF(ISNA(VLOOKUP(Table4[[#This Row],[warehouse_id]], tblwhouse[], tblwhouse[warehouse_name],FALSE() )), "Invalid", "Valid")</f>
        <v>Valid</v>
      </c>
    </row>
    <row r="5666" customFormat="false" ht="15" hidden="false" customHeight="true" outlineLevel="0" collapsed="false">
      <c r="A5666" s="1" t="n">
        <v>5665</v>
      </c>
      <c r="B5666" s="1" t="n">
        <v>1</v>
      </c>
      <c r="C5666" s="1" t="n">
        <v>1421</v>
      </c>
      <c r="D5666" s="1" t="s">
        <v>12737</v>
      </c>
      <c r="E5666" s="1" t="n">
        <v>142</v>
      </c>
      <c r="F5666" s="1" t="n">
        <v>78</v>
      </c>
      <c r="G5666" s="1" t="n">
        <v>329.29</v>
      </c>
      <c r="H5666" s="4" t="n">
        <v>46009.6009380787</v>
      </c>
      <c r="I56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5665BT1443011142114278329.2946009.6009380787</v>
      </c>
      <c r="J5666" s="1" t="n">
        <f aca="false">COUNTIF(I:I, $I5666)</f>
        <v>1</v>
      </c>
      <c r="K5666" s="1" t="str">
        <f aca="false">IF(ISNA(VLOOKUP(Table4[product_id], tblProducts[], tblProducts[product_name],FALSE() )), "Invalid", "Valid")</f>
        <v>Valid</v>
      </c>
      <c r="L5666" s="5" t="str">
        <f aca="false">IF(ISNA(VLOOKUP(Table4[[#This Row],[warehouse_id]], tblwhouse[], tblwhouse[warehouse_name],FALSE() )), "Invalid", "Valid")</f>
        <v>Valid</v>
      </c>
    </row>
    <row r="5667" customFormat="false" ht="15" hidden="false" customHeight="true" outlineLevel="0" collapsed="false">
      <c r="A5667" s="1" t="n">
        <v>5666</v>
      </c>
      <c r="B5667" s="1" t="n">
        <v>1</v>
      </c>
      <c r="C5667" s="1" t="n">
        <v>679</v>
      </c>
      <c r="D5667" s="1" t="s">
        <v>12738</v>
      </c>
      <c r="E5667" s="1" t="n">
        <v>412</v>
      </c>
      <c r="F5667" s="1" t="n">
        <v>37</v>
      </c>
      <c r="G5667" s="1" t="n">
        <v>915.08</v>
      </c>
      <c r="H5667" s="4" t="n">
        <v>45921.6009380903</v>
      </c>
      <c r="I56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5666BT981817167941237915.0845921.6009380903</v>
      </c>
      <c r="J5667" s="1" t="n">
        <f aca="false">COUNTIF(I:I, $I5667)</f>
        <v>1</v>
      </c>
      <c r="K5667" s="1" t="str">
        <f aca="false">IF(ISNA(VLOOKUP(Table4[product_id], tblProducts[], tblProducts[product_name],FALSE() )), "Invalid", "Valid")</f>
        <v>Valid</v>
      </c>
      <c r="L5667" s="5" t="str">
        <f aca="false">IF(ISNA(VLOOKUP(Table4[[#This Row],[warehouse_id]], tblwhouse[], tblwhouse[warehouse_name],FALSE() )), "Invalid", "Valid")</f>
        <v>Valid</v>
      </c>
    </row>
    <row r="5668" customFormat="false" ht="15" hidden="false" customHeight="true" outlineLevel="0" collapsed="false">
      <c r="A5668" s="1" t="n">
        <v>5667</v>
      </c>
      <c r="B5668" s="1" t="n">
        <v>3</v>
      </c>
      <c r="C5668" s="1" t="n">
        <v>188</v>
      </c>
      <c r="D5668" s="1" t="s">
        <v>12739</v>
      </c>
      <c r="E5668" s="1" t="n">
        <v>46</v>
      </c>
      <c r="F5668" s="1" t="n">
        <v>58</v>
      </c>
      <c r="G5668" s="1" t="n">
        <v>1447.64</v>
      </c>
      <c r="H5668" s="4" t="n">
        <v>46219.6009380903</v>
      </c>
      <c r="I56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5667BT142493318846581447.6446219.6009380903</v>
      </c>
      <c r="J5668" s="1" t="n">
        <f aca="false">COUNTIF(I:I, $I5668)</f>
        <v>1</v>
      </c>
      <c r="K5668" s="1" t="str">
        <f aca="false">IF(ISNA(VLOOKUP(Table4[product_id], tblProducts[], tblProducts[product_name],FALSE() )), "Invalid", "Valid")</f>
        <v>Valid</v>
      </c>
      <c r="L5668" s="5" t="str">
        <f aca="false">IF(ISNA(VLOOKUP(Table4[[#This Row],[warehouse_id]], tblwhouse[], tblwhouse[warehouse_name],FALSE() )), "Invalid", "Valid")</f>
        <v>Valid</v>
      </c>
    </row>
    <row r="5669" customFormat="false" ht="15" hidden="false" customHeight="true" outlineLevel="0" collapsed="false">
      <c r="A5669" s="1" t="n">
        <v>5668</v>
      </c>
      <c r="B5669" s="1" t="n">
        <v>4</v>
      </c>
      <c r="C5669" s="1" t="n">
        <v>669</v>
      </c>
      <c r="D5669" s="1" t="s">
        <v>12740</v>
      </c>
      <c r="E5669" s="1" t="n">
        <v>424</v>
      </c>
      <c r="F5669" s="1" t="n">
        <v>40</v>
      </c>
      <c r="G5669" s="1" t="n">
        <v>1085.48</v>
      </c>
      <c r="H5669" s="4" t="n">
        <v>45995.6009380903</v>
      </c>
      <c r="I56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5668BT5962204669424401085.4845995.6009380903</v>
      </c>
      <c r="J5669" s="1" t="n">
        <f aca="false">COUNTIF(I:I, $I5669)</f>
        <v>1</v>
      </c>
      <c r="K5669" s="1" t="str">
        <f aca="false">IF(ISNA(VLOOKUP(Table4[product_id], tblProducts[], tblProducts[product_name],FALSE() )), "Invalid", "Valid")</f>
        <v>Valid</v>
      </c>
      <c r="L5669" s="5" t="str">
        <f aca="false">IF(ISNA(VLOOKUP(Table4[[#This Row],[warehouse_id]], tblwhouse[], tblwhouse[warehouse_name],FALSE() )), "Invalid", "Valid")</f>
        <v>Valid</v>
      </c>
    </row>
    <row r="5670" customFormat="false" ht="15" hidden="false" customHeight="true" outlineLevel="0" collapsed="false">
      <c r="A5670" s="1" t="n">
        <v>5669</v>
      </c>
      <c r="B5670" s="1" t="n">
        <v>2</v>
      </c>
      <c r="C5670" s="1" t="n">
        <v>1976</v>
      </c>
      <c r="D5670" s="1" t="s">
        <v>12741</v>
      </c>
      <c r="E5670" s="1" t="n">
        <v>197</v>
      </c>
      <c r="F5670" s="1" t="n">
        <v>53</v>
      </c>
      <c r="G5670" s="1" t="n">
        <v>453.72</v>
      </c>
      <c r="H5670" s="4" t="n">
        <v>45900.6009380903</v>
      </c>
      <c r="I56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5669BT8335572197619753453.7245900.6009380903</v>
      </c>
      <c r="J5670" s="1" t="n">
        <f aca="false">COUNTIF(I:I, $I5670)</f>
        <v>1</v>
      </c>
      <c r="K5670" s="1" t="str">
        <f aca="false">IF(ISNA(VLOOKUP(Table4[product_id], tblProducts[], tblProducts[product_name],FALSE() )), "Invalid", "Valid")</f>
        <v>Valid</v>
      </c>
      <c r="L5670" s="5" t="str">
        <f aca="false">IF(ISNA(VLOOKUP(Table4[[#This Row],[warehouse_id]], tblwhouse[], tblwhouse[warehouse_name],FALSE() )), "Invalid", "Valid")</f>
        <v>Valid</v>
      </c>
    </row>
    <row r="5671" customFormat="false" ht="15" hidden="false" customHeight="true" outlineLevel="0" collapsed="false">
      <c r="A5671" s="1" t="n">
        <v>5670</v>
      </c>
      <c r="B5671" s="1" t="n">
        <v>4</v>
      </c>
      <c r="C5671" s="1" t="n">
        <v>2051</v>
      </c>
      <c r="D5671" s="1" t="s">
        <v>12742</v>
      </c>
      <c r="E5671" s="1" t="n">
        <v>484</v>
      </c>
      <c r="F5671" s="1" t="n">
        <v>69</v>
      </c>
      <c r="G5671" s="1" t="n">
        <v>1219.95</v>
      </c>
      <c r="H5671" s="4" t="n">
        <v>46172.6009380903</v>
      </c>
      <c r="I56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5670BT92472442051484691219.9546172.6009380903</v>
      </c>
      <c r="J5671" s="1" t="n">
        <f aca="false">COUNTIF(I:I, $I5671)</f>
        <v>1</v>
      </c>
      <c r="K5671" s="1" t="str">
        <f aca="false">IF(ISNA(VLOOKUP(Table4[product_id], tblProducts[], tblProducts[product_name],FALSE() )), "Invalid", "Valid")</f>
        <v>Valid</v>
      </c>
      <c r="L5671" s="5" t="str">
        <f aca="false">IF(ISNA(VLOOKUP(Table4[[#This Row],[warehouse_id]], tblwhouse[], tblwhouse[warehouse_name],FALSE() )), "Invalid", "Valid")</f>
        <v>Valid</v>
      </c>
    </row>
    <row r="5672" customFormat="false" ht="15" hidden="false" customHeight="true" outlineLevel="0" collapsed="false">
      <c r="A5672" s="1" t="n">
        <v>5671</v>
      </c>
      <c r="B5672" s="1" t="n">
        <v>4</v>
      </c>
      <c r="C5672" s="1" t="n">
        <v>2166</v>
      </c>
      <c r="D5672" s="1" t="s">
        <v>12743</v>
      </c>
      <c r="E5672" s="1" t="n">
        <v>494</v>
      </c>
      <c r="F5672" s="1" t="n">
        <v>22</v>
      </c>
      <c r="G5672" s="1" t="n">
        <v>366.76</v>
      </c>
      <c r="H5672" s="4" t="n">
        <v>46082.6009380903</v>
      </c>
      <c r="I56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5671BT6562494216649422366.7646082.6009380903</v>
      </c>
      <c r="J5672" s="1" t="n">
        <f aca="false">COUNTIF(I:I, $I5672)</f>
        <v>1</v>
      </c>
      <c r="K5672" s="1" t="str">
        <f aca="false">IF(ISNA(VLOOKUP(Table4[product_id], tblProducts[], tblProducts[product_name],FALSE() )), "Invalid", "Valid")</f>
        <v>Valid</v>
      </c>
      <c r="L5672" s="5" t="str">
        <f aca="false">IF(ISNA(VLOOKUP(Table4[[#This Row],[warehouse_id]], tblwhouse[], tblwhouse[warehouse_name],FALSE() )), "Invalid", "Valid")</f>
        <v>Valid</v>
      </c>
    </row>
    <row r="5673" customFormat="false" ht="15" hidden="false" customHeight="true" outlineLevel="0" collapsed="false">
      <c r="A5673" s="1" t="n">
        <v>5672</v>
      </c>
      <c r="B5673" s="1" t="n">
        <v>2</v>
      </c>
      <c r="C5673" s="1" t="n">
        <v>936</v>
      </c>
      <c r="D5673" s="1" t="s">
        <v>12744</v>
      </c>
      <c r="E5673" s="1" t="n">
        <v>30</v>
      </c>
      <c r="F5673" s="1" t="n">
        <v>50</v>
      </c>
      <c r="G5673" s="1" t="n">
        <v>975.36</v>
      </c>
      <c r="H5673" s="4" t="n">
        <v>46126.6009380903</v>
      </c>
      <c r="I56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5672BT60762329363050975.3646126.6009380903</v>
      </c>
      <c r="J5673" s="1" t="n">
        <f aca="false">COUNTIF(I:I, $I5673)</f>
        <v>1</v>
      </c>
      <c r="K5673" s="1" t="str">
        <f aca="false">IF(ISNA(VLOOKUP(Table4[product_id], tblProducts[], tblProducts[product_name],FALSE() )), "Invalid", "Valid")</f>
        <v>Valid</v>
      </c>
      <c r="L5673" s="5" t="str">
        <f aca="false">IF(ISNA(VLOOKUP(Table4[[#This Row],[warehouse_id]], tblwhouse[], tblwhouse[warehouse_name],FALSE() )), "Invalid", "Valid")</f>
        <v>Valid</v>
      </c>
    </row>
    <row r="5674" customFormat="false" ht="15" hidden="false" customHeight="true" outlineLevel="0" collapsed="false">
      <c r="A5674" s="1" t="n">
        <v>5673</v>
      </c>
      <c r="B5674" s="1" t="n">
        <v>4</v>
      </c>
      <c r="C5674" s="1" t="n">
        <v>2603</v>
      </c>
      <c r="D5674" s="1" t="s">
        <v>12745</v>
      </c>
      <c r="E5674" s="1" t="n">
        <v>76</v>
      </c>
      <c r="F5674" s="1" t="n">
        <v>34</v>
      </c>
      <c r="G5674" s="1" t="n">
        <v>1453.2</v>
      </c>
      <c r="H5674" s="4" t="n">
        <v>45969.6009380903</v>
      </c>
      <c r="I56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5673BT7794004260376341453.245969.6009380903</v>
      </c>
      <c r="J5674" s="1" t="n">
        <f aca="false">COUNTIF(I:I, $I5674)</f>
        <v>1</v>
      </c>
      <c r="K5674" s="1" t="str">
        <f aca="false">IF(ISNA(VLOOKUP(Table4[product_id], tblProducts[], tblProducts[product_name],FALSE() )), "Invalid", "Valid")</f>
        <v>Valid</v>
      </c>
      <c r="L5674" s="5" t="str">
        <f aca="false">IF(ISNA(VLOOKUP(Table4[[#This Row],[warehouse_id]], tblwhouse[], tblwhouse[warehouse_name],FALSE() )), "Invalid", "Valid")</f>
        <v>Valid</v>
      </c>
    </row>
    <row r="5675" customFormat="false" ht="15" hidden="false" customHeight="true" outlineLevel="0" collapsed="false">
      <c r="A5675" s="1" t="n">
        <v>5674</v>
      </c>
      <c r="B5675" s="1" t="n">
        <v>4</v>
      </c>
      <c r="C5675" s="1" t="n">
        <v>1939</v>
      </c>
      <c r="D5675" s="1" t="s">
        <v>12746</v>
      </c>
      <c r="E5675" s="1" t="n">
        <v>355</v>
      </c>
      <c r="F5675" s="1" t="n">
        <v>73</v>
      </c>
      <c r="G5675" s="1" t="n">
        <v>477.74</v>
      </c>
      <c r="H5675" s="4" t="n">
        <v>46023.6009380903</v>
      </c>
      <c r="I56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5674BT6067174193935573477.7446023.6009380903</v>
      </c>
      <c r="J5675" s="1" t="n">
        <f aca="false">COUNTIF(I:I, $I5675)</f>
        <v>1</v>
      </c>
      <c r="K5675" s="1" t="str">
        <f aca="false">IF(ISNA(VLOOKUP(Table4[product_id], tblProducts[], tblProducts[product_name],FALSE() )), "Invalid", "Valid")</f>
        <v>Valid</v>
      </c>
      <c r="L5675" s="5" t="str">
        <f aca="false">IF(ISNA(VLOOKUP(Table4[[#This Row],[warehouse_id]], tblwhouse[], tblwhouse[warehouse_name],FALSE() )), "Invalid", "Valid")</f>
        <v>Valid</v>
      </c>
    </row>
    <row r="5676" customFormat="false" ht="15" hidden="false" customHeight="true" outlineLevel="0" collapsed="false">
      <c r="A5676" s="1" t="n">
        <v>5675</v>
      </c>
      <c r="B5676" s="1" t="n">
        <v>4</v>
      </c>
      <c r="C5676" s="1" t="n">
        <v>2727</v>
      </c>
      <c r="D5676" s="1" t="s">
        <v>12747</v>
      </c>
      <c r="E5676" s="1" t="n">
        <v>312</v>
      </c>
      <c r="F5676" s="1" t="n">
        <v>63</v>
      </c>
      <c r="G5676" s="1" t="n">
        <v>428.8</v>
      </c>
      <c r="H5676" s="4" t="n">
        <v>45886.6009380903</v>
      </c>
      <c r="I56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5675BT9077654272731263428.845886.6009380903</v>
      </c>
      <c r="J5676" s="1" t="n">
        <f aca="false">COUNTIF(I:I, $I5676)</f>
        <v>1</v>
      </c>
      <c r="K5676" s="1" t="str">
        <f aca="false">IF(ISNA(VLOOKUP(Table4[product_id], tblProducts[], tblProducts[product_name],FALSE() )), "Invalid", "Valid")</f>
        <v>Valid</v>
      </c>
      <c r="L5676" s="5" t="str">
        <f aca="false">IF(ISNA(VLOOKUP(Table4[[#This Row],[warehouse_id]], tblwhouse[], tblwhouse[warehouse_name],FALSE() )), "Invalid", "Valid")</f>
        <v>Valid</v>
      </c>
    </row>
    <row r="5677" customFormat="false" ht="15" hidden="false" customHeight="true" outlineLevel="0" collapsed="false">
      <c r="A5677" s="1" t="n">
        <v>5676</v>
      </c>
      <c r="B5677" s="1" t="n">
        <v>4</v>
      </c>
      <c r="C5677" s="1" t="n">
        <v>2336</v>
      </c>
      <c r="D5677" s="1" t="s">
        <v>12748</v>
      </c>
      <c r="E5677" s="1" t="n">
        <v>21</v>
      </c>
      <c r="F5677" s="1" t="n">
        <v>79</v>
      </c>
      <c r="G5677" s="1" t="n">
        <v>897.82</v>
      </c>
      <c r="H5677" s="4" t="n">
        <v>46002.6009380903</v>
      </c>
      <c r="I56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5676BT946178423362179897.8246002.6009380903</v>
      </c>
      <c r="J5677" s="1" t="n">
        <f aca="false">COUNTIF(I:I, $I5677)</f>
        <v>1</v>
      </c>
      <c r="K5677" s="1" t="str">
        <f aca="false">IF(ISNA(VLOOKUP(Table4[product_id], tblProducts[], tblProducts[product_name],FALSE() )), "Invalid", "Valid")</f>
        <v>Valid</v>
      </c>
      <c r="L5677" s="5" t="str">
        <f aca="false">IF(ISNA(VLOOKUP(Table4[[#This Row],[warehouse_id]], tblwhouse[], tblwhouse[warehouse_name],FALSE() )), "Invalid", "Valid")</f>
        <v>Valid</v>
      </c>
    </row>
    <row r="5678" customFormat="false" ht="15" hidden="false" customHeight="true" outlineLevel="0" collapsed="false">
      <c r="A5678" s="1" t="n">
        <v>5677</v>
      </c>
      <c r="B5678" s="1" t="n">
        <v>4</v>
      </c>
      <c r="C5678" s="1" t="n">
        <v>127</v>
      </c>
      <c r="D5678" s="1" t="s">
        <v>12749</v>
      </c>
      <c r="E5678" s="1" t="n">
        <v>434</v>
      </c>
      <c r="F5678" s="1" t="n">
        <v>53</v>
      </c>
      <c r="G5678" s="1" t="n">
        <v>349.73</v>
      </c>
      <c r="H5678" s="4" t="n">
        <v>46208.6009380903</v>
      </c>
      <c r="I56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5677BT286929412743453349.7346208.6009380903</v>
      </c>
      <c r="J5678" s="1" t="n">
        <f aca="false">COUNTIF(I:I, $I5678)</f>
        <v>1</v>
      </c>
      <c r="K5678" s="1" t="str">
        <f aca="false">IF(ISNA(VLOOKUP(Table4[product_id], tblProducts[], tblProducts[product_name],FALSE() )), "Invalid", "Valid")</f>
        <v>Valid</v>
      </c>
      <c r="L5678" s="5" t="str">
        <f aca="false">IF(ISNA(VLOOKUP(Table4[[#This Row],[warehouse_id]], tblwhouse[], tblwhouse[warehouse_name],FALSE() )), "Invalid", "Valid")</f>
        <v>Valid</v>
      </c>
    </row>
    <row r="5679" customFormat="false" ht="15" hidden="false" customHeight="true" outlineLevel="0" collapsed="false">
      <c r="A5679" s="1" t="n">
        <v>5678</v>
      </c>
      <c r="B5679" s="1" t="n">
        <v>2</v>
      </c>
      <c r="C5679" s="1" t="n">
        <v>2965</v>
      </c>
      <c r="D5679" s="1" t="s">
        <v>12750</v>
      </c>
      <c r="E5679" s="1" t="n">
        <v>260</v>
      </c>
      <c r="F5679" s="1" t="n">
        <v>70</v>
      </c>
      <c r="G5679" s="1" t="n">
        <v>238.99</v>
      </c>
      <c r="H5679" s="4" t="n">
        <v>46220.6009380903</v>
      </c>
      <c r="I56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5678BT2964602296526070238.9946220.6009380903</v>
      </c>
      <c r="J5679" s="1" t="n">
        <f aca="false">COUNTIF(I:I, $I5679)</f>
        <v>1</v>
      </c>
      <c r="K5679" s="1" t="str">
        <f aca="false">IF(ISNA(VLOOKUP(Table4[product_id], tblProducts[], tblProducts[product_name],FALSE() )), "Invalid", "Valid")</f>
        <v>Valid</v>
      </c>
      <c r="L5679" s="5" t="str">
        <f aca="false">IF(ISNA(VLOOKUP(Table4[[#This Row],[warehouse_id]], tblwhouse[], tblwhouse[warehouse_name],FALSE() )), "Invalid", "Valid")</f>
        <v>Valid</v>
      </c>
    </row>
    <row r="5680" customFormat="false" ht="15" hidden="false" customHeight="true" outlineLevel="0" collapsed="false">
      <c r="A5680" s="1" t="n">
        <v>5679</v>
      </c>
      <c r="B5680" s="1" t="n">
        <v>3</v>
      </c>
      <c r="C5680" s="1" t="n">
        <v>1666</v>
      </c>
      <c r="D5680" s="1" t="s">
        <v>12751</v>
      </c>
      <c r="E5680" s="1" t="n">
        <v>183</v>
      </c>
      <c r="F5680" s="1" t="n">
        <v>59</v>
      </c>
      <c r="G5680" s="1" t="n">
        <v>1115.11</v>
      </c>
      <c r="H5680" s="4" t="n">
        <v>46013.6009380903</v>
      </c>
      <c r="I56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5679BT95934631666183591115.1146013.6009380903</v>
      </c>
      <c r="J5680" s="1" t="n">
        <f aca="false">COUNTIF(I:I, $I5680)</f>
        <v>1</v>
      </c>
      <c r="K5680" s="1" t="str">
        <f aca="false">IF(ISNA(VLOOKUP(Table4[product_id], tblProducts[], tblProducts[product_name],FALSE() )), "Invalid", "Valid")</f>
        <v>Valid</v>
      </c>
      <c r="L5680" s="5" t="str">
        <f aca="false">IF(ISNA(VLOOKUP(Table4[[#This Row],[warehouse_id]], tblwhouse[], tblwhouse[warehouse_name],FALSE() )), "Invalid", "Valid")</f>
        <v>Valid</v>
      </c>
    </row>
    <row r="5681" customFormat="false" ht="15" hidden="false" customHeight="true" outlineLevel="0" collapsed="false">
      <c r="A5681" s="1" t="n">
        <v>5680</v>
      </c>
      <c r="B5681" s="1" t="n">
        <v>3</v>
      </c>
      <c r="C5681" s="1" t="n">
        <v>1051</v>
      </c>
      <c r="D5681" s="1" t="s">
        <v>12752</v>
      </c>
      <c r="E5681" s="1" t="n">
        <v>32</v>
      </c>
      <c r="F5681" s="1" t="n">
        <v>32</v>
      </c>
      <c r="G5681" s="1" t="n">
        <v>1414.62</v>
      </c>
      <c r="H5681" s="4" t="n">
        <v>45869.6009380903</v>
      </c>
      <c r="I56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5680BT4621843105132321414.6245869.6009380903</v>
      </c>
      <c r="J5681" s="1" t="n">
        <f aca="false">COUNTIF(I:I, $I5681)</f>
        <v>1</v>
      </c>
      <c r="K5681" s="1" t="str">
        <f aca="false">IF(ISNA(VLOOKUP(Table4[product_id], tblProducts[], tblProducts[product_name],FALSE() )), "Invalid", "Valid")</f>
        <v>Valid</v>
      </c>
      <c r="L5681" s="5" t="str">
        <f aca="false">IF(ISNA(VLOOKUP(Table4[[#This Row],[warehouse_id]], tblwhouse[], tblwhouse[warehouse_name],FALSE() )), "Invalid", "Valid")</f>
        <v>Valid</v>
      </c>
    </row>
    <row r="5682" customFormat="false" ht="15" hidden="false" customHeight="true" outlineLevel="0" collapsed="false">
      <c r="A5682" s="1" t="n">
        <v>5681</v>
      </c>
      <c r="B5682" s="1" t="n">
        <v>1</v>
      </c>
      <c r="C5682" s="1" t="n">
        <v>1675</v>
      </c>
      <c r="D5682" s="1" t="s">
        <v>12753</v>
      </c>
      <c r="E5682" s="1" t="n">
        <v>329</v>
      </c>
      <c r="F5682" s="1" t="n">
        <v>57</v>
      </c>
      <c r="G5682" s="1" t="n">
        <v>953.79</v>
      </c>
      <c r="H5682" s="4" t="n">
        <v>45900.6009380903</v>
      </c>
      <c r="I56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5681BT4482711167532957953.7945900.6009380903</v>
      </c>
      <c r="J5682" s="1" t="n">
        <f aca="false">COUNTIF(I:I, $I5682)</f>
        <v>1</v>
      </c>
      <c r="K5682" s="1" t="str">
        <f aca="false">IF(ISNA(VLOOKUP(Table4[product_id], tblProducts[], tblProducts[product_name],FALSE() )), "Invalid", "Valid")</f>
        <v>Valid</v>
      </c>
      <c r="L5682" s="5" t="str">
        <f aca="false">IF(ISNA(VLOOKUP(Table4[[#This Row],[warehouse_id]], tblwhouse[], tblwhouse[warehouse_name],FALSE() )), "Invalid", "Valid")</f>
        <v>Valid</v>
      </c>
    </row>
    <row r="5683" customFormat="false" ht="15" hidden="false" customHeight="true" outlineLevel="0" collapsed="false">
      <c r="A5683" s="1" t="n">
        <v>5682</v>
      </c>
      <c r="B5683" s="1" t="n">
        <v>2</v>
      </c>
      <c r="C5683" s="1" t="n">
        <v>653</v>
      </c>
      <c r="D5683" s="1" t="s">
        <v>12754</v>
      </c>
      <c r="E5683" s="1" t="n">
        <v>374</v>
      </c>
      <c r="F5683" s="1" t="n">
        <v>75</v>
      </c>
      <c r="G5683" s="1" t="n">
        <v>552.46</v>
      </c>
      <c r="H5683" s="4" t="n">
        <v>45990.6009380903</v>
      </c>
      <c r="I56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5682BT528277265337475552.4645990.6009380903</v>
      </c>
      <c r="J5683" s="1" t="n">
        <f aca="false">COUNTIF(I:I, $I5683)</f>
        <v>1</v>
      </c>
      <c r="K5683" s="1" t="str">
        <f aca="false">IF(ISNA(VLOOKUP(Table4[product_id], tblProducts[], tblProducts[product_name],FALSE() )), "Invalid", "Valid")</f>
        <v>Valid</v>
      </c>
      <c r="L5683" s="5" t="str">
        <f aca="false">IF(ISNA(VLOOKUP(Table4[[#This Row],[warehouse_id]], tblwhouse[], tblwhouse[warehouse_name],FALSE() )), "Invalid", "Valid")</f>
        <v>Valid</v>
      </c>
    </row>
    <row r="5684" customFormat="false" ht="15" hidden="false" customHeight="true" outlineLevel="0" collapsed="false">
      <c r="A5684" s="1" t="n">
        <v>5683</v>
      </c>
      <c r="B5684" s="1" t="n">
        <v>1</v>
      </c>
      <c r="C5684" s="1" t="n">
        <v>2352</v>
      </c>
      <c r="D5684" s="1" t="s">
        <v>12755</v>
      </c>
      <c r="E5684" s="1" t="n">
        <v>79</v>
      </c>
      <c r="F5684" s="1" t="n">
        <v>29</v>
      </c>
      <c r="G5684" s="1" t="n">
        <v>170.37</v>
      </c>
      <c r="H5684" s="4" t="n">
        <v>46059.6009380903</v>
      </c>
      <c r="I56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5683BT967233123527929170.3746059.6009380903</v>
      </c>
      <c r="J5684" s="1" t="n">
        <f aca="false">COUNTIF(I:I, $I5684)</f>
        <v>1</v>
      </c>
      <c r="K5684" s="1" t="str">
        <f aca="false">IF(ISNA(VLOOKUP(Table4[product_id], tblProducts[], tblProducts[product_name],FALSE() )), "Invalid", "Valid")</f>
        <v>Valid</v>
      </c>
      <c r="L5684" s="5" t="str">
        <f aca="false">IF(ISNA(VLOOKUP(Table4[[#This Row],[warehouse_id]], tblwhouse[], tblwhouse[warehouse_name],FALSE() )), "Invalid", "Valid")</f>
        <v>Valid</v>
      </c>
    </row>
    <row r="5685" customFormat="false" ht="15" hidden="false" customHeight="true" outlineLevel="0" collapsed="false">
      <c r="A5685" s="1" t="n">
        <v>5684</v>
      </c>
      <c r="B5685" s="1" t="n">
        <v>4</v>
      </c>
      <c r="C5685" s="1" t="n">
        <v>2712</v>
      </c>
      <c r="D5685" s="1" t="s">
        <v>12756</v>
      </c>
      <c r="E5685" s="1" t="n">
        <v>451</v>
      </c>
      <c r="F5685" s="1" t="n">
        <v>35</v>
      </c>
      <c r="G5685" s="1" t="n">
        <v>934.99</v>
      </c>
      <c r="H5685" s="4" t="n">
        <v>45981.6009380903</v>
      </c>
      <c r="I56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5684BT3856594271245135934.9945981.6009380903</v>
      </c>
      <c r="J5685" s="1" t="n">
        <f aca="false">COUNTIF(I:I, $I5685)</f>
        <v>1</v>
      </c>
      <c r="K5685" s="1" t="str">
        <f aca="false">IF(ISNA(VLOOKUP(Table4[product_id], tblProducts[], tblProducts[product_name],FALSE() )), "Invalid", "Valid")</f>
        <v>Valid</v>
      </c>
      <c r="L5685" s="5" t="str">
        <f aca="false">IF(ISNA(VLOOKUP(Table4[[#This Row],[warehouse_id]], tblwhouse[], tblwhouse[warehouse_name],FALSE() )), "Invalid", "Valid")</f>
        <v>Valid</v>
      </c>
    </row>
    <row r="5686" customFormat="false" ht="15" hidden="false" customHeight="true" outlineLevel="0" collapsed="false">
      <c r="A5686" s="1" t="n">
        <v>5685</v>
      </c>
      <c r="B5686" s="1" t="n">
        <v>4</v>
      </c>
      <c r="C5686" s="1" t="n">
        <v>1885</v>
      </c>
      <c r="D5686" s="1" t="s">
        <v>12757</v>
      </c>
      <c r="E5686" s="1" t="n">
        <v>66</v>
      </c>
      <c r="F5686" s="1" t="n">
        <v>44</v>
      </c>
      <c r="G5686" s="1" t="n">
        <v>776.68</v>
      </c>
      <c r="H5686" s="4" t="n">
        <v>46006.6009380903</v>
      </c>
      <c r="I56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5685BT725700418856644776.6846006.6009380903</v>
      </c>
      <c r="J5686" s="1" t="n">
        <f aca="false">COUNTIF(I:I, $I5686)</f>
        <v>1</v>
      </c>
      <c r="K5686" s="1" t="str">
        <f aca="false">IF(ISNA(VLOOKUP(Table4[product_id], tblProducts[], tblProducts[product_name],FALSE() )), "Invalid", "Valid")</f>
        <v>Valid</v>
      </c>
      <c r="L5686" s="5" t="str">
        <f aca="false">IF(ISNA(VLOOKUP(Table4[[#This Row],[warehouse_id]], tblwhouse[], tblwhouse[warehouse_name],FALSE() )), "Invalid", "Valid")</f>
        <v>Valid</v>
      </c>
    </row>
    <row r="5687" customFormat="false" ht="15" hidden="false" customHeight="true" outlineLevel="0" collapsed="false">
      <c r="A5687" s="1" t="n">
        <v>5686</v>
      </c>
      <c r="B5687" s="1" t="n">
        <v>3</v>
      </c>
      <c r="C5687" s="1" t="n">
        <v>506</v>
      </c>
      <c r="D5687" s="1" t="s">
        <v>12758</v>
      </c>
      <c r="E5687" s="1" t="n">
        <v>53</v>
      </c>
      <c r="F5687" s="1" t="n">
        <v>53</v>
      </c>
      <c r="G5687" s="1" t="n">
        <v>376.65</v>
      </c>
      <c r="H5687" s="4" t="n">
        <v>46106.6009380903</v>
      </c>
      <c r="I56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5686BT65138535065353376.6546106.6009380903</v>
      </c>
      <c r="J5687" s="1" t="n">
        <f aca="false">COUNTIF(I:I, $I5687)</f>
        <v>1</v>
      </c>
      <c r="K5687" s="1" t="str">
        <f aca="false">IF(ISNA(VLOOKUP(Table4[product_id], tblProducts[], tblProducts[product_name],FALSE() )), "Invalid", "Valid")</f>
        <v>Valid</v>
      </c>
      <c r="L5687" s="5" t="str">
        <f aca="false">IF(ISNA(VLOOKUP(Table4[[#This Row],[warehouse_id]], tblwhouse[], tblwhouse[warehouse_name],FALSE() )), "Invalid", "Valid")</f>
        <v>Valid</v>
      </c>
    </row>
    <row r="5688" customFormat="false" ht="15" hidden="false" customHeight="true" outlineLevel="0" collapsed="false">
      <c r="A5688" s="1" t="n">
        <v>5687</v>
      </c>
      <c r="B5688" s="1" t="n">
        <v>2</v>
      </c>
      <c r="C5688" s="1" t="n">
        <v>588</v>
      </c>
      <c r="D5688" s="1" t="s">
        <v>12759</v>
      </c>
      <c r="E5688" s="1" t="n">
        <v>154</v>
      </c>
      <c r="F5688" s="1" t="n">
        <v>34</v>
      </c>
      <c r="G5688" s="1" t="n">
        <v>894.11</v>
      </c>
      <c r="H5688" s="4" t="n">
        <v>46094.6009380903</v>
      </c>
      <c r="I56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5687BT860937258815434894.1146094.6009380903</v>
      </c>
      <c r="J5688" s="1" t="n">
        <f aca="false">COUNTIF(I:I, $I5688)</f>
        <v>1</v>
      </c>
      <c r="K5688" s="1" t="str">
        <f aca="false">IF(ISNA(VLOOKUP(Table4[product_id], tblProducts[], tblProducts[product_name],FALSE() )), "Invalid", "Valid")</f>
        <v>Valid</v>
      </c>
      <c r="L5688" s="5" t="str">
        <f aca="false">IF(ISNA(VLOOKUP(Table4[[#This Row],[warehouse_id]], tblwhouse[], tblwhouse[warehouse_name],FALSE() )), "Invalid", "Valid")</f>
        <v>Valid</v>
      </c>
    </row>
    <row r="5689" customFormat="false" ht="15" hidden="false" customHeight="true" outlineLevel="0" collapsed="false">
      <c r="A5689" s="1" t="n">
        <v>5688</v>
      </c>
      <c r="B5689" s="1" t="n">
        <v>3</v>
      </c>
      <c r="C5689" s="1" t="n">
        <v>1735</v>
      </c>
      <c r="D5689" s="1" t="s">
        <v>12760</v>
      </c>
      <c r="E5689" s="1" t="n">
        <v>195</v>
      </c>
      <c r="F5689" s="1" t="n">
        <v>49</v>
      </c>
      <c r="G5689" s="1" t="n">
        <v>515.99</v>
      </c>
      <c r="H5689" s="4" t="n">
        <v>45971.6009380903</v>
      </c>
      <c r="I56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5688BT5357173173519549515.9945971.6009380903</v>
      </c>
      <c r="J5689" s="1" t="n">
        <f aca="false">COUNTIF(I:I, $I5689)</f>
        <v>1</v>
      </c>
      <c r="K5689" s="1" t="str">
        <f aca="false">IF(ISNA(VLOOKUP(Table4[product_id], tblProducts[], tblProducts[product_name],FALSE() )), "Invalid", "Valid")</f>
        <v>Valid</v>
      </c>
      <c r="L5689" s="5" t="str">
        <f aca="false">IF(ISNA(VLOOKUP(Table4[[#This Row],[warehouse_id]], tblwhouse[], tblwhouse[warehouse_name],FALSE() )), "Invalid", "Valid")</f>
        <v>Valid</v>
      </c>
    </row>
    <row r="5690" customFormat="false" ht="15" hidden="false" customHeight="true" outlineLevel="0" collapsed="false">
      <c r="A5690" s="1" t="n">
        <v>5689</v>
      </c>
      <c r="B5690" s="1" t="n">
        <v>4</v>
      </c>
      <c r="C5690" s="1" t="n">
        <v>1674</v>
      </c>
      <c r="D5690" s="1" t="s">
        <v>12761</v>
      </c>
      <c r="E5690" s="1" t="n">
        <v>41</v>
      </c>
      <c r="F5690" s="1" t="n">
        <v>29</v>
      </c>
      <c r="G5690" s="1" t="n">
        <v>497.07</v>
      </c>
      <c r="H5690" s="4" t="n">
        <v>46141.6009380903</v>
      </c>
      <c r="I56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5689BT934479416744129497.0746141.6009380903</v>
      </c>
      <c r="J5690" s="1" t="n">
        <f aca="false">COUNTIF(I:I, $I5690)</f>
        <v>1</v>
      </c>
      <c r="K5690" s="1" t="str">
        <f aca="false">IF(ISNA(VLOOKUP(Table4[product_id], tblProducts[], tblProducts[product_name],FALSE() )), "Invalid", "Valid")</f>
        <v>Valid</v>
      </c>
      <c r="L5690" s="5" t="str">
        <f aca="false">IF(ISNA(VLOOKUP(Table4[[#This Row],[warehouse_id]], tblwhouse[], tblwhouse[warehouse_name],FALSE() )), "Invalid", "Valid")</f>
        <v>Valid</v>
      </c>
    </row>
    <row r="5691" customFormat="false" ht="15" hidden="false" customHeight="true" outlineLevel="0" collapsed="false">
      <c r="A5691" s="1" t="n">
        <v>5690</v>
      </c>
      <c r="B5691" s="1" t="n">
        <v>4</v>
      </c>
      <c r="C5691" s="1" t="n">
        <v>2581</v>
      </c>
      <c r="D5691" s="1" t="s">
        <v>12762</v>
      </c>
      <c r="E5691" s="1" t="n">
        <v>137</v>
      </c>
      <c r="F5691" s="1" t="n">
        <v>52</v>
      </c>
      <c r="G5691" s="1" t="n">
        <v>581.62</v>
      </c>
      <c r="H5691" s="4" t="n">
        <v>46119.6009380903</v>
      </c>
      <c r="I56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5690BT1244714258113752581.6246119.6009380903</v>
      </c>
      <c r="J5691" s="1" t="n">
        <f aca="false">COUNTIF(I:I, $I5691)</f>
        <v>1</v>
      </c>
      <c r="K5691" s="1" t="str">
        <f aca="false">IF(ISNA(VLOOKUP(Table4[product_id], tblProducts[], tblProducts[product_name],FALSE() )), "Invalid", "Valid")</f>
        <v>Valid</v>
      </c>
      <c r="L5691" s="5" t="str">
        <f aca="false">IF(ISNA(VLOOKUP(Table4[[#This Row],[warehouse_id]], tblwhouse[], tblwhouse[warehouse_name],FALSE() )), "Invalid", "Valid")</f>
        <v>Valid</v>
      </c>
    </row>
    <row r="5692" customFormat="false" ht="15" hidden="false" customHeight="true" outlineLevel="0" collapsed="false">
      <c r="A5692" s="1" t="n">
        <v>5691</v>
      </c>
      <c r="B5692" s="1" t="n">
        <v>4</v>
      </c>
      <c r="C5692" s="1" t="n">
        <v>386</v>
      </c>
      <c r="D5692" s="1" t="s">
        <v>12763</v>
      </c>
      <c r="E5692" s="1" t="n">
        <v>101</v>
      </c>
      <c r="F5692" s="1" t="n">
        <v>59</v>
      </c>
      <c r="G5692" s="1" t="n">
        <v>302.14</v>
      </c>
      <c r="H5692" s="4" t="n">
        <v>45897.6009380903</v>
      </c>
      <c r="I56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5691BT371528438610159302.1445897.6009380903</v>
      </c>
      <c r="J5692" s="1" t="n">
        <f aca="false">COUNTIF(I:I, $I5692)</f>
        <v>1</v>
      </c>
      <c r="K5692" s="1" t="str">
        <f aca="false">IF(ISNA(VLOOKUP(Table4[product_id], tblProducts[], tblProducts[product_name],FALSE() )), "Invalid", "Valid")</f>
        <v>Valid</v>
      </c>
      <c r="L5692" s="5" t="str">
        <f aca="false">IF(ISNA(VLOOKUP(Table4[[#This Row],[warehouse_id]], tblwhouse[], tblwhouse[warehouse_name],FALSE() )), "Invalid", "Valid")</f>
        <v>Valid</v>
      </c>
    </row>
    <row r="5693" customFormat="false" ht="15" hidden="false" customHeight="true" outlineLevel="0" collapsed="false">
      <c r="A5693" s="1" t="n">
        <v>5692</v>
      </c>
      <c r="B5693" s="1" t="n">
        <v>1</v>
      </c>
      <c r="C5693" s="1" t="n">
        <v>1673</v>
      </c>
      <c r="D5693" s="1" t="s">
        <v>12764</v>
      </c>
      <c r="E5693" s="1" t="n">
        <v>344</v>
      </c>
      <c r="F5693" s="1" t="n">
        <v>34</v>
      </c>
      <c r="G5693" s="1" t="n">
        <v>304.84</v>
      </c>
      <c r="H5693" s="4" t="n">
        <v>45903.6009380903</v>
      </c>
      <c r="I56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5692BT3080321167334434304.8445903.6009380903</v>
      </c>
      <c r="J5693" s="1" t="n">
        <f aca="false">COUNTIF(I:I, $I5693)</f>
        <v>1</v>
      </c>
      <c r="K5693" s="1" t="str">
        <f aca="false">IF(ISNA(VLOOKUP(Table4[product_id], tblProducts[], tblProducts[product_name],FALSE() )), "Invalid", "Valid")</f>
        <v>Valid</v>
      </c>
      <c r="L5693" s="5" t="str">
        <f aca="false">IF(ISNA(VLOOKUP(Table4[[#This Row],[warehouse_id]], tblwhouse[], tblwhouse[warehouse_name],FALSE() )), "Invalid", "Valid")</f>
        <v>Valid</v>
      </c>
    </row>
    <row r="5694" customFormat="false" ht="15" hidden="false" customHeight="true" outlineLevel="0" collapsed="false">
      <c r="A5694" s="1" t="n">
        <v>5693</v>
      </c>
      <c r="B5694" s="1" t="n">
        <v>2</v>
      </c>
      <c r="C5694" s="1" t="n">
        <v>546</v>
      </c>
      <c r="D5694" s="1" t="s">
        <v>12765</v>
      </c>
      <c r="E5694" s="1" t="n">
        <v>187</v>
      </c>
      <c r="F5694" s="1" t="n">
        <v>35</v>
      </c>
      <c r="G5694" s="1" t="n">
        <v>1088.84</v>
      </c>
      <c r="H5694" s="4" t="n">
        <v>46110.6009380903</v>
      </c>
      <c r="I56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5693BT9596552546187351088.8446110.6009380903</v>
      </c>
      <c r="J5694" s="1" t="n">
        <f aca="false">COUNTIF(I:I, $I5694)</f>
        <v>1</v>
      </c>
      <c r="K5694" s="1" t="str">
        <f aca="false">IF(ISNA(VLOOKUP(Table4[product_id], tblProducts[], tblProducts[product_name],FALSE() )), "Invalid", "Valid")</f>
        <v>Valid</v>
      </c>
      <c r="L5694" s="5" t="str">
        <f aca="false">IF(ISNA(VLOOKUP(Table4[[#This Row],[warehouse_id]], tblwhouse[], tblwhouse[warehouse_name],FALSE() )), "Invalid", "Valid")</f>
        <v>Valid</v>
      </c>
    </row>
    <row r="5695" customFormat="false" ht="15" hidden="false" customHeight="true" outlineLevel="0" collapsed="false">
      <c r="A5695" s="1" t="n">
        <v>5694</v>
      </c>
      <c r="B5695" s="1" t="n">
        <v>3</v>
      </c>
      <c r="C5695" s="1" t="n">
        <v>76</v>
      </c>
      <c r="D5695" s="1" t="s">
        <v>12766</v>
      </c>
      <c r="E5695" s="1" t="n">
        <v>424</v>
      </c>
      <c r="F5695" s="1" t="n">
        <v>45</v>
      </c>
      <c r="G5695" s="1" t="n">
        <v>762.32</v>
      </c>
      <c r="H5695" s="4" t="n">
        <v>45957.6009380903</v>
      </c>
      <c r="I56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5694BT95478337642445762.3245957.6009380903</v>
      </c>
      <c r="J5695" s="1" t="n">
        <f aca="false">COUNTIF(I:I, $I5695)</f>
        <v>1</v>
      </c>
      <c r="K5695" s="1" t="str">
        <f aca="false">IF(ISNA(VLOOKUP(Table4[product_id], tblProducts[], tblProducts[product_name],FALSE() )), "Invalid", "Valid")</f>
        <v>Valid</v>
      </c>
      <c r="L5695" s="5" t="str">
        <f aca="false">IF(ISNA(VLOOKUP(Table4[[#This Row],[warehouse_id]], tblwhouse[], tblwhouse[warehouse_name],FALSE() )), "Invalid", "Valid")</f>
        <v>Valid</v>
      </c>
    </row>
    <row r="5696" customFormat="false" ht="15" hidden="false" customHeight="true" outlineLevel="0" collapsed="false">
      <c r="A5696" s="1" t="n">
        <v>5695</v>
      </c>
      <c r="B5696" s="1" t="n">
        <v>4</v>
      </c>
      <c r="C5696" s="1" t="n">
        <v>1850</v>
      </c>
      <c r="D5696" s="1" t="s">
        <v>12767</v>
      </c>
      <c r="E5696" s="1" t="n">
        <v>166</v>
      </c>
      <c r="F5696" s="1" t="n">
        <v>56</v>
      </c>
      <c r="G5696" s="1" t="n">
        <v>829.84</v>
      </c>
      <c r="H5696" s="4" t="n">
        <v>45998.6009380903</v>
      </c>
      <c r="I56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5695BT8899654185016656829.8445998.6009380903</v>
      </c>
      <c r="J5696" s="1" t="n">
        <f aca="false">COUNTIF(I:I, $I5696)</f>
        <v>1</v>
      </c>
      <c r="K5696" s="1" t="str">
        <f aca="false">IF(ISNA(VLOOKUP(Table4[product_id], tblProducts[], tblProducts[product_name],FALSE() )), "Invalid", "Valid")</f>
        <v>Valid</v>
      </c>
      <c r="L5696" s="5" t="str">
        <f aca="false">IF(ISNA(VLOOKUP(Table4[[#This Row],[warehouse_id]], tblwhouse[], tblwhouse[warehouse_name],FALSE() )), "Invalid", "Valid")</f>
        <v>Valid</v>
      </c>
    </row>
    <row r="5697" customFormat="false" ht="15" hidden="false" customHeight="true" outlineLevel="0" collapsed="false">
      <c r="A5697" s="1" t="n">
        <v>5696</v>
      </c>
      <c r="B5697" s="1" t="n">
        <v>3</v>
      </c>
      <c r="C5697" s="1" t="n">
        <v>1695</v>
      </c>
      <c r="D5697" s="1" t="s">
        <v>12768</v>
      </c>
      <c r="E5697" s="1" t="n">
        <v>329</v>
      </c>
      <c r="F5697" s="1" t="n">
        <v>70</v>
      </c>
      <c r="G5697" s="1" t="n">
        <v>836.95</v>
      </c>
      <c r="H5697" s="4" t="n">
        <v>46204.6009380903</v>
      </c>
      <c r="I56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5696BT6230183169532970836.9546204.6009380903</v>
      </c>
      <c r="J5697" s="1" t="n">
        <f aca="false">COUNTIF(I:I, $I5697)</f>
        <v>1</v>
      </c>
      <c r="K5697" s="1" t="str">
        <f aca="false">IF(ISNA(VLOOKUP(Table4[product_id], tblProducts[], tblProducts[product_name],FALSE() )), "Invalid", "Valid")</f>
        <v>Valid</v>
      </c>
      <c r="L5697" s="5" t="str">
        <f aca="false">IF(ISNA(VLOOKUP(Table4[[#This Row],[warehouse_id]], tblwhouse[], tblwhouse[warehouse_name],FALSE() )), "Invalid", "Valid")</f>
        <v>Valid</v>
      </c>
    </row>
    <row r="5698" customFormat="false" ht="15" hidden="false" customHeight="true" outlineLevel="0" collapsed="false">
      <c r="A5698" s="1" t="n">
        <v>5697</v>
      </c>
      <c r="B5698" s="1" t="n">
        <v>1</v>
      </c>
      <c r="C5698" s="1" t="n">
        <v>2523</v>
      </c>
      <c r="D5698" s="1" t="s">
        <v>12769</v>
      </c>
      <c r="E5698" s="1" t="n">
        <v>6</v>
      </c>
      <c r="F5698" s="1" t="n">
        <v>71</v>
      </c>
      <c r="G5698" s="1" t="n">
        <v>146.54</v>
      </c>
      <c r="H5698" s="4" t="n">
        <v>45884.6009380903</v>
      </c>
      <c r="I56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5697BT29279212523671146.5445884.6009380903</v>
      </c>
      <c r="J5698" s="1" t="n">
        <f aca="false">COUNTIF(I:I, $I5698)</f>
        <v>1</v>
      </c>
      <c r="K5698" s="1" t="str">
        <f aca="false">IF(ISNA(VLOOKUP(Table4[product_id], tblProducts[], tblProducts[product_name],FALSE() )), "Invalid", "Valid")</f>
        <v>Valid</v>
      </c>
      <c r="L5698" s="5" t="str">
        <f aca="false">IF(ISNA(VLOOKUP(Table4[[#This Row],[warehouse_id]], tblwhouse[], tblwhouse[warehouse_name],FALSE() )), "Invalid", "Valid")</f>
        <v>Valid</v>
      </c>
    </row>
    <row r="5699" customFormat="false" ht="15" hidden="false" customHeight="true" outlineLevel="0" collapsed="false">
      <c r="A5699" s="1" t="n">
        <v>5698</v>
      </c>
      <c r="B5699" s="1" t="n">
        <v>4</v>
      </c>
      <c r="C5699" s="1" t="n">
        <v>796</v>
      </c>
      <c r="D5699" s="1" t="s">
        <v>12770</v>
      </c>
      <c r="E5699" s="1" t="n">
        <v>180</v>
      </c>
      <c r="F5699" s="1" t="n">
        <v>50</v>
      </c>
      <c r="G5699" s="1" t="n">
        <v>613.11</v>
      </c>
      <c r="H5699" s="4" t="n">
        <v>45947.6009380903</v>
      </c>
      <c r="I56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5698BT564146479618050613.1145947.6009380903</v>
      </c>
      <c r="J5699" s="1" t="n">
        <f aca="false">COUNTIF(I:I, $I5699)</f>
        <v>1</v>
      </c>
      <c r="K5699" s="1" t="str">
        <f aca="false">IF(ISNA(VLOOKUP(Table4[product_id], tblProducts[], tblProducts[product_name],FALSE() )), "Invalid", "Valid")</f>
        <v>Valid</v>
      </c>
      <c r="L5699" s="5" t="str">
        <f aca="false">IF(ISNA(VLOOKUP(Table4[[#This Row],[warehouse_id]], tblwhouse[], tblwhouse[warehouse_name],FALSE() )), "Invalid", "Valid")</f>
        <v>Valid</v>
      </c>
    </row>
    <row r="5700" customFormat="false" ht="15" hidden="false" customHeight="true" outlineLevel="0" collapsed="false">
      <c r="A5700" s="1" t="n">
        <v>5699</v>
      </c>
      <c r="B5700" s="1" t="n">
        <v>3</v>
      </c>
      <c r="C5700" s="1" t="n">
        <v>2417</v>
      </c>
      <c r="D5700" s="1" t="s">
        <v>12771</v>
      </c>
      <c r="E5700" s="1" t="n">
        <v>72</v>
      </c>
      <c r="F5700" s="1" t="n">
        <v>73</v>
      </c>
      <c r="G5700" s="1" t="n">
        <v>275.33</v>
      </c>
      <c r="H5700" s="4" t="n">
        <v>45996.6009380903</v>
      </c>
      <c r="I57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5699BT801114324177273275.3345996.6009380903</v>
      </c>
      <c r="J5700" s="1" t="n">
        <f aca="false">COUNTIF(I:I, $I5700)</f>
        <v>1</v>
      </c>
      <c r="K5700" s="1" t="str">
        <f aca="false">IF(ISNA(VLOOKUP(Table4[product_id], tblProducts[], tblProducts[product_name],FALSE() )), "Invalid", "Valid")</f>
        <v>Valid</v>
      </c>
      <c r="L5700" s="5" t="str">
        <f aca="false">IF(ISNA(VLOOKUP(Table4[[#This Row],[warehouse_id]], tblwhouse[], tblwhouse[warehouse_name],FALSE() )), "Invalid", "Valid")</f>
        <v>Valid</v>
      </c>
    </row>
    <row r="5701" customFormat="false" ht="15" hidden="false" customHeight="true" outlineLevel="0" collapsed="false">
      <c r="A5701" s="1" t="n">
        <v>5700</v>
      </c>
      <c r="B5701" s="1" t="n">
        <v>2</v>
      </c>
      <c r="C5701" s="1" t="n">
        <v>2698</v>
      </c>
      <c r="D5701" s="1" t="s">
        <v>12772</v>
      </c>
      <c r="E5701" s="1" t="n">
        <v>326</v>
      </c>
      <c r="F5701" s="1" t="n">
        <v>43</v>
      </c>
      <c r="G5701" s="1" t="n">
        <v>559.26</v>
      </c>
      <c r="H5701" s="4" t="n">
        <v>45931.6009380903</v>
      </c>
      <c r="I57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5700BT6762802269832643559.2645931.6009380903</v>
      </c>
      <c r="J5701" s="1" t="n">
        <f aca="false">COUNTIF(I:I, $I5701)</f>
        <v>1</v>
      </c>
      <c r="K5701" s="1" t="str">
        <f aca="false">IF(ISNA(VLOOKUP(Table4[product_id], tblProducts[], tblProducts[product_name],FALSE() )), "Invalid", "Valid")</f>
        <v>Valid</v>
      </c>
      <c r="L5701" s="5" t="str">
        <f aca="false">IF(ISNA(VLOOKUP(Table4[[#This Row],[warehouse_id]], tblwhouse[], tblwhouse[warehouse_name],FALSE() )), "Invalid", "Valid")</f>
        <v>Valid</v>
      </c>
    </row>
    <row r="5702" customFormat="false" ht="15" hidden="false" customHeight="true" outlineLevel="0" collapsed="false">
      <c r="A5702" s="1" t="n">
        <v>5701</v>
      </c>
      <c r="B5702" s="1" t="n">
        <v>2</v>
      </c>
      <c r="C5702" s="1" t="n">
        <v>1698</v>
      </c>
      <c r="D5702" s="1" t="s">
        <v>12773</v>
      </c>
      <c r="E5702" s="1" t="n">
        <v>393</v>
      </c>
      <c r="F5702" s="1" t="n">
        <v>30</v>
      </c>
      <c r="G5702" s="1" t="n">
        <v>1400.15</v>
      </c>
      <c r="H5702" s="4" t="n">
        <v>46158.6009380903</v>
      </c>
      <c r="I57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5701BT56176421698393301400.1546158.6009380903</v>
      </c>
      <c r="J5702" s="1" t="n">
        <f aca="false">COUNTIF(I:I, $I5702)</f>
        <v>1</v>
      </c>
      <c r="K5702" s="1" t="str">
        <f aca="false">IF(ISNA(VLOOKUP(Table4[product_id], tblProducts[], tblProducts[product_name],FALSE() )), "Invalid", "Valid")</f>
        <v>Valid</v>
      </c>
      <c r="L5702" s="5" t="str">
        <f aca="false">IF(ISNA(VLOOKUP(Table4[[#This Row],[warehouse_id]], tblwhouse[], tblwhouse[warehouse_name],FALSE() )), "Invalid", "Valid")</f>
        <v>Valid</v>
      </c>
    </row>
    <row r="5703" customFormat="false" ht="15" hidden="false" customHeight="true" outlineLevel="0" collapsed="false">
      <c r="A5703" s="1" t="n">
        <v>5702</v>
      </c>
      <c r="B5703" s="1" t="n">
        <v>2</v>
      </c>
      <c r="C5703" s="1" t="n">
        <v>1512</v>
      </c>
      <c r="D5703" s="1" t="s">
        <v>12774</v>
      </c>
      <c r="E5703" s="1" t="n">
        <v>379</v>
      </c>
      <c r="F5703" s="1" t="n">
        <v>49</v>
      </c>
      <c r="G5703" s="1" t="n">
        <v>68.63</v>
      </c>
      <c r="H5703" s="4" t="n">
        <v>46160.6009380903</v>
      </c>
      <c r="I57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5702BT659016215123794968.6346160.6009380903</v>
      </c>
      <c r="J5703" s="1" t="n">
        <f aca="false">COUNTIF(I:I, $I5703)</f>
        <v>1</v>
      </c>
      <c r="K5703" s="1" t="str">
        <f aca="false">IF(ISNA(VLOOKUP(Table4[product_id], tblProducts[], tblProducts[product_name],FALSE() )), "Invalid", "Valid")</f>
        <v>Valid</v>
      </c>
      <c r="L5703" s="5" t="str">
        <f aca="false">IF(ISNA(VLOOKUP(Table4[[#This Row],[warehouse_id]], tblwhouse[], tblwhouse[warehouse_name],FALSE() )), "Invalid", "Valid")</f>
        <v>Valid</v>
      </c>
    </row>
    <row r="5704" customFormat="false" ht="15" hidden="false" customHeight="true" outlineLevel="0" collapsed="false">
      <c r="A5704" s="1" t="n">
        <v>5703</v>
      </c>
      <c r="B5704" s="1" t="n">
        <v>1</v>
      </c>
      <c r="C5704" s="1" t="n">
        <v>265</v>
      </c>
      <c r="D5704" s="1" t="s">
        <v>12775</v>
      </c>
      <c r="E5704" s="1" t="n">
        <v>18</v>
      </c>
      <c r="F5704" s="1" t="n">
        <v>31</v>
      </c>
      <c r="G5704" s="1" t="n">
        <v>884.93</v>
      </c>
      <c r="H5704" s="4" t="n">
        <v>46121.6009380903</v>
      </c>
      <c r="I57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5703BT82382812651831884.9346121.6009380903</v>
      </c>
      <c r="J5704" s="1" t="n">
        <f aca="false">COUNTIF(I:I, $I5704)</f>
        <v>1</v>
      </c>
      <c r="K5704" s="1" t="str">
        <f aca="false">IF(ISNA(VLOOKUP(Table4[product_id], tblProducts[], tblProducts[product_name],FALSE() )), "Invalid", "Valid")</f>
        <v>Valid</v>
      </c>
      <c r="L5704" s="5" t="str">
        <f aca="false">IF(ISNA(VLOOKUP(Table4[[#This Row],[warehouse_id]], tblwhouse[], tblwhouse[warehouse_name],FALSE() )), "Invalid", "Valid")</f>
        <v>Valid</v>
      </c>
    </row>
    <row r="5705" customFormat="false" ht="15" hidden="false" customHeight="true" outlineLevel="0" collapsed="false">
      <c r="A5705" s="1" t="n">
        <v>5704</v>
      </c>
      <c r="B5705" s="1" t="n">
        <v>2</v>
      </c>
      <c r="C5705" s="1" t="n">
        <v>2635</v>
      </c>
      <c r="D5705" s="1" t="s">
        <v>12776</v>
      </c>
      <c r="E5705" s="1" t="n">
        <v>486</v>
      </c>
      <c r="F5705" s="1" t="n">
        <v>69</v>
      </c>
      <c r="G5705" s="1" t="n">
        <v>480.07</v>
      </c>
      <c r="H5705" s="4" t="n">
        <v>46195.6009380903</v>
      </c>
      <c r="I57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5704BT5451972263548669480.0746195.6009380903</v>
      </c>
      <c r="J5705" s="1" t="n">
        <f aca="false">COUNTIF(I:I, $I5705)</f>
        <v>1</v>
      </c>
      <c r="K5705" s="1" t="str">
        <f aca="false">IF(ISNA(VLOOKUP(Table4[product_id], tblProducts[], tblProducts[product_name],FALSE() )), "Invalid", "Valid")</f>
        <v>Valid</v>
      </c>
      <c r="L5705" s="5" t="str">
        <f aca="false">IF(ISNA(VLOOKUP(Table4[[#This Row],[warehouse_id]], tblwhouse[], tblwhouse[warehouse_name],FALSE() )), "Invalid", "Valid")</f>
        <v>Valid</v>
      </c>
    </row>
    <row r="5706" customFormat="false" ht="15" hidden="false" customHeight="true" outlineLevel="0" collapsed="false">
      <c r="A5706" s="1" t="n">
        <v>5705</v>
      </c>
      <c r="B5706" s="1" t="n">
        <v>3</v>
      </c>
      <c r="C5706" s="1" t="n">
        <v>694</v>
      </c>
      <c r="D5706" s="1" t="s">
        <v>12777</v>
      </c>
      <c r="E5706" s="1" t="n">
        <v>231</v>
      </c>
      <c r="F5706" s="1" t="n">
        <v>47</v>
      </c>
      <c r="G5706" s="1" t="n">
        <v>87.52</v>
      </c>
      <c r="H5706" s="4" t="n">
        <v>46199.6009380903</v>
      </c>
      <c r="I57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5705BT53449736942314787.5246199.6009380903</v>
      </c>
      <c r="J5706" s="1" t="n">
        <f aca="false">COUNTIF(I:I, $I5706)</f>
        <v>1</v>
      </c>
      <c r="K5706" s="1" t="str">
        <f aca="false">IF(ISNA(VLOOKUP(Table4[product_id], tblProducts[], tblProducts[product_name],FALSE() )), "Invalid", "Valid")</f>
        <v>Valid</v>
      </c>
      <c r="L5706" s="5" t="str">
        <f aca="false">IF(ISNA(VLOOKUP(Table4[[#This Row],[warehouse_id]], tblwhouse[], tblwhouse[warehouse_name],FALSE() )), "Invalid", "Valid")</f>
        <v>Valid</v>
      </c>
    </row>
    <row r="5707" customFormat="false" ht="15" hidden="false" customHeight="true" outlineLevel="0" collapsed="false">
      <c r="A5707" s="1" t="n">
        <v>5706</v>
      </c>
      <c r="B5707" s="1" t="n">
        <v>2</v>
      </c>
      <c r="C5707" s="1" t="n">
        <v>591</v>
      </c>
      <c r="D5707" s="1" t="s">
        <v>12778</v>
      </c>
      <c r="E5707" s="1" t="n">
        <v>281</v>
      </c>
      <c r="F5707" s="1" t="n">
        <v>47</v>
      </c>
      <c r="G5707" s="1" t="n">
        <v>876.39</v>
      </c>
      <c r="H5707" s="4" t="n">
        <v>45902.6009380903</v>
      </c>
      <c r="I57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5706BT411926259128147876.3945902.6009380903</v>
      </c>
      <c r="J5707" s="1" t="n">
        <f aca="false">COUNTIF(I:I, $I5707)</f>
        <v>1</v>
      </c>
      <c r="K5707" s="1" t="str">
        <f aca="false">IF(ISNA(VLOOKUP(Table4[product_id], tblProducts[], tblProducts[product_name],FALSE() )), "Invalid", "Valid")</f>
        <v>Valid</v>
      </c>
      <c r="L5707" s="5" t="str">
        <f aca="false">IF(ISNA(VLOOKUP(Table4[[#This Row],[warehouse_id]], tblwhouse[], tblwhouse[warehouse_name],FALSE() )), "Invalid", "Valid")</f>
        <v>Valid</v>
      </c>
    </row>
    <row r="5708" customFormat="false" ht="15" hidden="false" customHeight="true" outlineLevel="0" collapsed="false">
      <c r="A5708" s="1" t="n">
        <v>5707</v>
      </c>
      <c r="B5708" s="1" t="n">
        <v>4</v>
      </c>
      <c r="C5708" s="1" t="n">
        <v>2865</v>
      </c>
      <c r="D5708" s="1" t="s">
        <v>12779</v>
      </c>
      <c r="E5708" s="1" t="n">
        <v>380</v>
      </c>
      <c r="F5708" s="1" t="n">
        <v>65</v>
      </c>
      <c r="G5708" s="1" t="n">
        <v>164.45</v>
      </c>
      <c r="H5708" s="4" t="n">
        <v>46011.6009380903</v>
      </c>
      <c r="I57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5707BT6509914286538065164.4546011.6009380903</v>
      </c>
      <c r="J5708" s="1" t="n">
        <f aca="false">COUNTIF(I:I, $I5708)</f>
        <v>1</v>
      </c>
      <c r="K5708" s="1" t="str">
        <f aca="false">IF(ISNA(VLOOKUP(Table4[product_id], tblProducts[], tblProducts[product_name],FALSE() )), "Invalid", "Valid")</f>
        <v>Valid</v>
      </c>
      <c r="L5708" s="5" t="str">
        <f aca="false">IF(ISNA(VLOOKUP(Table4[[#This Row],[warehouse_id]], tblwhouse[], tblwhouse[warehouse_name],FALSE() )), "Invalid", "Valid")</f>
        <v>Valid</v>
      </c>
    </row>
    <row r="5709" customFormat="false" ht="15" hidden="false" customHeight="true" outlineLevel="0" collapsed="false">
      <c r="A5709" s="1" t="n">
        <v>5708</v>
      </c>
      <c r="B5709" s="1" t="n">
        <v>1</v>
      </c>
      <c r="C5709" s="1" t="n">
        <v>549</v>
      </c>
      <c r="D5709" s="1" t="s">
        <v>12780</v>
      </c>
      <c r="E5709" s="1" t="n">
        <v>341</v>
      </c>
      <c r="F5709" s="1" t="n">
        <v>24</v>
      </c>
      <c r="G5709" s="1" t="n">
        <v>81.4</v>
      </c>
      <c r="H5709" s="4" t="n">
        <v>46113.6009380903</v>
      </c>
      <c r="I57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5708BT81473715493412481.446113.6009380903</v>
      </c>
      <c r="J5709" s="1" t="n">
        <f aca="false">COUNTIF(I:I, $I5709)</f>
        <v>1</v>
      </c>
      <c r="K5709" s="1" t="str">
        <f aca="false">IF(ISNA(VLOOKUP(Table4[product_id], tblProducts[], tblProducts[product_name],FALSE() )), "Invalid", "Valid")</f>
        <v>Valid</v>
      </c>
      <c r="L5709" s="5" t="str">
        <f aca="false">IF(ISNA(VLOOKUP(Table4[[#This Row],[warehouse_id]], tblwhouse[], tblwhouse[warehouse_name],FALSE() )), "Invalid", "Valid")</f>
        <v>Valid</v>
      </c>
    </row>
    <row r="5710" customFormat="false" ht="15" hidden="false" customHeight="true" outlineLevel="0" collapsed="false">
      <c r="A5710" s="1" t="n">
        <v>5709</v>
      </c>
      <c r="B5710" s="1" t="n">
        <v>4</v>
      </c>
      <c r="C5710" s="1" t="n">
        <v>122</v>
      </c>
      <c r="D5710" s="1" t="s">
        <v>12781</v>
      </c>
      <c r="E5710" s="1" t="n">
        <v>474</v>
      </c>
      <c r="F5710" s="1" t="n">
        <v>57</v>
      </c>
      <c r="G5710" s="1" t="n">
        <v>1129</v>
      </c>
      <c r="H5710" s="4" t="n">
        <v>45989.6009381019</v>
      </c>
      <c r="I57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5709BT572606412247457112945989.6009381019</v>
      </c>
      <c r="J5710" s="1" t="n">
        <f aca="false">COUNTIF(I:I, $I5710)</f>
        <v>1</v>
      </c>
      <c r="K5710" s="1" t="str">
        <f aca="false">IF(ISNA(VLOOKUP(Table4[product_id], tblProducts[], tblProducts[product_name],FALSE() )), "Invalid", "Valid")</f>
        <v>Valid</v>
      </c>
      <c r="L5710" s="5" t="str">
        <f aca="false">IF(ISNA(VLOOKUP(Table4[[#This Row],[warehouse_id]], tblwhouse[], tblwhouse[warehouse_name],FALSE() )), "Invalid", "Valid")</f>
        <v>Valid</v>
      </c>
    </row>
    <row r="5711" customFormat="false" ht="15" hidden="false" customHeight="true" outlineLevel="0" collapsed="false">
      <c r="A5711" s="1" t="n">
        <v>5710</v>
      </c>
      <c r="B5711" s="1" t="n">
        <v>3</v>
      </c>
      <c r="C5711" s="1" t="n">
        <v>206</v>
      </c>
      <c r="D5711" s="1" t="s">
        <v>12782</v>
      </c>
      <c r="E5711" s="1" t="n">
        <v>109</v>
      </c>
      <c r="F5711" s="1" t="n">
        <v>66</v>
      </c>
      <c r="G5711" s="1" t="n">
        <v>132.77</v>
      </c>
      <c r="H5711" s="4" t="n">
        <v>45890.6009381019</v>
      </c>
      <c r="I57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5710BT405824320610966132.7745890.6009381019</v>
      </c>
      <c r="J5711" s="1" t="n">
        <f aca="false">COUNTIF(I:I, $I5711)</f>
        <v>1</v>
      </c>
      <c r="K5711" s="1" t="str">
        <f aca="false">IF(ISNA(VLOOKUP(Table4[product_id], tblProducts[], tblProducts[product_name],FALSE() )), "Invalid", "Valid")</f>
        <v>Valid</v>
      </c>
      <c r="L5711" s="5" t="str">
        <f aca="false">IF(ISNA(VLOOKUP(Table4[[#This Row],[warehouse_id]], tblwhouse[], tblwhouse[warehouse_name],FALSE() )), "Invalid", "Valid")</f>
        <v>Valid</v>
      </c>
    </row>
    <row r="5712" customFormat="false" ht="15" hidden="false" customHeight="true" outlineLevel="0" collapsed="false">
      <c r="A5712" s="1" t="n">
        <v>5711</v>
      </c>
      <c r="B5712" s="1" t="n">
        <v>2</v>
      </c>
      <c r="C5712" s="1" t="n">
        <v>1619</v>
      </c>
      <c r="D5712" s="1" t="s">
        <v>12783</v>
      </c>
      <c r="E5712" s="1" t="n">
        <v>301</v>
      </c>
      <c r="F5712" s="1" t="n">
        <v>68</v>
      </c>
      <c r="G5712" s="1" t="n">
        <v>149.1</v>
      </c>
      <c r="H5712" s="4" t="n">
        <v>45957.6009381019</v>
      </c>
      <c r="I57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5711BT8776322161930168149.145957.6009381019</v>
      </c>
      <c r="J5712" s="1" t="n">
        <f aca="false">COUNTIF(I:I, $I5712)</f>
        <v>1</v>
      </c>
      <c r="K5712" s="1" t="str">
        <f aca="false">IF(ISNA(VLOOKUP(Table4[product_id], tblProducts[], tblProducts[product_name],FALSE() )), "Invalid", "Valid")</f>
        <v>Valid</v>
      </c>
      <c r="L5712" s="5" t="str">
        <f aca="false">IF(ISNA(VLOOKUP(Table4[[#This Row],[warehouse_id]], tblwhouse[], tblwhouse[warehouse_name],FALSE() )), "Invalid", "Valid")</f>
        <v>Valid</v>
      </c>
    </row>
    <row r="5713" customFormat="false" ht="15" hidden="false" customHeight="true" outlineLevel="0" collapsed="false">
      <c r="A5713" s="1" t="n">
        <v>5712</v>
      </c>
      <c r="B5713" s="1" t="n">
        <v>3</v>
      </c>
      <c r="C5713" s="1" t="n">
        <v>551</v>
      </c>
      <c r="D5713" s="1" t="s">
        <v>12784</v>
      </c>
      <c r="E5713" s="1" t="n">
        <v>410</v>
      </c>
      <c r="F5713" s="1" t="n">
        <v>41</v>
      </c>
      <c r="G5713" s="1" t="n">
        <v>484.48</v>
      </c>
      <c r="H5713" s="4" t="n">
        <v>45872.6009381019</v>
      </c>
      <c r="I57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5712BT495521355141041484.4845872.6009381019</v>
      </c>
      <c r="J5713" s="1" t="n">
        <f aca="false">COUNTIF(I:I, $I5713)</f>
        <v>1</v>
      </c>
      <c r="K5713" s="1" t="str">
        <f aca="false">IF(ISNA(VLOOKUP(Table4[product_id], tblProducts[], tblProducts[product_name],FALSE() )), "Invalid", "Valid")</f>
        <v>Valid</v>
      </c>
      <c r="L5713" s="5" t="str">
        <f aca="false">IF(ISNA(VLOOKUP(Table4[[#This Row],[warehouse_id]], tblwhouse[], tblwhouse[warehouse_name],FALSE() )), "Invalid", "Valid")</f>
        <v>Valid</v>
      </c>
    </row>
    <row r="5714" customFormat="false" ht="15" hidden="false" customHeight="true" outlineLevel="0" collapsed="false">
      <c r="A5714" s="1" t="n">
        <v>5713</v>
      </c>
      <c r="B5714" s="1" t="n">
        <v>1</v>
      </c>
      <c r="C5714" s="1" t="n">
        <v>2694</v>
      </c>
      <c r="D5714" s="1" t="s">
        <v>12785</v>
      </c>
      <c r="E5714" s="1" t="n">
        <v>163</v>
      </c>
      <c r="F5714" s="1" t="n">
        <v>31</v>
      </c>
      <c r="G5714" s="1" t="n">
        <v>218.28</v>
      </c>
      <c r="H5714" s="4" t="n">
        <v>45912.6009381019</v>
      </c>
      <c r="I57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5713BT2499001269416331218.2845912.6009381019</v>
      </c>
      <c r="J5714" s="1" t="n">
        <f aca="false">COUNTIF(I:I, $I5714)</f>
        <v>1</v>
      </c>
      <c r="K5714" s="1" t="str">
        <f aca="false">IF(ISNA(VLOOKUP(Table4[product_id], tblProducts[], tblProducts[product_name],FALSE() )), "Invalid", "Valid")</f>
        <v>Valid</v>
      </c>
      <c r="L5714" s="5" t="str">
        <f aca="false">IF(ISNA(VLOOKUP(Table4[[#This Row],[warehouse_id]], tblwhouse[], tblwhouse[warehouse_name],FALSE() )), "Invalid", "Valid")</f>
        <v>Valid</v>
      </c>
    </row>
    <row r="5715" customFormat="false" ht="15" hidden="false" customHeight="true" outlineLevel="0" collapsed="false">
      <c r="A5715" s="1" t="n">
        <v>5714</v>
      </c>
      <c r="B5715" s="1" t="n">
        <v>3</v>
      </c>
      <c r="C5715" s="1" t="n">
        <v>1273</v>
      </c>
      <c r="D5715" s="1" t="s">
        <v>12786</v>
      </c>
      <c r="E5715" s="1" t="n">
        <v>349</v>
      </c>
      <c r="F5715" s="1" t="n">
        <v>61</v>
      </c>
      <c r="G5715" s="1" t="n">
        <v>1399.08</v>
      </c>
      <c r="H5715" s="4" t="n">
        <v>46096.6009381019</v>
      </c>
      <c r="I57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5714BT64475031273349611399.0846096.6009381019</v>
      </c>
      <c r="J5715" s="1" t="n">
        <f aca="false">COUNTIF(I:I, $I5715)</f>
        <v>1</v>
      </c>
      <c r="K5715" s="1" t="str">
        <f aca="false">IF(ISNA(VLOOKUP(Table4[product_id], tblProducts[], tblProducts[product_name],FALSE() )), "Invalid", "Valid")</f>
        <v>Valid</v>
      </c>
      <c r="L5715" s="5" t="str">
        <f aca="false">IF(ISNA(VLOOKUP(Table4[[#This Row],[warehouse_id]], tblwhouse[], tblwhouse[warehouse_name],FALSE() )), "Invalid", "Valid")</f>
        <v>Valid</v>
      </c>
    </row>
    <row r="5716" customFormat="false" ht="15" hidden="false" customHeight="true" outlineLevel="0" collapsed="false">
      <c r="A5716" s="1" t="n">
        <v>5715</v>
      </c>
      <c r="B5716" s="1" t="n">
        <v>3</v>
      </c>
      <c r="C5716" s="1" t="n">
        <v>2596</v>
      </c>
      <c r="D5716" s="1" t="s">
        <v>12787</v>
      </c>
      <c r="E5716" s="1" t="n">
        <v>137</v>
      </c>
      <c r="F5716" s="1" t="n">
        <v>49</v>
      </c>
      <c r="G5716" s="1" t="n">
        <v>1094.25</v>
      </c>
      <c r="H5716" s="4" t="n">
        <v>46122.6009381019</v>
      </c>
      <c r="I57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5715BT17334632596137491094.2546122.6009381019</v>
      </c>
      <c r="J5716" s="1" t="n">
        <f aca="false">COUNTIF(I:I, $I5716)</f>
        <v>1</v>
      </c>
      <c r="K5716" s="1" t="str">
        <f aca="false">IF(ISNA(VLOOKUP(Table4[product_id], tblProducts[], tblProducts[product_name],FALSE() )), "Invalid", "Valid")</f>
        <v>Valid</v>
      </c>
      <c r="L5716" s="5" t="str">
        <f aca="false">IF(ISNA(VLOOKUP(Table4[[#This Row],[warehouse_id]], tblwhouse[], tblwhouse[warehouse_name],FALSE() )), "Invalid", "Valid")</f>
        <v>Valid</v>
      </c>
    </row>
    <row r="5717" customFormat="false" ht="15" hidden="false" customHeight="true" outlineLevel="0" collapsed="false">
      <c r="A5717" s="1" t="n">
        <v>5716</v>
      </c>
      <c r="B5717" s="1" t="n">
        <v>4</v>
      </c>
      <c r="C5717" s="1" t="n">
        <v>2629</v>
      </c>
      <c r="D5717" s="1" t="s">
        <v>12788</v>
      </c>
      <c r="E5717" s="1" t="n">
        <v>498</v>
      </c>
      <c r="F5717" s="1" t="n">
        <v>75</v>
      </c>
      <c r="G5717" s="1" t="n">
        <v>1318.01</v>
      </c>
      <c r="H5717" s="4" t="n">
        <v>46063.6009381019</v>
      </c>
      <c r="I57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5716BT97105742629498751318.0146063.6009381019</v>
      </c>
      <c r="J5717" s="1" t="n">
        <f aca="false">COUNTIF(I:I, $I5717)</f>
        <v>1</v>
      </c>
      <c r="K5717" s="1" t="str">
        <f aca="false">IF(ISNA(VLOOKUP(Table4[product_id], tblProducts[], tblProducts[product_name],FALSE() )), "Invalid", "Valid")</f>
        <v>Valid</v>
      </c>
      <c r="L5717" s="5" t="str">
        <f aca="false">IF(ISNA(VLOOKUP(Table4[[#This Row],[warehouse_id]], tblwhouse[], tblwhouse[warehouse_name],FALSE() )), "Invalid", "Valid")</f>
        <v>Valid</v>
      </c>
    </row>
    <row r="5718" customFormat="false" ht="15" hidden="false" customHeight="true" outlineLevel="0" collapsed="false">
      <c r="A5718" s="1" t="n">
        <v>5717</v>
      </c>
      <c r="B5718" s="1" t="n">
        <v>3</v>
      </c>
      <c r="C5718" s="1" t="n">
        <v>1456</v>
      </c>
      <c r="D5718" s="1" t="s">
        <v>12789</v>
      </c>
      <c r="E5718" s="1" t="n">
        <v>290</v>
      </c>
      <c r="F5718" s="1" t="n">
        <v>53</v>
      </c>
      <c r="G5718" s="1" t="n">
        <v>658.18</v>
      </c>
      <c r="H5718" s="4" t="n">
        <v>46106.6009381019</v>
      </c>
      <c r="I57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5717BT5436323145629053658.1846106.6009381019</v>
      </c>
      <c r="J5718" s="1" t="n">
        <f aca="false">COUNTIF(I:I, $I5718)</f>
        <v>1</v>
      </c>
      <c r="K5718" s="1" t="str">
        <f aca="false">IF(ISNA(VLOOKUP(Table4[product_id], tblProducts[], tblProducts[product_name],FALSE() )), "Invalid", "Valid")</f>
        <v>Valid</v>
      </c>
      <c r="L5718" s="5" t="str">
        <f aca="false">IF(ISNA(VLOOKUP(Table4[[#This Row],[warehouse_id]], tblwhouse[], tblwhouse[warehouse_name],FALSE() )), "Invalid", "Valid")</f>
        <v>Valid</v>
      </c>
    </row>
    <row r="5719" customFormat="false" ht="15" hidden="false" customHeight="true" outlineLevel="0" collapsed="false">
      <c r="A5719" s="1" t="n">
        <v>5718</v>
      </c>
      <c r="B5719" s="1" t="n">
        <v>4</v>
      </c>
      <c r="C5719" s="1" t="n">
        <v>1669</v>
      </c>
      <c r="D5719" s="1" t="s">
        <v>12790</v>
      </c>
      <c r="E5719" s="1" t="n">
        <v>397</v>
      </c>
      <c r="F5719" s="1" t="n">
        <v>73</v>
      </c>
      <c r="G5719" s="1" t="n">
        <v>1172.13</v>
      </c>
      <c r="H5719" s="4" t="n">
        <v>46206.6009381019</v>
      </c>
      <c r="I57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5718BT17036141669397731172.1346206.6009381019</v>
      </c>
      <c r="J5719" s="1" t="n">
        <f aca="false">COUNTIF(I:I, $I5719)</f>
        <v>1</v>
      </c>
      <c r="K5719" s="1" t="str">
        <f aca="false">IF(ISNA(VLOOKUP(Table4[product_id], tblProducts[], tblProducts[product_name],FALSE() )), "Invalid", "Valid")</f>
        <v>Valid</v>
      </c>
      <c r="L5719" s="5" t="str">
        <f aca="false">IF(ISNA(VLOOKUP(Table4[[#This Row],[warehouse_id]], tblwhouse[], tblwhouse[warehouse_name],FALSE() )), "Invalid", "Valid")</f>
        <v>Valid</v>
      </c>
    </row>
    <row r="5720" customFormat="false" ht="15" hidden="false" customHeight="true" outlineLevel="0" collapsed="false">
      <c r="A5720" s="1" t="n">
        <v>5719</v>
      </c>
      <c r="B5720" s="1" t="n">
        <v>1</v>
      </c>
      <c r="C5720" s="1" t="n">
        <v>778</v>
      </c>
      <c r="D5720" s="1" t="s">
        <v>12791</v>
      </c>
      <c r="E5720" s="1" t="n">
        <v>337</v>
      </c>
      <c r="F5720" s="1" t="n">
        <v>61</v>
      </c>
      <c r="G5720" s="1" t="n">
        <v>1268.78</v>
      </c>
      <c r="H5720" s="4" t="n">
        <v>45911.6009381019</v>
      </c>
      <c r="I57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5719BT9128791778337611268.7845911.6009381019</v>
      </c>
      <c r="J5720" s="1" t="n">
        <f aca="false">COUNTIF(I:I, $I5720)</f>
        <v>1</v>
      </c>
      <c r="K5720" s="1" t="str">
        <f aca="false">IF(ISNA(VLOOKUP(Table4[product_id], tblProducts[], tblProducts[product_name],FALSE() )), "Invalid", "Valid")</f>
        <v>Valid</v>
      </c>
      <c r="L5720" s="5" t="str">
        <f aca="false">IF(ISNA(VLOOKUP(Table4[[#This Row],[warehouse_id]], tblwhouse[], tblwhouse[warehouse_name],FALSE() )), "Invalid", "Valid")</f>
        <v>Valid</v>
      </c>
    </row>
    <row r="5721" customFormat="false" ht="15" hidden="false" customHeight="true" outlineLevel="0" collapsed="false">
      <c r="A5721" s="1" t="n">
        <v>5720</v>
      </c>
      <c r="B5721" s="1" t="n">
        <v>3</v>
      </c>
      <c r="C5721" s="1" t="n">
        <v>2651</v>
      </c>
      <c r="D5721" s="1" t="s">
        <v>12792</v>
      </c>
      <c r="E5721" s="1" t="n">
        <v>30</v>
      </c>
      <c r="F5721" s="1" t="n">
        <v>47</v>
      </c>
      <c r="G5721" s="1" t="n">
        <v>903.22</v>
      </c>
      <c r="H5721" s="4" t="n">
        <v>45947.6009381019</v>
      </c>
      <c r="I57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5720BT893234326513047903.2245947.6009381019</v>
      </c>
      <c r="J5721" s="1" t="n">
        <f aca="false">COUNTIF(I:I, $I5721)</f>
        <v>1</v>
      </c>
      <c r="K5721" s="1" t="str">
        <f aca="false">IF(ISNA(VLOOKUP(Table4[product_id], tblProducts[], tblProducts[product_name],FALSE() )), "Invalid", "Valid")</f>
        <v>Valid</v>
      </c>
      <c r="L5721" s="5" t="str">
        <f aca="false">IF(ISNA(VLOOKUP(Table4[[#This Row],[warehouse_id]], tblwhouse[], tblwhouse[warehouse_name],FALSE() )), "Invalid", "Valid")</f>
        <v>Valid</v>
      </c>
    </row>
    <row r="5722" customFormat="false" ht="15" hidden="false" customHeight="true" outlineLevel="0" collapsed="false">
      <c r="A5722" s="1" t="n">
        <v>5721</v>
      </c>
      <c r="B5722" s="1" t="n">
        <v>1</v>
      </c>
      <c r="C5722" s="1" t="n">
        <v>1125</v>
      </c>
      <c r="D5722" s="1" t="s">
        <v>12793</v>
      </c>
      <c r="E5722" s="1" t="n">
        <v>249</v>
      </c>
      <c r="F5722" s="1" t="n">
        <v>34</v>
      </c>
      <c r="G5722" s="1" t="n">
        <v>649.93</v>
      </c>
      <c r="H5722" s="4" t="n">
        <v>46117.6009381019</v>
      </c>
      <c r="I57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5721BT9761331112524934649.9346117.6009381019</v>
      </c>
      <c r="J5722" s="1" t="n">
        <f aca="false">COUNTIF(I:I, $I5722)</f>
        <v>1</v>
      </c>
      <c r="K5722" s="1" t="str">
        <f aca="false">IF(ISNA(VLOOKUP(Table4[product_id], tblProducts[], tblProducts[product_name],FALSE() )), "Invalid", "Valid")</f>
        <v>Valid</v>
      </c>
      <c r="L5722" s="5" t="str">
        <f aca="false">IF(ISNA(VLOOKUP(Table4[[#This Row],[warehouse_id]], tblwhouse[], tblwhouse[warehouse_name],FALSE() )), "Invalid", "Valid")</f>
        <v>Valid</v>
      </c>
    </row>
    <row r="5723" customFormat="false" ht="15" hidden="false" customHeight="true" outlineLevel="0" collapsed="false">
      <c r="A5723" s="1" t="n">
        <v>5722</v>
      </c>
      <c r="B5723" s="1" t="n">
        <v>3</v>
      </c>
      <c r="C5723" s="1" t="n">
        <v>512</v>
      </c>
      <c r="D5723" s="1" t="s">
        <v>12794</v>
      </c>
      <c r="E5723" s="1" t="n">
        <v>389</v>
      </c>
      <c r="F5723" s="1" t="n">
        <v>23</v>
      </c>
      <c r="G5723" s="1" t="n">
        <v>102.68</v>
      </c>
      <c r="H5723" s="4" t="n">
        <v>45908.6009381019</v>
      </c>
      <c r="I57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5722BT475184351238923102.6845908.6009381019</v>
      </c>
      <c r="J5723" s="1" t="n">
        <f aca="false">COUNTIF(I:I, $I5723)</f>
        <v>1</v>
      </c>
      <c r="K5723" s="1" t="str">
        <f aca="false">IF(ISNA(VLOOKUP(Table4[product_id], tblProducts[], tblProducts[product_name],FALSE() )), "Invalid", "Valid")</f>
        <v>Valid</v>
      </c>
      <c r="L5723" s="5" t="str">
        <f aca="false">IF(ISNA(VLOOKUP(Table4[[#This Row],[warehouse_id]], tblwhouse[], tblwhouse[warehouse_name],FALSE() )), "Invalid", "Valid")</f>
        <v>Valid</v>
      </c>
    </row>
    <row r="5724" customFormat="false" ht="15" hidden="false" customHeight="true" outlineLevel="0" collapsed="false">
      <c r="A5724" s="1" t="n">
        <v>5723</v>
      </c>
      <c r="B5724" s="1" t="n">
        <v>4</v>
      </c>
      <c r="C5724" s="1" t="n">
        <v>1874</v>
      </c>
      <c r="D5724" s="1" t="s">
        <v>12795</v>
      </c>
      <c r="E5724" s="1" t="n">
        <v>463</v>
      </c>
      <c r="F5724" s="1" t="n">
        <v>49</v>
      </c>
      <c r="G5724" s="1" t="n">
        <v>104.3</v>
      </c>
      <c r="H5724" s="4" t="n">
        <v>46194.6009381019</v>
      </c>
      <c r="I57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5723BT9978144187446349104.346194.6009381019</v>
      </c>
      <c r="J5724" s="1" t="n">
        <f aca="false">COUNTIF(I:I, $I5724)</f>
        <v>1</v>
      </c>
      <c r="K5724" s="1" t="str">
        <f aca="false">IF(ISNA(VLOOKUP(Table4[product_id], tblProducts[], tblProducts[product_name],FALSE() )), "Invalid", "Valid")</f>
        <v>Valid</v>
      </c>
      <c r="L5724" s="5" t="str">
        <f aca="false">IF(ISNA(VLOOKUP(Table4[[#This Row],[warehouse_id]], tblwhouse[], tblwhouse[warehouse_name],FALSE() )), "Invalid", "Valid")</f>
        <v>Valid</v>
      </c>
    </row>
    <row r="5725" customFormat="false" ht="15" hidden="false" customHeight="true" outlineLevel="0" collapsed="false">
      <c r="A5725" s="1" t="n">
        <v>5724</v>
      </c>
      <c r="B5725" s="1" t="n">
        <v>2</v>
      </c>
      <c r="C5725" s="1" t="n">
        <v>1610</v>
      </c>
      <c r="D5725" s="1" t="s">
        <v>12796</v>
      </c>
      <c r="E5725" s="1" t="n">
        <v>230</v>
      </c>
      <c r="F5725" s="1" t="n">
        <v>39</v>
      </c>
      <c r="G5725" s="1" t="n">
        <v>1309.27</v>
      </c>
      <c r="H5725" s="4" t="n">
        <v>46168.6009381019</v>
      </c>
      <c r="I57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5724BT40405821610230391309.2746168.6009381019</v>
      </c>
      <c r="J5725" s="1" t="n">
        <f aca="false">COUNTIF(I:I, $I5725)</f>
        <v>1</v>
      </c>
      <c r="K5725" s="1" t="str">
        <f aca="false">IF(ISNA(VLOOKUP(Table4[product_id], tblProducts[], tblProducts[product_name],FALSE() )), "Invalid", "Valid")</f>
        <v>Valid</v>
      </c>
      <c r="L5725" s="5" t="str">
        <f aca="false">IF(ISNA(VLOOKUP(Table4[[#This Row],[warehouse_id]], tblwhouse[], tblwhouse[warehouse_name],FALSE() )), "Invalid", "Valid")</f>
        <v>Valid</v>
      </c>
    </row>
    <row r="5726" customFormat="false" ht="15" hidden="false" customHeight="true" outlineLevel="0" collapsed="false">
      <c r="A5726" s="1" t="n">
        <v>5725</v>
      </c>
      <c r="B5726" s="1" t="n">
        <v>3</v>
      </c>
      <c r="C5726" s="1" t="n">
        <v>2762</v>
      </c>
      <c r="D5726" s="1" t="s">
        <v>12797</v>
      </c>
      <c r="E5726" s="1" t="n">
        <v>266</v>
      </c>
      <c r="F5726" s="1" t="n">
        <v>55</v>
      </c>
      <c r="G5726" s="1" t="n">
        <v>596.01</v>
      </c>
      <c r="H5726" s="4" t="n">
        <v>46158.6009381019</v>
      </c>
      <c r="I57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5725BT4968453276226655596.0146158.6009381019</v>
      </c>
      <c r="J5726" s="1" t="n">
        <f aca="false">COUNTIF(I:I, $I5726)</f>
        <v>1</v>
      </c>
      <c r="K5726" s="1" t="str">
        <f aca="false">IF(ISNA(VLOOKUP(Table4[product_id], tblProducts[], tblProducts[product_name],FALSE() )), "Invalid", "Valid")</f>
        <v>Valid</v>
      </c>
      <c r="L5726" s="5" t="str">
        <f aca="false">IF(ISNA(VLOOKUP(Table4[[#This Row],[warehouse_id]], tblwhouse[], tblwhouse[warehouse_name],FALSE() )), "Invalid", "Valid")</f>
        <v>Valid</v>
      </c>
    </row>
    <row r="5727" customFormat="false" ht="15" hidden="false" customHeight="true" outlineLevel="0" collapsed="false">
      <c r="A5727" s="1" t="n">
        <v>5726</v>
      </c>
      <c r="B5727" s="1" t="n">
        <v>1</v>
      </c>
      <c r="C5727" s="1" t="n">
        <v>2299</v>
      </c>
      <c r="D5727" s="1" t="s">
        <v>12798</v>
      </c>
      <c r="E5727" s="1" t="n">
        <v>234</v>
      </c>
      <c r="F5727" s="1" t="n">
        <v>45</v>
      </c>
      <c r="G5727" s="1" t="n">
        <v>262.12</v>
      </c>
      <c r="H5727" s="4" t="n">
        <v>46034.6009381019</v>
      </c>
      <c r="I57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5726BT9244571229923445262.1246034.6009381019</v>
      </c>
      <c r="J5727" s="1" t="n">
        <f aca="false">COUNTIF(I:I, $I5727)</f>
        <v>1</v>
      </c>
      <c r="K5727" s="1" t="str">
        <f aca="false">IF(ISNA(VLOOKUP(Table4[product_id], tblProducts[], tblProducts[product_name],FALSE() )), "Invalid", "Valid")</f>
        <v>Valid</v>
      </c>
      <c r="L5727" s="5" t="str">
        <f aca="false">IF(ISNA(VLOOKUP(Table4[[#This Row],[warehouse_id]], tblwhouse[], tblwhouse[warehouse_name],FALSE() )), "Invalid", "Valid")</f>
        <v>Valid</v>
      </c>
    </row>
    <row r="5728" customFormat="false" ht="15" hidden="false" customHeight="true" outlineLevel="0" collapsed="false">
      <c r="A5728" s="1" t="n">
        <v>5727</v>
      </c>
      <c r="B5728" s="1" t="n">
        <v>4</v>
      </c>
      <c r="C5728" s="1" t="n">
        <v>186</v>
      </c>
      <c r="D5728" s="1" t="s">
        <v>12799</v>
      </c>
      <c r="E5728" s="1" t="n">
        <v>78</v>
      </c>
      <c r="F5728" s="1" t="n">
        <v>66</v>
      </c>
      <c r="G5728" s="1" t="n">
        <v>31.01</v>
      </c>
      <c r="H5728" s="4" t="n">
        <v>46132.6009381019</v>
      </c>
      <c r="I57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5727BT5945024186786631.0146132.6009381019</v>
      </c>
      <c r="J5728" s="1" t="n">
        <f aca="false">COUNTIF(I:I, $I5728)</f>
        <v>1</v>
      </c>
      <c r="K5728" s="1" t="str">
        <f aca="false">IF(ISNA(VLOOKUP(Table4[product_id], tblProducts[], tblProducts[product_name],FALSE() )), "Invalid", "Valid")</f>
        <v>Valid</v>
      </c>
      <c r="L5728" s="5" t="str">
        <f aca="false">IF(ISNA(VLOOKUP(Table4[[#This Row],[warehouse_id]], tblwhouse[], tblwhouse[warehouse_name],FALSE() )), "Invalid", "Valid")</f>
        <v>Valid</v>
      </c>
    </row>
    <row r="5729" customFormat="false" ht="15" hidden="false" customHeight="true" outlineLevel="0" collapsed="false">
      <c r="A5729" s="1" t="n">
        <v>5728</v>
      </c>
      <c r="B5729" s="1" t="n">
        <v>4</v>
      </c>
      <c r="C5729" s="1" t="n">
        <v>2146</v>
      </c>
      <c r="D5729" s="1" t="s">
        <v>12800</v>
      </c>
      <c r="E5729" s="1" t="n">
        <v>78</v>
      </c>
      <c r="F5729" s="1" t="n">
        <v>54</v>
      </c>
      <c r="G5729" s="1" t="n">
        <v>293.31</v>
      </c>
      <c r="H5729" s="4" t="n">
        <v>46191.6009381019</v>
      </c>
      <c r="I57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5728BT345072421467854293.3146191.6009381019</v>
      </c>
      <c r="J5729" s="1" t="n">
        <f aca="false">COUNTIF(I:I, $I5729)</f>
        <v>1</v>
      </c>
      <c r="K5729" s="1" t="str">
        <f aca="false">IF(ISNA(VLOOKUP(Table4[product_id], tblProducts[], tblProducts[product_name],FALSE() )), "Invalid", "Valid")</f>
        <v>Valid</v>
      </c>
      <c r="L5729" s="5" t="str">
        <f aca="false">IF(ISNA(VLOOKUP(Table4[[#This Row],[warehouse_id]], tblwhouse[], tblwhouse[warehouse_name],FALSE() )), "Invalid", "Valid")</f>
        <v>Valid</v>
      </c>
    </row>
    <row r="5730" customFormat="false" ht="15" hidden="false" customHeight="true" outlineLevel="0" collapsed="false">
      <c r="A5730" s="1" t="n">
        <v>5729</v>
      </c>
      <c r="B5730" s="1" t="n">
        <v>2</v>
      </c>
      <c r="C5730" s="1" t="n">
        <v>824</v>
      </c>
      <c r="D5730" s="1" t="s">
        <v>12801</v>
      </c>
      <c r="E5730" s="1" t="n">
        <v>234</v>
      </c>
      <c r="F5730" s="1" t="n">
        <v>45</v>
      </c>
      <c r="G5730" s="1" t="n">
        <v>747.96</v>
      </c>
      <c r="H5730" s="4" t="n">
        <v>45905.6009381019</v>
      </c>
      <c r="I57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5729BT840026282423445747.9645905.6009381019</v>
      </c>
      <c r="J5730" s="1" t="n">
        <f aca="false">COUNTIF(I:I, $I5730)</f>
        <v>1</v>
      </c>
      <c r="K5730" s="1" t="str">
        <f aca="false">IF(ISNA(VLOOKUP(Table4[product_id], tblProducts[], tblProducts[product_name],FALSE() )), "Invalid", "Valid")</f>
        <v>Valid</v>
      </c>
      <c r="L5730" s="5" t="str">
        <f aca="false">IF(ISNA(VLOOKUP(Table4[[#This Row],[warehouse_id]], tblwhouse[], tblwhouse[warehouse_name],FALSE() )), "Invalid", "Valid")</f>
        <v>Valid</v>
      </c>
    </row>
    <row r="5731" customFormat="false" ht="15" hidden="false" customHeight="true" outlineLevel="0" collapsed="false">
      <c r="A5731" s="1" t="n">
        <v>5730</v>
      </c>
      <c r="B5731" s="1" t="n">
        <v>3</v>
      </c>
      <c r="C5731" s="1" t="n">
        <v>1697</v>
      </c>
      <c r="D5731" s="1" t="s">
        <v>12802</v>
      </c>
      <c r="E5731" s="1" t="n">
        <v>275</v>
      </c>
      <c r="F5731" s="1" t="n">
        <v>79</v>
      </c>
      <c r="G5731" s="1" t="n">
        <v>680.24</v>
      </c>
      <c r="H5731" s="4" t="n">
        <v>45933.6009381019</v>
      </c>
      <c r="I57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5730BT8962153169727579680.2445933.6009381019</v>
      </c>
      <c r="J5731" s="1" t="n">
        <f aca="false">COUNTIF(I:I, $I5731)</f>
        <v>1</v>
      </c>
      <c r="K5731" s="1" t="str">
        <f aca="false">IF(ISNA(VLOOKUP(Table4[product_id], tblProducts[], tblProducts[product_name],FALSE() )), "Invalid", "Valid")</f>
        <v>Valid</v>
      </c>
      <c r="L5731" s="5" t="str">
        <f aca="false">IF(ISNA(VLOOKUP(Table4[[#This Row],[warehouse_id]], tblwhouse[], tblwhouse[warehouse_name],FALSE() )), "Invalid", "Valid")</f>
        <v>Valid</v>
      </c>
    </row>
    <row r="5732" customFormat="false" ht="15" hidden="false" customHeight="true" outlineLevel="0" collapsed="false">
      <c r="A5732" s="1" t="n">
        <v>5731</v>
      </c>
      <c r="B5732" s="1" t="n">
        <v>2</v>
      </c>
      <c r="C5732" s="1" t="n">
        <v>1201</v>
      </c>
      <c r="D5732" s="1" t="s">
        <v>12803</v>
      </c>
      <c r="E5732" s="1" t="n">
        <v>241</v>
      </c>
      <c r="F5732" s="1" t="n">
        <v>71</v>
      </c>
      <c r="G5732" s="1" t="n">
        <v>1135.66</v>
      </c>
      <c r="H5732" s="4" t="n">
        <v>45921.6009381019</v>
      </c>
      <c r="I57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5731BT64049921201241711135.6645921.6009381019</v>
      </c>
      <c r="J5732" s="1" t="n">
        <f aca="false">COUNTIF(I:I, $I5732)</f>
        <v>1</v>
      </c>
      <c r="K5732" s="1" t="str">
        <f aca="false">IF(ISNA(VLOOKUP(Table4[product_id], tblProducts[], tblProducts[product_name],FALSE() )), "Invalid", "Valid")</f>
        <v>Valid</v>
      </c>
      <c r="L5732" s="5" t="str">
        <f aca="false">IF(ISNA(VLOOKUP(Table4[[#This Row],[warehouse_id]], tblwhouse[], tblwhouse[warehouse_name],FALSE() )), "Invalid", "Valid")</f>
        <v>Valid</v>
      </c>
    </row>
    <row r="5733" customFormat="false" ht="15" hidden="false" customHeight="true" outlineLevel="0" collapsed="false">
      <c r="A5733" s="1" t="n">
        <v>5732</v>
      </c>
      <c r="B5733" s="1" t="n">
        <v>1</v>
      </c>
      <c r="C5733" s="1" t="n">
        <v>171</v>
      </c>
      <c r="D5733" s="1" t="s">
        <v>12804</v>
      </c>
      <c r="E5733" s="1" t="n">
        <v>230</v>
      </c>
      <c r="F5733" s="1" t="n">
        <v>78</v>
      </c>
      <c r="G5733" s="1" t="n">
        <v>566.87</v>
      </c>
      <c r="H5733" s="4" t="n">
        <v>45999.6009381019</v>
      </c>
      <c r="I57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5732BT156071117123078566.8745999.6009381019</v>
      </c>
      <c r="J5733" s="1" t="n">
        <f aca="false">COUNTIF(I:I, $I5733)</f>
        <v>1</v>
      </c>
      <c r="K5733" s="1" t="str">
        <f aca="false">IF(ISNA(VLOOKUP(Table4[product_id], tblProducts[], tblProducts[product_name],FALSE() )), "Invalid", "Valid")</f>
        <v>Valid</v>
      </c>
      <c r="L5733" s="5" t="str">
        <f aca="false">IF(ISNA(VLOOKUP(Table4[[#This Row],[warehouse_id]], tblwhouse[], tblwhouse[warehouse_name],FALSE() )), "Invalid", "Valid")</f>
        <v>Valid</v>
      </c>
    </row>
    <row r="5734" customFormat="false" ht="15" hidden="false" customHeight="true" outlineLevel="0" collapsed="false">
      <c r="A5734" s="1" t="n">
        <v>5733</v>
      </c>
      <c r="B5734" s="1" t="n">
        <v>1</v>
      </c>
      <c r="C5734" s="1" t="n">
        <v>1123</v>
      </c>
      <c r="D5734" s="1" t="s">
        <v>12805</v>
      </c>
      <c r="E5734" s="1" t="n">
        <v>86</v>
      </c>
      <c r="F5734" s="1" t="n">
        <v>67</v>
      </c>
      <c r="G5734" s="1" t="n">
        <v>954.07</v>
      </c>
      <c r="H5734" s="4" t="n">
        <v>45961.6009381019</v>
      </c>
      <c r="I57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5733BT502976111238667954.0745961.6009381019</v>
      </c>
      <c r="J5734" s="1" t="n">
        <f aca="false">COUNTIF(I:I, $I5734)</f>
        <v>1</v>
      </c>
      <c r="K5734" s="1" t="str">
        <f aca="false">IF(ISNA(VLOOKUP(Table4[product_id], tblProducts[], tblProducts[product_name],FALSE() )), "Invalid", "Valid")</f>
        <v>Valid</v>
      </c>
      <c r="L5734" s="5" t="str">
        <f aca="false">IF(ISNA(VLOOKUP(Table4[[#This Row],[warehouse_id]], tblwhouse[], tblwhouse[warehouse_name],FALSE() )), "Invalid", "Valid")</f>
        <v>Valid</v>
      </c>
    </row>
    <row r="5735" customFormat="false" ht="15" hidden="false" customHeight="true" outlineLevel="0" collapsed="false">
      <c r="A5735" s="1" t="n">
        <v>5734</v>
      </c>
      <c r="B5735" s="1" t="n">
        <v>3</v>
      </c>
      <c r="C5735" s="1" t="n">
        <v>838</v>
      </c>
      <c r="D5735" s="1" t="s">
        <v>12806</v>
      </c>
      <c r="E5735" s="1" t="n">
        <v>45</v>
      </c>
      <c r="F5735" s="1" t="n">
        <v>74</v>
      </c>
      <c r="G5735" s="1" t="n">
        <v>1178.26</v>
      </c>
      <c r="H5735" s="4" t="n">
        <v>45916.6009381019</v>
      </c>
      <c r="I57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5734BT486235383845741178.2645916.6009381019</v>
      </c>
      <c r="J5735" s="1" t="n">
        <f aca="false">COUNTIF(I:I, $I5735)</f>
        <v>1</v>
      </c>
      <c r="K5735" s="1" t="str">
        <f aca="false">IF(ISNA(VLOOKUP(Table4[product_id], tblProducts[], tblProducts[product_name],FALSE() )), "Invalid", "Valid")</f>
        <v>Valid</v>
      </c>
      <c r="L5735" s="5" t="str">
        <f aca="false">IF(ISNA(VLOOKUP(Table4[[#This Row],[warehouse_id]], tblwhouse[], tblwhouse[warehouse_name],FALSE() )), "Invalid", "Valid")</f>
        <v>Valid</v>
      </c>
    </row>
    <row r="5736" customFormat="false" ht="15" hidden="false" customHeight="true" outlineLevel="0" collapsed="false">
      <c r="A5736" s="1" t="n">
        <v>5735</v>
      </c>
      <c r="B5736" s="1" t="n">
        <v>1</v>
      </c>
      <c r="C5736" s="1" t="n">
        <v>449</v>
      </c>
      <c r="D5736" s="1" t="s">
        <v>12807</v>
      </c>
      <c r="E5736" s="1" t="n">
        <v>250</v>
      </c>
      <c r="F5736" s="1" t="n">
        <v>39</v>
      </c>
      <c r="G5736" s="1" t="n">
        <v>165.25</v>
      </c>
      <c r="H5736" s="4" t="n">
        <v>45875.6009381019</v>
      </c>
      <c r="I57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5735BT796034144925039165.2545875.6009381019</v>
      </c>
      <c r="J5736" s="1" t="n">
        <f aca="false">COUNTIF(I:I, $I5736)</f>
        <v>1</v>
      </c>
      <c r="K5736" s="1" t="str">
        <f aca="false">IF(ISNA(VLOOKUP(Table4[product_id], tblProducts[], tblProducts[product_name],FALSE() )), "Invalid", "Valid")</f>
        <v>Valid</v>
      </c>
      <c r="L5736" s="5" t="str">
        <f aca="false">IF(ISNA(VLOOKUP(Table4[[#This Row],[warehouse_id]], tblwhouse[], tblwhouse[warehouse_name],FALSE() )), "Invalid", "Valid")</f>
        <v>Valid</v>
      </c>
    </row>
    <row r="5737" customFormat="false" ht="15" hidden="false" customHeight="true" outlineLevel="0" collapsed="false">
      <c r="A5737" s="1" t="n">
        <v>5736</v>
      </c>
      <c r="B5737" s="1" t="n">
        <v>4</v>
      </c>
      <c r="C5737" s="1" t="n">
        <v>328</v>
      </c>
      <c r="D5737" s="1" t="s">
        <v>12808</v>
      </c>
      <c r="E5737" s="1" t="n">
        <v>454</v>
      </c>
      <c r="F5737" s="1" t="n">
        <v>48</v>
      </c>
      <c r="G5737" s="1" t="n">
        <v>1054.82</v>
      </c>
      <c r="H5737" s="4" t="n">
        <v>45950.6009381019</v>
      </c>
      <c r="I57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5736BT3577934328454481054.8245950.6009381019</v>
      </c>
      <c r="J5737" s="1" t="n">
        <f aca="false">COUNTIF(I:I, $I5737)</f>
        <v>1</v>
      </c>
      <c r="K5737" s="1" t="str">
        <f aca="false">IF(ISNA(VLOOKUP(Table4[product_id], tblProducts[], tblProducts[product_name],FALSE() )), "Invalid", "Valid")</f>
        <v>Valid</v>
      </c>
      <c r="L5737" s="5" t="str">
        <f aca="false">IF(ISNA(VLOOKUP(Table4[[#This Row],[warehouse_id]], tblwhouse[], tblwhouse[warehouse_name],FALSE() )), "Invalid", "Valid")</f>
        <v>Valid</v>
      </c>
    </row>
    <row r="5738" customFormat="false" ht="15" hidden="false" customHeight="true" outlineLevel="0" collapsed="false">
      <c r="A5738" s="1" t="n">
        <v>5737</v>
      </c>
      <c r="B5738" s="1" t="n">
        <v>1</v>
      </c>
      <c r="C5738" s="1" t="n">
        <v>1317</v>
      </c>
      <c r="D5738" s="1" t="s">
        <v>12809</v>
      </c>
      <c r="E5738" s="1" t="n">
        <v>108</v>
      </c>
      <c r="F5738" s="1" t="n">
        <v>32</v>
      </c>
      <c r="G5738" s="1" t="n">
        <v>526.02</v>
      </c>
      <c r="H5738" s="4" t="n">
        <v>46067.6009381019</v>
      </c>
      <c r="I57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5737BT1870881131710832526.0246067.6009381019</v>
      </c>
      <c r="J5738" s="1" t="n">
        <f aca="false">COUNTIF(I:I, $I5738)</f>
        <v>1</v>
      </c>
      <c r="K5738" s="1" t="str">
        <f aca="false">IF(ISNA(VLOOKUP(Table4[product_id], tblProducts[], tblProducts[product_name],FALSE() )), "Invalid", "Valid")</f>
        <v>Valid</v>
      </c>
      <c r="L5738" s="5" t="str">
        <f aca="false">IF(ISNA(VLOOKUP(Table4[[#This Row],[warehouse_id]], tblwhouse[], tblwhouse[warehouse_name],FALSE() )), "Invalid", "Valid")</f>
        <v>Valid</v>
      </c>
    </row>
    <row r="5739" customFormat="false" ht="15" hidden="false" customHeight="true" outlineLevel="0" collapsed="false">
      <c r="A5739" s="1" t="n">
        <v>5738</v>
      </c>
      <c r="B5739" s="1" t="n">
        <v>4</v>
      </c>
      <c r="C5739" s="1" t="n">
        <v>1090</v>
      </c>
      <c r="D5739" s="1" t="s">
        <v>12810</v>
      </c>
      <c r="E5739" s="1" t="n">
        <v>105</v>
      </c>
      <c r="F5739" s="1" t="n">
        <v>43</v>
      </c>
      <c r="G5739" s="1" t="n">
        <v>1290.14</v>
      </c>
      <c r="H5739" s="4" t="n">
        <v>45945.6009381019</v>
      </c>
      <c r="I57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5738BT14535141090105431290.1445945.6009381019</v>
      </c>
      <c r="J5739" s="1" t="n">
        <f aca="false">COUNTIF(I:I, $I5739)</f>
        <v>1</v>
      </c>
      <c r="K5739" s="1" t="str">
        <f aca="false">IF(ISNA(VLOOKUP(Table4[product_id], tblProducts[], tblProducts[product_name],FALSE() )), "Invalid", "Valid")</f>
        <v>Valid</v>
      </c>
      <c r="L5739" s="5" t="str">
        <f aca="false">IF(ISNA(VLOOKUP(Table4[[#This Row],[warehouse_id]], tblwhouse[], tblwhouse[warehouse_name],FALSE() )), "Invalid", "Valid")</f>
        <v>Valid</v>
      </c>
    </row>
    <row r="5740" customFormat="false" ht="15" hidden="false" customHeight="true" outlineLevel="0" collapsed="false">
      <c r="A5740" s="1" t="n">
        <v>5739</v>
      </c>
      <c r="B5740" s="1" t="n">
        <v>2</v>
      </c>
      <c r="C5740" s="1" t="n">
        <v>104</v>
      </c>
      <c r="D5740" s="1" t="s">
        <v>12811</v>
      </c>
      <c r="E5740" s="1" t="n">
        <v>151</v>
      </c>
      <c r="F5740" s="1" t="n">
        <v>59</v>
      </c>
      <c r="G5740" s="1" t="n">
        <v>235.44</v>
      </c>
      <c r="H5740" s="4" t="n">
        <v>46065.6009381019</v>
      </c>
      <c r="I57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5739BT188170210415159235.4446065.6009381019</v>
      </c>
      <c r="J5740" s="1" t="n">
        <f aca="false">COUNTIF(I:I, $I5740)</f>
        <v>1</v>
      </c>
      <c r="K5740" s="1" t="str">
        <f aca="false">IF(ISNA(VLOOKUP(Table4[product_id], tblProducts[], tblProducts[product_name],FALSE() )), "Invalid", "Valid")</f>
        <v>Valid</v>
      </c>
      <c r="L5740" s="5" t="str">
        <f aca="false">IF(ISNA(VLOOKUP(Table4[[#This Row],[warehouse_id]], tblwhouse[], tblwhouse[warehouse_name],FALSE() )), "Invalid", "Valid")</f>
        <v>Valid</v>
      </c>
    </row>
    <row r="5741" customFormat="false" ht="15" hidden="false" customHeight="true" outlineLevel="0" collapsed="false">
      <c r="A5741" s="1" t="n">
        <v>5740</v>
      </c>
      <c r="B5741" s="1" t="n">
        <v>3</v>
      </c>
      <c r="C5741" s="1" t="n">
        <v>2758</v>
      </c>
      <c r="D5741" s="1" t="s">
        <v>12812</v>
      </c>
      <c r="E5741" s="1" t="n">
        <v>279</v>
      </c>
      <c r="F5741" s="1" t="n">
        <v>62</v>
      </c>
      <c r="G5741" s="1" t="n">
        <v>493.31</v>
      </c>
      <c r="H5741" s="4" t="n">
        <v>45981.6009381019</v>
      </c>
      <c r="I57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5740BT2466633275827962493.3145981.6009381019</v>
      </c>
      <c r="J5741" s="1" t="n">
        <f aca="false">COUNTIF(I:I, $I5741)</f>
        <v>1</v>
      </c>
      <c r="K5741" s="1" t="str">
        <f aca="false">IF(ISNA(VLOOKUP(Table4[product_id], tblProducts[], tblProducts[product_name],FALSE() )), "Invalid", "Valid")</f>
        <v>Valid</v>
      </c>
      <c r="L5741" s="5" t="str">
        <f aca="false">IF(ISNA(VLOOKUP(Table4[[#This Row],[warehouse_id]], tblwhouse[], tblwhouse[warehouse_name],FALSE() )), "Invalid", "Valid")</f>
        <v>Valid</v>
      </c>
    </row>
    <row r="5742" customFormat="false" ht="15" hidden="false" customHeight="true" outlineLevel="0" collapsed="false">
      <c r="A5742" s="1" t="n">
        <v>5741</v>
      </c>
      <c r="B5742" s="1" t="n">
        <v>4</v>
      </c>
      <c r="C5742" s="1" t="n">
        <v>1472</v>
      </c>
      <c r="D5742" s="1" t="s">
        <v>12813</v>
      </c>
      <c r="E5742" s="1" t="n">
        <v>352</v>
      </c>
      <c r="F5742" s="1" t="n">
        <v>62</v>
      </c>
      <c r="G5742" s="1" t="n">
        <v>1475.69</v>
      </c>
      <c r="H5742" s="4" t="n">
        <v>45983.6009381019</v>
      </c>
      <c r="I57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5741BT13131341472352621475.6945983.6009381019</v>
      </c>
      <c r="J5742" s="1" t="n">
        <f aca="false">COUNTIF(I:I, $I5742)</f>
        <v>1</v>
      </c>
      <c r="K5742" s="1" t="str">
        <f aca="false">IF(ISNA(VLOOKUP(Table4[product_id], tblProducts[], tblProducts[product_name],FALSE() )), "Invalid", "Valid")</f>
        <v>Valid</v>
      </c>
      <c r="L5742" s="5" t="str">
        <f aca="false">IF(ISNA(VLOOKUP(Table4[[#This Row],[warehouse_id]], tblwhouse[], tblwhouse[warehouse_name],FALSE() )), "Invalid", "Valid")</f>
        <v>Valid</v>
      </c>
    </row>
    <row r="5743" customFormat="false" ht="15" hidden="false" customHeight="true" outlineLevel="0" collapsed="false">
      <c r="A5743" s="1" t="n">
        <v>5742</v>
      </c>
      <c r="B5743" s="1" t="n">
        <v>1</v>
      </c>
      <c r="C5743" s="1" t="n">
        <v>359</v>
      </c>
      <c r="D5743" s="1" t="s">
        <v>12814</v>
      </c>
      <c r="E5743" s="1" t="n">
        <v>236</v>
      </c>
      <c r="F5743" s="1" t="n">
        <v>58</v>
      </c>
      <c r="G5743" s="1" t="n">
        <v>482.72</v>
      </c>
      <c r="H5743" s="4" t="n">
        <v>45901.6009381019</v>
      </c>
      <c r="I57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5742BT696970135923658482.7245901.6009381019</v>
      </c>
      <c r="J5743" s="1" t="n">
        <f aca="false">COUNTIF(I:I, $I5743)</f>
        <v>1</v>
      </c>
      <c r="K5743" s="1" t="str">
        <f aca="false">IF(ISNA(VLOOKUP(Table4[product_id], tblProducts[], tblProducts[product_name],FALSE() )), "Invalid", "Valid")</f>
        <v>Valid</v>
      </c>
      <c r="L5743" s="5" t="str">
        <f aca="false">IF(ISNA(VLOOKUP(Table4[[#This Row],[warehouse_id]], tblwhouse[], tblwhouse[warehouse_name],FALSE() )), "Invalid", "Valid")</f>
        <v>Valid</v>
      </c>
    </row>
    <row r="5744" customFormat="false" ht="15" hidden="false" customHeight="true" outlineLevel="0" collapsed="false">
      <c r="A5744" s="1" t="n">
        <v>5743</v>
      </c>
      <c r="B5744" s="1" t="n">
        <v>3</v>
      </c>
      <c r="C5744" s="1" t="n">
        <v>1110</v>
      </c>
      <c r="D5744" s="1" t="s">
        <v>12815</v>
      </c>
      <c r="E5744" s="1" t="n">
        <v>241</v>
      </c>
      <c r="F5744" s="1" t="n">
        <v>21</v>
      </c>
      <c r="G5744" s="1" t="n">
        <v>510.05</v>
      </c>
      <c r="H5744" s="4" t="n">
        <v>45950.6009381019</v>
      </c>
      <c r="I57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5743BT9260073111024121510.0545950.6009381019</v>
      </c>
      <c r="J5744" s="1" t="n">
        <f aca="false">COUNTIF(I:I, $I5744)</f>
        <v>1</v>
      </c>
      <c r="K5744" s="1" t="str">
        <f aca="false">IF(ISNA(VLOOKUP(Table4[product_id], tblProducts[], tblProducts[product_name],FALSE() )), "Invalid", "Valid")</f>
        <v>Valid</v>
      </c>
      <c r="L5744" s="5" t="str">
        <f aca="false">IF(ISNA(VLOOKUP(Table4[[#This Row],[warehouse_id]], tblwhouse[], tblwhouse[warehouse_name],FALSE() )), "Invalid", "Valid")</f>
        <v>Valid</v>
      </c>
    </row>
    <row r="5745" customFormat="false" ht="15" hidden="false" customHeight="true" outlineLevel="0" collapsed="false">
      <c r="A5745" s="1" t="n">
        <v>5744</v>
      </c>
      <c r="B5745" s="1" t="n">
        <v>3</v>
      </c>
      <c r="C5745" s="1" t="n">
        <v>344</v>
      </c>
      <c r="D5745" s="1" t="s">
        <v>12816</v>
      </c>
      <c r="E5745" s="1" t="n">
        <v>119</v>
      </c>
      <c r="F5745" s="1" t="n">
        <v>31</v>
      </c>
      <c r="G5745" s="1" t="n">
        <v>370.11</v>
      </c>
      <c r="H5745" s="4" t="n">
        <v>45900.6009381019</v>
      </c>
      <c r="I57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5744BT739751334411931370.1145900.6009381019</v>
      </c>
      <c r="J5745" s="1" t="n">
        <f aca="false">COUNTIF(I:I, $I5745)</f>
        <v>1</v>
      </c>
      <c r="K5745" s="1" t="str">
        <f aca="false">IF(ISNA(VLOOKUP(Table4[product_id], tblProducts[], tblProducts[product_name],FALSE() )), "Invalid", "Valid")</f>
        <v>Valid</v>
      </c>
      <c r="L5745" s="5" t="str">
        <f aca="false">IF(ISNA(VLOOKUP(Table4[[#This Row],[warehouse_id]], tblwhouse[], tblwhouse[warehouse_name],FALSE() )), "Invalid", "Valid")</f>
        <v>Valid</v>
      </c>
    </row>
    <row r="5746" customFormat="false" ht="15" hidden="false" customHeight="true" outlineLevel="0" collapsed="false">
      <c r="A5746" s="1" t="n">
        <v>5745</v>
      </c>
      <c r="B5746" s="1" t="n">
        <v>2</v>
      </c>
      <c r="C5746" s="1" t="n">
        <v>503</v>
      </c>
      <c r="D5746" s="1" t="s">
        <v>12817</v>
      </c>
      <c r="E5746" s="1" t="n">
        <v>121</v>
      </c>
      <c r="F5746" s="1" t="n">
        <v>42</v>
      </c>
      <c r="G5746" s="1" t="n">
        <v>1407.88</v>
      </c>
      <c r="H5746" s="4" t="n">
        <v>45877.6009381019</v>
      </c>
      <c r="I57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5745BT4278742503121421407.8845877.6009381019</v>
      </c>
      <c r="J5746" s="1" t="n">
        <f aca="false">COUNTIF(I:I, $I5746)</f>
        <v>1</v>
      </c>
      <c r="K5746" s="1" t="str">
        <f aca="false">IF(ISNA(VLOOKUP(Table4[product_id], tblProducts[], tblProducts[product_name],FALSE() )), "Invalid", "Valid")</f>
        <v>Valid</v>
      </c>
      <c r="L5746" s="5" t="str">
        <f aca="false">IF(ISNA(VLOOKUP(Table4[[#This Row],[warehouse_id]], tblwhouse[], tblwhouse[warehouse_name],FALSE() )), "Invalid", "Valid")</f>
        <v>Valid</v>
      </c>
    </row>
    <row r="5747" customFormat="false" ht="15" hidden="false" customHeight="true" outlineLevel="0" collapsed="false">
      <c r="A5747" s="1" t="n">
        <v>5746</v>
      </c>
      <c r="B5747" s="1" t="n">
        <v>4</v>
      </c>
      <c r="C5747" s="1" t="n">
        <v>440</v>
      </c>
      <c r="D5747" s="1" t="s">
        <v>12818</v>
      </c>
      <c r="E5747" s="1" t="n">
        <v>235</v>
      </c>
      <c r="F5747" s="1" t="n">
        <v>65</v>
      </c>
      <c r="G5747" s="1" t="n">
        <v>402.78</v>
      </c>
      <c r="H5747" s="4" t="n">
        <v>46079.6009381019</v>
      </c>
      <c r="I57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5746BT683284444023565402.7846079.6009381019</v>
      </c>
      <c r="J5747" s="1" t="n">
        <f aca="false">COUNTIF(I:I, $I5747)</f>
        <v>1</v>
      </c>
      <c r="K5747" s="1" t="str">
        <f aca="false">IF(ISNA(VLOOKUP(Table4[product_id], tblProducts[], tblProducts[product_name],FALSE() )), "Invalid", "Valid")</f>
        <v>Valid</v>
      </c>
      <c r="L5747" s="5" t="str">
        <f aca="false">IF(ISNA(VLOOKUP(Table4[[#This Row],[warehouse_id]], tblwhouse[], tblwhouse[warehouse_name],FALSE() )), "Invalid", "Valid")</f>
        <v>Valid</v>
      </c>
    </row>
    <row r="5748" customFormat="false" ht="15" hidden="false" customHeight="true" outlineLevel="0" collapsed="false">
      <c r="A5748" s="1" t="n">
        <v>5747</v>
      </c>
      <c r="B5748" s="1" t="n">
        <v>4</v>
      </c>
      <c r="C5748" s="1" t="n">
        <v>2634</v>
      </c>
      <c r="D5748" s="1" t="s">
        <v>12819</v>
      </c>
      <c r="E5748" s="1" t="n">
        <v>282</v>
      </c>
      <c r="F5748" s="1" t="n">
        <v>29</v>
      </c>
      <c r="G5748" s="1" t="n">
        <v>757.33</v>
      </c>
      <c r="H5748" s="4" t="n">
        <v>46172.6009381019</v>
      </c>
      <c r="I57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5747BT1845174263428229757.3346172.6009381019</v>
      </c>
      <c r="J5748" s="1" t="n">
        <f aca="false">COUNTIF(I:I, $I5748)</f>
        <v>1</v>
      </c>
      <c r="K5748" s="1" t="str">
        <f aca="false">IF(ISNA(VLOOKUP(Table4[product_id], tblProducts[], tblProducts[product_name],FALSE() )), "Invalid", "Valid")</f>
        <v>Valid</v>
      </c>
      <c r="L5748" s="5" t="str">
        <f aca="false">IF(ISNA(VLOOKUP(Table4[[#This Row],[warehouse_id]], tblwhouse[], tblwhouse[warehouse_name],FALSE() )), "Invalid", "Valid")</f>
        <v>Valid</v>
      </c>
    </row>
    <row r="5749" customFormat="false" ht="15" hidden="false" customHeight="true" outlineLevel="0" collapsed="false">
      <c r="A5749" s="1" t="n">
        <v>5748</v>
      </c>
      <c r="B5749" s="1" t="n">
        <v>2</v>
      </c>
      <c r="C5749" s="1" t="n">
        <v>1543</v>
      </c>
      <c r="D5749" s="1" t="s">
        <v>12820</v>
      </c>
      <c r="E5749" s="1" t="n">
        <v>76</v>
      </c>
      <c r="F5749" s="1" t="n">
        <v>72</v>
      </c>
      <c r="G5749" s="1" t="n">
        <v>1066.31</v>
      </c>
      <c r="H5749" s="4" t="n">
        <v>46184.6009381019</v>
      </c>
      <c r="I57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5748BT8701162154376721066.3146184.6009381019</v>
      </c>
      <c r="J5749" s="1" t="n">
        <f aca="false">COUNTIF(I:I, $I5749)</f>
        <v>1</v>
      </c>
      <c r="K5749" s="1" t="str">
        <f aca="false">IF(ISNA(VLOOKUP(Table4[product_id], tblProducts[], tblProducts[product_name],FALSE() )), "Invalid", "Valid")</f>
        <v>Valid</v>
      </c>
      <c r="L5749" s="5" t="str">
        <f aca="false">IF(ISNA(VLOOKUP(Table4[[#This Row],[warehouse_id]], tblwhouse[], tblwhouse[warehouse_name],FALSE() )), "Invalid", "Valid")</f>
        <v>Valid</v>
      </c>
    </row>
    <row r="5750" customFormat="false" ht="15" hidden="false" customHeight="true" outlineLevel="0" collapsed="false">
      <c r="A5750" s="1" t="n">
        <v>5749</v>
      </c>
      <c r="B5750" s="1" t="n">
        <v>2</v>
      </c>
      <c r="C5750" s="1" t="n">
        <v>1554</v>
      </c>
      <c r="D5750" s="1" t="s">
        <v>12821</v>
      </c>
      <c r="E5750" s="1" t="n">
        <v>132</v>
      </c>
      <c r="F5750" s="1" t="n">
        <v>50</v>
      </c>
      <c r="G5750" s="1" t="n">
        <v>1012.01</v>
      </c>
      <c r="H5750" s="4" t="n">
        <v>46105.6009381134</v>
      </c>
      <c r="I57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5749BT84333021554132501012.0146105.6009381134</v>
      </c>
      <c r="J5750" s="1" t="n">
        <f aca="false">COUNTIF(I:I, $I5750)</f>
        <v>1</v>
      </c>
      <c r="K5750" s="1" t="str">
        <f aca="false">IF(ISNA(VLOOKUP(Table4[product_id], tblProducts[], tblProducts[product_name],FALSE() )), "Invalid", "Valid")</f>
        <v>Valid</v>
      </c>
      <c r="L5750" s="5" t="str">
        <f aca="false">IF(ISNA(VLOOKUP(Table4[[#This Row],[warehouse_id]], tblwhouse[], tblwhouse[warehouse_name],FALSE() )), "Invalid", "Valid")</f>
        <v>Valid</v>
      </c>
    </row>
    <row r="5751" customFormat="false" ht="15" hidden="false" customHeight="true" outlineLevel="0" collapsed="false">
      <c r="A5751" s="1" t="n">
        <v>5750</v>
      </c>
      <c r="B5751" s="1" t="n">
        <v>3</v>
      </c>
      <c r="C5751" s="1" t="n">
        <v>1984</v>
      </c>
      <c r="D5751" s="1" t="s">
        <v>12822</v>
      </c>
      <c r="E5751" s="1" t="n">
        <v>291</v>
      </c>
      <c r="F5751" s="1" t="n">
        <v>21</v>
      </c>
      <c r="G5751" s="1" t="n">
        <v>19.86</v>
      </c>
      <c r="H5751" s="4" t="n">
        <v>45999.6009381134</v>
      </c>
      <c r="I57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5750BT394697319842912119.8645999.6009381134</v>
      </c>
      <c r="J5751" s="1" t="n">
        <f aca="false">COUNTIF(I:I, $I5751)</f>
        <v>1</v>
      </c>
      <c r="K5751" s="1" t="str">
        <f aca="false">IF(ISNA(VLOOKUP(Table4[product_id], tblProducts[], tblProducts[product_name],FALSE() )), "Invalid", "Valid")</f>
        <v>Valid</v>
      </c>
      <c r="L5751" s="5" t="str">
        <f aca="false">IF(ISNA(VLOOKUP(Table4[[#This Row],[warehouse_id]], tblwhouse[], tblwhouse[warehouse_name],FALSE() )), "Invalid", "Valid")</f>
        <v>Valid</v>
      </c>
    </row>
    <row r="5752" customFormat="false" ht="15" hidden="false" customHeight="true" outlineLevel="0" collapsed="false">
      <c r="A5752" s="1" t="n">
        <v>5751</v>
      </c>
      <c r="B5752" s="1" t="n">
        <v>2</v>
      </c>
      <c r="C5752" s="1" t="n">
        <v>2155</v>
      </c>
      <c r="D5752" s="1" t="s">
        <v>12823</v>
      </c>
      <c r="E5752" s="1" t="n">
        <v>463</v>
      </c>
      <c r="F5752" s="1" t="n">
        <v>58</v>
      </c>
      <c r="G5752" s="1" t="n">
        <v>1092.98</v>
      </c>
      <c r="H5752" s="4" t="n">
        <v>46069.6009381134</v>
      </c>
      <c r="I57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5751BT21771822155463581092.9846069.6009381134</v>
      </c>
      <c r="J5752" s="1" t="n">
        <f aca="false">COUNTIF(I:I, $I5752)</f>
        <v>1</v>
      </c>
      <c r="K5752" s="1" t="str">
        <f aca="false">IF(ISNA(VLOOKUP(Table4[product_id], tblProducts[], tblProducts[product_name],FALSE() )), "Invalid", "Valid")</f>
        <v>Valid</v>
      </c>
      <c r="L5752" s="5" t="str">
        <f aca="false">IF(ISNA(VLOOKUP(Table4[[#This Row],[warehouse_id]], tblwhouse[], tblwhouse[warehouse_name],FALSE() )), "Invalid", "Valid")</f>
        <v>Valid</v>
      </c>
    </row>
    <row r="5753" customFormat="false" ht="15" hidden="false" customHeight="true" outlineLevel="0" collapsed="false">
      <c r="A5753" s="1" t="n">
        <v>5752</v>
      </c>
      <c r="B5753" s="1" t="n">
        <v>3</v>
      </c>
      <c r="C5753" s="1" t="n">
        <v>2035</v>
      </c>
      <c r="D5753" s="1" t="s">
        <v>12824</v>
      </c>
      <c r="E5753" s="1" t="n">
        <v>262</v>
      </c>
      <c r="F5753" s="1" t="n">
        <v>45</v>
      </c>
      <c r="G5753" s="1" t="n">
        <v>274.84</v>
      </c>
      <c r="H5753" s="4" t="n">
        <v>46044.6009381134</v>
      </c>
      <c r="I57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5752BT2135353203526245274.8446044.6009381134</v>
      </c>
      <c r="J5753" s="1" t="n">
        <f aca="false">COUNTIF(I:I, $I5753)</f>
        <v>1</v>
      </c>
      <c r="K5753" s="1" t="str">
        <f aca="false">IF(ISNA(VLOOKUP(Table4[product_id], tblProducts[], tblProducts[product_name],FALSE() )), "Invalid", "Valid")</f>
        <v>Valid</v>
      </c>
      <c r="L5753" s="5" t="str">
        <f aca="false">IF(ISNA(VLOOKUP(Table4[[#This Row],[warehouse_id]], tblwhouse[], tblwhouse[warehouse_name],FALSE() )), "Invalid", "Valid")</f>
        <v>Valid</v>
      </c>
    </row>
    <row r="5754" customFormat="false" ht="15" hidden="false" customHeight="true" outlineLevel="0" collapsed="false">
      <c r="A5754" s="1" t="n">
        <v>5753</v>
      </c>
      <c r="B5754" s="1" t="n">
        <v>1</v>
      </c>
      <c r="C5754" s="1" t="n">
        <v>249</v>
      </c>
      <c r="D5754" s="1" t="s">
        <v>12825</v>
      </c>
      <c r="E5754" s="1" t="n">
        <v>416</v>
      </c>
      <c r="F5754" s="1" t="n">
        <v>41</v>
      </c>
      <c r="G5754" s="1" t="n">
        <v>436.85</v>
      </c>
      <c r="H5754" s="4" t="n">
        <v>45946.6009381134</v>
      </c>
      <c r="I57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5753BT434563124941641436.8545946.6009381134</v>
      </c>
      <c r="J5754" s="1" t="n">
        <f aca="false">COUNTIF(I:I, $I5754)</f>
        <v>1</v>
      </c>
      <c r="K5754" s="1" t="str">
        <f aca="false">IF(ISNA(VLOOKUP(Table4[product_id], tblProducts[], tblProducts[product_name],FALSE() )), "Invalid", "Valid")</f>
        <v>Valid</v>
      </c>
      <c r="L5754" s="5" t="str">
        <f aca="false">IF(ISNA(VLOOKUP(Table4[[#This Row],[warehouse_id]], tblwhouse[], tblwhouse[warehouse_name],FALSE() )), "Invalid", "Valid")</f>
        <v>Valid</v>
      </c>
    </row>
    <row r="5755" customFormat="false" ht="15" hidden="false" customHeight="true" outlineLevel="0" collapsed="false">
      <c r="A5755" s="1" t="n">
        <v>5754</v>
      </c>
      <c r="B5755" s="1" t="n">
        <v>3</v>
      </c>
      <c r="C5755" s="1" t="n">
        <v>521</v>
      </c>
      <c r="D5755" s="1" t="s">
        <v>12826</v>
      </c>
      <c r="E5755" s="1" t="n">
        <v>49</v>
      </c>
      <c r="F5755" s="1" t="n">
        <v>71</v>
      </c>
      <c r="G5755" s="1" t="n">
        <v>1049.93</v>
      </c>
      <c r="H5755" s="4" t="n">
        <v>46008.6009381134</v>
      </c>
      <c r="I57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5754BT998755352149711049.9346008.6009381134</v>
      </c>
      <c r="J5755" s="1" t="n">
        <f aca="false">COUNTIF(I:I, $I5755)</f>
        <v>1</v>
      </c>
      <c r="K5755" s="1" t="str">
        <f aca="false">IF(ISNA(VLOOKUP(Table4[product_id], tblProducts[], tblProducts[product_name],FALSE() )), "Invalid", "Valid")</f>
        <v>Valid</v>
      </c>
      <c r="L5755" s="5" t="str">
        <f aca="false">IF(ISNA(VLOOKUP(Table4[[#This Row],[warehouse_id]], tblwhouse[], tblwhouse[warehouse_name],FALSE() )), "Invalid", "Valid")</f>
        <v>Valid</v>
      </c>
    </row>
    <row r="5756" customFormat="false" ht="15" hidden="false" customHeight="true" outlineLevel="0" collapsed="false">
      <c r="A5756" s="1" t="n">
        <v>5755</v>
      </c>
      <c r="B5756" s="1" t="n">
        <v>1</v>
      </c>
      <c r="C5756" s="1" t="n">
        <v>1903</v>
      </c>
      <c r="D5756" s="1" t="s">
        <v>12827</v>
      </c>
      <c r="E5756" s="1" t="n">
        <v>119</v>
      </c>
      <c r="F5756" s="1" t="n">
        <v>65</v>
      </c>
      <c r="G5756" s="1" t="n">
        <v>1052.51</v>
      </c>
      <c r="H5756" s="4" t="n">
        <v>45942.6009381134</v>
      </c>
      <c r="I57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5755BT42209311903119651052.5145942.6009381134</v>
      </c>
      <c r="J5756" s="1" t="n">
        <f aca="false">COUNTIF(I:I, $I5756)</f>
        <v>1</v>
      </c>
      <c r="K5756" s="1" t="str">
        <f aca="false">IF(ISNA(VLOOKUP(Table4[product_id], tblProducts[], tblProducts[product_name],FALSE() )), "Invalid", "Valid")</f>
        <v>Valid</v>
      </c>
      <c r="L5756" s="5" t="str">
        <f aca="false">IF(ISNA(VLOOKUP(Table4[[#This Row],[warehouse_id]], tblwhouse[], tblwhouse[warehouse_name],FALSE() )), "Invalid", "Valid")</f>
        <v>Valid</v>
      </c>
    </row>
    <row r="5757" customFormat="false" ht="15" hidden="false" customHeight="true" outlineLevel="0" collapsed="false">
      <c r="A5757" s="1" t="n">
        <v>5756</v>
      </c>
      <c r="B5757" s="1" t="n">
        <v>4</v>
      </c>
      <c r="C5757" s="1" t="n">
        <v>512</v>
      </c>
      <c r="D5757" s="1" t="s">
        <v>12828</v>
      </c>
      <c r="E5757" s="1" t="n">
        <v>425</v>
      </c>
      <c r="F5757" s="1" t="n">
        <v>74</v>
      </c>
      <c r="G5757" s="1" t="n">
        <v>275.33</v>
      </c>
      <c r="H5757" s="4" t="n">
        <v>45865.6009381134</v>
      </c>
      <c r="I57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5756BT353112451242574275.3345865.6009381134</v>
      </c>
      <c r="J5757" s="1" t="n">
        <f aca="false">COUNTIF(I:I, $I5757)</f>
        <v>1</v>
      </c>
      <c r="K5757" s="1" t="str">
        <f aca="false">IF(ISNA(VLOOKUP(Table4[product_id], tblProducts[], tblProducts[product_name],FALSE() )), "Invalid", "Valid")</f>
        <v>Valid</v>
      </c>
      <c r="L5757" s="5" t="str">
        <f aca="false">IF(ISNA(VLOOKUP(Table4[[#This Row],[warehouse_id]], tblwhouse[], tblwhouse[warehouse_name],FALSE() )), "Invalid", "Valid")</f>
        <v>Valid</v>
      </c>
    </row>
    <row r="5758" customFormat="false" ht="15" hidden="false" customHeight="true" outlineLevel="0" collapsed="false">
      <c r="A5758" s="1" t="n">
        <v>5757</v>
      </c>
      <c r="B5758" s="1" t="n">
        <v>3</v>
      </c>
      <c r="C5758" s="1" t="n">
        <v>606</v>
      </c>
      <c r="D5758" s="1" t="s">
        <v>12829</v>
      </c>
      <c r="E5758" s="1" t="n">
        <v>33</v>
      </c>
      <c r="F5758" s="1" t="n">
        <v>47</v>
      </c>
      <c r="G5758" s="1" t="n">
        <v>931.64</v>
      </c>
      <c r="H5758" s="4" t="n">
        <v>46018.6009381134</v>
      </c>
      <c r="I57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5757BT60706936063347931.6446018.6009381134</v>
      </c>
      <c r="J5758" s="1" t="n">
        <f aca="false">COUNTIF(I:I, $I5758)</f>
        <v>1</v>
      </c>
      <c r="K5758" s="1" t="str">
        <f aca="false">IF(ISNA(VLOOKUP(Table4[product_id], tblProducts[], tblProducts[product_name],FALSE() )), "Invalid", "Valid")</f>
        <v>Valid</v>
      </c>
      <c r="L5758" s="5" t="str">
        <f aca="false">IF(ISNA(VLOOKUP(Table4[[#This Row],[warehouse_id]], tblwhouse[], tblwhouse[warehouse_name],FALSE() )), "Invalid", "Valid")</f>
        <v>Valid</v>
      </c>
    </row>
    <row r="5759" customFormat="false" ht="15" hidden="false" customHeight="true" outlineLevel="0" collapsed="false">
      <c r="A5759" s="1" t="n">
        <v>5758</v>
      </c>
      <c r="B5759" s="1" t="n">
        <v>1</v>
      </c>
      <c r="C5759" s="1" t="n">
        <v>224</v>
      </c>
      <c r="D5759" s="1" t="s">
        <v>12830</v>
      </c>
      <c r="E5759" s="1" t="n">
        <v>101</v>
      </c>
      <c r="F5759" s="1" t="n">
        <v>70</v>
      </c>
      <c r="G5759" s="1" t="n">
        <v>488.53</v>
      </c>
      <c r="H5759" s="4" t="n">
        <v>46087.6009381134</v>
      </c>
      <c r="I57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5758BT546221122410170488.5346087.6009381134</v>
      </c>
      <c r="J5759" s="1" t="n">
        <f aca="false">COUNTIF(I:I, $I5759)</f>
        <v>1</v>
      </c>
      <c r="K5759" s="1" t="str">
        <f aca="false">IF(ISNA(VLOOKUP(Table4[product_id], tblProducts[], tblProducts[product_name],FALSE() )), "Invalid", "Valid")</f>
        <v>Valid</v>
      </c>
      <c r="L5759" s="5" t="str">
        <f aca="false">IF(ISNA(VLOOKUP(Table4[[#This Row],[warehouse_id]], tblwhouse[], tblwhouse[warehouse_name],FALSE() )), "Invalid", "Valid")</f>
        <v>Valid</v>
      </c>
    </row>
    <row r="5760" customFormat="false" ht="15" hidden="false" customHeight="true" outlineLevel="0" collapsed="false">
      <c r="A5760" s="1" t="n">
        <v>5759</v>
      </c>
      <c r="B5760" s="1" t="n">
        <v>1</v>
      </c>
      <c r="C5760" s="1" t="n">
        <v>767</v>
      </c>
      <c r="D5760" s="1" t="s">
        <v>12831</v>
      </c>
      <c r="E5760" s="1" t="n">
        <v>101</v>
      </c>
      <c r="F5760" s="1" t="n">
        <v>37</v>
      </c>
      <c r="G5760" s="1" t="n">
        <v>248.06</v>
      </c>
      <c r="H5760" s="4" t="n">
        <v>46105.6009381134</v>
      </c>
      <c r="I57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5759BT547907176710137248.0646105.6009381134</v>
      </c>
      <c r="J5760" s="1" t="n">
        <f aca="false">COUNTIF(I:I, $I5760)</f>
        <v>1</v>
      </c>
      <c r="K5760" s="1" t="str">
        <f aca="false">IF(ISNA(VLOOKUP(Table4[product_id], tblProducts[], tblProducts[product_name],FALSE() )), "Invalid", "Valid")</f>
        <v>Valid</v>
      </c>
      <c r="L5760" s="5" t="str">
        <f aca="false">IF(ISNA(VLOOKUP(Table4[[#This Row],[warehouse_id]], tblwhouse[], tblwhouse[warehouse_name],FALSE() )), "Invalid", "Valid")</f>
        <v>Valid</v>
      </c>
    </row>
    <row r="5761" customFormat="false" ht="15" hidden="false" customHeight="true" outlineLevel="0" collapsed="false">
      <c r="A5761" s="1" t="n">
        <v>5760</v>
      </c>
      <c r="B5761" s="1" t="n">
        <v>3</v>
      </c>
      <c r="C5761" s="1" t="n">
        <v>786</v>
      </c>
      <c r="D5761" s="1" t="s">
        <v>12832</v>
      </c>
      <c r="E5761" s="1" t="n">
        <v>430</v>
      </c>
      <c r="F5761" s="1" t="n">
        <v>38</v>
      </c>
      <c r="G5761" s="1" t="n">
        <v>430.37</v>
      </c>
      <c r="H5761" s="4" t="n">
        <v>45939.6009381134</v>
      </c>
      <c r="I57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5760BT373322378643038430.3745939.6009381134</v>
      </c>
      <c r="J5761" s="1" t="n">
        <f aca="false">COUNTIF(I:I, $I5761)</f>
        <v>1</v>
      </c>
      <c r="K5761" s="1" t="str">
        <f aca="false">IF(ISNA(VLOOKUP(Table4[product_id], tblProducts[], tblProducts[product_name],FALSE() )), "Invalid", "Valid")</f>
        <v>Valid</v>
      </c>
      <c r="L5761" s="5" t="str">
        <f aca="false">IF(ISNA(VLOOKUP(Table4[[#This Row],[warehouse_id]], tblwhouse[], tblwhouse[warehouse_name],FALSE() )), "Invalid", "Valid")</f>
        <v>Valid</v>
      </c>
    </row>
    <row r="5762" customFormat="false" ht="15" hidden="false" customHeight="true" outlineLevel="0" collapsed="false">
      <c r="A5762" s="1" t="n">
        <v>5761</v>
      </c>
      <c r="B5762" s="1" t="n">
        <v>3</v>
      </c>
      <c r="C5762" s="1" t="n">
        <v>204</v>
      </c>
      <c r="D5762" s="1" t="s">
        <v>12833</v>
      </c>
      <c r="E5762" s="1" t="n">
        <v>157</v>
      </c>
      <c r="F5762" s="1" t="n">
        <v>77</v>
      </c>
      <c r="G5762" s="1" t="n">
        <v>1135.74</v>
      </c>
      <c r="H5762" s="4" t="n">
        <v>45959.6009381134</v>
      </c>
      <c r="I57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5761BT7684323204157771135.7445959.6009381134</v>
      </c>
      <c r="J5762" s="1" t="n">
        <f aca="false">COUNTIF(I:I, $I5762)</f>
        <v>1</v>
      </c>
      <c r="K5762" s="1" t="str">
        <f aca="false">IF(ISNA(VLOOKUP(Table4[product_id], tblProducts[], tblProducts[product_name],FALSE() )), "Invalid", "Valid")</f>
        <v>Valid</v>
      </c>
      <c r="L5762" s="5" t="str">
        <f aca="false">IF(ISNA(VLOOKUP(Table4[[#This Row],[warehouse_id]], tblwhouse[], tblwhouse[warehouse_name],FALSE() )), "Invalid", "Valid")</f>
        <v>Valid</v>
      </c>
    </row>
    <row r="5763" customFormat="false" ht="15" hidden="false" customHeight="true" outlineLevel="0" collapsed="false">
      <c r="A5763" s="1" t="n">
        <v>5762</v>
      </c>
      <c r="B5763" s="1" t="n">
        <v>1</v>
      </c>
      <c r="C5763" s="1" t="n">
        <v>959</v>
      </c>
      <c r="D5763" s="1" t="s">
        <v>12834</v>
      </c>
      <c r="E5763" s="1" t="n">
        <v>278</v>
      </c>
      <c r="F5763" s="1" t="n">
        <v>75</v>
      </c>
      <c r="G5763" s="1" t="n">
        <v>871.81</v>
      </c>
      <c r="H5763" s="4" t="n">
        <v>45918.6009381134</v>
      </c>
      <c r="I57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5762BT181622195927875871.8145918.6009381134</v>
      </c>
      <c r="J5763" s="1" t="n">
        <f aca="false">COUNTIF(I:I, $I5763)</f>
        <v>1</v>
      </c>
      <c r="K5763" s="1" t="str">
        <f aca="false">IF(ISNA(VLOOKUP(Table4[product_id], tblProducts[], tblProducts[product_name],FALSE() )), "Invalid", "Valid")</f>
        <v>Valid</v>
      </c>
      <c r="L5763" s="5" t="str">
        <f aca="false">IF(ISNA(VLOOKUP(Table4[[#This Row],[warehouse_id]], tblwhouse[], tblwhouse[warehouse_name],FALSE() )), "Invalid", "Valid")</f>
        <v>Valid</v>
      </c>
    </row>
    <row r="5764" customFormat="false" ht="15" hidden="false" customHeight="true" outlineLevel="0" collapsed="false">
      <c r="A5764" s="1" t="n">
        <v>5763</v>
      </c>
      <c r="B5764" s="1" t="n">
        <v>1</v>
      </c>
      <c r="C5764" s="1" t="n">
        <v>1325</v>
      </c>
      <c r="D5764" s="1" t="s">
        <v>12835</v>
      </c>
      <c r="E5764" s="1" t="n">
        <v>434</v>
      </c>
      <c r="F5764" s="1" t="n">
        <v>63</v>
      </c>
      <c r="G5764" s="1" t="n">
        <v>802.32</v>
      </c>
      <c r="H5764" s="4" t="n">
        <v>46134.6009381134</v>
      </c>
      <c r="I57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5763BT8035211132543463802.3246134.6009381134</v>
      </c>
      <c r="J5764" s="1" t="n">
        <f aca="false">COUNTIF(I:I, $I5764)</f>
        <v>1</v>
      </c>
      <c r="K5764" s="1" t="str">
        <f aca="false">IF(ISNA(VLOOKUP(Table4[product_id], tblProducts[], tblProducts[product_name],FALSE() )), "Invalid", "Valid")</f>
        <v>Valid</v>
      </c>
      <c r="L5764" s="5" t="str">
        <f aca="false">IF(ISNA(VLOOKUP(Table4[[#This Row],[warehouse_id]], tblwhouse[], tblwhouse[warehouse_name],FALSE() )), "Invalid", "Valid")</f>
        <v>Valid</v>
      </c>
    </row>
    <row r="5765" customFormat="false" ht="15" hidden="false" customHeight="true" outlineLevel="0" collapsed="false">
      <c r="A5765" s="1" t="n">
        <v>5764</v>
      </c>
      <c r="B5765" s="1" t="n">
        <v>3</v>
      </c>
      <c r="C5765" s="1" t="n">
        <v>28</v>
      </c>
      <c r="D5765" s="1" t="s">
        <v>12836</v>
      </c>
      <c r="E5765" s="1" t="n">
        <v>137</v>
      </c>
      <c r="F5765" s="1" t="n">
        <v>22</v>
      </c>
      <c r="G5765" s="1" t="n">
        <v>1243.75</v>
      </c>
      <c r="H5765" s="4" t="n">
        <v>46201.6009381134</v>
      </c>
      <c r="I57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5764BT518731328137221243.7546201.6009381134</v>
      </c>
      <c r="J5765" s="1" t="n">
        <f aca="false">COUNTIF(I:I, $I5765)</f>
        <v>1</v>
      </c>
      <c r="K5765" s="1" t="str">
        <f aca="false">IF(ISNA(VLOOKUP(Table4[product_id], tblProducts[], tblProducts[product_name],FALSE() )), "Invalid", "Valid")</f>
        <v>Valid</v>
      </c>
      <c r="L5765" s="5" t="str">
        <f aca="false">IF(ISNA(VLOOKUP(Table4[[#This Row],[warehouse_id]], tblwhouse[], tblwhouse[warehouse_name],FALSE() )), "Invalid", "Valid")</f>
        <v>Valid</v>
      </c>
    </row>
    <row r="5766" customFormat="false" ht="15" hidden="false" customHeight="true" outlineLevel="0" collapsed="false">
      <c r="A5766" s="1" t="n">
        <v>5765</v>
      </c>
      <c r="B5766" s="1" t="n">
        <v>1</v>
      </c>
      <c r="C5766" s="1" t="n">
        <v>482</v>
      </c>
      <c r="D5766" s="1" t="s">
        <v>12837</v>
      </c>
      <c r="E5766" s="1" t="n">
        <v>394</v>
      </c>
      <c r="F5766" s="1" t="n">
        <v>26</v>
      </c>
      <c r="G5766" s="1" t="n">
        <v>880.49</v>
      </c>
      <c r="H5766" s="4" t="n">
        <v>46203.600938125</v>
      </c>
      <c r="I57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5765BT518006148239426880.4946203.600938125</v>
      </c>
      <c r="J5766" s="1" t="n">
        <f aca="false">COUNTIF(I:I, $I5766)</f>
        <v>1</v>
      </c>
      <c r="K5766" s="1" t="str">
        <f aca="false">IF(ISNA(VLOOKUP(Table4[product_id], tblProducts[], tblProducts[product_name],FALSE() )), "Invalid", "Valid")</f>
        <v>Valid</v>
      </c>
      <c r="L5766" s="5" t="str">
        <f aca="false">IF(ISNA(VLOOKUP(Table4[[#This Row],[warehouse_id]], tblwhouse[], tblwhouse[warehouse_name],FALSE() )), "Invalid", "Valid")</f>
        <v>Valid</v>
      </c>
    </row>
    <row r="5767" customFormat="false" ht="15" hidden="false" customHeight="true" outlineLevel="0" collapsed="false">
      <c r="A5767" s="1" t="n">
        <v>5766</v>
      </c>
      <c r="B5767" s="1" t="n">
        <v>2</v>
      </c>
      <c r="C5767" s="1" t="n">
        <v>2561</v>
      </c>
      <c r="D5767" s="1" t="s">
        <v>12838</v>
      </c>
      <c r="E5767" s="1" t="n">
        <v>201</v>
      </c>
      <c r="F5767" s="1" t="n">
        <v>23</v>
      </c>
      <c r="G5767" s="1" t="n">
        <v>974.82</v>
      </c>
      <c r="H5767" s="4" t="n">
        <v>45898.600938125</v>
      </c>
      <c r="I57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5766BT1630862256120123974.8245898.600938125</v>
      </c>
      <c r="J5767" s="1" t="n">
        <f aca="false">COUNTIF(I:I, $I5767)</f>
        <v>1</v>
      </c>
      <c r="K5767" s="1" t="str">
        <f aca="false">IF(ISNA(VLOOKUP(Table4[product_id], tblProducts[], tblProducts[product_name],FALSE() )), "Invalid", "Valid")</f>
        <v>Valid</v>
      </c>
      <c r="L5767" s="5" t="str">
        <f aca="false">IF(ISNA(VLOOKUP(Table4[[#This Row],[warehouse_id]], tblwhouse[], tblwhouse[warehouse_name],FALSE() )), "Invalid", "Valid")</f>
        <v>Valid</v>
      </c>
    </row>
    <row r="5768" customFormat="false" ht="15" hidden="false" customHeight="true" outlineLevel="0" collapsed="false">
      <c r="A5768" s="1" t="n">
        <v>5767</v>
      </c>
      <c r="B5768" s="1" t="n">
        <v>3</v>
      </c>
      <c r="C5768" s="1" t="n">
        <v>840</v>
      </c>
      <c r="D5768" s="1" t="s">
        <v>12839</v>
      </c>
      <c r="E5768" s="1" t="n">
        <v>161</v>
      </c>
      <c r="F5768" s="1" t="n">
        <v>47</v>
      </c>
      <c r="G5768" s="1" t="n">
        <v>966.64</v>
      </c>
      <c r="H5768" s="4" t="n">
        <v>46210.600938125</v>
      </c>
      <c r="I57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5767BT915854384016147966.6446210.600938125</v>
      </c>
      <c r="J5768" s="1" t="n">
        <f aca="false">COUNTIF(I:I, $I5768)</f>
        <v>1</v>
      </c>
      <c r="K5768" s="1" t="str">
        <f aca="false">IF(ISNA(VLOOKUP(Table4[product_id], tblProducts[], tblProducts[product_name],FALSE() )), "Invalid", "Valid")</f>
        <v>Valid</v>
      </c>
      <c r="L5768" s="5" t="str">
        <f aca="false">IF(ISNA(VLOOKUP(Table4[[#This Row],[warehouse_id]], tblwhouse[], tblwhouse[warehouse_name],FALSE() )), "Invalid", "Valid")</f>
        <v>Valid</v>
      </c>
    </row>
    <row r="5769" customFormat="false" ht="15" hidden="false" customHeight="true" outlineLevel="0" collapsed="false">
      <c r="A5769" s="1" t="n">
        <v>5768</v>
      </c>
      <c r="B5769" s="1" t="n">
        <v>2</v>
      </c>
      <c r="C5769" s="1" t="n">
        <v>539</v>
      </c>
      <c r="D5769" s="1" t="s">
        <v>12840</v>
      </c>
      <c r="E5769" s="1" t="n">
        <v>316</v>
      </c>
      <c r="F5769" s="1" t="n">
        <v>38</v>
      </c>
      <c r="G5769" s="1" t="n">
        <v>488.61</v>
      </c>
      <c r="H5769" s="4" t="n">
        <v>46186.600938125</v>
      </c>
      <c r="I57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5768BT108042253931638488.6146186.600938125</v>
      </c>
      <c r="J5769" s="1" t="n">
        <f aca="false">COUNTIF(I:I, $I5769)</f>
        <v>1</v>
      </c>
      <c r="K5769" s="1" t="str">
        <f aca="false">IF(ISNA(VLOOKUP(Table4[product_id], tblProducts[], tblProducts[product_name],FALSE() )), "Invalid", "Valid")</f>
        <v>Valid</v>
      </c>
      <c r="L5769" s="5" t="str">
        <f aca="false">IF(ISNA(VLOOKUP(Table4[[#This Row],[warehouse_id]], tblwhouse[], tblwhouse[warehouse_name],FALSE() )), "Invalid", "Valid")</f>
        <v>Valid</v>
      </c>
    </row>
    <row r="5770" customFormat="false" ht="15" hidden="false" customHeight="true" outlineLevel="0" collapsed="false">
      <c r="A5770" s="1" t="n">
        <v>5769</v>
      </c>
      <c r="B5770" s="1" t="n">
        <v>3</v>
      </c>
      <c r="C5770" s="1" t="n">
        <v>2783</v>
      </c>
      <c r="D5770" s="1" t="s">
        <v>12841</v>
      </c>
      <c r="E5770" s="1" t="n">
        <v>96</v>
      </c>
      <c r="F5770" s="1" t="n">
        <v>70</v>
      </c>
      <c r="G5770" s="1" t="n">
        <v>1066.05</v>
      </c>
      <c r="H5770" s="4" t="n">
        <v>46043.600938125</v>
      </c>
      <c r="I57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5769BT8219803278396701066.0546043.600938125</v>
      </c>
      <c r="J5770" s="1" t="n">
        <f aca="false">COUNTIF(I:I, $I5770)</f>
        <v>1</v>
      </c>
      <c r="K5770" s="1" t="str">
        <f aca="false">IF(ISNA(VLOOKUP(Table4[product_id], tblProducts[], tblProducts[product_name],FALSE() )), "Invalid", "Valid")</f>
        <v>Valid</v>
      </c>
      <c r="L5770" s="5" t="str">
        <f aca="false">IF(ISNA(VLOOKUP(Table4[[#This Row],[warehouse_id]], tblwhouse[], tblwhouse[warehouse_name],FALSE() )), "Invalid", "Valid")</f>
        <v>Valid</v>
      </c>
    </row>
    <row r="5771" customFormat="false" ht="15" hidden="false" customHeight="true" outlineLevel="0" collapsed="false">
      <c r="A5771" s="1" t="n">
        <v>5770</v>
      </c>
      <c r="B5771" s="1" t="n">
        <v>3</v>
      </c>
      <c r="C5771" s="1" t="n">
        <v>1965</v>
      </c>
      <c r="D5771" s="1" t="s">
        <v>12842</v>
      </c>
      <c r="E5771" s="1" t="n">
        <v>373</v>
      </c>
      <c r="F5771" s="1" t="n">
        <v>40</v>
      </c>
      <c r="G5771" s="1" t="n">
        <v>1232.29</v>
      </c>
      <c r="H5771" s="4" t="n">
        <v>46047.600938125</v>
      </c>
      <c r="I57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5770BT82822431965373401232.2946047.600938125</v>
      </c>
      <c r="J5771" s="1" t="n">
        <f aca="false">COUNTIF(I:I, $I5771)</f>
        <v>1</v>
      </c>
      <c r="K5771" s="1" t="str">
        <f aca="false">IF(ISNA(VLOOKUP(Table4[product_id], tblProducts[], tblProducts[product_name],FALSE() )), "Invalid", "Valid")</f>
        <v>Valid</v>
      </c>
      <c r="L5771" s="5" t="str">
        <f aca="false">IF(ISNA(VLOOKUP(Table4[[#This Row],[warehouse_id]], tblwhouse[], tblwhouse[warehouse_name],FALSE() )), "Invalid", "Valid")</f>
        <v>Valid</v>
      </c>
    </row>
    <row r="5772" customFormat="false" ht="15" hidden="false" customHeight="true" outlineLevel="0" collapsed="false">
      <c r="A5772" s="1" t="n">
        <v>5771</v>
      </c>
      <c r="B5772" s="1" t="n">
        <v>3</v>
      </c>
      <c r="C5772" s="1" t="n">
        <v>1628</v>
      </c>
      <c r="D5772" s="1" t="s">
        <v>12843</v>
      </c>
      <c r="E5772" s="1" t="n">
        <v>407</v>
      </c>
      <c r="F5772" s="1" t="n">
        <v>61</v>
      </c>
      <c r="G5772" s="1" t="n">
        <v>78.73</v>
      </c>
      <c r="H5772" s="4" t="n">
        <v>45938.600938125</v>
      </c>
      <c r="I57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5771BT657765316284076178.7345938.600938125</v>
      </c>
      <c r="J5772" s="1" t="n">
        <f aca="false">COUNTIF(I:I, $I5772)</f>
        <v>1</v>
      </c>
      <c r="K5772" s="1" t="str">
        <f aca="false">IF(ISNA(VLOOKUP(Table4[product_id], tblProducts[], tblProducts[product_name],FALSE() )), "Invalid", "Valid")</f>
        <v>Valid</v>
      </c>
      <c r="L5772" s="5" t="str">
        <f aca="false">IF(ISNA(VLOOKUP(Table4[[#This Row],[warehouse_id]], tblwhouse[], tblwhouse[warehouse_name],FALSE() )), "Invalid", "Valid")</f>
        <v>Valid</v>
      </c>
    </row>
    <row r="5773" customFormat="false" ht="15" hidden="false" customHeight="true" outlineLevel="0" collapsed="false">
      <c r="A5773" s="1" t="n">
        <v>5772</v>
      </c>
      <c r="B5773" s="1" t="n">
        <v>4</v>
      </c>
      <c r="C5773" s="1" t="n">
        <v>2157</v>
      </c>
      <c r="D5773" s="1" t="s">
        <v>12844</v>
      </c>
      <c r="E5773" s="1" t="n">
        <v>117</v>
      </c>
      <c r="F5773" s="1" t="n">
        <v>69</v>
      </c>
      <c r="G5773" s="1" t="n">
        <v>215.08</v>
      </c>
      <c r="H5773" s="4" t="n">
        <v>45978.600938125</v>
      </c>
      <c r="I57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5772BT1276814215711769215.0845978.600938125</v>
      </c>
      <c r="J5773" s="1" t="n">
        <f aca="false">COUNTIF(I:I, $I5773)</f>
        <v>1</v>
      </c>
      <c r="K5773" s="1" t="str">
        <f aca="false">IF(ISNA(VLOOKUP(Table4[product_id], tblProducts[], tblProducts[product_name],FALSE() )), "Invalid", "Valid")</f>
        <v>Valid</v>
      </c>
      <c r="L5773" s="5" t="str">
        <f aca="false">IF(ISNA(VLOOKUP(Table4[[#This Row],[warehouse_id]], tblwhouse[], tblwhouse[warehouse_name],FALSE() )), "Invalid", "Valid")</f>
        <v>Valid</v>
      </c>
    </row>
    <row r="5774" customFormat="false" ht="15" hidden="false" customHeight="true" outlineLevel="0" collapsed="false">
      <c r="A5774" s="1" t="n">
        <v>5773</v>
      </c>
      <c r="B5774" s="1" t="n">
        <v>2</v>
      </c>
      <c r="C5774" s="1" t="n">
        <v>1944</v>
      </c>
      <c r="D5774" s="1" t="s">
        <v>12845</v>
      </c>
      <c r="E5774" s="1" t="n">
        <v>381</v>
      </c>
      <c r="F5774" s="1" t="n">
        <v>21</v>
      </c>
      <c r="G5774" s="1" t="n">
        <v>1218.74</v>
      </c>
      <c r="H5774" s="4" t="n">
        <v>46188.600938125</v>
      </c>
      <c r="I57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5773BT78841421944381211218.7446188.600938125</v>
      </c>
      <c r="J5774" s="1" t="n">
        <f aca="false">COUNTIF(I:I, $I5774)</f>
        <v>1</v>
      </c>
      <c r="K5774" s="1" t="str">
        <f aca="false">IF(ISNA(VLOOKUP(Table4[product_id], tblProducts[], tblProducts[product_name],FALSE() )), "Invalid", "Valid")</f>
        <v>Valid</v>
      </c>
      <c r="L5774" s="5" t="str">
        <f aca="false">IF(ISNA(VLOOKUP(Table4[[#This Row],[warehouse_id]], tblwhouse[], tblwhouse[warehouse_name],FALSE() )), "Invalid", "Valid")</f>
        <v>Valid</v>
      </c>
    </row>
    <row r="5775" customFormat="false" ht="15" hidden="false" customHeight="true" outlineLevel="0" collapsed="false">
      <c r="A5775" s="1" t="n">
        <v>5774</v>
      </c>
      <c r="B5775" s="1" t="n">
        <v>4</v>
      </c>
      <c r="C5775" s="1" t="n">
        <v>1656</v>
      </c>
      <c r="D5775" s="1" t="s">
        <v>12846</v>
      </c>
      <c r="E5775" s="1" t="n">
        <v>147</v>
      </c>
      <c r="F5775" s="1" t="n">
        <v>20</v>
      </c>
      <c r="G5775" s="1" t="n">
        <v>1157.69</v>
      </c>
      <c r="H5775" s="4" t="n">
        <v>45871.600938125</v>
      </c>
      <c r="I57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5774BT86810441656147201157.6945871.600938125</v>
      </c>
      <c r="J5775" s="1" t="n">
        <f aca="false">COUNTIF(I:I, $I5775)</f>
        <v>1</v>
      </c>
      <c r="K5775" s="1" t="str">
        <f aca="false">IF(ISNA(VLOOKUP(Table4[product_id], tblProducts[], tblProducts[product_name],FALSE() )), "Invalid", "Valid")</f>
        <v>Valid</v>
      </c>
      <c r="L5775" s="5" t="str">
        <f aca="false">IF(ISNA(VLOOKUP(Table4[[#This Row],[warehouse_id]], tblwhouse[], tblwhouse[warehouse_name],FALSE() )), "Invalid", "Valid")</f>
        <v>Valid</v>
      </c>
    </row>
    <row r="5776" customFormat="false" ht="15" hidden="false" customHeight="true" outlineLevel="0" collapsed="false">
      <c r="A5776" s="1" t="n">
        <v>5775</v>
      </c>
      <c r="B5776" s="1" t="n">
        <v>1</v>
      </c>
      <c r="C5776" s="1" t="n">
        <v>496</v>
      </c>
      <c r="D5776" s="1" t="s">
        <v>12847</v>
      </c>
      <c r="E5776" s="1" t="n">
        <v>323</v>
      </c>
      <c r="F5776" s="1" t="n">
        <v>35</v>
      </c>
      <c r="G5776" s="1" t="n">
        <v>17.34</v>
      </c>
      <c r="H5776" s="4" t="n">
        <v>45899.600938125</v>
      </c>
      <c r="I57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5775BT84146514963233517.3445899.600938125</v>
      </c>
      <c r="J5776" s="1" t="n">
        <f aca="false">COUNTIF(I:I, $I5776)</f>
        <v>1</v>
      </c>
      <c r="K5776" s="1" t="str">
        <f aca="false">IF(ISNA(VLOOKUP(Table4[product_id], tblProducts[], tblProducts[product_name],FALSE() )), "Invalid", "Valid")</f>
        <v>Valid</v>
      </c>
      <c r="L5776" s="5" t="str">
        <f aca="false">IF(ISNA(VLOOKUP(Table4[[#This Row],[warehouse_id]], tblwhouse[], tblwhouse[warehouse_name],FALSE() )), "Invalid", "Valid")</f>
        <v>Valid</v>
      </c>
    </row>
    <row r="5777" customFormat="false" ht="15" hidden="false" customHeight="true" outlineLevel="0" collapsed="false">
      <c r="A5777" s="1" t="n">
        <v>5776</v>
      </c>
      <c r="B5777" s="1" t="n">
        <v>2</v>
      </c>
      <c r="C5777" s="1" t="n">
        <v>2886</v>
      </c>
      <c r="D5777" s="1" t="s">
        <v>12848</v>
      </c>
      <c r="E5777" s="1" t="n">
        <v>42</v>
      </c>
      <c r="F5777" s="1" t="n">
        <v>42</v>
      </c>
      <c r="G5777" s="1" t="n">
        <v>1242.96</v>
      </c>
      <c r="H5777" s="4" t="n">
        <v>45941.600938125</v>
      </c>
      <c r="I57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5776BT2187432288642421242.9645941.600938125</v>
      </c>
      <c r="J5777" s="1" t="n">
        <f aca="false">COUNTIF(I:I, $I5777)</f>
        <v>1</v>
      </c>
      <c r="K5777" s="1" t="str">
        <f aca="false">IF(ISNA(VLOOKUP(Table4[product_id], tblProducts[], tblProducts[product_name],FALSE() )), "Invalid", "Valid")</f>
        <v>Valid</v>
      </c>
      <c r="L5777" s="5" t="str">
        <f aca="false">IF(ISNA(VLOOKUP(Table4[[#This Row],[warehouse_id]], tblwhouse[], tblwhouse[warehouse_name],FALSE() )), "Invalid", "Valid")</f>
        <v>Valid</v>
      </c>
    </row>
    <row r="5778" customFormat="false" ht="15" hidden="false" customHeight="true" outlineLevel="0" collapsed="false">
      <c r="A5778" s="1" t="n">
        <v>5777</v>
      </c>
      <c r="B5778" s="1" t="n">
        <v>4</v>
      </c>
      <c r="C5778" s="1" t="n">
        <v>624</v>
      </c>
      <c r="D5778" s="1" t="s">
        <v>12849</v>
      </c>
      <c r="E5778" s="1" t="n">
        <v>491</v>
      </c>
      <c r="F5778" s="1" t="n">
        <v>21</v>
      </c>
      <c r="G5778" s="1" t="n">
        <v>908.7</v>
      </c>
      <c r="H5778" s="4" t="n">
        <v>45984.600938125</v>
      </c>
      <c r="I57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5777BT777512462449121908.745984.600938125</v>
      </c>
      <c r="J5778" s="1" t="n">
        <f aca="false">COUNTIF(I:I, $I5778)</f>
        <v>1</v>
      </c>
      <c r="K5778" s="1" t="str">
        <f aca="false">IF(ISNA(VLOOKUP(Table4[product_id], tblProducts[], tblProducts[product_name],FALSE() )), "Invalid", "Valid")</f>
        <v>Valid</v>
      </c>
      <c r="L5778" s="5" t="str">
        <f aca="false">IF(ISNA(VLOOKUP(Table4[[#This Row],[warehouse_id]], tblwhouse[], tblwhouse[warehouse_name],FALSE() )), "Invalid", "Valid")</f>
        <v>Valid</v>
      </c>
    </row>
    <row r="5779" customFormat="false" ht="15" hidden="false" customHeight="true" outlineLevel="0" collapsed="false">
      <c r="A5779" s="1" t="n">
        <v>5778</v>
      </c>
      <c r="B5779" s="1" t="n">
        <v>3</v>
      </c>
      <c r="C5779" s="1" t="n">
        <v>911</v>
      </c>
      <c r="D5779" s="1" t="s">
        <v>12850</v>
      </c>
      <c r="E5779" s="1" t="n">
        <v>303</v>
      </c>
      <c r="F5779" s="1" t="n">
        <v>49</v>
      </c>
      <c r="G5779" s="1" t="n">
        <v>289.7</v>
      </c>
      <c r="H5779" s="4" t="n">
        <v>46088.600938125</v>
      </c>
      <c r="I57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5778BT890309391130349289.746088.600938125</v>
      </c>
      <c r="J5779" s="1" t="n">
        <f aca="false">COUNTIF(I:I, $I5779)</f>
        <v>1</v>
      </c>
      <c r="K5779" s="1" t="str">
        <f aca="false">IF(ISNA(VLOOKUP(Table4[product_id], tblProducts[], tblProducts[product_name],FALSE() )), "Invalid", "Valid")</f>
        <v>Valid</v>
      </c>
      <c r="L5779" s="5" t="str">
        <f aca="false">IF(ISNA(VLOOKUP(Table4[[#This Row],[warehouse_id]], tblwhouse[], tblwhouse[warehouse_name],FALSE() )), "Invalid", "Valid")</f>
        <v>Valid</v>
      </c>
    </row>
    <row r="5780" customFormat="false" ht="15" hidden="false" customHeight="true" outlineLevel="0" collapsed="false">
      <c r="A5780" s="1" t="n">
        <v>5779</v>
      </c>
      <c r="B5780" s="1" t="n">
        <v>3</v>
      </c>
      <c r="C5780" s="1" t="n">
        <v>2382</v>
      </c>
      <c r="D5780" s="1" t="s">
        <v>12851</v>
      </c>
      <c r="E5780" s="1" t="n">
        <v>483</v>
      </c>
      <c r="F5780" s="1" t="n">
        <v>78</v>
      </c>
      <c r="G5780" s="1" t="n">
        <v>60.6</v>
      </c>
      <c r="H5780" s="4" t="n">
        <v>45913.600938125</v>
      </c>
      <c r="I57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5779BT807602323824837860.645913.600938125</v>
      </c>
      <c r="J5780" s="1" t="n">
        <f aca="false">COUNTIF(I:I, $I5780)</f>
        <v>1</v>
      </c>
      <c r="K5780" s="1" t="str">
        <f aca="false">IF(ISNA(VLOOKUP(Table4[product_id], tblProducts[], tblProducts[product_name],FALSE() )), "Invalid", "Valid")</f>
        <v>Valid</v>
      </c>
      <c r="L5780" s="5" t="str">
        <f aca="false">IF(ISNA(VLOOKUP(Table4[[#This Row],[warehouse_id]], tblwhouse[], tblwhouse[warehouse_name],FALSE() )), "Invalid", "Valid")</f>
        <v>Valid</v>
      </c>
    </row>
    <row r="5781" customFormat="false" ht="15" hidden="false" customHeight="true" outlineLevel="0" collapsed="false">
      <c r="A5781" s="1" t="n">
        <v>5780</v>
      </c>
      <c r="B5781" s="1" t="n">
        <v>3</v>
      </c>
      <c r="C5781" s="1" t="n">
        <v>2977</v>
      </c>
      <c r="D5781" s="1" t="s">
        <v>12852</v>
      </c>
      <c r="E5781" s="1" t="n">
        <v>66</v>
      </c>
      <c r="F5781" s="1" t="n">
        <v>62</v>
      </c>
      <c r="G5781" s="1" t="n">
        <v>1149.38</v>
      </c>
      <c r="H5781" s="4" t="n">
        <v>46015.600938125</v>
      </c>
      <c r="I57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5780BT9996343297766621149.3846015.600938125</v>
      </c>
      <c r="J5781" s="1" t="n">
        <f aca="false">COUNTIF(I:I, $I5781)</f>
        <v>1</v>
      </c>
      <c r="K5781" s="1" t="str">
        <f aca="false">IF(ISNA(VLOOKUP(Table4[product_id], tblProducts[], tblProducts[product_name],FALSE() )), "Invalid", "Valid")</f>
        <v>Valid</v>
      </c>
      <c r="L5781" s="5" t="str">
        <f aca="false">IF(ISNA(VLOOKUP(Table4[[#This Row],[warehouse_id]], tblwhouse[], tblwhouse[warehouse_name],FALSE() )), "Invalid", "Valid")</f>
        <v>Valid</v>
      </c>
    </row>
    <row r="5782" customFormat="false" ht="15" hidden="false" customHeight="true" outlineLevel="0" collapsed="false">
      <c r="A5782" s="1" t="n">
        <v>5781</v>
      </c>
      <c r="B5782" s="1" t="n">
        <v>2</v>
      </c>
      <c r="C5782" s="1" t="n">
        <v>88</v>
      </c>
      <c r="D5782" s="1" t="s">
        <v>12853</v>
      </c>
      <c r="E5782" s="1" t="n">
        <v>50</v>
      </c>
      <c r="F5782" s="1" t="n">
        <v>47</v>
      </c>
      <c r="G5782" s="1" t="n">
        <v>1438.66</v>
      </c>
      <c r="H5782" s="4" t="n">
        <v>45866.600938125</v>
      </c>
      <c r="I57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5781BT25531228850471438.6645866.600938125</v>
      </c>
      <c r="J5782" s="1" t="n">
        <f aca="false">COUNTIF(I:I, $I5782)</f>
        <v>1</v>
      </c>
      <c r="K5782" s="1" t="str">
        <f aca="false">IF(ISNA(VLOOKUP(Table4[product_id], tblProducts[], tblProducts[product_name],FALSE() )), "Invalid", "Valid")</f>
        <v>Valid</v>
      </c>
      <c r="L5782" s="5" t="str">
        <f aca="false">IF(ISNA(VLOOKUP(Table4[[#This Row],[warehouse_id]], tblwhouse[], tblwhouse[warehouse_name],FALSE() )), "Invalid", "Valid")</f>
        <v>Valid</v>
      </c>
    </row>
    <row r="5783" customFormat="false" ht="15" hidden="false" customHeight="true" outlineLevel="0" collapsed="false">
      <c r="A5783" s="1" t="n">
        <v>5782</v>
      </c>
      <c r="B5783" s="1" t="n">
        <v>1</v>
      </c>
      <c r="C5783" s="1" t="n">
        <v>2506</v>
      </c>
      <c r="D5783" s="1" t="s">
        <v>12854</v>
      </c>
      <c r="E5783" s="1" t="n">
        <v>392</v>
      </c>
      <c r="F5783" s="1" t="n">
        <v>34</v>
      </c>
      <c r="G5783" s="1" t="n">
        <v>199.78</v>
      </c>
      <c r="H5783" s="4" t="n">
        <v>45963.600938125</v>
      </c>
      <c r="I57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5782BT4944551250639234199.7845963.600938125</v>
      </c>
      <c r="J5783" s="1" t="n">
        <f aca="false">COUNTIF(I:I, $I5783)</f>
        <v>1</v>
      </c>
      <c r="K5783" s="1" t="str">
        <f aca="false">IF(ISNA(VLOOKUP(Table4[product_id], tblProducts[], tblProducts[product_name],FALSE() )), "Invalid", "Valid")</f>
        <v>Valid</v>
      </c>
      <c r="L5783" s="5" t="str">
        <f aca="false">IF(ISNA(VLOOKUP(Table4[[#This Row],[warehouse_id]], tblwhouse[], tblwhouse[warehouse_name],FALSE() )), "Invalid", "Valid")</f>
        <v>Valid</v>
      </c>
    </row>
    <row r="5784" customFormat="false" ht="15" hidden="false" customHeight="true" outlineLevel="0" collapsed="false">
      <c r="A5784" s="1" t="n">
        <v>5783</v>
      </c>
      <c r="B5784" s="1" t="n">
        <v>1</v>
      </c>
      <c r="C5784" s="1" t="n">
        <v>240</v>
      </c>
      <c r="D5784" s="1" t="s">
        <v>12855</v>
      </c>
      <c r="E5784" s="1" t="n">
        <v>436</v>
      </c>
      <c r="F5784" s="1" t="n">
        <v>28</v>
      </c>
      <c r="G5784" s="1" t="n">
        <v>676.19</v>
      </c>
      <c r="H5784" s="4" t="n">
        <v>45858.600938125</v>
      </c>
      <c r="I57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5783BT884181124043628676.1945858.600938125</v>
      </c>
      <c r="J5784" s="1" t="n">
        <f aca="false">COUNTIF(I:I, $I5784)</f>
        <v>1</v>
      </c>
      <c r="K5784" s="1" t="str">
        <f aca="false">IF(ISNA(VLOOKUP(Table4[product_id], tblProducts[], tblProducts[product_name],FALSE() )), "Invalid", "Valid")</f>
        <v>Valid</v>
      </c>
      <c r="L5784" s="5" t="str">
        <f aca="false">IF(ISNA(VLOOKUP(Table4[[#This Row],[warehouse_id]], tblwhouse[], tblwhouse[warehouse_name],FALSE() )), "Invalid", "Valid")</f>
        <v>Valid</v>
      </c>
    </row>
    <row r="5785" customFormat="false" ht="15" hidden="false" customHeight="true" outlineLevel="0" collapsed="false">
      <c r="A5785" s="1" t="n">
        <v>5784</v>
      </c>
      <c r="B5785" s="1" t="n">
        <v>1</v>
      </c>
      <c r="C5785" s="1" t="n">
        <v>1756</v>
      </c>
      <c r="D5785" s="1" t="s">
        <v>12856</v>
      </c>
      <c r="E5785" s="1" t="n">
        <v>221</v>
      </c>
      <c r="F5785" s="1" t="n">
        <v>79</v>
      </c>
      <c r="G5785" s="1" t="n">
        <v>141.67</v>
      </c>
      <c r="H5785" s="4" t="n">
        <v>45953.6009381366</v>
      </c>
      <c r="I57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5784BT9877881175622179141.6745953.6009381366</v>
      </c>
      <c r="J5785" s="1" t="n">
        <f aca="false">COUNTIF(I:I, $I5785)</f>
        <v>1</v>
      </c>
      <c r="K5785" s="1" t="str">
        <f aca="false">IF(ISNA(VLOOKUP(Table4[product_id], tblProducts[], tblProducts[product_name],FALSE() )), "Invalid", "Valid")</f>
        <v>Valid</v>
      </c>
      <c r="L5785" s="5" t="str">
        <f aca="false">IF(ISNA(VLOOKUP(Table4[[#This Row],[warehouse_id]], tblwhouse[], tblwhouse[warehouse_name],FALSE() )), "Invalid", "Valid")</f>
        <v>Valid</v>
      </c>
    </row>
    <row r="5786" customFormat="false" ht="15" hidden="false" customHeight="true" outlineLevel="0" collapsed="false">
      <c r="A5786" s="1" t="n">
        <v>5785</v>
      </c>
      <c r="B5786" s="1" t="n">
        <v>3</v>
      </c>
      <c r="C5786" s="1" t="n">
        <v>1848</v>
      </c>
      <c r="D5786" s="1" t="s">
        <v>12857</v>
      </c>
      <c r="E5786" s="1" t="n">
        <v>233</v>
      </c>
      <c r="F5786" s="1" t="n">
        <v>43</v>
      </c>
      <c r="G5786" s="1" t="n">
        <v>887.87</v>
      </c>
      <c r="H5786" s="4" t="n">
        <v>46034.6009381366</v>
      </c>
      <c r="I57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5785BT2011553184823343887.8746034.6009381366</v>
      </c>
      <c r="J5786" s="1" t="n">
        <f aca="false">COUNTIF(I:I, $I5786)</f>
        <v>1</v>
      </c>
      <c r="K5786" s="1" t="str">
        <f aca="false">IF(ISNA(VLOOKUP(Table4[product_id], tblProducts[], tblProducts[product_name],FALSE() )), "Invalid", "Valid")</f>
        <v>Valid</v>
      </c>
      <c r="L5786" s="5" t="str">
        <f aca="false">IF(ISNA(VLOOKUP(Table4[[#This Row],[warehouse_id]], tblwhouse[], tblwhouse[warehouse_name],FALSE() )), "Invalid", "Valid")</f>
        <v>Valid</v>
      </c>
    </row>
    <row r="5787" customFormat="false" ht="15" hidden="false" customHeight="true" outlineLevel="0" collapsed="false">
      <c r="A5787" s="1" t="n">
        <v>5786</v>
      </c>
      <c r="B5787" s="1" t="n">
        <v>2</v>
      </c>
      <c r="C5787" s="1" t="n">
        <v>2806</v>
      </c>
      <c r="D5787" s="1" t="s">
        <v>12858</v>
      </c>
      <c r="E5787" s="1" t="n">
        <v>170</v>
      </c>
      <c r="F5787" s="1" t="n">
        <v>21</v>
      </c>
      <c r="G5787" s="1" t="n">
        <v>856.24</v>
      </c>
      <c r="H5787" s="4" t="n">
        <v>46068.6009381366</v>
      </c>
      <c r="I57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5786BT7578422280617021856.2446068.6009381366</v>
      </c>
      <c r="J5787" s="1" t="n">
        <f aca="false">COUNTIF(I:I, $I5787)</f>
        <v>1</v>
      </c>
      <c r="K5787" s="1" t="str">
        <f aca="false">IF(ISNA(VLOOKUP(Table4[product_id], tblProducts[], tblProducts[product_name],FALSE() )), "Invalid", "Valid")</f>
        <v>Valid</v>
      </c>
      <c r="L5787" s="5" t="str">
        <f aca="false">IF(ISNA(VLOOKUP(Table4[[#This Row],[warehouse_id]], tblwhouse[], tblwhouse[warehouse_name],FALSE() )), "Invalid", "Valid")</f>
        <v>Valid</v>
      </c>
    </row>
    <row r="5788" customFormat="false" ht="15" hidden="false" customHeight="true" outlineLevel="0" collapsed="false">
      <c r="A5788" s="1" t="n">
        <v>5787</v>
      </c>
      <c r="B5788" s="1" t="n">
        <v>2</v>
      </c>
      <c r="C5788" s="1" t="n">
        <v>1054</v>
      </c>
      <c r="D5788" s="1" t="s">
        <v>12859</v>
      </c>
      <c r="E5788" s="1" t="n">
        <v>240</v>
      </c>
      <c r="F5788" s="1" t="n">
        <v>30</v>
      </c>
      <c r="G5788" s="1" t="n">
        <v>1282</v>
      </c>
      <c r="H5788" s="4" t="n">
        <v>46055.6009381366</v>
      </c>
      <c r="I57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5787BT6682422105424030128246055.6009381366</v>
      </c>
      <c r="J5788" s="1" t="n">
        <f aca="false">COUNTIF(I:I, $I5788)</f>
        <v>1</v>
      </c>
      <c r="K5788" s="1" t="str">
        <f aca="false">IF(ISNA(VLOOKUP(Table4[product_id], tblProducts[], tblProducts[product_name],FALSE() )), "Invalid", "Valid")</f>
        <v>Valid</v>
      </c>
      <c r="L5788" s="5" t="str">
        <f aca="false">IF(ISNA(VLOOKUP(Table4[[#This Row],[warehouse_id]], tblwhouse[], tblwhouse[warehouse_name],FALSE() )), "Invalid", "Valid")</f>
        <v>Valid</v>
      </c>
    </row>
    <row r="5789" customFormat="false" ht="15" hidden="false" customHeight="true" outlineLevel="0" collapsed="false">
      <c r="A5789" s="1" t="n">
        <v>5788</v>
      </c>
      <c r="B5789" s="1" t="n">
        <v>4</v>
      </c>
      <c r="C5789" s="1" t="n">
        <v>2207</v>
      </c>
      <c r="D5789" s="1" t="s">
        <v>12860</v>
      </c>
      <c r="E5789" s="1" t="n">
        <v>306</v>
      </c>
      <c r="F5789" s="1" t="n">
        <v>48</v>
      </c>
      <c r="G5789" s="1" t="n">
        <v>830.61</v>
      </c>
      <c r="H5789" s="4" t="n">
        <v>46058.6009381366</v>
      </c>
      <c r="I57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5788BT1224324220730648830.6146058.6009381366</v>
      </c>
      <c r="J5789" s="1" t="n">
        <f aca="false">COUNTIF(I:I, $I5789)</f>
        <v>1</v>
      </c>
      <c r="K5789" s="1" t="str">
        <f aca="false">IF(ISNA(VLOOKUP(Table4[product_id], tblProducts[], tblProducts[product_name],FALSE() )), "Invalid", "Valid")</f>
        <v>Valid</v>
      </c>
      <c r="L5789" s="5" t="str">
        <f aca="false">IF(ISNA(VLOOKUP(Table4[[#This Row],[warehouse_id]], tblwhouse[], tblwhouse[warehouse_name],FALSE() )), "Invalid", "Valid")</f>
        <v>Valid</v>
      </c>
    </row>
    <row r="5790" customFormat="false" ht="15" hidden="false" customHeight="true" outlineLevel="0" collapsed="false">
      <c r="A5790" s="1" t="n">
        <v>5789</v>
      </c>
      <c r="B5790" s="1" t="n">
        <v>3</v>
      </c>
      <c r="C5790" s="1" t="n">
        <v>546</v>
      </c>
      <c r="D5790" s="1" t="s">
        <v>12861</v>
      </c>
      <c r="E5790" s="1" t="n">
        <v>266</v>
      </c>
      <c r="F5790" s="1" t="n">
        <v>71</v>
      </c>
      <c r="G5790" s="1" t="n">
        <v>857.87</v>
      </c>
      <c r="H5790" s="4" t="n">
        <v>46090.6009381366</v>
      </c>
      <c r="I57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5789BT119490354626671857.8746090.6009381366</v>
      </c>
      <c r="J5790" s="1" t="n">
        <f aca="false">COUNTIF(I:I, $I5790)</f>
        <v>1</v>
      </c>
      <c r="K5790" s="1" t="str">
        <f aca="false">IF(ISNA(VLOOKUP(Table4[product_id], tblProducts[], tblProducts[product_name],FALSE() )), "Invalid", "Valid")</f>
        <v>Valid</v>
      </c>
      <c r="L5790" s="5" t="str">
        <f aca="false">IF(ISNA(VLOOKUP(Table4[[#This Row],[warehouse_id]], tblwhouse[], tblwhouse[warehouse_name],FALSE() )), "Invalid", "Valid")</f>
        <v>Valid</v>
      </c>
    </row>
    <row r="5791" customFormat="false" ht="15" hidden="false" customHeight="true" outlineLevel="0" collapsed="false">
      <c r="A5791" s="1" t="n">
        <v>5790</v>
      </c>
      <c r="B5791" s="1" t="n">
        <v>4</v>
      </c>
      <c r="C5791" s="1" t="n">
        <v>1054</v>
      </c>
      <c r="D5791" s="1" t="s">
        <v>12862</v>
      </c>
      <c r="E5791" s="1" t="n">
        <v>245</v>
      </c>
      <c r="F5791" s="1" t="n">
        <v>24</v>
      </c>
      <c r="G5791" s="1" t="n">
        <v>1128.31</v>
      </c>
      <c r="H5791" s="4" t="n">
        <v>45902.6009381366</v>
      </c>
      <c r="I57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5790BT82455141054245241128.3145902.6009381366</v>
      </c>
      <c r="J5791" s="1" t="n">
        <f aca="false">COUNTIF(I:I, $I5791)</f>
        <v>1</v>
      </c>
      <c r="K5791" s="1" t="str">
        <f aca="false">IF(ISNA(VLOOKUP(Table4[product_id], tblProducts[], tblProducts[product_name],FALSE() )), "Invalid", "Valid")</f>
        <v>Valid</v>
      </c>
      <c r="L5791" s="5" t="str">
        <f aca="false">IF(ISNA(VLOOKUP(Table4[[#This Row],[warehouse_id]], tblwhouse[], tblwhouse[warehouse_name],FALSE() )), "Invalid", "Valid")</f>
        <v>Valid</v>
      </c>
    </row>
    <row r="5792" customFormat="false" ht="15" hidden="false" customHeight="true" outlineLevel="0" collapsed="false">
      <c r="A5792" s="1" t="n">
        <v>5791</v>
      </c>
      <c r="B5792" s="1" t="n">
        <v>3</v>
      </c>
      <c r="C5792" s="1" t="n">
        <v>41</v>
      </c>
      <c r="D5792" s="1" t="s">
        <v>12863</v>
      </c>
      <c r="E5792" s="1" t="n">
        <v>77</v>
      </c>
      <c r="F5792" s="1" t="n">
        <v>74</v>
      </c>
      <c r="G5792" s="1" t="n">
        <v>1198.47</v>
      </c>
      <c r="H5792" s="4" t="n">
        <v>46218.6009381366</v>
      </c>
      <c r="I57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5791BT71174934177741198.4746218.6009381366</v>
      </c>
      <c r="J5792" s="1" t="n">
        <f aca="false">COUNTIF(I:I, $I5792)</f>
        <v>1</v>
      </c>
      <c r="K5792" s="1" t="str">
        <f aca="false">IF(ISNA(VLOOKUP(Table4[product_id], tblProducts[], tblProducts[product_name],FALSE() )), "Invalid", "Valid")</f>
        <v>Valid</v>
      </c>
      <c r="L5792" s="5" t="str">
        <f aca="false">IF(ISNA(VLOOKUP(Table4[[#This Row],[warehouse_id]], tblwhouse[], tblwhouse[warehouse_name],FALSE() )), "Invalid", "Valid")</f>
        <v>Valid</v>
      </c>
    </row>
    <row r="5793" customFormat="false" ht="15" hidden="false" customHeight="true" outlineLevel="0" collapsed="false">
      <c r="A5793" s="1" t="n">
        <v>5792</v>
      </c>
      <c r="B5793" s="1" t="n">
        <v>4</v>
      </c>
      <c r="C5793" s="1" t="n">
        <v>449</v>
      </c>
      <c r="D5793" s="1" t="s">
        <v>12864</v>
      </c>
      <c r="E5793" s="1" t="n">
        <v>77</v>
      </c>
      <c r="F5793" s="1" t="n">
        <v>55</v>
      </c>
      <c r="G5793" s="1" t="n">
        <v>1136.89</v>
      </c>
      <c r="H5793" s="4" t="n">
        <v>46076.6009381366</v>
      </c>
      <c r="I57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5792BT781001444977551136.8946076.6009381366</v>
      </c>
      <c r="J5793" s="1" t="n">
        <f aca="false">COUNTIF(I:I, $I5793)</f>
        <v>1</v>
      </c>
      <c r="K5793" s="1" t="str">
        <f aca="false">IF(ISNA(VLOOKUP(Table4[product_id], tblProducts[], tblProducts[product_name],FALSE() )), "Invalid", "Valid")</f>
        <v>Valid</v>
      </c>
      <c r="L5793" s="5" t="str">
        <f aca="false">IF(ISNA(VLOOKUP(Table4[[#This Row],[warehouse_id]], tblwhouse[], tblwhouse[warehouse_name],FALSE() )), "Invalid", "Valid")</f>
        <v>Valid</v>
      </c>
    </row>
    <row r="5794" customFormat="false" ht="15" hidden="false" customHeight="true" outlineLevel="0" collapsed="false">
      <c r="A5794" s="1" t="n">
        <v>5793</v>
      </c>
      <c r="B5794" s="1" t="n">
        <v>1</v>
      </c>
      <c r="C5794" s="1" t="n">
        <v>2062</v>
      </c>
      <c r="D5794" s="1" t="s">
        <v>12865</v>
      </c>
      <c r="E5794" s="1" t="n">
        <v>381</v>
      </c>
      <c r="F5794" s="1" t="n">
        <v>75</v>
      </c>
      <c r="G5794" s="1" t="n">
        <v>75.79</v>
      </c>
      <c r="H5794" s="4" t="n">
        <v>46210.6009381366</v>
      </c>
      <c r="I57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5793BT358309120623817575.7946210.6009381366</v>
      </c>
      <c r="J5794" s="1" t="n">
        <f aca="false">COUNTIF(I:I, $I5794)</f>
        <v>1</v>
      </c>
      <c r="K5794" s="1" t="str">
        <f aca="false">IF(ISNA(VLOOKUP(Table4[product_id], tblProducts[], tblProducts[product_name],FALSE() )), "Invalid", "Valid")</f>
        <v>Valid</v>
      </c>
      <c r="L5794" s="5" t="str">
        <f aca="false">IF(ISNA(VLOOKUP(Table4[[#This Row],[warehouse_id]], tblwhouse[], tblwhouse[warehouse_name],FALSE() )), "Invalid", "Valid")</f>
        <v>Valid</v>
      </c>
    </row>
    <row r="5795" customFormat="false" ht="15" hidden="false" customHeight="true" outlineLevel="0" collapsed="false">
      <c r="A5795" s="1" t="n">
        <v>5794</v>
      </c>
      <c r="B5795" s="1" t="n">
        <v>1</v>
      </c>
      <c r="C5795" s="1" t="n">
        <v>2739</v>
      </c>
      <c r="D5795" s="1" t="s">
        <v>12866</v>
      </c>
      <c r="E5795" s="1" t="n">
        <v>108</v>
      </c>
      <c r="F5795" s="1" t="n">
        <v>49</v>
      </c>
      <c r="G5795" s="1" t="n">
        <v>11.49</v>
      </c>
      <c r="H5795" s="4" t="n">
        <v>46050.6009381366</v>
      </c>
      <c r="I57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5794BT512493127391084911.4946050.6009381366</v>
      </c>
      <c r="J5795" s="1" t="n">
        <f aca="false">COUNTIF(I:I, $I5795)</f>
        <v>1</v>
      </c>
      <c r="K5795" s="1" t="str">
        <f aca="false">IF(ISNA(VLOOKUP(Table4[product_id], tblProducts[], tblProducts[product_name],FALSE() )), "Invalid", "Valid")</f>
        <v>Valid</v>
      </c>
      <c r="L5795" s="5" t="str">
        <f aca="false">IF(ISNA(VLOOKUP(Table4[[#This Row],[warehouse_id]], tblwhouse[], tblwhouse[warehouse_name],FALSE() )), "Invalid", "Valid")</f>
        <v>Valid</v>
      </c>
    </row>
    <row r="5796" customFormat="false" ht="15" hidden="false" customHeight="true" outlineLevel="0" collapsed="false">
      <c r="A5796" s="1" t="n">
        <v>5795</v>
      </c>
      <c r="B5796" s="1" t="n">
        <v>4</v>
      </c>
      <c r="C5796" s="1" t="n">
        <v>2907</v>
      </c>
      <c r="D5796" s="1" t="s">
        <v>12867</v>
      </c>
      <c r="E5796" s="1" t="n">
        <v>134</v>
      </c>
      <c r="F5796" s="1" t="n">
        <v>46</v>
      </c>
      <c r="G5796" s="1" t="n">
        <v>1289.07</v>
      </c>
      <c r="H5796" s="4" t="n">
        <v>45859.6009381366</v>
      </c>
      <c r="I57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5795BT28975142907134461289.0745859.6009381366</v>
      </c>
      <c r="J5796" s="1" t="n">
        <f aca="false">COUNTIF(I:I, $I5796)</f>
        <v>1</v>
      </c>
      <c r="K5796" s="1" t="str">
        <f aca="false">IF(ISNA(VLOOKUP(Table4[product_id], tblProducts[], tblProducts[product_name],FALSE() )), "Invalid", "Valid")</f>
        <v>Valid</v>
      </c>
      <c r="L5796" s="5" t="str">
        <f aca="false">IF(ISNA(VLOOKUP(Table4[[#This Row],[warehouse_id]], tblwhouse[], tblwhouse[warehouse_name],FALSE() )), "Invalid", "Valid")</f>
        <v>Valid</v>
      </c>
    </row>
    <row r="5797" customFormat="false" ht="15" hidden="false" customHeight="true" outlineLevel="0" collapsed="false">
      <c r="A5797" s="1" t="n">
        <v>5796</v>
      </c>
      <c r="B5797" s="1" t="n">
        <v>2</v>
      </c>
      <c r="C5797" s="1" t="n">
        <v>1343</v>
      </c>
      <c r="D5797" s="1" t="s">
        <v>12868</v>
      </c>
      <c r="E5797" s="1" t="n">
        <v>372</v>
      </c>
      <c r="F5797" s="1" t="n">
        <v>62</v>
      </c>
      <c r="G5797" s="1" t="n">
        <v>445.45</v>
      </c>
      <c r="H5797" s="4" t="n">
        <v>46127.6009381366</v>
      </c>
      <c r="I57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5796BT6589032134337262445.4546127.6009381366</v>
      </c>
      <c r="J5797" s="1" t="n">
        <f aca="false">COUNTIF(I:I, $I5797)</f>
        <v>1</v>
      </c>
      <c r="K5797" s="1" t="str">
        <f aca="false">IF(ISNA(VLOOKUP(Table4[product_id], tblProducts[], tblProducts[product_name],FALSE() )), "Invalid", "Valid")</f>
        <v>Valid</v>
      </c>
      <c r="L5797" s="5" t="str">
        <f aca="false">IF(ISNA(VLOOKUP(Table4[[#This Row],[warehouse_id]], tblwhouse[], tblwhouse[warehouse_name],FALSE() )), "Invalid", "Valid")</f>
        <v>Valid</v>
      </c>
    </row>
    <row r="5798" customFormat="false" ht="15" hidden="false" customHeight="true" outlineLevel="0" collapsed="false">
      <c r="A5798" s="1" t="n">
        <v>5797</v>
      </c>
      <c r="B5798" s="1" t="n">
        <v>1</v>
      </c>
      <c r="C5798" s="1" t="n">
        <v>611</v>
      </c>
      <c r="D5798" s="1" t="s">
        <v>12869</v>
      </c>
      <c r="E5798" s="1" t="n">
        <v>397</v>
      </c>
      <c r="F5798" s="1" t="n">
        <v>37</v>
      </c>
      <c r="G5798" s="1" t="n">
        <v>1269.21</v>
      </c>
      <c r="H5798" s="4" t="n">
        <v>45994.6009381366</v>
      </c>
      <c r="I57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5797BT9436631611397371269.2145994.6009381366</v>
      </c>
      <c r="J5798" s="1" t="n">
        <f aca="false">COUNTIF(I:I, $I5798)</f>
        <v>1</v>
      </c>
      <c r="K5798" s="1" t="str">
        <f aca="false">IF(ISNA(VLOOKUP(Table4[product_id], tblProducts[], tblProducts[product_name],FALSE() )), "Invalid", "Valid")</f>
        <v>Valid</v>
      </c>
      <c r="L5798" s="5" t="str">
        <f aca="false">IF(ISNA(VLOOKUP(Table4[[#This Row],[warehouse_id]], tblwhouse[], tblwhouse[warehouse_name],FALSE() )), "Invalid", "Valid")</f>
        <v>Valid</v>
      </c>
    </row>
    <row r="5799" customFormat="false" ht="15" hidden="false" customHeight="true" outlineLevel="0" collapsed="false">
      <c r="A5799" s="1" t="n">
        <v>5798</v>
      </c>
      <c r="B5799" s="1" t="n">
        <v>2</v>
      </c>
      <c r="C5799" s="1" t="n">
        <v>79</v>
      </c>
      <c r="D5799" s="1" t="s">
        <v>12870</v>
      </c>
      <c r="E5799" s="1" t="n">
        <v>334</v>
      </c>
      <c r="F5799" s="1" t="n">
        <v>43</v>
      </c>
      <c r="G5799" s="1" t="n">
        <v>1088.16</v>
      </c>
      <c r="H5799" s="4" t="n">
        <v>45945.6009381366</v>
      </c>
      <c r="I57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5798BT470735279334431088.1645945.6009381366</v>
      </c>
      <c r="J5799" s="1" t="n">
        <f aca="false">COUNTIF(I:I, $I5799)</f>
        <v>1</v>
      </c>
      <c r="K5799" s="1" t="str">
        <f aca="false">IF(ISNA(VLOOKUP(Table4[product_id], tblProducts[], tblProducts[product_name],FALSE() )), "Invalid", "Valid")</f>
        <v>Valid</v>
      </c>
      <c r="L5799" s="5" t="str">
        <f aca="false">IF(ISNA(VLOOKUP(Table4[[#This Row],[warehouse_id]], tblwhouse[], tblwhouse[warehouse_name],FALSE() )), "Invalid", "Valid")</f>
        <v>Valid</v>
      </c>
    </row>
    <row r="5800" customFormat="false" ht="15" hidden="false" customHeight="true" outlineLevel="0" collapsed="false">
      <c r="A5800" s="1" t="n">
        <v>5799</v>
      </c>
      <c r="B5800" s="1" t="n">
        <v>2</v>
      </c>
      <c r="C5800" s="1" t="n">
        <v>2828</v>
      </c>
      <c r="D5800" s="1" t="s">
        <v>12871</v>
      </c>
      <c r="E5800" s="1" t="n">
        <v>149</v>
      </c>
      <c r="F5800" s="1" t="n">
        <v>33</v>
      </c>
      <c r="G5800" s="1" t="n">
        <v>1062.58</v>
      </c>
      <c r="H5800" s="4" t="n">
        <v>45994.6009381366</v>
      </c>
      <c r="I58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5799BT10522522828149331062.5845994.6009381366</v>
      </c>
      <c r="J5800" s="1" t="n">
        <f aca="false">COUNTIF(I:I, $I5800)</f>
        <v>1</v>
      </c>
      <c r="K5800" s="1" t="str">
        <f aca="false">IF(ISNA(VLOOKUP(Table4[product_id], tblProducts[], tblProducts[product_name],FALSE() )), "Invalid", "Valid")</f>
        <v>Valid</v>
      </c>
      <c r="L5800" s="5" t="str">
        <f aca="false">IF(ISNA(VLOOKUP(Table4[[#This Row],[warehouse_id]], tblwhouse[], tblwhouse[warehouse_name],FALSE() )), "Invalid", "Valid")</f>
        <v>Valid</v>
      </c>
    </row>
    <row r="5801" customFormat="false" ht="15" hidden="false" customHeight="true" outlineLevel="0" collapsed="false">
      <c r="A5801" s="1" t="n">
        <v>5800</v>
      </c>
      <c r="B5801" s="1" t="n">
        <v>3</v>
      </c>
      <c r="C5801" s="1" t="n">
        <v>575</v>
      </c>
      <c r="D5801" s="1" t="s">
        <v>12872</v>
      </c>
      <c r="E5801" s="1" t="n">
        <v>192</v>
      </c>
      <c r="F5801" s="1" t="n">
        <v>50</v>
      </c>
      <c r="G5801" s="1" t="n">
        <v>201.04</v>
      </c>
      <c r="H5801" s="4" t="n">
        <v>46173.6009381366</v>
      </c>
      <c r="I58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5800BT575241357519250201.0446173.6009381366</v>
      </c>
      <c r="J5801" s="1" t="n">
        <f aca="false">COUNTIF(I:I, $I5801)</f>
        <v>1</v>
      </c>
      <c r="K5801" s="1" t="str">
        <f aca="false">IF(ISNA(VLOOKUP(Table4[product_id], tblProducts[], tblProducts[product_name],FALSE() )), "Invalid", "Valid")</f>
        <v>Valid</v>
      </c>
      <c r="L5801" s="5" t="str">
        <f aca="false">IF(ISNA(VLOOKUP(Table4[[#This Row],[warehouse_id]], tblwhouse[], tblwhouse[warehouse_name],FALSE() )), "Invalid", "Valid")</f>
        <v>Valid</v>
      </c>
    </row>
    <row r="5802" customFormat="false" ht="15" hidden="false" customHeight="true" outlineLevel="0" collapsed="false">
      <c r="A5802" s="1" t="n">
        <v>5801</v>
      </c>
      <c r="B5802" s="1" t="n">
        <v>4</v>
      </c>
      <c r="C5802" s="1" t="n">
        <v>1103</v>
      </c>
      <c r="D5802" s="1" t="s">
        <v>12873</v>
      </c>
      <c r="E5802" s="1" t="n">
        <v>192</v>
      </c>
      <c r="F5802" s="1" t="n">
        <v>61</v>
      </c>
      <c r="G5802" s="1" t="n">
        <v>749.33</v>
      </c>
      <c r="H5802" s="4" t="n">
        <v>45940.6009381366</v>
      </c>
      <c r="I58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5801BT4613094110319261749.3345940.6009381366</v>
      </c>
      <c r="J5802" s="1" t="n">
        <f aca="false">COUNTIF(I:I, $I5802)</f>
        <v>1</v>
      </c>
      <c r="K5802" s="1" t="str">
        <f aca="false">IF(ISNA(VLOOKUP(Table4[product_id], tblProducts[], tblProducts[product_name],FALSE() )), "Invalid", "Valid")</f>
        <v>Valid</v>
      </c>
      <c r="L5802" s="5" t="str">
        <f aca="false">IF(ISNA(VLOOKUP(Table4[[#This Row],[warehouse_id]], tblwhouse[], tblwhouse[warehouse_name],FALSE() )), "Invalid", "Valid")</f>
        <v>Valid</v>
      </c>
    </row>
    <row r="5803" customFormat="false" ht="15" hidden="false" customHeight="true" outlineLevel="0" collapsed="false">
      <c r="A5803" s="1" t="n">
        <v>5802</v>
      </c>
      <c r="B5803" s="1" t="n">
        <v>2</v>
      </c>
      <c r="C5803" s="1" t="n">
        <v>2441</v>
      </c>
      <c r="D5803" s="1" t="s">
        <v>12874</v>
      </c>
      <c r="E5803" s="1" t="n">
        <v>375</v>
      </c>
      <c r="F5803" s="1" t="n">
        <v>32</v>
      </c>
      <c r="G5803" s="1" t="n">
        <v>1391.84</v>
      </c>
      <c r="H5803" s="4" t="n">
        <v>46154.6009381366</v>
      </c>
      <c r="I58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5802BT39028122441375321391.8446154.6009381366</v>
      </c>
      <c r="J5803" s="1" t="n">
        <f aca="false">COUNTIF(I:I, $I5803)</f>
        <v>1</v>
      </c>
      <c r="K5803" s="1" t="str">
        <f aca="false">IF(ISNA(VLOOKUP(Table4[product_id], tblProducts[], tblProducts[product_name],FALSE() )), "Invalid", "Valid")</f>
        <v>Valid</v>
      </c>
      <c r="L5803" s="5" t="str">
        <f aca="false">IF(ISNA(VLOOKUP(Table4[[#This Row],[warehouse_id]], tblwhouse[], tblwhouse[warehouse_name],FALSE() )), "Invalid", "Valid")</f>
        <v>Valid</v>
      </c>
    </row>
    <row r="5804" customFormat="false" ht="15" hidden="false" customHeight="true" outlineLevel="0" collapsed="false">
      <c r="A5804" s="1" t="n">
        <v>5803</v>
      </c>
      <c r="B5804" s="1" t="n">
        <v>4</v>
      </c>
      <c r="C5804" s="1" t="n">
        <v>1586</v>
      </c>
      <c r="D5804" s="1" t="s">
        <v>12875</v>
      </c>
      <c r="E5804" s="1" t="n">
        <v>107</v>
      </c>
      <c r="F5804" s="1" t="n">
        <v>22</v>
      </c>
      <c r="G5804" s="1" t="n">
        <v>1309.4</v>
      </c>
      <c r="H5804" s="4" t="n">
        <v>46196.6009381366</v>
      </c>
      <c r="I58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5803BT30284741586107221309.446196.6009381366</v>
      </c>
      <c r="J5804" s="1" t="n">
        <f aca="false">COUNTIF(I:I, $I5804)</f>
        <v>1</v>
      </c>
      <c r="K5804" s="1" t="str">
        <f aca="false">IF(ISNA(VLOOKUP(Table4[product_id], tblProducts[], tblProducts[product_name],FALSE() )), "Invalid", "Valid")</f>
        <v>Valid</v>
      </c>
      <c r="L5804" s="5" t="str">
        <f aca="false">IF(ISNA(VLOOKUP(Table4[[#This Row],[warehouse_id]], tblwhouse[], tblwhouse[warehouse_name],FALSE() )), "Invalid", "Valid")</f>
        <v>Valid</v>
      </c>
    </row>
    <row r="5805" customFormat="false" ht="15" hidden="false" customHeight="true" outlineLevel="0" collapsed="false">
      <c r="A5805" s="1" t="n">
        <v>5804</v>
      </c>
      <c r="B5805" s="1" t="n">
        <v>4</v>
      </c>
      <c r="C5805" s="1" t="n">
        <v>2101</v>
      </c>
      <c r="D5805" s="1" t="s">
        <v>12876</v>
      </c>
      <c r="E5805" s="1" t="n">
        <v>68</v>
      </c>
      <c r="F5805" s="1" t="n">
        <v>38</v>
      </c>
      <c r="G5805" s="1" t="n">
        <v>991.55</v>
      </c>
      <c r="H5805" s="4" t="n">
        <v>46111.6009381366</v>
      </c>
      <c r="I58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5804BT308295421016838991.5546111.6009381366</v>
      </c>
      <c r="J5805" s="1" t="n">
        <f aca="false">COUNTIF(I:I, $I5805)</f>
        <v>1</v>
      </c>
      <c r="K5805" s="1" t="str">
        <f aca="false">IF(ISNA(VLOOKUP(Table4[product_id], tblProducts[], tblProducts[product_name],FALSE() )), "Invalid", "Valid")</f>
        <v>Valid</v>
      </c>
      <c r="L5805" s="5" t="str">
        <f aca="false">IF(ISNA(VLOOKUP(Table4[[#This Row],[warehouse_id]], tblwhouse[], tblwhouse[warehouse_name],FALSE() )), "Invalid", "Valid")</f>
        <v>Valid</v>
      </c>
    </row>
    <row r="5806" customFormat="false" ht="15" hidden="false" customHeight="true" outlineLevel="0" collapsed="false">
      <c r="A5806" s="1" t="n">
        <v>5805</v>
      </c>
      <c r="B5806" s="1" t="n">
        <v>2</v>
      </c>
      <c r="C5806" s="1" t="n">
        <v>2636</v>
      </c>
      <c r="D5806" s="1" t="s">
        <v>12877</v>
      </c>
      <c r="E5806" s="1" t="n">
        <v>387</v>
      </c>
      <c r="F5806" s="1" t="n">
        <v>31</v>
      </c>
      <c r="G5806" s="1" t="n">
        <v>177.63</v>
      </c>
      <c r="H5806" s="4" t="n">
        <v>46001.6009381366</v>
      </c>
      <c r="I58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5805BT4972322263638731177.6346001.6009381366</v>
      </c>
      <c r="J5806" s="1" t="n">
        <f aca="false">COUNTIF(I:I, $I5806)</f>
        <v>1</v>
      </c>
      <c r="K5806" s="1" t="str">
        <f aca="false">IF(ISNA(VLOOKUP(Table4[product_id], tblProducts[], tblProducts[product_name],FALSE() )), "Invalid", "Valid")</f>
        <v>Valid</v>
      </c>
      <c r="L5806" s="5" t="str">
        <f aca="false">IF(ISNA(VLOOKUP(Table4[[#This Row],[warehouse_id]], tblwhouse[], tblwhouse[warehouse_name],FALSE() )), "Invalid", "Valid")</f>
        <v>Valid</v>
      </c>
    </row>
    <row r="5807" customFormat="false" ht="15" hidden="false" customHeight="true" outlineLevel="0" collapsed="false">
      <c r="A5807" s="1" t="n">
        <v>5806</v>
      </c>
      <c r="B5807" s="1" t="n">
        <v>1</v>
      </c>
      <c r="C5807" s="1" t="n">
        <v>1625</v>
      </c>
      <c r="D5807" s="1" t="s">
        <v>12878</v>
      </c>
      <c r="E5807" s="1" t="n">
        <v>149</v>
      </c>
      <c r="F5807" s="1" t="n">
        <v>40</v>
      </c>
      <c r="G5807" s="1" t="n">
        <v>570.58</v>
      </c>
      <c r="H5807" s="4" t="n">
        <v>45939.6009381366</v>
      </c>
      <c r="I58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5806BT8570681162514940570.5845939.6009381366</v>
      </c>
      <c r="J5807" s="1" t="n">
        <f aca="false">COUNTIF(I:I, $I5807)</f>
        <v>1</v>
      </c>
      <c r="K5807" s="1" t="str">
        <f aca="false">IF(ISNA(VLOOKUP(Table4[product_id], tblProducts[], tblProducts[product_name],FALSE() )), "Invalid", "Valid")</f>
        <v>Valid</v>
      </c>
      <c r="L5807" s="5" t="str">
        <f aca="false">IF(ISNA(VLOOKUP(Table4[[#This Row],[warehouse_id]], tblwhouse[], tblwhouse[warehouse_name],FALSE() )), "Invalid", "Valid")</f>
        <v>Valid</v>
      </c>
    </row>
    <row r="5808" customFormat="false" ht="15" hidden="false" customHeight="true" outlineLevel="0" collapsed="false">
      <c r="A5808" s="1" t="n">
        <v>5807</v>
      </c>
      <c r="B5808" s="1" t="n">
        <v>2</v>
      </c>
      <c r="C5808" s="1" t="n">
        <v>466</v>
      </c>
      <c r="D5808" s="1" t="s">
        <v>12879</v>
      </c>
      <c r="E5808" s="1" t="n">
        <v>67</v>
      </c>
      <c r="F5808" s="1" t="n">
        <v>63</v>
      </c>
      <c r="G5808" s="1" t="n">
        <v>1047.49</v>
      </c>
      <c r="H5808" s="4" t="n">
        <v>46009.6009381366</v>
      </c>
      <c r="I58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5807BT885399246667631047.4946009.6009381366</v>
      </c>
      <c r="J5808" s="1" t="n">
        <f aca="false">COUNTIF(I:I, $I5808)</f>
        <v>1</v>
      </c>
      <c r="K5808" s="1" t="str">
        <f aca="false">IF(ISNA(VLOOKUP(Table4[product_id], tblProducts[], tblProducts[product_name],FALSE() )), "Invalid", "Valid")</f>
        <v>Valid</v>
      </c>
      <c r="L5808" s="5" t="str">
        <f aca="false">IF(ISNA(VLOOKUP(Table4[[#This Row],[warehouse_id]], tblwhouse[], tblwhouse[warehouse_name],FALSE() )), "Invalid", "Valid")</f>
        <v>Valid</v>
      </c>
    </row>
    <row r="5809" customFormat="false" ht="15" hidden="false" customHeight="true" outlineLevel="0" collapsed="false">
      <c r="A5809" s="1" t="n">
        <v>5808</v>
      </c>
      <c r="B5809" s="1" t="n">
        <v>2</v>
      </c>
      <c r="C5809" s="1" t="n">
        <v>2233</v>
      </c>
      <c r="D5809" s="1" t="s">
        <v>12880</v>
      </c>
      <c r="E5809" s="1" t="n">
        <v>203</v>
      </c>
      <c r="F5809" s="1" t="n">
        <v>67</v>
      </c>
      <c r="G5809" s="1" t="n">
        <v>743.84</v>
      </c>
      <c r="H5809" s="4" t="n">
        <v>46205.6009381366</v>
      </c>
      <c r="I58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5808BT9788302223320367743.8446205.6009381366</v>
      </c>
      <c r="J5809" s="1" t="n">
        <f aca="false">COUNTIF(I:I, $I5809)</f>
        <v>1</v>
      </c>
      <c r="K5809" s="1" t="str">
        <f aca="false">IF(ISNA(VLOOKUP(Table4[product_id], tblProducts[], tblProducts[product_name],FALSE() )), "Invalid", "Valid")</f>
        <v>Valid</v>
      </c>
      <c r="L5809" s="5" t="str">
        <f aca="false">IF(ISNA(VLOOKUP(Table4[[#This Row],[warehouse_id]], tblwhouse[], tblwhouse[warehouse_name],FALSE() )), "Invalid", "Valid")</f>
        <v>Valid</v>
      </c>
    </row>
    <row r="5810" customFormat="false" ht="15" hidden="false" customHeight="true" outlineLevel="0" collapsed="false">
      <c r="A5810" s="1" t="n">
        <v>5809</v>
      </c>
      <c r="B5810" s="1" t="n">
        <v>1</v>
      </c>
      <c r="C5810" s="1" t="n">
        <v>639</v>
      </c>
      <c r="D5810" s="1" t="s">
        <v>12881</v>
      </c>
      <c r="E5810" s="1" t="n">
        <v>201</v>
      </c>
      <c r="F5810" s="1" t="n">
        <v>58</v>
      </c>
      <c r="G5810" s="1" t="n">
        <v>741.5</v>
      </c>
      <c r="H5810" s="4" t="n">
        <v>46060.6009381366</v>
      </c>
      <c r="I58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5809BT686225163920158741.546060.6009381366</v>
      </c>
      <c r="J5810" s="1" t="n">
        <f aca="false">COUNTIF(I:I, $I5810)</f>
        <v>1</v>
      </c>
      <c r="K5810" s="1" t="str">
        <f aca="false">IF(ISNA(VLOOKUP(Table4[product_id], tblProducts[], tblProducts[product_name],FALSE() )), "Invalid", "Valid")</f>
        <v>Valid</v>
      </c>
      <c r="L5810" s="5" t="str">
        <f aca="false">IF(ISNA(VLOOKUP(Table4[[#This Row],[warehouse_id]], tblwhouse[], tblwhouse[warehouse_name],FALSE() )), "Invalid", "Valid")</f>
        <v>Valid</v>
      </c>
    </row>
    <row r="5811" customFormat="false" ht="15" hidden="false" customHeight="true" outlineLevel="0" collapsed="false">
      <c r="A5811" s="1" t="n">
        <v>5810</v>
      </c>
      <c r="B5811" s="1" t="n">
        <v>3</v>
      </c>
      <c r="C5811" s="1" t="n">
        <v>21</v>
      </c>
      <c r="D5811" s="1" t="s">
        <v>12882</v>
      </c>
      <c r="E5811" s="1" t="n">
        <v>113</v>
      </c>
      <c r="F5811" s="1" t="n">
        <v>57</v>
      </c>
      <c r="G5811" s="1" t="n">
        <v>1376.35</v>
      </c>
      <c r="H5811" s="4" t="n">
        <v>46103.6009381482</v>
      </c>
      <c r="I58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5810BT552526321113571376.3546103.6009381481</v>
      </c>
      <c r="J5811" s="1" t="n">
        <f aca="false">COUNTIF(I:I, $I5811)</f>
        <v>1</v>
      </c>
      <c r="K5811" s="1" t="str">
        <f aca="false">IF(ISNA(VLOOKUP(Table4[product_id], tblProducts[], tblProducts[product_name],FALSE() )), "Invalid", "Valid")</f>
        <v>Valid</v>
      </c>
      <c r="L5811" s="5" t="str">
        <f aca="false">IF(ISNA(VLOOKUP(Table4[[#This Row],[warehouse_id]], tblwhouse[], tblwhouse[warehouse_name],FALSE() )), "Invalid", "Valid")</f>
        <v>Valid</v>
      </c>
    </row>
    <row r="5812" customFormat="false" ht="15" hidden="false" customHeight="true" outlineLevel="0" collapsed="false">
      <c r="A5812" s="1" t="n">
        <v>5811</v>
      </c>
      <c r="B5812" s="1" t="n">
        <v>1</v>
      </c>
      <c r="C5812" s="1" t="n">
        <v>703</v>
      </c>
      <c r="D5812" s="1" t="s">
        <v>12883</v>
      </c>
      <c r="E5812" s="1" t="n">
        <v>443</v>
      </c>
      <c r="F5812" s="1" t="n">
        <v>56</v>
      </c>
      <c r="G5812" s="1" t="n">
        <v>1240.78</v>
      </c>
      <c r="H5812" s="4" t="n">
        <v>45886.6009381482</v>
      </c>
      <c r="I58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5811BT8375501703443561240.7845886.6009381481</v>
      </c>
      <c r="J5812" s="1" t="n">
        <f aca="false">COUNTIF(I:I, $I5812)</f>
        <v>1</v>
      </c>
      <c r="K5812" s="1" t="str">
        <f aca="false">IF(ISNA(VLOOKUP(Table4[product_id], tblProducts[], tblProducts[product_name],FALSE() )), "Invalid", "Valid")</f>
        <v>Valid</v>
      </c>
      <c r="L5812" s="5" t="str">
        <f aca="false">IF(ISNA(VLOOKUP(Table4[[#This Row],[warehouse_id]], tblwhouse[], tblwhouse[warehouse_name],FALSE() )), "Invalid", "Valid")</f>
        <v>Valid</v>
      </c>
    </row>
    <row r="5813" customFormat="false" ht="15" hidden="false" customHeight="true" outlineLevel="0" collapsed="false">
      <c r="A5813" s="1" t="n">
        <v>5812</v>
      </c>
      <c r="B5813" s="1" t="n">
        <v>3</v>
      </c>
      <c r="C5813" s="1" t="n">
        <v>651</v>
      </c>
      <c r="D5813" s="1" t="s">
        <v>12884</v>
      </c>
      <c r="E5813" s="1" t="n">
        <v>60</v>
      </c>
      <c r="F5813" s="1" t="n">
        <v>74</v>
      </c>
      <c r="G5813" s="1" t="n">
        <v>1112.25</v>
      </c>
      <c r="H5813" s="4" t="n">
        <v>45935.6009381482</v>
      </c>
      <c r="I58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5812BT617362365160741112.2545935.6009381481</v>
      </c>
      <c r="J5813" s="1" t="n">
        <f aca="false">COUNTIF(I:I, $I5813)</f>
        <v>1</v>
      </c>
      <c r="K5813" s="1" t="str">
        <f aca="false">IF(ISNA(VLOOKUP(Table4[product_id], tblProducts[], tblProducts[product_name],FALSE() )), "Invalid", "Valid")</f>
        <v>Valid</v>
      </c>
      <c r="L5813" s="5" t="str">
        <f aca="false">IF(ISNA(VLOOKUP(Table4[[#This Row],[warehouse_id]], tblwhouse[], tblwhouse[warehouse_name],FALSE() )), "Invalid", "Valid")</f>
        <v>Valid</v>
      </c>
    </row>
    <row r="5814" customFormat="false" ht="15" hidden="false" customHeight="true" outlineLevel="0" collapsed="false">
      <c r="A5814" s="1" t="n">
        <v>5813</v>
      </c>
      <c r="B5814" s="1" t="n">
        <v>4</v>
      </c>
      <c r="C5814" s="1" t="n">
        <v>2553</v>
      </c>
      <c r="D5814" s="1" t="s">
        <v>12885</v>
      </c>
      <c r="E5814" s="1" t="n">
        <v>242</v>
      </c>
      <c r="F5814" s="1" t="n">
        <v>51</v>
      </c>
      <c r="G5814" s="1" t="n">
        <v>656.22</v>
      </c>
      <c r="H5814" s="4" t="n">
        <v>45961.6009381482</v>
      </c>
      <c r="I58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5813BT9261444255324251656.2245961.6009381481</v>
      </c>
      <c r="J5814" s="1" t="n">
        <f aca="false">COUNTIF(I:I, $I5814)</f>
        <v>1</v>
      </c>
      <c r="K5814" s="1" t="str">
        <f aca="false">IF(ISNA(VLOOKUP(Table4[product_id], tblProducts[], tblProducts[product_name],FALSE() )), "Invalid", "Valid")</f>
        <v>Valid</v>
      </c>
      <c r="L5814" s="5" t="str">
        <f aca="false">IF(ISNA(VLOOKUP(Table4[[#This Row],[warehouse_id]], tblwhouse[], tblwhouse[warehouse_name],FALSE() )), "Invalid", "Valid")</f>
        <v>Valid</v>
      </c>
    </row>
    <row r="5815" customFormat="false" ht="15" hidden="false" customHeight="true" outlineLevel="0" collapsed="false">
      <c r="A5815" s="1" t="n">
        <v>5814</v>
      </c>
      <c r="B5815" s="1" t="n">
        <v>4</v>
      </c>
      <c r="C5815" s="1" t="n">
        <v>2604</v>
      </c>
      <c r="D5815" s="1" t="s">
        <v>12886</v>
      </c>
      <c r="E5815" s="1" t="n">
        <v>75</v>
      </c>
      <c r="F5815" s="1" t="n">
        <v>54</v>
      </c>
      <c r="G5815" s="1" t="n">
        <v>498.4</v>
      </c>
      <c r="H5815" s="4" t="n">
        <v>46097.6009381482</v>
      </c>
      <c r="I58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5814BT177903426047554498.446097.6009381481</v>
      </c>
      <c r="J5815" s="1" t="n">
        <f aca="false">COUNTIF(I:I, $I5815)</f>
        <v>1</v>
      </c>
      <c r="K5815" s="1" t="str">
        <f aca="false">IF(ISNA(VLOOKUP(Table4[product_id], tblProducts[], tblProducts[product_name],FALSE() )), "Invalid", "Valid")</f>
        <v>Valid</v>
      </c>
      <c r="L5815" s="5" t="str">
        <f aca="false">IF(ISNA(VLOOKUP(Table4[[#This Row],[warehouse_id]], tblwhouse[], tblwhouse[warehouse_name],FALSE() )), "Invalid", "Valid")</f>
        <v>Valid</v>
      </c>
    </row>
    <row r="5816" customFormat="false" ht="15" hidden="false" customHeight="true" outlineLevel="0" collapsed="false">
      <c r="A5816" s="1" t="n">
        <v>5815</v>
      </c>
      <c r="B5816" s="1" t="n">
        <v>1</v>
      </c>
      <c r="C5816" s="1" t="n">
        <v>542</v>
      </c>
      <c r="D5816" s="1" t="s">
        <v>12887</v>
      </c>
      <c r="E5816" s="1" t="n">
        <v>49</v>
      </c>
      <c r="F5816" s="1" t="n">
        <v>29</v>
      </c>
      <c r="G5816" s="1" t="n">
        <v>44.66</v>
      </c>
      <c r="H5816" s="4" t="n">
        <v>45978.6009381482</v>
      </c>
      <c r="I58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5815BT8711161542492944.6645978.6009381481</v>
      </c>
      <c r="J5816" s="1" t="n">
        <f aca="false">COUNTIF(I:I, $I5816)</f>
        <v>1</v>
      </c>
      <c r="K5816" s="1" t="str">
        <f aca="false">IF(ISNA(VLOOKUP(Table4[product_id], tblProducts[], tblProducts[product_name],FALSE() )), "Invalid", "Valid")</f>
        <v>Valid</v>
      </c>
      <c r="L5816" s="5" t="str">
        <f aca="false">IF(ISNA(VLOOKUP(Table4[[#This Row],[warehouse_id]], tblwhouse[], tblwhouse[warehouse_name],FALSE() )), "Invalid", "Valid")</f>
        <v>Valid</v>
      </c>
    </row>
    <row r="5817" customFormat="false" ht="15" hidden="false" customHeight="true" outlineLevel="0" collapsed="false">
      <c r="A5817" s="1" t="n">
        <v>5816</v>
      </c>
      <c r="B5817" s="1" t="n">
        <v>2</v>
      </c>
      <c r="C5817" s="1" t="n">
        <v>2736</v>
      </c>
      <c r="D5817" s="1" t="s">
        <v>12888</v>
      </c>
      <c r="E5817" s="1" t="n">
        <v>300</v>
      </c>
      <c r="F5817" s="1" t="n">
        <v>34</v>
      </c>
      <c r="G5817" s="1" t="n">
        <v>70.6</v>
      </c>
      <c r="H5817" s="4" t="n">
        <v>46175.6009381482</v>
      </c>
      <c r="I58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5816BT608499227363003470.646175.6009381481</v>
      </c>
      <c r="J5817" s="1" t="n">
        <f aca="false">COUNTIF(I:I, $I5817)</f>
        <v>1</v>
      </c>
      <c r="K5817" s="1" t="str">
        <f aca="false">IF(ISNA(VLOOKUP(Table4[product_id], tblProducts[], tblProducts[product_name],FALSE() )), "Invalid", "Valid")</f>
        <v>Valid</v>
      </c>
      <c r="L5817" s="5" t="str">
        <f aca="false">IF(ISNA(VLOOKUP(Table4[[#This Row],[warehouse_id]], tblwhouse[], tblwhouse[warehouse_name],FALSE() )), "Invalid", "Valid")</f>
        <v>Valid</v>
      </c>
    </row>
    <row r="5818" customFormat="false" ht="15" hidden="false" customHeight="true" outlineLevel="0" collapsed="false">
      <c r="A5818" s="1" t="n">
        <v>5817</v>
      </c>
      <c r="B5818" s="1" t="n">
        <v>1</v>
      </c>
      <c r="C5818" s="1" t="n">
        <v>1234</v>
      </c>
      <c r="D5818" s="1" t="s">
        <v>12889</v>
      </c>
      <c r="E5818" s="1" t="n">
        <v>248</v>
      </c>
      <c r="F5818" s="1" t="n">
        <v>44</v>
      </c>
      <c r="G5818" s="1" t="n">
        <v>616.48</v>
      </c>
      <c r="H5818" s="4" t="n">
        <v>46209.6009381482</v>
      </c>
      <c r="I58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5817BT6724121123424844616.4846209.6009381481</v>
      </c>
      <c r="J5818" s="1" t="n">
        <f aca="false">COUNTIF(I:I, $I5818)</f>
        <v>1</v>
      </c>
      <c r="K5818" s="1" t="str">
        <f aca="false">IF(ISNA(VLOOKUP(Table4[product_id], tblProducts[], tblProducts[product_name],FALSE() )), "Invalid", "Valid")</f>
        <v>Valid</v>
      </c>
      <c r="L5818" s="5" t="str">
        <f aca="false">IF(ISNA(VLOOKUP(Table4[[#This Row],[warehouse_id]], tblwhouse[], tblwhouse[warehouse_name],FALSE() )), "Invalid", "Valid")</f>
        <v>Valid</v>
      </c>
    </row>
    <row r="5819" customFormat="false" ht="15" hidden="false" customHeight="true" outlineLevel="0" collapsed="false">
      <c r="A5819" s="1" t="n">
        <v>5818</v>
      </c>
      <c r="B5819" s="1" t="n">
        <v>2</v>
      </c>
      <c r="C5819" s="1" t="n">
        <v>999</v>
      </c>
      <c r="D5819" s="1" t="s">
        <v>12890</v>
      </c>
      <c r="E5819" s="1" t="n">
        <v>278</v>
      </c>
      <c r="F5819" s="1" t="n">
        <v>70</v>
      </c>
      <c r="G5819" s="1" t="n">
        <v>288.01</v>
      </c>
      <c r="H5819" s="4" t="n">
        <v>46109.6009381482</v>
      </c>
      <c r="I58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5818BT405353299927870288.0146109.6009381481</v>
      </c>
      <c r="J5819" s="1" t="n">
        <f aca="false">COUNTIF(I:I, $I5819)</f>
        <v>1</v>
      </c>
      <c r="K5819" s="1" t="str">
        <f aca="false">IF(ISNA(VLOOKUP(Table4[product_id], tblProducts[], tblProducts[product_name],FALSE() )), "Invalid", "Valid")</f>
        <v>Valid</v>
      </c>
      <c r="L5819" s="5" t="str">
        <f aca="false">IF(ISNA(VLOOKUP(Table4[[#This Row],[warehouse_id]], tblwhouse[], tblwhouse[warehouse_name],FALSE() )), "Invalid", "Valid")</f>
        <v>Valid</v>
      </c>
    </row>
    <row r="5820" customFormat="false" ht="15" hidden="false" customHeight="true" outlineLevel="0" collapsed="false">
      <c r="A5820" s="1" t="n">
        <v>5819</v>
      </c>
      <c r="B5820" s="1" t="n">
        <v>1</v>
      </c>
      <c r="C5820" s="1" t="n">
        <v>2200</v>
      </c>
      <c r="D5820" s="1" t="s">
        <v>12891</v>
      </c>
      <c r="E5820" s="1" t="n">
        <v>486</v>
      </c>
      <c r="F5820" s="1" t="n">
        <v>38</v>
      </c>
      <c r="G5820" s="1" t="n">
        <v>622.66</v>
      </c>
      <c r="H5820" s="4" t="n">
        <v>45890.6009381482</v>
      </c>
      <c r="I58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5819BT2580171220048638622.6645890.6009381481</v>
      </c>
      <c r="J5820" s="1" t="n">
        <f aca="false">COUNTIF(I:I, $I5820)</f>
        <v>1</v>
      </c>
      <c r="K5820" s="1" t="str">
        <f aca="false">IF(ISNA(VLOOKUP(Table4[product_id], tblProducts[], tblProducts[product_name],FALSE() )), "Invalid", "Valid")</f>
        <v>Valid</v>
      </c>
      <c r="L5820" s="5" t="str">
        <f aca="false">IF(ISNA(VLOOKUP(Table4[[#This Row],[warehouse_id]], tblwhouse[], tblwhouse[warehouse_name],FALSE() )), "Invalid", "Valid")</f>
        <v>Valid</v>
      </c>
    </row>
    <row r="5821" customFormat="false" ht="15" hidden="false" customHeight="true" outlineLevel="0" collapsed="false">
      <c r="A5821" s="1" t="n">
        <v>5820</v>
      </c>
      <c r="B5821" s="1" t="n">
        <v>2</v>
      </c>
      <c r="C5821" s="1" t="n">
        <v>389</v>
      </c>
      <c r="D5821" s="1" t="s">
        <v>12892</v>
      </c>
      <c r="E5821" s="1" t="n">
        <v>448</v>
      </c>
      <c r="F5821" s="1" t="n">
        <v>62</v>
      </c>
      <c r="G5821" s="1" t="n">
        <v>458.81</v>
      </c>
      <c r="H5821" s="4" t="n">
        <v>45881.6009381482</v>
      </c>
      <c r="I58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5820BT348117238944862458.8145881.6009381481</v>
      </c>
      <c r="J5821" s="1" t="n">
        <f aca="false">COUNTIF(I:I, $I5821)</f>
        <v>1</v>
      </c>
      <c r="K5821" s="1" t="str">
        <f aca="false">IF(ISNA(VLOOKUP(Table4[product_id], tblProducts[], tblProducts[product_name],FALSE() )), "Invalid", "Valid")</f>
        <v>Valid</v>
      </c>
      <c r="L5821" s="5" t="str">
        <f aca="false">IF(ISNA(VLOOKUP(Table4[[#This Row],[warehouse_id]], tblwhouse[], tblwhouse[warehouse_name],FALSE() )), "Invalid", "Valid")</f>
        <v>Valid</v>
      </c>
    </row>
    <row r="5822" customFormat="false" ht="15" hidden="false" customHeight="true" outlineLevel="0" collapsed="false">
      <c r="A5822" s="1" t="n">
        <v>5821</v>
      </c>
      <c r="B5822" s="1" t="n">
        <v>3</v>
      </c>
      <c r="C5822" s="1" t="n">
        <v>2449</v>
      </c>
      <c r="D5822" s="1" t="s">
        <v>12893</v>
      </c>
      <c r="E5822" s="1" t="n">
        <v>447</v>
      </c>
      <c r="F5822" s="1" t="n">
        <v>48</v>
      </c>
      <c r="G5822" s="1" t="n">
        <v>1000.37</v>
      </c>
      <c r="H5822" s="4" t="n">
        <v>46014.6009381482</v>
      </c>
      <c r="I58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5821BT90552832449447481000.3746014.6009381481</v>
      </c>
      <c r="J5822" s="1" t="n">
        <f aca="false">COUNTIF(I:I, $I5822)</f>
        <v>1</v>
      </c>
      <c r="K5822" s="1" t="str">
        <f aca="false">IF(ISNA(VLOOKUP(Table4[product_id], tblProducts[], tblProducts[product_name],FALSE() )), "Invalid", "Valid")</f>
        <v>Valid</v>
      </c>
      <c r="L5822" s="5" t="str">
        <f aca="false">IF(ISNA(VLOOKUP(Table4[[#This Row],[warehouse_id]], tblwhouse[], tblwhouse[warehouse_name],FALSE() )), "Invalid", "Valid")</f>
        <v>Valid</v>
      </c>
    </row>
    <row r="5823" customFormat="false" ht="15" hidden="false" customHeight="true" outlineLevel="0" collapsed="false">
      <c r="A5823" s="1" t="n">
        <v>5822</v>
      </c>
      <c r="B5823" s="1" t="n">
        <v>4</v>
      </c>
      <c r="C5823" s="1" t="n">
        <v>583</v>
      </c>
      <c r="D5823" s="1" t="s">
        <v>12894</v>
      </c>
      <c r="E5823" s="1" t="n">
        <v>456</v>
      </c>
      <c r="F5823" s="1" t="n">
        <v>54</v>
      </c>
      <c r="G5823" s="1" t="n">
        <v>878.14</v>
      </c>
      <c r="H5823" s="4" t="n">
        <v>46002.6009381482</v>
      </c>
      <c r="I58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5822BT578235458345654878.1446002.6009381481</v>
      </c>
      <c r="J5823" s="1" t="n">
        <f aca="false">COUNTIF(I:I, $I5823)</f>
        <v>1</v>
      </c>
      <c r="K5823" s="1" t="str">
        <f aca="false">IF(ISNA(VLOOKUP(Table4[product_id], tblProducts[], tblProducts[product_name],FALSE() )), "Invalid", "Valid")</f>
        <v>Valid</v>
      </c>
      <c r="L5823" s="5" t="str">
        <f aca="false">IF(ISNA(VLOOKUP(Table4[[#This Row],[warehouse_id]], tblwhouse[], tblwhouse[warehouse_name],FALSE() )), "Invalid", "Valid")</f>
        <v>Valid</v>
      </c>
    </row>
    <row r="5824" customFormat="false" ht="15" hidden="false" customHeight="true" outlineLevel="0" collapsed="false">
      <c r="A5824" s="1" t="n">
        <v>5823</v>
      </c>
      <c r="B5824" s="1" t="n">
        <v>1</v>
      </c>
      <c r="C5824" s="1" t="n">
        <v>70</v>
      </c>
      <c r="D5824" s="1" t="s">
        <v>12895</v>
      </c>
      <c r="E5824" s="1" t="n">
        <v>345</v>
      </c>
      <c r="F5824" s="1" t="n">
        <v>51</v>
      </c>
      <c r="G5824" s="1" t="n">
        <v>1366.66</v>
      </c>
      <c r="H5824" s="4" t="n">
        <v>46047.6009381482</v>
      </c>
      <c r="I58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5823BT148542170345511366.6646047.6009381481</v>
      </c>
      <c r="J5824" s="1" t="n">
        <f aca="false">COUNTIF(I:I, $I5824)</f>
        <v>1</v>
      </c>
      <c r="K5824" s="1" t="str">
        <f aca="false">IF(ISNA(VLOOKUP(Table4[product_id], tblProducts[], tblProducts[product_name],FALSE() )), "Invalid", "Valid")</f>
        <v>Valid</v>
      </c>
      <c r="L5824" s="5" t="str">
        <f aca="false">IF(ISNA(VLOOKUP(Table4[[#This Row],[warehouse_id]], tblwhouse[], tblwhouse[warehouse_name],FALSE() )), "Invalid", "Valid")</f>
        <v>Valid</v>
      </c>
    </row>
    <row r="5825" customFormat="false" ht="15" hidden="false" customHeight="true" outlineLevel="0" collapsed="false">
      <c r="A5825" s="1" t="n">
        <v>5824</v>
      </c>
      <c r="B5825" s="1" t="n">
        <v>1</v>
      </c>
      <c r="C5825" s="1" t="n">
        <v>1479</v>
      </c>
      <c r="D5825" s="1" t="s">
        <v>12896</v>
      </c>
      <c r="E5825" s="1" t="n">
        <v>3</v>
      </c>
      <c r="F5825" s="1" t="n">
        <v>26</v>
      </c>
      <c r="G5825" s="1" t="n">
        <v>742.86</v>
      </c>
      <c r="H5825" s="4" t="n">
        <v>46152.6009381482</v>
      </c>
      <c r="I58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5824BT19708911479326742.8646152.6009381481</v>
      </c>
      <c r="J5825" s="1" t="n">
        <f aca="false">COUNTIF(I:I, $I5825)</f>
        <v>1</v>
      </c>
      <c r="K5825" s="1" t="str">
        <f aca="false">IF(ISNA(VLOOKUP(Table4[product_id], tblProducts[], tblProducts[product_name],FALSE() )), "Invalid", "Valid")</f>
        <v>Valid</v>
      </c>
      <c r="L5825" s="5" t="str">
        <f aca="false">IF(ISNA(VLOOKUP(Table4[[#This Row],[warehouse_id]], tblwhouse[], tblwhouse[warehouse_name],FALSE() )), "Invalid", "Valid")</f>
        <v>Valid</v>
      </c>
    </row>
    <row r="5826" customFormat="false" ht="15" hidden="false" customHeight="true" outlineLevel="0" collapsed="false">
      <c r="A5826" s="1" t="n">
        <v>5825</v>
      </c>
      <c r="B5826" s="1" t="n">
        <v>4</v>
      </c>
      <c r="C5826" s="1" t="n">
        <v>626</v>
      </c>
      <c r="D5826" s="1" t="s">
        <v>12897</v>
      </c>
      <c r="E5826" s="1" t="n">
        <v>223</v>
      </c>
      <c r="F5826" s="1" t="n">
        <v>62</v>
      </c>
      <c r="G5826" s="1" t="n">
        <v>547.89</v>
      </c>
      <c r="H5826" s="4" t="n">
        <v>46212.6009381482</v>
      </c>
      <c r="I58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5825BT214978462622362547.8946212.6009381481</v>
      </c>
      <c r="J5826" s="1" t="n">
        <f aca="false">COUNTIF(I:I, $I5826)</f>
        <v>1</v>
      </c>
      <c r="K5826" s="1" t="str">
        <f aca="false">IF(ISNA(VLOOKUP(Table4[product_id], tblProducts[], tblProducts[product_name],FALSE() )), "Invalid", "Valid")</f>
        <v>Valid</v>
      </c>
      <c r="L5826" s="5" t="str">
        <f aca="false">IF(ISNA(VLOOKUP(Table4[[#This Row],[warehouse_id]], tblwhouse[], tblwhouse[warehouse_name],FALSE() )), "Invalid", "Valid")</f>
        <v>Valid</v>
      </c>
    </row>
    <row r="5827" customFormat="false" ht="15" hidden="false" customHeight="true" outlineLevel="0" collapsed="false">
      <c r="A5827" s="1" t="n">
        <v>5826</v>
      </c>
      <c r="B5827" s="1" t="n">
        <v>4</v>
      </c>
      <c r="C5827" s="1" t="n">
        <v>1557</v>
      </c>
      <c r="D5827" s="1" t="s">
        <v>12898</v>
      </c>
      <c r="E5827" s="1" t="n">
        <v>251</v>
      </c>
      <c r="F5827" s="1" t="n">
        <v>33</v>
      </c>
      <c r="G5827" s="1" t="n">
        <v>1176.68</v>
      </c>
      <c r="H5827" s="4" t="n">
        <v>46180.6009381482</v>
      </c>
      <c r="I58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5826BT26634641557251331176.6846180.6009381481</v>
      </c>
      <c r="J5827" s="1" t="n">
        <f aca="false">COUNTIF(I:I, $I5827)</f>
        <v>1</v>
      </c>
      <c r="K5827" s="1" t="str">
        <f aca="false">IF(ISNA(VLOOKUP(Table4[product_id], tblProducts[], tblProducts[product_name],FALSE() )), "Invalid", "Valid")</f>
        <v>Valid</v>
      </c>
      <c r="L5827" s="5" t="str">
        <f aca="false">IF(ISNA(VLOOKUP(Table4[[#This Row],[warehouse_id]], tblwhouse[], tblwhouse[warehouse_name],FALSE() )), "Invalid", "Valid")</f>
        <v>Valid</v>
      </c>
    </row>
    <row r="5828" customFormat="false" ht="15" hidden="false" customHeight="true" outlineLevel="0" collapsed="false">
      <c r="A5828" s="1" t="n">
        <v>5827</v>
      </c>
      <c r="B5828" s="1" t="n">
        <v>3</v>
      </c>
      <c r="C5828" s="1" t="n">
        <v>2706</v>
      </c>
      <c r="D5828" s="1" t="s">
        <v>12899</v>
      </c>
      <c r="E5828" s="1" t="n">
        <v>136</v>
      </c>
      <c r="F5828" s="1" t="n">
        <v>60</v>
      </c>
      <c r="G5828" s="1" t="n">
        <v>111.4</v>
      </c>
      <c r="H5828" s="4" t="n">
        <v>46085.6009381482</v>
      </c>
      <c r="I58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5827BT4266223270613660111.446085.6009381481</v>
      </c>
      <c r="J5828" s="1" t="n">
        <f aca="false">COUNTIF(I:I, $I5828)</f>
        <v>1</v>
      </c>
      <c r="K5828" s="1" t="str">
        <f aca="false">IF(ISNA(VLOOKUP(Table4[product_id], tblProducts[], tblProducts[product_name],FALSE() )), "Invalid", "Valid")</f>
        <v>Valid</v>
      </c>
      <c r="L5828" s="5" t="str">
        <f aca="false">IF(ISNA(VLOOKUP(Table4[[#This Row],[warehouse_id]], tblwhouse[], tblwhouse[warehouse_name],FALSE() )), "Invalid", "Valid")</f>
        <v>Valid</v>
      </c>
    </row>
    <row r="5829" customFormat="false" ht="15" hidden="false" customHeight="true" outlineLevel="0" collapsed="false">
      <c r="A5829" s="1" t="n">
        <v>5828</v>
      </c>
      <c r="B5829" s="1" t="n">
        <v>4</v>
      </c>
      <c r="C5829" s="1" t="n">
        <v>1441</v>
      </c>
      <c r="D5829" s="1" t="s">
        <v>12900</v>
      </c>
      <c r="E5829" s="1" t="n">
        <v>353</v>
      </c>
      <c r="F5829" s="1" t="n">
        <v>33</v>
      </c>
      <c r="G5829" s="1" t="n">
        <v>315.32</v>
      </c>
      <c r="H5829" s="4" t="n">
        <v>45951.6009381482</v>
      </c>
      <c r="I58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5828BT5662594144135333315.3245951.6009381481</v>
      </c>
      <c r="J5829" s="1" t="n">
        <f aca="false">COUNTIF(I:I, $I5829)</f>
        <v>1</v>
      </c>
      <c r="K5829" s="1" t="str">
        <f aca="false">IF(ISNA(VLOOKUP(Table4[product_id], tblProducts[], tblProducts[product_name],FALSE() )), "Invalid", "Valid")</f>
        <v>Valid</v>
      </c>
      <c r="L5829" s="5" t="str">
        <f aca="false">IF(ISNA(VLOOKUP(Table4[[#This Row],[warehouse_id]], tblwhouse[], tblwhouse[warehouse_name],FALSE() )), "Invalid", "Valid")</f>
        <v>Valid</v>
      </c>
    </row>
    <row r="5830" customFormat="false" ht="15" hidden="false" customHeight="true" outlineLevel="0" collapsed="false">
      <c r="A5830" s="1" t="n">
        <v>5829</v>
      </c>
      <c r="B5830" s="1" t="n">
        <v>3</v>
      </c>
      <c r="C5830" s="1" t="n">
        <v>2910</v>
      </c>
      <c r="D5830" s="1" t="s">
        <v>12901</v>
      </c>
      <c r="E5830" s="1" t="n">
        <v>395</v>
      </c>
      <c r="F5830" s="1" t="n">
        <v>45</v>
      </c>
      <c r="G5830" s="1" t="n">
        <v>1418.7</v>
      </c>
      <c r="H5830" s="4" t="n">
        <v>45864.6009381482</v>
      </c>
      <c r="I58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5829BT81322132910395451418.745864.6009381481</v>
      </c>
      <c r="J5830" s="1" t="n">
        <f aca="false">COUNTIF(I:I, $I5830)</f>
        <v>1</v>
      </c>
      <c r="K5830" s="1" t="str">
        <f aca="false">IF(ISNA(VLOOKUP(Table4[product_id], tblProducts[], tblProducts[product_name],FALSE() )), "Invalid", "Valid")</f>
        <v>Valid</v>
      </c>
      <c r="L5830" s="5" t="str">
        <f aca="false">IF(ISNA(VLOOKUP(Table4[[#This Row],[warehouse_id]], tblwhouse[], tblwhouse[warehouse_name],FALSE() )), "Invalid", "Valid")</f>
        <v>Valid</v>
      </c>
    </row>
    <row r="5831" customFormat="false" ht="15" hidden="false" customHeight="true" outlineLevel="0" collapsed="false">
      <c r="A5831" s="1" t="n">
        <v>5830</v>
      </c>
      <c r="B5831" s="1" t="n">
        <v>1</v>
      </c>
      <c r="C5831" s="1" t="n">
        <v>1462</v>
      </c>
      <c r="D5831" s="1" t="s">
        <v>12902</v>
      </c>
      <c r="E5831" s="1" t="n">
        <v>79</v>
      </c>
      <c r="F5831" s="1" t="n">
        <v>25</v>
      </c>
      <c r="G5831" s="1" t="n">
        <v>1325.58</v>
      </c>
      <c r="H5831" s="4" t="n">
        <v>45960.6009381482</v>
      </c>
      <c r="I58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5830BT2453481146279251325.5845960.6009381481</v>
      </c>
      <c r="J5831" s="1" t="n">
        <f aca="false">COUNTIF(I:I, $I5831)</f>
        <v>1</v>
      </c>
      <c r="K5831" s="1" t="str">
        <f aca="false">IF(ISNA(VLOOKUP(Table4[product_id], tblProducts[], tblProducts[product_name],FALSE() )), "Invalid", "Valid")</f>
        <v>Valid</v>
      </c>
      <c r="L5831" s="5" t="str">
        <f aca="false">IF(ISNA(VLOOKUP(Table4[[#This Row],[warehouse_id]], tblwhouse[], tblwhouse[warehouse_name],FALSE() )), "Invalid", "Valid")</f>
        <v>Valid</v>
      </c>
    </row>
    <row r="5832" customFormat="false" ht="15" hidden="false" customHeight="true" outlineLevel="0" collapsed="false">
      <c r="A5832" s="1" t="n">
        <v>5831</v>
      </c>
      <c r="B5832" s="1" t="n">
        <v>2</v>
      </c>
      <c r="C5832" s="1" t="n">
        <v>1343</v>
      </c>
      <c r="D5832" s="1" t="s">
        <v>12903</v>
      </c>
      <c r="E5832" s="1" t="n">
        <v>84</v>
      </c>
      <c r="F5832" s="1" t="n">
        <v>53</v>
      </c>
      <c r="G5832" s="1" t="n">
        <v>630.92</v>
      </c>
      <c r="H5832" s="4" t="n">
        <v>46026.6009381482</v>
      </c>
      <c r="I58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5831BT467403213438453630.9246026.6009381481</v>
      </c>
      <c r="J5832" s="1" t="n">
        <f aca="false">COUNTIF(I:I, $I5832)</f>
        <v>1</v>
      </c>
      <c r="K5832" s="1" t="str">
        <f aca="false">IF(ISNA(VLOOKUP(Table4[product_id], tblProducts[], tblProducts[product_name],FALSE() )), "Invalid", "Valid")</f>
        <v>Valid</v>
      </c>
      <c r="L5832" s="5" t="str">
        <f aca="false">IF(ISNA(VLOOKUP(Table4[[#This Row],[warehouse_id]], tblwhouse[], tblwhouse[warehouse_name],FALSE() )), "Invalid", "Valid")</f>
        <v>Valid</v>
      </c>
    </row>
    <row r="5833" customFormat="false" ht="15" hidden="false" customHeight="true" outlineLevel="0" collapsed="false">
      <c r="A5833" s="1" t="n">
        <v>5832</v>
      </c>
      <c r="B5833" s="1" t="n">
        <v>2</v>
      </c>
      <c r="C5833" s="1" t="n">
        <v>1416</v>
      </c>
      <c r="D5833" s="1" t="s">
        <v>12904</v>
      </c>
      <c r="E5833" s="1" t="n">
        <v>64</v>
      </c>
      <c r="F5833" s="1" t="n">
        <v>45</v>
      </c>
      <c r="G5833" s="1" t="n">
        <v>381.83</v>
      </c>
      <c r="H5833" s="4" t="n">
        <v>46101.6009381482</v>
      </c>
      <c r="I58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5832BT434932214166445381.8346101.6009381481</v>
      </c>
      <c r="J5833" s="1" t="n">
        <f aca="false">COUNTIF(I:I, $I5833)</f>
        <v>1</v>
      </c>
      <c r="K5833" s="1" t="str">
        <f aca="false">IF(ISNA(VLOOKUP(Table4[product_id], tblProducts[], tblProducts[product_name],FALSE() )), "Invalid", "Valid")</f>
        <v>Valid</v>
      </c>
      <c r="L5833" s="5" t="str">
        <f aca="false">IF(ISNA(VLOOKUP(Table4[[#This Row],[warehouse_id]], tblwhouse[], tblwhouse[warehouse_name],FALSE() )), "Invalid", "Valid")</f>
        <v>Valid</v>
      </c>
    </row>
    <row r="5834" customFormat="false" ht="15" hidden="false" customHeight="true" outlineLevel="0" collapsed="false">
      <c r="A5834" s="1" t="n">
        <v>5833</v>
      </c>
      <c r="B5834" s="1" t="n">
        <v>2</v>
      </c>
      <c r="C5834" s="1" t="n">
        <v>1973</v>
      </c>
      <c r="D5834" s="1" t="s">
        <v>12905</v>
      </c>
      <c r="E5834" s="1" t="n">
        <v>81</v>
      </c>
      <c r="F5834" s="1" t="n">
        <v>71</v>
      </c>
      <c r="G5834" s="1" t="n">
        <v>654.87</v>
      </c>
      <c r="H5834" s="4" t="n">
        <v>46046.6009381482</v>
      </c>
      <c r="I58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5833BT227162219738171654.8746046.6009381481</v>
      </c>
      <c r="J5834" s="1" t="n">
        <f aca="false">COUNTIF(I:I, $I5834)</f>
        <v>1</v>
      </c>
      <c r="K5834" s="1" t="str">
        <f aca="false">IF(ISNA(VLOOKUP(Table4[product_id], tblProducts[], tblProducts[product_name],FALSE() )), "Invalid", "Valid")</f>
        <v>Valid</v>
      </c>
      <c r="L5834" s="5" t="str">
        <f aca="false">IF(ISNA(VLOOKUP(Table4[[#This Row],[warehouse_id]], tblwhouse[], tblwhouse[warehouse_name],FALSE() )), "Invalid", "Valid")</f>
        <v>Valid</v>
      </c>
    </row>
    <row r="5835" customFormat="false" ht="15" hidden="false" customHeight="true" outlineLevel="0" collapsed="false">
      <c r="A5835" s="1" t="n">
        <v>5834</v>
      </c>
      <c r="B5835" s="1" t="n">
        <v>3</v>
      </c>
      <c r="C5835" s="1" t="n">
        <v>2213</v>
      </c>
      <c r="D5835" s="1" t="s">
        <v>12906</v>
      </c>
      <c r="E5835" s="1" t="n">
        <v>484</v>
      </c>
      <c r="F5835" s="1" t="n">
        <v>36</v>
      </c>
      <c r="G5835" s="1" t="n">
        <v>690.34</v>
      </c>
      <c r="H5835" s="4" t="n">
        <v>45878.6009381482</v>
      </c>
      <c r="I58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5834BT3177553221348436690.3445878.6009381481</v>
      </c>
      <c r="J5835" s="1" t="n">
        <f aca="false">COUNTIF(I:I, $I5835)</f>
        <v>1</v>
      </c>
      <c r="K5835" s="1" t="str">
        <f aca="false">IF(ISNA(VLOOKUP(Table4[product_id], tblProducts[], tblProducts[product_name],FALSE() )), "Invalid", "Valid")</f>
        <v>Valid</v>
      </c>
      <c r="L5835" s="5" t="str">
        <f aca="false">IF(ISNA(VLOOKUP(Table4[[#This Row],[warehouse_id]], tblwhouse[], tblwhouse[warehouse_name],FALSE() )), "Invalid", "Valid")</f>
        <v>Valid</v>
      </c>
    </row>
    <row r="5836" customFormat="false" ht="15" hidden="false" customHeight="true" outlineLevel="0" collapsed="false">
      <c r="A5836" s="1" t="n">
        <v>5835</v>
      </c>
      <c r="B5836" s="1" t="n">
        <v>4</v>
      </c>
      <c r="C5836" s="1" t="n">
        <v>1777</v>
      </c>
      <c r="D5836" s="1" t="s">
        <v>12907</v>
      </c>
      <c r="E5836" s="1" t="n">
        <v>359</v>
      </c>
      <c r="F5836" s="1" t="n">
        <v>68</v>
      </c>
      <c r="G5836" s="1" t="n">
        <v>841.43</v>
      </c>
      <c r="H5836" s="4" t="n">
        <v>46100.6009381482</v>
      </c>
      <c r="I58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5835BT7146104177735968841.4346100.6009381481</v>
      </c>
      <c r="J5836" s="1" t="n">
        <f aca="false">COUNTIF(I:I, $I5836)</f>
        <v>1</v>
      </c>
      <c r="K5836" s="1" t="str">
        <f aca="false">IF(ISNA(VLOOKUP(Table4[product_id], tblProducts[], tblProducts[product_name],FALSE() )), "Invalid", "Valid")</f>
        <v>Valid</v>
      </c>
      <c r="L5836" s="5" t="str">
        <f aca="false">IF(ISNA(VLOOKUP(Table4[[#This Row],[warehouse_id]], tblwhouse[], tblwhouse[warehouse_name],FALSE() )), "Invalid", "Valid")</f>
        <v>Valid</v>
      </c>
    </row>
    <row r="5837" customFormat="false" ht="15" hidden="false" customHeight="true" outlineLevel="0" collapsed="false">
      <c r="A5837" s="1" t="n">
        <v>5836</v>
      </c>
      <c r="B5837" s="1" t="n">
        <v>4</v>
      </c>
      <c r="C5837" s="1" t="n">
        <v>874</v>
      </c>
      <c r="D5837" s="1" t="s">
        <v>12908</v>
      </c>
      <c r="E5837" s="1" t="n">
        <v>115</v>
      </c>
      <c r="F5837" s="1" t="n">
        <v>71</v>
      </c>
      <c r="G5837" s="1" t="n">
        <v>604.34</v>
      </c>
      <c r="H5837" s="4" t="n">
        <v>46156.6009381482</v>
      </c>
      <c r="I58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5836BT860495487411571604.3446156.6009381481</v>
      </c>
      <c r="J5837" s="1" t="n">
        <f aca="false">COUNTIF(I:I, $I5837)</f>
        <v>1</v>
      </c>
      <c r="K5837" s="1" t="str">
        <f aca="false">IF(ISNA(VLOOKUP(Table4[product_id], tblProducts[], tblProducts[product_name],FALSE() )), "Invalid", "Valid")</f>
        <v>Valid</v>
      </c>
      <c r="L5837" s="5" t="str">
        <f aca="false">IF(ISNA(VLOOKUP(Table4[[#This Row],[warehouse_id]], tblwhouse[], tblwhouse[warehouse_name],FALSE() )), "Invalid", "Valid")</f>
        <v>Valid</v>
      </c>
    </row>
    <row r="5838" customFormat="false" ht="15" hidden="false" customHeight="true" outlineLevel="0" collapsed="false">
      <c r="A5838" s="1" t="n">
        <v>5837</v>
      </c>
      <c r="B5838" s="1" t="n">
        <v>1</v>
      </c>
      <c r="C5838" s="1" t="n">
        <v>2311</v>
      </c>
      <c r="D5838" s="1" t="s">
        <v>12909</v>
      </c>
      <c r="E5838" s="1" t="n">
        <v>392</v>
      </c>
      <c r="F5838" s="1" t="n">
        <v>66</v>
      </c>
      <c r="G5838" s="1" t="n">
        <v>456.49</v>
      </c>
      <c r="H5838" s="4" t="n">
        <v>45976.6009381482</v>
      </c>
      <c r="I58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5837BT4716841231139266456.4945976.6009381481</v>
      </c>
      <c r="J5838" s="1" t="n">
        <f aca="false">COUNTIF(I:I, $I5838)</f>
        <v>1</v>
      </c>
      <c r="K5838" s="1" t="str">
        <f aca="false">IF(ISNA(VLOOKUP(Table4[product_id], tblProducts[], tblProducts[product_name],FALSE() )), "Invalid", "Valid")</f>
        <v>Valid</v>
      </c>
      <c r="L5838" s="5" t="str">
        <f aca="false">IF(ISNA(VLOOKUP(Table4[[#This Row],[warehouse_id]], tblwhouse[], tblwhouse[warehouse_name],FALSE() )), "Invalid", "Valid")</f>
        <v>Valid</v>
      </c>
    </row>
    <row r="5839" customFormat="false" ht="15" hidden="false" customHeight="true" outlineLevel="0" collapsed="false">
      <c r="A5839" s="1" t="n">
        <v>5838</v>
      </c>
      <c r="B5839" s="1" t="n">
        <v>4</v>
      </c>
      <c r="C5839" s="1" t="n">
        <v>1484</v>
      </c>
      <c r="D5839" s="1" t="s">
        <v>12910</v>
      </c>
      <c r="E5839" s="1" t="n">
        <v>241</v>
      </c>
      <c r="F5839" s="1" t="n">
        <v>47</v>
      </c>
      <c r="G5839" s="1" t="n">
        <v>289.98</v>
      </c>
      <c r="H5839" s="4" t="n">
        <v>45923.6009381482</v>
      </c>
      <c r="I58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5838BT1950374148424147289.9845923.6009381481</v>
      </c>
      <c r="J5839" s="1" t="n">
        <f aca="false">COUNTIF(I:I, $I5839)</f>
        <v>1</v>
      </c>
      <c r="K5839" s="1" t="str">
        <f aca="false">IF(ISNA(VLOOKUP(Table4[product_id], tblProducts[], tblProducts[product_name],FALSE() )), "Invalid", "Valid")</f>
        <v>Valid</v>
      </c>
      <c r="L5839" s="5" t="str">
        <f aca="false">IF(ISNA(VLOOKUP(Table4[[#This Row],[warehouse_id]], tblwhouse[], tblwhouse[warehouse_name],FALSE() )), "Invalid", "Valid")</f>
        <v>Valid</v>
      </c>
    </row>
    <row r="5840" customFormat="false" ht="15" hidden="false" customHeight="true" outlineLevel="0" collapsed="false">
      <c r="A5840" s="1" t="n">
        <v>5839</v>
      </c>
      <c r="B5840" s="1" t="n">
        <v>2</v>
      </c>
      <c r="C5840" s="1" t="n">
        <v>2189</v>
      </c>
      <c r="D5840" s="1" t="s">
        <v>12911</v>
      </c>
      <c r="E5840" s="1" t="n">
        <v>8</v>
      </c>
      <c r="F5840" s="1" t="n">
        <v>79</v>
      </c>
      <c r="G5840" s="1" t="n">
        <v>159.45</v>
      </c>
      <c r="H5840" s="4" t="n">
        <v>45856.6009381482</v>
      </c>
      <c r="I58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5839BT63726922189879159.4545856.6009381481</v>
      </c>
      <c r="J5840" s="1" t="n">
        <f aca="false">COUNTIF(I:I, $I5840)</f>
        <v>1</v>
      </c>
      <c r="K5840" s="1" t="str">
        <f aca="false">IF(ISNA(VLOOKUP(Table4[product_id], tblProducts[], tblProducts[product_name],FALSE() )), "Invalid", "Valid")</f>
        <v>Valid</v>
      </c>
      <c r="L5840" s="5" t="str">
        <f aca="false">IF(ISNA(VLOOKUP(Table4[[#This Row],[warehouse_id]], tblwhouse[], tblwhouse[warehouse_name],FALSE() )), "Invalid", "Valid")</f>
        <v>Valid</v>
      </c>
    </row>
    <row r="5841" customFormat="false" ht="15" hidden="false" customHeight="true" outlineLevel="0" collapsed="false">
      <c r="A5841" s="1" t="n">
        <v>5840</v>
      </c>
      <c r="B5841" s="1" t="n">
        <v>4</v>
      </c>
      <c r="C5841" s="1" t="n">
        <v>1708</v>
      </c>
      <c r="D5841" s="1" t="s">
        <v>12912</v>
      </c>
      <c r="E5841" s="1" t="n">
        <v>357</v>
      </c>
      <c r="F5841" s="1" t="n">
        <v>77</v>
      </c>
      <c r="G5841" s="1" t="n">
        <v>629.65</v>
      </c>
      <c r="H5841" s="4" t="n">
        <v>45966.6009381482</v>
      </c>
      <c r="I58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5840BT1225284170835777629.6545966.6009381481</v>
      </c>
      <c r="J5841" s="1" t="n">
        <f aca="false">COUNTIF(I:I, $I5841)</f>
        <v>1</v>
      </c>
      <c r="K5841" s="1" t="str">
        <f aca="false">IF(ISNA(VLOOKUP(Table4[product_id], tblProducts[], tblProducts[product_name],FALSE() )), "Invalid", "Valid")</f>
        <v>Valid</v>
      </c>
      <c r="L5841" s="5" t="str">
        <f aca="false">IF(ISNA(VLOOKUP(Table4[[#This Row],[warehouse_id]], tblwhouse[], tblwhouse[warehouse_name],FALSE() )), "Invalid", "Valid")</f>
        <v>Valid</v>
      </c>
    </row>
    <row r="5842" customFormat="false" ht="15" hidden="false" customHeight="true" outlineLevel="0" collapsed="false">
      <c r="A5842" s="1" t="n">
        <v>5841</v>
      </c>
      <c r="B5842" s="1" t="n">
        <v>4</v>
      </c>
      <c r="C5842" s="1" t="n">
        <v>1168</v>
      </c>
      <c r="D5842" s="1" t="s">
        <v>12913</v>
      </c>
      <c r="E5842" s="1" t="n">
        <v>498</v>
      </c>
      <c r="F5842" s="1" t="n">
        <v>58</v>
      </c>
      <c r="G5842" s="1" t="n">
        <v>1256.32</v>
      </c>
      <c r="H5842" s="4" t="n">
        <v>45906.6009381482</v>
      </c>
      <c r="I58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5841BT40515141168498581256.3245906.6009381481</v>
      </c>
      <c r="J5842" s="1" t="n">
        <f aca="false">COUNTIF(I:I, $I5842)</f>
        <v>1</v>
      </c>
      <c r="K5842" s="1" t="str">
        <f aca="false">IF(ISNA(VLOOKUP(Table4[product_id], tblProducts[], tblProducts[product_name],FALSE() )), "Invalid", "Valid")</f>
        <v>Valid</v>
      </c>
      <c r="L5842" s="5" t="str">
        <f aca="false">IF(ISNA(VLOOKUP(Table4[[#This Row],[warehouse_id]], tblwhouse[], tblwhouse[warehouse_name],FALSE() )), "Invalid", "Valid")</f>
        <v>Valid</v>
      </c>
    </row>
    <row r="5843" customFormat="false" ht="15" hidden="false" customHeight="true" outlineLevel="0" collapsed="false">
      <c r="A5843" s="1" t="n">
        <v>5842</v>
      </c>
      <c r="B5843" s="1" t="n">
        <v>4</v>
      </c>
      <c r="C5843" s="1" t="n">
        <v>2496</v>
      </c>
      <c r="D5843" s="1" t="s">
        <v>12914</v>
      </c>
      <c r="E5843" s="1" t="n">
        <v>282</v>
      </c>
      <c r="F5843" s="1" t="n">
        <v>33</v>
      </c>
      <c r="G5843" s="1" t="n">
        <v>680.67</v>
      </c>
      <c r="H5843" s="4" t="n">
        <v>45969.6009381482</v>
      </c>
      <c r="I58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5842BT4970884249628233680.6745969.6009381481</v>
      </c>
      <c r="J5843" s="1" t="n">
        <f aca="false">COUNTIF(I:I, $I5843)</f>
        <v>1</v>
      </c>
      <c r="K5843" s="1" t="str">
        <f aca="false">IF(ISNA(VLOOKUP(Table4[product_id], tblProducts[], tblProducts[product_name],FALSE() )), "Invalid", "Valid")</f>
        <v>Valid</v>
      </c>
      <c r="L5843" s="5" t="str">
        <f aca="false">IF(ISNA(VLOOKUP(Table4[[#This Row],[warehouse_id]], tblwhouse[], tblwhouse[warehouse_name],FALSE() )), "Invalid", "Valid")</f>
        <v>Valid</v>
      </c>
    </row>
    <row r="5844" customFormat="false" ht="15" hidden="false" customHeight="true" outlineLevel="0" collapsed="false">
      <c r="A5844" s="1" t="n">
        <v>5843</v>
      </c>
      <c r="B5844" s="1" t="n">
        <v>4</v>
      </c>
      <c r="C5844" s="1" t="n">
        <v>2839</v>
      </c>
      <c r="D5844" s="1" t="s">
        <v>12915</v>
      </c>
      <c r="E5844" s="1" t="n">
        <v>401</v>
      </c>
      <c r="F5844" s="1" t="n">
        <v>64</v>
      </c>
      <c r="G5844" s="1" t="n">
        <v>1277.88</v>
      </c>
      <c r="H5844" s="4" t="n">
        <v>46029.6009381482</v>
      </c>
      <c r="I58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5843BT90553442839401641277.8846029.6009381481</v>
      </c>
      <c r="J5844" s="1" t="n">
        <f aca="false">COUNTIF(I:I, $I5844)</f>
        <v>1</v>
      </c>
      <c r="K5844" s="1" t="str">
        <f aca="false">IF(ISNA(VLOOKUP(Table4[product_id], tblProducts[], tblProducts[product_name],FALSE() )), "Invalid", "Valid")</f>
        <v>Valid</v>
      </c>
      <c r="L5844" s="5" t="str">
        <f aca="false">IF(ISNA(VLOOKUP(Table4[[#This Row],[warehouse_id]], tblwhouse[], tblwhouse[warehouse_name],FALSE() )), "Invalid", "Valid")</f>
        <v>Valid</v>
      </c>
    </row>
    <row r="5845" customFormat="false" ht="15" hidden="false" customHeight="true" outlineLevel="0" collapsed="false">
      <c r="A5845" s="1" t="n">
        <v>5844</v>
      </c>
      <c r="B5845" s="1" t="n">
        <v>1</v>
      </c>
      <c r="C5845" s="1" t="n">
        <v>2460</v>
      </c>
      <c r="D5845" s="1" t="s">
        <v>12916</v>
      </c>
      <c r="E5845" s="1" t="n">
        <v>218</v>
      </c>
      <c r="F5845" s="1" t="n">
        <v>61</v>
      </c>
      <c r="G5845" s="1" t="n">
        <v>614.05</v>
      </c>
      <c r="H5845" s="4" t="n">
        <v>45983.6009381482</v>
      </c>
      <c r="I58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5844BT3002211246021861614.0545983.6009381481</v>
      </c>
      <c r="J5845" s="1" t="n">
        <f aca="false">COUNTIF(I:I, $I5845)</f>
        <v>1</v>
      </c>
      <c r="K5845" s="1" t="str">
        <f aca="false">IF(ISNA(VLOOKUP(Table4[product_id], tblProducts[], tblProducts[product_name],FALSE() )), "Invalid", "Valid")</f>
        <v>Valid</v>
      </c>
      <c r="L5845" s="5" t="str">
        <f aca="false">IF(ISNA(VLOOKUP(Table4[[#This Row],[warehouse_id]], tblwhouse[], tblwhouse[warehouse_name],FALSE() )), "Invalid", "Valid")</f>
        <v>Valid</v>
      </c>
    </row>
    <row r="5846" customFormat="false" ht="15" hidden="false" customHeight="true" outlineLevel="0" collapsed="false">
      <c r="A5846" s="1" t="n">
        <v>5845</v>
      </c>
      <c r="B5846" s="1" t="n">
        <v>1</v>
      </c>
      <c r="C5846" s="1" t="n">
        <v>2405</v>
      </c>
      <c r="D5846" s="1" t="s">
        <v>12917</v>
      </c>
      <c r="E5846" s="1" t="n">
        <v>96</v>
      </c>
      <c r="F5846" s="1" t="n">
        <v>22</v>
      </c>
      <c r="G5846" s="1" t="n">
        <v>1001.4</v>
      </c>
      <c r="H5846" s="4" t="n">
        <v>45885.6009381482</v>
      </c>
      <c r="I58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5845BT1737221240596221001.445885.6009381481</v>
      </c>
      <c r="J5846" s="1" t="n">
        <f aca="false">COUNTIF(I:I, $I5846)</f>
        <v>1</v>
      </c>
      <c r="K5846" s="1" t="str">
        <f aca="false">IF(ISNA(VLOOKUP(Table4[product_id], tblProducts[], tblProducts[product_name],FALSE() )), "Invalid", "Valid")</f>
        <v>Valid</v>
      </c>
      <c r="L5846" s="5" t="str">
        <f aca="false">IF(ISNA(VLOOKUP(Table4[[#This Row],[warehouse_id]], tblwhouse[], tblwhouse[warehouse_name],FALSE() )), "Invalid", "Valid")</f>
        <v>Valid</v>
      </c>
    </row>
    <row r="5847" customFormat="false" ht="15" hidden="false" customHeight="true" outlineLevel="0" collapsed="false">
      <c r="A5847" s="1" t="n">
        <v>5846</v>
      </c>
      <c r="B5847" s="1" t="n">
        <v>1</v>
      </c>
      <c r="C5847" s="1" t="n">
        <v>2281</v>
      </c>
      <c r="D5847" s="1" t="s">
        <v>12918</v>
      </c>
      <c r="E5847" s="1" t="n">
        <v>362</v>
      </c>
      <c r="F5847" s="1" t="n">
        <v>22</v>
      </c>
      <c r="G5847" s="1" t="n">
        <v>750.85</v>
      </c>
      <c r="H5847" s="4" t="n">
        <v>45999.6009381482</v>
      </c>
      <c r="I58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5846BT3833001228136222750.8545999.6009381481</v>
      </c>
      <c r="J5847" s="1" t="n">
        <f aca="false">COUNTIF(I:I, $I5847)</f>
        <v>1</v>
      </c>
      <c r="K5847" s="1" t="str">
        <f aca="false">IF(ISNA(VLOOKUP(Table4[product_id], tblProducts[], tblProducts[product_name],FALSE() )), "Invalid", "Valid")</f>
        <v>Valid</v>
      </c>
      <c r="L5847" s="5" t="str">
        <f aca="false">IF(ISNA(VLOOKUP(Table4[[#This Row],[warehouse_id]], tblwhouse[], tblwhouse[warehouse_name],FALSE() )), "Invalid", "Valid")</f>
        <v>Valid</v>
      </c>
    </row>
    <row r="5848" customFormat="false" ht="15" hidden="false" customHeight="true" outlineLevel="0" collapsed="false">
      <c r="A5848" s="1" t="n">
        <v>5847</v>
      </c>
      <c r="B5848" s="1" t="n">
        <v>4</v>
      </c>
      <c r="C5848" s="1" t="n">
        <v>2053</v>
      </c>
      <c r="D5848" s="1" t="s">
        <v>12919</v>
      </c>
      <c r="E5848" s="1" t="n">
        <v>421</v>
      </c>
      <c r="F5848" s="1" t="n">
        <v>49</v>
      </c>
      <c r="G5848" s="1" t="n">
        <v>409.74</v>
      </c>
      <c r="H5848" s="4" t="n">
        <v>45891.6009381482</v>
      </c>
      <c r="I58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5847BT1856594205342149409.7445891.6009381481</v>
      </c>
      <c r="J5848" s="1" t="n">
        <f aca="false">COUNTIF(I:I, $I5848)</f>
        <v>1</v>
      </c>
      <c r="K5848" s="1" t="str">
        <f aca="false">IF(ISNA(VLOOKUP(Table4[product_id], tblProducts[], tblProducts[product_name],FALSE() )), "Invalid", "Valid")</f>
        <v>Valid</v>
      </c>
      <c r="L5848" s="5" t="str">
        <f aca="false">IF(ISNA(VLOOKUP(Table4[[#This Row],[warehouse_id]], tblwhouse[], tblwhouse[warehouse_name],FALSE() )), "Invalid", "Valid")</f>
        <v>Valid</v>
      </c>
    </row>
    <row r="5849" customFormat="false" ht="15" hidden="false" customHeight="true" outlineLevel="0" collapsed="false">
      <c r="A5849" s="1" t="n">
        <v>5848</v>
      </c>
      <c r="B5849" s="1" t="n">
        <v>2</v>
      </c>
      <c r="C5849" s="1" t="n">
        <v>1148</v>
      </c>
      <c r="D5849" s="1" t="s">
        <v>12920</v>
      </c>
      <c r="E5849" s="1" t="n">
        <v>431</v>
      </c>
      <c r="F5849" s="1" t="n">
        <v>44</v>
      </c>
      <c r="G5849" s="1" t="n">
        <v>493.13</v>
      </c>
      <c r="H5849" s="4" t="n">
        <v>46136.6009381482</v>
      </c>
      <c r="I58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5848BT5814462114843144493.1346136.6009381481</v>
      </c>
      <c r="J5849" s="1" t="n">
        <f aca="false">COUNTIF(I:I, $I5849)</f>
        <v>1</v>
      </c>
      <c r="K5849" s="1" t="str">
        <f aca="false">IF(ISNA(VLOOKUP(Table4[product_id], tblProducts[], tblProducts[product_name],FALSE() )), "Invalid", "Valid")</f>
        <v>Valid</v>
      </c>
      <c r="L5849" s="5" t="str">
        <f aca="false">IF(ISNA(VLOOKUP(Table4[[#This Row],[warehouse_id]], tblwhouse[], tblwhouse[warehouse_name],FALSE() )), "Invalid", "Valid")</f>
        <v>Valid</v>
      </c>
    </row>
    <row r="5850" customFormat="false" ht="15" hidden="false" customHeight="true" outlineLevel="0" collapsed="false">
      <c r="A5850" s="1" t="n">
        <v>5849</v>
      </c>
      <c r="B5850" s="1" t="n">
        <v>4</v>
      </c>
      <c r="C5850" s="1" t="n">
        <v>2779</v>
      </c>
      <c r="D5850" s="1" t="s">
        <v>12921</v>
      </c>
      <c r="E5850" s="1" t="n">
        <v>185</v>
      </c>
      <c r="F5850" s="1" t="n">
        <v>73</v>
      </c>
      <c r="G5850" s="1" t="n">
        <v>820.83</v>
      </c>
      <c r="H5850" s="4" t="n">
        <v>45894.6009381482</v>
      </c>
      <c r="I58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5849BT2943794277918573820.8345894.6009381481</v>
      </c>
      <c r="J5850" s="1" t="n">
        <f aca="false">COUNTIF(I:I, $I5850)</f>
        <v>1</v>
      </c>
      <c r="K5850" s="1" t="str">
        <f aca="false">IF(ISNA(VLOOKUP(Table4[product_id], tblProducts[], tblProducts[product_name],FALSE() )), "Invalid", "Valid")</f>
        <v>Valid</v>
      </c>
      <c r="L5850" s="5" t="str">
        <f aca="false">IF(ISNA(VLOOKUP(Table4[[#This Row],[warehouse_id]], tblwhouse[], tblwhouse[warehouse_name],FALSE() )), "Invalid", "Valid")</f>
        <v>Valid</v>
      </c>
    </row>
    <row r="5851" customFormat="false" ht="15" hidden="false" customHeight="true" outlineLevel="0" collapsed="false">
      <c r="A5851" s="1" t="n">
        <v>5850</v>
      </c>
      <c r="B5851" s="1" t="n">
        <v>3</v>
      </c>
      <c r="C5851" s="1" t="n">
        <v>410</v>
      </c>
      <c r="D5851" s="1" t="s">
        <v>12922</v>
      </c>
      <c r="E5851" s="1" t="n">
        <v>315</v>
      </c>
      <c r="F5851" s="1" t="n">
        <v>61</v>
      </c>
      <c r="G5851" s="1" t="n">
        <v>1075.59</v>
      </c>
      <c r="H5851" s="4" t="n">
        <v>46029.6009381482</v>
      </c>
      <c r="I58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5850BT3214943410315611075.5946029.6009381481</v>
      </c>
      <c r="J5851" s="1" t="n">
        <f aca="false">COUNTIF(I:I, $I5851)</f>
        <v>1</v>
      </c>
      <c r="K5851" s="1" t="str">
        <f aca="false">IF(ISNA(VLOOKUP(Table4[product_id], tblProducts[], tblProducts[product_name],FALSE() )), "Invalid", "Valid")</f>
        <v>Valid</v>
      </c>
      <c r="L5851" s="5" t="str">
        <f aca="false">IF(ISNA(VLOOKUP(Table4[[#This Row],[warehouse_id]], tblwhouse[], tblwhouse[warehouse_name],FALSE() )), "Invalid", "Valid")</f>
        <v>Valid</v>
      </c>
    </row>
    <row r="5852" customFormat="false" ht="15" hidden="false" customHeight="true" outlineLevel="0" collapsed="false">
      <c r="A5852" s="1" t="n">
        <v>5851</v>
      </c>
      <c r="B5852" s="1" t="n">
        <v>3</v>
      </c>
      <c r="C5852" s="1" t="n">
        <v>1977</v>
      </c>
      <c r="D5852" s="1" t="s">
        <v>8785</v>
      </c>
      <c r="E5852" s="1" t="n">
        <v>488</v>
      </c>
      <c r="F5852" s="1" t="n">
        <v>39</v>
      </c>
      <c r="G5852" s="1" t="n">
        <v>683.98</v>
      </c>
      <c r="H5852" s="4" t="n">
        <v>46119.6009381597</v>
      </c>
      <c r="I58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5851BT5292263197748839683.9846119.6009381597</v>
      </c>
      <c r="J5852" s="1" t="n">
        <f aca="false">COUNTIF(I:I, $I5852)</f>
        <v>1</v>
      </c>
      <c r="K5852" s="1" t="str">
        <f aca="false">IF(ISNA(VLOOKUP(Table4[product_id], tblProducts[], tblProducts[product_name],FALSE() )), "Invalid", "Valid")</f>
        <v>Valid</v>
      </c>
      <c r="L5852" s="5" t="str">
        <f aca="false">IF(ISNA(VLOOKUP(Table4[[#This Row],[warehouse_id]], tblwhouse[], tblwhouse[warehouse_name],FALSE() )), "Invalid", "Valid")</f>
        <v>Valid</v>
      </c>
    </row>
    <row r="5853" customFormat="false" ht="15" hidden="false" customHeight="true" outlineLevel="0" collapsed="false">
      <c r="A5853" s="1" t="n">
        <v>5852</v>
      </c>
      <c r="B5853" s="1" t="n">
        <v>4</v>
      </c>
      <c r="C5853" s="1" t="n">
        <v>2453</v>
      </c>
      <c r="D5853" s="1" t="s">
        <v>12923</v>
      </c>
      <c r="E5853" s="1" t="n">
        <v>82</v>
      </c>
      <c r="F5853" s="1" t="n">
        <v>37</v>
      </c>
      <c r="G5853" s="1" t="n">
        <v>211.5</v>
      </c>
      <c r="H5853" s="4" t="n">
        <v>46010.6009381597</v>
      </c>
      <c r="I58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5852BT561077424538237211.546010.6009381597</v>
      </c>
      <c r="J5853" s="1" t="n">
        <f aca="false">COUNTIF(I:I, $I5853)</f>
        <v>1</v>
      </c>
      <c r="K5853" s="1" t="str">
        <f aca="false">IF(ISNA(VLOOKUP(Table4[product_id], tblProducts[], tblProducts[product_name],FALSE() )), "Invalid", "Valid")</f>
        <v>Valid</v>
      </c>
      <c r="L5853" s="5" t="str">
        <f aca="false">IF(ISNA(VLOOKUP(Table4[[#This Row],[warehouse_id]], tblwhouse[], tblwhouse[warehouse_name],FALSE() )), "Invalid", "Valid")</f>
        <v>Valid</v>
      </c>
    </row>
    <row r="5854" customFormat="false" ht="15" hidden="false" customHeight="true" outlineLevel="0" collapsed="false">
      <c r="A5854" s="1" t="n">
        <v>5853</v>
      </c>
      <c r="B5854" s="1" t="n">
        <v>4</v>
      </c>
      <c r="C5854" s="1" t="n">
        <v>1101</v>
      </c>
      <c r="D5854" s="1" t="s">
        <v>12924</v>
      </c>
      <c r="E5854" s="1" t="n">
        <v>160</v>
      </c>
      <c r="F5854" s="1" t="n">
        <v>52</v>
      </c>
      <c r="G5854" s="1" t="n">
        <v>1444.13</v>
      </c>
      <c r="H5854" s="4" t="n">
        <v>46027.6009381597</v>
      </c>
      <c r="I58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5853BT81447141101160521444.1346027.6009381597</v>
      </c>
      <c r="J5854" s="1" t="n">
        <f aca="false">COUNTIF(I:I, $I5854)</f>
        <v>1</v>
      </c>
      <c r="K5854" s="1" t="str">
        <f aca="false">IF(ISNA(VLOOKUP(Table4[product_id], tblProducts[], tblProducts[product_name],FALSE() )), "Invalid", "Valid")</f>
        <v>Valid</v>
      </c>
      <c r="L5854" s="5" t="str">
        <f aca="false">IF(ISNA(VLOOKUP(Table4[[#This Row],[warehouse_id]], tblwhouse[], tblwhouse[warehouse_name],FALSE() )), "Invalid", "Valid")</f>
        <v>Valid</v>
      </c>
    </row>
    <row r="5855" customFormat="false" ht="15" hidden="false" customHeight="true" outlineLevel="0" collapsed="false">
      <c r="A5855" s="1" t="n">
        <v>5854</v>
      </c>
      <c r="B5855" s="1" t="n">
        <v>3</v>
      </c>
      <c r="C5855" s="1" t="n">
        <v>1939</v>
      </c>
      <c r="D5855" s="1" t="s">
        <v>12925</v>
      </c>
      <c r="E5855" s="1" t="n">
        <v>33</v>
      </c>
      <c r="F5855" s="1" t="n">
        <v>57</v>
      </c>
      <c r="G5855" s="1" t="n">
        <v>748.18</v>
      </c>
      <c r="H5855" s="4" t="n">
        <v>46009.6009381597</v>
      </c>
      <c r="I58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5854BT855131319393357748.1846009.6009381597</v>
      </c>
      <c r="J5855" s="1" t="n">
        <f aca="false">COUNTIF(I:I, $I5855)</f>
        <v>1</v>
      </c>
      <c r="K5855" s="1" t="str">
        <f aca="false">IF(ISNA(VLOOKUP(Table4[product_id], tblProducts[], tblProducts[product_name],FALSE() )), "Invalid", "Valid")</f>
        <v>Valid</v>
      </c>
      <c r="L5855" s="5" t="str">
        <f aca="false">IF(ISNA(VLOOKUP(Table4[[#This Row],[warehouse_id]], tblwhouse[], tblwhouse[warehouse_name],FALSE() )), "Invalid", "Valid")</f>
        <v>Valid</v>
      </c>
    </row>
    <row r="5856" customFormat="false" ht="15" hidden="false" customHeight="true" outlineLevel="0" collapsed="false">
      <c r="A5856" s="1" t="n">
        <v>5855</v>
      </c>
      <c r="B5856" s="1" t="n">
        <v>1</v>
      </c>
      <c r="C5856" s="1" t="n">
        <v>131</v>
      </c>
      <c r="D5856" s="1" t="s">
        <v>12926</v>
      </c>
      <c r="E5856" s="1" t="n">
        <v>200</v>
      </c>
      <c r="F5856" s="1" t="n">
        <v>26</v>
      </c>
      <c r="G5856" s="1" t="n">
        <v>1015.7</v>
      </c>
      <c r="H5856" s="4" t="n">
        <v>45941.6009381597</v>
      </c>
      <c r="I58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5855BT8109171131200261015.745941.6009381597</v>
      </c>
      <c r="J5856" s="1" t="n">
        <f aca="false">COUNTIF(I:I, $I5856)</f>
        <v>1</v>
      </c>
      <c r="K5856" s="1" t="str">
        <f aca="false">IF(ISNA(VLOOKUP(Table4[product_id], tblProducts[], tblProducts[product_name],FALSE() )), "Invalid", "Valid")</f>
        <v>Valid</v>
      </c>
      <c r="L5856" s="5" t="str">
        <f aca="false">IF(ISNA(VLOOKUP(Table4[[#This Row],[warehouse_id]], tblwhouse[], tblwhouse[warehouse_name],FALSE() )), "Invalid", "Valid")</f>
        <v>Valid</v>
      </c>
    </row>
    <row r="5857" customFormat="false" ht="15" hidden="false" customHeight="true" outlineLevel="0" collapsed="false">
      <c r="A5857" s="1" t="n">
        <v>5856</v>
      </c>
      <c r="B5857" s="1" t="n">
        <v>4</v>
      </c>
      <c r="C5857" s="1" t="n">
        <v>137</v>
      </c>
      <c r="D5857" s="1" t="s">
        <v>12927</v>
      </c>
      <c r="E5857" s="1" t="n">
        <v>397</v>
      </c>
      <c r="F5857" s="1" t="n">
        <v>50</v>
      </c>
      <c r="G5857" s="1" t="n">
        <v>172.2</v>
      </c>
      <c r="H5857" s="4" t="n">
        <v>46068.6009381597</v>
      </c>
      <c r="I58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5856BT731778413739750172.246068.6009381597</v>
      </c>
      <c r="J5857" s="1" t="n">
        <f aca="false">COUNTIF(I:I, $I5857)</f>
        <v>1</v>
      </c>
      <c r="K5857" s="1" t="str">
        <f aca="false">IF(ISNA(VLOOKUP(Table4[product_id], tblProducts[], tblProducts[product_name],FALSE() )), "Invalid", "Valid")</f>
        <v>Valid</v>
      </c>
      <c r="L5857" s="5" t="str">
        <f aca="false">IF(ISNA(VLOOKUP(Table4[[#This Row],[warehouse_id]], tblwhouse[], tblwhouse[warehouse_name],FALSE() )), "Invalid", "Valid")</f>
        <v>Valid</v>
      </c>
    </row>
    <row r="5858" customFormat="false" ht="15" hidden="false" customHeight="true" outlineLevel="0" collapsed="false">
      <c r="A5858" s="1" t="n">
        <v>5857</v>
      </c>
      <c r="B5858" s="1" t="n">
        <v>3</v>
      </c>
      <c r="C5858" s="1" t="n">
        <v>380</v>
      </c>
      <c r="D5858" s="1" t="s">
        <v>12928</v>
      </c>
      <c r="E5858" s="1" t="n">
        <v>219</v>
      </c>
      <c r="F5858" s="1" t="n">
        <v>53</v>
      </c>
      <c r="G5858" s="1" t="n">
        <v>1146.98</v>
      </c>
      <c r="H5858" s="4" t="n">
        <v>46137.6009381597</v>
      </c>
      <c r="I58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5857BT7108803380219531146.9846137.6009381597</v>
      </c>
      <c r="J5858" s="1" t="n">
        <f aca="false">COUNTIF(I:I, $I5858)</f>
        <v>1</v>
      </c>
      <c r="K5858" s="1" t="str">
        <f aca="false">IF(ISNA(VLOOKUP(Table4[product_id], tblProducts[], tblProducts[product_name],FALSE() )), "Invalid", "Valid")</f>
        <v>Valid</v>
      </c>
      <c r="L5858" s="5" t="str">
        <f aca="false">IF(ISNA(VLOOKUP(Table4[[#This Row],[warehouse_id]], tblwhouse[], tblwhouse[warehouse_name],FALSE() )), "Invalid", "Valid")</f>
        <v>Valid</v>
      </c>
    </row>
    <row r="5859" customFormat="false" ht="15" hidden="false" customHeight="true" outlineLevel="0" collapsed="false">
      <c r="A5859" s="1" t="n">
        <v>5858</v>
      </c>
      <c r="B5859" s="1" t="n">
        <v>3</v>
      </c>
      <c r="C5859" s="1" t="n">
        <v>619</v>
      </c>
      <c r="D5859" s="1" t="s">
        <v>12929</v>
      </c>
      <c r="E5859" s="1" t="n">
        <v>349</v>
      </c>
      <c r="F5859" s="1" t="n">
        <v>74</v>
      </c>
      <c r="G5859" s="1" t="n">
        <v>76.02</v>
      </c>
      <c r="H5859" s="4" t="n">
        <v>46174.6009381597</v>
      </c>
      <c r="I58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5858BT48984936193497476.0246174.6009381597</v>
      </c>
      <c r="J5859" s="1" t="n">
        <f aca="false">COUNTIF(I:I, $I5859)</f>
        <v>1</v>
      </c>
      <c r="K5859" s="1" t="str">
        <f aca="false">IF(ISNA(VLOOKUP(Table4[product_id], tblProducts[], tblProducts[product_name],FALSE() )), "Invalid", "Valid")</f>
        <v>Valid</v>
      </c>
      <c r="L5859" s="5" t="str">
        <f aca="false">IF(ISNA(VLOOKUP(Table4[[#This Row],[warehouse_id]], tblwhouse[], tblwhouse[warehouse_name],FALSE() )), "Invalid", "Valid")</f>
        <v>Valid</v>
      </c>
    </row>
    <row r="5860" customFormat="false" ht="15" hidden="false" customHeight="true" outlineLevel="0" collapsed="false">
      <c r="A5860" s="1" t="n">
        <v>5859</v>
      </c>
      <c r="B5860" s="1" t="n">
        <v>1</v>
      </c>
      <c r="C5860" s="1" t="n">
        <v>1564</v>
      </c>
      <c r="D5860" s="1" t="s">
        <v>12930</v>
      </c>
      <c r="E5860" s="1" t="n">
        <v>135</v>
      </c>
      <c r="F5860" s="1" t="n">
        <v>50</v>
      </c>
      <c r="G5860" s="1" t="n">
        <v>95.55</v>
      </c>
      <c r="H5860" s="4" t="n">
        <v>46073.6009381597</v>
      </c>
      <c r="I58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5859BT394890115641355095.5546073.6009381597</v>
      </c>
      <c r="J5860" s="1" t="n">
        <f aca="false">COUNTIF(I:I, $I5860)</f>
        <v>1</v>
      </c>
      <c r="K5860" s="1" t="str">
        <f aca="false">IF(ISNA(VLOOKUP(Table4[product_id], tblProducts[], tblProducts[product_name],FALSE() )), "Invalid", "Valid")</f>
        <v>Valid</v>
      </c>
      <c r="L5860" s="5" t="str">
        <f aca="false">IF(ISNA(VLOOKUP(Table4[[#This Row],[warehouse_id]], tblwhouse[], tblwhouse[warehouse_name],FALSE() )), "Invalid", "Valid")</f>
        <v>Valid</v>
      </c>
    </row>
    <row r="5861" customFormat="false" ht="15" hidden="false" customHeight="true" outlineLevel="0" collapsed="false">
      <c r="A5861" s="1" t="n">
        <v>5860</v>
      </c>
      <c r="B5861" s="1" t="n">
        <v>3</v>
      </c>
      <c r="C5861" s="1" t="n">
        <v>1207</v>
      </c>
      <c r="D5861" s="1" t="s">
        <v>12931</v>
      </c>
      <c r="E5861" s="1" t="n">
        <v>389</v>
      </c>
      <c r="F5861" s="1" t="n">
        <v>74</v>
      </c>
      <c r="G5861" s="1" t="n">
        <v>905.73</v>
      </c>
      <c r="H5861" s="4" t="n">
        <v>45984.6009381597</v>
      </c>
      <c r="I58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5860BT2126283120738974905.7345984.6009381597</v>
      </c>
      <c r="J5861" s="1" t="n">
        <f aca="false">COUNTIF(I:I, $I5861)</f>
        <v>1</v>
      </c>
      <c r="K5861" s="1" t="str">
        <f aca="false">IF(ISNA(VLOOKUP(Table4[product_id], tblProducts[], tblProducts[product_name],FALSE() )), "Invalid", "Valid")</f>
        <v>Valid</v>
      </c>
      <c r="L5861" s="5" t="str">
        <f aca="false">IF(ISNA(VLOOKUP(Table4[[#This Row],[warehouse_id]], tblwhouse[], tblwhouse[warehouse_name],FALSE() )), "Invalid", "Valid")</f>
        <v>Valid</v>
      </c>
    </row>
    <row r="5862" customFormat="false" ht="15" hidden="false" customHeight="true" outlineLevel="0" collapsed="false">
      <c r="A5862" s="1" t="n">
        <v>5861</v>
      </c>
      <c r="B5862" s="1" t="n">
        <v>4</v>
      </c>
      <c r="C5862" s="1" t="n">
        <v>222</v>
      </c>
      <c r="D5862" s="1" t="s">
        <v>12932</v>
      </c>
      <c r="E5862" s="1" t="n">
        <v>235</v>
      </c>
      <c r="F5862" s="1" t="n">
        <v>46</v>
      </c>
      <c r="G5862" s="1" t="n">
        <v>1238.7</v>
      </c>
      <c r="H5862" s="4" t="n">
        <v>46194.6009381597</v>
      </c>
      <c r="I58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5861BT8793304222235461238.746194.6009381597</v>
      </c>
      <c r="J5862" s="1" t="n">
        <f aca="false">COUNTIF(I:I, $I5862)</f>
        <v>1</v>
      </c>
      <c r="K5862" s="1" t="str">
        <f aca="false">IF(ISNA(VLOOKUP(Table4[product_id], tblProducts[], tblProducts[product_name],FALSE() )), "Invalid", "Valid")</f>
        <v>Valid</v>
      </c>
      <c r="L5862" s="5" t="str">
        <f aca="false">IF(ISNA(VLOOKUP(Table4[[#This Row],[warehouse_id]], tblwhouse[], tblwhouse[warehouse_name],FALSE() )), "Invalid", "Valid")</f>
        <v>Valid</v>
      </c>
    </row>
    <row r="5863" customFormat="false" ht="15" hidden="false" customHeight="true" outlineLevel="0" collapsed="false">
      <c r="A5863" s="1" t="n">
        <v>5862</v>
      </c>
      <c r="B5863" s="1" t="n">
        <v>1</v>
      </c>
      <c r="C5863" s="1" t="n">
        <v>1553</v>
      </c>
      <c r="D5863" s="1" t="s">
        <v>12933</v>
      </c>
      <c r="E5863" s="1" t="n">
        <v>153</v>
      </c>
      <c r="F5863" s="1" t="n">
        <v>52</v>
      </c>
      <c r="G5863" s="1" t="n">
        <v>1087.55</v>
      </c>
      <c r="H5863" s="4" t="n">
        <v>45914.6009381597</v>
      </c>
      <c r="I58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5862BT43182111553153521087.5545914.6009381597</v>
      </c>
      <c r="J5863" s="1" t="n">
        <f aca="false">COUNTIF(I:I, $I5863)</f>
        <v>1</v>
      </c>
      <c r="K5863" s="1" t="str">
        <f aca="false">IF(ISNA(VLOOKUP(Table4[product_id], tblProducts[], tblProducts[product_name],FALSE() )), "Invalid", "Valid")</f>
        <v>Valid</v>
      </c>
      <c r="L5863" s="5" t="str">
        <f aca="false">IF(ISNA(VLOOKUP(Table4[[#This Row],[warehouse_id]], tblwhouse[], tblwhouse[warehouse_name],FALSE() )), "Invalid", "Valid")</f>
        <v>Valid</v>
      </c>
    </row>
    <row r="5864" customFormat="false" ht="15" hidden="false" customHeight="true" outlineLevel="0" collapsed="false">
      <c r="A5864" s="1" t="n">
        <v>5863</v>
      </c>
      <c r="B5864" s="1" t="n">
        <v>4</v>
      </c>
      <c r="C5864" s="1" t="n">
        <v>498</v>
      </c>
      <c r="D5864" s="1" t="s">
        <v>12934</v>
      </c>
      <c r="E5864" s="1" t="n">
        <v>98</v>
      </c>
      <c r="F5864" s="1" t="n">
        <v>20</v>
      </c>
      <c r="G5864" s="1" t="n">
        <v>846.33</v>
      </c>
      <c r="H5864" s="4" t="n">
        <v>46091.6009381597</v>
      </c>
      <c r="I58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5863BT57159244989820846.3346091.6009381597</v>
      </c>
      <c r="J5864" s="1" t="n">
        <f aca="false">COUNTIF(I:I, $I5864)</f>
        <v>1</v>
      </c>
      <c r="K5864" s="1" t="str">
        <f aca="false">IF(ISNA(VLOOKUP(Table4[product_id], tblProducts[], tblProducts[product_name],FALSE() )), "Invalid", "Valid")</f>
        <v>Valid</v>
      </c>
      <c r="L5864" s="5" t="str">
        <f aca="false">IF(ISNA(VLOOKUP(Table4[[#This Row],[warehouse_id]], tblwhouse[], tblwhouse[warehouse_name],FALSE() )), "Invalid", "Valid")</f>
        <v>Valid</v>
      </c>
    </row>
    <row r="5865" customFormat="false" ht="15" hidden="false" customHeight="true" outlineLevel="0" collapsed="false">
      <c r="A5865" s="1" t="n">
        <v>5864</v>
      </c>
      <c r="B5865" s="1" t="n">
        <v>2</v>
      </c>
      <c r="C5865" s="1" t="n">
        <v>1709</v>
      </c>
      <c r="D5865" s="1" t="s">
        <v>12935</v>
      </c>
      <c r="E5865" s="1" t="n">
        <v>300</v>
      </c>
      <c r="F5865" s="1" t="n">
        <v>56</v>
      </c>
      <c r="G5865" s="1" t="n">
        <v>534.22</v>
      </c>
      <c r="H5865" s="4" t="n">
        <v>45915.6009381597</v>
      </c>
      <c r="I58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5864BT3211952170930056534.2245915.6009381597</v>
      </c>
      <c r="J5865" s="1" t="n">
        <f aca="false">COUNTIF(I:I, $I5865)</f>
        <v>1</v>
      </c>
      <c r="K5865" s="1" t="str">
        <f aca="false">IF(ISNA(VLOOKUP(Table4[product_id], tblProducts[], tblProducts[product_name],FALSE() )), "Invalid", "Valid")</f>
        <v>Valid</v>
      </c>
      <c r="L5865" s="5" t="str">
        <f aca="false">IF(ISNA(VLOOKUP(Table4[[#This Row],[warehouse_id]], tblwhouse[], tblwhouse[warehouse_name],FALSE() )), "Invalid", "Valid")</f>
        <v>Valid</v>
      </c>
    </row>
    <row r="5866" customFormat="false" ht="15" hidden="false" customHeight="true" outlineLevel="0" collapsed="false">
      <c r="A5866" s="1" t="n">
        <v>5865</v>
      </c>
      <c r="B5866" s="1" t="n">
        <v>4</v>
      </c>
      <c r="C5866" s="1" t="n">
        <v>2586</v>
      </c>
      <c r="D5866" s="1" t="s">
        <v>12936</v>
      </c>
      <c r="E5866" s="1" t="n">
        <v>424</v>
      </c>
      <c r="F5866" s="1" t="n">
        <v>67</v>
      </c>
      <c r="G5866" s="1" t="n">
        <v>553.95</v>
      </c>
      <c r="H5866" s="4" t="n">
        <v>46095.6009381597</v>
      </c>
      <c r="I58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5865BT6250534258642467553.9546095.6009381597</v>
      </c>
      <c r="J5866" s="1" t="n">
        <f aca="false">COUNTIF(I:I, $I5866)</f>
        <v>1</v>
      </c>
      <c r="K5866" s="1" t="str">
        <f aca="false">IF(ISNA(VLOOKUP(Table4[product_id], tblProducts[], tblProducts[product_name],FALSE() )), "Invalid", "Valid")</f>
        <v>Valid</v>
      </c>
      <c r="L5866" s="5" t="str">
        <f aca="false">IF(ISNA(VLOOKUP(Table4[[#This Row],[warehouse_id]], tblwhouse[], tblwhouse[warehouse_name],FALSE() )), "Invalid", "Valid")</f>
        <v>Valid</v>
      </c>
    </row>
    <row r="5867" customFormat="false" ht="15" hidden="false" customHeight="true" outlineLevel="0" collapsed="false">
      <c r="A5867" s="1" t="n">
        <v>5866</v>
      </c>
      <c r="B5867" s="1" t="n">
        <v>1</v>
      </c>
      <c r="C5867" s="1" t="n">
        <v>2028</v>
      </c>
      <c r="D5867" s="1" t="s">
        <v>12937</v>
      </c>
      <c r="E5867" s="1" t="n">
        <v>213</v>
      </c>
      <c r="F5867" s="1" t="n">
        <v>65</v>
      </c>
      <c r="G5867" s="1" t="n">
        <v>753.53</v>
      </c>
      <c r="H5867" s="4" t="n">
        <v>46019.6009381597</v>
      </c>
      <c r="I58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5866BT3870771202821365753.5346019.6009381597</v>
      </c>
      <c r="J5867" s="1" t="n">
        <f aca="false">COUNTIF(I:I, $I5867)</f>
        <v>1</v>
      </c>
      <c r="K5867" s="1" t="str">
        <f aca="false">IF(ISNA(VLOOKUP(Table4[product_id], tblProducts[], tblProducts[product_name],FALSE() )), "Invalid", "Valid")</f>
        <v>Valid</v>
      </c>
      <c r="L5867" s="5" t="str">
        <f aca="false">IF(ISNA(VLOOKUP(Table4[[#This Row],[warehouse_id]], tblwhouse[], tblwhouse[warehouse_name],FALSE() )), "Invalid", "Valid")</f>
        <v>Valid</v>
      </c>
    </row>
    <row r="5868" customFormat="false" ht="15" hidden="false" customHeight="true" outlineLevel="0" collapsed="false">
      <c r="A5868" s="1" t="n">
        <v>5867</v>
      </c>
      <c r="B5868" s="1" t="n">
        <v>2</v>
      </c>
      <c r="C5868" s="1" t="n">
        <v>2268</v>
      </c>
      <c r="D5868" s="1" t="s">
        <v>12938</v>
      </c>
      <c r="E5868" s="1" t="n">
        <v>201</v>
      </c>
      <c r="F5868" s="1" t="n">
        <v>55</v>
      </c>
      <c r="G5868" s="1" t="n">
        <v>333.06</v>
      </c>
      <c r="H5868" s="4" t="n">
        <v>46186.6009381597</v>
      </c>
      <c r="I58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5867BT8082272226820155333.0646186.6009381597</v>
      </c>
      <c r="J5868" s="1" t="n">
        <f aca="false">COUNTIF(I:I, $I5868)</f>
        <v>1</v>
      </c>
      <c r="K5868" s="1" t="str">
        <f aca="false">IF(ISNA(VLOOKUP(Table4[product_id], tblProducts[], tblProducts[product_name],FALSE() )), "Invalid", "Valid")</f>
        <v>Valid</v>
      </c>
      <c r="L5868" s="5" t="str">
        <f aca="false">IF(ISNA(VLOOKUP(Table4[[#This Row],[warehouse_id]], tblwhouse[], tblwhouse[warehouse_name],FALSE() )), "Invalid", "Valid")</f>
        <v>Valid</v>
      </c>
    </row>
    <row r="5869" customFormat="false" ht="15" hidden="false" customHeight="true" outlineLevel="0" collapsed="false">
      <c r="A5869" s="1" t="n">
        <v>5868</v>
      </c>
      <c r="B5869" s="1" t="n">
        <v>3</v>
      </c>
      <c r="C5869" s="1" t="n">
        <v>2722</v>
      </c>
      <c r="D5869" s="1" t="s">
        <v>12939</v>
      </c>
      <c r="E5869" s="1" t="n">
        <v>465</v>
      </c>
      <c r="F5869" s="1" t="n">
        <v>52</v>
      </c>
      <c r="G5869" s="1" t="n">
        <v>1152.42</v>
      </c>
      <c r="H5869" s="4" t="n">
        <v>46206.6009381597</v>
      </c>
      <c r="I58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5868BT77836632722465521152.4246206.6009381597</v>
      </c>
      <c r="J5869" s="1" t="n">
        <f aca="false">COUNTIF(I:I, $I5869)</f>
        <v>1</v>
      </c>
      <c r="K5869" s="1" t="str">
        <f aca="false">IF(ISNA(VLOOKUP(Table4[product_id], tblProducts[], tblProducts[product_name],FALSE() )), "Invalid", "Valid")</f>
        <v>Valid</v>
      </c>
      <c r="L5869" s="5" t="str">
        <f aca="false">IF(ISNA(VLOOKUP(Table4[[#This Row],[warehouse_id]], tblwhouse[], tblwhouse[warehouse_name],FALSE() )), "Invalid", "Valid")</f>
        <v>Valid</v>
      </c>
    </row>
    <row r="5870" customFormat="false" ht="15" hidden="false" customHeight="true" outlineLevel="0" collapsed="false">
      <c r="A5870" s="1" t="n">
        <v>5869</v>
      </c>
      <c r="B5870" s="1" t="n">
        <v>4</v>
      </c>
      <c r="C5870" s="1" t="n">
        <v>2129</v>
      </c>
      <c r="D5870" s="1" t="s">
        <v>12940</v>
      </c>
      <c r="E5870" s="1" t="n">
        <v>217</v>
      </c>
      <c r="F5870" s="1" t="n">
        <v>69</v>
      </c>
      <c r="G5870" s="1" t="n">
        <v>1213.82</v>
      </c>
      <c r="H5870" s="4" t="n">
        <v>45870.6009381597</v>
      </c>
      <c r="I58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5869BT45177242129217691213.8245870.6009381597</v>
      </c>
      <c r="J5870" s="1" t="n">
        <f aca="false">COUNTIF(I:I, $I5870)</f>
        <v>1</v>
      </c>
      <c r="K5870" s="1" t="str">
        <f aca="false">IF(ISNA(VLOOKUP(Table4[product_id], tblProducts[], tblProducts[product_name],FALSE() )), "Invalid", "Valid")</f>
        <v>Valid</v>
      </c>
      <c r="L5870" s="5" t="str">
        <f aca="false">IF(ISNA(VLOOKUP(Table4[[#This Row],[warehouse_id]], tblwhouse[], tblwhouse[warehouse_name],FALSE() )), "Invalid", "Valid")</f>
        <v>Valid</v>
      </c>
    </row>
    <row r="5871" customFormat="false" ht="15" hidden="false" customHeight="true" outlineLevel="0" collapsed="false">
      <c r="A5871" s="1" t="n">
        <v>5870</v>
      </c>
      <c r="B5871" s="1" t="n">
        <v>3</v>
      </c>
      <c r="C5871" s="1" t="n">
        <v>1014</v>
      </c>
      <c r="D5871" s="1" t="s">
        <v>12941</v>
      </c>
      <c r="E5871" s="1" t="n">
        <v>167</v>
      </c>
      <c r="F5871" s="1" t="n">
        <v>36</v>
      </c>
      <c r="G5871" s="1" t="n">
        <v>1360.49</v>
      </c>
      <c r="H5871" s="4" t="n">
        <v>46170.6009381597</v>
      </c>
      <c r="I58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5870BT26268531014167361360.4946170.6009381597</v>
      </c>
      <c r="J5871" s="1" t="n">
        <f aca="false">COUNTIF(I:I, $I5871)</f>
        <v>1</v>
      </c>
      <c r="K5871" s="1" t="str">
        <f aca="false">IF(ISNA(VLOOKUP(Table4[product_id], tblProducts[], tblProducts[product_name],FALSE() )), "Invalid", "Valid")</f>
        <v>Valid</v>
      </c>
      <c r="L5871" s="5" t="str">
        <f aca="false">IF(ISNA(VLOOKUP(Table4[[#This Row],[warehouse_id]], tblwhouse[], tblwhouse[warehouse_name],FALSE() )), "Invalid", "Valid")</f>
        <v>Valid</v>
      </c>
    </row>
    <row r="5872" customFormat="false" ht="15" hidden="false" customHeight="true" outlineLevel="0" collapsed="false">
      <c r="A5872" s="1" t="n">
        <v>5871</v>
      </c>
      <c r="B5872" s="1" t="n">
        <v>2</v>
      </c>
      <c r="C5872" s="1" t="n">
        <v>1289</v>
      </c>
      <c r="D5872" s="1" t="s">
        <v>12942</v>
      </c>
      <c r="E5872" s="1" t="n">
        <v>119</v>
      </c>
      <c r="F5872" s="1" t="n">
        <v>59</v>
      </c>
      <c r="G5872" s="1" t="n">
        <v>70.63</v>
      </c>
      <c r="H5872" s="4" t="n">
        <v>46102.6009381597</v>
      </c>
      <c r="I58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5871BT694370212891195970.6346102.6009381597</v>
      </c>
      <c r="J5872" s="1" t="n">
        <f aca="false">COUNTIF(I:I, $I5872)</f>
        <v>1</v>
      </c>
      <c r="K5872" s="1" t="str">
        <f aca="false">IF(ISNA(VLOOKUP(Table4[product_id], tblProducts[], tblProducts[product_name],FALSE() )), "Invalid", "Valid")</f>
        <v>Valid</v>
      </c>
      <c r="L5872" s="5" t="str">
        <f aca="false">IF(ISNA(VLOOKUP(Table4[[#This Row],[warehouse_id]], tblwhouse[], tblwhouse[warehouse_name],FALSE() )), "Invalid", "Valid")</f>
        <v>Valid</v>
      </c>
    </row>
    <row r="5873" customFormat="false" ht="15" hidden="false" customHeight="true" outlineLevel="0" collapsed="false">
      <c r="A5873" s="1" t="n">
        <v>5872</v>
      </c>
      <c r="B5873" s="1" t="n">
        <v>2</v>
      </c>
      <c r="C5873" s="1" t="n">
        <v>357</v>
      </c>
      <c r="D5873" s="1" t="s">
        <v>12943</v>
      </c>
      <c r="E5873" s="1" t="n">
        <v>488</v>
      </c>
      <c r="F5873" s="1" t="n">
        <v>53</v>
      </c>
      <c r="G5873" s="1" t="n">
        <v>734.09</v>
      </c>
      <c r="H5873" s="4" t="n">
        <v>46022.6009381597</v>
      </c>
      <c r="I58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5872BT598288235748853734.0946022.6009381597</v>
      </c>
      <c r="J5873" s="1" t="n">
        <f aca="false">COUNTIF(I:I, $I5873)</f>
        <v>1</v>
      </c>
      <c r="K5873" s="1" t="str">
        <f aca="false">IF(ISNA(VLOOKUP(Table4[product_id], tblProducts[], tblProducts[product_name],FALSE() )), "Invalid", "Valid")</f>
        <v>Valid</v>
      </c>
      <c r="L5873" s="5" t="str">
        <f aca="false">IF(ISNA(VLOOKUP(Table4[[#This Row],[warehouse_id]], tblwhouse[], tblwhouse[warehouse_name],FALSE() )), "Invalid", "Valid")</f>
        <v>Valid</v>
      </c>
    </row>
    <row r="5874" customFormat="false" ht="15" hidden="false" customHeight="true" outlineLevel="0" collapsed="false">
      <c r="A5874" s="1" t="n">
        <v>5873</v>
      </c>
      <c r="B5874" s="1" t="n">
        <v>1</v>
      </c>
      <c r="C5874" s="1" t="n">
        <v>39</v>
      </c>
      <c r="D5874" s="1" t="s">
        <v>12944</v>
      </c>
      <c r="E5874" s="1" t="n">
        <v>229</v>
      </c>
      <c r="F5874" s="1" t="n">
        <v>73</v>
      </c>
      <c r="G5874" s="1" t="n">
        <v>349.44</v>
      </c>
      <c r="H5874" s="4" t="n">
        <v>46057.6009381597</v>
      </c>
      <c r="I58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5873BT67080813922973349.4446057.6009381597</v>
      </c>
      <c r="J5874" s="1" t="n">
        <f aca="false">COUNTIF(I:I, $I5874)</f>
        <v>1</v>
      </c>
      <c r="K5874" s="1" t="str">
        <f aca="false">IF(ISNA(VLOOKUP(Table4[product_id], tblProducts[], tblProducts[product_name],FALSE() )), "Invalid", "Valid")</f>
        <v>Valid</v>
      </c>
      <c r="L5874" s="5" t="str">
        <f aca="false">IF(ISNA(VLOOKUP(Table4[[#This Row],[warehouse_id]], tblwhouse[], tblwhouse[warehouse_name],FALSE() )), "Invalid", "Valid")</f>
        <v>Valid</v>
      </c>
    </row>
    <row r="5875" customFormat="false" ht="15" hidden="false" customHeight="true" outlineLevel="0" collapsed="false">
      <c r="A5875" s="1" t="n">
        <v>5874</v>
      </c>
      <c r="B5875" s="1" t="n">
        <v>3</v>
      </c>
      <c r="C5875" s="1" t="n">
        <v>2624</v>
      </c>
      <c r="D5875" s="1" t="s">
        <v>12945</v>
      </c>
      <c r="E5875" s="1" t="n">
        <v>154</v>
      </c>
      <c r="F5875" s="1" t="n">
        <v>65</v>
      </c>
      <c r="G5875" s="1" t="n">
        <v>1451.1</v>
      </c>
      <c r="H5875" s="4" t="n">
        <v>46033.6009381597</v>
      </c>
      <c r="I58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5874BT94186932624154651451.146033.6009381597</v>
      </c>
      <c r="J5875" s="1" t="n">
        <f aca="false">COUNTIF(I:I, $I5875)</f>
        <v>1</v>
      </c>
      <c r="K5875" s="1" t="str">
        <f aca="false">IF(ISNA(VLOOKUP(Table4[product_id], tblProducts[], tblProducts[product_name],FALSE() )), "Invalid", "Valid")</f>
        <v>Valid</v>
      </c>
      <c r="L5875" s="5" t="str">
        <f aca="false">IF(ISNA(VLOOKUP(Table4[[#This Row],[warehouse_id]], tblwhouse[], tblwhouse[warehouse_name],FALSE() )), "Invalid", "Valid")</f>
        <v>Valid</v>
      </c>
    </row>
    <row r="5876" customFormat="false" ht="15" hidden="false" customHeight="true" outlineLevel="0" collapsed="false">
      <c r="A5876" s="1" t="n">
        <v>5875</v>
      </c>
      <c r="B5876" s="1" t="n">
        <v>2</v>
      </c>
      <c r="C5876" s="1" t="n">
        <v>2064</v>
      </c>
      <c r="D5876" s="1" t="s">
        <v>12946</v>
      </c>
      <c r="E5876" s="1" t="n">
        <v>355</v>
      </c>
      <c r="F5876" s="1" t="n">
        <v>67</v>
      </c>
      <c r="G5876" s="1" t="n">
        <v>220.38</v>
      </c>
      <c r="H5876" s="4" t="n">
        <v>46099.6009381597</v>
      </c>
      <c r="I58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5875BT6555712206435567220.3846099.6009381597</v>
      </c>
      <c r="J5876" s="1" t="n">
        <f aca="false">COUNTIF(I:I, $I5876)</f>
        <v>1</v>
      </c>
      <c r="K5876" s="1" t="str">
        <f aca="false">IF(ISNA(VLOOKUP(Table4[product_id], tblProducts[], tblProducts[product_name],FALSE() )), "Invalid", "Valid")</f>
        <v>Valid</v>
      </c>
      <c r="L5876" s="5" t="str">
        <f aca="false">IF(ISNA(VLOOKUP(Table4[[#This Row],[warehouse_id]], tblwhouse[], tblwhouse[warehouse_name],FALSE() )), "Invalid", "Valid")</f>
        <v>Valid</v>
      </c>
    </row>
    <row r="5877" customFormat="false" ht="15" hidden="false" customHeight="true" outlineLevel="0" collapsed="false">
      <c r="A5877" s="1" t="n">
        <v>5876</v>
      </c>
      <c r="B5877" s="1" t="n">
        <v>2</v>
      </c>
      <c r="C5877" s="1" t="n">
        <v>1774</v>
      </c>
      <c r="D5877" s="1" t="s">
        <v>12947</v>
      </c>
      <c r="E5877" s="1" t="n">
        <v>378</v>
      </c>
      <c r="F5877" s="1" t="n">
        <v>22</v>
      </c>
      <c r="G5877" s="1" t="n">
        <v>614.02</v>
      </c>
      <c r="H5877" s="4" t="n">
        <v>45906.6009381597</v>
      </c>
      <c r="I58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5876BT6067042177437822614.0245906.6009381597</v>
      </c>
      <c r="J5877" s="1" t="n">
        <f aca="false">COUNTIF(I:I, $I5877)</f>
        <v>1</v>
      </c>
      <c r="K5877" s="1" t="str">
        <f aca="false">IF(ISNA(VLOOKUP(Table4[product_id], tblProducts[], tblProducts[product_name],FALSE() )), "Invalid", "Valid")</f>
        <v>Valid</v>
      </c>
      <c r="L5877" s="5" t="str">
        <f aca="false">IF(ISNA(VLOOKUP(Table4[[#This Row],[warehouse_id]], tblwhouse[], tblwhouse[warehouse_name],FALSE() )), "Invalid", "Valid")</f>
        <v>Valid</v>
      </c>
    </row>
    <row r="5878" customFormat="false" ht="15" hidden="false" customHeight="true" outlineLevel="0" collapsed="false">
      <c r="A5878" s="1" t="n">
        <v>5877</v>
      </c>
      <c r="B5878" s="1" t="n">
        <v>1</v>
      </c>
      <c r="C5878" s="1" t="n">
        <v>1769</v>
      </c>
      <c r="D5878" s="1" t="s">
        <v>12948</v>
      </c>
      <c r="E5878" s="1" t="n">
        <v>176</v>
      </c>
      <c r="F5878" s="1" t="n">
        <v>34</v>
      </c>
      <c r="G5878" s="1" t="n">
        <v>841.74</v>
      </c>
      <c r="H5878" s="4" t="n">
        <v>46090.6009381597</v>
      </c>
      <c r="I58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5877BT7883881176917634841.7446090.6009381597</v>
      </c>
      <c r="J5878" s="1" t="n">
        <f aca="false">COUNTIF(I:I, $I5878)</f>
        <v>1</v>
      </c>
      <c r="K5878" s="1" t="str">
        <f aca="false">IF(ISNA(VLOOKUP(Table4[product_id], tblProducts[], tblProducts[product_name],FALSE() )), "Invalid", "Valid")</f>
        <v>Valid</v>
      </c>
      <c r="L5878" s="5" t="str">
        <f aca="false">IF(ISNA(VLOOKUP(Table4[[#This Row],[warehouse_id]], tblwhouse[], tblwhouse[warehouse_name],FALSE() )), "Invalid", "Valid")</f>
        <v>Valid</v>
      </c>
    </row>
    <row r="5879" customFormat="false" ht="15" hidden="false" customHeight="true" outlineLevel="0" collapsed="false">
      <c r="A5879" s="1" t="n">
        <v>5878</v>
      </c>
      <c r="B5879" s="1" t="n">
        <v>3</v>
      </c>
      <c r="C5879" s="1" t="n">
        <v>128</v>
      </c>
      <c r="D5879" s="1" t="s">
        <v>12949</v>
      </c>
      <c r="E5879" s="1" t="n">
        <v>201</v>
      </c>
      <c r="F5879" s="1" t="n">
        <v>68</v>
      </c>
      <c r="G5879" s="1" t="n">
        <v>246.21</v>
      </c>
      <c r="H5879" s="4" t="n">
        <v>46026.6009381597</v>
      </c>
      <c r="I58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5878BT709024312820168246.2146026.6009381597</v>
      </c>
      <c r="J5879" s="1" t="n">
        <f aca="false">COUNTIF(I:I, $I5879)</f>
        <v>1</v>
      </c>
      <c r="K5879" s="1" t="str">
        <f aca="false">IF(ISNA(VLOOKUP(Table4[product_id], tblProducts[], tblProducts[product_name],FALSE() )), "Invalid", "Valid")</f>
        <v>Valid</v>
      </c>
      <c r="L5879" s="5" t="str">
        <f aca="false">IF(ISNA(VLOOKUP(Table4[[#This Row],[warehouse_id]], tblwhouse[], tblwhouse[warehouse_name],FALSE() )), "Invalid", "Valid")</f>
        <v>Valid</v>
      </c>
    </row>
    <row r="5880" customFormat="false" ht="15" hidden="false" customHeight="true" outlineLevel="0" collapsed="false">
      <c r="A5880" s="1" t="n">
        <v>5879</v>
      </c>
      <c r="B5880" s="1" t="n">
        <v>4</v>
      </c>
      <c r="C5880" s="1" t="n">
        <v>149</v>
      </c>
      <c r="D5880" s="1" t="s">
        <v>12950</v>
      </c>
      <c r="E5880" s="1" t="n">
        <v>417</v>
      </c>
      <c r="F5880" s="1" t="n">
        <v>28</v>
      </c>
      <c r="G5880" s="1" t="n">
        <v>532.99</v>
      </c>
      <c r="H5880" s="4" t="n">
        <v>46087.6009381597</v>
      </c>
      <c r="I58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5879BT386871414941728532.9946087.6009381597</v>
      </c>
      <c r="J5880" s="1" t="n">
        <f aca="false">COUNTIF(I:I, $I5880)</f>
        <v>1</v>
      </c>
      <c r="K5880" s="1" t="str">
        <f aca="false">IF(ISNA(VLOOKUP(Table4[product_id], tblProducts[], tblProducts[product_name],FALSE() )), "Invalid", "Valid")</f>
        <v>Valid</v>
      </c>
      <c r="L5880" s="5" t="str">
        <f aca="false">IF(ISNA(VLOOKUP(Table4[[#This Row],[warehouse_id]], tblwhouse[], tblwhouse[warehouse_name],FALSE() )), "Invalid", "Valid")</f>
        <v>Valid</v>
      </c>
    </row>
    <row r="5881" customFormat="false" ht="15" hidden="false" customHeight="true" outlineLevel="0" collapsed="false">
      <c r="A5881" s="1" t="n">
        <v>5880</v>
      </c>
      <c r="B5881" s="1" t="n">
        <v>3</v>
      </c>
      <c r="C5881" s="1" t="n">
        <v>494</v>
      </c>
      <c r="D5881" s="1" t="s">
        <v>12951</v>
      </c>
      <c r="E5881" s="1" t="n">
        <v>26</v>
      </c>
      <c r="F5881" s="1" t="n">
        <v>31</v>
      </c>
      <c r="G5881" s="1" t="n">
        <v>1133.06</v>
      </c>
      <c r="H5881" s="4" t="n">
        <v>45940.6009381597</v>
      </c>
      <c r="I58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5880BT507693349426311133.0645940.6009381597</v>
      </c>
      <c r="J5881" s="1" t="n">
        <f aca="false">COUNTIF(I:I, $I5881)</f>
        <v>1</v>
      </c>
      <c r="K5881" s="1" t="str">
        <f aca="false">IF(ISNA(VLOOKUP(Table4[product_id], tblProducts[], tblProducts[product_name],FALSE() )), "Invalid", "Valid")</f>
        <v>Valid</v>
      </c>
      <c r="L5881" s="5" t="str">
        <f aca="false">IF(ISNA(VLOOKUP(Table4[[#This Row],[warehouse_id]], tblwhouse[], tblwhouse[warehouse_name],FALSE() )), "Invalid", "Valid")</f>
        <v>Valid</v>
      </c>
    </row>
    <row r="5882" customFormat="false" ht="15" hidden="false" customHeight="true" outlineLevel="0" collapsed="false">
      <c r="A5882" s="1" t="n">
        <v>5881</v>
      </c>
      <c r="B5882" s="1" t="n">
        <v>4</v>
      </c>
      <c r="C5882" s="1" t="n">
        <v>64</v>
      </c>
      <c r="D5882" s="1" t="s">
        <v>12952</v>
      </c>
      <c r="E5882" s="1" t="n">
        <v>311</v>
      </c>
      <c r="F5882" s="1" t="n">
        <v>65</v>
      </c>
      <c r="G5882" s="1" t="n">
        <v>1256.91</v>
      </c>
      <c r="H5882" s="4" t="n">
        <v>46059.6009381713</v>
      </c>
      <c r="I58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5881BT126232464311651256.9146059.6009381713</v>
      </c>
      <c r="J5882" s="1" t="n">
        <f aca="false">COUNTIF(I:I, $I5882)</f>
        <v>1</v>
      </c>
      <c r="K5882" s="1" t="str">
        <f aca="false">IF(ISNA(VLOOKUP(Table4[product_id], tblProducts[], tblProducts[product_name],FALSE() )), "Invalid", "Valid")</f>
        <v>Valid</v>
      </c>
      <c r="L5882" s="5" t="str">
        <f aca="false">IF(ISNA(VLOOKUP(Table4[[#This Row],[warehouse_id]], tblwhouse[], tblwhouse[warehouse_name],FALSE() )), "Invalid", "Valid")</f>
        <v>Valid</v>
      </c>
    </row>
    <row r="5883" customFormat="false" ht="15" hidden="false" customHeight="true" outlineLevel="0" collapsed="false">
      <c r="A5883" s="1" t="n">
        <v>5882</v>
      </c>
      <c r="B5883" s="1" t="n">
        <v>1</v>
      </c>
      <c r="C5883" s="1" t="n">
        <v>1902</v>
      </c>
      <c r="D5883" s="1" t="s">
        <v>12953</v>
      </c>
      <c r="E5883" s="1" t="n">
        <v>411</v>
      </c>
      <c r="F5883" s="1" t="n">
        <v>62</v>
      </c>
      <c r="G5883" s="1" t="n">
        <v>852.43</v>
      </c>
      <c r="H5883" s="4" t="n">
        <v>46011.6009381713</v>
      </c>
      <c r="I58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5882BT7385441190241162852.4346011.6009381713</v>
      </c>
      <c r="J5883" s="1" t="n">
        <f aca="false">COUNTIF(I:I, $I5883)</f>
        <v>1</v>
      </c>
      <c r="K5883" s="1" t="str">
        <f aca="false">IF(ISNA(VLOOKUP(Table4[product_id], tblProducts[], tblProducts[product_name],FALSE() )), "Invalid", "Valid")</f>
        <v>Valid</v>
      </c>
      <c r="L5883" s="5" t="str">
        <f aca="false">IF(ISNA(VLOOKUP(Table4[[#This Row],[warehouse_id]], tblwhouse[], tblwhouse[warehouse_name],FALSE() )), "Invalid", "Valid")</f>
        <v>Valid</v>
      </c>
    </row>
    <row r="5884" customFormat="false" ht="15" hidden="false" customHeight="true" outlineLevel="0" collapsed="false">
      <c r="A5884" s="1" t="n">
        <v>5883</v>
      </c>
      <c r="B5884" s="1" t="n">
        <v>2</v>
      </c>
      <c r="C5884" s="1" t="n">
        <v>1305</v>
      </c>
      <c r="D5884" s="1" t="s">
        <v>12954</v>
      </c>
      <c r="E5884" s="1" t="n">
        <v>12</v>
      </c>
      <c r="F5884" s="1" t="n">
        <v>50</v>
      </c>
      <c r="G5884" s="1" t="n">
        <v>288.19</v>
      </c>
      <c r="H5884" s="4" t="n">
        <v>45953.6009381713</v>
      </c>
      <c r="I58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5883BT613447213051250288.1945953.6009381713</v>
      </c>
      <c r="J5884" s="1" t="n">
        <f aca="false">COUNTIF(I:I, $I5884)</f>
        <v>1</v>
      </c>
      <c r="K5884" s="1" t="str">
        <f aca="false">IF(ISNA(VLOOKUP(Table4[product_id], tblProducts[], tblProducts[product_name],FALSE() )), "Invalid", "Valid")</f>
        <v>Valid</v>
      </c>
      <c r="L5884" s="5" t="str">
        <f aca="false">IF(ISNA(VLOOKUP(Table4[[#This Row],[warehouse_id]], tblwhouse[], tblwhouse[warehouse_name],FALSE() )), "Invalid", "Valid")</f>
        <v>Valid</v>
      </c>
    </row>
    <row r="5885" customFormat="false" ht="15" hidden="false" customHeight="true" outlineLevel="0" collapsed="false">
      <c r="A5885" s="1" t="n">
        <v>5884</v>
      </c>
      <c r="B5885" s="1" t="n">
        <v>2</v>
      </c>
      <c r="C5885" s="1" t="n">
        <v>2549</v>
      </c>
      <c r="D5885" s="1" t="s">
        <v>12955</v>
      </c>
      <c r="E5885" s="1" t="n">
        <v>465</v>
      </c>
      <c r="F5885" s="1" t="n">
        <v>20</v>
      </c>
      <c r="G5885" s="1" t="n">
        <v>1107.42</v>
      </c>
      <c r="H5885" s="4" t="n">
        <v>46021.6009381713</v>
      </c>
      <c r="I58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5884BT75813622549465201107.4246021.6009381713</v>
      </c>
      <c r="J5885" s="1" t="n">
        <f aca="false">COUNTIF(I:I, $I5885)</f>
        <v>1</v>
      </c>
      <c r="K5885" s="1" t="str">
        <f aca="false">IF(ISNA(VLOOKUP(Table4[product_id], tblProducts[], tblProducts[product_name],FALSE() )), "Invalid", "Valid")</f>
        <v>Valid</v>
      </c>
      <c r="L5885" s="5" t="str">
        <f aca="false">IF(ISNA(VLOOKUP(Table4[[#This Row],[warehouse_id]], tblwhouse[], tblwhouse[warehouse_name],FALSE() )), "Invalid", "Valid")</f>
        <v>Valid</v>
      </c>
    </row>
    <row r="5886" customFormat="false" ht="15" hidden="false" customHeight="true" outlineLevel="0" collapsed="false">
      <c r="A5886" s="1" t="n">
        <v>5885</v>
      </c>
      <c r="B5886" s="1" t="n">
        <v>3</v>
      </c>
      <c r="C5886" s="1" t="n">
        <v>331</v>
      </c>
      <c r="D5886" s="1" t="s">
        <v>12956</v>
      </c>
      <c r="E5886" s="1" t="n">
        <v>33</v>
      </c>
      <c r="F5886" s="1" t="n">
        <v>46</v>
      </c>
      <c r="G5886" s="1" t="n">
        <v>1499.71</v>
      </c>
      <c r="H5886" s="4" t="n">
        <v>46179.6009381713</v>
      </c>
      <c r="I58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5885BT752999333133461499.7146179.6009381713</v>
      </c>
      <c r="J5886" s="1" t="n">
        <f aca="false">COUNTIF(I:I, $I5886)</f>
        <v>1</v>
      </c>
      <c r="K5886" s="1" t="str">
        <f aca="false">IF(ISNA(VLOOKUP(Table4[product_id], tblProducts[], tblProducts[product_name],FALSE() )), "Invalid", "Valid")</f>
        <v>Valid</v>
      </c>
      <c r="L5886" s="5" t="str">
        <f aca="false">IF(ISNA(VLOOKUP(Table4[[#This Row],[warehouse_id]], tblwhouse[], tblwhouse[warehouse_name],FALSE() )), "Invalid", "Valid")</f>
        <v>Valid</v>
      </c>
    </row>
    <row r="5887" customFormat="false" ht="15" hidden="false" customHeight="true" outlineLevel="0" collapsed="false">
      <c r="A5887" s="1" t="n">
        <v>5886</v>
      </c>
      <c r="B5887" s="1" t="n">
        <v>4</v>
      </c>
      <c r="C5887" s="1" t="n">
        <v>631</v>
      </c>
      <c r="D5887" s="1" t="s">
        <v>12957</v>
      </c>
      <c r="E5887" s="1" t="n">
        <v>258</v>
      </c>
      <c r="F5887" s="1" t="n">
        <v>43</v>
      </c>
      <c r="G5887" s="1" t="n">
        <v>1322.71</v>
      </c>
      <c r="H5887" s="4" t="n">
        <v>46023.6009381713</v>
      </c>
      <c r="I58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5886BT6946104631258431322.7146023.6009381713</v>
      </c>
      <c r="J5887" s="1" t="n">
        <f aca="false">COUNTIF(I:I, $I5887)</f>
        <v>1</v>
      </c>
      <c r="K5887" s="1" t="str">
        <f aca="false">IF(ISNA(VLOOKUP(Table4[product_id], tblProducts[], tblProducts[product_name],FALSE() )), "Invalid", "Valid")</f>
        <v>Valid</v>
      </c>
      <c r="L5887" s="5" t="str">
        <f aca="false">IF(ISNA(VLOOKUP(Table4[[#This Row],[warehouse_id]], tblwhouse[], tblwhouse[warehouse_name],FALSE() )), "Invalid", "Valid")</f>
        <v>Valid</v>
      </c>
    </row>
    <row r="5888" customFormat="false" ht="15" hidden="false" customHeight="true" outlineLevel="0" collapsed="false">
      <c r="A5888" s="1" t="n">
        <v>5887</v>
      </c>
      <c r="B5888" s="1" t="n">
        <v>1</v>
      </c>
      <c r="C5888" s="1" t="n">
        <v>422</v>
      </c>
      <c r="D5888" s="1" t="s">
        <v>12958</v>
      </c>
      <c r="E5888" s="1" t="n">
        <v>238</v>
      </c>
      <c r="F5888" s="1" t="n">
        <v>40</v>
      </c>
      <c r="G5888" s="1" t="n">
        <v>1330.85</v>
      </c>
      <c r="H5888" s="4" t="n">
        <v>46020.6009381713</v>
      </c>
      <c r="I58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5887BT4231111422238401330.8546020.6009381713</v>
      </c>
      <c r="J5888" s="1" t="n">
        <f aca="false">COUNTIF(I:I, $I5888)</f>
        <v>1</v>
      </c>
      <c r="K5888" s="1" t="str">
        <f aca="false">IF(ISNA(VLOOKUP(Table4[product_id], tblProducts[], tblProducts[product_name],FALSE() )), "Invalid", "Valid")</f>
        <v>Valid</v>
      </c>
      <c r="L5888" s="5" t="str">
        <f aca="false">IF(ISNA(VLOOKUP(Table4[[#This Row],[warehouse_id]], tblwhouse[], tblwhouse[warehouse_name],FALSE() )), "Invalid", "Valid")</f>
        <v>Valid</v>
      </c>
    </row>
    <row r="5889" customFormat="false" ht="15" hidden="false" customHeight="true" outlineLevel="0" collapsed="false">
      <c r="A5889" s="1" t="n">
        <v>5888</v>
      </c>
      <c r="B5889" s="1" t="n">
        <v>3</v>
      </c>
      <c r="C5889" s="1" t="n">
        <v>719</v>
      </c>
      <c r="D5889" s="1" t="s">
        <v>12959</v>
      </c>
      <c r="E5889" s="1" t="n">
        <v>325</v>
      </c>
      <c r="F5889" s="1" t="n">
        <v>44</v>
      </c>
      <c r="G5889" s="1" t="n">
        <v>1498.58</v>
      </c>
      <c r="H5889" s="4" t="n">
        <v>45877.6009381713</v>
      </c>
      <c r="I58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5888BT1509773719325441498.5845877.6009381713</v>
      </c>
      <c r="J5889" s="1" t="n">
        <f aca="false">COUNTIF(I:I, $I5889)</f>
        <v>1</v>
      </c>
      <c r="K5889" s="1" t="str">
        <f aca="false">IF(ISNA(VLOOKUP(Table4[product_id], tblProducts[], tblProducts[product_name],FALSE() )), "Invalid", "Valid")</f>
        <v>Valid</v>
      </c>
      <c r="L5889" s="5" t="str">
        <f aca="false">IF(ISNA(VLOOKUP(Table4[[#This Row],[warehouse_id]], tblwhouse[], tblwhouse[warehouse_name],FALSE() )), "Invalid", "Valid")</f>
        <v>Valid</v>
      </c>
    </row>
    <row r="5890" customFormat="false" ht="15" hidden="false" customHeight="true" outlineLevel="0" collapsed="false">
      <c r="A5890" s="1" t="n">
        <v>5889</v>
      </c>
      <c r="B5890" s="1" t="n">
        <v>2</v>
      </c>
      <c r="C5890" s="1" t="n">
        <v>2864</v>
      </c>
      <c r="D5890" s="1" t="s">
        <v>12960</v>
      </c>
      <c r="E5890" s="1" t="n">
        <v>394</v>
      </c>
      <c r="F5890" s="1" t="n">
        <v>40</v>
      </c>
      <c r="G5890" s="1" t="n">
        <v>695.65</v>
      </c>
      <c r="H5890" s="4" t="n">
        <v>45869.6009381713</v>
      </c>
      <c r="I58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5889BT5043142286439440695.6545869.6009381713</v>
      </c>
      <c r="J5890" s="1" t="n">
        <f aca="false">COUNTIF(I:I, $I5890)</f>
        <v>1</v>
      </c>
      <c r="K5890" s="1" t="str">
        <f aca="false">IF(ISNA(VLOOKUP(Table4[product_id], tblProducts[], tblProducts[product_name],FALSE() )), "Invalid", "Valid")</f>
        <v>Valid</v>
      </c>
      <c r="L5890" s="5" t="str">
        <f aca="false">IF(ISNA(VLOOKUP(Table4[[#This Row],[warehouse_id]], tblwhouse[], tblwhouse[warehouse_name],FALSE() )), "Invalid", "Valid")</f>
        <v>Valid</v>
      </c>
    </row>
    <row r="5891" customFormat="false" ht="15" hidden="false" customHeight="true" outlineLevel="0" collapsed="false">
      <c r="A5891" s="1" t="n">
        <v>5890</v>
      </c>
      <c r="B5891" s="1" t="n">
        <v>4</v>
      </c>
      <c r="C5891" s="1" t="n">
        <v>1382</v>
      </c>
      <c r="D5891" s="1" t="s">
        <v>12961</v>
      </c>
      <c r="E5891" s="1" t="n">
        <v>281</v>
      </c>
      <c r="F5891" s="1" t="n">
        <v>75</v>
      </c>
      <c r="G5891" s="1" t="n">
        <v>546.14</v>
      </c>
      <c r="H5891" s="4" t="n">
        <v>45916.6009381713</v>
      </c>
      <c r="I58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5890BT5050114138228175546.1445916.6009381713</v>
      </c>
      <c r="J5891" s="1" t="n">
        <f aca="false">COUNTIF(I:I, $I5891)</f>
        <v>1</v>
      </c>
      <c r="K5891" s="1" t="str">
        <f aca="false">IF(ISNA(VLOOKUP(Table4[product_id], tblProducts[], tblProducts[product_name],FALSE() )), "Invalid", "Valid")</f>
        <v>Valid</v>
      </c>
      <c r="L5891" s="5" t="str">
        <f aca="false">IF(ISNA(VLOOKUP(Table4[[#This Row],[warehouse_id]], tblwhouse[], tblwhouse[warehouse_name],FALSE() )), "Invalid", "Valid")</f>
        <v>Valid</v>
      </c>
    </row>
    <row r="5892" customFormat="false" ht="15" hidden="false" customHeight="true" outlineLevel="0" collapsed="false">
      <c r="A5892" s="1" t="n">
        <v>5891</v>
      </c>
      <c r="B5892" s="1" t="n">
        <v>2</v>
      </c>
      <c r="C5892" s="1" t="n">
        <v>1921</v>
      </c>
      <c r="D5892" s="1" t="s">
        <v>12962</v>
      </c>
      <c r="E5892" s="1" t="n">
        <v>423</v>
      </c>
      <c r="F5892" s="1" t="n">
        <v>29</v>
      </c>
      <c r="G5892" s="1" t="n">
        <v>865.17</v>
      </c>
      <c r="H5892" s="4" t="n">
        <v>46056.6009381713</v>
      </c>
      <c r="I58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5891BT9890782192142329865.1746056.6009381713</v>
      </c>
      <c r="J5892" s="1" t="n">
        <f aca="false">COUNTIF(I:I, $I5892)</f>
        <v>1</v>
      </c>
      <c r="K5892" s="1" t="str">
        <f aca="false">IF(ISNA(VLOOKUP(Table4[product_id], tblProducts[], tblProducts[product_name],FALSE() )), "Invalid", "Valid")</f>
        <v>Valid</v>
      </c>
      <c r="L5892" s="5" t="str">
        <f aca="false">IF(ISNA(VLOOKUP(Table4[[#This Row],[warehouse_id]], tblwhouse[], tblwhouse[warehouse_name],FALSE() )), "Invalid", "Valid")</f>
        <v>Valid</v>
      </c>
    </row>
    <row r="5893" customFormat="false" ht="15" hidden="false" customHeight="true" outlineLevel="0" collapsed="false">
      <c r="A5893" s="1" t="n">
        <v>5892</v>
      </c>
      <c r="B5893" s="1" t="n">
        <v>1</v>
      </c>
      <c r="C5893" s="1" t="n">
        <v>842</v>
      </c>
      <c r="D5893" s="1" t="s">
        <v>12963</v>
      </c>
      <c r="E5893" s="1" t="n">
        <v>498</v>
      </c>
      <c r="F5893" s="1" t="n">
        <v>52</v>
      </c>
      <c r="G5893" s="1" t="n">
        <v>1414.24</v>
      </c>
      <c r="H5893" s="4" t="n">
        <v>46107.6009381713</v>
      </c>
      <c r="I58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5892BT8997981842498521414.2446107.6009381713</v>
      </c>
      <c r="J5893" s="1" t="n">
        <f aca="false">COUNTIF(I:I, $I5893)</f>
        <v>1</v>
      </c>
      <c r="K5893" s="1" t="str">
        <f aca="false">IF(ISNA(VLOOKUP(Table4[product_id], tblProducts[], tblProducts[product_name],FALSE() )), "Invalid", "Valid")</f>
        <v>Valid</v>
      </c>
      <c r="L5893" s="5" t="str">
        <f aca="false">IF(ISNA(VLOOKUP(Table4[[#This Row],[warehouse_id]], tblwhouse[], tblwhouse[warehouse_name],FALSE() )), "Invalid", "Valid")</f>
        <v>Valid</v>
      </c>
    </row>
    <row r="5894" customFormat="false" ht="15" hidden="false" customHeight="true" outlineLevel="0" collapsed="false">
      <c r="A5894" s="1" t="n">
        <v>5893</v>
      </c>
      <c r="B5894" s="1" t="n">
        <v>3</v>
      </c>
      <c r="C5894" s="1" t="n">
        <v>2721</v>
      </c>
      <c r="D5894" s="1" t="s">
        <v>12964</v>
      </c>
      <c r="E5894" s="1" t="n">
        <v>25</v>
      </c>
      <c r="F5894" s="1" t="n">
        <v>36</v>
      </c>
      <c r="G5894" s="1" t="n">
        <v>1282.91</v>
      </c>
      <c r="H5894" s="4" t="n">
        <v>46210.6009381713</v>
      </c>
      <c r="I58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5893BT6217873272125361282.9146210.6009381713</v>
      </c>
      <c r="J5894" s="1" t="n">
        <f aca="false">COUNTIF(I:I, $I5894)</f>
        <v>1</v>
      </c>
      <c r="K5894" s="1" t="str">
        <f aca="false">IF(ISNA(VLOOKUP(Table4[product_id], tblProducts[], tblProducts[product_name],FALSE() )), "Invalid", "Valid")</f>
        <v>Valid</v>
      </c>
      <c r="L5894" s="5" t="str">
        <f aca="false">IF(ISNA(VLOOKUP(Table4[[#This Row],[warehouse_id]], tblwhouse[], tblwhouse[warehouse_name],FALSE() )), "Invalid", "Valid")</f>
        <v>Valid</v>
      </c>
    </row>
    <row r="5895" customFormat="false" ht="15" hidden="false" customHeight="true" outlineLevel="0" collapsed="false">
      <c r="A5895" s="1" t="n">
        <v>5894</v>
      </c>
      <c r="B5895" s="1" t="n">
        <v>1</v>
      </c>
      <c r="C5895" s="1" t="n">
        <v>1584</v>
      </c>
      <c r="D5895" s="1" t="s">
        <v>12965</v>
      </c>
      <c r="E5895" s="1" t="n">
        <v>333</v>
      </c>
      <c r="F5895" s="1" t="n">
        <v>34</v>
      </c>
      <c r="G5895" s="1" t="n">
        <v>811.31</v>
      </c>
      <c r="H5895" s="4" t="n">
        <v>46060.6009381713</v>
      </c>
      <c r="I58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5894BT5456471158433334811.3146060.6009381713</v>
      </c>
      <c r="J5895" s="1" t="n">
        <f aca="false">COUNTIF(I:I, $I5895)</f>
        <v>1</v>
      </c>
      <c r="K5895" s="1" t="str">
        <f aca="false">IF(ISNA(VLOOKUP(Table4[product_id], tblProducts[], tblProducts[product_name],FALSE() )), "Invalid", "Valid")</f>
        <v>Valid</v>
      </c>
      <c r="L5895" s="5" t="str">
        <f aca="false">IF(ISNA(VLOOKUP(Table4[[#This Row],[warehouse_id]], tblwhouse[], tblwhouse[warehouse_name],FALSE() )), "Invalid", "Valid")</f>
        <v>Valid</v>
      </c>
    </row>
    <row r="5896" customFormat="false" ht="15" hidden="false" customHeight="true" outlineLevel="0" collapsed="false">
      <c r="A5896" s="1" t="n">
        <v>5895</v>
      </c>
      <c r="B5896" s="1" t="n">
        <v>3</v>
      </c>
      <c r="C5896" s="1" t="n">
        <v>1379</v>
      </c>
      <c r="D5896" s="1" t="s">
        <v>12966</v>
      </c>
      <c r="E5896" s="1" t="n">
        <v>167</v>
      </c>
      <c r="F5896" s="1" t="n">
        <v>21</v>
      </c>
      <c r="G5896" s="1" t="n">
        <v>589.83</v>
      </c>
      <c r="H5896" s="4" t="n">
        <v>46177.6009381713</v>
      </c>
      <c r="I58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5895BT7649373137916721589.8346177.6009381713</v>
      </c>
      <c r="J5896" s="1" t="n">
        <f aca="false">COUNTIF(I:I, $I5896)</f>
        <v>1</v>
      </c>
      <c r="K5896" s="1" t="str">
        <f aca="false">IF(ISNA(VLOOKUP(Table4[product_id], tblProducts[], tblProducts[product_name],FALSE() )), "Invalid", "Valid")</f>
        <v>Valid</v>
      </c>
      <c r="L5896" s="5" t="str">
        <f aca="false">IF(ISNA(VLOOKUP(Table4[[#This Row],[warehouse_id]], tblwhouse[], tblwhouse[warehouse_name],FALSE() )), "Invalid", "Valid")</f>
        <v>Valid</v>
      </c>
    </row>
    <row r="5897" customFormat="false" ht="15" hidden="false" customHeight="true" outlineLevel="0" collapsed="false">
      <c r="A5897" s="1" t="n">
        <v>5896</v>
      </c>
      <c r="B5897" s="1" t="n">
        <v>2</v>
      </c>
      <c r="C5897" s="1" t="n">
        <v>2187</v>
      </c>
      <c r="D5897" s="1" t="s">
        <v>12967</v>
      </c>
      <c r="E5897" s="1" t="n">
        <v>199</v>
      </c>
      <c r="F5897" s="1" t="n">
        <v>73</v>
      </c>
      <c r="G5897" s="1" t="n">
        <v>1323</v>
      </c>
      <c r="H5897" s="4" t="n">
        <v>45971.6009381713</v>
      </c>
      <c r="I58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5896BT6333812218719973132345971.6009381713</v>
      </c>
      <c r="J5897" s="1" t="n">
        <f aca="false">COUNTIF(I:I, $I5897)</f>
        <v>1</v>
      </c>
      <c r="K5897" s="1" t="str">
        <f aca="false">IF(ISNA(VLOOKUP(Table4[product_id], tblProducts[], tblProducts[product_name],FALSE() )), "Invalid", "Valid")</f>
        <v>Valid</v>
      </c>
      <c r="L5897" s="5" t="str">
        <f aca="false">IF(ISNA(VLOOKUP(Table4[[#This Row],[warehouse_id]], tblwhouse[], tblwhouse[warehouse_name],FALSE() )), "Invalid", "Valid")</f>
        <v>Valid</v>
      </c>
    </row>
    <row r="5898" customFormat="false" ht="15" hidden="false" customHeight="true" outlineLevel="0" collapsed="false">
      <c r="A5898" s="1" t="n">
        <v>5897</v>
      </c>
      <c r="B5898" s="1" t="n">
        <v>2</v>
      </c>
      <c r="C5898" s="1" t="n">
        <v>1662</v>
      </c>
      <c r="D5898" s="1" t="s">
        <v>12968</v>
      </c>
      <c r="E5898" s="1" t="n">
        <v>68</v>
      </c>
      <c r="F5898" s="1" t="n">
        <v>20</v>
      </c>
      <c r="G5898" s="1" t="n">
        <v>749.46</v>
      </c>
      <c r="H5898" s="4" t="n">
        <v>46214.6009381713</v>
      </c>
      <c r="I58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5897BT765553216626820749.4646214.6009381713</v>
      </c>
      <c r="J5898" s="1" t="n">
        <f aca="false">COUNTIF(I:I, $I5898)</f>
        <v>1</v>
      </c>
      <c r="K5898" s="1" t="str">
        <f aca="false">IF(ISNA(VLOOKUP(Table4[product_id], tblProducts[], tblProducts[product_name],FALSE() )), "Invalid", "Valid")</f>
        <v>Valid</v>
      </c>
      <c r="L5898" s="5" t="str">
        <f aca="false">IF(ISNA(VLOOKUP(Table4[[#This Row],[warehouse_id]], tblwhouse[], tblwhouse[warehouse_name],FALSE() )), "Invalid", "Valid")</f>
        <v>Valid</v>
      </c>
    </row>
    <row r="5899" customFormat="false" ht="15" hidden="false" customHeight="true" outlineLevel="0" collapsed="false">
      <c r="A5899" s="1" t="n">
        <v>5898</v>
      </c>
      <c r="B5899" s="1" t="n">
        <v>2</v>
      </c>
      <c r="C5899" s="1" t="n">
        <v>1463</v>
      </c>
      <c r="D5899" s="1" t="s">
        <v>12969</v>
      </c>
      <c r="E5899" s="1" t="n">
        <v>283</v>
      </c>
      <c r="F5899" s="1" t="n">
        <v>68</v>
      </c>
      <c r="G5899" s="1" t="n">
        <v>119.94</v>
      </c>
      <c r="H5899" s="4" t="n">
        <v>46047.6009381713</v>
      </c>
      <c r="I58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5898BT5577852146328368119.9446047.6009381713</v>
      </c>
      <c r="J5899" s="1" t="n">
        <f aca="false">COUNTIF(I:I, $I5899)</f>
        <v>1</v>
      </c>
      <c r="K5899" s="1" t="str">
        <f aca="false">IF(ISNA(VLOOKUP(Table4[product_id], tblProducts[], tblProducts[product_name],FALSE() )), "Invalid", "Valid")</f>
        <v>Valid</v>
      </c>
      <c r="L5899" s="5" t="str">
        <f aca="false">IF(ISNA(VLOOKUP(Table4[[#This Row],[warehouse_id]], tblwhouse[], tblwhouse[warehouse_name],FALSE() )), "Invalid", "Valid")</f>
        <v>Valid</v>
      </c>
    </row>
    <row r="5900" customFormat="false" ht="15" hidden="false" customHeight="true" outlineLevel="0" collapsed="false">
      <c r="A5900" s="1" t="n">
        <v>5899</v>
      </c>
      <c r="B5900" s="1" t="n">
        <v>1</v>
      </c>
      <c r="C5900" s="1" t="n">
        <v>2465</v>
      </c>
      <c r="D5900" s="1" t="s">
        <v>12970</v>
      </c>
      <c r="E5900" s="1" t="n">
        <v>189</v>
      </c>
      <c r="F5900" s="1" t="n">
        <v>47</v>
      </c>
      <c r="G5900" s="1" t="n">
        <v>1236.32</v>
      </c>
      <c r="H5900" s="4" t="n">
        <v>46050.6009381713</v>
      </c>
      <c r="I59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5899BT25088512465189471236.3246050.6009381713</v>
      </c>
      <c r="J5900" s="1" t="n">
        <f aca="false">COUNTIF(I:I, $I5900)</f>
        <v>1</v>
      </c>
      <c r="K5900" s="1" t="str">
        <f aca="false">IF(ISNA(VLOOKUP(Table4[product_id], tblProducts[], tblProducts[product_name],FALSE() )), "Invalid", "Valid")</f>
        <v>Valid</v>
      </c>
      <c r="L5900" s="5" t="str">
        <f aca="false">IF(ISNA(VLOOKUP(Table4[[#This Row],[warehouse_id]], tblwhouse[], tblwhouse[warehouse_name],FALSE() )), "Invalid", "Valid")</f>
        <v>Valid</v>
      </c>
    </row>
    <row r="5901" customFormat="false" ht="15" hidden="false" customHeight="true" outlineLevel="0" collapsed="false">
      <c r="A5901" s="1" t="n">
        <v>5900</v>
      </c>
      <c r="B5901" s="1" t="n">
        <v>2</v>
      </c>
      <c r="C5901" s="1" t="n">
        <v>187</v>
      </c>
      <c r="D5901" s="1" t="s">
        <v>12971</v>
      </c>
      <c r="E5901" s="1" t="n">
        <v>226</v>
      </c>
      <c r="F5901" s="1" t="n">
        <v>24</v>
      </c>
      <c r="G5901" s="1" t="n">
        <v>107.91</v>
      </c>
      <c r="H5901" s="4" t="n">
        <v>46041.6009381713</v>
      </c>
      <c r="I59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5900BT589200218722624107.9146041.6009381713</v>
      </c>
      <c r="J5901" s="1" t="n">
        <f aca="false">COUNTIF(I:I, $I5901)</f>
        <v>1</v>
      </c>
      <c r="K5901" s="1" t="str">
        <f aca="false">IF(ISNA(VLOOKUP(Table4[product_id], tblProducts[], tblProducts[product_name],FALSE() )), "Invalid", "Valid")</f>
        <v>Valid</v>
      </c>
      <c r="L5901" s="5" t="str">
        <f aca="false">IF(ISNA(VLOOKUP(Table4[[#This Row],[warehouse_id]], tblwhouse[], tblwhouse[warehouse_name],FALSE() )), "Invalid", "Valid")</f>
        <v>Valid</v>
      </c>
    </row>
    <row r="5902" customFormat="false" ht="15" hidden="false" customHeight="true" outlineLevel="0" collapsed="false">
      <c r="A5902" s="1" t="n">
        <v>5901</v>
      </c>
      <c r="B5902" s="1" t="n">
        <v>3</v>
      </c>
      <c r="C5902" s="1" t="n">
        <v>2903</v>
      </c>
      <c r="D5902" s="1" t="s">
        <v>12972</v>
      </c>
      <c r="E5902" s="1" t="n">
        <v>264</v>
      </c>
      <c r="F5902" s="1" t="n">
        <v>26</v>
      </c>
      <c r="G5902" s="1" t="n">
        <v>340.14</v>
      </c>
      <c r="H5902" s="4" t="n">
        <v>45868.6009381713</v>
      </c>
      <c r="I59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5901BT8585023290326426340.1445868.6009381713</v>
      </c>
      <c r="J5902" s="1" t="n">
        <f aca="false">COUNTIF(I:I, $I5902)</f>
        <v>1</v>
      </c>
      <c r="K5902" s="1" t="str">
        <f aca="false">IF(ISNA(VLOOKUP(Table4[product_id], tblProducts[], tblProducts[product_name],FALSE() )), "Invalid", "Valid")</f>
        <v>Valid</v>
      </c>
      <c r="L5902" s="5" t="str">
        <f aca="false">IF(ISNA(VLOOKUP(Table4[[#This Row],[warehouse_id]], tblwhouse[], tblwhouse[warehouse_name],FALSE() )), "Invalid", "Valid")</f>
        <v>Valid</v>
      </c>
    </row>
    <row r="5903" customFormat="false" ht="15" hidden="false" customHeight="true" outlineLevel="0" collapsed="false">
      <c r="A5903" s="1" t="n">
        <v>5902</v>
      </c>
      <c r="B5903" s="1" t="n">
        <v>1</v>
      </c>
      <c r="C5903" s="1" t="n">
        <v>844</v>
      </c>
      <c r="D5903" s="1" t="s">
        <v>12973</v>
      </c>
      <c r="E5903" s="1" t="n">
        <v>493</v>
      </c>
      <c r="F5903" s="1" t="n">
        <v>61</v>
      </c>
      <c r="G5903" s="1" t="n">
        <v>865.37</v>
      </c>
      <c r="H5903" s="4" t="n">
        <v>45889.6009381713</v>
      </c>
      <c r="I59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5902BT161041184449361865.3745889.6009381713</v>
      </c>
      <c r="J5903" s="1" t="n">
        <f aca="false">COUNTIF(I:I, $I5903)</f>
        <v>1</v>
      </c>
      <c r="K5903" s="1" t="str">
        <f aca="false">IF(ISNA(VLOOKUP(Table4[product_id], tblProducts[], tblProducts[product_name],FALSE() )), "Invalid", "Valid")</f>
        <v>Valid</v>
      </c>
      <c r="L5903" s="5" t="str">
        <f aca="false">IF(ISNA(VLOOKUP(Table4[[#This Row],[warehouse_id]], tblwhouse[], tblwhouse[warehouse_name],FALSE() )), "Invalid", "Valid")</f>
        <v>Valid</v>
      </c>
    </row>
    <row r="5904" customFormat="false" ht="15" hidden="false" customHeight="true" outlineLevel="0" collapsed="false">
      <c r="A5904" s="1" t="n">
        <v>5903</v>
      </c>
      <c r="B5904" s="1" t="n">
        <v>1</v>
      </c>
      <c r="C5904" s="1" t="n">
        <v>620</v>
      </c>
      <c r="D5904" s="1" t="s">
        <v>12974</v>
      </c>
      <c r="E5904" s="1" t="n">
        <v>15</v>
      </c>
      <c r="F5904" s="1" t="n">
        <v>45</v>
      </c>
      <c r="G5904" s="1" t="n">
        <v>1422.99</v>
      </c>
      <c r="H5904" s="4" t="n">
        <v>45930.6009381713</v>
      </c>
      <c r="I59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5903BT409439162015451422.9945930.6009381713</v>
      </c>
      <c r="J5904" s="1" t="n">
        <f aca="false">COUNTIF(I:I, $I5904)</f>
        <v>1</v>
      </c>
      <c r="K5904" s="1" t="str">
        <f aca="false">IF(ISNA(VLOOKUP(Table4[product_id], tblProducts[], tblProducts[product_name],FALSE() )), "Invalid", "Valid")</f>
        <v>Valid</v>
      </c>
      <c r="L5904" s="5" t="str">
        <f aca="false">IF(ISNA(VLOOKUP(Table4[[#This Row],[warehouse_id]], tblwhouse[], tblwhouse[warehouse_name],FALSE() )), "Invalid", "Valid")</f>
        <v>Valid</v>
      </c>
    </row>
    <row r="5905" customFormat="false" ht="15" hidden="false" customHeight="true" outlineLevel="0" collapsed="false">
      <c r="A5905" s="1" t="n">
        <v>5904</v>
      </c>
      <c r="B5905" s="1" t="n">
        <v>1</v>
      </c>
      <c r="C5905" s="1" t="n">
        <v>1239</v>
      </c>
      <c r="D5905" s="1" t="s">
        <v>12975</v>
      </c>
      <c r="E5905" s="1" t="n">
        <v>384</v>
      </c>
      <c r="F5905" s="1" t="n">
        <v>68</v>
      </c>
      <c r="G5905" s="1" t="n">
        <v>59.89</v>
      </c>
      <c r="H5905" s="4" t="n">
        <v>45894.6009381713</v>
      </c>
      <c r="I59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5904BT960260112393846859.8945894.6009381713</v>
      </c>
      <c r="J5905" s="1" t="n">
        <f aca="false">COUNTIF(I:I, $I5905)</f>
        <v>1</v>
      </c>
      <c r="K5905" s="1" t="str">
        <f aca="false">IF(ISNA(VLOOKUP(Table4[product_id], tblProducts[], tblProducts[product_name],FALSE() )), "Invalid", "Valid")</f>
        <v>Valid</v>
      </c>
      <c r="L5905" s="5" t="str">
        <f aca="false">IF(ISNA(VLOOKUP(Table4[[#This Row],[warehouse_id]], tblwhouse[], tblwhouse[warehouse_name],FALSE() )), "Invalid", "Valid")</f>
        <v>Valid</v>
      </c>
    </row>
    <row r="5906" customFormat="false" ht="15" hidden="false" customHeight="true" outlineLevel="0" collapsed="false">
      <c r="A5906" s="1" t="n">
        <v>5905</v>
      </c>
      <c r="B5906" s="1" t="n">
        <v>1</v>
      </c>
      <c r="C5906" s="1" t="n">
        <v>192</v>
      </c>
      <c r="D5906" s="1" t="s">
        <v>12976</v>
      </c>
      <c r="E5906" s="1" t="n">
        <v>5</v>
      </c>
      <c r="F5906" s="1" t="n">
        <v>43</v>
      </c>
      <c r="G5906" s="1" t="n">
        <v>577.99</v>
      </c>
      <c r="H5906" s="4" t="n">
        <v>45899.6009381713</v>
      </c>
      <c r="I59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5905BT2077581192543577.9945899.6009381713</v>
      </c>
      <c r="J5906" s="1" t="n">
        <f aca="false">COUNTIF(I:I, $I5906)</f>
        <v>1</v>
      </c>
      <c r="K5906" s="1" t="str">
        <f aca="false">IF(ISNA(VLOOKUP(Table4[product_id], tblProducts[], tblProducts[product_name],FALSE() )), "Invalid", "Valid")</f>
        <v>Valid</v>
      </c>
      <c r="L5906" s="5" t="str">
        <f aca="false">IF(ISNA(VLOOKUP(Table4[[#This Row],[warehouse_id]], tblwhouse[], tblwhouse[warehouse_name],FALSE() )), "Invalid", "Valid")</f>
        <v>Valid</v>
      </c>
    </row>
    <row r="5907" customFormat="false" ht="15" hidden="false" customHeight="true" outlineLevel="0" collapsed="false">
      <c r="A5907" s="1" t="n">
        <v>5906</v>
      </c>
      <c r="B5907" s="1" t="n">
        <v>3</v>
      </c>
      <c r="C5907" s="1" t="n">
        <v>479</v>
      </c>
      <c r="D5907" s="1" t="s">
        <v>12977</v>
      </c>
      <c r="E5907" s="1" t="n">
        <v>278</v>
      </c>
      <c r="F5907" s="1" t="n">
        <v>69</v>
      </c>
      <c r="G5907" s="1" t="n">
        <v>296.87</v>
      </c>
      <c r="H5907" s="4" t="n">
        <v>46081.6009381713</v>
      </c>
      <c r="I59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5906BT266353347927869296.8746081.6009381713</v>
      </c>
      <c r="J5907" s="1" t="n">
        <f aca="false">COUNTIF(I:I, $I5907)</f>
        <v>1</v>
      </c>
      <c r="K5907" s="1" t="str">
        <f aca="false">IF(ISNA(VLOOKUP(Table4[product_id], tblProducts[], tblProducts[product_name],FALSE() )), "Invalid", "Valid")</f>
        <v>Valid</v>
      </c>
      <c r="L5907" s="5" t="str">
        <f aca="false">IF(ISNA(VLOOKUP(Table4[[#This Row],[warehouse_id]], tblwhouse[], tblwhouse[warehouse_name],FALSE() )), "Invalid", "Valid")</f>
        <v>Valid</v>
      </c>
    </row>
    <row r="5908" customFormat="false" ht="15" hidden="false" customHeight="true" outlineLevel="0" collapsed="false">
      <c r="A5908" s="1" t="n">
        <v>5907</v>
      </c>
      <c r="B5908" s="1" t="n">
        <v>1</v>
      </c>
      <c r="C5908" s="1" t="n">
        <v>1067</v>
      </c>
      <c r="D5908" s="1" t="s">
        <v>12978</v>
      </c>
      <c r="E5908" s="1" t="n">
        <v>345</v>
      </c>
      <c r="F5908" s="1" t="n">
        <v>22</v>
      </c>
      <c r="G5908" s="1" t="n">
        <v>1193.48</v>
      </c>
      <c r="H5908" s="4" t="n">
        <v>45868.6009381713</v>
      </c>
      <c r="I59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5907BT64160111067345221193.4845868.6009381713</v>
      </c>
      <c r="J5908" s="1" t="n">
        <f aca="false">COUNTIF(I:I, $I5908)</f>
        <v>1</v>
      </c>
      <c r="K5908" s="1" t="str">
        <f aca="false">IF(ISNA(VLOOKUP(Table4[product_id], tblProducts[], tblProducts[product_name],FALSE() )), "Invalid", "Valid")</f>
        <v>Valid</v>
      </c>
      <c r="L5908" s="5" t="str">
        <f aca="false">IF(ISNA(VLOOKUP(Table4[[#This Row],[warehouse_id]], tblwhouse[], tblwhouse[warehouse_name],FALSE() )), "Invalid", "Valid")</f>
        <v>Valid</v>
      </c>
    </row>
    <row r="5909" customFormat="false" ht="15" hidden="false" customHeight="true" outlineLevel="0" collapsed="false">
      <c r="A5909" s="1" t="n">
        <v>5908</v>
      </c>
      <c r="B5909" s="1" t="n">
        <v>2</v>
      </c>
      <c r="C5909" s="1" t="n">
        <v>1560</v>
      </c>
      <c r="D5909" s="1" t="s">
        <v>12979</v>
      </c>
      <c r="E5909" s="1" t="n">
        <v>23</v>
      </c>
      <c r="F5909" s="1" t="n">
        <v>22</v>
      </c>
      <c r="G5909" s="1" t="n">
        <v>733.49</v>
      </c>
      <c r="H5909" s="4" t="n">
        <v>45966.6009381713</v>
      </c>
      <c r="I59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5908BT194974215602322733.4945966.6009381713</v>
      </c>
      <c r="J5909" s="1" t="n">
        <f aca="false">COUNTIF(I:I, $I5909)</f>
        <v>1</v>
      </c>
      <c r="K5909" s="1" t="str">
        <f aca="false">IF(ISNA(VLOOKUP(Table4[product_id], tblProducts[], tblProducts[product_name],FALSE() )), "Invalid", "Valid")</f>
        <v>Valid</v>
      </c>
      <c r="L5909" s="5" t="str">
        <f aca="false">IF(ISNA(VLOOKUP(Table4[[#This Row],[warehouse_id]], tblwhouse[], tblwhouse[warehouse_name],FALSE() )), "Invalid", "Valid")</f>
        <v>Valid</v>
      </c>
    </row>
    <row r="5910" customFormat="false" ht="15" hidden="false" customHeight="true" outlineLevel="0" collapsed="false">
      <c r="A5910" s="1" t="n">
        <v>5909</v>
      </c>
      <c r="B5910" s="1" t="n">
        <v>1</v>
      </c>
      <c r="C5910" s="1" t="n">
        <v>2066</v>
      </c>
      <c r="D5910" s="1" t="s">
        <v>12980</v>
      </c>
      <c r="E5910" s="1" t="n">
        <v>254</v>
      </c>
      <c r="F5910" s="1" t="n">
        <v>55</v>
      </c>
      <c r="G5910" s="1" t="n">
        <v>1385.68</v>
      </c>
      <c r="H5910" s="4" t="n">
        <v>46095.6009381713</v>
      </c>
      <c r="I59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5909BT60079612066254551385.6846095.6009381713</v>
      </c>
      <c r="J5910" s="1" t="n">
        <f aca="false">COUNTIF(I:I, $I5910)</f>
        <v>1</v>
      </c>
      <c r="K5910" s="1" t="str">
        <f aca="false">IF(ISNA(VLOOKUP(Table4[product_id], tblProducts[], tblProducts[product_name],FALSE() )), "Invalid", "Valid")</f>
        <v>Valid</v>
      </c>
      <c r="L5910" s="5" t="str">
        <f aca="false">IF(ISNA(VLOOKUP(Table4[[#This Row],[warehouse_id]], tblwhouse[], tblwhouse[warehouse_name],FALSE() )), "Invalid", "Valid")</f>
        <v>Valid</v>
      </c>
    </row>
    <row r="5911" customFormat="false" ht="15" hidden="false" customHeight="true" outlineLevel="0" collapsed="false">
      <c r="A5911" s="1" t="n">
        <v>5910</v>
      </c>
      <c r="B5911" s="1" t="n">
        <v>2</v>
      </c>
      <c r="C5911" s="1" t="n">
        <v>2269</v>
      </c>
      <c r="D5911" s="1" t="s">
        <v>12981</v>
      </c>
      <c r="E5911" s="1" t="n">
        <v>429</v>
      </c>
      <c r="F5911" s="1" t="n">
        <v>56</v>
      </c>
      <c r="G5911" s="1" t="n">
        <v>590.55</v>
      </c>
      <c r="H5911" s="4" t="n">
        <v>46044.6009381713</v>
      </c>
      <c r="I59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5910BT7777232226942956590.5546044.6009381713</v>
      </c>
      <c r="J5911" s="1" t="n">
        <f aca="false">COUNTIF(I:I, $I5911)</f>
        <v>1</v>
      </c>
      <c r="K5911" s="1" t="str">
        <f aca="false">IF(ISNA(VLOOKUP(Table4[product_id], tblProducts[], tblProducts[product_name],FALSE() )), "Invalid", "Valid")</f>
        <v>Valid</v>
      </c>
      <c r="L5911" s="5" t="str">
        <f aca="false">IF(ISNA(VLOOKUP(Table4[[#This Row],[warehouse_id]], tblwhouse[], tblwhouse[warehouse_name],FALSE() )), "Invalid", "Valid")</f>
        <v>Valid</v>
      </c>
    </row>
    <row r="5912" customFormat="false" ht="15" hidden="false" customHeight="true" outlineLevel="0" collapsed="false">
      <c r="A5912" s="1" t="n">
        <v>5911</v>
      </c>
      <c r="B5912" s="1" t="n">
        <v>1</v>
      </c>
      <c r="C5912" s="1" t="n">
        <v>904</v>
      </c>
      <c r="D5912" s="1" t="s">
        <v>12982</v>
      </c>
      <c r="E5912" s="1" t="n">
        <v>219</v>
      </c>
      <c r="F5912" s="1" t="n">
        <v>46</v>
      </c>
      <c r="G5912" s="1" t="n">
        <v>126.3</v>
      </c>
      <c r="H5912" s="4" t="n">
        <v>45863.6009381713</v>
      </c>
      <c r="I59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5911BT564586190421946126.345863.6009381713</v>
      </c>
      <c r="J5912" s="1" t="n">
        <f aca="false">COUNTIF(I:I, $I5912)</f>
        <v>1</v>
      </c>
      <c r="K5912" s="1" t="str">
        <f aca="false">IF(ISNA(VLOOKUP(Table4[product_id], tblProducts[], tblProducts[product_name],FALSE() )), "Invalid", "Valid")</f>
        <v>Valid</v>
      </c>
      <c r="L5912" s="5" t="str">
        <f aca="false">IF(ISNA(VLOOKUP(Table4[[#This Row],[warehouse_id]], tblwhouse[], tblwhouse[warehouse_name],FALSE() )), "Invalid", "Valid")</f>
        <v>Valid</v>
      </c>
    </row>
    <row r="5913" customFormat="false" ht="15" hidden="false" customHeight="true" outlineLevel="0" collapsed="false">
      <c r="A5913" s="1" t="n">
        <v>5912</v>
      </c>
      <c r="B5913" s="1" t="n">
        <v>1</v>
      </c>
      <c r="C5913" s="1" t="n">
        <v>2401</v>
      </c>
      <c r="D5913" s="1" t="s">
        <v>12983</v>
      </c>
      <c r="E5913" s="1" t="n">
        <v>312</v>
      </c>
      <c r="F5913" s="1" t="n">
        <v>61</v>
      </c>
      <c r="G5913" s="1" t="n">
        <v>112.76</v>
      </c>
      <c r="H5913" s="4" t="n">
        <v>46208.6009381713</v>
      </c>
      <c r="I59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5912BT4702671240131261112.7646208.6009381713</v>
      </c>
      <c r="J5913" s="1" t="n">
        <f aca="false">COUNTIF(I:I, $I5913)</f>
        <v>1</v>
      </c>
      <c r="K5913" s="1" t="str">
        <f aca="false">IF(ISNA(VLOOKUP(Table4[product_id], tblProducts[], tblProducts[product_name],FALSE() )), "Invalid", "Valid")</f>
        <v>Valid</v>
      </c>
      <c r="L5913" s="5" t="str">
        <f aca="false">IF(ISNA(VLOOKUP(Table4[[#This Row],[warehouse_id]], tblwhouse[], tblwhouse[warehouse_name],FALSE() )), "Invalid", "Valid")</f>
        <v>Valid</v>
      </c>
    </row>
    <row r="5914" customFormat="false" ht="15" hidden="false" customHeight="true" outlineLevel="0" collapsed="false">
      <c r="A5914" s="1" t="n">
        <v>5913</v>
      </c>
      <c r="B5914" s="1" t="n">
        <v>1</v>
      </c>
      <c r="C5914" s="1" t="n">
        <v>1164</v>
      </c>
      <c r="D5914" s="1" t="s">
        <v>12984</v>
      </c>
      <c r="E5914" s="1" t="n">
        <v>411</v>
      </c>
      <c r="F5914" s="1" t="n">
        <v>43</v>
      </c>
      <c r="G5914" s="1" t="n">
        <v>1296.33</v>
      </c>
      <c r="H5914" s="4" t="n">
        <v>46187.6009381713</v>
      </c>
      <c r="I59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5913BT17828111164411431296.3346187.6009381713</v>
      </c>
      <c r="J5914" s="1" t="n">
        <f aca="false">COUNTIF(I:I, $I5914)</f>
        <v>1</v>
      </c>
      <c r="K5914" s="1" t="str">
        <f aca="false">IF(ISNA(VLOOKUP(Table4[product_id], tblProducts[], tblProducts[product_name],FALSE() )), "Invalid", "Valid")</f>
        <v>Valid</v>
      </c>
      <c r="L5914" s="5" t="str">
        <f aca="false">IF(ISNA(VLOOKUP(Table4[[#This Row],[warehouse_id]], tblwhouse[], tblwhouse[warehouse_name],FALSE() )), "Invalid", "Valid")</f>
        <v>Valid</v>
      </c>
    </row>
    <row r="5915" customFormat="false" ht="15" hidden="false" customHeight="true" outlineLevel="0" collapsed="false">
      <c r="A5915" s="1" t="n">
        <v>5914</v>
      </c>
      <c r="B5915" s="1" t="n">
        <v>1</v>
      </c>
      <c r="C5915" s="1" t="n">
        <v>1246</v>
      </c>
      <c r="D5915" s="1" t="s">
        <v>12985</v>
      </c>
      <c r="E5915" s="1" t="n">
        <v>410</v>
      </c>
      <c r="F5915" s="1" t="n">
        <v>57</v>
      </c>
      <c r="G5915" s="1" t="n">
        <v>886.74</v>
      </c>
      <c r="H5915" s="4" t="n">
        <v>46157.6009381713</v>
      </c>
      <c r="I59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5914BT3166021124641057886.7446157.6009381713</v>
      </c>
      <c r="J5915" s="1" t="n">
        <f aca="false">COUNTIF(I:I, $I5915)</f>
        <v>1</v>
      </c>
      <c r="K5915" s="1" t="str">
        <f aca="false">IF(ISNA(VLOOKUP(Table4[product_id], tblProducts[], tblProducts[product_name],FALSE() )), "Invalid", "Valid")</f>
        <v>Valid</v>
      </c>
      <c r="L5915" s="5" t="str">
        <f aca="false">IF(ISNA(VLOOKUP(Table4[[#This Row],[warehouse_id]], tblwhouse[], tblwhouse[warehouse_name],FALSE() )), "Invalid", "Valid")</f>
        <v>Valid</v>
      </c>
    </row>
    <row r="5916" customFormat="false" ht="15" hidden="false" customHeight="true" outlineLevel="0" collapsed="false">
      <c r="A5916" s="1" t="n">
        <v>5915</v>
      </c>
      <c r="B5916" s="1" t="n">
        <v>4</v>
      </c>
      <c r="C5916" s="1" t="n">
        <v>2210</v>
      </c>
      <c r="D5916" s="1" t="s">
        <v>12986</v>
      </c>
      <c r="E5916" s="1" t="n">
        <v>177</v>
      </c>
      <c r="F5916" s="1" t="n">
        <v>30</v>
      </c>
      <c r="G5916" s="1" t="n">
        <v>899.48</v>
      </c>
      <c r="H5916" s="4" t="n">
        <v>45925.6009381713</v>
      </c>
      <c r="I59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5915BT7384814221017730899.4845925.6009381713</v>
      </c>
      <c r="J5916" s="1" t="n">
        <f aca="false">COUNTIF(I:I, $I5916)</f>
        <v>1</v>
      </c>
      <c r="K5916" s="1" t="str">
        <f aca="false">IF(ISNA(VLOOKUP(Table4[product_id], tblProducts[], tblProducts[product_name],FALSE() )), "Invalid", "Valid")</f>
        <v>Valid</v>
      </c>
      <c r="L5916" s="5" t="str">
        <f aca="false">IF(ISNA(VLOOKUP(Table4[[#This Row],[warehouse_id]], tblwhouse[], tblwhouse[warehouse_name],FALSE() )), "Invalid", "Valid")</f>
        <v>Valid</v>
      </c>
    </row>
    <row r="5917" customFormat="false" ht="15" hidden="false" customHeight="true" outlineLevel="0" collapsed="false">
      <c r="A5917" s="1" t="n">
        <v>5916</v>
      </c>
      <c r="B5917" s="1" t="n">
        <v>2</v>
      </c>
      <c r="C5917" s="1" t="n">
        <v>943</v>
      </c>
      <c r="D5917" s="1" t="s">
        <v>12987</v>
      </c>
      <c r="E5917" s="1" t="n">
        <v>226</v>
      </c>
      <c r="F5917" s="1" t="n">
        <v>64</v>
      </c>
      <c r="G5917" s="1" t="n">
        <v>872.55</v>
      </c>
      <c r="H5917" s="4" t="n">
        <v>45920.6009381713</v>
      </c>
      <c r="I59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5916BT382502294322664872.5545920.6009381713</v>
      </c>
      <c r="J5917" s="1" t="n">
        <f aca="false">COUNTIF(I:I, $I5917)</f>
        <v>1</v>
      </c>
      <c r="K5917" s="1" t="str">
        <f aca="false">IF(ISNA(VLOOKUP(Table4[product_id], tblProducts[], tblProducts[product_name],FALSE() )), "Invalid", "Valid")</f>
        <v>Valid</v>
      </c>
      <c r="L5917" s="5" t="str">
        <f aca="false">IF(ISNA(VLOOKUP(Table4[[#This Row],[warehouse_id]], tblwhouse[], tblwhouse[warehouse_name],FALSE() )), "Invalid", "Valid")</f>
        <v>Valid</v>
      </c>
    </row>
    <row r="5918" customFormat="false" ht="15" hidden="false" customHeight="true" outlineLevel="0" collapsed="false">
      <c r="A5918" s="1" t="n">
        <v>5917</v>
      </c>
      <c r="B5918" s="1" t="n">
        <v>4</v>
      </c>
      <c r="C5918" s="1" t="n">
        <v>697</v>
      </c>
      <c r="D5918" s="1" t="s">
        <v>12988</v>
      </c>
      <c r="E5918" s="1" t="n">
        <v>444</v>
      </c>
      <c r="F5918" s="1" t="n">
        <v>28</v>
      </c>
      <c r="G5918" s="1" t="n">
        <v>1359.46</v>
      </c>
      <c r="H5918" s="4" t="n">
        <v>45979.6009381713</v>
      </c>
      <c r="I59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5917BT8589574697444281359.4645979.6009381713</v>
      </c>
      <c r="J5918" s="1" t="n">
        <f aca="false">COUNTIF(I:I, $I5918)</f>
        <v>1</v>
      </c>
      <c r="K5918" s="1" t="str">
        <f aca="false">IF(ISNA(VLOOKUP(Table4[product_id], tblProducts[], tblProducts[product_name],FALSE() )), "Invalid", "Valid")</f>
        <v>Valid</v>
      </c>
      <c r="L5918" s="5" t="str">
        <f aca="false">IF(ISNA(VLOOKUP(Table4[[#This Row],[warehouse_id]], tblwhouse[], tblwhouse[warehouse_name],FALSE() )), "Invalid", "Valid")</f>
        <v>Valid</v>
      </c>
    </row>
    <row r="5919" customFormat="false" ht="15" hidden="false" customHeight="true" outlineLevel="0" collapsed="false">
      <c r="A5919" s="1" t="n">
        <v>5918</v>
      </c>
      <c r="B5919" s="1" t="n">
        <v>4</v>
      </c>
      <c r="C5919" s="1" t="n">
        <v>2755</v>
      </c>
      <c r="D5919" s="1" t="s">
        <v>12989</v>
      </c>
      <c r="E5919" s="1" t="n">
        <v>241</v>
      </c>
      <c r="F5919" s="1" t="n">
        <v>66</v>
      </c>
      <c r="G5919" s="1" t="n">
        <v>68.61</v>
      </c>
      <c r="H5919" s="4" t="n">
        <v>46118.6009381713</v>
      </c>
      <c r="I59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5918BT760486427552416668.6146118.6009381713</v>
      </c>
      <c r="J5919" s="1" t="n">
        <f aca="false">COUNTIF(I:I, $I5919)</f>
        <v>1</v>
      </c>
      <c r="K5919" s="1" t="str">
        <f aca="false">IF(ISNA(VLOOKUP(Table4[product_id], tblProducts[], tblProducts[product_name],FALSE() )), "Invalid", "Valid")</f>
        <v>Valid</v>
      </c>
      <c r="L5919" s="5" t="str">
        <f aca="false">IF(ISNA(VLOOKUP(Table4[[#This Row],[warehouse_id]], tblwhouse[], tblwhouse[warehouse_name],FALSE() )), "Invalid", "Valid")</f>
        <v>Valid</v>
      </c>
    </row>
    <row r="5920" customFormat="false" ht="15" hidden="false" customHeight="true" outlineLevel="0" collapsed="false">
      <c r="A5920" s="1" t="n">
        <v>5919</v>
      </c>
      <c r="B5920" s="1" t="n">
        <v>2</v>
      </c>
      <c r="C5920" s="1" t="n">
        <v>1724</v>
      </c>
      <c r="D5920" s="1" t="s">
        <v>12990</v>
      </c>
      <c r="E5920" s="1" t="n">
        <v>439</v>
      </c>
      <c r="F5920" s="1" t="n">
        <v>48</v>
      </c>
      <c r="G5920" s="1" t="n">
        <v>203.66</v>
      </c>
      <c r="H5920" s="4" t="n">
        <v>46099.6009381713</v>
      </c>
      <c r="I59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5919BT9611812172443948203.6646099.6009381713</v>
      </c>
      <c r="J5920" s="1" t="n">
        <f aca="false">COUNTIF(I:I, $I5920)</f>
        <v>1</v>
      </c>
      <c r="K5920" s="1" t="str">
        <f aca="false">IF(ISNA(VLOOKUP(Table4[product_id], tblProducts[], tblProducts[product_name],FALSE() )), "Invalid", "Valid")</f>
        <v>Valid</v>
      </c>
      <c r="L5920" s="5" t="str">
        <f aca="false">IF(ISNA(VLOOKUP(Table4[[#This Row],[warehouse_id]], tblwhouse[], tblwhouse[warehouse_name],FALSE() )), "Invalid", "Valid")</f>
        <v>Valid</v>
      </c>
    </row>
    <row r="5921" customFormat="false" ht="15" hidden="false" customHeight="true" outlineLevel="0" collapsed="false">
      <c r="A5921" s="1" t="n">
        <v>5920</v>
      </c>
      <c r="B5921" s="1" t="n">
        <v>3</v>
      </c>
      <c r="C5921" s="1" t="n">
        <v>659</v>
      </c>
      <c r="D5921" s="1" t="s">
        <v>12991</v>
      </c>
      <c r="E5921" s="1" t="n">
        <v>133</v>
      </c>
      <c r="F5921" s="1" t="n">
        <v>59</v>
      </c>
      <c r="G5921" s="1" t="n">
        <v>1005.82</v>
      </c>
      <c r="H5921" s="4" t="n">
        <v>46164.6009381829</v>
      </c>
      <c r="I59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5920BT6238623659133591005.8246164.6009381829</v>
      </c>
      <c r="J5921" s="1" t="n">
        <f aca="false">COUNTIF(I:I, $I5921)</f>
        <v>1</v>
      </c>
      <c r="K5921" s="1" t="str">
        <f aca="false">IF(ISNA(VLOOKUP(Table4[product_id], tblProducts[], tblProducts[product_name],FALSE() )), "Invalid", "Valid")</f>
        <v>Valid</v>
      </c>
      <c r="L5921" s="5" t="str">
        <f aca="false">IF(ISNA(VLOOKUP(Table4[[#This Row],[warehouse_id]], tblwhouse[], tblwhouse[warehouse_name],FALSE() )), "Invalid", "Valid")</f>
        <v>Valid</v>
      </c>
    </row>
    <row r="5922" customFormat="false" ht="15" hidden="false" customHeight="true" outlineLevel="0" collapsed="false">
      <c r="A5922" s="1" t="n">
        <v>5921</v>
      </c>
      <c r="B5922" s="1" t="n">
        <v>3</v>
      </c>
      <c r="C5922" s="1" t="n">
        <v>1303</v>
      </c>
      <c r="D5922" s="1" t="s">
        <v>12992</v>
      </c>
      <c r="E5922" s="1" t="n">
        <v>423</v>
      </c>
      <c r="F5922" s="1" t="n">
        <v>70</v>
      </c>
      <c r="G5922" s="1" t="n">
        <v>841.77</v>
      </c>
      <c r="H5922" s="4" t="n">
        <v>45997.6009381829</v>
      </c>
      <c r="I59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5921BT3784603130342370841.7745997.6009381829</v>
      </c>
      <c r="J5922" s="1" t="n">
        <f aca="false">COUNTIF(I:I, $I5922)</f>
        <v>1</v>
      </c>
      <c r="K5922" s="1" t="str">
        <f aca="false">IF(ISNA(VLOOKUP(Table4[product_id], tblProducts[], tblProducts[product_name],FALSE() )), "Invalid", "Valid")</f>
        <v>Valid</v>
      </c>
      <c r="L5922" s="5" t="str">
        <f aca="false">IF(ISNA(VLOOKUP(Table4[[#This Row],[warehouse_id]], tblwhouse[], tblwhouse[warehouse_name],FALSE() )), "Invalid", "Valid")</f>
        <v>Valid</v>
      </c>
    </row>
    <row r="5923" customFormat="false" ht="15" hidden="false" customHeight="true" outlineLevel="0" collapsed="false">
      <c r="A5923" s="1" t="n">
        <v>5922</v>
      </c>
      <c r="B5923" s="1" t="n">
        <v>2</v>
      </c>
      <c r="C5923" s="1" t="n">
        <v>2815</v>
      </c>
      <c r="D5923" s="1" t="s">
        <v>12993</v>
      </c>
      <c r="E5923" s="1" t="n">
        <v>46</v>
      </c>
      <c r="F5923" s="1" t="n">
        <v>35</v>
      </c>
      <c r="G5923" s="1" t="n">
        <v>15.85</v>
      </c>
      <c r="H5923" s="4" t="n">
        <v>45873.6009381829</v>
      </c>
      <c r="I59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5922BT50580322815463515.8545873.6009381829</v>
      </c>
      <c r="J5923" s="1" t="n">
        <f aca="false">COUNTIF(I:I, $I5923)</f>
        <v>1</v>
      </c>
      <c r="K5923" s="1" t="str">
        <f aca="false">IF(ISNA(VLOOKUP(Table4[product_id], tblProducts[], tblProducts[product_name],FALSE() )), "Invalid", "Valid")</f>
        <v>Valid</v>
      </c>
      <c r="L5923" s="5" t="str">
        <f aca="false">IF(ISNA(VLOOKUP(Table4[[#This Row],[warehouse_id]], tblwhouse[], tblwhouse[warehouse_name],FALSE() )), "Invalid", "Valid")</f>
        <v>Valid</v>
      </c>
    </row>
    <row r="5924" customFormat="false" ht="15" hidden="false" customHeight="true" outlineLevel="0" collapsed="false">
      <c r="A5924" s="1" t="n">
        <v>5923</v>
      </c>
      <c r="B5924" s="1" t="n">
        <v>4</v>
      </c>
      <c r="C5924" s="1" t="n">
        <v>1436</v>
      </c>
      <c r="D5924" s="1" t="s">
        <v>12994</v>
      </c>
      <c r="E5924" s="1" t="n">
        <v>55</v>
      </c>
      <c r="F5924" s="1" t="n">
        <v>56</v>
      </c>
      <c r="G5924" s="1" t="n">
        <v>360.27</v>
      </c>
      <c r="H5924" s="4" t="n">
        <v>46043.6009381829</v>
      </c>
      <c r="I59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5923BT655301414365556360.2746043.6009381829</v>
      </c>
      <c r="J5924" s="1" t="n">
        <f aca="false">COUNTIF(I:I, $I5924)</f>
        <v>1</v>
      </c>
      <c r="K5924" s="1" t="str">
        <f aca="false">IF(ISNA(VLOOKUP(Table4[product_id], tblProducts[], tblProducts[product_name],FALSE() )), "Invalid", "Valid")</f>
        <v>Valid</v>
      </c>
      <c r="L5924" s="5" t="str">
        <f aca="false">IF(ISNA(VLOOKUP(Table4[[#This Row],[warehouse_id]], tblwhouse[], tblwhouse[warehouse_name],FALSE() )), "Invalid", "Valid")</f>
        <v>Valid</v>
      </c>
    </row>
    <row r="5925" customFormat="false" ht="15" hidden="false" customHeight="true" outlineLevel="0" collapsed="false">
      <c r="A5925" s="1" t="n">
        <v>5924</v>
      </c>
      <c r="B5925" s="1" t="n">
        <v>4</v>
      </c>
      <c r="C5925" s="1" t="n">
        <v>1056</v>
      </c>
      <c r="D5925" s="1" t="s">
        <v>12995</v>
      </c>
      <c r="E5925" s="1" t="n">
        <v>320</v>
      </c>
      <c r="F5925" s="1" t="n">
        <v>76</v>
      </c>
      <c r="G5925" s="1" t="n">
        <v>557.73</v>
      </c>
      <c r="H5925" s="4" t="n">
        <v>46076.6009381829</v>
      </c>
      <c r="I59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5924BT7564944105632076557.7346076.6009381829</v>
      </c>
      <c r="J5925" s="1" t="n">
        <f aca="false">COUNTIF(I:I, $I5925)</f>
        <v>1</v>
      </c>
      <c r="K5925" s="1" t="str">
        <f aca="false">IF(ISNA(VLOOKUP(Table4[product_id], tblProducts[], tblProducts[product_name],FALSE() )), "Invalid", "Valid")</f>
        <v>Valid</v>
      </c>
      <c r="L5925" s="5" t="str">
        <f aca="false">IF(ISNA(VLOOKUP(Table4[[#This Row],[warehouse_id]], tblwhouse[], tblwhouse[warehouse_name],FALSE() )), "Invalid", "Valid")</f>
        <v>Valid</v>
      </c>
    </row>
    <row r="5926" customFormat="false" ht="15" hidden="false" customHeight="true" outlineLevel="0" collapsed="false">
      <c r="A5926" s="1" t="n">
        <v>5925</v>
      </c>
      <c r="B5926" s="1" t="n">
        <v>2</v>
      </c>
      <c r="C5926" s="1" t="n">
        <v>130</v>
      </c>
      <c r="D5926" s="1" t="s">
        <v>12996</v>
      </c>
      <c r="E5926" s="1" t="n">
        <v>224</v>
      </c>
      <c r="F5926" s="1" t="n">
        <v>80</v>
      </c>
      <c r="G5926" s="1" t="n">
        <v>447.97</v>
      </c>
      <c r="H5926" s="4" t="n">
        <v>45871.6009381829</v>
      </c>
      <c r="I59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5925BT106823213022480447.9745871.6009381829</v>
      </c>
      <c r="J5926" s="1" t="n">
        <f aca="false">COUNTIF(I:I, $I5926)</f>
        <v>1</v>
      </c>
      <c r="K5926" s="1" t="str">
        <f aca="false">IF(ISNA(VLOOKUP(Table4[product_id], tblProducts[], tblProducts[product_name],FALSE() )), "Invalid", "Valid")</f>
        <v>Valid</v>
      </c>
      <c r="L5926" s="5" t="str">
        <f aca="false">IF(ISNA(VLOOKUP(Table4[[#This Row],[warehouse_id]], tblwhouse[], tblwhouse[warehouse_name],FALSE() )), "Invalid", "Valid")</f>
        <v>Valid</v>
      </c>
    </row>
    <row r="5927" customFormat="false" ht="15" hidden="false" customHeight="true" outlineLevel="0" collapsed="false">
      <c r="A5927" s="1" t="n">
        <v>5926</v>
      </c>
      <c r="B5927" s="1" t="n">
        <v>1</v>
      </c>
      <c r="C5927" s="1" t="n">
        <v>2186</v>
      </c>
      <c r="D5927" s="1" t="s">
        <v>12997</v>
      </c>
      <c r="E5927" s="1" t="n">
        <v>52</v>
      </c>
      <c r="F5927" s="1" t="n">
        <v>72</v>
      </c>
      <c r="G5927" s="1" t="n">
        <v>864.63</v>
      </c>
      <c r="H5927" s="4" t="n">
        <v>46117.6009381829</v>
      </c>
      <c r="I59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5926BT897894121865272864.6346117.6009381829</v>
      </c>
      <c r="J5927" s="1" t="n">
        <f aca="false">COUNTIF(I:I, $I5927)</f>
        <v>1</v>
      </c>
      <c r="K5927" s="1" t="str">
        <f aca="false">IF(ISNA(VLOOKUP(Table4[product_id], tblProducts[], tblProducts[product_name],FALSE() )), "Invalid", "Valid")</f>
        <v>Valid</v>
      </c>
      <c r="L5927" s="5" t="str">
        <f aca="false">IF(ISNA(VLOOKUP(Table4[[#This Row],[warehouse_id]], tblwhouse[], tblwhouse[warehouse_name],FALSE() )), "Invalid", "Valid")</f>
        <v>Valid</v>
      </c>
    </row>
    <row r="5928" customFormat="false" ht="15" hidden="false" customHeight="true" outlineLevel="0" collapsed="false">
      <c r="A5928" s="1" t="n">
        <v>5927</v>
      </c>
      <c r="B5928" s="1" t="n">
        <v>2</v>
      </c>
      <c r="C5928" s="1" t="n">
        <v>419</v>
      </c>
      <c r="D5928" s="1" t="s">
        <v>12998</v>
      </c>
      <c r="E5928" s="1" t="n">
        <v>180</v>
      </c>
      <c r="F5928" s="1" t="n">
        <v>65</v>
      </c>
      <c r="G5928" s="1" t="n">
        <v>323.86</v>
      </c>
      <c r="H5928" s="4" t="n">
        <v>45887.6009381829</v>
      </c>
      <c r="I59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5927BT831508241918065323.8645887.6009381829</v>
      </c>
      <c r="J5928" s="1" t="n">
        <f aca="false">COUNTIF(I:I, $I5928)</f>
        <v>1</v>
      </c>
      <c r="K5928" s="1" t="str">
        <f aca="false">IF(ISNA(VLOOKUP(Table4[product_id], tblProducts[], tblProducts[product_name],FALSE() )), "Invalid", "Valid")</f>
        <v>Valid</v>
      </c>
      <c r="L5928" s="5" t="str">
        <f aca="false">IF(ISNA(VLOOKUP(Table4[[#This Row],[warehouse_id]], tblwhouse[], tblwhouse[warehouse_name],FALSE() )), "Invalid", "Valid")</f>
        <v>Valid</v>
      </c>
    </row>
    <row r="5929" customFormat="false" ht="15" hidden="false" customHeight="true" outlineLevel="0" collapsed="false">
      <c r="A5929" s="1" t="n">
        <v>5928</v>
      </c>
      <c r="B5929" s="1" t="n">
        <v>2</v>
      </c>
      <c r="C5929" s="1" t="n">
        <v>1131</v>
      </c>
      <c r="D5929" s="1" t="s">
        <v>12999</v>
      </c>
      <c r="E5929" s="1" t="n">
        <v>7</v>
      </c>
      <c r="F5929" s="1" t="n">
        <v>20</v>
      </c>
      <c r="G5929" s="1" t="n">
        <v>504.69</v>
      </c>
      <c r="H5929" s="4" t="n">
        <v>46208.6009381829</v>
      </c>
      <c r="I59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5928BT42172021131720504.6946208.6009381829</v>
      </c>
      <c r="J5929" s="1" t="n">
        <f aca="false">COUNTIF(I:I, $I5929)</f>
        <v>1</v>
      </c>
      <c r="K5929" s="1" t="str">
        <f aca="false">IF(ISNA(VLOOKUP(Table4[product_id], tblProducts[], tblProducts[product_name],FALSE() )), "Invalid", "Valid")</f>
        <v>Valid</v>
      </c>
      <c r="L5929" s="5" t="str">
        <f aca="false">IF(ISNA(VLOOKUP(Table4[[#This Row],[warehouse_id]], tblwhouse[], tblwhouse[warehouse_name],FALSE() )), "Invalid", "Valid")</f>
        <v>Valid</v>
      </c>
    </row>
    <row r="5930" customFormat="false" ht="15" hidden="false" customHeight="true" outlineLevel="0" collapsed="false">
      <c r="A5930" s="1" t="n">
        <v>5929</v>
      </c>
      <c r="B5930" s="1" t="n">
        <v>1</v>
      </c>
      <c r="C5930" s="1" t="n">
        <v>1556</v>
      </c>
      <c r="D5930" s="1" t="s">
        <v>13000</v>
      </c>
      <c r="E5930" s="1" t="n">
        <v>483</v>
      </c>
      <c r="F5930" s="1" t="n">
        <v>75</v>
      </c>
      <c r="G5930" s="1" t="n">
        <v>1288.68</v>
      </c>
      <c r="H5930" s="4" t="n">
        <v>46132.6009381829</v>
      </c>
      <c r="I59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5929BT64610111556483751288.6846132.6009381829</v>
      </c>
      <c r="J5930" s="1" t="n">
        <f aca="false">COUNTIF(I:I, $I5930)</f>
        <v>1</v>
      </c>
      <c r="K5930" s="1" t="str">
        <f aca="false">IF(ISNA(VLOOKUP(Table4[product_id], tblProducts[], tblProducts[product_name],FALSE() )), "Invalid", "Valid")</f>
        <v>Valid</v>
      </c>
      <c r="L5930" s="5" t="str">
        <f aca="false">IF(ISNA(VLOOKUP(Table4[[#This Row],[warehouse_id]], tblwhouse[], tblwhouse[warehouse_name],FALSE() )), "Invalid", "Valid")</f>
        <v>Valid</v>
      </c>
    </row>
    <row r="5931" customFormat="false" ht="15" hidden="false" customHeight="true" outlineLevel="0" collapsed="false">
      <c r="A5931" s="1" t="n">
        <v>5930</v>
      </c>
      <c r="B5931" s="1" t="n">
        <v>4</v>
      </c>
      <c r="C5931" s="1" t="n">
        <v>2200</v>
      </c>
      <c r="D5931" s="1" t="s">
        <v>13001</v>
      </c>
      <c r="E5931" s="1" t="n">
        <v>64</v>
      </c>
      <c r="F5931" s="1" t="n">
        <v>37</v>
      </c>
      <c r="G5931" s="1" t="n">
        <v>1386.41</v>
      </c>
      <c r="H5931" s="4" t="n">
        <v>46127.6009381829</v>
      </c>
      <c r="I59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5930BT9855384220064371386.4146127.6009381829</v>
      </c>
      <c r="J5931" s="1" t="n">
        <f aca="false">COUNTIF(I:I, $I5931)</f>
        <v>1</v>
      </c>
      <c r="K5931" s="1" t="str">
        <f aca="false">IF(ISNA(VLOOKUP(Table4[product_id], tblProducts[], tblProducts[product_name],FALSE() )), "Invalid", "Valid")</f>
        <v>Valid</v>
      </c>
      <c r="L5931" s="5" t="str">
        <f aca="false">IF(ISNA(VLOOKUP(Table4[[#This Row],[warehouse_id]], tblwhouse[], tblwhouse[warehouse_name],FALSE() )), "Invalid", "Valid")</f>
        <v>Valid</v>
      </c>
    </row>
    <row r="5932" customFormat="false" ht="15" hidden="false" customHeight="true" outlineLevel="0" collapsed="false">
      <c r="A5932" s="1" t="n">
        <v>5931</v>
      </c>
      <c r="B5932" s="1" t="n">
        <v>2</v>
      </c>
      <c r="C5932" s="1" t="n">
        <v>260</v>
      </c>
      <c r="D5932" s="1" t="s">
        <v>13002</v>
      </c>
      <c r="E5932" s="1" t="n">
        <v>441</v>
      </c>
      <c r="F5932" s="1" t="n">
        <v>67</v>
      </c>
      <c r="G5932" s="1" t="n">
        <v>1100.89</v>
      </c>
      <c r="H5932" s="4" t="n">
        <v>46197.6009381829</v>
      </c>
      <c r="I59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5931BT3380752260441671100.8946197.6009381829</v>
      </c>
      <c r="J5932" s="1" t="n">
        <f aca="false">COUNTIF(I:I, $I5932)</f>
        <v>1</v>
      </c>
      <c r="K5932" s="1" t="str">
        <f aca="false">IF(ISNA(VLOOKUP(Table4[product_id], tblProducts[], tblProducts[product_name],FALSE() )), "Invalid", "Valid")</f>
        <v>Valid</v>
      </c>
      <c r="L5932" s="5" t="str">
        <f aca="false">IF(ISNA(VLOOKUP(Table4[[#This Row],[warehouse_id]], tblwhouse[], tblwhouse[warehouse_name],FALSE() )), "Invalid", "Valid")</f>
        <v>Valid</v>
      </c>
    </row>
    <row r="5933" customFormat="false" ht="15" hidden="false" customHeight="true" outlineLevel="0" collapsed="false">
      <c r="A5933" s="1" t="n">
        <v>5932</v>
      </c>
      <c r="B5933" s="1" t="n">
        <v>2</v>
      </c>
      <c r="C5933" s="1" t="n">
        <v>1508</v>
      </c>
      <c r="D5933" s="1" t="s">
        <v>13003</v>
      </c>
      <c r="E5933" s="1" t="n">
        <v>383</v>
      </c>
      <c r="F5933" s="1" t="n">
        <v>77</v>
      </c>
      <c r="G5933" s="1" t="n">
        <v>682.01</v>
      </c>
      <c r="H5933" s="4" t="n">
        <v>45946.6009381829</v>
      </c>
      <c r="I59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5932BT3899152150838377682.0145946.6009381829</v>
      </c>
      <c r="J5933" s="1" t="n">
        <f aca="false">COUNTIF(I:I, $I5933)</f>
        <v>1</v>
      </c>
      <c r="K5933" s="1" t="str">
        <f aca="false">IF(ISNA(VLOOKUP(Table4[product_id], tblProducts[], tblProducts[product_name],FALSE() )), "Invalid", "Valid")</f>
        <v>Valid</v>
      </c>
      <c r="L5933" s="5" t="str">
        <f aca="false">IF(ISNA(VLOOKUP(Table4[[#This Row],[warehouse_id]], tblwhouse[], tblwhouse[warehouse_name],FALSE() )), "Invalid", "Valid")</f>
        <v>Valid</v>
      </c>
    </row>
    <row r="5934" customFormat="false" ht="15" hidden="false" customHeight="true" outlineLevel="0" collapsed="false">
      <c r="A5934" s="1" t="n">
        <v>5933</v>
      </c>
      <c r="B5934" s="1" t="n">
        <v>4</v>
      </c>
      <c r="C5934" s="1" t="n">
        <v>1038</v>
      </c>
      <c r="D5934" s="1" t="s">
        <v>13004</v>
      </c>
      <c r="E5934" s="1" t="n">
        <v>7</v>
      </c>
      <c r="F5934" s="1" t="n">
        <v>31</v>
      </c>
      <c r="G5934" s="1" t="n">
        <v>394.65</v>
      </c>
      <c r="H5934" s="4" t="n">
        <v>46158.6009381829</v>
      </c>
      <c r="I59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5933BT84757641038731394.6546158.6009381829</v>
      </c>
      <c r="J5934" s="1" t="n">
        <f aca="false">COUNTIF(I:I, $I5934)</f>
        <v>1</v>
      </c>
      <c r="K5934" s="1" t="str">
        <f aca="false">IF(ISNA(VLOOKUP(Table4[product_id], tblProducts[], tblProducts[product_name],FALSE() )), "Invalid", "Valid")</f>
        <v>Valid</v>
      </c>
      <c r="L5934" s="5" t="str">
        <f aca="false">IF(ISNA(VLOOKUP(Table4[[#This Row],[warehouse_id]], tblwhouse[], tblwhouse[warehouse_name],FALSE() )), "Invalid", "Valid")</f>
        <v>Valid</v>
      </c>
    </row>
    <row r="5935" customFormat="false" ht="15" hidden="false" customHeight="true" outlineLevel="0" collapsed="false">
      <c r="A5935" s="1" t="n">
        <v>5934</v>
      </c>
      <c r="B5935" s="1" t="n">
        <v>3</v>
      </c>
      <c r="C5935" s="1" t="n">
        <v>2605</v>
      </c>
      <c r="D5935" s="1" t="s">
        <v>13005</v>
      </c>
      <c r="E5935" s="1" t="n">
        <v>166</v>
      </c>
      <c r="F5935" s="1" t="n">
        <v>32</v>
      </c>
      <c r="G5935" s="1" t="n">
        <v>365.76</v>
      </c>
      <c r="H5935" s="4" t="n">
        <v>46035.6009381829</v>
      </c>
      <c r="I59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5934BT4420963260516632365.7646035.6009381829</v>
      </c>
      <c r="J5935" s="1" t="n">
        <f aca="false">COUNTIF(I:I, $I5935)</f>
        <v>1</v>
      </c>
      <c r="K5935" s="1" t="str">
        <f aca="false">IF(ISNA(VLOOKUP(Table4[product_id], tblProducts[], tblProducts[product_name],FALSE() )), "Invalid", "Valid")</f>
        <v>Valid</v>
      </c>
      <c r="L5935" s="5" t="str">
        <f aca="false">IF(ISNA(VLOOKUP(Table4[[#This Row],[warehouse_id]], tblwhouse[], tblwhouse[warehouse_name],FALSE() )), "Invalid", "Valid")</f>
        <v>Valid</v>
      </c>
    </row>
    <row r="5936" customFormat="false" ht="15" hidden="false" customHeight="true" outlineLevel="0" collapsed="false">
      <c r="A5936" s="1" t="n">
        <v>5935</v>
      </c>
      <c r="B5936" s="1" t="n">
        <v>3</v>
      </c>
      <c r="C5936" s="1" t="n">
        <v>2800</v>
      </c>
      <c r="D5936" s="1" t="s">
        <v>13006</v>
      </c>
      <c r="E5936" s="1" t="n">
        <v>369</v>
      </c>
      <c r="F5936" s="1" t="n">
        <v>38</v>
      </c>
      <c r="G5936" s="1" t="n">
        <v>67.04</v>
      </c>
      <c r="H5936" s="4" t="n">
        <v>46059.6009381829</v>
      </c>
      <c r="I59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5935BT390133328003693867.0446059.6009381829</v>
      </c>
      <c r="J5936" s="1" t="n">
        <f aca="false">COUNTIF(I:I, $I5936)</f>
        <v>1</v>
      </c>
      <c r="K5936" s="1" t="str">
        <f aca="false">IF(ISNA(VLOOKUP(Table4[product_id], tblProducts[], tblProducts[product_name],FALSE() )), "Invalid", "Valid")</f>
        <v>Valid</v>
      </c>
      <c r="L5936" s="5" t="str">
        <f aca="false">IF(ISNA(VLOOKUP(Table4[[#This Row],[warehouse_id]], tblwhouse[], tblwhouse[warehouse_name],FALSE() )), "Invalid", "Valid")</f>
        <v>Valid</v>
      </c>
    </row>
    <row r="5937" customFormat="false" ht="15" hidden="false" customHeight="true" outlineLevel="0" collapsed="false">
      <c r="A5937" s="1" t="n">
        <v>5936</v>
      </c>
      <c r="B5937" s="1" t="n">
        <v>4</v>
      </c>
      <c r="C5937" s="1" t="n">
        <v>1128</v>
      </c>
      <c r="D5937" s="1" t="s">
        <v>13007</v>
      </c>
      <c r="E5937" s="1" t="n">
        <v>288</v>
      </c>
      <c r="F5937" s="1" t="n">
        <v>38</v>
      </c>
      <c r="G5937" s="1" t="n">
        <v>814.01</v>
      </c>
      <c r="H5937" s="4" t="n">
        <v>46153.6009381829</v>
      </c>
      <c r="I59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5936BT3011804112828838814.0146153.6009381829</v>
      </c>
      <c r="J5937" s="1" t="n">
        <f aca="false">COUNTIF(I:I, $I5937)</f>
        <v>1</v>
      </c>
      <c r="K5937" s="1" t="str">
        <f aca="false">IF(ISNA(VLOOKUP(Table4[product_id], tblProducts[], tblProducts[product_name],FALSE() )), "Invalid", "Valid")</f>
        <v>Valid</v>
      </c>
      <c r="L5937" s="5" t="str">
        <f aca="false">IF(ISNA(VLOOKUP(Table4[[#This Row],[warehouse_id]], tblwhouse[], tblwhouse[warehouse_name],FALSE() )), "Invalid", "Valid")</f>
        <v>Valid</v>
      </c>
    </row>
    <row r="5938" customFormat="false" ht="15" hidden="false" customHeight="true" outlineLevel="0" collapsed="false">
      <c r="A5938" s="1" t="n">
        <v>5937</v>
      </c>
      <c r="B5938" s="1" t="n">
        <v>1</v>
      </c>
      <c r="C5938" s="1" t="n">
        <v>1843</v>
      </c>
      <c r="D5938" s="1" t="s">
        <v>13008</v>
      </c>
      <c r="E5938" s="1" t="n">
        <v>335</v>
      </c>
      <c r="F5938" s="1" t="n">
        <v>22</v>
      </c>
      <c r="G5938" s="1" t="n">
        <v>730.18</v>
      </c>
      <c r="H5938" s="4" t="n">
        <v>45967.6009381829</v>
      </c>
      <c r="I59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5937BT4753531184333522730.1845967.6009381829</v>
      </c>
      <c r="J5938" s="1" t="n">
        <f aca="false">COUNTIF(I:I, $I5938)</f>
        <v>1</v>
      </c>
      <c r="K5938" s="1" t="str">
        <f aca="false">IF(ISNA(VLOOKUP(Table4[product_id], tblProducts[], tblProducts[product_name],FALSE() )), "Invalid", "Valid")</f>
        <v>Valid</v>
      </c>
      <c r="L5938" s="5" t="str">
        <f aca="false">IF(ISNA(VLOOKUP(Table4[[#This Row],[warehouse_id]], tblwhouse[], tblwhouse[warehouse_name],FALSE() )), "Invalid", "Valid")</f>
        <v>Valid</v>
      </c>
    </row>
    <row r="5939" customFormat="false" ht="15" hidden="false" customHeight="true" outlineLevel="0" collapsed="false">
      <c r="A5939" s="1" t="n">
        <v>5938</v>
      </c>
      <c r="B5939" s="1" t="n">
        <v>1</v>
      </c>
      <c r="C5939" s="1" t="n">
        <v>1151</v>
      </c>
      <c r="D5939" s="1" t="s">
        <v>13009</v>
      </c>
      <c r="E5939" s="1" t="n">
        <v>263</v>
      </c>
      <c r="F5939" s="1" t="n">
        <v>69</v>
      </c>
      <c r="G5939" s="1" t="n">
        <v>760.26</v>
      </c>
      <c r="H5939" s="4" t="n">
        <v>45866.6009381829</v>
      </c>
      <c r="I59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5938BT2493641115126369760.2645866.6009381829</v>
      </c>
      <c r="J5939" s="1" t="n">
        <f aca="false">COUNTIF(I:I, $I5939)</f>
        <v>1</v>
      </c>
      <c r="K5939" s="1" t="str">
        <f aca="false">IF(ISNA(VLOOKUP(Table4[product_id], tblProducts[], tblProducts[product_name],FALSE() )), "Invalid", "Valid")</f>
        <v>Valid</v>
      </c>
      <c r="L5939" s="5" t="str">
        <f aca="false">IF(ISNA(VLOOKUP(Table4[[#This Row],[warehouse_id]], tblwhouse[], tblwhouse[warehouse_name],FALSE() )), "Invalid", "Valid")</f>
        <v>Valid</v>
      </c>
    </row>
    <row r="5940" customFormat="false" ht="15" hidden="false" customHeight="true" outlineLevel="0" collapsed="false">
      <c r="A5940" s="1" t="n">
        <v>5939</v>
      </c>
      <c r="B5940" s="1" t="n">
        <v>4</v>
      </c>
      <c r="C5940" s="1" t="n">
        <v>771</v>
      </c>
      <c r="D5940" s="1" t="s">
        <v>13010</v>
      </c>
      <c r="E5940" s="1" t="n">
        <v>303</v>
      </c>
      <c r="F5940" s="1" t="n">
        <v>68</v>
      </c>
      <c r="G5940" s="1" t="n">
        <v>831.3</v>
      </c>
      <c r="H5940" s="4" t="n">
        <v>46191.6009381829</v>
      </c>
      <c r="I59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5939BT826983477130368831.346191.6009381829</v>
      </c>
      <c r="J5940" s="1" t="n">
        <f aca="false">COUNTIF(I:I, $I5940)</f>
        <v>1</v>
      </c>
      <c r="K5940" s="1" t="str">
        <f aca="false">IF(ISNA(VLOOKUP(Table4[product_id], tblProducts[], tblProducts[product_name],FALSE() )), "Invalid", "Valid")</f>
        <v>Valid</v>
      </c>
      <c r="L5940" s="5" t="str">
        <f aca="false">IF(ISNA(VLOOKUP(Table4[[#This Row],[warehouse_id]], tblwhouse[], tblwhouse[warehouse_name],FALSE() )), "Invalid", "Valid")</f>
        <v>Valid</v>
      </c>
    </row>
    <row r="5941" customFormat="false" ht="15" hidden="false" customHeight="true" outlineLevel="0" collapsed="false">
      <c r="A5941" s="1" t="n">
        <v>5940</v>
      </c>
      <c r="B5941" s="1" t="n">
        <v>1</v>
      </c>
      <c r="C5941" s="1" t="n">
        <v>290</v>
      </c>
      <c r="D5941" s="1" t="s">
        <v>13011</v>
      </c>
      <c r="E5941" s="1" t="n">
        <v>140</v>
      </c>
      <c r="F5941" s="1" t="n">
        <v>57</v>
      </c>
      <c r="G5941" s="1" t="n">
        <v>31.84</v>
      </c>
      <c r="H5941" s="4" t="n">
        <v>46128.6009381829</v>
      </c>
      <c r="I59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5940BT21666512901405731.8446128.6009381829</v>
      </c>
      <c r="J5941" s="1" t="n">
        <f aca="false">COUNTIF(I:I, $I5941)</f>
        <v>1</v>
      </c>
      <c r="K5941" s="1" t="str">
        <f aca="false">IF(ISNA(VLOOKUP(Table4[product_id], tblProducts[], tblProducts[product_name],FALSE() )), "Invalid", "Valid")</f>
        <v>Valid</v>
      </c>
      <c r="L5941" s="5" t="str">
        <f aca="false">IF(ISNA(VLOOKUP(Table4[[#This Row],[warehouse_id]], tblwhouse[], tblwhouse[warehouse_name],FALSE() )), "Invalid", "Valid")</f>
        <v>Valid</v>
      </c>
    </row>
    <row r="5942" customFormat="false" ht="15" hidden="false" customHeight="true" outlineLevel="0" collapsed="false">
      <c r="A5942" s="1" t="n">
        <v>5941</v>
      </c>
      <c r="B5942" s="1" t="n">
        <v>3</v>
      </c>
      <c r="C5942" s="1" t="n">
        <v>241</v>
      </c>
      <c r="D5942" s="1" t="s">
        <v>13012</v>
      </c>
      <c r="E5942" s="1" t="n">
        <v>250</v>
      </c>
      <c r="F5942" s="1" t="n">
        <v>79</v>
      </c>
      <c r="G5942" s="1" t="n">
        <v>1221.77</v>
      </c>
      <c r="H5942" s="4" t="n">
        <v>46161.6009381829</v>
      </c>
      <c r="I59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5941BT3581053241250791221.7746161.6009381829</v>
      </c>
      <c r="J5942" s="1" t="n">
        <f aca="false">COUNTIF(I:I, $I5942)</f>
        <v>1</v>
      </c>
      <c r="K5942" s="1" t="str">
        <f aca="false">IF(ISNA(VLOOKUP(Table4[product_id], tblProducts[], tblProducts[product_name],FALSE() )), "Invalid", "Valid")</f>
        <v>Valid</v>
      </c>
      <c r="L5942" s="5" t="str">
        <f aca="false">IF(ISNA(VLOOKUP(Table4[[#This Row],[warehouse_id]], tblwhouse[], tblwhouse[warehouse_name],FALSE() )), "Invalid", "Valid")</f>
        <v>Valid</v>
      </c>
    </row>
    <row r="5943" customFormat="false" ht="15" hidden="false" customHeight="true" outlineLevel="0" collapsed="false">
      <c r="A5943" s="1" t="n">
        <v>5942</v>
      </c>
      <c r="B5943" s="1" t="n">
        <v>3</v>
      </c>
      <c r="C5943" s="1" t="n">
        <v>824</v>
      </c>
      <c r="D5943" s="1" t="s">
        <v>13013</v>
      </c>
      <c r="E5943" s="1" t="n">
        <v>311</v>
      </c>
      <c r="F5943" s="1" t="n">
        <v>26</v>
      </c>
      <c r="G5943" s="1" t="n">
        <v>1019.39</v>
      </c>
      <c r="H5943" s="4" t="n">
        <v>45939.6009381829</v>
      </c>
      <c r="I59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5942BT3509263824311261019.3945939.6009381829</v>
      </c>
      <c r="J5943" s="1" t="n">
        <f aca="false">COUNTIF(I:I, $I5943)</f>
        <v>1</v>
      </c>
      <c r="K5943" s="1" t="str">
        <f aca="false">IF(ISNA(VLOOKUP(Table4[product_id], tblProducts[], tblProducts[product_name],FALSE() )), "Invalid", "Valid")</f>
        <v>Valid</v>
      </c>
      <c r="L5943" s="5" t="str">
        <f aca="false">IF(ISNA(VLOOKUP(Table4[[#This Row],[warehouse_id]], tblwhouse[], tblwhouse[warehouse_name],FALSE() )), "Invalid", "Valid")</f>
        <v>Valid</v>
      </c>
    </row>
    <row r="5944" customFormat="false" ht="15" hidden="false" customHeight="true" outlineLevel="0" collapsed="false">
      <c r="A5944" s="1" t="n">
        <v>5943</v>
      </c>
      <c r="B5944" s="1" t="n">
        <v>4</v>
      </c>
      <c r="C5944" s="1" t="n">
        <v>2336</v>
      </c>
      <c r="D5944" s="1" t="s">
        <v>13014</v>
      </c>
      <c r="E5944" s="1" t="n">
        <v>149</v>
      </c>
      <c r="F5944" s="1" t="n">
        <v>60</v>
      </c>
      <c r="G5944" s="1" t="n">
        <v>1487.95</v>
      </c>
      <c r="H5944" s="4" t="n">
        <v>46030.6009381829</v>
      </c>
      <c r="I59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5943BT93304442336149601487.9546030.6009381829</v>
      </c>
      <c r="J5944" s="1" t="n">
        <f aca="false">COUNTIF(I:I, $I5944)</f>
        <v>1</v>
      </c>
      <c r="K5944" s="1" t="str">
        <f aca="false">IF(ISNA(VLOOKUP(Table4[product_id], tblProducts[], tblProducts[product_name],FALSE() )), "Invalid", "Valid")</f>
        <v>Valid</v>
      </c>
      <c r="L5944" s="5" t="str">
        <f aca="false">IF(ISNA(VLOOKUP(Table4[[#This Row],[warehouse_id]], tblwhouse[], tblwhouse[warehouse_name],FALSE() )), "Invalid", "Valid")</f>
        <v>Valid</v>
      </c>
    </row>
    <row r="5945" customFormat="false" ht="15" hidden="false" customHeight="true" outlineLevel="0" collapsed="false">
      <c r="A5945" s="1" t="n">
        <v>5944</v>
      </c>
      <c r="B5945" s="1" t="n">
        <v>1</v>
      </c>
      <c r="C5945" s="1" t="n">
        <v>663</v>
      </c>
      <c r="D5945" s="1" t="s">
        <v>13015</v>
      </c>
      <c r="E5945" s="1" t="n">
        <v>465</v>
      </c>
      <c r="F5945" s="1" t="n">
        <v>59</v>
      </c>
      <c r="G5945" s="1" t="n">
        <v>236.22</v>
      </c>
      <c r="H5945" s="4" t="n">
        <v>46179.6009381829</v>
      </c>
      <c r="I59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5944BT319896166346559236.2246179.6009381829</v>
      </c>
      <c r="J5945" s="1" t="n">
        <f aca="false">COUNTIF(I:I, $I5945)</f>
        <v>1</v>
      </c>
      <c r="K5945" s="1" t="str">
        <f aca="false">IF(ISNA(VLOOKUP(Table4[product_id], tblProducts[], tblProducts[product_name],FALSE() )), "Invalid", "Valid")</f>
        <v>Valid</v>
      </c>
      <c r="L5945" s="5" t="str">
        <f aca="false">IF(ISNA(VLOOKUP(Table4[[#This Row],[warehouse_id]], tblwhouse[], tblwhouse[warehouse_name],FALSE() )), "Invalid", "Valid")</f>
        <v>Valid</v>
      </c>
    </row>
    <row r="5946" customFormat="false" ht="15" hidden="false" customHeight="true" outlineLevel="0" collapsed="false">
      <c r="A5946" s="1" t="n">
        <v>5945</v>
      </c>
      <c r="B5946" s="1" t="n">
        <v>3</v>
      </c>
      <c r="C5946" s="1" t="n">
        <v>2302</v>
      </c>
      <c r="D5946" s="1" t="s">
        <v>13016</v>
      </c>
      <c r="E5946" s="1" t="n">
        <v>337</v>
      </c>
      <c r="F5946" s="1" t="n">
        <v>44</v>
      </c>
      <c r="G5946" s="1" t="n">
        <v>1394.7</v>
      </c>
      <c r="H5946" s="4" t="n">
        <v>46188.6009381829</v>
      </c>
      <c r="I59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5945BT91861432302337441394.746188.6009381829</v>
      </c>
      <c r="J5946" s="1" t="n">
        <f aca="false">COUNTIF(I:I, $I5946)</f>
        <v>1</v>
      </c>
      <c r="K5946" s="1" t="str">
        <f aca="false">IF(ISNA(VLOOKUP(Table4[product_id], tblProducts[], tblProducts[product_name],FALSE() )), "Invalid", "Valid")</f>
        <v>Valid</v>
      </c>
      <c r="L5946" s="5" t="str">
        <f aca="false">IF(ISNA(VLOOKUP(Table4[[#This Row],[warehouse_id]], tblwhouse[], tblwhouse[warehouse_name],FALSE() )), "Invalid", "Valid")</f>
        <v>Valid</v>
      </c>
    </row>
    <row r="5947" customFormat="false" ht="15" hidden="false" customHeight="true" outlineLevel="0" collapsed="false">
      <c r="A5947" s="1" t="n">
        <v>5946</v>
      </c>
      <c r="B5947" s="1" t="n">
        <v>3</v>
      </c>
      <c r="C5947" s="1" t="n">
        <v>1751</v>
      </c>
      <c r="D5947" s="1" t="s">
        <v>13017</v>
      </c>
      <c r="E5947" s="1" t="n">
        <v>262</v>
      </c>
      <c r="F5947" s="1" t="n">
        <v>38</v>
      </c>
      <c r="G5947" s="1" t="n">
        <v>859.14</v>
      </c>
      <c r="H5947" s="4" t="n">
        <v>46202.6009381829</v>
      </c>
      <c r="I59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5946BT7921303175126238859.1446202.6009381829</v>
      </c>
      <c r="J5947" s="1" t="n">
        <f aca="false">COUNTIF(I:I, $I5947)</f>
        <v>1</v>
      </c>
      <c r="K5947" s="1" t="str">
        <f aca="false">IF(ISNA(VLOOKUP(Table4[product_id], tblProducts[], tblProducts[product_name],FALSE() )), "Invalid", "Valid")</f>
        <v>Valid</v>
      </c>
      <c r="L5947" s="5" t="str">
        <f aca="false">IF(ISNA(VLOOKUP(Table4[[#This Row],[warehouse_id]], tblwhouse[], tblwhouse[warehouse_name],FALSE() )), "Invalid", "Valid")</f>
        <v>Valid</v>
      </c>
    </row>
    <row r="5948" customFormat="false" ht="15" hidden="false" customHeight="true" outlineLevel="0" collapsed="false">
      <c r="A5948" s="1" t="n">
        <v>5947</v>
      </c>
      <c r="B5948" s="1" t="n">
        <v>4</v>
      </c>
      <c r="C5948" s="1" t="n">
        <v>2939</v>
      </c>
      <c r="D5948" s="1" t="s">
        <v>13018</v>
      </c>
      <c r="E5948" s="1" t="n">
        <v>354</v>
      </c>
      <c r="F5948" s="1" t="n">
        <v>75</v>
      </c>
      <c r="G5948" s="1" t="n">
        <v>828.08</v>
      </c>
      <c r="H5948" s="4" t="n">
        <v>46040.6009381829</v>
      </c>
      <c r="I59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5947BT4946694293935475828.0846040.6009381829</v>
      </c>
      <c r="J5948" s="1" t="n">
        <f aca="false">COUNTIF(I:I, $I5948)</f>
        <v>1</v>
      </c>
      <c r="K5948" s="1" t="str">
        <f aca="false">IF(ISNA(VLOOKUP(Table4[product_id], tblProducts[], tblProducts[product_name],FALSE() )), "Invalid", "Valid")</f>
        <v>Valid</v>
      </c>
      <c r="L5948" s="5" t="str">
        <f aca="false">IF(ISNA(VLOOKUP(Table4[[#This Row],[warehouse_id]], tblwhouse[], tblwhouse[warehouse_name],FALSE() )), "Invalid", "Valid")</f>
        <v>Valid</v>
      </c>
    </row>
    <row r="5949" customFormat="false" ht="15" hidden="false" customHeight="true" outlineLevel="0" collapsed="false">
      <c r="A5949" s="1" t="n">
        <v>5948</v>
      </c>
      <c r="B5949" s="1" t="n">
        <v>2</v>
      </c>
      <c r="C5949" s="1" t="n">
        <v>2766</v>
      </c>
      <c r="D5949" s="1" t="s">
        <v>13019</v>
      </c>
      <c r="E5949" s="1" t="n">
        <v>139</v>
      </c>
      <c r="F5949" s="1" t="n">
        <v>70</v>
      </c>
      <c r="G5949" s="1" t="n">
        <v>1166.49</v>
      </c>
      <c r="H5949" s="4" t="n">
        <v>45918.6009381829</v>
      </c>
      <c r="I59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5948BT34394422766139701166.4945918.6009381829</v>
      </c>
      <c r="J5949" s="1" t="n">
        <f aca="false">COUNTIF(I:I, $I5949)</f>
        <v>1</v>
      </c>
      <c r="K5949" s="1" t="str">
        <f aca="false">IF(ISNA(VLOOKUP(Table4[product_id], tblProducts[], tblProducts[product_name],FALSE() )), "Invalid", "Valid")</f>
        <v>Valid</v>
      </c>
      <c r="L5949" s="5" t="str">
        <f aca="false">IF(ISNA(VLOOKUP(Table4[[#This Row],[warehouse_id]], tblwhouse[], tblwhouse[warehouse_name],FALSE() )), "Invalid", "Valid")</f>
        <v>Valid</v>
      </c>
    </row>
    <row r="5950" customFormat="false" ht="15" hidden="false" customHeight="true" outlineLevel="0" collapsed="false">
      <c r="A5950" s="1" t="n">
        <v>5949</v>
      </c>
      <c r="B5950" s="1" t="n">
        <v>2</v>
      </c>
      <c r="C5950" s="1" t="n">
        <v>1897</v>
      </c>
      <c r="D5950" s="1" t="s">
        <v>13020</v>
      </c>
      <c r="E5950" s="1" t="n">
        <v>49</v>
      </c>
      <c r="F5950" s="1" t="n">
        <v>24</v>
      </c>
      <c r="G5950" s="1" t="n">
        <v>406.81</v>
      </c>
      <c r="H5950" s="4" t="n">
        <v>46116.6009381829</v>
      </c>
      <c r="I59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5949BT190101218974924406.8146116.6009381829</v>
      </c>
      <c r="J5950" s="1" t="n">
        <f aca="false">COUNTIF(I:I, $I5950)</f>
        <v>1</v>
      </c>
      <c r="K5950" s="1" t="str">
        <f aca="false">IF(ISNA(VLOOKUP(Table4[product_id], tblProducts[], tblProducts[product_name],FALSE() )), "Invalid", "Valid")</f>
        <v>Valid</v>
      </c>
      <c r="L5950" s="5" t="str">
        <f aca="false">IF(ISNA(VLOOKUP(Table4[[#This Row],[warehouse_id]], tblwhouse[], tblwhouse[warehouse_name],FALSE() )), "Invalid", "Valid")</f>
        <v>Valid</v>
      </c>
    </row>
    <row r="5951" customFormat="false" ht="15" hidden="false" customHeight="true" outlineLevel="0" collapsed="false">
      <c r="A5951" s="1" t="n">
        <v>5950</v>
      </c>
      <c r="B5951" s="1" t="n">
        <v>1</v>
      </c>
      <c r="C5951" s="1" t="n">
        <v>1176</v>
      </c>
      <c r="D5951" s="1" t="s">
        <v>13021</v>
      </c>
      <c r="E5951" s="1" t="n">
        <v>140</v>
      </c>
      <c r="F5951" s="1" t="n">
        <v>51</v>
      </c>
      <c r="G5951" s="1" t="n">
        <v>1273.32</v>
      </c>
      <c r="H5951" s="4" t="n">
        <v>45877.6009381829</v>
      </c>
      <c r="I59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5950BT11773511176140511273.3245877.6009381829</v>
      </c>
      <c r="J5951" s="1" t="n">
        <f aca="false">COUNTIF(I:I, $I5951)</f>
        <v>1</v>
      </c>
      <c r="K5951" s="1" t="str">
        <f aca="false">IF(ISNA(VLOOKUP(Table4[product_id], tblProducts[], tblProducts[product_name],FALSE() )), "Invalid", "Valid")</f>
        <v>Valid</v>
      </c>
      <c r="L5951" s="5" t="str">
        <f aca="false">IF(ISNA(VLOOKUP(Table4[[#This Row],[warehouse_id]], tblwhouse[], tblwhouse[warehouse_name],FALSE() )), "Invalid", "Valid")</f>
        <v>Valid</v>
      </c>
    </row>
    <row r="5952" customFormat="false" ht="15" hidden="false" customHeight="true" outlineLevel="0" collapsed="false">
      <c r="A5952" s="1" t="n">
        <v>5951</v>
      </c>
      <c r="B5952" s="1" t="n">
        <v>3</v>
      </c>
      <c r="C5952" s="1" t="n">
        <v>1481</v>
      </c>
      <c r="D5952" s="1" t="s">
        <v>13022</v>
      </c>
      <c r="E5952" s="1" t="n">
        <v>435</v>
      </c>
      <c r="F5952" s="1" t="n">
        <v>24</v>
      </c>
      <c r="G5952" s="1" t="n">
        <v>327</v>
      </c>
      <c r="H5952" s="4" t="n">
        <v>45967.6009381829</v>
      </c>
      <c r="I59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5951BT382715314814352432745967.6009381829</v>
      </c>
      <c r="J5952" s="1" t="n">
        <f aca="false">COUNTIF(I:I, $I5952)</f>
        <v>1</v>
      </c>
      <c r="K5952" s="1" t="str">
        <f aca="false">IF(ISNA(VLOOKUP(Table4[product_id], tblProducts[], tblProducts[product_name],FALSE() )), "Invalid", "Valid")</f>
        <v>Valid</v>
      </c>
      <c r="L5952" s="5" t="str">
        <f aca="false">IF(ISNA(VLOOKUP(Table4[[#This Row],[warehouse_id]], tblwhouse[], tblwhouse[warehouse_name],FALSE() )), "Invalid", "Valid")</f>
        <v>Valid</v>
      </c>
    </row>
    <row r="5953" customFormat="false" ht="15" hidden="false" customHeight="true" outlineLevel="0" collapsed="false">
      <c r="A5953" s="1" t="n">
        <v>5952</v>
      </c>
      <c r="B5953" s="1" t="n">
        <v>2</v>
      </c>
      <c r="C5953" s="1" t="n">
        <v>1751</v>
      </c>
      <c r="D5953" s="1" t="s">
        <v>13023</v>
      </c>
      <c r="E5953" s="1" t="n">
        <v>191</v>
      </c>
      <c r="F5953" s="1" t="n">
        <v>58</v>
      </c>
      <c r="G5953" s="1" t="n">
        <v>288.76</v>
      </c>
      <c r="H5953" s="4" t="n">
        <v>46121.6009381829</v>
      </c>
      <c r="I59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5952BT9809612175119158288.7646121.6009381829</v>
      </c>
      <c r="J5953" s="1" t="n">
        <f aca="false">COUNTIF(I:I, $I5953)</f>
        <v>1</v>
      </c>
      <c r="K5953" s="1" t="str">
        <f aca="false">IF(ISNA(VLOOKUP(Table4[product_id], tblProducts[], tblProducts[product_name],FALSE() )), "Invalid", "Valid")</f>
        <v>Valid</v>
      </c>
      <c r="L5953" s="5" t="str">
        <f aca="false">IF(ISNA(VLOOKUP(Table4[[#This Row],[warehouse_id]], tblwhouse[], tblwhouse[warehouse_name],FALSE() )), "Invalid", "Valid")</f>
        <v>Valid</v>
      </c>
    </row>
    <row r="5954" customFormat="false" ht="15" hidden="false" customHeight="true" outlineLevel="0" collapsed="false">
      <c r="A5954" s="1" t="n">
        <v>5953</v>
      </c>
      <c r="B5954" s="1" t="n">
        <v>1</v>
      </c>
      <c r="C5954" s="1" t="n">
        <v>1039</v>
      </c>
      <c r="D5954" s="1" t="s">
        <v>13024</v>
      </c>
      <c r="E5954" s="1" t="n">
        <v>177</v>
      </c>
      <c r="F5954" s="1" t="n">
        <v>57</v>
      </c>
      <c r="G5954" s="1" t="n">
        <v>718.64</v>
      </c>
      <c r="H5954" s="4" t="n">
        <v>46167.6009381829</v>
      </c>
      <c r="I59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5953BT5997161103917757718.6446167.6009381829</v>
      </c>
      <c r="J5954" s="1" t="n">
        <f aca="false">COUNTIF(I:I, $I5954)</f>
        <v>1</v>
      </c>
      <c r="K5954" s="1" t="str">
        <f aca="false">IF(ISNA(VLOOKUP(Table4[product_id], tblProducts[], tblProducts[product_name],FALSE() )), "Invalid", "Valid")</f>
        <v>Valid</v>
      </c>
      <c r="L5954" s="5" t="str">
        <f aca="false">IF(ISNA(VLOOKUP(Table4[[#This Row],[warehouse_id]], tblwhouse[], tblwhouse[warehouse_name],FALSE() )), "Invalid", "Valid")</f>
        <v>Valid</v>
      </c>
    </row>
    <row r="5955" customFormat="false" ht="15" hidden="false" customHeight="true" outlineLevel="0" collapsed="false">
      <c r="A5955" s="1" t="n">
        <v>5954</v>
      </c>
      <c r="B5955" s="1" t="n">
        <v>1</v>
      </c>
      <c r="C5955" s="1" t="n">
        <v>2784</v>
      </c>
      <c r="D5955" s="1" t="s">
        <v>13025</v>
      </c>
      <c r="E5955" s="1" t="n">
        <v>138</v>
      </c>
      <c r="F5955" s="1" t="n">
        <v>52</v>
      </c>
      <c r="G5955" s="1" t="n">
        <v>489.19</v>
      </c>
      <c r="H5955" s="4" t="n">
        <v>46082.6009381829</v>
      </c>
      <c r="I59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5954BT9527501278413852489.1946082.6009381829</v>
      </c>
      <c r="J5955" s="1" t="n">
        <f aca="false">COUNTIF(I:I, $I5955)</f>
        <v>1</v>
      </c>
      <c r="K5955" s="1" t="str">
        <f aca="false">IF(ISNA(VLOOKUP(Table4[product_id], tblProducts[], tblProducts[product_name],FALSE() )), "Invalid", "Valid")</f>
        <v>Valid</v>
      </c>
      <c r="L5955" s="5" t="str">
        <f aca="false">IF(ISNA(VLOOKUP(Table4[[#This Row],[warehouse_id]], tblwhouse[], tblwhouse[warehouse_name],FALSE() )), "Invalid", "Valid")</f>
        <v>Valid</v>
      </c>
    </row>
    <row r="5956" customFormat="false" ht="15" hidden="false" customHeight="true" outlineLevel="0" collapsed="false">
      <c r="A5956" s="1" t="n">
        <v>5955</v>
      </c>
      <c r="B5956" s="1" t="n">
        <v>1</v>
      </c>
      <c r="C5956" s="1" t="n">
        <v>1353</v>
      </c>
      <c r="D5956" s="1" t="s">
        <v>13026</v>
      </c>
      <c r="E5956" s="1" t="n">
        <v>473</v>
      </c>
      <c r="F5956" s="1" t="n">
        <v>60</v>
      </c>
      <c r="G5956" s="1" t="n">
        <v>382.1</v>
      </c>
      <c r="H5956" s="4" t="n">
        <v>45922.6009381829</v>
      </c>
      <c r="I59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5955BT7658641135347360382.145922.6009381829</v>
      </c>
      <c r="J5956" s="1" t="n">
        <f aca="false">COUNTIF(I:I, $I5956)</f>
        <v>1</v>
      </c>
      <c r="K5956" s="1" t="str">
        <f aca="false">IF(ISNA(VLOOKUP(Table4[product_id], tblProducts[], tblProducts[product_name],FALSE() )), "Invalid", "Valid")</f>
        <v>Valid</v>
      </c>
      <c r="L5956" s="5" t="str">
        <f aca="false">IF(ISNA(VLOOKUP(Table4[[#This Row],[warehouse_id]], tblwhouse[], tblwhouse[warehouse_name],FALSE() )), "Invalid", "Valid")</f>
        <v>Valid</v>
      </c>
    </row>
    <row r="5957" customFormat="false" ht="15" hidden="false" customHeight="true" outlineLevel="0" collapsed="false">
      <c r="A5957" s="1" t="n">
        <v>5956</v>
      </c>
      <c r="B5957" s="1" t="n">
        <v>3</v>
      </c>
      <c r="C5957" s="1" t="n">
        <v>1617</v>
      </c>
      <c r="D5957" s="1" t="s">
        <v>13027</v>
      </c>
      <c r="E5957" s="1" t="n">
        <v>466</v>
      </c>
      <c r="F5957" s="1" t="n">
        <v>64</v>
      </c>
      <c r="G5957" s="1" t="n">
        <v>1071.3</v>
      </c>
      <c r="H5957" s="4" t="n">
        <v>45959.6009381829</v>
      </c>
      <c r="I59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5956BT55523331617466641071.345959.6009381829</v>
      </c>
      <c r="J5957" s="1" t="n">
        <f aca="false">COUNTIF(I:I, $I5957)</f>
        <v>1</v>
      </c>
      <c r="K5957" s="1" t="str">
        <f aca="false">IF(ISNA(VLOOKUP(Table4[product_id], tblProducts[], tblProducts[product_name],FALSE() )), "Invalid", "Valid")</f>
        <v>Valid</v>
      </c>
      <c r="L5957" s="5" t="str">
        <f aca="false">IF(ISNA(VLOOKUP(Table4[[#This Row],[warehouse_id]], tblwhouse[], tblwhouse[warehouse_name],FALSE() )), "Invalid", "Valid")</f>
        <v>Valid</v>
      </c>
    </row>
    <row r="5958" customFormat="false" ht="15" hidden="false" customHeight="true" outlineLevel="0" collapsed="false">
      <c r="A5958" s="1" t="n">
        <v>5957</v>
      </c>
      <c r="B5958" s="1" t="n">
        <v>4</v>
      </c>
      <c r="C5958" s="1" t="n">
        <v>2237</v>
      </c>
      <c r="D5958" s="1" t="s">
        <v>13028</v>
      </c>
      <c r="E5958" s="1" t="n">
        <v>238</v>
      </c>
      <c r="F5958" s="1" t="n">
        <v>67</v>
      </c>
      <c r="G5958" s="1" t="n">
        <v>1395.75</v>
      </c>
      <c r="H5958" s="4" t="n">
        <v>46185.6009381829</v>
      </c>
      <c r="I59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5957BT15705542237238671395.7546185.6009381829</v>
      </c>
      <c r="J5958" s="1" t="n">
        <f aca="false">COUNTIF(I:I, $I5958)</f>
        <v>1</v>
      </c>
      <c r="K5958" s="1" t="str">
        <f aca="false">IF(ISNA(VLOOKUP(Table4[product_id], tblProducts[], tblProducts[product_name],FALSE() )), "Invalid", "Valid")</f>
        <v>Valid</v>
      </c>
      <c r="L5958" s="5" t="str">
        <f aca="false">IF(ISNA(VLOOKUP(Table4[[#This Row],[warehouse_id]], tblwhouse[], tblwhouse[warehouse_name],FALSE() )), "Invalid", "Valid")</f>
        <v>Valid</v>
      </c>
    </row>
    <row r="5959" customFormat="false" ht="15" hidden="false" customHeight="true" outlineLevel="0" collapsed="false">
      <c r="A5959" s="1" t="n">
        <v>5958</v>
      </c>
      <c r="B5959" s="1" t="n">
        <v>2</v>
      </c>
      <c r="C5959" s="1" t="n">
        <v>2490</v>
      </c>
      <c r="D5959" s="1" t="s">
        <v>13029</v>
      </c>
      <c r="E5959" s="1" t="n">
        <v>243</v>
      </c>
      <c r="F5959" s="1" t="n">
        <v>76</v>
      </c>
      <c r="G5959" s="1" t="n">
        <v>65.27</v>
      </c>
      <c r="H5959" s="4" t="n">
        <v>45984.6009381829</v>
      </c>
      <c r="I59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5958BT898834224902437665.2745984.6009381829</v>
      </c>
      <c r="J5959" s="1" t="n">
        <f aca="false">COUNTIF(I:I, $I5959)</f>
        <v>1</v>
      </c>
      <c r="K5959" s="1" t="str">
        <f aca="false">IF(ISNA(VLOOKUP(Table4[product_id], tblProducts[], tblProducts[product_name],FALSE() )), "Invalid", "Valid")</f>
        <v>Valid</v>
      </c>
      <c r="L5959" s="5" t="str">
        <f aca="false">IF(ISNA(VLOOKUP(Table4[[#This Row],[warehouse_id]], tblwhouse[], tblwhouse[warehouse_name],FALSE() )), "Invalid", "Valid")</f>
        <v>Valid</v>
      </c>
    </row>
    <row r="5960" customFormat="false" ht="15" hidden="false" customHeight="true" outlineLevel="0" collapsed="false">
      <c r="A5960" s="1" t="n">
        <v>5959</v>
      </c>
      <c r="B5960" s="1" t="n">
        <v>3</v>
      </c>
      <c r="C5960" s="1" t="n">
        <v>80</v>
      </c>
      <c r="D5960" s="1" t="s">
        <v>13030</v>
      </c>
      <c r="E5960" s="1" t="n">
        <v>192</v>
      </c>
      <c r="F5960" s="1" t="n">
        <v>25</v>
      </c>
      <c r="G5960" s="1" t="n">
        <v>1158.98</v>
      </c>
      <c r="H5960" s="4" t="n">
        <v>46058.6009381829</v>
      </c>
      <c r="I59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5959BT331800380192251158.9846058.6009381829</v>
      </c>
      <c r="J5960" s="1" t="n">
        <f aca="false">COUNTIF(I:I, $I5960)</f>
        <v>1</v>
      </c>
      <c r="K5960" s="1" t="str">
        <f aca="false">IF(ISNA(VLOOKUP(Table4[product_id], tblProducts[], tblProducts[product_name],FALSE() )), "Invalid", "Valid")</f>
        <v>Valid</v>
      </c>
      <c r="L5960" s="5" t="str">
        <f aca="false">IF(ISNA(VLOOKUP(Table4[[#This Row],[warehouse_id]], tblwhouse[], tblwhouse[warehouse_name],FALSE() )), "Invalid", "Valid")</f>
        <v>Valid</v>
      </c>
    </row>
    <row r="5961" customFormat="false" ht="15" hidden="false" customHeight="true" outlineLevel="0" collapsed="false">
      <c r="A5961" s="1" t="n">
        <v>5960</v>
      </c>
      <c r="B5961" s="1" t="n">
        <v>4</v>
      </c>
      <c r="C5961" s="1" t="n">
        <v>1169</v>
      </c>
      <c r="D5961" s="1" t="s">
        <v>13031</v>
      </c>
      <c r="E5961" s="1" t="n">
        <v>373</v>
      </c>
      <c r="F5961" s="1" t="n">
        <v>47</v>
      </c>
      <c r="G5961" s="1" t="n">
        <v>943.57</v>
      </c>
      <c r="H5961" s="4" t="n">
        <v>46093.6009381829</v>
      </c>
      <c r="I59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5960BT6848544116937347943.5746093.6009381829</v>
      </c>
      <c r="J5961" s="1" t="n">
        <f aca="false">COUNTIF(I:I, $I5961)</f>
        <v>1</v>
      </c>
      <c r="K5961" s="1" t="str">
        <f aca="false">IF(ISNA(VLOOKUP(Table4[product_id], tblProducts[], tblProducts[product_name],FALSE() )), "Invalid", "Valid")</f>
        <v>Valid</v>
      </c>
      <c r="L5961" s="5" t="str">
        <f aca="false">IF(ISNA(VLOOKUP(Table4[[#This Row],[warehouse_id]], tblwhouse[], tblwhouse[warehouse_name],FALSE() )), "Invalid", "Valid")</f>
        <v>Valid</v>
      </c>
    </row>
    <row r="5962" customFormat="false" ht="15" hidden="false" customHeight="true" outlineLevel="0" collapsed="false">
      <c r="A5962" s="1" t="n">
        <v>5961</v>
      </c>
      <c r="B5962" s="1" t="n">
        <v>3</v>
      </c>
      <c r="C5962" s="1" t="n">
        <v>474</v>
      </c>
      <c r="D5962" s="1" t="s">
        <v>13032</v>
      </c>
      <c r="E5962" s="1" t="n">
        <v>208</v>
      </c>
      <c r="F5962" s="1" t="n">
        <v>54</v>
      </c>
      <c r="G5962" s="1" t="n">
        <v>453.03</v>
      </c>
      <c r="H5962" s="4" t="n">
        <v>46007.6009381829</v>
      </c>
      <c r="I59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5961BT824725347420854453.0346007.6009381829</v>
      </c>
      <c r="J5962" s="1" t="n">
        <f aca="false">COUNTIF(I:I, $I5962)</f>
        <v>1</v>
      </c>
      <c r="K5962" s="1" t="str">
        <f aca="false">IF(ISNA(VLOOKUP(Table4[product_id], tblProducts[], tblProducts[product_name],FALSE() )), "Invalid", "Valid")</f>
        <v>Valid</v>
      </c>
      <c r="L5962" s="5" t="str">
        <f aca="false">IF(ISNA(VLOOKUP(Table4[[#This Row],[warehouse_id]], tblwhouse[], tblwhouse[warehouse_name],FALSE() )), "Invalid", "Valid")</f>
        <v>Valid</v>
      </c>
    </row>
    <row r="5963" customFormat="false" ht="15" hidden="false" customHeight="true" outlineLevel="0" collapsed="false">
      <c r="A5963" s="1" t="n">
        <v>5962</v>
      </c>
      <c r="B5963" s="1" t="n">
        <v>3</v>
      </c>
      <c r="C5963" s="1" t="n">
        <v>1210</v>
      </c>
      <c r="D5963" s="1" t="s">
        <v>13033</v>
      </c>
      <c r="E5963" s="1" t="n">
        <v>437</v>
      </c>
      <c r="F5963" s="1" t="n">
        <v>45</v>
      </c>
      <c r="G5963" s="1" t="n">
        <v>406.61</v>
      </c>
      <c r="H5963" s="4" t="n">
        <v>46203.6009381945</v>
      </c>
      <c r="I59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5962BT5577263121043745406.6146203.6009381945</v>
      </c>
      <c r="J5963" s="1" t="n">
        <f aca="false">COUNTIF(I:I, $I5963)</f>
        <v>1</v>
      </c>
      <c r="K5963" s="1" t="str">
        <f aca="false">IF(ISNA(VLOOKUP(Table4[product_id], tblProducts[], tblProducts[product_name],FALSE() )), "Invalid", "Valid")</f>
        <v>Valid</v>
      </c>
      <c r="L5963" s="5" t="str">
        <f aca="false">IF(ISNA(VLOOKUP(Table4[[#This Row],[warehouse_id]], tblwhouse[], tblwhouse[warehouse_name],FALSE() )), "Invalid", "Valid")</f>
        <v>Valid</v>
      </c>
    </row>
    <row r="5964" customFormat="false" ht="15" hidden="false" customHeight="true" outlineLevel="0" collapsed="false">
      <c r="A5964" s="1" t="n">
        <v>5963</v>
      </c>
      <c r="B5964" s="1" t="n">
        <v>4</v>
      </c>
      <c r="C5964" s="1" t="n">
        <v>2323</v>
      </c>
      <c r="D5964" s="1" t="s">
        <v>13034</v>
      </c>
      <c r="E5964" s="1" t="n">
        <v>419</v>
      </c>
      <c r="F5964" s="1" t="n">
        <v>46</v>
      </c>
      <c r="G5964" s="1" t="n">
        <v>119.32</v>
      </c>
      <c r="H5964" s="4" t="n">
        <v>46076.6009381945</v>
      </c>
      <c r="I59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5963BT2779104232341946119.3246076.6009381945</v>
      </c>
      <c r="J5964" s="1" t="n">
        <f aca="false">COUNTIF(I:I, $I5964)</f>
        <v>1</v>
      </c>
      <c r="K5964" s="1" t="str">
        <f aca="false">IF(ISNA(VLOOKUP(Table4[product_id], tblProducts[], tblProducts[product_name],FALSE() )), "Invalid", "Valid")</f>
        <v>Valid</v>
      </c>
      <c r="L5964" s="5" t="str">
        <f aca="false">IF(ISNA(VLOOKUP(Table4[[#This Row],[warehouse_id]], tblwhouse[], tblwhouse[warehouse_name],FALSE() )), "Invalid", "Valid")</f>
        <v>Valid</v>
      </c>
    </row>
    <row r="5965" customFormat="false" ht="15" hidden="false" customHeight="true" outlineLevel="0" collapsed="false">
      <c r="A5965" s="1" t="n">
        <v>5964</v>
      </c>
      <c r="B5965" s="1" t="n">
        <v>1</v>
      </c>
      <c r="C5965" s="1" t="n">
        <v>2298</v>
      </c>
      <c r="D5965" s="1" t="s">
        <v>13035</v>
      </c>
      <c r="E5965" s="1" t="n">
        <v>174</v>
      </c>
      <c r="F5965" s="1" t="n">
        <v>79</v>
      </c>
      <c r="G5965" s="1" t="n">
        <v>1303.99</v>
      </c>
      <c r="H5965" s="4" t="n">
        <v>45962.6009381945</v>
      </c>
      <c r="I59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5964BT25936812298174791303.9945962.6009381945</v>
      </c>
      <c r="J5965" s="1" t="n">
        <f aca="false">COUNTIF(I:I, $I5965)</f>
        <v>1</v>
      </c>
      <c r="K5965" s="1" t="str">
        <f aca="false">IF(ISNA(VLOOKUP(Table4[product_id], tblProducts[], tblProducts[product_name],FALSE() )), "Invalid", "Valid")</f>
        <v>Valid</v>
      </c>
      <c r="L5965" s="5" t="str">
        <f aca="false">IF(ISNA(VLOOKUP(Table4[[#This Row],[warehouse_id]], tblwhouse[], tblwhouse[warehouse_name],FALSE() )), "Invalid", "Valid")</f>
        <v>Valid</v>
      </c>
    </row>
    <row r="5966" customFormat="false" ht="15" hidden="false" customHeight="true" outlineLevel="0" collapsed="false">
      <c r="A5966" s="1" t="n">
        <v>5965</v>
      </c>
      <c r="B5966" s="1" t="n">
        <v>3</v>
      </c>
      <c r="C5966" s="1" t="n">
        <v>276</v>
      </c>
      <c r="D5966" s="1" t="s">
        <v>13036</v>
      </c>
      <c r="E5966" s="1" t="n">
        <v>471</v>
      </c>
      <c r="F5966" s="1" t="n">
        <v>31</v>
      </c>
      <c r="G5966" s="1" t="n">
        <v>1495.07</v>
      </c>
      <c r="H5966" s="4" t="n">
        <v>45864.6009381945</v>
      </c>
      <c r="I59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5965BT5732113276471311495.0745864.6009381945</v>
      </c>
      <c r="J5966" s="1" t="n">
        <f aca="false">COUNTIF(I:I, $I5966)</f>
        <v>1</v>
      </c>
      <c r="K5966" s="1" t="str">
        <f aca="false">IF(ISNA(VLOOKUP(Table4[product_id], tblProducts[], tblProducts[product_name],FALSE() )), "Invalid", "Valid")</f>
        <v>Valid</v>
      </c>
      <c r="L5966" s="5" t="str">
        <f aca="false">IF(ISNA(VLOOKUP(Table4[[#This Row],[warehouse_id]], tblwhouse[], tblwhouse[warehouse_name],FALSE() )), "Invalid", "Valid")</f>
        <v>Valid</v>
      </c>
    </row>
    <row r="5967" customFormat="false" ht="15" hidden="false" customHeight="true" outlineLevel="0" collapsed="false">
      <c r="A5967" s="1" t="n">
        <v>5966</v>
      </c>
      <c r="B5967" s="1" t="n">
        <v>3</v>
      </c>
      <c r="C5967" s="1" t="n">
        <v>986</v>
      </c>
      <c r="D5967" s="1" t="s">
        <v>13037</v>
      </c>
      <c r="E5967" s="1" t="n">
        <v>117</v>
      </c>
      <c r="F5967" s="1" t="n">
        <v>79</v>
      </c>
      <c r="G5967" s="1" t="n">
        <v>1260.13</v>
      </c>
      <c r="H5967" s="4" t="n">
        <v>46105.6009381945</v>
      </c>
      <c r="I59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5966BT1020123986117791260.1346105.6009381945</v>
      </c>
      <c r="J5967" s="1" t="n">
        <f aca="false">COUNTIF(I:I, $I5967)</f>
        <v>1</v>
      </c>
      <c r="K5967" s="1" t="str">
        <f aca="false">IF(ISNA(VLOOKUP(Table4[product_id], tblProducts[], tblProducts[product_name],FALSE() )), "Invalid", "Valid")</f>
        <v>Valid</v>
      </c>
      <c r="L5967" s="5" t="str">
        <f aca="false">IF(ISNA(VLOOKUP(Table4[[#This Row],[warehouse_id]], tblwhouse[], tblwhouse[warehouse_name],FALSE() )), "Invalid", "Valid")</f>
        <v>Valid</v>
      </c>
    </row>
    <row r="5968" customFormat="false" ht="15" hidden="false" customHeight="true" outlineLevel="0" collapsed="false">
      <c r="A5968" s="1" t="n">
        <v>5967</v>
      </c>
      <c r="B5968" s="1" t="n">
        <v>4</v>
      </c>
      <c r="C5968" s="1" t="n">
        <v>78</v>
      </c>
      <c r="D5968" s="1" t="s">
        <v>13038</v>
      </c>
      <c r="E5968" s="1" t="n">
        <v>18</v>
      </c>
      <c r="F5968" s="1" t="n">
        <v>30</v>
      </c>
      <c r="G5968" s="1" t="n">
        <v>942.97</v>
      </c>
      <c r="H5968" s="4" t="n">
        <v>46185.6009381945</v>
      </c>
      <c r="I59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5967BT2371344781830942.9746185.6009381945</v>
      </c>
      <c r="J5968" s="1" t="n">
        <f aca="false">COUNTIF(I:I, $I5968)</f>
        <v>1</v>
      </c>
      <c r="K5968" s="1" t="str">
        <f aca="false">IF(ISNA(VLOOKUP(Table4[product_id], tblProducts[], tblProducts[product_name],FALSE() )), "Invalid", "Valid")</f>
        <v>Valid</v>
      </c>
      <c r="L5968" s="5" t="str">
        <f aca="false">IF(ISNA(VLOOKUP(Table4[[#This Row],[warehouse_id]], tblwhouse[], tblwhouse[warehouse_name],FALSE() )), "Invalid", "Valid")</f>
        <v>Valid</v>
      </c>
    </row>
    <row r="5969" customFormat="false" ht="15" hidden="false" customHeight="true" outlineLevel="0" collapsed="false">
      <c r="A5969" s="1" t="n">
        <v>5968</v>
      </c>
      <c r="B5969" s="1" t="n">
        <v>4</v>
      </c>
      <c r="C5969" s="1" t="n">
        <v>426</v>
      </c>
      <c r="D5969" s="1" t="s">
        <v>13039</v>
      </c>
      <c r="E5969" s="1" t="n">
        <v>389</v>
      </c>
      <c r="F5969" s="1" t="n">
        <v>39</v>
      </c>
      <c r="G5969" s="1" t="n">
        <v>756.2</v>
      </c>
      <c r="H5969" s="4" t="n">
        <v>46048.6009381945</v>
      </c>
      <c r="I59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5968BT428936442638939756.246048.6009381945</v>
      </c>
      <c r="J5969" s="1" t="n">
        <f aca="false">COUNTIF(I:I, $I5969)</f>
        <v>1</v>
      </c>
      <c r="K5969" s="1" t="str">
        <f aca="false">IF(ISNA(VLOOKUP(Table4[product_id], tblProducts[], tblProducts[product_name],FALSE() )), "Invalid", "Valid")</f>
        <v>Valid</v>
      </c>
      <c r="L5969" s="5" t="str">
        <f aca="false">IF(ISNA(VLOOKUP(Table4[[#This Row],[warehouse_id]], tblwhouse[], tblwhouse[warehouse_name],FALSE() )), "Invalid", "Valid")</f>
        <v>Valid</v>
      </c>
    </row>
    <row r="5970" customFormat="false" ht="15" hidden="false" customHeight="true" outlineLevel="0" collapsed="false">
      <c r="A5970" s="1" t="n">
        <v>5969</v>
      </c>
      <c r="B5970" s="1" t="n">
        <v>1</v>
      </c>
      <c r="C5970" s="1" t="n">
        <v>1297</v>
      </c>
      <c r="D5970" s="1" t="s">
        <v>13040</v>
      </c>
      <c r="E5970" s="1" t="n">
        <v>75</v>
      </c>
      <c r="F5970" s="1" t="n">
        <v>43</v>
      </c>
      <c r="G5970" s="1" t="n">
        <v>1347.01</v>
      </c>
      <c r="H5970" s="4" t="n">
        <v>45874.6009381945</v>
      </c>
      <c r="I59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5969BT2899901129775431347.0145874.6009381945</v>
      </c>
      <c r="J5970" s="1" t="n">
        <f aca="false">COUNTIF(I:I, $I5970)</f>
        <v>1</v>
      </c>
      <c r="K5970" s="1" t="str">
        <f aca="false">IF(ISNA(VLOOKUP(Table4[product_id], tblProducts[], tblProducts[product_name],FALSE() )), "Invalid", "Valid")</f>
        <v>Valid</v>
      </c>
      <c r="L5970" s="5" t="str">
        <f aca="false">IF(ISNA(VLOOKUP(Table4[[#This Row],[warehouse_id]], tblwhouse[], tblwhouse[warehouse_name],FALSE() )), "Invalid", "Valid")</f>
        <v>Valid</v>
      </c>
    </row>
    <row r="5971" customFormat="false" ht="15" hidden="false" customHeight="true" outlineLevel="0" collapsed="false">
      <c r="A5971" s="1" t="n">
        <v>5970</v>
      </c>
      <c r="B5971" s="1" t="n">
        <v>4</v>
      </c>
      <c r="C5971" s="1" t="n">
        <v>1260</v>
      </c>
      <c r="D5971" s="1" t="s">
        <v>13041</v>
      </c>
      <c r="E5971" s="1" t="n">
        <v>71</v>
      </c>
      <c r="F5971" s="1" t="n">
        <v>75</v>
      </c>
      <c r="G5971" s="1" t="n">
        <v>497.74</v>
      </c>
      <c r="H5971" s="4" t="n">
        <v>45998.6009381945</v>
      </c>
      <c r="I59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5970BT370960412607175497.7445998.6009381945</v>
      </c>
      <c r="J5971" s="1" t="n">
        <f aca="false">COUNTIF(I:I, $I5971)</f>
        <v>1</v>
      </c>
      <c r="K5971" s="1" t="str">
        <f aca="false">IF(ISNA(VLOOKUP(Table4[product_id], tblProducts[], tblProducts[product_name],FALSE() )), "Invalid", "Valid")</f>
        <v>Valid</v>
      </c>
      <c r="L5971" s="5" t="str">
        <f aca="false">IF(ISNA(VLOOKUP(Table4[[#This Row],[warehouse_id]], tblwhouse[], tblwhouse[warehouse_name],FALSE() )), "Invalid", "Valid")</f>
        <v>Valid</v>
      </c>
    </row>
    <row r="5972" customFormat="false" ht="15" hidden="false" customHeight="true" outlineLevel="0" collapsed="false">
      <c r="A5972" s="1" t="n">
        <v>5971</v>
      </c>
      <c r="B5972" s="1" t="n">
        <v>1</v>
      </c>
      <c r="C5972" s="1" t="n">
        <v>2600</v>
      </c>
      <c r="D5972" s="1" t="s">
        <v>13042</v>
      </c>
      <c r="E5972" s="1" t="n">
        <v>455</v>
      </c>
      <c r="F5972" s="1" t="n">
        <v>37</v>
      </c>
      <c r="G5972" s="1" t="n">
        <v>465.74</v>
      </c>
      <c r="H5972" s="4" t="n">
        <v>45976.6009381945</v>
      </c>
      <c r="I59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5971BT7432191260045537465.7445976.6009381945</v>
      </c>
      <c r="J5972" s="1" t="n">
        <f aca="false">COUNTIF(I:I, $I5972)</f>
        <v>1</v>
      </c>
      <c r="K5972" s="1" t="str">
        <f aca="false">IF(ISNA(VLOOKUP(Table4[product_id], tblProducts[], tblProducts[product_name],FALSE() )), "Invalid", "Valid")</f>
        <v>Valid</v>
      </c>
      <c r="L5972" s="5" t="str">
        <f aca="false">IF(ISNA(VLOOKUP(Table4[[#This Row],[warehouse_id]], tblwhouse[], tblwhouse[warehouse_name],FALSE() )), "Invalid", "Valid")</f>
        <v>Valid</v>
      </c>
    </row>
    <row r="5973" customFormat="false" ht="15" hidden="false" customHeight="true" outlineLevel="0" collapsed="false">
      <c r="A5973" s="1" t="n">
        <v>5972</v>
      </c>
      <c r="B5973" s="1" t="n">
        <v>3</v>
      </c>
      <c r="C5973" s="1" t="n">
        <v>2531</v>
      </c>
      <c r="D5973" s="1" t="s">
        <v>13043</v>
      </c>
      <c r="E5973" s="1" t="n">
        <v>436</v>
      </c>
      <c r="F5973" s="1" t="n">
        <v>23</v>
      </c>
      <c r="G5973" s="1" t="n">
        <v>369.17</v>
      </c>
      <c r="H5973" s="4" t="n">
        <v>46022.6009381945</v>
      </c>
      <c r="I59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5972BT4942223253143623369.1746022.6009381945</v>
      </c>
      <c r="J5973" s="1" t="n">
        <f aca="false">COUNTIF(I:I, $I5973)</f>
        <v>1</v>
      </c>
      <c r="K5973" s="1" t="str">
        <f aca="false">IF(ISNA(VLOOKUP(Table4[product_id], tblProducts[], tblProducts[product_name],FALSE() )), "Invalid", "Valid")</f>
        <v>Valid</v>
      </c>
      <c r="L5973" s="5" t="str">
        <f aca="false">IF(ISNA(VLOOKUP(Table4[[#This Row],[warehouse_id]], tblwhouse[], tblwhouse[warehouse_name],FALSE() )), "Invalid", "Valid")</f>
        <v>Valid</v>
      </c>
    </row>
    <row r="5974" customFormat="false" ht="15" hidden="false" customHeight="true" outlineLevel="0" collapsed="false">
      <c r="A5974" s="1" t="n">
        <v>5973</v>
      </c>
      <c r="B5974" s="1" t="n">
        <v>1</v>
      </c>
      <c r="C5974" s="1" t="n">
        <v>2463</v>
      </c>
      <c r="D5974" s="1" t="s">
        <v>13044</v>
      </c>
      <c r="E5974" s="1" t="n">
        <v>201</v>
      </c>
      <c r="F5974" s="1" t="n">
        <v>20</v>
      </c>
      <c r="G5974" s="1" t="n">
        <v>1149.5</v>
      </c>
      <c r="H5974" s="4" t="n">
        <v>46183.6009381945</v>
      </c>
      <c r="I59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5973BT13235412463201201149.546183.6009381945</v>
      </c>
      <c r="J5974" s="1" t="n">
        <f aca="false">COUNTIF(I:I, $I5974)</f>
        <v>1</v>
      </c>
      <c r="K5974" s="1" t="str">
        <f aca="false">IF(ISNA(VLOOKUP(Table4[product_id], tblProducts[], tblProducts[product_name],FALSE() )), "Invalid", "Valid")</f>
        <v>Valid</v>
      </c>
      <c r="L5974" s="5" t="str">
        <f aca="false">IF(ISNA(VLOOKUP(Table4[[#This Row],[warehouse_id]], tblwhouse[], tblwhouse[warehouse_name],FALSE() )), "Invalid", "Valid")</f>
        <v>Valid</v>
      </c>
    </row>
    <row r="5975" customFormat="false" ht="15" hidden="false" customHeight="true" outlineLevel="0" collapsed="false">
      <c r="A5975" s="1" t="n">
        <v>5974</v>
      </c>
      <c r="B5975" s="1" t="n">
        <v>2</v>
      </c>
      <c r="C5975" s="1" t="n">
        <v>1304</v>
      </c>
      <c r="D5975" s="1" t="s">
        <v>13045</v>
      </c>
      <c r="E5975" s="1" t="n">
        <v>360</v>
      </c>
      <c r="F5975" s="1" t="n">
        <v>32</v>
      </c>
      <c r="G5975" s="1" t="n">
        <v>323.11</v>
      </c>
      <c r="H5975" s="4" t="n">
        <v>46188.6009381945</v>
      </c>
      <c r="I59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5974BT5319602130436032323.1146188.6009381945</v>
      </c>
      <c r="J5975" s="1" t="n">
        <f aca="false">COUNTIF(I:I, $I5975)</f>
        <v>1</v>
      </c>
      <c r="K5975" s="1" t="str">
        <f aca="false">IF(ISNA(VLOOKUP(Table4[product_id], tblProducts[], tblProducts[product_name],FALSE() )), "Invalid", "Valid")</f>
        <v>Valid</v>
      </c>
      <c r="L5975" s="5" t="str">
        <f aca="false">IF(ISNA(VLOOKUP(Table4[[#This Row],[warehouse_id]], tblwhouse[], tblwhouse[warehouse_name],FALSE() )), "Invalid", "Valid")</f>
        <v>Valid</v>
      </c>
    </row>
    <row r="5976" customFormat="false" ht="15" hidden="false" customHeight="true" outlineLevel="0" collapsed="false">
      <c r="A5976" s="1" t="n">
        <v>5975</v>
      </c>
      <c r="B5976" s="1" t="n">
        <v>3</v>
      </c>
      <c r="C5976" s="1" t="n">
        <v>2779</v>
      </c>
      <c r="D5976" s="1" t="s">
        <v>13046</v>
      </c>
      <c r="E5976" s="1" t="n">
        <v>49</v>
      </c>
      <c r="F5976" s="1" t="n">
        <v>45</v>
      </c>
      <c r="G5976" s="1" t="n">
        <v>650.73</v>
      </c>
      <c r="H5976" s="4" t="n">
        <v>46026.6009381945</v>
      </c>
      <c r="I59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5975BT311925327794945650.7346026.6009381945</v>
      </c>
      <c r="J5976" s="1" t="n">
        <f aca="false">COUNTIF(I:I, $I5976)</f>
        <v>1</v>
      </c>
      <c r="K5976" s="1" t="str">
        <f aca="false">IF(ISNA(VLOOKUP(Table4[product_id], tblProducts[], tblProducts[product_name],FALSE() )), "Invalid", "Valid")</f>
        <v>Valid</v>
      </c>
      <c r="L5976" s="5" t="str">
        <f aca="false">IF(ISNA(VLOOKUP(Table4[[#This Row],[warehouse_id]], tblwhouse[], tblwhouse[warehouse_name],FALSE() )), "Invalid", "Valid")</f>
        <v>Valid</v>
      </c>
    </row>
    <row r="5977" customFormat="false" ht="15" hidden="false" customHeight="true" outlineLevel="0" collapsed="false">
      <c r="A5977" s="1" t="n">
        <v>5976</v>
      </c>
      <c r="B5977" s="1" t="n">
        <v>4</v>
      </c>
      <c r="C5977" s="1" t="n">
        <v>2721</v>
      </c>
      <c r="D5977" s="1" t="s">
        <v>13047</v>
      </c>
      <c r="E5977" s="1" t="n">
        <v>427</v>
      </c>
      <c r="F5977" s="1" t="n">
        <v>80</v>
      </c>
      <c r="G5977" s="1" t="n">
        <v>813.51</v>
      </c>
      <c r="H5977" s="4" t="n">
        <v>45963.6009381945</v>
      </c>
      <c r="I59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5976BT6169864272142780813.5145963.6009381945</v>
      </c>
      <c r="J5977" s="1" t="n">
        <f aca="false">COUNTIF(I:I, $I5977)</f>
        <v>1</v>
      </c>
      <c r="K5977" s="1" t="str">
        <f aca="false">IF(ISNA(VLOOKUP(Table4[product_id], tblProducts[], tblProducts[product_name],FALSE() )), "Invalid", "Valid")</f>
        <v>Valid</v>
      </c>
      <c r="L5977" s="5" t="str">
        <f aca="false">IF(ISNA(VLOOKUP(Table4[[#This Row],[warehouse_id]], tblwhouse[], tblwhouse[warehouse_name],FALSE() )), "Invalid", "Valid")</f>
        <v>Valid</v>
      </c>
    </row>
    <row r="5978" customFormat="false" ht="15" hidden="false" customHeight="true" outlineLevel="0" collapsed="false">
      <c r="A5978" s="1" t="n">
        <v>5977</v>
      </c>
      <c r="B5978" s="1" t="n">
        <v>1</v>
      </c>
      <c r="C5978" s="1" t="n">
        <v>385</v>
      </c>
      <c r="D5978" s="1" t="s">
        <v>13048</v>
      </c>
      <c r="E5978" s="1" t="n">
        <v>340</v>
      </c>
      <c r="F5978" s="1" t="n">
        <v>49</v>
      </c>
      <c r="G5978" s="1" t="n">
        <v>438.15</v>
      </c>
      <c r="H5978" s="4" t="n">
        <v>45943.6009381945</v>
      </c>
      <c r="I59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5977BT289797138534049438.1545943.6009381945</v>
      </c>
      <c r="J5978" s="1" t="n">
        <f aca="false">COUNTIF(I:I, $I5978)</f>
        <v>1</v>
      </c>
      <c r="K5978" s="1" t="str">
        <f aca="false">IF(ISNA(VLOOKUP(Table4[product_id], tblProducts[], tblProducts[product_name],FALSE() )), "Invalid", "Valid")</f>
        <v>Valid</v>
      </c>
      <c r="L5978" s="5" t="str">
        <f aca="false">IF(ISNA(VLOOKUP(Table4[[#This Row],[warehouse_id]], tblwhouse[], tblwhouse[warehouse_name],FALSE() )), "Invalid", "Valid")</f>
        <v>Valid</v>
      </c>
    </row>
    <row r="5979" customFormat="false" ht="15" hidden="false" customHeight="true" outlineLevel="0" collapsed="false">
      <c r="A5979" s="1" t="n">
        <v>5978</v>
      </c>
      <c r="B5979" s="1" t="n">
        <v>2</v>
      </c>
      <c r="C5979" s="1" t="n">
        <v>1931</v>
      </c>
      <c r="D5979" s="1" t="s">
        <v>13049</v>
      </c>
      <c r="E5979" s="1" t="n">
        <v>442</v>
      </c>
      <c r="F5979" s="1" t="n">
        <v>78</v>
      </c>
      <c r="G5979" s="1" t="n">
        <v>593.36</v>
      </c>
      <c r="H5979" s="4" t="n">
        <v>45918.6009381945</v>
      </c>
      <c r="I59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5978BT9309722193144278593.3645918.6009381945</v>
      </c>
      <c r="J5979" s="1" t="n">
        <f aca="false">COUNTIF(I:I, $I5979)</f>
        <v>1</v>
      </c>
      <c r="K5979" s="1" t="str">
        <f aca="false">IF(ISNA(VLOOKUP(Table4[product_id], tblProducts[], tblProducts[product_name],FALSE() )), "Invalid", "Valid")</f>
        <v>Valid</v>
      </c>
      <c r="L5979" s="5" t="str">
        <f aca="false">IF(ISNA(VLOOKUP(Table4[[#This Row],[warehouse_id]], tblwhouse[], tblwhouse[warehouse_name],FALSE() )), "Invalid", "Valid")</f>
        <v>Valid</v>
      </c>
    </row>
    <row r="5980" customFormat="false" ht="15" hidden="false" customHeight="true" outlineLevel="0" collapsed="false">
      <c r="A5980" s="1" t="n">
        <v>5979</v>
      </c>
      <c r="B5980" s="1" t="n">
        <v>2</v>
      </c>
      <c r="C5980" s="1" t="n">
        <v>1143</v>
      </c>
      <c r="D5980" s="1" t="s">
        <v>13050</v>
      </c>
      <c r="E5980" s="1" t="n">
        <v>178</v>
      </c>
      <c r="F5980" s="1" t="n">
        <v>79</v>
      </c>
      <c r="G5980" s="1" t="n">
        <v>1229.45</v>
      </c>
      <c r="H5980" s="4" t="n">
        <v>46020.6009381945</v>
      </c>
      <c r="I59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5979BT92476621143178791229.4546020.6009381945</v>
      </c>
      <c r="J5980" s="1" t="n">
        <f aca="false">COUNTIF(I:I, $I5980)</f>
        <v>1</v>
      </c>
      <c r="K5980" s="1" t="str">
        <f aca="false">IF(ISNA(VLOOKUP(Table4[product_id], tblProducts[], tblProducts[product_name],FALSE() )), "Invalid", "Valid")</f>
        <v>Valid</v>
      </c>
      <c r="L5980" s="5" t="str">
        <f aca="false">IF(ISNA(VLOOKUP(Table4[[#This Row],[warehouse_id]], tblwhouse[], tblwhouse[warehouse_name],FALSE() )), "Invalid", "Valid")</f>
        <v>Valid</v>
      </c>
    </row>
    <row r="5981" customFormat="false" ht="15" hidden="false" customHeight="true" outlineLevel="0" collapsed="false">
      <c r="A5981" s="1" t="n">
        <v>5980</v>
      </c>
      <c r="B5981" s="1" t="n">
        <v>4</v>
      </c>
      <c r="C5981" s="1" t="n">
        <v>43</v>
      </c>
      <c r="D5981" s="1" t="s">
        <v>13051</v>
      </c>
      <c r="E5981" s="1" t="n">
        <v>78</v>
      </c>
      <c r="F5981" s="1" t="n">
        <v>70</v>
      </c>
      <c r="G5981" s="1" t="n">
        <v>495.28</v>
      </c>
      <c r="H5981" s="4" t="n">
        <v>45960.6009381945</v>
      </c>
      <c r="I59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5980BT4983574437870495.2845960.6009381945</v>
      </c>
      <c r="J5981" s="1" t="n">
        <f aca="false">COUNTIF(I:I, $I5981)</f>
        <v>1</v>
      </c>
      <c r="K5981" s="1" t="str">
        <f aca="false">IF(ISNA(VLOOKUP(Table4[product_id], tblProducts[], tblProducts[product_name],FALSE() )), "Invalid", "Valid")</f>
        <v>Valid</v>
      </c>
      <c r="L5981" s="5" t="str">
        <f aca="false">IF(ISNA(VLOOKUP(Table4[[#This Row],[warehouse_id]], tblwhouse[], tblwhouse[warehouse_name],FALSE() )), "Invalid", "Valid")</f>
        <v>Valid</v>
      </c>
    </row>
    <row r="5982" customFormat="false" ht="15" hidden="false" customHeight="true" outlineLevel="0" collapsed="false">
      <c r="A5982" s="1" t="n">
        <v>5981</v>
      </c>
      <c r="B5982" s="1" t="n">
        <v>2</v>
      </c>
      <c r="C5982" s="1" t="n">
        <v>171</v>
      </c>
      <c r="D5982" s="1" t="s">
        <v>13052</v>
      </c>
      <c r="E5982" s="1" t="n">
        <v>36</v>
      </c>
      <c r="F5982" s="1" t="n">
        <v>39</v>
      </c>
      <c r="G5982" s="1" t="n">
        <v>12.06</v>
      </c>
      <c r="H5982" s="4" t="n">
        <v>46048.6009381945</v>
      </c>
      <c r="I59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5981BT4504102171363912.0646048.6009381945</v>
      </c>
      <c r="J5982" s="1" t="n">
        <f aca="false">COUNTIF(I:I, $I5982)</f>
        <v>1</v>
      </c>
      <c r="K5982" s="1" t="str">
        <f aca="false">IF(ISNA(VLOOKUP(Table4[product_id], tblProducts[], tblProducts[product_name],FALSE() )), "Invalid", "Valid")</f>
        <v>Valid</v>
      </c>
      <c r="L5982" s="5" t="str">
        <f aca="false">IF(ISNA(VLOOKUP(Table4[[#This Row],[warehouse_id]], tblwhouse[], tblwhouse[warehouse_name],FALSE() )), "Invalid", "Valid")</f>
        <v>Valid</v>
      </c>
    </row>
    <row r="5983" customFormat="false" ht="15" hidden="false" customHeight="true" outlineLevel="0" collapsed="false">
      <c r="A5983" s="1" t="n">
        <v>5982</v>
      </c>
      <c r="B5983" s="1" t="n">
        <v>4</v>
      </c>
      <c r="C5983" s="1" t="n">
        <v>659</v>
      </c>
      <c r="D5983" s="1" t="s">
        <v>13053</v>
      </c>
      <c r="E5983" s="1" t="n">
        <v>73</v>
      </c>
      <c r="F5983" s="1" t="n">
        <v>50</v>
      </c>
      <c r="G5983" s="1" t="n">
        <v>1092.33</v>
      </c>
      <c r="H5983" s="4" t="n">
        <v>46115.6009381945</v>
      </c>
      <c r="I59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5982BT755089465973501092.3346115.6009381945</v>
      </c>
      <c r="J5983" s="1" t="n">
        <f aca="false">COUNTIF(I:I, $I5983)</f>
        <v>1</v>
      </c>
      <c r="K5983" s="1" t="str">
        <f aca="false">IF(ISNA(VLOOKUP(Table4[product_id], tblProducts[], tblProducts[product_name],FALSE() )), "Invalid", "Valid")</f>
        <v>Valid</v>
      </c>
      <c r="L5983" s="5" t="str">
        <f aca="false">IF(ISNA(VLOOKUP(Table4[[#This Row],[warehouse_id]], tblwhouse[], tblwhouse[warehouse_name],FALSE() )), "Invalid", "Valid")</f>
        <v>Valid</v>
      </c>
    </row>
    <row r="5984" customFormat="false" ht="15" hidden="false" customHeight="true" outlineLevel="0" collapsed="false">
      <c r="A5984" s="1" t="n">
        <v>5983</v>
      </c>
      <c r="B5984" s="1" t="n">
        <v>3</v>
      </c>
      <c r="C5984" s="1" t="n">
        <v>1503</v>
      </c>
      <c r="D5984" s="1" t="s">
        <v>13054</v>
      </c>
      <c r="E5984" s="1" t="n">
        <v>430</v>
      </c>
      <c r="F5984" s="1" t="n">
        <v>72</v>
      </c>
      <c r="G5984" s="1" t="n">
        <v>188.81</v>
      </c>
      <c r="H5984" s="4" t="n">
        <v>45967.6009381945</v>
      </c>
      <c r="I59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5983BT8271243150343072188.8145967.6009381945</v>
      </c>
      <c r="J5984" s="1" t="n">
        <f aca="false">COUNTIF(I:I, $I5984)</f>
        <v>1</v>
      </c>
      <c r="K5984" s="1" t="str">
        <f aca="false">IF(ISNA(VLOOKUP(Table4[product_id], tblProducts[], tblProducts[product_name],FALSE() )), "Invalid", "Valid")</f>
        <v>Valid</v>
      </c>
      <c r="L5984" s="5" t="str">
        <f aca="false">IF(ISNA(VLOOKUP(Table4[[#This Row],[warehouse_id]], tblwhouse[], tblwhouse[warehouse_name],FALSE() )), "Invalid", "Valid")</f>
        <v>Valid</v>
      </c>
    </row>
    <row r="5985" customFormat="false" ht="15" hidden="false" customHeight="true" outlineLevel="0" collapsed="false">
      <c r="A5985" s="1" t="n">
        <v>5984</v>
      </c>
      <c r="B5985" s="1" t="n">
        <v>1</v>
      </c>
      <c r="C5985" s="1" t="n">
        <v>2680</v>
      </c>
      <c r="D5985" s="1" t="s">
        <v>13055</v>
      </c>
      <c r="E5985" s="1" t="n">
        <v>246</v>
      </c>
      <c r="F5985" s="1" t="n">
        <v>44</v>
      </c>
      <c r="G5985" s="1" t="n">
        <v>1460.23</v>
      </c>
      <c r="H5985" s="4" t="n">
        <v>46005.6009381945</v>
      </c>
      <c r="I59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5984BT27592812680246441460.2346005.6009381945</v>
      </c>
      <c r="J5985" s="1" t="n">
        <f aca="false">COUNTIF(I:I, $I5985)</f>
        <v>1</v>
      </c>
      <c r="K5985" s="1" t="str">
        <f aca="false">IF(ISNA(VLOOKUP(Table4[product_id], tblProducts[], tblProducts[product_name],FALSE() )), "Invalid", "Valid")</f>
        <v>Valid</v>
      </c>
      <c r="L5985" s="5" t="str">
        <f aca="false">IF(ISNA(VLOOKUP(Table4[[#This Row],[warehouse_id]], tblwhouse[], tblwhouse[warehouse_name],FALSE() )), "Invalid", "Valid")</f>
        <v>Valid</v>
      </c>
    </row>
    <row r="5986" customFormat="false" ht="15" hidden="false" customHeight="true" outlineLevel="0" collapsed="false">
      <c r="A5986" s="1" t="n">
        <v>5985</v>
      </c>
      <c r="B5986" s="1" t="n">
        <v>3</v>
      </c>
      <c r="C5986" s="1" t="n">
        <v>203</v>
      </c>
      <c r="D5986" s="1" t="s">
        <v>13056</v>
      </c>
      <c r="E5986" s="1" t="n">
        <v>316</v>
      </c>
      <c r="F5986" s="1" t="n">
        <v>68</v>
      </c>
      <c r="G5986" s="1" t="n">
        <v>385.22</v>
      </c>
      <c r="H5986" s="4" t="n">
        <v>46043.6009381945</v>
      </c>
      <c r="I59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5985BT623602320331668385.2246043.6009381945</v>
      </c>
      <c r="J5986" s="1" t="n">
        <f aca="false">COUNTIF(I:I, $I5986)</f>
        <v>1</v>
      </c>
      <c r="K5986" s="1" t="str">
        <f aca="false">IF(ISNA(VLOOKUP(Table4[product_id], tblProducts[], tblProducts[product_name],FALSE() )), "Invalid", "Valid")</f>
        <v>Valid</v>
      </c>
      <c r="L5986" s="5" t="str">
        <f aca="false">IF(ISNA(VLOOKUP(Table4[[#This Row],[warehouse_id]], tblwhouse[], tblwhouse[warehouse_name],FALSE() )), "Invalid", "Valid")</f>
        <v>Valid</v>
      </c>
    </row>
    <row r="5987" customFormat="false" ht="15" hidden="false" customHeight="true" outlineLevel="0" collapsed="false">
      <c r="A5987" s="1" t="n">
        <v>5986</v>
      </c>
      <c r="B5987" s="1" t="n">
        <v>1</v>
      </c>
      <c r="C5987" s="1" t="n">
        <v>93</v>
      </c>
      <c r="D5987" s="1" t="s">
        <v>13057</v>
      </c>
      <c r="E5987" s="1" t="n">
        <v>324</v>
      </c>
      <c r="F5987" s="1" t="n">
        <v>22</v>
      </c>
      <c r="G5987" s="1" t="n">
        <v>1033.51</v>
      </c>
      <c r="H5987" s="4" t="n">
        <v>45982.6009381945</v>
      </c>
      <c r="I59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5986BT608954193324221033.5145982.6009381945</v>
      </c>
      <c r="J5987" s="1" t="n">
        <f aca="false">COUNTIF(I:I, $I5987)</f>
        <v>1</v>
      </c>
      <c r="K5987" s="1" t="str">
        <f aca="false">IF(ISNA(VLOOKUP(Table4[product_id], tblProducts[], tblProducts[product_name],FALSE() )), "Invalid", "Valid")</f>
        <v>Valid</v>
      </c>
      <c r="L5987" s="5" t="str">
        <f aca="false">IF(ISNA(VLOOKUP(Table4[[#This Row],[warehouse_id]], tblwhouse[], tblwhouse[warehouse_name],FALSE() )), "Invalid", "Valid")</f>
        <v>Valid</v>
      </c>
    </row>
    <row r="5988" customFormat="false" ht="15" hidden="false" customHeight="true" outlineLevel="0" collapsed="false">
      <c r="A5988" s="1" t="n">
        <v>5987</v>
      </c>
      <c r="B5988" s="1" t="n">
        <v>2</v>
      </c>
      <c r="C5988" s="1" t="n">
        <v>2600</v>
      </c>
      <c r="D5988" s="1" t="s">
        <v>13058</v>
      </c>
      <c r="E5988" s="1" t="n">
        <v>16</v>
      </c>
      <c r="F5988" s="1" t="n">
        <v>57</v>
      </c>
      <c r="G5988" s="1" t="n">
        <v>426.75</v>
      </c>
      <c r="H5988" s="4" t="n">
        <v>46186.6009381945</v>
      </c>
      <c r="I59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5987BT566088226001657426.7546186.6009381945</v>
      </c>
      <c r="J5988" s="1" t="n">
        <f aca="false">COUNTIF(I:I, $I5988)</f>
        <v>1</v>
      </c>
      <c r="K5988" s="1" t="str">
        <f aca="false">IF(ISNA(VLOOKUP(Table4[product_id], tblProducts[], tblProducts[product_name],FALSE() )), "Invalid", "Valid")</f>
        <v>Valid</v>
      </c>
      <c r="L5988" s="5" t="str">
        <f aca="false">IF(ISNA(VLOOKUP(Table4[[#This Row],[warehouse_id]], tblwhouse[], tblwhouse[warehouse_name],FALSE() )), "Invalid", "Valid")</f>
        <v>Valid</v>
      </c>
    </row>
    <row r="5989" customFormat="false" ht="15" hidden="false" customHeight="true" outlineLevel="0" collapsed="false">
      <c r="A5989" s="1" t="n">
        <v>5988</v>
      </c>
      <c r="B5989" s="1" t="n">
        <v>1</v>
      </c>
      <c r="C5989" s="1" t="n">
        <v>566</v>
      </c>
      <c r="D5989" s="1" t="s">
        <v>13059</v>
      </c>
      <c r="E5989" s="1" t="n">
        <v>401</v>
      </c>
      <c r="F5989" s="1" t="n">
        <v>73</v>
      </c>
      <c r="G5989" s="1" t="n">
        <v>829.2</v>
      </c>
      <c r="H5989" s="4" t="n">
        <v>46216.6009381945</v>
      </c>
      <c r="I59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5988BT403837156640173829.246216.6009381945</v>
      </c>
      <c r="J5989" s="1" t="n">
        <f aca="false">COUNTIF(I:I, $I5989)</f>
        <v>1</v>
      </c>
      <c r="K5989" s="1" t="str">
        <f aca="false">IF(ISNA(VLOOKUP(Table4[product_id], tblProducts[], tblProducts[product_name],FALSE() )), "Invalid", "Valid")</f>
        <v>Valid</v>
      </c>
      <c r="L5989" s="5" t="str">
        <f aca="false">IF(ISNA(VLOOKUP(Table4[[#This Row],[warehouse_id]], tblwhouse[], tblwhouse[warehouse_name],FALSE() )), "Invalid", "Valid")</f>
        <v>Valid</v>
      </c>
    </row>
    <row r="5990" customFormat="false" ht="15" hidden="false" customHeight="true" outlineLevel="0" collapsed="false">
      <c r="A5990" s="1" t="n">
        <v>5989</v>
      </c>
      <c r="B5990" s="1" t="n">
        <v>4</v>
      </c>
      <c r="C5990" s="1" t="n">
        <v>1478</v>
      </c>
      <c r="D5990" s="1" t="s">
        <v>13060</v>
      </c>
      <c r="E5990" s="1" t="n">
        <v>53</v>
      </c>
      <c r="F5990" s="1" t="n">
        <v>70</v>
      </c>
      <c r="G5990" s="1" t="n">
        <v>921.36</v>
      </c>
      <c r="H5990" s="4" t="n">
        <v>46092.6009381945</v>
      </c>
      <c r="I59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5989BT352367414785370921.3646092.6009381945</v>
      </c>
      <c r="J5990" s="1" t="n">
        <f aca="false">COUNTIF(I:I, $I5990)</f>
        <v>1</v>
      </c>
      <c r="K5990" s="1" t="str">
        <f aca="false">IF(ISNA(VLOOKUP(Table4[product_id], tblProducts[], tblProducts[product_name],FALSE() )), "Invalid", "Valid")</f>
        <v>Valid</v>
      </c>
      <c r="L5990" s="5" t="str">
        <f aca="false">IF(ISNA(VLOOKUP(Table4[[#This Row],[warehouse_id]], tblwhouse[], tblwhouse[warehouse_name],FALSE() )), "Invalid", "Valid")</f>
        <v>Valid</v>
      </c>
    </row>
    <row r="5991" customFormat="false" ht="15" hidden="false" customHeight="true" outlineLevel="0" collapsed="false">
      <c r="A5991" s="1" t="n">
        <v>5990</v>
      </c>
      <c r="B5991" s="1" t="n">
        <v>4</v>
      </c>
      <c r="C5991" s="1" t="n">
        <v>1068</v>
      </c>
      <c r="D5991" s="1" t="s">
        <v>9669</v>
      </c>
      <c r="E5991" s="1" t="n">
        <v>279</v>
      </c>
      <c r="F5991" s="1" t="n">
        <v>66</v>
      </c>
      <c r="G5991" s="1" t="n">
        <v>1489.55</v>
      </c>
      <c r="H5991" s="4" t="n">
        <v>46080.6009381945</v>
      </c>
      <c r="I59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5990BT67672641068279661489.5546080.6009381945</v>
      </c>
      <c r="J5991" s="1" t="n">
        <f aca="false">COUNTIF(I:I, $I5991)</f>
        <v>1</v>
      </c>
      <c r="K5991" s="1" t="str">
        <f aca="false">IF(ISNA(VLOOKUP(Table4[product_id], tblProducts[], tblProducts[product_name],FALSE() )), "Invalid", "Valid")</f>
        <v>Valid</v>
      </c>
      <c r="L5991" s="5" t="str">
        <f aca="false">IF(ISNA(VLOOKUP(Table4[[#This Row],[warehouse_id]], tblwhouse[], tblwhouse[warehouse_name],FALSE() )), "Invalid", "Valid")</f>
        <v>Valid</v>
      </c>
    </row>
    <row r="5992" customFormat="false" ht="15" hidden="false" customHeight="true" outlineLevel="0" collapsed="false">
      <c r="A5992" s="1" t="n">
        <v>5991</v>
      </c>
      <c r="B5992" s="1" t="n">
        <v>1</v>
      </c>
      <c r="C5992" s="1" t="n">
        <v>371</v>
      </c>
      <c r="D5992" s="1" t="s">
        <v>13061</v>
      </c>
      <c r="E5992" s="1" t="n">
        <v>381</v>
      </c>
      <c r="F5992" s="1" t="n">
        <v>42</v>
      </c>
      <c r="G5992" s="1" t="n">
        <v>592.25</v>
      </c>
      <c r="H5992" s="4" t="n">
        <v>46216.6009381945</v>
      </c>
      <c r="I59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5991BT245921137138142592.2546216.6009381945</v>
      </c>
      <c r="J5992" s="1" t="n">
        <f aca="false">COUNTIF(I:I, $I5992)</f>
        <v>1</v>
      </c>
      <c r="K5992" s="1" t="str">
        <f aca="false">IF(ISNA(VLOOKUP(Table4[product_id], tblProducts[], tblProducts[product_name],FALSE() )), "Invalid", "Valid")</f>
        <v>Valid</v>
      </c>
      <c r="L5992" s="5" t="str">
        <f aca="false">IF(ISNA(VLOOKUP(Table4[[#This Row],[warehouse_id]], tblwhouse[], tblwhouse[warehouse_name],FALSE() )), "Invalid", "Valid")</f>
        <v>Valid</v>
      </c>
    </row>
    <row r="5993" customFormat="false" ht="15" hidden="false" customHeight="true" outlineLevel="0" collapsed="false">
      <c r="A5993" s="1" t="n">
        <v>5992</v>
      </c>
      <c r="B5993" s="1" t="n">
        <v>1</v>
      </c>
      <c r="C5993" s="1" t="n">
        <v>685</v>
      </c>
      <c r="D5993" s="1" t="s">
        <v>13062</v>
      </c>
      <c r="E5993" s="1" t="n">
        <v>91</v>
      </c>
      <c r="F5993" s="1" t="n">
        <v>67</v>
      </c>
      <c r="G5993" s="1" t="n">
        <v>926.96</v>
      </c>
      <c r="H5993" s="4" t="n">
        <v>45910.6009381945</v>
      </c>
      <c r="I59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5992BT40291216859167926.9645910.6009381945</v>
      </c>
      <c r="J5993" s="1" t="n">
        <f aca="false">COUNTIF(I:I, $I5993)</f>
        <v>1</v>
      </c>
      <c r="K5993" s="1" t="str">
        <f aca="false">IF(ISNA(VLOOKUP(Table4[product_id], tblProducts[], tblProducts[product_name],FALSE() )), "Invalid", "Valid")</f>
        <v>Valid</v>
      </c>
      <c r="L5993" s="5" t="str">
        <f aca="false">IF(ISNA(VLOOKUP(Table4[[#This Row],[warehouse_id]], tblwhouse[], tblwhouse[warehouse_name],FALSE() )), "Invalid", "Valid")</f>
        <v>Valid</v>
      </c>
    </row>
    <row r="5994" customFormat="false" ht="15" hidden="false" customHeight="true" outlineLevel="0" collapsed="false">
      <c r="A5994" s="1" t="n">
        <v>5993</v>
      </c>
      <c r="B5994" s="1" t="n">
        <v>1</v>
      </c>
      <c r="C5994" s="1" t="n">
        <v>1116</v>
      </c>
      <c r="D5994" s="1" t="s">
        <v>13063</v>
      </c>
      <c r="E5994" s="1" t="n">
        <v>82</v>
      </c>
      <c r="F5994" s="1" t="n">
        <v>61</v>
      </c>
      <c r="G5994" s="1" t="n">
        <v>793.08</v>
      </c>
      <c r="H5994" s="4" t="n">
        <v>46152.6009381945</v>
      </c>
      <c r="I59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5993BT570175111168261793.0846152.6009381945</v>
      </c>
      <c r="J5994" s="1" t="n">
        <f aca="false">COUNTIF(I:I, $I5994)</f>
        <v>1</v>
      </c>
      <c r="K5994" s="1" t="str">
        <f aca="false">IF(ISNA(VLOOKUP(Table4[product_id], tblProducts[], tblProducts[product_name],FALSE() )), "Invalid", "Valid")</f>
        <v>Valid</v>
      </c>
      <c r="L5994" s="5" t="str">
        <f aca="false">IF(ISNA(VLOOKUP(Table4[[#This Row],[warehouse_id]], tblwhouse[], tblwhouse[warehouse_name],FALSE() )), "Invalid", "Valid")</f>
        <v>Valid</v>
      </c>
    </row>
    <row r="5995" customFormat="false" ht="15" hidden="false" customHeight="true" outlineLevel="0" collapsed="false">
      <c r="A5995" s="1" t="n">
        <v>5994</v>
      </c>
      <c r="B5995" s="1" t="n">
        <v>2</v>
      </c>
      <c r="C5995" s="1" t="n">
        <v>2457</v>
      </c>
      <c r="D5995" s="1" t="s">
        <v>13064</v>
      </c>
      <c r="E5995" s="1" t="n">
        <v>28</v>
      </c>
      <c r="F5995" s="1" t="n">
        <v>30</v>
      </c>
      <c r="G5995" s="1" t="n">
        <v>1474.88</v>
      </c>
      <c r="H5995" s="4" t="n">
        <v>45904.6009381945</v>
      </c>
      <c r="I59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5994BT8663932245728301474.8845904.6009381945</v>
      </c>
      <c r="J5995" s="1" t="n">
        <f aca="false">COUNTIF(I:I, $I5995)</f>
        <v>1</v>
      </c>
      <c r="K5995" s="1" t="str">
        <f aca="false">IF(ISNA(VLOOKUP(Table4[product_id], tblProducts[], tblProducts[product_name],FALSE() )), "Invalid", "Valid")</f>
        <v>Valid</v>
      </c>
      <c r="L5995" s="5" t="str">
        <f aca="false">IF(ISNA(VLOOKUP(Table4[[#This Row],[warehouse_id]], tblwhouse[], tblwhouse[warehouse_name],FALSE() )), "Invalid", "Valid")</f>
        <v>Valid</v>
      </c>
    </row>
    <row r="5996" customFormat="false" ht="15" hidden="false" customHeight="true" outlineLevel="0" collapsed="false">
      <c r="A5996" s="1" t="n">
        <v>5995</v>
      </c>
      <c r="B5996" s="1" t="n">
        <v>1</v>
      </c>
      <c r="C5996" s="1" t="n">
        <v>1807</v>
      </c>
      <c r="D5996" s="1" t="s">
        <v>13065</v>
      </c>
      <c r="E5996" s="1" t="n">
        <v>281</v>
      </c>
      <c r="F5996" s="1" t="n">
        <v>51</v>
      </c>
      <c r="G5996" s="1" t="n">
        <v>761.51</v>
      </c>
      <c r="H5996" s="4" t="n">
        <v>46211.6009381945</v>
      </c>
      <c r="I59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5995BT5576891180728151761.5146211.6009381945</v>
      </c>
      <c r="J5996" s="1" t="n">
        <f aca="false">COUNTIF(I:I, $I5996)</f>
        <v>1</v>
      </c>
      <c r="K5996" s="1" t="str">
        <f aca="false">IF(ISNA(VLOOKUP(Table4[product_id], tblProducts[], tblProducts[product_name],FALSE() )), "Invalid", "Valid")</f>
        <v>Valid</v>
      </c>
      <c r="L5996" s="5" t="str">
        <f aca="false">IF(ISNA(VLOOKUP(Table4[[#This Row],[warehouse_id]], tblwhouse[], tblwhouse[warehouse_name],FALSE() )), "Invalid", "Valid")</f>
        <v>Valid</v>
      </c>
    </row>
    <row r="5997" customFormat="false" ht="15" hidden="false" customHeight="true" outlineLevel="0" collapsed="false">
      <c r="A5997" s="1" t="n">
        <v>5996</v>
      </c>
      <c r="B5997" s="1" t="n">
        <v>3</v>
      </c>
      <c r="C5997" s="1" t="n">
        <v>736</v>
      </c>
      <c r="D5997" s="1" t="s">
        <v>13066</v>
      </c>
      <c r="E5997" s="1" t="n">
        <v>111</v>
      </c>
      <c r="F5997" s="1" t="n">
        <v>42</v>
      </c>
      <c r="G5997" s="1" t="n">
        <v>1470.14</v>
      </c>
      <c r="H5997" s="4" t="n">
        <v>46082.6009381945</v>
      </c>
      <c r="I59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5996BT1335493736111421470.1446082.6009381945</v>
      </c>
      <c r="J5997" s="1" t="n">
        <f aca="false">COUNTIF(I:I, $I5997)</f>
        <v>1</v>
      </c>
      <c r="K5997" s="1" t="str">
        <f aca="false">IF(ISNA(VLOOKUP(Table4[product_id], tblProducts[], tblProducts[product_name],FALSE() )), "Invalid", "Valid")</f>
        <v>Valid</v>
      </c>
      <c r="L5997" s="5" t="str">
        <f aca="false">IF(ISNA(VLOOKUP(Table4[[#This Row],[warehouse_id]], tblwhouse[], tblwhouse[warehouse_name],FALSE() )), "Invalid", "Valid")</f>
        <v>Valid</v>
      </c>
    </row>
    <row r="5998" customFormat="false" ht="15" hidden="false" customHeight="true" outlineLevel="0" collapsed="false">
      <c r="A5998" s="1" t="n">
        <v>5997</v>
      </c>
      <c r="B5998" s="1" t="n">
        <v>1</v>
      </c>
      <c r="C5998" s="1" t="n">
        <v>365</v>
      </c>
      <c r="D5998" s="1" t="s">
        <v>13067</v>
      </c>
      <c r="E5998" s="1" t="n">
        <v>195</v>
      </c>
      <c r="F5998" s="1" t="n">
        <v>73</v>
      </c>
      <c r="G5998" s="1" t="n">
        <v>1371.87</v>
      </c>
      <c r="H5998" s="4" t="n">
        <v>46123.6009381945</v>
      </c>
      <c r="I59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5997BT8291791365195731371.8746123.6009381945</v>
      </c>
      <c r="J5998" s="1" t="n">
        <f aca="false">COUNTIF(I:I, $I5998)</f>
        <v>1</v>
      </c>
      <c r="K5998" s="1" t="str">
        <f aca="false">IF(ISNA(VLOOKUP(Table4[product_id], tblProducts[], tblProducts[product_name],FALSE() )), "Invalid", "Valid")</f>
        <v>Valid</v>
      </c>
      <c r="L5998" s="5" t="str">
        <f aca="false">IF(ISNA(VLOOKUP(Table4[[#This Row],[warehouse_id]], tblwhouse[], tblwhouse[warehouse_name],FALSE() )), "Invalid", "Valid")</f>
        <v>Valid</v>
      </c>
    </row>
    <row r="5999" customFormat="false" ht="15" hidden="false" customHeight="true" outlineLevel="0" collapsed="false">
      <c r="A5999" s="1" t="n">
        <v>5998</v>
      </c>
      <c r="B5999" s="1" t="n">
        <v>4</v>
      </c>
      <c r="C5999" s="1" t="n">
        <v>2072</v>
      </c>
      <c r="D5999" s="1" t="s">
        <v>13068</v>
      </c>
      <c r="E5999" s="1" t="n">
        <v>279</v>
      </c>
      <c r="F5999" s="1" t="n">
        <v>38</v>
      </c>
      <c r="G5999" s="1" t="n">
        <v>198.82</v>
      </c>
      <c r="H5999" s="4" t="n">
        <v>46120.6009381945</v>
      </c>
      <c r="I59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5998BT8090924207227938198.8246120.6009381945</v>
      </c>
      <c r="J5999" s="1" t="n">
        <f aca="false">COUNTIF(I:I, $I5999)</f>
        <v>1</v>
      </c>
      <c r="K5999" s="1" t="str">
        <f aca="false">IF(ISNA(VLOOKUP(Table4[product_id], tblProducts[], tblProducts[product_name],FALSE() )), "Invalid", "Valid")</f>
        <v>Valid</v>
      </c>
      <c r="L5999" s="5" t="str">
        <f aca="false">IF(ISNA(VLOOKUP(Table4[[#This Row],[warehouse_id]], tblwhouse[], tblwhouse[warehouse_name],FALSE() )), "Invalid", "Valid")</f>
        <v>Valid</v>
      </c>
    </row>
    <row r="6000" customFormat="false" ht="15" hidden="false" customHeight="true" outlineLevel="0" collapsed="false">
      <c r="A6000" s="1" t="n">
        <v>5999</v>
      </c>
      <c r="B6000" s="1" t="n">
        <v>1</v>
      </c>
      <c r="C6000" s="1" t="n">
        <v>161</v>
      </c>
      <c r="D6000" s="1" t="s">
        <v>13069</v>
      </c>
      <c r="E6000" s="1" t="n">
        <v>479</v>
      </c>
      <c r="F6000" s="1" t="n">
        <v>53</v>
      </c>
      <c r="G6000" s="1" t="n">
        <v>27.44</v>
      </c>
      <c r="H6000" s="4" t="n">
        <v>45949.600938206</v>
      </c>
      <c r="I60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5999BT16345211614795327.4445949.600938206</v>
      </c>
      <c r="J6000" s="1" t="n">
        <f aca="false">COUNTIF(I:I, $I6000)</f>
        <v>1</v>
      </c>
      <c r="K6000" s="1" t="str">
        <f aca="false">IF(ISNA(VLOOKUP(Table4[product_id], tblProducts[], tblProducts[product_name],FALSE() )), "Invalid", "Valid")</f>
        <v>Valid</v>
      </c>
      <c r="L6000" s="5" t="str">
        <f aca="false">IF(ISNA(VLOOKUP(Table4[[#This Row],[warehouse_id]], tblwhouse[], tblwhouse[warehouse_name],FALSE() )), "Invalid", "Valid")</f>
        <v>Valid</v>
      </c>
    </row>
    <row r="6001" customFormat="false" ht="15" hidden="false" customHeight="true" outlineLevel="0" collapsed="false">
      <c r="A6001" s="1" t="n">
        <v>6000</v>
      </c>
      <c r="B6001" s="1" t="n">
        <v>3</v>
      </c>
      <c r="C6001" s="1" t="n">
        <v>632</v>
      </c>
      <c r="D6001" s="1" t="s">
        <v>13070</v>
      </c>
      <c r="E6001" s="1" t="n">
        <v>235</v>
      </c>
      <c r="F6001" s="1" t="n">
        <v>50</v>
      </c>
      <c r="G6001" s="1" t="n">
        <v>825.05</v>
      </c>
      <c r="H6001" s="4" t="n">
        <v>45887.600938206</v>
      </c>
      <c r="I60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6000BT880655363223550825.0545887.600938206</v>
      </c>
      <c r="J6001" s="1" t="n">
        <f aca="false">COUNTIF(I:I, $I6001)</f>
        <v>1</v>
      </c>
      <c r="K6001" s="1" t="str">
        <f aca="false">IF(ISNA(VLOOKUP(Table4[product_id], tblProducts[], tblProducts[product_name],FALSE() )), "Invalid", "Valid")</f>
        <v>Valid</v>
      </c>
      <c r="L6001" s="5" t="str">
        <f aca="false">IF(ISNA(VLOOKUP(Table4[[#This Row],[warehouse_id]], tblwhouse[], tblwhouse[warehouse_name],FALSE() )), "Invalid", "Valid")</f>
        <v>Valid</v>
      </c>
    </row>
    <row r="6002" customFormat="false" ht="15" hidden="false" customHeight="true" outlineLevel="0" collapsed="false">
      <c r="A6002" s="1" t="n">
        <v>6001</v>
      </c>
      <c r="B6002" s="1" t="n">
        <v>3</v>
      </c>
      <c r="C6002" s="1" t="n">
        <v>429</v>
      </c>
      <c r="D6002" s="1" t="s">
        <v>13071</v>
      </c>
      <c r="E6002" s="1" t="n">
        <v>174</v>
      </c>
      <c r="F6002" s="1" t="n">
        <v>20</v>
      </c>
      <c r="G6002" s="1" t="n">
        <v>1234.12</v>
      </c>
      <c r="H6002" s="4" t="n">
        <v>45928.600938206</v>
      </c>
      <c r="I60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6001BT5213903429174201234.1245928.600938206</v>
      </c>
      <c r="J6002" s="1" t="n">
        <f aca="false">COUNTIF(I:I, $I6002)</f>
        <v>1</v>
      </c>
      <c r="K6002" s="1" t="str">
        <f aca="false">IF(ISNA(VLOOKUP(Table4[product_id], tblProducts[], tblProducts[product_name],FALSE() )), "Invalid", "Valid")</f>
        <v>Valid</v>
      </c>
      <c r="L6002" s="5" t="str">
        <f aca="false">IF(ISNA(VLOOKUP(Table4[[#This Row],[warehouse_id]], tblwhouse[], tblwhouse[warehouse_name],FALSE() )), "Invalid", "Valid")</f>
        <v>Valid</v>
      </c>
    </row>
    <row r="6003" customFormat="false" ht="15" hidden="false" customHeight="true" outlineLevel="0" collapsed="false">
      <c r="A6003" s="1" t="n">
        <v>6002</v>
      </c>
      <c r="B6003" s="1" t="n">
        <v>4</v>
      </c>
      <c r="C6003" s="1" t="n">
        <v>612</v>
      </c>
      <c r="D6003" s="1" t="s">
        <v>13072</v>
      </c>
      <c r="E6003" s="1" t="n">
        <v>356</v>
      </c>
      <c r="F6003" s="1" t="n">
        <v>64</v>
      </c>
      <c r="G6003" s="1" t="n">
        <v>1039.28</v>
      </c>
      <c r="H6003" s="4" t="n">
        <v>46155.600938206</v>
      </c>
      <c r="I60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6002BT4402214612356641039.2846155.600938206</v>
      </c>
      <c r="J6003" s="1" t="n">
        <f aca="false">COUNTIF(I:I, $I6003)</f>
        <v>1</v>
      </c>
      <c r="K6003" s="1" t="str">
        <f aca="false">IF(ISNA(VLOOKUP(Table4[product_id], tblProducts[], tblProducts[product_name],FALSE() )), "Invalid", "Valid")</f>
        <v>Valid</v>
      </c>
      <c r="L6003" s="5" t="str">
        <f aca="false">IF(ISNA(VLOOKUP(Table4[[#This Row],[warehouse_id]], tblwhouse[], tblwhouse[warehouse_name],FALSE() )), "Invalid", "Valid")</f>
        <v>Valid</v>
      </c>
    </row>
    <row r="6004" customFormat="false" ht="15" hidden="false" customHeight="true" outlineLevel="0" collapsed="false">
      <c r="A6004" s="1" t="n">
        <v>6003</v>
      </c>
      <c r="B6004" s="1" t="n">
        <v>4</v>
      </c>
      <c r="C6004" s="1" t="n">
        <v>2505</v>
      </c>
      <c r="D6004" s="1" t="s">
        <v>13073</v>
      </c>
      <c r="E6004" s="1" t="n">
        <v>203</v>
      </c>
      <c r="F6004" s="1" t="n">
        <v>44</v>
      </c>
      <c r="G6004" s="1" t="n">
        <v>391.34</v>
      </c>
      <c r="H6004" s="4" t="n">
        <v>46105.600938206</v>
      </c>
      <c r="I60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6003BT8870994250520344391.3446105.600938206</v>
      </c>
      <c r="J6004" s="1" t="n">
        <f aca="false">COUNTIF(I:I, $I6004)</f>
        <v>1</v>
      </c>
      <c r="K6004" s="1" t="str">
        <f aca="false">IF(ISNA(VLOOKUP(Table4[product_id], tblProducts[], tblProducts[product_name],FALSE() )), "Invalid", "Valid")</f>
        <v>Valid</v>
      </c>
      <c r="L6004" s="5" t="str">
        <f aca="false">IF(ISNA(VLOOKUP(Table4[[#This Row],[warehouse_id]], tblwhouse[], tblwhouse[warehouse_name],FALSE() )), "Invalid", "Valid")</f>
        <v>Valid</v>
      </c>
    </row>
    <row r="6005" customFormat="false" ht="15" hidden="false" customHeight="true" outlineLevel="0" collapsed="false">
      <c r="A6005" s="1" t="n">
        <v>6004</v>
      </c>
      <c r="B6005" s="1" t="n">
        <v>1</v>
      </c>
      <c r="C6005" s="1" t="n">
        <v>2544</v>
      </c>
      <c r="D6005" s="1" t="s">
        <v>13074</v>
      </c>
      <c r="E6005" s="1" t="n">
        <v>100</v>
      </c>
      <c r="F6005" s="1" t="n">
        <v>65</v>
      </c>
      <c r="G6005" s="1" t="n">
        <v>944.02</v>
      </c>
      <c r="H6005" s="4" t="n">
        <v>45954.600938206</v>
      </c>
      <c r="I60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6004BT5855711254410065944.0245954.600938206</v>
      </c>
      <c r="J6005" s="1" t="n">
        <f aca="false">COUNTIF(I:I, $I6005)</f>
        <v>1</v>
      </c>
      <c r="K6005" s="1" t="str">
        <f aca="false">IF(ISNA(VLOOKUP(Table4[product_id], tblProducts[], tblProducts[product_name],FALSE() )), "Invalid", "Valid")</f>
        <v>Valid</v>
      </c>
      <c r="L6005" s="5" t="str">
        <f aca="false">IF(ISNA(VLOOKUP(Table4[[#This Row],[warehouse_id]], tblwhouse[], tblwhouse[warehouse_name],FALSE() )), "Invalid", "Valid")</f>
        <v>Valid</v>
      </c>
    </row>
    <row r="6006" customFormat="false" ht="15" hidden="false" customHeight="true" outlineLevel="0" collapsed="false">
      <c r="A6006" s="1" t="n">
        <v>6005</v>
      </c>
      <c r="B6006" s="1" t="n">
        <v>4</v>
      </c>
      <c r="C6006" s="1" t="n">
        <v>1021</v>
      </c>
      <c r="D6006" s="1" t="s">
        <v>13075</v>
      </c>
      <c r="E6006" s="1" t="n">
        <v>24</v>
      </c>
      <c r="F6006" s="1" t="n">
        <v>67</v>
      </c>
      <c r="G6006" s="1" t="n">
        <v>823.99</v>
      </c>
      <c r="H6006" s="4" t="n">
        <v>45938.600938206</v>
      </c>
      <c r="I60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6005BT870516410212467823.9945938.600938206</v>
      </c>
      <c r="J6006" s="1" t="n">
        <f aca="false">COUNTIF(I:I, $I6006)</f>
        <v>1</v>
      </c>
      <c r="K6006" s="1" t="str">
        <f aca="false">IF(ISNA(VLOOKUP(Table4[product_id], tblProducts[], tblProducts[product_name],FALSE() )), "Invalid", "Valid")</f>
        <v>Valid</v>
      </c>
      <c r="L6006" s="5" t="str">
        <f aca="false">IF(ISNA(VLOOKUP(Table4[[#This Row],[warehouse_id]], tblwhouse[], tblwhouse[warehouse_name],FALSE() )), "Invalid", "Valid")</f>
        <v>Valid</v>
      </c>
    </row>
    <row r="6007" customFormat="false" ht="15" hidden="false" customHeight="true" outlineLevel="0" collapsed="false">
      <c r="A6007" s="1" t="n">
        <v>6006</v>
      </c>
      <c r="B6007" s="1" t="n">
        <v>1</v>
      </c>
      <c r="C6007" s="1" t="n">
        <v>2732</v>
      </c>
      <c r="D6007" s="1" t="s">
        <v>13076</v>
      </c>
      <c r="E6007" s="1" t="n">
        <v>495</v>
      </c>
      <c r="F6007" s="1" t="n">
        <v>26</v>
      </c>
      <c r="G6007" s="1" t="n">
        <v>374.54</v>
      </c>
      <c r="H6007" s="4" t="n">
        <v>46008.600938206</v>
      </c>
      <c r="I60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6006BT4561691273249526374.5446008.600938206</v>
      </c>
      <c r="J6007" s="1" t="n">
        <f aca="false">COUNTIF(I:I, $I6007)</f>
        <v>1</v>
      </c>
      <c r="K6007" s="1" t="str">
        <f aca="false">IF(ISNA(VLOOKUP(Table4[product_id], tblProducts[], tblProducts[product_name],FALSE() )), "Invalid", "Valid")</f>
        <v>Valid</v>
      </c>
      <c r="L6007" s="5" t="str">
        <f aca="false">IF(ISNA(VLOOKUP(Table4[[#This Row],[warehouse_id]], tblwhouse[], tblwhouse[warehouse_name],FALSE() )), "Invalid", "Valid")</f>
        <v>Valid</v>
      </c>
    </row>
    <row r="6008" customFormat="false" ht="15" hidden="false" customHeight="true" outlineLevel="0" collapsed="false">
      <c r="A6008" s="1" t="n">
        <v>6007</v>
      </c>
      <c r="B6008" s="1" t="n">
        <v>2</v>
      </c>
      <c r="C6008" s="1" t="n">
        <v>2746</v>
      </c>
      <c r="D6008" s="1" t="s">
        <v>13077</v>
      </c>
      <c r="E6008" s="1" t="n">
        <v>34</v>
      </c>
      <c r="F6008" s="1" t="n">
        <v>47</v>
      </c>
      <c r="G6008" s="1" t="n">
        <v>379.18</v>
      </c>
      <c r="H6008" s="4" t="n">
        <v>46036.600938206</v>
      </c>
      <c r="I60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6007BT699698227463447379.1846036.600938206</v>
      </c>
      <c r="J6008" s="1" t="n">
        <f aca="false">COUNTIF(I:I, $I6008)</f>
        <v>1</v>
      </c>
      <c r="K6008" s="1" t="str">
        <f aca="false">IF(ISNA(VLOOKUP(Table4[product_id], tblProducts[], tblProducts[product_name],FALSE() )), "Invalid", "Valid")</f>
        <v>Valid</v>
      </c>
      <c r="L6008" s="5" t="str">
        <f aca="false">IF(ISNA(VLOOKUP(Table4[[#This Row],[warehouse_id]], tblwhouse[], tblwhouse[warehouse_name],FALSE() )), "Invalid", "Valid")</f>
        <v>Valid</v>
      </c>
    </row>
    <row r="6009" customFormat="false" ht="15" hidden="false" customHeight="true" outlineLevel="0" collapsed="false">
      <c r="A6009" s="1" t="n">
        <v>6008</v>
      </c>
      <c r="B6009" s="1" t="n">
        <v>1</v>
      </c>
      <c r="C6009" s="1" t="n">
        <v>799</v>
      </c>
      <c r="D6009" s="1" t="s">
        <v>13078</v>
      </c>
      <c r="E6009" s="1" t="n">
        <v>212</v>
      </c>
      <c r="F6009" s="1" t="n">
        <v>37</v>
      </c>
      <c r="G6009" s="1" t="n">
        <v>1349.14</v>
      </c>
      <c r="H6009" s="4" t="n">
        <v>46180.600938206</v>
      </c>
      <c r="I60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6008BT2542071799212371349.1446180.600938206</v>
      </c>
      <c r="J6009" s="1" t="n">
        <f aca="false">COUNTIF(I:I, $I6009)</f>
        <v>1</v>
      </c>
      <c r="K6009" s="1" t="str">
        <f aca="false">IF(ISNA(VLOOKUP(Table4[product_id], tblProducts[], tblProducts[product_name],FALSE() )), "Invalid", "Valid")</f>
        <v>Valid</v>
      </c>
      <c r="L6009" s="5" t="str">
        <f aca="false">IF(ISNA(VLOOKUP(Table4[[#This Row],[warehouse_id]], tblwhouse[], tblwhouse[warehouse_name],FALSE() )), "Invalid", "Valid")</f>
        <v>Valid</v>
      </c>
    </row>
    <row r="6010" customFormat="false" ht="15" hidden="false" customHeight="true" outlineLevel="0" collapsed="false">
      <c r="A6010" s="1" t="n">
        <v>6009</v>
      </c>
      <c r="B6010" s="1" t="n">
        <v>2</v>
      </c>
      <c r="C6010" s="1" t="n">
        <v>238</v>
      </c>
      <c r="D6010" s="1" t="s">
        <v>13079</v>
      </c>
      <c r="E6010" s="1" t="n">
        <v>204</v>
      </c>
      <c r="F6010" s="1" t="n">
        <v>76</v>
      </c>
      <c r="G6010" s="1" t="n">
        <v>712.32</v>
      </c>
      <c r="H6010" s="4" t="n">
        <v>46043.600938206</v>
      </c>
      <c r="I60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6009BT405635223820476712.3246043.600938206</v>
      </c>
      <c r="J6010" s="1" t="n">
        <f aca="false">COUNTIF(I:I, $I6010)</f>
        <v>1</v>
      </c>
      <c r="K6010" s="1" t="str">
        <f aca="false">IF(ISNA(VLOOKUP(Table4[product_id], tblProducts[], tblProducts[product_name],FALSE() )), "Invalid", "Valid")</f>
        <v>Valid</v>
      </c>
      <c r="L6010" s="5" t="str">
        <f aca="false">IF(ISNA(VLOOKUP(Table4[[#This Row],[warehouse_id]], tblwhouse[], tblwhouse[warehouse_name],FALSE() )), "Invalid", "Valid")</f>
        <v>Valid</v>
      </c>
    </row>
    <row r="6011" customFormat="false" ht="15" hidden="false" customHeight="true" outlineLevel="0" collapsed="false">
      <c r="A6011" s="1" t="n">
        <v>6010</v>
      </c>
      <c r="B6011" s="1" t="n">
        <v>4</v>
      </c>
      <c r="C6011" s="1" t="n">
        <v>291</v>
      </c>
      <c r="D6011" s="1" t="s">
        <v>13080</v>
      </c>
      <c r="E6011" s="1" t="n">
        <v>171</v>
      </c>
      <c r="F6011" s="1" t="n">
        <v>43</v>
      </c>
      <c r="G6011" s="1" t="n">
        <v>618.29</v>
      </c>
      <c r="H6011" s="4" t="n">
        <v>45984.600938206</v>
      </c>
      <c r="I60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6010BT670747429117143618.2945984.600938206</v>
      </c>
      <c r="J6011" s="1" t="n">
        <f aca="false">COUNTIF(I:I, $I6011)</f>
        <v>1</v>
      </c>
      <c r="K6011" s="1" t="str">
        <f aca="false">IF(ISNA(VLOOKUP(Table4[product_id], tblProducts[], tblProducts[product_name],FALSE() )), "Invalid", "Valid")</f>
        <v>Valid</v>
      </c>
      <c r="L6011" s="5" t="str">
        <f aca="false">IF(ISNA(VLOOKUP(Table4[[#This Row],[warehouse_id]], tblwhouse[], tblwhouse[warehouse_name],FALSE() )), "Invalid", "Valid")</f>
        <v>Valid</v>
      </c>
    </row>
    <row r="6012" customFormat="false" ht="15" hidden="false" customHeight="true" outlineLevel="0" collapsed="false">
      <c r="A6012" s="1" t="n">
        <v>6011</v>
      </c>
      <c r="B6012" s="1" t="n">
        <v>3</v>
      </c>
      <c r="C6012" s="1" t="n">
        <v>1087</v>
      </c>
      <c r="D6012" s="1" t="s">
        <v>13081</v>
      </c>
      <c r="E6012" s="1" t="n">
        <v>356</v>
      </c>
      <c r="F6012" s="1" t="n">
        <v>70</v>
      </c>
      <c r="G6012" s="1" t="n">
        <v>560.2</v>
      </c>
      <c r="H6012" s="4" t="n">
        <v>45981.600938206</v>
      </c>
      <c r="I60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6011BT6815793108735670560.245981.600938206</v>
      </c>
      <c r="J6012" s="1" t="n">
        <f aca="false">COUNTIF(I:I, $I6012)</f>
        <v>1</v>
      </c>
      <c r="K6012" s="1" t="str">
        <f aca="false">IF(ISNA(VLOOKUP(Table4[product_id], tblProducts[], tblProducts[product_name],FALSE() )), "Invalid", "Valid")</f>
        <v>Valid</v>
      </c>
      <c r="L6012" s="5" t="str">
        <f aca="false">IF(ISNA(VLOOKUP(Table4[[#This Row],[warehouse_id]], tblwhouse[], tblwhouse[warehouse_name],FALSE() )), "Invalid", "Valid")</f>
        <v>Valid</v>
      </c>
    </row>
    <row r="6013" customFormat="false" ht="15" hidden="false" customHeight="true" outlineLevel="0" collapsed="false">
      <c r="A6013" s="1" t="n">
        <v>6012</v>
      </c>
      <c r="B6013" s="1" t="n">
        <v>3</v>
      </c>
      <c r="C6013" s="1" t="n">
        <v>863</v>
      </c>
      <c r="D6013" s="1" t="s">
        <v>13082</v>
      </c>
      <c r="E6013" s="1" t="n">
        <v>29</v>
      </c>
      <c r="F6013" s="1" t="n">
        <v>41</v>
      </c>
      <c r="G6013" s="1" t="n">
        <v>229.76</v>
      </c>
      <c r="H6013" s="4" t="n">
        <v>46163.600938206</v>
      </c>
      <c r="I60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6012BT76164638632941229.7646163.600938206</v>
      </c>
      <c r="J6013" s="1" t="n">
        <f aca="false">COUNTIF(I:I, $I6013)</f>
        <v>1</v>
      </c>
      <c r="K6013" s="1" t="str">
        <f aca="false">IF(ISNA(VLOOKUP(Table4[product_id], tblProducts[], tblProducts[product_name],FALSE() )), "Invalid", "Valid")</f>
        <v>Valid</v>
      </c>
      <c r="L6013" s="5" t="str">
        <f aca="false">IF(ISNA(VLOOKUP(Table4[[#This Row],[warehouse_id]], tblwhouse[], tblwhouse[warehouse_name],FALSE() )), "Invalid", "Valid")</f>
        <v>Valid</v>
      </c>
    </row>
    <row r="6014" customFormat="false" ht="15" hidden="false" customHeight="true" outlineLevel="0" collapsed="false">
      <c r="A6014" s="1" t="n">
        <v>6013</v>
      </c>
      <c r="B6014" s="1" t="n">
        <v>2</v>
      </c>
      <c r="C6014" s="1" t="n">
        <v>1972</v>
      </c>
      <c r="D6014" s="1" t="s">
        <v>13083</v>
      </c>
      <c r="E6014" s="1" t="n">
        <v>424</v>
      </c>
      <c r="F6014" s="1" t="n">
        <v>48</v>
      </c>
      <c r="G6014" s="1" t="n">
        <v>1440.75</v>
      </c>
      <c r="H6014" s="4" t="n">
        <v>45894.600938206</v>
      </c>
      <c r="I60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6013BT59375521972424481440.7545894.600938206</v>
      </c>
      <c r="J6014" s="1" t="n">
        <f aca="false">COUNTIF(I:I, $I6014)</f>
        <v>1</v>
      </c>
      <c r="K6014" s="1" t="str">
        <f aca="false">IF(ISNA(VLOOKUP(Table4[product_id], tblProducts[], tblProducts[product_name],FALSE() )), "Invalid", "Valid")</f>
        <v>Valid</v>
      </c>
      <c r="L6014" s="5" t="str">
        <f aca="false">IF(ISNA(VLOOKUP(Table4[[#This Row],[warehouse_id]], tblwhouse[], tblwhouse[warehouse_name],FALSE() )), "Invalid", "Valid")</f>
        <v>Valid</v>
      </c>
    </row>
    <row r="6015" customFormat="false" ht="15" hidden="false" customHeight="true" outlineLevel="0" collapsed="false">
      <c r="A6015" s="1" t="n">
        <v>6014</v>
      </c>
      <c r="B6015" s="1" t="n">
        <v>1</v>
      </c>
      <c r="C6015" s="1" t="n">
        <v>970</v>
      </c>
      <c r="D6015" s="1" t="s">
        <v>13084</v>
      </c>
      <c r="E6015" s="1" t="n">
        <v>173</v>
      </c>
      <c r="F6015" s="1" t="n">
        <v>28</v>
      </c>
      <c r="G6015" s="1" t="n">
        <v>1028.25</v>
      </c>
      <c r="H6015" s="4" t="n">
        <v>46183.600938206</v>
      </c>
      <c r="I60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6014BT4747291970173281028.2546183.600938206</v>
      </c>
      <c r="J6015" s="1" t="n">
        <f aca="false">COUNTIF(I:I, $I6015)</f>
        <v>1</v>
      </c>
      <c r="K6015" s="1" t="str">
        <f aca="false">IF(ISNA(VLOOKUP(Table4[product_id], tblProducts[], tblProducts[product_name],FALSE() )), "Invalid", "Valid")</f>
        <v>Valid</v>
      </c>
      <c r="L6015" s="5" t="str">
        <f aca="false">IF(ISNA(VLOOKUP(Table4[[#This Row],[warehouse_id]], tblwhouse[], tblwhouse[warehouse_name],FALSE() )), "Invalid", "Valid")</f>
        <v>Valid</v>
      </c>
    </row>
    <row r="6016" customFormat="false" ht="15" hidden="false" customHeight="true" outlineLevel="0" collapsed="false">
      <c r="A6016" s="1" t="n">
        <v>6015</v>
      </c>
      <c r="B6016" s="1" t="n">
        <v>4</v>
      </c>
      <c r="C6016" s="1" t="n">
        <v>1418</v>
      </c>
      <c r="D6016" s="1" t="s">
        <v>10831</v>
      </c>
      <c r="E6016" s="1" t="n">
        <v>431</v>
      </c>
      <c r="F6016" s="1" t="n">
        <v>30</v>
      </c>
      <c r="G6016" s="1" t="n">
        <v>414.35</v>
      </c>
      <c r="H6016" s="4" t="n">
        <v>46009.600938206</v>
      </c>
      <c r="I60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6015BT5390394141843130414.3546009.600938206</v>
      </c>
      <c r="J6016" s="1" t="n">
        <f aca="false">COUNTIF(I:I, $I6016)</f>
        <v>1</v>
      </c>
      <c r="K6016" s="1" t="str">
        <f aca="false">IF(ISNA(VLOOKUP(Table4[product_id], tblProducts[], tblProducts[product_name],FALSE() )), "Invalid", "Valid")</f>
        <v>Valid</v>
      </c>
      <c r="L6016" s="5" t="str">
        <f aca="false">IF(ISNA(VLOOKUP(Table4[[#This Row],[warehouse_id]], tblwhouse[], tblwhouse[warehouse_name],FALSE() )), "Invalid", "Valid")</f>
        <v>Valid</v>
      </c>
    </row>
    <row r="6017" customFormat="false" ht="15" hidden="false" customHeight="true" outlineLevel="0" collapsed="false">
      <c r="A6017" s="1" t="n">
        <v>6016</v>
      </c>
      <c r="B6017" s="1" t="n">
        <v>2</v>
      </c>
      <c r="C6017" s="1" t="n">
        <v>962</v>
      </c>
      <c r="D6017" s="1" t="s">
        <v>13085</v>
      </c>
      <c r="E6017" s="1" t="n">
        <v>125</v>
      </c>
      <c r="F6017" s="1" t="n">
        <v>47</v>
      </c>
      <c r="G6017" s="1" t="n">
        <v>915.7</v>
      </c>
      <c r="H6017" s="4" t="n">
        <v>46042.600938206</v>
      </c>
      <c r="I60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6016BT390181296212547915.746042.600938206</v>
      </c>
      <c r="J6017" s="1" t="n">
        <f aca="false">COUNTIF(I:I, $I6017)</f>
        <v>1</v>
      </c>
      <c r="K6017" s="1" t="str">
        <f aca="false">IF(ISNA(VLOOKUP(Table4[product_id], tblProducts[], tblProducts[product_name],FALSE() )), "Invalid", "Valid")</f>
        <v>Valid</v>
      </c>
      <c r="L6017" s="5" t="str">
        <f aca="false">IF(ISNA(VLOOKUP(Table4[[#This Row],[warehouse_id]], tblwhouse[], tblwhouse[warehouse_name],FALSE() )), "Invalid", "Valid")</f>
        <v>Valid</v>
      </c>
    </row>
    <row r="6018" customFormat="false" ht="15" hidden="false" customHeight="true" outlineLevel="0" collapsed="false">
      <c r="A6018" s="1" t="n">
        <v>6017</v>
      </c>
      <c r="B6018" s="1" t="n">
        <v>4</v>
      </c>
      <c r="C6018" s="1" t="n">
        <v>164</v>
      </c>
      <c r="D6018" s="1" t="s">
        <v>13086</v>
      </c>
      <c r="E6018" s="1" t="n">
        <v>249</v>
      </c>
      <c r="F6018" s="1" t="n">
        <v>35</v>
      </c>
      <c r="G6018" s="1" t="n">
        <v>1273.26</v>
      </c>
      <c r="H6018" s="4" t="n">
        <v>46098.600938206</v>
      </c>
      <c r="I60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6017BT9413824164249351273.2646098.600938206</v>
      </c>
      <c r="J6018" s="1" t="n">
        <f aca="false">COUNTIF(I:I, $I6018)</f>
        <v>1</v>
      </c>
      <c r="K6018" s="1" t="str">
        <f aca="false">IF(ISNA(VLOOKUP(Table4[product_id], tblProducts[], tblProducts[product_name],FALSE() )), "Invalid", "Valid")</f>
        <v>Valid</v>
      </c>
      <c r="L6018" s="5" t="str">
        <f aca="false">IF(ISNA(VLOOKUP(Table4[[#This Row],[warehouse_id]], tblwhouse[], tblwhouse[warehouse_name],FALSE() )), "Invalid", "Valid")</f>
        <v>Valid</v>
      </c>
    </row>
    <row r="6019" customFormat="false" ht="15" hidden="false" customHeight="true" outlineLevel="0" collapsed="false">
      <c r="A6019" s="1" t="n">
        <v>6018</v>
      </c>
      <c r="B6019" s="1" t="n">
        <v>4</v>
      </c>
      <c r="C6019" s="1" t="n">
        <v>115</v>
      </c>
      <c r="D6019" s="1" t="s">
        <v>13087</v>
      </c>
      <c r="E6019" s="1" t="n">
        <v>354</v>
      </c>
      <c r="F6019" s="1" t="n">
        <v>20</v>
      </c>
      <c r="G6019" s="1" t="n">
        <v>385.78</v>
      </c>
      <c r="H6019" s="4" t="n">
        <v>45935.600938206</v>
      </c>
      <c r="I60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6018BT438661411535420385.7845935.600938206</v>
      </c>
      <c r="J6019" s="1" t="n">
        <f aca="false">COUNTIF(I:I, $I6019)</f>
        <v>1</v>
      </c>
      <c r="K6019" s="1" t="str">
        <f aca="false">IF(ISNA(VLOOKUP(Table4[product_id], tblProducts[], tblProducts[product_name],FALSE() )), "Invalid", "Valid")</f>
        <v>Valid</v>
      </c>
      <c r="L6019" s="5" t="str">
        <f aca="false">IF(ISNA(VLOOKUP(Table4[[#This Row],[warehouse_id]], tblwhouse[], tblwhouse[warehouse_name],FALSE() )), "Invalid", "Valid")</f>
        <v>Valid</v>
      </c>
    </row>
    <row r="6020" customFormat="false" ht="15" hidden="false" customHeight="true" outlineLevel="0" collapsed="false">
      <c r="A6020" s="1" t="n">
        <v>6019</v>
      </c>
      <c r="B6020" s="1" t="n">
        <v>1</v>
      </c>
      <c r="C6020" s="1" t="n">
        <v>207</v>
      </c>
      <c r="D6020" s="1" t="s">
        <v>13088</v>
      </c>
      <c r="E6020" s="1" t="n">
        <v>471</v>
      </c>
      <c r="F6020" s="1" t="n">
        <v>38</v>
      </c>
      <c r="G6020" s="1" t="n">
        <v>857.69</v>
      </c>
      <c r="H6020" s="4" t="n">
        <v>46089.600938206</v>
      </c>
      <c r="I60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6019BT411270120747138857.6946089.600938206</v>
      </c>
      <c r="J6020" s="1" t="n">
        <f aca="false">COUNTIF(I:I, $I6020)</f>
        <v>1</v>
      </c>
      <c r="K6020" s="1" t="str">
        <f aca="false">IF(ISNA(VLOOKUP(Table4[product_id], tblProducts[], tblProducts[product_name],FALSE() )), "Invalid", "Valid")</f>
        <v>Valid</v>
      </c>
      <c r="L6020" s="5" t="str">
        <f aca="false">IF(ISNA(VLOOKUP(Table4[[#This Row],[warehouse_id]], tblwhouse[], tblwhouse[warehouse_name],FALSE() )), "Invalid", "Valid")</f>
        <v>Valid</v>
      </c>
    </row>
    <row r="6021" customFormat="false" ht="15" hidden="false" customHeight="true" outlineLevel="0" collapsed="false">
      <c r="A6021" s="1" t="n">
        <v>6020</v>
      </c>
      <c r="B6021" s="1" t="n">
        <v>4</v>
      </c>
      <c r="C6021" s="1" t="n">
        <v>1138</v>
      </c>
      <c r="D6021" s="1" t="s">
        <v>13089</v>
      </c>
      <c r="E6021" s="1" t="n">
        <v>246</v>
      </c>
      <c r="F6021" s="1" t="n">
        <v>70</v>
      </c>
      <c r="G6021" s="1" t="n">
        <v>1242.7</v>
      </c>
      <c r="H6021" s="4" t="n">
        <v>46044.600938206</v>
      </c>
      <c r="I60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6020BT31335941138246701242.746044.600938206</v>
      </c>
      <c r="J6021" s="1" t="n">
        <f aca="false">COUNTIF(I:I, $I6021)</f>
        <v>1</v>
      </c>
      <c r="K6021" s="1" t="str">
        <f aca="false">IF(ISNA(VLOOKUP(Table4[product_id], tblProducts[], tblProducts[product_name],FALSE() )), "Invalid", "Valid")</f>
        <v>Valid</v>
      </c>
      <c r="L6021" s="5" t="str">
        <f aca="false">IF(ISNA(VLOOKUP(Table4[[#This Row],[warehouse_id]], tblwhouse[], tblwhouse[warehouse_name],FALSE() )), "Invalid", "Valid")</f>
        <v>Valid</v>
      </c>
    </row>
    <row r="6022" customFormat="false" ht="15" hidden="false" customHeight="true" outlineLevel="0" collapsed="false">
      <c r="A6022" s="1" t="n">
        <v>6021</v>
      </c>
      <c r="B6022" s="1" t="n">
        <v>3</v>
      </c>
      <c r="C6022" s="1" t="n">
        <v>728</v>
      </c>
      <c r="D6022" s="1" t="s">
        <v>13090</v>
      </c>
      <c r="E6022" s="1" t="n">
        <v>295</v>
      </c>
      <c r="F6022" s="1" t="n">
        <v>53</v>
      </c>
      <c r="G6022" s="1" t="n">
        <v>1133.78</v>
      </c>
      <c r="H6022" s="4" t="n">
        <v>46095.600938206</v>
      </c>
      <c r="I60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6021BT8314743728295531133.7846095.600938206</v>
      </c>
      <c r="J6022" s="1" t="n">
        <f aca="false">COUNTIF(I:I, $I6022)</f>
        <v>1</v>
      </c>
      <c r="K6022" s="1" t="str">
        <f aca="false">IF(ISNA(VLOOKUP(Table4[product_id], tblProducts[], tblProducts[product_name],FALSE() )), "Invalid", "Valid")</f>
        <v>Valid</v>
      </c>
      <c r="L6022" s="5" t="str">
        <f aca="false">IF(ISNA(VLOOKUP(Table4[[#This Row],[warehouse_id]], tblwhouse[], tblwhouse[warehouse_name],FALSE() )), "Invalid", "Valid")</f>
        <v>Valid</v>
      </c>
    </row>
    <row r="6023" customFormat="false" ht="15" hidden="false" customHeight="true" outlineLevel="0" collapsed="false">
      <c r="A6023" s="1" t="n">
        <v>6022</v>
      </c>
      <c r="B6023" s="1" t="n">
        <v>1</v>
      </c>
      <c r="C6023" s="1" t="n">
        <v>1142</v>
      </c>
      <c r="D6023" s="1" t="s">
        <v>13091</v>
      </c>
      <c r="E6023" s="1" t="n">
        <v>71</v>
      </c>
      <c r="F6023" s="1" t="n">
        <v>69</v>
      </c>
      <c r="G6023" s="1" t="n">
        <v>1182.54</v>
      </c>
      <c r="H6023" s="4" t="n">
        <v>46103.600938206</v>
      </c>
      <c r="I60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6022BT6035811114271691182.5446103.600938206</v>
      </c>
      <c r="J6023" s="1" t="n">
        <f aca="false">COUNTIF(I:I, $I6023)</f>
        <v>1</v>
      </c>
      <c r="K6023" s="1" t="str">
        <f aca="false">IF(ISNA(VLOOKUP(Table4[product_id], tblProducts[], tblProducts[product_name],FALSE() )), "Invalid", "Valid")</f>
        <v>Valid</v>
      </c>
      <c r="L6023" s="5" t="str">
        <f aca="false">IF(ISNA(VLOOKUP(Table4[[#This Row],[warehouse_id]], tblwhouse[], tblwhouse[warehouse_name],FALSE() )), "Invalid", "Valid")</f>
        <v>Valid</v>
      </c>
    </row>
    <row r="6024" customFormat="false" ht="15" hidden="false" customHeight="true" outlineLevel="0" collapsed="false">
      <c r="A6024" s="1" t="n">
        <v>6023</v>
      </c>
      <c r="B6024" s="1" t="n">
        <v>2</v>
      </c>
      <c r="C6024" s="1" t="n">
        <v>2696</v>
      </c>
      <c r="D6024" s="1" t="s">
        <v>13092</v>
      </c>
      <c r="E6024" s="1" t="n">
        <v>454</v>
      </c>
      <c r="F6024" s="1" t="n">
        <v>65</v>
      </c>
      <c r="G6024" s="1" t="n">
        <v>1317.77</v>
      </c>
      <c r="H6024" s="4" t="n">
        <v>45937.600938206</v>
      </c>
      <c r="I60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6023BT47457322696454651317.7745937.600938206</v>
      </c>
      <c r="J6024" s="1" t="n">
        <f aca="false">COUNTIF(I:I, $I6024)</f>
        <v>1</v>
      </c>
      <c r="K6024" s="1" t="str">
        <f aca="false">IF(ISNA(VLOOKUP(Table4[product_id], tblProducts[], tblProducts[product_name],FALSE() )), "Invalid", "Valid")</f>
        <v>Valid</v>
      </c>
      <c r="L6024" s="5" t="str">
        <f aca="false">IF(ISNA(VLOOKUP(Table4[[#This Row],[warehouse_id]], tblwhouse[], tblwhouse[warehouse_name],FALSE() )), "Invalid", "Valid")</f>
        <v>Valid</v>
      </c>
    </row>
    <row r="6025" customFormat="false" ht="15" hidden="false" customHeight="true" outlineLevel="0" collapsed="false">
      <c r="A6025" s="1" t="n">
        <v>6024</v>
      </c>
      <c r="B6025" s="1" t="n">
        <v>4</v>
      </c>
      <c r="C6025" s="1" t="n">
        <v>25</v>
      </c>
      <c r="D6025" s="1" t="s">
        <v>13093</v>
      </c>
      <c r="E6025" s="1" t="n">
        <v>492</v>
      </c>
      <c r="F6025" s="1" t="n">
        <v>52</v>
      </c>
      <c r="G6025" s="1" t="n">
        <v>1254.97</v>
      </c>
      <c r="H6025" s="4" t="n">
        <v>46026.600938206</v>
      </c>
      <c r="I60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6024BT117318425492521254.9746026.600938206</v>
      </c>
      <c r="J6025" s="1" t="n">
        <f aca="false">COUNTIF(I:I, $I6025)</f>
        <v>1</v>
      </c>
      <c r="K6025" s="1" t="str">
        <f aca="false">IF(ISNA(VLOOKUP(Table4[product_id], tblProducts[], tblProducts[product_name],FALSE() )), "Invalid", "Valid")</f>
        <v>Valid</v>
      </c>
      <c r="L6025" s="5" t="str">
        <f aca="false">IF(ISNA(VLOOKUP(Table4[[#This Row],[warehouse_id]], tblwhouse[], tblwhouse[warehouse_name],FALSE() )), "Invalid", "Valid")</f>
        <v>Valid</v>
      </c>
    </row>
    <row r="6026" customFormat="false" ht="15" hidden="false" customHeight="true" outlineLevel="0" collapsed="false">
      <c r="A6026" s="1" t="n">
        <v>6025</v>
      </c>
      <c r="B6026" s="1" t="n">
        <v>1</v>
      </c>
      <c r="C6026" s="1" t="n">
        <v>370</v>
      </c>
      <c r="D6026" s="1" t="s">
        <v>13094</v>
      </c>
      <c r="E6026" s="1" t="n">
        <v>206</v>
      </c>
      <c r="F6026" s="1" t="n">
        <v>55</v>
      </c>
      <c r="G6026" s="1" t="n">
        <v>904.9</v>
      </c>
      <c r="H6026" s="4" t="n">
        <v>46117.600938206</v>
      </c>
      <c r="I60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6025BT798825137020655904.946117.600938206</v>
      </c>
      <c r="J6026" s="1" t="n">
        <f aca="false">COUNTIF(I:I, $I6026)</f>
        <v>1</v>
      </c>
      <c r="K6026" s="1" t="str">
        <f aca="false">IF(ISNA(VLOOKUP(Table4[product_id], tblProducts[], tblProducts[product_name],FALSE() )), "Invalid", "Valid")</f>
        <v>Valid</v>
      </c>
      <c r="L6026" s="5" t="str">
        <f aca="false">IF(ISNA(VLOOKUP(Table4[[#This Row],[warehouse_id]], tblwhouse[], tblwhouse[warehouse_name],FALSE() )), "Invalid", "Valid")</f>
        <v>Valid</v>
      </c>
    </row>
    <row r="6027" customFormat="false" ht="15" hidden="false" customHeight="true" outlineLevel="0" collapsed="false">
      <c r="A6027" s="1" t="n">
        <v>6026</v>
      </c>
      <c r="B6027" s="1" t="n">
        <v>1</v>
      </c>
      <c r="C6027" s="1" t="n">
        <v>976</v>
      </c>
      <c r="D6027" s="1" t="s">
        <v>13095</v>
      </c>
      <c r="E6027" s="1" t="n">
        <v>52</v>
      </c>
      <c r="F6027" s="1" t="n">
        <v>56</v>
      </c>
      <c r="G6027" s="1" t="n">
        <v>1038.63</v>
      </c>
      <c r="H6027" s="4" t="n">
        <v>46176.600938206</v>
      </c>
      <c r="I60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6026BT584937197652561038.6346176.600938206</v>
      </c>
      <c r="J6027" s="1" t="n">
        <f aca="false">COUNTIF(I:I, $I6027)</f>
        <v>1</v>
      </c>
      <c r="K6027" s="1" t="str">
        <f aca="false">IF(ISNA(VLOOKUP(Table4[product_id], tblProducts[], tblProducts[product_name],FALSE() )), "Invalid", "Valid")</f>
        <v>Valid</v>
      </c>
      <c r="L6027" s="5" t="str">
        <f aca="false">IF(ISNA(VLOOKUP(Table4[[#This Row],[warehouse_id]], tblwhouse[], tblwhouse[warehouse_name],FALSE() )), "Invalid", "Valid")</f>
        <v>Valid</v>
      </c>
    </row>
    <row r="6028" customFormat="false" ht="15" hidden="false" customHeight="true" outlineLevel="0" collapsed="false">
      <c r="A6028" s="1" t="n">
        <v>6027</v>
      </c>
      <c r="B6028" s="1" t="n">
        <v>3</v>
      </c>
      <c r="C6028" s="1" t="n">
        <v>2011</v>
      </c>
      <c r="D6028" s="1" t="s">
        <v>13096</v>
      </c>
      <c r="E6028" s="1" t="n">
        <v>247</v>
      </c>
      <c r="F6028" s="1" t="n">
        <v>36</v>
      </c>
      <c r="G6028" s="1" t="n">
        <v>1026.54</v>
      </c>
      <c r="H6028" s="4" t="n">
        <v>45951.600938206</v>
      </c>
      <c r="I60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6027BT94320632011247361026.5445951.600938206</v>
      </c>
      <c r="J6028" s="1" t="n">
        <f aca="false">COUNTIF(I:I, $I6028)</f>
        <v>1</v>
      </c>
      <c r="K6028" s="1" t="str">
        <f aca="false">IF(ISNA(VLOOKUP(Table4[product_id], tblProducts[], tblProducts[product_name],FALSE() )), "Invalid", "Valid")</f>
        <v>Valid</v>
      </c>
      <c r="L6028" s="5" t="str">
        <f aca="false">IF(ISNA(VLOOKUP(Table4[[#This Row],[warehouse_id]], tblwhouse[], tblwhouse[warehouse_name],FALSE() )), "Invalid", "Valid")</f>
        <v>Valid</v>
      </c>
    </row>
    <row r="6029" customFormat="false" ht="15" hidden="false" customHeight="true" outlineLevel="0" collapsed="false">
      <c r="A6029" s="1" t="n">
        <v>6028</v>
      </c>
      <c r="B6029" s="1" t="n">
        <v>2</v>
      </c>
      <c r="C6029" s="1" t="n">
        <v>1099</v>
      </c>
      <c r="D6029" s="1" t="s">
        <v>13097</v>
      </c>
      <c r="E6029" s="1" t="n">
        <v>328</v>
      </c>
      <c r="F6029" s="1" t="n">
        <v>51</v>
      </c>
      <c r="G6029" s="1" t="n">
        <v>1129.63</v>
      </c>
      <c r="H6029" s="4" t="n">
        <v>46157.600938206</v>
      </c>
      <c r="I60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6028BT71589821099328511129.6346157.600938206</v>
      </c>
      <c r="J6029" s="1" t="n">
        <f aca="false">COUNTIF(I:I, $I6029)</f>
        <v>1</v>
      </c>
      <c r="K6029" s="1" t="str">
        <f aca="false">IF(ISNA(VLOOKUP(Table4[product_id], tblProducts[], tblProducts[product_name],FALSE() )), "Invalid", "Valid")</f>
        <v>Valid</v>
      </c>
      <c r="L6029" s="5" t="str">
        <f aca="false">IF(ISNA(VLOOKUP(Table4[[#This Row],[warehouse_id]], tblwhouse[], tblwhouse[warehouse_name],FALSE() )), "Invalid", "Valid")</f>
        <v>Valid</v>
      </c>
    </row>
    <row r="6030" customFormat="false" ht="15" hidden="false" customHeight="true" outlineLevel="0" collapsed="false">
      <c r="A6030" s="1" t="n">
        <v>6029</v>
      </c>
      <c r="B6030" s="1" t="n">
        <v>2</v>
      </c>
      <c r="C6030" s="1" t="n">
        <v>366</v>
      </c>
      <c r="D6030" s="1" t="s">
        <v>13098</v>
      </c>
      <c r="E6030" s="1" t="n">
        <v>205</v>
      </c>
      <c r="F6030" s="1" t="n">
        <v>76</v>
      </c>
      <c r="G6030" s="1" t="n">
        <v>903.71</v>
      </c>
      <c r="H6030" s="4" t="n">
        <v>46092.600938206</v>
      </c>
      <c r="I60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6029BT317199236620576903.7146092.600938206</v>
      </c>
      <c r="J6030" s="1" t="n">
        <f aca="false">COUNTIF(I:I, $I6030)</f>
        <v>1</v>
      </c>
      <c r="K6030" s="1" t="str">
        <f aca="false">IF(ISNA(VLOOKUP(Table4[product_id], tblProducts[], tblProducts[product_name],FALSE() )), "Invalid", "Valid")</f>
        <v>Valid</v>
      </c>
      <c r="L6030" s="5" t="str">
        <f aca="false">IF(ISNA(VLOOKUP(Table4[[#This Row],[warehouse_id]], tblwhouse[], tblwhouse[warehouse_name],FALSE() )), "Invalid", "Valid")</f>
        <v>Valid</v>
      </c>
    </row>
    <row r="6031" customFormat="false" ht="15" hidden="false" customHeight="true" outlineLevel="0" collapsed="false">
      <c r="A6031" s="1" t="n">
        <v>6030</v>
      </c>
      <c r="B6031" s="1" t="n">
        <v>2</v>
      </c>
      <c r="C6031" s="1" t="n">
        <v>1235</v>
      </c>
      <c r="D6031" s="1" t="s">
        <v>13099</v>
      </c>
      <c r="E6031" s="1" t="n">
        <v>310</v>
      </c>
      <c r="F6031" s="1" t="n">
        <v>53</v>
      </c>
      <c r="G6031" s="1" t="n">
        <v>102.59</v>
      </c>
      <c r="H6031" s="4" t="n">
        <v>46201.600938206</v>
      </c>
      <c r="I60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6030BT7904712123531053102.5946201.600938206</v>
      </c>
      <c r="J6031" s="1" t="n">
        <f aca="false">COUNTIF(I:I, $I6031)</f>
        <v>1</v>
      </c>
      <c r="K6031" s="1" t="str">
        <f aca="false">IF(ISNA(VLOOKUP(Table4[product_id], tblProducts[], tblProducts[product_name],FALSE() )), "Invalid", "Valid")</f>
        <v>Valid</v>
      </c>
      <c r="L6031" s="5" t="str">
        <f aca="false">IF(ISNA(VLOOKUP(Table4[[#This Row],[warehouse_id]], tblwhouse[], tblwhouse[warehouse_name],FALSE() )), "Invalid", "Valid")</f>
        <v>Valid</v>
      </c>
    </row>
    <row r="6032" customFormat="false" ht="15" hidden="false" customHeight="true" outlineLevel="0" collapsed="false">
      <c r="A6032" s="1" t="n">
        <v>6031</v>
      </c>
      <c r="B6032" s="1" t="n">
        <v>2</v>
      </c>
      <c r="C6032" s="1" t="n">
        <v>1510</v>
      </c>
      <c r="D6032" s="1" t="s">
        <v>13100</v>
      </c>
      <c r="E6032" s="1" t="n">
        <v>330</v>
      </c>
      <c r="F6032" s="1" t="n">
        <v>52</v>
      </c>
      <c r="G6032" s="1" t="n">
        <v>921.1</v>
      </c>
      <c r="H6032" s="4" t="n">
        <v>45960.600938206</v>
      </c>
      <c r="I60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6031BT8013302151033052921.145960.600938206</v>
      </c>
      <c r="J6032" s="1" t="n">
        <f aca="false">COUNTIF(I:I, $I6032)</f>
        <v>1</v>
      </c>
      <c r="K6032" s="1" t="str">
        <f aca="false">IF(ISNA(VLOOKUP(Table4[product_id], tblProducts[], tblProducts[product_name],FALSE() )), "Invalid", "Valid")</f>
        <v>Valid</v>
      </c>
      <c r="L6032" s="5" t="str">
        <f aca="false">IF(ISNA(VLOOKUP(Table4[[#This Row],[warehouse_id]], tblwhouse[], tblwhouse[warehouse_name],FALSE() )), "Invalid", "Valid")</f>
        <v>Valid</v>
      </c>
    </row>
    <row r="6033" customFormat="false" ht="15" hidden="false" customHeight="true" outlineLevel="0" collapsed="false">
      <c r="A6033" s="1" t="n">
        <v>6032</v>
      </c>
      <c r="B6033" s="1" t="n">
        <v>2</v>
      </c>
      <c r="C6033" s="1" t="n">
        <v>1455</v>
      </c>
      <c r="D6033" s="1" t="s">
        <v>13101</v>
      </c>
      <c r="E6033" s="1" t="n">
        <v>336</v>
      </c>
      <c r="F6033" s="1" t="n">
        <v>66</v>
      </c>
      <c r="G6033" s="1" t="n">
        <v>217.75</v>
      </c>
      <c r="H6033" s="4" t="n">
        <v>46132.600938206</v>
      </c>
      <c r="I60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6032BT7117212145533666217.7546132.600938206</v>
      </c>
      <c r="J6033" s="1" t="n">
        <f aca="false">COUNTIF(I:I, $I6033)</f>
        <v>1</v>
      </c>
      <c r="K6033" s="1" t="str">
        <f aca="false">IF(ISNA(VLOOKUP(Table4[product_id], tblProducts[], tblProducts[product_name],FALSE() )), "Invalid", "Valid")</f>
        <v>Valid</v>
      </c>
      <c r="L6033" s="5" t="str">
        <f aca="false">IF(ISNA(VLOOKUP(Table4[[#This Row],[warehouse_id]], tblwhouse[], tblwhouse[warehouse_name],FALSE() )), "Invalid", "Valid")</f>
        <v>Valid</v>
      </c>
    </row>
    <row r="6034" customFormat="false" ht="15" hidden="false" customHeight="true" outlineLevel="0" collapsed="false">
      <c r="A6034" s="1" t="n">
        <v>6033</v>
      </c>
      <c r="B6034" s="1" t="n">
        <v>2</v>
      </c>
      <c r="C6034" s="1" t="n">
        <v>2153</v>
      </c>
      <c r="D6034" s="1" t="s">
        <v>13102</v>
      </c>
      <c r="E6034" s="1" t="n">
        <v>210</v>
      </c>
      <c r="F6034" s="1" t="n">
        <v>39</v>
      </c>
      <c r="G6034" s="1" t="n">
        <v>1327.81</v>
      </c>
      <c r="H6034" s="4" t="n">
        <v>45952.600938206</v>
      </c>
      <c r="I60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6033BT98797222153210391327.8145952.600938206</v>
      </c>
      <c r="J6034" s="1" t="n">
        <f aca="false">COUNTIF(I:I, $I6034)</f>
        <v>1</v>
      </c>
      <c r="K6034" s="1" t="str">
        <f aca="false">IF(ISNA(VLOOKUP(Table4[product_id], tblProducts[], tblProducts[product_name],FALSE() )), "Invalid", "Valid")</f>
        <v>Valid</v>
      </c>
      <c r="L6034" s="5" t="str">
        <f aca="false">IF(ISNA(VLOOKUP(Table4[[#This Row],[warehouse_id]], tblwhouse[], tblwhouse[warehouse_name],FALSE() )), "Invalid", "Valid")</f>
        <v>Valid</v>
      </c>
    </row>
    <row r="6035" customFormat="false" ht="15" hidden="false" customHeight="true" outlineLevel="0" collapsed="false">
      <c r="A6035" s="1" t="n">
        <v>6034</v>
      </c>
      <c r="B6035" s="1" t="n">
        <v>1</v>
      </c>
      <c r="C6035" s="1" t="n">
        <v>348</v>
      </c>
      <c r="D6035" s="1" t="s">
        <v>13103</v>
      </c>
      <c r="E6035" s="1" t="n">
        <v>35</v>
      </c>
      <c r="F6035" s="1" t="n">
        <v>66</v>
      </c>
      <c r="G6035" s="1" t="n">
        <v>1114.25</v>
      </c>
      <c r="H6035" s="4" t="n">
        <v>46083.6009382176</v>
      </c>
      <c r="I60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6034BT896938134835661114.2546083.6009382176</v>
      </c>
      <c r="J6035" s="1" t="n">
        <f aca="false">COUNTIF(I:I, $I6035)</f>
        <v>1</v>
      </c>
      <c r="K6035" s="1" t="str">
        <f aca="false">IF(ISNA(VLOOKUP(Table4[product_id], tblProducts[], tblProducts[product_name],FALSE() )), "Invalid", "Valid")</f>
        <v>Valid</v>
      </c>
      <c r="L6035" s="5" t="str">
        <f aca="false">IF(ISNA(VLOOKUP(Table4[[#This Row],[warehouse_id]], tblwhouse[], tblwhouse[warehouse_name],FALSE() )), "Invalid", "Valid")</f>
        <v>Valid</v>
      </c>
    </row>
    <row r="6036" customFormat="false" ht="15" hidden="false" customHeight="true" outlineLevel="0" collapsed="false">
      <c r="A6036" s="1" t="n">
        <v>6035</v>
      </c>
      <c r="B6036" s="1" t="n">
        <v>2</v>
      </c>
      <c r="C6036" s="1" t="n">
        <v>2810</v>
      </c>
      <c r="D6036" s="1" t="s">
        <v>13104</v>
      </c>
      <c r="E6036" s="1" t="n">
        <v>201</v>
      </c>
      <c r="F6036" s="1" t="n">
        <v>52</v>
      </c>
      <c r="G6036" s="1" t="n">
        <v>334.36</v>
      </c>
      <c r="H6036" s="4" t="n">
        <v>46220.6009382176</v>
      </c>
      <c r="I60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6035BT1091482281020152334.3646220.6009382176</v>
      </c>
      <c r="J6036" s="1" t="n">
        <f aca="false">COUNTIF(I:I, $I6036)</f>
        <v>1</v>
      </c>
      <c r="K6036" s="1" t="str">
        <f aca="false">IF(ISNA(VLOOKUP(Table4[product_id], tblProducts[], tblProducts[product_name],FALSE() )), "Invalid", "Valid")</f>
        <v>Valid</v>
      </c>
      <c r="L6036" s="5" t="str">
        <f aca="false">IF(ISNA(VLOOKUP(Table4[[#This Row],[warehouse_id]], tblwhouse[], tblwhouse[warehouse_name],FALSE() )), "Invalid", "Valid")</f>
        <v>Valid</v>
      </c>
    </row>
    <row r="6037" customFormat="false" ht="15" hidden="false" customHeight="true" outlineLevel="0" collapsed="false">
      <c r="A6037" s="1" t="n">
        <v>6036</v>
      </c>
      <c r="B6037" s="1" t="n">
        <v>2</v>
      </c>
      <c r="C6037" s="1" t="n">
        <v>2970</v>
      </c>
      <c r="D6037" s="1" t="s">
        <v>13105</v>
      </c>
      <c r="E6037" s="1" t="n">
        <v>468</v>
      </c>
      <c r="F6037" s="1" t="n">
        <v>34</v>
      </c>
      <c r="G6037" s="1" t="n">
        <v>134.5</v>
      </c>
      <c r="H6037" s="4" t="n">
        <v>46143.6009382176</v>
      </c>
      <c r="I60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6036BT2949442297046834134.546143.6009382176</v>
      </c>
      <c r="J6037" s="1" t="n">
        <f aca="false">COUNTIF(I:I, $I6037)</f>
        <v>1</v>
      </c>
      <c r="K6037" s="1" t="str">
        <f aca="false">IF(ISNA(VLOOKUP(Table4[product_id], tblProducts[], tblProducts[product_name],FALSE() )), "Invalid", "Valid")</f>
        <v>Valid</v>
      </c>
      <c r="L6037" s="5" t="str">
        <f aca="false">IF(ISNA(VLOOKUP(Table4[[#This Row],[warehouse_id]], tblwhouse[], tblwhouse[warehouse_name],FALSE() )), "Invalid", "Valid")</f>
        <v>Valid</v>
      </c>
    </row>
    <row r="6038" customFormat="false" ht="15" hidden="false" customHeight="true" outlineLevel="0" collapsed="false">
      <c r="A6038" s="1" t="n">
        <v>6037</v>
      </c>
      <c r="B6038" s="1" t="n">
        <v>3</v>
      </c>
      <c r="C6038" s="1" t="n">
        <v>2991</v>
      </c>
      <c r="D6038" s="1" t="s">
        <v>13106</v>
      </c>
      <c r="E6038" s="1" t="n">
        <v>482</v>
      </c>
      <c r="F6038" s="1" t="n">
        <v>55</v>
      </c>
      <c r="G6038" s="1" t="n">
        <v>372.52</v>
      </c>
      <c r="H6038" s="4" t="n">
        <v>45998.6009382176</v>
      </c>
      <c r="I60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6037BT8804153299148255372.5245998.6009382176</v>
      </c>
      <c r="J6038" s="1" t="n">
        <f aca="false">COUNTIF(I:I, $I6038)</f>
        <v>1</v>
      </c>
      <c r="K6038" s="1" t="str">
        <f aca="false">IF(ISNA(VLOOKUP(Table4[product_id], tblProducts[], tblProducts[product_name],FALSE() )), "Invalid", "Valid")</f>
        <v>Valid</v>
      </c>
      <c r="L6038" s="5" t="str">
        <f aca="false">IF(ISNA(VLOOKUP(Table4[[#This Row],[warehouse_id]], tblwhouse[], tblwhouse[warehouse_name],FALSE() )), "Invalid", "Valid")</f>
        <v>Valid</v>
      </c>
    </row>
    <row r="6039" customFormat="false" ht="15" hidden="false" customHeight="true" outlineLevel="0" collapsed="false">
      <c r="A6039" s="1" t="n">
        <v>6038</v>
      </c>
      <c r="B6039" s="1" t="n">
        <v>2</v>
      </c>
      <c r="C6039" s="1" t="n">
        <v>1154</v>
      </c>
      <c r="D6039" s="1" t="s">
        <v>13107</v>
      </c>
      <c r="E6039" s="1" t="n">
        <v>115</v>
      </c>
      <c r="F6039" s="1" t="n">
        <v>71</v>
      </c>
      <c r="G6039" s="1" t="n">
        <v>1256.11</v>
      </c>
      <c r="H6039" s="4" t="n">
        <v>45857.6009382176</v>
      </c>
      <c r="I60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6038BT73392721154115711256.1145857.6009382176</v>
      </c>
      <c r="J6039" s="1" t="n">
        <f aca="false">COUNTIF(I:I, $I6039)</f>
        <v>1</v>
      </c>
      <c r="K6039" s="1" t="str">
        <f aca="false">IF(ISNA(VLOOKUP(Table4[product_id], tblProducts[], tblProducts[product_name],FALSE() )), "Invalid", "Valid")</f>
        <v>Valid</v>
      </c>
      <c r="L6039" s="5" t="str">
        <f aca="false">IF(ISNA(VLOOKUP(Table4[[#This Row],[warehouse_id]], tblwhouse[], tblwhouse[warehouse_name],FALSE() )), "Invalid", "Valid")</f>
        <v>Valid</v>
      </c>
    </row>
    <row r="6040" customFormat="false" ht="15" hidden="false" customHeight="true" outlineLevel="0" collapsed="false">
      <c r="A6040" s="1" t="n">
        <v>6039</v>
      </c>
      <c r="B6040" s="1" t="n">
        <v>1</v>
      </c>
      <c r="C6040" s="1" t="n">
        <v>499</v>
      </c>
      <c r="D6040" s="1" t="s">
        <v>13108</v>
      </c>
      <c r="E6040" s="1" t="n">
        <v>487</v>
      </c>
      <c r="F6040" s="1" t="n">
        <v>76</v>
      </c>
      <c r="G6040" s="1" t="n">
        <v>624.92</v>
      </c>
      <c r="H6040" s="4" t="n">
        <v>46001.6009382176</v>
      </c>
      <c r="I60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6039BT638290149948776624.9246001.6009382176</v>
      </c>
      <c r="J6040" s="1" t="n">
        <f aca="false">COUNTIF(I:I, $I6040)</f>
        <v>1</v>
      </c>
      <c r="K6040" s="1" t="str">
        <f aca="false">IF(ISNA(VLOOKUP(Table4[product_id], tblProducts[], tblProducts[product_name],FALSE() )), "Invalid", "Valid")</f>
        <v>Valid</v>
      </c>
      <c r="L6040" s="5" t="str">
        <f aca="false">IF(ISNA(VLOOKUP(Table4[[#This Row],[warehouse_id]], tblwhouse[], tblwhouse[warehouse_name],FALSE() )), "Invalid", "Valid")</f>
        <v>Valid</v>
      </c>
    </row>
    <row r="6041" customFormat="false" ht="15" hidden="false" customHeight="true" outlineLevel="0" collapsed="false">
      <c r="A6041" s="1" t="n">
        <v>6040</v>
      </c>
      <c r="B6041" s="1" t="n">
        <v>3</v>
      </c>
      <c r="C6041" s="1" t="n">
        <v>3000</v>
      </c>
      <c r="D6041" s="1" t="s">
        <v>13109</v>
      </c>
      <c r="E6041" s="1" t="n">
        <v>499</v>
      </c>
      <c r="F6041" s="1" t="n">
        <v>47</v>
      </c>
      <c r="G6041" s="1" t="n">
        <v>1491.27</v>
      </c>
      <c r="H6041" s="4" t="n">
        <v>46180.6009382176</v>
      </c>
      <c r="I60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6040BT55131833000499471491.2746180.6009382176</v>
      </c>
      <c r="J6041" s="1" t="n">
        <f aca="false">COUNTIF(I:I, $I6041)</f>
        <v>1</v>
      </c>
      <c r="K6041" s="1" t="str">
        <f aca="false">IF(ISNA(VLOOKUP(Table4[product_id], tblProducts[], tblProducts[product_name],FALSE() )), "Invalid", "Valid")</f>
        <v>Valid</v>
      </c>
      <c r="L6041" s="5" t="str">
        <f aca="false">IF(ISNA(VLOOKUP(Table4[[#This Row],[warehouse_id]], tblwhouse[], tblwhouse[warehouse_name],FALSE() )), "Invalid", "Valid")</f>
        <v>Valid</v>
      </c>
    </row>
    <row r="6042" customFormat="false" ht="15" hidden="false" customHeight="true" outlineLevel="0" collapsed="false">
      <c r="A6042" s="1" t="n">
        <v>6041</v>
      </c>
      <c r="B6042" s="1" t="n">
        <v>3</v>
      </c>
      <c r="C6042" s="1" t="n">
        <v>2337</v>
      </c>
      <c r="D6042" s="1" t="s">
        <v>13110</v>
      </c>
      <c r="E6042" s="1" t="n">
        <v>122</v>
      </c>
      <c r="F6042" s="1" t="n">
        <v>39</v>
      </c>
      <c r="G6042" s="1" t="n">
        <v>1017.22</v>
      </c>
      <c r="H6042" s="4" t="n">
        <v>46007.6009382176</v>
      </c>
      <c r="I60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6041BT18823132337122391017.2246007.6009382176</v>
      </c>
      <c r="J6042" s="1" t="n">
        <f aca="false">COUNTIF(I:I, $I6042)</f>
        <v>1</v>
      </c>
      <c r="K6042" s="1" t="str">
        <f aca="false">IF(ISNA(VLOOKUP(Table4[product_id], tblProducts[], tblProducts[product_name],FALSE() )), "Invalid", "Valid")</f>
        <v>Valid</v>
      </c>
      <c r="L6042" s="5" t="str">
        <f aca="false">IF(ISNA(VLOOKUP(Table4[[#This Row],[warehouse_id]], tblwhouse[], tblwhouse[warehouse_name],FALSE() )), "Invalid", "Valid")</f>
        <v>Valid</v>
      </c>
    </row>
    <row r="6043" customFormat="false" ht="15" hidden="false" customHeight="true" outlineLevel="0" collapsed="false">
      <c r="A6043" s="1" t="n">
        <v>6042</v>
      </c>
      <c r="B6043" s="1" t="n">
        <v>3</v>
      </c>
      <c r="C6043" s="1" t="n">
        <v>613</v>
      </c>
      <c r="D6043" s="1" t="s">
        <v>13111</v>
      </c>
      <c r="E6043" s="1" t="n">
        <v>384</v>
      </c>
      <c r="F6043" s="1" t="n">
        <v>49</v>
      </c>
      <c r="G6043" s="1" t="n">
        <v>937.6</v>
      </c>
      <c r="H6043" s="4" t="n">
        <v>45972.6009382176</v>
      </c>
      <c r="I60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6042BT644330361338449937.645972.6009382176</v>
      </c>
      <c r="J6043" s="1" t="n">
        <f aca="false">COUNTIF(I:I, $I6043)</f>
        <v>1</v>
      </c>
      <c r="K6043" s="1" t="str">
        <f aca="false">IF(ISNA(VLOOKUP(Table4[product_id], tblProducts[], tblProducts[product_name],FALSE() )), "Invalid", "Valid")</f>
        <v>Valid</v>
      </c>
      <c r="L6043" s="5" t="str">
        <f aca="false">IF(ISNA(VLOOKUP(Table4[[#This Row],[warehouse_id]], tblwhouse[], tblwhouse[warehouse_name],FALSE() )), "Invalid", "Valid")</f>
        <v>Valid</v>
      </c>
    </row>
    <row r="6044" customFormat="false" ht="15" hidden="false" customHeight="true" outlineLevel="0" collapsed="false">
      <c r="A6044" s="1" t="n">
        <v>6043</v>
      </c>
      <c r="B6044" s="1" t="n">
        <v>2</v>
      </c>
      <c r="C6044" s="1" t="n">
        <v>415</v>
      </c>
      <c r="D6044" s="1" t="s">
        <v>13112</v>
      </c>
      <c r="E6044" s="1" t="n">
        <v>401</v>
      </c>
      <c r="F6044" s="1" t="n">
        <v>47</v>
      </c>
      <c r="G6044" s="1" t="n">
        <v>640.03</v>
      </c>
      <c r="H6044" s="4" t="n">
        <v>46144.6009382176</v>
      </c>
      <c r="I60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6043BT691878241540147640.0346144.6009382176</v>
      </c>
      <c r="J6044" s="1" t="n">
        <f aca="false">COUNTIF(I:I, $I6044)</f>
        <v>1</v>
      </c>
      <c r="K6044" s="1" t="str">
        <f aca="false">IF(ISNA(VLOOKUP(Table4[product_id], tblProducts[], tblProducts[product_name],FALSE() )), "Invalid", "Valid")</f>
        <v>Valid</v>
      </c>
      <c r="L6044" s="5" t="str">
        <f aca="false">IF(ISNA(VLOOKUP(Table4[[#This Row],[warehouse_id]], tblwhouse[], tblwhouse[warehouse_name],FALSE() )), "Invalid", "Valid")</f>
        <v>Valid</v>
      </c>
    </row>
    <row r="6045" customFormat="false" ht="15" hidden="false" customHeight="true" outlineLevel="0" collapsed="false">
      <c r="A6045" s="1" t="n">
        <v>6044</v>
      </c>
      <c r="B6045" s="1" t="n">
        <v>1</v>
      </c>
      <c r="C6045" s="1" t="n">
        <v>622</v>
      </c>
      <c r="D6045" s="1" t="s">
        <v>13113</v>
      </c>
      <c r="E6045" s="1" t="n">
        <v>19</v>
      </c>
      <c r="F6045" s="1" t="n">
        <v>71</v>
      </c>
      <c r="G6045" s="1" t="n">
        <v>1462.9</v>
      </c>
      <c r="H6045" s="4" t="n">
        <v>46002.6009382176</v>
      </c>
      <c r="I60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6044BT880286162219711462.946002.6009382176</v>
      </c>
      <c r="J6045" s="1" t="n">
        <f aca="false">COUNTIF(I:I, $I6045)</f>
        <v>1</v>
      </c>
      <c r="K6045" s="1" t="str">
        <f aca="false">IF(ISNA(VLOOKUP(Table4[product_id], tblProducts[], tblProducts[product_name],FALSE() )), "Invalid", "Valid")</f>
        <v>Valid</v>
      </c>
      <c r="L6045" s="5" t="str">
        <f aca="false">IF(ISNA(VLOOKUP(Table4[[#This Row],[warehouse_id]], tblwhouse[], tblwhouse[warehouse_name],FALSE() )), "Invalid", "Valid")</f>
        <v>Valid</v>
      </c>
    </row>
    <row r="6046" customFormat="false" ht="15" hidden="false" customHeight="true" outlineLevel="0" collapsed="false">
      <c r="A6046" s="1" t="n">
        <v>6045</v>
      </c>
      <c r="B6046" s="1" t="n">
        <v>2</v>
      </c>
      <c r="C6046" s="1" t="n">
        <v>2499</v>
      </c>
      <c r="D6046" s="1" t="s">
        <v>13114</v>
      </c>
      <c r="E6046" s="1" t="n">
        <v>448</v>
      </c>
      <c r="F6046" s="1" t="n">
        <v>49</v>
      </c>
      <c r="G6046" s="1" t="n">
        <v>1346.34</v>
      </c>
      <c r="H6046" s="4" t="n">
        <v>46041.6009382176</v>
      </c>
      <c r="I60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6045BT33645022499448491346.3446041.6009382176</v>
      </c>
      <c r="J6046" s="1" t="n">
        <f aca="false">COUNTIF(I:I, $I6046)</f>
        <v>1</v>
      </c>
      <c r="K6046" s="1" t="str">
        <f aca="false">IF(ISNA(VLOOKUP(Table4[product_id], tblProducts[], tblProducts[product_name],FALSE() )), "Invalid", "Valid")</f>
        <v>Valid</v>
      </c>
      <c r="L6046" s="5" t="str">
        <f aca="false">IF(ISNA(VLOOKUP(Table4[[#This Row],[warehouse_id]], tblwhouse[], tblwhouse[warehouse_name],FALSE() )), "Invalid", "Valid")</f>
        <v>Valid</v>
      </c>
    </row>
    <row r="6047" customFormat="false" ht="15" hidden="false" customHeight="true" outlineLevel="0" collapsed="false">
      <c r="A6047" s="1" t="n">
        <v>6046</v>
      </c>
      <c r="B6047" s="1" t="n">
        <v>2</v>
      </c>
      <c r="C6047" s="1" t="n">
        <v>1829</v>
      </c>
      <c r="D6047" s="1" t="s">
        <v>13115</v>
      </c>
      <c r="E6047" s="1" t="n">
        <v>290</v>
      </c>
      <c r="F6047" s="1" t="n">
        <v>70</v>
      </c>
      <c r="G6047" s="1" t="n">
        <v>1274.07</v>
      </c>
      <c r="H6047" s="4" t="n">
        <v>46180.6009382176</v>
      </c>
      <c r="I60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6046BT36104821829290701274.0746180.6009382176</v>
      </c>
      <c r="J6047" s="1" t="n">
        <f aca="false">COUNTIF(I:I, $I6047)</f>
        <v>1</v>
      </c>
      <c r="K6047" s="1" t="str">
        <f aca="false">IF(ISNA(VLOOKUP(Table4[product_id], tblProducts[], tblProducts[product_name],FALSE() )), "Invalid", "Valid")</f>
        <v>Valid</v>
      </c>
      <c r="L6047" s="5" t="str">
        <f aca="false">IF(ISNA(VLOOKUP(Table4[[#This Row],[warehouse_id]], tblwhouse[], tblwhouse[warehouse_name],FALSE() )), "Invalid", "Valid")</f>
        <v>Valid</v>
      </c>
    </row>
    <row r="6048" customFormat="false" ht="15" hidden="false" customHeight="true" outlineLevel="0" collapsed="false">
      <c r="A6048" s="1" t="n">
        <v>6047</v>
      </c>
      <c r="B6048" s="1" t="n">
        <v>2</v>
      </c>
      <c r="C6048" s="1" t="n">
        <v>2141</v>
      </c>
      <c r="D6048" s="1" t="s">
        <v>13116</v>
      </c>
      <c r="E6048" s="1" t="n">
        <v>295</v>
      </c>
      <c r="F6048" s="1" t="n">
        <v>56</v>
      </c>
      <c r="G6048" s="1" t="n">
        <v>69.6</v>
      </c>
      <c r="H6048" s="4" t="n">
        <v>46045.6009382176</v>
      </c>
      <c r="I60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6047BT800448221412955669.646045.6009382176</v>
      </c>
      <c r="J6048" s="1" t="n">
        <f aca="false">COUNTIF(I:I, $I6048)</f>
        <v>1</v>
      </c>
      <c r="K6048" s="1" t="str">
        <f aca="false">IF(ISNA(VLOOKUP(Table4[product_id], tblProducts[], tblProducts[product_name],FALSE() )), "Invalid", "Valid")</f>
        <v>Valid</v>
      </c>
      <c r="L6048" s="5" t="str">
        <f aca="false">IF(ISNA(VLOOKUP(Table4[[#This Row],[warehouse_id]], tblwhouse[], tblwhouse[warehouse_name],FALSE() )), "Invalid", "Valid")</f>
        <v>Valid</v>
      </c>
    </row>
    <row r="6049" customFormat="false" ht="15" hidden="false" customHeight="true" outlineLevel="0" collapsed="false">
      <c r="A6049" s="1" t="n">
        <v>6048</v>
      </c>
      <c r="B6049" s="1" t="n">
        <v>2</v>
      </c>
      <c r="C6049" s="1" t="n">
        <v>594</v>
      </c>
      <c r="D6049" s="1" t="s">
        <v>13117</v>
      </c>
      <c r="E6049" s="1" t="n">
        <v>369</v>
      </c>
      <c r="F6049" s="1" t="n">
        <v>64</v>
      </c>
      <c r="G6049" s="1" t="n">
        <v>160.54</v>
      </c>
      <c r="H6049" s="4" t="n">
        <v>46068.6009382176</v>
      </c>
      <c r="I60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6048BT964533259436964160.5446068.6009382176</v>
      </c>
      <c r="J6049" s="1" t="n">
        <f aca="false">COUNTIF(I:I, $I6049)</f>
        <v>1</v>
      </c>
      <c r="K6049" s="1" t="str">
        <f aca="false">IF(ISNA(VLOOKUP(Table4[product_id], tblProducts[], tblProducts[product_name],FALSE() )), "Invalid", "Valid")</f>
        <v>Valid</v>
      </c>
      <c r="L6049" s="5" t="str">
        <f aca="false">IF(ISNA(VLOOKUP(Table4[[#This Row],[warehouse_id]], tblwhouse[], tblwhouse[warehouse_name],FALSE() )), "Invalid", "Valid")</f>
        <v>Valid</v>
      </c>
    </row>
    <row r="6050" customFormat="false" ht="15" hidden="false" customHeight="true" outlineLevel="0" collapsed="false">
      <c r="A6050" s="1" t="n">
        <v>6049</v>
      </c>
      <c r="B6050" s="1" t="n">
        <v>1</v>
      </c>
      <c r="C6050" s="1" t="n">
        <v>1969</v>
      </c>
      <c r="D6050" s="1" t="s">
        <v>13118</v>
      </c>
      <c r="E6050" s="1" t="n">
        <v>432</v>
      </c>
      <c r="F6050" s="1" t="n">
        <v>42</v>
      </c>
      <c r="G6050" s="1" t="n">
        <v>655.7</v>
      </c>
      <c r="H6050" s="4" t="n">
        <v>46087.6009382176</v>
      </c>
      <c r="I60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6049BT2257281196943242655.746087.6009382176</v>
      </c>
      <c r="J6050" s="1" t="n">
        <f aca="false">COUNTIF(I:I, $I6050)</f>
        <v>1</v>
      </c>
      <c r="K6050" s="1" t="str">
        <f aca="false">IF(ISNA(VLOOKUP(Table4[product_id], tblProducts[], tblProducts[product_name],FALSE() )), "Invalid", "Valid")</f>
        <v>Valid</v>
      </c>
      <c r="L6050" s="5" t="str">
        <f aca="false">IF(ISNA(VLOOKUP(Table4[[#This Row],[warehouse_id]], tblwhouse[], tblwhouse[warehouse_name],FALSE() )), "Invalid", "Valid")</f>
        <v>Valid</v>
      </c>
    </row>
    <row r="6051" customFormat="false" ht="15" hidden="false" customHeight="true" outlineLevel="0" collapsed="false">
      <c r="A6051" s="1" t="n">
        <v>6050</v>
      </c>
      <c r="B6051" s="1" t="n">
        <v>3</v>
      </c>
      <c r="C6051" s="1" t="n">
        <v>2777</v>
      </c>
      <c r="D6051" s="1" t="s">
        <v>13119</v>
      </c>
      <c r="E6051" s="1" t="n">
        <v>153</v>
      </c>
      <c r="F6051" s="1" t="n">
        <v>25</v>
      </c>
      <c r="G6051" s="1" t="n">
        <v>135.25</v>
      </c>
      <c r="H6051" s="4" t="n">
        <v>46047.6009382176</v>
      </c>
      <c r="I60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6050BT7275393277715325135.2546047.6009382176</v>
      </c>
      <c r="J6051" s="1" t="n">
        <f aca="false">COUNTIF(I:I, $I6051)</f>
        <v>1</v>
      </c>
      <c r="K6051" s="1" t="str">
        <f aca="false">IF(ISNA(VLOOKUP(Table4[product_id], tblProducts[], tblProducts[product_name],FALSE() )), "Invalid", "Valid")</f>
        <v>Valid</v>
      </c>
      <c r="L6051" s="5" t="str">
        <f aca="false">IF(ISNA(VLOOKUP(Table4[[#This Row],[warehouse_id]], tblwhouse[], tblwhouse[warehouse_name],FALSE() )), "Invalid", "Valid")</f>
        <v>Valid</v>
      </c>
    </row>
    <row r="6052" customFormat="false" ht="15" hidden="false" customHeight="true" outlineLevel="0" collapsed="false">
      <c r="A6052" s="1" t="n">
        <v>6051</v>
      </c>
      <c r="B6052" s="1" t="n">
        <v>3</v>
      </c>
      <c r="C6052" s="1" t="n">
        <v>1064</v>
      </c>
      <c r="D6052" s="1" t="s">
        <v>13120</v>
      </c>
      <c r="E6052" s="1" t="n">
        <v>213</v>
      </c>
      <c r="F6052" s="1" t="n">
        <v>76</v>
      </c>
      <c r="G6052" s="1" t="n">
        <v>76.64</v>
      </c>
      <c r="H6052" s="4" t="n">
        <v>45951.6009382176</v>
      </c>
      <c r="I60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6051BT260014310642137676.6445951.6009382176</v>
      </c>
      <c r="J6052" s="1" t="n">
        <f aca="false">COUNTIF(I:I, $I6052)</f>
        <v>1</v>
      </c>
      <c r="K6052" s="1" t="str">
        <f aca="false">IF(ISNA(VLOOKUP(Table4[product_id], tblProducts[], tblProducts[product_name],FALSE() )), "Invalid", "Valid")</f>
        <v>Valid</v>
      </c>
      <c r="L6052" s="5" t="str">
        <f aca="false">IF(ISNA(VLOOKUP(Table4[[#This Row],[warehouse_id]], tblwhouse[], tblwhouse[warehouse_name],FALSE() )), "Invalid", "Valid")</f>
        <v>Valid</v>
      </c>
    </row>
    <row r="6053" customFormat="false" ht="15" hidden="false" customHeight="true" outlineLevel="0" collapsed="false">
      <c r="A6053" s="1" t="n">
        <v>6052</v>
      </c>
      <c r="B6053" s="1" t="n">
        <v>2</v>
      </c>
      <c r="C6053" s="1" t="n">
        <v>2806</v>
      </c>
      <c r="D6053" s="1" t="s">
        <v>13121</v>
      </c>
      <c r="E6053" s="1" t="n">
        <v>368</v>
      </c>
      <c r="F6053" s="1" t="n">
        <v>70</v>
      </c>
      <c r="G6053" s="1" t="n">
        <v>448.08</v>
      </c>
      <c r="H6053" s="4" t="n">
        <v>45915.6009382176</v>
      </c>
      <c r="I60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6052BT2740172280636870448.0845915.6009382176</v>
      </c>
      <c r="J6053" s="1" t="n">
        <f aca="false">COUNTIF(I:I, $I6053)</f>
        <v>1</v>
      </c>
      <c r="K6053" s="1" t="str">
        <f aca="false">IF(ISNA(VLOOKUP(Table4[product_id], tblProducts[], tblProducts[product_name],FALSE() )), "Invalid", "Valid")</f>
        <v>Valid</v>
      </c>
      <c r="L6053" s="5" t="str">
        <f aca="false">IF(ISNA(VLOOKUP(Table4[[#This Row],[warehouse_id]], tblwhouse[], tblwhouse[warehouse_name],FALSE() )), "Invalid", "Valid")</f>
        <v>Valid</v>
      </c>
    </row>
    <row r="6054" customFormat="false" ht="15" hidden="false" customHeight="true" outlineLevel="0" collapsed="false">
      <c r="A6054" s="1" t="n">
        <v>6053</v>
      </c>
      <c r="B6054" s="1" t="n">
        <v>1</v>
      </c>
      <c r="C6054" s="1" t="n">
        <v>402</v>
      </c>
      <c r="D6054" s="1" t="s">
        <v>13122</v>
      </c>
      <c r="E6054" s="1" t="n">
        <v>327</v>
      </c>
      <c r="F6054" s="1" t="n">
        <v>40</v>
      </c>
      <c r="G6054" s="1" t="n">
        <v>734.77</v>
      </c>
      <c r="H6054" s="4" t="n">
        <v>45951.6009382176</v>
      </c>
      <c r="I60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6053BT308454140232740734.7745951.6009382176</v>
      </c>
      <c r="J6054" s="1" t="n">
        <f aca="false">COUNTIF(I:I, $I6054)</f>
        <v>1</v>
      </c>
      <c r="K6054" s="1" t="str">
        <f aca="false">IF(ISNA(VLOOKUP(Table4[product_id], tblProducts[], tblProducts[product_name],FALSE() )), "Invalid", "Valid")</f>
        <v>Valid</v>
      </c>
      <c r="L6054" s="5" t="str">
        <f aca="false">IF(ISNA(VLOOKUP(Table4[[#This Row],[warehouse_id]], tblwhouse[], tblwhouse[warehouse_name],FALSE() )), "Invalid", "Valid")</f>
        <v>Valid</v>
      </c>
    </row>
    <row r="6055" customFormat="false" ht="15" hidden="false" customHeight="true" outlineLevel="0" collapsed="false">
      <c r="A6055" s="1" t="n">
        <v>6054</v>
      </c>
      <c r="B6055" s="1" t="n">
        <v>1</v>
      </c>
      <c r="C6055" s="1" t="n">
        <v>1572</v>
      </c>
      <c r="D6055" s="1" t="s">
        <v>13123</v>
      </c>
      <c r="E6055" s="1" t="n">
        <v>87</v>
      </c>
      <c r="F6055" s="1" t="n">
        <v>46</v>
      </c>
      <c r="G6055" s="1" t="n">
        <v>1181.15</v>
      </c>
      <c r="H6055" s="4" t="n">
        <v>46127.6009382176</v>
      </c>
      <c r="I60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6054BT4965001157287461181.1546127.6009382176</v>
      </c>
      <c r="J6055" s="1" t="n">
        <f aca="false">COUNTIF(I:I, $I6055)</f>
        <v>1</v>
      </c>
      <c r="K6055" s="1" t="str">
        <f aca="false">IF(ISNA(VLOOKUP(Table4[product_id], tblProducts[], tblProducts[product_name],FALSE() )), "Invalid", "Valid")</f>
        <v>Valid</v>
      </c>
      <c r="L6055" s="5" t="str">
        <f aca="false">IF(ISNA(VLOOKUP(Table4[[#This Row],[warehouse_id]], tblwhouse[], tblwhouse[warehouse_name],FALSE() )), "Invalid", "Valid")</f>
        <v>Valid</v>
      </c>
    </row>
    <row r="6056" customFormat="false" ht="15" hidden="false" customHeight="true" outlineLevel="0" collapsed="false">
      <c r="A6056" s="1" t="n">
        <v>6055</v>
      </c>
      <c r="B6056" s="1" t="n">
        <v>3</v>
      </c>
      <c r="C6056" s="1" t="n">
        <v>2985</v>
      </c>
      <c r="D6056" s="1" t="s">
        <v>13124</v>
      </c>
      <c r="E6056" s="1" t="n">
        <v>440</v>
      </c>
      <c r="F6056" s="1" t="n">
        <v>48</v>
      </c>
      <c r="G6056" s="1" t="n">
        <v>470.98</v>
      </c>
      <c r="H6056" s="4" t="n">
        <v>46090.6009382176</v>
      </c>
      <c r="I60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6055BT9625953298544048470.9846090.6009382176</v>
      </c>
      <c r="J6056" s="1" t="n">
        <f aca="false">COUNTIF(I:I, $I6056)</f>
        <v>1</v>
      </c>
      <c r="K6056" s="1" t="str">
        <f aca="false">IF(ISNA(VLOOKUP(Table4[product_id], tblProducts[], tblProducts[product_name],FALSE() )), "Invalid", "Valid")</f>
        <v>Valid</v>
      </c>
      <c r="L6056" s="5" t="str">
        <f aca="false">IF(ISNA(VLOOKUP(Table4[[#This Row],[warehouse_id]], tblwhouse[], tblwhouse[warehouse_name],FALSE() )), "Invalid", "Valid")</f>
        <v>Valid</v>
      </c>
    </row>
    <row r="6057" customFormat="false" ht="15" hidden="false" customHeight="true" outlineLevel="0" collapsed="false">
      <c r="A6057" s="1" t="n">
        <v>6056</v>
      </c>
      <c r="B6057" s="1" t="n">
        <v>4</v>
      </c>
      <c r="C6057" s="1" t="n">
        <v>1424</v>
      </c>
      <c r="D6057" s="1" t="s">
        <v>13125</v>
      </c>
      <c r="E6057" s="1" t="n">
        <v>15</v>
      </c>
      <c r="F6057" s="1" t="n">
        <v>63</v>
      </c>
      <c r="G6057" s="1" t="n">
        <v>610.34</v>
      </c>
      <c r="H6057" s="4" t="n">
        <v>46181.6009382176</v>
      </c>
      <c r="I60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6056BT719340414241563610.3446181.6009382176</v>
      </c>
      <c r="J6057" s="1" t="n">
        <f aca="false">COUNTIF(I:I, $I6057)</f>
        <v>1</v>
      </c>
      <c r="K6057" s="1" t="str">
        <f aca="false">IF(ISNA(VLOOKUP(Table4[product_id], tblProducts[], tblProducts[product_name],FALSE() )), "Invalid", "Valid")</f>
        <v>Valid</v>
      </c>
      <c r="L6057" s="5" t="str">
        <f aca="false">IF(ISNA(VLOOKUP(Table4[[#This Row],[warehouse_id]], tblwhouse[], tblwhouse[warehouse_name],FALSE() )), "Invalid", "Valid")</f>
        <v>Valid</v>
      </c>
    </row>
    <row r="6058" customFormat="false" ht="15" hidden="false" customHeight="true" outlineLevel="0" collapsed="false">
      <c r="A6058" s="1" t="n">
        <v>6057</v>
      </c>
      <c r="B6058" s="1" t="n">
        <v>2</v>
      </c>
      <c r="C6058" s="1" t="n">
        <v>2986</v>
      </c>
      <c r="D6058" s="1" t="s">
        <v>13126</v>
      </c>
      <c r="E6058" s="1" t="n">
        <v>311</v>
      </c>
      <c r="F6058" s="1" t="n">
        <v>65</v>
      </c>
      <c r="G6058" s="1" t="n">
        <v>151.88</v>
      </c>
      <c r="H6058" s="4" t="n">
        <v>46035.6009382176</v>
      </c>
      <c r="I60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6057BT2348682298631165151.8846035.6009382176</v>
      </c>
      <c r="J6058" s="1" t="n">
        <f aca="false">COUNTIF(I:I, $I6058)</f>
        <v>1</v>
      </c>
      <c r="K6058" s="1" t="str">
        <f aca="false">IF(ISNA(VLOOKUP(Table4[product_id], tblProducts[], tblProducts[product_name],FALSE() )), "Invalid", "Valid")</f>
        <v>Valid</v>
      </c>
      <c r="L6058" s="5" t="str">
        <f aca="false">IF(ISNA(VLOOKUP(Table4[[#This Row],[warehouse_id]], tblwhouse[], tblwhouse[warehouse_name],FALSE() )), "Invalid", "Valid")</f>
        <v>Valid</v>
      </c>
    </row>
    <row r="6059" customFormat="false" ht="15" hidden="false" customHeight="true" outlineLevel="0" collapsed="false">
      <c r="A6059" s="1" t="n">
        <v>6058</v>
      </c>
      <c r="B6059" s="1" t="n">
        <v>3</v>
      </c>
      <c r="C6059" s="1" t="n">
        <v>2984</v>
      </c>
      <c r="D6059" s="1" t="s">
        <v>13127</v>
      </c>
      <c r="E6059" s="1" t="n">
        <v>73</v>
      </c>
      <c r="F6059" s="1" t="n">
        <v>59</v>
      </c>
      <c r="G6059" s="1" t="n">
        <v>1498.81</v>
      </c>
      <c r="H6059" s="4" t="n">
        <v>46048.6009382176</v>
      </c>
      <c r="I60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6058BT2974523298473591498.8146048.6009382176</v>
      </c>
      <c r="J6059" s="1" t="n">
        <f aca="false">COUNTIF(I:I, $I6059)</f>
        <v>1</v>
      </c>
      <c r="K6059" s="1" t="str">
        <f aca="false">IF(ISNA(VLOOKUP(Table4[product_id], tblProducts[], tblProducts[product_name],FALSE() )), "Invalid", "Valid")</f>
        <v>Valid</v>
      </c>
      <c r="L6059" s="5" t="str">
        <f aca="false">IF(ISNA(VLOOKUP(Table4[[#This Row],[warehouse_id]], tblwhouse[], tblwhouse[warehouse_name],FALSE() )), "Invalid", "Valid")</f>
        <v>Valid</v>
      </c>
    </row>
    <row r="6060" customFormat="false" ht="15" hidden="false" customHeight="true" outlineLevel="0" collapsed="false">
      <c r="A6060" s="1" t="n">
        <v>6059</v>
      </c>
      <c r="B6060" s="1" t="n">
        <v>2</v>
      </c>
      <c r="C6060" s="1" t="n">
        <v>2536</v>
      </c>
      <c r="D6060" s="1" t="s">
        <v>13128</v>
      </c>
      <c r="E6060" s="1" t="n">
        <v>361</v>
      </c>
      <c r="F6060" s="1" t="n">
        <v>70</v>
      </c>
      <c r="G6060" s="1" t="n">
        <v>1428.23</v>
      </c>
      <c r="H6060" s="4" t="n">
        <v>46200.6009382176</v>
      </c>
      <c r="I60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6059BT23498322536361701428.2346200.6009382176</v>
      </c>
      <c r="J6060" s="1" t="n">
        <f aca="false">COUNTIF(I:I, $I6060)</f>
        <v>1</v>
      </c>
      <c r="K6060" s="1" t="str">
        <f aca="false">IF(ISNA(VLOOKUP(Table4[product_id], tblProducts[], tblProducts[product_name],FALSE() )), "Invalid", "Valid")</f>
        <v>Valid</v>
      </c>
      <c r="L6060" s="5" t="str">
        <f aca="false">IF(ISNA(VLOOKUP(Table4[[#This Row],[warehouse_id]], tblwhouse[], tblwhouse[warehouse_name],FALSE() )), "Invalid", "Valid")</f>
        <v>Valid</v>
      </c>
    </row>
    <row r="6061" customFormat="false" ht="15" hidden="false" customHeight="true" outlineLevel="0" collapsed="false">
      <c r="A6061" s="1" t="n">
        <v>6060</v>
      </c>
      <c r="B6061" s="1" t="n">
        <v>3</v>
      </c>
      <c r="C6061" s="1" t="n">
        <v>96</v>
      </c>
      <c r="D6061" s="1" t="s">
        <v>13129</v>
      </c>
      <c r="E6061" s="1" t="n">
        <v>272</v>
      </c>
      <c r="F6061" s="1" t="n">
        <v>46</v>
      </c>
      <c r="G6061" s="1" t="n">
        <v>601.22</v>
      </c>
      <c r="H6061" s="4" t="n">
        <v>46212.6009382176</v>
      </c>
      <c r="I60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6060BT70696139627246601.2246212.6009382176</v>
      </c>
      <c r="J6061" s="1" t="n">
        <f aca="false">COUNTIF(I:I, $I6061)</f>
        <v>1</v>
      </c>
      <c r="K6061" s="1" t="str">
        <f aca="false">IF(ISNA(VLOOKUP(Table4[product_id], tblProducts[], tblProducts[product_name],FALSE() )), "Invalid", "Valid")</f>
        <v>Valid</v>
      </c>
      <c r="L6061" s="5" t="str">
        <f aca="false">IF(ISNA(VLOOKUP(Table4[[#This Row],[warehouse_id]], tblwhouse[], tblwhouse[warehouse_name],FALSE() )), "Invalid", "Valid")</f>
        <v>Valid</v>
      </c>
    </row>
    <row r="6062" customFormat="false" ht="15" hidden="false" customHeight="true" outlineLevel="0" collapsed="false">
      <c r="A6062" s="1" t="n">
        <v>6061</v>
      </c>
      <c r="B6062" s="1" t="n">
        <v>4</v>
      </c>
      <c r="C6062" s="1" t="n">
        <v>360</v>
      </c>
      <c r="D6062" s="1" t="s">
        <v>13130</v>
      </c>
      <c r="E6062" s="1" t="n">
        <v>267</v>
      </c>
      <c r="F6062" s="1" t="n">
        <v>53</v>
      </c>
      <c r="G6062" s="1" t="n">
        <v>225.69</v>
      </c>
      <c r="H6062" s="4" t="n">
        <v>46028.6009382176</v>
      </c>
      <c r="I60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6061BT569135436026753225.6946028.6009382176</v>
      </c>
      <c r="J6062" s="1" t="n">
        <f aca="false">COUNTIF(I:I, $I6062)</f>
        <v>1</v>
      </c>
      <c r="K6062" s="1" t="str">
        <f aca="false">IF(ISNA(VLOOKUP(Table4[product_id], tblProducts[], tblProducts[product_name],FALSE() )), "Invalid", "Valid")</f>
        <v>Valid</v>
      </c>
      <c r="L6062" s="5" t="str">
        <f aca="false">IF(ISNA(VLOOKUP(Table4[[#This Row],[warehouse_id]], tblwhouse[], tblwhouse[warehouse_name],FALSE() )), "Invalid", "Valid")</f>
        <v>Valid</v>
      </c>
    </row>
    <row r="6063" customFormat="false" ht="15" hidden="false" customHeight="true" outlineLevel="0" collapsed="false">
      <c r="A6063" s="1" t="n">
        <v>6062</v>
      </c>
      <c r="B6063" s="1" t="n">
        <v>3</v>
      </c>
      <c r="C6063" s="1" t="n">
        <v>2333</v>
      </c>
      <c r="D6063" s="1" t="s">
        <v>13131</v>
      </c>
      <c r="E6063" s="1" t="n">
        <v>102</v>
      </c>
      <c r="F6063" s="1" t="n">
        <v>26</v>
      </c>
      <c r="G6063" s="1" t="n">
        <v>1281.63</v>
      </c>
      <c r="H6063" s="4" t="n">
        <v>46102.6009382176</v>
      </c>
      <c r="I60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6062BT51765632333102261281.6346102.6009382176</v>
      </c>
      <c r="J6063" s="1" t="n">
        <f aca="false">COUNTIF(I:I, $I6063)</f>
        <v>1</v>
      </c>
      <c r="K6063" s="1" t="str">
        <f aca="false">IF(ISNA(VLOOKUP(Table4[product_id], tblProducts[], tblProducts[product_name],FALSE() )), "Invalid", "Valid")</f>
        <v>Valid</v>
      </c>
      <c r="L6063" s="5" t="str">
        <f aca="false">IF(ISNA(VLOOKUP(Table4[[#This Row],[warehouse_id]], tblwhouse[], tblwhouse[warehouse_name],FALSE() )), "Invalid", "Valid")</f>
        <v>Valid</v>
      </c>
    </row>
    <row r="6064" customFormat="false" ht="15" hidden="false" customHeight="true" outlineLevel="0" collapsed="false">
      <c r="A6064" s="1" t="n">
        <v>6063</v>
      </c>
      <c r="B6064" s="1" t="n">
        <v>2</v>
      </c>
      <c r="C6064" s="1" t="n">
        <v>1286</v>
      </c>
      <c r="D6064" s="1" t="s">
        <v>13132</v>
      </c>
      <c r="E6064" s="1" t="n">
        <v>247</v>
      </c>
      <c r="F6064" s="1" t="n">
        <v>47</v>
      </c>
      <c r="G6064" s="1" t="n">
        <v>674.8</v>
      </c>
      <c r="H6064" s="4" t="n">
        <v>45985.6009382176</v>
      </c>
      <c r="I60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6063BT6446412128624747674.845985.6009382176</v>
      </c>
      <c r="J6064" s="1" t="n">
        <f aca="false">COUNTIF(I:I, $I6064)</f>
        <v>1</v>
      </c>
      <c r="K6064" s="1" t="str">
        <f aca="false">IF(ISNA(VLOOKUP(Table4[product_id], tblProducts[], tblProducts[product_name],FALSE() )), "Invalid", "Valid")</f>
        <v>Valid</v>
      </c>
      <c r="L6064" s="5" t="str">
        <f aca="false">IF(ISNA(VLOOKUP(Table4[[#This Row],[warehouse_id]], tblwhouse[], tblwhouse[warehouse_name],FALSE() )), "Invalid", "Valid")</f>
        <v>Valid</v>
      </c>
    </row>
    <row r="6065" customFormat="false" ht="15" hidden="false" customHeight="true" outlineLevel="0" collapsed="false">
      <c r="A6065" s="1" t="n">
        <v>6064</v>
      </c>
      <c r="B6065" s="1" t="n">
        <v>2</v>
      </c>
      <c r="C6065" s="1" t="n">
        <v>2702</v>
      </c>
      <c r="D6065" s="1" t="s">
        <v>13133</v>
      </c>
      <c r="E6065" s="1" t="n">
        <v>254</v>
      </c>
      <c r="F6065" s="1" t="n">
        <v>40</v>
      </c>
      <c r="G6065" s="1" t="n">
        <v>702.94</v>
      </c>
      <c r="H6065" s="4" t="n">
        <v>46064.6009382176</v>
      </c>
      <c r="I60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6064BT3973532270225440702.9446064.6009382176</v>
      </c>
      <c r="J6065" s="1" t="n">
        <f aca="false">COUNTIF(I:I, $I6065)</f>
        <v>1</v>
      </c>
      <c r="K6065" s="1" t="str">
        <f aca="false">IF(ISNA(VLOOKUP(Table4[product_id], tblProducts[], tblProducts[product_name],FALSE() )), "Invalid", "Valid")</f>
        <v>Valid</v>
      </c>
      <c r="L6065" s="5" t="str">
        <f aca="false">IF(ISNA(VLOOKUP(Table4[[#This Row],[warehouse_id]], tblwhouse[], tblwhouse[warehouse_name],FALSE() )), "Invalid", "Valid")</f>
        <v>Valid</v>
      </c>
    </row>
    <row r="6066" customFormat="false" ht="15" hidden="false" customHeight="true" outlineLevel="0" collapsed="false">
      <c r="A6066" s="1" t="n">
        <v>6065</v>
      </c>
      <c r="B6066" s="1" t="n">
        <v>1</v>
      </c>
      <c r="C6066" s="1" t="n">
        <v>1607</v>
      </c>
      <c r="D6066" s="1" t="s">
        <v>13134</v>
      </c>
      <c r="E6066" s="1" t="n">
        <v>441</v>
      </c>
      <c r="F6066" s="1" t="n">
        <v>48</v>
      </c>
      <c r="G6066" s="1" t="n">
        <v>1129.14</v>
      </c>
      <c r="H6066" s="4" t="n">
        <v>46010.6009382176</v>
      </c>
      <c r="I60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6065BT84182311607441481129.1446010.6009382176</v>
      </c>
      <c r="J6066" s="1" t="n">
        <f aca="false">COUNTIF(I:I, $I6066)</f>
        <v>1</v>
      </c>
      <c r="K6066" s="1" t="str">
        <f aca="false">IF(ISNA(VLOOKUP(Table4[product_id], tblProducts[], tblProducts[product_name],FALSE() )), "Invalid", "Valid")</f>
        <v>Valid</v>
      </c>
      <c r="L6066" s="5" t="str">
        <f aca="false">IF(ISNA(VLOOKUP(Table4[[#This Row],[warehouse_id]], tblwhouse[], tblwhouse[warehouse_name],FALSE() )), "Invalid", "Valid")</f>
        <v>Valid</v>
      </c>
    </row>
    <row r="6067" customFormat="false" ht="15" hidden="false" customHeight="true" outlineLevel="0" collapsed="false">
      <c r="A6067" s="1" t="n">
        <v>6066</v>
      </c>
      <c r="B6067" s="1" t="n">
        <v>4</v>
      </c>
      <c r="C6067" s="1" t="n">
        <v>2794</v>
      </c>
      <c r="D6067" s="1" t="s">
        <v>13135</v>
      </c>
      <c r="E6067" s="1" t="n">
        <v>367</v>
      </c>
      <c r="F6067" s="1" t="n">
        <v>29</v>
      </c>
      <c r="G6067" s="1" t="n">
        <v>1168.25</v>
      </c>
      <c r="H6067" s="4" t="n">
        <v>46212.6009382176</v>
      </c>
      <c r="I60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6066BT76572042794367291168.2546212.6009382176</v>
      </c>
      <c r="J6067" s="1" t="n">
        <f aca="false">COUNTIF(I:I, $I6067)</f>
        <v>1</v>
      </c>
      <c r="K6067" s="1" t="str">
        <f aca="false">IF(ISNA(VLOOKUP(Table4[product_id], tblProducts[], tblProducts[product_name],FALSE() )), "Invalid", "Valid")</f>
        <v>Valid</v>
      </c>
      <c r="L6067" s="5" t="str">
        <f aca="false">IF(ISNA(VLOOKUP(Table4[[#This Row],[warehouse_id]], tblwhouse[], tblwhouse[warehouse_name],FALSE() )), "Invalid", "Valid")</f>
        <v>Valid</v>
      </c>
    </row>
    <row r="6068" customFormat="false" ht="15" hidden="false" customHeight="true" outlineLevel="0" collapsed="false">
      <c r="A6068" s="1" t="n">
        <v>6067</v>
      </c>
      <c r="B6068" s="1" t="n">
        <v>3</v>
      </c>
      <c r="C6068" s="1" t="n">
        <v>2804</v>
      </c>
      <c r="D6068" s="1" t="s">
        <v>13136</v>
      </c>
      <c r="E6068" s="1" t="n">
        <v>293</v>
      </c>
      <c r="F6068" s="1" t="n">
        <v>60</v>
      </c>
      <c r="G6068" s="1" t="n">
        <v>1109.39</v>
      </c>
      <c r="H6068" s="4" t="n">
        <v>45881.6009382176</v>
      </c>
      <c r="I60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6067BT19169432804293601109.3945881.6009382176</v>
      </c>
      <c r="J6068" s="1" t="n">
        <f aca="false">COUNTIF(I:I, $I6068)</f>
        <v>1</v>
      </c>
      <c r="K6068" s="1" t="str">
        <f aca="false">IF(ISNA(VLOOKUP(Table4[product_id], tblProducts[], tblProducts[product_name],FALSE() )), "Invalid", "Valid")</f>
        <v>Valid</v>
      </c>
      <c r="L6068" s="5" t="str">
        <f aca="false">IF(ISNA(VLOOKUP(Table4[[#This Row],[warehouse_id]], tblwhouse[], tblwhouse[warehouse_name],FALSE() )), "Invalid", "Valid")</f>
        <v>Valid</v>
      </c>
    </row>
    <row r="6069" customFormat="false" ht="15" hidden="false" customHeight="true" outlineLevel="0" collapsed="false">
      <c r="A6069" s="1" t="n">
        <v>6068</v>
      </c>
      <c r="B6069" s="1" t="n">
        <v>3</v>
      </c>
      <c r="C6069" s="1" t="n">
        <v>2505</v>
      </c>
      <c r="D6069" s="1" t="s">
        <v>13137</v>
      </c>
      <c r="E6069" s="1" t="n">
        <v>222</v>
      </c>
      <c r="F6069" s="1" t="n">
        <v>64</v>
      </c>
      <c r="G6069" s="1" t="n">
        <v>1296.82</v>
      </c>
      <c r="H6069" s="4" t="n">
        <v>46214.6009382176</v>
      </c>
      <c r="I60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6068BT87699732505222641296.8246214.6009382176</v>
      </c>
      <c r="J6069" s="1" t="n">
        <f aca="false">COUNTIF(I:I, $I6069)</f>
        <v>1</v>
      </c>
      <c r="K6069" s="1" t="str">
        <f aca="false">IF(ISNA(VLOOKUP(Table4[product_id], tblProducts[], tblProducts[product_name],FALSE() )), "Invalid", "Valid")</f>
        <v>Valid</v>
      </c>
      <c r="L6069" s="5" t="str">
        <f aca="false">IF(ISNA(VLOOKUP(Table4[[#This Row],[warehouse_id]], tblwhouse[], tblwhouse[warehouse_name],FALSE() )), "Invalid", "Valid")</f>
        <v>Valid</v>
      </c>
    </row>
    <row r="6070" customFormat="false" ht="15" hidden="false" customHeight="true" outlineLevel="0" collapsed="false">
      <c r="A6070" s="1" t="n">
        <v>6069</v>
      </c>
      <c r="B6070" s="1" t="n">
        <v>3</v>
      </c>
      <c r="C6070" s="1" t="n">
        <v>729</v>
      </c>
      <c r="D6070" s="1" t="s">
        <v>13138</v>
      </c>
      <c r="E6070" s="1" t="n">
        <v>49</v>
      </c>
      <c r="F6070" s="1" t="n">
        <v>60</v>
      </c>
      <c r="G6070" s="1" t="n">
        <v>1435.32</v>
      </c>
      <c r="H6070" s="4" t="n">
        <v>46152.6009382176</v>
      </c>
      <c r="I60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6069BT545038372949601435.3246152.6009382176</v>
      </c>
      <c r="J6070" s="1" t="n">
        <f aca="false">COUNTIF(I:I, $I6070)</f>
        <v>1</v>
      </c>
      <c r="K6070" s="1" t="str">
        <f aca="false">IF(ISNA(VLOOKUP(Table4[product_id], tblProducts[], tblProducts[product_name],FALSE() )), "Invalid", "Valid")</f>
        <v>Valid</v>
      </c>
      <c r="L6070" s="5" t="str">
        <f aca="false">IF(ISNA(VLOOKUP(Table4[[#This Row],[warehouse_id]], tblwhouse[], tblwhouse[warehouse_name],FALSE() )), "Invalid", "Valid")</f>
        <v>Valid</v>
      </c>
    </row>
    <row r="6071" customFormat="false" ht="15" hidden="false" customHeight="true" outlineLevel="0" collapsed="false">
      <c r="A6071" s="1" t="n">
        <v>6070</v>
      </c>
      <c r="B6071" s="1" t="n">
        <v>1</v>
      </c>
      <c r="C6071" s="1" t="n">
        <v>896</v>
      </c>
      <c r="D6071" s="1" t="s">
        <v>13139</v>
      </c>
      <c r="E6071" s="1" t="n">
        <v>276</v>
      </c>
      <c r="F6071" s="1" t="n">
        <v>61</v>
      </c>
      <c r="G6071" s="1" t="n">
        <v>206.53</v>
      </c>
      <c r="H6071" s="4" t="n">
        <v>45909.6009382176</v>
      </c>
      <c r="I60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6070BT398244189627661206.5345909.6009382176</v>
      </c>
      <c r="J6071" s="1" t="n">
        <f aca="false">COUNTIF(I:I, $I6071)</f>
        <v>1</v>
      </c>
      <c r="K6071" s="1" t="str">
        <f aca="false">IF(ISNA(VLOOKUP(Table4[product_id], tblProducts[], tblProducts[product_name],FALSE() )), "Invalid", "Valid")</f>
        <v>Valid</v>
      </c>
      <c r="L6071" s="5" t="str">
        <f aca="false">IF(ISNA(VLOOKUP(Table4[[#This Row],[warehouse_id]], tblwhouse[], tblwhouse[warehouse_name],FALSE() )), "Invalid", "Valid")</f>
        <v>Valid</v>
      </c>
    </row>
    <row r="6072" customFormat="false" ht="15" hidden="false" customHeight="true" outlineLevel="0" collapsed="false">
      <c r="A6072" s="1" t="n">
        <v>6071</v>
      </c>
      <c r="B6072" s="1" t="n">
        <v>2</v>
      </c>
      <c r="C6072" s="1" t="n">
        <v>2888</v>
      </c>
      <c r="D6072" s="1" t="s">
        <v>13140</v>
      </c>
      <c r="E6072" s="1" t="n">
        <v>63</v>
      </c>
      <c r="F6072" s="1" t="n">
        <v>70</v>
      </c>
      <c r="G6072" s="1" t="n">
        <v>1190.62</v>
      </c>
      <c r="H6072" s="4" t="n">
        <v>45868.6009382176</v>
      </c>
      <c r="I60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6071BT6134712288863701190.6245868.6009382176</v>
      </c>
      <c r="J6072" s="1" t="n">
        <f aca="false">COUNTIF(I:I, $I6072)</f>
        <v>1</v>
      </c>
      <c r="K6072" s="1" t="str">
        <f aca="false">IF(ISNA(VLOOKUP(Table4[product_id], tblProducts[], tblProducts[product_name],FALSE() )), "Invalid", "Valid")</f>
        <v>Valid</v>
      </c>
      <c r="L6072" s="5" t="str">
        <f aca="false">IF(ISNA(VLOOKUP(Table4[[#This Row],[warehouse_id]], tblwhouse[], tblwhouse[warehouse_name],FALSE() )), "Invalid", "Valid")</f>
        <v>Valid</v>
      </c>
    </row>
    <row r="6073" customFormat="false" ht="15" hidden="false" customHeight="true" outlineLevel="0" collapsed="false">
      <c r="A6073" s="1" t="n">
        <v>6072</v>
      </c>
      <c r="B6073" s="1" t="n">
        <v>1</v>
      </c>
      <c r="C6073" s="1" t="n">
        <v>1838</v>
      </c>
      <c r="D6073" s="1" t="s">
        <v>13141</v>
      </c>
      <c r="E6073" s="1" t="n">
        <v>462</v>
      </c>
      <c r="F6073" s="1" t="n">
        <v>43</v>
      </c>
      <c r="G6073" s="1" t="n">
        <v>664.04</v>
      </c>
      <c r="H6073" s="4" t="n">
        <v>45865.6009382176</v>
      </c>
      <c r="I60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6072BT5190831183846243664.0445865.6009382176</v>
      </c>
      <c r="J6073" s="1" t="n">
        <f aca="false">COUNTIF(I:I, $I6073)</f>
        <v>1</v>
      </c>
      <c r="K6073" s="1" t="str">
        <f aca="false">IF(ISNA(VLOOKUP(Table4[product_id], tblProducts[], tblProducts[product_name],FALSE() )), "Invalid", "Valid")</f>
        <v>Valid</v>
      </c>
      <c r="L6073" s="5" t="str">
        <f aca="false">IF(ISNA(VLOOKUP(Table4[[#This Row],[warehouse_id]], tblwhouse[], tblwhouse[warehouse_name],FALSE() )), "Invalid", "Valid")</f>
        <v>Valid</v>
      </c>
    </row>
    <row r="6074" customFormat="false" ht="15" hidden="false" customHeight="true" outlineLevel="0" collapsed="false">
      <c r="A6074" s="1" t="n">
        <v>6073</v>
      </c>
      <c r="B6074" s="1" t="n">
        <v>4</v>
      </c>
      <c r="C6074" s="1" t="n">
        <v>768</v>
      </c>
      <c r="D6074" s="1" t="s">
        <v>13142</v>
      </c>
      <c r="E6074" s="1" t="n">
        <v>455</v>
      </c>
      <c r="F6074" s="1" t="n">
        <v>60</v>
      </c>
      <c r="G6074" s="1" t="n">
        <v>970.14</v>
      </c>
      <c r="H6074" s="4" t="n">
        <v>46057.6009382292</v>
      </c>
      <c r="I60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6073BT514727476845560970.1446057.6009382292</v>
      </c>
      <c r="J6074" s="1" t="n">
        <f aca="false">COUNTIF(I:I, $I6074)</f>
        <v>1</v>
      </c>
      <c r="K6074" s="1" t="str">
        <f aca="false">IF(ISNA(VLOOKUP(Table4[product_id], tblProducts[], tblProducts[product_name],FALSE() )), "Invalid", "Valid")</f>
        <v>Valid</v>
      </c>
      <c r="L6074" s="5" t="str">
        <f aca="false">IF(ISNA(VLOOKUP(Table4[[#This Row],[warehouse_id]], tblwhouse[], tblwhouse[warehouse_name],FALSE() )), "Invalid", "Valid")</f>
        <v>Valid</v>
      </c>
    </row>
    <row r="6075" customFormat="false" ht="15" hidden="false" customHeight="true" outlineLevel="0" collapsed="false">
      <c r="A6075" s="1" t="n">
        <v>6074</v>
      </c>
      <c r="B6075" s="1" t="n">
        <v>2</v>
      </c>
      <c r="C6075" s="1" t="n">
        <v>2655</v>
      </c>
      <c r="D6075" s="1" t="s">
        <v>13143</v>
      </c>
      <c r="E6075" s="1" t="n">
        <v>180</v>
      </c>
      <c r="F6075" s="1" t="n">
        <v>33</v>
      </c>
      <c r="G6075" s="1" t="n">
        <v>11.12</v>
      </c>
      <c r="H6075" s="4" t="n">
        <v>45901.6009382292</v>
      </c>
      <c r="I60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6074BT808432226551803311.1245901.6009382292</v>
      </c>
      <c r="J6075" s="1" t="n">
        <f aca="false">COUNTIF(I:I, $I6075)</f>
        <v>1</v>
      </c>
      <c r="K6075" s="1" t="str">
        <f aca="false">IF(ISNA(VLOOKUP(Table4[product_id], tblProducts[], tblProducts[product_name],FALSE() )), "Invalid", "Valid")</f>
        <v>Valid</v>
      </c>
      <c r="L6075" s="5" t="str">
        <f aca="false">IF(ISNA(VLOOKUP(Table4[[#This Row],[warehouse_id]], tblwhouse[], tblwhouse[warehouse_name],FALSE() )), "Invalid", "Valid")</f>
        <v>Valid</v>
      </c>
    </row>
    <row r="6076" customFormat="false" ht="15" hidden="false" customHeight="true" outlineLevel="0" collapsed="false">
      <c r="A6076" s="1" t="n">
        <v>6075</v>
      </c>
      <c r="B6076" s="1" t="n">
        <v>4</v>
      </c>
      <c r="C6076" s="1" t="n">
        <v>471</v>
      </c>
      <c r="D6076" s="1" t="s">
        <v>13144</v>
      </c>
      <c r="E6076" s="1" t="n">
        <v>346</v>
      </c>
      <c r="F6076" s="1" t="n">
        <v>36</v>
      </c>
      <c r="G6076" s="1" t="n">
        <v>326.46</v>
      </c>
      <c r="H6076" s="4" t="n">
        <v>45874.6009382292</v>
      </c>
      <c r="I60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6075BT521404447134636326.4645874.6009382292</v>
      </c>
      <c r="J6076" s="1" t="n">
        <f aca="false">COUNTIF(I:I, $I6076)</f>
        <v>1</v>
      </c>
      <c r="K6076" s="1" t="str">
        <f aca="false">IF(ISNA(VLOOKUP(Table4[product_id], tblProducts[], tblProducts[product_name],FALSE() )), "Invalid", "Valid")</f>
        <v>Valid</v>
      </c>
      <c r="L6076" s="5" t="str">
        <f aca="false">IF(ISNA(VLOOKUP(Table4[[#This Row],[warehouse_id]], tblwhouse[], tblwhouse[warehouse_name],FALSE() )), "Invalid", "Valid")</f>
        <v>Valid</v>
      </c>
    </row>
    <row r="6077" customFormat="false" ht="15" hidden="false" customHeight="true" outlineLevel="0" collapsed="false">
      <c r="A6077" s="1" t="n">
        <v>6076</v>
      </c>
      <c r="B6077" s="1" t="n">
        <v>2</v>
      </c>
      <c r="C6077" s="1" t="n">
        <v>1188</v>
      </c>
      <c r="D6077" s="1" t="s">
        <v>13145</v>
      </c>
      <c r="E6077" s="1" t="n">
        <v>78</v>
      </c>
      <c r="F6077" s="1" t="n">
        <v>74</v>
      </c>
      <c r="G6077" s="1" t="n">
        <v>1344.52</v>
      </c>
      <c r="H6077" s="4" t="n">
        <v>46183.6009382292</v>
      </c>
      <c r="I60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6076BT7314922118878741344.5246183.6009382292</v>
      </c>
      <c r="J6077" s="1" t="n">
        <f aca="false">COUNTIF(I:I, $I6077)</f>
        <v>1</v>
      </c>
      <c r="K6077" s="1" t="str">
        <f aca="false">IF(ISNA(VLOOKUP(Table4[product_id], tblProducts[], tblProducts[product_name],FALSE() )), "Invalid", "Valid")</f>
        <v>Valid</v>
      </c>
      <c r="L6077" s="5" t="str">
        <f aca="false">IF(ISNA(VLOOKUP(Table4[[#This Row],[warehouse_id]], tblwhouse[], tblwhouse[warehouse_name],FALSE() )), "Invalid", "Valid")</f>
        <v>Valid</v>
      </c>
    </row>
    <row r="6078" customFormat="false" ht="15" hidden="false" customHeight="true" outlineLevel="0" collapsed="false">
      <c r="A6078" s="1" t="n">
        <v>6077</v>
      </c>
      <c r="B6078" s="1" t="n">
        <v>4</v>
      </c>
      <c r="C6078" s="1" t="n">
        <v>101</v>
      </c>
      <c r="D6078" s="1" t="s">
        <v>13146</v>
      </c>
      <c r="E6078" s="1" t="n">
        <v>279</v>
      </c>
      <c r="F6078" s="1" t="n">
        <v>64</v>
      </c>
      <c r="G6078" s="1" t="n">
        <v>991.13</v>
      </c>
      <c r="H6078" s="4" t="n">
        <v>46116.6009382292</v>
      </c>
      <c r="I60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6077BT685911410127964991.1346116.6009382292</v>
      </c>
      <c r="J6078" s="1" t="n">
        <f aca="false">COUNTIF(I:I, $I6078)</f>
        <v>1</v>
      </c>
      <c r="K6078" s="1" t="str">
        <f aca="false">IF(ISNA(VLOOKUP(Table4[product_id], tblProducts[], tblProducts[product_name],FALSE() )), "Invalid", "Valid")</f>
        <v>Valid</v>
      </c>
      <c r="L6078" s="5" t="str">
        <f aca="false">IF(ISNA(VLOOKUP(Table4[[#This Row],[warehouse_id]], tblwhouse[], tblwhouse[warehouse_name],FALSE() )), "Invalid", "Valid")</f>
        <v>Valid</v>
      </c>
    </row>
    <row r="6079" customFormat="false" ht="15" hidden="false" customHeight="true" outlineLevel="0" collapsed="false">
      <c r="A6079" s="1" t="n">
        <v>6078</v>
      </c>
      <c r="B6079" s="1" t="n">
        <v>2</v>
      </c>
      <c r="C6079" s="1" t="n">
        <v>1582</v>
      </c>
      <c r="D6079" s="1" t="s">
        <v>13147</v>
      </c>
      <c r="E6079" s="1" t="n">
        <v>463</v>
      </c>
      <c r="F6079" s="1" t="n">
        <v>39</v>
      </c>
      <c r="G6079" s="1" t="n">
        <v>1302.04</v>
      </c>
      <c r="H6079" s="4" t="n">
        <v>45952.6009382292</v>
      </c>
      <c r="I60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6078BT66496221582463391302.0445952.6009382292</v>
      </c>
      <c r="J6079" s="1" t="n">
        <f aca="false">COUNTIF(I:I, $I6079)</f>
        <v>1</v>
      </c>
      <c r="K6079" s="1" t="str">
        <f aca="false">IF(ISNA(VLOOKUP(Table4[product_id], tblProducts[], tblProducts[product_name],FALSE() )), "Invalid", "Valid")</f>
        <v>Valid</v>
      </c>
      <c r="L6079" s="5" t="str">
        <f aca="false">IF(ISNA(VLOOKUP(Table4[[#This Row],[warehouse_id]], tblwhouse[], tblwhouse[warehouse_name],FALSE() )), "Invalid", "Valid")</f>
        <v>Valid</v>
      </c>
    </row>
    <row r="6080" customFormat="false" ht="15" hidden="false" customHeight="true" outlineLevel="0" collapsed="false">
      <c r="A6080" s="1" t="n">
        <v>6079</v>
      </c>
      <c r="B6080" s="1" t="n">
        <v>3</v>
      </c>
      <c r="C6080" s="1" t="n">
        <v>195</v>
      </c>
      <c r="D6080" s="1" t="s">
        <v>13148</v>
      </c>
      <c r="E6080" s="1" t="n">
        <v>320</v>
      </c>
      <c r="F6080" s="1" t="n">
        <v>79</v>
      </c>
      <c r="G6080" s="1" t="n">
        <v>1429.95</v>
      </c>
      <c r="H6080" s="4" t="n">
        <v>46152.6009382292</v>
      </c>
      <c r="I60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6079BT8589003195320791429.9546152.6009382292</v>
      </c>
      <c r="J6080" s="1" t="n">
        <f aca="false">COUNTIF(I:I, $I6080)</f>
        <v>1</v>
      </c>
      <c r="K6080" s="1" t="str">
        <f aca="false">IF(ISNA(VLOOKUP(Table4[product_id], tblProducts[], tblProducts[product_name],FALSE() )), "Invalid", "Valid")</f>
        <v>Valid</v>
      </c>
      <c r="L6080" s="5" t="str">
        <f aca="false">IF(ISNA(VLOOKUP(Table4[[#This Row],[warehouse_id]], tblwhouse[], tblwhouse[warehouse_name],FALSE() )), "Invalid", "Valid")</f>
        <v>Valid</v>
      </c>
    </row>
    <row r="6081" customFormat="false" ht="15" hidden="false" customHeight="true" outlineLevel="0" collapsed="false">
      <c r="A6081" s="1" t="n">
        <v>6080</v>
      </c>
      <c r="B6081" s="1" t="n">
        <v>1</v>
      </c>
      <c r="C6081" s="1" t="n">
        <v>1655</v>
      </c>
      <c r="D6081" s="1" t="s">
        <v>13149</v>
      </c>
      <c r="E6081" s="1" t="n">
        <v>209</v>
      </c>
      <c r="F6081" s="1" t="n">
        <v>59</v>
      </c>
      <c r="G6081" s="1" t="n">
        <v>352.86</v>
      </c>
      <c r="H6081" s="4" t="n">
        <v>46175.6009382292</v>
      </c>
      <c r="I60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6080BT9411191165520959352.8646175.6009382292</v>
      </c>
      <c r="J6081" s="1" t="n">
        <f aca="false">COUNTIF(I:I, $I6081)</f>
        <v>1</v>
      </c>
      <c r="K6081" s="1" t="str">
        <f aca="false">IF(ISNA(VLOOKUP(Table4[product_id], tblProducts[], tblProducts[product_name],FALSE() )), "Invalid", "Valid")</f>
        <v>Valid</v>
      </c>
      <c r="L6081" s="5" t="str">
        <f aca="false">IF(ISNA(VLOOKUP(Table4[[#This Row],[warehouse_id]], tblwhouse[], tblwhouse[warehouse_name],FALSE() )), "Invalid", "Valid")</f>
        <v>Valid</v>
      </c>
    </row>
    <row r="6082" customFormat="false" ht="15" hidden="false" customHeight="true" outlineLevel="0" collapsed="false">
      <c r="A6082" s="1" t="n">
        <v>6081</v>
      </c>
      <c r="B6082" s="1" t="n">
        <v>4</v>
      </c>
      <c r="C6082" s="1" t="n">
        <v>229</v>
      </c>
      <c r="D6082" s="1" t="s">
        <v>13150</v>
      </c>
      <c r="E6082" s="1" t="n">
        <v>283</v>
      </c>
      <c r="F6082" s="1" t="n">
        <v>50</v>
      </c>
      <c r="G6082" s="1" t="n">
        <v>298.48</v>
      </c>
      <c r="H6082" s="4" t="n">
        <v>46006.6009382292</v>
      </c>
      <c r="I60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6081BT358931422928350298.4846006.6009382292</v>
      </c>
      <c r="J6082" s="1" t="n">
        <f aca="false">COUNTIF(I:I, $I6082)</f>
        <v>1</v>
      </c>
      <c r="K6082" s="1" t="str">
        <f aca="false">IF(ISNA(VLOOKUP(Table4[product_id], tblProducts[], tblProducts[product_name],FALSE() )), "Invalid", "Valid")</f>
        <v>Valid</v>
      </c>
      <c r="L6082" s="5" t="str">
        <f aca="false">IF(ISNA(VLOOKUP(Table4[[#This Row],[warehouse_id]], tblwhouse[], tblwhouse[warehouse_name],FALSE() )), "Invalid", "Valid")</f>
        <v>Valid</v>
      </c>
    </row>
    <row r="6083" customFormat="false" ht="15" hidden="false" customHeight="true" outlineLevel="0" collapsed="false">
      <c r="A6083" s="1" t="n">
        <v>6082</v>
      </c>
      <c r="B6083" s="1" t="n">
        <v>1</v>
      </c>
      <c r="C6083" s="1" t="n">
        <v>231</v>
      </c>
      <c r="D6083" s="1" t="s">
        <v>13151</v>
      </c>
      <c r="E6083" s="1" t="n">
        <v>237</v>
      </c>
      <c r="F6083" s="1" t="n">
        <v>72</v>
      </c>
      <c r="G6083" s="1" t="n">
        <v>356.35</v>
      </c>
      <c r="H6083" s="4" t="n">
        <v>45909.6009382292</v>
      </c>
      <c r="I60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6082BT529090123123772356.3545909.6009382292</v>
      </c>
      <c r="J6083" s="1" t="n">
        <f aca="false">COUNTIF(I:I, $I6083)</f>
        <v>1</v>
      </c>
      <c r="K6083" s="1" t="str">
        <f aca="false">IF(ISNA(VLOOKUP(Table4[product_id], tblProducts[], tblProducts[product_name],FALSE() )), "Invalid", "Valid")</f>
        <v>Valid</v>
      </c>
      <c r="L6083" s="5" t="str">
        <f aca="false">IF(ISNA(VLOOKUP(Table4[[#This Row],[warehouse_id]], tblwhouse[], tblwhouse[warehouse_name],FALSE() )), "Invalid", "Valid")</f>
        <v>Valid</v>
      </c>
    </row>
    <row r="6084" customFormat="false" ht="15" hidden="false" customHeight="true" outlineLevel="0" collapsed="false">
      <c r="A6084" s="1" t="n">
        <v>6083</v>
      </c>
      <c r="B6084" s="1" t="n">
        <v>2</v>
      </c>
      <c r="C6084" s="1" t="n">
        <v>934</v>
      </c>
      <c r="D6084" s="1" t="s">
        <v>13152</v>
      </c>
      <c r="E6084" s="1" t="n">
        <v>458</v>
      </c>
      <c r="F6084" s="1" t="n">
        <v>66</v>
      </c>
      <c r="G6084" s="1" t="n">
        <v>40</v>
      </c>
      <c r="H6084" s="4" t="n">
        <v>45991.6009382292</v>
      </c>
      <c r="I60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6083BT5493722934458664045991.6009382292</v>
      </c>
      <c r="J6084" s="1" t="n">
        <f aca="false">COUNTIF(I:I, $I6084)</f>
        <v>1</v>
      </c>
      <c r="K6084" s="1" t="str">
        <f aca="false">IF(ISNA(VLOOKUP(Table4[product_id], tblProducts[], tblProducts[product_name],FALSE() )), "Invalid", "Valid")</f>
        <v>Valid</v>
      </c>
      <c r="L6084" s="5" t="str">
        <f aca="false">IF(ISNA(VLOOKUP(Table4[[#This Row],[warehouse_id]], tblwhouse[], tblwhouse[warehouse_name],FALSE() )), "Invalid", "Valid")</f>
        <v>Valid</v>
      </c>
    </row>
    <row r="6085" customFormat="false" ht="15" hidden="false" customHeight="true" outlineLevel="0" collapsed="false">
      <c r="A6085" s="1" t="n">
        <v>6084</v>
      </c>
      <c r="B6085" s="1" t="n">
        <v>4</v>
      </c>
      <c r="C6085" s="1" t="n">
        <v>1525</v>
      </c>
      <c r="D6085" s="1" t="s">
        <v>13153</v>
      </c>
      <c r="E6085" s="1" t="n">
        <v>43</v>
      </c>
      <c r="F6085" s="1" t="n">
        <v>65</v>
      </c>
      <c r="G6085" s="1" t="n">
        <v>336.43</v>
      </c>
      <c r="H6085" s="4" t="n">
        <v>45893.6009382292</v>
      </c>
      <c r="I60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6084BT385848415254365336.4345893.6009382292</v>
      </c>
      <c r="J6085" s="1" t="n">
        <f aca="false">COUNTIF(I:I, $I6085)</f>
        <v>1</v>
      </c>
      <c r="K6085" s="1" t="str">
        <f aca="false">IF(ISNA(VLOOKUP(Table4[product_id], tblProducts[], tblProducts[product_name],FALSE() )), "Invalid", "Valid")</f>
        <v>Valid</v>
      </c>
      <c r="L6085" s="5" t="str">
        <f aca="false">IF(ISNA(VLOOKUP(Table4[[#This Row],[warehouse_id]], tblwhouse[], tblwhouse[warehouse_name],FALSE() )), "Invalid", "Valid")</f>
        <v>Valid</v>
      </c>
    </row>
    <row r="6086" customFormat="false" ht="15" hidden="false" customHeight="true" outlineLevel="0" collapsed="false">
      <c r="A6086" s="1" t="n">
        <v>6085</v>
      </c>
      <c r="B6086" s="1" t="n">
        <v>1</v>
      </c>
      <c r="C6086" s="1" t="n">
        <v>2243</v>
      </c>
      <c r="D6086" s="1" t="s">
        <v>13154</v>
      </c>
      <c r="E6086" s="1" t="n">
        <v>356</v>
      </c>
      <c r="F6086" s="1" t="n">
        <v>30</v>
      </c>
      <c r="G6086" s="1" t="n">
        <v>101.06</v>
      </c>
      <c r="H6086" s="4" t="n">
        <v>45864.6009382292</v>
      </c>
      <c r="I60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6085BT8177591224335630101.0645864.6009382292</v>
      </c>
      <c r="J6086" s="1" t="n">
        <f aca="false">COUNTIF(I:I, $I6086)</f>
        <v>1</v>
      </c>
      <c r="K6086" s="1" t="str">
        <f aca="false">IF(ISNA(VLOOKUP(Table4[product_id], tblProducts[], tblProducts[product_name],FALSE() )), "Invalid", "Valid")</f>
        <v>Valid</v>
      </c>
      <c r="L6086" s="5" t="str">
        <f aca="false">IF(ISNA(VLOOKUP(Table4[[#This Row],[warehouse_id]], tblwhouse[], tblwhouse[warehouse_name],FALSE() )), "Invalid", "Valid")</f>
        <v>Valid</v>
      </c>
    </row>
    <row r="6087" customFormat="false" ht="15" hidden="false" customHeight="true" outlineLevel="0" collapsed="false">
      <c r="A6087" s="1" t="n">
        <v>6086</v>
      </c>
      <c r="B6087" s="1" t="n">
        <v>4</v>
      </c>
      <c r="C6087" s="1" t="n">
        <v>1211</v>
      </c>
      <c r="D6087" s="1" t="s">
        <v>13155</v>
      </c>
      <c r="E6087" s="1" t="n">
        <v>493</v>
      </c>
      <c r="F6087" s="1" t="n">
        <v>74</v>
      </c>
      <c r="G6087" s="1" t="n">
        <v>1031.63</v>
      </c>
      <c r="H6087" s="4" t="n">
        <v>45970.6009382292</v>
      </c>
      <c r="I60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6086BT58461841211493741031.6345970.6009382292</v>
      </c>
      <c r="J6087" s="1" t="n">
        <f aca="false">COUNTIF(I:I, $I6087)</f>
        <v>1</v>
      </c>
      <c r="K6087" s="1" t="str">
        <f aca="false">IF(ISNA(VLOOKUP(Table4[product_id], tblProducts[], tblProducts[product_name],FALSE() )), "Invalid", "Valid")</f>
        <v>Valid</v>
      </c>
      <c r="L6087" s="5" t="str">
        <f aca="false">IF(ISNA(VLOOKUP(Table4[[#This Row],[warehouse_id]], tblwhouse[], tblwhouse[warehouse_name],FALSE() )), "Invalid", "Valid")</f>
        <v>Valid</v>
      </c>
    </row>
    <row r="6088" customFormat="false" ht="15" hidden="false" customHeight="true" outlineLevel="0" collapsed="false">
      <c r="A6088" s="1" t="n">
        <v>6087</v>
      </c>
      <c r="B6088" s="1" t="n">
        <v>2</v>
      </c>
      <c r="C6088" s="1" t="n">
        <v>1541</v>
      </c>
      <c r="D6088" s="1" t="s">
        <v>13156</v>
      </c>
      <c r="E6088" s="1" t="n">
        <v>137</v>
      </c>
      <c r="F6088" s="1" t="n">
        <v>62</v>
      </c>
      <c r="G6088" s="1" t="n">
        <v>922.38</v>
      </c>
      <c r="H6088" s="4" t="n">
        <v>46214.6009382292</v>
      </c>
      <c r="I60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6087BT4698142154113762922.3846214.6009382292</v>
      </c>
      <c r="J6088" s="1" t="n">
        <f aca="false">COUNTIF(I:I, $I6088)</f>
        <v>1</v>
      </c>
      <c r="K6088" s="1" t="str">
        <f aca="false">IF(ISNA(VLOOKUP(Table4[product_id], tblProducts[], tblProducts[product_name],FALSE() )), "Invalid", "Valid")</f>
        <v>Valid</v>
      </c>
      <c r="L6088" s="5" t="str">
        <f aca="false">IF(ISNA(VLOOKUP(Table4[[#This Row],[warehouse_id]], tblwhouse[], tblwhouse[warehouse_name],FALSE() )), "Invalid", "Valid")</f>
        <v>Valid</v>
      </c>
    </row>
    <row r="6089" customFormat="false" ht="15" hidden="false" customHeight="true" outlineLevel="0" collapsed="false">
      <c r="A6089" s="1" t="n">
        <v>6088</v>
      </c>
      <c r="B6089" s="1" t="n">
        <v>1</v>
      </c>
      <c r="C6089" s="1" t="n">
        <v>2947</v>
      </c>
      <c r="D6089" s="1" t="s">
        <v>13157</v>
      </c>
      <c r="E6089" s="1" t="n">
        <v>74</v>
      </c>
      <c r="F6089" s="1" t="n">
        <v>59</v>
      </c>
      <c r="G6089" s="1" t="n">
        <v>950.92</v>
      </c>
      <c r="H6089" s="4" t="n">
        <v>45960.6009382292</v>
      </c>
      <c r="I60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6088BT681658129477459950.9245960.6009382292</v>
      </c>
      <c r="J6089" s="1" t="n">
        <f aca="false">COUNTIF(I:I, $I6089)</f>
        <v>1</v>
      </c>
      <c r="K6089" s="1" t="str">
        <f aca="false">IF(ISNA(VLOOKUP(Table4[product_id], tblProducts[], tblProducts[product_name],FALSE() )), "Invalid", "Valid")</f>
        <v>Valid</v>
      </c>
      <c r="L6089" s="5" t="str">
        <f aca="false">IF(ISNA(VLOOKUP(Table4[[#This Row],[warehouse_id]], tblwhouse[], tblwhouse[warehouse_name],FALSE() )), "Invalid", "Valid")</f>
        <v>Valid</v>
      </c>
    </row>
    <row r="6090" customFormat="false" ht="15" hidden="false" customHeight="true" outlineLevel="0" collapsed="false">
      <c r="A6090" s="1" t="n">
        <v>6089</v>
      </c>
      <c r="B6090" s="1" t="n">
        <v>3</v>
      </c>
      <c r="C6090" s="1" t="n">
        <v>2508</v>
      </c>
      <c r="D6090" s="1" t="s">
        <v>13158</v>
      </c>
      <c r="E6090" s="1" t="n">
        <v>497</v>
      </c>
      <c r="F6090" s="1" t="n">
        <v>59</v>
      </c>
      <c r="G6090" s="1" t="n">
        <v>899.51</v>
      </c>
      <c r="H6090" s="4" t="n">
        <v>46181.6009382292</v>
      </c>
      <c r="I60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6089BT5408013250849759899.5146181.6009382292</v>
      </c>
      <c r="J6090" s="1" t="n">
        <f aca="false">COUNTIF(I:I, $I6090)</f>
        <v>1</v>
      </c>
      <c r="K6090" s="1" t="str">
        <f aca="false">IF(ISNA(VLOOKUP(Table4[product_id], tblProducts[], tblProducts[product_name],FALSE() )), "Invalid", "Valid")</f>
        <v>Valid</v>
      </c>
      <c r="L6090" s="5" t="str">
        <f aca="false">IF(ISNA(VLOOKUP(Table4[[#This Row],[warehouse_id]], tblwhouse[], tblwhouse[warehouse_name],FALSE() )), "Invalid", "Valid")</f>
        <v>Valid</v>
      </c>
    </row>
    <row r="6091" customFormat="false" ht="15" hidden="false" customHeight="true" outlineLevel="0" collapsed="false">
      <c r="A6091" s="1" t="n">
        <v>6090</v>
      </c>
      <c r="B6091" s="1" t="n">
        <v>3</v>
      </c>
      <c r="C6091" s="1" t="n">
        <v>737</v>
      </c>
      <c r="D6091" s="1" t="s">
        <v>13159</v>
      </c>
      <c r="E6091" s="1" t="n">
        <v>360</v>
      </c>
      <c r="F6091" s="1" t="n">
        <v>55</v>
      </c>
      <c r="G6091" s="1" t="n">
        <v>1304.62</v>
      </c>
      <c r="H6091" s="4" t="n">
        <v>46156.6009382292</v>
      </c>
      <c r="I60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6090BT7957183737360551304.6246156.6009382292</v>
      </c>
      <c r="J6091" s="1" t="n">
        <f aca="false">COUNTIF(I:I, $I6091)</f>
        <v>1</v>
      </c>
      <c r="K6091" s="1" t="str">
        <f aca="false">IF(ISNA(VLOOKUP(Table4[product_id], tblProducts[], tblProducts[product_name],FALSE() )), "Invalid", "Valid")</f>
        <v>Valid</v>
      </c>
      <c r="L6091" s="5" t="str">
        <f aca="false">IF(ISNA(VLOOKUP(Table4[[#This Row],[warehouse_id]], tblwhouse[], tblwhouse[warehouse_name],FALSE() )), "Invalid", "Valid")</f>
        <v>Valid</v>
      </c>
    </row>
    <row r="6092" customFormat="false" ht="15" hidden="false" customHeight="true" outlineLevel="0" collapsed="false">
      <c r="A6092" s="1" t="n">
        <v>6091</v>
      </c>
      <c r="B6092" s="1" t="n">
        <v>4</v>
      </c>
      <c r="C6092" s="1" t="n">
        <v>863</v>
      </c>
      <c r="D6092" s="1" t="s">
        <v>13160</v>
      </c>
      <c r="E6092" s="1" t="n">
        <v>439</v>
      </c>
      <c r="F6092" s="1" t="n">
        <v>80</v>
      </c>
      <c r="G6092" s="1" t="n">
        <v>1089.26</v>
      </c>
      <c r="H6092" s="4" t="n">
        <v>46103.6009382292</v>
      </c>
      <c r="I60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6091BT7194184863439801089.2646103.6009382292</v>
      </c>
      <c r="J6092" s="1" t="n">
        <f aca="false">COUNTIF(I:I, $I6092)</f>
        <v>1</v>
      </c>
      <c r="K6092" s="1" t="str">
        <f aca="false">IF(ISNA(VLOOKUP(Table4[product_id], tblProducts[], tblProducts[product_name],FALSE() )), "Invalid", "Valid")</f>
        <v>Valid</v>
      </c>
      <c r="L6092" s="5" t="str">
        <f aca="false">IF(ISNA(VLOOKUP(Table4[[#This Row],[warehouse_id]], tblwhouse[], tblwhouse[warehouse_name],FALSE() )), "Invalid", "Valid")</f>
        <v>Valid</v>
      </c>
    </row>
    <row r="6093" customFormat="false" ht="15" hidden="false" customHeight="true" outlineLevel="0" collapsed="false">
      <c r="A6093" s="1" t="n">
        <v>6092</v>
      </c>
      <c r="B6093" s="1" t="n">
        <v>1</v>
      </c>
      <c r="C6093" s="1" t="n">
        <v>1774</v>
      </c>
      <c r="D6093" s="1" t="s">
        <v>13161</v>
      </c>
      <c r="E6093" s="1" t="n">
        <v>56</v>
      </c>
      <c r="F6093" s="1" t="n">
        <v>30</v>
      </c>
      <c r="G6093" s="1" t="n">
        <v>1190.41</v>
      </c>
      <c r="H6093" s="4" t="n">
        <v>46048.6009382292</v>
      </c>
      <c r="I60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6092BT1781821177456301190.4146048.6009382292</v>
      </c>
      <c r="J6093" s="1" t="n">
        <f aca="false">COUNTIF(I:I, $I6093)</f>
        <v>1</v>
      </c>
      <c r="K6093" s="1" t="str">
        <f aca="false">IF(ISNA(VLOOKUP(Table4[product_id], tblProducts[], tblProducts[product_name],FALSE() )), "Invalid", "Valid")</f>
        <v>Valid</v>
      </c>
      <c r="L6093" s="5" t="str">
        <f aca="false">IF(ISNA(VLOOKUP(Table4[[#This Row],[warehouse_id]], tblwhouse[], tblwhouse[warehouse_name],FALSE() )), "Invalid", "Valid")</f>
        <v>Valid</v>
      </c>
    </row>
    <row r="6094" customFormat="false" ht="15" hidden="false" customHeight="true" outlineLevel="0" collapsed="false">
      <c r="A6094" s="1" t="n">
        <v>6093</v>
      </c>
      <c r="B6094" s="1" t="n">
        <v>1</v>
      </c>
      <c r="C6094" s="1" t="n">
        <v>668</v>
      </c>
      <c r="D6094" s="1" t="s">
        <v>13162</v>
      </c>
      <c r="E6094" s="1" t="n">
        <v>347</v>
      </c>
      <c r="F6094" s="1" t="n">
        <v>68</v>
      </c>
      <c r="G6094" s="1" t="n">
        <v>635.88</v>
      </c>
      <c r="H6094" s="4" t="n">
        <v>45908.6009382292</v>
      </c>
      <c r="I60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6093BT141186166834768635.8845908.6009382292</v>
      </c>
      <c r="J6094" s="1" t="n">
        <f aca="false">COUNTIF(I:I, $I6094)</f>
        <v>1</v>
      </c>
      <c r="K6094" s="1" t="str">
        <f aca="false">IF(ISNA(VLOOKUP(Table4[product_id], tblProducts[], tblProducts[product_name],FALSE() )), "Invalid", "Valid")</f>
        <v>Valid</v>
      </c>
      <c r="L6094" s="5" t="str">
        <f aca="false">IF(ISNA(VLOOKUP(Table4[[#This Row],[warehouse_id]], tblwhouse[], tblwhouse[warehouse_name],FALSE() )), "Invalid", "Valid")</f>
        <v>Valid</v>
      </c>
    </row>
    <row r="6095" customFormat="false" ht="15" hidden="false" customHeight="true" outlineLevel="0" collapsed="false">
      <c r="A6095" s="1" t="n">
        <v>6094</v>
      </c>
      <c r="B6095" s="1" t="n">
        <v>4</v>
      </c>
      <c r="C6095" s="1" t="n">
        <v>2868</v>
      </c>
      <c r="D6095" s="1" t="s">
        <v>13163</v>
      </c>
      <c r="E6095" s="1" t="n">
        <v>117</v>
      </c>
      <c r="F6095" s="1" t="n">
        <v>69</v>
      </c>
      <c r="G6095" s="1" t="n">
        <v>1336.33</v>
      </c>
      <c r="H6095" s="4" t="n">
        <v>45871.6009382292</v>
      </c>
      <c r="I60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6094BT91250342868117691336.3345871.6009382292</v>
      </c>
      <c r="J6095" s="1" t="n">
        <f aca="false">COUNTIF(I:I, $I6095)</f>
        <v>1</v>
      </c>
      <c r="K6095" s="1" t="str">
        <f aca="false">IF(ISNA(VLOOKUP(Table4[product_id], tblProducts[], tblProducts[product_name],FALSE() )), "Invalid", "Valid")</f>
        <v>Valid</v>
      </c>
      <c r="L6095" s="5" t="str">
        <f aca="false">IF(ISNA(VLOOKUP(Table4[[#This Row],[warehouse_id]], tblwhouse[], tblwhouse[warehouse_name],FALSE() )), "Invalid", "Valid")</f>
        <v>Valid</v>
      </c>
    </row>
    <row r="6096" customFormat="false" ht="15" hidden="false" customHeight="true" outlineLevel="0" collapsed="false">
      <c r="A6096" s="1" t="n">
        <v>6095</v>
      </c>
      <c r="B6096" s="1" t="n">
        <v>3</v>
      </c>
      <c r="C6096" s="1" t="n">
        <v>2133</v>
      </c>
      <c r="D6096" s="1" t="s">
        <v>13164</v>
      </c>
      <c r="E6096" s="1" t="n">
        <v>392</v>
      </c>
      <c r="F6096" s="1" t="n">
        <v>37</v>
      </c>
      <c r="G6096" s="1" t="n">
        <v>448.78</v>
      </c>
      <c r="H6096" s="4" t="n">
        <v>45873.6009382292</v>
      </c>
      <c r="I60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6095BT4842133213339237448.7845873.6009382292</v>
      </c>
      <c r="J6096" s="1" t="n">
        <f aca="false">COUNTIF(I:I, $I6096)</f>
        <v>1</v>
      </c>
      <c r="K6096" s="1" t="str">
        <f aca="false">IF(ISNA(VLOOKUP(Table4[product_id], tblProducts[], tblProducts[product_name],FALSE() )), "Invalid", "Valid")</f>
        <v>Valid</v>
      </c>
      <c r="L6096" s="5" t="str">
        <f aca="false">IF(ISNA(VLOOKUP(Table4[[#This Row],[warehouse_id]], tblwhouse[], tblwhouse[warehouse_name],FALSE() )), "Invalid", "Valid")</f>
        <v>Valid</v>
      </c>
    </row>
    <row r="6097" customFormat="false" ht="15" hidden="false" customHeight="true" outlineLevel="0" collapsed="false">
      <c r="A6097" s="1" t="n">
        <v>6096</v>
      </c>
      <c r="B6097" s="1" t="n">
        <v>1</v>
      </c>
      <c r="C6097" s="1" t="n">
        <v>2673</v>
      </c>
      <c r="D6097" s="1" t="s">
        <v>13165</v>
      </c>
      <c r="E6097" s="1" t="n">
        <v>480</v>
      </c>
      <c r="F6097" s="1" t="n">
        <v>59</v>
      </c>
      <c r="G6097" s="1" t="n">
        <v>888.45</v>
      </c>
      <c r="H6097" s="4" t="n">
        <v>45990.6009382292</v>
      </c>
      <c r="I60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6096BT1422071267348059888.4545990.6009382292</v>
      </c>
      <c r="J6097" s="1" t="n">
        <f aca="false">COUNTIF(I:I, $I6097)</f>
        <v>1</v>
      </c>
      <c r="K6097" s="1" t="str">
        <f aca="false">IF(ISNA(VLOOKUP(Table4[product_id], tblProducts[], tblProducts[product_name],FALSE() )), "Invalid", "Valid")</f>
        <v>Valid</v>
      </c>
      <c r="L6097" s="5" t="str">
        <f aca="false">IF(ISNA(VLOOKUP(Table4[[#This Row],[warehouse_id]], tblwhouse[], tblwhouse[warehouse_name],FALSE() )), "Invalid", "Valid")</f>
        <v>Valid</v>
      </c>
    </row>
    <row r="6098" customFormat="false" ht="15" hidden="false" customHeight="true" outlineLevel="0" collapsed="false">
      <c r="A6098" s="1" t="n">
        <v>6097</v>
      </c>
      <c r="B6098" s="1" t="n">
        <v>4</v>
      </c>
      <c r="C6098" s="1" t="n">
        <v>176</v>
      </c>
      <c r="D6098" s="1" t="s">
        <v>13166</v>
      </c>
      <c r="E6098" s="1" t="n">
        <v>353</v>
      </c>
      <c r="F6098" s="1" t="n">
        <v>28</v>
      </c>
      <c r="G6098" s="1" t="n">
        <v>1178.11</v>
      </c>
      <c r="H6098" s="4" t="n">
        <v>46068.6009382292</v>
      </c>
      <c r="I60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6097BT7707174176353281178.1146068.6009382292</v>
      </c>
      <c r="J6098" s="1" t="n">
        <f aca="false">COUNTIF(I:I, $I6098)</f>
        <v>1</v>
      </c>
      <c r="K6098" s="1" t="str">
        <f aca="false">IF(ISNA(VLOOKUP(Table4[product_id], tblProducts[], tblProducts[product_name],FALSE() )), "Invalid", "Valid")</f>
        <v>Valid</v>
      </c>
      <c r="L6098" s="5" t="str">
        <f aca="false">IF(ISNA(VLOOKUP(Table4[[#This Row],[warehouse_id]], tblwhouse[], tblwhouse[warehouse_name],FALSE() )), "Invalid", "Valid")</f>
        <v>Valid</v>
      </c>
    </row>
    <row r="6099" customFormat="false" ht="15" hidden="false" customHeight="true" outlineLevel="0" collapsed="false">
      <c r="A6099" s="1" t="n">
        <v>6098</v>
      </c>
      <c r="B6099" s="1" t="n">
        <v>2</v>
      </c>
      <c r="C6099" s="1" t="n">
        <v>2870</v>
      </c>
      <c r="D6099" s="1" t="s">
        <v>13167</v>
      </c>
      <c r="E6099" s="1" t="n">
        <v>83</v>
      </c>
      <c r="F6099" s="1" t="n">
        <v>71</v>
      </c>
      <c r="G6099" s="1" t="n">
        <v>171.65</v>
      </c>
      <c r="H6099" s="4" t="n">
        <v>46022.6009382292</v>
      </c>
      <c r="I60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6098BT324096228708371171.6546022.6009382292</v>
      </c>
      <c r="J6099" s="1" t="n">
        <f aca="false">COUNTIF(I:I, $I6099)</f>
        <v>1</v>
      </c>
      <c r="K6099" s="1" t="str">
        <f aca="false">IF(ISNA(VLOOKUP(Table4[product_id], tblProducts[], tblProducts[product_name],FALSE() )), "Invalid", "Valid")</f>
        <v>Valid</v>
      </c>
      <c r="L6099" s="5" t="str">
        <f aca="false">IF(ISNA(VLOOKUP(Table4[[#This Row],[warehouse_id]], tblwhouse[], tblwhouse[warehouse_name],FALSE() )), "Invalid", "Valid")</f>
        <v>Valid</v>
      </c>
    </row>
    <row r="6100" customFormat="false" ht="15" hidden="false" customHeight="true" outlineLevel="0" collapsed="false">
      <c r="A6100" s="1" t="n">
        <v>6099</v>
      </c>
      <c r="B6100" s="1" t="n">
        <v>2</v>
      </c>
      <c r="C6100" s="1" t="n">
        <v>1246</v>
      </c>
      <c r="D6100" s="1" t="s">
        <v>13168</v>
      </c>
      <c r="E6100" s="1" t="n">
        <v>315</v>
      </c>
      <c r="F6100" s="1" t="n">
        <v>39</v>
      </c>
      <c r="G6100" s="1" t="n">
        <v>1056.05</v>
      </c>
      <c r="H6100" s="4" t="n">
        <v>45863.6009382292</v>
      </c>
      <c r="I61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6099BT17018021246315391056.0545863.6009382292</v>
      </c>
      <c r="J6100" s="1" t="n">
        <f aca="false">COUNTIF(I:I, $I6100)</f>
        <v>1</v>
      </c>
      <c r="K6100" s="1" t="str">
        <f aca="false">IF(ISNA(VLOOKUP(Table4[product_id], tblProducts[], tblProducts[product_name],FALSE() )), "Invalid", "Valid")</f>
        <v>Valid</v>
      </c>
      <c r="L6100" s="5" t="str">
        <f aca="false">IF(ISNA(VLOOKUP(Table4[[#This Row],[warehouse_id]], tblwhouse[], tblwhouse[warehouse_name],FALSE() )), "Invalid", "Valid")</f>
        <v>Valid</v>
      </c>
    </row>
    <row r="6101" customFormat="false" ht="15" hidden="false" customHeight="true" outlineLevel="0" collapsed="false">
      <c r="A6101" s="1" t="n">
        <v>6100</v>
      </c>
      <c r="B6101" s="1" t="n">
        <v>1</v>
      </c>
      <c r="C6101" s="1" t="n">
        <v>696</v>
      </c>
      <c r="D6101" s="1" t="s">
        <v>13169</v>
      </c>
      <c r="E6101" s="1" t="n">
        <v>459</v>
      </c>
      <c r="F6101" s="1" t="n">
        <v>24</v>
      </c>
      <c r="G6101" s="1" t="n">
        <v>189.72</v>
      </c>
      <c r="H6101" s="4" t="n">
        <v>46080.6009382292</v>
      </c>
      <c r="I61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6100BT770226169645924189.7246080.6009382292</v>
      </c>
      <c r="J6101" s="1" t="n">
        <f aca="false">COUNTIF(I:I, $I6101)</f>
        <v>1</v>
      </c>
      <c r="K6101" s="1" t="str">
        <f aca="false">IF(ISNA(VLOOKUP(Table4[product_id], tblProducts[], tblProducts[product_name],FALSE() )), "Invalid", "Valid")</f>
        <v>Valid</v>
      </c>
      <c r="L6101" s="5" t="str">
        <f aca="false">IF(ISNA(VLOOKUP(Table4[[#This Row],[warehouse_id]], tblwhouse[], tblwhouse[warehouse_name],FALSE() )), "Invalid", "Valid")</f>
        <v>Valid</v>
      </c>
    </row>
    <row r="6102" customFormat="false" ht="15" hidden="false" customHeight="true" outlineLevel="0" collapsed="false">
      <c r="A6102" s="1" t="n">
        <v>6101</v>
      </c>
      <c r="B6102" s="1" t="n">
        <v>4</v>
      </c>
      <c r="C6102" s="1" t="n">
        <v>747</v>
      </c>
      <c r="D6102" s="1" t="s">
        <v>13170</v>
      </c>
      <c r="E6102" s="1" t="n">
        <v>361</v>
      </c>
      <c r="F6102" s="1" t="n">
        <v>71</v>
      </c>
      <c r="G6102" s="1" t="n">
        <v>699.92</v>
      </c>
      <c r="H6102" s="4" t="n">
        <v>46176.6009382292</v>
      </c>
      <c r="I61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6101BT718023474736171699.9246176.6009382292</v>
      </c>
      <c r="J6102" s="1" t="n">
        <f aca="false">COUNTIF(I:I, $I6102)</f>
        <v>1</v>
      </c>
      <c r="K6102" s="1" t="str">
        <f aca="false">IF(ISNA(VLOOKUP(Table4[product_id], tblProducts[], tblProducts[product_name],FALSE() )), "Invalid", "Valid")</f>
        <v>Valid</v>
      </c>
      <c r="L6102" s="5" t="str">
        <f aca="false">IF(ISNA(VLOOKUP(Table4[[#This Row],[warehouse_id]], tblwhouse[], tblwhouse[warehouse_name],FALSE() )), "Invalid", "Valid")</f>
        <v>Valid</v>
      </c>
    </row>
    <row r="6103" customFormat="false" ht="15" hidden="false" customHeight="true" outlineLevel="0" collapsed="false">
      <c r="A6103" s="1" t="n">
        <v>6102</v>
      </c>
      <c r="B6103" s="1" t="n">
        <v>3</v>
      </c>
      <c r="C6103" s="1" t="n">
        <v>2911</v>
      </c>
      <c r="D6103" s="1" t="s">
        <v>13171</v>
      </c>
      <c r="E6103" s="1" t="n">
        <v>178</v>
      </c>
      <c r="F6103" s="1" t="n">
        <v>23</v>
      </c>
      <c r="G6103" s="1" t="n">
        <v>94.97</v>
      </c>
      <c r="H6103" s="4" t="n">
        <v>45858.6009382292</v>
      </c>
      <c r="I61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6102BT270007329111782394.9745858.6009382292</v>
      </c>
      <c r="J6103" s="1" t="n">
        <f aca="false">COUNTIF(I:I, $I6103)</f>
        <v>1</v>
      </c>
      <c r="K6103" s="1" t="str">
        <f aca="false">IF(ISNA(VLOOKUP(Table4[product_id], tblProducts[], tblProducts[product_name],FALSE() )), "Invalid", "Valid")</f>
        <v>Valid</v>
      </c>
      <c r="L6103" s="5" t="str">
        <f aca="false">IF(ISNA(VLOOKUP(Table4[[#This Row],[warehouse_id]], tblwhouse[], tblwhouse[warehouse_name],FALSE() )), "Invalid", "Valid")</f>
        <v>Valid</v>
      </c>
    </row>
    <row r="6104" customFormat="false" ht="15" hidden="false" customHeight="true" outlineLevel="0" collapsed="false">
      <c r="A6104" s="1" t="n">
        <v>6103</v>
      </c>
      <c r="B6104" s="1" t="n">
        <v>3</v>
      </c>
      <c r="C6104" s="1" t="n">
        <v>1551</v>
      </c>
      <c r="D6104" s="1" t="s">
        <v>13172</v>
      </c>
      <c r="E6104" s="1" t="n">
        <v>403</v>
      </c>
      <c r="F6104" s="1" t="n">
        <v>32</v>
      </c>
      <c r="G6104" s="1" t="n">
        <v>192.59</v>
      </c>
      <c r="H6104" s="4" t="n">
        <v>46198.6009382292</v>
      </c>
      <c r="I61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6103BT7670943155140332192.5946198.6009382292</v>
      </c>
      <c r="J6104" s="1" t="n">
        <f aca="false">COUNTIF(I:I, $I6104)</f>
        <v>1</v>
      </c>
      <c r="K6104" s="1" t="str">
        <f aca="false">IF(ISNA(VLOOKUP(Table4[product_id], tblProducts[], tblProducts[product_name],FALSE() )), "Invalid", "Valid")</f>
        <v>Valid</v>
      </c>
      <c r="L6104" s="5" t="str">
        <f aca="false">IF(ISNA(VLOOKUP(Table4[[#This Row],[warehouse_id]], tblwhouse[], tblwhouse[warehouse_name],FALSE() )), "Invalid", "Valid")</f>
        <v>Valid</v>
      </c>
    </row>
    <row r="6105" customFormat="false" ht="15" hidden="false" customHeight="true" outlineLevel="0" collapsed="false">
      <c r="A6105" s="1" t="n">
        <v>6104</v>
      </c>
      <c r="B6105" s="1" t="n">
        <v>2</v>
      </c>
      <c r="C6105" s="1" t="n">
        <v>1914</v>
      </c>
      <c r="D6105" s="1" t="s">
        <v>13173</v>
      </c>
      <c r="E6105" s="1" t="n">
        <v>194</v>
      </c>
      <c r="F6105" s="1" t="n">
        <v>55</v>
      </c>
      <c r="G6105" s="1" t="n">
        <v>351.46</v>
      </c>
      <c r="H6105" s="4" t="n">
        <v>46123.6009382292</v>
      </c>
      <c r="I61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6104BT4345382191419455351.4646123.6009382292</v>
      </c>
      <c r="J6105" s="1" t="n">
        <f aca="false">COUNTIF(I:I, $I6105)</f>
        <v>1</v>
      </c>
      <c r="K6105" s="1" t="str">
        <f aca="false">IF(ISNA(VLOOKUP(Table4[product_id], tblProducts[], tblProducts[product_name],FALSE() )), "Invalid", "Valid")</f>
        <v>Valid</v>
      </c>
      <c r="L6105" s="5" t="str">
        <f aca="false">IF(ISNA(VLOOKUP(Table4[[#This Row],[warehouse_id]], tblwhouse[], tblwhouse[warehouse_name],FALSE() )), "Invalid", "Valid")</f>
        <v>Valid</v>
      </c>
    </row>
    <row r="6106" customFormat="false" ht="15" hidden="false" customHeight="true" outlineLevel="0" collapsed="false">
      <c r="A6106" s="1" t="n">
        <v>6105</v>
      </c>
      <c r="B6106" s="1" t="n">
        <v>3</v>
      </c>
      <c r="C6106" s="1" t="n">
        <v>246</v>
      </c>
      <c r="D6106" s="1" t="s">
        <v>13174</v>
      </c>
      <c r="E6106" s="1" t="n">
        <v>336</v>
      </c>
      <c r="F6106" s="1" t="n">
        <v>51</v>
      </c>
      <c r="G6106" s="1" t="n">
        <v>763.86</v>
      </c>
      <c r="H6106" s="4" t="n">
        <v>46119.6009382292</v>
      </c>
      <c r="I61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6105BT560892324633651763.8646119.6009382292</v>
      </c>
      <c r="J6106" s="1" t="n">
        <f aca="false">COUNTIF(I:I, $I6106)</f>
        <v>1</v>
      </c>
      <c r="K6106" s="1" t="str">
        <f aca="false">IF(ISNA(VLOOKUP(Table4[product_id], tblProducts[], tblProducts[product_name],FALSE() )), "Invalid", "Valid")</f>
        <v>Valid</v>
      </c>
      <c r="L6106" s="5" t="str">
        <f aca="false">IF(ISNA(VLOOKUP(Table4[[#This Row],[warehouse_id]], tblwhouse[], tblwhouse[warehouse_name],FALSE() )), "Invalid", "Valid")</f>
        <v>Valid</v>
      </c>
    </row>
    <row r="6107" customFormat="false" ht="15" hidden="false" customHeight="true" outlineLevel="0" collapsed="false">
      <c r="A6107" s="1" t="n">
        <v>6106</v>
      </c>
      <c r="B6107" s="1" t="n">
        <v>4</v>
      </c>
      <c r="C6107" s="1" t="n">
        <v>1085</v>
      </c>
      <c r="D6107" s="1" t="s">
        <v>13175</v>
      </c>
      <c r="E6107" s="1" t="n">
        <v>375</v>
      </c>
      <c r="F6107" s="1" t="n">
        <v>36</v>
      </c>
      <c r="G6107" s="1" t="n">
        <v>558.06</v>
      </c>
      <c r="H6107" s="4" t="n">
        <v>45960.6009382292</v>
      </c>
      <c r="I61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6106BT1667054108537536558.0645960.6009382292</v>
      </c>
      <c r="J6107" s="1" t="n">
        <f aca="false">COUNTIF(I:I, $I6107)</f>
        <v>1</v>
      </c>
      <c r="K6107" s="1" t="str">
        <f aca="false">IF(ISNA(VLOOKUP(Table4[product_id], tblProducts[], tblProducts[product_name],FALSE() )), "Invalid", "Valid")</f>
        <v>Valid</v>
      </c>
      <c r="L6107" s="5" t="str">
        <f aca="false">IF(ISNA(VLOOKUP(Table4[[#This Row],[warehouse_id]], tblwhouse[], tblwhouse[warehouse_name],FALSE() )), "Invalid", "Valid")</f>
        <v>Valid</v>
      </c>
    </row>
    <row r="6108" customFormat="false" ht="15" hidden="false" customHeight="true" outlineLevel="0" collapsed="false">
      <c r="A6108" s="1" t="n">
        <v>6107</v>
      </c>
      <c r="B6108" s="1" t="n">
        <v>3</v>
      </c>
      <c r="C6108" s="1" t="n">
        <v>2823</v>
      </c>
      <c r="D6108" s="1" t="s">
        <v>13176</v>
      </c>
      <c r="E6108" s="1" t="n">
        <v>300</v>
      </c>
      <c r="F6108" s="1" t="n">
        <v>25</v>
      </c>
      <c r="G6108" s="1" t="n">
        <v>805.57</v>
      </c>
      <c r="H6108" s="4" t="n">
        <v>45857.6009382292</v>
      </c>
      <c r="I61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6107BT7647733282330025805.5745857.6009382292</v>
      </c>
      <c r="J6108" s="1" t="n">
        <f aca="false">COUNTIF(I:I, $I6108)</f>
        <v>1</v>
      </c>
      <c r="K6108" s="1" t="str">
        <f aca="false">IF(ISNA(VLOOKUP(Table4[product_id], tblProducts[], tblProducts[product_name],FALSE() )), "Invalid", "Valid")</f>
        <v>Valid</v>
      </c>
      <c r="L6108" s="5" t="str">
        <f aca="false">IF(ISNA(VLOOKUP(Table4[[#This Row],[warehouse_id]], tblwhouse[], tblwhouse[warehouse_name],FALSE() )), "Invalid", "Valid")</f>
        <v>Valid</v>
      </c>
    </row>
    <row r="6109" customFormat="false" ht="15" hidden="false" customHeight="true" outlineLevel="0" collapsed="false">
      <c r="A6109" s="1" t="n">
        <v>6108</v>
      </c>
      <c r="B6109" s="1" t="n">
        <v>2</v>
      </c>
      <c r="C6109" s="1" t="n">
        <v>142</v>
      </c>
      <c r="D6109" s="1" t="s">
        <v>13177</v>
      </c>
      <c r="E6109" s="1" t="n">
        <v>285</v>
      </c>
      <c r="F6109" s="1" t="n">
        <v>28</v>
      </c>
      <c r="G6109" s="1" t="n">
        <v>395.2</v>
      </c>
      <c r="H6109" s="4" t="n">
        <v>46153.6009382292</v>
      </c>
      <c r="I61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6108BT452182214228528395.246153.6009382292</v>
      </c>
      <c r="J6109" s="1" t="n">
        <f aca="false">COUNTIF(I:I, $I6109)</f>
        <v>1</v>
      </c>
      <c r="K6109" s="1" t="str">
        <f aca="false">IF(ISNA(VLOOKUP(Table4[product_id], tblProducts[], tblProducts[product_name],FALSE() )), "Invalid", "Valid")</f>
        <v>Valid</v>
      </c>
      <c r="L6109" s="5" t="str">
        <f aca="false">IF(ISNA(VLOOKUP(Table4[[#This Row],[warehouse_id]], tblwhouse[], tblwhouse[warehouse_name],FALSE() )), "Invalid", "Valid")</f>
        <v>Valid</v>
      </c>
    </row>
    <row r="6110" customFormat="false" ht="15" hidden="false" customHeight="true" outlineLevel="0" collapsed="false">
      <c r="A6110" s="1" t="n">
        <v>6109</v>
      </c>
      <c r="B6110" s="1" t="n">
        <v>3</v>
      </c>
      <c r="C6110" s="1" t="n">
        <v>2510</v>
      </c>
      <c r="D6110" s="1" t="s">
        <v>13178</v>
      </c>
      <c r="E6110" s="1" t="n">
        <v>8</v>
      </c>
      <c r="F6110" s="1" t="n">
        <v>70</v>
      </c>
      <c r="G6110" s="1" t="n">
        <v>1197.71</v>
      </c>
      <c r="H6110" s="4" t="n">
        <v>46077.6009382292</v>
      </c>
      <c r="I61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6109BT877005325108701197.7146077.6009382292</v>
      </c>
      <c r="J6110" s="1" t="n">
        <f aca="false">COUNTIF(I:I, $I6110)</f>
        <v>1</v>
      </c>
      <c r="K6110" s="1" t="str">
        <f aca="false">IF(ISNA(VLOOKUP(Table4[product_id], tblProducts[], tblProducts[product_name],FALSE() )), "Invalid", "Valid")</f>
        <v>Valid</v>
      </c>
      <c r="L6110" s="5" t="str">
        <f aca="false">IF(ISNA(VLOOKUP(Table4[[#This Row],[warehouse_id]], tblwhouse[], tblwhouse[warehouse_name],FALSE() )), "Invalid", "Valid")</f>
        <v>Valid</v>
      </c>
    </row>
    <row r="6111" customFormat="false" ht="15" hidden="false" customHeight="true" outlineLevel="0" collapsed="false">
      <c r="A6111" s="1" t="n">
        <v>6110</v>
      </c>
      <c r="B6111" s="1" t="n">
        <v>4</v>
      </c>
      <c r="C6111" s="1" t="n">
        <v>1770</v>
      </c>
      <c r="D6111" s="1" t="s">
        <v>13179</v>
      </c>
      <c r="E6111" s="1" t="n">
        <v>281</v>
      </c>
      <c r="F6111" s="1" t="n">
        <v>57</v>
      </c>
      <c r="G6111" s="1" t="n">
        <v>466.87</v>
      </c>
      <c r="H6111" s="4" t="n">
        <v>46001.6009382292</v>
      </c>
      <c r="I61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6110BT6958344177028157466.8746001.6009382292</v>
      </c>
      <c r="J6111" s="1" t="n">
        <f aca="false">COUNTIF(I:I, $I6111)</f>
        <v>1</v>
      </c>
      <c r="K6111" s="1" t="str">
        <f aca="false">IF(ISNA(VLOOKUP(Table4[product_id], tblProducts[], tblProducts[product_name],FALSE() )), "Invalid", "Valid")</f>
        <v>Valid</v>
      </c>
      <c r="L6111" s="5" t="str">
        <f aca="false">IF(ISNA(VLOOKUP(Table4[[#This Row],[warehouse_id]], tblwhouse[], tblwhouse[warehouse_name],FALSE() )), "Invalid", "Valid")</f>
        <v>Valid</v>
      </c>
    </row>
    <row r="6112" customFormat="false" ht="15" hidden="false" customHeight="true" outlineLevel="0" collapsed="false">
      <c r="A6112" s="1" t="n">
        <v>6111</v>
      </c>
      <c r="B6112" s="1" t="n">
        <v>4</v>
      </c>
      <c r="C6112" s="1" t="n">
        <v>283</v>
      </c>
      <c r="D6112" s="1" t="s">
        <v>13180</v>
      </c>
      <c r="E6112" s="1" t="n">
        <v>240</v>
      </c>
      <c r="F6112" s="1" t="n">
        <v>28</v>
      </c>
      <c r="G6112" s="1" t="n">
        <v>1344.65</v>
      </c>
      <c r="H6112" s="4" t="n">
        <v>46112.6009382292</v>
      </c>
      <c r="I61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6111BT4438764283240281344.6546112.6009382292</v>
      </c>
      <c r="J6112" s="1" t="n">
        <f aca="false">COUNTIF(I:I, $I6112)</f>
        <v>1</v>
      </c>
      <c r="K6112" s="1" t="str">
        <f aca="false">IF(ISNA(VLOOKUP(Table4[product_id], tblProducts[], tblProducts[product_name],FALSE() )), "Invalid", "Valid")</f>
        <v>Valid</v>
      </c>
      <c r="L6112" s="5" t="str">
        <f aca="false">IF(ISNA(VLOOKUP(Table4[[#This Row],[warehouse_id]], tblwhouse[], tblwhouse[warehouse_name],FALSE() )), "Invalid", "Valid")</f>
        <v>Valid</v>
      </c>
    </row>
    <row r="6113" customFormat="false" ht="15" hidden="false" customHeight="true" outlineLevel="0" collapsed="false">
      <c r="A6113" s="1" t="n">
        <v>6112</v>
      </c>
      <c r="B6113" s="1" t="n">
        <v>3</v>
      </c>
      <c r="C6113" s="1" t="n">
        <v>463</v>
      </c>
      <c r="D6113" s="1" t="s">
        <v>13181</v>
      </c>
      <c r="E6113" s="1" t="n">
        <v>107</v>
      </c>
      <c r="F6113" s="1" t="n">
        <v>42</v>
      </c>
      <c r="G6113" s="1" t="n">
        <v>841.57</v>
      </c>
      <c r="H6113" s="4" t="n">
        <v>45859.6009382292</v>
      </c>
      <c r="I61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6112BT793476346310742841.5745859.6009382292</v>
      </c>
      <c r="J6113" s="1" t="n">
        <f aca="false">COUNTIF(I:I, $I6113)</f>
        <v>1</v>
      </c>
      <c r="K6113" s="1" t="str">
        <f aca="false">IF(ISNA(VLOOKUP(Table4[product_id], tblProducts[], tblProducts[product_name],FALSE() )), "Invalid", "Valid")</f>
        <v>Valid</v>
      </c>
      <c r="L6113" s="5" t="str">
        <f aca="false">IF(ISNA(VLOOKUP(Table4[[#This Row],[warehouse_id]], tblwhouse[], tblwhouse[warehouse_name],FALSE() )), "Invalid", "Valid")</f>
        <v>Valid</v>
      </c>
    </row>
    <row r="6114" customFormat="false" ht="15" hidden="false" customHeight="true" outlineLevel="0" collapsed="false">
      <c r="A6114" s="1" t="n">
        <v>6113</v>
      </c>
      <c r="B6114" s="1" t="n">
        <v>3</v>
      </c>
      <c r="C6114" s="1" t="n">
        <v>275</v>
      </c>
      <c r="D6114" s="1" t="s">
        <v>13182</v>
      </c>
      <c r="E6114" s="1" t="n">
        <v>414</v>
      </c>
      <c r="F6114" s="1" t="n">
        <v>24</v>
      </c>
      <c r="G6114" s="1" t="n">
        <v>1075.52</v>
      </c>
      <c r="H6114" s="4" t="n">
        <v>46158.6009382292</v>
      </c>
      <c r="I61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6113BT6538433275414241075.5246158.6009382292</v>
      </c>
      <c r="J6114" s="1" t="n">
        <f aca="false">COUNTIF(I:I, $I6114)</f>
        <v>1</v>
      </c>
      <c r="K6114" s="1" t="str">
        <f aca="false">IF(ISNA(VLOOKUP(Table4[product_id], tblProducts[], tblProducts[product_name],FALSE() )), "Invalid", "Valid")</f>
        <v>Valid</v>
      </c>
      <c r="L6114" s="5" t="str">
        <f aca="false">IF(ISNA(VLOOKUP(Table4[[#This Row],[warehouse_id]], tblwhouse[], tblwhouse[warehouse_name],FALSE() )), "Invalid", "Valid")</f>
        <v>Valid</v>
      </c>
    </row>
    <row r="6115" customFormat="false" ht="15" hidden="false" customHeight="true" outlineLevel="0" collapsed="false">
      <c r="A6115" s="1" t="n">
        <v>6114</v>
      </c>
      <c r="B6115" s="1" t="n">
        <v>3</v>
      </c>
      <c r="C6115" s="1" t="n">
        <v>2480</v>
      </c>
      <c r="D6115" s="1" t="s">
        <v>13183</v>
      </c>
      <c r="E6115" s="1" t="n">
        <v>223</v>
      </c>
      <c r="F6115" s="1" t="n">
        <v>67</v>
      </c>
      <c r="G6115" s="1" t="n">
        <v>1443.53</v>
      </c>
      <c r="H6115" s="4" t="n">
        <v>46031.6009382292</v>
      </c>
      <c r="I61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6114BT52155632480223671443.5346031.6009382292</v>
      </c>
      <c r="J6115" s="1" t="n">
        <f aca="false">COUNTIF(I:I, $I6115)</f>
        <v>1</v>
      </c>
      <c r="K6115" s="1" t="str">
        <f aca="false">IF(ISNA(VLOOKUP(Table4[product_id], tblProducts[], tblProducts[product_name],FALSE() )), "Invalid", "Valid")</f>
        <v>Valid</v>
      </c>
      <c r="L6115" s="5" t="str">
        <f aca="false">IF(ISNA(VLOOKUP(Table4[[#This Row],[warehouse_id]], tblwhouse[], tblwhouse[warehouse_name],FALSE() )), "Invalid", "Valid")</f>
        <v>Valid</v>
      </c>
    </row>
    <row r="6116" customFormat="false" ht="15" hidden="false" customHeight="true" outlineLevel="0" collapsed="false">
      <c r="A6116" s="1" t="n">
        <v>6115</v>
      </c>
      <c r="B6116" s="1" t="n">
        <v>1</v>
      </c>
      <c r="C6116" s="1" t="n">
        <v>1210</v>
      </c>
      <c r="D6116" s="1" t="s">
        <v>13184</v>
      </c>
      <c r="E6116" s="1" t="n">
        <v>70</v>
      </c>
      <c r="F6116" s="1" t="n">
        <v>73</v>
      </c>
      <c r="G6116" s="1" t="n">
        <v>1314.65</v>
      </c>
      <c r="H6116" s="4" t="n">
        <v>46103.6009382292</v>
      </c>
      <c r="I61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6115BT1302461121070731314.6546103.6009382292</v>
      </c>
      <c r="J6116" s="1" t="n">
        <f aca="false">COUNTIF(I:I, $I6116)</f>
        <v>1</v>
      </c>
      <c r="K6116" s="1" t="str">
        <f aca="false">IF(ISNA(VLOOKUP(Table4[product_id], tblProducts[], tblProducts[product_name],FALSE() )), "Invalid", "Valid")</f>
        <v>Valid</v>
      </c>
      <c r="L6116" s="5" t="str">
        <f aca="false">IF(ISNA(VLOOKUP(Table4[[#This Row],[warehouse_id]], tblwhouse[], tblwhouse[warehouse_name],FALSE() )), "Invalid", "Valid")</f>
        <v>Valid</v>
      </c>
    </row>
    <row r="6117" customFormat="false" ht="15" hidden="false" customHeight="true" outlineLevel="0" collapsed="false">
      <c r="A6117" s="1" t="n">
        <v>6116</v>
      </c>
      <c r="B6117" s="1" t="n">
        <v>3</v>
      </c>
      <c r="C6117" s="1" t="n">
        <v>1290</v>
      </c>
      <c r="D6117" s="1" t="s">
        <v>13185</v>
      </c>
      <c r="E6117" s="1" t="n">
        <v>121</v>
      </c>
      <c r="F6117" s="1" t="n">
        <v>26</v>
      </c>
      <c r="G6117" s="1" t="n">
        <v>1163.84</v>
      </c>
      <c r="H6117" s="4" t="n">
        <v>46157.6009382407</v>
      </c>
      <c r="I61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6116BT86219631290121261163.8446157.6009382407</v>
      </c>
      <c r="J6117" s="1" t="n">
        <f aca="false">COUNTIF(I:I, $I6117)</f>
        <v>1</v>
      </c>
      <c r="K6117" s="1" t="str">
        <f aca="false">IF(ISNA(VLOOKUP(Table4[product_id], tblProducts[], tblProducts[product_name],FALSE() )), "Invalid", "Valid")</f>
        <v>Valid</v>
      </c>
      <c r="L6117" s="5" t="str">
        <f aca="false">IF(ISNA(VLOOKUP(Table4[[#This Row],[warehouse_id]], tblwhouse[], tblwhouse[warehouse_name],FALSE() )), "Invalid", "Valid")</f>
        <v>Valid</v>
      </c>
    </row>
    <row r="6118" customFormat="false" ht="15" hidden="false" customHeight="true" outlineLevel="0" collapsed="false">
      <c r="A6118" s="1" t="n">
        <v>6117</v>
      </c>
      <c r="B6118" s="1" t="n">
        <v>2</v>
      </c>
      <c r="C6118" s="1" t="n">
        <v>1422</v>
      </c>
      <c r="D6118" s="1" t="s">
        <v>13186</v>
      </c>
      <c r="E6118" s="1" t="n">
        <v>497</v>
      </c>
      <c r="F6118" s="1" t="n">
        <v>69</v>
      </c>
      <c r="G6118" s="1" t="n">
        <v>1225.72</v>
      </c>
      <c r="H6118" s="4" t="n">
        <v>46145.6009382407</v>
      </c>
      <c r="I61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6117BT64534521422497691225.7246145.6009382407</v>
      </c>
      <c r="J6118" s="1" t="n">
        <f aca="false">COUNTIF(I:I, $I6118)</f>
        <v>1</v>
      </c>
      <c r="K6118" s="1" t="str">
        <f aca="false">IF(ISNA(VLOOKUP(Table4[product_id], tblProducts[], tblProducts[product_name],FALSE() )), "Invalid", "Valid")</f>
        <v>Valid</v>
      </c>
      <c r="L6118" s="5" t="str">
        <f aca="false">IF(ISNA(VLOOKUP(Table4[[#This Row],[warehouse_id]], tblwhouse[], tblwhouse[warehouse_name],FALSE() )), "Invalid", "Valid")</f>
        <v>Valid</v>
      </c>
    </row>
    <row r="6119" customFormat="false" ht="15" hidden="false" customHeight="true" outlineLevel="0" collapsed="false">
      <c r="A6119" s="1" t="n">
        <v>6118</v>
      </c>
      <c r="B6119" s="1" t="n">
        <v>1</v>
      </c>
      <c r="C6119" s="1" t="n">
        <v>1303</v>
      </c>
      <c r="D6119" s="1" t="s">
        <v>13187</v>
      </c>
      <c r="E6119" s="1" t="n">
        <v>188</v>
      </c>
      <c r="F6119" s="1" t="n">
        <v>27</v>
      </c>
      <c r="G6119" s="1" t="n">
        <v>102.24</v>
      </c>
      <c r="H6119" s="4" t="n">
        <v>46203.6009382407</v>
      </c>
      <c r="I61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6118BT3346861130318827102.2446203.6009382407</v>
      </c>
      <c r="J6119" s="1" t="n">
        <f aca="false">COUNTIF(I:I, $I6119)</f>
        <v>1</v>
      </c>
      <c r="K6119" s="1" t="str">
        <f aca="false">IF(ISNA(VLOOKUP(Table4[product_id], tblProducts[], tblProducts[product_name],FALSE() )), "Invalid", "Valid")</f>
        <v>Valid</v>
      </c>
      <c r="L6119" s="5" t="str">
        <f aca="false">IF(ISNA(VLOOKUP(Table4[[#This Row],[warehouse_id]], tblwhouse[], tblwhouse[warehouse_name],FALSE() )), "Invalid", "Valid")</f>
        <v>Valid</v>
      </c>
    </row>
    <row r="6120" customFormat="false" ht="15" hidden="false" customHeight="true" outlineLevel="0" collapsed="false">
      <c r="A6120" s="1" t="n">
        <v>6119</v>
      </c>
      <c r="B6120" s="1" t="n">
        <v>2</v>
      </c>
      <c r="C6120" s="1" t="n">
        <v>317</v>
      </c>
      <c r="D6120" s="1" t="s">
        <v>13188</v>
      </c>
      <c r="E6120" s="1" t="n">
        <v>84</v>
      </c>
      <c r="F6120" s="1" t="n">
        <v>71</v>
      </c>
      <c r="G6120" s="1" t="n">
        <v>1417.96</v>
      </c>
      <c r="H6120" s="4" t="n">
        <v>46131.6009382407</v>
      </c>
      <c r="I61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6119BT364726231784711417.9646131.6009382407</v>
      </c>
      <c r="J6120" s="1" t="n">
        <f aca="false">COUNTIF(I:I, $I6120)</f>
        <v>1</v>
      </c>
      <c r="K6120" s="1" t="str">
        <f aca="false">IF(ISNA(VLOOKUP(Table4[product_id], tblProducts[], tblProducts[product_name],FALSE() )), "Invalid", "Valid")</f>
        <v>Valid</v>
      </c>
      <c r="L6120" s="5" t="str">
        <f aca="false">IF(ISNA(VLOOKUP(Table4[[#This Row],[warehouse_id]], tblwhouse[], tblwhouse[warehouse_name],FALSE() )), "Invalid", "Valid")</f>
        <v>Valid</v>
      </c>
    </row>
    <row r="6121" customFormat="false" ht="15" hidden="false" customHeight="true" outlineLevel="0" collapsed="false">
      <c r="A6121" s="1" t="n">
        <v>6120</v>
      </c>
      <c r="B6121" s="1" t="n">
        <v>1</v>
      </c>
      <c r="C6121" s="1" t="n">
        <v>1981</v>
      </c>
      <c r="D6121" s="1" t="s">
        <v>13189</v>
      </c>
      <c r="E6121" s="1" t="n">
        <v>144</v>
      </c>
      <c r="F6121" s="1" t="n">
        <v>70</v>
      </c>
      <c r="G6121" s="1" t="n">
        <v>1153.06</v>
      </c>
      <c r="H6121" s="4" t="n">
        <v>46179.6009382407</v>
      </c>
      <c r="I61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6120BT32924911981144701153.0646179.6009382407</v>
      </c>
      <c r="J6121" s="1" t="n">
        <f aca="false">COUNTIF(I:I, $I6121)</f>
        <v>1</v>
      </c>
      <c r="K6121" s="1" t="str">
        <f aca="false">IF(ISNA(VLOOKUP(Table4[product_id], tblProducts[], tblProducts[product_name],FALSE() )), "Invalid", "Valid")</f>
        <v>Valid</v>
      </c>
      <c r="L6121" s="5" t="str">
        <f aca="false">IF(ISNA(VLOOKUP(Table4[[#This Row],[warehouse_id]], tblwhouse[], tblwhouse[warehouse_name],FALSE() )), "Invalid", "Valid")</f>
        <v>Valid</v>
      </c>
    </row>
    <row r="6122" customFormat="false" ht="15" hidden="false" customHeight="true" outlineLevel="0" collapsed="false">
      <c r="A6122" s="1" t="n">
        <v>6121</v>
      </c>
      <c r="B6122" s="1" t="n">
        <v>1</v>
      </c>
      <c r="C6122" s="1" t="n">
        <v>1681</v>
      </c>
      <c r="D6122" s="1" t="s">
        <v>13190</v>
      </c>
      <c r="E6122" s="1" t="n">
        <v>116</v>
      </c>
      <c r="F6122" s="1" t="n">
        <v>48</v>
      </c>
      <c r="G6122" s="1" t="n">
        <v>708.85</v>
      </c>
      <c r="H6122" s="4" t="n">
        <v>46154.6009382407</v>
      </c>
      <c r="I61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6121BT4676961168111648708.8546154.6009382407</v>
      </c>
      <c r="J6122" s="1" t="n">
        <f aca="false">COUNTIF(I:I, $I6122)</f>
        <v>1</v>
      </c>
      <c r="K6122" s="1" t="str">
        <f aca="false">IF(ISNA(VLOOKUP(Table4[product_id], tblProducts[], tblProducts[product_name],FALSE() )), "Invalid", "Valid")</f>
        <v>Valid</v>
      </c>
      <c r="L6122" s="5" t="str">
        <f aca="false">IF(ISNA(VLOOKUP(Table4[[#This Row],[warehouse_id]], tblwhouse[], tblwhouse[warehouse_name],FALSE() )), "Invalid", "Valid")</f>
        <v>Valid</v>
      </c>
    </row>
    <row r="6123" customFormat="false" ht="15" hidden="false" customHeight="true" outlineLevel="0" collapsed="false">
      <c r="A6123" s="1" t="n">
        <v>6122</v>
      </c>
      <c r="B6123" s="1" t="n">
        <v>2</v>
      </c>
      <c r="C6123" s="1" t="n">
        <v>2368</v>
      </c>
      <c r="D6123" s="1" t="s">
        <v>13191</v>
      </c>
      <c r="E6123" s="1" t="n">
        <v>385</v>
      </c>
      <c r="F6123" s="1" t="n">
        <v>69</v>
      </c>
      <c r="G6123" s="1" t="n">
        <v>164.19</v>
      </c>
      <c r="H6123" s="4" t="n">
        <v>45878.6009382407</v>
      </c>
      <c r="I61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6122BT4926292236838569164.1945878.6009382407</v>
      </c>
      <c r="J6123" s="1" t="n">
        <f aca="false">COUNTIF(I:I, $I6123)</f>
        <v>1</v>
      </c>
      <c r="K6123" s="1" t="str">
        <f aca="false">IF(ISNA(VLOOKUP(Table4[product_id], tblProducts[], tblProducts[product_name],FALSE() )), "Invalid", "Valid")</f>
        <v>Valid</v>
      </c>
      <c r="L6123" s="5" t="str">
        <f aca="false">IF(ISNA(VLOOKUP(Table4[[#This Row],[warehouse_id]], tblwhouse[], tblwhouse[warehouse_name],FALSE() )), "Invalid", "Valid")</f>
        <v>Valid</v>
      </c>
    </row>
    <row r="6124" customFormat="false" ht="15" hidden="false" customHeight="true" outlineLevel="0" collapsed="false">
      <c r="A6124" s="1" t="n">
        <v>6123</v>
      </c>
      <c r="B6124" s="1" t="n">
        <v>3</v>
      </c>
      <c r="C6124" s="1" t="n">
        <v>2152</v>
      </c>
      <c r="D6124" s="1" t="s">
        <v>13192</v>
      </c>
      <c r="E6124" s="1" t="n">
        <v>69</v>
      </c>
      <c r="F6124" s="1" t="n">
        <v>34</v>
      </c>
      <c r="G6124" s="1" t="n">
        <v>362.62</v>
      </c>
      <c r="H6124" s="4" t="n">
        <v>45914.6009382407</v>
      </c>
      <c r="I61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6123BT713658321526934362.6245914.6009382407</v>
      </c>
      <c r="J6124" s="1" t="n">
        <f aca="false">COUNTIF(I:I, $I6124)</f>
        <v>1</v>
      </c>
      <c r="K6124" s="1" t="str">
        <f aca="false">IF(ISNA(VLOOKUP(Table4[product_id], tblProducts[], tblProducts[product_name],FALSE() )), "Invalid", "Valid")</f>
        <v>Valid</v>
      </c>
      <c r="L6124" s="5" t="str">
        <f aca="false">IF(ISNA(VLOOKUP(Table4[[#This Row],[warehouse_id]], tblwhouse[], tblwhouse[warehouse_name],FALSE() )), "Invalid", "Valid")</f>
        <v>Valid</v>
      </c>
    </row>
    <row r="6125" customFormat="false" ht="15" hidden="false" customHeight="true" outlineLevel="0" collapsed="false">
      <c r="A6125" s="1" t="n">
        <v>6124</v>
      </c>
      <c r="B6125" s="1" t="n">
        <v>3</v>
      </c>
      <c r="C6125" s="1" t="n">
        <v>1508</v>
      </c>
      <c r="D6125" s="1" t="s">
        <v>13193</v>
      </c>
      <c r="E6125" s="1" t="n">
        <v>95</v>
      </c>
      <c r="F6125" s="1" t="n">
        <v>48</v>
      </c>
      <c r="G6125" s="1" t="n">
        <v>836.44</v>
      </c>
      <c r="H6125" s="4" t="n">
        <v>46158.6009382407</v>
      </c>
      <c r="I61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6124BT902543315089548836.4446158.6009382407</v>
      </c>
      <c r="J6125" s="1" t="n">
        <f aca="false">COUNTIF(I:I, $I6125)</f>
        <v>1</v>
      </c>
      <c r="K6125" s="1" t="str">
        <f aca="false">IF(ISNA(VLOOKUP(Table4[product_id], tblProducts[], tblProducts[product_name],FALSE() )), "Invalid", "Valid")</f>
        <v>Valid</v>
      </c>
      <c r="L6125" s="5" t="str">
        <f aca="false">IF(ISNA(VLOOKUP(Table4[[#This Row],[warehouse_id]], tblwhouse[], tblwhouse[warehouse_name],FALSE() )), "Invalid", "Valid")</f>
        <v>Valid</v>
      </c>
    </row>
    <row r="6126" customFormat="false" ht="15" hidden="false" customHeight="true" outlineLevel="0" collapsed="false">
      <c r="A6126" s="1" t="n">
        <v>6125</v>
      </c>
      <c r="B6126" s="1" t="n">
        <v>4</v>
      </c>
      <c r="C6126" s="1" t="n">
        <v>2259</v>
      </c>
      <c r="D6126" s="1" t="s">
        <v>13194</v>
      </c>
      <c r="E6126" s="1" t="n">
        <v>112</v>
      </c>
      <c r="F6126" s="1" t="n">
        <v>29</v>
      </c>
      <c r="G6126" s="1" t="n">
        <v>1065.89</v>
      </c>
      <c r="H6126" s="4" t="n">
        <v>45956.6009382407</v>
      </c>
      <c r="I61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6125BT61676142259112291065.8945956.6009382407</v>
      </c>
      <c r="J6126" s="1" t="n">
        <f aca="false">COUNTIF(I:I, $I6126)</f>
        <v>1</v>
      </c>
      <c r="K6126" s="1" t="str">
        <f aca="false">IF(ISNA(VLOOKUP(Table4[product_id], tblProducts[], tblProducts[product_name],FALSE() )), "Invalid", "Valid")</f>
        <v>Valid</v>
      </c>
      <c r="L6126" s="5" t="str">
        <f aca="false">IF(ISNA(VLOOKUP(Table4[[#This Row],[warehouse_id]], tblwhouse[], tblwhouse[warehouse_name],FALSE() )), "Invalid", "Valid")</f>
        <v>Valid</v>
      </c>
    </row>
    <row r="6127" customFormat="false" ht="15" hidden="false" customHeight="true" outlineLevel="0" collapsed="false">
      <c r="A6127" s="1" t="n">
        <v>6126</v>
      </c>
      <c r="B6127" s="1" t="n">
        <v>3</v>
      </c>
      <c r="C6127" s="1" t="n">
        <v>1071</v>
      </c>
      <c r="D6127" s="1" t="s">
        <v>13195</v>
      </c>
      <c r="E6127" s="1" t="n">
        <v>387</v>
      </c>
      <c r="F6127" s="1" t="n">
        <v>70</v>
      </c>
      <c r="G6127" s="1" t="n">
        <v>333.57</v>
      </c>
      <c r="H6127" s="4" t="n">
        <v>45985.6009382407</v>
      </c>
      <c r="I61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6126BT3857773107138770333.5745985.6009382407</v>
      </c>
      <c r="J6127" s="1" t="n">
        <f aca="false">COUNTIF(I:I, $I6127)</f>
        <v>1</v>
      </c>
      <c r="K6127" s="1" t="str">
        <f aca="false">IF(ISNA(VLOOKUP(Table4[product_id], tblProducts[], tblProducts[product_name],FALSE() )), "Invalid", "Valid")</f>
        <v>Valid</v>
      </c>
      <c r="L6127" s="5" t="str">
        <f aca="false">IF(ISNA(VLOOKUP(Table4[[#This Row],[warehouse_id]], tblwhouse[], tblwhouse[warehouse_name],FALSE() )), "Invalid", "Valid")</f>
        <v>Valid</v>
      </c>
    </row>
    <row r="6128" customFormat="false" ht="15" hidden="false" customHeight="true" outlineLevel="0" collapsed="false">
      <c r="A6128" s="1" t="n">
        <v>6127</v>
      </c>
      <c r="B6128" s="1" t="n">
        <v>3</v>
      </c>
      <c r="C6128" s="1" t="n">
        <v>2650</v>
      </c>
      <c r="D6128" s="1" t="s">
        <v>13196</v>
      </c>
      <c r="E6128" s="1" t="n">
        <v>56</v>
      </c>
      <c r="F6128" s="1" t="n">
        <v>66</v>
      </c>
      <c r="G6128" s="1" t="n">
        <v>488.17</v>
      </c>
      <c r="H6128" s="4" t="n">
        <v>45878.6009382407</v>
      </c>
      <c r="I61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6127BT465098326505666488.1745878.6009382407</v>
      </c>
      <c r="J6128" s="1" t="n">
        <f aca="false">COUNTIF(I:I, $I6128)</f>
        <v>1</v>
      </c>
      <c r="K6128" s="1" t="str">
        <f aca="false">IF(ISNA(VLOOKUP(Table4[product_id], tblProducts[], tblProducts[product_name],FALSE() )), "Invalid", "Valid")</f>
        <v>Valid</v>
      </c>
      <c r="L6128" s="5" t="str">
        <f aca="false">IF(ISNA(VLOOKUP(Table4[[#This Row],[warehouse_id]], tblwhouse[], tblwhouse[warehouse_name],FALSE() )), "Invalid", "Valid")</f>
        <v>Valid</v>
      </c>
    </row>
    <row r="6129" customFormat="false" ht="15" hidden="false" customHeight="true" outlineLevel="0" collapsed="false">
      <c r="A6129" s="1" t="n">
        <v>6128</v>
      </c>
      <c r="B6129" s="1" t="n">
        <v>2</v>
      </c>
      <c r="C6129" s="1" t="n">
        <v>1941</v>
      </c>
      <c r="D6129" s="1" t="s">
        <v>13197</v>
      </c>
      <c r="E6129" s="1" t="n">
        <v>326</v>
      </c>
      <c r="F6129" s="1" t="n">
        <v>70</v>
      </c>
      <c r="G6129" s="1" t="n">
        <v>1498.02</v>
      </c>
      <c r="H6129" s="4" t="n">
        <v>46209.6009382407</v>
      </c>
      <c r="I61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6128BT79177021941326701498.0246209.6009382407</v>
      </c>
      <c r="J6129" s="1" t="n">
        <f aca="false">COUNTIF(I:I, $I6129)</f>
        <v>1</v>
      </c>
      <c r="K6129" s="1" t="str">
        <f aca="false">IF(ISNA(VLOOKUP(Table4[product_id], tblProducts[], tblProducts[product_name],FALSE() )), "Invalid", "Valid")</f>
        <v>Valid</v>
      </c>
      <c r="L6129" s="5" t="str">
        <f aca="false">IF(ISNA(VLOOKUP(Table4[[#This Row],[warehouse_id]], tblwhouse[], tblwhouse[warehouse_name],FALSE() )), "Invalid", "Valid")</f>
        <v>Valid</v>
      </c>
    </row>
    <row r="6130" customFormat="false" ht="15" hidden="false" customHeight="true" outlineLevel="0" collapsed="false">
      <c r="A6130" s="1" t="n">
        <v>6129</v>
      </c>
      <c r="B6130" s="1" t="n">
        <v>1</v>
      </c>
      <c r="C6130" s="1" t="n">
        <v>2103</v>
      </c>
      <c r="D6130" s="1" t="s">
        <v>13198</v>
      </c>
      <c r="E6130" s="1" t="n">
        <v>227</v>
      </c>
      <c r="F6130" s="1" t="n">
        <v>24</v>
      </c>
      <c r="G6130" s="1" t="n">
        <v>597.57</v>
      </c>
      <c r="H6130" s="4" t="n">
        <v>45969.6009382407</v>
      </c>
      <c r="I61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6129BT3952861210322724597.5745969.6009382407</v>
      </c>
      <c r="J6130" s="1" t="n">
        <f aca="false">COUNTIF(I:I, $I6130)</f>
        <v>1</v>
      </c>
      <c r="K6130" s="1" t="str">
        <f aca="false">IF(ISNA(VLOOKUP(Table4[product_id], tblProducts[], tblProducts[product_name],FALSE() )), "Invalid", "Valid")</f>
        <v>Valid</v>
      </c>
      <c r="L6130" s="5" t="str">
        <f aca="false">IF(ISNA(VLOOKUP(Table4[[#This Row],[warehouse_id]], tblwhouse[], tblwhouse[warehouse_name],FALSE() )), "Invalid", "Valid")</f>
        <v>Valid</v>
      </c>
    </row>
    <row r="6131" customFormat="false" ht="15" hidden="false" customHeight="true" outlineLevel="0" collapsed="false">
      <c r="A6131" s="1" t="n">
        <v>6130</v>
      </c>
      <c r="B6131" s="1" t="n">
        <v>2</v>
      </c>
      <c r="C6131" s="1" t="n">
        <v>2616</v>
      </c>
      <c r="D6131" s="1" t="s">
        <v>13199</v>
      </c>
      <c r="E6131" s="1" t="n">
        <v>165</v>
      </c>
      <c r="F6131" s="1" t="n">
        <v>48</v>
      </c>
      <c r="G6131" s="1" t="n">
        <v>598.01</v>
      </c>
      <c r="H6131" s="4" t="n">
        <v>45862.6009382407</v>
      </c>
      <c r="I61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6130BT8712052261616548598.0145862.6009382407</v>
      </c>
      <c r="J6131" s="1" t="n">
        <f aca="false">COUNTIF(I:I, $I6131)</f>
        <v>1</v>
      </c>
      <c r="K6131" s="1" t="str">
        <f aca="false">IF(ISNA(VLOOKUP(Table4[product_id], tblProducts[], tblProducts[product_name],FALSE() )), "Invalid", "Valid")</f>
        <v>Valid</v>
      </c>
      <c r="L6131" s="5" t="str">
        <f aca="false">IF(ISNA(VLOOKUP(Table4[[#This Row],[warehouse_id]], tblwhouse[], tblwhouse[warehouse_name],FALSE() )), "Invalid", "Valid")</f>
        <v>Valid</v>
      </c>
    </row>
    <row r="6132" customFormat="false" ht="15" hidden="false" customHeight="true" outlineLevel="0" collapsed="false">
      <c r="A6132" s="1" t="n">
        <v>6131</v>
      </c>
      <c r="B6132" s="1" t="n">
        <v>2</v>
      </c>
      <c r="C6132" s="1" t="n">
        <v>2926</v>
      </c>
      <c r="D6132" s="1" t="s">
        <v>13200</v>
      </c>
      <c r="E6132" s="1" t="n">
        <v>470</v>
      </c>
      <c r="F6132" s="1" t="n">
        <v>36</v>
      </c>
      <c r="G6132" s="1" t="n">
        <v>1275.65</v>
      </c>
      <c r="H6132" s="4" t="n">
        <v>45869.6009382407</v>
      </c>
      <c r="I61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6131BT23973122926470361275.6545869.6009382407</v>
      </c>
      <c r="J6132" s="1" t="n">
        <f aca="false">COUNTIF(I:I, $I6132)</f>
        <v>1</v>
      </c>
      <c r="K6132" s="1" t="str">
        <f aca="false">IF(ISNA(VLOOKUP(Table4[product_id], tblProducts[], tblProducts[product_name],FALSE() )), "Invalid", "Valid")</f>
        <v>Valid</v>
      </c>
      <c r="L6132" s="5" t="str">
        <f aca="false">IF(ISNA(VLOOKUP(Table4[[#This Row],[warehouse_id]], tblwhouse[], tblwhouse[warehouse_name],FALSE() )), "Invalid", "Valid")</f>
        <v>Valid</v>
      </c>
    </row>
    <row r="6133" customFormat="false" ht="15" hidden="false" customHeight="true" outlineLevel="0" collapsed="false">
      <c r="A6133" s="1" t="n">
        <v>6132</v>
      </c>
      <c r="B6133" s="1" t="n">
        <v>2</v>
      </c>
      <c r="C6133" s="1" t="n">
        <v>1662</v>
      </c>
      <c r="D6133" s="1" t="s">
        <v>13201</v>
      </c>
      <c r="E6133" s="1" t="n">
        <v>395</v>
      </c>
      <c r="F6133" s="1" t="n">
        <v>74</v>
      </c>
      <c r="G6133" s="1" t="n">
        <v>1057.14</v>
      </c>
      <c r="H6133" s="4" t="n">
        <v>46190.6009382407</v>
      </c>
      <c r="I61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6132BT52463621662395741057.1446190.6009382407</v>
      </c>
      <c r="J6133" s="1" t="n">
        <f aca="false">COUNTIF(I:I, $I6133)</f>
        <v>1</v>
      </c>
      <c r="K6133" s="1" t="str">
        <f aca="false">IF(ISNA(VLOOKUP(Table4[product_id], tblProducts[], tblProducts[product_name],FALSE() )), "Invalid", "Valid")</f>
        <v>Valid</v>
      </c>
      <c r="L6133" s="5" t="str">
        <f aca="false">IF(ISNA(VLOOKUP(Table4[[#This Row],[warehouse_id]], tblwhouse[], tblwhouse[warehouse_name],FALSE() )), "Invalid", "Valid")</f>
        <v>Valid</v>
      </c>
    </row>
    <row r="6134" customFormat="false" ht="15" hidden="false" customHeight="true" outlineLevel="0" collapsed="false">
      <c r="A6134" s="1" t="n">
        <v>6133</v>
      </c>
      <c r="B6134" s="1" t="n">
        <v>3</v>
      </c>
      <c r="C6134" s="1" t="n">
        <v>308</v>
      </c>
      <c r="D6134" s="1" t="s">
        <v>13202</v>
      </c>
      <c r="E6134" s="1" t="n">
        <v>255</v>
      </c>
      <c r="F6134" s="1" t="n">
        <v>66</v>
      </c>
      <c r="G6134" s="1" t="n">
        <v>1011.02</v>
      </c>
      <c r="H6134" s="4" t="n">
        <v>46071.6009382407</v>
      </c>
      <c r="I61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6133BT6706023308255661011.0246071.6009382407</v>
      </c>
      <c r="J6134" s="1" t="n">
        <f aca="false">COUNTIF(I:I, $I6134)</f>
        <v>1</v>
      </c>
      <c r="K6134" s="1" t="str">
        <f aca="false">IF(ISNA(VLOOKUP(Table4[product_id], tblProducts[], tblProducts[product_name],FALSE() )), "Invalid", "Valid")</f>
        <v>Valid</v>
      </c>
      <c r="L6134" s="5" t="str">
        <f aca="false">IF(ISNA(VLOOKUP(Table4[[#This Row],[warehouse_id]], tblwhouse[], tblwhouse[warehouse_name],FALSE() )), "Invalid", "Valid")</f>
        <v>Valid</v>
      </c>
    </row>
    <row r="6135" customFormat="false" ht="15" hidden="false" customHeight="true" outlineLevel="0" collapsed="false">
      <c r="A6135" s="1" t="n">
        <v>6134</v>
      </c>
      <c r="B6135" s="1" t="n">
        <v>1</v>
      </c>
      <c r="C6135" s="1" t="n">
        <v>2815</v>
      </c>
      <c r="D6135" s="1" t="s">
        <v>13203</v>
      </c>
      <c r="E6135" s="1" t="n">
        <v>123</v>
      </c>
      <c r="F6135" s="1" t="n">
        <v>24</v>
      </c>
      <c r="G6135" s="1" t="n">
        <v>1331.27</v>
      </c>
      <c r="H6135" s="4" t="n">
        <v>46199.6009382407</v>
      </c>
      <c r="I61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6134BT71323712815123241331.2746199.6009382407</v>
      </c>
      <c r="J6135" s="1" t="n">
        <f aca="false">COUNTIF(I:I, $I6135)</f>
        <v>1</v>
      </c>
      <c r="K6135" s="1" t="str">
        <f aca="false">IF(ISNA(VLOOKUP(Table4[product_id], tblProducts[], tblProducts[product_name],FALSE() )), "Invalid", "Valid")</f>
        <v>Valid</v>
      </c>
      <c r="L6135" s="5" t="str">
        <f aca="false">IF(ISNA(VLOOKUP(Table4[[#This Row],[warehouse_id]], tblwhouse[], tblwhouse[warehouse_name],FALSE() )), "Invalid", "Valid")</f>
        <v>Valid</v>
      </c>
    </row>
    <row r="6136" customFormat="false" ht="15" hidden="false" customHeight="true" outlineLevel="0" collapsed="false">
      <c r="A6136" s="1" t="n">
        <v>6135</v>
      </c>
      <c r="B6136" s="1" t="n">
        <v>3</v>
      </c>
      <c r="C6136" s="1" t="n">
        <v>175</v>
      </c>
      <c r="D6136" s="1" t="s">
        <v>13204</v>
      </c>
      <c r="E6136" s="1" t="n">
        <v>395</v>
      </c>
      <c r="F6136" s="1" t="n">
        <v>56</v>
      </c>
      <c r="G6136" s="1" t="n">
        <v>988.61</v>
      </c>
      <c r="H6136" s="4" t="n">
        <v>45893.6009382407</v>
      </c>
      <c r="I61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6135BT640842317539556988.6145893.6009382407</v>
      </c>
      <c r="J6136" s="1" t="n">
        <f aca="false">COUNTIF(I:I, $I6136)</f>
        <v>1</v>
      </c>
      <c r="K6136" s="1" t="str">
        <f aca="false">IF(ISNA(VLOOKUP(Table4[product_id], tblProducts[], tblProducts[product_name],FALSE() )), "Invalid", "Valid")</f>
        <v>Valid</v>
      </c>
      <c r="L6136" s="5" t="str">
        <f aca="false">IF(ISNA(VLOOKUP(Table4[[#This Row],[warehouse_id]], tblwhouse[], tblwhouse[warehouse_name],FALSE() )), "Invalid", "Valid")</f>
        <v>Valid</v>
      </c>
    </row>
    <row r="6137" customFormat="false" ht="15" hidden="false" customHeight="true" outlineLevel="0" collapsed="false">
      <c r="A6137" s="1" t="n">
        <v>6136</v>
      </c>
      <c r="B6137" s="1" t="n">
        <v>1</v>
      </c>
      <c r="C6137" s="1" t="n">
        <v>1650</v>
      </c>
      <c r="D6137" s="1" t="s">
        <v>13205</v>
      </c>
      <c r="E6137" s="1" t="n">
        <v>354</v>
      </c>
      <c r="F6137" s="1" t="n">
        <v>55</v>
      </c>
      <c r="G6137" s="1" t="n">
        <v>49.94</v>
      </c>
      <c r="H6137" s="4" t="n">
        <v>45915.6009382407</v>
      </c>
      <c r="I61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6136BT364979116503545549.9445915.6009382407</v>
      </c>
      <c r="J6137" s="1" t="n">
        <f aca="false">COUNTIF(I:I, $I6137)</f>
        <v>1</v>
      </c>
      <c r="K6137" s="1" t="str">
        <f aca="false">IF(ISNA(VLOOKUP(Table4[product_id], tblProducts[], tblProducts[product_name],FALSE() )), "Invalid", "Valid")</f>
        <v>Valid</v>
      </c>
      <c r="L6137" s="5" t="str">
        <f aca="false">IF(ISNA(VLOOKUP(Table4[[#This Row],[warehouse_id]], tblwhouse[], tblwhouse[warehouse_name],FALSE() )), "Invalid", "Valid")</f>
        <v>Valid</v>
      </c>
    </row>
    <row r="6138" customFormat="false" ht="15" hidden="false" customHeight="true" outlineLevel="0" collapsed="false">
      <c r="A6138" s="1" t="n">
        <v>6137</v>
      </c>
      <c r="B6138" s="1" t="n">
        <v>4</v>
      </c>
      <c r="C6138" s="1" t="n">
        <v>1455</v>
      </c>
      <c r="D6138" s="1" t="s">
        <v>13206</v>
      </c>
      <c r="E6138" s="1" t="n">
        <v>85</v>
      </c>
      <c r="F6138" s="1" t="n">
        <v>28</v>
      </c>
      <c r="G6138" s="1" t="n">
        <v>985</v>
      </c>
      <c r="H6138" s="4" t="n">
        <v>46174.6009382407</v>
      </c>
      <c r="I61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6137BT33029041455852898546174.6009382407</v>
      </c>
      <c r="J6138" s="1" t="n">
        <f aca="false">COUNTIF(I:I, $I6138)</f>
        <v>1</v>
      </c>
      <c r="K6138" s="1" t="str">
        <f aca="false">IF(ISNA(VLOOKUP(Table4[product_id], tblProducts[], tblProducts[product_name],FALSE() )), "Invalid", "Valid")</f>
        <v>Valid</v>
      </c>
      <c r="L6138" s="5" t="str">
        <f aca="false">IF(ISNA(VLOOKUP(Table4[[#This Row],[warehouse_id]], tblwhouse[], tblwhouse[warehouse_name],FALSE() )), "Invalid", "Valid")</f>
        <v>Valid</v>
      </c>
    </row>
    <row r="6139" customFormat="false" ht="15" hidden="false" customHeight="true" outlineLevel="0" collapsed="false">
      <c r="A6139" s="1" t="n">
        <v>6138</v>
      </c>
      <c r="B6139" s="1" t="n">
        <v>2</v>
      </c>
      <c r="C6139" s="1" t="n">
        <v>26</v>
      </c>
      <c r="D6139" s="1" t="s">
        <v>13207</v>
      </c>
      <c r="E6139" s="1" t="n">
        <v>32</v>
      </c>
      <c r="F6139" s="1" t="n">
        <v>29</v>
      </c>
      <c r="G6139" s="1" t="n">
        <v>1463.53</v>
      </c>
      <c r="H6139" s="4" t="n">
        <v>46195.6009382407</v>
      </c>
      <c r="I61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6138BT60006022632291463.5346195.6009382407</v>
      </c>
      <c r="J6139" s="1" t="n">
        <f aca="false">COUNTIF(I:I, $I6139)</f>
        <v>1</v>
      </c>
      <c r="K6139" s="1" t="str">
        <f aca="false">IF(ISNA(VLOOKUP(Table4[product_id], tblProducts[], tblProducts[product_name],FALSE() )), "Invalid", "Valid")</f>
        <v>Valid</v>
      </c>
      <c r="L6139" s="5" t="str">
        <f aca="false">IF(ISNA(VLOOKUP(Table4[[#This Row],[warehouse_id]], tblwhouse[], tblwhouse[warehouse_name],FALSE() )), "Invalid", "Valid")</f>
        <v>Valid</v>
      </c>
    </row>
    <row r="6140" customFormat="false" ht="15" hidden="false" customHeight="true" outlineLevel="0" collapsed="false">
      <c r="A6140" s="1" t="n">
        <v>6139</v>
      </c>
      <c r="B6140" s="1" t="n">
        <v>4</v>
      </c>
      <c r="C6140" s="1" t="n">
        <v>1748</v>
      </c>
      <c r="D6140" s="1" t="s">
        <v>13208</v>
      </c>
      <c r="E6140" s="1" t="n">
        <v>73</v>
      </c>
      <c r="F6140" s="1" t="n">
        <v>49</v>
      </c>
      <c r="G6140" s="1" t="n">
        <v>64.31</v>
      </c>
      <c r="H6140" s="4" t="n">
        <v>46200.6009382407</v>
      </c>
      <c r="I61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6139BT72266741748734964.3146200.6009382407</v>
      </c>
      <c r="J6140" s="1" t="n">
        <f aca="false">COUNTIF(I:I, $I6140)</f>
        <v>1</v>
      </c>
      <c r="K6140" s="1" t="str">
        <f aca="false">IF(ISNA(VLOOKUP(Table4[product_id], tblProducts[], tblProducts[product_name],FALSE() )), "Invalid", "Valid")</f>
        <v>Valid</v>
      </c>
      <c r="L6140" s="5" t="str">
        <f aca="false">IF(ISNA(VLOOKUP(Table4[[#This Row],[warehouse_id]], tblwhouse[], tblwhouse[warehouse_name],FALSE() )), "Invalid", "Valid")</f>
        <v>Valid</v>
      </c>
    </row>
    <row r="6141" customFormat="false" ht="15" hidden="false" customHeight="true" outlineLevel="0" collapsed="false">
      <c r="A6141" s="1" t="n">
        <v>6140</v>
      </c>
      <c r="B6141" s="1" t="n">
        <v>3</v>
      </c>
      <c r="C6141" s="1" t="n">
        <v>1275</v>
      </c>
      <c r="D6141" s="1" t="s">
        <v>13209</v>
      </c>
      <c r="E6141" s="1" t="n">
        <v>445</v>
      </c>
      <c r="F6141" s="1" t="n">
        <v>67</v>
      </c>
      <c r="G6141" s="1" t="n">
        <v>302.56</v>
      </c>
      <c r="H6141" s="4" t="n">
        <v>46178.6009382407</v>
      </c>
      <c r="I61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6140BT5508203127544567302.5646178.6009382407</v>
      </c>
      <c r="J6141" s="1" t="n">
        <f aca="false">COUNTIF(I:I, $I6141)</f>
        <v>1</v>
      </c>
      <c r="K6141" s="1" t="str">
        <f aca="false">IF(ISNA(VLOOKUP(Table4[product_id], tblProducts[], tblProducts[product_name],FALSE() )), "Invalid", "Valid")</f>
        <v>Valid</v>
      </c>
      <c r="L6141" s="5" t="str">
        <f aca="false">IF(ISNA(VLOOKUP(Table4[[#This Row],[warehouse_id]], tblwhouse[], tblwhouse[warehouse_name],FALSE() )), "Invalid", "Valid")</f>
        <v>Valid</v>
      </c>
    </row>
    <row r="6142" customFormat="false" ht="15" hidden="false" customHeight="true" outlineLevel="0" collapsed="false">
      <c r="A6142" s="1" t="n">
        <v>6141</v>
      </c>
      <c r="B6142" s="1" t="n">
        <v>4</v>
      </c>
      <c r="C6142" s="1" t="n">
        <v>67</v>
      </c>
      <c r="D6142" s="1" t="s">
        <v>13210</v>
      </c>
      <c r="E6142" s="1" t="n">
        <v>121</v>
      </c>
      <c r="F6142" s="1" t="n">
        <v>31</v>
      </c>
      <c r="G6142" s="1" t="n">
        <v>316</v>
      </c>
      <c r="H6142" s="4" t="n">
        <v>46053.6009382407</v>
      </c>
      <c r="I61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6141BT5777384671213131646053.6009382407</v>
      </c>
      <c r="J6142" s="1" t="n">
        <f aca="false">COUNTIF(I:I, $I6142)</f>
        <v>1</v>
      </c>
      <c r="K6142" s="1" t="str">
        <f aca="false">IF(ISNA(VLOOKUP(Table4[product_id], tblProducts[], tblProducts[product_name],FALSE() )), "Invalid", "Valid")</f>
        <v>Valid</v>
      </c>
      <c r="L6142" s="5" t="str">
        <f aca="false">IF(ISNA(VLOOKUP(Table4[[#This Row],[warehouse_id]], tblwhouse[], tblwhouse[warehouse_name],FALSE() )), "Invalid", "Valid")</f>
        <v>Valid</v>
      </c>
    </row>
    <row r="6143" customFormat="false" ht="15" hidden="false" customHeight="true" outlineLevel="0" collapsed="false">
      <c r="A6143" s="1" t="n">
        <v>6142</v>
      </c>
      <c r="B6143" s="1" t="n">
        <v>4</v>
      </c>
      <c r="C6143" s="1" t="n">
        <v>1326</v>
      </c>
      <c r="D6143" s="1" t="s">
        <v>13211</v>
      </c>
      <c r="E6143" s="1" t="n">
        <v>441</v>
      </c>
      <c r="F6143" s="1" t="n">
        <v>37</v>
      </c>
      <c r="G6143" s="1" t="n">
        <v>915.41</v>
      </c>
      <c r="H6143" s="4" t="n">
        <v>46208.6009382407</v>
      </c>
      <c r="I61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6142BT4559494132644137915.4146208.6009382407</v>
      </c>
      <c r="J6143" s="1" t="n">
        <f aca="false">COUNTIF(I:I, $I6143)</f>
        <v>1</v>
      </c>
      <c r="K6143" s="1" t="str">
        <f aca="false">IF(ISNA(VLOOKUP(Table4[product_id], tblProducts[], tblProducts[product_name],FALSE() )), "Invalid", "Valid")</f>
        <v>Valid</v>
      </c>
      <c r="L6143" s="5" t="str">
        <f aca="false">IF(ISNA(VLOOKUP(Table4[[#This Row],[warehouse_id]], tblwhouse[], tblwhouse[warehouse_name],FALSE() )), "Invalid", "Valid")</f>
        <v>Valid</v>
      </c>
    </row>
    <row r="6144" customFormat="false" ht="15" hidden="false" customHeight="true" outlineLevel="0" collapsed="false">
      <c r="A6144" s="1" t="n">
        <v>6143</v>
      </c>
      <c r="B6144" s="1" t="n">
        <v>4</v>
      </c>
      <c r="C6144" s="1" t="n">
        <v>2848</v>
      </c>
      <c r="D6144" s="1" t="s">
        <v>13212</v>
      </c>
      <c r="E6144" s="1" t="n">
        <v>88</v>
      </c>
      <c r="F6144" s="1" t="n">
        <v>79</v>
      </c>
      <c r="G6144" s="1" t="n">
        <v>749.63</v>
      </c>
      <c r="H6144" s="4" t="n">
        <v>46178.6009382407</v>
      </c>
      <c r="I61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6143BT821515428488879749.6346178.6009382407</v>
      </c>
      <c r="J6144" s="1" t="n">
        <f aca="false">COUNTIF(I:I, $I6144)</f>
        <v>1</v>
      </c>
      <c r="K6144" s="1" t="str">
        <f aca="false">IF(ISNA(VLOOKUP(Table4[product_id], tblProducts[], tblProducts[product_name],FALSE() )), "Invalid", "Valid")</f>
        <v>Valid</v>
      </c>
      <c r="L6144" s="5" t="str">
        <f aca="false">IF(ISNA(VLOOKUP(Table4[[#This Row],[warehouse_id]], tblwhouse[], tblwhouse[warehouse_name],FALSE() )), "Invalid", "Valid")</f>
        <v>Valid</v>
      </c>
    </row>
    <row r="6145" customFormat="false" ht="15" hidden="false" customHeight="true" outlineLevel="0" collapsed="false">
      <c r="A6145" s="1" t="n">
        <v>6144</v>
      </c>
      <c r="B6145" s="1" t="n">
        <v>2</v>
      </c>
      <c r="C6145" s="1" t="n">
        <v>1284</v>
      </c>
      <c r="D6145" s="1" t="s">
        <v>13213</v>
      </c>
      <c r="E6145" s="1" t="n">
        <v>56</v>
      </c>
      <c r="F6145" s="1" t="n">
        <v>65</v>
      </c>
      <c r="G6145" s="1" t="n">
        <v>417.71</v>
      </c>
      <c r="H6145" s="4" t="n">
        <v>45969.6009382407</v>
      </c>
      <c r="I61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6144BT602179212845665417.7145969.6009382407</v>
      </c>
      <c r="J6145" s="1" t="n">
        <f aca="false">COUNTIF(I:I, $I6145)</f>
        <v>1</v>
      </c>
      <c r="K6145" s="1" t="str">
        <f aca="false">IF(ISNA(VLOOKUP(Table4[product_id], tblProducts[], tblProducts[product_name],FALSE() )), "Invalid", "Valid")</f>
        <v>Valid</v>
      </c>
      <c r="L6145" s="5" t="str">
        <f aca="false">IF(ISNA(VLOOKUP(Table4[[#This Row],[warehouse_id]], tblwhouse[], tblwhouse[warehouse_name],FALSE() )), "Invalid", "Valid")</f>
        <v>Valid</v>
      </c>
    </row>
    <row r="6146" customFormat="false" ht="15" hidden="false" customHeight="true" outlineLevel="0" collapsed="false">
      <c r="A6146" s="1" t="n">
        <v>6145</v>
      </c>
      <c r="B6146" s="1" t="n">
        <v>1</v>
      </c>
      <c r="C6146" s="1" t="n">
        <v>2778</v>
      </c>
      <c r="D6146" s="1" t="s">
        <v>13214</v>
      </c>
      <c r="E6146" s="1" t="n">
        <v>269</v>
      </c>
      <c r="F6146" s="1" t="n">
        <v>63</v>
      </c>
      <c r="G6146" s="1" t="n">
        <v>536.07</v>
      </c>
      <c r="H6146" s="4" t="n">
        <v>45942.6009382407</v>
      </c>
      <c r="I61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6145BT2040451277826963536.0745942.6009382407</v>
      </c>
      <c r="J6146" s="1" t="n">
        <f aca="false">COUNTIF(I:I, $I6146)</f>
        <v>1</v>
      </c>
      <c r="K6146" s="1" t="str">
        <f aca="false">IF(ISNA(VLOOKUP(Table4[product_id], tblProducts[], tblProducts[product_name],FALSE() )), "Invalid", "Valid")</f>
        <v>Valid</v>
      </c>
      <c r="L6146" s="5" t="str">
        <f aca="false">IF(ISNA(VLOOKUP(Table4[[#This Row],[warehouse_id]], tblwhouse[], tblwhouse[warehouse_name],FALSE() )), "Invalid", "Valid")</f>
        <v>Valid</v>
      </c>
    </row>
    <row r="6147" customFormat="false" ht="15" hidden="false" customHeight="true" outlineLevel="0" collapsed="false">
      <c r="A6147" s="1" t="n">
        <v>6146</v>
      </c>
      <c r="B6147" s="1" t="n">
        <v>4</v>
      </c>
      <c r="C6147" s="1" t="n">
        <v>1443</v>
      </c>
      <c r="D6147" s="1" t="s">
        <v>13215</v>
      </c>
      <c r="E6147" s="1" t="n">
        <v>77</v>
      </c>
      <c r="F6147" s="1" t="n">
        <v>41</v>
      </c>
      <c r="G6147" s="1" t="n">
        <v>447.79</v>
      </c>
      <c r="H6147" s="4" t="n">
        <v>46107.6009382407</v>
      </c>
      <c r="I61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6146BT543692414437741447.7946107.6009382407</v>
      </c>
      <c r="J6147" s="1" t="n">
        <f aca="false">COUNTIF(I:I, $I6147)</f>
        <v>1</v>
      </c>
      <c r="K6147" s="1" t="str">
        <f aca="false">IF(ISNA(VLOOKUP(Table4[product_id], tblProducts[], tblProducts[product_name],FALSE() )), "Invalid", "Valid")</f>
        <v>Valid</v>
      </c>
      <c r="L6147" s="5" t="str">
        <f aca="false">IF(ISNA(VLOOKUP(Table4[[#This Row],[warehouse_id]], tblwhouse[], tblwhouse[warehouse_name],FALSE() )), "Invalid", "Valid")</f>
        <v>Valid</v>
      </c>
    </row>
    <row r="6148" customFormat="false" ht="15" hidden="false" customHeight="true" outlineLevel="0" collapsed="false">
      <c r="A6148" s="1" t="n">
        <v>6147</v>
      </c>
      <c r="B6148" s="1" t="n">
        <v>4</v>
      </c>
      <c r="C6148" s="1" t="n">
        <v>862</v>
      </c>
      <c r="D6148" s="1" t="s">
        <v>13216</v>
      </c>
      <c r="E6148" s="1" t="n">
        <v>203</v>
      </c>
      <c r="F6148" s="1" t="n">
        <v>31</v>
      </c>
      <c r="G6148" s="1" t="n">
        <v>728.03</v>
      </c>
      <c r="H6148" s="4" t="n">
        <v>46098.6009382407</v>
      </c>
      <c r="I61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6147BT550188486220331728.0346098.6009382407</v>
      </c>
      <c r="J6148" s="1" t="n">
        <f aca="false">COUNTIF(I:I, $I6148)</f>
        <v>1</v>
      </c>
      <c r="K6148" s="1" t="str">
        <f aca="false">IF(ISNA(VLOOKUP(Table4[product_id], tblProducts[], tblProducts[product_name],FALSE() )), "Invalid", "Valid")</f>
        <v>Valid</v>
      </c>
      <c r="L6148" s="5" t="str">
        <f aca="false">IF(ISNA(VLOOKUP(Table4[[#This Row],[warehouse_id]], tblwhouse[], tblwhouse[warehouse_name],FALSE() )), "Invalid", "Valid")</f>
        <v>Valid</v>
      </c>
    </row>
    <row r="6149" customFormat="false" ht="15" hidden="false" customHeight="true" outlineLevel="0" collapsed="false">
      <c r="A6149" s="1" t="n">
        <v>6148</v>
      </c>
      <c r="B6149" s="1" t="n">
        <v>4</v>
      </c>
      <c r="C6149" s="1" t="n">
        <v>1028</v>
      </c>
      <c r="D6149" s="1" t="s">
        <v>13217</v>
      </c>
      <c r="E6149" s="1" t="n">
        <v>101</v>
      </c>
      <c r="F6149" s="1" t="n">
        <v>80</v>
      </c>
      <c r="G6149" s="1" t="n">
        <v>313</v>
      </c>
      <c r="H6149" s="4" t="n">
        <v>46189.6009382407</v>
      </c>
      <c r="I61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6148BT707741410281018031346189.6009382407</v>
      </c>
      <c r="J6149" s="1" t="n">
        <f aca="false">COUNTIF(I:I, $I6149)</f>
        <v>1</v>
      </c>
      <c r="K6149" s="1" t="str">
        <f aca="false">IF(ISNA(VLOOKUP(Table4[product_id], tblProducts[], tblProducts[product_name],FALSE() )), "Invalid", "Valid")</f>
        <v>Valid</v>
      </c>
      <c r="L6149" s="5" t="str">
        <f aca="false">IF(ISNA(VLOOKUP(Table4[[#This Row],[warehouse_id]], tblwhouse[], tblwhouse[warehouse_name],FALSE() )), "Invalid", "Valid")</f>
        <v>Valid</v>
      </c>
    </row>
    <row r="6150" customFormat="false" ht="15" hidden="false" customHeight="true" outlineLevel="0" collapsed="false">
      <c r="A6150" s="1" t="n">
        <v>6149</v>
      </c>
      <c r="B6150" s="1" t="n">
        <v>2</v>
      </c>
      <c r="C6150" s="1" t="n">
        <v>1484</v>
      </c>
      <c r="D6150" s="1" t="s">
        <v>13218</v>
      </c>
      <c r="E6150" s="1" t="n">
        <v>6</v>
      </c>
      <c r="F6150" s="1" t="n">
        <v>47</v>
      </c>
      <c r="G6150" s="1" t="n">
        <v>181.68</v>
      </c>
      <c r="H6150" s="4" t="n">
        <v>45877.6009382407</v>
      </c>
      <c r="I61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6149BT70573421484647181.6845877.6009382407</v>
      </c>
      <c r="J6150" s="1" t="n">
        <f aca="false">COUNTIF(I:I, $I6150)</f>
        <v>1</v>
      </c>
      <c r="K6150" s="1" t="str">
        <f aca="false">IF(ISNA(VLOOKUP(Table4[product_id], tblProducts[], tblProducts[product_name],FALSE() )), "Invalid", "Valid")</f>
        <v>Valid</v>
      </c>
      <c r="L6150" s="5" t="str">
        <f aca="false">IF(ISNA(VLOOKUP(Table4[[#This Row],[warehouse_id]], tblwhouse[], tblwhouse[warehouse_name],FALSE() )), "Invalid", "Valid")</f>
        <v>Valid</v>
      </c>
    </row>
    <row r="6151" customFormat="false" ht="15" hidden="false" customHeight="true" outlineLevel="0" collapsed="false">
      <c r="A6151" s="1" t="n">
        <v>6150</v>
      </c>
      <c r="B6151" s="1" t="n">
        <v>1</v>
      </c>
      <c r="C6151" s="1" t="n">
        <v>2063</v>
      </c>
      <c r="D6151" s="1" t="s">
        <v>13219</v>
      </c>
      <c r="E6151" s="1" t="n">
        <v>53</v>
      </c>
      <c r="F6151" s="1" t="n">
        <v>52</v>
      </c>
      <c r="G6151" s="1" t="n">
        <v>377.2</v>
      </c>
      <c r="H6151" s="4" t="n">
        <v>46039.6009382407</v>
      </c>
      <c r="I61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6150BT216460120635352377.246039.6009382407</v>
      </c>
      <c r="J6151" s="1" t="n">
        <f aca="false">COUNTIF(I:I, $I6151)</f>
        <v>1</v>
      </c>
      <c r="K6151" s="1" t="str">
        <f aca="false">IF(ISNA(VLOOKUP(Table4[product_id], tblProducts[], tblProducts[product_name],FALSE() )), "Invalid", "Valid")</f>
        <v>Valid</v>
      </c>
      <c r="L6151" s="5" t="str">
        <f aca="false">IF(ISNA(VLOOKUP(Table4[[#This Row],[warehouse_id]], tblwhouse[], tblwhouse[warehouse_name],FALSE() )), "Invalid", "Valid")</f>
        <v>Valid</v>
      </c>
    </row>
    <row r="6152" customFormat="false" ht="15" hidden="false" customHeight="true" outlineLevel="0" collapsed="false">
      <c r="A6152" s="1" t="n">
        <v>6151</v>
      </c>
      <c r="B6152" s="1" t="n">
        <v>1</v>
      </c>
      <c r="C6152" s="1" t="n">
        <v>2975</v>
      </c>
      <c r="D6152" s="1" t="s">
        <v>13220</v>
      </c>
      <c r="E6152" s="1" t="n">
        <v>358</v>
      </c>
      <c r="F6152" s="1" t="n">
        <v>73</v>
      </c>
      <c r="G6152" s="1" t="n">
        <v>391.81</v>
      </c>
      <c r="H6152" s="4" t="n">
        <v>45928.6009382407</v>
      </c>
      <c r="I61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6151BT5314461297535873391.8145928.6009382407</v>
      </c>
      <c r="J6152" s="1" t="n">
        <f aca="false">COUNTIF(I:I, $I6152)</f>
        <v>1</v>
      </c>
      <c r="K6152" s="1" t="str">
        <f aca="false">IF(ISNA(VLOOKUP(Table4[product_id], tblProducts[], tblProducts[product_name],FALSE() )), "Invalid", "Valid")</f>
        <v>Valid</v>
      </c>
      <c r="L6152" s="5" t="str">
        <f aca="false">IF(ISNA(VLOOKUP(Table4[[#This Row],[warehouse_id]], tblwhouse[], tblwhouse[warehouse_name],FALSE() )), "Invalid", "Valid")</f>
        <v>Valid</v>
      </c>
    </row>
    <row r="6153" customFormat="false" ht="15" hidden="false" customHeight="true" outlineLevel="0" collapsed="false">
      <c r="A6153" s="1" t="n">
        <v>6152</v>
      </c>
      <c r="B6153" s="1" t="n">
        <v>1</v>
      </c>
      <c r="C6153" s="1" t="n">
        <v>1607</v>
      </c>
      <c r="D6153" s="1" t="s">
        <v>13221</v>
      </c>
      <c r="E6153" s="1" t="n">
        <v>73</v>
      </c>
      <c r="F6153" s="1" t="n">
        <v>29</v>
      </c>
      <c r="G6153" s="1" t="n">
        <v>522.08</v>
      </c>
      <c r="H6153" s="4" t="n">
        <v>46119.6009382407</v>
      </c>
      <c r="I61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6152BT615052116077329522.0846119.6009382407</v>
      </c>
      <c r="J6153" s="1" t="n">
        <f aca="false">COUNTIF(I:I, $I6153)</f>
        <v>1</v>
      </c>
      <c r="K6153" s="1" t="str">
        <f aca="false">IF(ISNA(VLOOKUP(Table4[product_id], tblProducts[], tblProducts[product_name],FALSE() )), "Invalid", "Valid")</f>
        <v>Valid</v>
      </c>
      <c r="L6153" s="5" t="str">
        <f aca="false">IF(ISNA(VLOOKUP(Table4[[#This Row],[warehouse_id]], tblwhouse[], tblwhouse[warehouse_name],FALSE() )), "Invalid", "Valid")</f>
        <v>Valid</v>
      </c>
    </row>
    <row r="6154" customFormat="false" ht="15" hidden="false" customHeight="true" outlineLevel="0" collapsed="false">
      <c r="A6154" s="1" t="n">
        <v>6153</v>
      </c>
      <c r="B6154" s="1" t="n">
        <v>1</v>
      </c>
      <c r="C6154" s="1" t="n">
        <v>1607</v>
      </c>
      <c r="D6154" s="1" t="s">
        <v>13222</v>
      </c>
      <c r="E6154" s="1" t="n">
        <v>20</v>
      </c>
      <c r="F6154" s="1" t="n">
        <v>38</v>
      </c>
      <c r="G6154" s="1" t="n">
        <v>616.53</v>
      </c>
      <c r="H6154" s="4" t="n">
        <v>46080.6009382407</v>
      </c>
      <c r="I61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6153BT989513116072038616.5346080.6009382407</v>
      </c>
      <c r="J6154" s="1" t="n">
        <f aca="false">COUNTIF(I:I, $I6154)</f>
        <v>1</v>
      </c>
      <c r="K6154" s="1" t="str">
        <f aca="false">IF(ISNA(VLOOKUP(Table4[product_id], tblProducts[], tblProducts[product_name],FALSE() )), "Invalid", "Valid")</f>
        <v>Valid</v>
      </c>
      <c r="L6154" s="5" t="str">
        <f aca="false">IF(ISNA(VLOOKUP(Table4[[#This Row],[warehouse_id]], tblwhouse[], tblwhouse[warehouse_name],FALSE() )), "Invalid", "Valid")</f>
        <v>Valid</v>
      </c>
    </row>
    <row r="6155" customFormat="false" ht="15" hidden="false" customHeight="true" outlineLevel="0" collapsed="false">
      <c r="A6155" s="1" t="n">
        <v>6154</v>
      </c>
      <c r="B6155" s="1" t="n">
        <v>2</v>
      </c>
      <c r="C6155" s="1" t="n">
        <v>2507</v>
      </c>
      <c r="D6155" s="1" t="s">
        <v>13223</v>
      </c>
      <c r="E6155" s="1" t="n">
        <v>160</v>
      </c>
      <c r="F6155" s="1" t="n">
        <v>72</v>
      </c>
      <c r="G6155" s="1" t="n">
        <v>822.71</v>
      </c>
      <c r="H6155" s="4" t="n">
        <v>45886.6009382407</v>
      </c>
      <c r="I61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6154BT1796462250716072822.7145886.6009382407</v>
      </c>
      <c r="J6155" s="1" t="n">
        <f aca="false">COUNTIF(I:I, $I6155)</f>
        <v>1</v>
      </c>
      <c r="K6155" s="1" t="str">
        <f aca="false">IF(ISNA(VLOOKUP(Table4[product_id], tblProducts[], tblProducts[product_name],FALSE() )), "Invalid", "Valid")</f>
        <v>Valid</v>
      </c>
      <c r="L6155" s="5" t="str">
        <f aca="false">IF(ISNA(VLOOKUP(Table4[[#This Row],[warehouse_id]], tblwhouse[], tblwhouse[warehouse_name],FALSE() )), "Invalid", "Valid")</f>
        <v>Valid</v>
      </c>
    </row>
    <row r="6156" customFormat="false" ht="15" hidden="false" customHeight="true" outlineLevel="0" collapsed="false">
      <c r="A6156" s="1" t="n">
        <v>6155</v>
      </c>
      <c r="B6156" s="1" t="n">
        <v>1</v>
      </c>
      <c r="C6156" s="1" t="n">
        <v>877</v>
      </c>
      <c r="D6156" s="1" t="s">
        <v>13224</v>
      </c>
      <c r="E6156" s="1" t="n">
        <v>225</v>
      </c>
      <c r="F6156" s="1" t="n">
        <v>26</v>
      </c>
      <c r="G6156" s="1" t="n">
        <v>600.14</v>
      </c>
      <c r="H6156" s="4" t="n">
        <v>46113.6009382407</v>
      </c>
      <c r="I61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6155BT811513187722526600.1446113.6009382407</v>
      </c>
      <c r="J6156" s="1" t="n">
        <f aca="false">COUNTIF(I:I, $I6156)</f>
        <v>1</v>
      </c>
      <c r="K6156" s="1" t="str">
        <f aca="false">IF(ISNA(VLOOKUP(Table4[product_id], tblProducts[], tblProducts[product_name],FALSE() )), "Invalid", "Valid")</f>
        <v>Valid</v>
      </c>
      <c r="L6156" s="5" t="str">
        <f aca="false">IF(ISNA(VLOOKUP(Table4[[#This Row],[warehouse_id]], tblwhouse[], tblwhouse[warehouse_name],FALSE() )), "Invalid", "Valid")</f>
        <v>Valid</v>
      </c>
    </row>
    <row r="6157" customFormat="false" ht="15" hidden="false" customHeight="true" outlineLevel="0" collapsed="false">
      <c r="A6157" s="1" t="n">
        <v>6156</v>
      </c>
      <c r="B6157" s="1" t="n">
        <v>4</v>
      </c>
      <c r="C6157" s="1" t="n">
        <v>563</v>
      </c>
      <c r="D6157" s="1" t="s">
        <v>13225</v>
      </c>
      <c r="E6157" s="1" t="n">
        <v>9</v>
      </c>
      <c r="F6157" s="1" t="n">
        <v>28</v>
      </c>
      <c r="G6157" s="1" t="n">
        <v>693.88</v>
      </c>
      <c r="H6157" s="4" t="n">
        <v>45969.6009382407</v>
      </c>
      <c r="I61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6156BT5534524563928693.8845969.6009382407</v>
      </c>
      <c r="J6157" s="1" t="n">
        <f aca="false">COUNTIF(I:I, $I6157)</f>
        <v>1</v>
      </c>
      <c r="K6157" s="1" t="str">
        <f aca="false">IF(ISNA(VLOOKUP(Table4[product_id], tblProducts[], tblProducts[product_name],FALSE() )), "Invalid", "Valid")</f>
        <v>Valid</v>
      </c>
      <c r="L6157" s="5" t="str">
        <f aca="false">IF(ISNA(VLOOKUP(Table4[[#This Row],[warehouse_id]], tblwhouse[], tblwhouse[warehouse_name],FALSE() )), "Invalid", "Valid")</f>
        <v>Valid</v>
      </c>
    </row>
    <row r="6158" customFormat="false" ht="15" hidden="false" customHeight="true" outlineLevel="0" collapsed="false">
      <c r="A6158" s="1" t="n">
        <v>6157</v>
      </c>
      <c r="B6158" s="1" t="n">
        <v>1</v>
      </c>
      <c r="C6158" s="1" t="n">
        <v>1689</v>
      </c>
      <c r="D6158" s="1" t="s">
        <v>13226</v>
      </c>
      <c r="E6158" s="1" t="n">
        <v>355</v>
      </c>
      <c r="F6158" s="1" t="n">
        <v>48</v>
      </c>
      <c r="G6158" s="1" t="n">
        <v>1225.43</v>
      </c>
      <c r="H6158" s="4" t="n">
        <v>46139.6009382523</v>
      </c>
      <c r="I61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6157BT28916511689355481225.4346139.6009382523</v>
      </c>
      <c r="J6158" s="1" t="n">
        <f aca="false">COUNTIF(I:I, $I6158)</f>
        <v>1</v>
      </c>
      <c r="K6158" s="1" t="str">
        <f aca="false">IF(ISNA(VLOOKUP(Table4[product_id], tblProducts[], tblProducts[product_name],FALSE() )), "Invalid", "Valid")</f>
        <v>Valid</v>
      </c>
      <c r="L6158" s="5" t="str">
        <f aca="false">IF(ISNA(VLOOKUP(Table4[[#This Row],[warehouse_id]], tblwhouse[], tblwhouse[warehouse_name],FALSE() )), "Invalid", "Valid")</f>
        <v>Valid</v>
      </c>
    </row>
    <row r="6159" customFormat="false" ht="15" hidden="false" customHeight="true" outlineLevel="0" collapsed="false">
      <c r="A6159" s="1" t="n">
        <v>6158</v>
      </c>
      <c r="B6159" s="1" t="n">
        <v>4</v>
      </c>
      <c r="C6159" s="1" t="n">
        <v>119</v>
      </c>
      <c r="D6159" s="1" t="s">
        <v>13227</v>
      </c>
      <c r="E6159" s="1" t="n">
        <v>14</v>
      </c>
      <c r="F6159" s="1" t="n">
        <v>46</v>
      </c>
      <c r="G6159" s="1" t="n">
        <v>812.71</v>
      </c>
      <c r="H6159" s="4" t="n">
        <v>46106.6009382523</v>
      </c>
      <c r="I61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6158BT14692941191446812.7146106.6009382523</v>
      </c>
      <c r="J6159" s="1" t="n">
        <f aca="false">COUNTIF(I:I, $I6159)</f>
        <v>1</v>
      </c>
      <c r="K6159" s="1" t="str">
        <f aca="false">IF(ISNA(VLOOKUP(Table4[product_id], tblProducts[], tblProducts[product_name],FALSE() )), "Invalid", "Valid")</f>
        <v>Valid</v>
      </c>
      <c r="L6159" s="5" t="str">
        <f aca="false">IF(ISNA(VLOOKUP(Table4[[#This Row],[warehouse_id]], tblwhouse[], tblwhouse[warehouse_name],FALSE() )), "Invalid", "Valid")</f>
        <v>Valid</v>
      </c>
    </row>
    <row r="6160" customFormat="false" ht="15" hidden="false" customHeight="true" outlineLevel="0" collapsed="false">
      <c r="A6160" s="1" t="n">
        <v>6159</v>
      </c>
      <c r="B6160" s="1" t="n">
        <v>2</v>
      </c>
      <c r="C6160" s="1" t="n">
        <v>2648</v>
      </c>
      <c r="D6160" s="1" t="s">
        <v>13228</v>
      </c>
      <c r="E6160" s="1" t="n">
        <v>276</v>
      </c>
      <c r="F6160" s="1" t="n">
        <v>35</v>
      </c>
      <c r="G6160" s="1" t="n">
        <v>1441.82</v>
      </c>
      <c r="H6160" s="4" t="n">
        <v>45919.6009382523</v>
      </c>
      <c r="I61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6159BT98178122648276351441.8245919.6009382523</v>
      </c>
      <c r="J6160" s="1" t="n">
        <f aca="false">COUNTIF(I:I, $I6160)</f>
        <v>1</v>
      </c>
      <c r="K6160" s="1" t="str">
        <f aca="false">IF(ISNA(VLOOKUP(Table4[product_id], tblProducts[], tblProducts[product_name],FALSE() )), "Invalid", "Valid")</f>
        <v>Valid</v>
      </c>
      <c r="L6160" s="5" t="str">
        <f aca="false">IF(ISNA(VLOOKUP(Table4[[#This Row],[warehouse_id]], tblwhouse[], tblwhouse[warehouse_name],FALSE() )), "Invalid", "Valid")</f>
        <v>Valid</v>
      </c>
    </row>
    <row r="6161" customFormat="false" ht="15" hidden="false" customHeight="true" outlineLevel="0" collapsed="false">
      <c r="A6161" s="1" t="n">
        <v>6160</v>
      </c>
      <c r="B6161" s="1" t="n">
        <v>3</v>
      </c>
      <c r="C6161" s="1" t="n">
        <v>1176</v>
      </c>
      <c r="D6161" s="1" t="s">
        <v>13229</v>
      </c>
      <c r="E6161" s="1" t="n">
        <v>230</v>
      </c>
      <c r="F6161" s="1" t="n">
        <v>52</v>
      </c>
      <c r="G6161" s="1" t="n">
        <v>1131.08</v>
      </c>
      <c r="H6161" s="4" t="n">
        <v>46010.6009382523</v>
      </c>
      <c r="I61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6160BT55452731176230521131.0846010.6009382523</v>
      </c>
      <c r="J6161" s="1" t="n">
        <f aca="false">COUNTIF(I:I, $I6161)</f>
        <v>1</v>
      </c>
      <c r="K6161" s="1" t="str">
        <f aca="false">IF(ISNA(VLOOKUP(Table4[product_id], tblProducts[], tblProducts[product_name],FALSE() )), "Invalid", "Valid")</f>
        <v>Valid</v>
      </c>
      <c r="L6161" s="5" t="str">
        <f aca="false">IF(ISNA(VLOOKUP(Table4[[#This Row],[warehouse_id]], tblwhouse[], tblwhouse[warehouse_name],FALSE() )), "Invalid", "Valid")</f>
        <v>Valid</v>
      </c>
    </row>
    <row r="6162" customFormat="false" ht="15" hidden="false" customHeight="true" outlineLevel="0" collapsed="false">
      <c r="A6162" s="1" t="n">
        <v>6161</v>
      </c>
      <c r="B6162" s="1" t="n">
        <v>1</v>
      </c>
      <c r="C6162" s="1" t="n">
        <v>1406</v>
      </c>
      <c r="D6162" s="1" t="s">
        <v>13230</v>
      </c>
      <c r="E6162" s="1" t="n">
        <v>93</v>
      </c>
      <c r="F6162" s="1" t="n">
        <v>72</v>
      </c>
      <c r="G6162" s="1" t="n">
        <v>529.43</v>
      </c>
      <c r="H6162" s="4" t="n">
        <v>46022.6009382523</v>
      </c>
      <c r="I61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6161BT345258114069372529.4346022.6009382523</v>
      </c>
      <c r="J6162" s="1" t="n">
        <f aca="false">COUNTIF(I:I, $I6162)</f>
        <v>1</v>
      </c>
      <c r="K6162" s="1" t="str">
        <f aca="false">IF(ISNA(VLOOKUP(Table4[product_id], tblProducts[], tblProducts[product_name],FALSE() )), "Invalid", "Valid")</f>
        <v>Valid</v>
      </c>
      <c r="L6162" s="5" t="str">
        <f aca="false">IF(ISNA(VLOOKUP(Table4[[#This Row],[warehouse_id]], tblwhouse[], tblwhouse[warehouse_name],FALSE() )), "Invalid", "Valid")</f>
        <v>Valid</v>
      </c>
    </row>
    <row r="6163" customFormat="false" ht="15" hidden="false" customHeight="true" outlineLevel="0" collapsed="false">
      <c r="A6163" s="1" t="n">
        <v>6162</v>
      </c>
      <c r="B6163" s="1" t="n">
        <v>1</v>
      </c>
      <c r="C6163" s="1" t="n">
        <v>1110</v>
      </c>
      <c r="D6163" s="1" t="s">
        <v>13231</v>
      </c>
      <c r="E6163" s="1" t="n">
        <v>49</v>
      </c>
      <c r="F6163" s="1" t="n">
        <v>38</v>
      </c>
      <c r="G6163" s="1" t="n">
        <v>330.55</v>
      </c>
      <c r="H6163" s="4" t="n">
        <v>46064.6009382523</v>
      </c>
      <c r="I61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6162BT387454111104938330.5546064.6009382523</v>
      </c>
      <c r="J6163" s="1" t="n">
        <f aca="false">COUNTIF(I:I, $I6163)</f>
        <v>1</v>
      </c>
      <c r="K6163" s="1" t="str">
        <f aca="false">IF(ISNA(VLOOKUP(Table4[product_id], tblProducts[], tblProducts[product_name],FALSE() )), "Invalid", "Valid")</f>
        <v>Valid</v>
      </c>
      <c r="L6163" s="5" t="str">
        <f aca="false">IF(ISNA(VLOOKUP(Table4[[#This Row],[warehouse_id]], tblwhouse[], tblwhouse[warehouse_name],FALSE() )), "Invalid", "Valid")</f>
        <v>Valid</v>
      </c>
    </row>
    <row r="6164" customFormat="false" ht="15" hidden="false" customHeight="true" outlineLevel="0" collapsed="false">
      <c r="A6164" s="1" t="n">
        <v>6163</v>
      </c>
      <c r="B6164" s="1" t="n">
        <v>3</v>
      </c>
      <c r="C6164" s="1" t="n">
        <v>1917</v>
      </c>
      <c r="D6164" s="1" t="s">
        <v>13232</v>
      </c>
      <c r="E6164" s="1" t="n">
        <v>172</v>
      </c>
      <c r="F6164" s="1" t="n">
        <v>23</v>
      </c>
      <c r="G6164" s="1" t="n">
        <v>1283.06</v>
      </c>
      <c r="H6164" s="4" t="n">
        <v>45986.6009382523</v>
      </c>
      <c r="I61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6163BT16774631917172231283.0645986.6009382523</v>
      </c>
      <c r="J6164" s="1" t="n">
        <f aca="false">COUNTIF(I:I, $I6164)</f>
        <v>1</v>
      </c>
      <c r="K6164" s="1" t="str">
        <f aca="false">IF(ISNA(VLOOKUP(Table4[product_id], tblProducts[], tblProducts[product_name],FALSE() )), "Invalid", "Valid")</f>
        <v>Valid</v>
      </c>
      <c r="L6164" s="5" t="str">
        <f aca="false">IF(ISNA(VLOOKUP(Table4[[#This Row],[warehouse_id]], tblwhouse[], tblwhouse[warehouse_name],FALSE() )), "Invalid", "Valid")</f>
        <v>Valid</v>
      </c>
    </row>
    <row r="6165" customFormat="false" ht="15" hidden="false" customHeight="true" outlineLevel="0" collapsed="false">
      <c r="A6165" s="1" t="n">
        <v>6164</v>
      </c>
      <c r="B6165" s="1" t="n">
        <v>1</v>
      </c>
      <c r="C6165" s="1" t="n">
        <v>361</v>
      </c>
      <c r="D6165" s="1" t="s">
        <v>13233</v>
      </c>
      <c r="E6165" s="1" t="n">
        <v>63</v>
      </c>
      <c r="F6165" s="1" t="n">
        <v>49</v>
      </c>
      <c r="G6165" s="1" t="n">
        <v>647.06</v>
      </c>
      <c r="H6165" s="4" t="n">
        <v>45864.6009382523</v>
      </c>
      <c r="I61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6164BT57196413616349647.0645864.6009382523</v>
      </c>
      <c r="J6165" s="1" t="n">
        <f aca="false">COUNTIF(I:I, $I6165)</f>
        <v>1</v>
      </c>
      <c r="K6165" s="1" t="str">
        <f aca="false">IF(ISNA(VLOOKUP(Table4[product_id], tblProducts[], tblProducts[product_name],FALSE() )), "Invalid", "Valid")</f>
        <v>Valid</v>
      </c>
      <c r="L6165" s="5" t="str">
        <f aca="false">IF(ISNA(VLOOKUP(Table4[[#This Row],[warehouse_id]], tblwhouse[], tblwhouse[warehouse_name],FALSE() )), "Invalid", "Valid")</f>
        <v>Valid</v>
      </c>
    </row>
    <row r="6166" customFormat="false" ht="15" hidden="false" customHeight="true" outlineLevel="0" collapsed="false">
      <c r="A6166" s="1" t="n">
        <v>6165</v>
      </c>
      <c r="B6166" s="1" t="n">
        <v>1</v>
      </c>
      <c r="C6166" s="1" t="n">
        <v>2167</v>
      </c>
      <c r="D6166" s="1" t="s">
        <v>13234</v>
      </c>
      <c r="E6166" s="1" t="n">
        <v>45</v>
      </c>
      <c r="F6166" s="1" t="n">
        <v>61</v>
      </c>
      <c r="G6166" s="1" t="n">
        <v>1313.52</v>
      </c>
      <c r="H6166" s="4" t="n">
        <v>45886.6009382523</v>
      </c>
      <c r="I61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6165BT6220171216745611313.5245886.6009382523</v>
      </c>
      <c r="J6166" s="1" t="n">
        <f aca="false">COUNTIF(I:I, $I6166)</f>
        <v>1</v>
      </c>
      <c r="K6166" s="1" t="str">
        <f aca="false">IF(ISNA(VLOOKUP(Table4[product_id], tblProducts[], tblProducts[product_name],FALSE() )), "Invalid", "Valid")</f>
        <v>Valid</v>
      </c>
      <c r="L6166" s="5" t="str">
        <f aca="false">IF(ISNA(VLOOKUP(Table4[[#This Row],[warehouse_id]], tblwhouse[], tblwhouse[warehouse_name],FALSE() )), "Invalid", "Valid")</f>
        <v>Valid</v>
      </c>
    </row>
    <row r="6167" customFormat="false" ht="15" hidden="false" customHeight="true" outlineLevel="0" collapsed="false">
      <c r="A6167" s="1" t="n">
        <v>6166</v>
      </c>
      <c r="B6167" s="1" t="n">
        <v>1</v>
      </c>
      <c r="C6167" s="1" t="n">
        <v>1775</v>
      </c>
      <c r="D6167" s="1" t="s">
        <v>13235</v>
      </c>
      <c r="E6167" s="1" t="n">
        <v>410</v>
      </c>
      <c r="F6167" s="1" t="n">
        <v>38</v>
      </c>
      <c r="G6167" s="1" t="n">
        <v>593.98</v>
      </c>
      <c r="H6167" s="4" t="n">
        <v>45923.6009382523</v>
      </c>
      <c r="I61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6166BT9641011177541038593.9845923.6009382523</v>
      </c>
      <c r="J6167" s="1" t="n">
        <f aca="false">COUNTIF(I:I, $I6167)</f>
        <v>1</v>
      </c>
      <c r="K6167" s="1" t="str">
        <f aca="false">IF(ISNA(VLOOKUP(Table4[product_id], tblProducts[], tblProducts[product_name],FALSE() )), "Invalid", "Valid")</f>
        <v>Valid</v>
      </c>
      <c r="L6167" s="5" t="str">
        <f aca="false">IF(ISNA(VLOOKUP(Table4[[#This Row],[warehouse_id]], tblwhouse[], tblwhouse[warehouse_name],FALSE() )), "Invalid", "Valid")</f>
        <v>Valid</v>
      </c>
    </row>
    <row r="6168" customFormat="false" ht="15" hidden="false" customHeight="true" outlineLevel="0" collapsed="false">
      <c r="A6168" s="1" t="n">
        <v>6167</v>
      </c>
      <c r="B6168" s="1" t="n">
        <v>1</v>
      </c>
      <c r="C6168" s="1" t="n">
        <v>1235</v>
      </c>
      <c r="D6168" s="1" t="s">
        <v>13236</v>
      </c>
      <c r="E6168" s="1" t="n">
        <v>294</v>
      </c>
      <c r="F6168" s="1" t="n">
        <v>55</v>
      </c>
      <c r="G6168" s="1" t="n">
        <v>1052.57</v>
      </c>
      <c r="H6168" s="4" t="n">
        <v>46147.6009382523</v>
      </c>
      <c r="I61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6167BT40594811235294551052.5746147.6009382523</v>
      </c>
      <c r="J6168" s="1" t="n">
        <f aca="false">COUNTIF(I:I, $I6168)</f>
        <v>1</v>
      </c>
      <c r="K6168" s="1" t="str">
        <f aca="false">IF(ISNA(VLOOKUP(Table4[product_id], tblProducts[], tblProducts[product_name],FALSE() )), "Invalid", "Valid")</f>
        <v>Valid</v>
      </c>
      <c r="L6168" s="5" t="str">
        <f aca="false">IF(ISNA(VLOOKUP(Table4[[#This Row],[warehouse_id]], tblwhouse[], tblwhouse[warehouse_name],FALSE() )), "Invalid", "Valid")</f>
        <v>Valid</v>
      </c>
    </row>
    <row r="6169" customFormat="false" ht="15" hidden="false" customHeight="true" outlineLevel="0" collapsed="false">
      <c r="A6169" s="1" t="n">
        <v>6168</v>
      </c>
      <c r="B6169" s="1" t="n">
        <v>1</v>
      </c>
      <c r="C6169" s="1" t="n">
        <v>1051</v>
      </c>
      <c r="D6169" s="1" t="s">
        <v>13237</v>
      </c>
      <c r="E6169" s="1" t="n">
        <v>11</v>
      </c>
      <c r="F6169" s="1" t="n">
        <v>65</v>
      </c>
      <c r="G6169" s="1" t="n">
        <v>1070.13</v>
      </c>
      <c r="H6169" s="4" t="n">
        <v>45976.6009382523</v>
      </c>
      <c r="I61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6168BT7377301105111651070.1345976.6009382523</v>
      </c>
      <c r="J6169" s="1" t="n">
        <f aca="false">COUNTIF(I:I, $I6169)</f>
        <v>1</v>
      </c>
      <c r="K6169" s="1" t="str">
        <f aca="false">IF(ISNA(VLOOKUP(Table4[product_id], tblProducts[], tblProducts[product_name],FALSE() )), "Invalid", "Valid")</f>
        <v>Valid</v>
      </c>
      <c r="L6169" s="5" t="str">
        <f aca="false">IF(ISNA(VLOOKUP(Table4[[#This Row],[warehouse_id]], tblwhouse[], tblwhouse[warehouse_name],FALSE() )), "Invalid", "Valid")</f>
        <v>Valid</v>
      </c>
    </row>
    <row r="6170" customFormat="false" ht="15" hidden="false" customHeight="true" outlineLevel="0" collapsed="false">
      <c r="A6170" s="1" t="n">
        <v>6169</v>
      </c>
      <c r="B6170" s="1" t="n">
        <v>2</v>
      </c>
      <c r="C6170" s="1" t="n">
        <v>2987</v>
      </c>
      <c r="D6170" s="1" t="s">
        <v>13238</v>
      </c>
      <c r="E6170" s="1" t="n">
        <v>65</v>
      </c>
      <c r="F6170" s="1" t="n">
        <v>41</v>
      </c>
      <c r="G6170" s="1" t="n">
        <v>1488.56</v>
      </c>
      <c r="H6170" s="4" t="n">
        <v>46014.6009382523</v>
      </c>
      <c r="I61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6169BT4548532298765411488.5646014.6009382523</v>
      </c>
      <c r="J6170" s="1" t="n">
        <f aca="false">COUNTIF(I:I, $I6170)</f>
        <v>1</v>
      </c>
      <c r="K6170" s="1" t="str">
        <f aca="false">IF(ISNA(VLOOKUP(Table4[product_id], tblProducts[], tblProducts[product_name],FALSE() )), "Invalid", "Valid")</f>
        <v>Valid</v>
      </c>
      <c r="L6170" s="5" t="str">
        <f aca="false">IF(ISNA(VLOOKUP(Table4[[#This Row],[warehouse_id]], tblwhouse[], tblwhouse[warehouse_name],FALSE() )), "Invalid", "Valid")</f>
        <v>Valid</v>
      </c>
    </row>
    <row r="6171" customFormat="false" ht="15" hidden="false" customHeight="true" outlineLevel="0" collapsed="false">
      <c r="A6171" s="1" t="n">
        <v>6170</v>
      </c>
      <c r="B6171" s="1" t="n">
        <v>4</v>
      </c>
      <c r="C6171" s="1" t="n">
        <v>1803</v>
      </c>
      <c r="D6171" s="1" t="s">
        <v>13239</v>
      </c>
      <c r="E6171" s="1" t="n">
        <v>390</v>
      </c>
      <c r="F6171" s="1" t="n">
        <v>49</v>
      </c>
      <c r="G6171" s="1" t="n">
        <v>1280.15</v>
      </c>
      <c r="H6171" s="4" t="n">
        <v>45989.6009382523</v>
      </c>
      <c r="I61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6170BT75559941803390491280.1545989.6009382523</v>
      </c>
      <c r="J6171" s="1" t="n">
        <f aca="false">COUNTIF(I:I, $I6171)</f>
        <v>1</v>
      </c>
      <c r="K6171" s="1" t="str">
        <f aca="false">IF(ISNA(VLOOKUP(Table4[product_id], tblProducts[], tblProducts[product_name],FALSE() )), "Invalid", "Valid")</f>
        <v>Valid</v>
      </c>
      <c r="L6171" s="5" t="str">
        <f aca="false">IF(ISNA(VLOOKUP(Table4[[#This Row],[warehouse_id]], tblwhouse[], tblwhouse[warehouse_name],FALSE() )), "Invalid", "Valid")</f>
        <v>Valid</v>
      </c>
    </row>
    <row r="6172" customFormat="false" ht="15" hidden="false" customHeight="true" outlineLevel="0" collapsed="false">
      <c r="A6172" s="1" t="n">
        <v>6171</v>
      </c>
      <c r="B6172" s="1" t="n">
        <v>3</v>
      </c>
      <c r="C6172" s="1" t="n">
        <v>2968</v>
      </c>
      <c r="D6172" s="1" t="s">
        <v>13240</v>
      </c>
      <c r="E6172" s="1" t="n">
        <v>392</v>
      </c>
      <c r="F6172" s="1" t="n">
        <v>56</v>
      </c>
      <c r="G6172" s="1" t="n">
        <v>1381.4</v>
      </c>
      <c r="H6172" s="4" t="n">
        <v>45883.6009382523</v>
      </c>
      <c r="I61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6171BT81703532968392561381.445883.6009382523</v>
      </c>
      <c r="J6172" s="1" t="n">
        <f aca="false">COUNTIF(I:I, $I6172)</f>
        <v>1</v>
      </c>
      <c r="K6172" s="1" t="str">
        <f aca="false">IF(ISNA(VLOOKUP(Table4[product_id], tblProducts[], tblProducts[product_name],FALSE() )), "Invalid", "Valid")</f>
        <v>Valid</v>
      </c>
      <c r="L6172" s="5" t="str">
        <f aca="false">IF(ISNA(VLOOKUP(Table4[[#This Row],[warehouse_id]], tblwhouse[], tblwhouse[warehouse_name],FALSE() )), "Invalid", "Valid")</f>
        <v>Valid</v>
      </c>
    </row>
    <row r="6173" customFormat="false" ht="15" hidden="false" customHeight="true" outlineLevel="0" collapsed="false">
      <c r="A6173" s="1" t="n">
        <v>6172</v>
      </c>
      <c r="B6173" s="1" t="n">
        <v>2</v>
      </c>
      <c r="C6173" s="1" t="n">
        <v>1702</v>
      </c>
      <c r="D6173" s="1" t="s">
        <v>13241</v>
      </c>
      <c r="E6173" s="1" t="n">
        <v>356</v>
      </c>
      <c r="F6173" s="1" t="n">
        <v>76</v>
      </c>
      <c r="G6173" s="1" t="n">
        <v>908.28</v>
      </c>
      <c r="H6173" s="4" t="n">
        <v>46194.6009382523</v>
      </c>
      <c r="I61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6172BT6438022170235676908.2846194.6009382523</v>
      </c>
      <c r="J6173" s="1" t="n">
        <f aca="false">COUNTIF(I:I, $I6173)</f>
        <v>1</v>
      </c>
      <c r="K6173" s="1" t="str">
        <f aca="false">IF(ISNA(VLOOKUP(Table4[product_id], tblProducts[], tblProducts[product_name],FALSE() )), "Invalid", "Valid")</f>
        <v>Valid</v>
      </c>
      <c r="L6173" s="5" t="str">
        <f aca="false">IF(ISNA(VLOOKUP(Table4[[#This Row],[warehouse_id]], tblwhouse[], tblwhouse[warehouse_name],FALSE() )), "Invalid", "Valid")</f>
        <v>Valid</v>
      </c>
    </row>
    <row r="6174" customFormat="false" ht="15" hidden="false" customHeight="true" outlineLevel="0" collapsed="false">
      <c r="A6174" s="1" t="n">
        <v>6173</v>
      </c>
      <c r="B6174" s="1" t="n">
        <v>3</v>
      </c>
      <c r="C6174" s="1" t="n">
        <v>1550</v>
      </c>
      <c r="D6174" s="1" t="s">
        <v>13242</v>
      </c>
      <c r="E6174" s="1" t="n">
        <v>214</v>
      </c>
      <c r="F6174" s="1" t="n">
        <v>58</v>
      </c>
      <c r="G6174" s="1" t="n">
        <v>786.38</v>
      </c>
      <c r="H6174" s="4" t="n">
        <v>46120.6009382523</v>
      </c>
      <c r="I61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6173BT7202483155021458786.3846120.6009382523</v>
      </c>
      <c r="J6174" s="1" t="n">
        <f aca="false">COUNTIF(I:I, $I6174)</f>
        <v>1</v>
      </c>
      <c r="K6174" s="1" t="str">
        <f aca="false">IF(ISNA(VLOOKUP(Table4[product_id], tblProducts[], tblProducts[product_name],FALSE() )), "Invalid", "Valid")</f>
        <v>Valid</v>
      </c>
      <c r="L6174" s="5" t="str">
        <f aca="false">IF(ISNA(VLOOKUP(Table4[[#This Row],[warehouse_id]], tblwhouse[], tblwhouse[warehouse_name],FALSE() )), "Invalid", "Valid")</f>
        <v>Valid</v>
      </c>
    </row>
    <row r="6175" customFormat="false" ht="15" hidden="false" customHeight="true" outlineLevel="0" collapsed="false">
      <c r="A6175" s="1" t="n">
        <v>6174</v>
      </c>
      <c r="B6175" s="1" t="n">
        <v>1</v>
      </c>
      <c r="C6175" s="1" t="n">
        <v>2925</v>
      </c>
      <c r="D6175" s="1" t="s">
        <v>13243</v>
      </c>
      <c r="E6175" s="1" t="n">
        <v>88</v>
      </c>
      <c r="F6175" s="1" t="n">
        <v>80</v>
      </c>
      <c r="G6175" s="1" t="n">
        <v>235.97</v>
      </c>
      <c r="H6175" s="4" t="n">
        <v>46089.6009382523</v>
      </c>
      <c r="I61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6174BT819304129258880235.9746089.6009382523</v>
      </c>
      <c r="J6175" s="1" t="n">
        <f aca="false">COUNTIF(I:I, $I6175)</f>
        <v>1</v>
      </c>
      <c r="K6175" s="1" t="str">
        <f aca="false">IF(ISNA(VLOOKUP(Table4[product_id], tblProducts[], tblProducts[product_name],FALSE() )), "Invalid", "Valid")</f>
        <v>Valid</v>
      </c>
      <c r="L6175" s="5" t="str">
        <f aca="false">IF(ISNA(VLOOKUP(Table4[[#This Row],[warehouse_id]], tblwhouse[], tblwhouse[warehouse_name],FALSE() )), "Invalid", "Valid")</f>
        <v>Valid</v>
      </c>
    </row>
    <row r="6176" customFormat="false" ht="15" hidden="false" customHeight="true" outlineLevel="0" collapsed="false">
      <c r="A6176" s="1" t="n">
        <v>6175</v>
      </c>
      <c r="B6176" s="1" t="n">
        <v>4</v>
      </c>
      <c r="C6176" s="1" t="n">
        <v>507</v>
      </c>
      <c r="D6176" s="1" t="s">
        <v>13244</v>
      </c>
      <c r="E6176" s="1" t="n">
        <v>12</v>
      </c>
      <c r="F6176" s="1" t="n">
        <v>62</v>
      </c>
      <c r="G6176" s="1" t="n">
        <v>1480.37</v>
      </c>
      <c r="H6176" s="4" t="n">
        <v>46169.6009382523</v>
      </c>
      <c r="I61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6175BT705430450712621480.3746169.6009382523</v>
      </c>
      <c r="J6176" s="1" t="n">
        <f aca="false">COUNTIF(I:I, $I6176)</f>
        <v>1</v>
      </c>
      <c r="K6176" s="1" t="str">
        <f aca="false">IF(ISNA(VLOOKUP(Table4[product_id], tblProducts[], tblProducts[product_name],FALSE() )), "Invalid", "Valid")</f>
        <v>Valid</v>
      </c>
      <c r="L6176" s="5" t="str">
        <f aca="false">IF(ISNA(VLOOKUP(Table4[[#This Row],[warehouse_id]], tblwhouse[], tblwhouse[warehouse_name],FALSE() )), "Invalid", "Valid")</f>
        <v>Valid</v>
      </c>
    </row>
    <row r="6177" customFormat="false" ht="15" hidden="false" customHeight="true" outlineLevel="0" collapsed="false">
      <c r="A6177" s="1" t="n">
        <v>6176</v>
      </c>
      <c r="B6177" s="1" t="n">
        <v>3</v>
      </c>
      <c r="C6177" s="1" t="n">
        <v>1318</v>
      </c>
      <c r="D6177" s="1" t="s">
        <v>13245</v>
      </c>
      <c r="E6177" s="1" t="n">
        <v>232</v>
      </c>
      <c r="F6177" s="1" t="n">
        <v>72</v>
      </c>
      <c r="G6177" s="1" t="n">
        <v>337.71</v>
      </c>
      <c r="H6177" s="4" t="n">
        <v>46156.6009382523</v>
      </c>
      <c r="I61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6176BT4716073131823272337.7146156.6009382523</v>
      </c>
      <c r="J6177" s="1" t="n">
        <f aca="false">COUNTIF(I:I, $I6177)</f>
        <v>1</v>
      </c>
      <c r="K6177" s="1" t="str">
        <f aca="false">IF(ISNA(VLOOKUP(Table4[product_id], tblProducts[], tblProducts[product_name],FALSE() )), "Invalid", "Valid")</f>
        <v>Valid</v>
      </c>
      <c r="L6177" s="5" t="str">
        <f aca="false">IF(ISNA(VLOOKUP(Table4[[#This Row],[warehouse_id]], tblwhouse[], tblwhouse[warehouse_name],FALSE() )), "Invalid", "Valid")</f>
        <v>Valid</v>
      </c>
    </row>
    <row r="6178" customFormat="false" ht="15" hidden="false" customHeight="true" outlineLevel="0" collapsed="false">
      <c r="A6178" s="1" t="n">
        <v>6177</v>
      </c>
      <c r="B6178" s="1" t="n">
        <v>2</v>
      </c>
      <c r="C6178" s="1" t="n">
        <v>2731</v>
      </c>
      <c r="D6178" s="1" t="s">
        <v>13246</v>
      </c>
      <c r="E6178" s="1" t="n">
        <v>315</v>
      </c>
      <c r="F6178" s="1" t="n">
        <v>34</v>
      </c>
      <c r="G6178" s="1" t="n">
        <v>425.89</v>
      </c>
      <c r="H6178" s="4" t="n">
        <v>46144.6009382523</v>
      </c>
      <c r="I61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6177BT1586432273131534425.8946144.6009382523</v>
      </c>
      <c r="J6178" s="1" t="n">
        <f aca="false">COUNTIF(I:I, $I6178)</f>
        <v>1</v>
      </c>
      <c r="K6178" s="1" t="str">
        <f aca="false">IF(ISNA(VLOOKUP(Table4[product_id], tblProducts[], tblProducts[product_name],FALSE() )), "Invalid", "Valid")</f>
        <v>Valid</v>
      </c>
      <c r="L6178" s="5" t="str">
        <f aca="false">IF(ISNA(VLOOKUP(Table4[[#This Row],[warehouse_id]], tblwhouse[], tblwhouse[warehouse_name],FALSE() )), "Invalid", "Valid")</f>
        <v>Valid</v>
      </c>
    </row>
    <row r="6179" customFormat="false" ht="15" hidden="false" customHeight="true" outlineLevel="0" collapsed="false">
      <c r="A6179" s="1" t="n">
        <v>6178</v>
      </c>
      <c r="B6179" s="1" t="n">
        <v>4</v>
      </c>
      <c r="C6179" s="1" t="n">
        <v>2230</v>
      </c>
      <c r="D6179" s="1" t="s">
        <v>7821</v>
      </c>
      <c r="E6179" s="1" t="n">
        <v>216</v>
      </c>
      <c r="F6179" s="1" t="n">
        <v>72</v>
      </c>
      <c r="G6179" s="1" t="n">
        <v>289.76</v>
      </c>
      <c r="H6179" s="4" t="n">
        <v>45895.6009382523</v>
      </c>
      <c r="I61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6178BT5520154223021672289.7645895.6009382523</v>
      </c>
      <c r="J6179" s="1" t="n">
        <f aca="false">COUNTIF(I:I, $I6179)</f>
        <v>1</v>
      </c>
      <c r="K6179" s="1" t="str">
        <f aca="false">IF(ISNA(VLOOKUP(Table4[product_id], tblProducts[], tblProducts[product_name],FALSE() )), "Invalid", "Valid")</f>
        <v>Valid</v>
      </c>
      <c r="L6179" s="5" t="str">
        <f aca="false">IF(ISNA(VLOOKUP(Table4[[#This Row],[warehouse_id]], tblwhouse[], tblwhouse[warehouse_name],FALSE() )), "Invalid", "Valid")</f>
        <v>Valid</v>
      </c>
    </row>
    <row r="6180" customFormat="false" ht="15" hidden="false" customHeight="true" outlineLevel="0" collapsed="false">
      <c r="A6180" s="1" t="n">
        <v>6179</v>
      </c>
      <c r="B6180" s="1" t="n">
        <v>4</v>
      </c>
      <c r="C6180" s="1" t="n">
        <v>1581</v>
      </c>
      <c r="D6180" s="1" t="s">
        <v>13247</v>
      </c>
      <c r="E6180" s="1" t="n">
        <v>462</v>
      </c>
      <c r="F6180" s="1" t="n">
        <v>47</v>
      </c>
      <c r="G6180" s="1" t="n">
        <v>1308.53</v>
      </c>
      <c r="H6180" s="4" t="n">
        <v>46022.6009382523</v>
      </c>
      <c r="I61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6179BT91956441581462471308.5346022.6009382523</v>
      </c>
      <c r="J6180" s="1" t="n">
        <f aca="false">COUNTIF(I:I, $I6180)</f>
        <v>1</v>
      </c>
      <c r="K6180" s="1" t="str">
        <f aca="false">IF(ISNA(VLOOKUP(Table4[product_id], tblProducts[], tblProducts[product_name],FALSE() )), "Invalid", "Valid")</f>
        <v>Valid</v>
      </c>
      <c r="L6180" s="5" t="str">
        <f aca="false">IF(ISNA(VLOOKUP(Table4[[#This Row],[warehouse_id]], tblwhouse[], tblwhouse[warehouse_name],FALSE() )), "Invalid", "Valid")</f>
        <v>Valid</v>
      </c>
    </row>
    <row r="6181" customFormat="false" ht="15" hidden="false" customHeight="true" outlineLevel="0" collapsed="false">
      <c r="A6181" s="1" t="n">
        <v>6180</v>
      </c>
      <c r="B6181" s="1" t="n">
        <v>3</v>
      </c>
      <c r="C6181" s="1" t="n">
        <v>1117</v>
      </c>
      <c r="D6181" s="1" t="s">
        <v>13248</v>
      </c>
      <c r="E6181" s="1" t="n">
        <v>151</v>
      </c>
      <c r="F6181" s="1" t="n">
        <v>23</v>
      </c>
      <c r="G6181" s="1" t="n">
        <v>630.4</v>
      </c>
      <c r="H6181" s="4" t="n">
        <v>46022.6009382523</v>
      </c>
      <c r="I61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6180BT8578713111715123630.446022.6009382523</v>
      </c>
      <c r="J6181" s="1" t="n">
        <f aca="false">COUNTIF(I:I, $I6181)</f>
        <v>1</v>
      </c>
      <c r="K6181" s="1" t="str">
        <f aca="false">IF(ISNA(VLOOKUP(Table4[product_id], tblProducts[], tblProducts[product_name],FALSE() )), "Invalid", "Valid")</f>
        <v>Valid</v>
      </c>
      <c r="L6181" s="5" t="str">
        <f aca="false">IF(ISNA(VLOOKUP(Table4[[#This Row],[warehouse_id]], tblwhouse[], tblwhouse[warehouse_name],FALSE() )), "Invalid", "Valid")</f>
        <v>Valid</v>
      </c>
    </row>
    <row r="6182" customFormat="false" ht="15" hidden="false" customHeight="true" outlineLevel="0" collapsed="false">
      <c r="A6182" s="1" t="n">
        <v>6181</v>
      </c>
      <c r="B6182" s="1" t="n">
        <v>3</v>
      </c>
      <c r="C6182" s="1" t="n">
        <v>1760</v>
      </c>
      <c r="D6182" s="1" t="s">
        <v>13249</v>
      </c>
      <c r="E6182" s="1" t="n">
        <v>364</v>
      </c>
      <c r="F6182" s="1" t="n">
        <v>32</v>
      </c>
      <c r="G6182" s="1" t="n">
        <v>43.38</v>
      </c>
      <c r="H6182" s="4" t="n">
        <v>45960.6009382523</v>
      </c>
      <c r="I61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6181BT791199317603643243.3845960.6009382523</v>
      </c>
      <c r="J6182" s="1" t="n">
        <f aca="false">COUNTIF(I:I, $I6182)</f>
        <v>1</v>
      </c>
      <c r="K6182" s="1" t="str">
        <f aca="false">IF(ISNA(VLOOKUP(Table4[product_id], tblProducts[], tblProducts[product_name],FALSE() )), "Invalid", "Valid")</f>
        <v>Valid</v>
      </c>
      <c r="L6182" s="5" t="str">
        <f aca="false">IF(ISNA(VLOOKUP(Table4[[#This Row],[warehouse_id]], tblwhouse[], tblwhouse[warehouse_name],FALSE() )), "Invalid", "Valid")</f>
        <v>Valid</v>
      </c>
    </row>
    <row r="6183" customFormat="false" ht="15" hidden="false" customHeight="true" outlineLevel="0" collapsed="false">
      <c r="A6183" s="1" t="n">
        <v>6182</v>
      </c>
      <c r="B6183" s="1" t="n">
        <v>2</v>
      </c>
      <c r="C6183" s="1" t="n">
        <v>1427</v>
      </c>
      <c r="D6183" s="1" t="s">
        <v>13250</v>
      </c>
      <c r="E6183" s="1" t="n">
        <v>388</v>
      </c>
      <c r="F6183" s="1" t="n">
        <v>29</v>
      </c>
      <c r="G6183" s="1" t="n">
        <v>757.62</v>
      </c>
      <c r="H6183" s="4" t="n">
        <v>46071.6009382523</v>
      </c>
      <c r="I61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6182BT3863692142738829757.6246071.6009382523</v>
      </c>
      <c r="J6183" s="1" t="n">
        <f aca="false">COUNTIF(I:I, $I6183)</f>
        <v>1</v>
      </c>
      <c r="K6183" s="1" t="str">
        <f aca="false">IF(ISNA(VLOOKUP(Table4[product_id], tblProducts[], tblProducts[product_name],FALSE() )), "Invalid", "Valid")</f>
        <v>Valid</v>
      </c>
      <c r="L6183" s="5" t="str">
        <f aca="false">IF(ISNA(VLOOKUP(Table4[[#This Row],[warehouse_id]], tblwhouse[], tblwhouse[warehouse_name],FALSE() )), "Invalid", "Valid")</f>
        <v>Valid</v>
      </c>
    </row>
    <row r="6184" customFormat="false" ht="15" hidden="false" customHeight="true" outlineLevel="0" collapsed="false">
      <c r="A6184" s="1" t="n">
        <v>6183</v>
      </c>
      <c r="B6184" s="1" t="n">
        <v>2</v>
      </c>
      <c r="C6184" s="1" t="n">
        <v>485</v>
      </c>
      <c r="D6184" s="1" t="s">
        <v>13251</v>
      </c>
      <c r="E6184" s="1" t="n">
        <v>87</v>
      </c>
      <c r="F6184" s="1" t="n">
        <v>48</v>
      </c>
      <c r="G6184" s="1" t="n">
        <v>1073.63</v>
      </c>
      <c r="H6184" s="4" t="n">
        <v>46030.6009382523</v>
      </c>
      <c r="I61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6183BT216727248587481073.6346030.6009382523</v>
      </c>
      <c r="J6184" s="1" t="n">
        <f aca="false">COUNTIF(I:I, $I6184)</f>
        <v>1</v>
      </c>
      <c r="K6184" s="1" t="str">
        <f aca="false">IF(ISNA(VLOOKUP(Table4[product_id], tblProducts[], tblProducts[product_name],FALSE() )), "Invalid", "Valid")</f>
        <v>Valid</v>
      </c>
      <c r="L6184" s="5" t="str">
        <f aca="false">IF(ISNA(VLOOKUP(Table4[[#This Row],[warehouse_id]], tblwhouse[], tblwhouse[warehouse_name],FALSE() )), "Invalid", "Valid")</f>
        <v>Valid</v>
      </c>
    </row>
    <row r="6185" customFormat="false" ht="15" hidden="false" customHeight="true" outlineLevel="0" collapsed="false">
      <c r="A6185" s="1" t="n">
        <v>6184</v>
      </c>
      <c r="B6185" s="1" t="n">
        <v>1</v>
      </c>
      <c r="C6185" s="1" t="n">
        <v>1232</v>
      </c>
      <c r="D6185" s="1" t="s">
        <v>13252</v>
      </c>
      <c r="E6185" s="1" t="n">
        <v>121</v>
      </c>
      <c r="F6185" s="1" t="n">
        <v>67</v>
      </c>
      <c r="G6185" s="1" t="n">
        <v>828.09</v>
      </c>
      <c r="H6185" s="4" t="n">
        <v>46112.6009382523</v>
      </c>
      <c r="I61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6184BT2543841123212167828.0946112.6009382523</v>
      </c>
      <c r="J6185" s="1" t="n">
        <f aca="false">COUNTIF(I:I, $I6185)</f>
        <v>1</v>
      </c>
      <c r="K6185" s="1" t="str">
        <f aca="false">IF(ISNA(VLOOKUP(Table4[product_id], tblProducts[], tblProducts[product_name],FALSE() )), "Invalid", "Valid")</f>
        <v>Valid</v>
      </c>
      <c r="L6185" s="5" t="str">
        <f aca="false">IF(ISNA(VLOOKUP(Table4[[#This Row],[warehouse_id]], tblwhouse[], tblwhouse[warehouse_name],FALSE() )), "Invalid", "Valid")</f>
        <v>Valid</v>
      </c>
    </row>
    <row r="6186" customFormat="false" ht="15" hidden="false" customHeight="true" outlineLevel="0" collapsed="false">
      <c r="A6186" s="1" t="n">
        <v>6185</v>
      </c>
      <c r="B6186" s="1" t="n">
        <v>4</v>
      </c>
      <c r="C6186" s="1" t="n">
        <v>2623</v>
      </c>
      <c r="D6186" s="1" t="s">
        <v>13253</v>
      </c>
      <c r="E6186" s="1" t="n">
        <v>286</v>
      </c>
      <c r="F6186" s="1" t="n">
        <v>46</v>
      </c>
      <c r="G6186" s="1" t="n">
        <v>1392.2</v>
      </c>
      <c r="H6186" s="4" t="n">
        <v>45900.6009382523</v>
      </c>
      <c r="I61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6185BT15517242623286461392.245900.6009382523</v>
      </c>
      <c r="J6186" s="1" t="n">
        <f aca="false">COUNTIF(I:I, $I6186)</f>
        <v>1</v>
      </c>
      <c r="K6186" s="1" t="str">
        <f aca="false">IF(ISNA(VLOOKUP(Table4[product_id], tblProducts[], tblProducts[product_name],FALSE() )), "Invalid", "Valid")</f>
        <v>Valid</v>
      </c>
      <c r="L6186" s="5" t="str">
        <f aca="false">IF(ISNA(VLOOKUP(Table4[[#This Row],[warehouse_id]], tblwhouse[], tblwhouse[warehouse_name],FALSE() )), "Invalid", "Valid")</f>
        <v>Valid</v>
      </c>
    </row>
    <row r="6187" customFormat="false" ht="15" hidden="false" customHeight="true" outlineLevel="0" collapsed="false">
      <c r="A6187" s="1" t="n">
        <v>6186</v>
      </c>
      <c r="B6187" s="1" t="n">
        <v>2</v>
      </c>
      <c r="C6187" s="1" t="n">
        <v>975</v>
      </c>
      <c r="D6187" s="1" t="s">
        <v>13254</v>
      </c>
      <c r="E6187" s="1" t="n">
        <v>151</v>
      </c>
      <c r="F6187" s="1" t="n">
        <v>64</v>
      </c>
      <c r="G6187" s="1" t="n">
        <v>373.19</v>
      </c>
      <c r="H6187" s="4" t="n">
        <v>46006.6009382523</v>
      </c>
      <c r="I61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6186BT826924297515164373.1946006.6009382523</v>
      </c>
      <c r="J6187" s="1" t="n">
        <f aca="false">COUNTIF(I:I, $I6187)</f>
        <v>1</v>
      </c>
      <c r="K6187" s="1" t="str">
        <f aca="false">IF(ISNA(VLOOKUP(Table4[product_id], tblProducts[], tblProducts[product_name],FALSE() )), "Invalid", "Valid")</f>
        <v>Valid</v>
      </c>
      <c r="L6187" s="5" t="str">
        <f aca="false">IF(ISNA(VLOOKUP(Table4[[#This Row],[warehouse_id]], tblwhouse[], tblwhouse[warehouse_name],FALSE() )), "Invalid", "Valid")</f>
        <v>Valid</v>
      </c>
    </row>
    <row r="6188" customFormat="false" ht="15" hidden="false" customHeight="true" outlineLevel="0" collapsed="false">
      <c r="A6188" s="1" t="n">
        <v>6187</v>
      </c>
      <c r="B6188" s="1" t="n">
        <v>2</v>
      </c>
      <c r="C6188" s="1" t="n">
        <v>332</v>
      </c>
      <c r="D6188" s="1" t="s">
        <v>13255</v>
      </c>
      <c r="E6188" s="1" t="n">
        <v>426</v>
      </c>
      <c r="F6188" s="1" t="n">
        <v>27</v>
      </c>
      <c r="G6188" s="1" t="n">
        <v>545.25</v>
      </c>
      <c r="H6188" s="4" t="n">
        <v>45908.6009382523</v>
      </c>
      <c r="I61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6187BT374410233242627545.2545908.6009382523</v>
      </c>
      <c r="J6188" s="1" t="n">
        <f aca="false">COUNTIF(I:I, $I6188)</f>
        <v>1</v>
      </c>
      <c r="K6188" s="1" t="str">
        <f aca="false">IF(ISNA(VLOOKUP(Table4[product_id], tblProducts[], tblProducts[product_name],FALSE() )), "Invalid", "Valid")</f>
        <v>Valid</v>
      </c>
      <c r="L6188" s="5" t="str">
        <f aca="false">IF(ISNA(VLOOKUP(Table4[[#This Row],[warehouse_id]], tblwhouse[], tblwhouse[warehouse_name],FALSE() )), "Invalid", "Valid")</f>
        <v>Valid</v>
      </c>
    </row>
    <row r="6189" customFormat="false" ht="15" hidden="false" customHeight="true" outlineLevel="0" collapsed="false">
      <c r="A6189" s="1" t="n">
        <v>6188</v>
      </c>
      <c r="B6189" s="1" t="n">
        <v>2</v>
      </c>
      <c r="C6189" s="1" t="n">
        <v>1057</v>
      </c>
      <c r="D6189" s="1" t="s">
        <v>13256</v>
      </c>
      <c r="E6189" s="1" t="n">
        <v>243</v>
      </c>
      <c r="F6189" s="1" t="n">
        <v>46</v>
      </c>
      <c r="G6189" s="1" t="n">
        <v>1445.15</v>
      </c>
      <c r="H6189" s="4" t="n">
        <v>46149.6009382523</v>
      </c>
      <c r="I61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6188BT26308521057243461445.1546149.6009382523</v>
      </c>
      <c r="J6189" s="1" t="n">
        <f aca="false">COUNTIF(I:I, $I6189)</f>
        <v>1</v>
      </c>
      <c r="K6189" s="1" t="str">
        <f aca="false">IF(ISNA(VLOOKUP(Table4[product_id], tblProducts[], tblProducts[product_name],FALSE() )), "Invalid", "Valid")</f>
        <v>Valid</v>
      </c>
      <c r="L6189" s="5" t="str">
        <f aca="false">IF(ISNA(VLOOKUP(Table4[[#This Row],[warehouse_id]], tblwhouse[], tblwhouse[warehouse_name],FALSE() )), "Invalid", "Valid")</f>
        <v>Valid</v>
      </c>
    </row>
    <row r="6190" customFormat="false" ht="15" hidden="false" customHeight="true" outlineLevel="0" collapsed="false">
      <c r="A6190" s="1" t="n">
        <v>6189</v>
      </c>
      <c r="B6190" s="1" t="n">
        <v>4</v>
      </c>
      <c r="C6190" s="1" t="n">
        <v>2151</v>
      </c>
      <c r="D6190" s="1" t="s">
        <v>13257</v>
      </c>
      <c r="E6190" s="1" t="n">
        <v>310</v>
      </c>
      <c r="F6190" s="1" t="n">
        <v>71</v>
      </c>
      <c r="G6190" s="1" t="n">
        <v>1007.92</v>
      </c>
      <c r="H6190" s="4" t="n">
        <v>45985.6009382523</v>
      </c>
      <c r="I61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6189BT45964442151310711007.9245985.6009382523</v>
      </c>
      <c r="J6190" s="1" t="n">
        <f aca="false">COUNTIF(I:I, $I6190)</f>
        <v>1</v>
      </c>
      <c r="K6190" s="1" t="str">
        <f aca="false">IF(ISNA(VLOOKUP(Table4[product_id], tblProducts[], tblProducts[product_name],FALSE() )), "Invalid", "Valid")</f>
        <v>Valid</v>
      </c>
      <c r="L6190" s="5" t="str">
        <f aca="false">IF(ISNA(VLOOKUP(Table4[[#This Row],[warehouse_id]], tblwhouse[], tblwhouse[warehouse_name],FALSE() )), "Invalid", "Valid")</f>
        <v>Valid</v>
      </c>
    </row>
    <row r="6191" customFormat="false" ht="15" hidden="false" customHeight="true" outlineLevel="0" collapsed="false">
      <c r="A6191" s="1" t="n">
        <v>6190</v>
      </c>
      <c r="B6191" s="1" t="n">
        <v>4</v>
      </c>
      <c r="C6191" s="1" t="n">
        <v>171</v>
      </c>
      <c r="D6191" s="1" t="s">
        <v>13258</v>
      </c>
      <c r="E6191" s="1" t="n">
        <v>67</v>
      </c>
      <c r="F6191" s="1" t="n">
        <v>42</v>
      </c>
      <c r="G6191" s="1" t="n">
        <v>1071.71</v>
      </c>
      <c r="H6191" s="4" t="n">
        <v>46093.6009382523</v>
      </c>
      <c r="I61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6190BT834764417167421071.7146093.6009382523</v>
      </c>
      <c r="J6191" s="1" t="n">
        <f aca="false">COUNTIF(I:I, $I6191)</f>
        <v>1</v>
      </c>
      <c r="K6191" s="1" t="str">
        <f aca="false">IF(ISNA(VLOOKUP(Table4[product_id], tblProducts[], tblProducts[product_name],FALSE() )), "Invalid", "Valid")</f>
        <v>Valid</v>
      </c>
      <c r="L6191" s="5" t="str">
        <f aca="false">IF(ISNA(VLOOKUP(Table4[[#This Row],[warehouse_id]], tblwhouse[], tblwhouse[warehouse_name],FALSE() )), "Invalid", "Valid")</f>
        <v>Valid</v>
      </c>
    </row>
    <row r="6192" customFormat="false" ht="15" hidden="false" customHeight="true" outlineLevel="0" collapsed="false">
      <c r="A6192" s="1" t="n">
        <v>6191</v>
      </c>
      <c r="B6192" s="1" t="n">
        <v>1</v>
      </c>
      <c r="C6192" s="1" t="n">
        <v>2406</v>
      </c>
      <c r="D6192" s="1" t="s">
        <v>13259</v>
      </c>
      <c r="E6192" s="1" t="n">
        <v>240</v>
      </c>
      <c r="F6192" s="1" t="n">
        <v>69</v>
      </c>
      <c r="G6192" s="1" t="n">
        <v>275.39</v>
      </c>
      <c r="H6192" s="4" t="n">
        <v>45982.6009382523</v>
      </c>
      <c r="I61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6191BT3129331240624069275.3945982.6009382523</v>
      </c>
      <c r="J6192" s="1" t="n">
        <f aca="false">COUNTIF(I:I, $I6192)</f>
        <v>1</v>
      </c>
      <c r="K6192" s="1" t="str">
        <f aca="false">IF(ISNA(VLOOKUP(Table4[product_id], tblProducts[], tblProducts[product_name],FALSE() )), "Invalid", "Valid")</f>
        <v>Valid</v>
      </c>
      <c r="L6192" s="5" t="str">
        <f aca="false">IF(ISNA(VLOOKUP(Table4[[#This Row],[warehouse_id]], tblwhouse[], tblwhouse[warehouse_name],FALSE() )), "Invalid", "Valid")</f>
        <v>Valid</v>
      </c>
    </row>
    <row r="6193" customFormat="false" ht="15" hidden="false" customHeight="true" outlineLevel="0" collapsed="false">
      <c r="A6193" s="1" t="n">
        <v>6192</v>
      </c>
      <c r="B6193" s="1" t="n">
        <v>4</v>
      </c>
      <c r="C6193" s="1" t="n">
        <v>2964</v>
      </c>
      <c r="D6193" s="1" t="s">
        <v>13260</v>
      </c>
      <c r="E6193" s="1" t="n">
        <v>247</v>
      </c>
      <c r="F6193" s="1" t="n">
        <v>50</v>
      </c>
      <c r="G6193" s="1" t="n">
        <v>761.37</v>
      </c>
      <c r="H6193" s="4" t="n">
        <v>45870.6009382523</v>
      </c>
      <c r="I61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6192BT2351274296424750761.3745870.6009382523</v>
      </c>
      <c r="J6193" s="1" t="n">
        <f aca="false">COUNTIF(I:I, $I6193)</f>
        <v>1</v>
      </c>
      <c r="K6193" s="1" t="str">
        <f aca="false">IF(ISNA(VLOOKUP(Table4[product_id], tblProducts[], tblProducts[product_name],FALSE() )), "Invalid", "Valid")</f>
        <v>Valid</v>
      </c>
      <c r="L6193" s="5" t="str">
        <f aca="false">IF(ISNA(VLOOKUP(Table4[[#This Row],[warehouse_id]], tblwhouse[], tblwhouse[warehouse_name],FALSE() )), "Invalid", "Valid")</f>
        <v>Valid</v>
      </c>
    </row>
    <row r="6194" customFormat="false" ht="15" hidden="false" customHeight="true" outlineLevel="0" collapsed="false">
      <c r="A6194" s="1" t="n">
        <v>6193</v>
      </c>
      <c r="B6194" s="1" t="n">
        <v>3</v>
      </c>
      <c r="C6194" s="1" t="n">
        <v>183</v>
      </c>
      <c r="D6194" s="1" t="s">
        <v>13261</v>
      </c>
      <c r="E6194" s="1" t="n">
        <v>388</v>
      </c>
      <c r="F6194" s="1" t="n">
        <v>77</v>
      </c>
      <c r="G6194" s="1" t="n">
        <v>1357.45</v>
      </c>
      <c r="H6194" s="4" t="n">
        <v>46000.6009382523</v>
      </c>
      <c r="I61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6193BT7550823183388771357.4546000.6009382523</v>
      </c>
      <c r="J6194" s="1" t="n">
        <f aca="false">COUNTIF(I:I, $I6194)</f>
        <v>1</v>
      </c>
      <c r="K6194" s="1" t="str">
        <f aca="false">IF(ISNA(VLOOKUP(Table4[product_id], tblProducts[], tblProducts[product_name],FALSE() )), "Invalid", "Valid")</f>
        <v>Valid</v>
      </c>
      <c r="L6194" s="5" t="str">
        <f aca="false">IF(ISNA(VLOOKUP(Table4[[#This Row],[warehouse_id]], tblwhouse[], tblwhouse[warehouse_name],FALSE() )), "Invalid", "Valid")</f>
        <v>Valid</v>
      </c>
    </row>
    <row r="6195" customFormat="false" ht="15" hidden="false" customHeight="true" outlineLevel="0" collapsed="false">
      <c r="A6195" s="1" t="n">
        <v>6194</v>
      </c>
      <c r="B6195" s="1" t="n">
        <v>2</v>
      </c>
      <c r="C6195" s="1" t="n">
        <v>46</v>
      </c>
      <c r="D6195" s="1" t="s">
        <v>13262</v>
      </c>
      <c r="E6195" s="1" t="n">
        <v>283</v>
      </c>
      <c r="F6195" s="1" t="n">
        <v>45</v>
      </c>
      <c r="G6195" s="1" t="n">
        <v>1208.05</v>
      </c>
      <c r="H6195" s="4" t="n">
        <v>45871.6009382523</v>
      </c>
      <c r="I61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6194BT231450246283451208.0545871.6009382523</v>
      </c>
      <c r="J6195" s="1" t="n">
        <f aca="false">COUNTIF(I:I, $I6195)</f>
        <v>1</v>
      </c>
      <c r="K6195" s="1" t="str">
        <f aca="false">IF(ISNA(VLOOKUP(Table4[product_id], tblProducts[], tblProducts[product_name],FALSE() )), "Invalid", "Valid")</f>
        <v>Valid</v>
      </c>
      <c r="L6195" s="5" t="str">
        <f aca="false">IF(ISNA(VLOOKUP(Table4[[#This Row],[warehouse_id]], tblwhouse[], tblwhouse[warehouse_name],FALSE() )), "Invalid", "Valid")</f>
        <v>Valid</v>
      </c>
    </row>
    <row r="6196" customFormat="false" ht="15" hidden="false" customHeight="true" outlineLevel="0" collapsed="false">
      <c r="A6196" s="1" t="n">
        <v>6195</v>
      </c>
      <c r="B6196" s="1" t="n">
        <v>1</v>
      </c>
      <c r="C6196" s="1" t="n">
        <v>418</v>
      </c>
      <c r="D6196" s="1" t="s">
        <v>13263</v>
      </c>
      <c r="E6196" s="1" t="n">
        <v>498</v>
      </c>
      <c r="F6196" s="1" t="n">
        <v>51</v>
      </c>
      <c r="G6196" s="1" t="n">
        <v>234.74</v>
      </c>
      <c r="H6196" s="4" t="n">
        <v>45987.6009382523</v>
      </c>
      <c r="I61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6195BT280392141849851234.7445987.6009382523</v>
      </c>
      <c r="J6196" s="1" t="n">
        <f aca="false">COUNTIF(I:I, $I6196)</f>
        <v>1</v>
      </c>
      <c r="K6196" s="1" t="str">
        <f aca="false">IF(ISNA(VLOOKUP(Table4[product_id], tblProducts[], tblProducts[product_name],FALSE() )), "Invalid", "Valid")</f>
        <v>Valid</v>
      </c>
      <c r="L6196" s="5" t="str">
        <f aca="false">IF(ISNA(VLOOKUP(Table4[[#This Row],[warehouse_id]], tblwhouse[], tblwhouse[warehouse_name],FALSE() )), "Invalid", "Valid")</f>
        <v>Valid</v>
      </c>
    </row>
    <row r="6197" customFormat="false" ht="15" hidden="false" customHeight="true" outlineLevel="0" collapsed="false">
      <c r="A6197" s="1" t="n">
        <v>6196</v>
      </c>
      <c r="B6197" s="1" t="n">
        <v>3</v>
      </c>
      <c r="C6197" s="1" t="n">
        <v>2071</v>
      </c>
      <c r="D6197" s="1" t="s">
        <v>13264</v>
      </c>
      <c r="E6197" s="1" t="n">
        <v>380</v>
      </c>
      <c r="F6197" s="1" t="n">
        <v>44</v>
      </c>
      <c r="G6197" s="1" t="n">
        <v>925.39</v>
      </c>
      <c r="H6197" s="4" t="n">
        <v>46058.6009382523</v>
      </c>
      <c r="I61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6196BT2997953207138044925.3946058.6009382523</v>
      </c>
      <c r="J6197" s="1" t="n">
        <f aca="false">COUNTIF(I:I, $I6197)</f>
        <v>1</v>
      </c>
      <c r="K6197" s="1" t="str">
        <f aca="false">IF(ISNA(VLOOKUP(Table4[product_id], tblProducts[], tblProducts[product_name],FALSE() )), "Invalid", "Valid")</f>
        <v>Valid</v>
      </c>
      <c r="L6197" s="5" t="str">
        <f aca="false">IF(ISNA(VLOOKUP(Table4[[#This Row],[warehouse_id]], tblwhouse[], tblwhouse[warehouse_name],FALSE() )), "Invalid", "Valid")</f>
        <v>Valid</v>
      </c>
    </row>
    <row r="6198" customFormat="false" ht="15" hidden="false" customHeight="true" outlineLevel="0" collapsed="false">
      <c r="A6198" s="1" t="n">
        <v>6197</v>
      </c>
      <c r="B6198" s="1" t="n">
        <v>3</v>
      </c>
      <c r="C6198" s="1" t="n">
        <v>1709</v>
      </c>
      <c r="D6198" s="1" t="s">
        <v>13265</v>
      </c>
      <c r="E6198" s="1" t="n">
        <v>236</v>
      </c>
      <c r="F6198" s="1" t="n">
        <v>31</v>
      </c>
      <c r="G6198" s="1" t="n">
        <v>1305.58</v>
      </c>
      <c r="H6198" s="4" t="n">
        <v>46123.6009382523</v>
      </c>
      <c r="I61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6197BT54921231709236311305.5846123.6009382523</v>
      </c>
      <c r="J6198" s="1" t="n">
        <f aca="false">COUNTIF(I:I, $I6198)</f>
        <v>1</v>
      </c>
      <c r="K6198" s="1" t="str">
        <f aca="false">IF(ISNA(VLOOKUP(Table4[product_id], tblProducts[], tblProducts[product_name],FALSE() )), "Invalid", "Valid")</f>
        <v>Valid</v>
      </c>
      <c r="L6198" s="5" t="str">
        <f aca="false">IF(ISNA(VLOOKUP(Table4[[#This Row],[warehouse_id]], tblwhouse[], tblwhouse[warehouse_name],FALSE() )), "Invalid", "Valid")</f>
        <v>Valid</v>
      </c>
    </row>
    <row r="6199" customFormat="false" ht="15" hidden="false" customHeight="true" outlineLevel="0" collapsed="false">
      <c r="A6199" s="1" t="n">
        <v>6198</v>
      </c>
      <c r="B6199" s="1" t="n">
        <v>4</v>
      </c>
      <c r="C6199" s="1" t="n">
        <v>2635</v>
      </c>
      <c r="D6199" s="1" t="s">
        <v>13266</v>
      </c>
      <c r="E6199" s="1" t="n">
        <v>179</v>
      </c>
      <c r="F6199" s="1" t="n">
        <v>68</v>
      </c>
      <c r="G6199" s="1" t="n">
        <v>475.63</v>
      </c>
      <c r="H6199" s="4" t="n">
        <v>46141.6009382523</v>
      </c>
      <c r="I61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6198BT8844944263517968475.6346141.6009382523</v>
      </c>
      <c r="J6199" s="1" t="n">
        <f aca="false">COUNTIF(I:I, $I6199)</f>
        <v>1</v>
      </c>
      <c r="K6199" s="1" t="str">
        <f aca="false">IF(ISNA(VLOOKUP(Table4[product_id], tblProducts[], tblProducts[product_name],FALSE() )), "Invalid", "Valid")</f>
        <v>Valid</v>
      </c>
      <c r="L6199" s="5" t="str">
        <f aca="false">IF(ISNA(VLOOKUP(Table4[[#This Row],[warehouse_id]], tblwhouse[], tblwhouse[warehouse_name],FALSE() )), "Invalid", "Valid")</f>
        <v>Valid</v>
      </c>
    </row>
    <row r="6200" customFormat="false" ht="15" hidden="false" customHeight="true" outlineLevel="0" collapsed="false">
      <c r="A6200" s="1" t="n">
        <v>6199</v>
      </c>
      <c r="B6200" s="1" t="n">
        <v>3</v>
      </c>
      <c r="C6200" s="1" t="n">
        <v>544</v>
      </c>
      <c r="D6200" s="1" t="s">
        <v>13267</v>
      </c>
      <c r="E6200" s="1" t="n">
        <v>62</v>
      </c>
      <c r="F6200" s="1" t="n">
        <v>76</v>
      </c>
      <c r="G6200" s="1" t="n">
        <v>1069.77</v>
      </c>
      <c r="H6200" s="4" t="n">
        <v>46118.6009382523</v>
      </c>
      <c r="I62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6199BT171146354462761069.7746118.6009382523</v>
      </c>
      <c r="J6200" s="1" t="n">
        <f aca="false">COUNTIF(I:I, $I6200)</f>
        <v>1</v>
      </c>
      <c r="K6200" s="1" t="str">
        <f aca="false">IF(ISNA(VLOOKUP(Table4[product_id], tblProducts[], tblProducts[product_name],FALSE() )), "Invalid", "Valid")</f>
        <v>Valid</v>
      </c>
      <c r="L6200" s="5" t="str">
        <f aca="false">IF(ISNA(VLOOKUP(Table4[[#This Row],[warehouse_id]], tblwhouse[], tblwhouse[warehouse_name],FALSE() )), "Invalid", "Valid")</f>
        <v>Valid</v>
      </c>
    </row>
    <row r="6201" customFormat="false" ht="15" hidden="false" customHeight="true" outlineLevel="0" collapsed="false">
      <c r="A6201" s="1" t="n">
        <v>6200</v>
      </c>
      <c r="B6201" s="1" t="n">
        <v>1</v>
      </c>
      <c r="C6201" s="1" t="n">
        <v>1053</v>
      </c>
      <c r="D6201" s="1" t="s">
        <v>13268</v>
      </c>
      <c r="E6201" s="1" t="n">
        <v>111</v>
      </c>
      <c r="F6201" s="1" t="n">
        <v>78</v>
      </c>
      <c r="G6201" s="1" t="n">
        <v>1008.84</v>
      </c>
      <c r="H6201" s="4" t="n">
        <v>46102.6009382639</v>
      </c>
      <c r="I62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6200BT83610111053111781008.8446102.6009382639</v>
      </c>
      <c r="J6201" s="1" t="n">
        <f aca="false">COUNTIF(I:I, $I6201)</f>
        <v>1</v>
      </c>
      <c r="K6201" s="1" t="str">
        <f aca="false">IF(ISNA(VLOOKUP(Table4[product_id], tblProducts[], tblProducts[product_name],FALSE() )), "Invalid", "Valid")</f>
        <v>Valid</v>
      </c>
      <c r="L6201" s="5" t="str">
        <f aca="false">IF(ISNA(VLOOKUP(Table4[[#This Row],[warehouse_id]], tblwhouse[], tblwhouse[warehouse_name],FALSE() )), "Invalid", "Valid")</f>
        <v>Valid</v>
      </c>
    </row>
    <row r="6202" customFormat="false" ht="15" hidden="false" customHeight="true" outlineLevel="0" collapsed="false">
      <c r="A6202" s="1" t="n">
        <v>6201</v>
      </c>
      <c r="B6202" s="1" t="n">
        <v>4</v>
      </c>
      <c r="C6202" s="1" t="n">
        <v>1009</v>
      </c>
      <c r="D6202" s="1" t="s">
        <v>13269</v>
      </c>
      <c r="E6202" s="1" t="n">
        <v>107</v>
      </c>
      <c r="F6202" s="1" t="n">
        <v>40</v>
      </c>
      <c r="G6202" s="1" t="n">
        <v>723.01</v>
      </c>
      <c r="H6202" s="4" t="n">
        <v>45951.6009382639</v>
      </c>
      <c r="I62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6201BT9643304100910740723.0145951.6009382639</v>
      </c>
      <c r="J6202" s="1" t="n">
        <f aca="false">COUNTIF(I:I, $I6202)</f>
        <v>1</v>
      </c>
      <c r="K6202" s="1" t="str">
        <f aca="false">IF(ISNA(VLOOKUP(Table4[product_id], tblProducts[], tblProducts[product_name],FALSE() )), "Invalid", "Valid")</f>
        <v>Valid</v>
      </c>
      <c r="L6202" s="5" t="str">
        <f aca="false">IF(ISNA(VLOOKUP(Table4[[#This Row],[warehouse_id]], tblwhouse[], tblwhouse[warehouse_name],FALSE() )), "Invalid", "Valid")</f>
        <v>Valid</v>
      </c>
    </row>
    <row r="6203" customFormat="false" ht="15" hidden="false" customHeight="true" outlineLevel="0" collapsed="false">
      <c r="A6203" s="1" t="n">
        <v>6202</v>
      </c>
      <c r="B6203" s="1" t="n">
        <v>2</v>
      </c>
      <c r="C6203" s="1" t="n">
        <v>898</v>
      </c>
      <c r="D6203" s="1" t="s">
        <v>13270</v>
      </c>
      <c r="E6203" s="1" t="n">
        <v>172</v>
      </c>
      <c r="F6203" s="1" t="n">
        <v>32</v>
      </c>
      <c r="G6203" s="1" t="n">
        <v>1017.66</v>
      </c>
      <c r="H6203" s="4" t="n">
        <v>46183.6009382639</v>
      </c>
      <c r="I62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6202BT7499862898172321017.6646183.6009382639</v>
      </c>
      <c r="J6203" s="1" t="n">
        <f aca="false">COUNTIF(I:I, $I6203)</f>
        <v>1</v>
      </c>
      <c r="K6203" s="1" t="str">
        <f aca="false">IF(ISNA(VLOOKUP(Table4[product_id], tblProducts[], tblProducts[product_name],FALSE() )), "Invalid", "Valid")</f>
        <v>Valid</v>
      </c>
      <c r="L6203" s="5" t="str">
        <f aca="false">IF(ISNA(VLOOKUP(Table4[[#This Row],[warehouse_id]], tblwhouse[], tblwhouse[warehouse_name],FALSE() )), "Invalid", "Valid")</f>
        <v>Valid</v>
      </c>
    </row>
    <row r="6204" customFormat="false" ht="15" hidden="false" customHeight="true" outlineLevel="0" collapsed="false">
      <c r="A6204" s="1" t="n">
        <v>6203</v>
      </c>
      <c r="B6204" s="1" t="n">
        <v>3</v>
      </c>
      <c r="C6204" s="1" t="n">
        <v>1222</v>
      </c>
      <c r="D6204" s="1" t="s">
        <v>13271</v>
      </c>
      <c r="E6204" s="1" t="n">
        <v>162</v>
      </c>
      <c r="F6204" s="1" t="n">
        <v>37</v>
      </c>
      <c r="G6204" s="1" t="n">
        <v>825.43</v>
      </c>
      <c r="H6204" s="4" t="n">
        <v>45905.6009382639</v>
      </c>
      <c r="I62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6203BT3777863122216237825.4345905.6009382639</v>
      </c>
      <c r="J6204" s="1" t="n">
        <f aca="false">COUNTIF(I:I, $I6204)</f>
        <v>1</v>
      </c>
      <c r="K6204" s="1" t="str">
        <f aca="false">IF(ISNA(VLOOKUP(Table4[product_id], tblProducts[], tblProducts[product_name],FALSE() )), "Invalid", "Valid")</f>
        <v>Valid</v>
      </c>
      <c r="L6204" s="5" t="str">
        <f aca="false">IF(ISNA(VLOOKUP(Table4[[#This Row],[warehouse_id]], tblwhouse[], tblwhouse[warehouse_name],FALSE() )), "Invalid", "Valid")</f>
        <v>Valid</v>
      </c>
    </row>
    <row r="6205" customFormat="false" ht="15" hidden="false" customHeight="true" outlineLevel="0" collapsed="false">
      <c r="A6205" s="1" t="n">
        <v>6204</v>
      </c>
      <c r="B6205" s="1" t="n">
        <v>1</v>
      </c>
      <c r="C6205" s="1" t="n">
        <v>2298</v>
      </c>
      <c r="D6205" s="1" t="s">
        <v>13272</v>
      </c>
      <c r="E6205" s="1" t="n">
        <v>46</v>
      </c>
      <c r="F6205" s="1" t="n">
        <v>29</v>
      </c>
      <c r="G6205" s="1" t="n">
        <v>1234.88</v>
      </c>
      <c r="H6205" s="4" t="n">
        <v>46200.6009382639</v>
      </c>
      <c r="I62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6204BT3778351229846291234.8846200.6009382639</v>
      </c>
      <c r="J6205" s="1" t="n">
        <f aca="false">COUNTIF(I:I, $I6205)</f>
        <v>1</v>
      </c>
      <c r="K6205" s="1" t="str">
        <f aca="false">IF(ISNA(VLOOKUP(Table4[product_id], tblProducts[], tblProducts[product_name],FALSE() )), "Invalid", "Valid")</f>
        <v>Valid</v>
      </c>
      <c r="L6205" s="5" t="str">
        <f aca="false">IF(ISNA(VLOOKUP(Table4[[#This Row],[warehouse_id]], tblwhouse[], tblwhouse[warehouse_name],FALSE() )), "Invalid", "Valid")</f>
        <v>Valid</v>
      </c>
    </row>
    <row r="6206" customFormat="false" ht="15" hidden="false" customHeight="true" outlineLevel="0" collapsed="false">
      <c r="A6206" s="1" t="n">
        <v>6205</v>
      </c>
      <c r="B6206" s="1" t="n">
        <v>1</v>
      </c>
      <c r="C6206" s="1" t="n">
        <v>2401</v>
      </c>
      <c r="D6206" s="1" t="s">
        <v>13273</v>
      </c>
      <c r="E6206" s="1" t="n">
        <v>167</v>
      </c>
      <c r="F6206" s="1" t="n">
        <v>57</v>
      </c>
      <c r="G6206" s="1" t="n">
        <v>62.32</v>
      </c>
      <c r="H6206" s="4" t="n">
        <v>46135.6009382639</v>
      </c>
      <c r="I62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6205BT312750124011675762.3246135.6009382639</v>
      </c>
      <c r="J6206" s="1" t="n">
        <f aca="false">COUNTIF(I:I, $I6206)</f>
        <v>1</v>
      </c>
      <c r="K6206" s="1" t="str">
        <f aca="false">IF(ISNA(VLOOKUP(Table4[product_id], tblProducts[], tblProducts[product_name],FALSE() )), "Invalid", "Valid")</f>
        <v>Valid</v>
      </c>
      <c r="L6206" s="5" t="str">
        <f aca="false">IF(ISNA(VLOOKUP(Table4[[#This Row],[warehouse_id]], tblwhouse[], tblwhouse[warehouse_name],FALSE() )), "Invalid", "Valid")</f>
        <v>Valid</v>
      </c>
    </row>
    <row r="6207" customFormat="false" ht="15" hidden="false" customHeight="true" outlineLevel="0" collapsed="false">
      <c r="A6207" s="1" t="n">
        <v>6206</v>
      </c>
      <c r="B6207" s="1" t="n">
        <v>1</v>
      </c>
      <c r="C6207" s="1" t="n">
        <v>1884</v>
      </c>
      <c r="D6207" s="1" t="s">
        <v>13274</v>
      </c>
      <c r="E6207" s="1" t="n">
        <v>126</v>
      </c>
      <c r="F6207" s="1" t="n">
        <v>57</v>
      </c>
      <c r="G6207" s="1" t="n">
        <v>566.07</v>
      </c>
      <c r="H6207" s="4" t="n">
        <v>46161.6009382639</v>
      </c>
      <c r="I62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6206BT6873201188412657566.0746161.6009382639</v>
      </c>
      <c r="J6207" s="1" t="n">
        <f aca="false">COUNTIF(I:I, $I6207)</f>
        <v>1</v>
      </c>
      <c r="K6207" s="1" t="str">
        <f aca="false">IF(ISNA(VLOOKUP(Table4[product_id], tblProducts[], tblProducts[product_name],FALSE() )), "Invalid", "Valid")</f>
        <v>Valid</v>
      </c>
      <c r="L6207" s="5" t="str">
        <f aca="false">IF(ISNA(VLOOKUP(Table4[[#This Row],[warehouse_id]], tblwhouse[], tblwhouse[warehouse_name],FALSE() )), "Invalid", "Valid")</f>
        <v>Valid</v>
      </c>
    </row>
    <row r="6208" customFormat="false" ht="15" hidden="false" customHeight="true" outlineLevel="0" collapsed="false">
      <c r="A6208" s="1" t="n">
        <v>6207</v>
      </c>
      <c r="B6208" s="1" t="n">
        <v>2</v>
      </c>
      <c r="C6208" s="1" t="n">
        <v>895</v>
      </c>
      <c r="D6208" s="1" t="s">
        <v>13275</v>
      </c>
      <c r="E6208" s="1" t="n">
        <v>434</v>
      </c>
      <c r="F6208" s="1" t="n">
        <v>33</v>
      </c>
      <c r="G6208" s="1" t="n">
        <v>1084.07</v>
      </c>
      <c r="H6208" s="4" t="n">
        <v>46142.6009382639</v>
      </c>
      <c r="I62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6207BT7640722895434331084.0746142.6009382639</v>
      </c>
      <c r="J6208" s="1" t="n">
        <f aca="false">COUNTIF(I:I, $I6208)</f>
        <v>1</v>
      </c>
      <c r="K6208" s="1" t="str">
        <f aca="false">IF(ISNA(VLOOKUP(Table4[product_id], tblProducts[], tblProducts[product_name],FALSE() )), "Invalid", "Valid")</f>
        <v>Valid</v>
      </c>
      <c r="L6208" s="5" t="str">
        <f aca="false">IF(ISNA(VLOOKUP(Table4[[#This Row],[warehouse_id]], tblwhouse[], tblwhouse[warehouse_name],FALSE() )), "Invalid", "Valid")</f>
        <v>Valid</v>
      </c>
    </row>
    <row r="6209" customFormat="false" ht="15" hidden="false" customHeight="true" outlineLevel="0" collapsed="false">
      <c r="A6209" s="1" t="n">
        <v>6208</v>
      </c>
      <c r="B6209" s="1" t="n">
        <v>1</v>
      </c>
      <c r="C6209" s="1" t="n">
        <v>1503</v>
      </c>
      <c r="D6209" s="1" t="s">
        <v>13276</v>
      </c>
      <c r="E6209" s="1" t="n">
        <v>320</v>
      </c>
      <c r="F6209" s="1" t="n">
        <v>32</v>
      </c>
      <c r="G6209" s="1" t="n">
        <v>141.79</v>
      </c>
      <c r="H6209" s="4" t="n">
        <v>45880.6009382639</v>
      </c>
      <c r="I62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6208BT2236801150332032141.7945880.6009382639</v>
      </c>
      <c r="J6209" s="1" t="n">
        <f aca="false">COUNTIF(I:I, $I6209)</f>
        <v>1</v>
      </c>
      <c r="K6209" s="1" t="str">
        <f aca="false">IF(ISNA(VLOOKUP(Table4[product_id], tblProducts[], tblProducts[product_name],FALSE() )), "Invalid", "Valid")</f>
        <v>Valid</v>
      </c>
      <c r="L6209" s="5" t="str">
        <f aca="false">IF(ISNA(VLOOKUP(Table4[[#This Row],[warehouse_id]], tblwhouse[], tblwhouse[warehouse_name],FALSE() )), "Invalid", "Valid")</f>
        <v>Valid</v>
      </c>
    </row>
    <row r="6210" customFormat="false" ht="15" hidden="false" customHeight="true" outlineLevel="0" collapsed="false">
      <c r="A6210" s="1" t="n">
        <v>6209</v>
      </c>
      <c r="B6210" s="1" t="n">
        <v>3</v>
      </c>
      <c r="C6210" s="1" t="n">
        <v>2415</v>
      </c>
      <c r="D6210" s="1" t="s">
        <v>13277</v>
      </c>
      <c r="E6210" s="1" t="n">
        <v>345</v>
      </c>
      <c r="F6210" s="1" t="n">
        <v>52</v>
      </c>
      <c r="G6210" s="1" t="n">
        <v>546.3</v>
      </c>
      <c r="H6210" s="4" t="n">
        <v>45986.6009382639</v>
      </c>
      <c r="I62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6209BT5656693241534552546.345986.6009382639</v>
      </c>
      <c r="J6210" s="1" t="n">
        <f aca="false">COUNTIF(I:I, $I6210)</f>
        <v>1</v>
      </c>
      <c r="K6210" s="1" t="str">
        <f aca="false">IF(ISNA(VLOOKUP(Table4[product_id], tblProducts[], tblProducts[product_name],FALSE() )), "Invalid", "Valid")</f>
        <v>Valid</v>
      </c>
      <c r="L6210" s="5" t="str">
        <f aca="false">IF(ISNA(VLOOKUP(Table4[[#This Row],[warehouse_id]], tblwhouse[], tblwhouse[warehouse_name],FALSE() )), "Invalid", "Valid")</f>
        <v>Valid</v>
      </c>
    </row>
    <row r="6211" customFormat="false" ht="15" hidden="false" customHeight="true" outlineLevel="0" collapsed="false">
      <c r="A6211" s="1" t="n">
        <v>6210</v>
      </c>
      <c r="B6211" s="1" t="n">
        <v>3</v>
      </c>
      <c r="C6211" s="1" t="n">
        <v>794</v>
      </c>
      <c r="D6211" s="1" t="s">
        <v>13278</v>
      </c>
      <c r="E6211" s="1" t="n">
        <v>303</v>
      </c>
      <c r="F6211" s="1" t="n">
        <v>63</v>
      </c>
      <c r="G6211" s="1" t="n">
        <v>1154.57</v>
      </c>
      <c r="H6211" s="4" t="n">
        <v>45988.6009382639</v>
      </c>
      <c r="I62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6210BT2871873794303631154.5745988.6009382639</v>
      </c>
      <c r="J6211" s="1" t="n">
        <f aca="false">COUNTIF(I:I, $I6211)</f>
        <v>1</v>
      </c>
      <c r="K6211" s="1" t="str">
        <f aca="false">IF(ISNA(VLOOKUP(Table4[product_id], tblProducts[], tblProducts[product_name],FALSE() )), "Invalid", "Valid")</f>
        <v>Valid</v>
      </c>
      <c r="L6211" s="5" t="str">
        <f aca="false">IF(ISNA(VLOOKUP(Table4[[#This Row],[warehouse_id]], tblwhouse[], tblwhouse[warehouse_name],FALSE() )), "Invalid", "Valid")</f>
        <v>Valid</v>
      </c>
    </row>
    <row r="6212" customFormat="false" ht="15" hidden="false" customHeight="true" outlineLevel="0" collapsed="false">
      <c r="A6212" s="1" t="n">
        <v>6211</v>
      </c>
      <c r="B6212" s="1" t="n">
        <v>2</v>
      </c>
      <c r="C6212" s="1" t="n">
        <v>835</v>
      </c>
      <c r="D6212" s="1" t="s">
        <v>13279</v>
      </c>
      <c r="E6212" s="1" t="n">
        <v>416</v>
      </c>
      <c r="F6212" s="1" t="n">
        <v>64</v>
      </c>
      <c r="G6212" s="1" t="n">
        <v>1043.92</v>
      </c>
      <c r="H6212" s="4" t="n">
        <v>45876.6009382639</v>
      </c>
      <c r="I62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6211BT8908542835416641043.9245876.6009382639</v>
      </c>
      <c r="J6212" s="1" t="n">
        <f aca="false">COUNTIF(I:I, $I6212)</f>
        <v>1</v>
      </c>
      <c r="K6212" s="1" t="str">
        <f aca="false">IF(ISNA(VLOOKUP(Table4[product_id], tblProducts[], tblProducts[product_name],FALSE() )), "Invalid", "Valid")</f>
        <v>Valid</v>
      </c>
      <c r="L6212" s="5" t="str">
        <f aca="false">IF(ISNA(VLOOKUP(Table4[[#This Row],[warehouse_id]], tblwhouse[], tblwhouse[warehouse_name],FALSE() )), "Invalid", "Valid")</f>
        <v>Valid</v>
      </c>
    </row>
    <row r="6213" customFormat="false" ht="15" hidden="false" customHeight="true" outlineLevel="0" collapsed="false">
      <c r="A6213" s="1" t="n">
        <v>6212</v>
      </c>
      <c r="B6213" s="1" t="n">
        <v>4</v>
      </c>
      <c r="C6213" s="1" t="n">
        <v>1719</v>
      </c>
      <c r="D6213" s="1" t="s">
        <v>13280</v>
      </c>
      <c r="E6213" s="1" t="n">
        <v>494</v>
      </c>
      <c r="F6213" s="1" t="n">
        <v>39</v>
      </c>
      <c r="G6213" s="1" t="n">
        <v>212.49</v>
      </c>
      <c r="H6213" s="4" t="n">
        <v>45955.6009382639</v>
      </c>
      <c r="I62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6212BT2602884171949439212.4945955.6009382639</v>
      </c>
      <c r="J6213" s="1" t="n">
        <f aca="false">COUNTIF(I:I, $I6213)</f>
        <v>1</v>
      </c>
      <c r="K6213" s="1" t="str">
        <f aca="false">IF(ISNA(VLOOKUP(Table4[product_id], tblProducts[], tblProducts[product_name],FALSE() )), "Invalid", "Valid")</f>
        <v>Valid</v>
      </c>
      <c r="L6213" s="5" t="str">
        <f aca="false">IF(ISNA(VLOOKUP(Table4[[#This Row],[warehouse_id]], tblwhouse[], tblwhouse[warehouse_name],FALSE() )), "Invalid", "Valid")</f>
        <v>Valid</v>
      </c>
    </row>
    <row r="6214" customFormat="false" ht="15" hidden="false" customHeight="true" outlineLevel="0" collapsed="false">
      <c r="A6214" s="1" t="n">
        <v>6213</v>
      </c>
      <c r="B6214" s="1" t="n">
        <v>4</v>
      </c>
      <c r="C6214" s="1" t="n">
        <v>1879</v>
      </c>
      <c r="D6214" s="1" t="s">
        <v>13281</v>
      </c>
      <c r="E6214" s="1" t="n">
        <v>379</v>
      </c>
      <c r="F6214" s="1" t="n">
        <v>36</v>
      </c>
      <c r="G6214" s="1" t="n">
        <v>924.85</v>
      </c>
      <c r="H6214" s="4" t="n">
        <v>46220.6009382639</v>
      </c>
      <c r="I62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6213BT4363024187937936924.8546220.6009382639</v>
      </c>
      <c r="J6214" s="1" t="n">
        <f aca="false">COUNTIF(I:I, $I6214)</f>
        <v>1</v>
      </c>
      <c r="K6214" s="1" t="str">
        <f aca="false">IF(ISNA(VLOOKUP(Table4[product_id], tblProducts[], tblProducts[product_name],FALSE() )), "Invalid", "Valid")</f>
        <v>Valid</v>
      </c>
      <c r="L6214" s="5" t="str">
        <f aca="false">IF(ISNA(VLOOKUP(Table4[[#This Row],[warehouse_id]], tblwhouse[], tblwhouse[warehouse_name],FALSE() )), "Invalid", "Valid")</f>
        <v>Valid</v>
      </c>
    </row>
    <row r="6215" customFormat="false" ht="15" hidden="false" customHeight="true" outlineLevel="0" collapsed="false">
      <c r="A6215" s="1" t="n">
        <v>6214</v>
      </c>
      <c r="B6215" s="1" t="n">
        <v>2</v>
      </c>
      <c r="C6215" s="1" t="n">
        <v>758</v>
      </c>
      <c r="D6215" s="1" t="s">
        <v>13282</v>
      </c>
      <c r="E6215" s="1" t="n">
        <v>311</v>
      </c>
      <c r="F6215" s="1" t="n">
        <v>29</v>
      </c>
      <c r="G6215" s="1" t="n">
        <v>1327.62</v>
      </c>
      <c r="H6215" s="4" t="n">
        <v>45931.6009382639</v>
      </c>
      <c r="I62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6214BT6225462758311291327.6245931.6009382639</v>
      </c>
      <c r="J6215" s="1" t="n">
        <f aca="false">COUNTIF(I:I, $I6215)</f>
        <v>1</v>
      </c>
      <c r="K6215" s="1" t="str">
        <f aca="false">IF(ISNA(VLOOKUP(Table4[product_id], tblProducts[], tblProducts[product_name],FALSE() )), "Invalid", "Valid")</f>
        <v>Valid</v>
      </c>
      <c r="L6215" s="5" t="str">
        <f aca="false">IF(ISNA(VLOOKUP(Table4[[#This Row],[warehouse_id]], tblwhouse[], tblwhouse[warehouse_name],FALSE() )), "Invalid", "Valid")</f>
        <v>Valid</v>
      </c>
    </row>
    <row r="6216" customFormat="false" ht="15" hidden="false" customHeight="true" outlineLevel="0" collapsed="false">
      <c r="A6216" s="1" t="n">
        <v>6215</v>
      </c>
      <c r="B6216" s="1" t="n">
        <v>4</v>
      </c>
      <c r="C6216" s="1" t="n">
        <v>1459</v>
      </c>
      <c r="D6216" s="1" t="s">
        <v>13283</v>
      </c>
      <c r="E6216" s="1" t="n">
        <v>460</v>
      </c>
      <c r="F6216" s="1" t="n">
        <v>41</v>
      </c>
      <c r="G6216" s="1" t="n">
        <v>850.67</v>
      </c>
      <c r="H6216" s="4" t="n">
        <v>46197.6009382639</v>
      </c>
      <c r="I62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6215BT7982864145946041850.6746197.6009382639</v>
      </c>
      <c r="J6216" s="1" t="n">
        <f aca="false">COUNTIF(I:I, $I6216)</f>
        <v>1</v>
      </c>
      <c r="K6216" s="1" t="str">
        <f aca="false">IF(ISNA(VLOOKUP(Table4[product_id], tblProducts[], tblProducts[product_name],FALSE() )), "Invalid", "Valid")</f>
        <v>Valid</v>
      </c>
      <c r="L6216" s="5" t="str">
        <f aca="false">IF(ISNA(VLOOKUP(Table4[[#This Row],[warehouse_id]], tblwhouse[], tblwhouse[warehouse_name],FALSE() )), "Invalid", "Valid")</f>
        <v>Valid</v>
      </c>
    </row>
    <row r="6217" customFormat="false" ht="15" hidden="false" customHeight="true" outlineLevel="0" collapsed="false">
      <c r="A6217" s="1" t="n">
        <v>6216</v>
      </c>
      <c r="B6217" s="1" t="n">
        <v>4</v>
      </c>
      <c r="C6217" s="1" t="n">
        <v>464</v>
      </c>
      <c r="D6217" s="1" t="s">
        <v>13284</v>
      </c>
      <c r="E6217" s="1" t="n">
        <v>285</v>
      </c>
      <c r="F6217" s="1" t="n">
        <v>52</v>
      </c>
      <c r="G6217" s="1" t="n">
        <v>1263.81</v>
      </c>
      <c r="H6217" s="4" t="n">
        <v>45952.6009382639</v>
      </c>
      <c r="I62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6216BT6394824464285521263.8145952.6009382639</v>
      </c>
      <c r="J6217" s="1" t="n">
        <f aca="false">COUNTIF(I:I, $I6217)</f>
        <v>1</v>
      </c>
      <c r="K6217" s="1" t="str">
        <f aca="false">IF(ISNA(VLOOKUP(Table4[product_id], tblProducts[], tblProducts[product_name],FALSE() )), "Invalid", "Valid")</f>
        <v>Valid</v>
      </c>
      <c r="L6217" s="5" t="str">
        <f aca="false">IF(ISNA(VLOOKUP(Table4[[#This Row],[warehouse_id]], tblwhouse[], tblwhouse[warehouse_name],FALSE() )), "Invalid", "Valid")</f>
        <v>Valid</v>
      </c>
    </row>
    <row r="6218" customFormat="false" ht="15" hidden="false" customHeight="true" outlineLevel="0" collapsed="false">
      <c r="A6218" s="1" t="n">
        <v>6217</v>
      </c>
      <c r="B6218" s="1" t="n">
        <v>2</v>
      </c>
      <c r="C6218" s="1" t="n">
        <v>1080</v>
      </c>
      <c r="D6218" s="1" t="s">
        <v>13285</v>
      </c>
      <c r="E6218" s="1" t="n">
        <v>19</v>
      </c>
      <c r="F6218" s="1" t="n">
        <v>76</v>
      </c>
      <c r="G6218" s="1" t="n">
        <v>553.79</v>
      </c>
      <c r="H6218" s="4" t="n">
        <v>46147.6009382639</v>
      </c>
      <c r="I62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6217BT111691210801976553.7946147.6009382639</v>
      </c>
      <c r="J6218" s="1" t="n">
        <f aca="false">COUNTIF(I:I, $I6218)</f>
        <v>1</v>
      </c>
      <c r="K6218" s="1" t="str">
        <f aca="false">IF(ISNA(VLOOKUP(Table4[product_id], tblProducts[], tblProducts[product_name],FALSE() )), "Invalid", "Valid")</f>
        <v>Valid</v>
      </c>
      <c r="L6218" s="5" t="str">
        <f aca="false">IF(ISNA(VLOOKUP(Table4[[#This Row],[warehouse_id]], tblwhouse[], tblwhouse[warehouse_name],FALSE() )), "Invalid", "Valid")</f>
        <v>Valid</v>
      </c>
    </row>
    <row r="6219" customFormat="false" ht="15" hidden="false" customHeight="true" outlineLevel="0" collapsed="false">
      <c r="A6219" s="1" t="n">
        <v>6218</v>
      </c>
      <c r="B6219" s="1" t="n">
        <v>2</v>
      </c>
      <c r="C6219" s="1" t="n">
        <v>2966</v>
      </c>
      <c r="D6219" s="1" t="s">
        <v>13286</v>
      </c>
      <c r="E6219" s="1" t="n">
        <v>84</v>
      </c>
      <c r="F6219" s="1" t="n">
        <v>30</v>
      </c>
      <c r="G6219" s="1" t="n">
        <v>797.99</v>
      </c>
      <c r="H6219" s="4" t="n">
        <v>45967.6009382639</v>
      </c>
      <c r="I62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6218BT158995229668430797.9945967.6009382639</v>
      </c>
      <c r="J6219" s="1" t="n">
        <f aca="false">COUNTIF(I:I, $I6219)</f>
        <v>1</v>
      </c>
      <c r="K6219" s="1" t="str">
        <f aca="false">IF(ISNA(VLOOKUP(Table4[product_id], tblProducts[], tblProducts[product_name],FALSE() )), "Invalid", "Valid")</f>
        <v>Valid</v>
      </c>
      <c r="L6219" s="5" t="str">
        <f aca="false">IF(ISNA(VLOOKUP(Table4[[#This Row],[warehouse_id]], tblwhouse[], tblwhouse[warehouse_name],FALSE() )), "Invalid", "Valid")</f>
        <v>Valid</v>
      </c>
    </row>
    <row r="6220" customFormat="false" ht="15" hidden="false" customHeight="true" outlineLevel="0" collapsed="false">
      <c r="A6220" s="1" t="n">
        <v>6219</v>
      </c>
      <c r="B6220" s="1" t="n">
        <v>1</v>
      </c>
      <c r="C6220" s="1" t="n">
        <v>1729</v>
      </c>
      <c r="D6220" s="1" t="s">
        <v>13287</v>
      </c>
      <c r="E6220" s="1" t="n">
        <v>302</v>
      </c>
      <c r="F6220" s="1" t="n">
        <v>24</v>
      </c>
      <c r="G6220" s="1" t="n">
        <v>1435.65</v>
      </c>
      <c r="H6220" s="4" t="n">
        <v>46139.6009382639</v>
      </c>
      <c r="I62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6219BT43754211729302241435.6546139.6009382639</v>
      </c>
      <c r="J6220" s="1" t="n">
        <f aca="false">COUNTIF(I:I, $I6220)</f>
        <v>1</v>
      </c>
      <c r="K6220" s="1" t="str">
        <f aca="false">IF(ISNA(VLOOKUP(Table4[product_id], tblProducts[], tblProducts[product_name],FALSE() )), "Invalid", "Valid")</f>
        <v>Valid</v>
      </c>
      <c r="L6220" s="5" t="str">
        <f aca="false">IF(ISNA(VLOOKUP(Table4[[#This Row],[warehouse_id]], tblwhouse[], tblwhouse[warehouse_name],FALSE() )), "Invalid", "Valid")</f>
        <v>Valid</v>
      </c>
    </row>
    <row r="6221" customFormat="false" ht="15" hidden="false" customHeight="true" outlineLevel="0" collapsed="false">
      <c r="A6221" s="1" t="n">
        <v>6220</v>
      </c>
      <c r="B6221" s="1" t="n">
        <v>3</v>
      </c>
      <c r="C6221" s="1" t="n">
        <v>250</v>
      </c>
      <c r="D6221" s="1" t="s">
        <v>13288</v>
      </c>
      <c r="E6221" s="1" t="n">
        <v>63</v>
      </c>
      <c r="F6221" s="1" t="n">
        <v>38</v>
      </c>
      <c r="G6221" s="1" t="n">
        <v>574.01</v>
      </c>
      <c r="H6221" s="4" t="n">
        <v>46057.6009382639</v>
      </c>
      <c r="I62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6220BT77991332506338574.0146057.6009382639</v>
      </c>
      <c r="J6221" s="1" t="n">
        <f aca="false">COUNTIF(I:I, $I6221)</f>
        <v>1</v>
      </c>
      <c r="K6221" s="1" t="str">
        <f aca="false">IF(ISNA(VLOOKUP(Table4[product_id], tblProducts[], tblProducts[product_name],FALSE() )), "Invalid", "Valid")</f>
        <v>Valid</v>
      </c>
      <c r="L6221" s="5" t="str">
        <f aca="false">IF(ISNA(VLOOKUP(Table4[[#This Row],[warehouse_id]], tblwhouse[], tblwhouse[warehouse_name],FALSE() )), "Invalid", "Valid")</f>
        <v>Valid</v>
      </c>
    </row>
    <row r="6222" customFormat="false" ht="15" hidden="false" customHeight="true" outlineLevel="0" collapsed="false">
      <c r="A6222" s="1" t="n">
        <v>6221</v>
      </c>
      <c r="B6222" s="1" t="n">
        <v>4</v>
      </c>
      <c r="C6222" s="1" t="n">
        <v>1461</v>
      </c>
      <c r="D6222" s="1" t="s">
        <v>13289</v>
      </c>
      <c r="E6222" s="1" t="n">
        <v>400</v>
      </c>
      <c r="F6222" s="1" t="n">
        <v>58</v>
      </c>
      <c r="G6222" s="1" t="n">
        <v>212.71</v>
      </c>
      <c r="H6222" s="4" t="n">
        <v>46027.6009382639</v>
      </c>
      <c r="I62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6221BT6185184146140058212.7146027.6009382639</v>
      </c>
      <c r="J6222" s="1" t="n">
        <f aca="false">COUNTIF(I:I, $I6222)</f>
        <v>1</v>
      </c>
      <c r="K6222" s="1" t="str">
        <f aca="false">IF(ISNA(VLOOKUP(Table4[product_id], tblProducts[], tblProducts[product_name],FALSE() )), "Invalid", "Valid")</f>
        <v>Valid</v>
      </c>
      <c r="L6222" s="5" t="str">
        <f aca="false">IF(ISNA(VLOOKUP(Table4[[#This Row],[warehouse_id]], tblwhouse[], tblwhouse[warehouse_name],FALSE() )), "Invalid", "Valid")</f>
        <v>Valid</v>
      </c>
    </row>
    <row r="6223" customFormat="false" ht="15" hidden="false" customHeight="true" outlineLevel="0" collapsed="false">
      <c r="A6223" s="1" t="n">
        <v>6222</v>
      </c>
      <c r="B6223" s="1" t="n">
        <v>2</v>
      </c>
      <c r="C6223" s="1" t="n">
        <v>1570</v>
      </c>
      <c r="D6223" s="1" t="s">
        <v>13290</v>
      </c>
      <c r="E6223" s="1" t="n">
        <v>145</v>
      </c>
      <c r="F6223" s="1" t="n">
        <v>51</v>
      </c>
      <c r="G6223" s="1" t="n">
        <v>155.93</v>
      </c>
      <c r="H6223" s="4" t="n">
        <v>45988.6009382639</v>
      </c>
      <c r="I62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6222BT2891202157014551155.9345988.6009382639</v>
      </c>
      <c r="J6223" s="1" t="n">
        <f aca="false">COUNTIF(I:I, $I6223)</f>
        <v>1</v>
      </c>
      <c r="K6223" s="1" t="str">
        <f aca="false">IF(ISNA(VLOOKUP(Table4[product_id], tblProducts[], tblProducts[product_name],FALSE() )), "Invalid", "Valid")</f>
        <v>Valid</v>
      </c>
      <c r="L6223" s="5" t="str">
        <f aca="false">IF(ISNA(VLOOKUP(Table4[[#This Row],[warehouse_id]], tblwhouse[], tblwhouse[warehouse_name],FALSE() )), "Invalid", "Valid")</f>
        <v>Valid</v>
      </c>
    </row>
    <row r="6224" customFormat="false" ht="15" hidden="false" customHeight="true" outlineLevel="0" collapsed="false">
      <c r="A6224" s="1" t="n">
        <v>6223</v>
      </c>
      <c r="B6224" s="1" t="n">
        <v>3</v>
      </c>
      <c r="C6224" s="1" t="n">
        <v>1867</v>
      </c>
      <c r="D6224" s="1" t="s">
        <v>13291</v>
      </c>
      <c r="E6224" s="1" t="n">
        <v>351</v>
      </c>
      <c r="F6224" s="1" t="n">
        <v>72</v>
      </c>
      <c r="G6224" s="1" t="n">
        <v>1465.61</v>
      </c>
      <c r="H6224" s="4" t="n">
        <v>46081.6009382639</v>
      </c>
      <c r="I62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6223BT85907631867351721465.6146081.6009382639</v>
      </c>
      <c r="J6224" s="1" t="n">
        <f aca="false">COUNTIF(I:I, $I6224)</f>
        <v>1</v>
      </c>
      <c r="K6224" s="1" t="str">
        <f aca="false">IF(ISNA(VLOOKUP(Table4[product_id], tblProducts[], tblProducts[product_name],FALSE() )), "Invalid", "Valid")</f>
        <v>Valid</v>
      </c>
      <c r="L6224" s="5" t="str">
        <f aca="false">IF(ISNA(VLOOKUP(Table4[[#This Row],[warehouse_id]], tblwhouse[], tblwhouse[warehouse_name],FALSE() )), "Invalid", "Valid")</f>
        <v>Valid</v>
      </c>
    </row>
    <row r="6225" customFormat="false" ht="15" hidden="false" customHeight="true" outlineLevel="0" collapsed="false">
      <c r="A6225" s="1" t="n">
        <v>6224</v>
      </c>
      <c r="B6225" s="1" t="n">
        <v>4</v>
      </c>
      <c r="C6225" s="1" t="n">
        <v>1574</v>
      </c>
      <c r="D6225" s="1" t="s">
        <v>13292</v>
      </c>
      <c r="E6225" s="1" t="n">
        <v>458</v>
      </c>
      <c r="F6225" s="1" t="n">
        <v>63</v>
      </c>
      <c r="G6225" s="1" t="n">
        <v>1267.63</v>
      </c>
      <c r="H6225" s="4" t="n">
        <v>46102.6009382639</v>
      </c>
      <c r="I62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6224BT39068641574458631267.6346102.6009382639</v>
      </c>
      <c r="J6225" s="1" t="n">
        <f aca="false">COUNTIF(I:I, $I6225)</f>
        <v>1</v>
      </c>
      <c r="K6225" s="1" t="str">
        <f aca="false">IF(ISNA(VLOOKUP(Table4[product_id], tblProducts[], tblProducts[product_name],FALSE() )), "Invalid", "Valid")</f>
        <v>Valid</v>
      </c>
      <c r="L6225" s="5" t="str">
        <f aca="false">IF(ISNA(VLOOKUP(Table4[[#This Row],[warehouse_id]], tblwhouse[], tblwhouse[warehouse_name],FALSE() )), "Invalid", "Valid")</f>
        <v>Valid</v>
      </c>
    </row>
    <row r="6226" customFormat="false" ht="15" hidden="false" customHeight="true" outlineLevel="0" collapsed="false">
      <c r="A6226" s="1" t="n">
        <v>6225</v>
      </c>
      <c r="B6226" s="1" t="n">
        <v>2</v>
      </c>
      <c r="C6226" s="1" t="n">
        <v>1921</v>
      </c>
      <c r="D6226" s="1" t="s">
        <v>13293</v>
      </c>
      <c r="E6226" s="1" t="n">
        <v>208</v>
      </c>
      <c r="F6226" s="1" t="n">
        <v>68</v>
      </c>
      <c r="G6226" s="1" t="n">
        <v>572.22</v>
      </c>
      <c r="H6226" s="4" t="n">
        <v>46099.6009382639</v>
      </c>
      <c r="I62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6225BT6239862192120868572.2246099.6009382639</v>
      </c>
      <c r="J6226" s="1" t="n">
        <f aca="false">COUNTIF(I:I, $I6226)</f>
        <v>1</v>
      </c>
      <c r="K6226" s="1" t="str">
        <f aca="false">IF(ISNA(VLOOKUP(Table4[product_id], tblProducts[], tblProducts[product_name],FALSE() )), "Invalid", "Valid")</f>
        <v>Valid</v>
      </c>
      <c r="L6226" s="5" t="str">
        <f aca="false">IF(ISNA(VLOOKUP(Table4[[#This Row],[warehouse_id]], tblwhouse[], tblwhouse[warehouse_name],FALSE() )), "Invalid", "Valid")</f>
        <v>Valid</v>
      </c>
    </row>
    <row r="6227" customFormat="false" ht="15" hidden="false" customHeight="true" outlineLevel="0" collapsed="false">
      <c r="A6227" s="1" t="n">
        <v>6226</v>
      </c>
      <c r="B6227" s="1" t="n">
        <v>2</v>
      </c>
      <c r="C6227" s="1" t="n">
        <v>394</v>
      </c>
      <c r="D6227" s="1" t="s">
        <v>13294</v>
      </c>
      <c r="E6227" s="1" t="n">
        <v>423</v>
      </c>
      <c r="F6227" s="1" t="n">
        <v>58</v>
      </c>
      <c r="G6227" s="1" t="n">
        <v>1068.01</v>
      </c>
      <c r="H6227" s="4" t="n">
        <v>46127.6009382639</v>
      </c>
      <c r="I62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6226BT4465472394423581068.0146127.6009382639</v>
      </c>
      <c r="J6227" s="1" t="n">
        <f aca="false">COUNTIF(I:I, $I6227)</f>
        <v>1</v>
      </c>
      <c r="K6227" s="1" t="str">
        <f aca="false">IF(ISNA(VLOOKUP(Table4[product_id], tblProducts[], tblProducts[product_name],FALSE() )), "Invalid", "Valid")</f>
        <v>Valid</v>
      </c>
      <c r="L6227" s="5" t="str">
        <f aca="false">IF(ISNA(VLOOKUP(Table4[[#This Row],[warehouse_id]], tblwhouse[], tblwhouse[warehouse_name],FALSE() )), "Invalid", "Valid")</f>
        <v>Valid</v>
      </c>
    </row>
    <row r="6228" customFormat="false" ht="15" hidden="false" customHeight="true" outlineLevel="0" collapsed="false">
      <c r="A6228" s="1" t="n">
        <v>6227</v>
      </c>
      <c r="B6228" s="1" t="n">
        <v>3</v>
      </c>
      <c r="C6228" s="1" t="n">
        <v>345</v>
      </c>
      <c r="D6228" s="1" t="s">
        <v>13295</v>
      </c>
      <c r="E6228" s="1" t="n">
        <v>486</v>
      </c>
      <c r="F6228" s="1" t="n">
        <v>76</v>
      </c>
      <c r="G6228" s="1" t="n">
        <v>408.86</v>
      </c>
      <c r="H6228" s="4" t="n">
        <v>45984.6009382639</v>
      </c>
      <c r="I62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6227BT972428334548676408.8645984.6009382639</v>
      </c>
      <c r="J6228" s="1" t="n">
        <f aca="false">COUNTIF(I:I, $I6228)</f>
        <v>1</v>
      </c>
      <c r="K6228" s="1" t="str">
        <f aca="false">IF(ISNA(VLOOKUP(Table4[product_id], tblProducts[], tblProducts[product_name],FALSE() )), "Invalid", "Valid")</f>
        <v>Valid</v>
      </c>
      <c r="L6228" s="5" t="str">
        <f aca="false">IF(ISNA(VLOOKUP(Table4[[#This Row],[warehouse_id]], tblwhouse[], tblwhouse[warehouse_name],FALSE() )), "Invalid", "Valid")</f>
        <v>Valid</v>
      </c>
    </row>
    <row r="6229" customFormat="false" ht="15" hidden="false" customHeight="true" outlineLevel="0" collapsed="false">
      <c r="A6229" s="1" t="n">
        <v>6228</v>
      </c>
      <c r="B6229" s="1" t="n">
        <v>3</v>
      </c>
      <c r="C6229" s="1" t="n">
        <v>1945</v>
      </c>
      <c r="D6229" s="1" t="s">
        <v>13296</v>
      </c>
      <c r="E6229" s="1" t="n">
        <v>280</v>
      </c>
      <c r="F6229" s="1" t="n">
        <v>46</v>
      </c>
      <c r="G6229" s="1" t="n">
        <v>1221.91</v>
      </c>
      <c r="H6229" s="4" t="n">
        <v>45932.6009382639</v>
      </c>
      <c r="I62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6228BT55282931945280461221.9145932.6009382639</v>
      </c>
      <c r="J6229" s="1" t="n">
        <f aca="false">COUNTIF(I:I, $I6229)</f>
        <v>1</v>
      </c>
      <c r="K6229" s="1" t="str">
        <f aca="false">IF(ISNA(VLOOKUP(Table4[product_id], tblProducts[], tblProducts[product_name],FALSE() )), "Invalid", "Valid")</f>
        <v>Valid</v>
      </c>
      <c r="L6229" s="5" t="str">
        <f aca="false">IF(ISNA(VLOOKUP(Table4[[#This Row],[warehouse_id]], tblwhouse[], tblwhouse[warehouse_name],FALSE() )), "Invalid", "Valid")</f>
        <v>Valid</v>
      </c>
    </row>
    <row r="6230" customFormat="false" ht="15" hidden="false" customHeight="true" outlineLevel="0" collapsed="false">
      <c r="A6230" s="1" t="n">
        <v>6229</v>
      </c>
      <c r="B6230" s="1" t="n">
        <v>2</v>
      </c>
      <c r="C6230" s="1" t="n">
        <v>120</v>
      </c>
      <c r="D6230" s="1" t="s">
        <v>13297</v>
      </c>
      <c r="E6230" s="1" t="n">
        <v>274</v>
      </c>
      <c r="F6230" s="1" t="n">
        <v>77</v>
      </c>
      <c r="G6230" s="1" t="n">
        <v>378.61</v>
      </c>
      <c r="H6230" s="4" t="n">
        <v>46020.6009382639</v>
      </c>
      <c r="I62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6229BT802140212027477378.6146020.6009382639</v>
      </c>
      <c r="J6230" s="1" t="n">
        <f aca="false">COUNTIF(I:I, $I6230)</f>
        <v>1</v>
      </c>
      <c r="K6230" s="1" t="str">
        <f aca="false">IF(ISNA(VLOOKUP(Table4[product_id], tblProducts[], tblProducts[product_name],FALSE() )), "Invalid", "Valid")</f>
        <v>Valid</v>
      </c>
      <c r="L6230" s="5" t="str">
        <f aca="false">IF(ISNA(VLOOKUP(Table4[[#This Row],[warehouse_id]], tblwhouse[], tblwhouse[warehouse_name],FALSE() )), "Invalid", "Valid")</f>
        <v>Valid</v>
      </c>
    </row>
    <row r="6231" customFormat="false" ht="15" hidden="false" customHeight="true" outlineLevel="0" collapsed="false">
      <c r="A6231" s="1" t="n">
        <v>6230</v>
      </c>
      <c r="B6231" s="1" t="n">
        <v>4</v>
      </c>
      <c r="C6231" s="1" t="n">
        <v>2548</v>
      </c>
      <c r="D6231" s="1" t="s">
        <v>13298</v>
      </c>
      <c r="E6231" s="1" t="n">
        <v>100</v>
      </c>
      <c r="F6231" s="1" t="n">
        <v>47</v>
      </c>
      <c r="G6231" s="1" t="n">
        <v>583.14</v>
      </c>
      <c r="H6231" s="4" t="n">
        <v>46025.6009382639</v>
      </c>
      <c r="I62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6230BT6882924254810047583.1446025.6009382639</v>
      </c>
      <c r="J6231" s="1" t="n">
        <f aca="false">COUNTIF(I:I, $I6231)</f>
        <v>1</v>
      </c>
      <c r="K6231" s="1" t="str">
        <f aca="false">IF(ISNA(VLOOKUP(Table4[product_id], tblProducts[], tblProducts[product_name],FALSE() )), "Invalid", "Valid")</f>
        <v>Valid</v>
      </c>
      <c r="L6231" s="5" t="str">
        <f aca="false">IF(ISNA(VLOOKUP(Table4[[#This Row],[warehouse_id]], tblwhouse[], tblwhouse[warehouse_name],FALSE() )), "Invalid", "Valid")</f>
        <v>Valid</v>
      </c>
    </row>
    <row r="6232" customFormat="false" ht="15" hidden="false" customHeight="true" outlineLevel="0" collapsed="false">
      <c r="A6232" s="1" t="n">
        <v>6231</v>
      </c>
      <c r="B6232" s="1" t="n">
        <v>3</v>
      </c>
      <c r="C6232" s="1" t="n">
        <v>827</v>
      </c>
      <c r="D6232" s="1" t="s">
        <v>13299</v>
      </c>
      <c r="E6232" s="1" t="n">
        <v>117</v>
      </c>
      <c r="F6232" s="1" t="n">
        <v>61</v>
      </c>
      <c r="G6232" s="1" t="n">
        <v>675.47</v>
      </c>
      <c r="H6232" s="4" t="n">
        <v>46185.6009382639</v>
      </c>
      <c r="I62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6231BT659378382711761675.4746185.6009382639</v>
      </c>
      <c r="J6232" s="1" t="n">
        <f aca="false">COUNTIF(I:I, $I6232)</f>
        <v>1</v>
      </c>
      <c r="K6232" s="1" t="str">
        <f aca="false">IF(ISNA(VLOOKUP(Table4[product_id], tblProducts[], tblProducts[product_name],FALSE() )), "Invalid", "Valid")</f>
        <v>Valid</v>
      </c>
      <c r="L6232" s="5" t="str">
        <f aca="false">IF(ISNA(VLOOKUP(Table4[[#This Row],[warehouse_id]], tblwhouse[], tblwhouse[warehouse_name],FALSE() )), "Invalid", "Valid")</f>
        <v>Valid</v>
      </c>
    </row>
    <row r="6233" customFormat="false" ht="15" hidden="false" customHeight="true" outlineLevel="0" collapsed="false">
      <c r="A6233" s="1" t="n">
        <v>6232</v>
      </c>
      <c r="B6233" s="1" t="n">
        <v>2</v>
      </c>
      <c r="C6233" s="1" t="n">
        <v>1852</v>
      </c>
      <c r="D6233" s="1" t="s">
        <v>13300</v>
      </c>
      <c r="E6233" s="1" t="n">
        <v>332</v>
      </c>
      <c r="F6233" s="1" t="n">
        <v>60</v>
      </c>
      <c r="G6233" s="1" t="n">
        <v>1365.58</v>
      </c>
      <c r="H6233" s="4" t="n">
        <v>45895.6009382639</v>
      </c>
      <c r="I62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6232BT72706821852332601365.5845895.6009382639</v>
      </c>
      <c r="J6233" s="1" t="n">
        <f aca="false">COUNTIF(I:I, $I6233)</f>
        <v>1</v>
      </c>
      <c r="K6233" s="1" t="str">
        <f aca="false">IF(ISNA(VLOOKUP(Table4[product_id], tblProducts[], tblProducts[product_name],FALSE() )), "Invalid", "Valid")</f>
        <v>Valid</v>
      </c>
      <c r="L6233" s="5" t="str">
        <f aca="false">IF(ISNA(VLOOKUP(Table4[[#This Row],[warehouse_id]], tblwhouse[], tblwhouse[warehouse_name],FALSE() )), "Invalid", "Valid")</f>
        <v>Valid</v>
      </c>
    </row>
    <row r="6234" customFormat="false" ht="15" hidden="false" customHeight="true" outlineLevel="0" collapsed="false">
      <c r="A6234" s="1" t="n">
        <v>6233</v>
      </c>
      <c r="B6234" s="1" t="n">
        <v>4</v>
      </c>
      <c r="C6234" s="1" t="n">
        <v>2345</v>
      </c>
      <c r="D6234" s="1" t="s">
        <v>13301</v>
      </c>
      <c r="E6234" s="1" t="n">
        <v>378</v>
      </c>
      <c r="F6234" s="1" t="n">
        <v>34</v>
      </c>
      <c r="G6234" s="1" t="n">
        <v>651.58</v>
      </c>
      <c r="H6234" s="4" t="n">
        <v>45924.6009382639</v>
      </c>
      <c r="I62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6233BT7935374234537834651.5845924.6009382639</v>
      </c>
      <c r="J6234" s="1" t="n">
        <f aca="false">COUNTIF(I:I, $I6234)</f>
        <v>1</v>
      </c>
      <c r="K6234" s="1" t="str">
        <f aca="false">IF(ISNA(VLOOKUP(Table4[product_id], tblProducts[], tblProducts[product_name],FALSE() )), "Invalid", "Valid")</f>
        <v>Valid</v>
      </c>
      <c r="L6234" s="5" t="str">
        <f aca="false">IF(ISNA(VLOOKUP(Table4[[#This Row],[warehouse_id]], tblwhouse[], tblwhouse[warehouse_name],FALSE() )), "Invalid", "Valid")</f>
        <v>Valid</v>
      </c>
    </row>
    <row r="6235" customFormat="false" ht="15" hidden="false" customHeight="true" outlineLevel="0" collapsed="false">
      <c r="A6235" s="1" t="n">
        <v>6234</v>
      </c>
      <c r="B6235" s="1" t="n">
        <v>4</v>
      </c>
      <c r="C6235" s="1" t="n">
        <v>1803</v>
      </c>
      <c r="D6235" s="1" t="s">
        <v>13302</v>
      </c>
      <c r="E6235" s="1" t="n">
        <v>133</v>
      </c>
      <c r="F6235" s="1" t="n">
        <v>43</v>
      </c>
      <c r="G6235" s="1" t="n">
        <v>335.63</v>
      </c>
      <c r="H6235" s="4" t="n">
        <v>45908.6009382639</v>
      </c>
      <c r="I62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6234BT5282874180313343335.6345908.6009382639</v>
      </c>
      <c r="J6235" s="1" t="n">
        <f aca="false">COUNTIF(I:I, $I6235)</f>
        <v>1</v>
      </c>
      <c r="K6235" s="1" t="str">
        <f aca="false">IF(ISNA(VLOOKUP(Table4[product_id], tblProducts[], tblProducts[product_name],FALSE() )), "Invalid", "Valid")</f>
        <v>Valid</v>
      </c>
      <c r="L6235" s="5" t="str">
        <f aca="false">IF(ISNA(VLOOKUP(Table4[[#This Row],[warehouse_id]], tblwhouse[], tblwhouse[warehouse_name],FALSE() )), "Invalid", "Valid")</f>
        <v>Valid</v>
      </c>
    </row>
    <row r="6236" customFormat="false" ht="15" hidden="false" customHeight="true" outlineLevel="0" collapsed="false">
      <c r="A6236" s="1" t="n">
        <v>6235</v>
      </c>
      <c r="B6236" s="1" t="n">
        <v>2</v>
      </c>
      <c r="C6236" s="1" t="n">
        <v>232</v>
      </c>
      <c r="D6236" s="1" t="s">
        <v>13303</v>
      </c>
      <c r="E6236" s="1" t="n">
        <v>176</v>
      </c>
      <c r="F6236" s="1" t="n">
        <v>49</v>
      </c>
      <c r="G6236" s="1" t="n">
        <v>55.01</v>
      </c>
      <c r="H6236" s="4" t="n">
        <v>46042.6009382639</v>
      </c>
      <c r="I62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6235BT29987922321764955.0146042.6009382639</v>
      </c>
      <c r="J6236" s="1" t="n">
        <f aca="false">COUNTIF(I:I, $I6236)</f>
        <v>1</v>
      </c>
      <c r="K6236" s="1" t="str">
        <f aca="false">IF(ISNA(VLOOKUP(Table4[product_id], tblProducts[], tblProducts[product_name],FALSE() )), "Invalid", "Valid")</f>
        <v>Valid</v>
      </c>
      <c r="L6236" s="5" t="str">
        <f aca="false">IF(ISNA(VLOOKUP(Table4[[#This Row],[warehouse_id]], tblwhouse[], tblwhouse[warehouse_name],FALSE() )), "Invalid", "Valid")</f>
        <v>Valid</v>
      </c>
    </row>
    <row r="6237" customFormat="false" ht="15" hidden="false" customHeight="true" outlineLevel="0" collapsed="false">
      <c r="A6237" s="1" t="n">
        <v>6236</v>
      </c>
      <c r="B6237" s="1" t="n">
        <v>3</v>
      </c>
      <c r="C6237" s="1" t="n">
        <v>1056</v>
      </c>
      <c r="D6237" s="1" t="s">
        <v>13304</v>
      </c>
      <c r="E6237" s="1" t="n">
        <v>105</v>
      </c>
      <c r="F6237" s="1" t="n">
        <v>78</v>
      </c>
      <c r="G6237" s="1" t="n">
        <v>1073.68</v>
      </c>
      <c r="H6237" s="4" t="n">
        <v>46208.6009382639</v>
      </c>
      <c r="I62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6236BT92136531056105781073.6846208.6009382639</v>
      </c>
      <c r="J6237" s="1" t="n">
        <f aca="false">COUNTIF(I:I, $I6237)</f>
        <v>1</v>
      </c>
      <c r="K6237" s="1" t="str">
        <f aca="false">IF(ISNA(VLOOKUP(Table4[product_id], tblProducts[], tblProducts[product_name],FALSE() )), "Invalid", "Valid")</f>
        <v>Valid</v>
      </c>
      <c r="L6237" s="5" t="str">
        <f aca="false">IF(ISNA(VLOOKUP(Table4[[#This Row],[warehouse_id]], tblwhouse[], tblwhouse[warehouse_name],FALSE() )), "Invalid", "Valid")</f>
        <v>Valid</v>
      </c>
    </row>
    <row r="6238" customFormat="false" ht="15" hidden="false" customHeight="true" outlineLevel="0" collapsed="false">
      <c r="A6238" s="1" t="n">
        <v>6237</v>
      </c>
      <c r="B6238" s="1" t="n">
        <v>1</v>
      </c>
      <c r="C6238" s="1" t="n">
        <v>1965</v>
      </c>
      <c r="D6238" s="1" t="s">
        <v>13305</v>
      </c>
      <c r="E6238" s="1" t="n">
        <v>457</v>
      </c>
      <c r="F6238" s="1" t="n">
        <v>80</v>
      </c>
      <c r="G6238" s="1" t="n">
        <v>1019.48</v>
      </c>
      <c r="H6238" s="4" t="n">
        <v>46193.6009382639</v>
      </c>
      <c r="I62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6237BT41353711965457801019.4846193.6009382639</v>
      </c>
      <c r="J6238" s="1" t="n">
        <f aca="false">COUNTIF(I:I, $I6238)</f>
        <v>1</v>
      </c>
      <c r="K6238" s="1" t="str">
        <f aca="false">IF(ISNA(VLOOKUP(Table4[product_id], tblProducts[], tblProducts[product_name],FALSE() )), "Invalid", "Valid")</f>
        <v>Valid</v>
      </c>
      <c r="L6238" s="5" t="str">
        <f aca="false">IF(ISNA(VLOOKUP(Table4[[#This Row],[warehouse_id]], tblwhouse[], tblwhouse[warehouse_name],FALSE() )), "Invalid", "Valid")</f>
        <v>Valid</v>
      </c>
    </row>
    <row r="6239" customFormat="false" ht="15" hidden="false" customHeight="true" outlineLevel="0" collapsed="false">
      <c r="A6239" s="1" t="n">
        <v>6238</v>
      </c>
      <c r="B6239" s="1" t="n">
        <v>3</v>
      </c>
      <c r="C6239" s="1" t="n">
        <v>336</v>
      </c>
      <c r="D6239" s="1" t="s">
        <v>13306</v>
      </c>
      <c r="E6239" s="1" t="n">
        <v>310</v>
      </c>
      <c r="F6239" s="1" t="n">
        <v>80</v>
      </c>
      <c r="G6239" s="1" t="n">
        <v>560.28</v>
      </c>
      <c r="H6239" s="4" t="n">
        <v>46075.6009382639</v>
      </c>
      <c r="I62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6238BT875877333631080560.2846075.6009382639</v>
      </c>
      <c r="J6239" s="1" t="n">
        <f aca="false">COUNTIF(I:I, $I6239)</f>
        <v>1</v>
      </c>
      <c r="K6239" s="1" t="str">
        <f aca="false">IF(ISNA(VLOOKUP(Table4[product_id], tblProducts[], tblProducts[product_name],FALSE() )), "Invalid", "Valid")</f>
        <v>Valid</v>
      </c>
      <c r="L6239" s="5" t="str">
        <f aca="false">IF(ISNA(VLOOKUP(Table4[[#This Row],[warehouse_id]], tblwhouse[], tblwhouse[warehouse_name],FALSE() )), "Invalid", "Valid")</f>
        <v>Valid</v>
      </c>
    </row>
    <row r="6240" customFormat="false" ht="15" hidden="false" customHeight="true" outlineLevel="0" collapsed="false">
      <c r="A6240" s="1" t="n">
        <v>6239</v>
      </c>
      <c r="B6240" s="1" t="n">
        <v>4</v>
      </c>
      <c r="C6240" s="1" t="n">
        <v>1125</v>
      </c>
      <c r="D6240" s="1" t="s">
        <v>13307</v>
      </c>
      <c r="E6240" s="1" t="n">
        <v>347</v>
      </c>
      <c r="F6240" s="1" t="n">
        <v>31</v>
      </c>
      <c r="G6240" s="1" t="n">
        <v>1293.8</v>
      </c>
      <c r="H6240" s="4" t="n">
        <v>45905.6009382639</v>
      </c>
      <c r="I62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6239BT19234741125347311293.845905.6009382639</v>
      </c>
      <c r="J6240" s="1" t="n">
        <f aca="false">COUNTIF(I:I, $I6240)</f>
        <v>1</v>
      </c>
      <c r="K6240" s="1" t="str">
        <f aca="false">IF(ISNA(VLOOKUP(Table4[product_id], tblProducts[], tblProducts[product_name],FALSE() )), "Invalid", "Valid")</f>
        <v>Valid</v>
      </c>
      <c r="L6240" s="5" t="str">
        <f aca="false">IF(ISNA(VLOOKUP(Table4[[#This Row],[warehouse_id]], tblwhouse[], tblwhouse[warehouse_name],FALSE() )), "Invalid", "Valid")</f>
        <v>Valid</v>
      </c>
    </row>
    <row r="6241" customFormat="false" ht="15" hidden="false" customHeight="true" outlineLevel="0" collapsed="false">
      <c r="A6241" s="1" t="n">
        <v>6240</v>
      </c>
      <c r="B6241" s="1" t="n">
        <v>1</v>
      </c>
      <c r="C6241" s="1" t="n">
        <v>1100</v>
      </c>
      <c r="D6241" s="1" t="s">
        <v>13308</v>
      </c>
      <c r="E6241" s="1" t="n">
        <v>435</v>
      </c>
      <c r="F6241" s="1" t="n">
        <v>30</v>
      </c>
      <c r="G6241" s="1" t="n">
        <v>206.13</v>
      </c>
      <c r="H6241" s="4" t="n">
        <v>46092.6009382639</v>
      </c>
      <c r="I62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6240BT6439321110043530206.1346092.6009382639</v>
      </c>
      <c r="J6241" s="1" t="n">
        <f aca="false">COUNTIF(I:I, $I6241)</f>
        <v>1</v>
      </c>
      <c r="K6241" s="1" t="str">
        <f aca="false">IF(ISNA(VLOOKUP(Table4[product_id], tblProducts[], tblProducts[product_name],FALSE() )), "Invalid", "Valid")</f>
        <v>Valid</v>
      </c>
      <c r="L6241" s="5" t="str">
        <f aca="false">IF(ISNA(VLOOKUP(Table4[[#This Row],[warehouse_id]], tblwhouse[], tblwhouse[warehouse_name],FALSE() )), "Invalid", "Valid")</f>
        <v>Valid</v>
      </c>
    </row>
    <row r="6242" customFormat="false" ht="15" hidden="false" customHeight="true" outlineLevel="0" collapsed="false">
      <c r="A6242" s="1" t="n">
        <v>6241</v>
      </c>
      <c r="B6242" s="1" t="n">
        <v>3</v>
      </c>
      <c r="C6242" s="1" t="n">
        <v>1250</v>
      </c>
      <c r="D6242" s="1" t="s">
        <v>13309</v>
      </c>
      <c r="E6242" s="1" t="n">
        <v>299</v>
      </c>
      <c r="F6242" s="1" t="n">
        <v>60</v>
      </c>
      <c r="G6242" s="1" t="n">
        <v>95.96</v>
      </c>
      <c r="H6242" s="4" t="n">
        <v>46220.6009382755</v>
      </c>
      <c r="I62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6241BT267150312502996095.9646220.6009382754</v>
      </c>
      <c r="J6242" s="1" t="n">
        <f aca="false">COUNTIF(I:I, $I6242)</f>
        <v>1</v>
      </c>
      <c r="K6242" s="1" t="str">
        <f aca="false">IF(ISNA(VLOOKUP(Table4[product_id], tblProducts[], tblProducts[product_name],FALSE() )), "Invalid", "Valid")</f>
        <v>Valid</v>
      </c>
      <c r="L6242" s="5" t="str">
        <f aca="false">IF(ISNA(VLOOKUP(Table4[[#This Row],[warehouse_id]], tblwhouse[], tblwhouse[warehouse_name],FALSE() )), "Invalid", "Valid")</f>
        <v>Valid</v>
      </c>
    </row>
    <row r="6243" customFormat="false" ht="15" hidden="false" customHeight="true" outlineLevel="0" collapsed="false">
      <c r="A6243" s="1" t="n">
        <v>6242</v>
      </c>
      <c r="B6243" s="1" t="n">
        <v>3</v>
      </c>
      <c r="C6243" s="1" t="n">
        <v>2219</v>
      </c>
      <c r="D6243" s="1" t="s">
        <v>13310</v>
      </c>
      <c r="E6243" s="1" t="n">
        <v>289</v>
      </c>
      <c r="F6243" s="1" t="n">
        <v>48</v>
      </c>
      <c r="G6243" s="1" t="n">
        <v>1370.25</v>
      </c>
      <c r="H6243" s="4" t="n">
        <v>45937.6009382755</v>
      </c>
      <c r="I62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6242BT15458832219289481370.2545937.6009382754</v>
      </c>
      <c r="J6243" s="1" t="n">
        <f aca="false">COUNTIF(I:I, $I6243)</f>
        <v>1</v>
      </c>
      <c r="K6243" s="1" t="str">
        <f aca="false">IF(ISNA(VLOOKUP(Table4[product_id], tblProducts[], tblProducts[product_name],FALSE() )), "Invalid", "Valid")</f>
        <v>Valid</v>
      </c>
      <c r="L6243" s="5" t="str">
        <f aca="false">IF(ISNA(VLOOKUP(Table4[[#This Row],[warehouse_id]], tblwhouse[], tblwhouse[warehouse_name],FALSE() )), "Invalid", "Valid")</f>
        <v>Valid</v>
      </c>
    </row>
    <row r="6244" customFormat="false" ht="15" hidden="false" customHeight="true" outlineLevel="0" collapsed="false">
      <c r="A6244" s="1" t="n">
        <v>6243</v>
      </c>
      <c r="B6244" s="1" t="n">
        <v>4</v>
      </c>
      <c r="C6244" s="1" t="n">
        <v>60</v>
      </c>
      <c r="D6244" s="1" t="s">
        <v>13311</v>
      </c>
      <c r="E6244" s="1" t="n">
        <v>127</v>
      </c>
      <c r="F6244" s="1" t="n">
        <v>70</v>
      </c>
      <c r="G6244" s="1" t="n">
        <v>609.61</v>
      </c>
      <c r="H6244" s="4" t="n">
        <v>46106.6009382755</v>
      </c>
      <c r="I62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6243BT48748746012770609.6146106.6009382754</v>
      </c>
      <c r="J6244" s="1" t="n">
        <f aca="false">COUNTIF(I:I, $I6244)</f>
        <v>1</v>
      </c>
      <c r="K6244" s="1" t="str">
        <f aca="false">IF(ISNA(VLOOKUP(Table4[product_id], tblProducts[], tblProducts[product_name],FALSE() )), "Invalid", "Valid")</f>
        <v>Valid</v>
      </c>
      <c r="L6244" s="5" t="str">
        <f aca="false">IF(ISNA(VLOOKUP(Table4[[#This Row],[warehouse_id]], tblwhouse[], tblwhouse[warehouse_name],FALSE() )), "Invalid", "Valid")</f>
        <v>Valid</v>
      </c>
    </row>
    <row r="6245" customFormat="false" ht="15" hidden="false" customHeight="true" outlineLevel="0" collapsed="false">
      <c r="A6245" s="1" t="n">
        <v>6244</v>
      </c>
      <c r="B6245" s="1" t="n">
        <v>3</v>
      </c>
      <c r="C6245" s="1" t="n">
        <v>855</v>
      </c>
      <c r="D6245" s="1" t="s">
        <v>13312</v>
      </c>
      <c r="E6245" s="1" t="n">
        <v>81</v>
      </c>
      <c r="F6245" s="1" t="n">
        <v>56</v>
      </c>
      <c r="G6245" s="1" t="n">
        <v>1085.03</v>
      </c>
      <c r="H6245" s="4" t="n">
        <v>45856.6009382755</v>
      </c>
      <c r="I62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6244BT751439385581561085.0345856.6009382754</v>
      </c>
      <c r="J6245" s="1" t="n">
        <f aca="false">COUNTIF(I:I, $I6245)</f>
        <v>1</v>
      </c>
      <c r="K6245" s="1" t="str">
        <f aca="false">IF(ISNA(VLOOKUP(Table4[product_id], tblProducts[], tblProducts[product_name],FALSE() )), "Invalid", "Valid")</f>
        <v>Valid</v>
      </c>
      <c r="L6245" s="5" t="str">
        <f aca="false">IF(ISNA(VLOOKUP(Table4[[#This Row],[warehouse_id]], tblwhouse[], tblwhouse[warehouse_name],FALSE() )), "Invalid", "Valid")</f>
        <v>Valid</v>
      </c>
    </row>
    <row r="6246" customFormat="false" ht="15" hidden="false" customHeight="true" outlineLevel="0" collapsed="false">
      <c r="A6246" s="1" t="n">
        <v>6245</v>
      </c>
      <c r="B6246" s="1" t="n">
        <v>3</v>
      </c>
      <c r="C6246" s="1" t="n">
        <v>718</v>
      </c>
      <c r="D6246" s="1" t="s">
        <v>13313</v>
      </c>
      <c r="E6246" s="1" t="n">
        <v>4</v>
      </c>
      <c r="F6246" s="1" t="n">
        <v>70</v>
      </c>
      <c r="G6246" s="1" t="n">
        <v>208.91</v>
      </c>
      <c r="H6246" s="4" t="n">
        <v>46164.6009382755</v>
      </c>
      <c r="I62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6245BT4250283718470208.9146164.6009382754</v>
      </c>
      <c r="J6246" s="1" t="n">
        <f aca="false">COUNTIF(I:I, $I6246)</f>
        <v>1</v>
      </c>
      <c r="K6246" s="1" t="str">
        <f aca="false">IF(ISNA(VLOOKUP(Table4[product_id], tblProducts[], tblProducts[product_name],FALSE() )), "Invalid", "Valid")</f>
        <v>Valid</v>
      </c>
      <c r="L6246" s="5" t="str">
        <f aca="false">IF(ISNA(VLOOKUP(Table4[[#This Row],[warehouse_id]], tblwhouse[], tblwhouse[warehouse_name],FALSE() )), "Invalid", "Valid")</f>
        <v>Valid</v>
      </c>
    </row>
    <row r="6247" customFormat="false" ht="15" hidden="false" customHeight="true" outlineLevel="0" collapsed="false">
      <c r="A6247" s="1" t="n">
        <v>6246</v>
      </c>
      <c r="B6247" s="1" t="n">
        <v>1</v>
      </c>
      <c r="C6247" s="1" t="n">
        <v>1986</v>
      </c>
      <c r="D6247" s="1" t="s">
        <v>13314</v>
      </c>
      <c r="E6247" s="1" t="n">
        <v>130</v>
      </c>
      <c r="F6247" s="1" t="n">
        <v>33</v>
      </c>
      <c r="G6247" s="1" t="n">
        <v>282.13</v>
      </c>
      <c r="H6247" s="4" t="n">
        <v>46037.6009382755</v>
      </c>
      <c r="I62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6246BT2337051198613033282.1346037.6009382754</v>
      </c>
      <c r="J6247" s="1" t="n">
        <f aca="false">COUNTIF(I:I, $I6247)</f>
        <v>1</v>
      </c>
      <c r="K6247" s="1" t="str">
        <f aca="false">IF(ISNA(VLOOKUP(Table4[product_id], tblProducts[], tblProducts[product_name],FALSE() )), "Invalid", "Valid")</f>
        <v>Valid</v>
      </c>
      <c r="L6247" s="5" t="str">
        <f aca="false">IF(ISNA(VLOOKUP(Table4[[#This Row],[warehouse_id]], tblwhouse[], tblwhouse[warehouse_name],FALSE() )), "Invalid", "Valid")</f>
        <v>Valid</v>
      </c>
    </row>
    <row r="6248" customFormat="false" ht="15" hidden="false" customHeight="true" outlineLevel="0" collapsed="false">
      <c r="A6248" s="1" t="n">
        <v>6247</v>
      </c>
      <c r="B6248" s="1" t="n">
        <v>4</v>
      </c>
      <c r="C6248" s="1" t="n">
        <v>2916</v>
      </c>
      <c r="D6248" s="1" t="s">
        <v>13315</v>
      </c>
      <c r="E6248" s="1" t="n">
        <v>99</v>
      </c>
      <c r="F6248" s="1" t="n">
        <v>47</v>
      </c>
      <c r="G6248" s="1" t="n">
        <v>784.17</v>
      </c>
      <c r="H6248" s="4" t="n">
        <v>46166.6009382755</v>
      </c>
      <c r="I62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6247BT932129429169947784.1746166.6009382754</v>
      </c>
      <c r="J6248" s="1" t="n">
        <f aca="false">COUNTIF(I:I, $I6248)</f>
        <v>1</v>
      </c>
      <c r="K6248" s="1" t="str">
        <f aca="false">IF(ISNA(VLOOKUP(Table4[product_id], tblProducts[], tblProducts[product_name],FALSE() )), "Invalid", "Valid")</f>
        <v>Valid</v>
      </c>
      <c r="L6248" s="5" t="str">
        <f aca="false">IF(ISNA(VLOOKUP(Table4[[#This Row],[warehouse_id]], tblwhouse[], tblwhouse[warehouse_name],FALSE() )), "Invalid", "Valid")</f>
        <v>Valid</v>
      </c>
    </row>
    <row r="6249" customFormat="false" ht="15" hidden="false" customHeight="true" outlineLevel="0" collapsed="false">
      <c r="A6249" s="1" t="n">
        <v>6248</v>
      </c>
      <c r="B6249" s="1" t="n">
        <v>1</v>
      </c>
      <c r="C6249" s="1" t="n">
        <v>159</v>
      </c>
      <c r="D6249" s="1" t="s">
        <v>13316</v>
      </c>
      <c r="E6249" s="1" t="n">
        <v>358</v>
      </c>
      <c r="F6249" s="1" t="n">
        <v>26</v>
      </c>
      <c r="G6249" s="1" t="n">
        <v>641.76</v>
      </c>
      <c r="H6249" s="4" t="n">
        <v>46074.6009382755</v>
      </c>
      <c r="I62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6248BT552036115935826641.7646074.6009382754</v>
      </c>
      <c r="J6249" s="1" t="n">
        <f aca="false">COUNTIF(I:I, $I6249)</f>
        <v>1</v>
      </c>
      <c r="K6249" s="1" t="str">
        <f aca="false">IF(ISNA(VLOOKUP(Table4[product_id], tblProducts[], tblProducts[product_name],FALSE() )), "Invalid", "Valid")</f>
        <v>Valid</v>
      </c>
      <c r="L6249" s="5" t="str">
        <f aca="false">IF(ISNA(VLOOKUP(Table4[[#This Row],[warehouse_id]], tblwhouse[], tblwhouse[warehouse_name],FALSE() )), "Invalid", "Valid")</f>
        <v>Valid</v>
      </c>
    </row>
    <row r="6250" customFormat="false" ht="15" hidden="false" customHeight="true" outlineLevel="0" collapsed="false">
      <c r="A6250" s="1" t="n">
        <v>6249</v>
      </c>
      <c r="B6250" s="1" t="n">
        <v>4</v>
      </c>
      <c r="C6250" s="1" t="n">
        <v>1314</v>
      </c>
      <c r="D6250" s="1" t="s">
        <v>13317</v>
      </c>
      <c r="E6250" s="1" t="n">
        <v>17</v>
      </c>
      <c r="F6250" s="1" t="n">
        <v>57</v>
      </c>
      <c r="G6250" s="1" t="n">
        <v>513.89</v>
      </c>
      <c r="H6250" s="4" t="n">
        <v>46070.6009382755</v>
      </c>
      <c r="I62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6249BT191323413141757513.8946070.6009382754</v>
      </c>
      <c r="J6250" s="1" t="n">
        <f aca="false">COUNTIF(I:I, $I6250)</f>
        <v>1</v>
      </c>
      <c r="K6250" s="1" t="str">
        <f aca="false">IF(ISNA(VLOOKUP(Table4[product_id], tblProducts[], tblProducts[product_name],FALSE() )), "Invalid", "Valid")</f>
        <v>Valid</v>
      </c>
      <c r="L6250" s="5" t="str">
        <f aca="false">IF(ISNA(VLOOKUP(Table4[[#This Row],[warehouse_id]], tblwhouse[], tblwhouse[warehouse_name],FALSE() )), "Invalid", "Valid")</f>
        <v>Valid</v>
      </c>
    </row>
    <row r="6251" customFormat="false" ht="15" hidden="false" customHeight="true" outlineLevel="0" collapsed="false">
      <c r="A6251" s="1" t="n">
        <v>6250</v>
      </c>
      <c r="B6251" s="1" t="n">
        <v>2</v>
      </c>
      <c r="C6251" s="1" t="n">
        <v>2170</v>
      </c>
      <c r="D6251" s="1" t="s">
        <v>13318</v>
      </c>
      <c r="E6251" s="1" t="n">
        <v>71</v>
      </c>
      <c r="F6251" s="1" t="n">
        <v>67</v>
      </c>
      <c r="G6251" s="1" t="n">
        <v>222.88</v>
      </c>
      <c r="H6251" s="4" t="n">
        <v>46021.6009382755</v>
      </c>
      <c r="I62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6250BT537872221707167222.8846021.6009382754</v>
      </c>
      <c r="J6251" s="1" t="n">
        <f aca="false">COUNTIF(I:I, $I6251)</f>
        <v>1</v>
      </c>
      <c r="K6251" s="1" t="str">
        <f aca="false">IF(ISNA(VLOOKUP(Table4[product_id], tblProducts[], tblProducts[product_name],FALSE() )), "Invalid", "Valid")</f>
        <v>Valid</v>
      </c>
      <c r="L6251" s="5" t="str">
        <f aca="false">IF(ISNA(VLOOKUP(Table4[[#This Row],[warehouse_id]], tblwhouse[], tblwhouse[warehouse_name],FALSE() )), "Invalid", "Valid")</f>
        <v>Valid</v>
      </c>
    </row>
    <row r="6252" customFormat="false" ht="15" hidden="false" customHeight="true" outlineLevel="0" collapsed="false">
      <c r="A6252" s="1" t="n">
        <v>6251</v>
      </c>
      <c r="B6252" s="1" t="n">
        <v>4</v>
      </c>
      <c r="C6252" s="1" t="n">
        <v>259</v>
      </c>
      <c r="D6252" s="1" t="s">
        <v>13319</v>
      </c>
      <c r="E6252" s="1" t="n">
        <v>225</v>
      </c>
      <c r="F6252" s="1" t="n">
        <v>38</v>
      </c>
      <c r="G6252" s="1" t="n">
        <v>133.04</v>
      </c>
      <c r="H6252" s="4" t="n">
        <v>45981.6009382755</v>
      </c>
      <c r="I62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6251BT102948425922538133.0445981.6009382754</v>
      </c>
      <c r="J6252" s="1" t="n">
        <f aca="false">COUNTIF(I:I, $I6252)</f>
        <v>1</v>
      </c>
      <c r="K6252" s="1" t="str">
        <f aca="false">IF(ISNA(VLOOKUP(Table4[product_id], tblProducts[], tblProducts[product_name],FALSE() )), "Invalid", "Valid")</f>
        <v>Valid</v>
      </c>
      <c r="L6252" s="5" t="str">
        <f aca="false">IF(ISNA(VLOOKUP(Table4[[#This Row],[warehouse_id]], tblwhouse[], tblwhouse[warehouse_name],FALSE() )), "Invalid", "Valid")</f>
        <v>Valid</v>
      </c>
    </row>
    <row r="6253" customFormat="false" ht="15" hidden="false" customHeight="true" outlineLevel="0" collapsed="false">
      <c r="A6253" s="1" t="n">
        <v>6252</v>
      </c>
      <c r="B6253" s="1" t="n">
        <v>4</v>
      </c>
      <c r="C6253" s="1" t="n">
        <v>384</v>
      </c>
      <c r="D6253" s="1" t="s">
        <v>13320</v>
      </c>
      <c r="E6253" s="1" t="n">
        <v>223</v>
      </c>
      <c r="F6253" s="1" t="n">
        <v>36</v>
      </c>
      <c r="G6253" s="1" t="n">
        <v>1086.22</v>
      </c>
      <c r="H6253" s="4" t="n">
        <v>46169.6009382755</v>
      </c>
      <c r="I62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6252BT4843184384223361086.2246169.6009382754</v>
      </c>
      <c r="J6253" s="1" t="n">
        <f aca="false">COUNTIF(I:I, $I6253)</f>
        <v>1</v>
      </c>
      <c r="K6253" s="1" t="str">
        <f aca="false">IF(ISNA(VLOOKUP(Table4[product_id], tblProducts[], tblProducts[product_name],FALSE() )), "Invalid", "Valid")</f>
        <v>Valid</v>
      </c>
      <c r="L6253" s="5" t="str">
        <f aca="false">IF(ISNA(VLOOKUP(Table4[[#This Row],[warehouse_id]], tblwhouse[], tblwhouse[warehouse_name],FALSE() )), "Invalid", "Valid")</f>
        <v>Valid</v>
      </c>
    </row>
    <row r="6254" customFormat="false" ht="15" hidden="false" customHeight="true" outlineLevel="0" collapsed="false">
      <c r="A6254" s="1" t="n">
        <v>6253</v>
      </c>
      <c r="B6254" s="1" t="n">
        <v>1</v>
      </c>
      <c r="C6254" s="1" t="n">
        <v>2647</v>
      </c>
      <c r="D6254" s="1" t="s">
        <v>13321</v>
      </c>
      <c r="E6254" s="1" t="n">
        <v>156</v>
      </c>
      <c r="F6254" s="1" t="n">
        <v>20</v>
      </c>
      <c r="G6254" s="1" t="n">
        <v>1083.03</v>
      </c>
      <c r="H6254" s="4" t="n">
        <v>46050.6009382755</v>
      </c>
      <c r="I62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6253BT48902412647156201083.0346050.6009382754</v>
      </c>
      <c r="J6254" s="1" t="n">
        <f aca="false">COUNTIF(I:I, $I6254)</f>
        <v>1</v>
      </c>
      <c r="K6254" s="1" t="str">
        <f aca="false">IF(ISNA(VLOOKUP(Table4[product_id], tblProducts[], tblProducts[product_name],FALSE() )), "Invalid", "Valid")</f>
        <v>Valid</v>
      </c>
      <c r="L6254" s="5" t="str">
        <f aca="false">IF(ISNA(VLOOKUP(Table4[[#This Row],[warehouse_id]], tblwhouse[], tblwhouse[warehouse_name],FALSE() )), "Invalid", "Valid")</f>
        <v>Valid</v>
      </c>
    </row>
    <row r="6255" customFormat="false" ht="15" hidden="false" customHeight="true" outlineLevel="0" collapsed="false">
      <c r="A6255" s="1" t="n">
        <v>6254</v>
      </c>
      <c r="B6255" s="1" t="n">
        <v>1</v>
      </c>
      <c r="C6255" s="1" t="n">
        <v>2147</v>
      </c>
      <c r="D6255" s="1" t="s">
        <v>13322</v>
      </c>
      <c r="E6255" s="1" t="n">
        <v>8</v>
      </c>
      <c r="F6255" s="1" t="n">
        <v>53</v>
      </c>
      <c r="G6255" s="1" t="n">
        <v>198.73</v>
      </c>
      <c r="H6255" s="4" t="n">
        <v>46141.6009382755</v>
      </c>
      <c r="I62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6254BT76567712147853198.7346141.6009382754</v>
      </c>
      <c r="J6255" s="1" t="n">
        <f aca="false">COUNTIF(I:I, $I6255)</f>
        <v>1</v>
      </c>
      <c r="K6255" s="1" t="str">
        <f aca="false">IF(ISNA(VLOOKUP(Table4[product_id], tblProducts[], tblProducts[product_name],FALSE() )), "Invalid", "Valid")</f>
        <v>Valid</v>
      </c>
      <c r="L6255" s="5" t="str">
        <f aca="false">IF(ISNA(VLOOKUP(Table4[[#This Row],[warehouse_id]], tblwhouse[], tblwhouse[warehouse_name],FALSE() )), "Invalid", "Valid")</f>
        <v>Valid</v>
      </c>
    </row>
    <row r="6256" customFormat="false" ht="15" hidden="false" customHeight="true" outlineLevel="0" collapsed="false">
      <c r="A6256" s="1" t="n">
        <v>6255</v>
      </c>
      <c r="B6256" s="1" t="n">
        <v>3</v>
      </c>
      <c r="C6256" s="1" t="n">
        <v>1202</v>
      </c>
      <c r="D6256" s="1" t="s">
        <v>13323</v>
      </c>
      <c r="E6256" s="1" t="n">
        <v>237</v>
      </c>
      <c r="F6256" s="1" t="n">
        <v>22</v>
      </c>
      <c r="G6256" s="1" t="n">
        <v>1444.71</v>
      </c>
      <c r="H6256" s="4" t="n">
        <v>45988.6009382755</v>
      </c>
      <c r="I62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6255BT25086131202237221444.7145988.6009382754</v>
      </c>
      <c r="J6256" s="1" t="n">
        <f aca="false">COUNTIF(I:I, $I6256)</f>
        <v>1</v>
      </c>
      <c r="K6256" s="1" t="str">
        <f aca="false">IF(ISNA(VLOOKUP(Table4[product_id], tblProducts[], tblProducts[product_name],FALSE() )), "Invalid", "Valid")</f>
        <v>Valid</v>
      </c>
      <c r="L6256" s="5" t="str">
        <f aca="false">IF(ISNA(VLOOKUP(Table4[[#This Row],[warehouse_id]], tblwhouse[], tblwhouse[warehouse_name],FALSE() )), "Invalid", "Valid")</f>
        <v>Valid</v>
      </c>
    </row>
    <row r="6257" customFormat="false" ht="15" hidden="false" customHeight="true" outlineLevel="0" collapsed="false">
      <c r="A6257" s="1" t="n">
        <v>6256</v>
      </c>
      <c r="B6257" s="1" t="n">
        <v>2</v>
      </c>
      <c r="C6257" s="1" t="n">
        <v>668</v>
      </c>
      <c r="D6257" s="1" t="s">
        <v>13324</v>
      </c>
      <c r="E6257" s="1" t="n">
        <v>453</v>
      </c>
      <c r="F6257" s="1" t="n">
        <v>70</v>
      </c>
      <c r="G6257" s="1" t="n">
        <v>821.5</v>
      </c>
      <c r="H6257" s="4" t="n">
        <v>45990.6009382755</v>
      </c>
      <c r="I62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6256BT768554266845370821.545990.6009382754</v>
      </c>
      <c r="J6257" s="1" t="n">
        <f aca="false">COUNTIF(I:I, $I6257)</f>
        <v>1</v>
      </c>
      <c r="K6257" s="1" t="str">
        <f aca="false">IF(ISNA(VLOOKUP(Table4[product_id], tblProducts[], tblProducts[product_name],FALSE() )), "Invalid", "Valid")</f>
        <v>Valid</v>
      </c>
      <c r="L6257" s="5" t="str">
        <f aca="false">IF(ISNA(VLOOKUP(Table4[[#This Row],[warehouse_id]], tblwhouse[], tblwhouse[warehouse_name],FALSE() )), "Invalid", "Valid")</f>
        <v>Valid</v>
      </c>
    </row>
    <row r="6258" customFormat="false" ht="15" hidden="false" customHeight="true" outlineLevel="0" collapsed="false">
      <c r="A6258" s="1" t="n">
        <v>6257</v>
      </c>
      <c r="B6258" s="1" t="n">
        <v>1</v>
      </c>
      <c r="C6258" s="1" t="n">
        <v>1898</v>
      </c>
      <c r="D6258" s="1" t="s">
        <v>13325</v>
      </c>
      <c r="E6258" s="1" t="n">
        <v>409</v>
      </c>
      <c r="F6258" s="1" t="n">
        <v>58</v>
      </c>
      <c r="G6258" s="1" t="n">
        <v>887.18</v>
      </c>
      <c r="H6258" s="4" t="n">
        <v>45904.6009382755</v>
      </c>
      <c r="I62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6257BT4952891189840958887.1845904.6009382754</v>
      </c>
      <c r="J6258" s="1" t="n">
        <f aca="false">COUNTIF(I:I, $I6258)</f>
        <v>1</v>
      </c>
      <c r="K6258" s="1" t="str">
        <f aca="false">IF(ISNA(VLOOKUP(Table4[product_id], tblProducts[], tblProducts[product_name],FALSE() )), "Invalid", "Valid")</f>
        <v>Valid</v>
      </c>
      <c r="L6258" s="5" t="str">
        <f aca="false">IF(ISNA(VLOOKUP(Table4[[#This Row],[warehouse_id]], tblwhouse[], tblwhouse[warehouse_name],FALSE() )), "Invalid", "Valid")</f>
        <v>Valid</v>
      </c>
    </row>
    <row r="6259" customFormat="false" ht="15" hidden="false" customHeight="true" outlineLevel="0" collapsed="false">
      <c r="A6259" s="1" t="n">
        <v>6258</v>
      </c>
      <c r="B6259" s="1" t="n">
        <v>4</v>
      </c>
      <c r="C6259" s="1" t="n">
        <v>2023</v>
      </c>
      <c r="D6259" s="1" t="s">
        <v>13326</v>
      </c>
      <c r="E6259" s="1" t="n">
        <v>281</v>
      </c>
      <c r="F6259" s="1" t="n">
        <v>51</v>
      </c>
      <c r="G6259" s="1" t="n">
        <v>527.89</v>
      </c>
      <c r="H6259" s="4" t="n">
        <v>46138.6009382755</v>
      </c>
      <c r="I62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6258BT4298694202328151527.8946138.6009382754</v>
      </c>
      <c r="J6259" s="1" t="n">
        <f aca="false">COUNTIF(I:I, $I6259)</f>
        <v>1</v>
      </c>
      <c r="K6259" s="1" t="str">
        <f aca="false">IF(ISNA(VLOOKUP(Table4[product_id], tblProducts[], tblProducts[product_name],FALSE() )), "Invalid", "Valid")</f>
        <v>Valid</v>
      </c>
      <c r="L6259" s="5" t="str">
        <f aca="false">IF(ISNA(VLOOKUP(Table4[[#This Row],[warehouse_id]], tblwhouse[], tblwhouse[warehouse_name],FALSE() )), "Invalid", "Valid")</f>
        <v>Valid</v>
      </c>
    </row>
    <row r="6260" customFormat="false" ht="15" hidden="false" customHeight="true" outlineLevel="0" collapsed="false">
      <c r="A6260" s="1" t="n">
        <v>6259</v>
      </c>
      <c r="B6260" s="1" t="n">
        <v>4</v>
      </c>
      <c r="C6260" s="1" t="n">
        <v>2946</v>
      </c>
      <c r="D6260" s="1" t="s">
        <v>13327</v>
      </c>
      <c r="E6260" s="1" t="n">
        <v>207</v>
      </c>
      <c r="F6260" s="1" t="n">
        <v>77</v>
      </c>
      <c r="G6260" s="1" t="n">
        <v>950.1</v>
      </c>
      <c r="H6260" s="4" t="n">
        <v>46068.6009382755</v>
      </c>
      <c r="I62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6259BT8635784294620777950.146068.6009382754</v>
      </c>
      <c r="J6260" s="1" t="n">
        <f aca="false">COUNTIF(I:I, $I6260)</f>
        <v>1</v>
      </c>
      <c r="K6260" s="1" t="str">
        <f aca="false">IF(ISNA(VLOOKUP(Table4[product_id], tblProducts[], tblProducts[product_name],FALSE() )), "Invalid", "Valid")</f>
        <v>Valid</v>
      </c>
      <c r="L6260" s="5" t="str">
        <f aca="false">IF(ISNA(VLOOKUP(Table4[[#This Row],[warehouse_id]], tblwhouse[], tblwhouse[warehouse_name],FALSE() )), "Invalid", "Valid")</f>
        <v>Valid</v>
      </c>
    </row>
    <row r="6261" customFormat="false" ht="15" hidden="false" customHeight="true" outlineLevel="0" collapsed="false">
      <c r="A6261" s="1" t="n">
        <v>6260</v>
      </c>
      <c r="B6261" s="1" t="n">
        <v>3</v>
      </c>
      <c r="C6261" s="1" t="n">
        <v>2046</v>
      </c>
      <c r="D6261" s="1" t="s">
        <v>13328</v>
      </c>
      <c r="E6261" s="1" t="n">
        <v>149</v>
      </c>
      <c r="F6261" s="1" t="n">
        <v>59</v>
      </c>
      <c r="G6261" s="1" t="n">
        <v>507.37</v>
      </c>
      <c r="H6261" s="4" t="n">
        <v>46104.6009382755</v>
      </c>
      <c r="I62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6260BT4343403204614959507.3746104.6009382754</v>
      </c>
      <c r="J6261" s="1" t="n">
        <f aca="false">COUNTIF(I:I, $I6261)</f>
        <v>1</v>
      </c>
      <c r="K6261" s="1" t="str">
        <f aca="false">IF(ISNA(VLOOKUP(Table4[product_id], tblProducts[], tblProducts[product_name],FALSE() )), "Invalid", "Valid")</f>
        <v>Valid</v>
      </c>
      <c r="L6261" s="5" t="str">
        <f aca="false">IF(ISNA(VLOOKUP(Table4[[#This Row],[warehouse_id]], tblwhouse[], tblwhouse[warehouse_name],FALSE() )), "Invalid", "Valid")</f>
        <v>Valid</v>
      </c>
    </row>
    <row r="6262" customFormat="false" ht="15" hidden="false" customHeight="true" outlineLevel="0" collapsed="false">
      <c r="A6262" s="1" t="n">
        <v>6261</v>
      </c>
      <c r="B6262" s="1" t="n">
        <v>4</v>
      </c>
      <c r="C6262" s="1" t="n">
        <v>813</v>
      </c>
      <c r="D6262" s="1" t="s">
        <v>13329</v>
      </c>
      <c r="E6262" s="1" t="n">
        <v>235</v>
      </c>
      <c r="F6262" s="1" t="n">
        <v>32</v>
      </c>
      <c r="G6262" s="1" t="n">
        <v>1279.89</v>
      </c>
      <c r="H6262" s="4" t="n">
        <v>45976.6009382755</v>
      </c>
      <c r="I62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6261BT6986914813235321279.8945976.6009382754</v>
      </c>
      <c r="J6262" s="1" t="n">
        <f aca="false">COUNTIF(I:I, $I6262)</f>
        <v>1</v>
      </c>
      <c r="K6262" s="1" t="str">
        <f aca="false">IF(ISNA(VLOOKUP(Table4[product_id], tblProducts[], tblProducts[product_name],FALSE() )), "Invalid", "Valid")</f>
        <v>Valid</v>
      </c>
      <c r="L6262" s="5" t="str">
        <f aca="false">IF(ISNA(VLOOKUP(Table4[[#This Row],[warehouse_id]], tblwhouse[], tblwhouse[warehouse_name],FALSE() )), "Invalid", "Valid")</f>
        <v>Valid</v>
      </c>
    </row>
    <row r="6263" customFormat="false" ht="15" hidden="false" customHeight="true" outlineLevel="0" collapsed="false">
      <c r="A6263" s="1" t="n">
        <v>6262</v>
      </c>
      <c r="B6263" s="1" t="n">
        <v>3</v>
      </c>
      <c r="C6263" s="1" t="n">
        <v>790</v>
      </c>
      <c r="D6263" s="1" t="s">
        <v>13330</v>
      </c>
      <c r="E6263" s="1" t="n">
        <v>352</v>
      </c>
      <c r="F6263" s="1" t="n">
        <v>60</v>
      </c>
      <c r="G6263" s="1" t="n">
        <v>1464.52</v>
      </c>
      <c r="H6263" s="4" t="n">
        <v>46035.6009382755</v>
      </c>
      <c r="I62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6262BT1453133790352601464.5246035.6009382754</v>
      </c>
      <c r="J6263" s="1" t="n">
        <f aca="false">COUNTIF(I:I, $I6263)</f>
        <v>1</v>
      </c>
      <c r="K6263" s="1" t="str">
        <f aca="false">IF(ISNA(VLOOKUP(Table4[product_id], tblProducts[], tblProducts[product_name],FALSE() )), "Invalid", "Valid")</f>
        <v>Valid</v>
      </c>
      <c r="L6263" s="5" t="str">
        <f aca="false">IF(ISNA(VLOOKUP(Table4[[#This Row],[warehouse_id]], tblwhouse[], tblwhouse[warehouse_name],FALSE() )), "Invalid", "Valid")</f>
        <v>Valid</v>
      </c>
    </row>
    <row r="6264" customFormat="false" ht="15" hidden="false" customHeight="true" outlineLevel="0" collapsed="false">
      <c r="A6264" s="1" t="n">
        <v>6263</v>
      </c>
      <c r="B6264" s="1" t="n">
        <v>1</v>
      </c>
      <c r="C6264" s="1" t="n">
        <v>329</v>
      </c>
      <c r="D6264" s="1" t="s">
        <v>12540</v>
      </c>
      <c r="E6264" s="1" t="n">
        <v>301</v>
      </c>
      <c r="F6264" s="1" t="n">
        <v>50</v>
      </c>
      <c r="G6264" s="1" t="n">
        <v>711.47</v>
      </c>
      <c r="H6264" s="4" t="n">
        <v>45885.6009382755</v>
      </c>
      <c r="I62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6263BT480385132930150711.4745885.6009382754</v>
      </c>
      <c r="J6264" s="1" t="n">
        <f aca="false">COUNTIF(I:I, $I6264)</f>
        <v>1</v>
      </c>
      <c r="K6264" s="1" t="str">
        <f aca="false">IF(ISNA(VLOOKUP(Table4[product_id], tblProducts[], tblProducts[product_name],FALSE() )), "Invalid", "Valid")</f>
        <v>Valid</v>
      </c>
      <c r="L6264" s="5" t="str">
        <f aca="false">IF(ISNA(VLOOKUP(Table4[[#This Row],[warehouse_id]], tblwhouse[], tblwhouse[warehouse_name],FALSE() )), "Invalid", "Valid")</f>
        <v>Valid</v>
      </c>
    </row>
    <row r="6265" customFormat="false" ht="15" hidden="false" customHeight="true" outlineLevel="0" collapsed="false">
      <c r="A6265" s="1" t="n">
        <v>6264</v>
      </c>
      <c r="B6265" s="1" t="n">
        <v>2</v>
      </c>
      <c r="C6265" s="1" t="n">
        <v>902</v>
      </c>
      <c r="D6265" s="1" t="s">
        <v>13331</v>
      </c>
      <c r="E6265" s="1" t="n">
        <v>235</v>
      </c>
      <c r="F6265" s="1" t="n">
        <v>65</v>
      </c>
      <c r="G6265" s="1" t="n">
        <v>1095.83</v>
      </c>
      <c r="H6265" s="4" t="n">
        <v>46022.6009382755</v>
      </c>
      <c r="I62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6264BT3621412902235651095.8346022.6009382754</v>
      </c>
      <c r="J6265" s="1" t="n">
        <f aca="false">COUNTIF(I:I, $I6265)</f>
        <v>1</v>
      </c>
      <c r="K6265" s="1" t="str">
        <f aca="false">IF(ISNA(VLOOKUP(Table4[product_id], tblProducts[], tblProducts[product_name],FALSE() )), "Invalid", "Valid")</f>
        <v>Valid</v>
      </c>
      <c r="L6265" s="5" t="str">
        <f aca="false">IF(ISNA(VLOOKUP(Table4[[#This Row],[warehouse_id]], tblwhouse[], tblwhouse[warehouse_name],FALSE() )), "Invalid", "Valid")</f>
        <v>Valid</v>
      </c>
    </row>
    <row r="6266" customFormat="false" ht="15" hidden="false" customHeight="true" outlineLevel="0" collapsed="false">
      <c r="A6266" s="1" t="n">
        <v>6265</v>
      </c>
      <c r="B6266" s="1" t="n">
        <v>1</v>
      </c>
      <c r="C6266" s="1" t="n">
        <v>2161</v>
      </c>
      <c r="D6266" s="1" t="s">
        <v>13332</v>
      </c>
      <c r="E6266" s="1" t="n">
        <v>42</v>
      </c>
      <c r="F6266" s="1" t="n">
        <v>28</v>
      </c>
      <c r="G6266" s="1" t="n">
        <v>74.98</v>
      </c>
      <c r="H6266" s="4" t="n">
        <v>45984.6009382755</v>
      </c>
      <c r="I62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6265BT56444512161422874.9845984.6009382754</v>
      </c>
      <c r="J6266" s="1" t="n">
        <f aca="false">COUNTIF(I:I, $I6266)</f>
        <v>1</v>
      </c>
      <c r="K6266" s="1" t="str">
        <f aca="false">IF(ISNA(VLOOKUP(Table4[product_id], tblProducts[], tblProducts[product_name],FALSE() )), "Invalid", "Valid")</f>
        <v>Valid</v>
      </c>
      <c r="L6266" s="5" t="str">
        <f aca="false">IF(ISNA(VLOOKUP(Table4[[#This Row],[warehouse_id]], tblwhouse[], tblwhouse[warehouse_name],FALSE() )), "Invalid", "Valid")</f>
        <v>Valid</v>
      </c>
    </row>
    <row r="6267" customFormat="false" ht="15" hidden="false" customHeight="true" outlineLevel="0" collapsed="false">
      <c r="A6267" s="1" t="n">
        <v>6266</v>
      </c>
      <c r="B6267" s="1" t="n">
        <v>1</v>
      </c>
      <c r="C6267" s="1" t="n">
        <v>2254</v>
      </c>
      <c r="D6267" s="1" t="s">
        <v>13333</v>
      </c>
      <c r="E6267" s="1" t="n">
        <v>382</v>
      </c>
      <c r="F6267" s="1" t="n">
        <v>30</v>
      </c>
      <c r="G6267" s="1" t="n">
        <v>999.6</v>
      </c>
      <c r="H6267" s="4" t="n">
        <v>45944.6009382755</v>
      </c>
      <c r="I62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6266BT6284481225438230999.645944.6009382754</v>
      </c>
      <c r="J6267" s="1" t="n">
        <f aca="false">COUNTIF(I:I, $I6267)</f>
        <v>1</v>
      </c>
      <c r="K6267" s="1" t="str">
        <f aca="false">IF(ISNA(VLOOKUP(Table4[product_id], tblProducts[], tblProducts[product_name],FALSE() )), "Invalid", "Valid")</f>
        <v>Valid</v>
      </c>
      <c r="L6267" s="5" t="str">
        <f aca="false">IF(ISNA(VLOOKUP(Table4[[#This Row],[warehouse_id]], tblwhouse[], tblwhouse[warehouse_name],FALSE() )), "Invalid", "Valid")</f>
        <v>Valid</v>
      </c>
    </row>
    <row r="6268" customFormat="false" ht="15" hidden="false" customHeight="true" outlineLevel="0" collapsed="false">
      <c r="A6268" s="1" t="n">
        <v>6267</v>
      </c>
      <c r="B6268" s="1" t="n">
        <v>3</v>
      </c>
      <c r="C6268" s="1" t="n">
        <v>2674</v>
      </c>
      <c r="D6268" s="1" t="s">
        <v>13334</v>
      </c>
      <c r="E6268" s="1" t="n">
        <v>318</v>
      </c>
      <c r="F6268" s="1" t="n">
        <v>63</v>
      </c>
      <c r="G6268" s="1" t="n">
        <v>432.33</v>
      </c>
      <c r="H6268" s="4" t="n">
        <v>46220.6009382755</v>
      </c>
      <c r="I62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6267BT8555053267431863432.3346220.6009382754</v>
      </c>
      <c r="J6268" s="1" t="n">
        <f aca="false">COUNTIF(I:I, $I6268)</f>
        <v>1</v>
      </c>
      <c r="K6268" s="1" t="str">
        <f aca="false">IF(ISNA(VLOOKUP(Table4[product_id], tblProducts[], tblProducts[product_name],FALSE() )), "Invalid", "Valid")</f>
        <v>Valid</v>
      </c>
      <c r="L6268" s="5" t="str">
        <f aca="false">IF(ISNA(VLOOKUP(Table4[[#This Row],[warehouse_id]], tblwhouse[], tblwhouse[warehouse_name],FALSE() )), "Invalid", "Valid")</f>
        <v>Valid</v>
      </c>
    </row>
    <row r="6269" customFormat="false" ht="15" hidden="false" customHeight="true" outlineLevel="0" collapsed="false">
      <c r="A6269" s="1" t="n">
        <v>6268</v>
      </c>
      <c r="B6269" s="1" t="n">
        <v>2</v>
      </c>
      <c r="C6269" s="1" t="n">
        <v>2714</v>
      </c>
      <c r="D6269" s="1" t="s">
        <v>13335</v>
      </c>
      <c r="E6269" s="1" t="n">
        <v>53</v>
      </c>
      <c r="F6269" s="1" t="n">
        <v>36</v>
      </c>
      <c r="G6269" s="1" t="n">
        <v>755.85</v>
      </c>
      <c r="H6269" s="4" t="n">
        <v>46205.6009382755</v>
      </c>
      <c r="I62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6268BT246123227145336755.8546205.6009382754</v>
      </c>
      <c r="J6269" s="1" t="n">
        <f aca="false">COUNTIF(I:I, $I6269)</f>
        <v>1</v>
      </c>
      <c r="K6269" s="1" t="str">
        <f aca="false">IF(ISNA(VLOOKUP(Table4[product_id], tblProducts[], tblProducts[product_name],FALSE() )), "Invalid", "Valid")</f>
        <v>Valid</v>
      </c>
      <c r="L6269" s="5" t="str">
        <f aca="false">IF(ISNA(VLOOKUP(Table4[[#This Row],[warehouse_id]], tblwhouse[], tblwhouse[warehouse_name],FALSE() )), "Invalid", "Valid")</f>
        <v>Valid</v>
      </c>
    </row>
    <row r="6270" customFormat="false" ht="15" hidden="false" customHeight="true" outlineLevel="0" collapsed="false">
      <c r="A6270" s="1" t="n">
        <v>6269</v>
      </c>
      <c r="B6270" s="1" t="n">
        <v>1</v>
      </c>
      <c r="C6270" s="1" t="n">
        <v>2973</v>
      </c>
      <c r="D6270" s="1" t="s">
        <v>13336</v>
      </c>
      <c r="E6270" s="1" t="n">
        <v>265</v>
      </c>
      <c r="F6270" s="1" t="n">
        <v>47</v>
      </c>
      <c r="G6270" s="1" t="n">
        <v>1104.22</v>
      </c>
      <c r="H6270" s="4" t="n">
        <v>46211.6009382755</v>
      </c>
      <c r="I62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6269BT24238412973265471104.2246211.6009382754</v>
      </c>
      <c r="J6270" s="1" t="n">
        <f aca="false">COUNTIF(I:I, $I6270)</f>
        <v>1</v>
      </c>
      <c r="K6270" s="1" t="str">
        <f aca="false">IF(ISNA(VLOOKUP(Table4[product_id], tblProducts[], tblProducts[product_name],FALSE() )), "Invalid", "Valid")</f>
        <v>Valid</v>
      </c>
      <c r="L6270" s="5" t="str">
        <f aca="false">IF(ISNA(VLOOKUP(Table4[[#This Row],[warehouse_id]], tblwhouse[], tblwhouse[warehouse_name],FALSE() )), "Invalid", "Valid")</f>
        <v>Valid</v>
      </c>
    </row>
    <row r="6271" customFormat="false" ht="15" hidden="false" customHeight="true" outlineLevel="0" collapsed="false">
      <c r="A6271" s="1" t="n">
        <v>6270</v>
      </c>
      <c r="B6271" s="1" t="n">
        <v>2</v>
      </c>
      <c r="C6271" s="1" t="n">
        <v>1973</v>
      </c>
      <c r="D6271" s="1" t="s">
        <v>13337</v>
      </c>
      <c r="E6271" s="1" t="n">
        <v>380</v>
      </c>
      <c r="F6271" s="1" t="n">
        <v>23</v>
      </c>
      <c r="G6271" s="1" t="n">
        <v>1176.32</v>
      </c>
      <c r="H6271" s="4" t="n">
        <v>46116.6009382755</v>
      </c>
      <c r="I62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6270BT45978721973380231176.3246116.6009382754</v>
      </c>
      <c r="J6271" s="1" t="n">
        <f aca="false">COUNTIF(I:I, $I6271)</f>
        <v>1</v>
      </c>
      <c r="K6271" s="1" t="str">
        <f aca="false">IF(ISNA(VLOOKUP(Table4[product_id], tblProducts[], tblProducts[product_name],FALSE() )), "Invalid", "Valid")</f>
        <v>Valid</v>
      </c>
      <c r="L6271" s="5" t="str">
        <f aca="false">IF(ISNA(VLOOKUP(Table4[[#This Row],[warehouse_id]], tblwhouse[], tblwhouse[warehouse_name],FALSE() )), "Invalid", "Valid")</f>
        <v>Valid</v>
      </c>
    </row>
    <row r="6272" customFormat="false" ht="15" hidden="false" customHeight="true" outlineLevel="0" collapsed="false">
      <c r="A6272" s="1" t="n">
        <v>6271</v>
      </c>
      <c r="B6272" s="1" t="n">
        <v>3</v>
      </c>
      <c r="C6272" s="1" t="n">
        <v>2357</v>
      </c>
      <c r="D6272" s="1" t="s">
        <v>13338</v>
      </c>
      <c r="E6272" s="1" t="n">
        <v>494</v>
      </c>
      <c r="F6272" s="1" t="n">
        <v>49</v>
      </c>
      <c r="G6272" s="1" t="n">
        <v>94.34</v>
      </c>
      <c r="H6272" s="4" t="n">
        <v>45880.6009382755</v>
      </c>
      <c r="I62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6271BT212458323574944994.3445880.6009382754</v>
      </c>
      <c r="J6272" s="1" t="n">
        <f aca="false">COUNTIF(I:I, $I6272)</f>
        <v>1</v>
      </c>
      <c r="K6272" s="1" t="str">
        <f aca="false">IF(ISNA(VLOOKUP(Table4[product_id], tblProducts[], tblProducts[product_name],FALSE() )), "Invalid", "Valid")</f>
        <v>Valid</v>
      </c>
      <c r="L6272" s="5" t="str">
        <f aca="false">IF(ISNA(VLOOKUP(Table4[[#This Row],[warehouse_id]], tblwhouse[], tblwhouse[warehouse_name],FALSE() )), "Invalid", "Valid")</f>
        <v>Valid</v>
      </c>
    </row>
    <row r="6273" customFormat="false" ht="15" hidden="false" customHeight="true" outlineLevel="0" collapsed="false">
      <c r="A6273" s="1" t="n">
        <v>6272</v>
      </c>
      <c r="B6273" s="1" t="n">
        <v>4</v>
      </c>
      <c r="C6273" s="1" t="n">
        <v>830</v>
      </c>
      <c r="D6273" s="1" t="s">
        <v>13339</v>
      </c>
      <c r="E6273" s="1" t="n">
        <v>395</v>
      </c>
      <c r="F6273" s="1" t="n">
        <v>50</v>
      </c>
      <c r="G6273" s="1" t="n">
        <v>858.57</v>
      </c>
      <c r="H6273" s="4" t="n">
        <v>45998.6009382755</v>
      </c>
      <c r="I62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6272BT356296483039550858.5745998.6009382754</v>
      </c>
      <c r="J6273" s="1" t="n">
        <f aca="false">COUNTIF(I:I, $I6273)</f>
        <v>1</v>
      </c>
      <c r="K6273" s="1" t="str">
        <f aca="false">IF(ISNA(VLOOKUP(Table4[product_id], tblProducts[], tblProducts[product_name],FALSE() )), "Invalid", "Valid")</f>
        <v>Valid</v>
      </c>
      <c r="L6273" s="5" t="str">
        <f aca="false">IF(ISNA(VLOOKUP(Table4[[#This Row],[warehouse_id]], tblwhouse[], tblwhouse[warehouse_name],FALSE() )), "Invalid", "Valid")</f>
        <v>Valid</v>
      </c>
    </row>
    <row r="6274" customFormat="false" ht="15" hidden="false" customHeight="true" outlineLevel="0" collapsed="false">
      <c r="A6274" s="1" t="n">
        <v>6273</v>
      </c>
      <c r="B6274" s="1" t="n">
        <v>4</v>
      </c>
      <c r="C6274" s="1" t="n">
        <v>1922</v>
      </c>
      <c r="D6274" s="1" t="s">
        <v>13340</v>
      </c>
      <c r="E6274" s="1" t="n">
        <v>454</v>
      </c>
      <c r="F6274" s="1" t="n">
        <v>41</v>
      </c>
      <c r="G6274" s="1" t="n">
        <v>234.94</v>
      </c>
      <c r="H6274" s="4" t="n">
        <v>46135.6009382755</v>
      </c>
      <c r="I62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6273BT2254694192245441234.9446135.6009382754</v>
      </c>
      <c r="J6274" s="1" t="n">
        <f aca="false">COUNTIF(I:I, $I6274)</f>
        <v>1</v>
      </c>
      <c r="K6274" s="1" t="str">
        <f aca="false">IF(ISNA(VLOOKUP(Table4[product_id], tblProducts[], tblProducts[product_name],FALSE() )), "Invalid", "Valid")</f>
        <v>Valid</v>
      </c>
      <c r="L6274" s="5" t="str">
        <f aca="false">IF(ISNA(VLOOKUP(Table4[[#This Row],[warehouse_id]], tblwhouse[], tblwhouse[warehouse_name],FALSE() )), "Invalid", "Valid")</f>
        <v>Valid</v>
      </c>
    </row>
    <row r="6275" customFormat="false" ht="15" hidden="false" customHeight="true" outlineLevel="0" collapsed="false">
      <c r="A6275" s="1" t="n">
        <v>6274</v>
      </c>
      <c r="B6275" s="1" t="n">
        <v>3</v>
      </c>
      <c r="C6275" s="1" t="n">
        <v>1116</v>
      </c>
      <c r="D6275" s="1" t="s">
        <v>13341</v>
      </c>
      <c r="E6275" s="1" t="n">
        <v>343</v>
      </c>
      <c r="F6275" s="1" t="n">
        <v>73</v>
      </c>
      <c r="G6275" s="1" t="n">
        <v>1111.13</v>
      </c>
      <c r="H6275" s="4" t="n">
        <v>45998.6009382755</v>
      </c>
      <c r="I62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6274BT25977431116343731111.1345998.6009382754</v>
      </c>
      <c r="J6275" s="1" t="n">
        <f aca="false">COUNTIF(I:I, $I6275)</f>
        <v>1</v>
      </c>
      <c r="K6275" s="1" t="str">
        <f aca="false">IF(ISNA(VLOOKUP(Table4[product_id], tblProducts[], tblProducts[product_name],FALSE() )), "Invalid", "Valid")</f>
        <v>Valid</v>
      </c>
      <c r="L6275" s="5" t="str">
        <f aca="false">IF(ISNA(VLOOKUP(Table4[[#This Row],[warehouse_id]], tblwhouse[], tblwhouse[warehouse_name],FALSE() )), "Invalid", "Valid")</f>
        <v>Valid</v>
      </c>
    </row>
    <row r="6276" customFormat="false" ht="15" hidden="false" customHeight="true" outlineLevel="0" collapsed="false">
      <c r="A6276" s="1" t="n">
        <v>6275</v>
      </c>
      <c r="B6276" s="1" t="n">
        <v>2</v>
      </c>
      <c r="C6276" s="1" t="n">
        <v>146</v>
      </c>
      <c r="D6276" s="1" t="s">
        <v>13342</v>
      </c>
      <c r="E6276" s="1" t="n">
        <v>439</v>
      </c>
      <c r="F6276" s="1" t="n">
        <v>51</v>
      </c>
      <c r="G6276" s="1" t="n">
        <v>921.84</v>
      </c>
      <c r="H6276" s="4" t="n">
        <v>45977.6009382755</v>
      </c>
      <c r="I62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6275BT314918214643951921.8445977.6009382754</v>
      </c>
      <c r="J6276" s="1" t="n">
        <f aca="false">COUNTIF(I:I, $I6276)</f>
        <v>1</v>
      </c>
      <c r="K6276" s="1" t="str">
        <f aca="false">IF(ISNA(VLOOKUP(Table4[product_id], tblProducts[], tblProducts[product_name],FALSE() )), "Invalid", "Valid")</f>
        <v>Valid</v>
      </c>
      <c r="L6276" s="5" t="str">
        <f aca="false">IF(ISNA(VLOOKUP(Table4[[#This Row],[warehouse_id]], tblwhouse[], tblwhouse[warehouse_name],FALSE() )), "Invalid", "Valid")</f>
        <v>Valid</v>
      </c>
    </row>
    <row r="6277" customFormat="false" ht="15" hidden="false" customHeight="true" outlineLevel="0" collapsed="false">
      <c r="A6277" s="1" t="n">
        <v>6276</v>
      </c>
      <c r="B6277" s="1" t="n">
        <v>4</v>
      </c>
      <c r="C6277" s="1" t="n">
        <v>1667</v>
      </c>
      <c r="D6277" s="1" t="s">
        <v>13343</v>
      </c>
      <c r="E6277" s="1" t="n">
        <v>66</v>
      </c>
      <c r="F6277" s="1" t="n">
        <v>50</v>
      </c>
      <c r="G6277" s="1" t="n">
        <v>552.08</v>
      </c>
      <c r="H6277" s="4" t="n">
        <v>46035.6009382755</v>
      </c>
      <c r="I62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6276BT972907416676650552.0846035.6009382754</v>
      </c>
      <c r="J6277" s="1" t="n">
        <f aca="false">COUNTIF(I:I, $I6277)</f>
        <v>1</v>
      </c>
      <c r="K6277" s="1" t="str">
        <f aca="false">IF(ISNA(VLOOKUP(Table4[product_id], tblProducts[], tblProducts[product_name],FALSE() )), "Invalid", "Valid")</f>
        <v>Valid</v>
      </c>
      <c r="L6277" s="5" t="str">
        <f aca="false">IF(ISNA(VLOOKUP(Table4[[#This Row],[warehouse_id]], tblwhouse[], tblwhouse[warehouse_name],FALSE() )), "Invalid", "Valid")</f>
        <v>Valid</v>
      </c>
    </row>
    <row r="6278" customFormat="false" ht="15" hidden="false" customHeight="true" outlineLevel="0" collapsed="false">
      <c r="A6278" s="1" t="n">
        <v>6277</v>
      </c>
      <c r="B6278" s="1" t="n">
        <v>4</v>
      </c>
      <c r="C6278" s="1" t="n">
        <v>2629</v>
      </c>
      <c r="D6278" s="1" t="s">
        <v>13344</v>
      </c>
      <c r="E6278" s="1" t="n">
        <v>389</v>
      </c>
      <c r="F6278" s="1" t="n">
        <v>66</v>
      </c>
      <c r="G6278" s="1" t="n">
        <v>956.17</v>
      </c>
      <c r="H6278" s="4" t="n">
        <v>46190.6009382755</v>
      </c>
      <c r="I62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6277BT7176204262938966956.1746190.6009382754</v>
      </c>
      <c r="J6278" s="1" t="n">
        <f aca="false">COUNTIF(I:I, $I6278)</f>
        <v>1</v>
      </c>
      <c r="K6278" s="1" t="str">
        <f aca="false">IF(ISNA(VLOOKUP(Table4[product_id], tblProducts[], tblProducts[product_name],FALSE() )), "Invalid", "Valid")</f>
        <v>Valid</v>
      </c>
      <c r="L6278" s="5" t="str">
        <f aca="false">IF(ISNA(VLOOKUP(Table4[[#This Row],[warehouse_id]], tblwhouse[], tblwhouse[warehouse_name],FALSE() )), "Invalid", "Valid")</f>
        <v>Valid</v>
      </c>
    </row>
    <row r="6279" customFormat="false" ht="15" hidden="false" customHeight="true" outlineLevel="0" collapsed="false">
      <c r="A6279" s="1" t="n">
        <v>6278</v>
      </c>
      <c r="B6279" s="1" t="n">
        <v>3</v>
      </c>
      <c r="C6279" s="1" t="n">
        <v>1542</v>
      </c>
      <c r="D6279" s="1" t="s">
        <v>13345</v>
      </c>
      <c r="E6279" s="1" t="n">
        <v>24</v>
      </c>
      <c r="F6279" s="1" t="n">
        <v>35</v>
      </c>
      <c r="G6279" s="1" t="n">
        <v>1045.46</v>
      </c>
      <c r="H6279" s="4" t="n">
        <v>46156.6009382755</v>
      </c>
      <c r="I62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6278BT6687093154224351045.4646156.6009382754</v>
      </c>
      <c r="J6279" s="1" t="n">
        <f aca="false">COUNTIF(I:I, $I6279)</f>
        <v>1</v>
      </c>
      <c r="K6279" s="1" t="str">
        <f aca="false">IF(ISNA(VLOOKUP(Table4[product_id], tblProducts[], tblProducts[product_name],FALSE() )), "Invalid", "Valid")</f>
        <v>Valid</v>
      </c>
      <c r="L6279" s="5" t="str">
        <f aca="false">IF(ISNA(VLOOKUP(Table4[[#This Row],[warehouse_id]], tblwhouse[], tblwhouse[warehouse_name],FALSE() )), "Invalid", "Valid")</f>
        <v>Valid</v>
      </c>
    </row>
    <row r="6280" customFormat="false" ht="15" hidden="false" customHeight="true" outlineLevel="0" collapsed="false">
      <c r="A6280" s="1" t="n">
        <v>6279</v>
      </c>
      <c r="B6280" s="1" t="n">
        <v>1</v>
      </c>
      <c r="C6280" s="1" t="n">
        <v>1959</v>
      </c>
      <c r="D6280" s="1" t="s">
        <v>13346</v>
      </c>
      <c r="E6280" s="1" t="n">
        <v>385</v>
      </c>
      <c r="F6280" s="1" t="n">
        <v>77</v>
      </c>
      <c r="G6280" s="1" t="n">
        <v>1410.65</v>
      </c>
      <c r="H6280" s="4" t="n">
        <v>46155.6009382755</v>
      </c>
      <c r="I62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6279BT64253311959385771410.6546155.6009382754</v>
      </c>
      <c r="J6280" s="1" t="n">
        <f aca="false">COUNTIF(I:I, $I6280)</f>
        <v>1</v>
      </c>
      <c r="K6280" s="1" t="str">
        <f aca="false">IF(ISNA(VLOOKUP(Table4[product_id], tblProducts[], tblProducts[product_name],FALSE() )), "Invalid", "Valid")</f>
        <v>Valid</v>
      </c>
      <c r="L6280" s="5" t="str">
        <f aca="false">IF(ISNA(VLOOKUP(Table4[[#This Row],[warehouse_id]], tblwhouse[], tblwhouse[warehouse_name],FALSE() )), "Invalid", "Valid")</f>
        <v>Valid</v>
      </c>
    </row>
    <row r="6281" customFormat="false" ht="15" hidden="false" customHeight="true" outlineLevel="0" collapsed="false">
      <c r="A6281" s="1" t="n">
        <v>6280</v>
      </c>
      <c r="B6281" s="1" t="n">
        <v>2</v>
      </c>
      <c r="C6281" s="1" t="n">
        <v>2341</v>
      </c>
      <c r="D6281" s="1" t="s">
        <v>13347</v>
      </c>
      <c r="E6281" s="1" t="n">
        <v>295</v>
      </c>
      <c r="F6281" s="1" t="n">
        <v>32</v>
      </c>
      <c r="G6281" s="1" t="n">
        <v>1435.61</v>
      </c>
      <c r="H6281" s="4" t="n">
        <v>46119.6009382755</v>
      </c>
      <c r="I62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6280BT70526222341295321435.6146119.6009382754</v>
      </c>
      <c r="J6281" s="1" t="n">
        <f aca="false">COUNTIF(I:I, $I6281)</f>
        <v>1</v>
      </c>
      <c r="K6281" s="1" t="str">
        <f aca="false">IF(ISNA(VLOOKUP(Table4[product_id], tblProducts[], tblProducts[product_name],FALSE() )), "Invalid", "Valid")</f>
        <v>Valid</v>
      </c>
      <c r="L6281" s="5" t="str">
        <f aca="false">IF(ISNA(VLOOKUP(Table4[[#This Row],[warehouse_id]], tblwhouse[], tblwhouse[warehouse_name],FALSE() )), "Invalid", "Valid")</f>
        <v>Valid</v>
      </c>
    </row>
    <row r="6282" customFormat="false" ht="15" hidden="false" customHeight="true" outlineLevel="0" collapsed="false">
      <c r="A6282" s="1" t="n">
        <v>6281</v>
      </c>
      <c r="B6282" s="1" t="n">
        <v>2</v>
      </c>
      <c r="C6282" s="1" t="n">
        <v>982</v>
      </c>
      <c r="D6282" s="1" t="s">
        <v>13348</v>
      </c>
      <c r="E6282" s="1" t="n">
        <v>164</v>
      </c>
      <c r="F6282" s="1" t="n">
        <v>71</v>
      </c>
      <c r="G6282" s="1" t="n">
        <v>1190.91</v>
      </c>
      <c r="H6282" s="4" t="n">
        <v>46097.6009382755</v>
      </c>
      <c r="I62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6281BT3259862982164711190.9146097.6009382754</v>
      </c>
      <c r="J6282" s="1" t="n">
        <f aca="false">COUNTIF(I:I, $I6282)</f>
        <v>1</v>
      </c>
      <c r="K6282" s="1" t="str">
        <f aca="false">IF(ISNA(VLOOKUP(Table4[product_id], tblProducts[], tblProducts[product_name],FALSE() )), "Invalid", "Valid")</f>
        <v>Valid</v>
      </c>
      <c r="L6282" s="5" t="str">
        <f aca="false">IF(ISNA(VLOOKUP(Table4[[#This Row],[warehouse_id]], tblwhouse[], tblwhouse[warehouse_name],FALSE() )), "Invalid", "Valid")</f>
        <v>Valid</v>
      </c>
    </row>
    <row r="6283" customFormat="false" ht="15" hidden="false" customHeight="true" outlineLevel="0" collapsed="false">
      <c r="A6283" s="1" t="n">
        <v>6282</v>
      </c>
      <c r="B6283" s="1" t="n">
        <v>2</v>
      </c>
      <c r="C6283" s="1" t="n">
        <v>1019</v>
      </c>
      <c r="D6283" s="1" t="s">
        <v>13349</v>
      </c>
      <c r="E6283" s="1" t="n">
        <v>463</v>
      </c>
      <c r="F6283" s="1" t="n">
        <v>40</v>
      </c>
      <c r="G6283" s="1" t="n">
        <v>65.64</v>
      </c>
      <c r="H6283" s="4" t="n">
        <v>46171.6009382755</v>
      </c>
      <c r="I62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6282BT211491210194634065.6446171.6009382754</v>
      </c>
      <c r="J6283" s="1" t="n">
        <f aca="false">COUNTIF(I:I, $I6283)</f>
        <v>1</v>
      </c>
      <c r="K6283" s="1" t="str">
        <f aca="false">IF(ISNA(VLOOKUP(Table4[product_id], tblProducts[], tblProducts[product_name],FALSE() )), "Invalid", "Valid")</f>
        <v>Valid</v>
      </c>
      <c r="L6283" s="5" t="str">
        <f aca="false">IF(ISNA(VLOOKUP(Table4[[#This Row],[warehouse_id]], tblwhouse[], tblwhouse[warehouse_name],FALSE() )), "Invalid", "Valid")</f>
        <v>Valid</v>
      </c>
    </row>
    <row r="6284" customFormat="false" ht="15" hidden="false" customHeight="true" outlineLevel="0" collapsed="false">
      <c r="A6284" s="1" t="n">
        <v>6283</v>
      </c>
      <c r="B6284" s="1" t="n">
        <v>1</v>
      </c>
      <c r="C6284" s="1" t="n">
        <v>982</v>
      </c>
      <c r="D6284" s="1" t="s">
        <v>13350</v>
      </c>
      <c r="E6284" s="1" t="n">
        <v>59</v>
      </c>
      <c r="F6284" s="1" t="n">
        <v>71</v>
      </c>
      <c r="G6284" s="1" t="n">
        <v>76.76</v>
      </c>
      <c r="H6284" s="4" t="n">
        <v>45928.600938287</v>
      </c>
      <c r="I62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6283BT1785171982597176.7645928.600938287</v>
      </c>
      <c r="J6284" s="1" t="n">
        <f aca="false">COUNTIF(I:I, $I6284)</f>
        <v>1</v>
      </c>
      <c r="K6284" s="1" t="str">
        <f aca="false">IF(ISNA(VLOOKUP(Table4[product_id], tblProducts[], tblProducts[product_name],FALSE() )), "Invalid", "Valid")</f>
        <v>Valid</v>
      </c>
      <c r="L6284" s="5" t="str">
        <f aca="false">IF(ISNA(VLOOKUP(Table4[[#This Row],[warehouse_id]], tblwhouse[], tblwhouse[warehouse_name],FALSE() )), "Invalid", "Valid")</f>
        <v>Valid</v>
      </c>
    </row>
    <row r="6285" customFormat="false" ht="15" hidden="false" customHeight="true" outlineLevel="0" collapsed="false">
      <c r="A6285" s="1" t="n">
        <v>6284</v>
      </c>
      <c r="B6285" s="1" t="n">
        <v>1</v>
      </c>
      <c r="C6285" s="1" t="n">
        <v>1862</v>
      </c>
      <c r="D6285" s="1" t="s">
        <v>13351</v>
      </c>
      <c r="E6285" s="1" t="n">
        <v>397</v>
      </c>
      <c r="F6285" s="1" t="n">
        <v>36</v>
      </c>
      <c r="G6285" s="1" t="n">
        <v>925.02</v>
      </c>
      <c r="H6285" s="4" t="n">
        <v>46088.600938287</v>
      </c>
      <c r="I62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6284BT1288481186239736925.0246088.600938287</v>
      </c>
      <c r="J6285" s="1" t="n">
        <f aca="false">COUNTIF(I:I, $I6285)</f>
        <v>1</v>
      </c>
      <c r="K6285" s="1" t="str">
        <f aca="false">IF(ISNA(VLOOKUP(Table4[product_id], tblProducts[], tblProducts[product_name],FALSE() )), "Invalid", "Valid")</f>
        <v>Valid</v>
      </c>
      <c r="L6285" s="5" t="str">
        <f aca="false">IF(ISNA(VLOOKUP(Table4[[#This Row],[warehouse_id]], tblwhouse[], tblwhouse[warehouse_name],FALSE() )), "Invalid", "Valid")</f>
        <v>Valid</v>
      </c>
    </row>
    <row r="6286" customFormat="false" ht="15" hidden="false" customHeight="true" outlineLevel="0" collapsed="false">
      <c r="A6286" s="1" t="n">
        <v>6285</v>
      </c>
      <c r="B6286" s="1" t="n">
        <v>4</v>
      </c>
      <c r="C6286" s="1" t="n">
        <v>565</v>
      </c>
      <c r="D6286" s="1" t="s">
        <v>13352</v>
      </c>
      <c r="E6286" s="1" t="n">
        <v>371</v>
      </c>
      <c r="F6286" s="1" t="n">
        <v>40</v>
      </c>
      <c r="G6286" s="1" t="n">
        <v>1183.67</v>
      </c>
      <c r="H6286" s="4" t="n">
        <v>46122.600938287</v>
      </c>
      <c r="I62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6285BT6241594565371401183.6746122.600938287</v>
      </c>
      <c r="J6286" s="1" t="n">
        <f aca="false">COUNTIF(I:I, $I6286)</f>
        <v>1</v>
      </c>
      <c r="K6286" s="1" t="str">
        <f aca="false">IF(ISNA(VLOOKUP(Table4[product_id], tblProducts[], tblProducts[product_name],FALSE() )), "Invalid", "Valid")</f>
        <v>Valid</v>
      </c>
      <c r="L6286" s="5" t="str">
        <f aca="false">IF(ISNA(VLOOKUP(Table4[[#This Row],[warehouse_id]], tblwhouse[], tblwhouse[warehouse_name],FALSE() )), "Invalid", "Valid")</f>
        <v>Valid</v>
      </c>
    </row>
    <row r="6287" customFormat="false" ht="15" hidden="false" customHeight="true" outlineLevel="0" collapsed="false">
      <c r="A6287" s="1" t="n">
        <v>6286</v>
      </c>
      <c r="B6287" s="1" t="n">
        <v>4</v>
      </c>
      <c r="C6287" s="1" t="n">
        <v>1090</v>
      </c>
      <c r="D6287" s="1" t="s">
        <v>13353</v>
      </c>
      <c r="E6287" s="1" t="n">
        <v>462</v>
      </c>
      <c r="F6287" s="1" t="n">
        <v>34</v>
      </c>
      <c r="G6287" s="1" t="n">
        <v>977.83</v>
      </c>
      <c r="H6287" s="4" t="n">
        <v>45978.600938287</v>
      </c>
      <c r="I62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6286BT3922884109046234977.8345978.600938287</v>
      </c>
      <c r="J6287" s="1" t="n">
        <f aca="false">COUNTIF(I:I, $I6287)</f>
        <v>1</v>
      </c>
      <c r="K6287" s="1" t="str">
        <f aca="false">IF(ISNA(VLOOKUP(Table4[product_id], tblProducts[], tblProducts[product_name],FALSE() )), "Invalid", "Valid")</f>
        <v>Valid</v>
      </c>
      <c r="L6287" s="5" t="str">
        <f aca="false">IF(ISNA(VLOOKUP(Table4[[#This Row],[warehouse_id]], tblwhouse[], tblwhouse[warehouse_name],FALSE() )), "Invalid", "Valid")</f>
        <v>Valid</v>
      </c>
    </row>
    <row r="6288" customFormat="false" ht="15" hidden="false" customHeight="true" outlineLevel="0" collapsed="false">
      <c r="A6288" s="1" t="n">
        <v>6287</v>
      </c>
      <c r="B6288" s="1" t="n">
        <v>2</v>
      </c>
      <c r="C6288" s="1" t="n">
        <v>1896</v>
      </c>
      <c r="D6288" s="1" t="s">
        <v>13354</v>
      </c>
      <c r="E6288" s="1" t="n">
        <v>226</v>
      </c>
      <c r="F6288" s="1" t="n">
        <v>75</v>
      </c>
      <c r="G6288" s="1" t="n">
        <v>1282.31</v>
      </c>
      <c r="H6288" s="4" t="n">
        <v>46055.600938287</v>
      </c>
      <c r="I62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6287BT53769321896226751282.3146055.600938287</v>
      </c>
      <c r="J6288" s="1" t="n">
        <f aca="false">COUNTIF(I:I, $I6288)</f>
        <v>1</v>
      </c>
      <c r="K6288" s="1" t="str">
        <f aca="false">IF(ISNA(VLOOKUP(Table4[product_id], tblProducts[], tblProducts[product_name],FALSE() )), "Invalid", "Valid")</f>
        <v>Valid</v>
      </c>
      <c r="L6288" s="5" t="str">
        <f aca="false">IF(ISNA(VLOOKUP(Table4[[#This Row],[warehouse_id]], tblwhouse[], tblwhouse[warehouse_name],FALSE() )), "Invalid", "Valid")</f>
        <v>Valid</v>
      </c>
    </row>
    <row r="6289" customFormat="false" ht="15" hidden="false" customHeight="true" outlineLevel="0" collapsed="false">
      <c r="A6289" s="1" t="n">
        <v>6288</v>
      </c>
      <c r="B6289" s="1" t="n">
        <v>1</v>
      </c>
      <c r="C6289" s="1" t="n">
        <v>2051</v>
      </c>
      <c r="D6289" s="1" t="s">
        <v>13355</v>
      </c>
      <c r="E6289" s="1" t="n">
        <v>354</v>
      </c>
      <c r="F6289" s="1" t="n">
        <v>44</v>
      </c>
      <c r="G6289" s="1" t="n">
        <v>246.57</v>
      </c>
      <c r="H6289" s="4" t="n">
        <v>46031.600938287</v>
      </c>
      <c r="I62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6288BT1556141205135444246.5746031.600938287</v>
      </c>
      <c r="J6289" s="1" t="n">
        <f aca="false">COUNTIF(I:I, $I6289)</f>
        <v>1</v>
      </c>
      <c r="K6289" s="1" t="str">
        <f aca="false">IF(ISNA(VLOOKUP(Table4[product_id], tblProducts[], tblProducts[product_name],FALSE() )), "Invalid", "Valid")</f>
        <v>Valid</v>
      </c>
      <c r="L6289" s="5" t="str">
        <f aca="false">IF(ISNA(VLOOKUP(Table4[[#This Row],[warehouse_id]], tblwhouse[], tblwhouse[warehouse_name],FALSE() )), "Invalid", "Valid")</f>
        <v>Valid</v>
      </c>
    </row>
    <row r="6290" customFormat="false" ht="15" hidden="false" customHeight="true" outlineLevel="0" collapsed="false">
      <c r="A6290" s="1" t="n">
        <v>6289</v>
      </c>
      <c r="B6290" s="1" t="n">
        <v>4</v>
      </c>
      <c r="C6290" s="1" t="n">
        <v>1774</v>
      </c>
      <c r="D6290" s="1" t="s">
        <v>13356</v>
      </c>
      <c r="E6290" s="1" t="n">
        <v>18</v>
      </c>
      <c r="F6290" s="1" t="n">
        <v>72</v>
      </c>
      <c r="G6290" s="1" t="n">
        <v>1453.6</v>
      </c>
      <c r="H6290" s="4" t="n">
        <v>45963.600938287</v>
      </c>
      <c r="I62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6289BT6801454177418721453.645963.600938287</v>
      </c>
      <c r="J6290" s="1" t="n">
        <f aca="false">COUNTIF(I:I, $I6290)</f>
        <v>1</v>
      </c>
      <c r="K6290" s="1" t="str">
        <f aca="false">IF(ISNA(VLOOKUP(Table4[product_id], tblProducts[], tblProducts[product_name],FALSE() )), "Invalid", "Valid")</f>
        <v>Valid</v>
      </c>
      <c r="L6290" s="5" t="str">
        <f aca="false">IF(ISNA(VLOOKUP(Table4[[#This Row],[warehouse_id]], tblwhouse[], tblwhouse[warehouse_name],FALSE() )), "Invalid", "Valid")</f>
        <v>Valid</v>
      </c>
    </row>
    <row r="6291" customFormat="false" ht="15" hidden="false" customHeight="true" outlineLevel="0" collapsed="false">
      <c r="A6291" s="1" t="n">
        <v>6290</v>
      </c>
      <c r="B6291" s="1" t="n">
        <v>1</v>
      </c>
      <c r="C6291" s="1" t="n">
        <v>2099</v>
      </c>
      <c r="D6291" s="1" t="s">
        <v>13357</v>
      </c>
      <c r="E6291" s="1" t="n">
        <v>260</v>
      </c>
      <c r="F6291" s="1" t="n">
        <v>37</v>
      </c>
      <c r="G6291" s="1" t="n">
        <v>935.99</v>
      </c>
      <c r="H6291" s="4" t="n">
        <v>45992.600938287</v>
      </c>
      <c r="I62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6290BT9442651209926037935.9945992.600938287</v>
      </c>
      <c r="J6291" s="1" t="n">
        <f aca="false">COUNTIF(I:I, $I6291)</f>
        <v>1</v>
      </c>
      <c r="K6291" s="1" t="str">
        <f aca="false">IF(ISNA(VLOOKUP(Table4[product_id], tblProducts[], tblProducts[product_name],FALSE() )), "Invalid", "Valid")</f>
        <v>Valid</v>
      </c>
      <c r="L6291" s="5" t="str">
        <f aca="false">IF(ISNA(VLOOKUP(Table4[[#This Row],[warehouse_id]], tblwhouse[], tblwhouse[warehouse_name],FALSE() )), "Invalid", "Valid")</f>
        <v>Valid</v>
      </c>
    </row>
    <row r="6292" customFormat="false" ht="15" hidden="false" customHeight="true" outlineLevel="0" collapsed="false">
      <c r="A6292" s="1" t="n">
        <v>6291</v>
      </c>
      <c r="B6292" s="1" t="n">
        <v>3</v>
      </c>
      <c r="C6292" s="1" t="n">
        <v>1486</v>
      </c>
      <c r="D6292" s="1" t="s">
        <v>13358</v>
      </c>
      <c r="E6292" s="1" t="n">
        <v>405</v>
      </c>
      <c r="F6292" s="1" t="n">
        <v>67</v>
      </c>
      <c r="G6292" s="1" t="n">
        <v>1415.3</v>
      </c>
      <c r="H6292" s="4" t="n">
        <v>45994.600938287</v>
      </c>
      <c r="I62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6291BT29756631486405671415.345994.600938287</v>
      </c>
      <c r="J6292" s="1" t="n">
        <f aca="false">COUNTIF(I:I, $I6292)</f>
        <v>1</v>
      </c>
      <c r="K6292" s="1" t="str">
        <f aca="false">IF(ISNA(VLOOKUP(Table4[product_id], tblProducts[], tblProducts[product_name],FALSE() )), "Invalid", "Valid")</f>
        <v>Valid</v>
      </c>
      <c r="L6292" s="5" t="str">
        <f aca="false">IF(ISNA(VLOOKUP(Table4[[#This Row],[warehouse_id]], tblwhouse[], tblwhouse[warehouse_name],FALSE() )), "Invalid", "Valid")</f>
        <v>Valid</v>
      </c>
    </row>
    <row r="6293" customFormat="false" ht="15" hidden="false" customHeight="true" outlineLevel="0" collapsed="false">
      <c r="A6293" s="1" t="n">
        <v>6292</v>
      </c>
      <c r="B6293" s="1" t="n">
        <v>3</v>
      </c>
      <c r="C6293" s="1" t="n">
        <v>2342</v>
      </c>
      <c r="D6293" s="1" t="s">
        <v>13359</v>
      </c>
      <c r="E6293" s="1" t="n">
        <v>157</v>
      </c>
      <c r="F6293" s="1" t="n">
        <v>50</v>
      </c>
      <c r="G6293" s="1" t="n">
        <v>1241.79</v>
      </c>
      <c r="H6293" s="4" t="n">
        <v>46194.600938287</v>
      </c>
      <c r="I62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6292BT44506532342157501241.7946194.600938287</v>
      </c>
      <c r="J6293" s="1" t="n">
        <f aca="false">COUNTIF(I:I, $I6293)</f>
        <v>1</v>
      </c>
      <c r="K6293" s="1" t="str">
        <f aca="false">IF(ISNA(VLOOKUP(Table4[product_id], tblProducts[], tblProducts[product_name],FALSE() )), "Invalid", "Valid")</f>
        <v>Valid</v>
      </c>
      <c r="L6293" s="5" t="str">
        <f aca="false">IF(ISNA(VLOOKUP(Table4[[#This Row],[warehouse_id]], tblwhouse[], tblwhouse[warehouse_name],FALSE() )), "Invalid", "Valid")</f>
        <v>Valid</v>
      </c>
    </row>
    <row r="6294" customFormat="false" ht="15" hidden="false" customHeight="true" outlineLevel="0" collapsed="false">
      <c r="A6294" s="1" t="n">
        <v>6293</v>
      </c>
      <c r="B6294" s="1" t="n">
        <v>3</v>
      </c>
      <c r="C6294" s="1" t="n">
        <v>1085</v>
      </c>
      <c r="D6294" s="1" t="s">
        <v>13360</v>
      </c>
      <c r="E6294" s="1" t="n">
        <v>345</v>
      </c>
      <c r="F6294" s="1" t="n">
        <v>53</v>
      </c>
      <c r="G6294" s="1" t="n">
        <v>673.01</v>
      </c>
      <c r="H6294" s="4" t="n">
        <v>45951.600938287</v>
      </c>
      <c r="I62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6293BT7800173108534553673.0145951.600938287</v>
      </c>
      <c r="J6294" s="1" t="n">
        <f aca="false">COUNTIF(I:I, $I6294)</f>
        <v>1</v>
      </c>
      <c r="K6294" s="1" t="str">
        <f aca="false">IF(ISNA(VLOOKUP(Table4[product_id], tblProducts[], tblProducts[product_name],FALSE() )), "Invalid", "Valid")</f>
        <v>Valid</v>
      </c>
      <c r="L6294" s="5" t="str">
        <f aca="false">IF(ISNA(VLOOKUP(Table4[[#This Row],[warehouse_id]], tblwhouse[], tblwhouse[warehouse_name],FALSE() )), "Invalid", "Valid")</f>
        <v>Valid</v>
      </c>
    </row>
    <row r="6295" customFormat="false" ht="15" hidden="false" customHeight="true" outlineLevel="0" collapsed="false">
      <c r="A6295" s="1" t="n">
        <v>6294</v>
      </c>
      <c r="B6295" s="1" t="n">
        <v>2</v>
      </c>
      <c r="C6295" s="1" t="n">
        <v>2403</v>
      </c>
      <c r="D6295" s="1" t="s">
        <v>13361</v>
      </c>
      <c r="E6295" s="1" t="n">
        <v>240</v>
      </c>
      <c r="F6295" s="1" t="n">
        <v>66</v>
      </c>
      <c r="G6295" s="1" t="n">
        <v>367.53</v>
      </c>
      <c r="H6295" s="4" t="n">
        <v>46171.600938287</v>
      </c>
      <c r="I62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6294BT7388652240324066367.5346171.600938287</v>
      </c>
      <c r="J6295" s="1" t="n">
        <f aca="false">COUNTIF(I:I, $I6295)</f>
        <v>1</v>
      </c>
      <c r="K6295" s="1" t="str">
        <f aca="false">IF(ISNA(VLOOKUP(Table4[product_id], tblProducts[], tblProducts[product_name],FALSE() )), "Invalid", "Valid")</f>
        <v>Valid</v>
      </c>
      <c r="L6295" s="5" t="str">
        <f aca="false">IF(ISNA(VLOOKUP(Table4[[#This Row],[warehouse_id]], tblwhouse[], tblwhouse[warehouse_name],FALSE() )), "Invalid", "Valid")</f>
        <v>Valid</v>
      </c>
    </row>
    <row r="6296" customFormat="false" ht="15" hidden="false" customHeight="true" outlineLevel="0" collapsed="false">
      <c r="A6296" s="1" t="n">
        <v>6295</v>
      </c>
      <c r="B6296" s="1" t="n">
        <v>3</v>
      </c>
      <c r="C6296" s="1" t="n">
        <v>2392</v>
      </c>
      <c r="D6296" s="1" t="s">
        <v>13362</v>
      </c>
      <c r="E6296" s="1" t="n">
        <v>269</v>
      </c>
      <c r="F6296" s="1" t="n">
        <v>68</v>
      </c>
      <c r="G6296" s="1" t="n">
        <v>495.57</v>
      </c>
      <c r="H6296" s="4" t="n">
        <v>46189.600938287</v>
      </c>
      <c r="I62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6295BT6153633239226968495.5746189.600938287</v>
      </c>
      <c r="J6296" s="1" t="n">
        <f aca="false">COUNTIF(I:I, $I6296)</f>
        <v>1</v>
      </c>
      <c r="K6296" s="1" t="str">
        <f aca="false">IF(ISNA(VLOOKUP(Table4[product_id], tblProducts[], tblProducts[product_name],FALSE() )), "Invalid", "Valid")</f>
        <v>Valid</v>
      </c>
      <c r="L6296" s="5" t="str">
        <f aca="false">IF(ISNA(VLOOKUP(Table4[[#This Row],[warehouse_id]], tblwhouse[], tblwhouse[warehouse_name],FALSE() )), "Invalid", "Valid")</f>
        <v>Valid</v>
      </c>
    </row>
    <row r="6297" customFormat="false" ht="15" hidden="false" customHeight="true" outlineLevel="0" collapsed="false">
      <c r="A6297" s="1" t="n">
        <v>6296</v>
      </c>
      <c r="B6297" s="1" t="n">
        <v>1</v>
      </c>
      <c r="C6297" s="1" t="n">
        <v>1722</v>
      </c>
      <c r="D6297" s="1" t="s">
        <v>13363</v>
      </c>
      <c r="E6297" s="1" t="n">
        <v>246</v>
      </c>
      <c r="F6297" s="1" t="n">
        <v>24</v>
      </c>
      <c r="G6297" s="1" t="n">
        <v>919.09</v>
      </c>
      <c r="H6297" s="4" t="n">
        <v>45977.600938287</v>
      </c>
      <c r="I62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6296BT2210071172224624919.0945977.600938287</v>
      </c>
      <c r="J6297" s="1" t="n">
        <f aca="false">COUNTIF(I:I, $I6297)</f>
        <v>1</v>
      </c>
      <c r="K6297" s="1" t="str">
        <f aca="false">IF(ISNA(VLOOKUP(Table4[product_id], tblProducts[], tblProducts[product_name],FALSE() )), "Invalid", "Valid")</f>
        <v>Valid</v>
      </c>
      <c r="L6297" s="5" t="str">
        <f aca="false">IF(ISNA(VLOOKUP(Table4[[#This Row],[warehouse_id]], tblwhouse[], tblwhouse[warehouse_name],FALSE() )), "Invalid", "Valid")</f>
        <v>Valid</v>
      </c>
    </row>
    <row r="6298" customFormat="false" ht="15" hidden="false" customHeight="true" outlineLevel="0" collapsed="false">
      <c r="A6298" s="1" t="n">
        <v>6297</v>
      </c>
      <c r="B6298" s="1" t="n">
        <v>3</v>
      </c>
      <c r="C6298" s="1" t="n">
        <v>2440</v>
      </c>
      <c r="D6298" s="1" t="s">
        <v>13364</v>
      </c>
      <c r="E6298" s="1" t="n">
        <v>454</v>
      </c>
      <c r="F6298" s="1" t="n">
        <v>43</v>
      </c>
      <c r="G6298" s="1" t="n">
        <v>226.43</v>
      </c>
      <c r="H6298" s="4" t="n">
        <v>45940.600938287</v>
      </c>
      <c r="I62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6297BT2160863244045443226.4345940.600938287</v>
      </c>
      <c r="J6298" s="1" t="n">
        <f aca="false">COUNTIF(I:I, $I6298)</f>
        <v>1</v>
      </c>
      <c r="K6298" s="1" t="str">
        <f aca="false">IF(ISNA(VLOOKUP(Table4[product_id], tblProducts[], tblProducts[product_name],FALSE() )), "Invalid", "Valid")</f>
        <v>Valid</v>
      </c>
      <c r="L6298" s="5" t="str">
        <f aca="false">IF(ISNA(VLOOKUP(Table4[[#This Row],[warehouse_id]], tblwhouse[], tblwhouse[warehouse_name],FALSE() )), "Invalid", "Valid")</f>
        <v>Valid</v>
      </c>
    </row>
    <row r="6299" customFormat="false" ht="15" hidden="false" customHeight="true" outlineLevel="0" collapsed="false">
      <c r="A6299" s="1" t="n">
        <v>6298</v>
      </c>
      <c r="B6299" s="1" t="n">
        <v>2</v>
      </c>
      <c r="C6299" s="1" t="n">
        <v>1833</v>
      </c>
      <c r="D6299" s="1" t="s">
        <v>13365</v>
      </c>
      <c r="E6299" s="1" t="n">
        <v>416</v>
      </c>
      <c r="F6299" s="1" t="n">
        <v>49</v>
      </c>
      <c r="G6299" s="1" t="n">
        <v>505.16</v>
      </c>
      <c r="H6299" s="4" t="n">
        <v>45927.600938287</v>
      </c>
      <c r="I62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6298BT6406832183341649505.1645927.600938287</v>
      </c>
      <c r="J6299" s="1" t="n">
        <f aca="false">COUNTIF(I:I, $I6299)</f>
        <v>1</v>
      </c>
      <c r="K6299" s="1" t="str">
        <f aca="false">IF(ISNA(VLOOKUP(Table4[product_id], tblProducts[], tblProducts[product_name],FALSE() )), "Invalid", "Valid")</f>
        <v>Valid</v>
      </c>
      <c r="L6299" s="5" t="str">
        <f aca="false">IF(ISNA(VLOOKUP(Table4[[#This Row],[warehouse_id]], tblwhouse[], tblwhouse[warehouse_name],FALSE() )), "Invalid", "Valid")</f>
        <v>Valid</v>
      </c>
    </row>
    <row r="6300" customFormat="false" ht="15" hidden="false" customHeight="true" outlineLevel="0" collapsed="false">
      <c r="A6300" s="1" t="n">
        <v>6299</v>
      </c>
      <c r="B6300" s="1" t="n">
        <v>3</v>
      </c>
      <c r="C6300" s="1" t="n">
        <v>2339</v>
      </c>
      <c r="D6300" s="1" t="s">
        <v>13366</v>
      </c>
      <c r="E6300" s="1" t="n">
        <v>32</v>
      </c>
      <c r="F6300" s="1" t="n">
        <v>22</v>
      </c>
      <c r="G6300" s="1" t="n">
        <v>1140.32</v>
      </c>
      <c r="H6300" s="4" t="n">
        <v>46045.600938287</v>
      </c>
      <c r="I63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6299BT1404873233932221140.3246045.600938287</v>
      </c>
      <c r="J6300" s="1" t="n">
        <f aca="false">COUNTIF(I:I, $I6300)</f>
        <v>1</v>
      </c>
      <c r="K6300" s="1" t="str">
        <f aca="false">IF(ISNA(VLOOKUP(Table4[product_id], tblProducts[], tblProducts[product_name],FALSE() )), "Invalid", "Valid")</f>
        <v>Valid</v>
      </c>
      <c r="L6300" s="5" t="str">
        <f aca="false">IF(ISNA(VLOOKUP(Table4[[#This Row],[warehouse_id]], tblwhouse[], tblwhouse[warehouse_name],FALSE() )), "Invalid", "Valid")</f>
        <v>Valid</v>
      </c>
    </row>
    <row r="6301" customFormat="false" ht="15" hidden="false" customHeight="true" outlineLevel="0" collapsed="false">
      <c r="A6301" s="1" t="n">
        <v>6300</v>
      </c>
      <c r="B6301" s="1" t="n">
        <v>3</v>
      </c>
      <c r="C6301" s="1" t="n">
        <v>1070</v>
      </c>
      <c r="D6301" s="1" t="s">
        <v>13367</v>
      </c>
      <c r="E6301" s="1" t="n">
        <v>414</v>
      </c>
      <c r="F6301" s="1" t="n">
        <v>37</v>
      </c>
      <c r="G6301" s="1" t="n">
        <v>781.03</v>
      </c>
      <c r="H6301" s="4" t="n">
        <v>46140.600938287</v>
      </c>
      <c r="I63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6300BT6185973107041437781.0346140.600938287</v>
      </c>
      <c r="J6301" s="1" t="n">
        <f aca="false">COUNTIF(I:I, $I6301)</f>
        <v>1</v>
      </c>
      <c r="K6301" s="1" t="str">
        <f aca="false">IF(ISNA(VLOOKUP(Table4[product_id], tblProducts[], tblProducts[product_name],FALSE() )), "Invalid", "Valid")</f>
        <v>Valid</v>
      </c>
      <c r="L6301" s="5" t="str">
        <f aca="false">IF(ISNA(VLOOKUP(Table4[[#This Row],[warehouse_id]], tblwhouse[], tblwhouse[warehouse_name],FALSE() )), "Invalid", "Valid")</f>
        <v>Valid</v>
      </c>
    </row>
    <row r="6302" customFormat="false" ht="15" hidden="false" customHeight="true" outlineLevel="0" collapsed="false">
      <c r="A6302" s="1" t="n">
        <v>6301</v>
      </c>
      <c r="B6302" s="1" t="n">
        <v>1</v>
      </c>
      <c r="C6302" s="1" t="n">
        <v>1838</v>
      </c>
      <c r="D6302" s="1" t="s">
        <v>13368</v>
      </c>
      <c r="E6302" s="1" t="n">
        <v>254</v>
      </c>
      <c r="F6302" s="1" t="n">
        <v>70</v>
      </c>
      <c r="G6302" s="1" t="n">
        <v>315.47</v>
      </c>
      <c r="H6302" s="4" t="n">
        <v>46143.600938287</v>
      </c>
      <c r="I63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6301BT5902771183825470315.4746143.600938287</v>
      </c>
      <c r="J6302" s="1" t="n">
        <f aca="false">COUNTIF(I:I, $I6302)</f>
        <v>1</v>
      </c>
      <c r="K6302" s="1" t="str">
        <f aca="false">IF(ISNA(VLOOKUP(Table4[product_id], tblProducts[], tblProducts[product_name],FALSE() )), "Invalid", "Valid")</f>
        <v>Valid</v>
      </c>
      <c r="L6302" s="5" t="str">
        <f aca="false">IF(ISNA(VLOOKUP(Table4[[#This Row],[warehouse_id]], tblwhouse[], tblwhouse[warehouse_name],FALSE() )), "Invalid", "Valid")</f>
        <v>Valid</v>
      </c>
    </row>
    <row r="6303" customFormat="false" ht="15" hidden="false" customHeight="true" outlineLevel="0" collapsed="false">
      <c r="A6303" s="1" t="n">
        <v>6302</v>
      </c>
      <c r="B6303" s="1" t="n">
        <v>3</v>
      </c>
      <c r="C6303" s="1" t="n">
        <v>2525</v>
      </c>
      <c r="D6303" s="1" t="s">
        <v>13369</v>
      </c>
      <c r="E6303" s="1" t="n">
        <v>335</v>
      </c>
      <c r="F6303" s="1" t="n">
        <v>68</v>
      </c>
      <c r="G6303" s="1" t="n">
        <v>266.31</v>
      </c>
      <c r="H6303" s="4" t="n">
        <v>46069.600938287</v>
      </c>
      <c r="I63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6302BT6491283252533568266.3146069.600938287</v>
      </c>
      <c r="J6303" s="1" t="n">
        <f aca="false">COUNTIF(I:I, $I6303)</f>
        <v>1</v>
      </c>
      <c r="K6303" s="1" t="str">
        <f aca="false">IF(ISNA(VLOOKUP(Table4[product_id], tblProducts[], tblProducts[product_name],FALSE() )), "Invalid", "Valid")</f>
        <v>Valid</v>
      </c>
      <c r="L6303" s="5" t="str">
        <f aca="false">IF(ISNA(VLOOKUP(Table4[[#This Row],[warehouse_id]], tblwhouse[], tblwhouse[warehouse_name],FALSE() )), "Invalid", "Valid")</f>
        <v>Valid</v>
      </c>
    </row>
    <row r="6304" customFormat="false" ht="15" hidden="false" customHeight="true" outlineLevel="0" collapsed="false">
      <c r="A6304" s="1" t="n">
        <v>6303</v>
      </c>
      <c r="B6304" s="1" t="n">
        <v>4</v>
      </c>
      <c r="C6304" s="1" t="n">
        <v>2848</v>
      </c>
      <c r="D6304" s="1" t="s">
        <v>13370</v>
      </c>
      <c r="E6304" s="1" t="n">
        <v>41</v>
      </c>
      <c r="F6304" s="1" t="n">
        <v>32</v>
      </c>
      <c r="G6304" s="1" t="n">
        <v>134.79</v>
      </c>
      <c r="H6304" s="4" t="n">
        <v>45888.600938287</v>
      </c>
      <c r="I63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6303BT444503428484132134.7945888.600938287</v>
      </c>
      <c r="J6304" s="1" t="n">
        <f aca="false">COUNTIF(I:I, $I6304)</f>
        <v>1</v>
      </c>
      <c r="K6304" s="1" t="str">
        <f aca="false">IF(ISNA(VLOOKUP(Table4[product_id], tblProducts[], tblProducts[product_name],FALSE() )), "Invalid", "Valid")</f>
        <v>Valid</v>
      </c>
      <c r="L6304" s="5" t="str">
        <f aca="false">IF(ISNA(VLOOKUP(Table4[[#This Row],[warehouse_id]], tblwhouse[], tblwhouse[warehouse_name],FALSE() )), "Invalid", "Valid")</f>
        <v>Valid</v>
      </c>
    </row>
    <row r="6305" customFormat="false" ht="15" hidden="false" customHeight="true" outlineLevel="0" collapsed="false">
      <c r="A6305" s="1" t="n">
        <v>6304</v>
      </c>
      <c r="B6305" s="1" t="n">
        <v>2</v>
      </c>
      <c r="C6305" s="1" t="n">
        <v>498</v>
      </c>
      <c r="D6305" s="1" t="s">
        <v>13371</v>
      </c>
      <c r="E6305" s="1" t="n">
        <v>162</v>
      </c>
      <c r="F6305" s="1" t="n">
        <v>79</v>
      </c>
      <c r="G6305" s="1" t="n">
        <v>510.9</v>
      </c>
      <c r="H6305" s="4" t="n">
        <v>45889.600938287</v>
      </c>
      <c r="I63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6304BT883403249816279510.945889.600938287</v>
      </c>
      <c r="J6305" s="1" t="n">
        <f aca="false">COUNTIF(I:I, $I6305)</f>
        <v>1</v>
      </c>
      <c r="K6305" s="1" t="str">
        <f aca="false">IF(ISNA(VLOOKUP(Table4[product_id], tblProducts[], tblProducts[product_name],FALSE() )), "Invalid", "Valid")</f>
        <v>Valid</v>
      </c>
      <c r="L6305" s="5" t="str">
        <f aca="false">IF(ISNA(VLOOKUP(Table4[[#This Row],[warehouse_id]], tblwhouse[], tblwhouse[warehouse_name],FALSE() )), "Invalid", "Valid")</f>
        <v>Valid</v>
      </c>
    </row>
    <row r="6306" customFormat="false" ht="15" hidden="false" customHeight="true" outlineLevel="0" collapsed="false">
      <c r="A6306" s="1" t="n">
        <v>6305</v>
      </c>
      <c r="B6306" s="1" t="n">
        <v>2</v>
      </c>
      <c r="C6306" s="1" t="n">
        <v>2142</v>
      </c>
      <c r="D6306" s="1" t="s">
        <v>13372</v>
      </c>
      <c r="E6306" s="1" t="n">
        <v>375</v>
      </c>
      <c r="F6306" s="1" t="n">
        <v>61</v>
      </c>
      <c r="G6306" s="1" t="n">
        <v>678.1</v>
      </c>
      <c r="H6306" s="4" t="n">
        <v>45876.600938287</v>
      </c>
      <c r="I63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6305BT1755942214237561678.145876.600938287</v>
      </c>
      <c r="J6306" s="1" t="n">
        <f aca="false">COUNTIF(I:I, $I6306)</f>
        <v>1</v>
      </c>
      <c r="K6306" s="1" t="str">
        <f aca="false">IF(ISNA(VLOOKUP(Table4[product_id], tblProducts[], tblProducts[product_name],FALSE() )), "Invalid", "Valid")</f>
        <v>Valid</v>
      </c>
      <c r="L6306" s="5" t="str">
        <f aca="false">IF(ISNA(VLOOKUP(Table4[[#This Row],[warehouse_id]], tblwhouse[], tblwhouse[warehouse_name],FALSE() )), "Invalid", "Valid")</f>
        <v>Valid</v>
      </c>
    </row>
    <row r="6307" customFormat="false" ht="15" hidden="false" customHeight="true" outlineLevel="0" collapsed="false">
      <c r="A6307" s="1" t="n">
        <v>6306</v>
      </c>
      <c r="B6307" s="1" t="n">
        <v>3</v>
      </c>
      <c r="C6307" s="1" t="n">
        <v>1273</v>
      </c>
      <c r="D6307" s="1" t="s">
        <v>13373</v>
      </c>
      <c r="E6307" s="1" t="n">
        <v>462</v>
      </c>
      <c r="F6307" s="1" t="n">
        <v>22</v>
      </c>
      <c r="G6307" s="1" t="n">
        <v>1248.96</v>
      </c>
      <c r="H6307" s="4" t="n">
        <v>46120.600938287</v>
      </c>
      <c r="I63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6306BT52241031273462221248.9646120.600938287</v>
      </c>
      <c r="J6307" s="1" t="n">
        <f aca="false">COUNTIF(I:I, $I6307)</f>
        <v>1</v>
      </c>
      <c r="K6307" s="1" t="str">
        <f aca="false">IF(ISNA(VLOOKUP(Table4[product_id], tblProducts[], tblProducts[product_name],FALSE() )), "Invalid", "Valid")</f>
        <v>Valid</v>
      </c>
      <c r="L6307" s="5" t="str">
        <f aca="false">IF(ISNA(VLOOKUP(Table4[[#This Row],[warehouse_id]], tblwhouse[], tblwhouse[warehouse_name],FALSE() )), "Invalid", "Valid")</f>
        <v>Valid</v>
      </c>
    </row>
    <row r="6308" customFormat="false" ht="15" hidden="false" customHeight="true" outlineLevel="0" collapsed="false">
      <c r="A6308" s="1" t="n">
        <v>6307</v>
      </c>
      <c r="B6308" s="1" t="n">
        <v>2</v>
      </c>
      <c r="C6308" s="1" t="n">
        <v>206</v>
      </c>
      <c r="D6308" s="1" t="s">
        <v>13374</v>
      </c>
      <c r="E6308" s="1" t="n">
        <v>177</v>
      </c>
      <c r="F6308" s="1" t="n">
        <v>33</v>
      </c>
      <c r="G6308" s="1" t="n">
        <v>705.15</v>
      </c>
      <c r="H6308" s="4" t="n">
        <v>46208.600938287</v>
      </c>
      <c r="I63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6307BT938593220617733705.1546208.600938287</v>
      </c>
      <c r="J6308" s="1" t="n">
        <f aca="false">COUNTIF(I:I, $I6308)</f>
        <v>1</v>
      </c>
      <c r="K6308" s="1" t="str">
        <f aca="false">IF(ISNA(VLOOKUP(Table4[product_id], tblProducts[], tblProducts[product_name],FALSE() )), "Invalid", "Valid")</f>
        <v>Valid</v>
      </c>
      <c r="L6308" s="5" t="str">
        <f aca="false">IF(ISNA(VLOOKUP(Table4[[#This Row],[warehouse_id]], tblwhouse[], tblwhouse[warehouse_name],FALSE() )), "Invalid", "Valid")</f>
        <v>Valid</v>
      </c>
    </row>
    <row r="6309" customFormat="false" ht="15" hidden="false" customHeight="true" outlineLevel="0" collapsed="false">
      <c r="A6309" s="1" t="n">
        <v>6308</v>
      </c>
      <c r="B6309" s="1" t="n">
        <v>3</v>
      </c>
      <c r="C6309" s="1" t="n">
        <v>59</v>
      </c>
      <c r="D6309" s="1" t="s">
        <v>13375</v>
      </c>
      <c r="E6309" s="1" t="n">
        <v>483</v>
      </c>
      <c r="F6309" s="1" t="n">
        <v>72</v>
      </c>
      <c r="G6309" s="1" t="n">
        <v>1036.41</v>
      </c>
      <c r="H6309" s="4" t="n">
        <v>46220.600938287</v>
      </c>
      <c r="I63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6308BT675590359483721036.4146220.600938287</v>
      </c>
      <c r="J6309" s="1" t="n">
        <f aca="false">COUNTIF(I:I, $I6309)</f>
        <v>1</v>
      </c>
      <c r="K6309" s="1" t="str">
        <f aca="false">IF(ISNA(VLOOKUP(Table4[product_id], tblProducts[], tblProducts[product_name],FALSE() )), "Invalid", "Valid")</f>
        <v>Valid</v>
      </c>
      <c r="L6309" s="5" t="str">
        <f aca="false">IF(ISNA(VLOOKUP(Table4[[#This Row],[warehouse_id]], tblwhouse[], tblwhouse[warehouse_name],FALSE() )), "Invalid", "Valid")</f>
        <v>Valid</v>
      </c>
    </row>
    <row r="6310" customFormat="false" ht="15" hidden="false" customHeight="true" outlineLevel="0" collapsed="false">
      <c r="A6310" s="1" t="n">
        <v>6309</v>
      </c>
      <c r="B6310" s="1" t="n">
        <v>3</v>
      </c>
      <c r="C6310" s="1" t="n">
        <v>1373</v>
      </c>
      <c r="D6310" s="1" t="s">
        <v>13376</v>
      </c>
      <c r="E6310" s="1" t="n">
        <v>388</v>
      </c>
      <c r="F6310" s="1" t="n">
        <v>62</v>
      </c>
      <c r="G6310" s="1" t="n">
        <v>777.1</v>
      </c>
      <c r="H6310" s="4" t="n">
        <v>46144.600938287</v>
      </c>
      <c r="I63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6309BT2661183137338862777.146144.600938287</v>
      </c>
      <c r="J6310" s="1" t="n">
        <f aca="false">COUNTIF(I:I, $I6310)</f>
        <v>1</v>
      </c>
      <c r="K6310" s="1" t="str">
        <f aca="false">IF(ISNA(VLOOKUP(Table4[product_id], tblProducts[], tblProducts[product_name],FALSE() )), "Invalid", "Valid")</f>
        <v>Valid</v>
      </c>
      <c r="L6310" s="5" t="str">
        <f aca="false">IF(ISNA(VLOOKUP(Table4[[#This Row],[warehouse_id]], tblwhouse[], tblwhouse[warehouse_name],FALSE() )), "Invalid", "Valid")</f>
        <v>Valid</v>
      </c>
    </row>
    <row r="6311" customFormat="false" ht="15" hidden="false" customHeight="true" outlineLevel="0" collapsed="false">
      <c r="A6311" s="1" t="n">
        <v>6310</v>
      </c>
      <c r="B6311" s="1" t="n">
        <v>1</v>
      </c>
      <c r="C6311" s="1" t="n">
        <v>1509</v>
      </c>
      <c r="D6311" s="1" t="s">
        <v>13377</v>
      </c>
      <c r="E6311" s="1" t="n">
        <v>412</v>
      </c>
      <c r="F6311" s="1" t="n">
        <v>46</v>
      </c>
      <c r="G6311" s="1" t="n">
        <v>1147.6</v>
      </c>
      <c r="H6311" s="4" t="n">
        <v>46115.600938287</v>
      </c>
      <c r="I63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6310BT58979511509412461147.646115.600938287</v>
      </c>
      <c r="J6311" s="1" t="n">
        <f aca="false">COUNTIF(I:I, $I6311)</f>
        <v>1</v>
      </c>
      <c r="K6311" s="1" t="str">
        <f aca="false">IF(ISNA(VLOOKUP(Table4[product_id], tblProducts[], tblProducts[product_name],FALSE() )), "Invalid", "Valid")</f>
        <v>Valid</v>
      </c>
      <c r="L6311" s="5" t="str">
        <f aca="false">IF(ISNA(VLOOKUP(Table4[[#This Row],[warehouse_id]], tblwhouse[], tblwhouse[warehouse_name],FALSE() )), "Invalid", "Valid")</f>
        <v>Valid</v>
      </c>
    </row>
    <row r="6312" customFormat="false" ht="15" hidden="false" customHeight="true" outlineLevel="0" collapsed="false">
      <c r="A6312" s="1" t="n">
        <v>6311</v>
      </c>
      <c r="B6312" s="1" t="n">
        <v>4</v>
      </c>
      <c r="C6312" s="1" t="n">
        <v>189</v>
      </c>
      <c r="D6312" s="1" t="s">
        <v>13378</v>
      </c>
      <c r="E6312" s="1" t="n">
        <v>289</v>
      </c>
      <c r="F6312" s="1" t="n">
        <v>23</v>
      </c>
      <c r="G6312" s="1" t="n">
        <v>1283.11</v>
      </c>
      <c r="H6312" s="4" t="n">
        <v>46057.600938287</v>
      </c>
      <c r="I63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6311BT2868414189289231283.1146057.600938287</v>
      </c>
      <c r="J6312" s="1" t="n">
        <f aca="false">COUNTIF(I:I, $I6312)</f>
        <v>1</v>
      </c>
      <c r="K6312" s="1" t="str">
        <f aca="false">IF(ISNA(VLOOKUP(Table4[product_id], tblProducts[], tblProducts[product_name],FALSE() )), "Invalid", "Valid")</f>
        <v>Valid</v>
      </c>
      <c r="L6312" s="5" t="str">
        <f aca="false">IF(ISNA(VLOOKUP(Table4[[#This Row],[warehouse_id]], tblwhouse[], tblwhouse[warehouse_name],FALSE() )), "Invalid", "Valid")</f>
        <v>Valid</v>
      </c>
    </row>
    <row r="6313" customFormat="false" ht="15" hidden="false" customHeight="true" outlineLevel="0" collapsed="false">
      <c r="A6313" s="1" t="n">
        <v>6312</v>
      </c>
      <c r="B6313" s="1" t="n">
        <v>2</v>
      </c>
      <c r="C6313" s="1" t="n">
        <v>2522</v>
      </c>
      <c r="D6313" s="1" t="s">
        <v>13379</v>
      </c>
      <c r="E6313" s="1" t="n">
        <v>331</v>
      </c>
      <c r="F6313" s="1" t="n">
        <v>65</v>
      </c>
      <c r="G6313" s="1" t="n">
        <v>1373.31</v>
      </c>
      <c r="H6313" s="4" t="n">
        <v>45994.600938287</v>
      </c>
      <c r="I63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6312BT71144922522331651373.3145994.600938287</v>
      </c>
      <c r="J6313" s="1" t="n">
        <f aca="false">COUNTIF(I:I, $I6313)</f>
        <v>1</v>
      </c>
      <c r="K6313" s="1" t="str">
        <f aca="false">IF(ISNA(VLOOKUP(Table4[product_id], tblProducts[], tblProducts[product_name],FALSE() )), "Invalid", "Valid")</f>
        <v>Valid</v>
      </c>
      <c r="L6313" s="5" t="str">
        <f aca="false">IF(ISNA(VLOOKUP(Table4[[#This Row],[warehouse_id]], tblwhouse[], tblwhouse[warehouse_name],FALSE() )), "Invalid", "Valid")</f>
        <v>Valid</v>
      </c>
    </row>
    <row r="6314" customFormat="false" ht="15" hidden="false" customHeight="true" outlineLevel="0" collapsed="false">
      <c r="A6314" s="1" t="n">
        <v>6313</v>
      </c>
      <c r="B6314" s="1" t="n">
        <v>3</v>
      </c>
      <c r="C6314" s="1" t="n">
        <v>1864</v>
      </c>
      <c r="D6314" s="1" t="s">
        <v>13380</v>
      </c>
      <c r="E6314" s="1" t="n">
        <v>141</v>
      </c>
      <c r="F6314" s="1" t="n">
        <v>37</v>
      </c>
      <c r="G6314" s="1" t="n">
        <v>450.99</v>
      </c>
      <c r="H6314" s="4" t="n">
        <v>45967.600938287</v>
      </c>
      <c r="I63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6313BT9590503186414137450.9945967.600938287</v>
      </c>
      <c r="J6314" s="1" t="n">
        <f aca="false">COUNTIF(I:I, $I6314)</f>
        <v>1</v>
      </c>
      <c r="K6314" s="1" t="str">
        <f aca="false">IF(ISNA(VLOOKUP(Table4[product_id], tblProducts[], tblProducts[product_name],FALSE() )), "Invalid", "Valid")</f>
        <v>Valid</v>
      </c>
      <c r="L6314" s="5" t="str">
        <f aca="false">IF(ISNA(VLOOKUP(Table4[[#This Row],[warehouse_id]], tblwhouse[], tblwhouse[warehouse_name],FALSE() )), "Invalid", "Valid")</f>
        <v>Valid</v>
      </c>
    </row>
    <row r="6315" customFormat="false" ht="15" hidden="false" customHeight="true" outlineLevel="0" collapsed="false">
      <c r="A6315" s="1" t="n">
        <v>6314</v>
      </c>
      <c r="B6315" s="1" t="n">
        <v>2</v>
      </c>
      <c r="C6315" s="1" t="n">
        <v>933</v>
      </c>
      <c r="D6315" s="1" t="s">
        <v>13381</v>
      </c>
      <c r="E6315" s="1" t="n">
        <v>416</v>
      </c>
      <c r="F6315" s="1" t="n">
        <v>34</v>
      </c>
      <c r="G6315" s="1" t="n">
        <v>1365.38</v>
      </c>
      <c r="H6315" s="4" t="n">
        <v>45991.600938287</v>
      </c>
      <c r="I63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6314BT7592702933416341365.3845991.600938287</v>
      </c>
      <c r="J6315" s="1" t="n">
        <f aca="false">COUNTIF(I:I, $I6315)</f>
        <v>1</v>
      </c>
      <c r="K6315" s="1" t="str">
        <f aca="false">IF(ISNA(VLOOKUP(Table4[product_id], tblProducts[], tblProducts[product_name],FALSE() )), "Invalid", "Valid")</f>
        <v>Valid</v>
      </c>
      <c r="L6315" s="5" t="str">
        <f aca="false">IF(ISNA(VLOOKUP(Table4[[#This Row],[warehouse_id]], tblwhouse[], tblwhouse[warehouse_name],FALSE() )), "Invalid", "Valid")</f>
        <v>Valid</v>
      </c>
    </row>
    <row r="6316" customFormat="false" ht="15" hidden="false" customHeight="true" outlineLevel="0" collapsed="false">
      <c r="A6316" s="1" t="n">
        <v>6315</v>
      </c>
      <c r="B6316" s="1" t="n">
        <v>3</v>
      </c>
      <c r="C6316" s="1" t="n">
        <v>2836</v>
      </c>
      <c r="D6316" s="1" t="s">
        <v>13382</v>
      </c>
      <c r="E6316" s="1" t="n">
        <v>34</v>
      </c>
      <c r="F6316" s="1" t="n">
        <v>54</v>
      </c>
      <c r="G6316" s="1" t="n">
        <v>942.03</v>
      </c>
      <c r="H6316" s="4" t="n">
        <v>46175.600938287</v>
      </c>
      <c r="I63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6315BT229270328363454942.0346175.600938287</v>
      </c>
      <c r="J6316" s="1" t="n">
        <f aca="false">COUNTIF(I:I, $I6316)</f>
        <v>1</v>
      </c>
      <c r="K6316" s="1" t="str">
        <f aca="false">IF(ISNA(VLOOKUP(Table4[product_id], tblProducts[], tblProducts[product_name],FALSE() )), "Invalid", "Valid")</f>
        <v>Valid</v>
      </c>
      <c r="L6316" s="5" t="str">
        <f aca="false">IF(ISNA(VLOOKUP(Table4[[#This Row],[warehouse_id]], tblwhouse[], tblwhouse[warehouse_name],FALSE() )), "Invalid", "Valid")</f>
        <v>Valid</v>
      </c>
    </row>
    <row r="6317" customFormat="false" ht="15" hidden="false" customHeight="true" outlineLevel="0" collapsed="false">
      <c r="A6317" s="1" t="n">
        <v>6316</v>
      </c>
      <c r="B6317" s="1" t="n">
        <v>3</v>
      </c>
      <c r="C6317" s="1" t="n">
        <v>1225</v>
      </c>
      <c r="D6317" s="1" t="s">
        <v>13383</v>
      </c>
      <c r="E6317" s="1" t="n">
        <v>115</v>
      </c>
      <c r="F6317" s="1" t="n">
        <v>49</v>
      </c>
      <c r="G6317" s="1" t="n">
        <v>1423.22</v>
      </c>
      <c r="H6317" s="4" t="n">
        <v>46177.600938287</v>
      </c>
      <c r="I63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6316BT65359731225115491423.2246177.600938287</v>
      </c>
      <c r="J6317" s="1" t="n">
        <f aca="false">COUNTIF(I:I, $I6317)</f>
        <v>1</v>
      </c>
      <c r="K6317" s="1" t="str">
        <f aca="false">IF(ISNA(VLOOKUP(Table4[product_id], tblProducts[], tblProducts[product_name],FALSE() )), "Invalid", "Valid")</f>
        <v>Valid</v>
      </c>
      <c r="L6317" s="5" t="str">
        <f aca="false">IF(ISNA(VLOOKUP(Table4[[#This Row],[warehouse_id]], tblwhouse[], tblwhouse[warehouse_name],FALSE() )), "Invalid", "Valid")</f>
        <v>Valid</v>
      </c>
    </row>
    <row r="6318" customFormat="false" ht="15" hidden="false" customHeight="true" outlineLevel="0" collapsed="false">
      <c r="A6318" s="1" t="n">
        <v>6317</v>
      </c>
      <c r="B6318" s="1" t="n">
        <v>2</v>
      </c>
      <c r="C6318" s="1" t="n">
        <v>429</v>
      </c>
      <c r="D6318" s="1" t="s">
        <v>13384</v>
      </c>
      <c r="E6318" s="1" t="n">
        <v>485</v>
      </c>
      <c r="F6318" s="1" t="n">
        <v>46</v>
      </c>
      <c r="G6318" s="1" t="n">
        <v>1037.33</v>
      </c>
      <c r="H6318" s="4" t="n">
        <v>46122.600938287</v>
      </c>
      <c r="I63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6317BT9385482429485461037.3346122.600938287</v>
      </c>
      <c r="J6318" s="1" t="n">
        <f aca="false">COUNTIF(I:I, $I6318)</f>
        <v>1</v>
      </c>
      <c r="K6318" s="1" t="str">
        <f aca="false">IF(ISNA(VLOOKUP(Table4[product_id], tblProducts[], tblProducts[product_name],FALSE() )), "Invalid", "Valid")</f>
        <v>Valid</v>
      </c>
      <c r="L6318" s="5" t="str">
        <f aca="false">IF(ISNA(VLOOKUP(Table4[[#This Row],[warehouse_id]], tblwhouse[], tblwhouse[warehouse_name],FALSE() )), "Invalid", "Valid")</f>
        <v>Valid</v>
      </c>
    </row>
    <row r="6319" customFormat="false" ht="15" hidden="false" customHeight="true" outlineLevel="0" collapsed="false">
      <c r="A6319" s="1" t="n">
        <v>6318</v>
      </c>
      <c r="B6319" s="1" t="n">
        <v>4</v>
      </c>
      <c r="C6319" s="1" t="n">
        <v>1613</v>
      </c>
      <c r="D6319" s="1" t="s">
        <v>13385</v>
      </c>
      <c r="E6319" s="1" t="n">
        <v>42</v>
      </c>
      <c r="F6319" s="1" t="n">
        <v>33</v>
      </c>
      <c r="G6319" s="1" t="n">
        <v>72.9</v>
      </c>
      <c r="H6319" s="4" t="n">
        <v>46032.600938287</v>
      </c>
      <c r="I63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6318BT60311441613423372.946032.600938287</v>
      </c>
      <c r="J6319" s="1" t="n">
        <f aca="false">COUNTIF(I:I, $I6319)</f>
        <v>1</v>
      </c>
      <c r="K6319" s="1" t="str">
        <f aca="false">IF(ISNA(VLOOKUP(Table4[product_id], tblProducts[], tblProducts[product_name],FALSE() )), "Invalid", "Valid")</f>
        <v>Valid</v>
      </c>
      <c r="L6319" s="5" t="str">
        <f aca="false">IF(ISNA(VLOOKUP(Table4[[#This Row],[warehouse_id]], tblwhouse[], tblwhouse[warehouse_name],FALSE() )), "Invalid", "Valid")</f>
        <v>Valid</v>
      </c>
    </row>
    <row r="6320" customFormat="false" ht="15" hidden="false" customHeight="true" outlineLevel="0" collapsed="false">
      <c r="A6320" s="1" t="n">
        <v>6319</v>
      </c>
      <c r="B6320" s="1" t="n">
        <v>3</v>
      </c>
      <c r="C6320" s="1" t="n">
        <v>1422</v>
      </c>
      <c r="D6320" s="1" t="s">
        <v>13386</v>
      </c>
      <c r="E6320" s="1" t="n">
        <v>147</v>
      </c>
      <c r="F6320" s="1" t="n">
        <v>32</v>
      </c>
      <c r="G6320" s="1" t="n">
        <v>103.67</v>
      </c>
      <c r="H6320" s="4" t="n">
        <v>46162.600938287</v>
      </c>
      <c r="I63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6319BT6110853142214732103.6746162.600938287</v>
      </c>
      <c r="J6320" s="1" t="n">
        <f aca="false">COUNTIF(I:I, $I6320)</f>
        <v>1</v>
      </c>
      <c r="K6320" s="1" t="str">
        <f aca="false">IF(ISNA(VLOOKUP(Table4[product_id], tblProducts[], tblProducts[product_name],FALSE() )), "Invalid", "Valid")</f>
        <v>Valid</v>
      </c>
      <c r="L6320" s="5" t="str">
        <f aca="false">IF(ISNA(VLOOKUP(Table4[[#This Row],[warehouse_id]], tblwhouse[], tblwhouse[warehouse_name],FALSE() )), "Invalid", "Valid")</f>
        <v>Valid</v>
      </c>
    </row>
    <row r="6321" customFormat="false" ht="15" hidden="false" customHeight="true" outlineLevel="0" collapsed="false">
      <c r="A6321" s="1" t="n">
        <v>6320</v>
      </c>
      <c r="B6321" s="1" t="n">
        <v>4</v>
      </c>
      <c r="C6321" s="1" t="n">
        <v>891</v>
      </c>
      <c r="D6321" s="1" t="s">
        <v>13387</v>
      </c>
      <c r="E6321" s="1" t="n">
        <v>500</v>
      </c>
      <c r="F6321" s="1" t="n">
        <v>34</v>
      </c>
      <c r="G6321" s="1" t="n">
        <v>911.84</v>
      </c>
      <c r="H6321" s="4" t="n">
        <v>46116.600938287</v>
      </c>
      <c r="I63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6320BT356090489150034911.8446116.600938287</v>
      </c>
      <c r="J6321" s="1" t="n">
        <f aca="false">COUNTIF(I:I, $I6321)</f>
        <v>1</v>
      </c>
      <c r="K6321" s="1" t="str">
        <f aca="false">IF(ISNA(VLOOKUP(Table4[product_id], tblProducts[], tblProducts[product_name],FALSE() )), "Invalid", "Valid")</f>
        <v>Valid</v>
      </c>
      <c r="L6321" s="5" t="str">
        <f aca="false">IF(ISNA(VLOOKUP(Table4[[#This Row],[warehouse_id]], tblwhouse[], tblwhouse[warehouse_name],FALSE() )), "Invalid", "Valid")</f>
        <v>Valid</v>
      </c>
    </row>
    <row r="6322" customFormat="false" ht="15" hidden="false" customHeight="true" outlineLevel="0" collapsed="false">
      <c r="A6322" s="1" t="n">
        <v>6321</v>
      </c>
      <c r="B6322" s="1" t="n">
        <v>3</v>
      </c>
      <c r="C6322" s="1" t="n">
        <v>1985</v>
      </c>
      <c r="D6322" s="1" t="s">
        <v>13388</v>
      </c>
      <c r="E6322" s="1" t="n">
        <v>343</v>
      </c>
      <c r="F6322" s="1" t="n">
        <v>74</v>
      </c>
      <c r="G6322" s="1" t="n">
        <v>560.06</v>
      </c>
      <c r="H6322" s="4" t="n">
        <v>45949.600938287</v>
      </c>
      <c r="I63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6321BT4312963198534374560.0645949.600938287</v>
      </c>
      <c r="J6322" s="1" t="n">
        <f aca="false">COUNTIF(I:I, $I6322)</f>
        <v>1</v>
      </c>
      <c r="K6322" s="1" t="str">
        <f aca="false">IF(ISNA(VLOOKUP(Table4[product_id], tblProducts[], tblProducts[product_name],FALSE() )), "Invalid", "Valid")</f>
        <v>Valid</v>
      </c>
      <c r="L6322" s="5" t="str">
        <f aca="false">IF(ISNA(VLOOKUP(Table4[[#This Row],[warehouse_id]], tblwhouse[], tblwhouse[warehouse_name],FALSE() )), "Invalid", "Valid")</f>
        <v>Valid</v>
      </c>
    </row>
    <row r="6323" customFormat="false" ht="15" hidden="false" customHeight="true" outlineLevel="0" collapsed="false">
      <c r="A6323" s="1" t="n">
        <v>6322</v>
      </c>
      <c r="B6323" s="1" t="n">
        <v>1</v>
      </c>
      <c r="C6323" s="1" t="n">
        <v>916</v>
      </c>
      <c r="D6323" s="1" t="s">
        <v>13389</v>
      </c>
      <c r="E6323" s="1" t="n">
        <v>247</v>
      </c>
      <c r="F6323" s="1" t="n">
        <v>34</v>
      </c>
      <c r="G6323" s="1" t="n">
        <v>130.03</v>
      </c>
      <c r="H6323" s="4" t="n">
        <v>45912.600938287</v>
      </c>
      <c r="I63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6322BT461670191624734130.0345912.600938287</v>
      </c>
      <c r="J6323" s="1" t="n">
        <f aca="false">COUNTIF(I:I, $I6323)</f>
        <v>1</v>
      </c>
      <c r="K6323" s="1" t="str">
        <f aca="false">IF(ISNA(VLOOKUP(Table4[product_id], tblProducts[], tblProducts[product_name],FALSE() )), "Invalid", "Valid")</f>
        <v>Valid</v>
      </c>
      <c r="L6323" s="5" t="str">
        <f aca="false">IF(ISNA(VLOOKUP(Table4[[#This Row],[warehouse_id]], tblwhouse[], tblwhouse[warehouse_name],FALSE() )), "Invalid", "Valid")</f>
        <v>Valid</v>
      </c>
    </row>
    <row r="6324" customFormat="false" ht="15" hidden="false" customHeight="true" outlineLevel="0" collapsed="false">
      <c r="A6324" s="1" t="n">
        <v>6323</v>
      </c>
      <c r="B6324" s="1" t="n">
        <v>4</v>
      </c>
      <c r="C6324" s="1" t="n">
        <v>2177</v>
      </c>
      <c r="D6324" s="1" t="s">
        <v>13390</v>
      </c>
      <c r="E6324" s="1" t="n">
        <v>334</v>
      </c>
      <c r="F6324" s="1" t="n">
        <v>75</v>
      </c>
      <c r="G6324" s="1" t="n">
        <v>1361.81</v>
      </c>
      <c r="H6324" s="4" t="n">
        <v>45993.600938287</v>
      </c>
      <c r="I63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6323BT63034042177334751361.8145993.600938287</v>
      </c>
      <c r="J6324" s="1" t="n">
        <f aca="false">COUNTIF(I:I, $I6324)</f>
        <v>1</v>
      </c>
      <c r="K6324" s="1" t="str">
        <f aca="false">IF(ISNA(VLOOKUP(Table4[product_id], tblProducts[], tblProducts[product_name],FALSE() )), "Invalid", "Valid")</f>
        <v>Valid</v>
      </c>
      <c r="L6324" s="5" t="str">
        <f aca="false">IF(ISNA(VLOOKUP(Table4[[#This Row],[warehouse_id]], tblwhouse[], tblwhouse[warehouse_name],FALSE() )), "Invalid", "Valid")</f>
        <v>Valid</v>
      </c>
    </row>
    <row r="6325" customFormat="false" ht="15" hidden="false" customHeight="true" outlineLevel="0" collapsed="false">
      <c r="A6325" s="1" t="n">
        <v>6324</v>
      </c>
      <c r="B6325" s="1" t="n">
        <v>3</v>
      </c>
      <c r="C6325" s="1" t="n">
        <v>1234</v>
      </c>
      <c r="D6325" s="1" t="s">
        <v>13391</v>
      </c>
      <c r="E6325" s="1" t="n">
        <v>154</v>
      </c>
      <c r="F6325" s="1" t="n">
        <v>70</v>
      </c>
      <c r="G6325" s="1" t="n">
        <v>677.86</v>
      </c>
      <c r="H6325" s="4" t="n">
        <v>46042.600938287</v>
      </c>
      <c r="I63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6324BT2661133123415470677.8646042.600938287</v>
      </c>
      <c r="J6325" s="1" t="n">
        <f aca="false">COUNTIF(I:I, $I6325)</f>
        <v>1</v>
      </c>
      <c r="K6325" s="1" t="str">
        <f aca="false">IF(ISNA(VLOOKUP(Table4[product_id], tblProducts[], tblProducts[product_name],FALSE() )), "Invalid", "Valid")</f>
        <v>Valid</v>
      </c>
      <c r="L6325" s="5" t="str">
        <f aca="false">IF(ISNA(VLOOKUP(Table4[[#This Row],[warehouse_id]], tblwhouse[], tblwhouse[warehouse_name],FALSE() )), "Invalid", "Valid")</f>
        <v>Valid</v>
      </c>
    </row>
    <row r="6326" customFormat="false" ht="15" hidden="false" customHeight="true" outlineLevel="0" collapsed="false">
      <c r="A6326" s="1" t="n">
        <v>6325</v>
      </c>
      <c r="B6326" s="1" t="n">
        <v>1</v>
      </c>
      <c r="C6326" s="1" t="n">
        <v>2444</v>
      </c>
      <c r="D6326" s="1" t="s">
        <v>13392</v>
      </c>
      <c r="E6326" s="1" t="n">
        <v>82</v>
      </c>
      <c r="F6326" s="1" t="n">
        <v>44</v>
      </c>
      <c r="G6326" s="1" t="n">
        <v>240.36</v>
      </c>
      <c r="H6326" s="4" t="n">
        <v>46104.6009382986</v>
      </c>
      <c r="I63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6325BT556881124448244240.3646104.6009382986</v>
      </c>
      <c r="J6326" s="1" t="n">
        <f aca="false">COUNTIF(I:I, $I6326)</f>
        <v>1</v>
      </c>
      <c r="K6326" s="1" t="str">
        <f aca="false">IF(ISNA(VLOOKUP(Table4[product_id], tblProducts[], tblProducts[product_name],FALSE() )), "Invalid", "Valid")</f>
        <v>Valid</v>
      </c>
      <c r="L6326" s="5" t="str">
        <f aca="false">IF(ISNA(VLOOKUP(Table4[[#This Row],[warehouse_id]], tblwhouse[], tblwhouse[warehouse_name],FALSE() )), "Invalid", "Valid")</f>
        <v>Valid</v>
      </c>
    </row>
    <row r="6327" customFormat="false" ht="15" hidden="false" customHeight="true" outlineLevel="0" collapsed="false">
      <c r="A6327" s="1" t="n">
        <v>6326</v>
      </c>
      <c r="B6327" s="1" t="n">
        <v>4</v>
      </c>
      <c r="C6327" s="1" t="n">
        <v>1619</v>
      </c>
      <c r="D6327" s="1" t="s">
        <v>13393</v>
      </c>
      <c r="E6327" s="1" t="n">
        <v>381</v>
      </c>
      <c r="F6327" s="1" t="n">
        <v>62</v>
      </c>
      <c r="G6327" s="1" t="n">
        <v>636.25</v>
      </c>
      <c r="H6327" s="4" t="n">
        <v>46141.6009382986</v>
      </c>
      <c r="I63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6326BT8203184161938162636.2546141.6009382986</v>
      </c>
      <c r="J6327" s="1" t="n">
        <f aca="false">COUNTIF(I:I, $I6327)</f>
        <v>1</v>
      </c>
      <c r="K6327" s="1" t="str">
        <f aca="false">IF(ISNA(VLOOKUP(Table4[product_id], tblProducts[], tblProducts[product_name],FALSE() )), "Invalid", "Valid")</f>
        <v>Valid</v>
      </c>
      <c r="L6327" s="5" t="str">
        <f aca="false">IF(ISNA(VLOOKUP(Table4[[#This Row],[warehouse_id]], tblwhouse[], tblwhouse[warehouse_name],FALSE() )), "Invalid", "Valid")</f>
        <v>Valid</v>
      </c>
    </row>
    <row r="6328" customFormat="false" ht="15" hidden="false" customHeight="true" outlineLevel="0" collapsed="false">
      <c r="A6328" s="1" t="n">
        <v>6327</v>
      </c>
      <c r="B6328" s="1" t="n">
        <v>3</v>
      </c>
      <c r="C6328" s="1" t="n">
        <v>1217</v>
      </c>
      <c r="D6328" s="1" t="s">
        <v>13394</v>
      </c>
      <c r="E6328" s="1" t="n">
        <v>492</v>
      </c>
      <c r="F6328" s="1" t="n">
        <v>57</v>
      </c>
      <c r="G6328" s="1" t="n">
        <v>290.85</v>
      </c>
      <c r="H6328" s="4" t="n">
        <v>45996.6009382986</v>
      </c>
      <c r="I63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6327BT7095973121749257290.8545996.6009382986</v>
      </c>
      <c r="J6328" s="1" t="n">
        <f aca="false">COUNTIF(I:I, $I6328)</f>
        <v>1</v>
      </c>
      <c r="K6328" s="1" t="str">
        <f aca="false">IF(ISNA(VLOOKUP(Table4[product_id], tblProducts[], tblProducts[product_name],FALSE() )), "Invalid", "Valid")</f>
        <v>Valid</v>
      </c>
      <c r="L6328" s="5" t="str">
        <f aca="false">IF(ISNA(VLOOKUP(Table4[[#This Row],[warehouse_id]], tblwhouse[], tblwhouse[warehouse_name],FALSE() )), "Invalid", "Valid")</f>
        <v>Valid</v>
      </c>
    </row>
    <row r="6329" customFormat="false" ht="15" hidden="false" customHeight="true" outlineLevel="0" collapsed="false">
      <c r="A6329" s="1" t="n">
        <v>6328</v>
      </c>
      <c r="B6329" s="1" t="n">
        <v>2</v>
      </c>
      <c r="C6329" s="1" t="n">
        <v>2127</v>
      </c>
      <c r="D6329" s="1" t="s">
        <v>13395</v>
      </c>
      <c r="E6329" s="1" t="n">
        <v>300</v>
      </c>
      <c r="F6329" s="1" t="n">
        <v>28</v>
      </c>
      <c r="G6329" s="1" t="n">
        <v>618.12</v>
      </c>
      <c r="H6329" s="4" t="n">
        <v>46170.6009382986</v>
      </c>
      <c r="I63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6328BT6467592212730028618.1246170.6009382986</v>
      </c>
      <c r="J6329" s="1" t="n">
        <f aca="false">COUNTIF(I:I, $I6329)</f>
        <v>1</v>
      </c>
      <c r="K6329" s="1" t="str">
        <f aca="false">IF(ISNA(VLOOKUP(Table4[product_id], tblProducts[], tblProducts[product_name],FALSE() )), "Invalid", "Valid")</f>
        <v>Valid</v>
      </c>
      <c r="L6329" s="5" t="str">
        <f aca="false">IF(ISNA(VLOOKUP(Table4[[#This Row],[warehouse_id]], tblwhouse[], tblwhouse[warehouse_name],FALSE() )), "Invalid", "Valid")</f>
        <v>Valid</v>
      </c>
    </row>
    <row r="6330" customFormat="false" ht="15" hidden="false" customHeight="true" outlineLevel="0" collapsed="false">
      <c r="A6330" s="1" t="n">
        <v>6329</v>
      </c>
      <c r="B6330" s="1" t="n">
        <v>4</v>
      </c>
      <c r="C6330" s="1" t="n">
        <v>1781</v>
      </c>
      <c r="D6330" s="1" t="s">
        <v>13396</v>
      </c>
      <c r="E6330" s="1" t="n">
        <v>283</v>
      </c>
      <c r="F6330" s="1" t="n">
        <v>78</v>
      </c>
      <c r="G6330" s="1" t="n">
        <v>1127.62</v>
      </c>
      <c r="H6330" s="4" t="n">
        <v>46073.6009382986</v>
      </c>
      <c r="I63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6329BT84910941781283781127.6246073.6009382986</v>
      </c>
      <c r="J6330" s="1" t="n">
        <f aca="false">COUNTIF(I:I, $I6330)</f>
        <v>1</v>
      </c>
      <c r="K6330" s="1" t="str">
        <f aca="false">IF(ISNA(VLOOKUP(Table4[product_id], tblProducts[], tblProducts[product_name],FALSE() )), "Invalid", "Valid")</f>
        <v>Valid</v>
      </c>
      <c r="L6330" s="5" t="str">
        <f aca="false">IF(ISNA(VLOOKUP(Table4[[#This Row],[warehouse_id]], tblwhouse[], tblwhouse[warehouse_name],FALSE() )), "Invalid", "Valid")</f>
        <v>Valid</v>
      </c>
    </row>
    <row r="6331" customFormat="false" ht="15" hidden="false" customHeight="true" outlineLevel="0" collapsed="false">
      <c r="A6331" s="1" t="n">
        <v>6330</v>
      </c>
      <c r="B6331" s="1" t="n">
        <v>4</v>
      </c>
      <c r="C6331" s="1" t="n">
        <v>2083</v>
      </c>
      <c r="D6331" s="1" t="s">
        <v>13397</v>
      </c>
      <c r="E6331" s="1" t="n">
        <v>333</v>
      </c>
      <c r="F6331" s="1" t="n">
        <v>47</v>
      </c>
      <c r="G6331" s="1" t="n">
        <v>127.65</v>
      </c>
      <c r="H6331" s="4" t="n">
        <v>46160.6009382986</v>
      </c>
      <c r="I63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6330BT5794814208333347127.6546160.6009382986</v>
      </c>
      <c r="J6331" s="1" t="n">
        <f aca="false">COUNTIF(I:I, $I6331)</f>
        <v>1</v>
      </c>
      <c r="K6331" s="1" t="str">
        <f aca="false">IF(ISNA(VLOOKUP(Table4[product_id], tblProducts[], tblProducts[product_name],FALSE() )), "Invalid", "Valid")</f>
        <v>Valid</v>
      </c>
      <c r="L6331" s="5" t="str">
        <f aca="false">IF(ISNA(VLOOKUP(Table4[[#This Row],[warehouse_id]], tblwhouse[], tblwhouse[warehouse_name],FALSE() )), "Invalid", "Valid")</f>
        <v>Valid</v>
      </c>
    </row>
    <row r="6332" customFormat="false" ht="15" hidden="false" customHeight="true" outlineLevel="0" collapsed="false">
      <c r="A6332" s="1" t="n">
        <v>6331</v>
      </c>
      <c r="B6332" s="1" t="n">
        <v>4</v>
      </c>
      <c r="C6332" s="1" t="n">
        <v>2539</v>
      </c>
      <c r="D6332" s="1" t="s">
        <v>13398</v>
      </c>
      <c r="E6332" s="1" t="n">
        <v>89</v>
      </c>
      <c r="F6332" s="1" t="n">
        <v>26</v>
      </c>
      <c r="G6332" s="1" t="n">
        <v>731.2</v>
      </c>
      <c r="H6332" s="4" t="n">
        <v>45939.6009382986</v>
      </c>
      <c r="I63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6331BT476403425398926731.245939.6009382986</v>
      </c>
      <c r="J6332" s="1" t="n">
        <f aca="false">COUNTIF(I:I, $I6332)</f>
        <v>1</v>
      </c>
      <c r="K6332" s="1" t="str">
        <f aca="false">IF(ISNA(VLOOKUP(Table4[product_id], tblProducts[], tblProducts[product_name],FALSE() )), "Invalid", "Valid")</f>
        <v>Valid</v>
      </c>
      <c r="L6332" s="5" t="str">
        <f aca="false">IF(ISNA(VLOOKUP(Table4[[#This Row],[warehouse_id]], tblwhouse[], tblwhouse[warehouse_name],FALSE() )), "Invalid", "Valid")</f>
        <v>Valid</v>
      </c>
    </row>
    <row r="6333" customFormat="false" ht="15" hidden="false" customHeight="true" outlineLevel="0" collapsed="false">
      <c r="A6333" s="1" t="n">
        <v>6332</v>
      </c>
      <c r="B6333" s="1" t="n">
        <v>1</v>
      </c>
      <c r="C6333" s="1" t="n">
        <v>2800</v>
      </c>
      <c r="D6333" s="1" t="s">
        <v>13399</v>
      </c>
      <c r="E6333" s="1" t="n">
        <v>212</v>
      </c>
      <c r="F6333" s="1" t="n">
        <v>28</v>
      </c>
      <c r="G6333" s="1" t="n">
        <v>1253.56</v>
      </c>
      <c r="H6333" s="4" t="n">
        <v>46098.6009382986</v>
      </c>
      <c r="I63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6332BT75782012800212281253.5646098.6009382986</v>
      </c>
      <c r="J6333" s="1" t="n">
        <f aca="false">COUNTIF(I:I, $I6333)</f>
        <v>1</v>
      </c>
      <c r="K6333" s="1" t="str">
        <f aca="false">IF(ISNA(VLOOKUP(Table4[product_id], tblProducts[], tblProducts[product_name],FALSE() )), "Invalid", "Valid")</f>
        <v>Valid</v>
      </c>
      <c r="L6333" s="5" t="str">
        <f aca="false">IF(ISNA(VLOOKUP(Table4[[#This Row],[warehouse_id]], tblwhouse[], tblwhouse[warehouse_name],FALSE() )), "Invalid", "Valid")</f>
        <v>Valid</v>
      </c>
    </row>
    <row r="6334" customFormat="false" ht="15" hidden="false" customHeight="true" outlineLevel="0" collapsed="false">
      <c r="A6334" s="1" t="n">
        <v>6333</v>
      </c>
      <c r="B6334" s="1" t="n">
        <v>2</v>
      </c>
      <c r="C6334" s="1" t="n">
        <v>2715</v>
      </c>
      <c r="D6334" s="1" t="s">
        <v>13400</v>
      </c>
      <c r="E6334" s="1" t="n">
        <v>254</v>
      </c>
      <c r="F6334" s="1" t="n">
        <v>23</v>
      </c>
      <c r="G6334" s="1" t="n">
        <v>362.98</v>
      </c>
      <c r="H6334" s="4" t="n">
        <v>45972.6009382986</v>
      </c>
      <c r="I63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6333BT7771282271525423362.9845972.6009382986</v>
      </c>
      <c r="J6334" s="1" t="n">
        <f aca="false">COUNTIF(I:I, $I6334)</f>
        <v>1</v>
      </c>
      <c r="K6334" s="1" t="str">
        <f aca="false">IF(ISNA(VLOOKUP(Table4[product_id], tblProducts[], tblProducts[product_name],FALSE() )), "Invalid", "Valid")</f>
        <v>Valid</v>
      </c>
      <c r="L6334" s="5" t="str">
        <f aca="false">IF(ISNA(VLOOKUP(Table4[[#This Row],[warehouse_id]], tblwhouse[], tblwhouse[warehouse_name],FALSE() )), "Invalid", "Valid")</f>
        <v>Valid</v>
      </c>
    </row>
    <row r="6335" customFormat="false" ht="15" hidden="false" customHeight="true" outlineLevel="0" collapsed="false">
      <c r="A6335" s="1" t="n">
        <v>6334</v>
      </c>
      <c r="B6335" s="1" t="n">
        <v>2</v>
      </c>
      <c r="C6335" s="1" t="n">
        <v>64</v>
      </c>
      <c r="D6335" s="1" t="s">
        <v>13401</v>
      </c>
      <c r="E6335" s="1" t="n">
        <v>240</v>
      </c>
      <c r="F6335" s="1" t="n">
        <v>43</v>
      </c>
      <c r="G6335" s="1" t="n">
        <v>39.12</v>
      </c>
      <c r="H6335" s="4" t="n">
        <v>45862.6009382986</v>
      </c>
      <c r="I63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6334BT7317762642404339.1245862.6009382986</v>
      </c>
      <c r="J6335" s="1" t="n">
        <f aca="false">COUNTIF(I:I, $I6335)</f>
        <v>1</v>
      </c>
      <c r="K6335" s="1" t="str">
        <f aca="false">IF(ISNA(VLOOKUP(Table4[product_id], tblProducts[], tblProducts[product_name],FALSE() )), "Invalid", "Valid")</f>
        <v>Valid</v>
      </c>
      <c r="L6335" s="5" t="str">
        <f aca="false">IF(ISNA(VLOOKUP(Table4[[#This Row],[warehouse_id]], tblwhouse[], tblwhouse[warehouse_name],FALSE() )), "Invalid", "Valid")</f>
        <v>Valid</v>
      </c>
    </row>
    <row r="6336" customFormat="false" ht="15" hidden="false" customHeight="true" outlineLevel="0" collapsed="false">
      <c r="A6336" s="1" t="n">
        <v>6335</v>
      </c>
      <c r="B6336" s="1" t="n">
        <v>2</v>
      </c>
      <c r="C6336" s="1" t="n">
        <v>2240</v>
      </c>
      <c r="D6336" s="1" t="s">
        <v>13402</v>
      </c>
      <c r="E6336" s="1" t="n">
        <v>344</v>
      </c>
      <c r="F6336" s="1" t="n">
        <v>24</v>
      </c>
      <c r="G6336" s="1" t="n">
        <v>134.25</v>
      </c>
      <c r="H6336" s="4" t="n">
        <v>46066.6009382986</v>
      </c>
      <c r="I63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6335BT1088622224034424134.2546066.6009382986</v>
      </c>
      <c r="J6336" s="1" t="n">
        <f aca="false">COUNTIF(I:I, $I6336)</f>
        <v>1</v>
      </c>
      <c r="K6336" s="1" t="str">
        <f aca="false">IF(ISNA(VLOOKUP(Table4[product_id], tblProducts[], tblProducts[product_name],FALSE() )), "Invalid", "Valid")</f>
        <v>Valid</v>
      </c>
      <c r="L6336" s="5" t="str">
        <f aca="false">IF(ISNA(VLOOKUP(Table4[[#This Row],[warehouse_id]], tblwhouse[], tblwhouse[warehouse_name],FALSE() )), "Invalid", "Valid")</f>
        <v>Valid</v>
      </c>
    </row>
    <row r="6337" customFormat="false" ht="15" hidden="false" customHeight="true" outlineLevel="0" collapsed="false">
      <c r="A6337" s="1" t="n">
        <v>6336</v>
      </c>
      <c r="B6337" s="1" t="n">
        <v>4</v>
      </c>
      <c r="C6337" s="1" t="n">
        <v>1314</v>
      </c>
      <c r="D6337" s="1" t="s">
        <v>13403</v>
      </c>
      <c r="E6337" s="1" t="n">
        <v>172</v>
      </c>
      <c r="F6337" s="1" t="n">
        <v>56</v>
      </c>
      <c r="G6337" s="1" t="n">
        <v>280.29</v>
      </c>
      <c r="H6337" s="4" t="n">
        <v>46089.6009382986</v>
      </c>
      <c r="I63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6336BT3409524131417256280.2946089.6009382986</v>
      </c>
      <c r="J6337" s="1" t="n">
        <f aca="false">COUNTIF(I:I, $I6337)</f>
        <v>1</v>
      </c>
      <c r="K6337" s="1" t="str">
        <f aca="false">IF(ISNA(VLOOKUP(Table4[product_id], tblProducts[], tblProducts[product_name],FALSE() )), "Invalid", "Valid")</f>
        <v>Valid</v>
      </c>
      <c r="L6337" s="5" t="str">
        <f aca="false">IF(ISNA(VLOOKUP(Table4[[#This Row],[warehouse_id]], tblwhouse[], tblwhouse[warehouse_name],FALSE() )), "Invalid", "Valid")</f>
        <v>Valid</v>
      </c>
    </row>
    <row r="6338" customFormat="false" ht="15" hidden="false" customHeight="true" outlineLevel="0" collapsed="false">
      <c r="A6338" s="1" t="n">
        <v>6337</v>
      </c>
      <c r="B6338" s="1" t="n">
        <v>4</v>
      </c>
      <c r="C6338" s="1" t="n">
        <v>457</v>
      </c>
      <c r="D6338" s="1" t="s">
        <v>13404</v>
      </c>
      <c r="E6338" s="1" t="n">
        <v>394</v>
      </c>
      <c r="F6338" s="1" t="n">
        <v>61</v>
      </c>
      <c r="G6338" s="1" t="n">
        <v>935.73</v>
      </c>
      <c r="H6338" s="4" t="n">
        <v>45956.6009382986</v>
      </c>
      <c r="I63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6337BT930110445739461935.7345956.6009382986</v>
      </c>
      <c r="J6338" s="1" t="n">
        <f aca="false">COUNTIF(I:I, $I6338)</f>
        <v>1</v>
      </c>
      <c r="K6338" s="1" t="str">
        <f aca="false">IF(ISNA(VLOOKUP(Table4[product_id], tblProducts[], tblProducts[product_name],FALSE() )), "Invalid", "Valid")</f>
        <v>Valid</v>
      </c>
      <c r="L6338" s="5" t="str">
        <f aca="false">IF(ISNA(VLOOKUP(Table4[[#This Row],[warehouse_id]], tblwhouse[], tblwhouse[warehouse_name],FALSE() )), "Invalid", "Valid")</f>
        <v>Valid</v>
      </c>
    </row>
    <row r="6339" customFormat="false" ht="15" hidden="false" customHeight="true" outlineLevel="0" collapsed="false">
      <c r="A6339" s="1" t="n">
        <v>6338</v>
      </c>
      <c r="B6339" s="1" t="n">
        <v>2</v>
      </c>
      <c r="C6339" s="1" t="n">
        <v>1526</v>
      </c>
      <c r="D6339" s="1" t="s">
        <v>13405</v>
      </c>
      <c r="E6339" s="1" t="n">
        <v>319</v>
      </c>
      <c r="F6339" s="1" t="n">
        <v>29</v>
      </c>
      <c r="G6339" s="1" t="n">
        <v>1163.95</v>
      </c>
      <c r="H6339" s="4" t="n">
        <v>45859.6009382986</v>
      </c>
      <c r="I63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6338BT85042721526319291163.9545859.6009382986</v>
      </c>
      <c r="J6339" s="1" t="n">
        <f aca="false">COUNTIF(I:I, $I6339)</f>
        <v>1</v>
      </c>
      <c r="K6339" s="1" t="str">
        <f aca="false">IF(ISNA(VLOOKUP(Table4[product_id], tblProducts[], tblProducts[product_name],FALSE() )), "Invalid", "Valid")</f>
        <v>Valid</v>
      </c>
      <c r="L6339" s="5" t="str">
        <f aca="false">IF(ISNA(VLOOKUP(Table4[[#This Row],[warehouse_id]], tblwhouse[], tblwhouse[warehouse_name],FALSE() )), "Invalid", "Valid")</f>
        <v>Valid</v>
      </c>
    </row>
    <row r="6340" customFormat="false" ht="15" hidden="false" customHeight="true" outlineLevel="0" collapsed="false">
      <c r="A6340" s="1" t="n">
        <v>6339</v>
      </c>
      <c r="B6340" s="1" t="n">
        <v>2</v>
      </c>
      <c r="C6340" s="1" t="n">
        <v>1175</v>
      </c>
      <c r="D6340" s="1" t="s">
        <v>13406</v>
      </c>
      <c r="E6340" s="1" t="n">
        <v>377</v>
      </c>
      <c r="F6340" s="1" t="n">
        <v>75</v>
      </c>
      <c r="G6340" s="1" t="n">
        <v>715.03</v>
      </c>
      <c r="H6340" s="4" t="n">
        <v>46205.6009382986</v>
      </c>
      <c r="I63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6339BT8475622117537775715.0346205.6009382986</v>
      </c>
      <c r="J6340" s="1" t="n">
        <f aca="false">COUNTIF(I:I, $I6340)</f>
        <v>1</v>
      </c>
      <c r="K6340" s="1" t="str">
        <f aca="false">IF(ISNA(VLOOKUP(Table4[product_id], tblProducts[], tblProducts[product_name],FALSE() )), "Invalid", "Valid")</f>
        <v>Valid</v>
      </c>
      <c r="L6340" s="5" t="str">
        <f aca="false">IF(ISNA(VLOOKUP(Table4[[#This Row],[warehouse_id]], tblwhouse[], tblwhouse[warehouse_name],FALSE() )), "Invalid", "Valid")</f>
        <v>Valid</v>
      </c>
    </row>
    <row r="6341" customFormat="false" ht="15" hidden="false" customHeight="true" outlineLevel="0" collapsed="false">
      <c r="A6341" s="1" t="n">
        <v>6340</v>
      </c>
      <c r="B6341" s="1" t="n">
        <v>4</v>
      </c>
      <c r="C6341" s="1" t="n">
        <v>2154</v>
      </c>
      <c r="D6341" s="1" t="s">
        <v>13407</v>
      </c>
      <c r="E6341" s="1" t="n">
        <v>152</v>
      </c>
      <c r="F6341" s="1" t="n">
        <v>56</v>
      </c>
      <c r="G6341" s="1" t="n">
        <v>1035.41</v>
      </c>
      <c r="H6341" s="4" t="n">
        <v>45929.6009382986</v>
      </c>
      <c r="I63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6340BT92427442154152561035.4145929.6009382986</v>
      </c>
      <c r="J6341" s="1" t="n">
        <f aca="false">COUNTIF(I:I, $I6341)</f>
        <v>1</v>
      </c>
      <c r="K6341" s="1" t="str">
        <f aca="false">IF(ISNA(VLOOKUP(Table4[product_id], tblProducts[], tblProducts[product_name],FALSE() )), "Invalid", "Valid")</f>
        <v>Valid</v>
      </c>
      <c r="L6341" s="5" t="str">
        <f aca="false">IF(ISNA(VLOOKUP(Table4[[#This Row],[warehouse_id]], tblwhouse[], tblwhouse[warehouse_name],FALSE() )), "Invalid", "Valid")</f>
        <v>Valid</v>
      </c>
    </row>
    <row r="6342" customFormat="false" ht="15" hidden="false" customHeight="true" outlineLevel="0" collapsed="false">
      <c r="A6342" s="1" t="n">
        <v>6341</v>
      </c>
      <c r="B6342" s="1" t="n">
        <v>1</v>
      </c>
      <c r="C6342" s="1" t="n">
        <v>314</v>
      </c>
      <c r="D6342" s="1" t="s">
        <v>13408</v>
      </c>
      <c r="E6342" s="1" t="n">
        <v>309</v>
      </c>
      <c r="F6342" s="1" t="n">
        <v>69</v>
      </c>
      <c r="G6342" s="1" t="n">
        <v>146.21</v>
      </c>
      <c r="H6342" s="4" t="n">
        <v>46127.6009382986</v>
      </c>
      <c r="I63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6341BT193108131430969146.2146127.6009382986</v>
      </c>
      <c r="J6342" s="1" t="n">
        <f aca="false">COUNTIF(I:I, $I6342)</f>
        <v>1</v>
      </c>
      <c r="K6342" s="1" t="str">
        <f aca="false">IF(ISNA(VLOOKUP(Table4[product_id], tblProducts[], tblProducts[product_name],FALSE() )), "Invalid", "Valid")</f>
        <v>Valid</v>
      </c>
      <c r="L6342" s="5" t="str">
        <f aca="false">IF(ISNA(VLOOKUP(Table4[[#This Row],[warehouse_id]], tblwhouse[], tblwhouse[warehouse_name],FALSE() )), "Invalid", "Valid")</f>
        <v>Valid</v>
      </c>
    </row>
    <row r="6343" customFormat="false" ht="15" hidden="false" customHeight="true" outlineLevel="0" collapsed="false">
      <c r="A6343" s="1" t="n">
        <v>6342</v>
      </c>
      <c r="B6343" s="1" t="n">
        <v>1</v>
      </c>
      <c r="C6343" s="1" t="n">
        <v>1665</v>
      </c>
      <c r="D6343" s="1" t="s">
        <v>13409</v>
      </c>
      <c r="E6343" s="1" t="n">
        <v>319</v>
      </c>
      <c r="F6343" s="1" t="n">
        <v>62</v>
      </c>
      <c r="G6343" s="1" t="n">
        <v>499.84</v>
      </c>
      <c r="H6343" s="4" t="n">
        <v>45908.6009382986</v>
      </c>
      <c r="I63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6342BT4137211166531962499.8445908.6009382986</v>
      </c>
      <c r="J6343" s="1" t="n">
        <f aca="false">COUNTIF(I:I, $I6343)</f>
        <v>1</v>
      </c>
      <c r="K6343" s="1" t="str">
        <f aca="false">IF(ISNA(VLOOKUP(Table4[product_id], tblProducts[], tblProducts[product_name],FALSE() )), "Invalid", "Valid")</f>
        <v>Valid</v>
      </c>
      <c r="L6343" s="5" t="str">
        <f aca="false">IF(ISNA(VLOOKUP(Table4[[#This Row],[warehouse_id]], tblwhouse[], tblwhouse[warehouse_name],FALSE() )), "Invalid", "Valid")</f>
        <v>Valid</v>
      </c>
    </row>
    <row r="6344" customFormat="false" ht="15" hidden="false" customHeight="true" outlineLevel="0" collapsed="false">
      <c r="A6344" s="1" t="n">
        <v>6343</v>
      </c>
      <c r="B6344" s="1" t="n">
        <v>4</v>
      </c>
      <c r="C6344" s="1" t="n">
        <v>362</v>
      </c>
      <c r="D6344" s="1" t="s">
        <v>13410</v>
      </c>
      <c r="E6344" s="1" t="n">
        <v>350</v>
      </c>
      <c r="F6344" s="1" t="n">
        <v>76</v>
      </c>
      <c r="G6344" s="1" t="n">
        <v>268.46</v>
      </c>
      <c r="H6344" s="4" t="n">
        <v>45887.6009382986</v>
      </c>
      <c r="I63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6343BT510489436235076268.4645887.6009382986</v>
      </c>
      <c r="J6344" s="1" t="n">
        <f aca="false">COUNTIF(I:I, $I6344)</f>
        <v>1</v>
      </c>
      <c r="K6344" s="1" t="str">
        <f aca="false">IF(ISNA(VLOOKUP(Table4[product_id], tblProducts[], tblProducts[product_name],FALSE() )), "Invalid", "Valid")</f>
        <v>Valid</v>
      </c>
      <c r="L6344" s="5" t="str">
        <f aca="false">IF(ISNA(VLOOKUP(Table4[[#This Row],[warehouse_id]], tblwhouse[], tblwhouse[warehouse_name],FALSE() )), "Invalid", "Valid")</f>
        <v>Valid</v>
      </c>
    </row>
    <row r="6345" customFormat="false" ht="15" hidden="false" customHeight="true" outlineLevel="0" collapsed="false">
      <c r="A6345" s="1" t="n">
        <v>6344</v>
      </c>
      <c r="B6345" s="1" t="n">
        <v>4</v>
      </c>
      <c r="C6345" s="1" t="n">
        <v>2710</v>
      </c>
      <c r="D6345" s="1" t="s">
        <v>13411</v>
      </c>
      <c r="E6345" s="1" t="n">
        <v>88</v>
      </c>
      <c r="F6345" s="1" t="n">
        <v>21</v>
      </c>
      <c r="G6345" s="1" t="n">
        <v>765.98</v>
      </c>
      <c r="H6345" s="4" t="n">
        <v>46091.6009382986</v>
      </c>
      <c r="I63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6344BT321146427108821765.9846091.6009382986</v>
      </c>
      <c r="J6345" s="1" t="n">
        <f aca="false">COUNTIF(I:I, $I6345)</f>
        <v>1</v>
      </c>
      <c r="K6345" s="1" t="str">
        <f aca="false">IF(ISNA(VLOOKUP(Table4[product_id], tblProducts[], tblProducts[product_name],FALSE() )), "Invalid", "Valid")</f>
        <v>Valid</v>
      </c>
      <c r="L6345" s="5" t="str">
        <f aca="false">IF(ISNA(VLOOKUP(Table4[[#This Row],[warehouse_id]], tblwhouse[], tblwhouse[warehouse_name],FALSE() )), "Invalid", "Valid")</f>
        <v>Valid</v>
      </c>
    </row>
    <row r="6346" customFormat="false" ht="15" hidden="false" customHeight="true" outlineLevel="0" collapsed="false">
      <c r="A6346" s="1" t="n">
        <v>6345</v>
      </c>
      <c r="B6346" s="1" t="n">
        <v>1</v>
      </c>
      <c r="C6346" s="1" t="n">
        <v>1244</v>
      </c>
      <c r="D6346" s="1" t="s">
        <v>13412</v>
      </c>
      <c r="E6346" s="1" t="n">
        <v>414</v>
      </c>
      <c r="F6346" s="1" t="n">
        <v>30</v>
      </c>
      <c r="G6346" s="1" t="n">
        <v>829.34</v>
      </c>
      <c r="H6346" s="4" t="n">
        <v>46000.6009382986</v>
      </c>
      <c r="I63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6345BT2961811124441430829.3446000.6009382986</v>
      </c>
      <c r="J6346" s="1" t="n">
        <f aca="false">COUNTIF(I:I, $I6346)</f>
        <v>1</v>
      </c>
      <c r="K6346" s="1" t="str">
        <f aca="false">IF(ISNA(VLOOKUP(Table4[product_id], tblProducts[], tblProducts[product_name],FALSE() )), "Invalid", "Valid")</f>
        <v>Valid</v>
      </c>
      <c r="L6346" s="5" t="str">
        <f aca="false">IF(ISNA(VLOOKUP(Table4[[#This Row],[warehouse_id]], tblwhouse[], tblwhouse[warehouse_name],FALSE() )), "Invalid", "Valid")</f>
        <v>Valid</v>
      </c>
    </row>
    <row r="6347" customFormat="false" ht="15" hidden="false" customHeight="true" outlineLevel="0" collapsed="false">
      <c r="A6347" s="1" t="n">
        <v>6346</v>
      </c>
      <c r="B6347" s="1" t="n">
        <v>3</v>
      </c>
      <c r="C6347" s="1" t="n">
        <v>658</v>
      </c>
      <c r="D6347" s="1" t="s">
        <v>13413</v>
      </c>
      <c r="E6347" s="1" t="n">
        <v>386</v>
      </c>
      <c r="F6347" s="1" t="n">
        <v>54</v>
      </c>
      <c r="G6347" s="1" t="n">
        <v>822.99</v>
      </c>
      <c r="H6347" s="4" t="n">
        <v>46061.6009382986</v>
      </c>
      <c r="I63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6346BT463244365838654822.9946061.6009382986</v>
      </c>
      <c r="J6347" s="1" t="n">
        <f aca="false">COUNTIF(I:I, $I6347)</f>
        <v>1</v>
      </c>
      <c r="K6347" s="1" t="str">
        <f aca="false">IF(ISNA(VLOOKUP(Table4[product_id], tblProducts[], tblProducts[product_name],FALSE() )), "Invalid", "Valid")</f>
        <v>Valid</v>
      </c>
      <c r="L6347" s="5" t="str">
        <f aca="false">IF(ISNA(VLOOKUP(Table4[[#This Row],[warehouse_id]], tblwhouse[], tblwhouse[warehouse_name],FALSE() )), "Invalid", "Valid")</f>
        <v>Valid</v>
      </c>
    </row>
    <row r="6348" customFormat="false" ht="15" hidden="false" customHeight="true" outlineLevel="0" collapsed="false">
      <c r="A6348" s="1" t="n">
        <v>6347</v>
      </c>
      <c r="B6348" s="1" t="n">
        <v>3</v>
      </c>
      <c r="C6348" s="1" t="n">
        <v>1022</v>
      </c>
      <c r="D6348" s="1" t="s">
        <v>13414</v>
      </c>
      <c r="E6348" s="1" t="n">
        <v>219</v>
      </c>
      <c r="F6348" s="1" t="n">
        <v>70</v>
      </c>
      <c r="G6348" s="1" t="n">
        <v>671.23</v>
      </c>
      <c r="H6348" s="4" t="n">
        <v>45982.6009382986</v>
      </c>
      <c r="I63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6347BT8135483102221970671.2345982.6009382986</v>
      </c>
      <c r="J6348" s="1" t="n">
        <f aca="false">COUNTIF(I:I, $I6348)</f>
        <v>1</v>
      </c>
      <c r="K6348" s="1" t="str">
        <f aca="false">IF(ISNA(VLOOKUP(Table4[product_id], tblProducts[], tblProducts[product_name],FALSE() )), "Invalid", "Valid")</f>
        <v>Valid</v>
      </c>
      <c r="L6348" s="5" t="str">
        <f aca="false">IF(ISNA(VLOOKUP(Table4[[#This Row],[warehouse_id]], tblwhouse[], tblwhouse[warehouse_name],FALSE() )), "Invalid", "Valid")</f>
        <v>Valid</v>
      </c>
    </row>
    <row r="6349" customFormat="false" ht="15" hidden="false" customHeight="true" outlineLevel="0" collapsed="false">
      <c r="A6349" s="1" t="n">
        <v>6348</v>
      </c>
      <c r="B6349" s="1" t="n">
        <v>3</v>
      </c>
      <c r="C6349" s="1" t="n">
        <v>971</v>
      </c>
      <c r="D6349" s="1" t="s">
        <v>13415</v>
      </c>
      <c r="E6349" s="1" t="n">
        <v>16</v>
      </c>
      <c r="F6349" s="1" t="n">
        <v>39</v>
      </c>
      <c r="G6349" s="1" t="n">
        <v>1279.26</v>
      </c>
      <c r="H6349" s="4" t="n">
        <v>45959.6009382986</v>
      </c>
      <c r="I63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6348BT977342397116391279.2645959.6009382986</v>
      </c>
      <c r="J6349" s="1" t="n">
        <f aca="false">COUNTIF(I:I, $I6349)</f>
        <v>1</v>
      </c>
      <c r="K6349" s="1" t="str">
        <f aca="false">IF(ISNA(VLOOKUP(Table4[product_id], tblProducts[], tblProducts[product_name],FALSE() )), "Invalid", "Valid")</f>
        <v>Valid</v>
      </c>
      <c r="L6349" s="5" t="str">
        <f aca="false">IF(ISNA(VLOOKUP(Table4[[#This Row],[warehouse_id]], tblwhouse[], tblwhouse[warehouse_name],FALSE() )), "Invalid", "Valid")</f>
        <v>Valid</v>
      </c>
    </row>
    <row r="6350" customFormat="false" ht="15" hidden="false" customHeight="true" outlineLevel="0" collapsed="false">
      <c r="A6350" s="1" t="n">
        <v>6349</v>
      </c>
      <c r="B6350" s="1" t="n">
        <v>4</v>
      </c>
      <c r="C6350" s="1" t="n">
        <v>1335</v>
      </c>
      <c r="D6350" s="1" t="s">
        <v>13416</v>
      </c>
      <c r="E6350" s="1" t="n">
        <v>191</v>
      </c>
      <c r="F6350" s="1" t="n">
        <v>60</v>
      </c>
      <c r="G6350" s="1" t="n">
        <v>279.31</v>
      </c>
      <c r="H6350" s="4" t="n">
        <v>45863.6009382986</v>
      </c>
      <c r="I63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6349BT4089164133519160279.3145863.6009382986</v>
      </c>
      <c r="J6350" s="1" t="n">
        <f aca="false">COUNTIF(I:I, $I6350)</f>
        <v>1</v>
      </c>
      <c r="K6350" s="1" t="str">
        <f aca="false">IF(ISNA(VLOOKUP(Table4[product_id], tblProducts[], tblProducts[product_name],FALSE() )), "Invalid", "Valid")</f>
        <v>Valid</v>
      </c>
      <c r="L6350" s="5" t="str">
        <f aca="false">IF(ISNA(VLOOKUP(Table4[[#This Row],[warehouse_id]], tblwhouse[], tblwhouse[warehouse_name],FALSE() )), "Invalid", "Valid")</f>
        <v>Valid</v>
      </c>
    </row>
    <row r="6351" customFormat="false" ht="15" hidden="false" customHeight="true" outlineLevel="0" collapsed="false">
      <c r="A6351" s="1" t="n">
        <v>6350</v>
      </c>
      <c r="B6351" s="1" t="n">
        <v>1</v>
      </c>
      <c r="C6351" s="1" t="n">
        <v>266</v>
      </c>
      <c r="D6351" s="1" t="s">
        <v>13417</v>
      </c>
      <c r="E6351" s="1" t="n">
        <v>41</v>
      </c>
      <c r="F6351" s="1" t="n">
        <v>52</v>
      </c>
      <c r="G6351" s="1" t="n">
        <v>324.5</v>
      </c>
      <c r="H6351" s="4" t="n">
        <v>45880.6009382986</v>
      </c>
      <c r="I63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6350BT41802112664152324.545880.6009382986</v>
      </c>
      <c r="J6351" s="1" t="n">
        <f aca="false">COUNTIF(I:I, $I6351)</f>
        <v>1</v>
      </c>
      <c r="K6351" s="1" t="str">
        <f aca="false">IF(ISNA(VLOOKUP(Table4[product_id], tblProducts[], tblProducts[product_name],FALSE() )), "Invalid", "Valid")</f>
        <v>Valid</v>
      </c>
      <c r="L6351" s="5" t="str">
        <f aca="false">IF(ISNA(VLOOKUP(Table4[[#This Row],[warehouse_id]], tblwhouse[], tblwhouse[warehouse_name],FALSE() )), "Invalid", "Valid")</f>
        <v>Valid</v>
      </c>
    </row>
    <row r="6352" customFormat="false" ht="15" hidden="false" customHeight="true" outlineLevel="0" collapsed="false">
      <c r="A6352" s="1" t="n">
        <v>6351</v>
      </c>
      <c r="B6352" s="1" t="n">
        <v>3</v>
      </c>
      <c r="C6352" s="1" t="n">
        <v>2245</v>
      </c>
      <c r="D6352" s="1" t="s">
        <v>13418</v>
      </c>
      <c r="E6352" s="1" t="n">
        <v>381</v>
      </c>
      <c r="F6352" s="1" t="n">
        <v>72</v>
      </c>
      <c r="G6352" s="1" t="n">
        <v>47.57</v>
      </c>
      <c r="H6352" s="4" t="n">
        <v>46067.6009382986</v>
      </c>
      <c r="I63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6351BT828107322453817247.5746067.6009382986</v>
      </c>
      <c r="J6352" s="1" t="n">
        <f aca="false">COUNTIF(I:I, $I6352)</f>
        <v>1</v>
      </c>
      <c r="K6352" s="1" t="str">
        <f aca="false">IF(ISNA(VLOOKUP(Table4[product_id], tblProducts[], tblProducts[product_name],FALSE() )), "Invalid", "Valid")</f>
        <v>Valid</v>
      </c>
      <c r="L6352" s="5" t="str">
        <f aca="false">IF(ISNA(VLOOKUP(Table4[[#This Row],[warehouse_id]], tblwhouse[], tblwhouse[warehouse_name],FALSE() )), "Invalid", "Valid")</f>
        <v>Valid</v>
      </c>
    </row>
    <row r="6353" customFormat="false" ht="15" hidden="false" customHeight="true" outlineLevel="0" collapsed="false">
      <c r="A6353" s="1" t="n">
        <v>6352</v>
      </c>
      <c r="B6353" s="1" t="n">
        <v>3</v>
      </c>
      <c r="C6353" s="1" t="n">
        <v>574</v>
      </c>
      <c r="D6353" s="1" t="s">
        <v>13419</v>
      </c>
      <c r="E6353" s="1" t="n">
        <v>310</v>
      </c>
      <c r="F6353" s="1" t="n">
        <v>44</v>
      </c>
      <c r="G6353" s="1" t="n">
        <v>199.8</v>
      </c>
      <c r="H6353" s="4" t="n">
        <v>46030.6009382986</v>
      </c>
      <c r="I63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6352BT838244357431044199.846030.6009382986</v>
      </c>
      <c r="J6353" s="1" t="n">
        <f aca="false">COUNTIF(I:I, $I6353)</f>
        <v>1</v>
      </c>
      <c r="K6353" s="1" t="str">
        <f aca="false">IF(ISNA(VLOOKUP(Table4[product_id], tblProducts[], tblProducts[product_name],FALSE() )), "Invalid", "Valid")</f>
        <v>Valid</v>
      </c>
      <c r="L6353" s="5" t="str">
        <f aca="false">IF(ISNA(VLOOKUP(Table4[[#This Row],[warehouse_id]], tblwhouse[], tblwhouse[warehouse_name],FALSE() )), "Invalid", "Valid")</f>
        <v>Valid</v>
      </c>
    </row>
    <row r="6354" customFormat="false" ht="15" hidden="false" customHeight="true" outlineLevel="0" collapsed="false">
      <c r="A6354" s="1" t="n">
        <v>6353</v>
      </c>
      <c r="B6354" s="1" t="n">
        <v>3</v>
      </c>
      <c r="C6354" s="1" t="n">
        <v>1787</v>
      </c>
      <c r="D6354" s="1" t="s">
        <v>13420</v>
      </c>
      <c r="E6354" s="1" t="n">
        <v>454</v>
      </c>
      <c r="F6354" s="1" t="n">
        <v>20</v>
      </c>
      <c r="G6354" s="1" t="n">
        <v>849.84</v>
      </c>
      <c r="H6354" s="4" t="n">
        <v>45859.6009382986</v>
      </c>
      <c r="I63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6353BT7930833178745420849.8445859.6009382986</v>
      </c>
      <c r="J6354" s="1" t="n">
        <f aca="false">COUNTIF(I:I, $I6354)</f>
        <v>1</v>
      </c>
      <c r="K6354" s="1" t="str">
        <f aca="false">IF(ISNA(VLOOKUP(Table4[product_id], tblProducts[], tblProducts[product_name],FALSE() )), "Invalid", "Valid")</f>
        <v>Valid</v>
      </c>
      <c r="L6354" s="5" t="str">
        <f aca="false">IF(ISNA(VLOOKUP(Table4[[#This Row],[warehouse_id]], tblwhouse[], tblwhouse[warehouse_name],FALSE() )), "Invalid", "Valid")</f>
        <v>Valid</v>
      </c>
    </row>
    <row r="6355" customFormat="false" ht="15" hidden="false" customHeight="true" outlineLevel="0" collapsed="false">
      <c r="A6355" s="1" t="n">
        <v>6354</v>
      </c>
      <c r="B6355" s="1" t="n">
        <v>1</v>
      </c>
      <c r="C6355" s="1" t="n">
        <v>1803</v>
      </c>
      <c r="D6355" s="1" t="s">
        <v>13421</v>
      </c>
      <c r="E6355" s="1" t="n">
        <v>96</v>
      </c>
      <c r="F6355" s="1" t="n">
        <v>69</v>
      </c>
      <c r="G6355" s="1" t="n">
        <v>1394.24</v>
      </c>
      <c r="H6355" s="4" t="n">
        <v>46114.6009382986</v>
      </c>
      <c r="I63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6354BT3764001180396691394.2446114.6009382986</v>
      </c>
      <c r="J6355" s="1" t="n">
        <f aca="false">COUNTIF(I:I, $I6355)</f>
        <v>1</v>
      </c>
      <c r="K6355" s="1" t="str">
        <f aca="false">IF(ISNA(VLOOKUP(Table4[product_id], tblProducts[], tblProducts[product_name],FALSE() )), "Invalid", "Valid")</f>
        <v>Valid</v>
      </c>
      <c r="L6355" s="5" t="str">
        <f aca="false">IF(ISNA(VLOOKUP(Table4[[#This Row],[warehouse_id]], tblwhouse[], tblwhouse[warehouse_name],FALSE() )), "Invalid", "Valid")</f>
        <v>Valid</v>
      </c>
    </row>
    <row r="6356" customFormat="false" ht="15" hidden="false" customHeight="true" outlineLevel="0" collapsed="false">
      <c r="A6356" s="1" t="n">
        <v>6355</v>
      </c>
      <c r="B6356" s="1" t="n">
        <v>1</v>
      </c>
      <c r="C6356" s="1" t="n">
        <v>331</v>
      </c>
      <c r="D6356" s="1" t="s">
        <v>13422</v>
      </c>
      <c r="E6356" s="1" t="n">
        <v>112</v>
      </c>
      <c r="F6356" s="1" t="n">
        <v>33</v>
      </c>
      <c r="G6356" s="1" t="n">
        <v>438.15</v>
      </c>
      <c r="H6356" s="4" t="n">
        <v>45992.6009382986</v>
      </c>
      <c r="I63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6355BT401926133111233438.1545992.6009382986</v>
      </c>
      <c r="J6356" s="1" t="n">
        <f aca="false">COUNTIF(I:I, $I6356)</f>
        <v>1</v>
      </c>
      <c r="K6356" s="1" t="str">
        <f aca="false">IF(ISNA(VLOOKUP(Table4[product_id], tblProducts[], tblProducts[product_name],FALSE() )), "Invalid", "Valid")</f>
        <v>Valid</v>
      </c>
      <c r="L6356" s="5" t="str">
        <f aca="false">IF(ISNA(VLOOKUP(Table4[[#This Row],[warehouse_id]], tblwhouse[], tblwhouse[warehouse_name],FALSE() )), "Invalid", "Valid")</f>
        <v>Valid</v>
      </c>
    </row>
    <row r="6357" customFormat="false" ht="15" hidden="false" customHeight="true" outlineLevel="0" collapsed="false">
      <c r="A6357" s="1" t="n">
        <v>6356</v>
      </c>
      <c r="B6357" s="1" t="n">
        <v>3</v>
      </c>
      <c r="C6357" s="1" t="n">
        <v>1692</v>
      </c>
      <c r="D6357" s="1" t="s">
        <v>13423</v>
      </c>
      <c r="E6357" s="1" t="n">
        <v>181</v>
      </c>
      <c r="F6357" s="1" t="n">
        <v>75</v>
      </c>
      <c r="G6357" s="1" t="n">
        <v>130.67</v>
      </c>
      <c r="H6357" s="4" t="n">
        <v>46007.6009382986</v>
      </c>
      <c r="I63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6356BT3312473169218175130.6746007.6009382986</v>
      </c>
      <c r="J6357" s="1" t="n">
        <f aca="false">COUNTIF(I:I, $I6357)</f>
        <v>1</v>
      </c>
      <c r="K6357" s="1" t="str">
        <f aca="false">IF(ISNA(VLOOKUP(Table4[product_id], tblProducts[], tblProducts[product_name],FALSE() )), "Invalid", "Valid")</f>
        <v>Valid</v>
      </c>
      <c r="L6357" s="5" t="str">
        <f aca="false">IF(ISNA(VLOOKUP(Table4[[#This Row],[warehouse_id]], tblwhouse[], tblwhouse[warehouse_name],FALSE() )), "Invalid", "Valid")</f>
        <v>Valid</v>
      </c>
    </row>
    <row r="6358" customFormat="false" ht="15" hidden="false" customHeight="true" outlineLevel="0" collapsed="false">
      <c r="A6358" s="1" t="n">
        <v>6357</v>
      </c>
      <c r="B6358" s="1" t="n">
        <v>4</v>
      </c>
      <c r="C6358" s="1" t="n">
        <v>1227</v>
      </c>
      <c r="D6358" s="1" t="s">
        <v>13424</v>
      </c>
      <c r="E6358" s="1" t="n">
        <v>497</v>
      </c>
      <c r="F6358" s="1" t="n">
        <v>22</v>
      </c>
      <c r="G6358" s="1" t="n">
        <v>805.69</v>
      </c>
      <c r="H6358" s="4" t="n">
        <v>45901.6009382986</v>
      </c>
      <c r="I63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6357BT2075224122749722805.6945901.6009382986</v>
      </c>
      <c r="J6358" s="1" t="n">
        <f aca="false">COUNTIF(I:I, $I6358)</f>
        <v>1</v>
      </c>
      <c r="K6358" s="1" t="str">
        <f aca="false">IF(ISNA(VLOOKUP(Table4[product_id], tblProducts[], tblProducts[product_name],FALSE() )), "Invalid", "Valid")</f>
        <v>Valid</v>
      </c>
      <c r="L6358" s="5" t="str">
        <f aca="false">IF(ISNA(VLOOKUP(Table4[[#This Row],[warehouse_id]], tblwhouse[], tblwhouse[warehouse_name],FALSE() )), "Invalid", "Valid")</f>
        <v>Valid</v>
      </c>
    </row>
    <row r="6359" customFormat="false" ht="15" hidden="false" customHeight="true" outlineLevel="0" collapsed="false">
      <c r="A6359" s="1" t="n">
        <v>6358</v>
      </c>
      <c r="B6359" s="1" t="n">
        <v>2</v>
      </c>
      <c r="C6359" s="1" t="n">
        <v>1318</v>
      </c>
      <c r="D6359" s="1" t="s">
        <v>13425</v>
      </c>
      <c r="E6359" s="1" t="n">
        <v>236</v>
      </c>
      <c r="F6359" s="1" t="n">
        <v>26</v>
      </c>
      <c r="G6359" s="1" t="n">
        <v>606.38</v>
      </c>
      <c r="H6359" s="4" t="n">
        <v>45943.6009382986</v>
      </c>
      <c r="I63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6358BT3871732131823626606.3845943.6009382986</v>
      </c>
      <c r="J6359" s="1" t="n">
        <f aca="false">COUNTIF(I:I, $I6359)</f>
        <v>1</v>
      </c>
      <c r="K6359" s="1" t="str">
        <f aca="false">IF(ISNA(VLOOKUP(Table4[product_id], tblProducts[], tblProducts[product_name],FALSE() )), "Invalid", "Valid")</f>
        <v>Valid</v>
      </c>
      <c r="L6359" s="5" t="str">
        <f aca="false">IF(ISNA(VLOOKUP(Table4[[#This Row],[warehouse_id]], tblwhouse[], tblwhouse[warehouse_name],FALSE() )), "Invalid", "Valid")</f>
        <v>Valid</v>
      </c>
    </row>
    <row r="6360" customFormat="false" ht="15" hidden="false" customHeight="true" outlineLevel="0" collapsed="false">
      <c r="A6360" s="1" t="n">
        <v>6359</v>
      </c>
      <c r="B6360" s="1" t="n">
        <v>1</v>
      </c>
      <c r="C6360" s="1" t="n">
        <v>2333</v>
      </c>
      <c r="D6360" s="1" t="s">
        <v>13426</v>
      </c>
      <c r="E6360" s="1" t="n">
        <v>423</v>
      </c>
      <c r="F6360" s="1" t="n">
        <v>54</v>
      </c>
      <c r="G6360" s="1" t="n">
        <v>49.3</v>
      </c>
      <c r="H6360" s="4" t="n">
        <v>46157.6009382986</v>
      </c>
      <c r="I63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6359BT523921123334235449.346157.6009382986</v>
      </c>
      <c r="J6360" s="1" t="n">
        <f aca="false">COUNTIF(I:I, $I6360)</f>
        <v>1</v>
      </c>
      <c r="K6360" s="1" t="str">
        <f aca="false">IF(ISNA(VLOOKUP(Table4[product_id], tblProducts[], tblProducts[product_name],FALSE() )), "Invalid", "Valid")</f>
        <v>Valid</v>
      </c>
      <c r="L6360" s="5" t="str">
        <f aca="false">IF(ISNA(VLOOKUP(Table4[[#This Row],[warehouse_id]], tblwhouse[], tblwhouse[warehouse_name],FALSE() )), "Invalid", "Valid")</f>
        <v>Valid</v>
      </c>
    </row>
    <row r="6361" customFormat="false" ht="15" hidden="false" customHeight="true" outlineLevel="0" collapsed="false">
      <c r="A6361" s="1" t="n">
        <v>6360</v>
      </c>
      <c r="B6361" s="1" t="n">
        <v>4</v>
      </c>
      <c r="C6361" s="1" t="n">
        <v>207</v>
      </c>
      <c r="D6361" s="1" t="s">
        <v>13427</v>
      </c>
      <c r="E6361" s="1" t="n">
        <v>250</v>
      </c>
      <c r="F6361" s="1" t="n">
        <v>57</v>
      </c>
      <c r="G6361" s="1" t="n">
        <v>1402.83</v>
      </c>
      <c r="H6361" s="4" t="n">
        <v>45954.6009383102</v>
      </c>
      <c r="I63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6360BT6308454207250571402.8345954.6009383102</v>
      </c>
      <c r="J6361" s="1" t="n">
        <f aca="false">COUNTIF(I:I, $I6361)</f>
        <v>1</v>
      </c>
      <c r="K6361" s="1" t="str">
        <f aca="false">IF(ISNA(VLOOKUP(Table4[product_id], tblProducts[], tblProducts[product_name],FALSE() )), "Invalid", "Valid")</f>
        <v>Valid</v>
      </c>
      <c r="L6361" s="5" t="str">
        <f aca="false">IF(ISNA(VLOOKUP(Table4[[#This Row],[warehouse_id]], tblwhouse[], tblwhouse[warehouse_name],FALSE() )), "Invalid", "Valid")</f>
        <v>Valid</v>
      </c>
    </row>
    <row r="6362" customFormat="false" ht="15" hidden="false" customHeight="true" outlineLevel="0" collapsed="false">
      <c r="A6362" s="1" t="n">
        <v>6361</v>
      </c>
      <c r="B6362" s="1" t="n">
        <v>2</v>
      </c>
      <c r="C6362" s="1" t="n">
        <v>2889</v>
      </c>
      <c r="D6362" s="1" t="s">
        <v>13428</v>
      </c>
      <c r="E6362" s="1" t="n">
        <v>170</v>
      </c>
      <c r="F6362" s="1" t="n">
        <v>58</v>
      </c>
      <c r="G6362" s="1" t="n">
        <v>1274.2</v>
      </c>
      <c r="H6362" s="4" t="n">
        <v>45966.6009383102</v>
      </c>
      <c r="I63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6361BT88696522889170581274.245966.6009383102</v>
      </c>
      <c r="J6362" s="1" t="n">
        <f aca="false">COUNTIF(I:I, $I6362)</f>
        <v>1</v>
      </c>
      <c r="K6362" s="1" t="str">
        <f aca="false">IF(ISNA(VLOOKUP(Table4[product_id], tblProducts[], tblProducts[product_name],FALSE() )), "Invalid", "Valid")</f>
        <v>Valid</v>
      </c>
      <c r="L6362" s="5" t="str">
        <f aca="false">IF(ISNA(VLOOKUP(Table4[[#This Row],[warehouse_id]], tblwhouse[], tblwhouse[warehouse_name],FALSE() )), "Invalid", "Valid")</f>
        <v>Valid</v>
      </c>
    </row>
    <row r="6363" customFormat="false" ht="15" hidden="false" customHeight="true" outlineLevel="0" collapsed="false">
      <c r="A6363" s="1" t="n">
        <v>6362</v>
      </c>
      <c r="B6363" s="1" t="n">
        <v>1</v>
      </c>
      <c r="C6363" s="1" t="n">
        <v>597</v>
      </c>
      <c r="D6363" s="1" t="s">
        <v>13429</v>
      </c>
      <c r="E6363" s="1" t="n">
        <v>116</v>
      </c>
      <c r="F6363" s="1" t="n">
        <v>49</v>
      </c>
      <c r="G6363" s="1" t="n">
        <v>855.68</v>
      </c>
      <c r="H6363" s="4" t="n">
        <v>45940.6009383102</v>
      </c>
      <c r="I63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6362BT500394159711649855.6845940.6009383102</v>
      </c>
      <c r="J6363" s="1" t="n">
        <f aca="false">COUNTIF(I:I, $I6363)</f>
        <v>1</v>
      </c>
      <c r="K6363" s="1" t="str">
        <f aca="false">IF(ISNA(VLOOKUP(Table4[product_id], tblProducts[], tblProducts[product_name],FALSE() )), "Invalid", "Valid")</f>
        <v>Valid</v>
      </c>
      <c r="L6363" s="5" t="str">
        <f aca="false">IF(ISNA(VLOOKUP(Table4[[#This Row],[warehouse_id]], tblwhouse[], tblwhouse[warehouse_name],FALSE() )), "Invalid", "Valid")</f>
        <v>Valid</v>
      </c>
    </row>
    <row r="6364" customFormat="false" ht="15" hidden="false" customHeight="true" outlineLevel="0" collapsed="false">
      <c r="A6364" s="1" t="n">
        <v>6363</v>
      </c>
      <c r="B6364" s="1" t="n">
        <v>4</v>
      </c>
      <c r="C6364" s="1" t="n">
        <v>462</v>
      </c>
      <c r="D6364" s="1" t="s">
        <v>13430</v>
      </c>
      <c r="E6364" s="1" t="n">
        <v>37</v>
      </c>
      <c r="F6364" s="1" t="n">
        <v>22</v>
      </c>
      <c r="G6364" s="1" t="n">
        <v>688.68</v>
      </c>
      <c r="H6364" s="4" t="n">
        <v>46005.6009383102</v>
      </c>
      <c r="I63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6363BT12293444623722688.6846005.6009383102</v>
      </c>
      <c r="J6364" s="1" t="n">
        <f aca="false">COUNTIF(I:I, $I6364)</f>
        <v>1</v>
      </c>
      <c r="K6364" s="1" t="str">
        <f aca="false">IF(ISNA(VLOOKUP(Table4[product_id], tblProducts[], tblProducts[product_name],FALSE() )), "Invalid", "Valid")</f>
        <v>Valid</v>
      </c>
      <c r="L6364" s="5" t="str">
        <f aca="false">IF(ISNA(VLOOKUP(Table4[[#This Row],[warehouse_id]], tblwhouse[], tblwhouse[warehouse_name],FALSE() )), "Invalid", "Valid")</f>
        <v>Valid</v>
      </c>
    </row>
    <row r="6365" customFormat="false" ht="15" hidden="false" customHeight="true" outlineLevel="0" collapsed="false">
      <c r="A6365" s="1" t="n">
        <v>6364</v>
      </c>
      <c r="B6365" s="1" t="n">
        <v>4</v>
      </c>
      <c r="C6365" s="1" t="n">
        <v>2188</v>
      </c>
      <c r="D6365" s="1" t="s">
        <v>13431</v>
      </c>
      <c r="E6365" s="1" t="n">
        <v>64</v>
      </c>
      <c r="F6365" s="1" t="n">
        <v>78</v>
      </c>
      <c r="G6365" s="1" t="n">
        <v>866.8</v>
      </c>
      <c r="H6365" s="4" t="n">
        <v>46047.6009383102</v>
      </c>
      <c r="I63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6364BT597575421886478866.846047.6009383102</v>
      </c>
      <c r="J6365" s="1" t="n">
        <f aca="false">COUNTIF(I:I, $I6365)</f>
        <v>1</v>
      </c>
      <c r="K6365" s="1" t="str">
        <f aca="false">IF(ISNA(VLOOKUP(Table4[product_id], tblProducts[], tblProducts[product_name],FALSE() )), "Invalid", "Valid")</f>
        <v>Valid</v>
      </c>
      <c r="L6365" s="5" t="str">
        <f aca="false">IF(ISNA(VLOOKUP(Table4[[#This Row],[warehouse_id]], tblwhouse[], tblwhouse[warehouse_name],FALSE() )), "Invalid", "Valid")</f>
        <v>Valid</v>
      </c>
    </row>
    <row r="6366" customFormat="false" ht="15" hidden="false" customHeight="true" outlineLevel="0" collapsed="false">
      <c r="A6366" s="1" t="n">
        <v>6365</v>
      </c>
      <c r="B6366" s="1" t="n">
        <v>3</v>
      </c>
      <c r="C6366" s="1" t="n">
        <v>701</v>
      </c>
      <c r="D6366" s="1" t="s">
        <v>13432</v>
      </c>
      <c r="E6366" s="1" t="n">
        <v>111</v>
      </c>
      <c r="F6366" s="1" t="n">
        <v>35</v>
      </c>
      <c r="G6366" s="1" t="n">
        <v>1415.55</v>
      </c>
      <c r="H6366" s="4" t="n">
        <v>46004.6009383102</v>
      </c>
      <c r="I63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6365BT5494843701111351415.5546004.6009383102</v>
      </c>
      <c r="J6366" s="1" t="n">
        <f aca="false">COUNTIF(I:I, $I6366)</f>
        <v>1</v>
      </c>
      <c r="K6366" s="1" t="str">
        <f aca="false">IF(ISNA(VLOOKUP(Table4[product_id], tblProducts[], tblProducts[product_name],FALSE() )), "Invalid", "Valid")</f>
        <v>Valid</v>
      </c>
      <c r="L6366" s="5" t="str">
        <f aca="false">IF(ISNA(VLOOKUP(Table4[[#This Row],[warehouse_id]], tblwhouse[], tblwhouse[warehouse_name],FALSE() )), "Invalid", "Valid")</f>
        <v>Valid</v>
      </c>
    </row>
    <row r="6367" customFormat="false" ht="15" hidden="false" customHeight="true" outlineLevel="0" collapsed="false">
      <c r="A6367" s="1" t="n">
        <v>6366</v>
      </c>
      <c r="B6367" s="1" t="n">
        <v>2</v>
      </c>
      <c r="C6367" s="1" t="n">
        <v>2878</v>
      </c>
      <c r="D6367" s="1" t="s">
        <v>13433</v>
      </c>
      <c r="E6367" s="1" t="n">
        <v>102</v>
      </c>
      <c r="F6367" s="1" t="n">
        <v>32</v>
      </c>
      <c r="G6367" s="1" t="n">
        <v>135.92</v>
      </c>
      <c r="H6367" s="4" t="n">
        <v>46179.6009383102</v>
      </c>
      <c r="I63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6366BT6166582287810232135.9246179.6009383102</v>
      </c>
      <c r="J6367" s="1" t="n">
        <f aca="false">COUNTIF(I:I, $I6367)</f>
        <v>1</v>
      </c>
      <c r="K6367" s="1" t="str">
        <f aca="false">IF(ISNA(VLOOKUP(Table4[product_id], tblProducts[], tblProducts[product_name],FALSE() )), "Invalid", "Valid")</f>
        <v>Valid</v>
      </c>
      <c r="L6367" s="5" t="str">
        <f aca="false">IF(ISNA(VLOOKUP(Table4[[#This Row],[warehouse_id]], tblwhouse[], tblwhouse[warehouse_name],FALSE() )), "Invalid", "Valid")</f>
        <v>Valid</v>
      </c>
    </row>
    <row r="6368" customFormat="false" ht="15" hidden="false" customHeight="true" outlineLevel="0" collapsed="false">
      <c r="A6368" s="1" t="n">
        <v>6367</v>
      </c>
      <c r="B6368" s="1" t="n">
        <v>2</v>
      </c>
      <c r="C6368" s="1" t="n">
        <v>2124</v>
      </c>
      <c r="D6368" s="1" t="s">
        <v>13434</v>
      </c>
      <c r="E6368" s="1" t="n">
        <v>157</v>
      </c>
      <c r="F6368" s="1" t="n">
        <v>28</v>
      </c>
      <c r="G6368" s="1" t="n">
        <v>1181.59</v>
      </c>
      <c r="H6368" s="4" t="n">
        <v>45946.6009383102</v>
      </c>
      <c r="I63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6367BT23862222124157281181.5945946.6009383102</v>
      </c>
      <c r="J6368" s="1" t="n">
        <f aca="false">COUNTIF(I:I, $I6368)</f>
        <v>1</v>
      </c>
      <c r="K6368" s="1" t="str">
        <f aca="false">IF(ISNA(VLOOKUP(Table4[product_id], tblProducts[], tblProducts[product_name],FALSE() )), "Invalid", "Valid")</f>
        <v>Valid</v>
      </c>
      <c r="L6368" s="5" t="str">
        <f aca="false">IF(ISNA(VLOOKUP(Table4[[#This Row],[warehouse_id]], tblwhouse[], tblwhouse[warehouse_name],FALSE() )), "Invalid", "Valid")</f>
        <v>Valid</v>
      </c>
    </row>
    <row r="6369" customFormat="false" ht="15" hidden="false" customHeight="true" outlineLevel="0" collapsed="false">
      <c r="A6369" s="1" t="n">
        <v>6368</v>
      </c>
      <c r="B6369" s="1" t="n">
        <v>2</v>
      </c>
      <c r="C6369" s="1" t="n">
        <v>2553</v>
      </c>
      <c r="D6369" s="1" t="s">
        <v>13435</v>
      </c>
      <c r="E6369" s="1" t="n">
        <v>69</v>
      </c>
      <c r="F6369" s="1" t="n">
        <v>74</v>
      </c>
      <c r="G6369" s="1" t="n">
        <v>853.64</v>
      </c>
      <c r="H6369" s="4" t="n">
        <v>45927.6009383102</v>
      </c>
      <c r="I63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6368BT288709225536974853.6445927.6009383102</v>
      </c>
      <c r="J6369" s="1" t="n">
        <f aca="false">COUNTIF(I:I, $I6369)</f>
        <v>1</v>
      </c>
      <c r="K6369" s="1" t="str">
        <f aca="false">IF(ISNA(VLOOKUP(Table4[product_id], tblProducts[], tblProducts[product_name],FALSE() )), "Invalid", "Valid")</f>
        <v>Valid</v>
      </c>
      <c r="L6369" s="5" t="str">
        <f aca="false">IF(ISNA(VLOOKUP(Table4[[#This Row],[warehouse_id]], tblwhouse[], tblwhouse[warehouse_name],FALSE() )), "Invalid", "Valid")</f>
        <v>Valid</v>
      </c>
    </row>
    <row r="6370" customFormat="false" ht="15" hidden="false" customHeight="true" outlineLevel="0" collapsed="false">
      <c r="A6370" s="1" t="n">
        <v>6369</v>
      </c>
      <c r="B6370" s="1" t="n">
        <v>3</v>
      </c>
      <c r="C6370" s="1" t="n">
        <v>65</v>
      </c>
      <c r="D6370" s="1" t="s">
        <v>13436</v>
      </c>
      <c r="E6370" s="1" t="n">
        <v>0</v>
      </c>
      <c r="F6370" s="1" t="n">
        <v>45</v>
      </c>
      <c r="G6370" s="1" t="n">
        <v>61.3</v>
      </c>
      <c r="H6370" s="4" t="n">
        <v>46054.6009383102</v>
      </c>
      <c r="I63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6369BT98379936504561.346054.6009383102</v>
      </c>
      <c r="J6370" s="1" t="n">
        <f aca="false">COUNTIF(I:I, $I6370)</f>
        <v>1</v>
      </c>
      <c r="K6370" s="1" t="str">
        <f aca="false">IF(ISNA(VLOOKUP(Table4[product_id], tblProducts[], tblProducts[product_name],FALSE() )), "Invalid", "Valid")</f>
        <v>Valid</v>
      </c>
      <c r="L6370" s="5" t="str">
        <f aca="false">IF(ISNA(VLOOKUP(Table4[[#This Row],[warehouse_id]], tblwhouse[], tblwhouse[warehouse_name],FALSE() )), "Invalid", "Valid")</f>
        <v>Valid</v>
      </c>
    </row>
    <row r="6371" customFormat="false" ht="15" hidden="false" customHeight="true" outlineLevel="0" collapsed="false">
      <c r="A6371" s="1" t="n">
        <v>6370</v>
      </c>
      <c r="B6371" s="1" t="n">
        <v>2</v>
      </c>
      <c r="C6371" s="1" t="n">
        <v>1070</v>
      </c>
      <c r="D6371" s="1" t="s">
        <v>13437</v>
      </c>
      <c r="E6371" s="1" t="n">
        <v>204</v>
      </c>
      <c r="F6371" s="1" t="n">
        <v>43</v>
      </c>
      <c r="G6371" s="1" t="n">
        <v>910.13</v>
      </c>
      <c r="H6371" s="4" t="n">
        <v>45922.6009383102</v>
      </c>
      <c r="I63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6370BT1524422107020443910.1345922.6009383102</v>
      </c>
      <c r="J6371" s="1" t="n">
        <f aca="false">COUNTIF(I:I, $I6371)</f>
        <v>1</v>
      </c>
      <c r="K6371" s="1" t="str">
        <f aca="false">IF(ISNA(VLOOKUP(Table4[product_id], tblProducts[], tblProducts[product_name],FALSE() )), "Invalid", "Valid")</f>
        <v>Valid</v>
      </c>
      <c r="L6371" s="5" t="str">
        <f aca="false">IF(ISNA(VLOOKUP(Table4[[#This Row],[warehouse_id]], tblwhouse[], tblwhouse[warehouse_name],FALSE() )), "Invalid", "Valid")</f>
        <v>Valid</v>
      </c>
    </row>
    <row r="6372" customFormat="false" ht="15" hidden="false" customHeight="true" outlineLevel="0" collapsed="false">
      <c r="A6372" s="1" t="n">
        <v>6371</v>
      </c>
      <c r="B6372" s="1" t="n">
        <v>2</v>
      </c>
      <c r="C6372" s="1" t="n">
        <v>1746</v>
      </c>
      <c r="D6372" s="1" t="s">
        <v>13438</v>
      </c>
      <c r="E6372" s="1" t="n">
        <v>60</v>
      </c>
      <c r="F6372" s="1" t="n">
        <v>59</v>
      </c>
      <c r="G6372" s="1" t="n">
        <v>1075.91</v>
      </c>
      <c r="H6372" s="4" t="n">
        <v>45988.6009383102</v>
      </c>
      <c r="I63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6371BT9588152174660591075.9145988.6009383102</v>
      </c>
      <c r="J6372" s="1" t="n">
        <f aca="false">COUNTIF(I:I, $I6372)</f>
        <v>1</v>
      </c>
      <c r="K6372" s="1" t="str">
        <f aca="false">IF(ISNA(VLOOKUP(Table4[product_id], tblProducts[], tblProducts[product_name],FALSE() )), "Invalid", "Valid")</f>
        <v>Valid</v>
      </c>
      <c r="L6372" s="5" t="str">
        <f aca="false">IF(ISNA(VLOOKUP(Table4[[#This Row],[warehouse_id]], tblwhouse[], tblwhouse[warehouse_name],FALSE() )), "Invalid", "Valid")</f>
        <v>Valid</v>
      </c>
    </row>
    <row r="6373" customFormat="false" ht="15" hidden="false" customHeight="true" outlineLevel="0" collapsed="false">
      <c r="A6373" s="1" t="n">
        <v>6372</v>
      </c>
      <c r="B6373" s="1" t="n">
        <v>1</v>
      </c>
      <c r="C6373" s="1" t="n">
        <v>1958</v>
      </c>
      <c r="D6373" s="1" t="s">
        <v>13439</v>
      </c>
      <c r="E6373" s="1" t="n">
        <v>140</v>
      </c>
      <c r="F6373" s="1" t="n">
        <v>69</v>
      </c>
      <c r="G6373" s="1" t="n">
        <v>928.98</v>
      </c>
      <c r="H6373" s="4" t="n">
        <v>46120.6009383102</v>
      </c>
      <c r="I63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6372BT4947841195814069928.9846120.6009383102</v>
      </c>
      <c r="J6373" s="1" t="n">
        <f aca="false">COUNTIF(I:I, $I6373)</f>
        <v>1</v>
      </c>
      <c r="K6373" s="1" t="str">
        <f aca="false">IF(ISNA(VLOOKUP(Table4[product_id], tblProducts[], tblProducts[product_name],FALSE() )), "Invalid", "Valid")</f>
        <v>Valid</v>
      </c>
      <c r="L6373" s="5" t="str">
        <f aca="false">IF(ISNA(VLOOKUP(Table4[[#This Row],[warehouse_id]], tblwhouse[], tblwhouse[warehouse_name],FALSE() )), "Invalid", "Valid")</f>
        <v>Valid</v>
      </c>
    </row>
    <row r="6374" customFormat="false" ht="15" hidden="false" customHeight="true" outlineLevel="0" collapsed="false">
      <c r="A6374" s="1" t="n">
        <v>6373</v>
      </c>
      <c r="B6374" s="1" t="n">
        <v>4</v>
      </c>
      <c r="C6374" s="1" t="n">
        <v>1757</v>
      </c>
      <c r="D6374" s="1" t="s">
        <v>13440</v>
      </c>
      <c r="E6374" s="1" t="n">
        <v>445</v>
      </c>
      <c r="F6374" s="1" t="n">
        <v>78</v>
      </c>
      <c r="G6374" s="1" t="n">
        <v>966.99</v>
      </c>
      <c r="H6374" s="4" t="n">
        <v>46221.6009383102</v>
      </c>
      <c r="I63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6373BT4763414175744578966.9946221.6009383102</v>
      </c>
      <c r="J6374" s="1" t="n">
        <f aca="false">COUNTIF(I:I, $I6374)</f>
        <v>1</v>
      </c>
      <c r="K6374" s="1" t="str">
        <f aca="false">IF(ISNA(VLOOKUP(Table4[product_id], tblProducts[], tblProducts[product_name],FALSE() )), "Invalid", "Valid")</f>
        <v>Valid</v>
      </c>
      <c r="L6374" s="5" t="str">
        <f aca="false">IF(ISNA(VLOOKUP(Table4[[#This Row],[warehouse_id]], tblwhouse[], tblwhouse[warehouse_name],FALSE() )), "Invalid", "Valid")</f>
        <v>Valid</v>
      </c>
    </row>
    <row r="6375" customFormat="false" ht="15" hidden="false" customHeight="true" outlineLevel="0" collapsed="false">
      <c r="A6375" s="1" t="n">
        <v>6374</v>
      </c>
      <c r="B6375" s="1" t="n">
        <v>2</v>
      </c>
      <c r="C6375" s="1" t="n">
        <v>1327</v>
      </c>
      <c r="D6375" s="1" t="s">
        <v>13441</v>
      </c>
      <c r="E6375" s="1" t="n">
        <v>227</v>
      </c>
      <c r="F6375" s="1" t="n">
        <v>33</v>
      </c>
      <c r="G6375" s="1" t="n">
        <v>48.1</v>
      </c>
      <c r="H6375" s="4" t="n">
        <v>46148.6009383218</v>
      </c>
      <c r="I63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6374BT707443213272273348.146148.6009383218</v>
      </c>
      <c r="J6375" s="1" t="n">
        <f aca="false">COUNTIF(I:I, $I6375)</f>
        <v>1</v>
      </c>
      <c r="K6375" s="1" t="str">
        <f aca="false">IF(ISNA(VLOOKUP(Table4[product_id], tblProducts[], tblProducts[product_name],FALSE() )), "Invalid", "Valid")</f>
        <v>Valid</v>
      </c>
      <c r="L6375" s="5" t="str">
        <f aca="false">IF(ISNA(VLOOKUP(Table4[[#This Row],[warehouse_id]], tblwhouse[], tblwhouse[warehouse_name],FALSE() )), "Invalid", "Valid")</f>
        <v>Valid</v>
      </c>
    </row>
    <row r="6376" customFormat="false" ht="15" hidden="false" customHeight="true" outlineLevel="0" collapsed="false">
      <c r="A6376" s="1" t="n">
        <v>6375</v>
      </c>
      <c r="B6376" s="1" t="n">
        <v>3</v>
      </c>
      <c r="C6376" s="1" t="n">
        <v>2490</v>
      </c>
      <c r="D6376" s="1" t="s">
        <v>13442</v>
      </c>
      <c r="E6376" s="1" t="n">
        <v>358</v>
      </c>
      <c r="F6376" s="1" t="n">
        <v>63</v>
      </c>
      <c r="G6376" s="1" t="n">
        <v>135.72</v>
      </c>
      <c r="H6376" s="4" t="n">
        <v>46112.6009383218</v>
      </c>
      <c r="I63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6375BT8710463249035863135.7246112.6009383218</v>
      </c>
      <c r="J6376" s="1" t="n">
        <f aca="false">COUNTIF(I:I, $I6376)</f>
        <v>1</v>
      </c>
      <c r="K6376" s="1" t="str">
        <f aca="false">IF(ISNA(VLOOKUP(Table4[product_id], tblProducts[], tblProducts[product_name],FALSE() )), "Invalid", "Valid")</f>
        <v>Valid</v>
      </c>
      <c r="L6376" s="5" t="str">
        <f aca="false">IF(ISNA(VLOOKUP(Table4[[#This Row],[warehouse_id]], tblwhouse[], tblwhouse[warehouse_name],FALSE() )), "Invalid", "Valid")</f>
        <v>Valid</v>
      </c>
    </row>
    <row r="6377" customFormat="false" ht="15" hidden="false" customHeight="true" outlineLevel="0" collapsed="false">
      <c r="A6377" s="1" t="n">
        <v>6376</v>
      </c>
      <c r="B6377" s="1" t="n">
        <v>3</v>
      </c>
      <c r="C6377" s="1" t="n">
        <v>435</v>
      </c>
      <c r="D6377" s="1" t="s">
        <v>13443</v>
      </c>
      <c r="E6377" s="1" t="n">
        <v>5</v>
      </c>
      <c r="F6377" s="1" t="n">
        <v>48</v>
      </c>
      <c r="G6377" s="1" t="n">
        <v>436.66</v>
      </c>
      <c r="H6377" s="4" t="n">
        <v>45927.6009383218</v>
      </c>
      <c r="I63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6376BT4086353435548436.6645927.6009383218</v>
      </c>
      <c r="J6377" s="1" t="n">
        <f aca="false">COUNTIF(I:I, $I6377)</f>
        <v>1</v>
      </c>
      <c r="K6377" s="1" t="str">
        <f aca="false">IF(ISNA(VLOOKUP(Table4[product_id], tblProducts[], tblProducts[product_name],FALSE() )), "Invalid", "Valid")</f>
        <v>Valid</v>
      </c>
      <c r="L6377" s="5" t="str">
        <f aca="false">IF(ISNA(VLOOKUP(Table4[[#This Row],[warehouse_id]], tblwhouse[], tblwhouse[warehouse_name],FALSE() )), "Invalid", "Valid")</f>
        <v>Valid</v>
      </c>
    </row>
    <row r="6378" customFormat="false" ht="15" hidden="false" customHeight="true" outlineLevel="0" collapsed="false">
      <c r="A6378" s="1" t="n">
        <v>6377</v>
      </c>
      <c r="B6378" s="1" t="n">
        <v>2</v>
      </c>
      <c r="C6378" s="1" t="n">
        <v>275</v>
      </c>
      <c r="D6378" s="1" t="s">
        <v>13444</v>
      </c>
      <c r="E6378" s="1" t="n">
        <v>13</v>
      </c>
      <c r="F6378" s="1" t="n">
        <v>63</v>
      </c>
      <c r="G6378" s="1" t="n">
        <v>1424.07</v>
      </c>
      <c r="H6378" s="4" t="n">
        <v>45903.6009383218</v>
      </c>
      <c r="I63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6377BT171810227513631424.0745903.6009383218</v>
      </c>
      <c r="J6378" s="1" t="n">
        <f aca="false">COUNTIF(I:I, $I6378)</f>
        <v>1</v>
      </c>
      <c r="K6378" s="1" t="str">
        <f aca="false">IF(ISNA(VLOOKUP(Table4[product_id], tblProducts[], tblProducts[product_name],FALSE() )), "Invalid", "Valid")</f>
        <v>Valid</v>
      </c>
      <c r="L6378" s="5" t="str">
        <f aca="false">IF(ISNA(VLOOKUP(Table4[[#This Row],[warehouse_id]], tblwhouse[], tblwhouse[warehouse_name],FALSE() )), "Invalid", "Valid")</f>
        <v>Valid</v>
      </c>
    </row>
    <row r="6379" customFormat="false" ht="15" hidden="false" customHeight="true" outlineLevel="0" collapsed="false">
      <c r="A6379" s="1" t="n">
        <v>6378</v>
      </c>
      <c r="B6379" s="1" t="n">
        <v>2</v>
      </c>
      <c r="C6379" s="1" t="n">
        <v>1863</v>
      </c>
      <c r="D6379" s="1" t="s">
        <v>13445</v>
      </c>
      <c r="E6379" s="1" t="n">
        <v>448</v>
      </c>
      <c r="F6379" s="1" t="n">
        <v>31</v>
      </c>
      <c r="G6379" s="1" t="n">
        <v>782.3</v>
      </c>
      <c r="H6379" s="4" t="n">
        <v>46191.6009383218</v>
      </c>
      <c r="I63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6378BT5990102186344831782.346191.6009383218</v>
      </c>
      <c r="J6379" s="1" t="n">
        <f aca="false">COUNTIF(I:I, $I6379)</f>
        <v>1</v>
      </c>
      <c r="K6379" s="1" t="str">
        <f aca="false">IF(ISNA(VLOOKUP(Table4[product_id], tblProducts[], tblProducts[product_name],FALSE() )), "Invalid", "Valid")</f>
        <v>Valid</v>
      </c>
      <c r="L6379" s="5" t="str">
        <f aca="false">IF(ISNA(VLOOKUP(Table4[[#This Row],[warehouse_id]], tblwhouse[], tblwhouse[warehouse_name],FALSE() )), "Invalid", "Valid")</f>
        <v>Valid</v>
      </c>
    </row>
    <row r="6380" customFormat="false" ht="15" hidden="false" customHeight="true" outlineLevel="0" collapsed="false">
      <c r="A6380" s="1" t="n">
        <v>6379</v>
      </c>
      <c r="B6380" s="1" t="n">
        <v>4</v>
      </c>
      <c r="C6380" s="1" t="n">
        <v>892</v>
      </c>
      <c r="D6380" s="1" t="s">
        <v>13446</v>
      </c>
      <c r="E6380" s="1" t="n">
        <v>390</v>
      </c>
      <c r="F6380" s="1" t="n">
        <v>24</v>
      </c>
      <c r="G6380" s="1" t="n">
        <v>207.58</v>
      </c>
      <c r="H6380" s="4" t="n">
        <v>45905.6009383218</v>
      </c>
      <c r="I63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6379BT927806489239024207.5845905.6009383218</v>
      </c>
      <c r="J6380" s="1" t="n">
        <f aca="false">COUNTIF(I:I, $I6380)</f>
        <v>1</v>
      </c>
      <c r="K6380" s="1" t="str">
        <f aca="false">IF(ISNA(VLOOKUP(Table4[product_id], tblProducts[], tblProducts[product_name],FALSE() )), "Invalid", "Valid")</f>
        <v>Valid</v>
      </c>
      <c r="L6380" s="5" t="str">
        <f aca="false">IF(ISNA(VLOOKUP(Table4[[#This Row],[warehouse_id]], tblwhouse[], tblwhouse[warehouse_name],FALSE() )), "Invalid", "Valid")</f>
        <v>Valid</v>
      </c>
    </row>
    <row r="6381" customFormat="false" ht="15" hidden="false" customHeight="true" outlineLevel="0" collapsed="false">
      <c r="A6381" s="1" t="n">
        <v>6380</v>
      </c>
      <c r="B6381" s="1" t="n">
        <v>1</v>
      </c>
      <c r="C6381" s="1" t="n">
        <v>130</v>
      </c>
      <c r="D6381" s="1" t="s">
        <v>13447</v>
      </c>
      <c r="E6381" s="1" t="n">
        <v>108</v>
      </c>
      <c r="F6381" s="1" t="n">
        <v>61</v>
      </c>
      <c r="G6381" s="1" t="n">
        <v>266.05</v>
      </c>
      <c r="H6381" s="4" t="n">
        <v>46046.6009383218</v>
      </c>
      <c r="I63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6380BT167930113010861266.0546046.6009383218</v>
      </c>
      <c r="J6381" s="1" t="n">
        <f aca="false">COUNTIF(I:I, $I6381)</f>
        <v>1</v>
      </c>
      <c r="K6381" s="1" t="str">
        <f aca="false">IF(ISNA(VLOOKUP(Table4[product_id], tblProducts[], tblProducts[product_name],FALSE() )), "Invalid", "Valid")</f>
        <v>Valid</v>
      </c>
      <c r="L6381" s="5" t="str">
        <f aca="false">IF(ISNA(VLOOKUP(Table4[[#This Row],[warehouse_id]], tblwhouse[], tblwhouse[warehouse_name],FALSE() )), "Invalid", "Valid")</f>
        <v>Valid</v>
      </c>
    </row>
    <row r="6382" customFormat="false" ht="15" hidden="false" customHeight="true" outlineLevel="0" collapsed="false">
      <c r="A6382" s="1" t="n">
        <v>6381</v>
      </c>
      <c r="B6382" s="1" t="n">
        <v>1</v>
      </c>
      <c r="C6382" s="1" t="n">
        <v>2189</v>
      </c>
      <c r="D6382" s="1" t="s">
        <v>13448</v>
      </c>
      <c r="E6382" s="1" t="n">
        <v>500</v>
      </c>
      <c r="F6382" s="1" t="n">
        <v>50</v>
      </c>
      <c r="G6382" s="1" t="n">
        <v>334.65</v>
      </c>
      <c r="H6382" s="4" t="n">
        <v>46015.6009383218</v>
      </c>
      <c r="I63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6381BT3632731218950050334.6546015.6009383218</v>
      </c>
      <c r="J6382" s="1" t="n">
        <f aca="false">COUNTIF(I:I, $I6382)</f>
        <v>1</v>
      </c>
      <c r="K6382" s="1" t="str">
        <f aca="false">IF(ISNA(VLOOKUP(Table4[product_id], tblProducts[], tblProducts[product_name],FALSE() )), "Invalid", "Valid")</f>
        <v>Valid</v>
      </c>
      <c r="L6382" s="5" t="str">
        <f aca="false">IF(ISNA(VLOOKUP(Table4[[#This Row],[warehouse_id]], tblwhouse[], tblwhouse[warehouse_name],FALSE() )), "Invalid", "Valid")</f>
        <v>Valid</v>
      </c>
    </row>
    <row r="6383" customFormat="false" ht="15" hidden="false" customHeight="true" outlineLevel="0" collapsed="false">
      <c r="A6383" s="1" t="n">
        <v>6382</v>
      </c>
      <c r="B6383" s="1" t="n">
        <v>1</v>
      </c>
      <c r="C6383" s="1" t="n">
        <v>310</v>
      </c>
      <c r="D6383" s="1" t="s">
        <v>13449</v>
      </c>
      <c r="E6383" s="1" t="n">
        <v>438</v>
      </c>
      <c r="F6383" s="1" t="n">
        <v>57</v>
      </c>
      <c r="G6383" s="1" t="n">
        <v>669.94</v>
      </c>
      <c r="H6383" s="4" t="n">
        <v>45975.6009383218</v>
      </c>
      <c r="I63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6382BT766052131043857669.9445975.6009383218</v>
      </c>
      <c r="J6383" s="1" t="n">
        <f aca="false">COUNTIF(I:I, $I6383)</f>
        <v>1</v>
      </c>
      <c r="K6383" s="1" t="str">
        <f aca="false">IF(ISNA(VLOOKUP(Table4[product_id], tblProducts[], tblProducts[product_name],FALSE() )), "Invalid", "Valid")</f>
        <v>Valid</v>
      </c>
      <c r="L6383" s="5" t="str">
        <f aca="false">IF(ISNA(VLOOKUP(Table4[[#This Row],[warehouse_id]], tblwhouse[], tblwhouse[warehouse_name],FALSE() )), "Invalid", "Valid")</f>
        <v>Valid</v>
      </c>
    </row>
    <row r="6384" customFormat="false" ht="15" hidden="false" customHeight="true" outlineLevel="0" collapsed="false">
      <c r="A6384" s="1" t="n">
        <v>6383</v>
      </c>
      <c r="B6384" s="1" t="n">
        <v>2</v>
      </c>
      <c r="C6384" s="1" t="n">
        <v>2502</v>
      </c>
      <c r="D6384" s="1" t="s">
        <v>13450</v>
      </c>
      <c r="E6384" s="1" t="n">
        <v>37</v>
      </c>
      <c r="F6384" s="1" t="n">
        <v>24</v>
      </c>
      <c r="G6384" s="1" t="n">
        <v>440.17</v>
      </c>
      <c r="H6384" s="4" t="n">
        <v>46160.6009383218</v>
      </c>
      <c r="I63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6383BT577911225023724440.1746160.6009383218</v>
      </c>
      <c r="J6384" s="1" t="n">
        <f aca="false">COUNTIF(I:I, $I6384)</f>
        <v>1</v>
      </c>
      <c r="K6384" s="1" t="str">
        <f aca="false">IF(ISNA(VLOOKUP(Table4[product_id], tblProducts[], tblProducts[product_name],FALSE() )), "Invalid", "Valid")</f>
        <v>Valid</v>
      </c>
      <c r="L6384" s="5" t="str">
        <f aca="false">IF(ISNA(VLOOKUP(Table4[[#This Row],[warehouse_id]], tblwhouse[], tblwhouse[warehouse_name],FALSE() )), "Invalid", "Valid")</f>
        <v>Valid</v>
      </c>
    </row>
    <row r="6385" customFormat="false" ht="15" hidden="false" customHeight="true" outlineLevel="0" collapsed="false">
      <c r="A6385" s="1" t="n">
        <v>6384</v>
      </c>
      <c r="B6385" s="1" t="n">
        <v>3</v>
      </c>
      <c r="C6385" s="1" t="n">
        <v>1374</v>
      </c>
      <c r="D6385" s="1" t="s">
        <v>13451</v>
      </c>
      <c r="E6385" s="1" t="n">
        <v>396</v>
      </c>
      <c r="F6385" s="1" t="n">
        <v>58</v>
      </c>
      <c r="G6385" s="1" t="n">
        <v>109.1</v>
      </c>
      <c r="H6385" s="4" t="n">
        <v>46190.6009383218</v>
      </c>
      <c r="I63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6384BT5914013137439658109.146190.6009383218</v>
      </c>
      <c r="J6385" s="1" t="n">
        <f aca="false">COUNTIF(I:I, $I6385)</f>
        <v>1</v>
      </c>
      <c r="K6385" s="1" t="str">
        <f aca="false">IF(ISNA(VLOOKUP(Table4[product_id], tblProducts[], tblProducts[product_name],FALSE() )), "Invalid", "Valid")</f>
        <v>Valid</v>
      </c>
      <c r="L6385" s="5" t="str">
        <f aca="false">IF(ISNA(VLOOKUP(Table4[[#This Row],[warehouse_id]], tblwhouse[], tblwhouse[warehouse_name],FALSE() )), "Invalid", "Valid")</f>
        <v>Valid</v>
      </c>
    </row>
    <row r="6386" customFormat="false" ht="15" hidden="false" customHeight="true" outlineLevel="0" collapsed="false">
      <c r="A6386" s="1" t="n">
        <v>6385</v>
      </c>
      <c r="B6386" s="1" t="n">
        <v>3</v>
      </c>
      <c r="C6386" s="1" t="n">
        <v>1651</v>
      </c>
      <c r="D6386" s="1" t="s">
        <v>13452</v>
      </c>
      <c r="E6386" s="1" t="n">
        <v>365</v>
      </c>
      <c r="F6386" s="1" t="n">
        <v>73</v>
      </c>
      <c r="G6386" s="1" t="n">
        <v>761.7</v>
      </c>
      <c r="H6386" s="4" t="n">
        <v>45887.6009383218</v>
      </c>
      <c r="I63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6385BT2274093165136573761.745887.6009383218</v>
      </c>
      <c r="J6386" s="1" t="n">
        <f aca="false">COUNTIF(I:I, $I6386)</f>
        <v>1</v>
      </c>
      <c r="K6386" s="1" t="str">
        <f aca="false">IF(ISNA(VLOOKUP(Table4[product_id], tblProducts[], tblProducts[product_name],FALSE() )), "Invalid", "Valid")</f>
        <v>Valid</v>
      </c>
      <c r="L6386" s="5" t="str">
        <f aca="false">IF(ISNA(VLOOKUP(Table4[[#This Row],[warehouse_id]], tblwhouse[], tblwhouse[warehouse_name],FALSE() )), "Invalid", "Valid")</f>
        <v>Valid</v>
      </c>
    </row>
    <row r="6387" customFormat="false" ht="15" hidden="false" customHeight="true" outlineLevel="0" collapsed="false">
      <c r="A6387" s="1" t="n">
        <v>6386</v>
      </c>
      <c r="B6387" s="1" t="n">
        <v>4</v>
      </c>
      <c r="C6387" s="1" t="n">
        <v>1673</v>
      </c>
      <c r="D6387" s="1" t="s">
        <v>13453</v>
      </c>
      <c r="E6387" s="1" t="n">
        <v>77</v>
      </c>
      <c r="F6387" s="1" t="n">
        <v>47</v>
      </c>
      <c r="G6387" s="1" t="n">
        <v>1493.87</v>
      </c>
      <c r="H6387" s="4" t="n">
        <v>46010.6009383218</v>
      </c>
      <c r="I63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6386BT8359774167377471493.8746010.6009383218</v>
      </c>
      <c r="J6387" s="1" t="n">
        <f aca="false">COUNTIF(I:I, $I6387)</f>
        <v>1</v>
      </c>
      <c r="K6387" s="1" t="str">
        <f aca="false">IF(ISNA(VLOOKUP(Table4[product_id], tblProducts[], tblProducts[product_name],FALSE() )), "Invalid", "Valid")</f>
        <v>Valid</v>
      </c>
      <c r="L6387" s="5" t="str">
        <f aca="false">IF(ISNA(VLOOKUP(Table4[[#This Row],[warehouse_id]], tblwhouse[], tblwhouse[warehouse_name],FALSE() )), "Invalid", "Valid")</f>
        <v>Valid</v>
      </c>
    </row>
    <row r="6388" customFormat="false" ht="15" hidden="false" customHeight="true" outlineLevel="0" collapsed="false">
      <c r="A6388" s="1" t="n">
        <v>6387</v>
      </c>
      <c r="B6388" s="1" t="n">
        <v>2</v>
      </c>
      <c r="C6388" s="1" t="n">
        <v>1453</v>
      </c>
      <c r="D6388" s="1" t="s">
        <v>13454</v>
      </c>
      <c r="E6388" s="1" t="n">
        <v>117</v>
      </c>
      <c r="F6388" s="1" t="n">
        <v>43</v>
      </c>
      <c r="G6388" s="1" t="n">
        <v>13.04</v>
      </c>
      <c r="H6388" s="4" t="n">
        <v>45957.6009383218</v>
      </c>
      <c r="I63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6387BT833856214531174313.0445957.6009383218</v>
      </c>
      <c r="J6388" s="1" t="n">
        <f aca="false">COUNTIF(I:I, $I6388)</f>
        <v>1</v>
      </c>
      <c r="K6388" s="1" t="str">
        <f aca="false">IF(ISNA(VLOOKUP(Table4[product_id], tblProducts[], tblProducts[product_name],FALSE() )), "Invalid", "Valid")</f>
        <v>Valid</v>
      </c>
      <c r="L6388" s="5" t="str">
        <f aca="false">IF(ISNA(VLOOKUP(Table4[[#This Row],[warehouse_id]], tblwhouse[], tblwhouse[warehouse_name],FALSE() )), "Invalid", "Valid")</f>
        <v>Valid</v>
      </c>
    </row>
    <row r="6389" customFormat="false" ht="15" hidden="false" customHeight="true" outlineLevel="0" collapsed="false">
      <c r="A6389" s="1" t="n">
        <v>6388</v>
      </c>
      <c r="B6389" s="1" t="n">
        <v>3</v>
      </c>
      <c r="C6389" s="1" t="n">
        <v>2419</v>
      </c>
      <c r="D6389" s="1" t="s">
        <v>13455</v>
      </c>
      <c r="E6389" s="1" t="n">
        <v>274</v>
      </c>
      <c r="F6389" s="1" t="n">
        <v>68</v>
      </c>
      <c r="G6389" s="1" t="n">
        <v>289.11</v>
      </c>
      <c r="H6389" s="4" t="n">
        <v>45936.6009383218</v>
      </c>
      <c r="I63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6388BT4458463241927468289.1145936.6009383218</v>
      </c>
      <c r="J6389" s="1" t="n">
        <f aca="false">COUNTIF(I:I, $I6389)</f>
        <v>1</v>
      </c>
      <c r="K6389" s="1" t="str">
        <f aca="false">IF(ISNA(VLOOKUP(Table4[product_id], tblProducts[], tblProducts[product_name],FALSE() )), "Invalid", "Valid")</f>
        <v>Valid</v>
      </c>
      <c r="L6389" s="5" t="str">
        <f aca="false">IF(ISNA(VLOOKUP(Table4[[#This Row],[warehouse_id]], tblwhouse[], tblwhouse[warehouse_name],FALSE() )), "Invalid", "Valid")</f>
        <v>Valid</v>
      </c>
    </row>
    <row r="6390" customFormat="false" ht="15" hidden="false" customHeight="true" outlineLevel="0" collapsed="false">
      <c r="A6390" s="1" t="n">
        <v>6389</v>
      </c>
      <c r="B6390" s="1" t="n">
        <v>4</v>
      </c>
      <c r="C6390" s="1" t="n">
        <v>1836</v>
      </c>
      <c r="D6390" s="1" t="s">
        <v>13456</v>
      </c>
      <c r="E6390" s="1" t="n">
        <v>440</v>
      </c>
      <c r="F6390" s="1" t="n">
        <v>54</v>
      </c>
      <c r="G6390" s="1" t="n">
        <v>1024.36</v>
      </c>
      <c r="H6390" s="4" t="n">
        <v>46005.6009383218</v>
      </c>
      <c r="I63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6389BT77609241836440541024.3646005.6009383218</v>
      </c>
      <c r="J6390" s="1" t="n">
        <f aca="false">COUNTIF(I:I, $I6390)</f>
        <v>1</v>
      </c>
      <c r="K6390" s="1" t="str">
        <f aca="false">IF(ISNA(VLOOKUP(Table4[product_id], tblProducts[], tblProducts[product_name],FALSE() )), "Invalid", "Valid")</f>
        <v>Valid</v>
      </c>
      <c r="L6390" s="5" t="str">
        <f aca="false">IF(ISNA(VLOOKUP(Table4[[#This Row],[warehouse_id]], tblwhouse[], tblwhouse[warehouse_name],FALSE() )), "Invalid", "Valid")</f>
        <v>Valid</v>
      </c>
    </row>
    <row r="6391" customFormat="false" ht="15" hidden="false" customHeight="true" outlineLevel="0" collapsed="false">
      <c r="A6391" s="1" t="n">
        <v>6390</v>
      </c>
      <c r="B6391" s="1" t="n">
        <v>2</v>
      </c>
      <c r="C6391" s="1" t="n">
        <v>1258</v>
      </c>
      <c r="D6391" s="1" t="s">
        <v>13457</v>
      </c>
      <c r="E6391" s="1" t="n">
        <v>162</v>
      </c>
      <c r="F6391" s="1" t="n">
        <v>42</v>
      </c>
      <c r="G6391" s="1" t="n">
        <v>461.85</v>
      </c>
      <c r="H6391" s="4" t="n">
        <v>45955.6009383218</v>
      </c>
      <c r="I63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6390BT1986752125816242461.8545955.6009383218</v>
      </c>
      <c r="J6391" s="1" t="n">
        <f aca="false">COUNTIF(I:I, $I6391)</f>
        <v>1</v>
      </c>
      <c r="K6391" s="1" t="str">
        <f aca="false">IF(ISNA(VLOOKUP(Table4[product_id], tblProducts[], tblProducts[product_name],FALSE() )), "Invalid", "Valid")</f>
        <v>Valid</v>
      </c>
      <c r="L6391" s="5" t="str">
        <f aca="false">IF(ISNA(VLOOKUP(Table4[[#This Row],[warehouse_id]], tblwhouse[], tblwhouse[warehouse_name],FALSE() )), "Invalid", "Valid")</f>
        <v>Valid</v>
      </c>
    </row>
    <row r="6392" customFormat="false" ht="15" hidden="false" customHeight="true" outlineLevel="0" collapsed="false">
      <c r="A6392" s="1" t="n">
        <v>6391</v>
      </c>
      <c r="B6392" s="1" t="n">
        <v>2</v>
      </c>
      <c r="C6392" s="1" t="n">
        <v>581</v>
      </c>
      <c r="D6392" s="1" t="s">
        <v>13458</v>
      </c>
      <c r="E6392" s="1" t="n">
        <v>299</v>
      </c>
      <c r="F6392" s="1" t="n">
        <v>25</v>
      </c>
      <c r="G6392" s="1" t="n">
        <v>1262.73</v>
      </c>
      <c r="H6392" s="4" t="n">
        <v>45903.6009383218</v>
      </c>
      <c r="I63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6391BT3584712581299251262.7345903.6009383218</v>
      </c>
      <c r="J6392" s="1" t="n">
        <f aca="false">COUNTIF(I:I, $I6392)</f>
        <v>1</v>
      </c>
      <c r="K6392" s="1" t="str">
        <f aca="false">IF(ISNA(VLOOKUP(Table4[product_id], tblProducts[], tblProducts[product_name],FALSE() )), "Invalid", "Valid")</f>
        <v>Valid</v>
      </c>
      <c r="L6392" s="5" t="str">
        <f aca="false">IF(ISNA(VLOOKUP(Table4[[#This Row],[warehouse_id]], tblwhouse[], tblwhouse[warehouse_name],FALSE() )), "Invalid", "Valid")</f>
        <v>Valid</v>
      </c>
    </row>
    <row r="6393" customFormat="false" ht="15" hidden="false" customHeight="true" outlineLevel="0" collapsed="false">
      <c r="A6393" s="1" t="n">
        <v>6392</v>
      </c>
      <c r="B6393" s="1" t="n">
        <v>1</v>
      </c>
      <c r="C6393" s="1" t="n">
        <v>2782</v>
      </c>
      <c r="D6393" s="1" t="s">
        <v>13459</v>
      </c>
      <c r="E6393" s="1" t="n">
        <v>163</v>
      </c>
      <c r="F6393" s="1" t="n">
        <v>52</v>
      </c>
      <c r="G6393" s="1" t="n">
        <v>970.35</v>
      </c>
      <c r="H6393" s="4" t="n">
        <v>46132.6009383218</v>
      </c>
      <c r="I63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6392BT4158151278216352970.3546132.6009383218</v>
      </c>
      <c r="J6393" s="1" t="n">
        <f aca="false">COUNTIF(I:I, $I6393)</f>
        <v>1</v>
      </c>
      <c r="K6393" s="1" t="str">
        <f aca="false">IF(ISNA(VLOOKUP(Table4[product_id], tblProducts[], tblProducts[product_name],FALSE() )), "Invalid", "Valid")</f>
        <v>Valid</v>
      </c>
      <c r="L6393" s="5" t="str">
        <f aca="false">IF(ISNA(VLOOKUP(Table4[[#This Row],[warehouse_id]], tblwhouse[], tblwhouse[warehouse_name],FALSE() )), "Invalid", "Valid")</f>
        <v>Valid</v>
      </c>
    </row>
    <row r="6394" customFormat="false" ht="15" hidden="false" customHeight="true" outlineLevel="0" collapsed="false">
      <c r="A6394" s="1" t="n">
        <v>6393</v>
      </c>
      <c r="B6394" s="1" t="n">
        <v>1</v>
      </c>
      <c r="C6394" s="1" t="n">
        <v>1552</v>
      </c>
      <c r="D6394" s="1" t="s">
        <v>13460</v>
      </c>
      <c r="E6394" s="1" t="n">
        <v>285</v>
      </c>
      <c r="F6394" s="1" t="n">
        <v>24</v>
      </c>
      <c r="G6394" s="1" t="n">
        <v>515.73</v>
      </c>
      <c r="H6394" s="4" t="n">
        <v>46211.6009383218</v>
      </c>
      <c r="I63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6393BT1448011155228524515.7346211.6009383218</v>
      </c>
      <c r="J6394" s="1" t="n">
        <f aca="false">COUNTIF(I:I, $I6394)</f>
        <v>1</v>
      </c>
      <c r="K6394" s="1" t="str">
        <f aca="false">IF(ISNA(VLOOKUP(Table4[product_id], tblProducts[], tblProducts[product_name],FALSE() )), "Invalid", "Valid")</f>
        <v>Valid</v>
      </c>
      <c r="L6394" s="5" t="str">
        <f aca="false">IF(ISNA(VLOOKUP(Table4[[#This Row],[warehouse_id]], tblwhouse[], tblwhouse[warehouse_name],FALSE() )), "Invalid", "Valid")</f>
        <v>Valid</v>
      </c>
    </row>
    <row r="6395" customFormat="false" ht="15" hidden="false" customHeight="true" outlineLevel="0" collapsed="false">
      <c r="A6395" s="1" t="n">
        <v>6394</v>
      </c>
      <c r="B6395" s="1" t="n">
        <v>2</v>
      </c>
      <c r="C6395" s="1" t="n">
        <v>842</v>
      </c>
      <c r="D6395" s="1" t="s">
        <v>13461</v>
      </c>
      <c r="E6395" s="1" t="n">
        <v>459</v>
      </c>
      <c r="F6395" s="1" t="n">
        <v>65</v>
      </c>
      <c r="G6395" s="1" t="n">
        <v>1351.06</v>
      </c>
      <c r="H6395" s="4" t="n">
        <v>46055.6009383218</v>
      </c>
      <c r="I63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6394BT5566422842459651351.0646055.6009383218</v>
      </c>
      <c r="J6395" s="1" t="n">
        <f aca="false">COUNTIF(I:I, $I6395)</f>
        <v>1</v>
      </c>
      <c r="K6395" s="1" t="str">
        <f aca="false">IF(ISNA(VLOOKUP(Table4[product_id], tblProducts[], tblProducts[product_name],FALSE() )), "Invalid", "Valid")</f>
        <v>Valid</v>
      </c>
      <c r="L6395" s="5" t="str">
        <f aca="false">IF(ISNA(VLOOKUP(Table4[[#This Row],[warehouse_id]], tblwhouse[], tblwhouse[warehouse_name],FALSE() )), "Invalid", "Valid")</f>
        <v>Valid</v>
      </c>
    </row>
    <row r="6396" customFormat="false" ht="15" hidden="false" customHeight="true" outlineLevel="0" collapsed="false">
      <c r="A6396" s="1" t="n">
        <v>6395</v>
      </c>
      <c r="B6396" s="1" t="n">
        <v>1</v>
      </c>
      <c r="C6396" s="1" t="n">
        <v>2150</v>
      </c>
      <c r="D6396" s="1" t="s">
        <v>13462</v>
      </c>
      <c r="E6396" s="1" t="n">
        <v>6</v>
      </c>
      <c r="F6396" s="1" t="n">
        <v>41</v>
      </c>
      <c r="G6396" s="1" t="n">
        <v>908.57</v>
      </c>
      <c r="H6396" s="4" t="n">
        <v>45948.6009383218</v>
      </c>
      <c r="I63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6395BT10629912150641908.5745948.6009383218</v>
      </c>
      <c r="J6396" s="1" t="n">
        <f aca="false">COUNTIF(I:I, $I6396)</f>
        <v>1</v>
      </c>
      <c r="K6396" s="1" t="str">
        <f aca="false">IF(ISNA(VLOOKUP(Table4[product_id], tblProducts[], tblProducts[product_name],FALSE() )), "Invalid", "Valid")</f>
        <v>Valid</v>
      </c>
      <c r="L6396" s="5" t="str">
        <f aca="false">IF(ISNA(VLOOKUP(Table4[[#This Row],[warehouse_id]], tblwhouse[], tblwhouse[warehouse_name],FALSE() )), "Invalid", "Valid")</f>
        <v>Valid</v>
      </c>
    </row>
    <row r="6397" customFormat="false" ht="15" hidden="false" customHeight="true" outlineLevel="0" collapsed="false">
      <c r="A6397" s="1" t="n">
        <v>6396</v>
      </c>
      <c r="B6397" s="1" t="n">
        <v>3</v>
      </c>
      <c r="C6397" s="1" t="n">
        <v>369</v>
      </c>
      <c r="D6397" s="1" t="s">
        <v>13463</v>
      </c>
      <c r="E6397" s="1" t="n">
        <v>455</v>
      </c>
      <c r="F6397" s="1" t="n">
        <v>43</v>
      </c>
      <c r="G6397" s="1" t="n">
        <v>1405.42</v>
      </c>
      <c r="H6397" s="4" t="n">
        <v>46115.6009383333</v>
      </c>
      <c r="I63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6396BT6822173369455431405.4246115.6009383333</v>
      </c>
      <c r="J6397" s="1" t="n">
        <f aca="false">COUNTIF(I:I, $I6397)</f>
        <v>1</v>
      </c>
      <c r="K6397" s="1" t="str">
        <f aca="false">IF(ISNA(VLOOKUP(Table4[product_id], tblProducts[], tblProducts[product_name],FALSE() )), "Invalid", "Valid")</f>
        <v>Valid</v>
      </c>
      <c r="L6397" s="5" t="str">
        <f aca="false">IF(ISNA(VLOOKUP(Table4[[#This Row],[warehouse_id]], tblwhouse[], tblwhouse[warehouse_name],FALSE() )), "Invalid", "Valid")</f>
        <v>Valid</v>
      </c>
    </row>
    <row r="6398" customFormat="false" ht="15" hidden="false" customHeight="true" outlineLevel="0" collapsed="false">
      <c r="A6398" s="1" t="n">
        <v>6397</v>
      </c>
      <c r="B6398" s="1" t="n">
        <v>3</v>
      </c>
      <c r="C6398" s="1" t="n">
        <v>1048</v>
      </c>
      <c r="D6398" s="1" t="s">
        <v>13464</v>
      </c>
      <c r="E6398" s="1" t="n">
        <v>341</v>
      </c>
      <c r="F6398" s="1" t="n">
        <v>79</v>
      </c>
      <c r="G6398" s="1" t="n">
        <v>505.34</v>
      </c>
      <c r="H6398" s="4" t="n">
        <v>46136.6009383333</v>
      </c>
      <c r="I63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6397BT9533513104834179505.3446136.6009383333</v>
      </c>
      <c r="J6398" s="1" t="n">
        <f aca="false">COUNTIF(I:I, $I6398)</f>
        <v>1</v>
      </c>
      <c r="K6398" s="1" t="str">
        <f aca="false">IF(ISNA(VLOOKUP(Table4[product_id], tblProducts[], tblProducts[product_name],FALSE() )), "Invalid", "Valid")</f>
        <v>Valid</v>
      </c>
      <c r="L6398" s="5" t="str">
        <f aca="false">IF(ISNA(VLOOKUP(Table4[[#This Row],[warehouse_id]], tblwhouse[], tblwhouse[warehouse_name],FALSE() )), "Invalid", "Valid")</f>
        <v>Valid</v>
      </c>
    </row>
    <row r="6399" customFormat="false" ht="15" hidden="false" customHeight="true" outlineLevel="0" collapsed="false">
      <c r="A6399" s="1" t="n">
        <v>6398</v>
      </c>
      <c r="B6399" s="1" t="n">
        <v>3</v>
      </c>
      <c r="C6399" s="1" t="n">
        <v>1496</v>
      </c>
      <c r="D6399" s="1" t="s">
        <v>13465</v>
      </c>
      <c r="E6399" s="1" t="n">
        <v>337</v>
      </c>
      <c r="F6399" s="1" t="n">
        <v>43</v>
      </c>
      <c r="G6399" s="1" t="n">
        <v>1182.61</v>
      </c>
      <c r="H6399" s="4" t="n">
        <v>45993.6009383333</v>
      </c>
      <c r="I63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6398BT49225831496337431182.6145993.6009383333</v>
      </c>
      <c r="J6399" s="1" t="n">
        <f aca="false">COUNTIF(I:I, $I6399)</f>
        <v>1</v>
      </c>
      <c r="K6399" s="1" t="str">
        <f aca="false">IF(ISNA(VLOOKUP(Table4[product_id], tblProducts[], tblProducts[product_name],FALSE() )), "Invalid", "Valid")</f>
        <v>Valid</v>
      </c>
      <c r="L6399" s="5" t="str">
        <f aca="false">IF(ISNA(VLOOKUP(Table4[[#This Row],[warehouse_id]], tblwhouse[], tblwhouse[warehouse_name],FALSE() )), "Invalid", "Valid")</f>
        <v>Valid</v>
      </c>
    </row>
    <row r="6400" customFormat="false" ht="15" hidden="false" customHeight="true" outlineLevel="0" collapsed="false">
      <c r="A6400" s="1" t="n">
        <v>6399</v>
      </c>
      <c r="B6400" s="1" t="n">
        <v>2</v>
      </c>
      <c r="C6400" s="1" t="n">
        <v>2920</v>
      </c>
      <c r="D6400" s="1" t="s">
        <v>13466</v>
      </c>
      <c r="E6400" s="1" t="n">
        <v>197</v>
      </c>
      <c r="F6400" s="1" t="n">
        <v>68</v>
      </c>
      <c r="G6400" s="1" t="n">
        <v>817.51</v>
      </c>
      <c r="H6400" s="4" t="n">
        <v>45894.6009383333</v>
      </c>
      <c r="I64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6399BT9034532292019768817.5145894.6009383333</v>
      </c>
      <c r="J6400" s="1" t="n">
        <f aca="false">COUNTIF(I:I, $I6400)</f>
        <v>1</v>
      </c>
      <c r="K6400" s="1" t="str">
        <f aca="false">IF(ISNA(VLOOKUP(Table4[product_id], tblProducts[], tblProducts[product_name],FALSE() )), "Invalid", "Valid")</f>
        <v>Valid</v>
      </c>
      <c r="L6400" s="5" t="str">
        <f aca="false">IF(ISNA(VLOOKUP(Table4[[#This Row],[warehouse_id]], tblwhouse[], tblwhouse[warehouse_name],FALSE() )), "Invalid", "Valid")</f>
        <v>Valid</v>
      </c>
    </row>
    <row r="6401" customFormat="false" ht="15" hidden="false" customHeight="true" outlineLevel="0" collapsed="false">
      <c r="A6401" s="1" t="n">
        <v>6400</v>
      </c>
      <c r="B6401" s="1" t="n">
        <v>4</v>
      </c>
      <c r="C6401" s="1" t="n">
        <v>1603</v>
      </c>
      <c r="D6401" s="1" t="s">
        <v>13467</v>
      </c>
      <c r="E6401" s="1" t="n">
        <v>368</v>
      </c>
      <c r="F6401" s="1" t="n">
        <v>22</v>
      </c>
      <c r="G6401" s="1" t="n">
        <v>258.62</v>
      </c>
      <c r="H6401" s="4" t="n">
        <v>46088.6009383333</v>
      </c>
      <c r="I64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6400BT3314814160336822258.6246088.6009383333</v>
      </c>
      <c r="J6401" s="1" t="n">
        <f aca="false">COUNTIF(I:I, $I6401)</f>
        <v>1</v>
      </c>
      <c r="K6401" s="1" t="str">
        <f aca="false">IF(ISNA(VLOOKUP(Table4[product_id], tblProducts[], tblProducts[product_name],FALSE() )), "Invalid", "Valid")</f>
        <v>Valid</v>
      </c>
      <c r="L6401" s="5" t="str">
        <f aca="false">IF(ISNA(VLOOKUP(Table4[[#This Row],[warehouse_id]], tblwhouse[], tblwhouse[warehouse_name],FALSE() )), "Invalid", "Valid")</f>
        <v>Valid</v>
      </c>
    </row>
    <row r="6402" customFormat="false" ht="15" hidden="false" customHeight="true" outlineLevel="0" collapsed="false">
      <c r="A6402" s="1" t="n">
        <v>6401</v>
      </c>
      <c r="B6402" s="1" t="n">
        <v>1</v>
      </c>
      <c r="C6402" s="1" t="n">
        <v>918</v>
      </c>
      <c r="D6402" s="1" t="s">
        <v>13468</v>
      </c>
      <c r="E6402" s="1" t="n">
        <v>186</v>
      </c>
      <c r="F6402" s="1" t="n">
        <v>57</v>
      </c>
      <c r="G6402" s="1" t="n">
        <v>1253.83</v>
      </c>
      <c r="H6402" s="4" t="n">
        <v>46052.6009383333</v>
      </c>
      <c r="I64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6401BT8159381918186571253.8346052.6009383333</v>
      </c>
      <c r="J6402" s="1" t="n">
        <f aca="false">COUNTIF(I:I, $I6402)</f>
        <v>1</v>
      </c>
      <c r="K6402" s="1" t="str">
        <f aca="false">IF(ISNA(VLOOKUP(Table4[product_id], tblProducts[], tblProducts[product_name],FALSE() )), "Invalid", "Valid")</f>
        <v>Valid</v>
      </c>
      <c r="L6402" s="5" t="str">
        <f aca="false">IF(ISNA(VLOOKUP(Table4[[#This Row],[warehouse_id]], tblwhouse[], tblwhouse[warehouse_name],FALSE() )), "Invalid", "Valid")</f>
        <v>Valid</v>
      </c>
    </row>
    <row r="6403" customFormat="false" ht="15" hidden="false" customHeight="true" outlineLevel="0" collapsed="false">
      <c r="A6403" s="1" t="n">
        <v>6402</v>
      </c>
      <c r="B6403" s="1" t="n">
        <v>2</v>
      </c>
      <c r="C6403" s="1" t="n">
        <v>2265</v>
      </c>
      <c r="D6403" s="1" t="s">
        <v>13469</v>
      </c>
      <c r="E6403" s="1" t="n">
        <v>282</v>
      </c>
      <c r="F6403" s="1" t="n">
        <v>48</v>
      </c>
      <c r="G6403" s="1" t="n">
        <v>714.39</v>
      </c>
      <c r="H6403" s="4" t="n">
        <v>46176.6009383333</v>
      </c>
      <c r="I64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6402BT1609742226528248714.3946176.6009383333</v>
      </c>
      <c r="J6403" s="1" t="n">
        <f aca="false">COUNTIF(I:I, $I6403)</f>
        <v>1</v>
      </c>
      <c r="K6403" s="1" t="str">
        <f aca="false">IF(ISNA(VLOOKUP(Table4[product_id], tblProducts[], tblProducts[product_name],FALSE() )), "Invalid", "Valid")</f>
        <v>Valid</v>
      </c>
      <c r="L6403" s="5" t="str">
        <f aca="false">IF(ISNA(VLOOKUP(Table4[[#This Row],[warehouse_id]], tblwhouse[], tblwhouse[warehouse_name],FALSE() )), "Invalid", "Valid")</f>
        <v>Valid</v>
      </c>
    </row>
    <row r="6404" customFormat="false" ht="15" hidden="false" customHeight="true" outlineLevel="0" collapsed="false">
      <c r="A6404" s="1" t="n">
        <v>6403</v>
      </c>
      <c r="B6404" s="1" t="n">
        <v>1</v>
      </c>
      <c r="C6404" s="1" t="n">
        <v>526</v>
      </c>
      <c r="D6404" s="1" t="s">
        <v>13470</v>
      </c>
      <c r="E6404" s="1" t="n">
        <v>309</v>
      </c>
      <c r="F6404" s="1" t="n">
        <v>67</v>
      </c>
      <c r="G6404" s="1" t="n">
        <v>200.1</v>
      </c>
      <c r="H6404" s="4" t="n">
        <v>45908.6009383333</v>
      </c>
      <c r="I64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6403BT815738152630967200.145908.6009383333</v>
      </c>
      <c r="J6404" s="1" t="n">
        <f aca="false">COUNTIF(I:I, $I6404)</f>
        <v>1</v>
      </c>
      <c r="K6404" s="1" t="str">
        <f aca="false">IF(ISNA(VLOOKUP(Table4[product_id], tblProducts[], tblProducts[product_name],FALSE() )), "Invalid", "Valid")</f>
        <v>Valid</v>
      </c>
      <c r="L6404" s="5" t="str">
        <f aca="false">IF(ISNA(VLOOKUP(Table4[[#This Row],[warehouse_id]], tblwhouse[], tblwhouse[warehouse_name],FALSE() )), "Invalid", "Valid")</f>
        <v>Valid</v>
      </c>
    </row>
    <row r="6405" customFormat="false" ht="15" hidden="false" customHeight="true" outlineLevel="0" collapsed="false">
      <c r="A6405" s="1" t="n">
        <v>6404</v>
      </c>
      <c r="B6405" s="1" t="n">
        <v>3</v>
      </c>
      <c r="C6405" s="1" t="n">
        <v>2030</v>
      </c>
      <c r="D6405" s="1" t="s">
        <v>13471</v>
      </c>
      <c r="E6405" s="1" t="n">
        <v>298</v>
      </c>
      <c r="F6405" s="1" t="n">
        <v>42</v>
      </c>
      <c r="G6405" s="1" t="n">
        <v>261.87</v>
      </c>
      <c r="H6405" s="4" t="n">
        <v>45961.6009383333</v>
      </c>
      <c r="I64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6404BT7631123203029842261.8745961.6009383333</v>
      </c>
      <c r="J6405" s="1" t="n">
        <f aca="false">COUNTIF(I:I, $I6405)</f>
        <v>1</v>
      </c>
      <c r="K6405" s="1" t="str">
        <f aca="false">IF(ISNA(VLOOKUP(Table4[product_id], tblProducts[], tblProducts[product_name],FALSE() )), "Invalid", "Valid")</f>
        <v>Valid</v>
      </c>
      <c r="L6405" s="5" t="str">
        <f aca="false">IF(ISNA(VLOOKUP(Table4[[#This Row],[warehouse_id]], tblwhouse[], tblwhouse[warehouse_name],FALSE() )), "Invalid", "Valid")</f>
        <v>Valid</v>
      </c>
    </row>
    <row r="6406" customFormat="false" ht="15" hidden="false" customHeight="true" outlineLevel="0" collapsed="false">
      <c r="A6406" s="1" t="n">
        <v>6405</v>
      </c>
      <c r="B6406" s="1" t="n">
        <v>1</v>
      </c>
      <c r="C6406" s="1" t="n">
        <v>152</v>
      </c>
      <c r="D6406" s="1" t="s">
        <v>13472</v>
      </c>
      <c r="E6406" s="1" t="n">
        <v>181</v>
      </c>
      <c r="F6406" s="1" t="n">
        <v>65</v>
      </c>
      <c r="G6406" s="1" t="n">
        <v>603.72</v>
      </c>
      <c r="H6406" s="4" t="n">
        <v>45900.6009383333</v>
      </c>
      <c r="I64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6405BT459883115218165603.7245900.6009383333</v>
      </c>
      <c r="J6406" s="1" t="n">
        <f aca="false">COUNTIF(I:I, $I6406)</f>
        <v>1</v>
      </c>
      <c r="K6406" s="1" t="str">
        <f aca="false">IF(ISNA(VLOOKUP(Table4[product_id], tblProducts[], tblProducts[product_name],FALSE() )), "Invalid", "Valid")</f>
        <v>Valid</v>
      </c>
      <c r="L6406" s="5" t="str">
        <f aca="false">IF(ISNA(VLOOKUP(Table4[[#This Row],[warehouse_id]], tblwhouse[], tblwhouse[warehouse_name],FALSE() )), "Invalid", "Valid")</f>
        <v>Valid</v>
      </c>
    </row>
    <row r="6407" customFormat="false" ht="15" hidden="false" customHeight="true" outlineLevel="0" collapsed="false">
      <c r="A6407" s="1" t="n">
        <v>6406</v>
      </c>
      <c r="B6407" s="1" t="n">
        <v>1</v>
      </c>
      <c r="C6407" s="1" t="n">
        <v>2771</v>
      </c>
      <c r="D6407" s="1" t="s">
        <v>13473</v>
      </c>
      <c r="E6407" s="1" t="n">
        <v>180</v>
      </c>
      <c r="F6407" s="1" t="n">
        <v>56</v>
      </c>
      <c r="G6407" s="1" t="n">
        <v>845.73</v>
      </c>
      <c r="H6407" s="4" t="n">
        <v>45964.6009383333</v>
      </c>
      <c r="I64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6406BT1900741277118056845.7345964.6009383333</v>
      </c>
      <c r="J6407" s="1" t="n">
        <f aca="false">COUNTIF(I:I, $I6407)</f>
        <v>1</v>
      </c>
      <c r="K6407" s="1" t="str">
        <f aca="false">IF(ISNA(VLOOKUP(Table4[product_id], tblProducts[], tblProducts[product_name],FALSE() )), "Invalid", "Valid")</f>
        <v>Valid</v>
      </c>
      <c r="L6407" s="5" t="str">
        <f aca="false">IF(ISNA(VLOOKUP(Table4[[#This Row],[warehouse_id]], tblwhouse[], tblwhouse[warehouse_name],FALSE() )), "Invalid", "Valid")</f>
        <v>Valid</v>
      </c>
    </row>
    <row r="6408" customFormat="false" ht="15" hidden="false" customHeight="true" outlineLevel="0" collapsed="false">
      <c r="A6408" s="1" t="n">
        <v>6407</v>
      </c>
      <c r="B6408" s="1" t="n">
        <v>1</v>
      </c>
      <c r="C6408" s="1" t="n">
        <v>2157</v>
      </c>
      <c r="D6408" s="1" t="s">
        <v>13474</v>
      </c>
      <c r="E6408" s="1" t="n">
        <v>308</v>
      </c>
      <c r="F6408" s="1" t="n">
        <v>58</v>
      </c>
      <c r="G6408" s="1" t="n">
        <v>741.15</v>
      </c>
      <c r="H6408" s="4" t="n">
        <v>46045.6009383333</v>
      </c>
      <c r="I64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6407BT2201991215730858741.1546045.6009383333</v>
      </c>
      <c r="J6408" s="1" t="n">
        <f aca="false">COUNTIF(I:I, $I6408)</f>
        <v>1</v>
      </c>
      <c r="K6408" s="1" t="str">
        <f aca="false">IF(ISNA(VLOOKUP(Table4[product_id], tblProducts[], tblProducts[product_name],FALSE() )), "Invalid", "Valid")</f>
        <v>Valid</v>
      </c>
      <c r="L6408" s="5" t="str">
        <f aca="false">IF(ISNA(VLOOKUP(Table4[[#This Row],[warehouse_id]], tblwhouse[], tblwhouse[warehouse_name],FALSE() )), "Invalid", "Valid")</f>
        <v>Valid</v>
      </c>
    </row>
    <row r="6409" customFormat="false" ht="15" hidden="false" customHeight="true" outlineLevel="0" collapsed="false">
      <c r="A6409" s="1" t="n">
        <v>6408</v>
      </c>
      <c r="B6409" s="1" t="n">
        <v>1</v>
      </c>
      <c r="C6409" s="1" t="n">
        <v>2220</v>
      </c>
      <c r="D6409" s="1" t="s">
        <v>13475</v>
      </c>
      <c r="E6409" s="1" t="n">
        <v>195</v>
      </c>
      <c r="F6409" s="1" t="n">
        <v>33</v>
      </c>
      <c r="G6409" s="1" t="n">
        <v>47.92</v>
      </c>
      <c r="H6409" s="4" t="n">
        <v>45991.6009383333</v>
      </c>
      <c r="I64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6408BT860610122201953347.9245991.6009383333</v>
      </c>
      <c r="J6409" s="1" t="n">
        <f aca="false">COUNTIF(I:I, $I6409)</f>
        <v>1</v>
      </c>
      <c r="K6409" s="1" t="str">
        <f aca="false">IF(ISNA(VLOOKUP(Table4[product_id], tblProducts[], tblProducts[product_name],FALSE() )), "Invalid", "Valid")</f>
        <v>Valid</v>
      </c>
      <c r="L6409" s="5" t="str">
        <f aca="false">IF(ISNA(VLOOKUP(Table4[[#This Row],[warehouse_id]], tblwhouse[], tblwhouse[warehouse_name],FALSE() )), "Invalid", "Valid")</f>
        <v>Valid</v>
      </c>
    </row>
    <row r="6410" customFormat="false" ht="15" hidden="false" customHeight="true" outlineLevel="0" collapsed="false">
      <c r="A6410" s="1" t="n">
        <v>6409</v>
      </c>
      <c r="B6410" s="1" t="n">
        <v>2</v>
      </c>
      <c r="C6410" s="1" t="n">
        <v>417</v>
      </c>
      <c r="D6410" s="1" t="s">
        <v>13476</v>
      </c>
      <c r="E6410" s="1" t="n">
        <v>257</v>
      </c>
      <c r="F6410" s="1" t="n">
        <v>43</v>
      </c>
      <c r="G6410" s="1" t="n">
        <v>1395.42</v>
      </c>
      <c r="H6410" s="4" t="n">
        <v>46120.6009383333</v>
      </c>
      <c r="I64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6409BT3397512417257431395.4246120.6009383333</v>
      </c>
      <c r="J6410" s="1" t="n">
        <f aca="false">COUNTIF(I:I, $I6410)</f>
        <v>1</v>
      </c>
      <c r="K6410" s="1" t="str">
        <f aca="false">IF(ISNA(VLOOKUP(Table4[product_id], tblProducts[], tblProducts[product_name],FALSE() )), "Invalid", "Valid")</f>
        <v>Valid</v>
      </c>
      <c r="L6410" s="5" t="str">
        <f aca="false">IF(ISNA(VLOOKUP(Table4[[#This Row],[warehouse_id]], tblwhouse[], tblwhouse[warehouse_name],FALSE() )), "Invalid", "Valid")</f>
        <v>Valid</v>
      </c>
    </row>
    <row r="6411" customFormat="false" ht="15" hidden="false" customHeight="true" outlineLevel="0" collapsed="false">
      <c r="A6411" s="1" t="n">
        <v>6410</v>
      </c>
      <c r="B6411" s="1" t="n">
        <v>3</v>
      </c>
      <c r="C6411" s="1" t="n">
        <v>2718</v>
      </c>
      <c r="D6411" s="1" t="s">
        <v>13477</v>
      </c>
      <c r="E6411" s="1" t="n">
        <v>209</v>
      </c>
      <c r="F6411" s="1" t="n">
        <v>67</v>
      </c>
      <c r="G6411" s="1" t="n">
        <v>23.14</v>
      </c>
      <c r="H6411" s="4" t="n">
        <v>46167.6009383333</v>
      </c>
      <c r="I64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6410BT236856327182096723.1446167.6009383333</v>
      </c>
      <c r="J6411" s="1" t="n">
        <f aca="false">COUNTIF(I:I, $I6411)</f>
        <v>1</v>
      </c>
      <c r="K6411" s="1" t="str">
        <f aca="false">IF(ISNA(VLOOKUP(Table4[product_id], tblProducts[], tblProducts[product_name],FALSE() )), "Invalid", "Valid")</f>
        <v>Valid</v>
      </c>
      <c r="L6411" s="5" t="str">
        <f aca="false">IF(ISNA(VLOOKUP(Table4[[#This Row],[warehouse_id]], tblwhouse[], tblwhouse[warehouse_name],FALSE() )), "Invalid", "Valid")</f>
        <v>Valid</v>
      </c>
    </row>
    <row r="6412" customFormat="false" ht="15" hidden="false" customHeight="true" outlineLevel="0" collapsed="false">
      <c r="A6412" s="1" t="n">
        <v>6411</v>
      </c>
      <c r="B6412" s="1" t="n">
        <v>4</v>
      </c>
      <c r="C6412" s="1" t="n">
        <v>814</v>
      </c>
      <c r="D6412" s="1" t="s">
        <v>13478</v>
      </c>
      <c r="E6412" s="1" t="n">
        <v>390</v>
      </c>
      <c r="F6412" s="1" t="n">
        <v>40</v>
      </c>
      <c r="G6412" s="1" t="n">
        <v>866.12</v>
      </c>
      <c r="H6412" s="4" t="n">
        <v>46110.6009383333</v>
      </c>
      <c r="I64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6411BT280811481439040866.1246110.6009383333</v>
      </c>
      <c r="J6412" s="1" t="n">
        <f aca="false">COUNTIF(I:I, $I6412)</f>
        <v>1</v>
      </c>
      <c r="K6412" s="1" t="str">
        <f aca="false">IF(ISNA(VLOOKUP(Table4[product_id], tblProducts[], tblProducts[product_name],FALSE() )), "Invalid", "Valid")</f>
        <v>Valid</v>
      </c>
      <c r="L6412" s="5" t="str">
        <f aca="false">IF(ISNA(VLOOKUP(Table4[[#This Row],[warehouse_id]], tblwhouse[], tblwhouse[warehouse_name],FALSE() )), "Invalid", "Valid")</f>
        <v>Valid</v>
      </c>
    </row>
    <row r="6413" customFormat="false" ht="15" hidden="false" customHeight="true" outlineLevel="0" collapsed="false">
      <c r="A6413" s="1" t="n">
        <v>6412</v>
      </c>
      <c r="B6413" s="1" t="n">
        <v>1</v>
      </c>
      <c r="C6413" s="1" t="n">
        <v>1260</v>
      </c>
      <c r="D6413" s="1" t="s">
        <v>13479</v>
      </c>
      <c r="E6413" s="1" t="n">
        <v>373</v>
      </c>
      <c r="F6413" s="1" t="n">
        <v>67</v>
      </c>
      <c r="G6413" s="1" t="n">
        <v>242.99</v>
      </c>
      <c r="H6413" s="4" t="n">
        <v>46085.6009383333</v>
      </c>
      <c r="I64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6412BT7993011126037367242.9946085.6009383333</v>
      </c>
      <c r="J6413" s="1" t="n">
        <f aca="false">COUNTIF(I:I, $I6413)</f>
        <v>1</v>
      </c>
      <c r="K6413" s="1" t="str">
        <f aca="false">IF(ISNA(VLOOKUP(Table4[product_id], tblProducts[], tblProducts[product_name],FALSE() )), "Invalid", "Valid")</f>
        <v>Valid</v>
      </c>
      <c r="L6413" s="5" t="str">
        <f aca="false">IF(ISNA(VLOOKUP(Table4[[#This Row],[warehouse_id]], tblwhouse[], tblwhouse[warehouse_name],FALSE() )), "Invalid", "Valid")</f>
        <v>Valid</v>
      </c>
    </row>
    <row r="6414" customFormat="false" ht="15" hidden="false" customHeight="true" outlineLevel="0" collapsed="false">
      <c r="A6414" s="1" t="n">
        <v>6413</v>
      </c>
      <c r="B6414" s="1" t="n">
        <v>4</v>
      </c>
      <c r="C6414" s="1" t="n">
        <v>308</v>
      </c>
      <c r="D6414" s="1" t="s">
        <v>13480</v>
      </c>
      <c r="E6414" s="1" t="n">
        <v>136</v>
      </c>
      <c r="F6414" s="1" t="n">
        <v>78</v>
      </c>
      <c r="G6414" s="1" t="n">
        <v>315.52</v>
      </c>
      <c r="H6414" s="4" t="n">
        <v>46061.6009383333</v>
      </c>
      <c r="I64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6413BT832179430813678315.5246061.6009383333</v>
      </c>
      <c r="J6414" s="1" t="n">
        <f aca="false">COUNTIF(I:I, $I6414)</f>
        <v>1</v>
      </c>
      <c r="K6414" s="1" t="str">
        <f aca="false">IF(ISNA(VLOOKUP(Table4[product_id], tblProducts[], tblProducts[product_name],FALSE() )), "Invalid", "Valid")</f>
        <v>Valid</v>
      </c>
      <c r="L6414" s="5" t="str">
        <f aca="false">IF(ISNA(VLOOKUP(Table4[[#This Row],[warehouse_id]], tblwhouse[], tblwhouse[warehouse_name],FALSE() )), "Invalid", "Valid")</f>
        <v>Valid</v>
      </c>
    </row>
    <row r="6415" customFormat="false" ht="15" hidden="false" customHeight="true" outlineLevel="0" collapsed="false">
      <c r="A6415" s="1" t="n">
        <v>6414</v>
      </c>
      <c r="B6415" s="1" t="n">
        <v>3</v>
      </c>
      <c r="C6415" s="1" t="n">
        <v>1621</v>
      </c>
      <c r="D6415" s="1" t="s">
        <v>13481</v>
      </c>
      <c r="E6415" s="1" t="n">
        <v>293</v>
      </c>
      <c r="F6415" s="1" t="n">
        <v>76</v>
      </c>
      <c r="G6415" s="1" t="n">
        <v>237.59</v>
      </c>
      <c r="H6415" s="4" t="n">
        <v>46216.6009383333</v>
      </c>
      <c r="I64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6414BT8957863162129376237.5946216.6009383333</v>
      </c>
      <c r="J6415" s="1" t="n">
        <f aca="false">COUNTIF(I:I, $I6415)</f>
        <v>1</v>
      </c>
      <c r="K6415" s="1" t="str">
        <f aca="false">IF(ISNA(VLOOKUP(Table4[product_id], tblProducts[], tblProducts[product_name],FALSE() )), "Invalid", "Valid")</f>
        <v>Valid</v>
      </c>
      <c r="L6415" s="5" t="str">
        <f aca="false">IF(ISNA(VLOOKUP(Table4[[#This Row],[warehouse_id]], tblwhouse[], tblwhouse[warehouse_name],FALSE() )), "Invalid", "Valid")</f>
        <v>Valid</v>
      </c>
    </row>
    <row r="6416" customFormat="false" ht="15" hidden="false" customHeight="true" outlineLevel="0" collapsed="false">
      <c r="A6416" s="1" t="n">
        <v>6415</v>
      </c>
      <c r="B6416" s="1" t="n">
        <v>4</v>
      </c>
      <c r="C6416" s="1" t="n">
        <v>1469</v>
      </c>
      <c r="D6416" s="1" t="s">
        <v>13482</v>
      </c>
      <c r="E6416" s="1" t="n">
        <v>437</v>
      </c>
      <c r="F6416" s="1" t="n">
        <v>35</v>
      </c>
      <c r="G6416" s="1" t="n">
        <v>734.91</v>
      </c>
      <c r="H6416" s="4" t="n">
        <v>46216.6009383333</v>
      </c>
      <c r="I64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6415BT4250224146943735734.9146216.6009383333</v>
      </c>
      <c r="J6416" s="1" t="n">
        <f aca="false">COUNTIF(I:I, $I6416)</f>
        <v>1</v>
      </c>
      <c r="K6416" s="1" t="str">
        <f aca="false">IF(ISNA(VLOOKUP(Table4[product_id], tblProducts[], tblProducts[product_name],FALSE() )), "Invalid", "Valid")</f>
        <v>Valid</v>
      </c>
      <c r="L6416" s="5" t="str">
        <f aca="false">IF(ISNA(VLOOKUP(Table4[[#This Row],[warehouse_id]], tblwhouse[], tblwhouse[warehouse_name],FALSE() )), "Invalid", "Valid")</f>
        <v>Valid</v>
      </c>
    </row>
    <row r="6417" customFormat="false" ht="15" hidden="false" customHeight="true" outlineLevel="0" collapsed="false">
      <c r="A6417" s="1" t="n">
        <v>6416</v>
      </c>
      <c r="B6417" s="1" t="n">
        <v>3</v>
      </c>
      <c r="C6417" s="1" t="n">
        <v>2879</v>
      </c>
      <c r="D6417" s="1" t="s">
        <v>13483</v>
      </c>
      <c r="E6417" s="1" t="n">
        <v>56</v>
      </c>
      <c r="F6417" s="1" t="n">
        <v>48</v>
      </c>
      <c r="G6417" s="1" t="n">
        <v>353.21</v>
      </c>
      <c r="H6417" s="4" t="n">
        <v>45906.6009383333</v>
      </c>
      <c r="I64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6416BT200427328795648353.2145906.6009383333</v>
      </c>
      <c r="J6417" s="1" t="n">
        <f aca="false">COUNTIF(I:I, $I6417)</f>
        <v>1</v>
      </c>
      <c r="K6417" s="1" t="str">
        <f aca="false">IF(ISNA(VLOOKUP(Table4[product_id], tblProducts[], tblProducts[product_name],FALSE() )), "Invalid", "Valid")</f>
        <v>Valid</v>
      </c>
      <c r="L6417" s="5" t="str">
        <f aca="false">IF(ISNA(VLOOKUP(Table4[[#This Row],[warehouse_id]], tblwhouse[], tblwhouse[warehouse_name],FALSE() )), "Invalid", "Valid")</f>
        <v>Valid</v>
      </c>
    </row>
    <row r="6418" customFormat="false" ht="15" hidden="false" customHeight="true" outlineLevel="0" collapsed="false">
      <c r="A6418" s="1" t="n">
        <v>6417</v>
      </c>
      <c r="B6418" s="1" t="n">
        <v>2</v>
      </c>
      <c r="C6418" s="1" t="n">
        <v>1630</v>
      </c>
      <c r="D6418" s="1" t="s">
        <v>13484</v>
      </c>
      <c r="E6418" s="1" t="n">
        <v>301</v>
      </c>
      <c r="F6418" s="1" t="n">
        <v>21</v>
      </c>
      <c r="G6418" s="1" t="n">
        <v>25.07</v>
      </c>
      <c r="H6418" s="4" t="n">
        <v>45976.6009383333</v>
      </c>
      <c r="I64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6417BT678306216303012125.0745976.6009383333</v>
      </c>
      <c r="J6418" s="1" t="n">
        <f aca="false">COUNTIF(I:I, $I6418)</f>
        <v>1</v>
      </c>
      <c r="K6418" s="1" t="str">
        <f aca="false">IF(ISNA(VLOOKUP(Table4[product_id], tblProducts[], tblProducts[product_name],FALSE() )), "Invalid", "Valid")</f>
        <v>Valid</v>
      </c>
      <c r="L6418" s="5" t="str">
        <f aca="false">IF(ISNA(VLOOKUP(Table4[[#This Row],[warehouse_id]], tblwhouse[], tblwhouse[warehouse_name],FALSE() )), "Invalid", "Valid")</f>
        <v>Valid</v>
      </c>
    </row>
    <row r="6419" customFormat="false" ht="15" hidden="false" customHeight="true" outlineLevel="0" collapsed="false">
      <c r="A6419" s="1" t="n">
        <v>6418</v>
      </c>
      <c r="B6419" s="1" t="n">
        <v>3</v>
      </c>
      <c r="C6419" s="1" t="n">
        <v>450</v>
      </c>
      <c r="D6419" s="1" t="s">
        <v>13485</v>
      </c>
      <c r="E6419" s="1" t="n">
        <v>434</v>
      </c>
      <c r="F6419" s="1" t="n">
        <v>24</v>
      </c>
      <c r="G6419" s="1" t="n">
        <v>999.59</v>
      </c>
      <c r="H6419" s="4" t="n">
        <v>45899.6009383333</v>
      </c>
      <c r="I64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6418BT383115345043424999.5945899.6009383333</v>
      </c>
      <c r="J6419" s="1" t="n">
        <f aca="false">COUNTIF(I:I, $I6419)</f>
        <v>1</v>
      </c>
      <c r="K6419" s="1" t="str">
        <f aca="false">IF(ISNA(VLOOKUP(Table4[product_id], tblProducts[], tblProducts[product_name],FALSE() )), "Invalid", "Valid")</f>
        <v>Valid</v>
      </c>
      <c r="L6419" s="5" t="str">
        <f aca="false">IF(ISNA(VLOOKUP(Table4[[#This Row],[warehouse_id]], tblwhouse[], tblwhouse[warehouse_name],FALSE() )), "Invalid", "Valid")</f>
        <v>Valid</v>
      </c>
    </row>
    <row r="6420" customFormat="false" ht="15" hidden="false" customHeight="true" outlineLevel="0" collapsed="false">
      <c r="A6420" s="1" t="n">
        <v>6419</v>
      </c>
      <c r="B6420" s="1" t="n">
        <v>2</v>
      </c>
      <c r="C6420" s="1" t="n">
        <v>746</v>
      </c>
      <c r="D6420" s="1" t="s">
        <v>13486</v>
      </c>
      <c r="E6420" s="1" t="n">
        <v>106</v>
      </c>
      <c r="F6420" s="1" t="n">
        <v>42</v>
      </c>
      <c r="G6420" s="1" t="n">
        <v>1255.57</v>
      </c>
      <c r="H6420" s="4" t="n">
        <v>46001.6009383333</v>
      </c>
      <c r="I64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6419BT4916312746106421255.5746001.6009383333</v>
      </c>
      <c r="J6420" s="1" t="n">
        <f aca="false">COUNTIF(I:I, $I6420)</f>
        <v>1</v>
      </c>
      <c r="K6420" s="1" t="str">
        <f aca="false">IF(ISNA(VLOOKUP(Table4[product_id], tblProducts[], tblProducts[product_name],FALSE() )), "Invalid", "Valid")</f>
        <v>Valid</v>
      </c>
      <c r="L6420" s="5" t="str">
        <f aca="false">IF(ISNA(VLOOKUP(Table4[[#This Row],[warehouse_id]], tblwhouse[], tblwhouse[warehouse_name],FALSE() )), "Invalid", "Valid")</f>
        <v>Valid</v>
      </c>
    </row>
    <row r="6421" customFormat="false" ht="15" hidden="false" customHeight="true" outlineLevel="0" collapsed="false">
      <c r="A6421" s="1" t="n">
        <v>6420</v>
      </c>
      <c r="B6421" s="1" t="n">
        <v>3</v>
      </c>
      <c r="C6421" s="1" t="n">
        <v>1198</v>
      </c>
      <c r="D6421" s="1" t="s">
        <v>13487</v>
      </c>
      <c r="E6421" s="1" t="n">
        <v>307</v>
      </c>
      <c r="F6421" s="1" t="n">
        <v>55</v>
      </c>
      <c r="G6421" s="1" t="n">
        <v>1497.45</v>
      </c>
      <c r="H6421" s="4" t="n">
        <v>46182.6009383333</v>
      </c>
      <c r="I64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6420BT98192831198307551497.4546182.6009383333</v>
      </c>
      <c r="J6421" s="1" t="n">
        <f aca="false">COUNTIF(I:I, $I6421)</f>
        <v>1</v>
      </c>
      <c r="K6421" s="1" t="str">
        <f aca="false">IF(ISNA(VLOOKUP(Table4[product_id], tblProducts[], tblProducts[product_name],FALSE() )), "Invalid", "Valid")</f>
        <v>Valid</v>
      </c>
      <c r="L6421" s="5" t="str">
        <f aca="false">IF(ISNA(VLOOKUP(Table4[[#This Row],[warehouse_id]], tblwhouse[], tblwhouse[warehouse_name],FALSE() )), "Invalid", "Valid")</f>
        <v>Valid</v>
      </c>
    </row>
    <row r="6422" customFormat="false" ht="15" hidden="false" customHeight="true" outlineLevel="0" collapsed="false">
      <c r="A6422" s="1" t="n">
        <v>6421</v>
      </c>
      <c r="B6422" s="1" t="n">
        <v>2</v>
      </c>
      <c r="C6422" s="1" t="n">
        <v>2316</v>
      </c>
      <c r="D6422" s="1" t="s">
        <v>13488</v>
      </c>
      <c r="E6422" s="1" t="n">
        <v>346</v>
      </c>
      <c r="F6422" s="1" t="n">
        <v>56</v>
      </c>
      <c r="G6422" s="1" t="n">
        <v>1186.58</v>
      </c>
      <c r="H6422" s="4" t="n">
        <v>46042.6009383333</v>
      </c>
      <c r="I64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6421BT74020022316346561186.5846042.6009383333</v>
      </c>
      <c r="J6422" s="1" t="n">
        <f aca="false">COUNTIF(I:I, $I6422)</f>
        <v>1</v>
      </c>
      <c r="K6422" s="1" t="str">
        <f aca="false">IF(ISNA(VLOOKUP(Table4[product_id], tblProducts[], tblProducts[product_name],FALSE() )), "Invalid", "Valid")</f>
        <v>Valid</v>
      </c>
      <c r="L6422" s="5" t="str">
        <f aca="false">IF(ISNA(VLOOKUP(Table4[[#This Row],[warehouse_id]], tblwhouse[], tblwhouse[warehouse_name],FALSE() )), "Invalid", "Valid")</f>
        <v>Valid</v>
      </c>
    </row>
    <row r="6423" customFormat="false" ht="15" hidden="false" customHeight="true" outlineLevel="0" collapsed="false">
      <c r="A6423" s="1" t="n">
        <v>6422</v>
      </c>
      <c r="B6423" s="1" t="n">
        <v>2</v>
      </c>
      <c r="C6423" s="1" t="n">
        <v>1057</v>
      </c>
      <c r="D6423" s="1" t="s">
        <v>13489</v>
      </c>
      <c r="E6423" s="1" t="n">
        <v>401</v>
      </c>
      <c r="F6423" s="1" t="n">
        <v>40</v>
      </c>
      <c r="G6423" s="1" t="n">
        <v>775.84</v>
      </c>
      <c r="H6423" s="4" t="n">
        <v>46040.6009383333</v>
      </c>
      <c r="I64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6422BT2799392105740140775.8446040.6009383333</v>
      </c>
      <c r="J6423" s="1" t="n">
        <f aca="false">COUNTIF(I:I, $I6423)</f>
        <v>1</v>
      </c>
      <c r="K6423" s="1" t="str">
        <f aca="false">IF(ISNA(VLOOKUP(Table4[product_id], tblProducts[], tblProducts[product_name],FALSE() )), "Invalid", "Valid")</f>
        <v>Valid</v>
      </c>
      <c r="L6423" s="5" t="str">
        <f aca="false">IF(ISNA(VLOOKUP(Table4[[#This Row],[warehouse_id]], tblwhouse[], tblwhouse[warehouse_name],FALSE() )), "Invalid", "Valid")</f>
        <v>Valid</v>
      </c>
    </row>
    <row r="6424" customFormat="false" ht="15" hidden="false" customHeight="true" outlineLevel="0" collapsed="false">
      <c r="A6424" s="1" t="n">
        <v>6423</v>
      </c>
      <c r="B6424" s="1" t="n">
        <v>2</v>
      </c>
      <c r="C6424" s="1" t="n">
        <v>1321</v>
      </c>
      <c r="D6424" s="1" t="s">
        <v>13490</v>
      </c>
      <c r="E6424" s="1" t="n">
        <v>329</v>
      </c>
      <c r="F6424" s="1" t="n">
        <v>36</v>
      </c>
      <c r="G6424" s="1" t="n">
        <v>1062.47</v>
      </c>
      <c r="H6424" s="4" t="n">
        <v>45935.6009383333</v>
      </c>
      <c r="I64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6423BT41199321321329361062.4745935.6009383333</v>
      </c>
      <c r="J6424" s="1" t="n">
        <f aca="false">COUNTIF(I:I, $I6424)</f>
        <v>1</v>
      </c>
      <c r="K6424" s="1" t="str">
        <f aca="false">IF(ISNA(VLOOKUP(Table4[product_id], tblProducts[], tblProducts[product_name],FALSE() )), "Invalid", "Valid")</f>
        <v>Valid</v>
      </c>
      <c r="L6424" s="5" t="str">
        <f aca="false">IF(ISNA(VLOOKUP(Table4[[#This Row],[warehouse_id]], tblwhouse[], tblwhouse[warehouse_name],FALSE() )), "Invalid", "Valid")</f>
        <v>Valid</v>
      </c>
    </row>
    <row r="6425" customFormat="false" ht="15" hidden="false" customHeight="true" outlineLevel="0" collapsed="false">
      <c r="A6425" s="1" t="n">
        <v>6424</v>
      </c>
      <c r="B6425" s="1" t="n">
        <v>2</v>
      </c>
      <c r="C6425" s="1" t="n">
        <v>1449</v>
      </c>
      <c r="D6425" s="1" t="s">
        <v>13491</v>
      </c>
      <c r="E6425" s="1" t="n">
        <v>172</v>
      </c>
      <c r="F6425" s="1" t="n">
        <v>48</v>
      </c>
      <c r="G6425" s="1" t="n">
        <v>107.26</v>
      </c>
      <c r="H6425" s="4" t="n">
        <v>46159.6009383333</v>
      </c>
      <c r="I64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6424BT1589522144917248107.2646159.6009383333</v>
      </c>
      <c r="J6425" s="1" t="n">
        <f aca="false">COUNTIF(I:I, $I6425)</f>
        <v>1</v>
      </c>
      <c r="K6425" s="1" t="str">
        <f aca="false">IF(ISNA(VLOOKUP(Table4[product_id], tblProducts[], tblProducts[product_name],FALSE() )), "Invalid", "Valid")</f>
        <v>Valid</v>
      </c>
      <c r="L6425" s="5" t="str">
        <f aca="false">IF(ISNA(VLOOKUP(Table4[[#This Row],[warehouse_id]], tblwhouse[], tblwhouse[warehouse_name],FALSE() )), "Invalid", "Valid")</f>
        <v>Valid</v>
      </c>
    </row>
    <row r="6426" customFormat="false" ht="15" hidden="false" customHeight="true" outlineLevel="0" collapsed="false">
      <c r="A6426" s="1" t="n">
        <v>6425</v>
      </c>
      <c r="B6426" s="1" t="n">
        <v>2</v>
      </c>
      <c r="C6426" s="1" t="n">
        <v>89</v>
      </c>
      <c r="D6426" s="1" t="s">
        <v>13492</v>
      </c>
      <c r="E6426" s="1" t="n">
        <v>310</v>
      </c>
      <c r="F6426" s="1" t="n">
        <v>61</v>
      </c>
      <c r="G6426" s="1" t="n">
        <v>132.31</v>
      </c>
      <c r="H6426" s="4" t="n">
        <v>46147.6009383333</v>
      </c>
      <c r="I64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6425BT79058528931061132.3146147.6009383333</v>
      </c>
      <c r="J6426" s="1" t="n">
        <f aca="false">COUNTIF(I:I, $I6426)</f>
        <v>1</v>
      </c>
      <c r="K6426" s="1" t="str">
        <f aca="false">IF(ISNA(VLOOKUP(Table4[product_id], tblProducts[], tblProducts[product_name],FALSE() )), "Invalid", "Valid")</f>
        <v>Valid</v>
      </c>
      <c r="L6426" s="5" t="str">
        <f aca="false">IF(ISNA(VLOOKUP(Table4[[#This Row],[warehouse_id]], tblwhouse[], tblwhouse[warehouse_name],FALSE() )), "Invalid", "Valid")</f>
        <v>Valid</v>
      </c>
    </row>
    <row r="6427" customFormat="false" ht="15" hidden="false" customHeight="true" outlineLevel="0" collapsed="false">
      <c r="A6427" s="1" t="n">
        <v>6426</v>
      </c>
      <c r="B6427" s="1" t="n">
        <v>2</v>
      </c>
      <c r="C6427" s="1" t="n">
        <v>667</v>
      </c>
      <c r="D6427" s="1" t="s">
        <v>13493</v>
      </c>
      <c r="E6427" s="1" t="n">
        <v>425</v>
      </c>
      <c r="F6427" s="1" t="n">
        <v>76</v>
      </c>
      <c r="G6427" s="1" t="n">
        <v>1107.64</v>
      </c>
      <c r="H6427" s="4" t="n">
        <v>46210.6009383333</v>
      </c>
      <c r="I64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6426BT2660672667425761107.6446210.6009383333</v>
      </c>
      <c r="J6427" s="1" t="n">
        <f aca="false">COUNTIF(I:I, $I6427)</f>
        <v>1</v>
      </c>
      <c r="K6427" s="1" t="str">
        <f aca="false">IF(ISNA(VLOOKUP(Table4[product_id], tblProducts[], tblProducts[product_name],FALSE() )), "Invalid", "Valid")</f>
        <v>Valid</v>
      </c>
      <c r="L6427" s="5" t="str">
        <f aca="false">IF(ISNA(VLOOKUP(Table4[[#This Row],[warehouse_id]], tblwhouse[], tblwhouse[warehouse_name],FALSE() )), "Invalid", "Valid")</f>
        <v>Valid</v>
      </c>
    </row>
    <row r="6428" customFormat="false" ht="15" hidden="false" customHeight="true" outlineLevel="0" collapsed="false">
      <c r="A6428" s="1" t="n">
        <v>6427</v>
      </c>
      <c r="B6428" s="1" t="n">
        <v>1</v>
      </c>
      <c r="C6428" s="1" t="n">
        <v>1286</v>
      </c>
      <c r="D6428" s="1" t="s">
        <v>13494</v>
      </c>
      <c r="E6428" s="1" t="n">
        <v>277</v>
      </c>
      <c r="F6428" s="1" t="n">
        <v>38</v>
      </c>
      <c r="G6428" s="1" t="n">
        <v>1342.83</v>
      </c>
      <c r="H6428" s="4" t="n">
        <v>45920.6009383333</v>
      </c>
      <c r="I64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6427BT52678311286277381342.8345920.6009383333</v>
      </c>
      <c r="J6428" s="1" t="n">
        <f aca="false">COUNTIF(I:I, $I6428)</f>
        <v>1</v>
      </c>
      <c r="K6428" s="1" t="str">
        <f aca="false">IF(ISNA(VLOOKUP(Table4[product_id], tblProducts[], tblProducts[product_name],FALSE() )), "Invalid", "Valid")</f>
        <v>Valid</v>
      </c>
      <c r="L6428" s="5" t="str">
        <f aca="false">IF(ISNA(VLOOKUP(Table4[[#This Row],[warehouse_id]], tblwhouse[], tblwhouse[warehouse_name],FALSE() )), "Invalid", "Valid")</f>
        <v>Valid</v>
      </c>
    </row>
    <row r="6429" customFormat="false" ht="15" hidden="false" customHeight="true" outlineLevel="0" collapsed="false">
      <c r="A6429" s="1" t="n">
        <v>6428</v>
      </c>
      <c r="B6429" s="1" t="n">
        <v>2</v>
      </c>
      <c r="C6429" s="1" t="n">
        <v>2763</v>
      </c>
      <c r="D6429" s="1" t="s">
        <v>13495</v>
      </c>
      <c r="E6429" s="1" t="n">
        <v>301</v>
      </c>
      <c r="F6429" s="1" t="n">
        <v>65</v>
      </c>
      <c r="G6429" s="1" t="n">
        <v>650.93</v>
      </c>
      <c r="H6429" s="4" t="n">
        <v>46201.6009383333</v>
      </c>
      <c r="I64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6428BT7317412276330165650.9346201.6009383333</v>
      </c>
      <c r="J6429" s="1" t="n">
        <f aca="false">COUNTIF(I:I, $I6429)</f>
        <v>1</v>
      </c>
      <c r="K6429" s="1" t="str">
        <f aca="false">IF(ISNA(VLOOKUP(Table4[product_id], tblProducts[], tblProducts[product_name],FALSE() )), "Invalid", "Valid")</f>
        <v>Valid</v>
      </c>
      <c r="L6429" s="5" t="str">
        <f aca="false">IF(ISNA(VLOOKUP(Table4[[#This Row],[warehouse_id]], tblwhouse[], tblwhouse[warehouse_name],FALSE() )), "Invalid", "Valid")</f>
        <v>Valid</v>
      </c>
    </row>
    <row r="6430" customFormat="false" ht="15" hidden="false" customHeight="true" outlineLevel="0" collapsed="false">
      <c r="A6430" s="1" t="n">
        <v>6429</v>
      </c>
      <c r="B6430" s="1" t="n">
        <v>2</v>
      </c>
      <c r="C6430" s="1" t="n">
        <v>756</v>
      </c>
      <c r="D6430" s="1" t="s">
        <v>13496</v>
      </c>
      <c r="E6430" s="1" t="n">
        <v>162</v>
      </c>
      <c r="F6430" s="1" t="n">
        <v>33</v>
      </c>
      <c r="G6430" s="1" t="n">
        <v>474.62</v>
      </c>
      <c r="H6430" s="4" t="n">
        <v>46211.6009383333</v>
      </c>
      <c r="I64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6429BT407419275616233474.6246211.6009383333</v>
      </c>
      <c r="J6430" s="1" t="n">
        <f aca="false">COUNTIF(I:I, $I6430)</f>
        <v>1</v>
      </c>
      <c r="K6430" s="1" t="str">
        <f aca="false">IF(ISNA(VLOOKUP(Table4[product_id], tblProducts[], tblProducts[product_name],FALSE() )), "Invalid", "Valid")</f>
        <v>Valid</v>
      </c>
      <c r="L6430" s="5" t="str">
        <f aca="false">IF(ISNA(VLOOKUP(Table4[[#This Row],[warehouse_id]], tblwhouse[], tblwhouse[warehouse_name],FALSE() )), "Invalid", "Valid")</f>
        <v>Valid</v>
      </c>
    </row>
    <row r="6431" customFormat="false" ht="15" hidden="false" customHeight="true" outlineLevel="0" collapsed="false">
      <c r="A6431" s="1" t="n">
        <v>6430</v>
      </c>
      <c r="B6431" s="1" t="n">
        <v>3</v>
      </c>
      <c r="C6431" s="1" t="n">
        <v>1672</v>
      </c>
      <c r="D6431" s="1" t="s">
        <v>13497</v>
      </c>
      <c r="E6431" s="1" t="n">
        <v>129</v>
      </c>
      <c r="F6431" s="1" t="n">
        <v>80</v>
      </c>
      <c r="G6431" s="1" t="n">
        <v>181.47</v>
      </c>
      <c r="H6431" s="4" t="n">
        <v>46049.6009383333</v>
      </c>
      <c r="I64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6430BT5062823167212980181.4746049.6009383333</v>
      </c>
      <c r="J6431" s="1" t="n">
        <f aca="false">COUNTIF(I:I, $I6431)</f>
        <v>1</v>
      </c>
      <c r="K6431" s="1" t="str">
        <f aca="false">IF(ISNA(VLOOKUP(Table4[product_id], tblProducts[], tblProducts[product_name],FALSE() )), "Invalid", "Valid")</f>
        <v>Valid</v>
      </c>
      <c r="L6431" s="5" t="str">
        <f aca="false">IF(ISNA(VLOOKUP(Table4[[#This Row],[warehouse_id]], tblwhouse[], tblwhouse[warehouse_name],FALSE() )), "Invalid", "Valid")</f>
        <v>Valid</v>
      </c>
    </row>
    <row r="6432" customFormat="false" ht="15" hidden="false" customHeight="true" outlineLevel="0" collapsed="false">
      <c r="A6432" s="1" t="n">
        <v>6431</v>
      </c>
      <c r="B6432" s="1" t="n">
        <v>2</v>
      </c>
      <c r="C6432" s="1" t="n">
        <v>2445</v>
      </c>
      <c r="D6432" s="1" t="s">
        <v>13498</v>
      </c>
      <c r="E6432" s="1" t="n">
        <v>112</v>
      </c>
      <c r="F6432" s="1" t="n">
        <v>30</v>
      </c>
      <c r="G6432" s="1" t="n">
        <v>1443.23</v>
      </c>
      <c r="H6432" s="4" t="n">
        <v>45912.6009383449</v>
      </c>
      <c r="I64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6431BT85280322445112301443.2345912.6009383449</v>
      </c>
      <c r="J6432" s="1" t="n">
        <f aca="false">COUNTIF(I:I, $I6432)</f>
        <v>1</v>
      </c>
      <c r="K6432" s="1" t="str">
        <f aca="false">IF(ISNA(VLOOKUP(Table4[product_id], tblProducts[], tblProducts[product_name],FALSE() )), "Invalid", "Valid")</f>
        <v>Valid</v>
      </c>
      <c r="L6432" s="5" t="str">
        <f aca="false">IF(ISNA(VLOOKUP(Table4[[#This Row],[warehouse_id]], tblwhouse[], tblwhouse[warehouse_name],FALSE() )), "Invalid", "Valid")</f>
        <v>Valid</v>
      </c>
    </row>
    <row r="6433" customFormat="false" ht="15" hidden="false" customHeight="true" outlineLevel="0" collapsed="false">
      <c r="A6433" s="1" t="n">
        <v>6432</v>
      </c>
      <c r="B6433" s="1" t="n">
        <v>2</v>
      </c>
      <c r="C6433" s="1" t="n">
        <v>1505</v>
      </c>
      <c r="D6433" s="1" t="s">
        <v>13499</v>
      </c>
      <c r="E6433" s="1" t="n">
        <v>265</v>
      </c>
      <c r="F6433" s="1" t="n">
        <v>60</v>
      </c>
      <c r="G6433" s="1" t="n">
        <v>1292.68</v>
      </c>
      <c r="H6433" s="4" t="n">
        <v>45897.6009383449</v>
      </c>
      <c r="I64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6432BT70552521505265601292.6845897.6009383449</v>
      </c>
      <c r="J6433" s="1" t="n">
        <f aca="false">COUNTIF(I:I, $I6433)</f>
        <v>1</v>
      </c>
      <c r="K6433" s="1" t="str">
        <f aca="false">IF(ISNA(VLOOKUP(Table4[product_id], tblProducts[], tblProducts[product_name],FALSE() )), "Invalid", "Valid")</f>
        <v>Valid</v>
      </c>
      <c r="L6433" s="5" t="str">
        <f aca="false">IF(ISNA(VLOOKUP(Table4[[#This Row],[warehouse_id]], tblwhouse[], tblwhouse[warehouse_name],FALSE() )), "Invalid", "Valid")</f>
        <v>Valid</v>
      </c>
    </row>
    <row r="6434" customFormat="false" ht="15" hidden="false" customHeight="true" outlineLevel="0" collapsed="false">
      <c r="A6434" s="1" t="n">
        <v>6433</v>
      </c>
      <c r="B6434" s="1" t="n">
        <v>4</v>
      </c>
      <c r="C6434" s="1" t="n">
        <v>255</v>
      </c>
      <c r="D6434" s="1" t="s">
        <v>13500</v>
      </c>
      <c r="E6434" s="1" t="n">
        <v>257</v>
      </c>
      <c r="F6434" s="1" t="n">
        <v>44</v>
      </c>
      <c r="G6434" s="1" t="n">
        <v>939.96</v>
      </c>
      <c r="H6434" s="4" t="n">
        <v>46145.6009383449</v>
      </c>
      <c r="I64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6433BT773607425525744939.9646145.6009383449</v>
      </c>
      <c r="J6434" s="1" t="n">
        <f aca="false">COUNTIF(I:I, $I6434)</f>
        <v>1</v>
      </c>
      <c r="K6434" s="1" t="str">
        <f aca="false">IF(ISNA(VLOOKUP(Table4[product_id], tblProducts[], tblProducts[product_name],FALSE() )), "Invalid", "Valid")</f>
        <v>Valid</v>
      </c>
      <c r="L6434" s="5" t="str">
        <f aca="false">IF(ISNA(VLOOKUP(Table4[[#This Row],[warehouse_id]], tblwhouse[], tblwhouse[warehouse_name],FALSE() )), "Invalid", "Valid")</f>
        <v>Valid</v>
      </c>
    </row>
    <row r="6435" customFormat="false" ht="15" hidden="false" customHeight="true" outlineLevel="0" collapsed="false">
      <c r="A6435" s="1" t="n">
        <v>6434</v>
      </c>
      <c r="B6435" s="1" t="n">
        <v>2</v>
      </c>
      <c r="C6435" s="1" t="n">
        <v>1599</v>
      </c>
      <c r="D6435" s="1" t="s">
        <v>13501</v>
      </c>
      <c r="E6435" s="1" t="n">
        <v>353</v>
      </c>
      <c r="F6435" s="1" t="n">
        <v>57</v>
      </c>
      <c r="G6435" s="1" t="n">
        <v>281.33</v>
      </c>
      <c r="H6435" s="4" t="n">
        <v>46188.6009383449</v>
      </c>
      <c r="I64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6434BT7738062159935357281.3346188.6009383449</v>
      </c>
      <c r="J6435" s="1" t="n">
        <f aca="false">COUNTIF(I:I, $I6435)</f>
        <v>1</v>
      </c>
      <c r="K6435" s="1" t="str">
        <f aca="false">IF(ISNA(VLOOKUP(Table4[product_id], tblProducts[], tblProducts[product_name],FALSE() )), "Invalid", "Valid")</f>
        <v>Valid</v>
      </c>
      <c r="L6435" s="5" t="str">
        <f aca="false">IF(ISNA(VLOOKUP(Table4[[#This Row],[warehouse_id]], tblwhouse[], tblwhouse[warehouse_name],FALSE() )), "Invalid", "Valid")</f>
        <v>Valid</v>
      </c>
    </row>
    <row r="6436" customFormat="false" ht="15" hidden="false" customHeight="true" outlineLevel="0" collapsed="false">
      <c r="A6436" s="1" t="n">
        <v>6435</v>
      </c>
      <c r="B6436" s="1" t="n">
        <v>2</v>
      </c>
      <c r="C6436" s="1" t="n">
        <v>690</v>
      </c>
      <c r="D6436" s="1" t="s">
        <v>13502</v>
      </c>
      <c r="E6436" s="1" t="n">
        <v>478</v>
      </c>
      <c r="F6436" s="1" t="n">
        <v>45</v>
      </c>
      <c r="G6436" s="1" t="n">
        <v>901.73</v>
      </c>
      <c r="H6436" s="4" t="n">
        <v>45944.6009383449</v>
      </c>
      <c r="I64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6435BT714617269047845901.7345944.6009383449</v>
      </c>
      <c r="J6436" s="1" t="n">
        <f aca="false">COUNTIF(I:I, $I6436)</f>
        <v>1</v>
      </c>
      <c r="K6436" s="1" t="str">
        <f aca="false">IF(ISNA(VLOOKUP(Table4[product_id], tblProducts[], tblProducts[product_name],FALSE() )), "Invalid", "Valid")</f>
        <v>Valid</v>
      </c>
      <c r="L6436" s="5" t="str">
        <f aca="false">IF(ISNA(VLOOKUP(Table4[[#This Row],[warehouse_id]], tblwhouse[], tblwhouse[warehouse_name],FALSE() )), "Invalid", "Valid")</f>
        <v>Valid</v>
      </c>
    </row>
    <row r="6437" customFormat="false" ht="15" hidden="false" customHeight="true" outlineLevel="0" collapsed="false">
      <c r="A6437" s="1" t="n">
        <v>6436</v>
      </c>
      <c r="B6437" s="1" t="n">
        <v>4</v>
      </c>
      <c r="C6437" s="1" t="n">
        <v>1226</v>
      </c>
      <c r="D6437" s="1" t="s">
        <v>13503</v>
      </c>
      <c r="E6437" s="1" t="n">
        <v>422</v>
      </c>
      <c r="F6437" s="1" t="n">
        <v>51</v>
      </c>
      <c r="G6437" s="1" t="n">
        <v>602.13</v>
      </c>
      <c r="H6437" s="4" t="n">
        <v>46008.6009383449</v>
      </c>
      <c r="I64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6436BT5153754122642251602.1346008.6009383449</v>
      </c>
      <c r="J6437" s="1" t="n">
        <f aca="false">COUNTIF(I:I, $I6437)</f>
        <v>1</v>
      </c>
      <c r="K6437" s="1" t="str">
        <f aca="false">IF(ISNA(VLOOKUP(Table4[product_id], tblProducts[], tblProducts[product_name],FALSE() )), "Invalid", "Valid")</f>
        <v>Valid</v>
      </c>
      <c r="L6437" s="5" t="str">
        <f aca="false">IF(ISNA(VLOOKUP(Table4[[#This Row],[warehouse_id]], tblwhouse[], tblwhouse[warehouse_name],FALSE() )), "Invalid", "Valid")</f>
        <v>Valid</v>
      </c>
    </row>
    <row r="6438" customFormat="false" ht="15" hidden="false" customHeight="true" outlineLevel="0" collapsed="false">
      <c r="A6438" s="1" t="n">
        <v>6437</v>
      </c>
      <c r="B6438" s="1" t="n">
        <v>2</v>
      </c>
      <c r="C6438" s="1" t="n">
        <v>2022</v>
      </c>
      <c r="D6438" s="1" t="s">
        <v>13504</v>
      </c>
      <c r="E6438" s="1" t="n">
        <v>465</v>
      </c>
      <c r="F6438" s="1" t="n">
        <v>60</v>
      </c>
      <c r="G6438" s="1" t="n">
        <v>741.58</v>
      </c>
      <c r="H6438" s="4" t="n">
        <v>45895.6009383449</v>
      </c>
      <c r="I64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6437BT5226042202246560741.5845895.6009383449</v>
      </c>
      <c r="J6438" s="1" t="n">
        <f aca="false">COUNTIF(I:I, $I6438)</f>
        <v>1</v>
      </c>
      <c r="K6438" s="1" t="str">
        <f aca="false">IF(ISNA(VLOOKUP(Table4[product_id], tblProducts[], tblProducts[product_name],FALSE() )), "Invalid", "Valid")</f>
        <v>Valid</v>
      </c>
      <c r="L6438" s="5" t="str">
        <f aca="false">IF(ISNA(VLOOKUP(Table4[[#This Row],[warehouse_id]], tblwhouse[], tblwhouse[warehouse_name],FALSE() )), "Invalid", "Valid")</f>
        <v>Valid</v>
      </c>
    </row>
    <row r="6439" customFormat="false" ht="15" hidden="false" customHeight="true" outlineLevel="0" collapsed="false">
      <c r="A6439" s="1" t="n">
        <v>6438</v>
      </c>
      <c r="B6439" s="1" t="n">
        <v>4</v>
      </c>
      <c r="C6439" s="1" t="n">
        <v>234</v>
      </c>
      <c r="D6439" s="1" t="s">
        <v>13505</v>
      </c>
      <c r="E6439" s="1" t="n">
        <v>331</v>
      </c>
      <c r="F6439" s="1" t="n">
        <v>55</v>
      </c>
      <c r="G6439" s="1" t="n">
        <v>218.98</v>
      </c>
      <c r="H6439" s="4" t="n">
        <v>45897.6009383449</v>
      </c>
      <c r="I64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6438BT608338423433155218.9845897.6009383449</v>
      </c>
      <c r="J6439" s="1" t="n">
        <f aca="false">COUNTIF(I:I, $I6439)</f>
        <v>1</v>
      </c>
      <c r="K6439" s="1" t="str">
        <f aca="false">IF(ISNA(VLOOKUP(Table4[product_id], tblProducts[], tblProducts[product_name],FALSE() )), "Invalid", "Valid")</f>
        <v>Valid</v>
      </c>
      <c r="L6439" s="5" t="str">
        <f aca="false">IF(ISNA(VLOOKUP(Table4[[#This Row],[warehouse_id]], tblwhouse[], tblwhouse[warehouse_name],FALSE() )), "Invalid", "Valid")</f>
        <v>Valid</v>
      </c>
    </row>
    <row r="6440" customFormat="false" ht="15" hidden="false" customHeight="true" outlineLevel="0" collapsed="false">
      <c r="A6440" s="1" t="n">
        <v>6439</v>
      </c>
      <c r="B6440" s="1" t="n">
        <v>2</v>
      </c>
      <c r="C6440" s="1" t="n">
        <v>1450</v>
      </c>
      <c r="D6440" s="1" t="s">
        <v>13506</v>
      </c>
      <c r="E6440" s="1" t="n">
        <v>239</v>
      </c>
      <c r="F6440" s="1" t="n">
        <v>39</v>
      </c>
      <c r="G6440" s="1" t="n">
        <v>1221.94</v>
      </c>
      <c r="H6440" s="4" t="n">
        <v>46075.6009383449</v>
      </c>
      <c r="I64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6439BT38379821450239391221.9446075.6009383449</v>
      </c>
      <c r="J6440" s="1" t="n">
        <f aca="false">COUNTIF(I:I, $I6440)</f>
        <v>1</v>
      </c>
      <c r="K6440" s="1" t="str">
        <f aca="false">IF(ISNA(VLOOKUP(Table4[product_id], tblProducts[], tblProducts[product_name],FALSE() )), "Invalid", "Valid")</f>
        <v>Valid</v>
      </c>
      <c r="L6440" s="5" t="str">
        <f aca="false">IF(ISNA(VLOOKUP(Table4[[#This Row],[warehouse_id]], tblwhouse[], tblwhouse[warehouse_name],FALSE() )), "Invalid", "Valid")</f>
        <v>Valid</v>
      </c>
    </row>
    <row r="6441" customFormat="false" ht="15" hidden="false" customHeight="true" outlineLevel="0" collapsed="false">
      <c r="A6441" s="1" t="n">
        <v>6440</v>
      </c>
      <c r="B6441" s="1" t="n">
        <v>4</v>
      </c>
      <c r="C6441" s="1" t="n">
        <v>997</v>
      </c>
      <c r="D6441" s="1" t="s">
        <v>13507</v>
      </c>
      <c r="E6441" s="1" t="n">
        <v>481</v>
      </c>
      <c r="F6441" s="1" t="n">
        <v>34</v>
      </c>
      <c r="G6441" s="1" t="n">
        <v>824.33</v>
      </c>
      <c r="H6441" s="4" t="n">
        <v>46094.6009383449</v>
      </c>
      <c r="I64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6440BT275179499748134824.3346094.6009383449</v>
      </c>
      <c r="J6441" s="1" t="n">
        <f aca="false">COUNTIF(I:I, $I6441)</f>
        <v>1</v>
      </c>
      <c r="K6441" s="1" t="str">
        <f aca="false">IF(ISNA(VLOOKUP(Table4[product_id], tblProducts[], tblProducts[product_name],FALSE() )), "Invalid", "Valid")</f>
        <v>Valid</v>
      </c>
      <c r="L6441" s="5" t="str">
        <f aca="false">IF(ISNA(VLOOKUP(Table4[[#This Row],[warehouse_id]], tblwhouse[], tblwhouse[warehouse_name],FALSE() )), "Invalid", "Valid")</f>
        <v>Valid</v>
      </c>
    </row>
    <row r="6442" customFormat="false" ht="15" hidden="false" customHeight="true" outlineLevel="0" collapsed="false">
      <c r="A6442" s="1" t="n">
        <v>6441</v>
      </c>
      <c r="B6442" s="1" t="n">
        <v>1</v>
      </c>
      <c r="C6442" s="1" t="n">
        <v>2545</v>
      </c>
      <c r="D6442" s="1" t="s">
        <v>13508</v>
      </c>
      <c r="E6442" s="1" t="n">
        <v>221</v>
      </c>
      <c r="F6442" s="1" t="n">
        <v>26</v>
      </c>
      <c r="G6442" s="1" t="n">
        <v>444.47</v>
      </c>
      <c r="H6442" s="4" t="n">
        <v>46011.6009383449</v>
      </c>
      <c r="I64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6441BT5664531254522126444.4746011.6009383449</v>
      </c>
      <c r="J6442" s="1" t="n">
        <f aca="false">COUNTIF(I:I, $I6442)</f>
        <v>1</v>
      </c>
      <c r="K6442" s="1" t="str">
        <f aca="false">IF(ISNA(VLOOKUP(Table4[product_id], tblProducts[], tblProducts[product_name],FALSE() )), "Invalid", "Valid")</f>
        <v>Valid</v>
      </c>
      <c r="L6442" s="5" t="str">
        <f aca="false">IF(ISNA(VLOOKUP(Table4[[#This Row],[warehouse_id]], tblwhouse[], tblwhouse[warehouse_name],FALSE() )), "Invalid", "Valid")</f>
        <v>Valid</v>
      </c>
    </row>
    <row r="6443" customFormat="false" ht="15" hidden="false" customHeight="true" outlineLevel="0" collapsed="false">
      <c r="A6443" s="1" t="n">
        <v>6442</v>
      </c>
      <c r="B6443" s="1" t="n">
        <v>1</v>
      </c>
      <c r="C6443" s="1" t="n">
        <v>2487</v>
      </c>
      <c r="D6443" s="1" t="s">
        <v>13509</v>
      </c>
      <c r="E6443" s="1" t="n">
        <v>68</v>
      </c>
      <c r="F6443" s="1" t="n">
        <v>49</v>
      </c>
      <c r="G6443" s="1" t="n">
        <v>873.56</v>
      </c>
      <c r="H6443" s="4" t="n">
        <v>46123.6009383449</v>
      </c>
      <c r="I64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6442BT250520124876849873.5646123.6009383449</v>
      </c>
      <c r="J6443" s="1" t="n">
        <f aca="false">COUNTIF(I:I, $I6443)</f>
        <v>1</v>
      </c>
      <c r="K6443" s="1" t="str">
        <f aca="false">IF(ISNA(VLOOKUP(Table4[product_id], tblProducts[], tblProducts[product_name],FALSE() )), "Invalid", "Valid")</f>
        <v>Valid</v>
      </c>
      <c r="L6443" s="5" t="str">
        <f aca="false">IF(ISNA(VLOOKUP(Table4[[#This Row],[warehouse_id]], tblwhouse[], tblwhouse[warehouse_name],FALSE() )), "Invalid", "Valid")</f>
        <v>Valid</v>
      </c>
    </row>
    <row r="6444" customFormat="false" ht="15" hidden="false" customHeight="true" outlineLevel="0" collapsed="false">
      <c r="A6444" s="1" t="n">
        <v>6443</v>
      </c>
      <c r="B6444" s="1" t="n">
        <v>2</v>
      </c>
      <c r="C6444" s="1" t="n">
        <v>349</v>
      </c>
      <c r="D6444" s="1" t="s">
        <v>13510</v>
      </c>
      <c r="E6444" s="1" t="n">
        <v>466</v>
      </c>
      <c r="F6444" s="1" t="n">
        <v>39</v>
      </c>
      <c r="G6444" s="1" t="n">
        <v>197.44</v>
      </c>
      <c r="H6444" s="4" t="n">
        <v>45868.6009383449</v>
      </c>
      <c r="I64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6443BT711857234946639197.4445868.6009383449</v>
      </c>
      <c r="J6444" s="1" t="n">
        <f aca="false">COUNTIF(I:I, $I6444)</f>
        <v>1</v>
      </c>
      <c r="K6444" s="1" t="str">
        <f aca="false">IF(ISNA(VLOOKUP(Table4[product_id], tblProducts[], tblProducts[product_name],FALSE() )), "Invalid", "Valid")</f>
        <v>Valid</v>
      </c>
      <c r="L6444" s="5" t="str">
        <f aca="false">IF(ISNA(VLOOKUP(Table4[[#This Row],[warehouse_id]], tblwhouse[], tblwhouse[warehouse_name],FALSE() )), "Invalid", "Valid")</f>
        <v>Valid</v>
      </c>
    </row>
    <row r="6445" customFormat="false" ht="15" hidden="false" customHeight="true" outlineLevel="0" collapsed="false">
      <c r="A6445" s="1" t="n">
        <v>6444</v>
      </c>
      <c r="B6445" s="1" t="n">
        <v>1</v>
      </c>
      <c r="C6445" s="1" t="n">
        <v>1978</v>
      </c>
      <c r="D6445" s="1" t="s">
        <v>13511</v>
      </c>
      <c r="E6445" s="1" t="n">
        <v>108</v>
      </c>
      <c r="F6445" s="1" t="n">
        <v>48</v>
      </c>
      <c r="G6445" s="1" t="n">
        <v>1244.57</v>
      </c>
      <c r="H6445" s="4" t="n">
        <v>46213.6009383449</v>
      </c>
      <c r="I64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6444BT48549611978108481244.5746213.6009383449</v>
      </c>
      <c r="J6445" s="1" t="n">
        <f aca="false">COUNTIF(I:I, $I6445)</f>
        <v>1</v>
      </c>
      <c r="K6445" s="1" t="str">
        <f aca="false">IF(ISNA(VLOOKUP(Table4[product_id], tblProducts[], tblProducts[product_name],FALSE() )), "Invalid", "Valid")</f>
        <v>Valid</v>
      </c>
      <c r="L6445" s="5" t="str">
        <f aca="false">IF(ISNA(VLOOKUP(Table4[[#This Row],[warehouse_id]], tblwhouse[], tblwhouse[warehouse_name],FALSE() )), "Invalid", "Valid")</f>
        <v>Valid</v>
      </c>
    </row>
    <row r="6446" customFormat="false" ht="15" hidden="false" customHeight="true" outlineLevel="0" collapsed="false">
      <c r="A6446" s="1" t="n">
        <v>6445</v>
      </c>
      <c r="B6446" s="1" t="n">
        <v>4</v>
      </c>
      <c r="C6446" s="1" t="n">
        <v>1398</v>
      </c>
      <c r="D6446" s="1" t="s">
        <v>13512</v>
      </c>
      <c r="E6446" s="1" t="n">
        <v>417</v>
      </c>
      <c r="F6446" s="1" t="n">
        <v>37</v>
      </c>
      <c r="G6446" s="1" t="n">
        <v>284.05</v>
      </c>
      <c r="H6446" s="4" t="n">
        <v>45927.6009383449</v>
      </c>
      <c r="I64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6445BT5099174139841737284.0545927.6009383449</v>
      </c>
      <c r="J6446" s="1" t="n">
        <f aca="false">COUNTIF(I:I, $I6446)</f>
        <v>1</v>
      </c>
      <c r="K6446" s="1" t="str">
        <f aca="false">IF(ISNA(VLOOKUP(Table4[product_id], tblProducts[], tblProducts[product_name],FALSE() )), "Invalid", "Valid")</f>
        <v>Valid</v>
      </c>
      <c r="L6446" s="5" t="str">
        <f aca="false">IF(ISNA(VLOOKUP(Table4[[#This Row],[warehouse_id]], tblwhouse[], tblwhouse[warehouse_name],FALSE() )), "Invalid", "Valid")</f>
        <v>Valid</v>
      </c>
    </row>
    <row r="6447" customFormat="false" ht="15" hidden="false" customHeight="true" outlineLevel="0" collapsed="false">
      <c r="A6447" s="1" t="n">
        <v>6446</v>
      </c>
      <c r="B6447" s="1" t="n">
        <v>3</v>
      </c>
      <c r="C6447" s="1" t="n">
        <v>1839</v>
      </c>
      <c r="D6447" s="1" t="s">
        <v>13513</v>
      </c>
      <c r="E6447" s="1" t="n">
        <v>183</v>
      </c>
      <c r="F6447" s="1" t="n">
        <v>40</v>
      </c>
      <c r="G6447" s="1" t="n">
        <v>1171.95</v>
      </c>
      <c r="H6447" s="4" t="n">
        <v>46004.6009383449</v>
      </c>
      <c r="I64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6446BT70314131839183401171.9546004.6009383449</v>
      </c>
      <c r="J6447" s="1" t="n">
        <f aca="false">COUNTIF(I:I, $I6447)</f>
        <v>1</v>
      </c>
      <c r="K6447" s="1" t="str">
        <f aca="false">IF(ISNA(VLOOKUP(Table4[product_id], tblProducts[], tblProducts[product_name],FALSE() )), "Invalid", "Valid")</f>
        <v>Valid</v>
      </c>
      <c r="L6447" s="5" t="str">
        <f aca="false">IF(ISNA(VLOOKUP(Table4[[#This Row],[warehouse_id]], tblwhouse[], tblwhouse[warehouse_name],FALSE() )), "Invalid", "Valid")</f>
        <v>Valid</v>
      </c>
    </row>
    <row r="6448" customFormat="false" ht="15" hidden="false" customHeight="true" outlineLevel="0" collapsed="false">
      <c r="A6448" s="1" t="n">
        <v>6447</v>
      </c>
      <c r="B6448" s="1" t="n">
        <v>1</v>
      </c>
      <c r="C6448" s="1" t="n">
        <v>2491</v>
      </c>
      <c r="D6448" s="1" t="s">
        <v>13514</v>
      </c>
      <c r="E6448" s="1" t="n">
        <v>180</v>
      </c>
      <c r="F6448" s="1" t="n">
        <v>54</v>
      </c>
      <c r="G6448" s="1" t="n">
        <v>1148.01</v>
      </c>
      <c r="H6448" s="4" t="n">
        <v>46058.6009383449</v>
      </c>
      <c r="I64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6447BT29867612491180541148.0146058.6009383449</v>
      </c>
      <c r="J6448" s="1" t="n">
        <f aca="false">COUNTIF(I:I, $I6448)</f>
        <v>1</v>
      </c>
      <c r="K6448" s="1" t="str">
        <f aca="false">IF(ISNA(VLOOKUP(Table4[product_id], tblProducts[], tblProducts[product_name],FALSE() )), "Invalid", "Valid")</f>
        <v>Valid</v>
      </c>
      <c r="L6448" s="5" t="str">
        <f aca="false">IF(ISNA(VLOOKUP(Table4[[#This Row],[warehouse_id]], tblwhouse[], tblwhouse[warehouse_name],FALSE() )), "Invalid", "Valid")</f>
        <v>Valid</v>
      </c>
    </row>
    <row r="6449" customFormat="false" ht="15" hidden="false" customHeight="true" outlineLevel="0" collapsed="false">
      <c r="A6449" s="1" t="n">
        <v>6448</v>
      </c>
      <c r="B6449" s="1" t="n">
        <v>4</v>
      </c>
      <c r="C6449" s="1" t="n">
        <v>645</v>
      </c>
      <c r="D6449" s="1" t="s">
        <v>13515</v>
      </c>
      <c r="E6449" s="1" t="n">
        <v>3</v>
      </c>
      <c r="F6449" s="1" t="n">
        <v>43</v>
      </c>
      <c r="G6449" s="1" t="n">
        <v>1072.98</v>
      </c>
      <c r="H6449" s="4" t="n">
        <v>46194.6009383449</v>
      </c>
      <c r="I64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6448BT48020646453431072.9846194.6009383449</v>
      </c>
      <c r="J6449" s="1" t="n">
        <f aca="false">COUNTIF(I:I, $I6449)</f>
        <v>1</v>
      </c>
      <c r="K6449" s="1" t="str">
        <f aca="false">IF(ISNA(VLOOKUP(Table4[product_id], tblProducts[], tblProducts[product_name],FALSE() )), "Invalid", "Valid")</f>
        <v>Valid</v>
      </c>
      <c r="L6449" s="5" t="str">
        <f aca="false">IF(ISNA(VLOOKUP(Table4[[#This Row],[warehouse_id]], tblwhouse[], tblwhouse[warehouse_name],FALSE() )), "Invalid", "Valid")</f>
        <v>Valid</v>
      </c>
    </row>
    <row r="6450" customFormat="false" ht="15" hidden="false" customHeight="true" outlineLevel="0" collapsed="false">
      <c r="A6450" s="1" t="n">
        <v>6449</v>
      </c>
      <c r="B6450" s="1" t="n">
        <v>1</v>
      </c>
      <c r="C6450" s="1" t="n">
        <v>2561</v>
      </c>
      <c r="D6450" s="1" t="s">
        <v>13516</v>
      </c>
      <c r="E6450" s="1" t="n">
        <v>23</v>
      </c>
      <c r="F6450" s="1" t="n">
        <v>52</v>
      </c>
      <c r="G6450" s="1" t="n">
        <v>240.58</v>
      </c>
      <c r="H6450" s="4" t="n">
        <v>46073.6009383449</v>
      </c>
      <c r="I64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6449BT131108125612352240.5846073.6009383449</v>
      </c>
      <c r="J6450" s="1" t="n">
        <f aca="false">COUNTIF(I:I, $I6450)</f>
        <v>1</v>
      </c>
      <c r="K6450" s="1" t="str">
        <f aca="false">IF(ISNA(VLOOKUP(Table4[product_id], tblProducts[], tblProducts[product_name],FALSE() )), "Invalid", "Valid")</f>
        <v>Valid</v>
      </c>
      <c r="L6450" s="5" t="str">
        <f aca="false">IF(ISNA(VLOOKUP(Table4[[#This Row],[warehouse_id]], tblwhouse[], tblwhouse[warehouse_name],FALSE() )), "Invalid", "Valid")</f>
        <v>Valid</v>
      </c>
    </row>
    <row r="6451" customFormat="false" ht="15" hidden="false" customHeight="true" outlineLevel="0" collapsed="false">
      <c r="A6451" s="1" t="n">
        <v>6450</v>
      </c>
      <c r="B6451" s="1" t="n">
        <v>4</v>
      </c>
      <c r="C6451" s="1" t="n">
        <v>2999</v>
      </c>
      <c r="D6451" s="1" t="s">
        <v>13517</v>
      </c>
      <c r="E6451" s="1" t="n">
        <v>496</v>
      </c>
      <c r="F6451" s="1" t="n">
        <v>48</v>
      </c>
      <c r="G6451" s="1" t="n">
        <v>89.45</v>
      </c>
      <c r="H6451" s="4" t="n">
        <v>46092.6009383449</v>
      </c>
      <c r="I64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6450BT520382429994964889.4546092.6009383449</v>
      </c>
      <c r="J6451" s="1" t="n">
        <f aca="false">COUNTIF(I:I, $I6451)</f>
        <v>1</v>
      </c>
      <c r="K6451" s="1" t="str">
        <f aca="false">IF(ISNA(VLOOKUP(Table4[product_id], tblProducts[], tblProducts[product_name],FALSE() )), "Invalid", "Valid")</f>
        <v>Valid</v>
      </c>
      <c r="L6451" s="5" t="str">
        <f aca="false">IF(ISNA(VLOOKUP(Table4[[#This Row],[warehouse_id]], tblwhouse[], tblwhouse[warehouse_name],FALSE() )), "Invalid", "Valid")</f>
        <v>Valid</v>
      </c>
    </row>
    <row r="6452" customFormat="false" ht="15" hidden="false" customHeight="true" outlineLevel="0" collapsed="false">
      <c r="A6452" s="1" t="n">
        <v>6451</v>
      </c>
      <c r="B6452" s="1" t="n">
        <v>2</v>
      </c>
      <c r="C6452" s="1" t="n">
        <v>2945</v>
      </c>
      <c r="D6452" s="1" t="s">
        <v>13518</v>
      </c>
      <c r="E6452" s="1" t="n">
        <v>77</v>
      </c>
      <c r="F6452" s="1" t="n">
        <v>62</v>
      </c>
      <c r="G6452" s="1" t="n">
        <v>1396.17</v>
      </c>
      <c r="H6452" s="4" t="n">
        <v>46137.6009383449</v>
      </c>
      <c r="I64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6451BT9671402294577621396.1746137.6009383449</v>
      </c>
      <c r="J6452" s="1" t="n">
        <f aca="false">COUNTIF(I:I, $I6452)</f>
        <v>1</v>
      </c>
      <c r="K6452" s="1" t="str">
        <f aca="false">IF(ISNA(VLOOKUP(Table4[product_id], tblProducts[], tblProducts[product_name],FALSE() )), "Invalid", "Valid")</f>
        <v>Valid</v>
      </c>
      <c r="L6452" s="5" t="str">
        <f aca="false">IF(ISNA(VLOOKUP(Table4[[#This Row],[warehouse_id]], tblwhouse[], tblwhouse[warehouse_name],FALSE() )), "Invalid", "Valid")</f>
        <v>Valid</v>
      </c>
    </row>
    <row r="6453" customFormat="false" ht="15" hidden="false" customHeight="true" outlineLevel="0" collapsed="false">
      <c r="A6453" s="1" t="n">
        <v>6452</v>
      </c>
      <c r="B6453" s="1" t="n">
        <v>4</v>
      </c>
      <c r="C6453" s="1" t="n">
        <v>2680</v>
      </c>
      <c r="D6453" s="1" t="s">
        <v>13519</v>
      </c>
      <c r="E6453" s="1" t="n">
        <v>23</v>
      </c>
      <c r="F6453" s="1" t="n">
        <v>61</v>
      </c>
      <c r="G6453" s="1" t="n">
        <v>765.85</v>
      </c>
      <c r="H6453" s="4" t="n">
        <v>46199.6009383449</v>
      </c>
      <c r="I64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6452BT821811426802361765.8546199.6009383449</v>
      </c>
      <c r="J6453" s="1" t="n">
        <f aca="false">COUNTIF(I:I, $I6453)</f>
        <v>1</v>
      </c>
      <c r="K6453" s="1" t="str">
        <f aca="false">IF(ISNA(VLOOKUP(Table4[product_id], tblProducts[], tblProducts[product_name],FALSE() )), "Invalid", "Valid")</f>
        <v>Valid</v>
      </c>
      <c r="L6453" s="5" t="str">
        <f aca="false">IF(ISNA(VLOOKUP(Table4[[#This Row],[warehouse_id]], tblwhouse[], tblwhouse[warehouse_name],FALSE() )), "Invalid", "Valid")</f>
        <v>Valid</v>
      </c>
    </row>
    <row r="6454" customFormat="false" ht="15" hidden="false" customHeight="true" outlineLevel="0" collapsed="false">
      <c r="A6454" s="1" t="n">
        <v>6453</v>
      </c>
      <c r="B6454" s="1" t="n">
        <v>4</v>
      </c>
      <c r="C6454" s="1" t="n">
        <v>2835</v>
      </c>
      <c r="D6454" s="1" t="s">
        <v>13520</v>
      </c>
      <c r="E6454" s="1" t="n">
        <v>124</v>
      </c>
      <c r="F6454" s="1" t="n">
        <v>58</v>
      </c>
      <c r="G6454" s="1" t="n">
        <v>865.57</v>
      </c>
      <c r="H6454" s="4" t="n">
        <v>46066.6009383449</v>
      </c>
      <c r="I64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6453BT3957734283512458865.5746066.6009383449</v>
      </c>
      <c r="J6454" s="1" t="n">
        <f aca="false">COUNTIF(I:I, $I6454)</f>
        <v>1</v>
      </c>
      <c r="K6454" s="1" t="str">
        <f aca="false">IF(ISNA(VLOOKUP(Table4[product_id], tblProducts[], tblProducts[product_name],FALSE() )), "Invalid", "Valid")</f>
        <v>Valid</v>
      </c>
      <c r="L6454" s="5" t="str">
        <f aca="false">IF(ISNA(VLOOKUP(Table4[[#This Row],[warehouse_id]], tblwhouse[], tblwhouse[warehouse_name],FALSE() )), "Invalid", "Valid")</f>
        <v>Valid</v>
      </c>
    </row>
    <row r="6455" customFormat="false" ht="15" hidden="false" customHeight="true" outlineLevel="0" collapsed="false">
      <c r="A6455" s="1" t="n">
        <v>6454</v>
      </c>
      <c r="B6455" s="1" t="n">
        <v>3</v>
      </c>
      <c r="C6455" s="1" t="n">
        <v>2075</v>
      </c>
      <c r="D6455" s="1" t="s">
        <v>13521</v>
      </c>
      <c r="E6455" s="1" t="n">
        <v>26</v>
      </c>
      <c r="F6455" s="1" t="n">
        <v>50</v>
      </c>
      <c r="G6455" s="1" t="n">
        <v>62.01</v>
      </c>
      <c r="H6455" s="4" t="n">
        <v>46076.6009383449</v>
      </c>
      <c r="I64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6454BT65621732075265062.0146076.6009383449</v>
      </c>
      <c r="J6455" s="1" t="n">
        <f aca="false">COUNTIF(I:I, $I6455)</f>
        <v>1</v>
      </c>
      <c r="K6455" s="1" t="str">
        <f aca="false">IF(ISNA(VLOOKUP(Table4[product_id], tblProducts[], tblProducts[product_name],FALSE() )), "Invalid", "Valid")</f>
        <v>Valid</v>
      </c>
      <c r="L6455" s="5" t="str">
        <f aca="false">IF(ISNA(VLOOKUP(Table4[[#This Row],[warehouse_id]], tblwhouse[], tblwhouse[warehouse_name],FALSE() )), "Invalid", "Valid")</f>
        <v>Valid</v>
      </c>
    </row>
    <row r="6456" customFormat="false" ht="15" hidden="false" customHeight="true" outlineLevel="0" collapsed="false">
      <c r="A6456" s="1" t="n">
        <v>6455</v>
      </c>
      <c r="B6456" s="1" t="n">
        <v>2</v>
      </c>
      <c r="C6456" s="1" t="n">
        <v>1647</v>
      </c>
      <c r="D6456" s="1" t="s">
        <v>13522</v>
      </c>
      <c r="E6456" s="1" t="n">
        <v>335</v>
      </c>
      <c r="F6456" s="1" t="n">
        <v>68</v>
      </c>
      <c r="G6456" s="1" t="n">
        <v>792.3</v>
      </c>
      <c r="H6456" s="4" t="n">
        <v>46041.6009383449</v>
      </c>
      <c r="I64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6455BT6032722164733568792.346041.6009383449</v>
      </c>
      <c r="J6456" s="1" t="n">
        <f aca="false">COUNTIF(I:I, $I6456)</f>
        <v>1</v>
      </c>
      <c r="K6456" s="1" t="str">
        <f aca="false">IF(ISNA(VLOOKUP(Table4[product_id], tblProducts[], tblProducts[product_name],FALSE() )), "Invalid", "Valid")</f>
        <v>Valid</v>
      </c>
      <c r="L6456" s="5" t="str">
        <f aca="false">IF(ISNA(VLOOKUP(Table4[[#This Row],[warehouse_id]], tblwhouse[], tblwhouse[warehouse_name],FALSE() )), "Invalid", "Valid")</f>
        <v>Valid</v>
      </c>
    </row>
    <row r="6457" customFormat="false" ht="15" hidden="false" customHeight="true" outlineLevel="0" collapsed="false">
      <c r="A6457" s="1" t="n">
        <v>6456</v>
      </c>
      <c r="B6457" s="1" t="n">
        <v>4</v>
      </c>
      <c r="C6457" s="1" t="n">
        <v>196</v>
      </c>
      <c r="D6457" s="1" t="s">
        <v>13523</v>
      </c>
      <c r="E6457" s="1" t="n">
        <v>467</v>
      </c>
      <c r="F6457" s="1" t="n">
        <v>73</v>
      </c>
      <c r="G6457" s="1" t="n">
        <v>1299.78</v>
      </c>
      <c r="H6457" s="4" t="n">
        <v>46220.6009383449</v>
      </c>
      <c r="I64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6456BT8935904196467731299.7846220.6009383449</v>
      </c>
      <c r="J6457" s="1" t="n">
        <f aca="false">COUNTIF(I:I, $I6457)</f>
        <v>1</v>
      </c>
      <c r="K6457" s="1" t="str">
        <f aca="false">IF(ISNA(VLOOKUP(Table4[product_id], tblProducts[], tblProducts[product_name],FALSE() )), "Invalid", "Valid")</f>
        <v>Valid</v>
      </c>
      <c r="L6457" s="5" t="str">
        <f aca="false">IF(ISNA(VLOOKUP(Table4[[#This Row],[warehouse_id]], tblwhouse[], tblwhouse[warehouse_name],FALSE() )), "Invalid", "Valid")</f>
        <v>Valid</v>
      </c>
    </row>
    <row r="6458" customFormat="false" ht="15" hidden="false" customHeight="true" outlineLevel="0" collapsed="false">
      <c r="A6458" s="1" t="n">
        <v>6457</v>
      </c>
      <c r="B6458" s="1" t="n">
        <v>3</v>
      </c>
      <c r="C6458" s="1" t="n">
        <v>2244</v>
      </c>
      <c r="D6458" s="1" t="s">
        <v>13524</v>
      </c>
      <c r="E6458" s="1" t="n">
        <v>491</v>
      </c>
      <c r="F6458" s="1" t="n">
        <v>33</v>
      </c>
      <c r="G6458" s="1" t="n">
        <v>1201.29</v>
      </c>
      <c r="H6458" s="4" t="n">
        <v>46217.6009383449</v>
      </c>
      <c r="I64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6457BT73633832244491331201.2946217.6009383449</v>
      </c>
      <c r="J6458" s="1" t="n">
        <f aca="false">COUNTIF(I:I, $I6458)</f>
        <v>1</v>
      </c>
      <c r="K6458" s="1" t="str">
        <f aca="false">IF(ISNA(VLOOKUP(Table4[product_id], tblProducts[], tblProducts[product_name],FALSE() )), "Invalid", "Valid")</f>
        <v>Valid</v>
      </c>
      <c r="L6458" s="5" t="str">
        <f aca="false">IF(ISNA(VLOOKUP(Table4[[#This Row],[warehouse_id]], tblwhouse[], tblwhouse[warehouse_name],FALSE() )), "Invalid", "Valid")</f>
        <v>Valid</v>
      </c>
    </row>
    <row r="6459" customFormat="false" ht="15" hidden="false" customHeight="true" outlineLevel="0" collapsed="false">
      <c r="A6459" s="1" t="n">
        <v>6458</v>
      </c>
      <c r="B6459" s="1" t="n">
        <v>2</v>
      </c>
      <c r="C6459" s="1" t="n">
        <v>2951</v>
      </c>
      <c r="D6459" s="1" t="s">
        <v>13525</v>
      </c>
      <c r="E6459" s="1" t="n">
        <v>403</v>
      </c>
      <c r="F6459" s="1" t="n">
        <v>67</v>
      </c>
      <c r="G6459" s="1" t="n">
        <v>901.26</v>
      </c>
      <c r="H6459" s="4" t="n">
        <v>46087.6009383449</v>
      </c>
      <c r="I64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6458BT7156742295140367901.2646087.6009383449</v>
      </c>
      <c r="J6459" s="1" t="n">
        <f aca="false">COUNTIF(I:I, $I6459)</f>
        <v>1</v>
      </c>
      <c r="K6459" s="1" t="str">
        <f aca="false">IF(ISNA(VLOOKUP(Table4[product_id], tblProducts[], tblProducts[product_name],FALSE() )), "Invalid", "Valid")</f>
        <v>Valid</v>
      </c>
      <c r="L6459" s="5" t="str">
        <f aca="false">IF(ISNA(VLOOKUP(Table4[[#This Row],[warehouse_id]], tblwhouse[], tblwhouse[warehouse_name],FALSE() )), "Invalid", "Valid")</f>
        <v>Valid</v>
      </c>
    </row>
    <row r="6460" customFormat="false" ht="15" hidden="false" customHeight="true" outlineLevel="0" collapsed="false">
      <c r="A6460" s="1" t="n">
        <v>6459</v>
      </c>
      <c r="B6460" s="1" t="n">
        <v>4</v>
      </c>
      <c r="C6460" s="1" t="n">
        <v>2076</v>
      </c>
      <c r="D6460" s="1" t="s">
        <v>13526</v>
      </c>
      <c r="E6460" s="1" t="n">
        <v>214</v>
      </c>
      <c r="F6460" s="1" t="n">
        <v>73</v>
      </c>
      <c r="G6460" s="1" t="n">
        <v>507.18</v>
      </c>
      <c r="H6460" s="4" t="n">
        <v>46136.6009383449</v>
      </c>
      <c r="I64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6459BT2717794207621473507.1846136.6009383449</v>
      </c>
      <c r="J6460" s="1" t="n">
        <f aca="false">COUNTIF(I:I, $I6460)</f>
        <v>1</v>
      </c>
      <c r="K6460" s="1" t="str">
        <f aca="false">IF(ISNA(VLOOKUP(Table4[product_id], tblProducts[], tblProducts[product_name],FALSE() )), "Invalid", "Valid")</f>
        <v>Valid</v>
      </c>
      <c r="L6460" s="5" t="str">
        <f aca="false">IF(ISNA(VLOOKUP(Table4[[#This Row],[warehouse_id]], tblwhouse[], tblwhouse[warehouse_name],FALSE() )), "Invalid", "Valid")</f>
        <v>Valid</v>
      </c>
    </row>
    <row r="6461" customFormat="false" ht="15" hidden="false" customHeight="true" outlineLevel="0" collapsed="false">
      <c r="A6461" s="1" t="n">
        <v>6460</v>
      </c>
      <c r="B6461" s="1" t="n">
        <v>1</v>
      </c>
      <c r="C6461" s="1" t="n">
        <v>2499</v>
      </c>
      <c r="D6461" s="1" t="s">
        <v>13527</v>
      </c>
      <c r="E6461" s="1" t="n">
        <v>115</v>
      </c>
      <c r="F6461" s="1" t="n">
        <v>24</v>
      </c>
      <c r="G6461" s="1" t="n">
        <v>446.51</v>
      </c>
      <c r="H6461" s="4" t="n">
        <v>46044.6009383449</v>
      </c>
      <c r="I64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6460BT1326731249911524446.5146044.6009383449</v>
      </c>
      <c r="J6461" s="1" t="n">
        <f aca="false">COUNTIF(I:I, $I6461)</f>
        <v>1</v>
      </c>
      <c r="K6461" s="1" t="str">
        <f aca="false">IF(ISNA(VLOOKUP(Table4[product_id], tblProducts[], tblProducts[product_name],FALSE() )), "Invalid", "Valid")</f>
        <v>Valid</v>
      </c>
      <c r="L6461" s="5" t="str">
        <f aca="false">IF(ISNA(VLOOKUP(Table4[[#This Row],[warehouse_id]], tblwhouse[], tblwhouse[warehouse_name],FALSE() )), "Invalid", "Valid")</f>
        <v>Valid</v>
      </c>
    </row>
    <row r="6462" customFormat="false" ht="15" hidden="false" customHeight="true" outlineLevel="0" collapsed="false">
      <c r="A6462" s="1" t="n">
        <v>6461</v>
      </c>
      <c r="B6462" s="1" t="n">
        <v>1</v>
      </c>
      <c r="C6462" s="1" t="n">
        <v>1842</v>
      </c>
      <c r="D6462" s="1" t="s">
        <v>13528</v>
      </c>
      <c r="E6462" s="1" t="n">
        <v>104</v>
      </c>
      <c r="F6462" s="1" t="n">
        <v>37</v>
      </c>
      <c r="G6462" s="1" t="n">
        <v>1217.5</v>
      </c>
      <c r="H6462" s="4" t="n">
        <v>46009.6009383449</v>
      </c>
      <c r="I64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6461BT24445511842104371217.546009.6009383449</v>
      </c>
      <c r="J6462" s="1" t="n">
        <f aca="false">COUNTIF(I:I, $I6462)</f>
        <v>1</v>
      </c>
      <c r="K6462" s="1" t="str">
        <f aca="false">IF(ISNA(VLOOKUP(Table4[product_id], tblProducts[], tblProducts[product_name],FALSE() )), "Invalid", "Valid")</f>
        <v>Valid</v>
      </c>
      <c r="L6462" s="5" t="str">
        <f aca="false">IF(ISNA(VLOOKUP(Table4[[#This Row],[warehouse_id]], tblwhouse[], tblwhouse[warehouse_name],FALSE() )), "Invalid", "Valid")</f>
        <v>Valid</v>
      </c>
    </row>
    <row r="6463" customFormat="false" ht="15" hidden="false" customHeight="true" outlineLevel="0" collapsed="false">
      <c r="A6463" s="1" t="n">
        <v>6462</v>
      </c>
      <c r="B6463" s="1" t="n">
        <v>4</v>
      </c>
      <c r="C6463" s="1" t="n">
        <v>1251</v>
      </c>
      <c r="D6463" s="1" t="s">
        <v>13529</v>
      </c>
      <c r="E6463" s="1" t="n">
        <v>232</v>
      </c>
      <c r="F6463" s="1" t="n">
        <v>76</v>
      </c>
      <c r="G6463" s="1" t="n">
        <v>59.44</v>
      </c>
      <c r="H6463" s="4" t="n">
        <v>46124.6009383449</v>
      </c>
      <c r="I64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6462BT580476412512327659.4446124.6009383449</v>
      </c>
      <c r="J6463" s="1" t="n">
        <f aca="false">COUNTIF(I:I, $I6463)</f>
        <v>1</v>
      </c>
      <c r="K6463" s="1" t="str">
        <f aca="false">IF(ISNA(VLOOKUP(Table4[product_id], tblProducts[], tblProducts[product_name],FALSE() )), "Invalid", "Valid")</f>
        <v>Valid</v>
      </c>
      <c r="L6463" s="5" t="str">
        <f aca="false">IF(ISNA(VLOOKUP(Table4[[#This Row],[warehouse_id]], tblwhouse[], tblwhouse[warehouse_name],FALSE() )), "Invalid", "Valid")</f>
        <v>Valid</v>
      </c>
    </row>
    <row r="6464" customFormat="false" ht="15" hidden="false" customHeight="true" outlineLevel="0" collapsed="false">
      <c r="A6464" s="1" t="n">
        <v>6463</v>
      </c>
      <c r="B6464" s="1" t="n">
        <v>4</v>
      </c>
      <c r="C6464" s="1" t="n">
        <v>2748</v>
      </c>
      <c r="D6464" s="1" t="s">
        <v>13530</v>
      </c>
      <c r="E6464" s="1" t="n">
        <v>74</v>
      </c>
      <c r="F6464" s="1" t="n">
        <v>44</v>
      </c>
      <c r="G6464" s="1" t="n">
        <v>1481.85</v>
      </c>
      <c r="H6464" s="4" t="n">
        <v>45912.6009383449</v>
      </c>
      <c r="I64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6463BT1609424274874441481.8545912.6009383449</v>
      </c>
      <c r="J6464" s="1" t="n">
        <f aca="false">COUNTIF(I:I, $I6464)</f>
        <v>1</v>
      </c>
      <c r="K6464" s="1" t="str">
        <f aca="false">IF(ISNA(VLOOKUP(Table4[product_id], tblProducts[], tblProducts[product_name],FALSE() )), "Invalid", "Valid")</f>
        <v>Valid</v>
      </c>
      <c r="L6464" s="5" t="str">
        <f aca="false">IF(ISNA(VLOOKUP(Table4[[#This Row],[warehouse_id]], tblwhouse[], tblwhouse[warehouse_name],FALSE() )), "Invalid", "Valid")</f>
        <v>Valid</v>
      </c>
    </row>
    <row r="6465" customFormat="false" ht="15" hidden="false" customHeight="true" outlineLevel="0" collapsed="false">
      <c r="A6465" s="1" t="n">
        <v>6464</v>
      </c>
      <c r="B6465" s="1" t="n">
        <v>1</v>
      </c>
      <c r="C6465" s="1" t="n">
        <v>1416</v>
      </c>
      <c r="D6465" s="1" t="s">
        <v>13531</v>
      </c>
      <c r="E6465" s="1" t="n">
        <v>170</v>
      </c>
      <c r="F6465" s="1" t="n">
        <v>21</v>
      </c>
      <c r="G6465" s="1" t="n">
        <v>1001.52</v>
      </c>
      <c r="H6465" s="4" t="n">
        <v>45941.6009383449</v>
      </c>
      <c r="I64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6464BT64758911416170211001.5245941.6009383449</v>
      </c>
      <c r="J6465" s="1" t="n">
        <f aca="false">COUNTIF(I:I, $I6465)</f>
        <v>1</v>
      </c>
      <c r="K6465" s="1" t="str">
        <f aca="false">IF(ISNA(VLOOKUP(Table4[product_id], tblProducts[], tblProducts[product_name],FALSE() )), "Invalid", "Valid")</f>
        <v>Valid</v>
      </c>
      <c r="L6465" s="5" t="str">
        <f aca="false">IF(ISNA(VLOOKUP(Table4[[#This Row],[warehouse_id]], tblwhouse[], tblwhouse[warehouse_name],FALSE() )), "Invalid", "Valid")</f>
        <v>Valid</v>
      </c>
    </row>
    <row r="6466" customFormat="false" ht="15" hidden="false" customHeight="true" outlineLevel="0" collapsed="false">
      <c r="A6466" s="1" t="n">
        <v>6465</v>
      </c>
      <c r="B6466" s="1" t="n">
        <v>1</v>
      </c>
      <c r="C6466" s="1" t="n">
        <v>2047</v>
      </c>
      <c r="D6466" s="1" t="s">
        <v>13532</v>
      </c>
      <c r="E6466" s="1" t="n">
        <v>182</v>
      </c>
      <c r="F6466" s="1" t="n">
        <v>56</v>
      </c>
      <c r="G6466" s="1" t="n">
        <v>945.69</v>
      </c>
      <c r="H6466" s="4" t="n">
        <v>46114.6009383449</v>
      </c>
      <c r="I64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6465BT6702061204718256945.6946114.6009383449</v>
      </c>
      <c r="J6466" s="1" t="n">
        <f aca="false">COUNTIF(I:I, $I6466)</f>
        <v>1</v>
      </c>
      <c r="K6466" s="1" t="str">
        <f aca="false">IF(ISNA(VLOOKUP(Table4[product_id], tblProducts[], tblProducts[product_name],FALSE() )), "Invalid", "Valid")</f>
        <v>Valid</v>
      </c>
      <c r="L6466" s="5" t="str">
        <f aca="false">IF(ISNA(VLOOKUP(Table4[[#This Row],[warehouse_id]], tblwhouse[], tblwhouse[warehouse_name],FALSE() )), "Invalid", "Valid")</f>
        <v>Valid</v>
      </c>
    </row>
    <row r="6467" customFormat="false" ht="15" hidden="false" customHeight="true" outlineLevel="0" collapsed="false">
      <c r="A6467" s="1" t="n">
        <v>6466</v>
      </c>
      <c r="B6467" s="1" t="n">
        <v>4</v>
      </c>
      <c r="C6467" s="1" t="n">
        <v>1596</v>
      </c>
      <c r="D6467" s="1" t="s">
        <v>13533</v>
      </c>
      <c r="E6467" s="1" t="n">
        <v>269</v>
      </c>
      <c r="F6467" s="1" t="n">
        <v>56</v>
      </c>
      <c r="G6467" s="1" t="n">
        <v>284.42</v>
      </c>
      <c r="H6467" s="4" t="n">
        <v>46079.6009383449</v>
      </c>
      <c r="I64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6466BT4279864159626956284.4246079.6009383449</v>
      </c>
      <c r="J6467" s="1" t="n">
        <f aca="false">COUNTIF(I:I, $I6467)</f>
        <v>1</v>
      </c>
      <c r="K6467" s="1" t="str">
        <f aca="false">IF(ISNA(VLOOKUP(Table4[product_id], tblProducts[], tblProducts[product_name],FALSE() )), "Invalid", "Valid")</f>
        <v>Valid</v>
      </c>
      <c r="L6467" s="5" t="str">
        <f aca="false">IF(ISNA(VLOOKUP(Table4[[#This Row],[warehouse_id]], tblwhouse[], tblwhouse[warehouse_name],FALSE() )), "Invalid", "Valid")</f>
        <v>Valid</v>
      </c>
    </row>
    <row r="6468" customFormat="false" ht="15" hidden="false" customHeight="true" outlineLevel="0" collapsed="false">
      <c r="A6468" s="1" t="n">
        <v>6467</v>
      </c>
      <c r="B6468" s="1" t="n">
        <v>2</v>
      </c>
      <c r="C6468" s="1" t="n">
        <v>306</v>
      </c>
      <c r="D6468" s="1" t="s">
        <v>13534</v>
      </c>
      <c r="E6468" s="1" t="n">
        <v>57</v>
      </c>
      <c r="F6468" s="1" t="n">
        <v>56</v>
      </c>
      <c r="G6468" s="1" t="n">
        <v>1379.45</v>
      </c>
      <c r="H6468" s="4" t="n">
        <v>46003.6009383449</v>
      </c>
      <c r="I64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6467BT760199230657561379.4546003.6009383449</v>
      </c>
      <c r="J6468" s="1" t="n">
        <f aca="false">COUNTIF(I:I, $I6468)</f>
        <v>1</v>
      </c>
      <c r="K6468" s="1" t="str">
        <f aca="false">IF(ISNA(VLOOKUP(Table4[product_id], tblProducts[], tblProducts[product_name],FALSE() )), "Invalid", "Valid")</f>
        <v>Valid</v>
      </c>
      <c r="L6468" s="5" t="str">
        <f aca="false">IF(ISNA(VLOOKUP(Table4[[#This Row],[warehouse_id]], tblwhouse[], tblwhouse[warehouse_name],FALSE() )), "Invalid", "Valid")</f>
        <v>Valid</v>
      </c>
    </row>
    <row r="6469" customFormat="false" ht="15" hidden="false" customHeight="true" outlineLevel="0" collapsed="false">
      <c r="A6469" s="1" t="n">
        <v>6468</v>
      </c>
      <c r="B6469" s="1" t="n">
        <v>1</v>
      </c>
      <c r="C6469" s="1" t="n">
        <v>2338</v>
      </c>
      <c r="D6469" s="1" t="s">
        <v>13535</v>
      </c>
      <c r="E6469" s="1" t="n">
        <v>228</v>
      </c>
      <c r="F6469" s="1" t="n">
        <v>27</v>
      </c>
      <c r="G6469" s="1" t="n">
        <v>469.49</v>
      </c>
      <c r="H6469" s="4" t="n">
        <v>46089.6009383449</v>
      </c>
      <c r="I64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6468BT2271981233822827469.4946089.6009383449</v>
      </c>
      <c r="J6469" s="1" t="n">
        <f aca="false">COUNTIF(I:I, $I6469)</f>
        <v>1</v>
      </c>
      <c r="K6469" s="1" t="str">
        <f aca="false">IF(ISNA(VLOOKUP(Table4[product_id], tblProducts[], tblProducts[product_name],FALSE() )), "Invalid", "Valid")</f>
        <v>Valid</v>
      </c>
      <c r="L6469" s="5" t="str">
        <f aca="false">IF(ISNA(VLOOKUP(Table4[[#This Row],[warehouse_id]], tblwhouse[], tblwhouse[warehouse_name],FALSE() )), "Invalid", "Valid")</f>
        <v>Valid</v>
      </c>
    </row>
    <row r="6470" customFormat="false" ht="15" hidden="false" customHeight="true" outlineLevel="0" collapsed="false">
      <c r="A6470" s="1" t="n">
        <v>6469</v>
      </c>
      <c r="B6470" s="1" t="n">
        <v>4</v>
      </c>
      <c r="C6470" s="1" t="n">
        <v>900</v>
      </c>
      <c r="D6470" s="1" t="s">
        <v>13536</v>
      </c>
      <c r="E6470" s="1" t="n">
        <v>241</v>
      </c>
      <c r="F6470" s="1" t="n">
        <v>66</v>
      </c>
      <c r="G6470" s="1" t="n">
        <v>341.09</v>
      </c>
      <c r="H6470" s="4" t="n">
        <v>46130.6009383449</v>
      </c>
      <c r="I64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6469BT735919490024166341.0946130.6009383449</v>
      </c>
      <c r="J6470" s="1" t="n">
        <f aca="false">COUNTIF(I:I, $I6470)</f>
        <v>1</v>
      </c>
      <c r="K6470" s="1" t="str">
        <f aca="false">IF(ISNA(VLOOKUP(Table4[product_id], tblProducts[], tblProducts[product_name],FALSE() )), "Invalid", "Valid")</f>
        <v>Valid</v>
      </c>
      <c r="L6470" s="5" t="str">
        <f aca="false">IF(ISNA(VLOOKUP(Table4[[#This Row],[warehouse_id]], tblwhouse[], tblwhouse[warehouse_name],FALSE() )), "Invalid", "Valid")</f>
        <v>Valid</v>
      </c>
    </row>
    <row r="6471" customFormat="false" ht="15" hidden="false" customHeight="true" outlineLevel="0" collapsed="false">
      <c r="A6471" s="1" t="n">
        <v>6470</v>
      </c>
      <c r="B6471" s="1" t="n">
        <v>2</v>
      </c>
      <c r="C6471" s="1" t="n">
        <v>231</v>
      </c>
      <c r="D6471" s="1" t="s">
        <v>13537</v>
      </c>
      <c r="E6471" s="1" t="n">
        <v>75</v>
      </c>
      <c r="F6471" s="1" t="n">
        <v>77</v>
      </c>
      <c r="G6471" s="1" t="n">
        <v>1281.55</v>
      </c>
      <c r="H6471" s="4" t="n">
        <v>45890.6009383449</v>
      </c>
      <c r="I64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6470BT196317223175771281.5545890.6009383449</v>
      </c>
      <c r="J6471" s="1" t="n">
        <f aca="false">COUNTIF(I:I, $I6471)</f>
        <v>1</v>
      </c>
      <c r="K6471" s="1" t="str">
        <f aca="false">IF(ISNA(VLOOKUP(Table4[product_id], tblProducts[], tblProducts[product_name],FALSE() )), "Invalid", "Valid")</f>
        <v>Valid</v>
      </c>
      <c r="L6471" s="5" t="str">
        <f aca="false">IF(ISNA(VLOOKUP(Table4[[#This Row],[warehouse_id]], tblwhouse[], tblwhouse[warehouse_name],FALSE() )), "Invalid", "Valid")</f>
        <v>Valid</v>
      </c>
    </row>
    <row r="6472" customFormat="false" ht="15" hidden="false" customHeight="true" outlineLevel="0" collapsed="false">
      <c r="A6472" s="1" t="n">
        <v>6471</v>
      </c>
      <c r="B6472" s="1" t="n">
        <v>1</v>
      </c>
      <c r="C6472" s="1" t="n">
        <v>593</v>
      </c>
      <c r="D6472" s="1" t="s">
        <v>13538</v>
      </c>
      <c r="E6472" s="1" t="n">
        <v>271</v>
      </c>
      <c r="F6472" s="1" t="n">
        <v>26</v>
      </c>
      <c r="G6472" s="1" t="n">
        <v>674.97</v>
      </c>
      <c r="H6472" s="4" t="n">
        <v>45993.6009383449</v>
      </c>
      <c r="I64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6471BT719906159327126674.9745993.6009383449</v>
      </c>
      <c r="J6472" s="1" t="n">
        <f aca="false">COUNTIF(I:I, $I6472)</f>
        <v>1</v>
      </c>
      <c r="K6472" s="1" t="str">
        <f aca="false">IF(ISNA(VLOOKUP(Table4[product_id], tblProducts[], tblProducts[product_name],FALSE() )), "Invalid", "Valid")</f>
        <v>Valid</v>
      </c>
      <c r="L6472" s="5" t="str">
        <f aca="false">IF(ISNA(VLOOKUP(Table4[[#This Row],[warehouse_id]], tblwhouse[], tblwhouse[warehouse_name],FALSE() )), "Invalid", "Valid")</f>
        <v>Valid</v>
      </c>
    </row>
    <row r="6473" customFormat="false" ht="15" hidden="false" customHeight="true" outlineLevel="0" collapsed="false">
      <c r="A6473" s="1" t="n">
        <v>6472</v>
      </c>
      <c r="B6473" s="1" t="n">
        <v>4</v>
      </c>
      <c r="C6473" s="1" t="n">
        <v>2778</v>
      </c>
      <c r="D6473" s="1" t="s">
        <v>13539</v>
      </c>
      <c r="E6473" s="1" t="n">
        <v>130</v>
      </c>
      <c r="F6473" s="1" t="n">
        <v>59</v>
      </c>
      <c r="G6473" s="1" t="n">
        <v>1059.83</v>
      </c>
      <c r="H6473" s="4" t="n">
        <v>45935.6009383565</v>
      </c>
      <c r="I64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6472BT34858742778130591059.8345935.6009383564</v>
      </c>
      <c r="J6473" s="1" t="n">
        <f aca="false">COUNTIF(I:I, $I6473)</f>
        <v>1</v>
      </c>
      <c r="K6473" s="1" t="str">
        <f aca="false">IF(ISNA(VLOOKUP(Table4[product_id], tblProducts[], tblProducts[product_name],FALSE() )), "Invalid", "Valid")</f>
        <v>Valid</v>
      </c>
      <c r="L6473" s="5" t="str">
        <f aca="false">IF(ISNA(VLOOKUP(Table4[[#This Row],[warehouse_id]], tblwhouse[], tblwhouse[warehouse_name],FALSE() )), "Invalid", "Valid")</f>
        <v>Valid</v>
      </c>
    </row>
    <row r="6474" customFormat="false" ht="15" hidden="false" customHeight="true" outlineLevel="0" collapsed="false">
      <c r="A6474" s="1" t="n">
        <v>6473</v>
      </c>
      <c r="B6474" s="1" t="n">
        <v>1</v>
      </c>
      <c r="C6474" s="1" t="n">
        <v>271</v>
      </c>
      <c r="D6474" s="1" t="s">
        <v>13540</v>
      </c>
      <c r="E6474" s="1" t="n">
        <v>121</v>
      </c>
      <c r="F6474" s="1" t="n">
        <v>79</v>
      </c>
      <c r="G6474" s="1" t="n">
        <v>61.93</v>
      </c>
      <c r="H6474" s="4" t="n">
        <v>45945.6009383565</v>
      </c>
      <c r="I64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6473BT60828212711217961.9345945.6009383564</v>
      </c>
      <c r="J6474" s="1" t="n">
        <f aca="false">COUNTIF(I:I, $I6474)</f>
        <v>1</v>
      </c>
      <c r="K6474" s="1" t="str">
        <f aca="false">IF(ISNA(VLOOKUP(Table4[product_id], tblProducts[], tblProducts[product_name],FALSE() )), "Invalid", "Valid")</f>
        <v>Valid</v>
      </c>
      <c r="L6474" s="5" t="str">
        <f aca="false">IF(ISNA(VLOOKUP(Table4[[#This Row],[warehouse_id]], tblwhouse[], tblwhouse[warehouse_name],FALSE() )), "Invalid", "Valid")</f>
        <v>Valid</v>
      </c>
    </row>
    <row r="6475" customFormat="false" ht="15" hidden="false" customHeight="true" outlineLevel="0" collapsed="false">
      <c r="A6475" s="1" t="n">
        <v>6474</v>
      </c>
      <c r="B6475" s="1" t="n">
        <v>2</v>
      </c>
      <c r="C6475" s="1" t="n">
        <v>1123</v>
      </c>
      <c r="D6475" s="1" t="s">
        <v>13541</v>
      </c>
      <c r="E6475" s="1" t="n">
        <v>373</v>
      </c>
      <c r="F6475" s="1" t="n">
        <v>53</v>
      </c>
      <c r="G6475" s="1" t="n">
        <v>1183.74</v>
      </c>
      <c r="H6475" s="4" t="n">
        <v>46207.6009383565</v>
      </c>
      <c r="I64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6474BT98297521123373531183.7446207.6009383564</v>
      </c>
      <c r="J6475" s="1" t="n">
        <f aca="false">COUNTIF(I:I, $I6475)</f>
        <v>1</v>
      </c>
      <c r="K6475" s="1" t="str">
        <f aca="false">IF(ISNA(VLOOKUP(Table4[product_id], tblProducts[], tblProducts[product_name],FALSE() )), "Invalid", "Valid")</f>
        <v>Valid</v>
      </c>
      <c r="L6475" s="5" t="str">
        <f aca="false">IF(ISNA(VLOOKUP(Table4[[#This Row],[warehouse_id]], tblwhouse[], tblwhouse[warehouse_name],FALSE() )), "Invalid", "Valid")</f>
        <v>Valid</v>
      </c>
    </row>
    <row r="6476" customFormat="false" ht="15" hidden="false" customHeight="true" outlineLevel="0" collapsed="false">
      <c r="A6476" s="1" t="n">
        <v>6475</v>
      </c>
      <c r="B6476" s="1" t="n">
        <v>3</v>
      </c>
      <c r="C6476" s="1" t="n">
        <v>1770</v>
      </c>
      <c r="D6476" s="1" t="s">
        <v>13542</v>
      </c>
      <c r="E6476" s="1" t="n">
        <v>310</v>
      </c>
      <c r="F6476" s="1" t="n">
        <v>68</v>
      </c>
      <c r="G6476" s="1" t="n">
        <v>633.5</v>
      </c>
      <c r="H6476" s="4" t="n">
        <v>46191.6009383565</v>
      </c>
      <c r="I64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6475BT8300653177031068633.546191.6009383564</v>
      </c>
      <c r="J6476" s="1" t="n">
        <f aca="false">COUNTIF(I:I, $I6476)</f>
        <v>1</v>
      </c>
      <c r="K6476" s="1" t="str">
        <f aca="false">IF(ISNA(VLOOKUP(Table4[product_id], tblProducts[], tblProducts[product_name],FALSE() )), "Invalid", "Valid")</f>
        <v>Valid</v>
      </c>
      <c r="L6476" s="5" t="str">
        <f aca="false">IF(ISNA(VLOOKUP(Table4[[#This Row],[warehouse_id]], tblwhouse[], tblwhouse[warehouse_name],FALSE() )), "Invalid", "Valid")</f>
        <v>Valid</v>
      </c>
    </row>
    <row r="6477" customFormat="false" ht="15" hidden="false" customHeight="true" outlineLevel="0" collapsed="false">
      <c r="A6477" s="1" t="n">
        <v>6476</v>
      </c>
      <c r="B6477" s="1" t="n">
        <v>4</v>
      </c>
      <c r="C6477" s="1" t="n">
        <v>378</v>
      </c>
      <c r="D6477" s="1" t="s">
        <v>13543</v>
      </c>
      <c r="E6477" s="1" t="n">
        <v>366</v>
      </c>
      <c r="F6477" s="1" t="n">
        <v>75</v>
      </c>
      <c r="G6477" s="1" t="n">
        <v>513.01</v>
      </c>
      <c r="H6477" s="4" t="n">
        <v>46006.6009383565</v>
      </c>
      <c r="I64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6476BT318437437836675513.0146006.6009383564</v>
      </c>
      <c r="J6477" s="1" t="n">
        <f aca="false">COUNTIF(I:I, $I6477)</f>
        <v>1</v>
      </c>
      <c r="K6477" s="1" t="str">
        <f aca="false">IF(ISNA(VLOOKUP(Table4[product_id], tblProducts[], tblProducts[product_name],FALSE() )), "Invalid", "Valid")</f>
        <v>Valid</v>
      </c>
      <c r="L6477" s="5" t="str">
        <f aca="false">IF(ISNA(VLOOKUP(Table4[[#This Row],[warehouse_id]], tblwhouse[], tblwhouse[warehouse_name],FALSE() )), "Invalid", "Valid")</f>
        <v>Valid</v>
      </c>
    </row>
    <row r="6478" customFormat="false" ht="15" hidden="false" customHeight="true" outlineLevel="0" collapsed="false">
      <c r="A6478" s="1" t="n">
        <v>6477</v>
      </c>
      <c r="B6478" s="1" t="n">
        <v>1</v>
      </c>
      <c r="C6478" s="1" t="n">
        <v>346</v>
      </c>
      <c r="D6478" s="1" t="s">
        <v>13544</v>
      </c>
      <c r="E6478" s="1" t="n">
        <v>125</v>
      </c>
      <c r="F6478" s="1" t="n">
        <v>37</v>
      </c>
      <c r="G6478" s="1" t="n">
        <v>49.01</v>
      </c>
      <c r="H6478" s="4" t="n">
        <v>45915.6009383565</v>
      </c>
      <c r="I64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6477BT45602513461253749.0145915.6009383564</v>
      </c>
      <c r="J6478" s="1" t="n">
        <f aca="false">COUNTIF(I:I, $I6478)</f>
        <v>1</v>
      </c>
      <c r="K6478" s="1" t="str">
        <f aca="false">IF(ISNA(VLOOKUP(Table4[product_id], tblProducts[], tblProducts[product_name],FALSE() )), "Invalid", "Valid")</f>
        <v>Valid</v>
      </c>
      <c r="L6478" s="5" t="str">
        <f aca="false">IF(ISNA(VLOOKUP(Table4[[#This Row],[warehouse_id]], tblwhouse[], tblwhouse[warehouse_name],FALSE() )), "Invalid", "Valid")</f>
        <v>Valid</v>
      </c>
    </row>
    <row r="6479" customFormat="false" ht="15" hidden="false" customHeight="true" outlineLevel="0" collapsed="false">
      <c r="A6479" s="1" t="n">
        <v>6478</v>
      </c>
      <c r="B6479" s="1" t="n">
        <v>4</v>
      </c>
      <c r="C6479" s="1" t="n">
        <v>210</v>
      </c>
      <c r="D6479" s="1" t="s">
        <v>13545</v>
      </c>
      <c r="E6479" s="1" t="n">
        <v>41</v>
      </c>
      <c r="F6479" s="1" t="n">
        <v>73</v>
      </c>
      <c r="G6479" s="1" t="n">
        <v>64.75</v>
      </c>
      <c r="H6479" s="4" t="n">
        <v>45941.6009383565</v>
      </c>
      <c r="I64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6478BT4863194210417364.7545941.6009383564</v>
      </c>
      <c r="J6479" s="1" t="n">
        <f aca="false">COUNTIF(I:I, $I6479)</f>
        <v>1</v>
      </c>
      <c r="K6479" s="1" t="str">
        <f aca="false">IF(ISNA(VLOOKUP(Table4[product_id], tblProducts[], tblProducts[product_name],FALSE() )), "Invalid", "Valid")</f>
        <v>Valid</v>
      </c>
      <c r="L6479" s="5" t="str">
        <f aca="false">IF(ISNA(VLOOKUP(Table4[[#This Row],[warehouse_id]], tblwhouse[], tblwhouse[warehouse_name],FALSE() )), "Invalid", "Valid")</f>
        <v>Valid</v>
      </c>
    </row>
    <row r="6480" customFormat="false" ht="15" hidden="false" customHeight="true" outlineLevel="0" collapsed="false">
      <c r="A6480" s="1" t="n">
        <v>6479</v>
      </c>
      <c r="B6480" s="1" t="n">
        <v>1</v>
      </c>
      <c r="C6480" s="1" t="n">
        <v>1719</v>
      </c>
      <c r="D6480" s="1" t="s">
        <v>13546</v>
      </c>
      <c r="E6480" s="1" t="n">
        <v>57</v>
      </c>
      <c r="F6480" s="1" t="n">
        <v>67</v>
      </c>
      <c r="G6480" s="1" t="n">
        <v>665.13</v>
      </c>
      <c r="H6480" s="4" t="n">
        <v>45889.6009383565</v>
      </c>
      <c r="I64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6479BT767470117195767665.1345889.6009383564</v>
      </c>
      <c r="J6480" s="1" t="n">
        <f aca="false">COUNTIF(I:I, $I6480)</f>
        <v>1</v>
      </c>
      <c r="K6480" s="1" t="str">
        <f aca="false">IF(ISNA(VLOOKUP(Table4[product_id], tblProducts[], tblProducts[product_name],FALSE() )), "Invalid", "Valid")</f>
        <v>Valid</v>
      </c>
      <c r="L6480" s="5" t="str">
        <f aca="false">IF(ISNA(VLOOKUP(Table4[[#This Row],[warehouse_id]], tblwhouse[], tblwhouse[warehouse_name],FALSE() )), "Invalid", "Valid")</f>
        <v>Valid</v>
      </c>
    </row>
    <row r="6481" customFormat="false" ht="15" hidden="false" customHeight="true" outlineLevel="0" collapsed="false">
      <c r="A6481" s="1" t="n">
        <v>6480</v>
      </c>
      <c r="B6481" s="1" t="n">
        <v>1</v>
      </c>
      <c r="C6481" s="1" t="n">
        <v>592</v>
      </c>
      <c r="D6481" s="1" t="s">
        <v>13547</v>
      </c>
      <c r="E6481" s="1" t="n">
        <v>226</v>
      </c>
      <c r="F6481" s="1" t="n">
        <v>35</v>
      </c>
      <c r="G6481" s="1" t="n">
        <v>939.65</v>
      </c>
      <c r="H6481" s="4" t="n">
        <v>46087.6009383565</v>
      </c>
      <c r="I64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6480BT260893159222635939.6546087.6009383564</v>
      </c>
      <c r="J6481" s="1" t="n">
        <f aca="false">COUNTIF(I:I, $I6481)</f>
        <v>1</v>
      </c>
      <c r="K6481" s="1" t="str">
        <f aca="false">IF(ISNA(VLOOKUP(Table4[product_id], tblProducts[], tblProducts[product_name],FALSE() )), "Invalid", "Valid")</f>
        <v>Valid</v>
      </c>
      <c r="L6481" s="5" t="str">
        <f aca="false">IF(ISNA(VLOOKUP(Table4[[#This Row],[warehouse_id]], tblwhouse[], tblwhouse[warehouse_name],FALSE() )), "Invalid", "Valid")</f>
        <v>Valid</v>
      </c>
    </row>
    <row r="6482" customFormat="false" ht="15" hidden="false" customHeight="true" outlineLevel="0" collapsed="false">
      <c r="A6482" s="1" t="n">
        <v>6481</v>
      </c>
      <c r="B6482" s="1" t="n">
        <v>1</v>
      </c>
      <c r="C6482" s="1" t="n">
        <v>2167</v>
      </c>
      <c r="D6482" s="1" t="s">
        <v>13548</v>
      </c>
      <c r="E6482" s="1" t="n">
        <v>498</v>
      </c>
      <c r="F6482" s="1" t="n">
        <v>38</v>
      </c>
      <c r="G6482" s="1" t="n">
        <v>99.32</v>
      </c>
      <c r="H6482" s="4" t="n">
        <v>46003.6009383565</v>
      </c>
      <c r="I64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6481BT679737121674983899.3246003.6009383564</v>
      </c>
      <c r="J6482" s="1" t="n">
        <f aca="false">COUNTIF(I:I, $I6482)</f>
        <v>1</v>
      </c>
      <c r="K6482" s="1" t="str">
        <f aca="false">IF(ISNA(VLOOKUP(Table4[product_id], tblProducts[], tblProducts[product_name],FALSE() )), "Invalid", "Valid")</f>
        <v>Valid</v>
      </c>
      <c r="L6482" s="5" t="str">
        <f aca="false">IF(ISNA(VLOOKUP(Table4[[#This Row],[warehouse_id]], tblwhouse[], tblwhouse[warehouse_name],FALSE() )), "Invalid", "Valid")</f>
        <v>Valid</v>
      </c>
    </row>
    <row r="6483" customFormat="false" ht="15" hidden="false" customHeight="true" outlineLevel="0" collapsed="false">
      <c r="A6483" s="1" t="n">
        <v>6482</v>
      </c>
      <c r="B6483" s="1" t="n">
        <v>1</v>
      </c>
      <c r="C6483" s="1" t="n">
        <v>1429</v>
      </c>
      <c r="D6483" s="1" t="s">
        <v>13549</v>
      </c>
      <c r="E6483" s="1" t="n">
        <v>138</v>
      </c>
      <c r="F6483" s="1" t="n">
        <v>59</v>
      </c>
      <c r="G6483" s="1" t="n">
        <v>1116.52</v>
      </c>
      <c r="H6483" s="4" t="n">
        <v>45944.6009383565</v>
      </c>
      <c r="I64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6482BT95564711429138591116.5245944.6009383564</v>
      </c>
      <c r="J6483" s="1" t="n">
        <f aca="false">COUNTIF(I:I, $I6483)</f>
        <v>1</v>
      </c>
      <c r="K6483" s="1" t="str">
        <f aca="false">IF(ISNA(VLOOKUP(Table4[product_id], tblProducts[], tblProducts[product_name],FALSE() )), "Invalid", "Valid")</f>
        <v>Valid</v>
      </c>
      <c r="L6483" s="5" t="str">
        <f aca="false">IF(ISNA(VLOOKUP(Table4[[#This Row],[warehouse_id]], tblwhouse[], tblwhouse[warehouse_name],FALSE() )), "Invalid", "Valid")</f>
        <v>Valid</v>
      </c>
    </row>
    <row r="6484" customFormat="false" ht="15" hidden="false" customHeight="true" outlineLevel="0" collapsed="false">
      <c r="A6484" s="1" t="n">
        <v>6483</v>
      </c>
      <c r="B6484" s="1" t="n">
        <v>1</v>
      </c>
      <c r="C6484" s="1" t="n">
        <v>1782</v>
      </c>
      <c r="D6484" s="1" t="s">
        <v>13550</v>
      </c>
      <c r="E6484" s="1" t="n">
        <v>360</v>
      </c>
      <c r="F6484" s="1" t="n">
        <v>35</v>
      </c>
      <c r="G6484" s="1" t="n">
        <v>1111.26</v>
      </c>
      <c r="H6484" s="4" t="n">
        <v>46195.6009383565</v>
      </c>
      <c r="I64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6483BT28519011782360351111.2646195.6009383564</v>
      </c>
      <c r="J6484" s="1" t="n">
        <f aca="false">COUNTIF(I:I, $I6484)</f>
        <v>1</v>
      </c>
      <c r="K6484" s="1" t="str">
        <f aca="false">IF(ISNA(VLOOKUP(Table4[product_id], tblProducts[], tblProducts[product_name],FALSE() )), "Invalid", "Valid")</f>
        <v>Valid</v>
      </c>
      <c r="L6484" s="5" t="str">
        <f aca="false">IF(ISNA(VLOOKUP(Table4[[#This Row],[warehouse_id]], tblwhouse[], tblwhouse[warehouse_name],FALSE() )), "Invalid", "Valid")</f>
        <v>Valid</v>
      </c>
    </row>
    <row r="6485" customFormat="false" ht="15" hidden="false" customHeight="true" outlineLevel="0" collapsed="false">
      <c r="A6485" s="1" t="n">
        <v>6484</v>
      </c>
      <c r="B6485" s="1" t="n">
        <v>1</v>
      </c>
      <c r="C6485" s="1" t="n">
        <v>2958</v>
      </c>
      <c r="D6485" s="1" t="s">
        <v>13551</v>
      </c>
      <c r="E6485" s="1" t="n">
        <v>238</v>
      </c>
      <c r="F6485" s="1" t="n">
        <v>38</v>
      </c>
      <c r="G6485" s="1" t="n">
        <v>1311.79</v>
      </c>
      <c r="H6485" s="4" t="n">
        <v>46193.6009383565</v>
      </c>
      <c r="I64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6484BT30050512958238381311.7946193.6009383564</v>
      </c>
      <c r="J6485" s="1" t="n">
        <f aca="false">COUNTIF(I:I, $I6485)</f>
        <v>1</v>
      </c>
      <c r="K6485" s="1" t="str">
        <f aca="false">IF(ISNA(VLOOKUP(Table4[product_id], tblProducts[], tblProducts[product_name],FALSE() )), "Invalid", "Valid")</f>
        <v>Valid</v>
      </c>
      <c r="L6485" s="5" t="str">
        <f aca="false">IF(ISNA(VLOOKUP(Table4[[#This Row],[warehouse_id]], tblwhouse[], tblwhouse[warehouse_name],FALSE() )), "Invalid", "Valid")</f>
        <v>Valid</v>
      </c>
    </row>
    <row r="6486" customFormat="false" ht="15" hidden="false" customHeight="true" outlineLevel="0" collapsed="false">
      <c r="A6486" s="1" t="n">
        <v>6485</v>
      </c>
      <c r="B6486" s="1" t="n">
        <v>2</v>
      </c>
      <c r="C6486" s="1" t="n">
        <v>1168</v>
      </c>
      <c r="D6486" s="1" t="s">
        <v>13552</v>
      </c>
      <c r="E6486" s="1" t="n">
        <v>167</v>
      </c>
      <c r="F6486" s="1" t="n">
        <v>46</v>
      </c>
      <c r="G6486" s="1" t="n">
        <v>1463.62</v>
      </c>
      <c r="H6486" s="4" t="n">
        <v>46072.6009383565</v>
      </c>
      <c r="I64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6485BT49608221168167461463.6246072.6009383564</v>
      </c>
      <c r="J6486" s="1" t="n">
        <f aca="false">COUNTIF(I:I, $I6486)</f>
        <v>1</v>
      </c>
      <c r="K6486" s="1" t="str">
        <f aca="false">IF(ISNA(VLOOKUP(Table4[product_id], tblProducts[], tblProducts[product_name],FALSE() )), "Invalid", "Valid")</f>
        <v>Valid</v>
      </c>
      <c r="L6486" s="5" t="str">
        <f aca="false">IF(ISNA(VLOOKUP(Table4[[#This Row],[warehouse_id]], tblwhouse[], tblwhouse[warehouse_name],FALSE() )), "Invalid", "Valid")</f>
        <v>Valid</v>
      </c>
    </row>
    <row r="6487" customFormat="false" ht="15" hidden="false" customHeight="true" outlineLevel="0" collapsed="false">
      <c r="A6487" s="1" t="n">
        <v>6486</v>
      </c>
      <c r="B6487" s="1" t="n">
        <v>1</v>
      </c>
      <c r="C6487" s="1" t="n">
        <v>2116</v>
      </c>
      <c r="D6487" s="1" t="s">
        <v>13553</v>
      </c>
      <c r="E6487" s="1" t="n">
        <v>271</v>
      </c>
      <c r="F6487" s="1" t="n">
        <v>42</v>
      </c>
      <c r="G6487" s="1" t="n">
        <v>106.24</v>
      </c>
      <c r="H6487" s="4" t="n">
        <v>46144.6009383565</v>
      </c>
      <c r="I64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6486BT3454431211627142106.2446144.6009383564</v>
      </c>
      <c r="J6487" s="1" t="n">
        <f aca="false">COUNTIF(I:I, $I6487)</f>
        <v>1</v>
      </c>
      <c r="K6487" s="1" t="str">
        <f aca="false">IF(ISNA(VLOOKUP(Table4[product_id], tblProducts[], tblProducts[product_name],FALSE() )), "Invalid", "Valid")</f>
        <v>Valid</v>
      </c>
      <c r="L6487" s="5" t="str">
        <f aca="false">IF(ISNA(VLOOKUP(Table4[[#This Row],[warehouse_id]], tblwhouse[], tblwhouse[warehouse_name],FALSE() )), "Invalid", "Valid")</f>
        <v>Valid</v>
      </c>
    </row>
    <row r="6488" customFormat="false" ht="15" hidden="false" customHeight="true" outlineLevel="0" collapsed="false">
      <c r="A6488" s="1" t="n">
        <v>6487</v>
      </c>
      <c r="B6488" s="1" t="n">
        <v>1</v>
      </c>
      <c r="C6488" s="1" t="n">
        <v>925</v>
      </c>
      <c r="D6488" s="1" t="s">
        <v>13554</v>
      </c>
      <c r="E6488" s="1" t="n">
        <v>34</v>
      </c>
      <c r="F6488" s="1" t="n">
        <v>70</v>
      </c>
      <c r="G6488" s="1" t="n">
        <v>1420.28</v>
      </c>
      <c r="H6488" s="4" t="n">
        <v>46196.6009383565</v>
      </c>
      <c r="I64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6487BT227598192534701420.2846196.6009383564</v>
      </c>
      <c r="J6488" s="1" t="n">
        <f aca="false">COUNTIF(I:I, $I6488)</f>
        <v>1</v>
      </c>
      <c r="K6488" s="1" t="str">
        <f aca="false">IF(ISNA(VLOOKUP(Table4[product_id], tblProducts[], tblProducts[product_name],FALSE() )), "Invalid", "Valid")</f>
        <v>Valid</v>
      </c>
      <c r="L6488" s="5" t="str">
        <f aca="false">IF(ISNA(VLOOKUP(Table4[[#This Row],[warehouse_id]], tblwhouse[], tblwhouse[warehouse_name],FALSE() )), "Invalid", "Valid")</f>
        <v>Valid</v>
      </c>
    </row>
    <row r="6489" customFormat="false" ht="15" hidden="false" customHeight="true" outlineLevel="0" collapsed="false">
      <c r="A6489" s="1" t="n">
        <v>6488</v>
      </c>
      <c r="B6489" s="1" t="n">
        <v>3</v>
      </c>
      <c r="C6489" s="1" t="n">
        <v>2552</v>
      </c>
      <c r="D6489" s="1" t="s">
        <v>13555</v>
      </c>
      <c r="E6489" s="1" t="n">
        <v>75</v>
      </c>
      <c r="F6489" s="1" t="n">
        <v>75</v>
      </c>
      <c r="G6489" s="1" t="n">
        <v>1410.27</v>
      </c>
      <c r="H6489" s="4" t="n">
        <v>46145.6009383565</v>
      </c>
      <c r="I64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6488BT8875223255275751410.2746145.6009383564</v>
      </c>
      <c r="J6489" s="1" t="n">
        <f aca="false">COUNTIF(I:I, $I6489)</f>
        <v>1</v>
      </c>
      <c r="K6489" s="1" t="str">
        <f aca="false">IF(ISNA(VLOOKUP(Table4[product_id], tblProducts[], tblProducts[product_name],FALSE() )), "Invalid", "Valid")</f>
        <v>Valid</v>
      </c>
      <c r="L6489" s="5" t="str">
        <f aca="false">IF(ISNA(VLOOKUP(Table4[[#This Row],[warehouse_id]], tblwhouse[], tblwhouse[warehouse_name],FALSE() )), "Invalid", "Valid")</f>
        <v>Valid</v>
      </c>
    </row>
    <row r="6490" customFormat="false" ht="15" hidden="false" customHeight="true" outlineLevel="0" collapsed="false">
      <c r="A6490" s="1" t="n">
        <v>6489</v>
      </c>
      <c r="B6490" s="1" t="n">
        <v>1</v>
      </c>
      <c r="C6490" s="1" t="n">
        <v>2641</v>
      </c>
      <c r="D6490" s="1" t="s">
        <v>13556</v>
      </c>
      <c r="E6490" s="1" t="n">
        <v>143</v>
      </c>
      <c r="F6490" s="1" t="n">
        <v>28</v>
      </c>
      <c r="G6490" s="1" t="n">
        <v>1052.7</v>
      </c>
      <c r="H6490" s="4" t="n">
        <v>46129.6009383565</v>
      </c>
      <c r="I64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6489BT15161912641143281052.746129.6009383564</v>
      </c>
      <c r="J6490" s="1" t="n">
        <f aca="false">COUNTIF(I:I, $I6490)</f>
        <v>1</v>
      </c>
      <c r="K6490" s="1" t="str">
        <f aca="false">IF(ISNA(VLOOKUP(Table4[product_id], tblProducts[], tblProducts[product_name],FALSE() )), "Invalid", "Valid")</f>
        <v>Valid</v>
      </c>
      <c r="L6490" s="5" t="str">
        <f aca="false">IF(ISNA(VLOOKUP(Table4[[#This Row],[warehouse_id]], tblwhouse[], tblwhouse[warehouse_name],FALSE() )), "Invalid", "Valid")</f>
        <v>Valid</v>
      </c>
    </row>
    <row r="6491" customFormat="false" ht="15" hidden="false" customHeight="true" outlineLevel="0" collapsed="false">
      <c r="A6491" s="1" t="n">
        <v>6490</v>
      </c>
      <c r="B6491" s="1" t="n">
        <v>1</v>
      </c>
      <c r="C6491" s="1" t="n">
        <v>121</v>
      </c>
      <c r="D6491" s="1" t="s">
        <v>13557</v>
      </c>
      <c r="E6491" s="1" t="n">
        <v>88</v>
      </c>
      <c r="F6491" s="1" t="n">
        <v>27</v>
      </c>
      <c r="G6491" s="1" t="n">
        <v>1315.33</v>
      </c>
      <c r="H6491" s="4" t="n">
        <v>46152.6009383565</v>
      </c>
      <c r="I64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6490BT469062112188271315.3346152.6009383564</v>
      </c>
      <c r="J6491" s="1" t="n">
        <f aca="false">COUNTIF(I:I, $I6491)</f>
        <v>1</v>
      </c>
      <c r="K6491" s="1" t="str">
        <f aca="false">IF(ISNA(VLOOKUP(Table4[product_id], tblProducts[], tblProducts[product_name],FALSE() )), "Invalid", "Valid")</f>
        <v>Valid</v>
      </c>
      <c r="L6491" s="5" t="str">
        <f aca="false">IF(ISNA(VLOOKUP(Table4[[#This Row],[warehouse_id]], tblwhouse[], tblwhouse[warehouse_name],FALSE() )), "Invalid", "Valid")</f>
        <v>Valid</v>
      </c>
    </row>
    <row r="6492" customFormat="false" ht="15" hidden="false" customHeight="true" outlineLevel="0" collapsed="false">
      <c r="A6492" s="1" t="n">
        <v>6491</v>
      </c>
      <c r="B6492" s="1" t="n">
        <v>1</v>
      </c>
      <c r="C6492" s="1" t="n">
        <v>2777</v>
      </c>
      <c r="D6492" s="1" t="s">
        <v>13558</v>
      </c>
      <c r="E6492" s="1" t="n">
        <v>443</v>
      </c>
      <c r="F6492" s="1" t="n">
        <v>62</v>
      </c>
      <c r="G6492" s="1" t="n">
        <v>531.34</v>
      </c>
      <c r="H6492" s="4" t="n">
        <v>46065.6009383565</v>
      </c>
      <c r="I64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6491BT8097041277744362531.3446065.6009383564</v>
      </c>
      <c r="J6492" s="1" t="n">
        <f aca="false">COUNTIF(I:I, $I6492)</f>
        <v>1</v>
      </c>
      <c r="K6492" s="1" t="str">
        <f aca="false">IF(ISNA(VLOOKUP(Table4[product_id], tblProducts[], tblProducts[product_name],FALSE() )), "Invalid", "Valid")</f>
        <v>Valid</v>
      </c>
      <c r="L6492" s="5" t="str">
        <f aca="false">IF(ISNA(VLOOKUP(Table4[[#This Row],[warehouse_id]], tblwhouse[], tblwhouse[warehouse_name],FALSE() )), "Invalid", "Valid")</f>
        <v>Valid</v>
      </c>
    </row>
    <row r="6493" customFormat="false" ht="15" hidden="false" customHeight="true" outlineLevel="0" collapsed="false">
      <c r="A6493" s="1" t="n">
        <v>6492</v>
      </c>
      <c r="B6493" s="1" t="n">
        <v>1</v>
      </c>
      <c r="C6493" s="1" t="n">
        <v>1075</v>
      </c>
      <c r="D6493" s="1" t="s">
        <v>13559</v>
      </c>
      <c r="E6493" s="1" t="n">
        <v>366</v>
      </c>
      <c r="F6493" s="1" t="n">
        <v>27</v>
      </c>
      <c r="G6493" s="1" t="n">
        <v>1158.54</v>
      </c>
      <c r="H6493" s="4" t="n">
        <v>45980.6009383565</v>
      </c>
      <c r="I64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6492BT32295311075366271158.5445980.6009383564</v>
      </c>
      <c r="J6493" s="1" t="n">
        <f aca="false">COUNTIF(I:I, $I6493)</f>
        <v>1</v>
      </c>
      <c r="K6493" s="1" t="str">
        <f aca="false">IF(ISNA(VLOOKUP(Table4[product_id], tblProducts[], tblProducts[product_name],FALSE() )), "Invalid", "Valid")</f>
        <v>Valid</v>
      </c>
      <c r="L6493" s="5" t="str">
        <f aca="false">IF(ISNA(VLOOKUP(Table4[[#This Row],[warehouse_id]], tblwhouse[], tblwhouse[warehouse_name],FALSE() )), "Invalid", "Valid")</f>
        <v>Valid</v>
      </c>
    </row>
    <row r="6494" customFormat="false" ht="15" hidden="false" customHeight="true" outlineLevel="0" collapsed="false">
      <c r="A6494" s="1" t="n">
        <v>6493</v>
      </c>
      <c r="B6494" s="1" t="n">
        <v>3</v>
      </c>
      <c r="C6494" s="1" t="n">
        <v>1932</v>
      </c>
      <c r="D6494" s="1" t="s">
        <v>13560</v>
      </c>
      <c r="E6494" s="1" t="n">
        <v>367</v>
      </c>
      <c r="F6494" s="1" t="n">
        <v>29</v>
      </c>
      <c r="G6494" s="1" t="n">
        <v>949.09</v>
      </c>
      <c r="H6494" s="4" t="n">
        <v>45872.6009383565</v>
      </c>
      <c r="I64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6493BT1665643193236729949.0945872.6009383564</v>
      </c>
      <c r="J6494" s="1" t="n">
        <f aca="false">COUNTIF(I:I, $I6494)</f>
        <v>1</v>
      </c>
      <c r="K6494" s="1" t="str">
        <f aca="false">IF(ISNA(VLOOKUP(Table4[product_id], tblProducts[], tblProducts[product_name],FALSE() )), "Invalid", "Valid")</f>
        <v>Valid</v>
      </c>
      <c r="L6494" s="5" t="str">
        <f aca="false">IF(ISNA(VLOOKUP(Table4[[#This Row],[warehouse_id]], tblwhouse[], tblwhouse[warehouse_name],FALSE() )), "Invalid", "Valid")</f>
        <v>Valid</v>
      </c>
    </row>
    <row r="6495" customFormat="false" ht="15" hidden="false" customHeight="true" outlineLevel="0" collapsed="false">
      <c r="A6495" s="1" t="n">
        <v>6494</v>
      </c>
      <c r="B6495" s="1" t="n">
        <v>2</v>
      </c>
      <c r="C6495" s="1" t="n">
        <v>1649</v>
      </c>
      <c r="D6495" s="1" t="s">
        <v>13561</v>
      </c>
      <c r="E6495" s="1" t="n">
        <v>48</v>
      </c>
      <c r="F6495" s="1" t="n">
        <v>61</v>
      </c>
      <c r="G6495" s="1" t="n">
        <v>1362.02</v>
      </c>
      <c r="H6495" s="4" t="n">
        <v>46071.6009383565</v>
      </c>
      <c r="I64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6494BT9012282164948611362.0246071.6009383564</v>
      </c>
      <c r="J6495" s="1" t="n">
        <f aca="false">COUNTIF(I:I, $I6495)</f>
        <v>1</v>
      </c>
      <c r="K6495" s="1" t="str">
        <f aca="false">IF(ISNA(VLOOKUP(Table4[product_id], tblProducts[], tblProducts[product_name],FALSE() )), "Invalid", "Valid")</f>
        <v>Valid</v>
      </c>
      <c r="L6495" s="5" t="str">
        <f aca="false">IF(ISNA(VLOOKUP(Table4[[#This Row],[warehouse_id]], tblwhouse[], tblwhouse[warehouse_name],FALSE() )), "Invalid", "Valid")</f>
        <v>Valid</v>
      </c>
    </row>
    <row r="6496" customFormat="false" ht="15" hidden="false" customHeight="true" outlineLevel="0" collapsed="false">
      <c r="A6496" s="1" t="n">
        <v>6495</v>
      </c>
      <c r="B6496" s="1" t="n">
        <v>2</v>
      </c>
      <c r="C6496" s="1" t="n">
        <v>202</v>
      </c>
      <c r="D6496" s="1" t="s">
        <v>13562</v>
      </c>
      <c r="E6496" s="1" t="n">
        <v>225</v>
      </c>
      <c r="F6496" s="1" t="n">
        <v>39</v>
      </c>
      <c r="G6496" s="1" t="n">
        <v>954.94</v>
      </c>
      <c r="H6496" s="4" t="n">
        <v>46100.6009383565</v>
      </c>
      <c r="I64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6495BT714764220222539954.9446100.6009383564</v>
      </c>
      <c r="J6496" s="1" t="n">
        <f aca="false">COUNTIF(I:I, $I6496)</f>
        <v>1</v>
      </c>
      <c r="K6496" s="1" t="str">
        <f aca="false">IF(ISNA(VLOOKUP(Table4[product_id], tblProducts[], tblProducts[product_name],FALSE() )), "Invalid", "Valid")</f>
        <v>Valid</v>
      </c>
      <c r="L6496" s="5" t="str">
        <f aca="false">IF(ISNA(VLOOKUP(Table4[[#This Row],[warehouse_id]], tblwhouse[], tblwhouse[warehouse_name],FALSE() )), "Invalid", "Valid")</f>
        <v>Valid</v>
      </c>
    </row>
    <row r="6497" customFormat="false" ht="15" hidden="false" customHeight="true" outlineLevel="0" collapsed="false">
      <c r="A6497" s="1" t="n">
        <v>6496</v>
      </c>
      <c r="B6497" s="1" t="n">
        <v>2</v>
      </c>
      <c r="C6497" s="1" t="n">
        <v>2010</v>
      </c>
      <c r="D6497" s="1" t="s">
        <v>13563</v>
      </c>
      <c r="E6497" s="1" t="n">
        <v>26</v>
      </c>
      <c r="F6497" s="1" t="n">
        <v>53</v>
      </c>
      <c r="G6497" s="1" t="n">
        <v>1084.91</v>
      </c>
      <c r="H6497" s="4" t="n">
        <v>46099.6009383565</v>
      </c>
      <c r="I64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6496BT6826022201026531084.9146099.6009383564</v>
      </c>
      <c r="J6497" s="1" t="n">
        <f aca="false">COUNTIF(I:I, $I6497)</f>
        <v>1</v>
      </c>
      <c r="K6497" s="1" t="str">
        <f aca="false">IF(ISNA(VLOOKUP(Table4[product_id], tblProducts[], tblProducts[product_name],FALSE() )), "Invalid", "Valid")</f>
        <v>Valid</v>
      </c>
      <c r="L6497" s="5" t="str">
        <f aca="false">IF(ISNA(VLOOKUP(Table4[[#This Row],[warehouse_id]], tblwhouse[], tblwhouse[warehouse_name],FALSE() )), "Invalid", "Valid")</f>
        <v>Valid</v>
      </c>
    </row>
    <row r="6498" customFormat="false" ht="15" hidden="false" customHeight="true" outlineLevel="0" collapsed="false">
      <c r="A6498" s="1" t="n">
        <v>6497</v>
      </c>
      <c r="B6498" s="1" t="n">
        <v>1</v>
      </c>
      <c r="C6498" s="1" t="n">
        <v>1444</v>
      </c>
      <c r="D6498" s="1" t="s">
        <v>13564</v>
      </c>
      <c r="E6498" s="1" t="n">
        <v>302</v>
      </c>
      <c r="F6498" s="1" t="n">
        <v>45</v>
      </c>
      <c r="G6498" s="1" t="n">
        <v>274.06</v>
      </c>
      <c r="H6498" s="4" t="n">
        <v>45953.6009383565</v>
      </c>
      <c r="I64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6497BT2256111144430245274.0645953.6009383564</v>
      </c>
      <c r="J6498" s="1" t="n">
        <f aca="false">COUNTIF(I:I, $I6498)</f>
        <v>1</v>
      </c>
      <c r="K6498" s="1" t="str">
        <f aca="false">IF(ISNA(VLOOKUP(Table4[product_id], tblProducts[], tblProducts[product_name],FALSE() )), "Invalid", "Valid")</f>
        <v>Valid</v>
      </c>
      <c r="L6498" s="5" t="str">
        <f aca="false">IF(ISNA(VLOOKUP(Table4[[#This Row],[warehouse_id]], tblwhouse[], tblwhouse[warehouse_name],FALSE() )), "Invalid", "Valid")</f>
        <v>Valid</v>
      </c>
    </row>
    <row r="6499" customFormat="false" ht="15" hidden="false" customHeight="true" outlineLevel="0" collapsed="false">
      <c r="A6499" s="1" t="n">
        <v>6498</v>
      </c>
      <c r="B6499" s="1" t="n">
        <v>4</v>
      </c>
      <c r="C6499" s="1" t="n">
        <v>685</v>
      </c>
      <c r="D6499" s="1" t="s">
        <v>13565</v>
      </c>
      <c r="E6499" s="1" t="n">
        <v>283</v>
      </c>
      <c r="F6499" s="1" t="n">
        <v>80</v>
      </c>
      <c r="G6499" s="1" t="n">
        <v>225.78</v>
      </c>
      <c r="H6499" s="4" t="n">
        <v>45950.6009383565</v>
      </c>
      <c r="I64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6498BT667270468528380225.7845950.6009383564</v>
      </c>
      <c r="J6499" s="1" t="n">
        <f aca="false">COUNTIF(I:I, $I6499)</f>
        <v>1</v>
      </c>
      <c r="K6499" s="1" t="str">
        <f aca="false">IF(ISNA(VLOOKUP(Table4[product_id], tblProducts[], tblProducts[product_name],FALSE() )), "Invalid", "Valid")</f>
        <v>Valid</v>
      </c>
      <c r="L6499" s="5" t="str">
        <f aca="false">IF(ISNA(VLOOKUP(Table4[[#This Row],[warehouse_id]], tblwhouse[], tblwhouse[warehouse_name],FALSE() )), "Invalid", "Valid")</f>
        <v>Valid</v>
      </c>
    </row>
    <row r="6500" customFormat="false" ht="15" hidden="false" customHeight="true" outlineLevel="0" collapsed="false">
      <c r="A6500" s="1" t="n">
        <v>6499</v>
      </c>
      <c r="B6500" s="1" t="n">
        <v>3</v>
      </c>
      <c r="C6500" s="1" t="n">
        <v>905</v>
      </c>
      <c r="D6500" s="1" t="s">
        <v>13566</v>
      </c>
      <c r="E6500" s="1" t="n">
        <v>102</v>
      </c>
      <c r="F6500" s="1" t="n">
        <v>43</v>
      </c>
      <c r="G6500" s="1" t="n">
        <v>887.38</v>
      </c>
      <c r="H6500" s="4" t="n">
        <v>46076.6009383565</v>
      </c>
      <c r="I65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6499BT578083390510243887.3846076.6009383564</v>
      </c>
      <c r="J6500" s="1" t="n">
        <f aca="false">COUNTIF(I:I, $I6500)</f>
        <v>1</v>
      </c>
      <c r="K6500" s="1" t="str">
        <f aca="false">IF(ISNA(VLOOKUP(Table4[product_id], tblProducts[], tblProducts[product_name],FALSE() )), "Invalid", "Valid")</f>
        <v>Valid</v>
      </c>
      <c r="L6500" s="5" t="str">
        <f aca="false">IF(ISNA(VLOOKUP(Table4[[#This Row],[warehouse_id]], tblwhouse[], tblwhouse[warehouse_name],FALSE() )), "Invalid", "Valid")</f>
        <v>Valid</v>
      </c>
    </row>
    <row r="6501" customFormat="false" ht="15" hidden="false" customHeight="true" outlineLevel="0" collapsed="false">
      <c r="A6501" s="1" t="n">
        <v>6500</v>
      </c>
      <c r="B6501" s="1" t="n">
        <v>3</v>
      </c>
      <c r="C6501" s="1" t="n">
        <v>752</v>
      </c>
      <c r="D6501" s="1" t="s">
        <v>13567</v>
      </c>
      <c r="E6501" s="1" t="n">
        <v>312</v>
      </c>
      <c r="F6501" s="1" t="n">
        <v>56</v>
      </c>
      <c r="G6501" s="1" t="n">
        <v>133.75</v>
      </c>
      <c r="H6501" s="4" t="n">
        <v>45941.6009383565</v>
      </c>
      <c r="I65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6500BT749030375231256133.7545941.6009383564</v>
      </c>
      <c r="J6501" s="1" t="n">
        <f aca="false">COUNTIF(I:I, $I6501)</f>
        <v>1</v>
      </c>
      <c r="K6501" s="1" t="str">
        <f aca="false">IF(ISNA(VLOOKUP(Table4[product_id], tblProducts[], tblProducts[product_name],FALSE() )), "Invalid", "Valid")</f>
        <v>Valid</v>
      </c>
      <c r="L6501" s="5" t="str">
        <f aca="false">IF(ISNA(VLOOKUP(Table4[[#This Row],[warehouse_id]], tblwhouse[], tblwhouse[warehouse_name],FALSE() )), "Invalid", "Valid")</f>
        <v>Valid</v>
      </c>
    </row>
    <row r="6502" customFormat="false" ht="15" hidden="false" customHeight="true" outlineLevel="0" collapsed="false">
      <c r="A6502" s="1" t="n">
        <v>6501</v>
      </c>
      <c r="B6502" s="1" t="n">
        <v>3</v>
      </c>
      <c r="C6502" s="1" t="n">
        <v>1110</v>
      </c>
      <c r="D6502" s="1" t="s">
        <v>13568</v>
      </c>
      <c r="E6502" s="1" t="n">
        <v>8</v>
      </c>
      <c r="F6502" s="1" t="n">
        <v>44</v>
      </c>
      <c r="G6502" s="1" t="n">
        <v>436.64</v>
      </c>
      <c r="H6502" s="4" t="n">
        <v>45862.6009383565</v>
      </c>
      <c r="I65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6501BT48832031110844436.6445862.6009383564</v>
      </c>
      <c r="J6502" s="1" t="n">
        <f aca="false">COUNTIF(I:I, $I6502)</f>
        <v>1</v>
      </c>
      <c r="K6502" s="1" t="str">
        <f aca="false">IF(ISNA(VLOOKUP(Table4[product_id], tblProducts[], tblProducts[product_name],FALSE() )), "Invalid", "Valid")</f>
        <v>Valid</v>
      </c>
      <c r="L6502" s="5" t="str">
        <f aca="false">IF(ISNA(VLOOKUP(Table4[[#This Row],[warehouse_id]], tblwhouse[], tblwhouse[warehouse_name],FALSE() )), "Invalid", "Valid")</f>
        <v>Valid</v>
      </c>
    </row>
    <row r="6503" customFormat="false" ht="15" hidden="false" customHeight="true" outlineLevel="0" collapsed="false">
      <c r="A6503" s="1" t="n">
        <v>6502</v>
      </c>
      <c r="B6503" s="1" t="n">
        <v>4</v>
      </c>
      <c r="C6503" s="1" t="n">
        <v>339</v>
      </c>
      <c r="D6503" s="1" t="s">
        <v>13569</v>
      </c>
      <c r="E6503" s="1" t="n">
        <v>33</v>
      </c>
      <c r="F6503" s="1" t="n">
        <v>24</v>
      </c>
      <c r="G6503" s="1" t="n">
        <v>164.29</v>
      </c>
      <c r="H6503" s="4" t="n">
        <v>45973.6009383565</v>
      </c>
      <c r="I65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6502BT41351143393324164.2945973.6009383564</v>
      </c>
      <c r="J6503" s="1" t="n">
        <f aca="false">COUNTIF(I:I, $I6503)</f>
        <v>1</v>
      </c>
      <c r="K6503" s="1" t="str">
        <f aca="false">IF(ISNA(VLOOKUP(Table4[product_id], tblProducts[], tblProducts[product_name],FALSE() )), "Invalid", "Valid")</f>
        <v>Valid</v>
      </c>
      <c r="L6503" s="5" t="str">
        <f aca="false">IF(ISNA(VLOOKUP(Table4[[#This Row],[warehouse_id]], tblwhouse[], tblwhouse[warehouse_name],FALSE() )), "Invalid", "Valid")</f>
        <v>Valid</v>
      </c>
    </row>
    <row r="6504" customFormat="false" ht="15" hidden="false" customHeight="true" outlineLevel="0" collapsed="false">
      <c r="A6504" s="1" t="n">
        <v>6503</v>
      </c>
      <c r="B6504" s="1" t="n">
        <v>2</v>
      </c>
      <c r="C6504" s="1" t="n">
        <v>1106</v>
      </c>
      <c r="D6504" s="1" t="s">
        <v>13570</v>
      </c>
      <c r="E6504" s="1" t="n">
        <v>282</v>
      </c>
      <c r="F6504" s="1" t="n">
        <v>62</v>
      </c>
      <c r="G6504" s="1" t="n">
        <v>52.37</v>
      </c>
      <c r="H6504" s="4" t="n">
        <v>46066.6009383565</v>
      </c>
      <c r="I65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6503BT740774211062826252.3746066.6009383564</v>
      </c>
      <c r="J6504" s="1" t="n">
        <f aca="false">COUNTIF(I:I, $I6504)</f>
        <v>1</v>
      </c>
      <c r="K6504" s="1" t="str">
        <f aca="false">IF(ISNA(VLOOKUP(Table4[product_id], tblProducts[], tblProducts[product_name],FALSE() )), "Invalid", "Valid")</f>
        <v>Valid</v>
      </c>
      <c r="L6504" s="5" t="str">
        <f aca="false">IF(ISNA(VLOOKUP(Table4[[#This Row],[warehouse_id]], tblwhouse[], tblwhouse[warehouse_name],FALSE() )), "Invalid", "Valid")</f>
        <v>Valid</v>
      </c>
    </row>
    <row r="6505" customFormat="false" ht="15" hidden="false" customHeight="true" outlineLevel="0" collapsed="false">
      <c r="A6505" s="1" t="n">
        <v>6504</v>
      </c>
      <c r="B6505" s="1" t="n">
        <v>2</v>
      </c>
      <c r="C6505" s="1" t="n">
        <v>1656</v>
      </c>
      <c r="D6505" s="1" t="s">
        <v>13571</v>
      </c>
      <c r="E6505" s="1" t="n">
        <v>400</v>
      </c>
      <c r="F6505" s="1" t="n">
        <v>28</v>
      </c>
      <c r="G6505" s="1" t="n">
        <v>765.92</v>
      </c>
      <c r="H6505" s="4" t="n">
        <v>46116.6009383565</v>
      </c>
      <c r="I65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6504BT7093592165640028765.9246116.6009383564</v>
      </c>
      <c r="J6505" s="1" t="n">
        <f aca="false">COUNTIF(I:I, $I6505)</f>
        <v>1</v>
      </c>
      <c r="K6505" s="1" t="str">
        <f aca="false">IF(ISNA(VLOOKUP(Table4[product_id], tblProducts[], tblProducts[product_name],FALSE() )), "Invalid", "Valid")</f>
        <v>Valid</v>
      </c>
      <c r="L6505" s="5" t="str">
        <f aca="false">IF(ISNA(VLOOKUP(Table4[[#This Row],[warehouse_id]], tblwhouse[], tblwhouse[warehouse_name],FALSE() )), "Invalid", "Valid")</f>
        <v>Valid</v>
      </c>
    </row>
    <row r="6506" customFormat="false" ht="15" hidden="false" customHeight="true" outlineLevel="0" collapsed="false">
      <c r="A6506" s="1" t="n">
        <v>6505</v>
      </c>
      <c r="B6506" s="1" t="n">
        <v>3</v>
      </c>
      <c r="C6506" s="1" t="n">
        <v>605</v>
      </c>
      <c r="D6506" s="1" t="s">
        <v>13572</v>
      </c>
      <c r="E6506" s="1" t="n">
        <v>224</v>
      </c>
      <c r="F6506" s="1" t="n">
        <v>20</v>
      </c>
      <c r="G6506" s="1" t="n">
        <v>1293.93</v>
      </c>
      <c r="H6506" s="4" t="n">
        <v>46033.6009383565</v>
      </c>
      <c r="I65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6505BT7793143605224201293.9346033.6009383564</v>
      </c>
      <c r="J6506" s="1" t="n">
        <f aca="false">COUNTIF(I:I, $I6506)</f>
        <v>1</v>
      </c>
      <c r="K6506" s="1" t="str">
        <f aca="false">IF(ISNA(VLOOKUP(Table4[product_id], tblProducts[], tblProducts[product_name],FALSE() )), "Invalid", "Valid")</f>
        <v>Valid</v>
      </c>
      <c r="L6506" s="5" t="str">
        <f aca="false">IF(ISNA(VLOOKUP(Table4[[#This Row],[warehouse_id]], tblwhouse[], tblwhouse[warehouse_name],FALSE() )), "Invalid", "Valid")</f>
        <v>Valid</v>
      </c>
    </row>
    <row r="6507" customFormat="false" ht="15" hidden="false" customHeight="true" outlineLevel="0" collapsed="false">
      <c r="A6507" s="1" t="n">
        <v>6506</v>
      </c>
      <c r="B6507" s="1" t="n">
        <v>3</v>
      </c>
      <c r="C6507" s="1" t="n">
        <v>2354</v>
      </c>
      <c r="D6507" s="1" t="s">
        <v>13573</v>
      </c>
      <c r="E6507" s="1" t="n">
        <v>400</v>
      </c>
      <c r="F6507" s="1" t="n">
        <v>29</v>
      </c>
      <c r="G6507" s="1" t="n">
        <v>68.17</v>
      </c>
      <c r="H6507" s="4" t="n">
        <v>45913.6009383565</v>
      </c>
      <c r="I65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6506BT436477323544002968.1745913.6009383564</v>
      </c>
      <c r="J6507" s="1" t="n">
        <f aca="false">COUNTIF(I:I, $I6507)</f>
        <v>1</v>
      </c>
      <c r="K6507" s="1" t="str">
        <f aca="false">IF(ISNA(VLOOKUP(Table4[product_id], tblProducts[], tblProducts[product_name],FALSE() )), "Invalid", "Valid")</f>
        <v>Valid</v>
      </c>
      <c r="L6507" s="5" t="str">
        <f aca="false">IF(ISNA(VLOOKUP(Table4[[#This Row],[warehouse_id]], tblwhouse[], tblwhouse[warehouse_name],FALSE() )), "Invalid", "Valid")</f>
        <v>Valid</v>
      </c>
    </row>
    <row r="6508" customFormat="false" ht="15" hidden="false" customHeight="true" outlineLevel="0" collapsed="false">
      <c r="A6508" s="1" t="n">
        <v>6507</v>
      </c>
      <c r="B6508" s="1" t="n">
        <v>1</v>
      </c>
      <c r="C6508" s="1" t="n">
        <v>923</v>
      </c>
      <c r="D6508" s="1" t="s">
        <v>13574</v>
      </c>
      <c r="E6508" s="1" t="n">
        <v>312</v>
      </c>
      <c r="F6508" s="1" t="n">
        <v>21</v>
      </c>
      <c r="G6508" s="1" t="n">
        <v>398.12</v>
      </c>
      <c r="H6508" s="4" t="n">
        <v>45870.6009383565</v>
      </c>
      <c r="I65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6507BT443449192331221398.1245870.6009383564</v>
      </c>
      <c r="J6508" s="1" t="n">
        <f aca="false">COUNTIF(I:I, $I6508)</f>
        <v>1</v>
      </c>
      <c r="K6508" s="1" t="str">
        <f aca="false">IF(ISNA(VLOOKUP(Table4[product_id], tblProducts[], tblProducts[product_name],FALSE() )), "Invalid", "Valid")</f>
        <v>Valid</v>
      </c>
      <c r="L6508" s="5" t="str">
        <f aca="false">IF(ISNA(VLOOKUP(Table4[[#This Row],[warehouse_id]], tblwhouse[], tblwhouse[warehouse_name],FALSE() )), "Invalid", "Valid")</f>
        <v>Valid</v>
      </c>
    </row>
    <row r="6509" customFormat="false" ht="15" hidden="false" customHeight="true" outlineLevel="0" collapsed="false">
      <c r="A6509" s="1" t="n">
        <v>6508</v>
      </c>
      <c r="B6509" s="1" t="n">
        <v>4</v>
      </c>
      <c r="C6509" s="1" t="n">
        <v>1724</v>
      </c>
      <c r="D6509" s="1" t="s">
        <v>13575</v>
      </c>
      <c r="E6509" s="1" t="n">
        <v>151</v>
      </c>
      <c r="F6509" s="1" t="n">
        <v>73</v>
      </c>
      <c r="G6509" s="1" t="n">
        <v>1395.76</v>
      </c>
      <c r="H6509" s="4" t="n">
        <v>46080.6009383565</v>
      </c>
      <c r="I65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6508BT45000141724151731395.7646080.6009383564</v>
      </c>
      <c r="J6509" s="1" t="n">
        <f aca="false">COUNTIF(I:I, $I6509)</f>
        <v>1</v>
      </c>
      <c r="K6509" s="1" t="str">
        <f aca="false">IF(ISNA(VLOOKUP(Table4[product_id], tblProducts[], tblProducts[product_name],FALSE() )), "Invalid", "Valid")</f>
        <v>Valid</v>
      </c>
      <c r="L6509" s="5" t="str">
        <f aca="false">IF(ISNA(VLOOKUP(Table4[[#This Row],[warehouse_id]], tblwhouse[], tblwhouse[warehouse_name],FALSE() )), "Invalid", "Valid")</f>
        <v>Valid</v>
      </c>
    </row>
    <row r="6510" customFormat="false" ht="15" hidden="false" customHeight="true" outlineLevel="0" collapsed="false">
      <c r="A6510" s="1" t="n">
        <v>6509</v>
      </c>
      <c r="B6510" s="1" t="n">
        <v>1</v>
      </c>
      <c r="C6510" s="1" t="n">
        <v>2093</v>
      </c>
      <c r="D6510" s="1" t="s">
        <v>13576</v>
      </c>
      <c r="E6510" s="1" t="n">
        <v>122</v>
      </c>
      <c r="F6510" s="1" t="n">
        <v>51</v>
      </c>
      <c r="G6510" s="1" t="n">
        <v>899.29</v>
      </c>
      <c r="H6510" s="4" t="n">
        <v>46085.6009383565</v>
      </c>
      <c r="I65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6509BT3907071209312251899.2946085.6009383564</v>
      </c>
      <c r="J6510" s="1" t="n">
        <f aca="false">COUNTIF(I:I, $I6510)</f>
        <v>1</v>
      </c>
      <c r="K6510" s="1" t="str">
        <f aca="false">IF(ISNA(VLOOKUP(Table4[product_id], tblProducts[], tblProducts[product_name],FALSE() )), "Invalid", "Valid")</f>
        <v>Valid</v>
      </c>
      <c r="L6510" s="5" t="str">
        <f aca="false">IF(ISNA(VLOOKUP(Table4[[#This Row],[warehouse_id]], tblwhouse[], tblwhouse[warehouse_name],FALSE() )), "Invalid", "Valid")</f>
        <v>Valid</v>
      </c>
    </row>
    <row r="6511" customFormat="false" ht="15" hidden="false" customHeight="true" outlineLevel="0" collapsed="false">
      <c r="A6511" s="1" t="n">
        <v>6510</v>
      </c>
      <c r="B6511" s="1" t="n">
        <v>3</v>
      </c>
      <c r="C6511" s="1" t="n">
        <v>988</v>
      </c>
      <c r="D6511" s="1" t="s">
        <v>13577</v>
      </c>
      <c r="E6511" s="1" t="n">
        <v>140</v>
      </c>
      <c r="F6511" s="1" t="n">
        <v>64</v>
      </c>
      <c r="G6511" s="1" t="n">
        <v>353.38</v>
      </c>
      <c r="H6511" s="4" t="n">
        <v>45955.6009383565</v>
      </c>
      <c r="I65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6510BT369634398814064353.3845955.6009383564</v>
      </c>
      <c r="J6511" s="1" t="n">
        <f aca="false">COUNTIF(I:I, $I6511)</f>
        <v>1</v>
      </c>
      <c r="K6511" s="1" t="str">
        <f aca="false">IF(ISNA(VLOOKUP(Table4[product_id], tblProducts[], tblProducts[product_name],FALSE() )), "Invalid", "Valid")</f>
        <v>Valid</v>
      </c>
      <c r="L6511" s="5" t="str">
        <f aca="false">IF(ISNA(VLOOKUP(Table4[[#This Row],[warehouse_id]], tblwhouse[], tblwhouse[warehouse_name],FALSE() )), "Invalid", "Valid")</f>
        <v>Valid</v>
      </c>
    </row>
    <row r="6512" customFormat="false" ht="15" hidden="false" customHeight="true" outlineLevel="0" collapsed="false">
      <c r="A6512" s="1" t="n">
        <v>6511</v>
      </c>
      <c r="B6512" s="1" t="n">
        <v>1</v>
      </c>
      <c r="C6512" s="1" t="n">
        <v>2901</v>
      </c>
      <c r="D6512" s="1" t="s">
        <v>13578</v>
      </c>
      <c r="E6512" s="1" t="n">
        <v>127</v>
      </c>
      <c r="F6512" s="1" t="n">
        <v>68</v>
      </c>
      <c r="G6512" s="1" t="n">
        <v>1109.53</v>
      </c>
      <c r="H6512" s="4" t="n">
        <v>46196.6009383565</v>
      </c>
      <c r="I65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6511BT72975112901127681109.5346196.6009383564</v>
      </c>
      <c r="J6512" s="1" t="n">
        <f aca="false">COUNTIF(I:I, $I6512)</f>
        <v>1</v>
      </c>
      <c r="K6512" s="1" t="str">
        <f aca="false">IF(ISNA(VLOOKUP(Table4[product_id], tblProducts[], tblProducts[product_name],FALSE() )), "Invalid", "Valid")</f>
        <v>Valid</v>
      </c>
      <c r="L6512" s="5" t="str">
        <f aca="false">IF(ISNA(VLOOKUP(Table4[[#This Row],[warehouse_id]], tblwhouse[], tblwhouse[warehouse_name],FALSE() )), "Invalid", "Valid")</f>
        <v>Valid</v>
      </c>
    </row>
    <row r="6513" customFormat="false" ht="15" hidden="false" customHeight="true" outlineLevel="0" collapsed="false">
      <c r="A6513" s="1" t="n">
        <v>6512</v>
      </c>
      <c r="B6513" s="1" t="n">
        <v>2</v>
      </c>
      <c r="C6513" s="1" t="n">
        <v>2423</v>
      </c>
      <c r="D6513" s="1" t="s">
        <v>13579</v>
      </c>
      <c r="E6513" s="1" t="n">
        <v>45</v>
      </c>
      <c r="F6513" s="1" t="n">
        <v>63</v>
      </c>
      <c r="G6513" s="1" t="n">
        <v>313.65</v>
      </c>
      <c r="H6513" s="4" t="n">
        <v>46093.6009383565</v>
      </c>
      <c r="I65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6512BT179002224234563313.6546093.6009383564</v>
      </c>
      <c r="J6513" s="1" t="n">
        <f aca="false">COUNTIF(I:I, $I6513)</f>
        <v>1</v>
      </c>
      <c r="K6513" s="1" t="str">
        <f aca="false">IF(ISNA(VLOOKUP(Table4[product_id], tblProducts[], tblProducts[product_name],FALSE() )), "Invalid", "Valid")</f>
        <v>Valid</v>
      </c>
      <c r="L6513" s="5" t="str">
        <f aca="false">IF(ISNA(VLOOKUP(Table4[[#This Row],[warehouse_id]], tblwhouse[], tblwhouse[warehouse_name],FALSE() )), "Invalid", "Valid")</f>
        <v>Valid</v>
      </c>
    </row>
    <row r="6514" customFormat="false" ht="15" hidden="false" customHeight="true" outlineLevel="0" collapsed="false">
      <c r="A6514" s="1" t="n">
        <v>6513</v>
      </c>
      <c r="B6514" s="1" t="n">
        <v>2</v>
      </c>
      <c r="C6514" s="1" t="n">
        <v>1789</v>
      </c>
      <c r="D6514" s="1" t="s">
        <v>13580</v>
      </c>
      <c r="E6514" s="1" t="n">
        <v>118</v>
      </c>
      <c r="F6514" s="1" t="n">
        <v>46</v>
      </c>
      <c r="G6514" s="1" t="n">
        <v>559.34</v>
      </c>
      <c r="H6514" s="4" t="n">
        <v>45916.6009383681</v>
      </c>
      <c r="I65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6513BT6608432178911846559.3445916.6009383681</v>
      </c>
      <c r="J6514" s="1" t="n">
        <f aca="false">COUNTIF(I:I, $I6514)</f>
        <v>1</v>
      </c>
      <c r="K6514" s="1" t="str">
        <f aca="false">IF(ISNA(VLOOKUP(Table4[product_id], tblProducts[], tblProducts[product_name],FALSE() )), "Invalid", "Valid")</f>
        <v>Valid</v>
      </c>
      <c r="L6514" s="5" t="str">
        <f aca="false">IF(ISNA(VLOOKUP(Table4[[#This Row],[warehouse_id]], tblwhouse[], tblwhouse[warehouse_name],FALSE() )), "Invalid", "Valid")</f>
        <v>Valid</v>
      </c>
    </row>
    <row r="6515" customFormat="false" ht="15" hidden="false" customHeight="true" outlineLevel="0" collapsed="false">
      <c r="A6515" s="1" t="n">
        <v>6514</v>
      </c>
      <c r="B6515" s="1" t="n">
        <v>2</v>
      </c>
      <c r="C6515" s="1" t="n">
        <v>1096</v>
      </c>
      <c r="D6515" s="1" t="s">
        <v>13581</v>
      </c>
      <c r="E6515" s="1" t="n">
        <v>426</v>
      </c>
      <c r="F6515" s="1" t="n">
        <v>65</v>
      </c>
      <c r="G6515" s="1" t="n">
        <v>1267.74</v>
      </c>
      <c r="H6515" s="4" t="n">
        <v>45901.6009383681</v>
      </c>
      <c r="I65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6514BT91299021096426651267.7445901.6009383681</v>
      </c>
      <c r="J6515" s="1" t="n">
        <f aca="false">COUNTIF(I:I, $I6515)</f>
        <v>1</v>
      </c>
      <c r="K6515" s="1" t="str">
        <f aca="false">IF(ISNA(VLOOKUP(Table4[product_id], tblProducts[], tblProducts[product_name],FALSE() )), "Invalid", "Valid")</f>
        <v>Valid</v>
      </c>
      <c r="L6515" s="5" t="str">
        <f aca="false">IF(ISNA(VLOOKUP(Table4[[#This Row],[warehouse_id]], tblwhouse[], tblwhouse[warehouse_name],FALSE() )), "Invalid", "Valid")</f>
        <v>Valid</v>
      </c>
    </row>
    <row r="6516" customFormat="false" ht="15" hidden="false" customHeight="true" outlineLevel="0" collapsed="false">
      <c r="A6516" s="1" t="n">
        <v>6515</v>
      </c>
      <c r="B6516" s="1" t="n">
        <v>1</v>
      </c>
      <c r="C6516" s="1" t="n">
        <v>398</v>
      </c>
      <c r="D6516" s="1" t="s">
        <v>13582</v>
      </c>
      <c r="E6516" s="1" t="n">
        <v>47</v>
      </c>
      <c r="F6516" s="1" t="n">
        <v>66</v>
      </c>
      <c r="G6516" s="1" t="n">
        <v>1282.4</v>
      </c>
      <c r="H6516" s="4" t="n">
        <v>45911.6009383681</v>
      </c>
      <c r="I65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6515BT943482139847661282.445911.6009383681</v>
      </c>
      <c r="J6516" s="1" t="n">
        <f aca="false">COUNTIF(I:I, $I6516)</f>
        <v>1</v>
      </c>
      <c r="K6516" s="1" t="str">
        <f aca="false">IF(ISNA(VLOOKUP(Table4[product_id], tblProducts[], tblProducts[product_name],FALSE() )), "Invalid", "Valid")</f>
        <v>Valid</v>
      </c>
      <c r="L6516" s="5" t="str">
        <f aca="false">IF(ISNA(VLOOKUP(Table4[[#This Row],[warehouse_id]], tblwhouse[], tblwhouse[warehouse_name],FALSE() )), "Invalid", "Valid")</f>
        <v>Valid</v>
      </c>
    </row>
    <row r="6517" customFormat="false" ht="15" hidden="false" customHeight="true" outlineLevel="0" collapsed="false">
      <c r="A6517" s="1" t="n">
        <v>6516</v>
      </c>
      <c r="B6517" s="1" t="n">
        <v>3</v>
      </c>
      <c r="C6517" s="1" t="n">
        <v>2227</v>
      </c>
      <c r="D6517" s="1" t="s">
        <v>13583</v>
      </c>
      <c r="E6517" s="1" t="n">
        <v>446</v>
      </c>
      <c r="F6517" s="1" t="n">
        <v>63</v>
      </c>
      <c r="G6517" s="1" t="n">
        <v>254.15</v>
      </c>
      <c r="H6517" s="4" t="n">
        <v>46198.6009383681</v>
      </c>
      <c r="I65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6516BT9865493222744663254.1546198.6009383681</v>
      </c>
      <c r="J6517" s="1" t="n">
        <f aca="false">COUNTIF(I:I, $I6517)</f>
        <v>1</v>
      </c>
      <c r="K6517" s="1" t="str">
        <f aca="false">IF(ISNA(VLOOKUP(Table4[product_id], tblProducts[], tblProducts[product_name],FALSE() )), "Invalid", "Valid")</f>
        <v>Valid</v>
      </c>
      <c r="L6517" s="5" t="str">
        <f aca="false">IF(ISNA(VLOOKUP(Table4[[#This Row],[warehouse_id]], tblwhouse[], tblwhouse[warehouse_name],FALSE() )), "Invalid", "Valid")</f>
        <v>Valid</v>
      </c>
    </row>
    <row r="6518" customFormat="false" ht="15" hidden="false" customHeight="true" outlineLevel="0" collapsed="false">
      <c r="A6518" s="1" t="n">
        <v>6517</v>
      </c>
      <c r="B6518" s="1" t="n">
        <v>1</v>
      </c>
      <c r="C6518" s="1" t="n">
        <v>1968</v>
      </c>
      <c r="D6518" s="1" t="s">
        <v>13584</v>
      </c>
      <c r="E6518" s="1" t="n">
        <v>33</v>
      </c>
      <c r="F6518" s="1" t="n">
        <v>43</v>
      </c>
      <c r="G6518" s="1" t="n">
        <v>708.55</v>
      </c>
      <c r="H6518" s="4" t="n">
        <v>46011.6009383681</v>
      </c>
      <c r="I65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6517BT694828119683343708.5546011.6009383681</v>
      </c>
      <c r="J6518" s="1" t="n">
        <f aca="false">COUNTIF(I:I, $I6518)</f>
        <v>1</v>
      </c>
      <c r="K6518" s="1" t="str">
        <f aca="false">IF(ISNA(VLOOKUP(Table4[product_id], tblProducts[], tblProducts[product_name],FALSE() )), "Invalid", "Valid")</f>
        <v>Valid</v>
      </c>
      <c r="L6518" s="5" t="str">
        <f aca="false">IF(ISNA(VLOOKUP(Table4[[#This Row],[warehouse_id]], tblwhouse[], tblwhouse[warehouse_name],FALSE() )), "Invalid", "Valid")</f>
        <v>Valid</v>
      </c>
    </row>
    <row r="6519" customFormat="false" ht="15" hidden="false" customHeight="true" outlineLevel="0" collapsed="false">
      <c r="A6519" s="1" t="n">
        <v>6518</v>
      </c>
      <c r="B6519" s="1" t="n">
        <v>3</v>
      </c>
      <c r="C6519" s="1" t="n">
        <v>2925</v>
      </c>
      <c r="D6519" s="1" t="s">
        <v>13585</v>
      </c>
      <c r="E6519" s="1" t="n">
        <v>55</v>
      </c>
      <c r="F6519" s="1" t="n">
        <v>46</v>
      </c>
      <c r="G6519" s="1" t="n">
        <v>865.38</v>
      </c>
      <c r="H6519" s="4" t="n">
        <v>46057.6009383681</v>
      </c>
      <c r="I65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6518BT459006329255546865.3846057.6009383681</v>
      </c>
      <c r="J6519" s="1" t="n">
        <f aca="false">COUNTIF(I:I, $I6519)</f>
        <v>1</v>
      </c>
      <c r="K6519" s="1" t="str">
        <f aca="false">IF(ISNA(VLOOKUP(Table4[product_id], tblProducts[], tblProducts[product_name],FALSE() )), "Invalid", "Valid")</f>
        <v>Valid</v>
      </c>
      <c r="L6519" s="5" t="str">
        <f aca="false">IF(ISNA(VLOOKUP(Table4[[#This Row],[warehouse_id]], tblwhouse[], tblwhouse[warehouse_name],FALSE() )), "Invalid", "Valid")</f>
        <v>Valid</v>
      </c>
    </row>
    <row r="6520" customFormat="false" ht="15" hidden="false" customHeight="true" outlineLevel="0" collapsed="false">
      <c r="A6520" s="1" t="n">
        <v>6519</v>
      </c>
      <c r="B6520" s="1" t="n">
        <v>1</v>
      </c>
      <c r="C6520" s="1" t="n">
        <v>49</v>
      </c>
      <c r="D6520" s="1" t="s">
        <v>13586</v>
      </c>
      <c r="E6520" s="1" t="n">
        <v>249</v>
      </c>
      <c r="F6520" s="1" t="n">
        <v>31</v>
      </c>
      <c r="G6520" s="1" t="n">
        <v>1397.81</v>
      </c>
      <c r="H6520" s="4" t="n">
        <v>46171.6009383681</v>
      </c>
      <c r="I65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6519BT342846149249311397.8146171.6009383681</v>
      </c>
      <c r="J6520" s="1" t="n">
        <f aca="false">COUNTIF(I:I, $I6520)</f>
        <v>1</v>
      </c>
      <c r="K6520" s="1" t="str">
        <f aca="false">IF(ISNA(VLOOKUP(Table4[product_id], tblProducts[], tblProducts[product_name],FALSE() )), "Invalid", "Valid")</f>
        <v>Valid</v>
      </c>
      <c r="L6520" s="5" t="str">
        <f aca="false">IF(ISNA(VLOOKUP(Table4[[#This Row],[warehouse_id]], tblwhouse[], tblwhouse[warehouse_name],FALSE() )), "Invalid", "Valid")</f>
        <v>Valid</v>
      </c>
    </row>
    <row r="6521" customFormat="false" ht="15" hidden="false" customHeight="true" outlineLevel="0" collapsed="false">
      <c r="A6521" s="1" t="n">
        <v>6520</v>
      </c>
      <c r="B6521" s="1" t="n">
        <v>1</v>
      </c>
      <c r="C6521" s="1" t="n">
        <v>2875</v>
      </c>
      <c r="D6521" s="1" t="s">
        <v>13587</v>
      </c>
      <c r="E6521" s="1" t="n">
        <v>174</v>
      </c>
      <c r="F6521" s="1" t="n">
        <v>33</v>
      </c>
      <c r="G6521" s="1" t="n">
        <v>1152.49</v>
      </c>
      <c r="H6521" s="4" t="n">
        <v>46178.6009383681</v>
      </c>
      <c r="I65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6520BT91965712875174331152.4946178.6009383681</v>
      </c>
      <c r="J6521" s="1" t="n">
        <f aca="false">COUNTIF(I:I, $I6521)</f>
        <v>1</v>
      </c>
      <c r="K6521" s="1" t="str">
        <f aca="false">IF(ISNA(VLOOKUP(Table4[product_id], tblProducts[], tblProducts[product_name],FALSE() )), "Invalid", "Valid")</f>
        <v>Valid</v>
      </c>
      <c r="L6521" s="5" t="str">
        <f aca="false">IF(ISNA(VLOOKUP(Table4[[#This Row],[warehouse_id]], tblwhouse[], tblwhouse[warehouse_name],FALSE() )), "Invalid", "Valid")</f>
        <v>Valid</v>
      </c>
    </row>
    <row r="6522" customFormat="false" ht="15" hidden="false" customHeight="true" outlineLevel="0" collapsed="false">
      <c r="A6522" s="1" t="n">
        <v>6521</v>
      </c>
      <c r="B6522" s="1" t="n">
        <v>2</v>
      </c>
      <c r="C6522" s="1" t="n">
        <v>455</v>
      </c>
      <c r="D6522" s="1" t="s">
        <v>13588</v>
      </c>
      <c r="E6522" s="1" t="n">
        <v>372</v>
      </c>
      <c r="F6522" s="1" t="n">
        <v>37</v>
      </c>
      <c r="G6522" s="1" t="n">
        <v>928.86</v>
      </c>
      <c r="H6522" s="4" t="n">
        <v>45909.6009383681</v>
      </c>
      <c r="I65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6521BT719390245537237928.8645909.6009383681</v>
      </c>
      <c r="J6522" s="1" t="n">
        <f aca="false">COUNTIF(I:I, $I6522)</f>
        <v>1</v>
      </c>
      <c r="K6522" s="1" t="str">
        <f aca="false">IF(ISNA(VLOOKUP(Table4[product_id], tblProducts[], tblProducts[product_name],FALSE() )), "Invalid", "Valid")</f>
        <v>Valid</v>
      </c>
      <c r="L6522" s="5" t="str">
        <f aca="false">IF(ISNA(VLOOKUP(Table4[[#This Row],[warehouse_id]], tblwhouse[], tblwhouse[warehouse_name],FALSE() )), "Invalid", "Valid")</f>
        <v>Valid</v>
      </c>
    </row>
    <row r="6523" customFormat="false" ht="15" hidden="false" customHeight="true" outlineLevel="0" collapsed="false">
      <c r="A6523" s="1" t="n">
        <v>6522</v>
      </c>
      <c r="B6523" s="1" t="n">
        <v>2</v>
      </c>
      <c r="C6523" s="1" t="n">
        <v>1563</v>
      </c>
      <c r="D6523" s="1" t="s">
        <v>13589</v>
      </c>
      <c r="E6523" s="1" t="n">
        <v>150</v>
      </c>
      <c r="F6523" s="1" t="n">
        <v>33</v>
      </c>
      <c r="G6523" s="1" t="n">
        <v>484.86</v>
      </c>
      <c r="H6523" s="4" t="n">
        <v>45985.6009383681</v>
      </c>
      <c r="I65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6522BT8058202156315033484.8645985.6009383681</v>
      </c>
      <c r="J6523" s="1" t="n">
        <f aca="false">COUNTIF(I:I, $I6523)</f>
        <v>1</v>
      </c>
      <c r="K6523" s="1" t="str">
        <f aca="false">IF(ISNA(VLOOKUP(Table4[product_id], tblProducts[], tblProducts[product_name],FALSE() )), "Invalid", "Valid")</f>
        <v>Valid</v>
      </c>
      <c r="L6523" s="5" t="str">
        <f aca="false">IF(ISNA(VLOOKUP(Table4[[#This Row],[warehouse_id]], tblwhouse[], tblwhouse[warehouse_name],FALSE() )), "Invalid", "Valid")</f>
        <v>Valid</v>
      </c>
    </row>
    <row r="6524" customFormat="false" ht="15" hidden="false" customHeight="true" outlineLevel="0" collapsed="false">
      <c r="A6524" s="1" t="n">
        <v>6523</v>
      </c>
      <c r="B6524" s="1" t="n">
        <v>2</v>
      </c>
      <c r="C6524" s="1" t="n">
        <v>983</v>
      </c>
      <c r="D6524" s="1" t="s">
        <v>13590</v>
      </c>
      <c r="E6524" s="1" t="n">
        <v>366</v>
      </c>
      <c r="F6524" s="1" t="n">
        <v>63</v>
      </c>
      <c r="G6524" s="1" t="n">
        <v>209.71</v>
      </c>
      <c r="H6524" s="4" t="n">
        <v>46198.6009383681</v>
      </c>
      <c r="I65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6523BT488154298336663209.7146198.6009383681</v>
      </c>
      <c r="J6524" s="1" t="n">
        <f aca="false">COUNTIF(I:I, $I6524)</f>
        <v>1</v>
      </c>
      <c r="K6524" s="1" t="str">
        <f aca="false">IF(ISNA(VLOOKUP(Table4[product_id], tblProducts[], tblProducts[product_name],FALSE() )), "Invalid", "Valid")</f>
        <v>Valid</v>
      </c>
      <c r="L6524" s="5" t="str">
        <f aca="false">IF(ISNA(VLOOKUP(Table4[[#This Row],[warehouse_id]], tblwhouse[], tblwhouse[warehouse_name],FALSE() )), "Invalid", "Valid")</f>
        <v>Valid</v>
      </c>
    </row>
    <row r="6525" customFormat="false" ht="15" hidden="false" customHeight="true" outlineLevel="0" collapsed="false">
      <c r="A6525" s="1" t="n">
        <v>6524</v>
      </c>
      <c r="B6525" s="1" t="n">
        <v>1</v>
      </c>
      <c r="C6525" s="1" t="n">
        <v>174</v>
      </c>
      <c r="D6525" s="1" t="s">
        <v>13591</v>
      </c>
      <c r="E6525" s="1" t="n">
        <v>161</v>
      </c>
      <c r="F6525" s="1" t="n">
        <v>22</v>
      </c>
      <c r="G6525" s="1" t="n">
        <v>1026.94</v>
      </c>
      <c r="H6525" s="4" t="n">
        <v>46059.6009383681</v>
      </c>
      <c r="I65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6524BT7165621174161221026.9446059.6009383681</v>
      </c>
      <c r="J6525" s="1" t="n">
        <f aca="false">COUNTIF(I:I, $I6525)</f>
        <v>1</v>
      </c>
      <c r="K6525" s="1" t="str">
        <f aca="false">IF(ISNA(VLOOKUP(Table4[product_id], tblProducts[], tblProducts[product_name],FALSE() )), "Invalid", "Valid")</f>
        <v>Valid</v>
      </c>
      <c r="L6525" s="5" t="str">
        <f aca="false">IF(ISNA(VLOOKUP(Table4[[#This Row],[warehouse_id]], tblwhouse[], tblwhouse[warehouse_name],FALSE() )), "Invalid", "Valid")</f>
        <v>Valid</v>
      </c>
    </row>
    <row r="6526" customFormat="false" ht="15" hidden="false" customHeight="true" outlineLevel="0" collapsed="false">
      <c r="A6526" s="1" t="n">
        <v>6525</v>
      </c>
      <c r="B6526" s="1" t="n">
        <v>4</v>
      </c>
      <c r="C6526" s="1" t="n">
        <v>2724</v>
      </c>
      <c r="D6526" s="1" t="s">
        <v>13592</v>
      </c>
      <c r="E6526" s="1" t="n">
        <v>444</v>
      </c>
      <c r="F6526" s="1" t="n">
        <v>39</v>
      </c>
      <c r="G6526" s="1" t="n">
        <v>806.85</v>
      </c>
      <c r="H6526" s="4" t="n">
        <v>46127.6009383681</v>
      </c>
      <c r="I65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6525BT9185694272444439806.8546127.6009383681</v>
      </c>
      <c r="J6526" s="1" t="n">
        <f aca="false">COUNTIF(I:I, $I6526)</f>
        <v>1</v>
      </c>
      <c r="K6526" s="1" t="str">
        <f aca="false">IF(ISNA(VLOOKUP(Table4[product_id], tblProducts[], tblProducts[product_name],FALSE() )), "Invalid", "Valid")</f>
        <v>Valid</v>
      </c>
      <c r="L6526" s="5" t="str">
        <f aca="false">IF(ISNA(VLOOKUP(Table4[[#This Row],[warehouse_id]], tblwhouse[], tblwhouse[warehouse_name],FALSE() )), "Invalid", "Valid")</f>
        <v>Valid</v>
      </c>
    </row>
    <row r="6527" customFormat="false" ht="15" hidden="false" customHeight="true" outlineLevel="0" collapsed="false">
      <c r="A6527" s="1" t="n">
        <v>6526</v>
      </c>
      <c r="B6527" s="1" t="n">
        <v>4</v>
      </c>
      <c r="C6527" s="1" t="n">
        <v>1276</v>
      </c>
      <c r="D6527" s="1" t="s">
        <v>13593</v>
      </c>
      <c r="E6527" s="1" t="n">
        <v>123</v>
      </c>
      <c r="F6527" s="1" t="n">
        <v>43</v>
      </c>
      <c r="G6527" s="1" t="n">
        <v>18.27</v>
      </c>
      <c r="H6527" s="4" t="n">
        <v>45921.6009383681</v>
      </c>
      <c r="I65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6526BT622953412761234318.2745921.6009383681</v>
      </c>
      <c r="J6527" s="1" t="n">
        <f aca="false">COUNTIF(I:I, $I6527)</f>
        <v>1</v>
      </c>
      <c r="K6527" s="1" t="str">
        <f aca="false">IF(ISNA(VLOOKUP(Table4[product_id], tblProducts[], tblProducts[product_name],FALSE() )), "Invalid", "Valid")</f>
        <v>Valid</v>
      </c>
      <c r="L6527" s="5" t="str">
        <f aca="false">IF(ISNA(VLOOKUP(Table4[[#This Row],[warehouse_id]], tblwhouse[], tblwhouse[warehouse_name],FALSE() )), "Invalid", "Valid")</f>
        <v>Valid</v>
      </c>
    </row>
    <row r="6528" customFormat="false" ht="15" hidden="false" customHeight="true" outlineLevel="0" collapsed="false">
      <c r="A6528" s="1" t="n">
        <v>6527</v>
      </c>
      <c r="B6528" s="1" t="n">
        <v>3</v>
      </c>
      <c r="C6528" s="1" t="n">
        <v>71</v>
      </c>
      <c r="D6528" s="1" t="s">
        <v>13594</v>
      </c>
      <c r="E6528" s="1" t="n">
        <v>386</v>
      </c>
      <c r="F6528" s="1" t="n">
        <v>24</v>
      </c>
      <c r="G6528" s="1" t="n">
        <v>88.78</v>
      </c>
      <c r="H6528" s="4" t="n">
        <v>46213.6009383681</v>
      </c>
      <c r="I65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6527BT4138893713862488.7846213.6009383681</v>
      </c>
      <c r="J6528" s="1" t="n">
        <f aca="false">COUNTIF(I:I, $I6528)</f>
        <v>1</v>
      </c>
      <c r="K6528" s="1" t="str">
        <f aca="false">IF(ISNA(VLOOKUP(Table4[product_id], tblProducts[], tblProducts[product_name],FALSE() )), "Invalid", "Valid")</f>
        <v>Valid</v>
      </c>
      <c r="L6528" s="5" t="str">
        <f aca="false">IF(ISNA(VLOOKUP(Table4[[#This Row],[warehouse_id]], tblwhouse[], tblwhouse[warehouse_name],FALSE() )), "Invalid", "Valid")</f>
        <v>Valid</v>
      </c>
    </row>
    <row r="6529" customFormat="false" ht="15" hidden="false" customHeight="true" outlineLevel="0" collapsed="false">
      <c r="A6529" s="1" t="n">
        <v>6528</v>
      </c>
      <c r="B6529" s="1" t="n">
        <v>4</v>
      </c>
      <c r="C6529" s="1" t="n">
        <v>1916</v>
      </c>
      <c r="D6529" s="1" t="s">
        <v>13595</v>
      </c>
      <c r="E6529" s="1" t="n">
        <v>251</v>
      </c>
      <c r="F6529" s="1" t="n">
        <v>28</v>
      </c>
      <c r="G6529" s="1" t="n">
        <v>261.76</v>
      </c>
      <c r="H6529" s="4" t="n">
        <v>45926.6009383681</v>
      </c>
      <c r="I65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6528BT1561084191625128261.7645926.6009383681</v>
      </c>
      <c r="J6529" s="1" t="n">
        <f aca="false">COUNTIF(I:I, $I6529)</f>
        <v>1</v>
      </c>
      <c r="K6529" s="1" t="str">
        <f aca="false">IF(ISNA(VLOOKUP(Table4[product_id], tblProducts[], tblProducts[product_name],FALSE() )), "Invalid", "Valid")</f>
        <v>Valid</v>
      </c>
      <c r="L6529" s="5" t="str">
        <f aca="false">IF(ISNA(VLOOKUP(Table4[[#This Row],[warehouse_id]], tblwhouse[], tblwhouse[warehouse_name],FALSE() )), "Invalid", "Valid")</f>
        <v>Valid</v>
      </c>
    </row>
    <row r="6530" customFormat="false" ht="15" hidden="false" customHeight="true" outlineLevel="0" collapsed="false">
      <c r="A6530" s="1" t="n">
        <v>6529</v>
      </c>
      <c r="B6530" s="1" t="n">
        <v>1</v>
      </c>
      <c r="C6530" s="1" t="n">
        <v>2164</v>
      </c>
      <c r="D6530" s="1" t="s">
        <v>13596</v>
      </c>
      <c r="E6530" s="1" t="n">
        <v>164</v>
      </c>
      <c r="F6530" s="1" t="n">
        <v>37</v>
      </c>
      <c r="G6530" s="1" t="n">
        <v>743.78</v>
      </c>
      <c r="H6530" s="4" t="n">
        <v>46115.6009383681</v>
      </c>
      <c r="I65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6529BT3315971216416437743.7846115.6009383681</v>
      </c>
      <c r="J6530" s="1" t="n">
        <f aca="false">COUNTIF(I:I, $I6530)</f>
        <v>1</v>
      </c>
      <c r="K6530" s="1" t="str">
        <f aca="false">IF(ISNA(VLOOKUP(Table4[product_id], tblProducts[], tblProducts[product_name],FALSE() )), "Invalid", "Valid")</f>
        <v>Valid</v>
      </c>
      <c r="L6530" s="5" t="str">
        <f aca="false">IF(ISNA(VLOOKUP(Table4[[#This Row],[warehouse_id]], tblwhouse[], tblwhouse[warehouse_name],FALSE() )), "Invalid", "Valid")</f>
        <v>Valid</v>
      </c>
    </row>
    <row r="6531" customFormat="false" ht="15" hidden="false" customHeight="true" outlineLevel="0" collapsed="false">
      <c r="A6531" s="1" t="n">
        <v>6530</v>
      </c>
      <c r="B6531" s="1" t="n">
        <v>1</v>
      </c>
      <c r="C6531" s="1" t="n">
        <v>2143</v>
      </c>
      <c r="D6531" s="1" t="s">
        <v>13597</v>
      </c>
      <c r="E6531" s="1" t="n">
        <v>40</v>
      </c>
      <c r="F6531" s="1" t="n">
        <v>80</v>
      </c>
      <c r="G6531" s="1" t="n">
        <v>1235.97</v>
      </c>
      <c r="H6531" s="4" t="n">
        <v>45930.6009383681</v>
      </c>
      <c r="I65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6530BT2017011214340801235.9745930.6009383681</v>
      </c>
      <c r="J6531" s="1" t="n">
        <f aca="false">COUNTIF(I:I, $I6531)</f>
        <v>1</v>
      </c>
      <c r="K6531" s="1" t="str">
        <f aca="false">IF(ISNA(VLOOKUP(Table4[product_id], tblProducts[], tblProducts[product_name],FALSE() )), "Invalid", "Valid")</f>
        <v>Valid</v>
      </c>
      <c r="L6531" s="5" t="str">
        <f aca="false">IF(ISNA(VLOOKUP(Table4[[#This Row],[warehouse_id]], tblwhouse[], tblwhouse[warehouse_name],FALSE() )), "Invalid", "Valid")</f>
        <v>Valid</v>
      </c>
    </row>
    <row r="6532" customFormat="false" ht="15" hidden="false" customHeight="true" outlineLevel="0" collapsed="false">
      <c r="A6532" s="1" t="n">
        <v>6531</v>
      </c>
      <c r="B6532" s="1" t="n">
        <v>2</v>
      </c>
      <c r="C6532" s="1" t="n">
        <v>1028</v>
      </c>
      <c r="D6532" s="1" t="s">
        <v>13598</v>
      </c>
      <c r="E6532" s="1" t="n">
        <v>451</v>
      </c>
      <c r="F6532" s="1" t="n">
        <v>46</v>
      </c>
      <c r="G6532" s="1" t="n">
        <v>1365.69</v>
      </c>
      <c r="H6532" s="4" t="n">
        <v>46180.6009383681</v>
      </c>
      <c r="I65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6531BT75149021028451461365.6946180.6009383681</v>
      </c>
      <c r="J6532" s="1" t="n">
        <f aca="false">COUNTIF(I:I, $I6532)</f>
        <v>1</v>
      </c>
      <c r="K6532" s="1" t="str">
        <f aca="false">IF(ISNA(VLOOKUP(Table4[product_id], tblProducts[], tblProducts[product_name],FALSE() )), "Invalid", "Valid")</f>
        <v>Valid</v>
      </c>
      <c r="L6532" s="5" t="str">
        <f aca="false">IF(ISNA(VLOOKUP(Table4[[#This Row],[warehouse_id]], tblwhouse[], tblwhouse[warehouse_name],FALSE() )), "Invalid", "Valid")</f>
        <v>Valid</v>
      </c>
    </row>
    <row r="6533" customFormat="false" ht="15" hidden="false" customHeight="true" outlineLevel="0" collapsed="false">
      <c r="A6533" s="1" t="n">
        <v>6532</v>
      </c>
      <c r="B6533" s="1" t="n">
        <v>1</v>
      </c>
      <c r="C6533" s="1" t="n">
        <v>2819</v>
      </c>
      <c r="D6533" s="1" t="s">
        <v>13599</v>
      </c>
      <c r="E6533" s="1" t="n">
        <v>393</v>
      </c>
      <c r="F6533" s="1" t="n">
        <v>43</v>
      </c>
      <c r="G6533" s="1" t="n">
        <v>813.6</v>
      </c>
      <c r="H6533" s="4" t="n">
        <v>46123.6009383681</v>
      </c>
      <c r="I65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6532BT9919481281939343813.646123.6009383681</v>
      </c>
      <c r="J6533" s="1" t="n">
        <f aca="false">COUNTIF(I:I, $I6533)</f>
        <v>1</v>
      </c>
      <c r="K6533" s="1" t="str">
        <f aca="false">IF(ISNA(VLOOKUP(Table4[product_id], tblProducts[], tblProducts[product_name],FALSE() )), "Invalid", "Valid")</f>
        <v>Valid</v>
      </c>
      <c r="L6533" s="5" t="str">
        <f aca="false">IF(ISNA(VLOOKUP(Table4[[#This Row],[warehouse_id]], tblwhouse[], tblwhouse[warehouse_name],FALSE() )), "Invalid", "Valid")</f>
        <v>Valid</v>
      </c>
    </row>
    <row r="6534" customFormat="false" ht="15" hidden="false" customHeight="true" outlineLevel="0" collapsed="false">
      <c r="A6534" s="1" t="n">
        <v>6533</v>
      </c>
      <c r="B6534" s="1" t="n">
        <v>4</v>
      </c>
      <c r="C6534" s="1" t="n">
        <v>1710</v>
      </c>
      <c r="D6534" s="1" t="s">
        <v>13600</v>
      </c>
      <c r="E6534" s="1" t="n">
        <v>164</v>
      </c>
      <c r="F6534" s="1" t="n">
        <v>73</v>
      </c>
      <c r="G6534" s="1" t="n">
        <v>314.61</v>
      </c>
      <c r="H6534" s="4" t="n">
        <v>46068.6009383681</v>
      </c>
      <c r="I65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6533BT3254664171016473314.6146068.6009383681</v>
      </c>
      <c r="J6534" s="1" t="n">
        <f aca="false">COUNTIF(I:I, $I6534)</f>
        <v>1</v>
      </c>
      <c r="K6534" s="1" t="str">
        <f aca="false">IF(ISNA(VLOOKUP(Table4[product_id], tblProducts[], tblProducts[product_name],FALSE() )), "Invalid", "Valid")</f>
        <v>Valid</v>
      </c>
      <c r="L6534" s="5" t="str">
        <f aca="false">IF(ISNA(VLOOKUP(Table4[[#This Row],[warehouse_id]], tblwhouse[], tblwhouse[warehouse_name],FALSE() )), "Invalid", "Valid")</f>
        <v>Valid</v>
      </c>
    </row>
    <row r="6535" customFormat="false" ht="15" hidden="false" customHeight="true" outlineLevel="0" collapsed="false">
      <c r="A6535" s="1" t="n">
        <v>6534</v>
      </c>
      <c r="B6535" s="1" t="n">
        <v>3</v>
      </c>
      <c r="C6535" s="1" t="n">
        <v>2150</v>
      </c>
      <c r="D6535" s="1" t="s">
        <v>13601</v>
      </c>
      <c r="E6535" s="1" t="n">
        <v>355</v>
      </c>
      <c r="F6535" s="1" t="n">
        <v>57</v>
      </c>
      <c r="G6535" s="1" t="n">
        <v>687.12</v>
      </c>
      <c r="H6535" s="4" t="n">
        <v>46023.6009383681</v>
      </c>
      <c r="I65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6534BT2608043215035557687.1246023.6009383681</v>
      </c>
      <c r="J6535" s="1" t="n">
        <f aca="false">COUNTIF(I:I, $I6535)</f>
        <v>1</v>
      </c>
      <c r="K6535" s="1" t="str">
        <f aca="false">IF(ISNA(VLOOKUP(Table4[product_id], tblProducts[], tblProducts[product_name],FALSE() )), "Invalid", "Valid")</f>
        <v>Valid</v>
      </c>
      <c r="L6535" s="5" t="str">
        <f aca="false">IF(ISNA(VLOOKUP(Table4[[#This Row],[warehouse_id]], tblwhouse[], tblwhouse[warehouse_name],FALSE() )), "Invalid", "Valid")</f>
        <v>Valid</v>
      </c>
    </row>
    <row r="6536" customFormat="false" ht="15" hidden="false" customHeight="true" outlineLevel="0" collapsed="false">
      <c r="A6536" s="1" t="n">
        <v>6535</v>
      </c>
      <c r="B6536" s="1" t="n">
        <v>3</v>
      </c>
      <c r="C6536" s="1" t="n">
        <v>1305</v>
      </c>
      <c r="D6536" s="1" t="s">
        <v>13602</v>
      </c>
      <c r="E6536" s="1" t="n">
        <v>39</v>
      </c>
      <c r="F6536" s="1" t="n">
        <v>80</v>
      </c>
      <c r="G6536" s="1" t="n">
        <v>159.34</v>
      </c>
      <c r="H6536" s="4" t="n">
        <v>46161.6009383681</v>
      </c>
      <c r="I65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6535BT211602313053980159.3446161.6009383681</v>
      </c>
      <c r="J6536" s="1" t="n">
        <f aca="false">COUNTIF(I:I, $I6536)</f>
        <v>1</v>
      </c>
      <c r="K6536" s="1" t="str">
        <f aca="false">IF(ISNA(VLOOKUP(Table4[product_id], tblProducts[], tblProducts[product_name],FALSE() )), "Invalid", "Valid")</f>
        <v>Valid</v>
      </c>
      <c r="L6536" s="5" t="str">
        <f aca="false">IF(ISNA(VLOOKUP(Table4[[#This Row],[warehouse_id]], tblwhouse[], tblwhouse[warehouse_name],FALSE() )), "Invalid", "Valid")</f>
        <v>Valid</v>
      </c>
    </row>
    <row r="6537" customFormat="false" ht="15" hidden="false" customHeight="true" outlineLevel="0" collapsed="false">
      <c r="A6537" s="1" t="n">
        <v>6536</v>
      </c>
      <c r="B6537" s="1" t="n">
        <v>1</v>
      </c>
      <c r="C6537" s="1" t="n">
        <v>1644</v>
      </c>
      <c r="D6537" s="1" t="s">
        <v>13603</v>
      </c>
      <c r="E6537" s="1" t="n">
        <v>12</v>
      </c>
      <c r="F6537" s="1" t="n">
        <v>73</v>
      </c>
      <c r="G6537" s="1" t="n">
        <v>692.86</v>
      </c>
      <c r="H6537" s="4" t="n">
        <v>46084.6009383681</v>
      </c>
      <c r="I65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6536BT976650116441273692.8646084.6009383681</v>
      </c>
      <c r="J6537" s="1" t="n">
        <f aca="false">COUNTIF(I:I, $I6537)</f>
        <v>1</v>
      </c>
      <c r="K6537" s="1" t="str">
        <f aca="false">IF(ISNA(VLOOKUP(Table4[product_id], tblProducts[], tblProducts[product_name],FALSE() )), "Invalid", "Valid")</f>
        <v>Valid</v>
      </c>
      <c r="L6537" s="5" t="str">
        <f aca="false">IF(ISNA(VLOOKUP(Table4[[#This Row],[warehouse_id]], tblwhouse[], tblwhouse[warehouse_name],FALSE() )), "Invalid", "Valid")</f>
        <v>Valid</v>
      </c>
    </row>
    <row r="6538" customFormat="false" ht="15" hidden="false" customHeight="true" outlineLevel="0" collapsed="false">
      <c r="A6538" s="1" t="n">
        <v>6537</v>
      </c>
      <c r="B6538" s="1" t="n">
        <v>3</v>
      </c>
      <c r="C6538" s="1" t="n">
        <v>1588</v>
      </c>
      <c r="D6538" s="1" t="s">
        <v>13604</v>
      </c>
      <c r="E6538" s="1" t="n">
        <v>85</v>
      </c>
      <c r="F6538" s="1" t="n">
        <v>63</v>
      </c>
      <c r="G6538" s="1" t="n">
        <v>118.55</v>
      </c>
      <c r="H6538" s="4" t="n">
        <v>45938.6009383681</v>
      </c>
      <c r="I65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6537BT962168315888563118.5545938.6009383681</v>
      </c>
      <c r="J6538" s="1" t="n">
        <f aca="false">COUNTIF(I:I, $I6538)</f>
        <v>1</v>
      </c>
      <c r="K6538" s="1" t="str">
        <f aca="false">IF(ISNA(VLOOKUP(Table4[product_id], tblProducts[], tblProducts[product_name],FALSE() )), "Invalid", "Valid")</f>
        <v>Valid</v>
      </c>
      <c r="L6538" s="5" t="str">
        <f aca="false">IF(ISNA(VLOOKUP(Table4[[#This Row],[warehouse_id]], tblwhouse[], tblwhouse[warehouse_name],FALSE() )), "Invalid", "Valid")</f>
        <v>Valid</v>
      </c>
    </row>
    <row r="6539" customFormat="false" ht="15" hidden="false" customHeight="true" outlineLevel="0" collapsed="false">
      <c r="A6539" s="1" t="n">
        <v>6538</v>
      </c>
      <c r="B6539" s="1" t="n">
        <v>3</v>
      </c>
      <c r="C6539" s="1" t="n">
        <v>2096</v>
      </c>
      <c r="D6539" s="1" t="s">
        <v>13605</v>
      </c>
      <c r="E6539" s="1" t="n">
        <v>247</v>
      </c>
      <c r="F6539" s="1" t="n">
        <v>74</v>
      </c>
      <c r="G6539" s="1" t="n">
        <v>185.91</v>
      </c>
      <c r="H6539" s="4" t="n">
        <v>45987.6009383681</v>
      </c>
      <c r="I65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6538BT6058903209624774185.9145987.6009383681</v>
      </c>
      <c r="J6539" s="1" t="n">
        <f aca="false">COUNTIF(I:I, $I6539)</f>
        <v>1</v>
      </c>
      <c r="K6539" s="1" t="str">
        <f aca="false">IF(ISNA(VLOOKUP(Table4[product_id], tblProducts[], tblProducts[product_name],FALSE() )), "Invalid", "Valid")</f>
        <v>Valid</v>
      </c>
      <c r="L6539" s="5" t="str">
        <f aca="false">IF(ISNA(VLOOKUP(Table4[[#This Row],[warehouse_id]], tblwhouse[], tblwhouse[warehouse_name],FALSE() )), "Invalid", "Valid")</f>
        <v>Valid</v>
      </c>
    </row>
    <row r="6540" customFormat="false" ht="15" hidden="false" customHeight="true" outlineLevel="0" collapsed="false">
      <c r="A6540" s="1" t="n">
        <v>6539</v>
      </c>
      <c r="B6540" s="1" t="n">
        <v>2</v>
      </c>
      <c r="C6540" s="1" t="n">
        <v>2620</v>
      </c>
      <c r="D6540" s="1" t="s">
        <v>13606</v>
      </c>
      <c r="E6540" s="1" t="n">
        <v>226</v>
      </c>
      <c r="F6540" s="1" t="n">
        <v>49</v>
      </c>
      <c r="G6540" s="1" t="n">
        <v>1339.46</v>
      </c>
      <c r="H6540" s="4" t="n">
        <v>45956.6009383681</v>
      </c>
      <c r="I65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6539BT80164822620226491339.4645956.6009383681</v>
      </c>
      <c r="J6540" s="1" t="n">
        <f aca="false">COUNTIF(I:I, $I6540)</f>
        <v>1</v>
      </c>
      <c r="K6540" s="1" t="str">
        <f aca="false">IF(ISNA(VLOOKUP(Table4[product_id], tblProducts[], tblProducts[product_name],FALSE() )), "Invalid", "Valid")</f>
        <v>Valid</v>
      </c>
      <c r="L6540" s="5" t="str">
        <f aca="false">IF(ISNA(VLOOKUP(Table4[[#This Row],[warehouse_id]], tblwhouse[], tblwhouse[warehouse_name],FALSE() )), "Invalid", "Valid")</f>
        <v>Valid</v>
      </c>
    </row>
    <row r="6541" customFormat="false" ht="15" hidden="false" customHeight="true" outlineLevel="0" collapsed="false">
      <c r="A6541" s="1" t="n">
        <v>6540</v>
      </c>
      <c r="B6541" s="1" t="n">
        <v>3</v>
      </c>
      <c r="C6541" s="1" t="n">
        <v>113</v>
      </c>
      <c r="D6541" s="1" t="s">
        <v>13607</v>
      </c>
      <c r="E6541" s="1" t="n">
        <v>390</v>
      </c>
      <c r="F6541" s="1" t="n">
        <v>23</v>
      </c>
      <c r="G6541" s="1" t="n">
        <v>1430.7</v>
      </c>
      <c r="H6541" s="4" t="n">
        <v>45927.6009383681</v>
      </c>
      <c r="I65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6540BT5435103113390231430.745927.6009383681</v>
      </c>
      <c r="J6541" s="1" t="n">
        <f aca="false">COUNTIF(I:I, $I6541)</f>
        <v>1</v>
      </c>
      <c r="K6541" s="1" t="str">
        <f aca="false">IF(ISNA(VLOOKUP(Table4[product_id], tblProducts[], tblProducts[product_name],FALSE() )), "Invalid", "Valid")</f>
        <v>Valid</v>
      </c>
      <c r="L6541" s="5" t="str">
        <f aca="false">IF(ISNA(VLOOKUP(Table4[[#This Row],[warehouse_id]], tblwhouse[], tblwhouse[warehouse_name],FALSE() )), "Invalid", "Valid")</f>
        <v>Valid</v>
      </c>
    </row>
    <row r="6542" customFormat="false" ht="15" hidden="false" customHeight="true" outlineLevel="0" collapsed="false">
      <c r="A6542" s="1" t="n">
        <v>6541</v>
      </c>
      <c r="B6542" s="1" t="n">
        <v>4</v>
      </c>
      <c r="C6542" s="1" t="n">
        <v>917</v>
      </c>
      <c r="D6542" s="1" t="s">
        <v>13608</v>
      </c>
      <c r="E6542" s="1" t="n">
        <v>226</v>
      </c>
      <c r="F6542" s="1" t="n">
        <v>51</v>
      </c>
      <c r="G6542" s="1" t="n">
        <v>1147.01</v>
      </c>
      <c r="H6542" s="4" t="n">
        <v>46125.6009383681</v>
      </c>
      <c r="I65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6541BT4487354917226511147.0146125.6009383681</v>
      </c>
      <c r="J6542" s="1" t="n">
        <f aca="false">COUNTIF(I:I, $I6542)</f>
        <v>1</v>
      </c>
      <c r="K6542" s="1" t="str">
        <f aca="false">IF(ISNA(VLOOKUP(Table4[product_id], tblProducts[], tblProducts[product_name],FALSE() )), "Invalid", "Valid")</f>
        <v>Valid</v>
      </c>
      <c r="L6542" s="5" t="str">
        <f aca="false">IF(ISNA(VLOOKUP(Table4[[#This Row],[warehouse_id]], tblwhouse[], tblwhouse[warehouse_name],FALSE() )), "Invalid", "Valid")</f>
        <v>Valid</v>
      </c>
    </row>
    <row r="6543" customFormat="false" ht="15" hidden="false" customHeight="true" outlineLevel="0" collapsed="false">
      <c r="A6543" s="1" t="n">
        <v>6542</v>
      </c>
      <c r="B6543" s="1" t="n">
        <v>3</v>
      </c>
      <c r="C6543" s="1" t="n">
        <v>1021</v>
      </c>
      <c r="D6543" s="1" t="s">
        <v>13609</v>
      </c>
      <c r="E6543" s="1" t="n">
        <v>392</v>
      </c>
      <c r="F6543" s="1" t="n">
        <v>41</v>
      </c>
      <c r="G6543" s="1" t="n">
        <v>1291.45</v>
      </c>
      <c r="H6543" s="4" t="n">
        <v>46175.6009383681</v>
      </c>
      <c r="I65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6542BT44082031021392411291.4546175.6009383681</v>
      </c>
      <c r="J6543" s="1" t="n">
        <f aca="false">COUNTIF(I:I, $I6543)</f>
        <v>1</v>
      </c>
      <c r="K6543" s="1" t="str">
        <f aca="false">IF(ISNA(VLOOKUP(Table4[product_id], tblProducts[], tblProducts[product_name],FALSE() )), "Invalid", "Valid")</f>
        <v>Valid</v>
      </c>
      <c r="L6543" s="5" t="str">
        <f aca="false">IF(ISNA(VLOOKUP(Table4[[#This Row],[warehouse_id]], tblwhouse[], tblwhouse[warehouse_name],FALSE() )), "Invalid", "Valid")</f>
        <v>Valid</v>
      </c>
    </row>
    <row r="6544" customFormat="false" ht="15" hidden="false" customHeight="true" outlineLevel="0" collapsed="false">
      <c r="A6544" s="1" t="n">
        <v>6543</v>
      </c>
      <c r="B6544" s="1" t="n">
        <v>1</v>
      </c>
      <c r="C6544" s="1" t="n">
        <v>2303</v>
      </c>
      <c r="D6544" s="1" t="s">
        <v>13610</v>
      </c>
      <c r="E6544" s="1" t="n">
        <v>365</v>
      </c>
      <c r="F6544" s="1" t="n">
        <v>34</v>
      </c>
      <c r="G6544" s="1" t="n">
        <v>419.99</v>
      </c>
      <c r="H6544" s="4" t="n">
        <v>45999.6009383681</v>
      </c>
      <c r="I65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6543BT8279031230336534419.9945999.6009383681</v>
      </c>
      <c r="J6544" s="1" t="n">
        <f aca="false">COUNTIF(I:I, $I6544)</f>
        <v>1</v>
      </c>
      <c r="K6544" s="1" t="str">
        <f aca="false">IF(ISNA(VLOOKUP(Table4[product_id], tblProducts[], tblProducts[product_name],FALSE() )), "Invalid", "Valid")</f>
        <v>Valid</v>
      </c>
      <c r="L6544" s="5" t="str">
        <f aca="false">IF(ISNA(VLOOKUP(Table4[[#This Row],[warehouse_id]], tblwhouse[], tblwhouse[warehouse_name],FALSE() )), "Invalid", "Valid")</f>
        <v>Valid</v>
      </c>
    </row>
    <row r="6545" customFormat="false" ht="15" hidden="false" customHeight="true" outlineLevel="0" collapsed="false">
      <c r="A6545" s="1" t="n">
        <v>6544</v>
      </c>
      <c r="B6545" s="1" t="n">
        <v>1</v>
      </c>
      <c r="C6545" s="1" t="n">
        <v>1136</v>
      </c>
      <c r="D6545" s="1" t="s">
        <v>13611</v>
      </c>
      <c r="E6545" s="1" t="n">
        <v>373</v>
      </c>
      <c r="F6545" s="1" t="n">
        <v>63</v>
      </c>
      <c r="G6545" s="1" t="n">
        <v>405.42</v>
      </c>
      <c r="H6545" s="4" t="n">
        <v>46016.6009383681</v>
      </c>
      <c r="I65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6544BT7371521113637363405.4246016.6009383681</v>
      </c>
      <c r="J6545" s="1" t="n">
        <f aca="false">COUNTIF(I:I, $I6545)</f>
        <v>1</v>
      </c>
      <c r="K6545" s="1" t="str">
        <f aca="false">IF(ISNA(VLOOKUP(Table4[product_id], tblProducts[], tblProducts[product_name],FALSE() )), "Invalid", "Valid")</f>
        <v>Valid</v>
      </c>
      <c r="L6545" s="5" t="str">
        <f aca="false">IF(ISNA(VLOOKUP(Table4[[#This Row],[warehouse_id]], tblwhouse[], tblwhouse[warehouse_name],FALSE() )), "Invalid", "Valid")</f>
        <v>Valid</v>
      </c>
    </row>
    <row r="6546" customFormat="false" ht="15" hidden="false" customHeight="true" outlineLevel="0" collapsed="false">
      <c r="A6546" s="1" t="n">
        <v>6545</v>
      </c>
      <c r="B6546" s="1" t="n">
        <v>4</v>
      </c>
      <c r="C6546" s="1" t="n">
        <v>2037</v>
      </c>
      <c r="D6546" s="1" t="s">
        <v>13612</v>
      </c>
      <c r="E6546" s="1" t="n">
        <v>254</v>
      </c>
      <c r="F6546" s="1" t="n">
        <v>39</v>
      </c>
      <c r="G6546" s="1" t="n">
        <v>913.24</v>
      </c>
      <c r="H6546" s="4" t="n">
        <v>45921.6009383681</v>
      </c>
      <c r="I65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6545BT3811384203725439913.2445921.6009383681</v>
      </c>
      <c r="J6546" s="1" t="n">
        <f aca="false">COUNTIF(I:I, $I6546)</f>
        <v>1</v>
      </c>
      <c r="K6546" s="1" t="str">
        <f aca="false">IF(ISNA(VLOOKUP(Table4[product_id], tblProducts[], tblProducts[product_name],FALSE() )), "Invalid", "Valid")</f>
        <v>Valid</v>
      </c>
      <c r="L6546" s="5" t="str">
        <f aca="false">IF(ISNA(VLOOKUP(Table4[[#This Row],[warehouse_id]], tblwhouse[], tblwhouse[warehouse_name],FALSE() )), "Invalid", "Valid")</f>
        <v>Valid</v>
      </c>
    </row>
    <row r="6547" customFormat="false" ht="15" hidden="false" customHeight="true" outlineLevel="0" collapsed="false">
      <c r="A6547" s="1" t="n">
        <v>6546</v>
      </c>
      <c r="B6547" s="1" t="n">
        <v>1</v>
      </c>
      <c r="C6547" s="1" t="n">
        <v>1883</v>
      </c>
      <c r="D6547" s="1" t="s">
        <v>13613</v>
      </c>
      <c r="E6547" s="1" t="n">
        <v>95</v>
      </c>
      <c r="F6547" s="1" t="n">
        <v>62</v>
      </c>
      <c r="G6547" s="1" t="n">
        <v>819</v>
      </c>
      <c r="H6547" s="4" t="n">
        <v>46097.6009383681</v>
      </c>
      <c r="I65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6546BT15402211883956281946097.6009383681</v>
      </c>
      <c r="J6547" s="1" t="n">
        <f aca="false">COUNTIF(I:I, $I6547)</f>
        <v>1</v>
      </c>
      <c r="K6547" s="1" t="str">
        <f aca="false">IF(ISNA(VLOOKUP(Table4[product_id], tblProducts[], tblProducts[product_name],FALSE() )), "Invalid", "Valid")</f>
        <v>Valid</v>
      </c>
      <c r="L6547" s="5" t="str">
        <f aca="false">IF(ISNA(VLOOKUP(Table4[[#This Row],[warehouse_id]], tblwhouse[], tblwhouse[warehouse_name],FALSE() )), "Invalid", "Valid")</f>
        <v>Valid</v>
      </c>
    </row>
    <row r="6548" customFormat="false" ht="15" hidden="false" customHeight="true" outlineLevel="0" collapsed="false">
      <c r="A6548" s="1" t="n">
        <v>6547</v>
      </c>
      <c r="B6548" s="1" t="n">
        <v>3</v>
      </c>
      <c r="C6548" s="1" t="n">
        <v>1754</v>
      </c>
      <c r="D6548" s="1" t="s">
        <v>13614</v>
      </c>
      <c r="E6548" s="1" t="n">
        <v>391</v>
      </c>
      <c r="F6548" s="1" t="n">
        <v>64</v>
      </c>
      <c r="G6548" s="1" t="n">
        <v>1288.32</v>
      </c>
      <c r="H6548" s="4" t="n">
        <v>46092.6009383681</v>
      </c>
      <c r="I65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6547BT57282531754391641288.3246092.6009383681</v>
      </c>
      <c r="J6548" s="1" t="n">
        <f aca="false">COUNTIF(I:I, $I6548)</f>
        <v>1</v>
      </c>
      <c r="K6548" s="1" t="str">
        <f aca="false">IF(ISNA(VLOOKUP(Table4[product_id], tblProducts[], tblProducts[product_name],FALSE() )), "Invalid", "Valid")</f>
        <v>Valid</v>
      </c>
      <c r="L6548" s="5" t="str">
        <f aca="false">IF(ISNA(VLOOKUP(Table4[[#This Row],[warehouse_id]], tblwhouse[], tblwhouse[warehouse_name],FALSE() )), "Invalid", "Valid")</f>
        <v>Valid</v>
      </c>
    </row>
    <row r="6549" customFormat="false" ht="15" hidden="false" customHeight="true" outlineLevel="0" collapsed="false">
      <c r="A6549" s="1" t="n">
        <v>6548</v>
      </c>
      <c r="B6549" s="1" t="n">
        <v>3</v>
      </c>
      <c r="C6549" s="1" t="n">
        <v>1389</v>
      </c>
      <c r="D6549" s="1" t="s">
        <v>13615</v>
      </c>
      <c r="E6549" s="1" t="n">
        <v>286</v>
      </c>
      <c r="F6549" s="1" t="n">
        <v>69</v>
      </c>
      <c r="G6549" s="1" t="n">
        <v>953.23</v>
      </c>
      <c r="H6549" s="4" t="n">
        <v>46213.6009383681</v>
      </c>
      <c r="I65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6548BT2286293138928669953.2346213.6009383681</v>
      </c>
      <c r="J6549" s="1" t="n">
        <f aca="false">COUNTIF(I:I, $I6549)</f>
        <v>1</v>
      </c>
      <c r="K6549" s="1" t="str">
        <f aca="false">IF(ISNA(VLOOKUP(Table4[product_id], tblProducts[], tblProducts[product_name],FALSE() )), "Invalid", "Valid")</f>
        <v>Valid</v>
      </c>
      <c r="L6549" s="5" t="str">
        <f aca="false">IF(ISNA(VLOOKUP(Table4[[#This Row],[warehouse_id]], tblwhouse[], tblwhouse[warehouse_name],FALSE() )), "Invalid", "Valid")</f>
        <v>Valid</v>
      </c>
    </row>
    <row r="6550" customFormat="false" ht="15" hidden="false" customHeight="true" outlineLevel="0" collapsed="false">
      <c r="A6550" s="1" t="n">
        <v>6549</v>
      </c>
      <c r="B6550" s="1" t="n">
        <v>2</v>
      </c>
      <c r="C6550" s="1" t="n">
        <v>747</v>
      </c>
      <c r="D6550" s="1" t="s">
        <v>13616</v>
      </c>
      <c r="E6550" s="1" t="n">
        <v>360</v>
      </c>
      <c r="F6550" s="1" t="n">
        <v>34</v>
      </c>
      <c r="G6550" s="1" t="n">
        <v>1305.9</v>
      </c>
      <c r="H6550" s="4" t="n">
        <v>46130.6009383681</v>
      </c>
      <c r="I65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6549BT8913362747360341305.946130.6009383681</v>
      </c>
      <c r="J6550" s="1" t="n">
        <f aca="false">COUNTIF(I:I, $I6550)</f>
        <v>1</v>
      </c>
      <c r="K6550" s="1" t="str">
        <f aca="false">IF(ISNA(VLOOKUP(Table4[product_id], tblProducts[], tblProducts[product_name],FALSE() )), "Invalid", "Valid")</f>
        <v>Valid</v>
      </c>
      <c r="L6550" s="5" t="str">
        <f aca="false">IF(ISNA(VLOOKUP(Table4[[#This Row],[warehouse_id]], tblwhouse[], tblwhouse[warehouse_name],FALSE() )), "Invalid", "Valid")</f>
        <v>Valid</v>
      </c>
    </row>
    <row r="6551" customFormat="false" ht="15" hidden="false" customHeight="true" outlineLevel="0" collapsed="false">
      <c r="A6551" s="1" t="n">
        <v>6550</v>
      </c>
      <c r="B6551" s="1" t="n">
        <v>2</v>
      </c>
      <c r="C6551" s="1" t="n">
        <v>2406</v>
      </c>
      <c r="D6551" s="1" t="s">
        <v>13617</v>
      </c>
      <c r="E6551" s="1" t="n">
        <v>63</v>
      </c>
      <c r="F6551" s="1" t="n">
        <v>35</v>
      </c>
      <c r="G6551" s="1" t="n">
        <v>1443.2</v>
      </c>
      <c r="H6551" s="4" t="n">
        <v>45977.6009383681</v>
      </c>
      <c r="I65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6550BT8329272240663351443.245977.6009383681</v>
      </c>
      <c r="J6551" s="1" t="n">
        <f aca="false">COUNTIF(I:I, $I6551)</f>
        <v>1</v>
      </c>
      <c r="K6551" s="1" t="str">
        <f aca="false">IF(ISNA(VLOOKUP(Table4[product_id], tblProducts[], tblProducts[product_name],FALSE() )), "Invalid", "Valid")</f>
        <v>Valid</v>
      </c>
      <c r="L6551" s="5" t="str">
        <f aca="false">IF(ISNA(VLOOKUP(Table4[[#This Row],[warehouse_id]], tblwhouse[], tblwhouse[warehouse_name],FALSE() )), "Invalid", "Valid")</f>
        <v>Valid</v>
      </c>
    </row>
    <row r="6552" customFormat="false" ht="15" hidden="false" customHeight="true" outlineLevel="0" collapsed="false">
      <c r="A6552" s="1" t="n">
        <v>6551</v>
      </c>
      <c r="B6552" s="1" t="n">
        <v>1</v>
      </c>
      <c r="C6552" s="1" t="n">
        <v>365</v>
      </c>
      <c r="D6552" s="1" t="s">
        <v>13618</v>
      </c>
      <c r="E6552" s="1" t="n">
        <v>206</v>
      </c>
      <c r="F6552" s="1" t="n">
        <v>31</v>
      </c>
      <c r="G6552" s="1" t="n">
        <v>451.64</v>
      </c>
      <c r="H6552" s="4" t="n">
        <v>46100.6009383681</v>
      </c>
      <c r="I65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6551BT761181136520631451.6446100.6009383681</v>
      </c>
      <c r="J6552" s="1" t="n">
        <f aca="false">COUNTIF(I:I, $I6552)</f>
        <v>1</v>
      </c>
      <c r="K6552" s="1" t="str">
        <f aca="false">IF(ISNA(VLOOKUP(Table4[product_id], tblProducts[], tblProducts[product_name],FALSE() )), "Invalid", "Valid")</f>
        <v>Valid</v>
      </c>
      <c r="L6552" s="5" t="str">
        <f aca="false">IF(ISNA(VLOOKUP(Table4[[#This Row],[warehouse_id]], tblwhouse[], tblwhouse[warehouse_name],FALSE() )), "Invalid", "Valid")</f>
        <v>Valid</v>
      </c>
    </row>
    <row r="6553" customFormat="false" ht="15" hidden="false" customHeight="true" outlineLevel="0" collapsed="false">
      <c r="A6553" s="1" t="n">
        <v>6552</v>
      </c>
      <c r="B6553" s="1" t="n">
        <v>4</v>
      </c>
      <c r="C6553" s="1" t="n">
        <v>2491</v>
      </c>
      <c r="D6553" s="1" t="s">
        <v>13619</v>
      </c>
      <c r="E6553" s="1" t="n">
        <v>215</v>
      </c>
      <c r="F6553" s="1" t="n">
        <v>45</v>
      </c>
      <c r="G6553" s="1" t="n">
        <v>416.34</v>
      </c>
      <c r="H6553" s="4" t="n">
        <v>45927.6009383681</v>
      </c>
      <c r="I65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6552BT7251114249121545416.3445927.6009383681</v>
      </c>
      <c r="J6553" s="1" t="n">
        <f aca="false">COUNTIF(I:I, $I6553)</f>
        <v>1</v>
      </c>
      <c r="K6553" s="1" t="str">
        <f aca="false">IF(ISNA(VLOOKUP(Table4[product_id], tblProducts[], tblProducts[product_name],FALSE() )), "Invalid", "Valid")</f>
        <v>Valid</v>
      </c>
      <c r="L6553" s="5" t="str">
        <f aca="false">IF(ISNA(VLOOKUP(Table4[[#This Row],[warehouse_id]], tblwhouse[], tblwhouse[warehouse_name],FALSE() )), "Invalid", "Valid")</f>
        <v>Valid</v>
      </c>
    </row>
    <row r="6554" customFormat="false" ht="15" hidden="false" customHeight="true" outlineLevel="0" collapsed="false">
      <c r="A6554" s="1" t="n">
        <v>6553</v>
      </c>
      <c r="B6554" s="1" t="n">
        <v>1</v>
      </c>
      <c r="C6554" s="1" t="n">
        <v>2683</v>
      </c>
      <c r="D6554" s="1" t="s">
        <v>13620</v>
      </c>
      <c r="E6554" s="1" t="n">
        <v>305</v>
      </c>
      <c r="F6554" s="1" t="n">
        <v>76</v>
      </c>
      <c r="G6554" s="1" t="n">
        <v>325.74</v>
      </c>
      <c r="H6554" s="4" t="n">
        <v>45998.6009383681</v>
      </c>
      <c r="I65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6553BT5210441268330576325.7445998.6009383681</v>
      </c>
      <c r="J6554" s="1" t="n">
        <f aca="false">COUNTIF(I:I, $I6554)</f>
        <v>1</v>
      </c>
      <c r="K6554" s="1" t="str">
        <f aca="false">IF(ISNA(VLOOKUP(Table4[product_id], tblProducts[], tblProducts[product_name],FALSE() )), "Invalid", "Valid")</f>
        <v>Valid</v>
      </c>
      <c r="L6554" s="5" t="str">
        <f aca="false">IF(ISNA(VLOOKUP(Table4[[#This Row],[warehouse_id]], tblwhouse[], tblwhouse[warehouse_name],FALSE() )), "Invalid", "Valid")</f>
        <v>Valid</v>
      </c>
    </row>
    <row r="6555" customFormat="false" ht="15" hidden="false" customHeight="true" outlineLevel="0" collapsed="false">
      <c r="A6555" s="1" t="n">
        <v>6554</v>
      </c>
      <c r="B6555" s="1" t="n">
        <v>1</v>
      </c>
      <c r="C6555" s="1" t="n">
        <v>248</v>
      </c>
      <c r="D6555" s="1" t="s">
        <v>13621</v>
      </c>
      <c r="E6555" s="1" t="n">
        <v>343</v>
      </c>
      <c r="F6555" s="1" t="n">
        <v>70</v>
      </c>
      <c r="G6555" s="1" t="n">
        <v>1477.77</v>
      </c>
      <c r="H6555" s="4" t="n">
        <v>46122.6009383681</v>
      </c>
      <c r="I65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6554BT8814931248343701477.7746122.6009383681</v>
      </c>
      <c r="J6555" s="1" t="n">
        <f aca="false">COUNTIF(I:I, $I6555)</f>
        <v>1</v>
      </c>
      <c r="K6555" s="1" t="str">
        <f aca="false">IF(ISNA(VLOOKUP(Table4[product_id], tblProducts[], tblProducts[product_name],FALSE() )), "Invalid", "Valid")</f>
        <v>Valid</v>
      </c>
      <c r="L6555" s="5" t="str">
        <f aca="false">IF(ISNA(VLOOKUP(Table4[[#This Row],[warehouse_id]], tblwhouse[], tblwhouse[warehouse_name],FALSE() )), "Invalid", "Valid")</f>
        <v>Valid</v>
      </c>
    </row>
    <row r="6556" customFormat="false" ht="15" hidden="false" customHeight="true" outlineLevel="0" collapsed="false">
      <c r="A6556" s="1" t="n">
        <v>6555</v>
      </c>
      <c r="B6556" s="1" t="n">
        <v>2</v>
      </c>
      <c r="C6556" s="1" t="n">
        <v>1977</v>
      </c>
      <c r="D6556" s="1" t="s">
        <v>13622</v>
      </c>
      <c r="E6556" s="1" t="n">
        <v>64</v>
      </c>
      <c r="F6556" s="1" t="n">
        <v>23</v>
      </c>
      <c r="G6556" s="1" t="n">
        <v>171.79</v>
      </c>
      <c r="H6556" s="4" t="n">
        <v>46028.6009383681</v>
      </c>
      <c r="I65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6555BT487363219776423171.7946028.6009383681</v>
      </c>
      <c r="J6556" s="1" t="n">
        <f aca="false">COUNTIF(I:I, $I6556)</f>
        <v>1</v>
      </c>
      <c r="K6556" s="1" t="str">
        <f aca="false">IF(ISNA(VLOOKUP(Table4[product_id], tblProducts[], tblProducts[product_name],FALSE() )), "Invalid", "Valid")</f>
        <v>Valid</v>
      </c>
      <c r="L6556" s="5" t="str">
        <f aca="false">IF(ISNA(VLOOKUP(Table4[[#This Row],[warehouse_id]], tblwhouse[], tblwhouse[warehouse_name],FALSE() )), "Invalid", "Valid")</f>
        <v>Valid</v>
      </c>
    </row>
    <row r="6557" customFormat="false" ht="15" hidden="false" customHeight="true" outlineLevel="0" collapsed="false">
      <c r="A6557" s="1" t="n">
        <v>6556</v>
      </c>
      <c r="B6557" s="1" t="n">
        <v>1</v>
      </c>
      <c r="C6557" s="1" t="n">
        <v>2490</v>
      </c>
      <c r="D6557" s="1" t="s">
        <v>13623</v>
      </c>
      <c r="E6557" s="1" t="n">
        <v>77</v>
      </c>
      <c r="F6557" s="1" t="n">
        <v>52</v>
      </c>
      <c r="G6557" s="1" t="n">
        <v>928.29</v>
      </c>
      <c r="H6557" s="4" t="n">
        <v>45950.6009383796</v>
      </c>
      <c r="I65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6556BT958669124907752928.2945950.6009383796</v>
      </c>
      <c r="J6557" s="1" t="n">
        <f aca="false">COUNTIF(I:I, $I6557)</f>
        <v>1</v>
      </c>
      <c r="K6557" s="1" t="str">
        <f aca="false">IF(ISNA(VLOOKUP(Table4[product_id], tblProducts[], tblProducts[product_name],FALSE() )), "Invalid", "Valid")</f>
        <v>Valid</v>
      </c>
      <c r="L6557" s="5" t="str">
        <f aca="false">IF(ISNA(VLOOKUP(Table4[[#This Row],[warehouse_id]], tblwhouse[], tblwhouse[warehouse_name],FALSE() )), "Invalid", "Valid")</f>
        <v>Valid</v>
      </c>
    </row>
    <row r="6558" customFormat="false" ht="15" hidden="false" customHeight="true" outlineLevel="0" collapsed="false">
      <c r="A6558" s="1" t="n">
        <v>6557</v>
      </c>
      <c r="B6558" s="1" t="n">
        <v>4</v>
      </c>
      <c r="C6558" s="1" t="n">
        <v>62</v>
      </c>
      <c r="D6558" s="1" t="s">
        <v>13624</v>
      </c>
      <c r="E6558" s="1" t="n">
        <v>250</v>
      </c>
      <c r="F6558" s="1" t="n">
        <v>26</v>
      </c>
      <c r="G6558" s="1" t="n">
        <v>585.06</v>
      </c>
      <c r="H6558" s="4" t="n">
        <v>45866.6009383796</v>
      </c>
      <c r="I65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6557BT35398546225026585.0645866.6009383796</v>
      </c>
      <c r="J6558" s="1" t="n">
        <f aca="false">COUNTIF(I:I, $I6558)</f>
        <v>1</v>
      </c>
      <c r="K6558" s="1" t="str">
        <f aca="false">IF(ISNA(VLOOKUP(Table4[product_id], tblProducts[], tblProducts[product_name],FALSE() )), "Invalid", "Valid")</f>
        <v>Valid</v>
      </c>
      <c r="L6558" s="5" t="str">
        <f aca="false">IF(ISNA(VLOOKUP(Table4[[#This Row],[warehouse_id]], tblwhouse[], tblwhouse[warehouse_name],FALSE() )), "Invalid", "Valid")</f>
        <v>Valid</v>
      </c>
    </row>
    <row r="6559" customFormat="false" ht="15" hidden="false" customHeight="true" outlineLevel="0" collapsed="false">
      <c r="A6559" s="1" t="n">
        <v>6558</v>
      </c>
      <c r="B6559" s="1" t="n">
        <v>3</v>
      </c>
      <c r="C6559" s="1" t="n">
        <v>626</v>
      </c>
      <c r="D6559" s="1" t="s">
        <v>13625</v>
      </c>
      <c r="E6559" s="1" t="n">
        <v>359</v>
      </c>
      <c r="F6559" s="1" t="n">
        <v>71</v>
      </c>
      <c r="G6559" s="1" t="n">
        <v>342.18</v>
      </c>
      <c r="H6559" s="4" t="n">
        <v>46014.6009383796</v>
      </c>
      <c r="I65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6558BT221631362635971342.1846014.6009383796</v>
      </c>
      <c r="J6559" s="1" t="n">
        <f aca="false">COUNTIF(I:I, $I6559)</f>
        <v>1</v>
      </c>
      <c r="K6559" s="1" t="str">
        <f aca="false">IF(ISNA(VLOOKUP(Table4[product_id], tblProducts[], tblProducts[product_name],FALSE() )), "Invalid", "Valid")</f>
        <v>Valid</v>
      </c>
      <c r="L6559" s="5" t="str">
        <f aca="false">IF(ISNA(VLOOKUP(Table4[[#This Row],[warehouse_id]], tblwhouse[], tblwhouse[warehouse_name],FALSE() )), "Invalid", "Valid")</f>
        <v>Valid</v>
      </c>
    </row>
    <row r="6560" customFormat="false" ht="15" hidden="false" customHeight="true" outlineLevel="0" collapsed="false">
      <c r="A6560" s="1" t="n">
        <v>6559</v>
      </c>
      <c r="B6560" s="1" t="n">
        <v>3</v>
      </c>
      <c r="C6560" s="1" t="n">
        <v>2245</v>
      </c>
      <c r="D6560" s="1" t="s">
        <v>13626</v>
      </c>
      <c r="E6560" s="1" t="n">
        <v>110</v>
      </c>
      <c r="F6560" s="1" t="n">
        <v>26</v>
      </c>
      <c r="G6560" s="1" t="n">
        <v>1461.82</v>
      </c>
      <c r="H6560" s="4" t="n">
        <v>46031.6009383796</v>
      </c>
      <c r="I65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6559BT18720532245110261461.8246031.6009383796</v>
      </c>
      <c r="J6560" s="1" t="n">
        <f aca="false">COUNTIF(I:I, $I6560)</f>
        <v>1</v>
      </c>
      <c r="K6560" s="1" t="str">
        <f aca="false">IF(ISNA(VLOOKUP(Table4[product_id], tblProducts[], tblProducts[product_name],FALSE() )), "Invalid", "Valid")</f>
        <v>Valid</v>
      </c>
      <c r="L6560" s="5" t="str">
        <f aca="false">IF(ISNA(VLOOKUP(Table4[[#This Row],[warehouse_id]], tblwhouse[], tblwhouse[warehouse_name],FALSE() )), "Invalid", "Valid")</f>
        <v>Valid</v>
      </c>
    </row>
    <row r="6561" customFormat="false" ht="15" hidden="false" customHeight="true" outlineLevel="0" collapsed="false">
      <c r="A6561" s="1" t="n">
        <v>6560</v>
      </c>
      <c r="B6561" s="1" t="n">
        <v>1</v>
      </c>
      <c r="C6561" s="1" t="n">
        <v>2925</v>
      </c>
      <c r="D6561" s="1" t="s">
        <v>13627</v>
      </c>
      <c r="E6561" s="1" t="n">
        <v>436</v>
      </c>
      <c r="F6561" s="1" t="n">
        <v>37</v>
      </c>
      <c r="G6561" s="1" t="n">
        <v>480.4</v>
      </c>
      <c r="H6561" s="4" t="n">
        <v>45983.6009383796</v>
      </c>
      <c r="I65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6560BT9497461292543637480.445983.6009383796</v>
      </c>
      <c r="J6561" s="1" t="n">
        <f aca="false">COUNTIF(I:I, $I6561)</f>
        <v>1</v>
      </c>
      <c r="K6561" s="1" t="str">
        <f aca="false">IF(ISNA(VLOOKUP(Table4[product_id], tblProducts[], tblProducts[product_name],FALSE() )), "Invalid", "Valid")</f>
        <v>Valid</v>
      </c>
      <c r="L6561" s="5" t="str">
        <f aca="false">IF(ISNA(VLOOKUP(Table4[[#This Row],[warehouse_id]], tblwhouse[], tblwhouse[warehouse_name],FALSE() )), "Invalid", "Valid")</f>
        <v>Valid</v>
      </c>
    </row>
    <row r="6562" customFormat="false" ht="15" hidden="false" customHeight="true" outlineLevel="0" collapsed="false">
      <c r="A6562" s="1" t="n">
        <v>6561</v>
      </c>
      <c r="B6562" s="1" t="n">
        <v>2</v>
      </c>
      <c r="C6562" s="1" t="n">
        <v>1430</v>
      </c>
      <c r="D6562" s="1" t="s">
        <v>13628</v>
      </c>
      <c r="E6562" s="1" t="n">
        <v>75</v>
      </c>
      <c r="F6562" s="1" t="n">
        <v>56</v>
      </c>
      <c r="G6562" s="1" t="n">
        <v>629.04</v>
      </c>
      <c r="H6562" s="4" t="n">
        <v>46002.6009383796</v>
      </c>
      <c r="I65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6561BT293030214307556629.0446002.6009383796</v>
      </c>
      <c r="J6562" s="1" t="n">
        <f aca="false">COUNTIF(I:I, $I6562)</f>
        <v>1</v>
      </c>
      <c r="K6562" s="1" t="str">
        <f aca="false">IF(ISNA(VLOOKUP(Table4[product_id], tblProducts[], tblProducts[product_name],FALSE() )), "Invalid", "Valid")</f>
        <v>Valid</v>
      </c>
      <c r="L6562" s="5" t="str">
        <f aca="false">IF(ISNA(VLOOKUP(Table4[[#This Row],[warehouse_id]], tblwhouse[], tblwhouse[warehouse_name],FALSE() )), "Invalid", "Valid")</f>
        <v>Valid</v>
      </c>
    </row>
    <row r="6563" customFormat="false" ht="15" hidden="false" customHeight="true" outlineLevel="0" collapsed="false">
      <c r="A6563" s="1" t="n">
        <v>6562</v>
      </c>
      <c r="B6563" s="1" t="n">
        <v>1</v>
      </c>
      <c r="C6563" s="1" t="n">
        <v>1355</v>
      </c>
      <c r="D6563" s="1" t="s">
        <v>13629</v>
      </c>
      <c r="E6563" s="1" t="n">
        <v>240</v>
      </c>
      <c r="F6563" s="1" t="n">
        <v>50</v>
      </c>
      <c r="G6563" s="1" t="n">
        <v>942.12</v>
      </c>
      <c r="H6563" s="4" t="n">
        <v>46180.6009383796</v>
      </c>
      <c r="I65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6562BT5561041135524050942.1246180.6009383796</v>
      </c>
      <c r="J6563" s="1" t="n">
        <f aca="false">COUNTIF(I:I, $I6563)</f>
        <v>1</v>
      </c>
      <c r="K6563" s="1" t="str">
        <f aca="false">IF(ISNA(VLOOKUP(Table4[product_id], tblProducts[], tblProducts[product_name],FALSE() )), "Invalid", "Valid")</f>
        <v>Valid</v>
      </c>
      <c r="L6563" s="5" t="str">
        <f aca="false">IF(ISNA(VLOOKUP(Table4[[#This Row],[warehouse_id]], tblwhouse[], tblwhouse[warehouse_name],FALSE() )), "Invalid", "Valid")</f>
        <v>Valid</v>
      </c>
    </row>
    <row r="6564" customFormat="false" ht="15" hidden="false" customHeight="true" outlineLevel="0" collapsed="false">
      <c r="A6564" s="1" t="n">
        <v>6563</v>
      </c>
      <c r="B6564" s="1" t="n">
        <v>2</v>
      </c>
      <c r="C6564" s="1" t="n">
        <v>1739</v>
      </c>
      <c r="D6564" s="1" t="s">
        <v>13630</v>
      </c>
      <c r="E6564" s="1" t="n">
        <v>114</v>
      </c>
      <c r="F6564" s="1" t="n">
        <v>65</v>
      </c>
      <c r="G6564" s="1" t="n">
        <v>913.32</v>
      </c>
      <c r="H6564" s="4" t="n">
        <v>45990.6009383796</v>
      </c>
      <c r="I65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6563BT1332432173911465913.3245990.6009383796</v>
      </c>
      <c r="J6564" s="1" t="n">
        <f aca="false">COUNTIF(I:I, $I6564)</f>
        <v>1</v>
      </c>
      <c r="K6564" s="1" t="str">
        <f aca="false">IF(ISNA(VLOOKUP(Table4[product_id], tblProducts[], tblProducts[product_name],FALSE() )), "Invalid", "Valid")</f>
        <v>Valid</v>
      </c>
      <c r="L6564" s="5" t="str">
        <f aca="false">IF(ISNA(VLOOKUP(Table4[[#This Row],[warehouse_id]], tblwhouse[], tblwhouse[warehouse_name],FALSE() )), "Invalid", "Valid")</f>
        <v>Valid</v>
      </c>
    </row>
    <row r="6565" customFormat="false" ht="15" hidden="false" customHeight="true" outlineLevel="0" collapsed="false">
      <c r="A6565" s="1" t="n">
        <v>6564</v>
      </c>
      <c r="B6565" s="1" t="n">
        <v>3</v>
      </c>
      <c r="C6565" s="1" t="n">
        <v>1541</v>
      </c>
      <c r="D6565" s="1" t="s">
        <v>13631</v>
      </c>
      <c r="E6565" s="1" t="n">
        <v>453</v>
      </c>
      <c r="F6565" s="1" t="n">
        <v>48</v>
      </c>
      <c r="G6565" s="1" t="n">
        <v>443.02</v>
      </c>
      <c r="H6565" s="4" t="n">
        <v>46100.6009383796</v>
      </c>
      <c r="I65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6564BT5784413154145348443.0246100.6009383796</v>
      </c>
      <c r="J6565" s="1" t="n">
        <f aca="false">COUNTIF(I:I, $I6565)</f>
        <v>1</v>
      </c>
      <c r="K6565" s="1" t="str">
        <f aca="false">IF(ISNA(VLOOKUP(Table4[product_id], tblProducts[], tblProducts[product_name],FALSE() )), "Invalid", "Valid")</f>
        <v>Valid</v>
      </c>
      <c r="L6565" s="5" t="str">
        <f aca="false">IF(ISNA(VLOOKUP(Table4[[#This Row],[warehouse_id]], tblwhouse[], tblwhouse[warehouse_name],FALSE() )), "Invalid", "Valid")</f>
        <v>Valid</v>
      </c>
    </row>
    <row r="6566" customFormat="false" ht="15" hidden="false" customHeight="true" outlineLevel="0" collapsed="false">
      <c r="A6566" s="1" t="n">
        <v>6565</v>
      </c>
      <c r="B6566" s="1" t="n">
        <v>2</v>
      </c>
      <c r="C6566" s="1" t="n">
        <v>1153</v>
      </c>
      <c r="D6566" s="1" t="s">
        <v>13632</v>
      </c>
      <c r="E6566" s="1" t="n">
        <v>442</v>
      </c>
      <c r="F6566" s="1" t="n">
        <v>45</v>
      </c>
      <c r="G6566" s="1" t="n">
        <v>1239.5</v>
      </c>
      <c r="H6566" s="4" t="n">
        <v>45938.6009383796</v>
      </c>
      <c r="I65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6565BT77470921153442451239.545938.6009383796</v>
      </c>
      <c r="J6566" s="1" t="n">
        <f aca="false">COUNTIF(I:I, $I6566)</f>
        <v>1</v>
      </c>
      <c r="K6566" s="1" t="str">
        <f aca="false">IF(ISNA(VLOOKUP(Table4[product_id], tblProducts[], tblProducts[product_name],FALSE() )), "Invalid", "Valid")</f>
        <v>Valid</v>
      </c>
      <c r="L6566" s="5" t="str">
        <f aca="false">IF(ISNA(VLOOKUP(Table4[[#This Row],[warehouse_id]], tblwhouse[], tblwhouse[warehouse_name],FALSE() )), "Invalid", "Valid")</f>
        <v>Valid</v>
      </c>
    </row>
    <row r="6567" customFormat="false" ht="15" hidden="false" customHeight="true" outlineLevel="0" collapsed="false">
      <c r="A6567" s="1" t="n">
        <v>6566</v>
      </c>
      <c r="B6567" s="1" t="n">
        <v>2</v>
      </c>
      <c r="C6567" s="1" t="n">
        <v>145</v>
      </c>
      <c r="D6567" s="1" t="s">
        <v>13633</v>
      </c>
      <c r="E6567" s="1" t="n">
        <v>229</v>
      </c>
      <c r="F6567" s="1" t="n">
        <v>38</v>
      </c>
      <c r="G6567" s="1" t="n">
        <v>404.33</v>
      </c>
      <c r="H6567" s="4" t="n">
        <v>46163.6009383796</v>
      </c>
      <c r="I65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6566BT113289214522938404.3346163.6009383796</v>
      </c>
      <c r="J6567" s="1" t="n">
        <f aca="false">COUNTIF(I:I, $I6567)</f>
        <v>1</v>
      </c>
      <c r="K6567" s="1" t="str">
        <f aca="false">IF(ISNA(VLOOKUP(Table4[product_id], tblProducts[], tblProducts[product_name],FALSE() )), "Invalid", "Valid")</f>
        <v>Valid</v>
      </c>
      <c r="L6567" s="5" t="str">
        <f aca="false">IF(ISNA(VLOOKUP(Table4[[#This Row],[warehouse_id]], tblwhouse[], tblwhouse[warehouse_name],FALSE() )), "Invalid", "Valid")</f>
        <v>Valid</v>
      </c>
    </row>
    <row r="6568" customFormat="false" ht="15" hidden="false" customHeight="true" outlineLevel="0" collapsed="false">
      <c r="A6568" s="1" t="n">
        <v>6567</v>
      </c>
      <c r="B6568" s="1" t="n">
        <v>4</v>
      </c>
      <c r="C6568" s="1" t="n">
        <v>2969</v>
      </c>
      <c r="D6568" s="1" t="s">
        <v>13634</v>
      </c>
      <c r="E6568" s="1" t="n">
        <v>222</v>
      </c>
      <c r="F6568" s="1" t="n">
        <v>63</v>
      </c>
      <c r="G6568" s="1" t="n">
        <v>1388.22</v>
      </c>
      <c r="H6568" s="4" t="n">
        <v>46144.6009383796</v>
      </c>
      <c r="I65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6567BT62626642969222631388.2246144.6009383796</v>
      </c>
      <c r="J6568" s="1" t="n">
        <f aca="false">COUNTIF(I:I, $I6568)</f>
        <v>1</v>
      </c>
      <c r="K6568" s="1" t="str">
        <f aca="false">IF(ISNA(VLOOKUP(Table4[product_id], tblProducts[], tblProducts[product_name],FALSE() )), "Invalid", "Valid")</f>
        <v>Valid</v>
      </c>
      <c r="L6568" s="5" t="str">
        <f aca="false">IF(ISNA(VLOOKUP(Table4[[#This Row],[warehouse_id]], tblwhouse[], tblwhouse[warehouse_name],FALSE() )), "Invalid", "Valid")</f>
        <v>Valid</v>
      </c>
    </row>
    <row r="6569" customFormat="false" ht="15" hidden="false" customHeight="true" outlineLevel="0" collapsed="false">
      <c r="A6569" s="1" t="n">
        <v>6568</v>
      </c>
      <c r="B6569" s="1" t="n">
        <v>4</v>
      </c>
      <c r="C6569" s="1" t="n">
        <v>938</v>
      </c>
      <c r="D6569" s="1" t="s">
        <v>13635</v>
      </c>
      <c r="E6569" s="1" t="n">
        <v>357</v>
      </c>
      <c r="F6569" s="1" t="n">
        <v>44</v>
      </c>
      <c r="G6569" s="1" t="n">
        <v>897.84</v>
      </c>
      <c r="H6569" s="4" t="n">
        <v>45920.6009383796</v>
      </c>
      <c r="I65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6568BT634839493835744897.8445920.6009383796</v>
      </c>
      <c r="J6569" s="1" t="n">
        <f aca="false">COUNTIF(I:I, $I6569)</f>
        <v>1</v>
      </c>
      <c r="K6569" s="1" t="str">
        <f aca="false">IF(ISNA(VLOOKUP(Table4[product_id], tblProducts[], tblProducts[product_name],FALSE() )), "Invalid", "Valid")</f>
        <v>Valid</v>
      </c>
      <c r="L6569" s="5" t="str">
        <f aca="false">IF(ISNA(VLOOKUP(Table4[[#This Row],[warehouse_id]], tblwhouse[], tblwhouse[warehouse_name],FALSE() )), "Invalid", "Valid")</f>
        <v>Valid</v>
      </c>
    </row>
    <row r="6570" customFormat="false" ht="15" hidden="false" customHeight="true" outlineLevel="0" collapsed="false">
      <c r="A6570" s="1" t="n">
        <v>6569</v>
      </c>
      <c r="B6570" s="1" t="n">
        <v>2</v>
      </c>
      <c r="C6570" s="1" t="n">
        <v>840</v>
      </c>
      <c r="D6570" s="1" t="s">
        <v>13636</v>
      </c>
      <c r="E6570" s="1" t="n">
        <v>333</v>
      </c>
      <c r="F6570" s="1" t="n">
        <v>22</v>
      </c>
      <c r="G6570" s="1" t="n">
        <v>476.01</v>
      </c>
      <c r="H6570" s="4" t="n">
        <v>46120.6009383796</v>
      </c>
      <c r="I65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6569BT335366284033322476.0146120.6009383796</v>
      </c>
      <c r="J6570" s="1" t="n">
        <f aca="false">COUNTIF(I:I, $I6570)</f>
        <v>1</v>
      </c>
      <c r="K6570" s="1" t="str">
        <f aca="false">IF(ISNA(VLOOKUP(Table4[product_id], tblProducts[], tblProducts[product_name],FALSE() )), "Invalid", "Valid")</f>
        <v>Valid</v>
      </c>
      <c r="L6570" s="5" t="str">
        <f aca="false">IF(ISNA(VLOOKUP(Table4[[#This Row],[warehouse_id]], tblwhouse[], tblwhouse[warehouse_name],FALSE() )), "Invalid", "Valid")</f>
        <v>Valid</v>
      </c>
    </row>
    <row r="6571" customFormat="false" ht="15" hidden="false" customHeight="true" outlineLevel="0" collapsed="false">
      <c r="A6571" s="1" t="n">
        <v>6570</v>
      </c>
      <c r="B6571" s="1" t="n">
        <v>3</v>
      </c>
      <c r="C6571" s="1" t="n">
        <v>1552</v>
      </c>
      <c r="D6571" s="1" t="s">
        <v>13637</v>
      </c>
      <c r="E6571" s="1" t="n">
        <v>457</v>
      </c>
      <c r="F6571" s="1" t="n">
        <v>27</v>
      </c>
      <c r="G6571" s="1" t="n">
        <v>85.76</v>
      </c>
      <c r="H6571" s="4" t="n">
        <v>46084.6009383796</v>
      </c>
      <c r="I65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6570BT475347315524572785.7646084.6009383796</v>
      </c>
      <c r="J6571" s="1" t="n">
        <f aca="false">COUNTIF(I:I, $I6571)</f>
        <v>1</v>
      </c>
      <c r="K6571" s="1" t="str">
        <f aca="false">IF(ISNA(VLOOKUP(Table4[product_id], tblProducts[], tblProducts[product_name],FALSE() )), "Invalid", "Valid")</f>
        <v>Valid</v>
      </c>
      <c r="L6571" s="5" t="str">
        <f aca="false">IF(ISNA(VLOOKUP(Table4[[#This Row],[warehouse_id]], tblwhouse[], tblwhouse[warehouse_name],FALSE() )), "Invalid", "Valid")</f>
        <v>Valid</v>
      </c>
    </row>
    <row r="6572" customFormat="false" ht="15" hidden="false" customHeight="true" outlineLevel="0" collapsed="false">
      <c r="A6572" s="1" t="n">
        <v>6571</v>
      </c>
      <c r="B6572" s="1" t="n">
        <v>4</v>
      </c>
      <c r="C6572" s="1" t="n">
        <v>2422</v>
      </c>
      <c r="D6572" s="1" t="s">
        <v>13638</v>
      </c>
      <c r="E6572" s="1" t="n">
        <v>393</v>
      </c>
      <c r="F6572" s="1" t="n">
        <v>57</v>
      </c>
      <c r="G6572" s="1" t="n">
        <v>12.97</v>
      </c>
      <c r="H6572" s="4" t="n">
        <v>46125.6009383796</v>
      </c>
      <c r="I65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6571BT527942424223935712.9746125.6009383796</v>
      </c>
      <c r="J6572" s="1" t="n">
        <f aca="false">COUNTIF(I:I, $I6572)</f>
        <v>1</v>
      </c>
      <c r="K6572" s="1" t="str">
        <f aca="false">IF(ISNA(VLOOKUP(Table4[product_id], tblProducts[], tblProducts[product_name],FALSE() )), "Invalid", "Valid")</f>
        <v>Valid</v>
      </c>
      <c r="L6572" s="5" t="str">
        <f aca="false">IF(ISNA(VLOOKUP(Table4[[#This Row],[warehouse_id]], tblwhouse[], tblwhouse[warehouse_name],FALSE() )), "Invalid", "Valid")</f>
        <v>Valid</v>
      </c>
    </row>
    <row r="6573" customFormat="false" ht="15" hidden="false" customHeight="true" outlineLevel="0" collapsed="false">
      <c r="A6573" s="1" t="n">
        <v>6572</v>
      </c>
      <c r="B6573" s="1" t="n">
        <v>1</v>
      </c>
      <c r="C6573" s="1" t="n">
        <v>123</v>
      </c>
      <c r="D6573" s="1" t="s">
        <v>13639</v>
      </c>
      <c r="E6573" s="1" t="n">
        <v>136</v>
      </c>
      <c r="F6573" s="1" t="n">
        <v>29</v>
      </c>
      <c r="G6573" s="1" t="n">
        <v>721.05</v>
      </c>
      <c r="H6573" s="4" t="n">
        <v>46155.6009383796</v>
      </c>
      <c r="I65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6572BT683570112313629721.0546155.6009383796</v>
      </c>
      <c r="J6573" s="1" t="n">
        <f aca="false">COUNTIF(I:I, $I6573)</f>
        <v>1</v>
      </c>
      <c r="K6573" s="1" t="str">
        <f aca="false">IF(ISNA(VLOOKUP(Table4[product_id], tblProducts[], tblProducts[product_name],FALSE() )), "Invalid", "Valid")</f>
        <v>Valid</v>
      </c>
      <c r="L6573" s="5" t="str">
        <f aca="false">IF(ISNA(VLOOKUP(Table4[[#This Row],[warehouse_id]], tblwhouse[], tblwhouse[warehouse_name],FALSE() )), "Invalid", "Valid")</f>
        <v>Valid</v>
      </c>
    </row>
    <row r="6574" customFormat="false" ht="15" hidden="false" customHeight="true" outlineLevel="0" collapsed="false">
      <c r="A6574" s="1" t="n">
        <v>6573</v>
      </c>
      <c r="B6574" s="1" t="n">
        <v>4</v>
      </c>
      <c r="C6574" s="1" t="n">
        <v>2800</v>
      </c>
      <c r="D6574" s="1" t="s">
        <v>13640</v>
      </c>
      <c r="E6574" s="1" t="n">
        <v>495</v>
      </c>
      <c r="F6574" s="1" t="n">
        <v>62</v>
      </c>
      <c r="G6574" s="1" t="n">
        <v>263.36</v>
      </c>
      <c r="H6574" s="4" t="n">
        <v>46162.6009383796</v>
      </c>
      <c r="I65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6573BT6164284280049562263.3646162.6009383796</v>
      </c>
      <c r="J6574" s="1" t="n">
        <f aca="false">COUNTIF(I:I, $I6574)</f>
        <v>1</v>
      </c>
      <c r="K6574" s="1" t="str">
        <f aca="false">IF(ISNA(VLOOKUP(Table4[product_id], tblProducts[], tblProducts[product_name],FALSE() )), "Invalid", "Valid")</f>
        <v>Valid</v>
      </c>
      <c r="L6574" s="5" t="str">
        <f aca="false">IF(ISNA(VLOOKUP(Table4[[#This Row],[warehouse_id]], tblwhouse[], tblwhouse[warehouse_name],FALSE() )), "Invalid", "Valid")</f>
        <v>Valid</v>
      </c>
    </row>
    <row r="6575" customFormat="false" ht="15" hidden="false" customHeight="true" outlineLevel="0" collapsed="false">
      <c r="A6575" s="1" t="n">
        <v>6574</v>
      </c>
      <c r="B6575" s="1" t="n">
        <v>3</v>
      </c>
      <c r="C6575" s="1" t="n">
        <v>2725</v>
      </c>
      <c r="D6575" s="1" t="s">
        <v>13641</v>
      </c>
      <c r="E6575" s="1" t="n">
        <v>469</v>
      </c>
      <c r="F6575" s="1" t="n">
        <v>40</v>
      </c>
      <c r="G6575" s="1" t="n">
        <v>1165.71</v>
      </c>
      <c r="H6575" s="4" t="n">
        <v>45915.6009383796</v>
      </c>
      <c r="I65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6574BT18821032725469401165.7145915.6009383796</v>
      </c>
      <c r="J6575" s="1" t="n">
        <f aca="false">COUNTIF(I:I, $I6575)</f>
        <v>1</v>
      </c>
      <c r="K6575" s="1" t="str">
        <f aca="false">IF(ISNA(VLOOKUP(Table4[product_id], tblProducts[], tblProducts[product_name],FALSE() )), "Invalid", "Valid")</f>
        <v>Valid</v>
      </c>
      <c r="L6575" s="5" t="str">
        <f aca="false">IF(ISNA(VLOOKUP(Table4[[#This Row],[warehouse_id]], tblwhouse[], tblwhouse[warehouse_name],FALSE() )), "Invalid", "Valid")</f>
        <v>Valid</v>
      </c>
    </row>
    <row r="6576" customFormat="false" ht="15" hidden="false" customHeight="true" outlineLevel="0" collapsed="false">
      <c r="A6576" s="1" t="n">
        <v>6575</v>
      </c>
      <c r="B6576" s="1" t="n">
        <v>3</v>
      </c>
      <c r="C6576" s="1" t="n">
        <v>1662</v>
      </c>
      <c r="D6576" s="1" t="s">
        <v>13642</v>
      </c>
      <c r="E6576" s="1" t="n">
        <v>268</v>
      </c>
      <c r="F6576" s="1" t="n">
        <v>41</v>
      </c>
      <c r="G6576" s="1" t="n">
        <v>17.81</v>
      </c>
      <c r="H6576" s="4" t="n">
        <v>45913.6009383796</v>
      </c>
      <c r="I65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6575BT866913316622684117.8145913.6009383796</v>
      </c>
      <c r="J6576" s="1" t="n">
        <f aca="false">COUNTIF(I:I, $I6576)</f>
        <v>1</v>
      </c>
      <c r="K6576" s="1" t="str">
        <f aca="false">IF(ISNA(VLOOKUP(Table4[product_id], tblProducts[], tblProducts[product_name],FALSE() )), "Invalid", "Valid")</f>
        <v>Valid</v>
      </c>
      <c r="L6576" s="5" t="str">
        <f aca="false">IF(ISNA(VLOOKUP(Table4[[#This Row],[warehouse_id]], tblwhouse[], tblwhouse[warehouse_name],FALSE() )), "Invalid", "Valid")</f>
        <v>Valid</v>
      </c>
    </row>
    <row r="6577" customFormat="false" ht="15" hidden="false" customHeight="true" outlineLevel="0" collapsed="false">
      <c r="A6577" s="1" t="n">
        <v>6576</v>
      </c>
      <c r="B6577" s="1" t="n">
        <v>2</v>
      </c>
      <c r="C6577" s="1" t="n">
        <v>1911</v>
      </c>
      <c r="D6577" s="1" t="s">
        <v>13643</v>
      </c>
      <c r="E6577" s="1" t="n">
        <v>8</v>
      </c>
      <c r="F6577" s="1" t="n">
        <v>71</v>
      </c>
      <c r="G6577" s="1" t="n">
        <v>854.5</v>
      </c>
      <c r="H6577" s="4" t="n">
        <v>46169.6009383796</v>
      </c>
      <c r="I65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6576BT57151521911871854.546169.6009383796</v>
      </c>
      <c r="J6577" s="1" t="n">
        <f aca="false">COUNTIF(I:I, $I6577)</f>
        <v>1</v>
      </c>
      <c r="K6577" s="1" t="str">
        <f aca="false">IF(ISNA(VLOOKUP(Table4[product_id], tblProducts[], tblProducts[product_name],FALSE() )), "Invalid", "Valid")</f>
        <v>Valid</v>
      </c>
      <c r="L6577" s="5" t="str">
        <f aca="false">IF(ISNA(VLOOKUP(Table4[[#This Row],[warehouse_id]], tblwhouse[], tblwhouse[warehouse_name],FALSE() )), "Invalid", "Valid")</f>
        <v>Valid</v>
      </c>
    </row>
    <row r="6578" customFormat="false" ht="15" hidden="false" customHeight="true" outlineLevel="0" collapsed="false">
      <c r="A6578" s="1" t="n">
        <v>6577</v>
      </c>
      <c r="B6578" s="1" t="n">
        <v>1</v>
      </c>
      <c r="C6578" s="1" t="n">
        <v>2515</v>
      </c>
      <c r="D6578" s="1" t="s">
        <v>13644</v>
      </c>
      <c r="E6578" s="1" t="n">
        <v>443</v>
      </c>
      <c r="F6578" s="1" t="n">
        <v>55</v>
      </c>
      <c r="G6578" s="1" t="n">
        <v>471.82</v>
      </c>
      <c r="H6578" s="4" t="n">
        <v>46037.6009383796</v>
      </c>
      <c r="I65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6577BT6633661251544355471.8246037.6009383796</v>
      </c>
      <c r="J6578" s="1" t="n">
        <f aca="false">COUNTIF(I:I, $I6578)</f>
        <v>1</v>
      </c>
      <c r="K6578" s="1" t="str">
        <f aca="false">IF(ISNA(VLOOKUP(Table4[product_id], tblProducts[], tblProducts[product_name],FALSE() )), "Invalid", "Valid")</f>
        <v>Valid</v>
      </c>
      <c r="L6578" s="5" t="str">
        <f aca="false">IF(ISNA(VLOOKUP(Table4[[#This Row],[warehouse_id]], tblwhouse[], tblwhouse[warehouse_name],FALSE() )), "Invalid", "Valid")</f>
        <v>Valid</v>
      </c>
    </row>
    <row r="6579" customFormat="false" ht="15" hidden="false" customHeight="true" outlineLevel="0" collapsed="false">
      <c r="A6579" s="1" t="n">
        <v>6578</v>
      </c>
      <c r="B6579" s="1" t="n">
        <v>2</v>
      </c>
      <c r="C6579" s="1" t="n">
        <v>1135</v>
      </c>
      <c r="D6579" s="1" t="s">
        <v>13645</v>
      </c>
      <c r="E6579" s="1" t="n">
        <v>134</v>
      </c>
      <c r="F6579" s="1" t="n">
        <v>40</v>
      </c>
      <c r="G6579" s="1" t="n">
        <v>1460.89</v>
      </c>
      <c r="H6579" s="4" t="n">
        <v>45955.6009383796</v>
      </c>
      <c r="I65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6578BT81159021135134401460.8945955.6009383796</v>
      </c>
      <c r="J6579" s="1" t="n">
        <f aca="false">COUNTIF(I:I, $I6579)</f>
        <v>1</v>
      </c>
      <c r="K6579" s="1" t="str">
        <f aca="false">IF(ISNA(VLOOKUP(Table4[product_id], tblProducts[], tblProducts[product_name],FALSE() )), "Invalid", "Valid")</f>
        <v>Valid</v>
      </c>
      <c r="L6579" s="5" t="str">
        <f aca="false">IF(ISNA(VLOOKUP(Table4[[#This Row],[warehouse_id]], tblwhouse[], tblwhouse[warehouse_name],FALSE() )), "Invalid", "Valid")</f>
        <v>Valid</v>
      </c>
    </row>
    <row r="6580" customFormat="false" ht="15" hidden="false" customHeight="true" outlineLevel="0" collapsed="false">
      <c r="A6580" s="1" t="n">
        <v>6579</v>
      </c>
      <c r="B6580" s="1" t="n">
        <v>1</v>
      </c>
      <c r="C6580" s="1" t="n">
        <v>2888</v>
      </c>
      <c r="D6580" s="1" t="s">
        <v>13646</v>
      </c>
      <c r="E6580" s="1" t="n">
        <v>358</v>
      </c>
      <c r="F6580" s="1" t="n">
        <v>28</v>
      </c>
      <c r="G6580" s="1" t="n">
        <v>10.97</v>
      </c>
      <c r="H6580" s="4" t="n">
        <v>46204.6009383796</v>
      </c>
      <c r="I65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6579BT957880128883582810.9746204.6009383796</v>
      </c>
      <c r="J6580" s="1" t="n">
        <f aca="false">COUNTIF(I:I, $I6580)</f>
        <v>1</v>
      </c>
      <c r="K6580" s="1" t="str">
        <f aca="false">IF(ISNA(VLOOKUP(Table4[product_id], tblProducts[], tblProducts[product_name],FALSE() )), "Invalid", "Valid")</f>
        <v>Valid</v>
      </c>
      <c r="L6580" s="5" t="str">
        <f aca="false">IF(ISNA(VLOOKUP(Table4[[#This Row],[warehouse_id]], tblwhouse[], tblwhouse[warehouse_name],FALSE() )), "Invalid", "Valid")</f>
        <v>Valid</v>
      </c>
    </row>
    <row r="6581" customFormat="false" ht="15" hidden="false" customHeight="true" outlineLevel="0" collapsed="false">
      <c r="A6581" s="1" t="n">
        <v>6580</v>
      </c>
      <c r="B6581" s="1" t="n">
        <v>2</v>
      </c>
      <c r="C6581" s="1" t="n">
        <v>1652</v>
      </c>
      <c r="D6581" s="1" t="s">
        <v>13647</v>
      </c>
      <c r="E6581" s="1" t="n">
        <v>484</v>
      </c>
      <c r="F6581" s="1" t="n">
        <v>36</v>
      </c>
      <c r="G6581" s="1" t="n">
        <v>694.49</v>
      </c>
      <c r="H6581" s="4" t="n">
        <v>45860.6009383796</v>
      </c>
      <c r="I65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6580BT2654572165248436694.4945860.6009383796</v>
      </c>
      <c r="J6581" s="1" t="n">
        <f aca="false">COUNTIF(I:I, $I6581)</f>
        <v>1</v>
      </c>
      <c r="K6581" s="1" t="str">
        <f aca="false">IF(ISNA(VLOOKUP(Table4[product_id], tblProducts[], tblProducts[product_name],FALSE() )), "Invalid", "Valid")</f>
        <v>Valid</v>
      </c>
      <c r="L6581" s="5" t="str">
        <f aca="false">IF(ISNA(VLOOKUP(Table4[[#This Row],[warehouse_id]], tblwhouse[], tblwhouse[warehouse_name],FALSE() )), "Invalid", "Valid")</f>
        <v>Valid</v>
      </c>
    </row>
    <row r="6582" customFormat="false" ht="15" hidden="false" customHeight="true" outlineLevel="0" collapsed="false">
      <c r="A6582" s="1" t="n">
        <v>6581</v>
      </c>
      <c r="B6582" s="1" t="n">
        <v>4</v>
      </c>
      <c r="C6582" s="1" t="n">
        <v>1923</v>
      </c>
      <c r="D6582" s="1" t="s">
        <v>13648</v>
      </c>
      <c r="E6582" s="1" t="n">
        <v>271</v>
      </c>
      <c r="F6582" s="1" t="n">
        <v>63</v>
      </c>
      <c r="G6582" s="1" t="n">
        <v>711.05</v>
      </c>
      <c r="H6582" s="4" t="n">
        <v>46055.6009383796</v>
      </c>
      <c r="I65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6581BT2319134192327163711.0546055.6009383796</v>
      </c>
      <c r="J6582" s="1" t="n">
        <f aca="false">COUNTIF(I:I, $I6582)</f>
        <v>1</v>
      </c>
      <c r="K6582" s="1" t="str">
        <f aca="false">IF(ISNA(VLOOKUP(Table4[product_id], tblProducts[], tblProducts[product_name],FALSE() )), "Invalid", "Valid")</f>
        <v>Valid</v>
      </c>
      <c r="L6582" s="5" t="str">
        <f aca="false">IF(ISNA(VLOOKUP(Table4[[#This Row],[warehouse_id]], tblwhouse[], tblwhouse[warehouse_name],FALSE() )), "Invalid", "Valid")</f>
        <v>Valid</v>
      </c>
    </row>
    <row r="6583" customFormat="false" ht="15" hidden="false" customHeight="true" outlineLevel="0" collapsed="false">
      <c r="A6583" s="1" t="n">
        <v>6582</v>
      </c>
      <c r="B6583" s="1" t="n">
        <v>3</v>
      </c>
      <c r="C6583" s="1" t="n">
        <v>2597</v>
      </c>
      <c r="D6583" s="1" t="s">
        <v>13649</v>
      </c>
      <c r="E6583" s="1" t="n">
        <v>367</v>
      </c>
      <c r="F6583" s="1" t="n">
        <v>48</v>
      </c>
      <c r="G6583" s="1" t="n">
        <v>467.99</v>
      </c>
      <c r="H6583" s="4" t="n">
        <v>46121.6009383796</v>
      </c>
      <c r="I65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6582BT6051533259736748467.9946121.6009383796</v>
      </c>
      <c r="J6583" s="1" t="n">
        <f aca="false">COUNTIF(I:I, $I6583)</f>
        <v>1</v>
      </c>
      <c r="K6583" s="1" t="str">
        <f aca="false">IF(ISNA(VLOOKUP(Table4[product_id], tblProducts[], tblProducts[product_name],FALSE() )), "Invalid", "Valid")</f>
        <v>Valid</v>
      </c>
      <c r="L6583" s="5" t="str">
        <f aca="false">IF(ISNA(VLOOKUP(Table4[[#This Row],[warehouse_id]], tblwhouse[], tblwhouse[warehouse_name],FALSE() )), "Invalid", "Valid")</f>
        <v>Valid</v>
      </c>
    </row>
    <row r="6584" customFormat="false" ht="15" hidden="false" customHeight="true" outlineLevel="0" collapsed="false">
      <c r="A6584" s="1" t="n">
        <v>6583</v>
      </c>
      <c r="B6584" s="1" t="n">
        <v>4</v>
      </c>
      <c r="C6584" s="1" t="n">
        <v>2191</v>
      </c>
      <c r="D6584" s="1" t="s">
        <v>13650</v>
      </c>
      <c r="E6584" s="1" t="n">
        <v>462</v>
      </c>
      <c r="F6584" s="1" t="n">
        <v>20</v>
      </c>
      <c r="G6584" s="1" t="n">
        <v>202.85</v>
      </c>
      <c r="H6584" s="4" t="n">
        <v>46101.6009383796</v>
      </c>
      <c r="I65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6583BT3821554219146220202.8546101.6009383796</v>
      </c>
      <c r="J6584" s="1" t="n">
        <f aca="false">COUNTIF(I:I, $I6584)</f>
        <v>1</v>
      </c>
      <c r="K6584" s="1" t="str">
        <f aca="false">IF(ISNA(VLOOKUP(Table4[product_id], tblProducts[], tblProducts[product_name],FALSE() )), "Invalid", "Valid")</f>
        <v>Valid</v>
      </c>
      <c r="L6584" s="5" t="str">
        <f aca="false">IF(ISNA(VLOOKUP(Table4[[#This Row],[warehouse_id]], tblwhouse[], tblwhouse[warehouse_name],FALSE() )), "Invalid", "Valid")</f>
        <v>Valid</v>
      </c>
    </row>
    <row r="6585" customFormat="false" ht="15" hidden="false" customHeight="true" outlineLevel="0" collapsed="false">
      <c r="A6585" s="1" t="n">
        <v>6584</v>
      </c>
      <c r="B6585" s="1" t="n">
        <v>2</v>
      </c>
      <c r="C6585" s="1" t="n">
        <v>1747</v>
      </c>
      <c r="D6585" s="1" t="s">
        <v>13651</v>
      </c>
      <c r="E6585" s="1" t="n">
        <v>119</v>
      </c>
      <c r="F6585" s="1" t="n">
        <v>62</v>
      </c>
      <c r="G6585" s="1" t="n">
        <v>1217.98</v>
      </c>
      <c r="H6585" s="4" t="n">
        <v>45887.6009383796</v>
      </c>
      <c r="I65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6584BT47293021747119621217.9845887.6009383796</v>
      </c>
      <c r="J6585" s="1" t="n">
        <f aca="false">COUNTIF(I:I, $I6585)</f>
        <v>1</v>
      </c>
      <c r="K6585" s="1" t="str">
        <f aca="false">IF(ISNA(VLOOKUP(Table4[product_id], tblProducts[], tblProducts[product_name],FALSE() )), "Invalid", "Valid")</f>
        <v>Valid</v>
      </c>
      <c r="L6585" s="5" t="str">
        <f aca="false">IF(ISNA(VLOOKUP(Table4[[#This Row],[warehouse_id]], tblwhouse[], tblwhouse[warehouse_name],FALSE() )), "Invalid", "Valid")</f>
        <v>Valid</v>
      </c>
    </row>
    <row r="6586" customFormat="false" ht="15" hidden="false" customHeight="true" outlineLevel="0" collapsed="false">
      <c r="A6586" s="1" t="n">
        <v>6585</v>
      </c>
      <c r="B6586" s="1" t="n">
        <v>4</v>
      </c>
      <c r="C6586" s="1" t="n">
        <v>586</v>
      </c>
      <c r="D6586" s="1" t="s">
        <v>13652</v>
      </c>
      <c r="E6586" s="1" t="n">
        <v>363</v>
      </c>
      <c r="F6586" s="1" t="n">
        <v>24</v>
      </c>
      <c r="G6586" s="1" t="n">
        <v>328.26</v>
      </c>
      <c r="H6586" s="4" t="n">
        <v>45958.6009383796</v>
      </c>
      <c r="I65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6585BT706665458636324328.2645958.6009383796</v>
      </c>
      <c r="J6586" s="1" t="n">
        <f aca="false">COUNTIF(I:I, $I6586)</f>
        <v>1</v>
      </c>
      <c r="K6586" s="1" t="str">
        <f aca="false">IF(ISNA(VLOOKUP(Table4[product_id], tblProducts[], tblProducts[product_name],FALSE() )), "Invalid", "Valid")</f>
        <v>Valid</v>
      </c>
      <c r="L6586" s="5" t="str">
        <f aca="false">IF(ISNA(VLOOKUP(Table4[[#This Row],[warehouse_id]], tblwhouse[], tblwhouse[warehouse_name],FALSE() )), "Invalid", "Valid")</f>
        <v>Valid</v>
      </c>
    </row>
    <row r="6587" customFormat="false" ht="15" hidden="false" customHeight="true" outlineLevel="0" collapsed="false">
      <c r="A6587" s="1" t="n">
        <v>6586</v>
      </c>
      <c r="B6587" s="1" t="n">
        <v>2</v>
      </c>
      <c r="C6587" s="1" t="n">
        <v>1425</v>
      </c>
      <c r="D6587" s="1" t="s">
        <v>13653</v>
      </c>
      <c r="E6587" s="1" t="n">
        <v>401</v>
      </c>
      <c r="F6587" s="1" t="n">
        <v>68</v>
      </c>
      <c r="G6587" s="1" t="n">
        <v>1014.96</v>
      </c>
      <c r="H6587" s="4" t="n">
        <v>46176.6009383796</v>
      </c>
      <c r="I65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6586BT23059021425401681014.9646176.6009383796</v>
      </c>
      <c r="J6587" s="1" t="n">
        <f aca="false">COUNTIF(I:I, $I6587)</f>
        <v>1</v>
      </c>
      <c r="K6587" s="1" t="str">
        <f aca="false">IF(ISNA(VLOOKUP(Table4[product_id], tblProducts[], tblProducts[product_name],FALSE() )), "Invalid", "Valid")</f>
        <v>Valid</v>
      </c>
      <c r="L6587" s="5" t="str">
        <f aca="false">IF(ISNA(VLOOKUP(Table4[[#This Row],[warehouse_id]], tblwhouse[], tblwhouse[warehouse_name],FALSE() )), "Invalid", "Valid")</f>
        <v>Valid</v>
      </c>
    </row>
    <row r="6588" customFormat="false" ht="15" hidden="false" customHeight="true" outlineLevel="0" collapsed="false">
      <c r="A6588" s="1" t="n">
        <v>6587</v>
      </c>
      <c r="B6588" s="1" t="n">
        <v>4</v>
      </c>
      <c r="C6588" s="1" t="n">
        <v>1890</v>
      </c>
      <c r="D6588" s="1" t="s">
        <v>13654</v>
      </c>
      <c r="E6588" s="1" t="n">
        <v>84</v>
      </c>
      <c r="F6588" s="1" t="n">
        <v>33</v>
      </c>
      <c r="G6588" s="1" t="n">
        <v>369.68</v>
      </c>
      <c r="H6588" s="4" t="n">
        <v>45923.6009383796</v>
      </c>
      <c r="I65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6587BT861663418908433369.6845923.6009383796</v>
      </c>
      <c r="J6588" s="1" t="n">
        <f aca="false">COUNTIF(I:I, $I6588)</f>
        <v>1</v>
      </c>
      <c r="K6588" s="1" t="str">
        <f aca="false">IF(ISNA(VLOOKUP(Table4[product_id], tblProducts[], tblProducts[product_name],FALSE() )), "Invalid", "Valid")</f>
        <v>Valid</v>
      </c>
      <c r="L6588" s="5" t="str">
        <f aca="false">IF(ISNA(VLOOKUP(Table4[[#This Row],[warehouse_id]], tblwhouse[], tblwhouse[warehouse_name],FALSE() )), "Invalid", "Valid")</f>
        <v>Valid</v>
      </c>
    </row>
    <row r="6589" customFormat="false" ht="15" hidden="false" customHeight="true" outlineLevel="0" collapsed="false">
      <c r="A6589" s="1" t="n">
        <v>6588</v>
      </c>
      <c r="B6589" s="1" t="n">
        <v>4</v>
      </c>
      <c r="C6589" s="1" t="n">
        <v>2147</v>
      </c>
      <c r="D6589" s="1" t="s">
        <v>13655</v>
      </c>
      <c r="E6589" s="1" t="n">
        <v>144</v>
      </c>
      <c r="F6589" s="1" t="n">
        <v>72</v>
      </c>
      <c r="G6589" s="1" t="n">
        <v>95.71</v>
      </c>
      <c r="H6589" s="4" t="n">
        <v>46124.6009383796</v>
      </c>
      <c r="I65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6588BT662226421471447295.7146124.6009383796</v>
      </c>
      <c r="J6589" s="1" t="n">
        <f aca="false">COUNTIF(I:I, $I6589)</f>
        <v>1</v>
      </c>
      <c r="K6589" s="1" t="str">
        <f aca="false">IF(ISNA(VLOOKUP(Table4[product_id], tblProducts[], tblProducts[product_name],FALSE() )), "Invalid", "Valid")</f>
        <v>Valid</v>
      </c>
      <c r="L6589" s="5" t="str">
        <f aca="false">IF(ISNA(VLOOKUP(Table4[[#This Row],[warehouse_id]], tblwhouse[], tblwhouse[warehouse_name],FALSE() )), "Invalid", "Valid")</f>
        <v>Valid</v>
      </c>
    </row>
    <row r="6590" customFormat="false" ht="15" hidden="false" customHeight="true" outlineLevel="0" collapsed="false">
      <c r="A6590" s="1" t="n">
        <v>6589</v>
      </c>
      <c r="B6590" s="1" t="n">
        <v>1</v>
      </c>
      <c r="C6590" s="1" t="n">
        <v>273</v>
      </c>
      <c r="D6590" s="1" t="s">
        <v>13656</v>
      </c>
      <c r="E6590" s="1" t="n">
        <v>123</v>
      </c>
      <c r="F6590" s="1" t="n">
        <v>45</v>
      </c>
      <c r="G6590" s="1" t="n">
        <v>950.75</v>
      </c>
      <c r="H6590" s="4" t="n">
        <v>46211.6009383796</v>
      </c>
      <c r="I65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6589BT927845127312345950.7546211.6009383796</v>
      </c>
      <c r="J6590" s="1" t="n">
        <f aca="false">COUNTIF(I:I, $I6590)</f>
        <v>1</v>
      </c>
      <c r="K6590" s="1" t="str">
        <f aca="false">IF(ISNA(VLOOKUP(Table4[product_id], tblProducts[], tblProducts[product_name],FALSE() )), "Invalid", "Valid")</f>
        <v>Valid</v>
      </c>
      <c r="L6590" s="5" t="str">
        <f aca="false">IF(ISNA(VLOOKUP(Table4[[#This Row],[warehouse_id]], tblwhouse[], tblwhouse[warehouse_name],FALSE() )), "Invalid", "Valid")</f>
        <v>Valid</v>
      </c>
    </row>
    <row r="6591" customFormat="false" ht="15" hidden="false" customHeight="true" outlineLevel="0" collapsed="false">
      <c r="A6591" s="1" t="n">
        <v>6590</v>
      </c>
      <c r="B6591" s="1" t="n">
        <v>1</v>
      </c>
      <c r="C6591" s="1" t="n">
        <v>2005</v>
      </c>
      <c r="D6591" s="1" t="s">
        <v>13657</v>
      </c>
      <c r="E6591" s="1" t="n">
        <v>261</v>
      </c>
      <c r="F6591" s="1" t="n">
        <v>79</v>
      </c>
      <c r="G6591" s="1" t="n">
        <v>331.89</v>
      </c>
      <c r="H6591" s="4" t="n">
        <v>46136.6009383796</v>
      </c>
      <c r="I65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6590BT2151611200526179331.8946136.6009383796</v>
      </c>
      <c r="J6591" s="1" t="n">
        <f aca="false">COUNTIF(I:I, $I6591)</f>
        <v>1</v>
      </c>
      <c r="K6591" s="1" t="str">
        <f aca="false">IF(ISNA(VLOOKUP(Table4[product_id], tblProducts[], tblProducts[product_name],FALSE() )), "Invalid", "Valid")</f>
        <v>Valid</v>
      </c>
      <c r="L6591" s="5" t="str">
        <f aca="false">IF(ISNA(VLOOKUP(Table4[[#This Row],[warehouse_id]], tblwhouse[], tblwhouse[warehouse_name],FALSE() )), "Invalid", "Valid")</f>
        <v>Valid</v>
      </c>
    </row>
    <row r="6592" customFormat="false" ht="15" hidden="false" customHeight="true" outlineLevel="0" collapsed="false">
      <c r="A6592" s="1" t="n">
        <v>6591</v>
      </c>
      <c r="B6592" s="1" t="n">
        <v>3</v>
      </c>
      <c r="C6592" s="1" t="n">
        <v>1608</v>
      </c>
      <c r="D6592" s="1" t="s">
        <v>13658</v>
      </c>
      <c r="E6592" s="1" t="n">
        <v>327</v>
      </c>
      <c r="F6592" s="1" t="n">
        <v>49</v>
      </c>
      <c r="G6592" s="1" t="n">
        <v>565.6</v>
      </c>
      <c r="H6592" s="4" t="n">
        <v>46047.6009383796</v>
      </c>
      <c r="I65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6591BT8591073160832749565.646047.6009383796</v>
      </c>
      <c r="J6592" s="1" t="n">
        <f aca="false">COUNTIF(I:I, $I6592)</f>
        <v>1</v>
      </c>
      <c r="K6592" s="1" t="str">
        <f aca="false">IF(ISNA(VLOOKUP(Table4[product_id], tblProducts[], tblProducts[product_name],FALSE() )), "Invalid", "Valid")</f>
        <v>Valid</v>
      </c>
      <c r="L6592" s="5" t="str">
        <f aca="false">IF(ISNA(VLOOKUP(Table4[[#This Row],[warehouse_id]], tblwhouse[], tblwhouse[warehouse_name],FALSE() )), "Invalid", "Valid")</f>
        <v>Valid</v>
      </c>
    </row>
    <row r="6593" customFormat="false" ht="15" hidden="false" customHeight="true" outlineLevel="0" collapsed="false">
      <c r="A6593" s="1" t="n">
        <v>6592</v>
      </c>
      <c r="B6593" s="1" t="n">
        <v>4</v>
      </c>
      <c r="C6593" s="1" t="n">
        <v>376</v>
      </c>
      <c r="D6593" s="1" t="s">
        <v>13659</v>
      </c>
      <c r="E6593" s="1" t="n">
        <v>144</v>
      </c>
      <c r="F6593" s="1" t="n">
        <v>47</v>
      </c>
      <c r="G6593" s="1" t="n">
        <v>1011.26</v>
      </c>
      <c r="H6593" s="4" t="n">
        <v>45944.6009383796</v>
      </c>
      <c r="I65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6592BT7674564376144471011.2645944.6009383796</v>
      </c>
      <c r="J6593" s="1" t="n">
        <f aca="false">COUNTIF(I:I, $I6593)</f>
        <v>1</v>
      </c>
      <c r="K6593" s="1" t="str">
        <f aca="false">IF(ISNA(VLOOKUP(Table4[product_id], tblProducts[], tblProducts[product_name],FALSE() )), "Invalid", "Valid")</f>
        <v>Valid</v>
      </c>
      <c r="L6593" s="5" t="str">
        <f aca="false">IF(ISNA(VLOOKUP(Table4[[#This Row],[warehouse_id]], tblwhouse[], tblwhouse[warehouse_name],FALSE() )), "Invalid", "Valid")</f>
        <v>Valid</v>
      </c>
    </row>
    <row r="6594" customFormat="false" ht="15" hidden="false" customHeight="true" outlineLevel="0" collapsed="false">
      <c r="A6594" s="1" t="n">
        <v>6593</v>
      </c>
      <c r="B6594" s="1" t="n">
        <v>4</v>
      </c>
      <c r="C6594" s="1" t="n">
        <v>1765</v>
      </c>
      <c r="D6594" s="1" t="s">
        <v>13660</v>
      </c>
      <c r="E6594" s="1" t="n">
        <v>288</v>
      </c>
      <c r="F6594" s="1" t="n">
        <v>39</v>
      </c>
      <c r="G6594" s="1" t="n">
        <v>1248.04</v>
      </c>
      <c r="H6594" s="4" t="n">
        <v>46000.6009383796</v>
      </c>
      <c r="I65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6593BT98505241765288391248.0446000.6009383796</v>
      </c>
      <c r="J6594" s="1" t="n">
        <f aca="false">COUNTIF(I:I, $I6594)</f>
        <v>1</v>
      </c>
      <c r="K6594" s="1" t="str">
        <f aca="false">IF(ISNA(VLOOKUP(Table4[product_id], tblProducts[], tblProducts[product_name],FALSE() )), "Invalid", "Valid")</f>
        <v>Valid</v>
      </c>
      <c r="L6594" s="5" t="str">
        <f aca="false">IF(ISNA(VLOOKUP(Table4[[#This Row],[warehouse_id]], tblwhouse[], tblwhouse[warehouse_name],FALSE() )), "Invalid", "Valid")</f>
        <v>Valid</v>
      </c>
    </row>
    <row r="6595" customFormat="false" ht="15" hidden="false" customHeight="true" outlineLevel="0" collapsed="false">
      <c r="A6595" s="1" t="n">
        <v>6594</v>
      </c>
      <c r="B6595" s="1" t="n">
        <v>4</v>
      </c>
      <c r="C6595" s="1" t="n">
        <v>2059</v>
      </c>
      <c r="D6595" s="1" t="s">
        <v>13661</v>
      </c>
      <c r="E6595" s="1" t="n">
        <v>331</v>
      </c>
      <c r="F6595" s="1" t="n">
        <v>61</v>
      </c>
      <c r="G6595" s="1" t="n">
        <v>698.97</v>
      </c>
      <c r="H6595" s="4" t="n">
        <v>45864.6009383796</v>
      </c>
      <c r="I65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6594BT8613794205933161698.9745864.6009383796</v>
      </c>
      <c r="J6595" s="1" t="n">
        <f aca="false">COUNTIF(I:I, $I6595)</f>
        <v>1</v>
      </c>
      <c r="K6595" s="1" t="str">
        <f aca="false">IF(ISNA(VLOOKUP(Table4[product_id], tblProducts[], tblProducts[product_name],FALSE() )), "Invalid", "Valid")</f>
        <v>Valid</v>
      </c>
      <c r="L6595" s="5" t="str">
        <f aca="false">IF(ISNA(VLOOKUP(Table4[[#This Row],[warehouse_id]], tblwhouse[], tblwhouse[warehouse_name],FALSE() )), "Invalid", "Valid")</f>
        <v>Valid</v>
      </c>
    </row>
    <row r="6596" customFormat="false" ht="15" hidden="false" customHeight="true" outlineLevel="0" collapsed="false">
      <c r="A6596" s="1" t="n">
        <v>6595</v>
      </c>
      <c r="B6596" s="1" t="n">
        <v>3</v>
      </c>
      <c r="C6596" s="1" t="n">
        <v>627</v>
      </c>
      <c r="D6596" s="1" t="s">
        <v>13662</v>
      </c>
      <c r="E6596" s="1" t="n">
        <v>285</v>
      </c>
      <c r="F6596" s="1" t="n">
        <v>62</v>
      </c>
      <c r="G6596" s="1" t="n">
        <v>376.72</v>
      </c>
      <c r="H6596" s="4" t="n">
        <v>46079.6009383796</v>
      </c>
      <c r="I65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6595BT831085362728562376.7246079.6009383796</v>
      </c>
      <c r="J6596" s="1" t="n">
        <f aca="false">COUNTIF(I:I, $I6596)</f>
        <v>1</v>
      </c>
      <c r="K6596" s="1" t="str">
        <f aca="false">IF(ISNA(VLOOKUP(Table4[product_id], tblProducts[], tblProducts[product_name],FALSE() )), "Invalid", "Valid")</f>
        <v>Valid</v>
      </c>
      <c r="L6596" s="5" t="str">
        <f aca="false">IF(ISNA(VLOOKUP(Table4[[#This Row],[warehouse_id]], tblwhouse[], tblwhouse[warehouse_name],FALSE() )), "Invalid", "Valid")</f>
        <v>Valid</v>
      </c>
    </row>
    <row r="6597" customFormat="false" ht="15" hidden="false" customHeight="true" outlineLevel="0" collapsed="false">
      <c r="A6597" s="1" t="n">
        <v>6596</v>
      </c>
      <c r="B6597" s="1" t="n">
        <v>3</v>
      </c>
      <c r="C6597" s="1" t="n">
        <v>984</v>
      </c>
      <c r="D6597" s="1" t="s">
        <v>13663</v>
      </c>
      <c r="E6597" s="1" t="n">
        <v>246</v>
      </c>
      <c r="F6597" s="1" t="n">
        <v>36</v>
      </c>
      <c r="G6597" s="1" t="n">
        <v>887.78</v>
      </c>
      <c r="H6597" s="4" t="n">
        <v>46071.6009383796</v>
      </c>
      <c r="I65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6596BT331858398424636887.7846071.6009383796</v>
      </c>
      <c r="J6597" s="1" t="n">
        <f aca="false">COUNTIF(I:I, $I6597)</f>
        <v>1</v>
      </c>
      <c r="K6597" s="1" t="str">
        <f aca="false">IF(ISNA(VLOOKUP(Table4[product_id], tblProducts[], tblProducts[product_name],FALSE() )), "Invalid", "Valid")</f>
        <v>Valid</v>
      </c>
      <c r="L6597" s="5" t="str">
        <f aca="false">IF(ISNA(VLOOKUP(Table4[[#This Row],[warehouse_id]], tblwhouse[], tblwhouse[warehouse_name],FALSE() )), "Invalid", "Valid")</f>
        <v>Valid</v>
      </c>
    </row>
    <row r="6598" customFormat="false" ht="15" hidden="false" customHeight="true" outlineLevel="0" collapsed="false">
      <c r="A6598" s="1" t="n">
        <v>6597</v>
      </c>
      <c r="B6598" s="1" t="n">
        <v>2</v>
      </c>
      <c r="C6598" s="1" t="n">
        <v>1178</v>
      </c>
      <c r="D6598" s="1" t="s">
        <v>13664</v>
      </c>
      <c r="E6598" s="1" t="n">
        <v>475</v>
      </c>
      <c r="F6598" s="1" t="n">
        <v>23</v>
      </c>
      <c r="G6598" s="1" t="n">
        <v>1162.87</v>
      </c>
      <c r="H6598" s="4" t="n">
        <v>45989.6009383796</v>
      </c>
      <c r="I65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6597BT55627021178475231162.8745989.6009383796</v>
      </c>
      <c r="J6598" s="1" t="n">
        <f aca="false">COUNTIF(I:I, $I6598)</f>
        <v>1</v>
      </c>
      <c r="K6598" s="1" t="str">
        <f aca="false">IF(ISNA(VLOOKUP(Table4[product_id], tblProducts[], tblProducts[product_name],FALSE() )), "Invalid", "Valid")</f>
        <v>Valid</v>
      </c>
      <c r="L6598" s="5" t="str">
        <f aca="false">IF(ISNA(VLOOKUP(Table4[[#This Row],[warehouse_id]], tblwhouse[], tblwhouse[warehouse_name],FALSE() )), "Invalid", "Valid")</f>
        <v>Valid</v>
      </c>
    </row>
    <row r="6599" customFormat="false" ht="15" hidden="false" customHeight="true" outlineLevel="0" collapsed="false">
      <c r="A6599" s="1" t="n">
        <v>6598</v>
      </c>
      <c r="B6599" s="1" t="n">
        <v>1</v>
      </c>
      <c r="C6599" s="1" t="n">
        <v>1131</v>
      </c>
      <c r="D6599" s="1" t="s">
        <v>13665</v>
      </c>
      <c r="E6599" s="1" t="n">
        <v>426</v>
      </c>
      <c r="F6599" s="1" t="n">
        <v>80</v>
      </c>
      <c r="G6599" s="1" t="n">
        <v>1062.63</v>
      </c>
      <c r="H6599" s="4" t="n">
        <v>45954.6009383912</v>
      </c>
      <c r="I65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6598BT84075611131426801062.6345954.6009383912</v>
      </c>
      <c r="J6599" s="1" t="n">
        <f aca="false">COUNTIF(I:I, $I6599)</f>
        <v>1</v>
      </c>
      <c r="K6599" s="1" t="str">
        <f aca="false">IF(ISNA(VLOOKUP(Table4[product_id], tblProducts[], tblProducts[product_name],FALSE() )), "Invalid", "Valid")</f>
        <v>Valid</v>
      </c>
      <c r="L6599" s="5" t="str">
        <f aca="false">IF(ISNA(VLOOKUP(Table4[[#This Row],[warehouse_id]], tblwhouse[], tblwhouse[warehouse_name],FALSE() )), "Invalid", "Valid")</f>
        <v>Valid</v>
      </c>
    </row>
    <row r="6600" customFormat="false" ht="15" hidden="false" customHeight="true" outlineLevel="0" collapsed="false">
      <c r="A6600" s="1" t="n">
        <v>6599</v>
      </c>
      <c r="B6600" s="1" t="n">
        <v>1</v>
      </c>
      <c r="C6600" s="1" t="n">
        <v>2454</v>
      </c>
      <c r="D6600" s="1" t="s">
        <v>13666</v>
      </c>
      <c r="E6600" s="1" t="n">
        <v>297</v>
      </c>
      <c r="F6600" s="1" t="n">
        <v>26</v>
      </c>
      <c r="G6600" s="1" t="n">
        <v>773.91</v>
      </c>
      <c r="H6600" s="4" t="n">
        <v>46052.6009383912</v>
      </c>
      <c r="I66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6599BT4941781245429726773.9146052.6009383912</v>
      </c>
      <c r="J6600" s="1" t="n">
        <f aca="false">COUNTIF(I:I, $I6600)</f>
        <v>1</v>
      </c>
      <c r="K6600" s="1" t="str">
        <f aca="false">IF(ISNA(VLOOKUP(Table4[product_id], tblProducts[], tblProducts[product_name],FALSE() )), "Invalid", "Valid")</f>
        <v>Valid</v>
      </c>
      <c r="L6600" s="5" t="str">
        <f aca="false">IF(ISNA(VLOOKUP(Table4[[#This Row],[warehouse_id]], tblwhouse[], tblwhouse[warehouse_name],FALSE() )), "Invalid", "Valid")</f>
        <v>Valid</v>
      </c>
    </row>
    <row r="6601" customFormat="false" ht="15" hidden="false" customHeight="true" outlineLevel="0" collapsed="false">
      <c r="A6601" s="1" t="n">
        <v>6600</v>
      </c>
      <c r="B6601" s="1" t="n">
        <v>3</v>
      </c>
      <c r="C6601" s="1" t="n">
        <v>2158</v>
      </c>
      <c r="D6601" s="1" t="s">
        <v>13667</v>
      </c>
      <c r="E6601" s="1" t="n">
        <v>255</v>
      </c>
      <c r="F6601" s="1" t="n">
        <v>40</v>
      </c>
      <c r="G6601" s="1" t="n">
        <v>978.62</v>
      </c>
      <c r="H6601" s="4" t="n">
        <v>45963.6009383912</v>
      </c>
      <c r="I66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6600BT1573183215825540978.6245963.6009383912</v>
      </c>
      <c r="J6601" s="1" t="n">
        <f aca="false">COUNTIF(I:I, $I6601)</f>
        <v>1</v>
      </c>
      <c r="K6601" s="1" t="str">
        <f aca="false">IF(ISNA(VLOOKUP(Table4[product_id], tblProducts[], tblProducts[product_name],FALSE() )), "Invalid", "Valid")</f>
        <v>Valid</v>
      </c>
      <c r="L6601" s="5" t="str">
        <f aca="false">IF(ISNA(VLOOKUP(Table4[[#This Row],[warehouse_id]], tblwhouse[], tblwhouse[warehouse_name],FALSE() )), "Invalid", "Valid")</f>
        <v>Valid</v>
      </c>
    </row>
    <row r="6602" customFormat="false" ht="15" hidden="false" customHeight="true" outlineLevel="0" collapsed="false">
      <c r="A6602" s="1" t="n">
        <v>6601</v>
      </c>
      <c r="B6602" s="1" t="n">
        <v>1</v>
      </c>
      <c r="C6602" s="1" t="n">
        <v>1237</v>
      </c>
      <c r="D6602" s="1" t="s">
        <v>13668</v>
      </c>
      <c r="E6602" s="1" t="n">
        <v>43</v>
      </c>
      <c r="F6602" s="1" t="n">
        <v>63</v>
      </c>
      <c r="G6602" s="1" t="n">
        <v>1215.89</v>
      </c>
      <c r="H6602" s="4" t="n">
        <v>46048.6009383912</v>
      </c>
      <c r="I66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6601BT6597261123743631215.8946048.6009383912</v>
      </c>
      <c r="J6602" s="1" t="n">
        <f aca="false">COUNTIF(I:I, $I6602)</f>
        <v>1</v>
      </c>
      <c r="K6602" s="1" t="str">
        <f aca="false">IF(ISNA(VLOOKUP(Table4[product_id], tblProducts[], tblProducts[product_name],FALSE() )), "Invalid", "Valid")</f>
        <v>Valid</v>
      </c>
      <c r="L6602" s="5" t="str">
        <f aca="false">IF(ISNA(VLOOKUP(Table4[[#This Row],[warehouse_id]], tblwhouse[], tblwhouse[warehouse_name],FALSE() )), "Invalid", "Valid")</f>
        <v>Valid</v>
      </c>
    </row>
    <row r="6603" customFormat="false" ht="15" hidden="false" customHeight="true" outlineLevel="0" collapsed="false">
      <c r="A6603" s="1" t="n">
        <v>6602</v>
      </c>
      <c r="B6603" s="1" t="n">
        <v>2</v>
      </c>
      <c r="C6603" s="1" t="n">
        <v>115</v>
      </c>
      <c r="D6603" s="1" t="s">
        <v>13669</v>
      </c>
      <c r="E6603" s="1" t="n">
        <v>112</v>
      </c>
      <c r="F6603" s="1" t="n">
        <v>78</v>
      </c>
      <c r="G6603" s="1" t="n">
        <v>1387.37</v>
      </c>
      <c r="H6603" s="4" t="n">
        <v>46065.6009383912</v>
      </c>
      <c r="I66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6602BT3299142115112781387.3746065.6009383912</v>
      </c>
      <c r="J6603" s="1" t="n">
        <f aca="false">COUNTIF(I:I, $I6603)</f>
        <v>1</v>
      </c>
      <c r="K6603" s="1" t="str">
        <f aca="false">IF(ISNA(VLOOKUP(Table4[product_id], tblProducts[], tblProducts[product_name],FALSE() )), "Invalid", "Valid")</f>
        <v>Valid</v>
      </c>
      <c r="L6603" s="5" t="str">
        <f aca="false">IF(ISNA(VLOOKUP(Table4[[#This Row],[warehouse_id]], tblwhouse[], tblwhouse[warehouse_name],FALSE() )), "Invalid", "Valid")</f>
        <v>Valid</v>
      </c>
    </row>
    <row r="6604" customFormat="false" ht="15" hidden="false" customHeight="true" outlineLevel="0" collapsed="false">
      <c r="A6604" s="1" t="n">
        <v>6603</v>
      </c>
      <c r="B6604" s="1" t="n">
        <v>2</v>
      </c>
      <c r="C6604" s="1" t="n">
        <v>1676</v>
      </c>
      <c r="D6604" s="1" t="s">
        <v>13670</v>
      </c>
      <c r="E6604" s="1" t="n">
        <v>463</v>
      </c>
      <c r="F6604" s="1" t="n">
        <v>32</v>
      </c>
      <c r="G6604" s="1" t="n">
        <v>649.74</v>
      </c>
      <c r="H6604" s="4" t="n">
        <v>46043.6009383912</v>
      </c>
      <c r="I66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6603BT2381082167646332649.7446043.6009383912</v>
      </c>
      <c r="J6604" s="1" t="n">
        <f aca="false">COUNTIF(I:I, $I6604)</f>
        <v>1</v>
      </c>
      <c r="K6604" s="1" t="str">
        <f aca="false">IF(ISNA(VLOOKUP(Table4[product_id], tblProducts[], tblProducts[product_name],FALSE() )), "Invalid", "Valid")</f>
        <v>Valid</v>
      </c>
      <c r="L6604" s="5" t="str">
        <f aca="false">IF(ISNA(VLOOKUP(Table4[[#This Row],[warehouse_id]], tblwhouse[], tblwhouse[warehouse_name],FALSE() )), "Invalid", "Valid")</f>
        <v>Valid</v>
      </c>
    </row>
    <row r="6605" customFormat="false" ht="15" hidden="false" customHeight="true" outlineLevel="0" collapsed="false">
      <c r="A6605" s="1" t="n">
        <v>6604</v>
      </c>
      <c r="B6605" s="1" t="n">
        <v>1</v>
      </c>
      <c r="C6605" s="1" t="n">
        <v>805</v>
      </c>
      <c r="D6605" s="1" t="s">
        <v>13671</v>
      </c>
      <c r="E6605" s="1" t="n">
        <v>346</v>
      </c>
      <c r="F6605" s="1" t="n">
        <v>68</v>
      </c>
      <c r="G6605" s="1" t="n">
        <v>592.81</v>
      </c>
      <c r="H6605" s="4" t="n">
        <v>45924.6009383912</v>
      </c>
      <c r="I66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6604BT848952180534668592.8145924.6009383912</v>
      </c>
      <c r="J6605" s="1" t="n">
        <f aca="false">COUNTIF(I:I, $I6605)</f>
        <v>1</v>
      </c>
      <c r="K6605" s="1" t="str">
        <f aca="false">IF(ISNA(VLOOKUP(Table4[product_id], tblProducts[], tblProducts[product_name],FALSE() )), "Invalid", "Valid")</f>
        <v>Valid</v>
      </c>
      <c r="L6605" s="5" t="str">
        <f aca="false">IF(ISNA(VLOOKUP(Table4[[#This Row],[warehouse_id]], tblwhouse[], tblwhouse[warehouse_name],FALSE() )), "Invalid", "Valid")</f>
        <v>Valid</v>
      </c>
    </row>
    <row r="6606" customFormat="false" ht="15" hidden="false" customHeight="true" outlineLevel="0" collapsed="false">
      <c r="A6606" s="1" t="n">
        <v>6605</v>
      </c>
      <c r="B6606" s="1" t="n">
        <v>2</v>
      </c>
      <c r="C6606" s="1" t="n">
        <v>796</v>
      </c>
      <c r="D6606" s="1" t="s">
        <v>13672</v>
      </c>
      <c r="E6606" s="1" t="n">
        <v>8</v>
      </c>
      <c r="F6606" s="1" t="n">
        <v>58</v>
      </c>
      <c r="G6606" s="1" t="n">
        <v>1076.74</v>
      </c>
      <c r="H6606" s="4" t="n">
        <v>46077.6009383912</v>
      </c>
      <c r="I66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6605BT53091827968581076.7446077.6009383912</v>
      </c>
      <c r="J6606" s="1" t="n">
        <f aca="false">COUNTIF(I:I, $I6606)</f>
        <v>1</v>
      </c>
      <c r="K6606" s="1" t="str">
        <f aca="false">IF(ISNA(VLOOKUP(Table4[product_id], tblProducts[], tblProducts[product_name],FALSE() )), "Invalid", "Valid")</f>
        <v>Valid</v>
      </c>
      <c r="L6606" s="5" t="str">
        <f aca="false">IF(ISNA(VLOOKUP(Table4[[#This Row],[warehouse_id]], tblwhouse[], tblwhouse[warehouse_name],FALSE() )), "Invalid", "Valid")</f>
        <v>Valid</v>
      </c>
    </row>
    <row r="6607" customFormat="false" ht="15" hidden="false" customHeight="true" outlineLevel="0" collapsed="false">
      <c r="A6607" s="1" t="n">
        <v>6606</v>
      </c>
      <c r="B6607" s="1" t="n">
        <v>1</v>
      </c>
      <c r="C6607" s="1" t="n">
        <v>1993</v>
      </c>
      <c r="D6607" s="1" t="s">
        <v>13673</v>
      </c>
      <c r="E6607" s="1" t="n">
        <v>319</v>
      </c>
      <c r="F6607" s="1" t="n">
        <v>73</v>
      </c>
      <c r="G6607" s="1" t="n">
        <v>348.02</v>
      </c>
      <c r="H6607" s="4" t="n">
        <v>45882.6009383912</v>
      </c>
      <c r="I66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6606BT7488341199331973348.0245882.6009383912</v>
      </c>
      <c r="J6607" s="1" t="n">
        <f aca="false">COUNTIF(I:I, $I6607)</f>
        <v>1</v>
      </c>
      <c r="K6607" s="1" t="str">
        <f aca="false">IF(ISNA(VLOOKUP(Table4[product_id], tblProducts[], tblProducts[product_name],FALSE() )), "Invalid", "Valid")</f>
        <v>Valid</v>
      </c>
      <c r="L6607" s="5" t="str">
        <f aca="false">IF(ISNA(VLOOKUP(Table4[[#This Row],[warehouse_id]], tblwhouse[], tblwhouse[warehouse_name],FALSE() )), "Invalid", "Valid")</f>
        <v>Valid</v>
      </c>
    </row>
    <row r="6608" customFormat="false" ht="15" hidden="false" customHeight="true" outlineLevel="0" collapsed="false">
      <c r="A6608" s="1" t="n">
        <v>6607</v>
      </c>
      <c r="B6608" s="1" t="n">
        <v>1</v>
      </c>
      <c r="C6608" s="1" t="n">
        <v>1280</v>
      </c>
      <c r="D6608" s="1" t="s">
        <v>13674</v>
      </c>
      <c r="E6608" s="1" t="n">
        <v>174</v>
      </c>
      <c r="F6608" s="1" t="n">
        <v>57</v>
      </c>
      <c r="G6608" s="1" t="n">
        <v>721.66</v>
      </c>
      <c r="H6608" s="4" t="n">
        <v>45959.6009383912</v>
      </c>
      <c r="I66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6607BT8933571128017457721.6645959.6009383912</v>
      </c>
      <c r="J6608" s="1" t="n">
        <f aca="false">COUNTIF(I:I, $I6608)</f>
        <v>1</v>
      </c>
      <c r="K6608" s="1" t="str">
        <f aca="false">IF(ISNA(VLOOKUP(Table4[product_id], tblProducts[], tblProducts[product_name],FALSE() )), "Invalid", "Valid")</f>
        <v>Valid</v>
      </c>
      <c r="L6608" s="5" t="str">
        <f aca="false">IF(ISNA(VLOOKUP(Table4[[#This Row],[warehouse_id]], tblwhouse[], tblwhouse[warehouse_name],FALSE() )), "Invalid", "Valid")</f>
        <v>Valid</v>
      </c>
    </row>
    <row r="6609" customFormat="false" ht="15" hidden="false" customHeight="true" outlineLevel="0" collapsed="false">
      <c r="A6609" s="1" t="n">
        <v>6608</v>
      </c>
      <c r="B6609" s="1" t="n">
        <v>2</v>
      </c>
      <c r="C6609" s="1" t="n">
        <v>674</v>
      </c>
      <c r="D6609" s="1" t="s">
        <v>13675</v>
      </c>
      <c r="E6609" s="1" t="n">
        <v>430</v>
      </c>
      <c r="F6609" s="1" t="n">
        <v>21</v>
      </c>
      <c r="G6609" s="1" t="n">
        <v>722.85</v>
      </c>
      <c r="H6609" s="4" t="n">
        <v>45984.6009383912</v>
      </c>
      <c r="I66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6608BT118241267443021722.8545984.6009383912</v>
      </c>
      <c r="J6609" s="1" t="n">
        <f aca="false">COUNTIF(I:I, $I6609)</f>
        <v>1</v>
      </c>
      <c r="K6609" s="1" t="str">
        <f aca="false">IF(ISNA(VLOOKUP(Table4[product_id], tblProducts[], tblProducts[product_name],FALSE() )), "Invalid", "Valid")</f>
        <v>Valid</v>
      </c>
      <c r="L6609" s="5" t="str">
        <f aca="false">IF(ISNA(VLOOKUP(Table4[[#This Row],[warehouse_id]], tblwhouse[], tblwhouse[warehouse_name],FALSE() )), "Invalid", "Valid")</f>
        <v>Valid</v>
      </c>
    </row>
    <row r="6610" customFormat="false" ht="15" hidden="false" customHeight="true" outlineLevel="0" collapsed="false">
      <c r="A6610" s="1" t="n">
        <v>6609</v>
      </c>
      <c r="B6610" s="1" t="n">
        <v>3</v>
      </c>
      <c r="C6610" s="1" t="n">
        <v>2875</v>
      </c>
      <c r="D6610" s="1" t="s">
        <v>13676</v>
      </c>
      <c r="E6610" s="1" t="n">
        <v>499</v>
      </c>
      <c r="F6610" s="1" t="n">
        <v>80</v>
      </c>
      <c r="G6610" s="1" t="n">
        <v>308.29</v>
      </c>
      <c r="H6610" s="4" t="n">
        <v>45949.6009383912</v>
      </c>
      <c r="I66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6609BT8571253287549980308.2945949.6009383912</v>
      </c>
      <c r="J6610" s="1" t="n">
        <f aca="false">COUNTIF(I:I, $I6610)</f>
        <v>1</v>
      </c>
      <c r="K6610" s="1" t="str">
        <f aca="false">IF(ISNA(VLOOKUP(Table4[product_id], tblProducts[], tblProducts[product_name],FALSE() )), "Invalid", "Valid")</f>
        <v>Valid</v>
      </c>
      <c r="L6610" s="5" t="str">
        <f aca="false">IF(ISNA(VLOOKUP(Table4[[#This Row],[warehouse_id]], tblwhouse[], tblwhouse[warehouse_name],FALSE() )), "Invalid", "Valid")</f>
        <v>Valid</v>
      </c>
    </row>
    <row r="6611" customFormat="false" ht="15" hidden="false" customHeight="true" outlineLevel="0" collapsed="false">
      <c r="A6611" s="1" t="n">
        <v>6610</v>
      </c>
      <c r="B6611" s="1" t="n">
        <v>1</v>
      </c>
      <c r="C6611" s="1" t="n">
        <v>1128</v>
      </c>
      <c r="D6611" s="1" t="s">
        <v>13677</v>
      </c>
      <c r="E6611" s="1" t="n">
        <v>191</v>
      </c>
      <c r="F6611" s="1" t="n">
        <v>23</v>
      </c>
      <c r="G6611" s="1" t="n">
        <v>704.32</v>
      </c>
      <c r="H6611" s="4" t="n">
        <v>46165.6009383912</v>
      </c>
      <c r="I66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6610BT6175271112819123704.3246165.6009383912</v>
      </c>
      <c r="J6611" s="1" t="n">
        <f aca="false">COUNTIF(I:I, $I6611)</f>
        <v>1</v>
      </c>
      <c r="K6611" s="1" t="str">
        <f aca="false">IF(ISNA(VLOOKUP(Table4[product_id], tblProducts[], tblProducts[product_name],FALSE() )), "Invalid", "Valid")</f>
        <v>Valid</v>
      </c>
      <c r="L6611" s="5" t="str">
        <f aca="false">IF(ISNA(VLOOKUP(Table4[[#This Row],[warehouse_id]], tblwhouse[], tblwhouse[warehouse_name],FALSE() )), "Invalid", "Valid")</f>
        <v>Valid</v>
      </c>
    </row>
    <row r="6612" customFormat="false" ht="15" hidden="false" customHeight="true" outlineLevel="0" collapsed="false">
      <c r="A6612" s="1" t="n">
        <v>6611</v>
      </c>
      <c r="B6612" s="1" t="n">
        <v>1</v>
      </c>
      <c r="C6612" s="1" t="n">
        <v>1429</v>
      </c>
      <c r="D6612" s="1" t="s">
        <v>13678</v>
      </c>
      <c r="E6612" s="1" t="n">
        <v>136</v>
      </c>
      <c r="F6612" s="1" t="n">
        <v>44</v>
      </c>
      <c r="G6612" s="1" t="n">
        <v>874.07</v>
      </c>
      <c r="H6612" s="4" t="n">
        <v>45933.6009383912</v>
      </c>
      <c r="I66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6611BT3606601142913644874.0745933.6009383912</v>
      </c>
      <c r="J6612" s="1" t="n">
        <f aca="false">COUNTIF(I:I, $I6612)</f>
        <v>1</v>
      </c>
      <c r="K6612" s="1" t="str">
        <f aca="false">IF(ISNA(VLOOKUP(Table4[product_id], tblProducts[], tblProducts[product_name],FALSE() )), "Invalid", "Valid")</f>
        <v>Valid</v>
      </c>
      <c r="L6612" s="5" t="str">
        <f aca="false">IF(ISNA(VLOOKUP(Table4[[#This Row],[warehouse_id]], tblwhouse[], tblwhouse[warehouse_name],FALSE() )), "Invalid", "Valid")</f>
        <v>Valid</v>
      </c>
    </row>
    <row r="6613" customFormat="false" ht="15" hidden="false" customHeight="true" outlineLevel="0" collapsed="false">
      <c r="A6613" s="1" t="n">
        <v>6612</v>
      </c>
      <c r="B6613" s="1" t="n">
        <v>1</v>
      </c>
      <c r="C6613" s="1" t="n">
        <v>2176</v>
      </c>
      <c r="D6613" s="1" t="s">
        <v>13679</v>
      </c>
      <c r="E6613" s="1" t="n">
        <v>422</v>
      </c>
      <c r="F6613" s="1" t="n">
        <v>65</v>
      </c>
      <c r="G6613" s="1" t="n">
        <v>692.3</v>
      </c>
      <c r="H6613" s="4" t="n">
        <v>46056.6009383912</v>
      </c>
      <c r="I66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6612BT1037091217642265692.346056.6009383912</v>
      </c>
      <c r="J6613" s="1" t="n">
        <f aca="false">COUNTIF(I:I, $I6613)</f>
        <v>1</v>
      </c>
      <c r="K6613" s="1" t="str">
        <f aca="false">IF(ISNA(VLOOKUP(Table4[product_id], tblProducts[], tblProducts[product_name],FALSE() )), "Invalid", "Valid")</f>
        <v>Valid</v>
      </c>
      <c r="L6613" s="5" t="str">
        <f aca="false">IF(ISNA(VLOOKUP(Table4[[#This Row],[warehouse_id]], tblwhouse[], tblwhouse[warehouse_name],FALSE() )), "Invalid", "Valid")</f>
        <v>Valid</v>
      </c>
    </row>
    <row r="6614" customFormat="false" ht="15" hidden="false" customHeight="true" outlineLevel="0" collapsed="false">
      <c r="A6614" s="1" t="n">
        <v>6613</v>
      </c>
      <c r="B6614" s="1" t="n">
        <v>1</v>
      </c>
      <c r="C6614" s="1" t="n">
        <v>1040</v>
      </c>
      <c r="D6614" s="1" t="s">
        <v>13680</v>
      </c>
      <c r="E6614" s="1" t="n">
        <v>152</v>
      </c>
      <c r="F6614" s="1" t="n">
        <v>23</v>
      </c>
      <c r="G6614" s="1" t="n">
        <v>1248.35</v>
      </c>
      <c r="H6614" s="4" t="n">
        <v>46130.6009383912</v>
      </c>
      <c r="I66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6613BT20487511040152231248.3546130.6009383912</v>
      </c>
      <c r="J6614" s="1" t="n">
        <f aca="false">COUNTIF(I:I, $I6614)</f>
        <v>1</v>
      </c>
      <c r="K6614" s="1" t="str">
        <f aca="false">IF(ISNA(VLOOKUP(Table4[product_id], tblProducts[], tblProducts[product_name],FALSE() )), "Invalid", "Valid")</f>
        <v>Valid</v>
      </c>
      <c r="L6614" s="5" t="str">
        <f aca="false">IF(ISNA(VLOOKUP(Table4[[#This Row],[warehouse_id]], tblwhouse[], tblwhouse[warehouse_name],FALSE() )), "Invalid", "Valid")</f>
        <v>Valid</v>
      </c>
    </row>
    <row r="6615" customFormat="false" ht="15" hidden="false" customHeight="true" outlineLevel="0" collapsed="false">
      <c r="A6615" s="1" t="n">
        <v>6614</v>
      </c>
      <c r="B6615" s="1" t="n">
        <v>4</v>
      </c>
      <c r="C6615" s="1" t="n">
        <v>2550</v>
      </c>
      <c r="D6615" s="1" t="s">
        <v>13681</v>
      </c>
      <c r="E6615" s="1" t="n">
        <v>371</v>
      </c>
      <c r="F6615" s="1" t="n">
        <v>69</v>
      </c>
      <c r="G6615" s="1" t="n">
        <v>1475.26</v>
      </c>
      <c r="H6615" s="4" t="n">
        <v>45862.6009383912</v>
      </c>
      <c r="I66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6614BT48951342550371691475.2645862.6009383912</v>
      </c>
      <c r="J6615" s="1" t="n">
        <f aca="false">COUNTIF(I:I, $I6615)</f>
        <v>1</v>
      </c>
      <c r="K6615" s="1" t="str">
        <f aca="false">IF(ISNA(VLOOKUP(Table4[product_id], tblProducts[], tblProducts[product_name],FALSE() )), "Invalid", "Valid")</f>
        <v>Valid</v>
      </c>
      <c r="L6615" s="5" t="str">
        <f aca="false">IF(ISNA(VLOOKUP(Table4[[#This Row],[warehouse_id]], tblwhouse[], tblwhouse[warehouse_name],FALSE() )), "Invalid", "Valid")</f>
        <v>Valid</v>
      </c>
    </row>
    <row r="6616" customFormat="false" ht="15" hidden="false" customHeight="true" outlineLevel="0" collapsed="false">
      <c r="A6616" s="1" t="n">
        <v>6615</v>
      </c>
      <c r="B6616" s="1" t="n">
        <v>2</v>
      </c>
      <c r="C6616" s="1" t="n">
        <v>1770</v>
      </c>
      <c r="D6616" s="1" t="s">
        <v>13682</v>
      </c>
      <c r="E6616" s="1" t="n">
        <v>318</v>
      </c>
      <c r="F6616" s="1" t="n">
        <v>70</v>
      </c>
      <c r="G6616" s="1" t="n">
        <v>932.06</v>
      </c>
      <c r="H6616" s="4" t="n">
        <v>45868.6009383912</v>
      </c>
      <c r="I66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6615BT3568902177031870932.0645868.6009383912</v>
      </c>
      <c r="J6616" s="1" t="n">
        <f aca="false">COUNTIF(I:I, $I6616)</f>
        <v>1</v>
      </c>
      <c r="K6616" s="1" t="str">
        <f aca="false">IF(ISNA(VLOOKUP(Table4[product_id], tblProducts[], tblProducts[product_name],FALSE() )), "Invalid", "Valid")</f>
        <v>Valid</v>
      </c>
      <c r="L6616" s="5" t="str">
        <f aca="false">IF(ISNA(VLOOKUP(Table4[[#This Row],[warehouse_id]], tblwhouse[], tblwhouse[warehouse_name],FALSE() )), "Invalid", "Valid")</f>
        <v>Valid</v>
      </c>
    </row>
    <row r="6617" customFormat="false" ht="15" hidden="false" customHeight="true" outlineLevel="0" collapsed="false">
      <c r="A6617" s="1" t="n">
        <v>6616</v>
      </c>
      <c r="B6617" s="1" t="n">
        <v>2</v>
      </c>
      <c r="C6617" s="1" t="n">
        <v>1406</v>
      </c>
      <c r="D6617" s="1" t="s">
        <v>13683</v>
      </c>
      <c r="E6617" s="1" t="n">
        <v>143</v>
      </c>
      <c r="F6617" s="1" t="n">
        <v>49</v>
      </c>
      <c r="G6617" s="1" t="n">
        <v>671.87</v>
      </c>
      <c r="H6617" s="4" t="n">
        <v>45975.6009383912</v>
      </c>
      <c r="I66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6616BT8739872140614349671.8745975.6009383912</v>
      </c>
      <c r="J6617" s="1" t="n">
        <f aca="false">COUNTIF(I:I, $I6617)</f>
        <v>1</v>
      </c>
      <c r="K6617" s="1" t="str">
        <f aca="false">IF(ISNA(VLOOKUP(Table4[product_id], tblProducts[], tblProducts[product_name],FALSE() )), "Invalid", "Valid")</f>
        <v>Valid</v>
      </c>
      <c r="L6617" s="5" t="str">
        <f aca="false">IF(ISNA(VLOOKUP(Table4[[#This Row],[warehouse_id]], tblwhouse[], tblwhouse[warehouse_name],FALSE() )), "Invalid", "Valid")</f>
        <v>Valid</v>
      </c>
    </row>
    <row r="6618" customFormat="false" ht="15" hidden="false" customHeight="true" outlineLevel="0" collapsed="false">
      <c r="A6618" s="1" t="n">
        <v>6617</v>
      </c>
      <c r="B6618" s="1" t="n">
        <v>2</v>
      </c>
      <c r="C6618" s="1" t="n">
        <v>159</v>
      </c>
      <c r="D6618" s="1" t="s">
        <v>13684</v>
      </c>
      <c r="E6618" s="1" t="n">
        <v>484</v>
      </c>
      <c r="F6618" s="1" t="n">
        <v>79</v>
      </c>
      <c r="G6618" s="1" t="n">
        <v>239.63</v>
      </c>
      <c r="H6618" s="4" t="n">
        <v>45879.6009383912</v>
      </c>
      <c r="I66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6617BT650143215948479239.6345879.6009383912</v>
      </c>
      <c r="J6618" s="1" t="n">
        <f aca="false">COUNTIF(I:I, $I6618)</f>
        <v>1</v>
      </c>
      <c r="K6618" s="1" t="str">
        <f aca="false">IF(ISNA(VLOOKUP(Table4[product_id], tblProducts[], tblProducts[product_name],FALSE() )), "Invalid", "Valid")</f>
        <v>Valid</v>
      </c>
      <c r="L6618" s="5" t="str">
        <f aca="false">IF(ISNA(VLOOKUP(Table4[[#This Row],[warehouse_id]], tblwhouse[], tblwhouse[warehouse_name],FALSE() )), "Invalid", "Valid")</f>
        <v>Valid</v>
      </c>
    </row>
    <row r="6619" customFormat="false" ht="15" hidden="false" customHeight="true" outlineLevel="0" collapsed="false">
      <c r="A6619" s="1" t="n">
        <v>6618</v>
      </c>
      <c r="B6619" s="1" t="n">
        <v>3</v>
      </c>
      <c r="C6619" s="1" t="n">
        <v>1855</v>
      </c>
      <c r="D6619" s="1" t="s">
        <v>13685</v>
      </c>
      <c r="E6619" s="1" t="n">
        <v>416</v>
      </c>
      <c r="F6619" s="1" t="n">
        <v>21</v>
      </c>
      <c r="G6619" s="1" t="n">
        <v>822.75</v>
      </c>
      <c r="H6619" s="4" t="n">
        <v>45857.6009383912</v>
      </c>
      <c r="I66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6618BT2957473185541621822.7545857.6009383912</v>
      </c>
      <c r="J6619" s="1" t="n">
        <f aca="false">COUNTIF(I:I, $I6619)</f>
        <v>1</v>
      </c>
      <c r="K6619" s="1" t="str">
        <f aca="false">IF(ISNA(VLOOKUP(Table4[product_id], tblProducts[], tblProducts[product_name],FALSE() )), "Invalid", "Valid")</f>
        <v>Valid</v>
      </c>
      <c r="L6619" s="5" t="str">
        <f aca="false">IF(ISNA(VLOOKUP(Table4[[#This Row],[warehouse_id]], tblwhouse[], tblwhouse[warehouse_name],FALSE() )), "Invalid", "Valid")</f>
        <v>Valid</v>
      </c>
    </row>
    <row r="6620" customFormat="false" ht="15" hidden="false" customHeight="true" outlineLevel="0" collapsed="false">
      <c r="A6620" s="1" t="n">
        <v>6619</v>
      </c>
      <c r="B6620" s="1" t="n">
        <v>1</v>
      </c>
      <c r="C6620" s="1" t="n">
        <v>2633</v>
      </c>
      <c r="D6620" s="1" t="s">
        <v>13686</v>
      </c>
      <c r="E6620" s="1" t="n">
        <v>388</v>
      </c>
      <c r="F6620" s="1" t="n">
        <v>75</v>
      </c>
      <c r="G6620" s="1" t="n">
        <v>1474.31</v>
      </c>
      <c r="H6620" s="4" t="n">
        <v>45927.6009383912</v>
      </c>
      <c r="I66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6619BT39223712633388751474.3145927.6009383912</v>
      </c>
      <c r="J6620" s="1" t="n">
        <f aca="false">COUNTIF(I:I, $I6620)</f>
        <v>1</v>
      </c>
      <c r="K6620" s="1" t="str">
        <f aca="false">IF(ISNA(VLOOKUP(Table4[product_id], tblProducts[], tblProducts[product_name],FALSE() )), "Invalid", "Valid")</f>
        <v>Valid</v>
      </c>
      <c r="L6620" s="5" t="str">
        <f aca="false">IF(ISNA(VLOOKUP(Table4[[#This Row],[warehouse_id]], tblwhouse[], tblwhouse[warehouse_name],FALSE() )), "Invalid", "Valid")</f>
        <v>Valid</v>
      </c>
    </row>
    <row r="6621" customFormat="false" ht="15" hidden="false" customHeight="true" outlineLevel="0" collapsed="false">
      <c r="A6621" s="1" t="n">
        <v>6620</v>
      </c>
      <c r="B6621" s="1" t="n">
        <v>1</v>
      </c>
      <c r="C6621" s="1" t="n">
        <v>1550</v>
      </c>
      <c r="D6621" s="1" t="s">
        <v>13687</v>
      </c>
      <c r="E6621" s="1" t="n">
        <v>285</v>
      </c>
      <c r="F6621" s="1" t="n">
        <v>77</v>
      </c>
      <c r="G6621" s="1" t="n">
        <v>948.04</v>
      </c>
      <c r="H6621" s="4" t="n">
        <v>46064.6009383912</v>
      </c>
      <c r="I66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6620BT3677851155028577948.0446064.6009383912</v>
      </c>
      <c r="J6621" s="1" t="n">
        <f aca="false">COUNTIF(I:I, $I6621)</f>
        <v>1</v>
      </c>
      <c r="K6621" s="1" t="str">
        <f aca="false">IF(ISNA(VLOOKUP(Table4[product_id], tblProducts[], tblProducts[product_name],FALSE() )), "Invalid", "Valid")</f>
        <v>Valid</v>
      </c>
      <c r="L6621" s="5" t="str">
        <f aca="false">IF(ISNA(VLOOKUP(Table4[[#This Row],[warehouse_id]], tblwhouse[], tblwhouse[warehouse_name],FALSE() )), "Invalid", "Valid")</f>
        <v>Valid</v>
      </c>
    </row>
    <row r="6622" customFormat="false" ht="15" hidden="false" customHeight="true" outlineLevel="0" collapsed="false">
      <c r="A6622" s="1" t="n">
        <v>6621</v>
      </c>
      <c r="B6622" s="1" t="n">
        <v>4</v>
      </c>
      <c r="C6622" s="1" t="n">
        <v>1079</v>
      </c>
      <c r="D6622" s="1" t="s">
        <v>13688</v>
      </c>
      <c r="E6622" s="1" t="n">
        <v>157</v>
      </c>
      <c r="F6622" s="1" t="n">
        <v>48</v>
      </c>
      <c r="G6622" s="1" t="n">
        <v>704.5</v>
      </c>
      <c r="H6622" s="4" t="n">
        <v>46052.6009383912</v>
      </c>
      <c r="I66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6621BT5532764107915748704.546052.6009383912</v>
      </c>
      <c r="J6622" s="1" t="n">
        <f aca="false">COUNTIF(I:I, $I6622)</f>
        <v>1</v>
      </c>
      <c r="K6622" s="1" t="str">
        <f aca="false">IF(ISNA(VLOOKUP(Table4[product_id], tblProducts[], tblProducts[product_name],FALSE() )), "Invalid", "Valid")</f>
        <v>Valid</v>
      </c>
      <c r="L6622" s="5" t="str">
        <f aca="false">IF(ISNA(VLOOKUP(Table4[[#This Row],[warehouse_id]], tblwhouse[], tblwhouse[warehouse_name],FALSE() )), "Invalid", "Valid")</f>
        <v>Valid</v>
      </c>
    </row>
    <row r="6623" customFormat="false" ht="15" hidden="false" customHeight="true" outlineLevel="0" collapsed="false">
      <c r="A6623" s="1" t="n">
        <v>6622</v>
      </c>
      <c r="B6623" s="1" t="n">
        <v>4</v>
      </c>
      <c r="C6623" s="1" t="n">
        <v>1367</v>
      </c>
      <c r="D6623" s="1" t="s">
        <v>13689</v>
      </c>
      <c r="E6623" s="1" t="n">
        <v>461</v>
      </c>
      <c r="F6623" s="1" t="n">
        <v>53</v>
      </c>
      <c r="G6623" s="1" t="n">
        <v>536.48</v>
      </c>
      <c r="H6623" s="4" t="n">
        <v>46192.6009383912</v>
      </c>
      <c r="I66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6622BT6544754136746153536.4846192.6009383912</v>
      </c>
      <c r="J6623" s="1" t="n">
        <f aca="false">COUNTIF(I:I, $I6623)</f>
        <v>1</v>
      </c>
      <c r="K6623" s="1" t="str">
        <f aca="false">IF(ISNA(VLOOKUP(Table4[product_id], tblProducts[], tblProducts[product_name],FALSE() )), "Invalid", "Valid")</f>
        <v>Valid</v>
      </c>
      <c r="L6623" s="5" t="str">
        <f aca="false">IF(ISNA(VLOOKUP(Table4[[#This Row],[warehouse_id]], tblwhouse[], tblwhouse[warehouse_name],FALSE() )), "Invalid", "Valid")</f>
        <v>Valid</v>
      </c>
    </row>
    <row r="6624" customFormat="false" ht="15" hidden="false" customHeight="true" outlineLevel="0" collapsed="false">
      <c r="A6624" s="1" t="n">
        <v>6623</v>
      </c>
      <c r="B6624" s="1" t="n">
        <v>4</v>
      </c>
      <c r="C6624" s="1" t="n">
        <v>1648</v>
      </c>
      <c r="D6624" s="1" t="s">
        <v>13690</v>
      </c>
      <c r="E6624" s="1" t="n">
        <v>91</v>
      </c>
      <c r="F6624" s="1" t="n">
        <v>65</v>
      </c>
      <c r="G6624" s="1" t="n">
        <v>279.44</v>
      </c>
      <c r="H6624" s="4" t="n">
        <v>45934.6009383912</v>
      </c>
      <c r="I66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6623BT824174416489165279.4445934.6009383912</v>
      </c>
      <c r="J6624" s="1" t="n">
        <f aca="false">COUNTIF(I:I, $I6624)</f>
        <v>1</v>
      </c>
      <c r="K6624" s="1" t="str">
        <f aca="false">IF(ISNA(VLOOKUP(Table4[product_id], tblProducts[], tblProducts[product_name],FALSE() )), "Invalid", "Valid")</f>
        <v>Valid</v>
      </c>
      <c r="L6624" s="5" t="str">
        <f aca="false">IF(ISNA(VLOOKUP(Table4[[#This Row],[warehouse_id]], tblwhouse[], tblwhouse[warehouse_name],FALSE() )), "Invalid", "Valid")</f>
        <v>Valid</v>
      </c>
    </row>
    <row r="6625" customFormat="false" ht="15" hidden="false" customHeight="true" outlineLevel="0" collapsed="false">
      <c r="A6625" s="1" t="n">
        <v>6624</v>
      </c>
      <c r="B6625" s="1" t="n">
        <v>3</v>
      </c>
      <c r="C6625" s="1" t="n">
        <v>2762</v>
      </c>
      <c r="D6625" s="1" t="s">
        <v>13691</v>
      </c>
      <c r="E6625" s="1" t="n">
        <v>222</v>
      </c>
      <c r="F6625" s="1" t="n">
        <v>41</v>
      </c>
      <c r="G6625" s="1" t="n">
        <v>1161.52</v>
      </c>
      <c r="H6625" s="4" t="n">
        <v>46122.6009383912</v>
      </c>
      <c r="I66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6624BT44626132762222411161.5246122.6009383912</v>
      </c>
      <c r="J6625" s="1" t="n">
        <f aca="false">COUNTIF(I:I, $I6625)</f>
        <v>1</v>
      </c>
      <c r="K6625" s="1" t="str">
        <f aca="false">IF(ISNA(VLOOKUP(Table4[product_id], tblProducts[], tblProducts[product_name],FALSE() )), "Invalid", "Valid")</f>
        <v>Valid</v>
      </c>
      <c r="L6625" s="5" t="str">
        <f aca="false">IF(ISNA(VLOOKUP(Table4[[#This Row],[warehouse_id]], tblwhouse[], tblwhouse[warehouse_name],FALSE() )), "Invalid", "Valid")</f>
        <v>Valid</v>
      </c>
    </row>
    <row r="6626" customFormat="false" ht="15" hidden="false" customHeight="true" outlineLevel="0" collapsed="false">
      <c r="A6626" s="1" t="n">
        <v>6625</v>
      </c>
      <c r="B6626" s="1" t="n">
        <v>2</v>
      </c>
      <c r="C6626" s="1" t="n">
        <v>2888</v>
      </c>
      <c r="D6626" s="1" t="s">
        <v>13692</v>
      </c>
      <c r="E6626" s="1" t="n">
        <v>499</v>
      </c>
      <c r="F6626" s="1" t="n">
        <v>62</v>
      </c>
      <c r="G6626" s="1" t="n">
        <v>58.32</v>
      </c>
      <c r="H6626" s="4" t="n">
        <v>46176.6009383912</v>
      </c>
      <c r="I66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6625BT126533228884996258.3246176.6009383912</v>
      </c>
      <c r="J6626" s="1" t="n">
        <f aca="false">COUNTIF(I:I, $I6626)</f>
        <v>1</v>
      </c>
      <c r="K6626" s="1" t="str">
        <f aca="false">IF(ISNA(VLOOKUP(Table4[product_id], tblProducts[], tblProducts[product_name],FALSE() )), "Invalid", "Valid")</f>
        <v>Valid</v>
      </c>
      <c r="L6626" s="5" t="str">
        <f aca="false">IF(ISNA(VLOOKUP(Table4[[#This Row],[warehouse_id]], tblwhouse[], tblwhouse[warehouse_name],FALSE() )), "Invalid", "Valid")</f>
        <v>Valid</v>
      </c>
    </row>
    <row r="6627" customFormat="false" ht="15" hidden="false" customHeight="true" outlineLevel="0" collapsed="false">
      <c r="A6627" s="1" t="n">
        <v>6626</v>
      </c>
      <c r="B6627" s="1" t="n">
        <v>2</v>
      </c>
      <c r="C6627" s="1" t="n">
        <v>1986</v>
      </c>
      <c r="D6627" s="1" t="s">
        <v>13693</v>
      </c>
      <c r="E6627" s="1" t="n">
        <v>227</v>
      </c>
      <c r="F6627" s="1" t="n">
        <v>44</v>
      </c>
      <c r="G6627" s="1" t="n">
        <v>668.14</v>
      </c>
      <c r="H6627" s="4" t="n">
        <v>45956.6009383912</v>
      </c>
      <c r="I66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6626BT2227302198622744668.1445956.6009383912</v>
      </c>
      <c r="J6627" s="1" t="n">
        <f aca="false">COUNTIF(I:I, $I6627)</f>
        <v>1</v>
      </c>
      <c r="K6627" s="1" t="str">
        <f aca="false">IF(ISNA(VLOOKUP(Table4[product_id], tblProducts[], tblProducts[product_name],FALSE() )), "Invalid", "Valid")</f>
        <v>Valid</v>
      </c>
      <c r="L6627" s="5" t="str">
        <f aca="false">IF(ISNA(VLOOKUP(Table4[[#This Row],[warehouse_id]], tblwhouse[], tblwhouse[warehouse_name],FALSE() )), "Invalid", "Valid")</f>
        <v>Valid</v>
      </c>
    </row>
    <row r="6628" customFormat="false" ht="15" hidden="false" customHeight="true" outlineLevel="0" collapsed="false">
      <c r="A6628" s="1" t="n">
        <v>6627</v>
      </c>
      <c r="B6628" s="1" t="n">
        <v>4</v>
      </c>
      <c r="C6628" s="1" t="n">
        <v>1180</v>
      </c>
      <c r="D6628" s="1" t="s">
        <v>13694</v>
      </c>
      <c r="E6628" s="1" t="n">
        <v>132</v>
      </c>
      <c r="F6628" s="1" t="n">
        <v>44</v>
      </c>
      <c r="G6628" s="1" t="n">
        <v>377.89</v>
      </c>
      <c r="H6628" s="4" t="n">
        <v>46140.6009383912</v>
      </c>
      <c r="I66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6627BT2120504118013244377.8946140.6009383912</v>
      </c>
      <c r="J6628" s="1" t="n">
        <f aca="false">COUNTIF(I:I, $I6628)</f>
        <v>1</v>
      </c>
      <c r="K6628" s="1" t="str">
        <f aca="false">IF(ISNA(VLOOKUP(Table4[product_id], tblProducts[], tblProducts[product_name],FALSE() )), "Invalid", "Valid")</f>
        <v>Valid</v>
      </c>
      <c r="L6628" s="5" t="str">
        <f aca="false">IF(ISNA(VLOOKUP(Table4[[#This Row],[warehouse_id]], tblwhouse[], tblwhouse[warehouse_name],FALSE() )), "Invalid", "Valid")</f>
        <v>Valid</v>
      </c>
    </row>
    <row r="6629" customFormat="false" ht="15" hidden="false" customHeight="true" outlineLevel="0" collapsed="false">
      <c r="A6629" s="1" t="n">
        <v>6628</v>
      </c>
      <c r="B6629" s="1" t="n">
        <v>4</v>
      </c>
      <c r="C6629" s="1" t="n">
        <v>2137</v>
      </c>
      <c r="D6629" s="1" t="s">
        <v>13695</v>
      </c>
      <c r="E6629" s="1" t="n">
        <v>293</v>
      </c>
      <c r="F6629" s="1" t="n">
        <v>72</v>
      </c>
      <c r="G6629" s="1" t="n">
        <v>597.81</v>
      </c>
      <c r="H6629" s="4" t="n">
        <v>46117.6009383912</v>
      </c>
      <c r="I66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6628BT5483474213729372597.8146117.6009383912</v>
      </c>
      <c r="J6629" s="1" t="n">
        <f aca="false">COUNTIF(I:I, $I6629)</f>
        <v>1</v>
      </c>
      <c r="K6629" s="1" t="str">
        <f aca="false">IF(ISNA(VLOOKUP(Table4[product_id], tblProducts[], tblProducts[product_name],FALSE() )), "Invalid", "Valid")</f>
        <v>Valid</v>
      </c>
      <c r="L6629" s="5" t="str">
        <f aca="false">IF(ISNA(VLOOKUP(Table4[[#This Row],[warehouse_id]], tblwhouse[], tblwhouse[warehouse_name],FALSE() )), "Invalid", "Valid")</f>
        <v>Valid</v>
      </c>
    </row>
    <row r="6630" customFormat="false" ht="15" hidden="false" customHeight="true" outlineLevel="0" collapsed="false">
      <c r="A6630" s="1" t="n">
        <v>6629</v>
      </c>
      <c r="B6630" s="1" t="n">
        <v>1</v>
      </c>
      <c r="C6630" s="1" t="n">
        <v>2</v>
      </c>
      <c r="D6630" s="1" t="s">
        <v>13696</v>
      </c>
      <c r="E6630" s="1" t="n">
        <v>100</v>
      </c>
      <c r="F6630" s="1" t="n">
        <v>61</v>
      </c>
      <c r="G6630" s="1" t="n">
        <v>334.44</v>
      </c>
      <c r="H6630" s="4" t="n">
        <v>46020.6009383912</v>
      </c>
      <c r="I66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6629BT2046361210061334.4446020.6009383912</v>
      </c>
      <c r="J6630" s="1" t="n">
        <f aca="false">COUNTIF(I:I, $I6630)</f>
        <v>1</v>
      </c>
      <c r="K6630" s="1" t="str">
        <f aca="false">IF(ISNA(VLOOKUP(Table4[product_id], tblProducts[], tblProducts[product_name],FALSE() )), "Invalid", "Valid")</f>
        <v>Valid</v>
      </c>
      <c r="L6630" s="5" t="str">
        <f aca="false">IF(ISNA(VLOOKUP(Table4[[#This Row],[warehouse_id]], tblwhouse[], tblwhouse[warehouse_name],FALSE() )), "Invalid", "Valid")</f>
        <v>Valid</v>
      </c>
    </row>
    <row r="6631" customFormat="false" ht="15" hidden="false" customHeight="true" outlineLevel="0" collapsed="false">
      <c r="A6631" s="1" t="n">
        <v>6630</v>
      </c>
      <c r="B6631" s="1" t="n">
        <v>3</v>
      </c>
      <c r="C6631" s="1" t="n">
        <v>974</v>
      </c>
      <c r="D6631" s="1" t="s">
        <v>13697</v>
      </c>
      <c r="E6631" s="1" t="n">
        <v>153</v>
      </c>
      <c r="F6631" s="1" t="n">
        <v>29</v>
      </c>
      <c r="G6631" s="1" t="n">
        <v>797.4</v>
      </c>
      <c r="H6631" s="4" t="n">
        <v>46113.6009383912</v>
      </c>
      <c r="I66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6630BT865753397415329797.446113.6009383912</v>
      </c>
      <c r="J6631" s="1" t="n">
        <f aca="false">COUNTIF(I:I, $I6631)</f>
        <v>1</v>
      </c>
      <c r="K6631" s="1" t="str">
        <f aca="false">IF(ISNA(VLOOKUP(Table4[product_id], tblProducts[], tblProducts[product_name],FALSE() )), "Invalid", "Valid")</f>
        <v>Valid</v>
      </c>
      <c r="L6631" s="5" t="str">
        <f aca="false">IF(ISNA(VLOOKUP(Table4[[#This Row],[warehouse_id]], tblwhouse[], tblwhouse[warehouse_name],FALSE() )), "Invalid", "Valid")</f>
        <v>Valid</v>
      </c>
    </row>
    <row r="6632" customFormat="false" ht="15" hidden="false" customHeight="true" outlineLevel="0" collapsed="false">
      <c r="A6632" s="1" t="n">
        <v>6631</v>
      </c>
      <c r="B6632" s="1" t="n">
        <v>2</v>
      </c>
      <c r="C6632" s="1" t="n">
        <v>326</v>
      </c>
      <c r="D6632" s="1" t="s">
        <v>13698</v>
      </c>
      <c r="E6632" s="1" t="n">
        <v>143</v>
      </c>
      <c r="F6632" s="1" t="n">
        <v>78</v>
      </c>
      <c r="G6632" s="1" t="n">
        <v>1191.63</v>
      </c>
      <c r="H6632" s="4" t="n">
        <v>46120.6009383912</v>
      </c>
      <c r="I66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6631BT3327582326143781191.6346120.6009383912</v>
      </c>
      <c r="J6632" s="1" t="n">
        <f aca="false">COUNTIF(I:I, $I6632)</f>
        <v>1</v>
      </c>
      <c r="K6632" s="1" t="str">
        <f aca="false">IF(ISNA(VLOOKUP(Table4[product_id], tblProducts[], tblProducts[product_name],FALSE() )), "Invalid", "Valid")</f>
        <v>Valid</v>
      </c>
      <c r="L6632" s="5" t="str">
        <f aca="false">IF(ISNA(VLOOKUP(Table4[[#This Row],[warehouse_id]], tblwhouse[], tblwhouse[warehouse_name],FALSE() )), "Invalid", "Valid")</f>
        <v>Valid</v>
      </c>
    </row>
    <row r="6633" customFormat="false" ht="15" hidden="false" customHeight="true" outlineLevel="0" collapsed="false">
      <c r="A6633" s="1" t="n">
        <v>6632</v>
      </c>
      <c r="B6633" s="1" t="n">
        <v>1</v>
      </c>
      <c r="C6633" s="1" t="n">
        <v>1300</v>
      </c>
      <c r="D6633" s="1" t="s">
        <v>13699</v>
      </c>
      <c r="E6633" s="1" t="n">
        <v>40</v>
      </c>
      <c r="F6633" s="1" t="n">
        <v>65</v>
      </c>
      <c r="G6633" s="1" t="n">
        <v>280.24</v>
      </c>
      <c r="H6633" s="4" t="n">
        <v>46062.6009383912</v>
      </c>
      <c r="I66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6632BT146439113004065280.2446062.6009383912</v>
      </c>
      <c r="J6633" s="1" t="n">
        <f aca="false">COUNTIF(I:I, $I6633)</f>
        <v>1</v>
      </c>
      <c r="K6633" s="1" t="str">
        <f aca="false">IF(ISNA(VLOOKUP(Table4[product_id], tblProducts[], tblProducts[product_name],FALSE() )), "Invalid", "Valid")</f>
        <v>Valid</v>
      </c>
      <c r="L6633" s="5" t="str">
        <f aca="false">IF(ISNA(VLOOKUP(Table4[[#This Row],[warehouse_id]], tblwhouse[], tblwhouse[warehouse_name],FALSE() )), "Invalid", "Valid")</f>
        <v>Valid</v>
      </c>
    </row>
    <row r="6634" customFormat="false" ht="15" hidden="false" customHeight="true" outlineLevel="0" collapsed="false">
      <c r="A6634" s="1" t="n">
        <v>6633</v>
      </c>
      <c r="B6634" s="1" t="n">
        <v>1</v>
      </c>
      <c r="C6634" s="1" t="n">
        <v>920</v>
      </c>
      <c r="D6634" s="1" t="s">
        <v>13700</v>
      </c>
      <c r="E6634" s="1" t="n">
        <v>130</v>
      </c>
      <c r="F6634" s="1" t="n">
        <v>27</v>
      </c>
      <c r="G6634" s="1" t="n">
        <v>1140.96</v>
      </c>
      <c r="H6634" s="4" t="n">
        <v>46142.6009383912</v>
      </c>
      <c r="I66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6633BT9051531920130271140.9646142.6009383912</v>
      </c>
      <c r="J6634" s="1" t="n">
        <f aca="false">COUNTIF(I:I, $I6634)</f>
        <v>1</v>
      </c>
      <c r="K6634" s="1" t="str">
        <f aca="false">IF(ISNA(VLOOKUP(Table4[product_id], tblProducts[], tblProducts[product_name],FALSE() )), "Invalid", "Valid")</f>
        <v>Valid</v>
      </c>
      <c r="L6634" s="5" t="str">
        <f aca="false">IF(ISNA(VLOOKUP(Table4[[#This Row],[warehouse_id]], tblwhouse[], tblwhouse[warehouse_name],FALSE() )), "Invalid", "Valid")</f>
        <v>Valid</v>
      </c>
    </row>
    <row r="6635" customFormat="false" ht="15" hidden="false" customHeight="true" outlineLevel="0" collapsed="false">
      <c r="A6635" s="1" t="n">
        <v>6634</v>
      </c>
      <c r="B6635" s="1" t="n">
        <v>4</v>
      </c>
      <c r="C6635" s="1" t="n">
        <v>2896</v>
      </c>
      <c r="D6635" s="1" t="s">
        <v>13701</v>
      </c>
      <c r="E6635" s="1" t="n">
        <v>493</v>
      </c>
      <c r="F6635" s="1" t="n">
        <v>24</v>
      </c>
      <c r="G6635" s="1" t="n">
        <v>625.01</v>
      </c>
      <c r="H6635" s="4" t="n">
        <v>45975.6009383912</v>
      </c>
      <c r="I66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6634BT5161144289649324625.0145975.6009383912</v>
      </c>
      <c r="J6635" s="1" t="n">
        <f aca="false">COUNTIF(I:I, $I6635)</f>
        <v>1</v>
      </c>
      <c r="K6635" s="1" t="str">
        <f aca="false">IF(ISNA(VLOOKUP(Table4[product_id], tblProducts[], tblProducts[product_name],FALSE() )), "Invalid", "Valid")</f>
        <v>Valid</v>
      </c>
      <c r="L6635" s="5" t="str">
        <f aca="false">IF(ISNA(VLOOKUP(Table4[[#This Row],[warehouse_id]], tblwhouse[], tblwhouse[warehouse_name],FALSE() )), "Invalid", "Valid")</f>
        <v>Valid</v>
      </c>
    </row>
    <row r="6636" customFormat="false" ht="15" hidden="false" customHeight="true" outlineLevel="0" collapsed="false">
      <c r="A6636" s="1" t="n">
        <v>6635</v>
      </c>
      <c r="B6636" s="1" t="n">
        <v>4</v>
      </c>
      <c r="C6636" s="1" t="n">
        <v>1459</v>
      </c>
      <c r="D6636" s="1" t="s">
        <v>13702</v>
      </c>
      <c r="E6636" s="1" t="n">
        <v>361</v>
      </c>
      <c r="F6636" s="1" t="n">
        <v>71</v>
      </c>
      <c r="G6636" s="1" t="n">
        <v>708.78</v>
      </c>
      <c r="H6636" s="4" t="n">
        <v>45998.6009383912</v>
      </c>
      <c r="I66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6635BT2954024145936171708.7845998.6009383912</v>
      </c>
      <c r="J6636" s="1" t="n">
        <f aca="false">COUNTIF(I:I, $I6636)</f>
        <v>1</v>
      </c>
      <c r="K6636" s="1" t="str">
        <f aca="false">IF(ISNA(VLOOKUP(Table4[product_id], tblProducts[], tblProducts[product_name],FALSE() )), "Invalid", "Valid")</f>
        <v>Valid</v>
      </c>
      <c r="L6636" s="5" t="str">
        <f aca="false">IF(ISNA(VLOOKUP(Table4[[#This Row],[warehouse_id]], tblwhouse[], tblwhouse[warehouse_name],FALSE() )), "Invalid", "Valid")</f>
        <v>Valid</v>
      </c>
    </row>
    <row r="6637" customFormat="false" ht="15" hidden="false" customHeight="true" outlineLevel="0" collapsed="false">
      <c r="A6637" s="1" t="n">
        <v>6636</v>
      </c>
      <c r="B6637" s="1" t="n">
        <v>1</v>
      </c>
      <c r="C6637" s="1" t="n">
        <v>2623</v>
      </c>
      <c r="D6637" s="1" t="s">
        <v>13703</v>
      </c>
      <c r="E6637" s="1" t="n">
        <v>246</v>
      </c>
      <c r="F6637" s="1" t="n">
        <v>49</v>
      </c>
      <c r="G6637" s="1" t="n">
        <v>412.25</v>
      </c>
      <c r="H6637" s="4" t="n">
        <v>46036.6009383912</v>
      </c>
      <c r="I66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6636BT4345891262324649412.2546036.6009383912</v>
      </c>
      <c r="J6637" s="1" t="n">
        <f aca="false">COUNTIF(I:I, $I6637)</f>
        <v>1</v>
      </c>
      <c r="K6637" s="1" t="str">
        <f aca="false">IF(ISNA(VLOOKUP(Table4[product_id], tblProducts[], tblProducts[product_name],FALSE() )), "Invalid", "Valid")</f>
        <v>Valid</v>
      </c>
      <c r="L6637" s="5" t="str">
        <f aca="false">IF(ISNA(VLOOKUP(Table4[[#This Row],[warehouse_id]], tblwhouse[], tblwhouse[warehouse_name],FALSE() )), "Invalid", "Valid")</f>
        <v>Valid</v>
      </c>
    </row>
    <row r="6638" customFormat="false" ht="15" hidden="false" customHeight="true" outlineLevel="0" collapsed="false">
      <c r="A6638" s="1" t="n">
        <v>6637</v>
      </c>
      <c r="B6638" s="1" t="n">
        <v>3</v>
      </c>
      <c r="C6638" s="1" t="n">
        <v>982</v>
      </c>
      <c r="D6638" s="1" t="s">
        <v>13704</v>
      </c>
      <c r="E6638" s="1" t="n">
        <v>304</v>
      </c>
      <c r="F6638" s="1" t="n">
        <v>35</v>
      </c>
      <c r="G6638" s="1" t="n">
        <v>901.15</v>
      </c>
      <c r="H6638" s="4" t="n">
        <v>46059.6009383912</v>
      </c>
      <c r="I66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6637BT192838398230435901.1546059.6009383912</v>
      </c>
      <c r="J6638" s="1" t="n">
        <f aca="false">COUNTIF(I:I, $I6638)</f>
        <v>1</v>
      </c>
      <c r="K6638" s="1" t="str">
        <f aca="false">IF(ISNA(VLOOKUP(Table4[product_id], tblProducts[], tblProducts[product_name],FALSE() )), "Invalid", "Valid")</f>
        <v>Valid</v>
      </c>
      <c r="L6638" s="5" t="str">
        <f aca="false">IF(ISNA(VLOOKUP(Table4[[#This Row],[warehouse_id]], tblwhouse[], tblwhouse[warehouse_name],FALSE() )), "Invalid", "Valid")</f>
        <v>Valid</v>
      </c>
    </row>
    <row r="6639" customFormat="false" ht="15" hidden="false" customHeight="true" outlineLevel="0" collapsed="false">
      <c r="A6639" s="1" t="n">
        <v>6638</v>
      </c>
      <c r="B6639" s="1" t="n">
        <v>3</v>
      </c>
      <c r="C6639" s="1" t="n">
        <v>949</v>
      </c>
      <c r="D6639" s="1" t="s">
        <v>13705</v>
      </c>
      <c r="E6639" s="1" t="n">
        <v>242</v>
      </c>
      <c r="F6639" s="1" t="n">
        <v>65</v>
      </c>
      <c r="G6639" s="1" t="n">
        <v>877.81</v>
      </c>
      <c r="H6639" s="4" t="n">
        <v>46154.6009383912</v>
      </c>
      <c r="I66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6638BT776269394924265877.8146154.6009383912</v>
      </c>
      <c r="J6639" s="1" t="n">
        <f aca="false">COUNTIF(I:I, $I6639)</f>
        <v>1</v>
      </c>
      <c r="K6639" s="1" t="str">
        <f aca="false">IF(ISNA(VLOOKUP(Table4[product_id], tblProducts[], tblProducts[product_name],FALSE() )), "Invalid", "Valid")</f>
        <v>Valid</v>
      </c>
      <c r="L6639" s="5" t="str">
        <f aca="false">IF(ISNA(VLOOKUP(Table4[[#This Row],[warehouse_id]], tblwhouse[], tblwhouse[warehouse_name],FALSE() )), "Invalid", "Valid")</f>
        <v>Valid</v>
      </c>
    </row>
    <row r="6640" customFormat="false" ht="15" hidden="false" customHeight="true" outlineLevel="0" collapsed="false">
      <c r="A6640" s="1" t="n">
        <v>6639</v>
      </c>
      <c r="B6640" s="1" t="n">
        <v>3</v>
      </c>
      <c r="C6640" s="1" t="n">
        <v>2822</v>
      </c>
      <c r="D6640" s="1" t="s">
        <v>13706</v>
      </c>
      <c r="E6640" s="1" t="n">
        <v>318</v>
      </c>
      <c r="F6640" s="1" t="n">
        <v>32</v>
      </c>
      <c r="G6640" s="1" t="n">
        <v>1313.27</v>
      </c>
      <c r="H6640" s="4" t="n">
        <v>46091.6009384028</v>
      </c>
      <c r="I66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6639BT34864632822318321313.2746091.6009384028</v>
      </c>
      <c r="J6640" s="1" t="n">
        <f aca="false">COUNTIF(I:I, $I6640)</f>
        <v>1</v>
      </c>
      <c r="K6640" s="1" t="str">
        <f aca="false">IF(ISNA(VLOOKUP(Table4[product_id], tblProducts[], tblProducts[product_name],FALSE() )), "Invalid", "Valid")</f>
        <v>Valid</v>
      </c>
      <c r="L6640" s="5" t="str">
        <f aca="false">IF(ISNA(VLOOKUP(Table4[[#This Row],[warehouse_id]], tblwhouse[], tblwhouse[warehouse_name],FALSE() )), "Invalid", "Valid")</f>
        <v>Valid</v>
      </c>
    </row>
    <row r="6641" customFormat="false" ht="15" hidden="false" customHeight="true" outlineLevel="0" collapsed="false">
      <c r="A6641" s="1" t="n">
        <v>6640</v>
      </c>
      <c r="B6641" s="1" t="n">
        <v>3</v>
      </c>
      <c r="C6641" s="1" t="n">
        <v>2196</v>
      </c>
      <c r="D6641" s="1" t="s">
        <v>13707</v>
      </c>
      <c r="E6641" s="1" t="n">
        <v>109</v>
      </c>
      <c r="F6641" s="1" t="n">
        <v>78</v>
      </c>
      <c r="G6641" s="1" t="n">
        <v>877.32</v>
      </c>
      <c r="H6641" s="4" t="n">
        <v>45891.6009384028</v>
      </c>
      <c r="I66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6640BT3650203219610978877.3245891.6009384028</v>
      </c>
      <c r="J6641" s="1" t="n">
        <f aca="false">COUNTIF(I:I, $I6641)</f>
        <v>1</v>
      </c>
      <c r="K6641" s="1" t="str">
        <f aca="false">IF(ISNA(VLOOKUP(Table4[product_id], tblProducts[], tblProducts[product_name],FALSE() )), "Invalid", "Valid")</f>
        <v>Valid</v>
      </c>
      <c r="L6641" s="5" t="str">
        <f aca="false">IF(ISNA(VLOOKUP(Table4[[#This Row],[warehouse_id]], tblwhouse[], tblwhouse[warehouse_name],FALSE() )), "Invalid", "Valid")</f>
        <v>Valid</v>
      </c>
    </row>
    <row r="6642" customFormat="false" ht="15" hidden="false" customHeight="true" outlineLevel="0" collapsed="false">
      <c r="A6642" s="1" t="n">
        <v>6641</v>
      </c>
      <c r="B6642" s="1" t="n">
        <v>2</v>
      </c>
      <c r="C6642" s="1" t="n">
        <v>1835</v>
      </c>
      <c r="D6642" s="1" t="s">
        <v>13708</v>
      </c>
      <c r="E6642" s="1" t="n">
        <v>137</v>
      </c>
      <c r="F6642" s="1" t="n">
        <v>49</v>
      </c>
      <c r="G6642" s="1" t="n">
        <v>177.42</v>
      </c>
      <c r="H6642" s="4" t="n">
        <v>46157.6009384028</v>
      </c>
      <c r="I66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6641BT3329742183513749177.4246157.6009384028</v>
      </c>
      <c r="J6642" s="1" t="n">
        <f aca="false">COUNTIF(I:I, $I6642)</f>
        <v>1</v>
      </c>
      <c r="K6642" s="1" t="str">
        <f aca="false">IF(ISNA(VLOOKUP(Table4[product_id], tblProducts[], tblProducts[product_name],FALSE() )), "Invalid", "Valid")</f>
        <v>Valid</v>
      </c>
      <c r="L6642" s="5" t="str">
        <f aca="false">IF(ISNA(VLOOKUP(Table4[[#This Row],[warehouse_id]], tblwhouse[], tblwhouse[warehouse_name],FALSE() )), "Invalid", "Valid")</f>
        <v>Valid</v>
      </c>
    </row>
    <row r="6643" customFormat="false" ht="15" hidden="false" customHeight="true" outlineLevel="0" collapsed="false">
      <c r="A6643" s="1" t="n">
        <v>6642</v>
      </c>
      <c r="B6643" s="1" t="n">
        <v>2</v>
      </c>
      <c r="C6643" s="1" t="n">
        <v>2838</v>
      </c>
      <c r="D6643" s="1" t="s">
        <v>13709</v>
      </c>
      <c r="E6643" s="1" t="n">
        <v>270</v>
      </c>
      <c r="F6643" s="1" t="n">
        <v>47</v>
      </c>
      <c r="G6643" s="1" t="n">
        <v>1189.23</v>
      </c>
      <c r="H6643" s="4" t="n">
        <v>45941.6009384028</v>
      </c>
      <c r="I66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6642BT26544722838270471189.2345941.6009384028</v>
      </c>
      <c r="J6643" s="1" t="n">
        <f aca="false">COUNTIF(I:I, $I6643)</f>
        <v>1</v>
      </c>
      <c r="K6643" s="1" t="str">
        <f aca="false">IF(ISNA(VLOOKUP(Table4[product_id], tblProducts[], tblProducts[product_name],FALSE() )), "Invalid", "Valid")</f>
        <v>Valid</v>
      </c>
      <c r="L6643" s="5" t="str">
        <f aca="false">IF(ISNA(VLOOKUP(Table4[[#This Row],[warehouse_id]], tblwhouse[], tblwhouse[warehouse_name],FALSE() )), "Invalid", "Valid")</f>
        <v>Valid</v>
      </c>
    </row>
    <row r="6644" customFormat="false" ht="15" hidden="false" customHeight="true" outlineLevel="0" collapsed="false">
      <c r="A6644" s="1" t="n">
        <v>6643</v>
      </c>
      <c r="B6644" s="1" t="n">
        <v>2</v>
      </c>
      <c r="C6644" s="1" t="n">
        <v>1715</v>
      </c>
      <c r="D6644" s="1" t="s">
        <v>13710</v>
      </c>
      <c r="E6644" s="1" t="n">
        <v>172</v>
      </c>
      <c r="F6644" s="1" t="n">
        <v>55</v>
      </c>
      <c r="G6644" s="1" t="n">
        <v>1331.03</v>
      </c>
      <c r="H6644" s="4" t="n">
        <v>45954.6009384028</v>
      </c>
      <c r="I66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6643BT23485821715172551331.0345954.6009384028</v>
      </c>
      <c r="J6644" s="1" t="n">
        <f aca="false">COUNTIF(I:I, $I6644)</f>
        <v>1</v>
      </c>
      <c r="K6644" s="1" t="str">
        <f aca="false">IF(ISNA(VLOOKUP(Table4[product_id], tblProducts[], tblProducts[product_name],FALSE() )), "Invalid", "Valid")</f>
        <v>Valid</v>
      </c>
      <c r="L6644" s="5" t="str">
        <f aca="false">IF(ISNA(VLOOKUP(Table4[[#This Row],[warehouse_id]], tblwhouse[], tblwhouse[warehouse_name],FALSE() )), "Invalid", "Valid")</f>
        <v>Valid</v>
      </c>
    </row>
    <row r="6645" customFormat="false" ht="15" hidden="false" customHeight="true" outlineLevel="0" collapsed="false">
      <c r="A6645" s="1" t="n">
        <v>6644</v>
      </c>
      <c r="B6645" s="1" t="n">
        <v>3</v>
      </c>
      <c r="C6645" s="1" t="n">
        <v>2846</v>
      </c>
      <c r="D6645" s="1" t="s">
        <v>13711</v>
      </c>
      <c r="E6645" s="1" t="n">
        <v>340</v>
      </c>
      <c r="F6645" s="1" t="n">
        <v>64</v>
      </c>
      <c r="G6645" s="1" t="n">
        <v>276.33</v>
      </c>
      <c r="H6645" s="4" t="n">
        <v>46034.6009384028</v>
      </c>
      <c r="I66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6644BT4413243284634064276.3346034.6009384028</v>
      </c>
      <c r="J6645" s="1" t="n">
        <f aca="false">COUNTIF(I:I, $I6645)</f>
        <v>1</v>
      </c>
      <c r="K6645" s="1" t="str">
        <f aca="false">IF(ISNA(VLOOKUP(Table4[product_id], tblProducts[], tblProducts[product_name],FALSE() )), "Invalid", "Valid")</f>
        <v>Valid</v>
      </c>
      <c r="L6645" s="5" t="str">
        <f aca="false">IF(ISNA(VLOOKUP(Table4[[#This Row],[warehouse_id]], tblwhouse[], tblwhouse[warehouse_name],FALSE() )), "Invalid", "Valid")</f>
        <v>Valid</v>
      </c>
    </row>
    <row r="6646" customFormat="false" ht="15" hidden="false" customHeight="true" outlineLevel="0" collapsed="false">
      <c r="A6646" s="1" t="n">
        <v>6645</v>
      </c>
      <c r="B6646" s="1" t="n">
        <v>2</v>
      </c>
      <c r="C6646" s="1" t="n">
        <v>457</v>
      </c>
      <c r="D6646" s="1" t="s">
        <v>13712</v>
      </c>
      <c r="E6646" s="1" t="n">
        <v>50</v>
      </c>
      <c r="F6646" s="1" t="n">
        <v>28</v>
      </c>
      <c r="G6646" s="1" t="n">
        <v>83.54</v>
      </c>
      <c r="H6646" s="4" t="n">
        <v>46130.6009384028</v>
      </c>
      <c r="I66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6645BT5834932457502883.5446130.6009384028</v>
      </c>
      <c r="J6646" s="1" t="n">
        <f aca="false">COUNTIF(I:I, $I6646)</f>
        <v>1</v>
      </c>
      <c r="K6646" s="1" t="str">
        <f aca="false">IF(ISNA(VLOOKUP(Table4[product_id], tblProducts[], tblProducts[product_name],FALSE() )), "Invalid", "Valid")</f>
        <v>Valid</v>
      </c>
      <c r="L6646" s="5" t="str">
        <f aca="false">IF(ISNA(VLOOKUP(Table4[[#This Row],[warehouse_id]], tblwhouse[], tblwhouse[warehouse_name],FALSE() )), "Invalid", "Valid")</f>
        <v>Valid</v>
      </c>
    </row>
    <row r="6647" customFormat="false" ht="15" hidden="false" customHeight="true" outlineLevel="0" collapsed="false">
      <c r="A6647" s="1" t="n">
        <v>6646</v>
      </c>
      <c r="B6647" s="1" t="n">
        <v>4</v>
      </c>
      <c r="C6647" s="1" t="n">
        <v>2939</v>
      </c>
      <c r="D6647" s="1" t="s">
        <v>13713</v>
      </c>
      <c r="E6647" s="1" t="n">
        <v>0</v>
      </c>
      <c r="F6647" s="1" t="n">
        <v>64</v>
      </c>
      <c r="G6647" s="1" t="n">
        <v>727.01</v>
      </c>
      <c r="H6647" s="4" t="n">
        <v>46055.6009384028</v>
      </c>
      <c r="I66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6646BT17723342939064727.0146055.6009384028</v>
      </c>
      <c r="J6647" s="1" t="n">
        <f aca="false">COUNTIF(I:I, $I6647)</f>
        <v>1</v>
      </c>
      <c r="K6647" s="1" t="str">
        <f aca="false">IF(ISNA(VLOOKUP(Table4[product_id], tblProducts[], tblProducts[product_name],FALSE() )), "Invalid", "Valid")</f>
        <v>Valid</v>
      </c>
      <c r="L6647" s="5" t="str">
        <f aca="false">IF(ISNA(VLOOKUP(Table4[[#This Row],[warehouse_id]], tblwhouse[], tblwhouse[warehouse_name],FALSE() )), "Invalid", "Valid")</f>
        <v>Valid</v>
      </c>
    </row>
    <row r="6648" customFormat="false" ht="15" hidden="false" customHeight="true" outlineLevel="0" collapsed="false">
      <c r="A6648" s="1" t="n">
        <v>6647</v>
      </c>
      <c r="B6648" s="1" t="n">
        <v>3</v>
      </c>
      <c r="C6648" s="1" t="n">
        <v>28</v>
      </c>
      <c r="D6648" s="1" t="s">
        <v>13714</v>
      </c>
      <c r="E6648" s="1" t="n">
        <v>433</v>
      </c>
      <c r="F6648" s="1" t="n">
        <v>35</v>
      </c>
      <c r="G6648" s="1" t="n">
        <v>515.35</v>
      </c>
      <c r="H6648" s="4" t="n">
        <v>46122.6009384028</v>
      </c>
      <c r="I66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6647BT37441932843335515.3546122.6009384028</v>
      </c>
      <c r="J6648" s="1" t="n">
        <f aca="false">COUNTIF(I:I, $I6648)</f>
        <v>1</v>
      </c>
      <c r="K6648" s="1" t="str">
        <f aca="false">IF(ISNA(VLOOKUP(Table4[product_id], tblProducts[], tblProducts[product_name],FALSE() )), "Invalid", "Valid")</f>
        <v>Valid</v>
      </c>
      <c r="L6648" s="5" t="str">
        <f aca="false">IF(ISNA(VLOOKUP(Table4[[#This Row],[warehouse_id]], tblwhouse[], tblwhouse[warehouse_name],FALSE() )), "Invalid", "Valid")</f>
        <v>Valid</v>
      </c>
    </row>
    <row r="6649" customFormat="false" ht="15" hidden="false" customHeight="true" outlineLevel="0" collapsed="false">
      <c r="A6649" s="1" t="n">
        <v>6648</v>
      </c>
      <c r="B6649" s="1" t="n">
        <v>3</v>
      </c>
      <c r="C6649" s="1" t="n">
        <v>1160</v>
      </c>
      <c r="D6649" s="1" t="s">
        <v>13715</v>
      </c>
      <c r="E6649" s="1" t="n">
        <v>398</v>
      </c>
      <c r="F6649" s="1" t="n">
        <v>30</v>
      </c>
      <c r="G6649" s="1" t="n">
        <v>425.1</v>
      </c>
      <c r="H6649" s="4" t="n">
        <v>45944.6009384028</v>
      </c>
      <c r="I66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6648BT7621173116039830425.145944.6009384028</v>
      </c>
      <c r="J6649" s="1" t="n">
        <f aca="false">COUNTIF(I:I, $I6649)</f>
        <v>1</v>
      </c>
      <c r="K6649" s="1" t="str">
        <f aca="false">IF(ISNA(VLOOKUP(Table4[product_id], tblProducts[], tblProducts[product_name],FALSE() )), "Invalid", "Valid")</f>
        <v>Valid</v>
      </c>
      <c r="L6649" s="5" t="str">
        <f aca="false">IF(ISNA(VLOOKUP(Table4[[#This Row],[warehouse_id]], tblwhouse[], tblwhouse[warehouse_name],FALSE() )), "Invalid", "Valid")</f>
        <v>Valid</v>
      </c>
    </row>
    <row r="6650" customFormat="false" ht="15" hidden="false" customHeight="true" outlineLevel="0" collapsed="false">
      <c r="A6650" s="1" t="n">
        <v>6649</v>
      </c>
      <c r="B6650" s="1" t="n">
        <v>4</v>
      </c>
      <c r="C6650" s="1" t="n">
        <v>759</v>
      </c>
      <c r="D6650" s="1" t="s">
        <v>13716</v>
      </c>
      <c r="E6650" s="1" t="n">
        <v>327</v>
      </c>
      <c r="F6650" s="1" t="n">
        <v>70</v>
      </c>
      <c r="G6650" s="1" t="n">
        <v>582.14</v>
      </c>
      <c r="H6650" s="4" t="n">
        <v>46094.6009384028</v>
      </c>
      <c r="I66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6649BT596664475932770582.1446094.6009384028</v>
      </c>
      <c r="J6650" s="1" t="n">
        <f aca="false">COUNTIF(I:I, $I6650)</f>
        <v>1</v>
      </c>
      <c r="K6650" s="1" t="str">
        <f aca="false">IF(ISNA(VLOOKUP(Table4[product_id], tblProducts[], tblProducts[product_name],FALSE() )), "Invalid", "Valid")</f>
        <v>Valid</v>
      </c>
      <c r="L6650" s="5" t="str">
        <f aca="false">IF(ISNA(VLOOKUP(Table4[[#This Row],[warehouse_id]], tblwhouse[], tblwhouse[warehouse_name],FALSE() )), "Invalid", "Valid")</f>
        <v>Valid</v>
      </c>
    </row>
    <row r="6651" customFormat="false" ht="15" hidden="false" customHeight="true" outlineLevel="0" collapsed="false">
      <c r="A6651" s="1" t="n">
        <v>6650</v>
      </c>
      <c r="B6651" s="1" t="n">
        <v>2</v>
      </c>
      <c r="C6651" s="1" t="n">
        <v>1593</v>
      </c>
      <c r="D6651" s="1" t="s">
        <v>13717</v>
      </c>
      <c r="E6651" s="1" t="n">
        <v>446</v>
      </c>
      <c r="F6651" s="1" t="n">
        <v>22</v>
      </c>
      <c r="G6651" s="1" t="n">
        <v>1387.83</v>
      </c>
      <c r="H6651" s="4" t="n">
        <v>45977.6009384028</v>
      </c>
      <c r="I66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6650BT82528021593446221387.8345977.6009384028</v>
      </c>
      <c r="J6651" s="1" t="n">
        <f aca="false">COUNTIF(I:I, $I6651)</f>
        <v>1</v>
      </c>
      <c r="K6651" s="1" t="str">
        <f aca="false">IF(ISNA(VLOOKUP(Table4[product_id], tblProducts[], tblProducts[product_name],FALSE() )), "Invalid", "Valid")</f>
        <v>Valid</v>
      </c>
      <c r="L6651" s="5" t="str">
        <f aca="false">IF(ISNA(VLOOKUP(Table4[[#This Row],[warehouse_id]], tblwhouse[], tblwhouse[warehouse_name],FALSE() )), "Invalid", "Valid")</f>
        <v>Valid</v>
      </c>
    </row>
    <row r="6652" customFormat="false" ht="15" hidden="false" customHeight="true" outlineLevel="0" collapsed="false">
      <c r="A6652" s="1" t="n">
        <v>6651</v>
      </c>
      <c r="B6652" s="1" t="n">
        <v>4</v>
      </c>
      <c r="C6652" s="1" t="n">
        <v>1188</v>
      </c>
      <c r="D6652" s="1" t="s">
        <v>13718</v>
      </c>
      <c r="E6652" s="1" t="n">
        <v>479</v>
      </c>
      <c r="F6652" s="1" t="n">
        <v>34</v>
      </c>
      <c r="G6652" s="1" t="n">
        <v>717.01</v>
      </c>
      <c r="H6652" s="4" t="n">
        <v>46040.6009384028</v>
      </c>
      <c r="I66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6651BT4388104118847934717.0146040.6009384028</v>
      </c>
      <c r="J6652" s="1" t="n">
        <f aca="false">COUNTIF(I:I, $I6652)</f>
        <v>1</v>
      </c>
      <c r="K6652" s="1" t="str">
        <f aca="false">IF(ISNA(VLOOKUP(Table4[product_id], tblProducts[], tblProducts[product_name],FALSE() )), "Invalid", "Valid")</f>
        <v>Valid</v>
      </c>
      <c r="L6652" s="5" t="str">
        <f aca="false">IF(ISNA(VLOOKUP(Table4[[#This Row],[warehouse_id]], tblwhouse[], tblwhouse[warehouse_name],FALSE() )), "Invalid", "Valid")</f>
        <v>Valid</v>
      </c>
    </row>
    <row r="6653" customFormat="false" ht="15" hidden="false" customHeight="true" outlineLevel="0" collapsed="false">
      <c r="A6653" s="1" t="n">
        <v>6652</v>
      </c>
      <c r="B6653" s="1" t="n">
        <v>2</v>
      </c>
      <c r="C6653" s="1" t="n">
        <v>2564</v>
      </c>
      <c r="D6653" s="1" t="s">
        <v>13719</v>
      </c>
      <c r="E6653" s="1" t="n">
        <v>408</v>
      </c>
      <c r="F6653" s="1" t="n">
        <v>23</v>
      </c>
      <c r="G6653" s="1" t="n">
        <v>223.87</v>
      </c>
      <c r="H6653" s="4" t="n">
        <v>46005.6009384028</v>
      </c>
      <c r="I66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6652BT7419522256440823223.8746005.6009384028</v>
      </c>
      <c r="J6653" s="1" t="n">
        <f aca="false">COUNTIF(I:I, $I6653)</f>
        <v>1</v>
      </c>
      <c r="K6653" s="1" t="str">
        <f aca="false">IF(ISNA(VLOOKUP(Table4[product_id], tblProducts[], tblProducts[product_name],FALSE() )), "Invalid", "Valid")</f>
        <v>Valid</v>
      </c>
      <c r="L6653" s="5" t="str">
        <f aca="false">IF(ISNA(VLOOKUP(Table4[[#This Row],[warehouse_id]], tblwhouse[], tblwhouse[warehouse_name],FALSE() )), "Invalid", "Valid")</f>
        <v>Valid</v>
      </c>
    </row>
    <row r="6654" customFormat="false" ht="15" hidden="false" customHeight="true" outlineLevel="0" collapsed="false">
      <c r="A6654" s="1" t="n">
        <v>6653</v>
      </c>
      <c r="B6654" s="1" t="n">
        <v>1</v>
      </c>
      <c r="C6654" s="1" t="n">
        <v>2016</v>
      </c>
      <c r="D6654" s="1" t="s">
        <v>13720</v>
      </c>
      <c r="E6654" s="1" t="n">
        <v>139</v>
      </c>
      <c r="F6654" s="1" t="n">
        <v>57</v>
      </c>
      <c r="G6654" s="1" t="n">
        <v>556.14</v>
      </c>
      <c r="H6654" s="4" t="n">
        <v>46167.6009384028</v>
      </c>
      <c r="I66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6653BT2489831201613957556.1446167.6009384028</v>
      </c>
      <c r="J6654" s="1" t="n">
        <f aca="false">COUNTIF(I:I, $I6654)</f>
        <v>1</v>
      </c>
      <c r="K6654" s="1" t="str">
        <f aca="false">IF(ISNA(VLOOKUP(Table4[product_id], tblProducts[], tblProducts[product_name],FALSE() )), "Invalid", "Valid")</f>
        <v>Valid</v>
      </c>
      <c r="L6654" s="5" t="str">
        <f aca="false">IF(ISNA(VLOOKUP(Table4[[#This Row],[warehouse_id]], tblwhouse[], tblwhouse[warehouse_name],FALSE() )), "Invalid", "Valid")</f>
        <v>Valid</v>
      </c>
    </row>
    <row r="6655" customFormat="false" ht="15" hidden="false" customHeight="true" outlineLevel="0" collapsed="false">
      <c r="A6655" s="1" t="n">
        <v>6654</v>
      </c>
      <c r="B6655" s="1" t="n">
        <v>2</v>
      </c>
      <c r="C6655" s="1" t="n">
        <v>409</v>
      </c>
      <c r="D6655" s="1" t="s">
        <v>13721</v>
      </c>
      <c r="E6655" s="1" t="n">
        <v>233</v>
      </c>
      <c r="F6655" s="1" t="n">
        <v>45</v>
      </c>
      <c r="G6655" s="1" t="n">
        <v>1435.25</v>
      </c>
      <c r="H6655" s="4" t="n">
        <v>46011.6009384028</v>
      </c>
      <c r="I66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6654BT2874862409233451435.2546011.6009384028</v>
      </c>
      <c r="J6655" s="1" t="n">
        <f aca="false">COUNTIF(I:I, $I6655)</f>
        <v>1</v>
      </c>
      <c r="K6655" s="1" t="str">
        <f aca="false">IF(ISNA(VLOOKUP(Table4[product_id], tblProducts[], tblProducts[product_name],FALSE() )), "Invalid", "Valid")</f>
        <v>Valid</v>
      </c>
      <c r="L6655" s="5" t="str">
        <f aca="false">IF(ISNA(VLOOKUP(Table4[[#This Row],[warehouse_id]], tblwhouse[], tblwhouse[warehouse_name],FALSE() )), "Invalid", "Valid")</f>
        <v>Valid</v>
      </c>
    </row>
    <row r="6656" customFormat="false" ht="15" hidden="false" customHeight="true" outlineLevel="0" collapsed="false">
      <c r="A6656" s="1" t="n">
        <v>6655</v>
      </c>
      <c r="B6656" s="1" t="n">
        <v>3</v>
      </c>
      <c r="C6656" s="1" t="n">
        <v>1474</v>
      </c>
      <c r="D6656" s="1" t="s">
        <v>13722</v>
      </c>
      <c r="E6656" s="1" t="n">
        <v>383</v>
      </c>
      <c r="F6656" s="1" t="n">
        <v>56</v>
      </c>
      <c r="G6656" s="1" t="n">
        <v>1452.1</v>
      </c>
      <c r="H6656" s="4" t="n">
        <v>45858.6009384028</v>
      </c>
      <c r="I66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6655BT49613631474383561452.145858.6009384028</v>
      </c>
      <c r="J6656" s="1" t="n">
        <f aca="false">COUNTIF(I:I, $I6656)</f>
        <v>1</v>
      </c>
      <c r="K6656" s="1" t="str">
        <f aca="false">IF(ISNA(VLOOKUP(Table4[product_id], tblProducts[], tblProducts[product_name],FALSE() )), "Invalid", "Valid")</f>
        <v>Valid</v>
      </c>
      <c r="L6656" s="5" t="str">
        <f aca="false">IF(ISNA(VLOOKUP(Table4[[#This Row],[warehouse_id]], tblwhouse[], tblwhouse[warehouse_name],FALSE() )), "Invalid", "Valid")</f>
        <v>Valid</v>
      </c>
    </row>
    <row r="6657" customFormat="false" ht="15" hidden="false" customHeight="true" outlineLevel="0" collapsed="false">
      <c r="A6657" s="1" t="n">
        <v>6656</v>
      </c>
      <c r="B6657" s="1" t="n">
        <v>4</v>
      </c>
      <c r="C6657" s="1" t="n">
        <v>2134</v>
      </c>
      <c r="D6657" s="1" t="s">
        <v>13723</v>
      </c>
      <c r="E6657" s="1" t="n">
        <v>198</v>
      </c>
      <c r="F6657" s="1" t="n">
        <v>49</v>
      </c>
      <c r="G6657" s="1" t="n">
        <v>51.67</v>
      </c>
      <c r="H6657" s="4" t="n">
        <v>45868.6009384028</v>
      </c>
      <c r="I66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6656BT762068421341984951.6745868.6009384028</v>
      </c>
      <c r="J6657" s="1" t="n">
        <f aca="false">COUNTIF(I:I, $I6657)</f>
        <v>1</v>
      </c>
      <c r="K6657" s="1" t="str">
        <f aca="false">IF(ISNA(VLOOKUP(Table4[product_id], tblProducts[], tblProducts[product_name],FALSE() )), "Invalid", "Valid")</f>
        <v>Valid</v>
      </c>
      <c r="L6657" s="5" t="str">
        <f aca="false">IF(ISNA(VLOOKUP(Table4[[#This Row],[warehouse_id]], tblwhouse[], tblwhouse[warehouse_name],FALSE() )), "Invalid", "Valid")</f>
        <v>Valid</v>
      </c>
    </row>
    <row r="6658" customFormat="false" ht="15" hidden="false" customHeight="true" outlineLevel="0" collapsed="false">
      <c r="A6658" s="1" t="n">
        <v>6657</v>
      </c>
      <c r="B6658" s="1" t="n">
        <v>4</v>
      </c>
      <c r="C6658" s="1" t="n">
        <v>2673</v>
      </c>
      <c r="D6658" s="1" t="s">
        <v>13724</v>
      </c>
      <c r="E6658" s="1" t="n">
        <v>409</v>
      </c>
      <c r="F6658" s="1" t="n">
        <v>77</v>
      </c>
      <c r="G6658" s="1" t="n">
        <v>1252.71</v>
      </c>
      <c r="H6658" s="4" t="n">
        <v>46186.6009384028</v>
      </c>
      <c r="I66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6657BT27084942673409771252.7146186.6009384028</v>
      </c>
      <c r="J6658" s="1" t="n">
        <f aca="false">COUNTIF(I:I, $I6658)</f>
        <v>1</v>
      </c>
      <c r="K6658" s="1" t="str">
        <f aca="false">IF(ISNA(VLOOKUP(Table4[product_id], tblProducts[], tblProducts[product_name],FALSE() )), "Invalid", "Valid")</f>
        <v>Valid</v>
      </c>
      <c r="L6658" s="5" t="str">
        <f aca="false">IF(ISNA(VLOOKUP(Table4[[#This Row],[warehouse_id]], tblwhouse[], tblwhouse[warehouse_name],FALSE() )), "Invalid", "Valid")</f>
        <v>Valid</v>
      </c>
    </row>
    <row r="6659" customFormat="false" ht="15" hidden="false" customHeight="true" outlineLevel="0" collapsed="false">
      <c r="A6659" s="1" t="n">
        <v>6658</v>
      </c>
      <c r="B6659" s="1" t="n">
        <v>2</v>
      </c>
      <c r="C6659" s="1" t="n">
        <v>1445</v>
      </c>
      <c r="D6659" s="1" t="s">
        <v>13725</v>
      </c>
      <c r="E6659" s="1" t="n">
        <v>19</v>
      </c>
      <c r="F6659" s="1" t="n">
        <v>63</v>
      </c>
      <c r="G6659" s="1" t="n">
        <v>1234.92</v>
      </c>
      <c r="H6659" s="4" t="n">
        <v>46136.6009384028</v>
      </c>
      <c r="I66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6658BT4907042144519631234.9246136.6009384028</v>
      </c>
      <c r="J6659" s="1" t="n">
        <f aca="false">COUNTIF(I:I, $I6659)</f>
        <v>1</v>
      </c>
      <c r="K6659" s="1" t="str">
        <f aca="false">IF(ISNA(VLOOKUP(Table4[product_id], tblProducts[], tblProducts[product_name],FALSE() )), "Invalid", "Valid")</f>
        <v>Valid</v>
      </c>
      <c r="L6659" s="5" t="str">
        <f aca="false">IF(ISNA(VLOOKUP(Table4[[#This Row],[warehouse_id]], tblwhouse[], tblwhouse[warehouse_name],FALSE() )), "Invalid", "Valid")</f>
        <v>Valid</v>
      </c>
    </row>
    <row r="6660" customFormat="false" ht="15" hidden="false" customHeight="true" outlineLevel="0" collapsed="false">
      <c r="A6660" s="1" t="n">
        <v>6659</v>
      </c>
      <c r="B6660" s="1" t="n">
        <v>2</v>
      </c>
      <c r="C6660" s="1" t="n">
        <v>2590</v>
      </c>
      <c r="D6660" s="1" t="s">
        <v>13726</v>
      </c>
      <c r="E6660" s="1" t="n">
        <v>373</v>
      </c>
      <c r="F6660" s="1" t="n">
        <v>49</v>
      </c>
      <c r="G6660" s="1" t="n">
        <v>1406.16</v>
      </c>
      <c r="H6660" s="4" t="n">
        <v>46205.6009384028</v>
      </c>
      <c r="I66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6659BT87182522590373491406.1646205.6009384028</v>
      </c>
      <c r="J6660" s="1" t="n">
        <f aca="false">COUNTIF(I:I, $I6660)</f>
        <v>1</v>
      </c>
      <c r="K6660" s="1" t="str">
        <f aca="false">IF(ISNA(VLOOKUP(Table4[product_id], tblProducts[], tblProducts[product_name],FALSE() )), "Invalid", "Valid")</f>
        <v>Valid</v>
      </c>
      <c r="L6660" s="5" t="str">
        <f aca="false">IF(ISNA(VLOOKUP(Table4[[#This Row],[warehouse_id]], tblwhouse[], tblwhouse[warehouse_name],FALSE() )), "Invalid", "Valid")</f>
        <v>Valid</v>
      </c>
    </row>
    <row r="6661" customFormat="false" ht="15" hidden="false" customHeight="true" outlineLevel="0" collapsed="false">
      <c r="A6661" s="1" t="n">
        <v>6660</v>
      </c>
      <c r="B6661" s="1" t="n">
        <v>4</v>
      </c>
      <c r="C6661" s="1" t="n">
        <v>1341</v>
      </c>
      <c r="D6661" s="1" t="s">
        <v>13727</v>
      </c>
      <c r="E6661" s="1" t="n">
        <v>37</v>
      </c>
      <c r="F6661" s="1" t="n">
        <v>33</v>
      </c>
      <c r="G6661" s="1" t="n">
        <v>467.03</v>
      </c>
      <c r="H6661" s="4" t="n">
        <v>45872.6009384028</v>
      </c>
      <c r="I66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6660BT548991413413733467.0345872.6009384028</v>
      </c>
      <c r="J6661" s="1" t="n">
        <f aca="false">COUNTIF(I:I, $I6661)</f>
        <v>1</v>
      </c>
      <c r="K6661" s="1" t="str">
        <f aca="false">IF(ISNA(VLOOKUP(Table4[product_id], tblProducts[], tblProducts[product_name],FALSE() )), "Invalid", "Valid")</f>
        <v>Valid</v>
      </c>
      <c r="L6661" s="5" t="str">
        <f aca="false">IF(ISNA(VLOOKUP(Table4[[#This Row],[warehouse_id]], tblwhouse[], tblwhouse[warehouse_name],FALSE() )), "Invalid", "Valid")</f>
        <v>Valid</v>
      </c>
    </row>
    <row r="6662" customFormat="false" ht="15" hidden="false" customHeight="true" outlineLevel="0" collapsed="false">
      <c r="A6662" s="1" t="n">
        <v>6661</v>
      </c>
      <c r="B6662" s="1" t="n">
        <v>2</v>
      </c>
      <c r="C6662" s="1" t="n">
        <v>2906</v>
      </c>
      <c r="D6662" s="1" t="s">
        <v>13728</v>
      </c>
      <c r="E6662" s="1" t="n">
        <v>168</v>
      </c>
      <c r="F6662" s="1" t="n">
        <v>62</v>
      </c>
      <c r="G6662" s="1" t="n">
        <v>510.67</v>
      </c>
      <c r="H6662" s="4" t="n">
        <v>46099.6009384028</v>
      </c>
      <c r="I66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6661BT7770182290616862510.6746099.6009384028</v>
      </c>
      <c r="J6662" s="1" t="n">
        <f aca="false">COUNTIF(I:I, $I6662)</f>
        <v>1</v>
      </c>
      <c r="K6662" s="1" t="str">
        <f aca="false">IF(ISNA(VLOOKUP(Table4[product_id], tblProducts[], tblProducts[product_name],FALSE() )), "Invalid", "Valid")</f>
        <v>Valid</v>
      </c>
      <c r="L6662" s="5" t="str">
        <f aca="false">IF(ISNA(VLOOKUP(Table4[[#This Row],[warehouse_id]], tblwhouse[], tblwhouse[warehouse_name],FALSE() )), "Invalid", "Valid")</f>
        <v>Valid</v>
      </c>
    </row>
    <row r="6663" customFormat="false" ht="15" hidden="false" customHeight="true" outlineLevel="0" collapsed="false">
      <c r="A6663" s="1" t="n">
        <v>6662</v>
      </c>
      <c r="B6663" s="1" t="n">
        <v>4</v>
      </c>
      <c r="C6663" s="1" t="n">
        <v>1404</v>
      </c>
      <c r="D6663" s="1" t="s">
        <v>13729</v>
      </c>
      <c r="E6663" s="1" t="n">
        <v>233</v>
      </c>
      <c r="F6663" s="1" t="n">
        <v>41</v>
      </c>
      <c r="G6663" s="1" t="n">
        <v>489.66</v>
      </c>
      <c r="H6663" s="4" t="n">
        <v>45888.6009384028</v>
      </c>
      <c r="I66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6662BT9567024140423341489.6645888.6009384028</v>
      </c>
      <c r="J6663" s="1" t="n">
        <f aca="false">COUNTIF(I:I, $I6663)</f>
        <v>1</v>
      </c>
      <c r="K6663" s="1" t="str">
        <f aca="false">IF(ISNA(VLOOKUP(Table4[product_id], tblProducts[], tblProducts[product_name],FALSE() )), "Invalid", "Valid")</f>
        <v>Valid</v>
      </c>
      <c r="L6663" s="5" t="str">
        <f aca="false">IF(ISNA(VLOOKUP(Table4[[#This Row],[warehouse_id]], tblwhouse[], tblwhouse[warehouse_name],FALSE() )), "Invalid", "Valid")</f>
        <v>Valid</v>
      </c>
    </row>
    <row r="6664" customFormat="false" ht="15" hidden="false" customHeight="true" outlineLevel="0" collapsed="false">
      <c r="A6664" s="1" t="n">
        <v>6663</v>
      </c>
      <c r="B6664" s="1" t="n">
        <v>1</v>
      </c>
      <c r="C6664" s="1" t="n">
        <v>1412</v>
      </c>
      <c r="D6664" s="1" t="s">
        <v>13730</v>
      </c>
      <c r="E6664" s="1" t="n">
        <v>266</v>
      </c>
      <c r="F6664" s="1" t="n">
        <v>61</v>
      </c>
      <c r="G6664" s="1" t="n">
        <v>567.96</v>
      </c>
      <c r="H6664" s="4" t="n">
        <v>46180.6009384028</v>
      </c>
      <c r="I66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6663BT1849061141226661567.9646180.6009384028</v>
      </c>
      <c r="J6664" s="1" t="n">
        <f aca="false">COUNTIF(I:I, $I6664)</f>
        <v>1</v>
      </c>
      <c r="K6664" s="1" t="str">
        <f aca="false">IF(ISNA(VLOOKUP(Table4[product_id], tblProducts[], tblProducts[product_name],FALSE() )), "Invalid", "Valid")</f>
        <v>Valid</v>
      </c>
      <c r="L6664" s="5" t="str">
        <f aca="false">IF(ISNA(VLOOKUP(Table4[[#This Row],[warehouse_id]], tblwhouse[], tblwhouse[warehouse_name],FALSE() )), "Invalid", "Valid")</f>
        <v>Valid</v>
      </c>
    </row>
    <row r="6665" customFormat="false" ht="15" hidden="false" customHeight="true" outlineLevel="0" collapsed="false">
      <c r="A6665" s="1" t="n">
        <v>6664</v>
      </c>
      <c r="B6665" s="1" t="n">
        <v>2</v>
      </c>
      <c r="C6665" s="1" t="n">
        <v>1206</v>
      </c>
      <c r="D6665" s="1" t="s">
        <v>13731</v>
      </c>
      <c r="E6665" s="1" t="n">
        <v>424</v>
      </c>
      <c r="F6665" s="1" t="n">
        <v>72</v>
      </c>
      <c r="G6665" s="1" t="n">
        <v>1178.48</v>
      </c>
      <c r="H6665" s="4" t="n">
        <v>46142.6009384028</v>
      </c>
      <c r="I66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6664BT55711921206424721178.4846142.6009384028</v>
      </c>
      <c r="J6665" s="1" t="n">
        <f aca="false">COUNTIF(I:I, $I6665)</f>
        <v>1</v>
      </c>
      <c r="K6665" s="1" t="str">
        <f aca="false">IF(ISNA(VLOOKUP(Table4[product_id], tblProducts[], tblProducts[product_name],FALSE() )), "Invalid", "Valid")</f>
        <v>Valid</v>
      </c>
      <c r="L6665" s="5" t="str">
        <f aca="false">IF(ISNA(VLOOKUP(Table4[[#This Row],[warehouse_id]], tblwhouse[], tblwhouse[warehouse_name],FALSE() )), "Invalid", "Valid")</f>
        <v>Valid</v>
      </c>
    </row>
    <row r="6666" customFormat="false" ht="15" hidden="false" customHeight="true" outlineLevel="0" collapsed="false">
      <c r="A6666" s="1" t="n">
        <v>6665</v>
      </c>
      <c r="B6666" s="1" t="n">
        <v>4</v>
      </c>
      <c r="C6666" s="1" t="n">
        <v>1257</v>
      </c>
      <c r="D6666" s="1" t="s">
        <v>13732</v>
      </c>
      <c r="E6666" s="1" t="n">
        <v>46</v>
      </c>
      <c r="F6666" s="1" t="n">
        <v>53</v>
      </c>
      <c r="G6666" s="1" t="n">
        <v>863.43</v>
      </c>
      <c r="H6666" s="4" t="n">
        <v>45971.6009384028</v>
      </c>
      <c r="I66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6665BT926181412574653863.4345971.6009384028</v>
      </c>
      <c r="J6666" s="1" t="n">
        <f aca="false">COUNTIF(I:I, $I6666)</f>
        <v>1</v>
      </c>
      <c r="K6666" s="1" t="str">
        <f aca="false">IF(ISNA(VLOOKUP(Table4[product_id], tblProducts[], tblProducts[product_name],FALSE() )), "Invalid", "Valid")</f>
        <v>Valid</v>
      </c>
      <c r="L6666" s="5" t="str">
        <f aca="false">IF(ISNA(VLOOKUP(Table4[[#This Row],[warehouse_id]], tblwhouse[], tblwhouse[warehouse_name],FALSE() )), "Invalid", "Valid")</f>
        <v>Valid</v>
      </c>
    </row>
    <row r="6667" customFormat="false" ht="15" hidden="false" customHeight="true" outlineLevel="0" collapsed="false">
      <c r="A6667" s="1" t="n">
        <v>6666</v>
      </c>
      <c r="B6667" s="1" t="n">
        <v>1</v>
      </c>
      <c r="C6667" s="1" t="n">
        <v>1592</v>
      </c>
      <c r="D6667" s="1" t="s">
        <v>13733</v>
      </c>
      <c r="E6667" s="1" t="n">
        <v>190</v>
      </c>
      <c r="F6667" s="1" t="n">
        <v>52</v>
      </c>
      <c r="G6667" s="1" t="n">
        <v>528.97</v>
      </c>
      <c r="H6667" s="4" t="n">
        <v>45874.6009384028</v>
      </c>
      <c r="I66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6666BT4804771159219052528.9745874.6009384028</v>
      </c>
      <c r="J6667" s="1" t="n">
        <f aca="false">COUNTIF(I:I, $I6667)</f>
        <v>1</v>
      </c>
      <c r="K6667" s="1" t="str">
        <f aca="false">IF(ISNA(VLOOKUP(Table4[product_id], tblProducts[], tblProducts[product_name],FALSE() )), "Invalid", "Valid")</f>
        <v>Valid</v>
      </c>
      <c r="L6667" s="5" t="str">
        <f aca="false">IF(ISNA(VLOOKUP(Table4[[#This Row],[warehouse_id]], tblwhouse[], tblwhouse[warehouse_name],FALSE() )), "Invalid", "Valid")</f>
        <v>Valid</v>
      </c>
    </row>
    <row r="6668" customFormat="false" ht="15" hidden="false" customHeight="true" outlineLevel="0" collapsed="false">
      <c r="A6668" s="1" t="n">
        <v>6667</v>
      </c>
      <c r="B6668" s="1" t="n">
        <v>2</v>
      </c>
      <c r="C6668" s="1" t="n">
        <v>2419</v>
      </c>
      <c r="D6668" s="1" t="s">
        <v>13734</v>
      </c>
      <c r="E6668" s="1" t="n">
        <v>456</v>
      </c>
      <c r="F6668" s="1" t="n">
        <v>67</v>
      </c>
      <c r="G6668" s="1" t="n">
        <v>1002.7</v>
      </c>
      <c r="H6668" s="4" t="n">
        <v>46136.6009384028</v>
      </c>
      <c r="I66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6667BT38512222419456671002.746136.6009384028</v>
      </c>
      <c r="J6668" s="1" t="n">
        <f aca="false">COUNTIF(I:I, $I6668)</f>
        <v>1</v>
      </c>
      <c r="K6668" s="1" t="str">
        <f aca="false">IF(ISNA(VLOOKUP(Table4[product_id], tblProducts[], tblProducts[product_name],FALSE() )), "Invalid", "Valid")</f>
        <v>Valid</v>
      </c>
      <c r="L6668" s="5" t="str">
        <f aca="false">IF(ISNA(VLOOKUP(Table4[[#This Row],[warehouse_id]], tblwhouse[], tblwhouse[warehouse_name],FALSE() )), "Invalid", "Valid")</f>
        <v>Valid</v>
      </c>
    </row>
    <row r="6669" customFormat="false" ht="15" hidden="false" customHeight="true" outlineLevel="0" collapsed="false">
      <c r="A6669" s="1" t="n">
        <v>6668</v>
      </c>
      <c r="B6669" s="1" t="n">
        <v>2</v>
      </c>
      <c r="C6669" s="1" t="n">
        <v>681</v>
      </c>
      <c r="D6669" s="1" t="s">
        <v>13735</v>
      </c>
      <c r="E6669" s="1" t="n">
        <v>148</v>
      </c>
      <c r="F6669" s="1" t="n">
        <v>31</v>
      </c>
      <c r="G6669" s="1" t="n">
        <v>213.18</v>
      </c>
      <c r="H6669" s="4" t="n">
        <v>45882.6009384028</v>
      </c>
      <c r="I66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6668BT910848268114831213.1845882.6009384028</v>
      </c>
      <c r="J6669" s="1" t="n">
        <f aca="false">COUNTIF(I:I, $I6669)</f>
        <v>1</v>
      </c>
      <c r="K6669" s="1" t="str">
        <f aca="false">IF(ISNA(VLOOKUP(Table4[product_id], tblProducts[], tblProducts[product_name],FALSE() )), "Invalid", "Valid")</f>
        <v>Valid</v>
      </c>
      <c r="L6669" s="5" t="str">
        <f aca="false">IF(ISNA(VLOOKUP(Table4[[#This Row],[warehouse_id]], tblwhouse[], tblwhouse[warehouse_name],FALSE() )), "Invalid", "Valid")</f>
        <v>Valid</v>
      </c>
    </row>
    <row r="6670" customFormat="false" ht="15" hidden="false" customHeight="true" outlineLevel="0" collapsed="false">
      <c r="A6670" s="1" t="n">
        <v>6669</v>
      </c>
      <c r="B6670" s="1" t="n">
        <v>3</v>
      </c>
      <c r="C6670" s="1" t="n">
        <v>1255</v>
      </c>
      <c r="D6670" s="1" t="s">
        <v>13736</v>
      </c>
      <c r="E6670" s="1" t="n">
        <v>102</v>
      </c>
      <c r="F6670" s="1" t="n">
        <v>65</v>
      </c>
      <c r="G6670" s="1" t="n">
        <v>1297.28</v>
      </c>
      <c r="H6670" s="4" t="n">
        <v>46191.6009384028</v>
      </c>
      <c r="I66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6669BT86116831255102651297.2846191.6009384028</v>
      </c>
      <c r="J6670" s="1" t="n">
        <f aca="false">COUNTIF(I:I, $I6670)</f>
        <v>1</v>
      </c>
      <c r="K6670" s="1" t="str">
        <f aca="false">IF(ISNA(VLOOKUP(Table4[product_id], tblProducts[], tblProducts[product_name],FALSE() )), "Invalid", "Valid")</f>
        <v>Valid</v>
      </c>
      <c r="L6670" s="5" t="str">
        <f aca="false">IF(ISNA(VLOOKUP(Table4[[#This Row],[warehouse_id]], tblwhouse[], tblwhouse[warehouse_name],FALSE() )), "Invalid", "Valid")</f>
        <v>Valid</v>
      </c>
    </row>
    <row r="6671" customFormat="false" ht="15" hidden="false" customHeight="true" outlineLevel="0" collapsed="false">
      <c r="A6671" s="1" t="n">
        <v>6670</v>
      </c>
      <c r="B6671" s="1" t="n">
        <v>4</v>
      </c>
      <c r="C6671" s="1" t="n">
        <v>2016</v>
      </c>
      <c r="D6671" s="1" t="s">
        <v>13737</v>
      </c>
      <c r="E6671" s="1" t="n">
        <v>392</v>
      </c>
      <c r="F6671" s="1" t="n">
        <v>28</v>
      </c>
      <c r="G6671" s="1" t="n">
        <v>460.16</v>
      </c>
      <c r="H6671" s="4" t="n">
        <v>46127.6009384028</v>
      </c>
      <c r="I66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6670BT4297084201639228460.1646127.6009384028</v>
      </c>
      <c r="J6671" s="1" t="n">
        <f aca="false">COUNTIF(I:I, $I6671)</f>
        <v>1</v>
      </c>
      <c r="K6671" s="1" t="str">
        <f aca="false">IF(ISNA(VLOOKUP(Table4[product_id], tblProducts[], tblProducts[product_name],FALSE() )), "Invalid", "Valid")</f>
        <v>Valid</v>
      </c>
      <c r="L6671" s="5" t="str">
        <f aca="false">IF(ISNA(VLOOKUP(Table4[[#This Row],[warehouse_id]], tblwhouse[], tblwhouse[warehouse_name],FALSE() )), "Invalid", "Valid")</f>
        <v>Valid</v>
      </c>
    </row>
    <row r="6672" customFormat="false" ht="15" hidden="false" customHeight="true" outlineLevel="0" collapsed="false">
      <c r="A6672" s="1" t="n">
        <v>6671</v>
      </c>
      <c r="B6672" s="1" t="n">
        <v>3</v>
      </c>
      <c r="C6672" s="1" t="n">
        <v>1720</v>
      </c>
      <c r="D6672" s="1" t="s">
        <v>13738</v>
      </c>
      <c r="E6672" s="1" t="n">
        <v>349</v>
      </c>
      <c r="F6672" s="1" t="n">
        <v>69</v>
      </c>
      <c r="G6672" s="1" t="n">
        <v>1005.46</v>
      </c>
      <c r="H6672" s="4" t="n">
        <v>45929.6009384028</v>
      </c>
      <c r="I66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6671BT74203031720349691005.4645929.6009384028</v>
      </c>
      <c r="J6672" s="1" t="n">
        <f aca="false">COUNTIF(I:I, $I6672)</f>
        <v>1</v>
      </c>
      <c r="K6672" s="1" t="str">
        <f aca="false">IF(ISNA(VLOOKUP(Table4[product_id], tblProducts[], tblProducts[product_name],FALSE() )), "Invalid", "Valid")</f>
        <v>Valid</v>
      </c>
      <c r="L6672" s="5" t="str">
        <f aca="false">IF(ISNA(VLOOKUP(Table4[[#This Row],[warehouse_id]], tblwhouse[], tblwhouse[warehouse_name],FALSE() )), "Invalid", "Valid")</f>
        <v>Valid</v>
      </c>
    </row>
    <row r="6673" customFormat="false" ht="15" hidden="false" customHeight="true" outlineLevel="0" collapsed="false">
      <c r="A6673" s="1" t="n">
        <v>6672</v>
      </c>
      <c r="B6673" s="1" t="n">
        <v>2</v>
      </c>
      <c r="C6673" s="1" t="n">
        <v>2838</v>
      </c>
      <c r="D6673" s="1" t="s">
        <v>13739</v>
      </c>
      <c r="E6673" s="1" t="n">
        <v>19</v>
      </c>
      <c r="F6673" s="1" t="n">
        <v>56</v>
      </c>
      <c r="G6673" s="1" t="n">
        <v>504.92</v>
      </c>
      <c r="H6673" s="4" t="n">
        <v>46142.6009384028</v>
      </c>
      <c r="I66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6672BT958522228381956504.9246142.6009384028</v>
      </c>
      <c r="J6673" s="1" t="n">
        <f aca="false">COUNTIF(I:I, $I6673)</f>
        <v>1</v>
      </c>
      <c r="K6673" s="1" t="str">
        <f aca="false">IF(ISNA(VLOOKUP(Table4[product_id], tblProducts[], tblProducts[product_name],FALSE() )), "Invalid", "Valid")</f>
        <v>Valid</v>
      </c>
      <c r="L6673" s="5" t="str">
        <f aca="false">IF(ISNA(VLOOKUP(Table4[[#This Row],[warehouse_id]], tblwhouse[], tblwhouse[warehouse_name],FALSE() )), "Invalid", "Valid")</f>
        <v>Valid</v>
      </c>
    </row>
    <row r="6674" customFormat="false" ht="15" hidden="false" customHeight="true" outlineLevel="0" collapsed="false">
      <c r="A6674" s="1" t="n">
        <v>6673</v>
      </c>
      <c r="B6674" s="1" t="n">
        <v>1</v>
      </c>
      <c r="C6674" s="1" t="n">
        <v>2951</v>
      </c>
      <c r="D6674" s="1" t="s">
        <v>13740</v>
      </c>
      <c r="E6674" s="1" t="n">
        <v>69</v>
      </c>
      <c r="F6674" s="1" t="n">
        <v>60</v>
      </c>
      <c r="G6674" s="1" t="n">
        <v>254.44</v>
      </c>
      <c r="H6674" s="4" t="n">
        <v>46090.6009384028</v>
      </c>
      <c r="I66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6673BT748197129516960254.4446090.6009384028</v>
      </c>
      <c r="J6674" s="1" t="n">
        <f aca="false">COUNTIF(I:I, $I6674)</f>
        <v>1</v>
      </c>
      <c r="K6674" s="1" t="str">
        <f aca="false">IF(ISNA(VLOOKUP(Table4[product_id], tblProducts[], tblProducts[product_name],FALSE() )), "Invalid", "Valid")</f>
        <v>Valid</v>
      </c>
      <c r="L6674" s="5" t="str">
        <f aca="false">IF(ISNA(VLOOKUP(Table4[[#This Row],[warehouse_id]], tblwhouse[], tblwhouse[warehouse_name],FALSE() )), "Invalid", "Valid")</f>
        <v>Valid</v>
      </c>
    </row>
    <row r="6675" customFormat="false" ht="15" hidden="false" customHeight="true" outlineLevel="0" collapsed="false">
      <c r="A6675" s="1" t="n">
        <v>6674</v>
      </c>
      <c r="B6675" s="1" t="n">
        <v>3</v>
      </c>
      <c r="C6675" s="1" t="n">
        <v>43</v>
      </c>
      <c r="D6675" s="1" t="s">
        <v>13741</v>
      </c>
      <c r="E6675" s="1" t="n">
        <v>415</v>
      </c>
      <c r="F6675" s="1" t="n">
        <v>51</v>
      </c>
      <c r="G6675" s="1" t="n">
        <v>1130.62</v>
      </c>
      <c r="H6675" s="4" t="n">
        <v>46175.6009384028</v>
      </c>
      <c r="I66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6674BT707906343415511130.6246175.6009384028</v>
      </c>
      <c r="J6675" s="1" t="n">
        <f aca="false">COUNTIF(I:I, $I6675)</f>
        <v>1</v>
      </c>
      <c r="K6675" s="1" t="str">
        <f aca="false">IF(ISNA(VLOOKUP(Table4[product_id], tblProducts[], tblProducts[product_name],FALSE() )), "Invalid", "Valid")</f>
        <v>Valid</v>
      </c>
      <c r="L6675" s="5" t="str">
        <f aca="false">IF(ISNA(VLOOKUP(Table4[[#This Row],[warehouse_id]], tblwhouse[], tblwhouse[warehouse_name],FALSE() )), "Invalid", "Valid")</f>
        <v>Valid</v>
      </c>
    </row>
    <row r="6676" customFormat="false" ht="15" hidden="false" customHeight="true" outlineLevel="0" collapsed="false">
      <c r="A6676" s="1" t="n">
        <v>6675</v>
      </c>
      <c r="B6676" s="1" t="n">
        <v>1</v>
      </c>
      <c r="C6676" s="1" t="n">
        <v>2031</v>
      </c>
      <c r="D6676" s="1" t="s">
        <v>13742</v>
      </c>
      <c r="E6676" s="1" t="n">
        <v>84</v>
      </c>
      <c r="F6676" s="1" t="n">
        <v>36</v>
      </c>
      <c r="G6676" s="1" t="n">
        <v>492.01</v>
      </c>
      <c r="H6676" s="4" t="n">
        <v>46192.6009384028</v>
      </c>
      <c r="I66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6675BT779684120318436492.0146192.6009384028</v>
      </c>
      <c r="J6676" s="1" t="n">
        <f aca="false">COUNTIF(I:I, $I6676)</f>
        <v>1</v>
      </c>
      <c r="K6676" s="1" t="str">
        <f aca="false">IF(ISNA(VLOOKUP(Table4[product_id], tblProducts[], tblProducts[product_name],FALSE() )), "Invalid", "Valid")</f>
        <v>Valid</v>
      </c>
      <c r="L6676" s="5" t="str">
        <f aca="false">IF(ISNA(VLOOKUP(Table4[[#This Row],[warehouse_id]], tblwhouse[], tblwhouse[warehouse_name],FALSE() )), "Invalid", "Valid")</f>
        <v>Valid</v>
      </c>
    </row>
    <row r="6677" customFormat="false" ht="15" hidden="false" customHeight="true" outlineLevel="0" collapsed="false">
      <c r="A6677" s="1" t="n">
        <v>6676</v>
      </c>
      <c r="B6677" s="1" t="n">
        <v>2</v>
      </c>
      <c r="C6677" s="1" t="n">
        <v>198</v>
      </c>
      <c r="D6677" s="1" t="s">
        <v>13743</v>
      </c>
      <c r="E6677" s="1" t="n">
        <v>388</v>
      </c>
      <c r="F6677" s="1" t="n">
        <v>72</v>
      </c>
      <c r="G6677" s="1" t="n">
        <v>1102.16</v>
      </c>
      <c r="H6677" s="4" t="n">
        <v>46088.6009384028</v>
      </c>
      <c r="I66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6676BT7000682198388721102.1646088.6009384028</v>
      </c>
      <c r="J6677" s="1" t="n">
        <f aca="false">COUNTIF(I:I, $I6677)</f>
        <v>1</v>
      </c>
      <c r="K6677" s="1" t="str">
        <f aca="false">IF(ISNA(VLOOKUP(Table4[product_id], tblProducts[], tblProducts[product_name],FALSE() )), "Invalid", "Valid")</f>
        <v>Valid</v>
      </c>
      <c r="L6677" s="5" t="str">
        <f aca="false">IF(ISNA(VLOOKUP(Table4[[#This Row],[warehouse_id]], tblwhouse[], tblwhouse[warehouse_name],FALSE() )), "Invalid", "Valid")</f>
        <v>Valid</v>
      </c>
    </row>
    <row r="6678" customFormat="false" ht="15" hidden="false" customHeight="true" outlineLevel="0" collapsed="false">
      <c r="A6678" s="1" t="n">
        <v>6677</v>
      </c>
      <c r="B6678" s="1" t="n">
        <v>3</v>
      </c>
      <c r="C6678" s="1" t="n">
        <v>2398</v>
      </c>
      <c r="D6678" s="1" t="s">
        <v>13744</v>
      </c>
      <c r="E6678" s="1" t="n">
        <v>452</v>
      </c>
      <c r="F6678" s="1" t="n">
        <v>79</v>
      </c>
      <c r="G6678" s="1" t="n">
        <v>1433.41</v>
      </c>
      <c r="H6678" s="4" t="n">
        <v>46091.6009384028</v>
      </c>
      <c r="I66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6677BT45573332398452791433.4146091.6009384028</v>
      </c>
      <c r="J6678" s="1" t="n">
        <f aca="false">COUNTIF(I:I, $I6678)</f>
        <v>1</v>
      </c>
      <c r="K6678" s="1" t="str">
        <f aca="false">IF(ISNA(VLOOKUP(Table4[product_id], tblProducts[], tblProducts[product_name],FALSE() )), "Invalid", "Valid")</f>
        <v>Valid</v>
      </c>
      <c r="L6678" s="5" t="str">
        <f aca="false">IF(ISNA(VLOOKUP(Table4[[#This Row],[warehouse_id]], tblwhouse[], tblwhouse[warehouse_name],FALSE() )), "Invalid", "Valid")</f>
        <v>Valid</v>
      </c>
    </row>
    <row r="6679" customFormat="false" ht="15" hidden="false" customHeight="true" outlineLevel="0" collapsed="false">
      <c r="A6679" s="1" t="n">
        <v>6678</v>
      </c>
      <c r="B6679" s="1" t="n">
        <v>2</v>
      </c>
      <c r="C6679" s="1" t="n">
        <v>2368</v>
      </c>
      <c r="D6679" s="1" t="s">
        <v>13745</v>
      </c>
      <c r="E6679" s="1" t="n">
        <v>90</v>
      </c>
      <c r="F6679" s="1" t="n">
        <v>66</v>
      </c>
      <c r="G6679" s="1" t="n">
        <v>317.44</v>
      </c>
      <c r="H6679" s="4" t="n">
        <v>45872.6009384028</v>
      </c>
      <c r="I66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6678BT558689223689066317.4445872.6009384028</v>
      </c>
      <c r="J6679" s="1" t="n">
        <f aca="false">COUNTIF(I:I, $I6679)</f>
        <v>1</v>
      </c>
      <c r="K6679" s="1" t="str">
        <f aca="false">IF(ISNA(VLOOKUP(Table4[product_id], tblProducts[], tblProducts[product_name],FALSE() )), "Invalid", "Valid")</f>
        <v>Valid</v>
      </c>
      <c r="L6679" s="5" t="str">
        <f aca="false">IF(ISNA(VLOOKUP(Table4[[#This Row],[warehouse_id]], tblwhouse[], tblwhouse[warehouse_name],FALSE() )), "Invalid", "Valid")</f>
        <v>Valid</v>
      </c>
    </row>
    <row r="6680" customFormat="false" ht="15" hidden="false" customHeight="true" outlineLevel="0" collapsed="false">
      <c r="A6680" s="1" t="n">
        <v>6679</v>
      </c>
      <c r="B6680" s="1" t="n">
        <v>3</v>
      </c>
      <c r="C6680" s="1" t="n">
        <v>2828</v>
      </c>
      <c r="D6680" s="1" t="s">
        <v>13746</v>
      </c>
      <c r="E6680" s="1" t="n">
        <v>185</v>
      </c>
      <c r="F6680" s="1" t="n">
        <v>33</v>
      </c>
      <c r="G6680" s="1" t="n">
        <v>872.18</v>
      </c>
      <c r="H6680" s="4" t="n">
        <v>46061.6009384028</v>
      </c>
      <c r="I66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6679BT5197763282818533872.1846061.6009384028</v>
      </c>
      <c r="J6680" s="1" t="n">
        <f aca="false">COUNTIF(I:I, $I6680)</f>
        <v>1</v>
      </c>
      <c r="K6680" s="1" t="str">
        <f aca="false">IF(ISNA(VLOOKUP(Table4[product_id], tblProducts[], tblProducts[product_name],FALSE() )), "Invalid", "Valid")</f>
        <v>Valid</v>
      </c>
      <c r="L6680" s="5" t="str">
        <f aca="false">IF(ISNA(VLOOKUP(Table4[[#This Row],[warehouse_id]], tblwhouse[], tblwhouse[warehouse_name],FALSE() )), "Invalid", "Valid")</f>
        <v>Valid</v>
      </c>
    </row>
    <row r="6681" customFormat="false" ht="15" hidden="false" customHeight="true" outlineLevel="0" collapsed="false">
      <c r="A6681" s="1" t="n">
        <v>6680</v>
      </c>
      <c r="B6681" s="1" t="n">
        <v>4</v>
      </c>
      <c r="C6681" s="1" t="n">
        <v>1894</v>
      </c>
      <c r="D6681" s="1" t="s">
        <v>13747</v>
      </c>
      <c r="E6681" s="1" t="n">
        <v>352</v>
      </c>
      <c r="F6681" s="1" t="n">
        <v>62</v>
      </c>
      <c r="G6681" s="1" t="n">
        <v>975.61</v>
      </c>
      <c r="H6681" s="4" t="n">
        <v>45920.6009384028</v>
      </c>
      <c r="I66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6680BT7695064189435262975.6145920.6009384028</v>
      </c>
      <c r="J6681" s="1" t="n">
        <f aca="false">COUNTIF(I:I, $I6681)</f>
        <v>1</v>
      </c>
      <c r="K6681" s="1" t="str">
        <f aca="false">IF(ISNA(VLOOKUP(Table4[product_id], tblProducts[], tblProducts[product_name],FALSE() )), "Invalid", "Valid")</f>
        <v>Valid</v>
      </c>
      <c r="L6681" s="5" t="str">
        <f aca="false">IF(ISNA(VLOOKUP(Table4[[#This Row],[warehouse_id]], tblwhouse[], tblwhouse[warehouse_name],FALSE() )), "Invalid", "Valid")</f>
        <v>Valid</v>
      </c>
    </row>
    <row r="6682" customFormat="false" ht="15" hidden="false" customHeight="true" outlineLevel="0" collapsed="false">
      <c r="A6682" s="1" t="n">
        <v>6681</v>
      </c>
      <c r="B6682" s="1" t="n">
        <v>2</v>
      </c>
      <c r="C6682" s="1" t="n">
        <v>2237</v>
      </c>
      <c r="D6682" s="1" t="s">
        <v>13748</v>
      </c>
      <c r="E6682" s="1" t="n">
        <v>450</v>
      </c>
      <c r="F6682" s="1" t="n">
        <v>26</v>
      </c>
      <c r="G6682" s="1" t="n">
        <v>78.9</v>
      </c>
      <c r="H6682" s="4" t="n">
        <v>46097.6009384144</v>
      </c>
      <c r="I66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6681BT781164222374502678.946097.6009384143</v>
      </c>
      <c r="J6682" s="1" t="n">
        <f aca="false">COUNTIF(I:I, $I6682)</f>
        <v>1</v>
      </c>
      <c r="K6682" s="1" t="str">
        <f aca="false">IF(ISNA(VLOOKUP(Table4[product_id], tblProducts[], tblProducts[product_name],FALSE() )), "Invalid", "Valid")</f>
        <v>Valid</v>
      </c>
      <c r="L6682" s="5" t="str">
        <f aca="false">IF(ISNA(VLOOKUP(Table4[[#This Row],[warehouse_id]], tblwhouse[], tblwhouse[warehouse_name],FALSE() )), "Invalid", "Valid")</f>
        <v>Valid</v>
      </c>
    </row>
    <row r="6683" customFormat="false" ht="15" hidden="false" customHeight="true" outlineLevel="0" collapsed="false">
      <c r="A6683" s="1" t="n">
        <v>6682</v>
      </c>
      <c r="B6683" s="1" t="n">
        <v>3</v>
      </c>
      <c r="C6683" s="1" t="n">
        <v>1933</v>
      </c>
      <c r="D6683" s="1" t="s">
        <v>13749</v>
      </c>
      <c r="E6683" s="1" t="n">
        <v>130</v>
      </c>
      <c r="F6683" s="1" t="n">
        <v>71</v>
      </c>
      <c r="G6683" s="1" t="n">
        <v>1006.98</v>
      </c>
      <c r="H6683" s="4" t="n">
        <v>46144.6009384144</v>
      </c>
      <c r="I66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6682BT20318131933130711006.9846144.6009384143</v>
      </c>
      <c r="J6683" s="1" t="n">
        <f aca="false">COUNTIF(I:I, $I6683)</f>
        <v>1</v>
      </c>
      <c r="K6683" s="1" t="str">
        <f aca="false">IF(ISNA(VLOOKUP(Table4[product_id], tblProducts[], tblProducts[product_name],FALSE() )), "Invalid", "Valid")</f>
        <v>Valid</v>
      </c>
      <c r="L6683" s="5" t="str">
        <f aca="false">IF(ISNA(VLOOKUP(Table4[[#This Row],[warehouse_id]], tblwhouse[], tblwhouse[warehouse_name],FALSE() )), "Invalid", "Valid")</f>
        <v>Valid</v>
      </c>
    </row>
    <row r="6684" customFormat="false" ht="15" hidden="false" customHeight="true" outlineLevel="0" collapsed="false">
      <c r="A6684" s="1" t="n">
        <v>6683</v>
      </c>
      <c r="B6684" s="1" t="n">
        <v>3</v>
      </c>
      <c r="C6684" s="1" t="n">
        <v>2575</v>
      </c>
      <c r="D6684" s="1" t="s">
        <v>13750</v>
      </c>
      <c r="E6684" s="1" t="n">
        <v>267</v>
      </c>
      <c r="F6684" s="1" t="n">
        <v>51</v>
      </c>
      <c r="G6684" s="1" t="n">
        <v>755.16</v>
      </c>
      <c r="H6684" s="4" t="n">
        <v>46023.6009384144</v>
      </c>
      <c r="I66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6683BT7951733257526751755.1646023.6009384143</v>
      </c>
      <c r="J6684" s="1" t="n">
        <f aca="false">COUNTIF(I:I, $I6684)</f>
        <v>1</v>
      </c>
      <c r="K6684" s="1" t="str">
        <f aca="false">IF(ISNA(VLOOKUP(Table4[product_id], tblProducts[], tblProducts[product_name],FALSE() )), "Invalid", "Valid")</f>
        <v>Valid</v>
      </c>
      <c r="L6684" s="5" t="str">
        <f aca="false">IF(ISNA(VLOOKUP(Table4[[#This Row],[warehouse_id]], tblwhouse[], tblwhouse[warehouse_name],FALSE() )), "Invalid", "Valid")</f>
        <v>Valid</v>
      </c>
    </row>
    <row r="6685" customFormat="false" ht="15" hidden="false" customHeight="true" outlineLevel="0" collapsed="false">
      <c r="A6685" s="1" t="n">
        <v>6684</v>
      </c>
      <c r="B6685" s="1" t="n">
        <v>2</v>
      </c>
      <c r="C6685" s="1" t="n">
        <v>2854</v>
      </c>
      <c r="D6685" s="1" t="s">
        <v>13751</v>
      </c>
      <c r="E6685" s="1" t="n">
        <v>453</v>
      </c>
      <c r="F6685" s="1" t="n">
        <v>77</v>
      </c>
      <c r="G6685" s="1" t="n">
        <v>1173.77</v>
      </c>
      <c r="H6685" s="4" t="n">
        <v>46003.6009384144</v>
      </c>
      <c r="I66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6684BT83674922854453771173.7746003.6009384143</v>
      </c>
      <c r="J6685" s="1" t="n">
        <f aca="false">COUNTIF(I:I, $I6685)</f>
        <v>1</v>
      </c>
      <c r="K6685" s="1" t="str">
        <f aca="false">IF(ISNA(VLOOKUP(Table4[product_id], tblProducts[], tblProducts[product_name],FALSE() )), "Invalid", "Valid")</f>
        <v>Valid</v>
      </c>
      <c r="L6685" s="5" t="str">
        <f aca="false">IF(ISNA(VLOOKUP(Table4[[#This Row],[warehouse_id]], tblwhouse[], tblwhouse[warehouse_name],FALSE() )), "Invalid", "Valid")</f>
        <v>Valid</v>
      </c>
    </row>
    <row r="6686" customFormat="false" ht="15" hidden="false" customHeight="true" outlineLevel="0" collapsed="false">
      <c r="A6686" s="1" t="n">
        <v>6685</v>
      </c>
      <c r="B6686" s="1" t="n">
        <v>2</v>
      </c>
      <c r="C6686" s="1" t="n">
        <v>291</v>
      </c>
      <c r="D6686" s="1" t="s">
        <v>13752</v>
      </c>
      <c r="E6686" s="1" t="n">
        <v>271</v>
      </c>
      <c r="F6686" s="1" t="n">
        <v>33</v>
      </c>
      <c r="G6686" s="1" t="n">
        <v>835.86</v>
      </c>
      <c r="H6686" s="4" t="n">
        <v>45874.6009384144</v>
      </c>
      <c r="I66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6685BT561572229127133835.8645874.6009384143</v>
      </c>
      <c r="J6686" s="1" t="n">
        <f aca="false">COUNTIF(I:I, $I6686)</f>
        <v>1</v>
      </c>
      <c r="K6686" s="1" t="str">
        <f aca="false">IF(ISNA(VLOOKUP(Table4[product_id], tblProducts[], tblProducts[product_name],FALSE() )), "Invalid", "Valid")</f>
        <v>Valid</v>
      </c>
      <c r="L6686" s="5" t="str">
        <f aca="false">IF(ISNA(VLOOKUP(Table4[[#This Row],[warehouse_id]], tblwhouse[], tblwhouse[warehouse_name],FALSE() )), "Invalid", "Valid")</f>
        <v>Valid</v>
      </c>
    </row>
    <row r="6687" customFormat="false" ht="15" hidden="false" customHeight="true" outlineLevel="0" collapsed="false">
      <c r="A6687" s="1" t="n">
        <v>6686</v>
      </c>
      <c r="B6687" s="1" t="n">
        <v>1</v>
      </c>
      <c r="C6687" s="1" t="n">
        <v>2109</v>
      </c>
      <c r="D6687" s="1" t="s">
        <v>13753</v>
      </c>
      <c r="E6687" s="1" t="n">
        <v>273</v>
      </c>
      <c r="F6687" s="1" t="n">
        <v>64</v>
      </c>
      <c r="G6687" s="1" t="n">
        <v>351.39</v>
      </c>
      <c r="H6687" s="4" t="n">
        <v>46037.6009384144</v>
      </c>
      <c r="I66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6686BT7719961210927364351.3946037.6009384143</v>
      </c>
      <c r="J6687" s="1" t="n">
        <f aca="false">COUNTIF(I:I, $I6687)</f>
        <v>1</v>
      </c>
      <c r="K6687" s="1" t="str">
        <f aca="false">IF(ISNA(VLOOKUP(Table4[product_id], tblProducts[], tblProducts[product_name],FALSE() )), "Invalid", "Valid")</f>
        <v>Valid</v>
      </c>
      <c r="L6687" s="5" t="str">
        <f aca="false">IF(ISNA(VLOOKUP(Table4[[#This Row],[warehouse_id]], tblwhouse[], tblwhouse[warehouse_name],FALSE() )), "Invalid", "Valid")</f>
        <v>Valid</v>
      </c>
    </row>
    <row r="6688" customFormat="false" ht="15" hidden="false" customHeight="true" outlineLevel="0" collapsed="false">
      <c r="A6688" s="1" t="n">
        <v>6687</v>
      </c>
      <c r="B6688" s="1" t="n">
        <v>3</v>
      </c>
      <c r="C6688" s="1" t="n">
        <v>1412</v>
      </c>
      <c r="D6688" s="1" t="s">
        <v>13754</v>
      </c>
      <c r="E6688" s="1" t="n">
        <v>318</v>
      </c>
      <c r="F6688" s="1" t="n">
        <v>41</v>
      </c>
      <c r="G6688" s="1" t="n">
        <v>609.4</v>
      </c>
      <c r="H6688" s="4" t="n">
        <v>45879.6009384144</v>
      </c>
      <c r="I66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6687BT1636893141231841609.445879.6009384143</v>
      </c>
      <c r="J6688" s="1" t="n">
        <f aca="false">COUNTIF(I:I, $I6688)</f>
        <v>1</v>
      </c>
      <c r="K6688" s="1" t="str">
        <f aca="false">IF(ISNA(VLOOKUP(Table4[product_id], tblProducts[], tblProducts[product_name],FALSE() )), "Invalid", "Valid")</f>
        <v>Valid</v>
      </c>
      <c r="L6688" s="5" t="str">
        <f aca="false">IF(ISNA(VLOOKUP(Table4[[#This Row],[warehouse_id]], tblwhouse[], tblwhouse[warehouse_name],FALSE() )), "Invalid", "Valid")</f>
        <v>Valid</v>
      </c>
    </row>
    <row r="6689" customFormat="false" ht="15" hidden="false" customHeight="true" outlineLevel="0" collapsed="false">
      <c r="A6689" s="1" t="n">
        <v>6688</v>
      </c>
      <c r="B6689" s="1" t="n">
        <v>4</v>
      </c>
      <c r="C6689" s="1" t="n">
        <v>1946</v>
      </c>
      <c r="D6689" s="1" t="s">
        <v>13755</v>
      </c>
      <c r="E6689" s="1" t="n">
        <v>246</v>
      </c>
      <c r="F6689" s="1" t="n">
        <v>29</v>
      </c>
      <c r="G6689" s="1" t="n">
        <v>1409.57</v>
      </c>
      <c r="H6689" s="4" t="n">
        <v>45962.6009384144</v>
      </c>
      <c r="I66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6688BT96102141946246291409.5745962.6009384143</v>
      </c>
      <c r="J6689" s="1" t="n">
        <f aca="false">COUNTIF(I:I, $I6689)</f>
        <v>1</v>
      </c>
      <c r="K6689" s="1" t="str">
        <f aca="false">IF(ISNA(VLOOKUP(Table4[product_id], tblProducts[], tblProducts[product_name],FALSE() )), "Invalid", "Valid")</f>
        <v>Valid</v>
      </c>
      <c r="L6689" s="5" t="str">
        <f aca="false">IF(ISNA(VLOOKUP(Table4[[#This Row],[warehouse_id]], tblwhouse[], tblwhouse[warehouse_name],FALSE() )), "Invalid", "Valid")</f>
        <v>Valid</v>
      </c>
    </row>
    <row r="6690" customFormat="false" ht="15" hidden="false" customHeight="true" outlineLevel="0" collapsed="false">
      <c r="A6690" s="1" t="n">
        <v>6689</v>
      </c>
      <c r="B6690" s="1" t="n">
        <v>4</v>
      </c>
      <c r="C6690" s="1" t="n">
        <v>78</v>
      </c>
      <c r="D6690" s="1" t="s">
        <v>13756</v>
      </c>
      <c r="E6690" s="1" t="n">
        <v>381</v>
      </c>
      <c r="F6690" s="1" t="n">
        <v>53</v>
      </c>
      <c r="G6690" s="1" t="n">
        <v>741.19</v>
      </c>
      <c r="H6690" s="4" t="n">
        <v>46142.6009384144</v>
      </c>
      <c r="I66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6689BT10375447838153741.1946142.6009384143</v>
      </c>
      <c r="J6690" s="1" t="n">
        <f aca="false">COUNTIF(I:I, $I6690)</f>
        <v>1</v>
      </c>
      <c r="K6690" s="1" t="str">
        <f aca="false">IF(ISNA(VLOOKUP(Table4[product_id], tblProducts[], tblProducts[product_name],FALSE() )), "Invalid", "Valid")</f>
        <v>Valid</v>
      </c>
      <c r="L6690" s="5" t="str">
        <f aca="false">IF(ISNA(VLOOKUP(Table4[[#This Row],[warehouse_id]], tblwhouse[], tblwhouse[warehouse_name],FALSE() )), "Invalid", "Valid")</f>
        <v>Valid</v>
      </c>
    </row>
    <row r="6691" customFormat="false" ht="15" hidden="false" customHeight="true" outlineLevel="0" collapsed="false">
      <c r="A6691" s="1" t="n">
        <v>6690</v>
      </c>
      <c r="B6691" s="1" t="n">
        <v>4</v>
      </c>
      <c r="C6691" s="1" t="n">
        <v>2536</v>
      </c>
      <c r="D6691" s="1" t="s">
        <v>13757</v>
      </c>
      <c r="E6691" s="1" t="n">
        <v>176</v>
      </c>
      <c r="F6691" s="1" t="n">
        <v>37</v>
      </c>
      <c r="G6691" s="1" t="n">
        <v>796.79</v>
      </c>
      <c r="H6691" s="4" t="n">
        <v>46006.6009384144</v>
      </c>
      <c r="I66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6690BT1428954253617637796.7946006.6009384143</v>
      </c>
      <c r="J6691" s="1" t="n">
        <f aca="false">COUNTIF(I:I, $I6691)</f>
        <v>1</v>
      </c>
      <c r="K6691" s="1" t="str">
        <f aca="false">IF(ISNA(VLOOKUP(Table4[product_id], tblProducts[], tblProducts[product_name],FALSE() )), "Invalid", "Valid")</f>
        <v>Valid</v>
      </c>
      <c r="L6691" s="5" t="str">
        <f aca="false">IF(ISNA(VLOOKUP(Table4[[#This Row],[warehouse_id]], tblwhouse[], tblwhouse[warehouse_name],FALSE() )), "Invalid", "Valid")</f>
        <v>Valid</v>
      </c>
    </row>
    <row r="6692" customFormat="false" ht="15" hidden="false" customHeight="true" outlineLevel="0" collapsed="false">
      <c r="A6692" s="1" t="n">
        <v>6691</v>
      </c>
      <c r="B6692" s="1" t="n">
        <v>2</v>
      </c>
      <c r="C6692" s="1" t="n">
        <v>893</v>
      </c>
      <c r="D6692" s="1" t="s">
        <v>13758</v>
      </c>
      <c r="E6692" s="1" t="n">
        <v>126</v>
      </c>
      <c r="F6692" s="1" t="n">
        <v>30</v>
      </c>
      <c r="G6692" s="1" t="n">
        <v>107.27</v>
      </c>
      <c r="H6692" s="4" t="n">
        <v>45960.6009384144</v>
      </c>
      <c r="I66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6691BT500292289312630107.2745960.6009384143</v>
      </c>
      <c r="J6692" s="1" t="n">
        <f aca="false">COUNTIF(I:I, $I6692)</f>
        <v>1</v>
      </c>
      <c r="K6692" s="1" t="str">
        <f aca="false">IF(ISNA(VLOOKUP(Table4[product_id], tblProducts[], tblProducts[product_name],FALSE() )), "Invalid", "Valid")</f>
        <v>Valid</v>
      </c>
      <c r="L6692" s="5" t="str">
        <f aca="false">IF(ISNA(VLOOKUP(Table4[[#This Row],[warehouse_id]], tblwhouse[], tblwhouse[warehouse_name],FALSE() )), "Invalid", "Valid")</f>
        <v>Valid</v>
      </c>
    </row>
    <row r="6693" customFormat="false" ht="15" hidden="false" customHeight="true" outlineLevel="0" collapsed="false">
      <c r="A6693" s="1" t="n">
        <v>6692</v>
      </c>
      <c r="B6693" s="1" t="n">
        <v>4</v>
      </c>
      <c r="C6693" s="1" t="n">
        <v>231</v>
      </c>
      <c r="D6693" s="1" t="s">
        <v>13759</v>
      </c>
      <c r="E6693" s="1" t="n">
        <v>43</v>
      </c>
      <c r="F6693" s="1" t="n">
        <v>34</v>
      </c>
      <c r="G6693" s="1" t="n">
        <v>1062.27</v>
      </c>
      <c r="H6693" s="4" t="n">
        <v>45915.6009384144</v>
      </c>
      <c r="I66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6692BT649938423143341062.2745915.6009384143</v>
      </c>
      <c r="J6693" s="1" t="n">
        <f aca="false">COUNTIF(I:I, $I6693)</f>
        <v>1</v>
      </c>
      <c r="K6693" s="1" t="str">
        <f aca="false">IF(ISNA(VLOOKUP(Table4[product_id], tblProducts[], tblProducts[product_name],FALSE() )), "Invalid", "Valid")</f>
        <v>Valid</v>
      </c>
      <c r="L6693" s="5" t="str">
        <f aca="false">IF(ISNA(VLOOKUP(Table4[[#This Row],[warehouse_id]], tblwhouse[], tblwhouse[warehouse_name],FALSE() )), "Invalid", "Valid")</f>
        <v>Valid</v>
      </c>
    </row>
    <row r="6694" customFormat="false" ht="15" hidden="false" customHeight="true" outlineLevel="0" collapsed="false">
      <c r="A6694" s="1" t="n">
        <v>6693</v>
      </c>
      <c r="B6694" s="1" t="n">
        <v>2</v>
      </c>
      <c r="C6694" s="1" t="n">
        <v>2708</v>
      </c>
      <c r="D6694" s="1" t="s">
        <v>13760</v>
      </c>
      <c r="E6694" s="1" t="n">
        <v>129</v>
      </c>
      <c r="F6694" s="1" t="n">
        <v>49</v>
      </c>
      <c r="G6694" s="1" t="n">
        <v>319.05</v>
      </c>
      <c r="H6694" s="4" t="n">
        <v>46017.6009384144</v>
      </c>
      <c r="I66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6693BT6204682270812949319.0546017.6009384143</v>
      </c>
      <c r="J6694" s="1" t="n">
        <f aca="false">COUNTIF(I:I, $I6694)</f>
        <v>1</v>
      </c>
      <c r="K6694" s="1" t="str">
        <f aca="false">IF(ISNA(VLOOKUP(Table4[product_id], tblProducts[], tblProducts[product_name],FALSE() )), "Invalid", "Valid")</f>
        <v>Valid</v>
      </c>
      <c r="L6694" s="5" t="str">
        <f aca="false">IF(ISNA(VLOOKUP(Table4[[#This Row],[warehouse_id]], tblwhouse[], tblwhouse[warehouse_name],FALSE() )), "Invalid", "Valid")</f>
        <v>Valid</v>
      </c>
    </row>
    <row r="6695" customFormat="false" ht="15" hidden="false" customHeight="true" outlineLevel="0" collapsed="false">
      <c r="A6695" s="1" t="n">
        <v>6694</v>
      </c>
      <c r="B6695" s="1" t="n">
        <v>3</v>
      </c>
      <c r="C6695" s="1" t="n">
        <v>1374</v>
      </c>
      <c r="D6695" s="1" t="s">
        <v>13761</v>
      </c>
      <c r="E6695" s="1" t="n">
        <v>299</v>
      </c>
      <c r="F6695" s="1" t="n">
        <v>75</v>
      </c>
      <c r="G6695" s="1" t="n">
        <v>531.31</v>
      </c>
      <c r="H6695" s="4" t="n">
        <v>45961.6009384144</v>
      </c>
      <c r="I66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6694BT3747933137429975531.3145961.6009384143</v>
      </c>
      <c r="J6695" s="1" t="n">
        <f aca="false">COUNTIF(I:I, $I6695)</f>
        <v>1</v>
      </c>
      <c r="K6695" s="1" t="str">
        <f aca="false">IF(ISNA(VLOOKUP(Table4[product_id], tblProducts[], tblProducts[product_name],FALSE() )), "Invalid", "Valid")</f>
        <v>Valid</v>
      </c>
      <c r="L6695" s="5" t="str">
        <f aca="false">IF(ISNA(VLOOKUP(Table4[[#This Row],[warehouse_id]], tblwhouse[], tblwhouse[warehouse_name],FALSE() )), "Invalid", "Valid")</f>
        <v>Valid</v>
      </c>
    </row>
    <row r="6696" customFormat="false" ht="15" hidden="false" customHeight="true" outlineLevel="0" collapsed="false">
      <c r="A6696" s="1" t="n">
        <v>6695</v>
      </c>
      <c r="B6696" s="1" t="n">
        <v>1</v>
      </c>
      <c r="C6696" s="1" t="n">
        <v>1912</v>
      </c>
      <c r="D6696" s="1" t="s">
        <v>13762</v>
      </c>
      <c r="E6696" s="1" t="n">
        <v>134</v>
      </c>
      <c r="F6696" s="1" t="n">
        <v>44</v>
      </c>
      <c r="G6696" s="1" t="n">
        <v>45.4</v>
      </c>
      <c r="H6696" s="4" t="n">
        <v>46118.6009384144</v>
      </c>
      <c r="I66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6695BT720096119121344445.446118.6009384143</v>
      </c>
      <c r="J6696" s="1" t="n">
        <f aca="false">COUNTIF(I:I, $I6696)</f>
        <v>1</v>
      </c>
      <c r="K6696" s="1" t="str">
        <f aca="false">IF(ISNA(VLOOKUP(Table4[product_id], tblProducts[], tblProducts[product_name],FALSE() )), "Invalid", "Valid")</f>
        <v>Valid</v>
      </c>
      <c r="L6696" s="5" t="str">
        <f aca="false">IF(ISNA(VLOOKUP(Table4[[#This Row],[warehouse_id]], tblwhouse[], tblwhouse[warehouse_name],FALSE() )), "Invalid", "Valid")</f>
        <v>Valid</v>
      </c>
    </row>
    <row r="6697" customFormat="false" ht="15" hidden="false" customHeight="true" outlineLevel="0" collapsed="false">
      <c r="A6697" s="1" t="n">
        <v>6696</v>
      </c>
      <c r="B6697" s="1" t="n">
        <v>1</v>
      </c>
      <c r="C6697" s="1" t="n">
        <v>782</v>
      </c>
      <c r="D6697" s="1" t="s">
        <v>13763</v>
      </c>
      <c r="E6697" s="1" t="n">
        <v>387</v>
      </c>
      <c r="F6697" s="1" t="n">
        <v>24</v>
      </c>
      <c r="G6697" s="1" t="n">
        <v>295.26</v>
      </c>
      <c r="H6697" s="4" t="n">
        <v>46092.6009384144</v>
      </c>
      <c r="I66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6696BT360960178238724295.2646092.6009384143</v>
      </c>
      <c r="J6697" s="1" t="n">
        <f aca="false">COUNTIF(I:I, $I6697)</f>
        <v>1</v>
      </c>
      <c r="K6697" s="1" t="str">
        <f aca="false">IF(ISNA(VLOOKUP(Table4[product_id], tblProducts[], tblProducts[product_name],FALSE() )), "Invalid", "Valid")</f>
        <v>Valid</v>
      </c>
      <c r="L6697" s="5" t="str">
        <f aca="false">IF(ISNA(VLOOKUP(Table4[[#This Row],[warehouse_id]], tblwhouse[], tblwhouse[warehouse_name],FALSE() )), "Invalid", "Valid")</f>
        <v>Valid</v>
      </c>
    </row>
    <row r="6698" customFormat="false" ht="15" hidden="false" customHeight="true" outlineLevel="0" collapsed="false">
      <c r="A6698" s="1" t="n">
        <v>6697</v>
      </c>
      <c r="B6698" s="1" t="n">
        <v>3</v>
      </c>
      <c r="C6698" s="1" t="n">
        <v>2498</v>
      </c>
      <c r="D6698" s="1" t="s">
        <v>13764</v>
      </c>
      <c r="E6698" s="1" t="n">
        <v>119</v>
      </c>
      <c r="F6698" s="1" t="n">
        <v>62</v>
      </c>
      <c r="G6698" s="1" t="n">
        <v>1205.68</v>
      </c>
      <c r="H6698" s="4" t="n">
        <v>46120.6009384144</v>
      </c>
      <c r="I66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6697BT74512632498119621205.6846120.6009384143</v>
      </c>
      <c r="J6698" s="1" t="n">
        <f aca="false">COUNTIF(I:I, $I6698)</f>
        <v>1</v>
      </c>
      <c r="K6698" s="1" t="str">
        <f aca="false">IF(ISNA(VLOOKUP(Table4[product_id], tblProducts[], tblProducts[product_name],FALSE() )), "Invalid", "Valid")</f>
        <v>Valid</v>
      </c>
      <c r="L6698" s="5" t="str">
        <f aca="false">IF(ISNA(VLOOKUP(Table4[[#This Row],[warehouse_id]], tblwhouse[], tblwhouse[warehouse_name],FALSE() )), "Invalid", "Valid")</f>
        <v>Valid</v>
      </c>
    </row>
    <row r="6699" customFormat="false" ht="15" hidden="false" customHeight="true" outlineLevel="0" collapsed="false">
      <c r="A6699" s="1" t="n">
        <v>6698</v>
      </c>
      <c r="B6699" s="1" t="n">
        <v>2</v>
      </c>
      <c r="C6699" s="1" t="n">
        <v>198</v>
      </c>
      <c r="D6699" s="1" t="s">
        <v>13765</v>
      </c>
      <c r="E6699" s="1" t="n">
        <v>500</v>
      </c>
      <c r="F6699" s="1" t="n">
        <v>52</v>
      </c>
      <c r="G6699" s="1" t="n">
        <v>439.48</v>
      </c>
      <c r="H6699" s="4" t="n">
        <v>46181.6009384144</v>
      </c>
      <c r="I66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6698BT956745219850052439.4846181.6009384143</v>
      </c>
      <c r="J6699" s="1" t="n">
        <f aca="false">COUNTIF(I:I, $I6699)</f>
        <v>1</v>
      </c>
      <c r="K6699" s="1" t="str">
        <f aca="false">IF(ISNA(VLOOKUP(Table4[product_id], tblProducts[], tblProducts[product_name],FALSE() )), "Invalid", "Valid")</f>
        <v>Valid</v>
      </c>
      <c r="L6699" s="5" t="str">
        <f aca="false">IF(ISNA(VLOOKUP(Table4[[#This Row],[warehouse_id]], tblwhouse[], tblwhouse[warehouse_name],FALSE() )), "Invalid", "Valid")</f>
        <v>Valid</v>
      </c>
    </row>
    <row r="6700" customFormat="false" ht="15" hidden="false" customHeight="true" outlineLevel="0" collapsed="false">
      <c r="A6700" s="1" t="n">
        <v>6699</v>
      </c>
      <c r="B6700" s="1" t="n">
        <v>3</v>
      </c>
      <c r="C6700" s="1" t="n">
        <v>993</v>
      </c>
      <c r="D6700" s="1" t="s">
        <v>13766</v>
      </c>
      <c r="E6700" s="1" t="n">
        <v>213</v>
      </c>
      <c r="F6700" s="1" t="n">
        <v>24</v>
      </c>
      <c r="G6700" s="1" t="n">
        <v>42.06</v>
      </c>
      <c r="H6700" s="4" t="n">
        <v>45954.6009384144</v>
      </c>
      <c r="I67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6699BT84491939932132442.0645954.6009384143</v>
      </c>
      <c r="J6700" s="1" t="n">
        <f aca="false">COUNTIF(I:I, $I6700)</f>
        <v>1</v>
      </c>
      <c r="K6700" s="1" t="str">
        <f aca="false">IF(ISNA(VLOOKUP(Table4[product_id], tblProducts[], tblProducts[product_name],FALSE() )), "Invalid", "Valid")</f>
        <v>Valid</v>
      </c>
      <c r="L6700" s="5" t="str">
        <f aca="false">IF(ISNA(VLOOKUP(Table4[[#This Row],[warehouse_id]], tblwhouse[], tblwhouse[warehouse_name],FALSE() )), "Invalid", "Valid")</f>
        <v>Valid</v>
      </c>
    </row>
    <row r="6701" customFormat="false" ht="15" hidden="false" customHeight="true" outlineLevel="0" collapsed="false">
      <c r="A6701" s="1" t="n">
        <v>6700</v>
      </c>
      <c r="B6701" s="1" t="n">
        <v>1</v>
      </c>
      <c r="C6701" s="1" t="n">
        <v>2048</v>
      </c>
      <c r="D6701" s="1" t="s">
        <v>13767</v>
      </c>
      <c r="E6701" s="1" t="n">
        <v>165</v>
      </c>
      <c r="F6701" s="1" t="n">
        <v>27</v>
      </c>
      <c r="G6701" s="1" t="n">
        <v>804.91</v>
      </c>
      <c r="H6701" s="4" t="n">
        <v>46069.6009384144</v>
      </c>
      <c r="I67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6700BT8694061204816527804.9146069.6009384143</v>
      </c>
      <c r="J6701" s="1" t="n">
        <f aca="false">COUNTIF(I:I, $I6701)</f>
        <v>1</v>
      </c>
      <c r="K6701" s="1" t="str">
        <f aca="false">IF(ISNA(VLOOKUP(Table4[product_id], tblProducts[], tblProducts[product_name],FALSE() )), "Invalid", "Valid")</f>
        <v>Valid</v>
      </c>
      <c r="L6701" s="5" t="str">
        <f aca="false">IF(ISNA(VLOOKUP(Table4[[#This Row],[warehouse_id]], tblwhouse[], tblwhouse[warehouse_name],FALSE() )), "Invalid", "Valid")</f>
        <v>Valid</v>
      </c>
    </row>
    <row r="6702" customFormat="false" ht="15" hidden="false" customHeight="true" outlineLevel="0" collapsed="false">
      <c r="A6702" s="1" t="n">
        <v>6701</v>
      </c>
      <c r="B6702" s="1" t="n">
        <v>3</v>
      </c>
      <c r="C6702" s="1" t="n">
        <v>2332</v>
      </c>
      <c r="D6702" s="1" t="s">
        <v>13425</v>
      </c>
      <c r="E6702" s="1" t="n">
        <v>113</v>
      </c>
      <c r="F6702" s="1" t="n">
        <v>33</v>
      </c>
      <c r="G6702" s="1" t="n">
        <v>298.72</v>
      </c>
      <c r="H6702" s="4" t="n">
        <v>46050.6009384144</v>
      </c>
      <c r="I67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6701BT3871733233211333298.7246050.6009384143</v>
      </c>
      <c r="J6702" s="1" t="n">
        <f aca="false">COUNTIF(I:I, $I6702)</f>
        <v>1</v>
      </c>
      <c r="K6702" s="1" t="str">
        <f aca="false">IF(ISNA(VLOOKUP(Table4[product_id], tblProducts[], tblProducts[product_name],FALSE() )), "Invalid", "Valid")</f>
        <v>Valid</v>
      </c>
      <c r="L6702" s="5" t="str">
        <f aca="false">IF(ISNA(VLOOKUP(Table4[[#This Row],[warehouse_id]], tblwhouse[], tblwhouse[warehouse_name],FALSE() )), "Invalid", "Valid")</f>
        <v>Valid</v>
      </c>
    </row>
    <row r="6703" customFormat="false" ht="15" hidden="false" customHeight="true" outlineLevel="0" collapsed="false">
      <c r="A6703" s="1" t="n">
        <v>6702</v>
      </c>
      <c r="B6703" s="1" t="n">
        <v>4</v>
      </c>
      <c r="C6703" s="1" t="n">
        <v>1201</v>
      </c>
      <c r="D6703" s="1" t="s">
        <v>13768</v>
      </c>
      <c r="E6703" s="1" t="n">
        <v>37</v>
      </c>
      <c r="F6703" s="1" t="n">
        <v>66</v>
      </c>
      <c r="G6703" s="1" t="n">
        <v>1187.38</v>
      </c>
      <c r="H6703" s="4" t="n">
        <v>46155.6009384144</v>
      </c>
      <c r="I67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6702BT2612734120137661187.3846155.6009384143</v>
      </c>
      <c r="J6703" s="1" t="n">
        <f aca="false">COUNTIF(I:I, $I6703)</f>
        <v>1</v>
      </c>
      <c r="K6703" s="1" t="str">
        <f aca="false">IF(ISNA(VLOOKUP(Table4[product_id], tblProducts[], tblProducts[product_name],FALSE() )), "Invalid", "Valid")</f>
        <v>Valid</v>
      </c>
      <c r="L6703" s="5" t="str">
        <f aca="false">IF(ISNA(VLOOKUP(Table4[[#This Row],[warehouse_id]], tblwhouse[], tblwhouse[warehouse_name],FALSE() )), "Invalid", "Valid")</f>
        <v>Valid</v>
      </c>
    </row>
    <row r="6704" customFormat="false" ht="15" hidden="false" customHeight="true" outlineLevel="0" collapsed="false">
      <c r="A6704" s="1" t="n">
        <v>6703</v>
      </c>
      <c r="B6704" s="1" t="n">
        <v>3</v>
      </c>
      <c r="C6704" s="1" t="n">
        <v>218</v>
      </c>
      <c r="D6704" s="1" t="s">
        <v>13769</v>
      </c>
      <c r="E6704" s="1" t="n">
        <v>331</v>
      </c>
      <c r="F6704" s="1" t="n">
        <v>76</v>
      </c>
      <c r="G6704" s="1" t="n">
        <v>453.01</v>
      </c>
      <c r="H6704" s="4" t="n">
        <v>46112.6009384144</v>
      </c>
      <c r="I67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6703BT336380321833176453.0146112.6009384143</v>
      </c>
      <c r="J6704" s="1" t="n">
        <f aca="false">COUNTIF(I:I, $I6704)</f>
        <v>1</v>
      </c>
      <c r="K6704" s="1" t="str">
        <f aca="false">IF(ISNA(VLOOKUP(Table4[product_id], tblProducts[], tblProducts[product_name],FALSE() )), "Invalid", "Valid")</f>
        <v>Valid</v>
      </c>
      <c r="L6704" s="5" t="str">
        <f aca="false">IF(ISNA(VLOOKUP(Table4[[#This Row],[warehouse_id]], tblwhouse[], tblwhouse[warehouse_name],FALSE() )), "Invalid", "Valid")</f>
        <v>Valid</v>
      </c>
    </row>
    <row r="6705" customFormat="false" ht="15" hidden="false" customHeight="true" outlineLevel="0" collapsed="false">
      <c r="A6705" s="1" t="n">
        <v>6704</v>
      </c>
      <c r="B6705" s="1" t="n">
        <v>1</v>
      </c>
      <c r="C6705" s="1" t="n">
        <v>2287</v>
      </c>
      <c r="D6705" s="1" t="s">
        <v>13770</v>
      </c>
      <c r="E6705" s="1" t="n">
        <v>58</v>
      </c>
      <c r="F6705" s="1" t="n">
        <v>30</v>
      </c>
      <c r="G6705" s="1" t="n">
        <v>1334.48</v>
      </c>
      <c r="H6705" s="4" t="n">
        <v>46113.6009384144</v>
      </c>
      <c r="I67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6704BT5555391228758301334.4846113.6009384143</v>
      </c>
      <c r="J6705" s="1" t="n">
        <f aca="false">COUNTIF(I:I, $I6705)</f>
        <v>1</v>
      </c>
      <c r="K6705" s="1" t="str">
        <f aca="false">IF(ISNA(VLOOKUP(Table4[product_id], tblProducts[], tblProducts[product_name],FALSE() )), "Invalid", "Valid")</f>
        <v>Valid</v>
      </c>
      <c r="L6705" s="5" t="str">
        <f aca="false">IF(ISNA(VLOOKUP(Table4[[#This Row],[warehouse_id]], tblwhouse[], tblwhouse[warehouse_name],FALSE() )), "Invalid", "Valid")</f>
        <v>Valid</v>
      </c>
    </row>
    <row r="6706" customFormat="false" ht="15" hidden="false" customHeight="true" outlineLevel="0" collapsed="false">
      <c r="A6706" s="1" t="n">
        <v>6705</v>
      </c>
      <c r="B6706" s="1" t="n">
        <v>1</v>
      </c>
      <c r="C6706" s="1" t="n">
        <v>416</v>
      </c>
      <c r="D6706" s="1" t="s">
        <v>13771</v>
      </c>
      <c r="E6706" s="1" t="n">
        <v>482</v>
      </c>
      <c r="F6706" s="1" t="n">
        <v>32</v>
      </c>
      <c r="G6706" s="1" t="n">
        <v>634.6</v>
      </c>
      <c r="H6706" s="4" t="n">
        <v>45992.6009384144</v>
      </c>
      <c r="I67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6705BT222085141648232634.645992.6009384143</v>
      </c>
      <c r="J6706" s="1" t="n">
        <f aca="false">COUNTIF(I:I, $I6706)</f>
        <v>1</v>
      </c>
      <c r="K6706" s="1" t="str">
        <f aca="false">IF(ISNA(VLOOKUP(Table4[product_id], tblProducts[], tblProducts[product_name],FALSE() )), "Invalid", "Valid")</f>
        <v>Valid</v>
      </c>
      <c r="L6706" s="5" t="str">
        <f aca="false">IF(ISNA(VLOOKUP(Table4[[#This Row],[warehouse_id]], tblwhouse[], tblwhouse[warehouse_name],FALSE() )), "Invalid", "Valid")</f>
        <v>Valid</v>
      </c>
    </row>
    <row r="6707" customFormat="false" ht="15" hidden="false" customHeight="true" outlineLevel="0" collapsed="false">
      <c r="A6707" s="1" t="n">
        <v>6706</v>
      </c>
      <c r="B6707" s="1" t="n">
        <v>3</v>
      </c>
      <c r="C6707" s="1" t="n">
        <v>1711</v>
      </c>
      <c r="D6707" s="1" t="s">
        <v>13772</v>
      </c>
      <c r="E6707" s="1" t="n">
        <v>166</v>
      </c>
      <c r="F6707" s="1" t="n">
        <v>31</v>
      </c>
      <c r="G6707" s="1" t="n">
        <v>102.93</v>
      </c>
      <c r="H6707" s="4" t="n">
        <v>46201.6009384144</v>
      </c>
      <c r="I67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6706BT4274913171116631102.9346201.6009384143</v>
      </c>
      <c r="J6707" s="1" t="n">
        <f aca="false">COUNTIF(I:I, $I6707)</f>
        <v>1</v>
      </c>
      <c r="K6707" s="1" t="str">
        <f aca="false">IF(ISNA(VLOOKUP(Table4[product_id], tblProducts[], tblProducts[product_name],FALSE() )), "Invalid", "Valid")</f>
        <v>Valid</v>
      </c>
      <c r="L6707" s="5" t="str">
        <f aca="false">IF(ISNA(VLOOKUP(Table4[[#This Row],[warehouse_id]], tblwhouse[], tblwhouse[warehouse_name],FALSE() )), "Invalid", "Valid")</f>
        <v>Valid</v>
      </c>
    </row>
    <row r="6708" customFormat="false" ht="15" hidden="false" customHeight="true" outlineLevel="0" collapsed="false">
      <c r="A6708" s="1" t="n">
        <v>6707</v>
      </c>
      <c r="B6708" s="1" t="n">
        <v>3</v>
      </c>
      <c r="C6708" s="1" t="n">
        <v>665</v>
      </c>
      <c r="D6708" s="1" t="s">
        <v>13773</v>
      </c>
      <c r="E6708" s="1" t="n">
        <v>116</v>
      </c>
      <c r="F6708" s="1" t="n">
        <v>47</v>
      </c>
      <c r="G6708" s="1" t="n">
        <v>504.42</v>
      </c>
      <c r="H6708" s="4" t="n">
        <v>46110.6009384144</v>
      </c>
      <c r="I67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6707BT142174366511647504.4246110.6009384143</v>
      </c>
      <c r="J6708" s="1" t="n">
        <f aca="false">COUNTIF(I:I, $I6708)</f>
        <v>1</v>
      </c>
      <c r="K6708" s="1" t="str">
        <f aca="false">IF(ISNA(VLOOKUP(Table4[product_id], tblProducts[], tblProducts[product_name],FALSE() )), "Invalid", "Valid")</f>
        <v>Valid</v>
      </c>
      <c r="L6708" s="5" t="str">
        <f aca="false">IF(ISNA(VLOOKUP(Table4[[#This Row],[warehouse_id]], tblwhouse[], tblwhouse[warehouse_name],FALSE() )), "Invalid", "Valid")</f>
        <v>Valid</v>
      </c>
    </row>
    <row r="6709" customFormat="false" ht="15" hidden="false" customHeight="true" outlineLevel="0" collapsed="false">
      <c r="A6709" s="1" t="n">
        <v>6708</v>
      </c>
      <c r="B6709" s="1" t="n">
        <v>1</v>
      </c>
      <c r="C6709" s="1" t="n">
        <v>573</v>
      </c>
      <c r="D6709" s="1" t="s">
        <v>13774</v>
      </c>
      <c r="E6709" s="1" t="n">
        <v>79</v>
      </c>
      <c r="F6709" s="1" t="n">
        <v>62</v>
      </c>
      <c r="G6709" s="1" t="n">
        <v>1330.47</v>
      </c>
      <c r="H6709" s="4" t="n">
        <v>45915.6009384144</v>
      </c>
      <c r="I67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6708BT106959157379621330.4745915.6009384143</v>
      </c>
      <c r="J6709" s="1" t="n">
        <f aca="false">COUNTIF(I:I, $I6709)</f>
        <v>1</v>
      </c>
      <c r="K6709" s="1" t="str">
        <f aca="false">IF(ISNA(VLOOKUP(Table4[product_id], tblProducts[], tblProducts[product_name],FALSE() )), "Invalid", "Valid")</f>
        <v>Valid</v>
      </c>
      <c r="L6709" s="5" t="str">
        <f aca="false">IF(ISNA(VLOOKUP(Table4[[#This Row],[warehouse_id]], tblwhouse[], tblwhouse[warehouse_name],FALSE() )), "Invalid", "Valid")</f>
        <v>Valid</v>
      </c>
    </row>
    <row r="6710" customFormat="false" ht="15" hidden="false" customHeight="true" outlineLevel="0" collapsed="false">
      <c r="A6710" s="1" t="n">
        <v>6709</v>
      </c>
      <c r="B6710" s="1" t="n">
        <v>2</v>
      </c>
      <c r="C6710" s="1" t="n">
        <v>1440</v>
      </c>
      <c r="D6710" s="1" t="s">
        <v>13775</v>
      </c>
      <c r="E6710" s="1" t="n">
        <v>183</v>
      </c>
      <c r="F6710" s="1" t="n">
        <v>60</v>
      </c>
      <c r="G6710" s="1" t="n">
        <v>585.76</v>
      </c>
      <c r="H6710" s="4" t="n">
        <v>46186.6009384144</v>
      </c>
      <c r="I67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6709BT1970722144018360585.7646186.6009384143</v>
      </c>
      <c r="J6710" s="1" t="n">
        <f aca="false">COUNTIF(I:I, $I6710)</f>
        <v>1</v>
      </c>
      <c r="K6710" s="1" t="str">
        <f aca="false">IF(ISNA(VLOOKUP(Table4[product_id], tblProducts[], tblProducts[product_name],FALSE() )), "Invalid", "Valid")</f>
        <v>Valid</v>
      </c>
      <c r="L6710" s="5" t="str">
        <f aca="false">IF(ISNA(VLOOKUP(Table4[[#This Row],[warehouse_id]], tblwhouse[], tblwhouse[warehouse_name],FALSE() )), "Invalid", "Valid")</f>
        <v>Valid</v>
      </c>
    </row>
    <row r="6711" customFormat="false" ht="15" hidden="false" customHeight="true" outlineLevel="0" collapsed="false">
      <c r="A6711" s="1" t="n">
        <v>6710</v>
      </c>
      <c r="B6711" s="1" t="n">
        <v>1</v>
      </c>
      <c r="C6711" s="1" t="n">
        <v>1235</v>
      </c>
      <c r="D6711" s="1" t="s">
        <v>13776</v>
      </c>
      <c r="E6711" s="1" t="n">
        <v>455</v>
      </c>
      <c r="F6711" s="1" t="n">
        <v>73</v>
      </c>
      <c r="G6711" s="1" t="n">
        <v>999.37</v>
      </c>
      <c r="H6711" s="4" t="n">
        <v>45907.6009384144</v>
      </c>
      <c r="I67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6710BT1265151123545573999.3745907.6009384143</v>
      </c>
      <c r="J6711" s="1" t="n">
        <f aca="false">COUNTIF(I:I, $I6711)</f>
        <v>1</v>
      </c>
      <c r="K6711" s="1" t="str">
        <f aca="false">IF(ISNA(VLOOKUP(Table4[product_id], tblProducts[], tblProducts[product_name],FALSE() )), "Invalid", "Valid")</f>
        <v>Valid</v>
      </c>
      <c r="L6711" s="5" t="str">
        <f aca="false">IF(ISNA(VLOOKUP(Table4[[#This Row],[warehouse_id]], tblwhouse[], tblwhouse[warehouse_name],FALSE() )), "Invalid", "Valid")</f>
        <v>Valid</v>
      </c>
    </row>
    <row r="6712" customFormat="false" ht="15" hidden="false" customHeight="true" outlineLevel="0" collapsed="false">
      <c r="A6712" s="1" t="n">
        <v>6711</v>
      </c>
      <c r="B6712" s="1" t="n">
        <v>1</v>
      </c>
      <c r="C6712" s="1" t="n">
        <v>1142</v>
      </c>
      <c r="D6712" s="1" t="s">
        <v>13777</v>
      </c>
      <c r="E6712" s="1" t="n">
        <v>136</v>
      </c>
      <c r="F6712" s="1" t="n">
        <v>66</v>
      </c>
      <c r="G6712" s="1" t="n">
        <v>1235.82</v>
      </c>
      <c r="H6712" s="4" t="n">
        <v>46169.6009384144</v>
      </c>
      <c r="I67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6711BT63022911142136661235.8246169.6009384143</v>
      </c>
      <c r="J6712" s="1" t="n">
        <f aca="false">COUNTIF(I:I, $I6712)</f>
        <v>1</v>
      </c>
      <c r="K6712" s="1" t="str">
        <f aca="false">IF(ISNA(VLOOKUP(Table4[product_id], tblProducts[], tblProducts[product_name],FALSE() )), "Invalid", "Valid")</f>
        <v>Valid</v>
      </c>
      <c r="L6712" s="5" t="str">
        <f aca="false">IF(ISNA(VLOOKUP(Table4[[#This Row],[warehouse_id]], tblwhouse[], tblwhouse[warehouse_name],FALSE() )), "Invalid", "Valid")</f>
        <v>Valid</v>
      </c>
    </row>
    <row r="6713" customFormat="false" ht="15" hidden="false" customHeight="true" outlineLevel="0" collapsed="false">
      <c r="A6713" s="1" t="n">
        <v>6712</v>
      </c>
      <c r="B6713" s="1" t="n">
        <v>3</v>
      </c>
      <c r="C6713" s="1" t="n">
        <v>1511</v>
      </c>
      <c r="D6713" s="1" t="s">
        <v>13778</v>
      </c>
      <c r="E6713" s="1" t="n">
        <v>198</v>
      </c>
      <c r="F6713" s="1" t="n">
        <v>58</v>
      </c>
      <c r="G6713" s="1" t="n">
        <v>164.53</v>
      </c>
      <c r="H6713" s="4" t="n">
        <v>45972.6009384144</v>
      </c>
      <c r="I67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6712BT5416173151119858164.5345972.6009384143</v>
      </c>
      <c r="J6713" s="1" t="n">
        <f aca="false">COUNTIF(I:I, $I6713)</f>
        <v>1</v>
      </c>
      <c r="K6713" s="1" t="str">
        <f aca="false">IF(ISNA(VLOOKUP(Table4[product_id], tblProducts[], tblProducts[product_name],FALSE() )), "Invalid", "Valid")</f>
        <v>Valid</v>
      </c>
      <c r="L6713" s="5" t="str">
        <f aca="false">IF(ISNA(VLOOKUP(Table4[[#This Row],[warehouse_id]], tblwhouse[], tblwhouse[warehouse_name],FALSE() )), "Invalid", "Valid")</f>
        <v>Valid</v>
      </c>
    </row>
    <row r="6714" customFormat="false" ht="15" hidden="false" customHeight="true" outlineLevel="0" collapsed="false">
      <c r="A6714" s="1" t="n">
        <v>6713</v>
      </c>
      <c r="B6714" s="1" t="n">
        <v>2</v>
      </c>
      <c r="C6714" s="1" t="n">
        <v>25</v>
      </c>
      <c r="D6714" s="1" t="s">
        <v>13779</v>
      </c>
      <c r="E6714" s="1" t="n">
        <v>359</v>
      </c>
      <c r="F6714" s="1" t="n">
        <v>62</v>
      </c>
      <c r="G6714" s="1" t="n">
        <v>1082.23</v>
      </c>
      <c r="H6714" s="4" t="n">
        <v>45967.6009384144</v>
      </c>
      <c r="I67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6713BT884864225359621082.2345967.6009384143</v>
      </c>
      <c r="J6714" s="1" t="n">
        <f aca="false">COUNTIF(I:I, $I6714)</f>
        <v>1</v>
      </c>
      <c r="K6714" s="1" t="str">
        <f aca="false">IF(ISNA(VLOOKUP(Table4[product_id], tblProducts[], tblProducts[product_name],FALSE() )), "Invalid", "Valid")</f>
        <v>Valid</v>
      </c>
      <c r="L6714" s="5" t="str">
        <f aca="false">IF(ISNA(VLOOKUP(Table4[[#This Row],[warehouse_id]], tblwhouse[], tblwhouse[warehouse_name],FALSE() )), "Invalid", "Valid")</f>
        <v>Valid</v>
      </c>
    </row>
    <row r="6715" customFormat="false" ht="15" hidden="false" customHeight="true" outlineLevel="0" collapsed="false">
      <c r="A6715" s="1" t="n">
        <v>6714</v>
      </c>
      <c r="B6715" s="1" t="n">
        <v>1</v>
      </c>
      <c r="C6715" s="1" t="n">
        <v>2389</v>
      </c>
      <c r="D6715" s="1" t="s">
        <v>13780</v>
      </c>
      <c r="E6715" s="1" t="n">
        <v>400</v>
      </c>
      <c r="F6715" s="1" t="n">
        <v>27</v>
      </c>
      <c r="G6715" s="1" t="n">
        <v>1368.39</v>
      </c>
      <c r="H6715" s="4" t="n">
        <v>45982.6009384144</v>
      </c>
      <c r="I67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6714BT59116812389400271368.3945982.6009384143</v>
      </c>
      <c r="J6715" s="1" t="n">
        <f aca="false">COUNTIF(I:I, $I6715)</f>
        <v>1</v>
      </c>
      <c r="K6715" s="1" t="str">
        <f aca="false">IF(ISNA(VLOOKUP(Table4[product_id], tblProducts[], tblProducts[product_name],FALSE() )), "Invalid", "Valid")</f>
        <v>Valid</v>
      </c>
      <c r="L6715" s="5" t="str">
        <f aca="false">IF(ISNA(VLOOKUP(Table4[[#This Row],[warehouse_id]], tblwhouse[], tblwhouse[warehouse_name],FALSE() )), "Invalid", "Valid")</f>
        <v>Valid</v>
      </c>
    </row>
    <row r="6716" customFormat="false" ht="15" hidden="false" customHeight="true" outlineLevel="0" collapsed="false">
      <c r="A6716" s="1" t="n">
        <v>6715</v>
      </c>
      <c r="B6716" s="1" t="n">
        <v>4</v>
      </c>
      <c r="C6716" s="1" t="n">
        <v>2912</v>
      </c>
      <c r="D6716" s="1" t="s">
        <v>13781</v>
      </c>
      <c r="E6716" s="1" t="n">
        <v>103</v>
      </c>
      <c r="F6716" s="1" t="n">
        <v>21</v>
      </c>
      <c r="G6716" s="1" t="n">
        <v>894.56</v>
      </c>
      <c r="H6716" s="4" t="n">
        <v>45927.6009384144</v>
      </c>
      <c r="I67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6715BT6791744291210321894.5645927.6009384143</v>
      </c>
      <c r="J6716" s="1" t="n">
        <f aca="false">COUNTIF(I:I, $I6716)</f>
        <v>1</v>
      </c>
      <c r="K6716" s="1" t="str">
        <f aca="false">IF(ISNA(VLOOKUP(Table4[product_id], tblProducts[], tblProducts[product_name],FALSE() )), "Invalid", "Valid")</f>
        <v>Valid</v>
      </c>
      <c r="L6716" s="5" t="str">
        <f aca="false">IF(ISNA(VLOOKUP(Table4[[#This Row],[warehouse_id]], tblwhouse[], tblwhouse[warehouse_name],FALSE() )), "Invalid", "Valid")</f>
        <v>Valid</v>
      </c>
    </row>
    <row r="6717" customFormat="false" ht="15" hidden="false" customHeight="true" outlineLevel="0" collapsed="false">
      <c r="A6717" s="1" t="n">
        <v>6716</v>
      </c>
      <c r="B6717" s="1" t="n">
        <v>1</v>
      </c>
      <c r="C6717" s="1" t="n">
        <v>519</v>
      </c>
      <c r="D6717" s="1" t="s">
        <v>13782</v>
      </c>
      <c r="E6717" s="1" t="n">
        <v>463</v>
      </c>
      <c r="F6717" s="1" t="n">
        <v>61</v>
      </c>
      <c r="G6717" s="1" t="n">
        <v>465.11</v>
      </c>
      <c r="H6717" s="4" t="n">
        <v>45924.6009384144</v>
      </c>
      <c r="I67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6716BT965182151946361465.1145924.6009384143</v>
      </c>
      <c r="J6717" s="1" t="n">
        <f aca="false">COUNTIF(I:I, $I6717)</f>
        <v>1</v>
      </c>
      <c r="K6717" s="1" t="str">
        <f aca="false">IF(ISNA(VLOOKUP(Table4[product_id], tblProducts[], tblProducts[product_name],FALSE() )), "Invalid", "Valid")</f>
        <v>Valid</v>
      </c>
      <c r="L6717" s="5" t="str">
        <f aca="false">IF(ISNA(VLOOKUP(Table4[[#This Row],[warehouse_id]], tblwhouse[], tblwhouse[warehouse_name],FALSE() )), "Invalid", "Valid")</f>
        <v>Valid</v>
      </c>
    </row>
    <row r="6718" customFormat="false" ht="15" hidden="false" customHeight="true" outlineLevel="0" collapsed="false">
      <c r="A6718" s="1" t="n">
        <v>6717</v>
      </c>
      <c r="B6718" s="1" t="n">
        <v>3</v>
      </c>
      <c r="C6718" s="1" t="n">
        <v>2456</v>
      </c>
      <c r="D6718" s="1" t="s">
        <v>13783</v>
      </c>
      <c r="E6718" s="1" t="n">
        <v>186</v>
      </c>
      <c r="F6718" s="1" t="n">
        <v>32</v>
      </c>
      <c r="G6718" s="1" t="n">
        <v>1060.59</v>
      </c>
      <c r="H6718" s="4" t="n">
        <v>45935.6009384144</v>
      </c>
      <c r="I67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6717BT87352732456186321060.5945935.6009384143</v>
      </c>
      <c r="J6718" s="1" t="n">
        <f aca="false">COUNTIF(I:I, $I6718)</f>
        <v>1</v>
      </c>
      <c r="K6718" s="1" t="str">
        <f aca="false">IF(ISNA(VLOOKUP(Table4[product_id], tblProducts[], tblProducts[product_name],FALSE() )), "Invalid", "Valid")</f>
        <v>Valid</v>
      </c>
      <c r="L6718" s="5" t="str">
        <f aca="false">IF(ISNA(VLOOKUP(Table4[[#This Row],[warehouse_id]], tblwhouse[], tblwhouse[warehouse_name],FALSE() )), "Invalid", "Valid")</f>
        <v>Valid</v>
      </c>
    </row>
    <row r="6719" customFormat="false" ht="15" hidden="false" customHeight="true" outlineLevel="0" collapsed="false">
      <c r="A6719" s="1" t="n">
        <v>6718</v>
      </c>
      <c r="B6719" s="1" t="n">
        <v>3</v>
      </c>
      <c r="C6719" s="1" t="n">
        <v>929</v>
      </c>
      <c r="D6719" s="1" t="s">
        <v>13784</v>
      </c>
      <c r="E6719" s="1" t="n">
        <v>103</v>
      </c>
      <c r="F6719" s="1" t="n">
        <v>41</v>
      </c>
      <c r="G6719" s="1" t="n">
        <v>1144</v>
      </c>
      <c r="H6719" s="4" t="n">
        <v>46211.6009384144</v>
      </c>
      <c r="I67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6718BT419053392910341114446211.6009384143</v>
      </c>
      <c r="J6719" s="1" t="n">
        <f aca="false">COUNTIF(I:I, $I6719)</f>
        <v>1</v>
      </c>
      <c r="K6719" s="1" t="str">
        <f aca="false">IF(ISNA(VLOOKUP(Table4[product_id], tblProducts[], tblProducts[product_name],FALSE() )), "Invalid", "Valid")</f>
        <v>Valid</v>
      </c>
      <c r="L6719" s="5" t="str">
        <f aca="false">IF(ISNA(VLOOKUP(Table4[[#This Row],[warehouse_id]], tblwhouse[], tblwhouse[warehouse_name],FALSE() )), "Invalid", "Valid")</f>
        <v>Valid</v>
      </c>
    </row>
    <row r="6720" customFormat="false" ht="15" hidden="false" customHeight="true" outlineLevel="0" collapsed="false">
      <c r="A6720" s="1" t="n">
        <v>6719</v>
      </c>
      <c r="B6720" s="1" t="n">
        <v>4</v>
      </c>
      <c r="C6720" s="1" t="n">
        <v>66</v>
      </c>
      <c r="D6720" s="1" t="s">
        <v>13785</v>
      </c>
      <c r="E6720" s="1" t="n">
        <v>290</v>
      </c>
      <c r="F6720" s="1" t="n">
        <v>79</v>
      </c>
      <c r="G6720" s="1" t="n">
        <v>1087.03</v>
      </c>
      <c r="H6720" s="4" t="n">
        <v>46113.6009384144</v>
      </c>
      <c r="I67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6719BT352820466290791087.0346113.6009384143</v>
      </c>
      <c r="J6720" s="1" t="n">
        <f aca="false">COUNTIF(I:I, $I6720)</f>
        <v>1</v>
      </c>
      <c r="K6720" s="1" t="str">
        <f aca="false">IF(ISNA(VLOOKUP(Table4[product_id], tblProducts[], tblProducts[product_name],FALSE() )), "Invalid", "Valid")</f>
        <v>Valid</v>
      </c>
      <c r="L6720" s="5" t="str">
        <f aca="false">IF(ISNA(VLOOKUP(Table4[[#This Row],[warehouse_id]], tblwhouse[], tblwhouse[warehouse_name],FALSE() )), "Invalid", "Valid")</f>
        <v>Valid</v>
      </c>
    </row>
    <row r="6721" customFormat="false" ht="15" hidden="false" customHeight="true" outlineLevel="0" collapsed="false">
      <c r="A6721" s="1" t="n">
        <v>6720</v>
      </c>
      <c r="B6721" s="1" t="n">
        <v>2</v>
      </c>
      <c r="C6721" s="1" t="n">
        <v>2590</v>
      </c>
      <c r="D6721" s="1" t="s">
        <v>13786</v>
      </c>
      <c r="E6721" s="1" t="n">
        <v>172</v>
      </c>
      <c r="F6721" s="1" t="n">
        <v>33</v>
      </c>
      <c r="G6721" s="1" t="n">
        <v>1396.37</v>
      </c>
      <c r="H6721" s="4" t="n">
        <v>46209.6009384144</v>
      </c>
      <c r="I67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6720BT71122022590172331396.3746209.6009384143</v>
      </c>
      <c r="J6721" s="1" t="n">
        <f aca="false">COUNTIF(I:I, $I6721)</f>
        <v>1</v>
      </c>
      <c r="K6721" s="1" t="str">
        <f aca="false">IF(ISNA(VLOOKUP(Table4[product_id], tblProducts[], tblProducts[product_name],FALSE() )), "Invalid", "Valid")</f>
        <v>Valid</v>
      </c>
      <c r="L6721" s="5" t="str">
        <f aca="false">IF(ISNA(VLOOKUP(Table4[[#This Row],[warehouse_id]], tblwhouse[], tblwhouse[warehouse_name],FALSE() )), "Invalid", "Valid")</f>
        <v>Valid</v>
      </c>
    </row>
    <row r="6722" customFormat="false" ht="15" hidden="false" customHeight="true" outlineLevel="0" collapsed="false">
      <c r="A6722" s="1" t="n">
        <v>6721</v>
      </c>
      <c r="B6722" s="1" t="n">
        <v>3</v>
      </c>
      <c r="C6722" s="1" t="n">
        <v>115</v>
      </c>
      <c r="D6722" s="1" t="s">
        <v>13787</v>
      </c>
      <c r="E6722" s="1" t="n">
        <v>231</v>
      </c>
      <c r="F6722" s="1" t="n">
        <v>49</v>
      </c>
      <c r="G6722" s="1" t="n">
        <v>267.61</v>
      </c>
      <c r="H6722" s="4" t="n">
        <v>45863.6009384144</v>
      </c>
      <c r="I67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6721BT505704311523149267.6145863.6009384143</v>
      </c>
      <c r="J6722" s="1" t="n">
        <f aca="false">COUNTIF(I:I, $I6722)</f>
        <v>1</v>
      </c>
      <c r="K6722" s="1" t="str">
        <f aca="false">IF(ISNA(VLOOKUP(Table4[product_id], tblProducts[], tblProducts[product_name],FALSE() )), "Invalid", "Valid")</f>
        <v>Valid</v>
      </c>
      <c r="L6722" s="5" t="str">
        <f aca="false">IF(ISNA(VLOOKUP(Table4[[#This Row],[warehouse_id]], tblwhouse[], tblwhouse[warehouse_name],FALSE() )), "Invalid", "Valid")</f>
        <v>Valid</v>
      </c>
    </row>
    <row r="6723" customFormat="false" ht="15" hidden="false" customHeight="true" outlineLevel="0" collapsed="false">
      <c r="A6723" s="1" t="n">
        <v>6722</v>
      </c>
      <c r="B6723" s="1" t="n">
        <v>1</v>
      </c>
      <c r="C6723" s="1" t="n">
        <v>1088</v>
      </c>
      <c r="D6723" s="1" t="s">
        <v>13788</v>
      </c>
      <c r="E6723" s="1" t="n">
        <v>1</v>
      </c>
      <c r="F6723" s="1" t="n">
        <v>55</v>
      </c>
      <c r="G6723" s="1" t="n">
        <v>1034.87</v>
      </c>
      <c r="H6723" s="4" t="n">
        <v>45889.6009384144</v>
      </c>
      <c r="I67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6722BT897583110881551034.8745889.6009384143</v>
      </c>
      <c r="J6723" s="1" t="n">
        <f aca="false">COUNTIF(I:I, $I6723)</f>
        <v>1</v>
      </c>
      <c r="K6723" s="1" t="str">
        <f aca="false">IF(ISNA(VLOOKUP(Table4[product_id], tblProducts[], tblProducts[product_name],FALSE() )), "Invalid", "Valid")</f>
        <v>Valid</v>
      </c>
      <c r="L6723" s="5" t="str">
        <f aca="false">IF(ISNA(VLOOKUP(Table4[[#This Row],[warehouse_id]], tblwhouse[], tblwhouse[warehouse_name],FALSE() )), "Invalid", "Valid")</f>
        <v>Valid</v>
      </c>
    </row>
    <row r="6724" customFormat="false" ht="15" hidden="false" customHeight="true" outlineLevel="0" collapsed="false">
      <c r="A6724" s="1" t="n">
        <v>6723</v>
      </c>
      <c r="B6724" s="1" t="n">
        <v>2</v>
      </c>
      <c r="C6724" s="1" t="n">
        <v>718</v>
      </c>
      <c r="D6724" s="1" t="s">
        <v>13789</v>
      </c>
      <c r="E6724" s="1" t="n">
        <v>419</v>
      </c>
      <c r="F6724" s="1" t="n">
        <v>27</v>
      </c>
      <c r="G6724" s="1" t="n">
        <v>911.77</v>
      </c>
      <c r="H6724" s="4" t="n">
        <v>46031.6009384259</v>
      </c>
      <c r="I67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6723BT932374271841927911.7746031.6009384259</v>
      </c>
      <c r="J6724" s="1" t="n">
        <f aca="false">COUNTIF(I:I, $I6724)</f>
        <v>1</v>
      </c>
      <c r="K6724" s="1" t="str">
        <f aca="false">IF(ISNA(VLOOKUP(Table4[product_id], tblProducts[], tblProducts[product_name],FALSE() )), "Invalid", "Valid")</f>
        <v>Valid</v>
      </c>
      <c r="L6724" s="5" t="str">
        <f aca="false">IF(ISNA(VLOOKUP(Table4[[#This Row],[warehouse_id]], tblwhouse[], tblwhouse[warehouse_name],FALSE() )), "Invalid", "Valid")</f>
        <v>Valid</v>
      </c>
    </row>
    <row r="6725" customFormat="false" ht="15" hidden="false" customHeight="true" outlineLevel="0" collapsed="false">
      <c r="A6725" s="1" t="n">
        <v>6724</v>
      </c>
      <c r="B6725" s="1" t="n">
        <v>4</v>
      </c>
      <c r="C6725" s="1" t="n">
        <v>2855</v>
      </c>
      <c r="D6725" s="1" t="s">
        <v>13790</v>
      </c>
      <c r="E6725" s="1" t="n">
        <v>328</v>
      </c>
      <c r="F6725" s="1" t="n">
        <v>76</v>
      </c>
      <c r="G6725" s="1" t="n">
        <v>402.87</v>
      </c>
      <c r="H6725" s="4" t="n">
        <v>46071.6009384259</v>
      </c>
      <c r="I67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6724BT3901614285532876402.8746071.6009384259</v>
      </c>
      <c r="J6725" s="1" t="n">
        <f aca="false">COUNTIF(I:I, $I6725)</f>
        <v>1</v>
      </c>
      <c r="K6725" s="1" t="str">
        <f aca="false">IF(ISNA(VLOOKUP(Table4[product_id], tblProducts[], tblProducts[product_name],FALSE() )), "Invalid", "Valid")</f>
        <v>Valid</v>
      </c>
      <c r="L6725" s="5" t="str">
        <f aca="false">IF(ISNA(VLOOKUP(Table4[[#This Row],[warehouse_id]], tblwhouse[], tblwhouse[warehouse_name],FALSE() )), "Invalid", "Valid")</f>
        <v>Valid</v>
      </c>
    </row>
    <row r="6726" customFormat="false" ht="15" hidden="false" customHeight="true" outlineLevel="0" collapsed="false">
      <c r="A6726" s="1" t="n">
        <v>6725</v>
      </c>
      <c r="B6726" s="1" t="n">
        <v>3</v>
      </c>
      <c r="C6726" s="1" t="n">
        <v>1734</v>
      </c>
      <c r="D6726" s="1" t="s">
        <v>13791</v>
      </c>
      <c r="E6726" s="1" t="n">
        <v>352</v>
      </c>
      <c r="F6726" s="1" t="n">
        <v>52</v>
      </c>
      <c r="G6726" s="1" t="n">
        <v>730.07</v>
      </c>
      <c r="H6726" s="4" t="n">
        <v>45936.6009384259</v>
      </c>
      <c r="I67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6725BT1676493173435252730.0745936.6009384259</v>
      </c>
      <c r="J6726" s="1" t="n">
        <f aca="false">COUNTIF(I:I, $I6726)</f>
        <v>1</v>
      </c>
      <c r="K6726" s="1" t="str">
        <f aca="false">IF(ISNA(VLOOKUP(Table4[product_id], tblProducts[], tblProducts[product_name],FALSE() )), "Invalid", "Valid")</f>
        <v>Valid</v>
      </c>
      <c r="L6726" s="5" t="str">
        <f aca="false">IF(ISNA(VLOOKUP(Table4[[#This Row],[warehouse_id]], tblwhouse[], tblwhouse[warehouse_name],FALSE() )), "Invalid", "Valid")</f>
        <v>Valid</v>
      </c>
    </row>
    <row r="6727" customFormat="false" ht="15" hidden="false" customHeight="true" outlineLevel="0" collapsed="false">
      <c r="A6727" s="1" t="n">
        <v>6726</v>
      </c>
      <c r="B6727" s="1" t="n">
        <v>1</v>
      </c>
      <c r="C6727" s="1" t="n">
        <v>1392</v>
      </c>
      <c r="D6727" s="1" t="s">
        <v>13792</v>
      </c>
      <c r="E6727" s="1" t="n">
        <v>306</v>
      </c>
      <c r="F6727" s="1" t="n">
        <v>57</v>
      </c>
      <c r="G6727" s="1" t="n">
        <v>467.34</v>
      </c>
      <c r="H6727" s="4" t="n">
        <v>46072.6009384259</v>
      </c>
      <c r="I67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6726BT4519191139230657467.3446072.6009384259</v>
      </c>
      <c r="J6727" s="1" t="n">
        <f aca="false">COUNTIF(I:I, $I6727)</f>
        <v>1</v>
      </c>
      <c r="K6727" s="1" t="str">
        <f aca="false">IF(ISNA(VLOOKUP(Table4[product_id], tblProducts[], tblProducts[product_name],FALSE() )), "Invalid", "Valid")</f>
        <v>Valid</v>
      </c>
      <c r="L6727" s="5" t="str">
        <f aca="false">IF(ISNA(VLOOKUP(Table4[[#This Row],[warehouse_id]], tblwhouse[], tblwhouse[warehouse_name],FALSE() )), "Invalid", "Valid")</f>
        <v>Valid</v>
      </c>
    </row>
    <row r="6728" customFormat="false" ht="15" hidden="false" customHeight="true" outlineLevel="0" collapsed="false">
      <c r="A6728" s="1" t="n">
        <v>6727</v>
      </c>
      <c r="B6728" s="1" t="n">
        <v>3</v>
      </c>
      <c r="C6728" s="1" t="n">
        <v>972</v>
      </c>
      <c r="D6728" s="1" t="s">
        <v>13793</v>
      </c>
      <c r="E6728" s="1" t="n">
        <v>152</v>
      </c>
      <c r="F6728" s="1" t="n">
        <v>55</v>
      </c>
      <c r="G6728" s="1" t="n">
        <v>1412.51</v>
      </c>
      <c r="H6728" s="4" t="n">
        <v>46151.6009384259</v>
      </c>
      <c r="I67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6727BT4241713972152551412.5146151.6009384259</v>
      </c>
      <c r="J6728" s="1" t="n">
        <f aca="false">COUNTIF(I:I, $I6728)</f>
        <v>1</v>
      </c>
      <c r="K6728" s="1" t="str">
        <f aca="false">IF(ISNA(VLOOKUP(Table4[product_id], tblProducts[], tblProducts[product_name],FALSE() )), "Invalid", "Valid")</f>
        <v>Valid</v>
      </c>
      <c r="L6728" s="5" t="str">
        <f aca="false">IF(ISNA(VLOOKUP(Table4[[#This Row],[warehouse_id]], tblwhouse[], tblwhouse[warehouse_name],FALSE() )), "Invalid", "Valid")</f>
        <v>Valid</v>
      </c>
    </row>
    <row r="6729" customFormat="false" ht="15" hidden="false" customHeight="true" outlineLevel="0" collapsed="false">
      <c r="A6729" s="1" t="n">
        <v>6728</v>
      </c>
      <c r="B6729" s="1" t="n">
        <v>3</v>
      </c>
      <c r="C6729" s="1" t="n">
        <v>1597</v>
      </c>
      <c r="D6729" s="1" t="s">
        <v>13794</v>
      </c>
      <c r="E6729" s="1" t="n">
        <v>150</v>
      </c>
      <c r="F6729" s="1" t="n">
        <v>54</v>
      </c>
      <c r="G6729" s="1" t="n">
        <v>224.08</v>
      </c>
      <c r="H6729" s="4" t="n">
        <v>45888.6009384259</v>
      </c>
      <c r="I67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6728BT2580083159715054224.0845888.6009384259</v>
      </c>
      <c r="J6729" s="1" t="n">
        <f aca="false">COUNTIF(I:I, $I6729)</f>
        <v>1</v>
      </c>
      <c r="K6729" s="1" t="str">
        <f aca="false">IF(ISNA(VLOOKUP(Table4[product_id], tblProducts[], tblProducts[product_name],FALSE() )), "Invalid", "Valid")</f>
        <v>Valid</v>
      </c>
      <c r="L6729" s="5" t="str">
        <f aca="false">IF(ISNA(VLOOKUP(Table4[[#This Row],[warehouse_id]], tblwhouse[], tblwhouse[warehouse_name],FALSE() )), "Invalid", "Valid")</f>
        <v>Valid</v>
      </c>
    </row>
    <row r="6730" customFormat="false" ht="15" hidden="false" customHeight="true" outlineLevel="0" collapsed="false">
      <c r="A6730" s="1" t="n">
        <v>6729</v>
      </c>
      <c r="B6730" s="1" t="n">
        <v>3</v>
      </c>
      <c r="C6730" s="1" t="n">
        <v>997</v>
      </c>
      <c r="D6730" s="1" t="s">
        <v>13795</v>
      </c>
      <c r="E6730" s="1" t="n">
        <v>396</v>
      </c>
      <c r="F6730" s="1" t="n">
        <v>34</v>
      </c>
      <c r="G6730" s="1" t="n">
        <v>211.12</v>
      </c>
      <c r="H6730" s="4" t="n">
        <v>46075.6009384259</v>
      </c>
      <c r="I67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6729BT713226399739634211.1246075.6009384259</v>
      </c>
      <c r="J6730" s="1" t="n">
        <f aca="false">COUNTIF(I:I, $I6730)</f>
        <v>1</v>
      </c>
      <c r="K6730" s="1" t="str">
        <f aca="false">IF(ISNA(VLOOKUP(Table4[product_id], tblProducts[], tblProducts[product_name],FALSE() )), "Invalid", "Valid")</f>
        <v>Valid</v>
      </c>
      <c r="L6730" s="5" t="str">
        <f aca="false">IF(ISNA(VLOOKUP(Table4[[#This Row],[warehouse_id]], tblwhouse[], tblwhouse[warehouse_name],FALSE() )), "Invalid", "Valid")</f>
        <v>Valid</v>
      </c>
    </row>
    <row r="6731" customFormat="false" ht="15" hidden="false" customHeight="true" outlineLevel="0" collapsed="false">
      <c r="A6731" s="1" t="n">
        <v>6730</v>
      </c>
      <c r="B6731" s="1" t="n">
        <v>1</v>
      </c>
      <c r="C6731" s="1" t="n">
        <v>1970</v>
      </c>
      <c r="D6731" s="1" t="s">
        <v>13796</v>
      </c>
      <c r="E6731" s="1" t="n">
        <v>121</v>
      </c>
      <c r="F6731" s="1" t="n">
        <v>69</v>
      </c>
      <c r="G6731" s="1" t="n">
        <v>597.99</v>
      </c>
      <c r="H6731" s="4" t="n">
        <v>45972.6009384259</v>
      </c>
      <c r="I67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6730BT2556701197012169597.9945972.6009384259</v>
      </c>
      <c r="J6731" s="1" t="n">
        <f aca="false">COUNTIF(I:I, $I6731)</f>
        <v>1</v>
      </c>
      <c r="K6731" s="1" t="str">
        <f aca="false">IF(ISNA(VLOOKUP(Table4[product_id], tblProducts[], tblProducts[product_name],FALSE() )), "Invalid", "Valid")</f>
        <v>Valid</v>
      </c>
      <c r="L6731" s="5" t="str">
        <f aca="false">IF(ISNA(VLOOKUP(Table4[[#This Row],[warehouse_id]], tblwhouse[], tblwhouse[warehouse_name],FALSE() )), "Invalid", "Valid")</f>
        <v>Valid</v>
      </c>
    </row>
    <row r="6732" customFormat="false" ht="15" hidden="false" customHeight="true" outlineLevel="0" collapsed="false">
      <c r="A6732" s="1" t="n">
        <v>6731</v>
      </c>
      <c r="B6732" s="1" t="n">
        <v>1</v>
      </c>
      <c r="C6732" s="1" t="n">
        <v>1497</v>
      </c>
      <c r="D6732" s="1" t="s">
        <v>13797</v>
      </c>
      <c r="E6732" s="1" t="n">
        <v>396</v>
      </c>
      <c r="F6732" s="1" t="n">
        <v>76</v>
      </c>
      <c r="G6732" s="1" t="n">
        <v>1317.14</v>
      </c>
      <c r="H6732" s="4" t="n">
        <v>46114.6009384259</v>
      </c>
      <c r="I67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6731BT99154011497396761317.1446114.6009384259</v>
      </c>
      <c r="J6732" s="1" t="n">
        <f aca="false">COUNTIF(I:I, $I6732)</f>
        <v>1</v>
      </c>
      <c r="K6732" s="1" t="str">
        <f aca="false">IF(ISNA(VLOOKUP(Table4[product_id], tblProducts[], tblProducts[product_name],FALSE() )), "Invalid", "Valid")</f>
        <v>Valid</v>
      </c>
      <c r="L6732" s="5" t="str">
        <f aca="false">IF(ISNA(VLOOKUP(Table4[[#This Row],[warehouse_id]], tblwhouse[], tblwhouse[warehouse_name],FALSE() )), "Invalid", "Valid")</f>
        <v>Valid</v>
      </c>
    </row>
    <row r="6733" customFormat="false" ht="15" hidden="false" customHeight="true" outlineLevel="0" collapsed="false">
      <c r="A6733" s="1" t="n">
        <v>6732</v>
      </c>
      <c r="B6733" s="1" t="n">
        <v>1</v>
      </c>
      <c r="C6733" s="1" t="n">
        <v>2692</v>
      </c>
      <c r="D6733" s="1" t="s">
        <v>13798</v>
      </c>
      <c r="E6733" s="1" t="n">
        <v>248</v>
      </c>
      <c r="F6733" s="1" t="n">
        <v>47</v>
      </c>
      <c r="G6733" s="1" t="n">
        <v>118.44</v>
      </c>
      <c r="H6733" s="4" t="n">
        <v>45997.6009384259</v>
      </c>
      <c r="I67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6732BT2143661269224847118.4445997.6009384259</v>
      </c>
      <c r="J6733" s="1" t="n">
        <f aca="false">COUNTIF(I:I, $I6733)</f>
        <v>1</v>
      </c>
      <c r="K6733" s="1" t="str">
        <f aca="false">IF(ISNA(VLOOKUP(Table4[product_id], tblProducts[], tblProducts[product_name],FALSE() )), "Invalid", "Valid")</f>
        <v>Valid</v>
      </c>
      <c r="L6733" s="5" t="str">
        <f aca="false">IF(ISNA(VLOOKUP(Table4[[#This Row],[warehouse_id]], tblwhouse[], tblwhouse[warehouse_name],FALSE() )), "Invalid", "Valid")</f>
        <v>Valid</v>
      </c>
    </row>
    <row r="6734" customFormat="false" ht="15" hidden="false" customHeight="true" outlineLevel="0" collapsed="false">
      <c r="A6734" s="1" t="n">
        <v>6733</v>
      </c>
      <c r="B6734" s="1" t="n">
        <v>2</v>
      </c>
      <c r="C6734" s="1" t="n">
        <v>2525</v>
      </c>
      <c r="D6734" s="1" t="s">
        <v>13799</v>
      </c>
      <c r="E6734" s="1" t="n">
        <v>371</v>
      </c>
      <c r="F6734" s="1" t="n">
        <v>39</v>
      </c>
      <c r="G6734" s="1" t="n">
        <v>998.73</v>
      </c>
      <c r="H6734" s="4" t="n">
        <v>45858.6009384259</v>
      </c>
      <c r="I67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6733BT4761372252537139998.7345858.6009384259</v>
      </c>
      <c r="J6734" s="1" t="n">
        <f aca="false">COUNTIF(I:I, $I6734)</f>
        <v>1</v>
      </c>
      <c r="K6734" s="1" t="str">
        <f aca="false">IF(ISNA(VLOOKUP(Table4[product_id], tblProducts[], tblProducts[product_name],FALSE() )), "Invalid", "Valid")</f>
        <v>Valid</v>
      </c>
      <c r="L6734" s="5" t="str">
        <f aca="false">IF(ISNA(VLOOKUP(Table4[[#This Row],[warehouse_id]], tblwhouse[], tblwhouse[warehouse_name],FALSE() )), "Invalid", "Valid")</f>
        <v>Valid</v>
      </c>
    </row>
    <row r="6735" customFormat="false" ht="15" hidden="false" customHeight="true" outlineLevel="0" collapsed="false">
      <c r="A6735" s="1" t="n">
        <v>6734</v>
      </c>
      <c r="B6735" s="1" t="n">
        <v>4</v>
      </c>
      <c r="C6735" s="1" t="n">
        <v>747</v>
      </c>
      <c r="D6735" s="1" t="s">
        <v>13800</v>
      </c>
      <c r="E6735" s="1" t="n">
        <v>456</v>
      </c>
      <c r="F6735" s="1" t="n">
        <v>29</v>
      </c>
      <c r="G6735" s="1" t="n">
        <v>1068.73</v>
      </c>
      <c r="H6735" s="4" t="n">
        <v>45995.6009384259</v>
      </c>
      <c r="I67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6734BT3064754747456291068.7345995.6009384259</v>
      </c>
      <c r="J6735" s="1" t="n">
        <f aca="false">COUNTIF(I:I, $I6735)</f>
        <v>1</v>
      </c>
      <c r="K6735" s="1" t="str">
        <f aca="false">IF(ISNA(VLOOKUP(Table4[product_id], tblProducts[], tblProducts[product_name],FALSE() )), "Invalid", "Valid")</f>
        <v>Valid</v>
      </c>
      <c r="L6735" s="5" t="str">
        <f aca="false">IF(ISNA(VLOOKUP(Table4[[#This Row],[warehouse_id]], tblwhouse[], tblwhouse[warehouse_name],FALSE() )), "Invalid", "Valid")</f>
        <v>Valid</v>
      </c>
    </row>
    <row r="6736" customFormat="false" ht="15" hidden="false" customHeight="true" outlineLevel="0" collapsed="false">
      <c r="A6736" s="1" t="n">
        <v>6735</v>
      </c>
      <c r="B6736" s="1" t="n">
        <v>4</v>
      </c>
      <c r="C6736" s="1" t="n">
        <v>236</v>
      </c>
      <c r="D6736" s="1" t="s">
        <v>13801</v>
      </c>
      <c r="E6736" s="1" t="n">
        <v>9</v>
      </c>
      <c r="F6736" s="1" t="n">
        <v>45</v>
      </c>
      <c r="G6736" s="1" t="n">
        <v>1159.87</v>
      </c>
      <c r="H6736" s="4" t="n">
        <v>45891.6009384259</v>
      </c>
      <c r="I67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6735BT31184142369451159.8745891.6009384259</v>
      </c>
      <c r="J6736" s="1" t="n">
        <f aca="false">COUNTIF(I:I, $I6736)</f>
        <v>1</v>
      </c>
      <c r="K6736" s="1" t="str">
        <f aca="false">IF(ISNA(VLOOKUP(Table4[product_id], tblProducts[], tblProducts[product_name],FALSE() )), "Invalid", "Valid")</f>
        <v>Valid</v>
      </c>
      <c r="L6736" s="5" t="str">
        <f aca="false">IF(ISNA(VLOOKUP(Table4[[#This Row],[warehouse_id]], tblwhouse[], tblwhouse[warehouse_name],FALSE() )), "Invalid", "Valid")</f>
        <v>Valid</v>
      </c>
    </row>
    <row r="6737" customFormat="false" ht="15" hidden="false" customHeight="true" outlineLevel="0" collapsed="false">
      <c r="A6737" s="1" t="n">
        <v>6736</v>
      </c>
      <c r="B6737" s="1" t="n">
        <v>3</v>
      </c>
      <c r="C6737" s="1" t="n">
        <v>1679</v>
      </c>
      <c r="D6737" s="1" t="s">
        <v>13802</v>
      </c>
      <c r="E6737" s="1" t="n">
        <v>223</v>
      </c>
      <c r="F6737" s="1" t="n">
        <v>54</v>
      </c>
      <c r="G6737" s="1" t="n">
        <v>486.48</v>
      </c>
      <c r="H6737" s="4" t="n">
        <v>46075.6009384259</v>
      </c>
      <c r="I67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6736BT6173103167922354486.4846075.6009384259</v>
      </c>
      <c r="J6737" s="1" t="n">
        <f aca="false">COUNTIF(I:I, $I6737)</f>
        <v>1</v>
      </c>
      <c r="K6737" s="1" t="str">
        <f aca="false">IF(ISNA(VLOOKUP(Table4[product_id], tblProducts[], tblProducts[product_name],FALSE() )), "Invalid", "Valid")</f>
        <v>Valid</v>
      </c>
      <c r="L6737" s="5" t="str">
        <f aca="false">IF(ISNA(VLOOKUP(Table4[[#This Row],[warehouse_id]], tblwhouse[], tblwhouse[warehouse_name],FALSE() )), "Invalid", "Valid")</f>
        <v>Valid</v>
      </c>
    </row>
    <row r="6738" customFormat="false" ht="15" hidden="false" customHeight="true" outlineLevel="0" collapsed="false">
      <c r="A6738" s="1" t="n">
        <v>6737</v>
      </c>
      <c r="B6738" s="1" t="n">
        <v>4</v>
      </c>
      <c r="C6738" s="1" t="n">
        <v>2315</v>
      </c>
      <c r="D6738" s="1" t="s">
        <v>13803</v>
      </c>
      <c r="E6738" s="1" t="n">
        <v>198</v>
      </c>
      <c r="F6738" s="1" t="n">
        <v>66</v>
      </c>
      <c r="G6738" s="1" t="n">
        <v>507.97</v>
      </c>
      <c r="H6738" s="4" t="n">
        <v>45989.6009384259</v>
      </c>
      <c r="I67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6737BT9432254231519866507.9745989.6009384259</v>
      </c>
      <c r="J6738" s="1" t="n">
        <f aca="false">COUNTIF(I:I, $I6738)</f>
        <v>1</v>
      </c>
      <c r="K6738" s="1" t="str">
        <f aca="false">IF(ISNA(VLOOKUP(Table4[product_id], tblProducts[], tblProducts[product_name],FALSE() )), "Invalid", "Valid")</f>
        <v>Valid</v>
      </c>
      <c r="L6738" s="5" t="str">
        <f aca="false">IF(ISNA(VLOOKUP(Table4[[#This Row],[warehouse_id]], tblwhouse[], tblwhouse[warehouse_name],FALSE() )), "Invalid", "Valid")</f>
        <v>Valid</v>
      </c>
    </row>
    <row r="6739" customFormat="false" ht="15" hidden="false" customHeight="true" outlineLevel="0" collapsed="false">
      <c r="A6739" s="1" t="n">
        <v>6738</v>
      </c>
      <c r="B6739" s="1" t="n">
        <v>3</v>
      </c>
      <c r="C6739" s="1" t="n">
        <v>1964</v>
      </c>
      <c r="D6739" s="1" t="s">
        <v>13804</v>
      </c>
      <c r="E6739" s="1" t="n">
        <v>323</v>
      </c>
      <c r="F6739" s="1" t="n">
        <v>72</v>
      </c>
      <c r="G6739" s="1" t="n">
        <v>404.44</v>
      </c>
      <c r="H6739" s="4" t="n">
        <v>46196.6009384259</v>
      </c>
      <c r="I67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6738BT8106393196432372404.4446196.6009384259</v>
      </c>
      <c r="J6739" s="1" t="n">
        <f aca="false">COUNTIF(I:I, $I6739)</f>
        <v>1</v>
      </c>
      <c r="K6739" s="1" t="str">
        <f aca="false">IF(ISNA(VLOOKUP(Table4[product_id], tblProducts[], tblProducts[product_name],FALSE() )), "Invalid", "Valid")</f>
        <v>Valid</v>
      </c>
      <c r="L6739" s="5" t="str">
        <f aca="false">IF(ISNA(VLOOKUP(Table4[[#This Row],[warehouse_id]], tblwhouse[], tblwhouse[warehouse_name],FALSE() )), "Invalid", "Valid")</f>
        <v>Valid</v>
      </c>
    </row>
    <row r="6740" customFormat="false" ht="15" hidden="false" customHeight="true" outlineLevel="0" collapsed="false">
      <c r="A6740" s="1" t="n">
        <v>6739</v>
      </c>
      <c r="B6740" s="1" t="n">
        <v>2</v>
      </c>
      <c r="C6740" s="1" t="n">
        <v>2804</v>
      </c>
      <c r="D6740" s="1" t="s">
        <v>13805</v>
      </c>
      <c r="E6740" s="1" t="n">
        <v>32</v>
      </c>
      <c r="F6740" s="1" t="n">
        <v>40</v>
      </c>
      <c r="G6740" s="1" t="n">
        <v>205.48</v>
      </c>
      <c r="H6740" s="4" t="n">
        <v>45928.6009384259</v>
      </c>
      <c r="I67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6739BT414898228043240205.4845928.6009384259</v>
      </c>
      <c r="J6740" s="1" t="n">
        <f aca="false">COUNTIF(I:I, $I6740)</f>
        <v>1</v>
      </c>
      <c r="K6740" s="1" t="str">
        <f aca="false">IF(ISNA(VLOOKUP(Table4[product_id], tblProducts[], tblProducts[product_name],FALSE() )), "Invalid", "Valid")</f>
        <v>Valid</v>
      </c>
      <c r="L6740" s="5" t="str">
        <f aca="false">IF(ISNA(VLOOKUP(Table4[[#This Row],[warehouse_id]], tblwhouse[], tblwhouse[warehouse_name],FALSE() )), "Invalid", "Valid")</f>
        <v>Valid</v>
      </c>
    </row>
    <row r="6741" customFormat="false" ht="15" hidden="false" customHeight="true" outlineLevel="0" collapsed="false">
      <c r="A6741" s="1" t="n">
        <v>6740</v>
      </c>
      <c r="B6741" s="1" t="n">
        <v>3</v>
      </c>
      <c r="C6741" s="1" t="n">
        <v>931</v>
      </c>
      <c r="D6741" s="1" t="s">
        <v>13806</v>
      </c>
      <c r="E6741" s="1" t="n">
        <v>367</v>
      </c>
      <c r="F6741" s="1" t="n">
        <v>77</v>
      </c>
      <c r="G6741" s="1" t="n">
        <v>950.33</v>
      </c>
      <c r="H6741" s="4" t="n">
        <v>46219.6009384259</v>
      </c>
      <c r="I67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6740BT976813393136777950.3346219.6009384259</v>
      </c>
      <c r="J6741" s="1" t="n">
        <f aca="false">COUNTIF(I:I, $I6741)</f>
        <v>1</v>
      </c>
      <c r="K6741" s="1" t="str">
        <f aca="false">IF(ISNA(VLOOKUP(Table4[product_id], tblProducts[], tblProducts[product_name],FALSE() )), "Invalid", "Valid")</f>
        <v>Valid</v>
      </c>
      <c r="L6741" s="5" t="str">
        <f aca="false">IF(ISNA(VLOOKUP(Table4[[#This Row],[warehouse_id]], tblwhouse[], tblwhouse[warehouse_name],FALSE() )), "Invalid", "Valid")</f>
        <v>Valid</v>
      </c>
    </row>
    <row r="6742" customFormat="false" ht="15" hidden="false" customHeight="true" outlineLevel="0" collapsed="false">
      <c r="A6742" s="1" t="n">
        <v>6741</v>
      </c>
      <c r="B6742" s="1" t="n">
        <v>2</v>
      </c>
      <c r="C6742" s="1" t="n">
        <v>743</v>
      </c>
      <c r="D6742" s="1" t="s">
        <v>13807</v>
      </c>
      <c r="E6742" s="1" t="n">
        <v>414</v>
      </c>
      <c r="F6742" s="1" t="n">
        <v>26</v>
      </c>
      <c r="G6742" s="1" t="n">
        <v>440.68</v>
      </c>
      <c r="H6742" s="4" t="n">
        <v>46027.6009384259</v>
      </c>
      <c r="I67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6741BT909384274341426440.6846027.6009384259</v>
      </c>
      <c r="J6742" s="1" t="n">
        <f aca="false">COUNTIF(I:I, $I6742)</f>
        <v>1</v>
      </c>
      <c r="K6742" s="1" t="str">
        <f aca="false">IF(ISNA(VLOOKUP(Table4[product_id], tblProducts[], tblProducts[product_name],FALSE() )), "Invalid", "Valid")</f>
        <v>Valid</v>
      </c>
      <c r="L6742" s="5" t="str">
        <f aca="false">IF(ISNA(VLOOKUP(Table4[[#This Row],[warehouse_id]], tblwhouse[], tblwhouse[warehouse_name],FALSE() )), "Invalid", "Valid")</f>
        <v>Valid</v>
      </c>
    </row>
    <row r="6743" customFormat="false" ht="15" hidden="false" customHeight="true" outlineLevel="0" collapsed="false">
      <c r="A6743" s="1" t="n">
        <v>6742</v>
      </c>
      <c r="B6743" s="1" t="n">
        <v>2</v>
      </c>
      <c r="C6743" s="1" t="n">
        <v>2763</v>
      </c>
      <c r="D6743" s="1" t="s">
        <v>13808</v>
      </c>
      <c r="E6743" s="1" t="n">
        <v>68</v>
      </c>
      <c r="F6743" s="1" t="n">
        <v>22</v>
      </c>
      <c r="G6743" s="1" t="n">
        <v>1262.54</v>
      </c>
      <c r="H6743" s="4" t="n">
        <v>46005.6009384259</v>
      </c>
      <c r="I67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6742BT3944762276368221262.5446005.6009384259</v>
      </c>
      <c r="J6743" s="1" t="n">
        <f aca="false">COUNTIF(I:I, $I6743)</f>
        <v>1</v>
      </c>
      <c r="K6743" s="1" t="str">
        <f aca="false">IF(ISNA(VLOOKUP(Table4[product_id], tblProducts[], tblProducts[product_name],FALSE() )), "Invalid", "Valid")</f>
        <v>Valid</v>
      </c>
      <c r="L6743" s="5" t="str">
        <f aca="false">IF(ISNA(VLOOKUP(Table4[[#This Row],[warehouse_id]], tblwhouse[], tblwhouse[warehouse_name],FALSE() )), "Invalid", "Valid")</f>
        <v>Valid</v>
      </c>
    </row>
    <row r="6744" customFormat="false" ht="15" hidden="false" customHeight="true" outlineLevel="0" collapsed="false">
      <c r="A6744" s="1" t="n">
        <v>6743</v>
      </c>
      <c r="B6744" s="1" t="n">
        <v>4</v>
      </c>
      <c r="C6744" s="1" t="n">
        <v>472</v>
      </c>
      <c r="D6744" s="1" t="s">
        <v>13809</v>
      </c>
      <c r="E6744" s="1" t="n">
        <v>56</v>
      </c>
      <c r="F6744" s="1" t="n">
        <v>31</v>
      </c>
      <c r="G6744" s="1" t="n">
        <v>762.65</v>
      </c>
      <c r="H6744" s="4" t="n">
        <v>45989.6009384259</v>
      </c>
      <c r="I67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6743BT29045844725631762.6545989.6009384259</v>
      </c>
      <c r="J6744" s="1" t="n">
        <f aca="false">COUNTIF(I:I, $I6744)</f>
        <v>1</v>
      </c>
      <c r="K6744" s="1" t="str">
        <f aca="false">IF(ISNA(VLOOKUP(Table4[product_id], tblProducts[], tblProducts[product_name],FALSE() )), "Invalid", "Valid")</f>
        <v>Valid</v>
      </c>
      <c r="L6744" s="5" t="str">
        <f aca="false">IF(ISNA(VLOOKUP(Table4[[#This Row],[warehouse_id]], tblwhouse[], tblwhouse[warehouse_name],FALSE() )), "Invalid", "Valid")</f>
        <v>Valid</v>
      </c>
    </row>
    <row r="6745" customFormat="false" ht="15" hidden="false" customHeight="true" outlineLevel="0" collapsed="false">
      <c r="A6745" s="1" t="n">
        <v>6744</v>
      </c>
      <c r="B6745" s="1" t="n">
        <v>2</v>
      </c>
      <c r="C6745" s="1" t="n">
        <v>553</v>
      </c>
      <c r="D6745" s="1" t="s">
        <v>13810</v>
      </c>
      <c r="E6745" s="1" t="n">
        <v>40</v>
      </c>
      <c r="F6745" s="1" t="n">
        <v>43</v>
      </c>
      <c r="G6745" s="1" t="n">
        <v>613.57</v>
      </c>
      <c r="H6745" s="4" t="n">
        <v>46194.6009384259</v>
      </c>
      <c r="I67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6744BT74851925534043613.5746194.6009384259</v>
      </c>
      <c r="J6745" s="1" t="n">
        <f aca="false">COUNTIF(I:I, $I6745)</f>
        <v>1</v>
      </c>
      <c r="K6745" s="1" t="str">
        <f aca="false">IF(ISNA(VLOOKUP(Table4[product_id], tblProducts[], tblProducts[product_name],FALSE() )), "Invalid", "Valid")</f>
        <v>Valid</v>
      </c>
      <c r="L6745" s="5" t="str">
        <f aca="false">IF(ISNA(VLOOKUP(Table4[[#This Row],[warehouse_id]], tblwhouse[], tblwhouse[warehouse_name],FALSE() )), "Invalid", "Valid")</f>
        <v>Valid</v>
      </c>
    </row>
    <row r="6746" customFormat="false" ht="15" hidden="false" customHeight="true" outlineLevel="0" collapsed="false">
      <c r="A6746" s="1" t="n">
        <v>6745</v>
      </c>
      <c r="B6746" s="1" t="n">
        <v>2</v>
      </c>
      <c r="C6746" s="1" t="n">
        <v>2652</v>
      </c>
      <c r="D6746" s="1" t="s">
        <v>13811</v>
      </c>
      <c r="E6746" s="1" t="n">
        <v>423</v>
      </c>
      <c r="F6746" s="1" t="n">
        <v>25</v>
      </c>
      <c r="G6746" s="1" t="n">
        <v>550.78</v>
      </c>
      <c r="H6746" s="4" t="n">
        <v>46034.6009384259</v>
      </c>
      <c r="I67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6745BT2695882265242325550.7846034.6009384259</v>
      </c>
      <c r="J6746" s="1" t="n">
        <f aca="false">COUNTIF(I:I, $I6746)</f>
        <v>1</v>
      </c>
      <c r="K6746" s="1" t="str">
        <f aca="false">IF(ISNA(VLOOKUP(Table4[product_id], tblProducts[], tblProducts[product_name],FALSE() )), "Invalid", "Valid")</f>
        <v>Valid</v>
      </c>
      <c r="L6746" s="5" t="str">
        <f aca="false">IF(ISNA(VLOOKUP(Table4[[#This Row],[warehouse_id]], tblwhouse[], tblwhouse[warehouse_name],FALSE() )), "Invalid", "Valid")</f>
        <v>Valid</v>
      </c>
    </row>
    <row r="6747" customFormat="false" ht="15" hidden="false" customHeight="true" outlineLevel="0" collapsed="false">
      <c r="A6747" s="1" t="n">
        <v>6746</v>
      </c>
      <c r="B6747" s="1" t="n">
        <v>2</v>
      </c>
      <c r="C6747" s="1" t="n">
        <v>983</v>
      </c>
      <c r="D6747" s="1" t="s">
        <v>13812</v>
      </c>
      <c r="E6747" s="1" t="n">
        <v>168</v>
      </c>
      <c r="F6747" s="1" t="n">
        <v>35</v>
      </c>
      <c r="G6747" s="1" t="n">
        <v>189.91</v>
      </c>
      <c r="H6747" s="4" t="n">
        <v>46004.6009384259</v>
      </c>
      <c r="I67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6746BT804450298316835189.9146004.6009384259</v>
      </c>
      <c r="J6747" s="1" t="n">
        <f aca="false">COUNTIF(I:I, $I6747)</f>
        <v>1</v>
      </c>
      <c r="K6747" s="1" t="str">
        <f aca="false">IF(ISNA(VLOOKUP(Table4[product_id], tblProducts[], tblProducts[product_name],FALSE() )), "Invalid", "Valid")</f>
        <v>Valid</v>
      </c>
      <c r="L6747" s="5" t="str">
        <f aca="false">IF(ISNA(VLOOKUP(Table4[[#This Row],[warehouse_id]], tblwhouse[], tblwhouse[warehouse_name],FALSE() )), "Invalid", "Valid")</f>
        <v>Valid</v>
      </c>
    </row>
    <row r="6748" customFormat="false" ht="15" hidden="false" customHeight="true" outlineLevel="0" collapsed="false">
      <c r="A6748" s="1" t="n">
        <v>6747</v>
      </c>
      <c r="B6748" s="1" t="n">
        <v>3</v>
      </c>
      <c r="C6748" s="1" t="n">
        <v>1522</v>
      </c>
      <c r="D6748" s="1" t="s">
        <v>13813</v>
      </c>
      <c r="E6748" s="1" t="n">
        <v>378</v>
      </c>
      <c r="F6748" s="1" t="n">
        <v>71</v>
      </c>
      <c r="G6748" s="1" t="n">
        <v>236.48</v>
      </c>
      <c r="H6748" s="4" t="n">
        <v>45972.6009384259</v>
      </c>
      <c r="I67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6747BT7286033152237871236.4845972.6009384259</v>
      </c>
      <c r="J6748" s="1" t="n">
        <f aca="false">COUNTIF(I:I, $I6748)</f>
        <v>1</v>
      </c>
      <c r="K6748" s="1" t="str">
        <f aca="false">IF(ISNA(VLOOKUP(Table4[product_id], tblProducts[], tblProducts[product_name],FALSE() )), "Invalid", "Valid")</f>
        <v>Valid</v>
      </c>
      <c r="L6748" s="5" t="str">
        <f aca="false">IF(ISNA(VLOOKUP(Table4[[#This Row],[warehouse_id]], tblwhouse[], tblwhouse[warehouse_name],FALSE() )), "Invalid", "Valid")</f>
        <v>Valid</v>
      </c>
    </row>
    <row r="6749" customFormat="false" ht="15" hidden="false" customHeight="true" outlineLevel="0" collapsed="false">
      <c r="A6749" s="1" t="n">
        <v>6748</v>
      </c>
      <c r="B6749" s="1" t="n">
        <v>3</v>
      </c>
      <c r="C6749" s="1" t="n">
        <v>1613</v>
      </c>
      <c r="D6749" s="1" t="s">
        <v>13814</v>
      </c>
      <c r="E6749" s="1" t="n">
        <v>471</v>
      </c>
      <c r="F6749" s="1" t="n">
        <v>71</v>
      </c>
      <c r="G6749" s="1" t="n">
        <v>1107.26</v>
      </c>
      <c r="H6749" s="4" t="n">
        <v>45986.6009384259</v>
      </c>
      <c r="I67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6748BT11830231613471711107.2645986.6009384259</v>
      </c>
      <c r="J6749" s="1" t="n">
        <f aca="false">COUNTIF(I:I, $I6749)</f>
        <v>1</v>
      </c>
      <c r="K6749" s="1" t="str">
        <f aca="false">IF(ISNA(VLOOKUP(Table4[product_id], tblProducts[], tblProducts[product_name],FALSE() )), "Invalid", "Valid")</f>
        <v>Valid</v>
      </c>
      <c r="L6749" s="5" t="str">
        <f aca="false">IF(ISNA(VLOOKUP(Table4[[#This Row],[warehouse_id]], tblwhouse[], tblwhouse[warehouse_name],FALSE() )), "Invalid", "Valid")</f>
        <v>Valid</v>
      </c>
    </row>
    <row r="6750" customFormat="false" ht="15" hidden="false" customHeight="true" outlineLevel="0" collapsed="false">
      <c r="A6750" s="1" t="n">
        <v>6749</v>
      </c>
      <c r="B6750" s="1" t="n">
        <v>4</v>
      </c>
      <c r="C6750" s="1" t="n">
        <v>581</v>
      </c>
      <c r="D6750" s="1" t="s">
        <v>13815</v>
      </c>
      <c r="E6750" s="1" t="n">
        <v>187</v>
      </c>
      <c r="F6750" s="1" t="n">
        <v>68</v>
      </c>
      <c r="G6750" s="1" t="n">
        <v>1288.38</v>
      </c>
      <c r="H6750" s="4" t="n">
        <v>45902.6009384259</v>
      </c>
      <c r="I67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6749BT7522554581187681288.3845902.6009384259</v>
      </c>
      <c r="J6750" s="1" t="n">
        <f aca="false">COUNTIF(I:I, $I6750)</f>
        <v>1</v>
      </c>
      <c r="K6750" s="1" t="str">
        <f aca="false">IF(ISNA(VLOOKUP(Table4[product_id], tblProducts[], tblProducts[product_name],FALSE() )), "Invalid", "Valid")</f>
        <v>Valid</v>
      </c>
      <c r="L6750" s="5" t="str">
        <f aca="false">IF(ISNA(VLOOKUP(Table4[[#This Row],[warehouse_id]], tblwhouse[], tblwhouse[warehouse_name],FALSE() )), "Invalid", "Valid")</f>
        <v>Valid</v>
      </c>
    </row>
    <row r="6751" customFormat="false" ht="15" hidden="false" customHeight="true" outlineLevel="0" collapsed="false">
      <c r="A6751" s="1" t="n">
        <v>6750</v>
      </c>
      <c r="B6751" s="1" t="n">
        <v>4</v>
      </c>
      <c r="C6751" s="1" t="n">
        <v>2362</v>
      </c>
      <c r="D6751" s="1" t="s">
        <v>13816</v>
      </c>
      <c r="E6751" s="1" t="n">
        <v>65</v>
      </c>
      <c r="F6751" s="1" t="n">
        <v>43</v>
      </c>
      <c r="G6751" s="1" t="n">
        <v>380.26</v>
      </c>
      <c r="H6751" s="4" t="n">
        <v>45996.6009384259</v>
      </c>
      <c r="I67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6750BT852035423626543380.2645996.6009384259</v>
      </c>
      <c r="J6751" s="1" t="n">
        <f aca="false">COUNTIF(I:I, $I6751)</f>
        <v>1</v>
      </c>
      <c r="K6751" s="1" t="str">
        <f aca="false">IF(ISNA(VLOOKUP(Table4[product_id], tblProducts[], tblProducts[product_name],FALSE() )), "Invalid", "Valid")</f>
        <v>Valid</v>
      </c>
      <c r="L6751" s="5" t="str">
        <f aca="false">IF(ISNA(VLOOKUP(Table4[[#This Row],[warehouse_id]], tblwhouse[], tblwhouse[warehouse_name],FALSE() )), "Invalid", "Valid")</f>
        <v>Valid</v>
      </c>
    </row>
    <row r="6752" customFormat="false" ht="15" hidden="false" customHeight="true" outlineLevel="0" collapsed="false">
      <c r="A6752" s="1" t="n">
        <v>6751</v>
      </c>
      <c r="B6752" s="1" t="n">
        <v>1</v>
      </c>
      <c r="C6752" s="1" t="n">
        <v>2744</v>
      </c>
      <c r="D6752" s="1" t="s">
        <v>13817</v>
      </c>
      <c r="E6752" s="1" t="n">
        <v>352</v>
      </c>
      <c r="F6752" s="1" t="n">
        <v>70</v>
      </c>
      <c r="G6752" s="1" t="n">
        <v>327.3</v>
      </c>
      <c r="H6752" s="4" t="n">
        <v>45892.6009384259</v>
      </c>
      <c r="I67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6751BT4180671274435270327.345892.6009384259</v>
      </c>
      <c r="J6752" s="1" t="n">
        <f aca="false">COUNTIF(I:I, $I6752)</f>
        <v>1</v>
      </c>
      <c r="K6752" s="1" t="str">
        <f aca="false">IF(ISNA(VLOOKUP(Table4[product_id], tblProducts[], tblProducts[product_name],FALSE() )), "Invalid", "Valid")</f>
        <v>Valid</v>
      </c>
      <c r="L6752" s="5" t="str">
        <f aca="false">IF(ISNA(VLOOKUP(Table4[[#This Row],[warehouse_id]], tblwhouse[], tblwhouse[warehouse_name],FALSE() )), "Invalid", "Valid")</f>
        <v>Valid</v>
      </c>
    </row>
    <row r="6753" customFormat="false" ht="15" hidden="false" customHeight="true" outlineLevel="0" collapsed="false">
      <c r="A6753" s="1" t="n">
        <v>6752</v>
      </c>
      <c r="B6753" s="1" t="n">
        <v>3</v>
      </c>
      <c r="C6753" s="1" t="n">
        <v>1937</v>
      </c>
      <c r="D6753" s="1" t="s">
        <v>13818</v>
      </c>
      <c r="E6753" s="1" t="n">
        <v>324</v>
      </c>
      <c r="F6753" s="1" t="n">
        <v>47</v>
      </c>
      <c r="G6753" s="1" t="n">
        <v>636.46</v>
      </c>
      <c r="H6753" s="4" t="n">
        <v>46148.6009384259</v>
      </c>
      <c r="I67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6752BT9056033193732447636.4646148.6009384259</v>
      </c>
      <c r="J6753" s="1" t="n">
        <f aca="false">COUNTIF(I:I, $I6753)</f>
        <v>1</v>
      </c>
      <c r="K6753" s="1" t="str">
        <f aca="false">IF(ISNA(VLOOKUP(Table4[product_id], tblProducts[], tblProducts[product_name],FALSE() )), "Invalid", "Valid")</f>
        <v>Valid</v>
      </c>
      <c r="L6753" s="5" t="str">
        <f aca="false">IF(ISNA(VLOOKUP(Table4[[#This Row],[warehouse_id]], tblwhouse[], tblwhouse[warehouse_name],FALSE() )), "Invalid", "Valid")</f>
        <v>Valid</v>
      </c>
    </row>
    <row r="6754" customFormat="false" ht="15" hidden="false" customHeight="true" outlineLevel="0" collapsed="false">
      <c r="A6754" s="1" t="n">
        <v>6753</v>
      </c>
      <c r="B6754" s="1" t="n">
        <v>3</v>
      </c>
      <c r="C6754" s="1" t="n">
        <v>372</v>
      </c>
      <c r="D6754" s="1" t="s">
        <v>13819</v>
      </c>
      <c r="E6754" s="1" t="n">
        <v>134</v>
      </c>
      <c r="F6754" s="1" t="n">
        <v>77</v>
      </c>
      <c r="G6754" s="1" t="n">
        <v>849.27</v>
      </c>
      <c r="H6754" s="4" t="n">
        <v>46109.6009384259</v>
      </c>
      <c r="I67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6753BT227309337213477849.2746109.6009384259</v>
      </c>
      <c r="J6754" s="1" t="n">
        <f aca="false">COUNTIF(I:I, $I6754)</f>
        <v>1</v>
      </c>
      <c r="K6754" s="1" t="str">
        <f aca="false">IF(ISNA(VLOOKUP(Table4[product_id], tblProducts[], tblProducts[product_name],FALSE() )), "Invalid", "Valid")</f>
        <v>Valid</v>
      </c>
      <c r="L6754" s="5" t="str">
        <f aca="false">IF(ISNA(VLOOKUP(Table4[[#This Row],[warehouse_id]], tblwhouse[], tblwhouse[warehouse_name],FALSE() )), "Invalid", "Valid")</f>
        <v>Valid</v>
      </c>
    </row>
    <row r="6755" customFormat="false" ht="15" hidden="false" customHeight="true" outlineLevel="0" collapsed="false">
      <c r="A6755" s="1" t="n">
        <v>6754</v>
      </c>
      <c r="B6755" s="1" t="n">
        <v>3</v>
      </c>
      <c r="C6755" s="1" t="n">
        <v>2948</v>
      </c>
      <c r="D6755" s="1" t="s">
        <v>13820</v>
      </c>
      <c r="E6755" s="1" t="n">
        <v>205</v>
      </c>
      <c r="F6755" s="1" t="n">
        <v>80</v>
      </c>
      <c r="G6755" s="1" t="n">
        <v>99.74</v>
      </c>
      <c r="H6755" s="4" t="n">
        <v>46002.6009384259</v>
      </c>
      <c r="I67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6754BT155503329482058099.7446002.6009384259</v>
      </c>
      <c r="J6755" s="1" t="n">
        <f aca="false">COUNTIF(I:I, $I6755)</f>
        <v>1</v>
      </c>
      <c r="K6755" s="1" t="str">
        <f aca="false">IF(ISNA(VLOOKUP(Table4[product_id], tblProducts[], tblProducts[product_name],FALSE() )), "Invalid", "Valid")</f>
        <v>Valid</v>
      </c>
      <c r="L6755" s="5" t="str">
        <f aca="false">IF(ISNA(VLOOKUP(Table4[[#This Row],[warehouse_id]], tblwhouse[], tblwhouse[warehouse_name],FALSE() )), "Invalid", "Valid")</f>
        <v>Valid</v>
      </c>
    </row>
    <row r="6756" customFormat="false" ht="15" hidden="false" customHeight="true" outlineLevel="0" collapsed="false">
      <c r="A6756" s="1" t="n">
        <v>6755</v>
      </c>
      <c r="B6756" s="1" t="n">
        <v>2</v>
      </c>
      <c r="C6756" s="1" t="n">
        <v>1654</v>
      </c>
      <c r="D6756" s="1" t="s">
        <v>13821</v>
      </c>
      <c r="E6756" s="1" t="n">
        <v>418</v>
      </c>
      <c r="F6756" s="1" t="n">
        <v>65</v>
      </c>
      <c r="G6756" s="1" t="n">
        <v>393.83</v>
      </c>
      <c r="H6756" s="4" t="n">
        <v>45990.6009384259</v>
      </c>
      <c r="I67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6755BT7591792165441865393.8345990.6009384259</v>
      </c>
      <c r="J6756" s="1" t="n">
        <f aca="false">COUNTIF(I:I, $I6756)</f>
        <v>1</v>
      </c>
      <c r="K6756" s="1" t="str">
        <f aca="false">IF(ISNA(VLOOKUP(Table4[product_id], tblProducts[], tblProducts[product_name],FALSE() )), "Invalid", "Valid")</f>
        <v>Valid</v>
      </c>
      <c r="L6756" s="5" t="str">
        <f aca="false">IF(ISNA(VLOOKUP(Table4[[#This Row],[warehouse_id]], tblwhouse[], tblwhouse[warehouse_name],FALSE() )), "Invalid", "Valid")</f>
        <v>Valid</v>
      </c>
    </row>
    <row r="6757" customFormat="false" ht="15" hidden="false" customHeight="true" outlineLevel="0" collapsed="false">
      <c r="A6757" s="1" t="n">
        <v>6756</v>
      </c>
      <c r="B6757" s="1" t="n">
        <v>1</v>
      </c>
      <c r="C6757" s="1" t="n">
        <v>2265</v>
      </c>
      <c r="D6757" s="1" t="s">
        <v>13822</v>
      </c>
      <c r="E6757" s="1" t="n">
        <v>353</v>
      </c>
      <c r="F6757" s="1" t="n">
        <v>35</v>
      </c>
      <c r="G6757" s="1" t="n">
        <v>455.27</v>
      </c>
      <c r="H6757" s="4" t="n">
        <v>45905.6009384259</v>
      </c>
      <c r="I67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6756BT4350541226535335455.2745905.6009384259</v>
      </c>
      <c r="J6757" s="1" t="n">
        <f aca="false">COUNTIF(I:I, $I6757)</f>
        <v>1</v>
      </c>
      <c r="K6757" s="1" t="str">
        <f aca="false">IF(ISNA(VLOOKUP(Table4[product_id], tblProducts[], tblProducts[product_name],FALSE() )), "Invalid", "Valid")</f>
        <v>Valid</v>
      </c>
      <c r="L6757" s="5" t="str">
        <f aca="false">IF(ISNA(VLOOKUP(Table4[[#This Row],[warehouse_id]], tblwhouse[], tblwhouse[warehouse_name],FALSE() )), "Invalid", "Valid")</f>
        <v>Valid</v>
      </c>
    </row>
    <row r="6758" customFormat="false" ht="15" hidden="false" customHeight="true" outlineLevel="0" collapsed="false">
      <c r="A6758" s="1" t="n">
        <v>6757</v>
      </c>
      <c r="B6758" s="1" t="n">
        <v>4</v>
      </c>
      <c r="C6758" s="1" t="n">
        <v>283</v>
      </c>
      <c r="D6758" s="1" t="s">
        <v>13823</v>
      </c>
      <c r="E6758" s="1" t="n">
        <v>345</v>
      </c>
      <c r="F6758" s="1" t="n">
        <v>73</v>
      </c>
      <c r="G6758" s="1" t="n">
        <v>944.75</v>
      </c>
      <c r="H6758" s="4" t="n">
        <v>46028.6009384259</v>
      </c>
      <c r="I67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6757BT384746428334573944.7546028.6009384259</v>
      </c>
      <c r="J6758" s="1" t="n">
        <f aca="false">COUNTIF(I:I, $I6758)</f>
        <v>1</v>
      </c>
      <c r="K6758" s="1" t="str">
        <f aca="false">IF(ISNA(VLOOKUP(Table4[product_id], tblProducts[], tblProducts[product_name],FALSE() )), "Invalid", "Valid")</f>
        <v>Valid</v>
      </c>
      <c r="L6758" s="5" t="str">
        <f aca="false">IF(ISNA(VLOOKUP(Table4[[#This Row],[warehouse_id]], tblwhouse[], tblwhouse[warehouse_name],FALSE() )), "Invalid", "Valid")</f>
        <v>Valid</v>
      </c>
    </row>
    <row r="6759" customFormat="false" ht="15" hidden="false" customHeight="true" outlineLevel="0" collapsed="false">
      <c r="A6759" s="1" t="n">
        <v>6758</v>
      </c>
      <c r="B6759" s="1" t="n">
        <v>2</v>
      </c>
      <c r="C6759" s="1" t="n">
        <v>157</v>
      </c>
      <c r="D6759" s="1" t="s">
        <v>13824</v>
      </c>
      <c r="E6759" s="1" t="n">
        <v>334</v>
      </c>
      <c r="F6759" s="1" t="n">
        <v>51</v>
      </c>
      <c r="G6759" s="1" t="n">
        <v>225.03</v>
      </c>
      <c r="H6759" s="4" t="n">
        <v>45920.6009384259</v>
      </c>
      <c r="I67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6758BT975767215733451225.0345920.6009384259</v>
      </c>
      <c r="J6759" s="1" t="n">
        <f aca="false">COUNTIF(I:I, $I6759)</f>
        <v>1</v>
      </c>
      <c r="K6759" s="1" t="str">
        <f aca="false">IF(ISNA(VLOOKUP(Table4[product_id], tblProducts[], tblProducts[product_name],FALSE() )), "Invalid", "Valid")</f>
        <v>Valid</v>
      </c>
      <c r="L6759" s="5" t="str">
        <f aca="false">IF(ISNA(VLOOKUP(Table4[[#This Row],[warehouse_id]], tblwhouse[], tblwhouse[warehouse_name],FALSE() )), "Invalid", "Valid")</f>
        <v>Valid</v>
      </c>
    </row>
    <row r="6760" customFormat="false" ht="15" hidden="false" customHeight="true" outlineLevel="0" collapsed="false">
      <c r="A6760" s="1" t="n">
        <v>6759</v>
      </c>
      <c r="B6760" s="1" t="n">
        <v>2</v>
      </c>
      <c r="C6760" s="1" t="n">
        <v>592</v>
      </c>
      <c r="D6760" s="1" t="s">
        <v>13825</v>
      </c>
      <c r="E6760" s="1" t="n">
        <v>467</v>
      </c>
      <c r="F6760" s="1" t="n">
        <v>52</v>
      </c>
      <c r="G6760" s="1" t="n">
        <v>11.87</v>
      </c>
      <c r="H6760" s="4" t="n">
        <v>46218.6009384259</v>
      </c>
      <c r="I67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6759BT92340425924675211.8746218.6009384259</v>
      </c>
      <c r="J6760" s="1" t="n">
        <f aca="false">COUNTIF(I:I, $I6760)</f>
        <v>1</v>
      </c>
      <c r="K6760" s="1" t="str">
        <f aca="false">IF(ISNA(VLOOKUP(Table4[product_id], tblProducts[], tblProducts[product_name],FALSE() )), "Invalid", "Valid")</f>
        <v>Valid</v>
      </c>
      <c r="L6760" s="5" t="str">
        <f aca="false">IF(ISNA(VLOOKUP(Table4[[#This Row],[warehouse_id]], tblwhouse[], tblwhouse[warehouse_name],FALSE() )), "Invalid", "Valid")</f>
        <v>Valid</v>
      </c>
    </row>
    <row r="6761" customFormat="false" ht="15" hidden="false" customHeight="true" outlineLevel="0" collapsed="false">
      <c r="A6761" s="1" t="n">
        <v>6760</v>
      </c>
      <c r="B6761" s="1" t="n">
        <v>1</v>
      </c>
      <c r="C6761" s="1" t="n">
        <v>1031</v>
      </c>
      <c r="D6761" s="1" t="s">
        <v>13826</v>
      </c>
      <c r="E6761" s="1" t="n">
        <v>150</v>
      </c>
      <c r="F6761" s="1" t="n">
        <v>27</v>
      </c>
      <c r="G6761" s="1" t="n">
        <v>642.59</v>
      </c>
      <c r="H6761" s="4" t="n">
        <v>45873.6009384259</v>
      </c>
      <c r="I67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6760BT4923801103115027642.5945873.6009384259</v>
      </c>
      <c r="J6761" s="1" t="n">
        <f aca="false">COUNTIF(I:I, $I6761)</f>
        <v>1</v>
      </c>
      <c r="K6761" s="1" t="str">
        <f aca="false">IF(ISNA(VLOOKUP(Table4[product_id], tblProducts[], tblProducts[product_name],FALSE() )), "Invalid", "Valid")</f>
        <v>Valid</v>
      </c>
      <c r="L6761" s="5" t="str">
        <f aca="false">IF(ISNA(VLOOKUP(Table4[[#This Row],[warehouse_id]], tblwhouse[], tblwhouse[warehouse_name],FALSE() )), "Invalid", "Valid")</f>
        <v>Valid</v>
      </c>
    </row>
    <row r="6762" customFormat="false" ht="15" hidden="false" customHeight="true" outlineLevel="0" collapsed="false">
      <c r="A6762" s="1" t="n">
        <v>6761</v>
      </c>
      <c r="B6762" s="1" t="n">
        <v>4</v>
      </c>
      <c r="C6762" s="1" t="n">
        <v>1679</v>
      </c>
      <c r="D6762" s="1" t="s">
        <v>13827</v>
      </c>
      <c r="E6762" s="1" t="n">
        <v>164</v>
      </c>
      <c r="F6762" s="1" t="n">
        <v>41</v>
      </c>
      <c r="G6762" s="1" t="n">
        <v>581.63</v>
      </c>
      <c r="H6762" s="4" t="n">
        <v>46206.6009384259</v>
      </c>
      <c r="I67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6761BT5937994167916441581.6346206.6009384259</v>
      </c>
      <c r="J6762" s="1" t="n">
        <f aca="false">COUNTIF(I:I, $I6762)</f>
        <v>1</v>
      </c>
      <c r="K6762" s="1" t="str">
        <f aca="false">IF(ISNA(VLOOKUP(Table4[product_id], tblProducts[], tblProducts[product_name],FALSE() )), "Invalid", "Valid")</f>
        <v>Valid</v>
      </c>
      <c r="L6762" s="5" t="str">
        <f aca="false">IF(ISNA(VLOOKUP(Table4[[#This Row],[warehouse_id]], tblwhouse[], tblwhouse[warehouse_name],FALSE() )), "Invalid", "Valid")</f>
        <v>Valid</v>
      </c>
    </row>
    <row r="6763" customFormat="false" ht="15" hidden="false" customHeight="true" outlineLevel="0" collapsed="false">
      <c r="A6763" s="1" t="n">
        <v>6762</v>
      </c>
      <c r="B6763" s="1" t="n">
        <v>1</v>
      </c>
      <c r="C6763" s="1" t="n">
        <v>2025</v>
      </c>
      <c r="D6763" s="1" t="s">
        <v>13828</v>
      </c>
      <c r="E6763" s="1" t="n">
        <v>73</v>
      </c>
      <c r="F6763" s="1" t="n">
        <v>56</v>
      </c>
      <c r="G6763" s="1" t="n">
        <v>1400.2</v>
      </c>
      <c r="H6763" s="4" t="n">
        <v>46091.6009384259</v>
      </c>
      <c r="I67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6762BT6668761202573561400.246091.6009384259</v>
      </c>
      <c r="J6763" s="1" t="n">
        <f aca="false">COUNTIF(I:I, $I6763)</f>
        <v>1</v>
      </c>
      <c r="K6763" s="1" t="str">
        <f aca="false">IF(ISNA(VLOOKUP(Table4[product_id], tblProducts[], tblProducts[product_name],FALSE() )), "Invalid", "Valid")</f>
        <v>Valid</v>
      </c>
      <c r="L6763" s="5" t="str">
        <f aca="false">IF(ISNA(VLOOKUP(Table4[[#This Row],[warehouse_id]], tblwhouse[], tblwhouse[warehouse_name],FALSE() )), "Invalid", "Valid")</f>
        <v>Valid</v>
      </c>
    </row>
    <row r="6764" customFormat="false" ht="15" hidden="false" customHeight="true" outlineLevel="0" collapsed="false">
      <c r="A6764" s="1" t="n">
        <v>6763</v>
      </c>
      <c r="B6764" s="1" t="n">
        <v>1</v>
      </c>
      <c r="C6764" s="1" t="n">
        <v>2582</v>
      </c>
      <c r="D6764" s="1" t="s">
        <v>13829</v>
      </c>
      <c r="E6764" s="1" t="n">
        <v>296</v>
      </c>
      <c r="F6764" s="1" t="n">
        <v>79</v>
      </c>
      <c r="G6764" s="1" t="n">
        <v>1421.56</v>
      </c>
      <c r="H6764" s="4" t="n">
        <v>45892.6009384259</v>
      </c>
      <c r="I67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6763BT18676712582296791421.5645892.6009384259</v>
      </c>
      <c r="J6764" s="1" t="n">
        <f aca="false">COUNTIF(I:I, $I6764)</f>
        <v>1</v>
      </c>
      <c r="K6764" s="1" t="str">
        <f aca="false">IF(ISNA(VLOOKUP(Table4[product_id], tblProducts[], tblProducts[product_name],FALSE() )), "Invalid", "Valid")</f>
        <v>Valid</v>
      </c>
      <c r="L6764" s="5" t="str">
        <f aca="false">IF(ISNA(VLOOKUP(Table4[[#This Row],[warehouse_id]], tblwhouse[], tblwhouse[warehouse_name],FALSE() )), "Invalid", "Valid")</f>
        <v>Valid</v>
      </c>
    </row>
    <row r="6765" customFormat="false" ht="15" hidden="false" customHeight="true" outlineLevel="0" collapsed="false">
      <c r="A6765" s="1" t="n">
        <v>6764</v>
      </c>
      <c r="B6765" s="1" t="n">
        <v>3</v>
      </c>
      <c r="C6765" s="1" t="n">
        <v>175</v>
      </c>
      <c r="D6765" s="1" t="s">
        <v>13830</v>
      </c>
      <c r="E6765" s="1" t="n">
        <v>242</v>
      </c>
      <c r="F6765" s="1" t="n">
        <v>26</v>
      </c>
      <c r="G6765" s="1" t="n">
        <v>1295.56</v>
      </c>
      <c r="H6765" s="4" t="n">
        <v>45857.6009384259</v>
      </c>
      <c r="I67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6764BT5280553175242261295.5645857.6009384259</v>
      </c>
      <c r="J6765" s="1" t="n">
        <f aca="false">COUNTIF(I:I, $I6765)</f>
        <v>1</v>
      </c>
      <c r="K6765" s="1" t="str">
        <f aca="false">IF(ISNA(VLOOKUP(Table4[product_id], tblProducts[], tblProducts[product_name],FALSE() )), "Invalid", "Valid")</f>
        <v>Valid</v>
      </c>
      <c r="L6765" s="5" t="str">
        <f aca="false">IF(ISNA(VLOOKUP(Table4[[#This Row],[warehouse_id]], tblwhouse[], tblwhouse[warehouse_name],FALSE() )), "Invalid", "Valid")</f>
        <v>Valid</v>
      </c>
    </row>
    <row r="6766" customFormat="false" ht="15" hidden="false" customHeight="true" outlineLevel="0" collapsed="false">
      <c r="A6766" s="1" t="n">
        <v>6765</v>
      </c>
      <c r="B6766" s="1" t="n">
        <v>1</v>
      </c>
      <c r="C6766" s="1" t="n">
        <v>1419</v>
      </c>
      <c r="D6766" s="1" t="s">
        <v>13831</v>
      </c>
      <c r="E6766" s="1" t="n">
        <v>481</v>
      </c>
      <c r="F6766" s="1" t="n">
        <v>76</v>
      </c>
      <c r="G6766" s="1" t="n">
        <v>1488.5</v>
      </c>
      <c r="H6766" s="4" t="n">
        <v>45931.6009384375</v>
      </c>
      <c r="I67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6765BT18395511419481761488.545931.6009384375</v>
      </c>
      <c r="J6766" s="1" t="n">
        <f aca="false">COUNTIF(I:I, $I6766)</f>
        <v>1</v>
      </c>
      <c r="K6766" s="1" t="str">
        <f aca="false">IF(ISNA(VLOOKUP(Table4[product_id], tblProducts[], tblProducts[product_name],FALSE() )), "Invalid", "Valid")</f>
        <v>Valid</v>
      </c>
      <c r="L6766" s="5" t="str">
        <f aca="false">IF(ISNA(VLOOKUP(Table4[[#This Row],[warehouse_id]], tblwhouse[], tblwhouse[warehouse_name],FALSE() )), "Invalid", "Valid")</f>
        <v>Valid</v>
      </c>
    </row>
    <row r="6767" customFormat="false" ht="15" hidden="false" customHeight="true" outlineLevel="0" collapsed="false">
      <c r="A6767" s="1" t="n">
        <v>6766</v>
      </c>
      <c r="B6767" s="1" t="n">
        <v>3</v>
      </c>
      <c r="C6767" s="1" t="n">
        <v>2653</v>
      </c>
      <c r="D6767" s="1" t="s">
        <v>13832</v>
      </c>
      <c r="E6767" s="1" t="n">
        <v>394</v>
      </c>
      <c r="F6767" s="1" t="n">
        <v>49</v>
      </c>
      <c r="G6767" s="1" t="n">
        <v>1238.16</v>
      </c>
      <c r="H6767" s="4" t="n">
        <v>46010.6009384375</v>
      </c>
      <c r="I67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6766BT69660332653394491238.1646010.6009384375</v>
      </c>
      <c r="J6767" s="1" t="n">
        <f aca="false">COUNTIF(I:I, $I6767)</f>
        <v>1</v>
      </c>
      <c r="K6767" s="1" t="str">
        <f aca="false">IF(ISNA(VLOOKUP(Table4[product_id], tblProducts[], tblProducts[product_name],FALSE() )), "Invalid", "Valid")</f>
        <v>Valid</v>
      </c>
      <c r="L6767" s="5" t="str">
        <f aca="false">IF(ISNA(VLOOKUP(Table4[[#This Row],[warehouse_id]], tblwhouse[], tblwhouse[warehouse_name],FALSE() )), "Invalid", "Valid")</f>
        <v>Valid</v>
      </c>
    </row>
    <row r="6768" customFormat="false" ht="15" hidden="false" customHeight="true" outlineLevel="0" collapsed="false">
      <c r="A6768" s="1" t="n">
        <v>6767</v>
      </c>
      <c r="B6768" s="1" t="n">
        <v>4</v>
      </c>
      <c r="C6768" s="1" t="n">
        <v>2802</v>
      </c>
      <c r="D6768" s="1" t="s">
        <v>13833</v>
      </c>
      <c r="E6768" s="1" t="n">
        <v>448</v>
      </c>
      <c r="F6768" s="1" t="n">
        <v>34</v>
      </c>
      <c r="G6768" s="1" t="n">
        <v>756.28</v>
      </c>
      <c r="H6768" s="4" t="n">
        <v>46009.6009384375</v>
      </c>
      <c r="I67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6767BT1841484280244834756.2846009.6009384375</v>
      </c>
      <c r="J6768" s="1" t="n">
        <f aca="false">COUNTIF(I:I, $I6768)</f>
        <v>1</v>
      </c>
      <c r="K6768" s="1" t="str">
        <f aca="false">IF(ISNA(VLOOKUP(Table4[product_id], tblProducts[], tblProducts[product_name],FALSE() )), "Invalid", "Valid")</f>
        <v>Valid</v>
      </c>
      <c r="L6768" s="5" t="str">
        <f aca="false">IF(ISNA(VLOOKUP(Table4[[#This Row],[warehouse_id]], tblwhouse[], tblwhouse[warehouse_name],FALSE() )), "Invalid", "Valid")</f>
        <v>Valid</v>
      </c>
    </row>
    <row r="6769" customFormat="false" ht="15" hidden="false" customHeight="true" outlineLevel="0" collapsed="false">
      <c r="A6769" s="1" t="n">
        <v>6768</v>
      </c>
      <c r="B6769" s="1" t="n">
        <v>2</v>
      </c>
      <c r="C6769" s="1" t="n">
        <v>1401</v>
      </c>
      <c r="D6769" s="1" t="s">
        <v>13834</v>
      </c>
      <c r="E6769" s="1" t="n">
        <v>47</v>
      </c>
      <c r="F6769" s="1" t="n">
        <v>61</v>
      </c>
      <c r="G6769" s="1" t="n">
        <v>49.27</v>
      </c>
      <c r="H6769" s="4" t="n">
        <v>46072.6009384375</v>
      </c>
      <c r="I67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6768BT93649821401476149.2746072.6009384375</v>
      </c>
      <c r="J6769" s="1" t="n">
        <f aca="false">COUNTIF(I:I, $I6769)</f>
        <v>1</v>
      </c>
      <c r="K6769" s="1" t="str">
        <f aca="false">IF(ISNA(VLOOKUP(Table4[product_id], tblProducts[], tblProducts[product_name],FALSE() )), "Invalid", "Valid")</f>
        <v>Valid</v>
      </c>
      <c r="L6769" s="5" t="str">
        <f aca="false">IF(ISNA(VLOOKUP(Table4[[#This Row],[warehouse_id]], tblwhouse[], tblwhouse[warehouse_name],FALSE() )), "Invalid", "Valid")</f>
        <v>Valid</v>
      </c>
    </row>
    <row r="6770" customFormat="false" ht="15" hidden="false" customHeight="true" outlineLevel="0" collapsed="false">
      <c r="A6770" s="1" t="n">
        <v>6769</v>
      </c>
      <c r="B6770" s="1" t="n">
        <v>1</v>
      </c>
      <c r="C6770" s="1" t="n">
        <v>1087</v>
      </c>
      <c r="D6770" s="1" t="s">
        <v>13835</v>
      </c>
      <c r="E6770" s="1" t="n">
        <v>468</v>
      </c>
      <c r="F6770" s="1" t="n">
        <v>60</v>
      </c>
      <c r="G6770" s="1" t="n">
        <v>1222.79</v>
      </c>
      <c r="H6770" s="4" t="n">
        <v>45923.6009384375</v>
      </c>
      <c r="I67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6769BT55624111087468601222.7945923.6009384375</v>
      </c>
      <c r="J6770" s="1" t="n">
        <f aca="false">COUNTIF(I:I, $I6770)</f>
        <v>1</v>
      </c>
      <c r="K6770" s="1" t="str">
        <f aca="false">IF(ISNA(VLOOKUP(Table4[product_id], tblProducts[], tblProducts[product_name],FALSE() )), "Invalid", "Valid")</f>
        <v>Valid</v>
      </c>
      <c r="L6770" s="5" t="str">
        <f aca="false">IF(ISNA(VLOOKUP(Table4[[#This Row],[warehouse_id]], tblwhouse[], tblwhouse[warehouse_name],FALSE() )), "Invalid", "Valid")</f>
        <v>Valid</v>
      </c>
    </row>
    <row r="6771" customFormat="false" ht="15" hidden="false" customHeight="true" outlineLevel="0" collapsed="false">
      <c r="A6771" s="1" t="n">
        <v>6770</v>
      </c>
      <c r="B6771" s="1" t="n">
        <v>3</v>
      </c>
      <c r="C6771" s="1" t="n">
        <v>982</v>
      </c>
      <c r="D6771" s="1" t="s">
        <v>13836</v>
      </c>
      <c r="E6771" s="1" t="n">
        <v>267</v>
      </c>
      <c r="F6771" s="1" t="n">
        <v>76</v>
      </c>
      <c r="G6771" s="1" t="n">
        <v>248.86</v>
      </c>
      <c r="H6771" s="4" t="n">
        <v>46191.6009384375</v>
      </c>
      <c r="I67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6770BT922397398226776248.8646191.6009384375</v>
      </c>
      <c r="J6771" s="1" t="n">
        <f aca="false">COUNTIF(I:I, $I6771)</f>
        <v>1</v>
      </c>
      <c r="K6771" s="1" t="str">
        <f aca="false">IF(ISNA(VLOOKUP(Table4[product_id], tblProducts[], tblProducts[product_name],FALSE() )), "Invalid", "Valid")</f>
        <v>Valid</v>
      </c>
      <c r="L6771" s="5" t="str">
        <f aca="false">IF(ISNA(VLOOKUP(Table4[[#This Row],[warehouse_id]], tblwhouse[], tblwhouse[warehouse_name],FALSE() )), "Invalid", "Valid")</f>
        <v>Valid</v>
      </c>
    </row>
    <row r="6772" customFormat="false" ht="15" hidden="false" customHeight="true" outlineLevel="0" collapsed="false">
      <c r="A6772" s="1" t="n">
        <v>6771</v>
      </c>
      <c r="B6772" s="1" t="n">
        <v>1</v>
      </c>
      <c r="C6772" s="1" t="n">
        <v>2518</v>
      </c>
      <c r="D6772" s="1" t="s">
        <v>13837</v>
      </c>
      <c r="E6772" s="1" t="n">
        <v>396</v>
      </c>
      <c r="F6772" s="1" t="n">
        <v>38</v>
      </c>
      <c r="G6772" s="1" t="n">
        <v>1404.77</v>
      </c>
      <c r="H6772" s="4" t="n">
        <v>46116.6009384375</v>
      </c>
      <c r="I67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6771BT95907912518396381404.7746116.6009384375</v>
      </c>
      <c r="J6772" s="1" t="n">
        <f aca="false">COUNTIF(I:I, $I6772)</f>
        <v>1</v>
      </c>
      <c r="K6772" s="1" t="str">
        <f aca="false">IF(ISNA(VLOOKUP(Table4[product_id], tblProducts[], tblProducts[product_name],FALSE() )), "Invalid", "Valid")</f>
        <v>Valid</v>
      </c>
      <c r="L6772" s="5" t="str">
        <f aca="false">IF(ISNA(VLOOKUP(Table4[[#This Row],[warehouse_id]], tblwhouse[], tblwhouse[warehouse_name],FALSE() )), "Invalid", "Valid")</f>
        <v>Valid</v>
      </c>
    </row>
    <row r="6773" customFormat="false" ht="15" hidden="false" customHeight="true" outlineLevel="0" collapsed="false">
      <c r="A6773" s="1" t="n">
        <v>6772</v>
      </c>
      <c r="B6773" s="1" t="n">
        <v>2</v>
      </c>
      <c r="C6773" s="1" t="n">
        <v>2104</v>
      </c>
      <c r="D6773" s="1" t="s">
        <v>13838</v>
      </c>
      <c r="E6773" s="1" t="n">
        <v>261</v>
      </c>
      <c r="F6773" s="1" t="n">
        <v>77</v>
      </c>
      <c r="G6773" s="1" t="n">
        <v>1242.16</v>
      </c>
      <c r="H6773" s="4" t="n">
        <v>45974.6009384375</v>
      </c>
      <c r="I67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6772BT29456322104261771242.1645974.6009384375</v>
      </c>
      <c r="J6773" s="1" t="n">
        <f aca="false">COUNTIF(I:I, $I6773)</f>
        <v>1</v>
      </c>
      <c r="K6773" s="1" t="str">
        <f aca="false">IF(ISNA(VLOOKUP(Table4[product_id], tblProducts[], tblProducts[product_name],FALSE() )), "Invalid", "Valid")</f>
        <v>Valid</v>
      </c>
      <c r="L6773" s="5" t="str">
        <f aca="false">IF(ISNA(VLOOKUP(Table4[[#This Row],[warehouse_id]], tblwhouse[], tblwhouse[warehouse_name],FALSE() )), "Invalid", "Valid")</f>
        <v>Valid</v>
      </c>
    </row>
    <row r="6774" customFormat="false" ht="15" hidden="false" customHeight="true" outlineLevel="0" collapsed="false">
      <c r="A6774" s="1" t="n">
        <v>6773</v>
      </c>
      <c r="B6774" s="1" t="n">
        <v>1</v>
      </c>
      <c r="C6774" s="1" t="n">
        <v>1571</v>
      </c>
      <c r="D6774" s="1" t="s">
        <v>13839</v>
      </c>
      <c r="E6774" s="1" t="n">
        <v>54</v>
      </c>
      <c r="F6774" s="1" t="n">
        <v>64</v>
      </c>
      <c r="G6774" s="1" t="n">
        <v>401.05</v>
      </c>
      <c r="H6774" s="4" t="n">
        <v>45885.6009384375</v>
      </c>
      <c r="I67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6773BT197946115715464401.0545885.6009384375</v>
      </c>
      <c r="J6774" s="1" t="n">
        <f aca="false">COUNTIF(I:I, $I6774)</f>
        <v>1</v>
      </c>
      <c r="K6774" s="1" t="str">
        <f aca="false">IF(ISNA(VLOOKUP(Table4[product_id], tblProducts[], tblProducts[product_name],FALSE() )), "Invalid", "Valid")</f>
        <v>Valid</v>
      </c>
      <c r="L6774" s="5" t="str">
        <f aca="false">IF(ISNA(VLOOKUP(Table4[[#This Row],[warehouse_id]], tblwhouse[], tblwhouse[warehouse_name],FALSE() )), "Invalid", "Valid")</f>
        <v>Valid</v>
      </c>
    </row>
    <row r="6775" customFormat="false" ht="15" hidden="false" customHeight="true" outlineLevel="0" collapsed="false">
      <c r="A6775" s="1" t="n">
        <v>6774</v>
      </c>
      <c r="B6775" s="1" t="n">
        <v>3</v>
      </c>
      <c r="C6775" s="1" t="n">
        <v>834</v>
      </c>
      <c r="D6775" s="1" t="s">
        <v>13840</v>
      </c>
      <c r="E6775" s="1" t="n">
        <v>61</v>
      </c>
      <c r="F6775" s="1" t="n">
        <v>43</v>
      </c>
      <c r="G6775" s="1" t="n">
        <v>916.15</v>
      </c>
      <c r="H6775" s="4" t="n">
        <v>45979.6009384375</v>
      </c>
      <c r="I67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6774BT11295738346143916.1545979.6009384375</v>
      </c>
      <c r="J6775" s="1" t="n">
        <f aca="false">COUNTIF(I:I, $I6775)</f>
        <v>1</v>
      </c>
      <c r="K6775" s="1" t="str">
        <f aca="false">IF(ISNA(VLOOKUP(Table4[product_id], tblProducts[], tblProducts[product_name],FALSE() )), "Invalid", "Valid")</f>
        <v>Valid</v>
      </c>
      <c r="L6775" s="5" t="str">
        <f aca="false">IF(ISNA(VLOOKUP(Table4[[#This Row],[warehouse_id]], tblwhouse[], tblwhouse[warehouse_name],FALSE() )), "Invalid", "Valid")</f>
        <v>Valid</v>
      </c>
    </row>
    <row r="6776" customFormat="false" ht="15" hidden="false" customHeight="true" outlineLevel="0" collapsed="false">
      <c r="A6776" s="1" t="n">
        <v>6775</v>
      </c>
      <c r="B6776" s="1" t="n">
        <v>3</v>
      </c>
      <c r="C6776" s="1" t="n">
        <v>2652</v>
      </c>
      <c r="D6776" s="1" t="s">
        <v>13841</v>
      </c>
      <c r="E6776" s="1" t="n">
        <v>172</v>
      </c>
      <c r="F6776" s="1" t="n">
        <v>26</v>
      </c>
      <c r="G6776" s="1" t="n">
        <v>1429.32</v>
      </c>
      <c r="H6776" s="4" t="n">
        <v>46032.6009384375</v>
      </c>
      <c r="I67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6775BT76707532652172261429.3246032.6009384375</v>
      </c>
      <c r="J6776" s="1" t="n">
        <f aca="false">COUNTIF(I:I, $I6776)</f>
        <v>1</v>
      </c>
      <c r="K6776" s="1" t="str">
        <f aca="false">IF(ISNA(VLOOKUP(Table4[product_id], tblProducts[], tblProducts[product_name],FALSE() )), "Invalid", "Valid")</f>
        <v>Valid</v>
      </c>
      <c r="L6776" s="5" t="str">
        <f aca="false">IF(ISNA(VLOOKUP(Table4[[#This Row],[warehouse_id]], tblwhouse[], tblwhouse[warehouse_name],FALSE() )), "Invalid", "Valid")</f>
        <v>Valid</v>
      </c>
    </row>
    <row r="6777" customFormat="false" ht="15" hidden="false" customHeight="true" outlineLevel="0" collapsed="false">
      <c r="A6777" s="1" t="n">
        <v>6776</v>
      </c>
      <c r="B6777" s="1" t="n">
        <v>1</v>
      </c>
      <c r="C6777" s="1" t="n">
        <v>2842</v>
      </c>
      <c r="D6777" s="1" t="s">
        <v>13842</v>
      </c>
      <c r="E6777" s="1" t="n">
        <v>304</v>
      </c>
      <c r="F6777" s="1" t="n">
        <v>49</v>
      </c>
      <c r="G6777" s="1" t="n">
        <v>999.94</v>
      </c>
      <c r="H6777" s="4" t="n">
        <v>45955.6009384375</v>
      </c>
      <c r="I67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6776BT6349361284230449999.9445955.6009384375</v>
      </c>
      <c r="J6777" s="1" t="n">
        <f aca="false">COUNTIF(I:I, $I6777)</f>
        <v>1</v>
      </c>
      <c r="K6777" s="1" t="str">
        <f aca="false">IF(ISNA(VLOOKUP(Table4[product_id], tblProducts[], tblProducts[product_name],FALSE() )), "Invalid", "Valid")</f>
        <v>Valid</v>
      </c>
      <c r="L6777" s="5" t="str">
        <f aca="false">IF(ISNA(VLOOKUP(Table4[[#This Row],[warehouse_id]], tblwhouse[], tblwhouse[warehouse_name],FALSE() )), "Invalid", "Valid")</f>
        <v>Valid</v>
      </c>
    </row>
    <row r="6778" customFormat="false" ht="15" hidden="false" customHeight="true" outlineLevel="0" collapsed="false">
      <c r="A6778" s="1" t="n">
        <v>6777</v>
      </c>
      <c r="B6778" s="1" t="n">
        <v>1</v>
      </c>
      <c r="C6778" s="1" t="n">
        <v>2541</v>
      </c>
      <c r="D6778" s="1" t="s">
        <v>13843</v>
      </c>
      <c r="E6778" s="1" t="n">
        <v>100</v>
      </c>
      <c r="F6778" s="1" t="n">
        <v>21</v>
      </c>
      <c r="G6778" s="1" t="n">
        <v>44.09</v>
      </c>
      <c r="H6778" s="4" t="n">
        <v>45889.6009384375</v>
      </c>
      <c r="I67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6777BT857334125411002144.0945889.6009384375</v>
      </c>
      <c r="J6778" s="1" t="n">
        <f aca="false">COUNTIF(I:I, $I6778)</f>
        <v>1</v>
      </c>
      <c r="K6778" s="1" t="str">
        <f aca="false">IF(ISNA(VLOOKUP(Table4[product_id], tblProducts[], tblProducts[product_name],FALSE() )), "Invalid", "Valid")</f>
        <v>Valid</v>
      </c>
      <c r="L6778" s="5" t="str">
        <f aca="false">IF(ISNA(VLOOKUP(Table4[[#This Row],[warehouse_id]], tblwhouse[], tblwhouse[warehouse_name],FALSE() )), "Invalid", "Valid")</f>
        <v>Valid</v>
      </c>
    </row>
    <row r="6779" customFormat="false" ht="15" hidden="false" customHeight="true" outlineLevel="0" collapsed="false">
      <c r="A6779" s="1" t="n">
        <v>6778</v>
      </c>
      <c r="B6779" s="1" t="n">
        <v>2</v>
      </c>
      <c r="C6779" s="1" t="n">
        <v>1437</v>
      </c>
      <c r="D6779" s="1" t="s">
        <v>13844</v>
      </c>
      <c r="E6779" s="1" t="n">
        <v>82</v>
      </c>
      <c r="F6779" s="1" t="n">
        <v>23</v>
      </c>
      <c r="G6779" s="1" t="n">
        <v>814.63</v>
      </c>
      <c r="H6779" s="4" t="n">
        <v>45949.6009384375</v>
      </c>
      <c r="I67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6778BT899512214378223814.6345949.6009384375</v>
      </c>
      <c r="J6779" s="1" t="n">
        <f aca="false">COUNTIF(I:I, $I6779)</f>
        <v>1</v>
      </c>
      <c r="K6779" s="1" t="str">
        <f aca="false">IF(ISNA(VLOOKUP(Table4[product_id], tblProducts[], tblProducts[product_name],FALSE() )), "Invalid", "Valid")</f>
        <v>Valid</v>
      </c>
      <c r="L6779" s="5" t="str">
        <f aca="false">IF(ISNA(VLOOKUP(Table4[[#This Row],[warehouse_id]], tblwhouse[], tblwhouse[warehouse_name],FALSE() )), "Invalid", "Valid")</f>
        <v>Valid</v>
      </c>
    </row>
    <row r="6780" customFormat="false" ht="15" hidden="false" customHeight="true" outlineLevel="0" collapsed="false">
      <c r="A6780" s="1" t="n">
        <v>6779</v>
      </c>
      <c r="B6780" s="1" t="n">
        <v>4</v>
      </c>
      <c r="C6780" s="1" t="n">
        <v>1037</v>
      </c>
      <c r="D6780" s="1" t="s">
        <v>13845</v>
      </c>
      <c r="E6780" s="1" t="n">
        <v>58</v>
      </c>
      <c r="F6780" s="1" t="n">
        <v>39</v>
      </c>
      <c r="G6780" s="1" t="n">
        <v>1376.57</v>
      </c>
      <c r="H6780" s="4" t="n">
        <v>45996.6009384375</v>
      </c>
      <c r="I67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6779BT2420884103758391376.5745996.6009384375</v>
      </c>
      <c r="J6780" s="1" t="n">
        <f aca="false">COUNTIF(I:I, $I6780)</f>
        <v>1</v>
      </c>
      <c r="K6780" s="1" t="str">
        <f aca="false">IF(ISNA(VLOOKUP(Table4[product_id], tblProducts[], tblProducts[product_name],FALSE() )), "Invalid", "Valid")</f>
        <v>Valid</v>
      </c>
      <c r="L6780" s="5" t="str">
        <f aca="false">IF(ISNA(VLOOKUP(Table4[[#This Row],[warehouse_id]], tblwhouse[], tblwhouse[warehouse_name],FALSE() )), "Invalid", "Valid")</f>
        <v>Valid</v>
      </c>
    </row>
    <row r="6781" customFormat="false" ht="15" hidden="false" customHeight="true" outlineLevel="0" collapsed="false">
      <c r="A6781" s="1" t="n">
        <v>6780</v>
      </c>
      <c r="B6781" s="1" t="n">
        <v>2</v>
      </c>
      <c r="C6781" s="1" t="n">
        <v>1488</v>
      </c>
      <c r="D6781" s="1" t="s">
        <v>13846</v>
      </c>
      <c r="E6781" s="1" t="n">
        <v>466</v>
      </c>
      <c r="F6781" s="1" t="n">
        <v>70</v>
      </c>
      <c r="G6781" s="1" t="n">
        <v>42.15</v>
      </c>
      <c r="H6781" s="4" t="n">
        <v>46092.6009384375</v>
      </c>
      <c r="I67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6780BT425892214884667042.1546092.6009384375</v>
      </c>
      <c r="J6781" s="1" t="n">
        <f aca="false">COUNTIF(I:I, $I6781)</f>
        <v>1</v>
      </c>
      <c r="K6781" s="1" t="str">
        <f aca="false">IF(ISNA(VLOOKUP(Table4[product_id], tblProducts[], tblProducts[product_name],FALSE() )), "Invalid", "Valid")</f>
        <v>Valid</v>
      </c>
      <c r="L6781" s="5" t="str">
        <f aca="false">IF(ISNA(VLOOKUP(Table4[[#This Row],[warehouse_id]], tblwhouse[], tblwhouse[warehouse_name],FALSE() )), "Invalid", "Valid")</f>
        <v>Valid</v>
      </c>
    </row>
    <row r="6782" customFormat="false" ht="15" hidden="false" customHeight="true" outlineLevel="0" collapsed="false">
      <c r="A6782" s="1" t="n">
        <v>6781</v>
      </c>
      <c r="B6782" s="1" t="n">
        <v>3</v>
      </c>
      <c r="C6782" s="1" t="n">
        <v>275</v>
      </c>
      <c r="D6782" s="1" t="s">
        <v>13847</v>
      </c>
      <c r="E6782" s="1" t="n">
        <v>58</v>
      </c>
      <c r="F6782" s="1" t="n">
        <v>75</v>
      </c>
      <c r="G6782" s="1" t="n">
        <v>1392.27</v>
      </c>
      <c r="H6782" s="4" t="n">
        <v>45870.6009384375</v>
      </c>
      <c r="I67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6781BT601958327558751392.2745870.6009384375</v>
      </c>
      <c r="J6782" s="1" t="n">
        <f aca="false">COUNTIF(I:I, $I6782)</f>
        <v>1</v>
      </c>
      <c r="K6782" s="1" t="str">
        <f aca="false">IF(ISNA(VLOOKUP(Table4[product_id], tblProducts[], tblProducts[product_name],FALSE() )), "Invalid", "Valid")</f>
        <v>Valid</v>
      </c>
      <c r="L6782" s="5" t="str">
        <f aca="false">IF(ISNA(VLOOKUP(Table4[[#This Row],[warehouse_id]], tblwhouse[], tblwhouse[warehouse_name],FALSE() )), "Invalid", "Valid")</f>
        <v>Valid</v>
      </c>
    </row>
    <row r="6783" customFormat="false" ht="15" hidden="false" customHeight="true" outlineLevel="0" collapsed="false">
      <c r="A6783" s="1" t="n">
        <v>6782</v>
      </c>
      <c r="B6783" s="1" t="n">
        <v>3</v>
      </c>
      <c r="C6783" s="1" t="n">
        <v>1429</v>
      </c>
      <c r="D6783" s="1" t="s">
        <v>13848</v>
      </c>
      <c r="E6783" s="1" t="n">
        <v>40</v>
      </c>
      <c r="F6783" s="1" t="n">
        <v>66</v>
      </c>
      <c r="G6783" s="1" t="n">
        <v>707.95</v>
      </c>
      <c r="H6783" s="4" t="n">
        <v>45877.6009384375</v>
      </c>
      <c r="I67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6782BT344368314294066707.9545877.6009384375</v>
      </c>
      <c r="J6783" s="1" t="n">
        <f aca="false">COUNTIF(I:I, $I6783)</f>
        <v>1</v>
      </c>
      <c r="K6783" s="1" t="str">
        <f aca="false">IF(ISNA(VLOOKUP(Table4[product_id], tblProducts[], tblProducts[product_name],FALSE() )), "Invalid", "Valid")</f>
        <v>Valid</v>
      </c>
      <c r="L6783" s="5" t="str">
        <f aca="false">IF(ISNA(VLOOKUP(Table4[[#This Row],[warehouse_id]], tblwhouse[], tblwhouse[warehouse_name],FALSE() )), "Invalid", "Valid")</f>
        <v>Valid</v>
      </c>
    </row>
    <row r="6784" customFormat="false" ht="15" hidden="false" customHeight="true" outlineLevel="0" collapsed="false">
      <c r="A6784" s="1" t="n">
        <v>6783</v>
      </c>
      <c r="B6784" s="1" t="n">
        <v>1</v>
      </c>
      <c r="C6784" s="1" t="n">
        <v>1902</v>
      </c>
      <c r="D6784" s="1" t="s">
        <v>13849</v>
      </c>
      <c r="E6784" s="1" t="n">
        <v>283</v>
      </c>
      <c r="F6784" s="1" t="n">
        <v>61</v>
      </c>
      <c r="G6784" s="1" t="n">
        <v>124.66</v>
      </c>
      <c r="H6784" s="4" t="n">
        <v>46216.6009384375</v>
      </c>
      <c r="I67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6783BT2140431190228361124.6646216.6009384375</v>
      </c>
      <c r="J6784" s="1" t="n">
        <f aca="false">COUNTIF(I:I, $I6784)</f>
        <v>1</v>
      </c>
      <c r="K6784" s="1" t="str">
        <f aca="false">IF(ISNA(VLOOKUP(Table4[product_id], tblProducts[], tblProducts[product_name],FALSE() )), "Invalid", "Valid")</f>
        <v>Valid</v>
      </c>
      <c r="L6784" s="5" t="str">
        <f aca="false">IF(ISNA(VLOOKUP(Table4[[#This Row],[warehouse_id]], tblwhouse[], tblwhouse[warehouse_name],FALSE() )), "Invalid", "Valid")</f>
        <v>Valid</v>
      </c>
    </row>
    <row r="6785" customFormat="false" ht="15" hidden="false" customHeight="true" outlineLevel="0" collapsed="false">
      <c r="A6785" s="1" t="n">
        <v>6784</v>
      </c>
      <c r="B6785" s="1" t="n">
        <v>4</v>
      </c>
      <c r="C6785" s="1" t="n">
        <v>2841</v>
      </c>
      <c r="D6785" s="1" t="s">
        <v>13850</v>
      </c>
      <c r="E6785" s="1" t="n">
        <v>264</v>
      </c>
      <c r="F6785" s="1" t="n">
        <v>30</v>
      </c>
      <c r="G6785" s="1" t="n">
        <v>1388.61</v>
      </c>
      <c r="H6785" s="4" t="n">
        <v>46191.6009384375</v>
      </c>
      <c r="I67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6784BT58694442841264301388.6146191.6009384375</v>
      </c>
      <c r="J6785" s="1" t="n">
        <f aca="false">COUNTIF(I:I, $I6785)</f>
        <v>1</v>
      </c>
      <c r="K6785" s="1" t="str">
        <f aca="false">IF(ISNA(VLOOKUP(Table4[product_id], tblProducts[], tblProducts[product_name],FALSE() )), "Invalid", "Valid")</f>
        <v>Valid</v>
      </c>
      <c r="L6785" s="5" t="str">
        <f aca="false">IF(ISNA(VLOOKUP(Table4[[#This Row],[warehouse_id]], tblwhouse[], tblwhouse[warehouse_name],FALSE() )), "Invalid", "Valid")</f>
        <v>Valid</v>
      </c>
    </row>
    <row r="6786" customFormat="false" ht="15" hidden="false" customHeight="true" outlineLevel="0" collapsed="false">
      <c r="A6786" s="1" t="n">
        <v>6785</v>
      </c>
      <c r="B6786" s="1" t="n">
        <v>1</v>
      </c>
      <c r="C6786" s="1" t="n">
        <v>2495</v>
      </c>
      <c r="D6786" s="1" t="s">
        <v>13851</v>
      </c>
      <c r="E6786" s="1" t="n">
        <v>342</v>
      </c>
      <c r="F6786" s="1" t="n">
        <v>35</v>
      </c>
      <c r="G6786" s="1" t="n">
        <v>664.46</v>
      </c>
      <c r="H6786" s="4" t="n">
        <v>45995.6009384375</v>
      </c>
      <c r="I67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6785BT6896441249534235664.4645995.6009384375</v>
      </c>
      <c r="J6786" s="1" t="n">
        <f aca="false">COUNTIF(I:I, $I6786)</f>
        <v>1</v>
      </c>
      <c r="K6786" s="1" t="str">
        <f aca="false">IF(ISNA(VLOOKUP(Table4[product_id], tblProducts[], tblProducts[product_name],FALSE() )), "Invalid", "Valid")</f>
        <v>Valid</v>
      </c>
      <c r="L6786" s="5" t="str">
        <f aca="false">IF(ISNA(VLOOKUP(Table4[[#This Row],[warehouse_id]], tblwhouse[], tblwhouse[warehouse_name],FALSE() )), "Invalid", "Valid")</f>
        <v>Valid</v>
      </c>
    </row>
    <row r="6787" customFormat="false" ht="15" hidden="false" customHeight="true" outlineLevel="0" collapsed="false">
      <c r="A6787" s="1" t="n">
        <v>6786</v>
      </c>
      <c r="B6787" s="1" t="n">
        <v>3</v>
      </c>
      <c r="C6787" s="1" t="n">
        <v>71</v>
      </c>
      <c r="D6787" s="1" t="s">
        <v>13852</v>
      </c>
      <c r="E6787" s="1" t="n">
        <v>34</v>
      </c>
      <c r="F6787" s="1" t="n">
        <v>74</v>
      </c>
      <c r="G6787" s="1" t="n">
        <v>1327.95</v>
      </c>
      <c r="H6787" s="4" t="n">
        <v>45866.6009384375</v>
      </c>
      <c r="I67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6786BT48221837134741327.9545866.6009384375</v>
      </c>
      <c r="J6787" s="1" t="n">
        <f aca="false">COUNTIF(I:I, $I6787)</f>
        <v>1</v>
      </c>
      <c r="K6787" s="1" t="str">
        <f aca="false">IF(ISNA(VLOOKUP(Table4[product_id], tblProducts[], tblProducts[product_name],FALSE() )), "Invalid", "Valid")</f>
        <v>Valid</v>
      </c>
      <c r="L6787" s="5" t="str">
        <f aca="false">IF(ISNA(VLOOKUP(Table4[[#This Row],[warehouse_id]], tblwhouse[], tblwhouse[warehouse_name],FALSE() )), "Invalid", "Valid")</f>
        <v>Valid</v>
      </c>
    </row>
    <row r="6788" customFormat="false" ht="15" hidden="false" customHeight="true" outlineLevel="0" collapsed="false">
      <c r="A6788" s="1" t="n">
        <v>6787</v>
      </c>
      <c r="B6788" s="1" t="n">
        <v>2</v>
      </c>
      <c r="C6788" s="1" t="n">
        <v>2018</v>
      </c>
      <c r="D6788" s="1" t="s">
        <v>13853</v>
      </c>
      <c r="E6788" s="1" t="n">
        <v>173</v>
      </c>
      <c r="F6788" s="1" t="n">
        <v>55</v>
      </c>
      <c r="G6788" s="1" t="n">
        <v>552.81</v>
      </c>
      <c r="H6788" s="4" t="n">
        <v>45924.6009384375</v>
      </c>
      <c r="I67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6787BT4086702201817355552.8145924.6009384375</v>
      </c>
      <c r="J6788" s="1" t="n">
        <f aca="false">COUNTIF(I:I, $I6788)</f>
        <v>1</v>
      </c>
      <c r="K6788" s="1" t="str">
        <f aca="false">IF(ISNA(VLOOKUP(Table4[product_id], tblProducts[], tblProducts[product_name],FALSE() )), "Invalid", "Valid")</f>
        <v>Valid</v>
      </c>
      <c r="L6788" s="5" t="str">
        <f aca="false">IF(ISNA(VLOOKUP(Table4[[#This Row],[warehouse_id]], tblwhouse[], tblwhouse[warehouse_name],FALSE() )), "Invalid", "Valid")</f>
        <v>Valid</v>
      </c>
    </row>
    <row r="6789" customFormat="false" ht="15" hidden="false" customHeight="true" outlineLevel="0" collapsed="false">
      <c r="A6789" s="1" t="n">
        <v>6788</v>
      </c>
      <c r="B6789" s="1" t="n">
        <v>1</v>
      </c>
      <c r="C6789" s="1" t="n">
        <v>1638</v>
      </c>
      <c r="D6789" s="1" t="s">
        <v>13854</v>
      </c>
      <c r="E6789" s="1" t="n">
        <v>147</v>
      </c>
      <c r="F6789" s="1" t="n">
        <v>52</v>
      </c>
      <c r="G6789" s="1" t="n">
        <v>715.34</v>
      </c>
      <c r="H6789" s="4" t="n">
        <v>45902.6009384375</v>
      </c>
      <c r="I67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6788BT8101701163814752715.3445902.6009384375</v>
      </c>
      <c r="J6789" s="1" t="n">
        <f aca="false">COUNTIF(I:I, $I6789)</f>
        <v>1</v>
      </c>
      <c r="K6789" s="1" t="str">
        <f aca="false">IF(ISNA(VLOOKUP(Table4[product_id], tblProducts[], tblProducts[product_name],FALSE() )), "Invalid", "Valid")</f>
        <v>Valid</v>
      </c>
      <c r="L6789" s="5" t="str">
        <f aca="false">IF(ISNA(VLOOKUP(Table4[[#This Row],[warehouse_id]], tblwhouse[], tblwhouse[warehouse_name],FALSE() )), "Invalid", "Valid")</f>
        <v>Valid</v>
      </c>
    </row>
    <row r="6790" customFormat="false" ht="15" hidden="false" customHeight="true" outlineLevel="0" collapsed="false">
      <c r="A6790" s="1" t="n">
        <v>6789</v>
      </c>
      <c r="B6790" s="1" t="n">
        <v>2</v>
      </c>
      <c r="C6790" s="1" t="n">
        <v>2159</v>
      </c>
      <c r="D6790" s="1" t="s">
        <v>13855</v>
      </c>
      <c r="E6790" s="1" t="n">
        <v>265</v>
      </c>
      <c r="F6790" s="1" t="n">
        <v>62</v>
      </c>
      <c r="G6790" s="1" t="n">
        <v>46.16</v>
      </c>
      <c r="H6790" s="4" t="n">
        <v>45983.6009384375</v>
      </c>
      <c r="I67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6789BT889885221592656246.1645983.6009384375</v>
      </c>
      <c r="J6790" s="1" t="n">
        <f aca="false">COUNTIF(I:I, $I6790)</f>
        <v>1</v>
      </c>
      <c r="K6790" s="1" t="str">
        <f aca="false">IF(ISNA(VLOOKUP(Table4[product_id], tblProducts[], tblProducts[product_name],FALSE() )), "Invalid", "Valid")</f>
        <v>Valid</v>
      </c>
      <c r="L6790" s="5" t="str">
        <f aca="false">IF(ISNA(VLOOKUP(Table4[[#This Row],[warehouse_id]], tblwhouse[], tblwhouse[warehouse_name],FALSE() )), "Invalid", "Valid")</f>
        <v>Valid</v>
      </c>
    </row>
    <row r="6791" customFormat="false" ht="15" hidden="false" customHeight="true" outlineLevel="0" collapsed="false">
      <c r="A6791" s="1" t="n">
        <v>6790</v>
      </c>
      <c r="B6791" s="1" t="n">
        <v>1</v>
      </c>
      <c r="C6791" s="1" t="n">
        <v>651</v>
      </c>
      <c r="D6791" s="1" t="s">
        <v>13856</v>
      </c>
      <c r="E6791" s="1" t="n">
        <v>290</v>
      </c>
      <c r="F6791" s="1" t="n">
        <v>68</v>
      </c>
      <c r="G6791" s="1" t="n">
        <v>1264.76</v>
      </c>
      <c r="H6791" s="4" t="n">
        <v>45955.6009384375</v>
      </c>
      <c r="I67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6790BT3986861651290681264.7645955.6009384375</v>
      </c>
      <c r="J6791" s="1" t="n">
        <f aca="false">COUNTIF(I:I, $I6791)</f>
        <v>1</v>
      </c>
      <c r="K6791" s="1" t="str">
        <f aca="false">IF(ISNA(VLOOKUP(Table4[product_id], tblProducts[], tblProducts[product_name],FALSE() )), "Invalid", "Valid")</f>
        <v>Valid</v>
      </c>
      <c r="L6791" s="5" t="str">
        <f aca="false">IF(ISNA(VLOOKUP(Table4[[#This Row],[warehouse_id]], tblwhouse[], tblwhouse[warehouse_name],FALSE() )), "Invalid", "Valid")</f>
        <v>Valid</v>
      </c>
    </row>
    <row r="6792" customFormat="false" ht="15" hidden="false" customHeight="true" outlineLevel="0" collapsed="false">
      <c r="A6792" s="1" t="n">
        <v>6791</v>
      </c>
      <c r="B6792" s="1" t="n">
        <v>4</v>
      </c>
      <c r="C6792" s="1" t="n">
        <v>2157</v>
      </c>
      <c r="D6792" s="1" t="s">
        <v>13857</v>
      </c>
      <c r="E6792" s="1" t="n">
        <v>170</v>
      </c>
      <c r="F6792" s="1" t="n">
        <v>72</v>
      </c>
      <c r="G6792" s="1" t="n">
        <v>1154.78</v>
      </c>
      <c r="H6792" s="4" t="n">
        <v>46044.6009384375</v>
      </c>
      <c r="I67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6791BT25521742157170721154.7846044.6009384375</v>
      </c>
      <c r="J6792" s="1" t="n">
        <f aca="false">COUNTIF(I:I, $I6792)</f>
        <v>1</v>
      </c>
      <c r="K6792" s="1" t="str">
        <f aca="false">IF(ISNA(VLOOKUP(Table4[product_id], tblProducts[], tblProducts[product_name],FALSE() )), "Invalid", "Valid")</f>
        <v>Valid</v>
      </c>
      <c r="L6792" s="5" t="str">
        <f aca="false">IF(ISNA(VLOOKUP(Table4[[#This Row],[warehouse_id]], tblwhouse[], tblwhouse[warehouse_name],FALSE() )), "Invalid", "Valid")</f>
        <v>Valid</v>
      </c>
    </row>
    <row r="6793" customFormat="false" ht="15" hidden="false" customHeight="true" outlineLevel="0" collapsed="false">
      <c r="A6793" s="1" t="n">
        <v>6792</v>
      </c>
      <c r="B6793" s="1" t="n">
        <v>2</v>
      </c>
      <c r="C6793" s="1" t="n">
        <v>1884</v>
      </c>
      <c r="D6793" s="1" t="s">
        <v>13858</v>
      </c>
      <c r="E6793" s="1" t="n">
        <v>282</v>
      </c>
      <c r="F6793" s="1" t="n">
        <v>28</v>
      </c>
      <c r="G6793" s="1" t="n">
        <v>903.25</v>
      </c>
      <c r="H6793" s="4" t="n">
        <v>46030.6009384375</v>
      </c>
      <c r="I67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6792BT9329622188428228903.2546030.6009384375</v>
      </c>
      <c r="J6793" s="1" t="n">
        <f aca="false">COUNTIF(I:I, $I6793)</f>
        <v>1</v>
      </c>
      <c r="K6793" s="1" t="str">
        <f aca="false">IF(ISNA(VLOOKUP(Table4[product_id], tblProducts[], tblProducts[product_name],FALSE() )), "Invalid", "Valid")</f>
        <v>Valid</v>
      </c>
      <c r="L6793" s="5" t="str">
        <f aca="false">IF(ISNA(VLOOKUP(Table4[[#This Row],[warehouse_id]], tblwhouse[], tblwhouse[warehouse_name],FALSE() )), "Invalid", "Valid")</f>
        <v>Valid</v>
      </c>
    </row>
    <row r="6794" customFormat="false" ht="15" hidden="false" customHeight="true" outlineLevel="0" collapsed="false">
      <c r="A6794" s="1" t="n">
        <v>6793</v>
      </c>
      <c r="B6794" s="1" t="n">
        <v>4</v>
      </c>
      <c r="C6794" s="1" t="n">
        <v>2334</v>
      </c>
      <c r="D6794" s="1" t="s">
        <v>13859</v>
      </c>
      <c r="E6794" s="1" t="n">
        <v>41</v>
      </c>
      <c r="F6794" s="1" t="n">
        <v>71</v>
      </c>
      <c r="G6794" s="1" t="n">
        <v>324.12</v>
      </c>
      <c r="H6794" s="4" t="n">
        <v>46119.6009384375</v>
      </c>
      <c r="I67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6793BT866536423344171324.1246119.6009384375</v>
      </c>
      <c r="J6794" s="1" t="n">
        <f aca="false">COUNTIF(I:I, $I6794)</f>
        <v>1</v>
      </c>
      <c r="K6794" s="1" t="str">
        <f aca="false">IF(ISNA(VLOOKUP(Table4[product_id], tblProducts[], tblProducts[product_name],FALSE() )), "Invalid", "Valid")</f>
        <v>Valid</v>
      </c>
      <c r="L6794" s="5" t="str">
        <f aca="false">IF(ISNA(VLOOKUP(Table4[[#This Row],[warehouse_id]], tblwhouse[], tblwhouse[warehouse_name],FALSE() )), "Invalid", "Valid")</f>
        <v>Valid</v>
      </c>
    </row>
    <row r="6795" customFormat="false" ht="15" hidden="false" customHeight="true" outlineLevel="0" collapsed="false">
      <c r="A6795" s="1" t="n">
        <v>6794</v>
      </c>
      <c r="B6795" s="1" t="n">
        <v>2</v>
      </c>
      <c r="C6795" s="1" t="n">
        <v>1236</v>
      </c>
      <c r="D6795" s="1" t="s">
        <v>13860</v>
      </c>
      <c r="E6795" s="1" t="n">
        <v>148</v>
      </c>
      <c r="F6795" s="1" t="n">
        <v>79</v>
      </c>
      <c r="G6795" s="1" t="n">
        <v>1246.95</v>
      </c>
      <c r="H6795" s="4" t="n">
        <v>46202.6009384375</v>
      </c>
      <c r="I67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6794BT18400821236148791246.9546202.6009384375</v>
      </c>
      <c r="J6795" s="1" t="n">
        <f aca="false">COUNTIF(I:I, $I6795)</f>
        <v>1</v>
      </c>
      <c r="K6795" s="1" t="str">
        <f aca="false">IF(ISNA(VLOOKUP(Table4[product_id], tblProducts[], tblProducts[product_name],FALSE() )), "Invalid", "Valid")</f>
        <v>Valid</v>
      </c>
      <c r="L6795" s="5" t="str">
        <f aca="false">IF(ISNA(VLOOKUP(Table4[[#This Row],[warehouse_id]], tblwhouse[], tblwhouse[warehouse_name],FALSE() )), "Invalid", "Valid")</f>
        <v>Valid</v>
      </c>
    </row>
    <row r="6796" customFormat="false" ht="15" hidden="false" customHeight="true" outlineLevel="0" collapsed="false">
      <c r="A6796" s="1" t="n">
        <v>6795</v>
      </c>
      <c r="B6796" s="1" t="n">
        <v>3</v>
      </c>
      <c r="C6796" s="1" t="n">
        <v>159</v>
      </c>
      <c r="D6796" s="1" t="s">
        <v>13861</v>
      </c>
      <c r="E6796" s="1" t="n">
        <v>466</v>
      </c>
      <c r="F6796" s="1" t="n">
        <v>61</v>
      </c>
      <c r="G6796" s="1" t="n">
        <v>1460.09</v>
      </c>
      <c r="H6796" s="4" t="n">
        <v>45967.6009384375</v>
      </c>
      <c r="I67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6795BT8280683159466611460.0945967.6009384375</v>
      </c>
      <c r="J6796" s="1" t="n">
        <f aca="false">COUNTIF(I:I, $I6796)</f>
        <v>1</v>
      </c>
      <c r="K6796" s="1" t="str">
        <f aca="false">IF(ISNA(VLOOKUP(Table4[product_id], tblProducts[], tblProducts[product_name],FALSE() )), "Invalid", "Valid")</f>
        <v>Valid</v>
      </c>
      <c r="L6796" s="5" t="str">
        <f aca="false">IF(ISNA(VLOOKUP(Table4[[#This Row],[warehouse_id]], tblwhouse[], tblwhouse[warehouse_name],FALSE() )), "Invalid", "Valid")</f>
        <v>Valid</v>
      </c>
    </row>
    <row r="6797" customFormat="false" ht="15" hidden="false" customHeight="true" outlineLevel="0" collapsed="false">
      <c r="A6797" s="1" t="n">
        <v>6796</v>
      </c>
      <c r="B6797" s="1" t="n">
        <v>4</v>
      </c>
      <c r="C6797" s="1" t="n">
        <v>2797</v>
      </c>
      <c r="D6797" s="1" t="s">
        <v>13862</v>
      </c>
      <c r="E6797" s="1" t="n">
        <v>198</v>
      </c>
      <c r="F6797" s="1" t="n">
        <v>31</v>
      </c>
      <c r="G6797" s="1" t="n">
        <v>1345.2</v>
      </c>
      <c r="H6797" s="4" t="n">
        <v>46175.6009384375</v>
      </c>
      <c r="I67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6796BT46644642797198311345.246175.6009384375</v>
      </c>
      <c r="J6797" s="1" t="n">
        <f aca="false">COUNTIF(I:I, $I6797)</f>
        <v>1</v>
      </c>
      <c r="K6797" s="1" t="str">
        <f aca="false">IF(ISNA(VLOOKUP(Table4[product_id], tblProducts[], tblProducts[product_name],FALSE() )), "Invalid", "Valid")</f>
        <v>Valid</v>
      </c>
      <c r="L6797" s="5" t="str">
        <f aca="false">IF(ISNA(VLOOKUP(Table4[[#This Row],[warehouse_id]], tblwhouse[], tblwhouse[warehouse_name],FALSE() )), "Invalid", "Valid")</f>
        <v>Valid</v>
      </c>
    </row>
    <row r="6798" customFormat="false" ht="15" hidden="false" customHeight="true" outlineLevel="0" collapsed="false">
      <c r="A6798" s="1" t="n">
        <v>6797</v>
      </c>
      <c r="B6798" s="1" t="n">
        <v>1</v>
      </c>
      <c r="C6798" s="1" t="n">
        <v>1985</v>
      </c>
      <c r="D6798" s="1" t="s">
        <v>13863</v>
      </c>
      <c r="E6798" s="1" t="n">
        <v>268</v>
      </c>
      <c r="F6798" s="1" t="n">
        <v>70</v>
      </c>
      <c r="G6798" s="1" t="n">
        <v>1347.09</v>
      </c>
      <c r="H6798" s="4" t="n">
        <v>46062.6009384375</v>
      </c>
      <c r="I67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6797BT17029511985268701347.0946062.6009384375</v>
      </c>
      <c r="J6798" s="1" t="n">
        <f aca="false">COUNTIF(I:I, $I6798)</f>
        <v>1</v>
      </c>
      <c r="K6798" s="1" t="str">
        <f aca="false">IF(ISNA(VLOOKUP(Table4[product_id], tblProducts[], tblProducts[product_name],FALSE() )), "Invalid", "Valid")</f>
        <v>Valid</v>
      </c>
      <c r="L6798" s="5" t="str">
        <f aca="false">IF(ISNA(VLOOKUP(Table4[[#This Row],[warehouse_id]], tblwhouse[], tblwhouse[warehouse_name],FALSE() )), "Invalid", "Valid")</f>
        <v>Valid</v>
      </c>
    </row>
    <row r="6799" customFormat="false" ht="15" hidden="false" customHeight="true" outlineLevel="0" collapsed="false">
      <c r="A6799" s="1" t="n">
        <v>6798</v>
      </c>
      <c r="B6799" s="1" t="n">
        <v>3</v>
      </c>
      <c r="C6799" s="1" t="n">
        <v>642</v>
      </c>
      <c r="D6799" s="1" t="s">
        <v>13864</v>
      </c>
      <c r="E6799" s="1" t="n">
        <v>75</v>
      </c>
      <c r="F6799" s="1" t="n">
        <v>66</v>
      </c>
      <c r="G6799" s="1" t="n">
        <v>585.24</v>
      </c>
      <c r="H6799" s="4" t="n">
        <v>46209.6009384375</v>
      </c>
      <c r="I67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6798BT99843536427566585.2446209.6009384375</v>
      </c>
      <c r="J6799" s="1" t="n">
        <f aca="false">COUNTIF(I:I, $I6799)</f>
        <v>1</v>
      </c>
      <c r="K6799" s="1" t="str">
        <f aca="false">IF(ISNA(VLOOKUP(Table4[product_id], tblProducts[], tblProducts[product_name],FALSE() )), "Invalid", "Valid")</f>
        <v>Valid</v>
      </c>
      <c r="L6799" s="5" t="str">
        <f aca="false">IF(ISNA(VLOOKUP(Table4[[#This Row],[warehouse_id]], tblwhouse[], tblwhouse[warehouse_name],FALSE() )), "Invalid", "Valid")</f>
        <v>Valid</v>
      </c>
    </row>
    <row r="6800" customFormat="false" ht="15" hidden="false" customHeight="true" outlineLevel="0" collapsed="false">
      <c r="A6800" s="1" t="n">
        <v>6799</v>
      </c>
      <c r="B6800" s="1" t="n">
        <v>3</v>
      </c>
      <c r="C6800" s="1" t="n">
        <v>528</v>
      </c>
      <c r="D6800" s="1" t="s">
        <v>13865</v>
      </c>
      <c r="E6800" s="1" t="n">
        <v>19</v>
      </c>
      <c r="F6800" s="1" t="n">
        <v>52</v>
      </c>
      <c r="G6800" s="1" t="n">
        <v>473.22</v>
      </c>
      <c r="H6800" s="4" t="n">
        <v>45930.6009384375</v>
      </c>
      <c r="I68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6799BT86417135281952473.2245930.6009384375</v>
      </c>
      <c r="J6800" s="1" t="n">
        <f aca="false">COUNTIF(I:I, $I6800)</f>
        <v>1</v>
      </c>
      <c r="K6800" s="1" t="str">
        <f aca="false">IF(ISNA(VLOOKUP(Table4[product_id], tblProducts[], tblProducts[product_name],FALSE() )), "Invalid", "Valid")</f>
        <v>Valid</v>
      </c>
      <c r="L6800" s="5" t="str">
        <f aca="false">IF(ISNA(VLOOKUP(Table4[[#This Row],[warehouse_id]], tblwhouse[], tblwhouse[warehouse_name],FALSE() )), "Invalid", "Valid")</f>
        <v>Valid</v>
      </c>
    </row>
    <row r="6801" customFormat="false" ht="15" hidden="false" customHeight="true" outlineLevel="0" collapsed="false">
      <c r="A6801" s="1" t="n">
        <v>6800</v>
      </c>
      <c r="B6801" s="1" t="n">
        <v>4</v>
      </c>
      <c r="C6801" s="1" t="n">
        <v>1331</v>
      </c>
      <c r="D6801" s="1" t="s">
        <v>13866</v>
      </c>
      <c r="E6801" s="1" t="n">
        <v>113</v>
      </c>
      <c r="F6801" s="1" t="n">
        <v>45</v>
      </c>
      <c r="G6801" s="1" t="n">
        <v>716.32</v>
      </c>
      <c r="H6801" s="4" t="n">
        <v>45987.6009384375</v>
      </c>
      <c r="I68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6800BT4668174133111345716.3245987.6009384375</v>
      </c>
      <c r="J6801" s="1" t="n">
        <f aca="false">COUNTIF(I:I, $I6801)</f>
        <v>1</v>
      </c>
      <c r="K6801" s="1" t="str">
        <f aca="false">IF(ISNA(VLOOKUP(Table4[product_id], tblProducts[], tblProducts[product_name],FALSE() )), "Invalid", "Valid")</f>
        <v>Valid</v>
      </c>
      <c r="L6801" s="5" t="str">
        <f aca="false">IF(ISNA(VLOOKUP(Table4[[#This Row],[warehouse_id]], tblwhouse[], tblwhouse[warehouse_name],FALSE() )), "Invalid", "Valid")</f>
        <v>Valid</v>
      </c>
    </row>
    <row r="6802" customFormat="false" ht="15" hidden="false" customHeight="true" outlineLevel="0" collapsed="false">
      <c r="A6802" s="1" t="n">
        <v>6801</v>
      </c>
      <c r="B6802" s="1" t="n">
        <v>4</v>
      </c>
      <c r="C6802" s="1" t="n">
        <v>726</v>
      </c>
      <c r="D6802" s="1" t="s">
        <v>13867</v>
      </c>
      <c r="E6802" s="1" t="n">
        <v>62</v>
      </c>
      <c r="F6802" s="1" t="n">
        <v>65</v>
      </c>
      <c r="G6802" s="1" t="n">
        <v>792.13</v>
      </c>
      <c r="H6802" s="4" t="n">
        <v>46164.6009384375</v>
      </c>
      <c r="I68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6801BT67809447266265792.1346164.6009384375</v>
      </c>
      <c r="J6802" s="1" t="n">
        <f aca="false">COUNTIF(I:I, $I6802)</f>
        <v>1</v>
      </c>
      <c r="K6802" s="1" t="str">
        <f aca="false">IF(ISNA(VLOOKUP(Table4[product_id], tblProducts[], tblProducts[product_name],FALSE() )), "Invalid", "Valid")</f>
        <v>Valid</v>
      </c>
      <c r="L6802" s="5" t="str">
        <f aca="false">IF(ISNA(VLOOKUP(Table4[[#This Row],[warehouse_id]], tblwhouse[], tblwhouse[warehouse_name],FALSE() )), "Invalid", "Valid")</f>
        <v>Valid</v>
      </c>
    </row>
    <row r="6803" customFormat="false" ht="15" hidden="false" customHeight="true" outlineLevel="0" collapsed="false">
      <c r="A6803" s="1" t="n">
        <v>6802</v>
      </c>
      <c r="B6803" s="1" t="n">
        <v>3</v>
      </c>
      <c r="C6803" s="1" t="n">
        <v>62</v>
      </c>
      <c r="D6803" s="1" t="s">
        <v>13868</v>
      </c>
      <c r="E6803" s="1" t="n">
        <v>212</v>
      </c>
      <c r="F6803" s="1" t="n">
        <v>48</v>
      </c>
      <c r="G6803" s="1" t="n">
        <v>1021.72</v>
      </c>
      <c r="H6803" s="4" t="n">
        <v>46057.6009384375</v>
      </c>
      <c r="I68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6802BT797987362212481021.7246057.6009384375</v>
      </c>
      <c r="J6803" s="1" t="n">
        <f aca="false">COUNTIF(I:I, $I6803)</f>
        <v>1</v>
      </c>
      <c r="K6803" s="1" t="str">
        <f aca="false">IF(ISNA(VLOOKUP(Table4[product_id], tblProducts[], tblProducts[product_name],FALSE() )), "Invalid", "Valid")</f>
        <v>Valid</v>
      </c>
      <c r="L6803" s="5" t="str">
        <f aca="false">IF(ISNA(VLOOKUP(Table4[[#This Row],[warehouse_id]], tblwhouse[], tblwhouse[warehouse_name],FALSE() )), "Invalid", "Valid")</f>
        <v>Valid</v>
      </c>
    </row>
    <row r="6804" customFormat="false" ht="15" hidden="false" customHeight="true" outlineLevel="0" collapsed="false">
      <c r="A6804" s="1" t="n">
        <v>6803</v>
      </c>
      <c r="B6804" s="1" t="n">
        <v>1</v>
      </c>
      <c r="C6804" s="1" t="n">
        <v>786</v>
      </c>
      <c r="D6804" s="1" t="s">
        <v>13869</v>
      </c>
      <c r="E6804" s="1" t="n">
        <v>454</v>
      </c>
      <c r="F6804" s="1" t="n">
        <v>56</v>
      </c>
      <c r="G6804" s="1" t="n">
        <v>651.19</v>
      </c>
      <c r="H6804" s="4" t="n">
        <v>46085.6009384375</v>
      </c>
      <c r="I68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6803BT905621178645456651.1946085.6009384375</v>
      </c>
      <c r="J6804" s="1" t="n">
        <f aca="false">COUNTIF(I:I, $I6804)</f>
        <v>1</v>
      </c>
      <c r="K6804" s="1" t="str">
        <f aca="false">IF(ISNA(VLOOKUP(Table4[product_id], tblProducts[], tblProducts[product_name],FALSE() )), "Invalid", "Valid")</f>
        <v>Valid</v>
      </c>
      <c r="L6804" s="5" t="str">
        <f aca="false">IF(ISNA(VLOOKUP(Table4[[#This Row],[warehouse_id]], tblwhouse[], tblwhouse[warehouse_name],FALSE() )), "Invalid", "Valid")</f>
        <v>Valid</v>
      </c>
    </row>
    <row r="6805" customFormat="false" ht="15" hidden="false" customHeight="true" outlineLevel="0" collapsed="false">
      <c r="A6805" s="1" t="n">
        <v>6804</v>
      </c>
      <c r="B6805" s="1" t="n">
        <v>4</v>
      </c>
      <c r="C6805" s="1" t="n">
        <v>1778</v>
      </c>
      <c r="D6805" s="1" t="s">
        <v>13870</v>
      </c>
      <c r="E6805" s="1" t="n">
        <v>82</v>
      </c>
      <c r="F6805" s="1" t="n">
        <v>53</v>
      </c>
      <c r="G6805" s="1" t="n">
        <v>1199.57</v>
      </c>
      <c r="H6805" s="4" t="n">
        <v>46215.6009384375</v>
      </c>
      <c r="I68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6804BT4731234177882531199.5746215.6009384375</v>
      </c>
      <c r="J6805" s="1" t="n">
        <f aca="false">COUNTIF(I:I, $I6805)</f>
        <v>1</v>
      </c>
      <c r="K6805" s="1" t="str">
        <f aca="false">IF(ISNA(VLOOKUP(Table4[product_id], tblProducts[], tblProducts[product_name],FALSE() )), "Invalid", "Valid")</f>
        <v>Valid</v>
      </c>
      <c r="L6805" s="5" t="str">
        <f aca="false">IF(ISNA(VLOOKUP(Table4[[#This Row],[warehouse_id]], tblwhouse[], tblwhouse[warehouse_name],FALSE() )), "Invalid", "Valid")</f>
        <v>Valid</v>
      </c>
    </row>
    <row r="6806" customFormat="false" ht="15" hidden="false" customHeight="true" outlineLevel="0" collapsed="false">
      <c r="A6806" s="1" t="n">
        <v>6805</v>
      </c>
      <c r="B6806" s="1" t="n">
        <v>2</v>
      </c>
      <c r="C6806" s="1" t="n">
        <v>2996</v>
      </c>
      <c r="D6806" s="1" t="s">
        <v>13871</v>
      </c>
      <c r="E6806" s="1" t="n">
        <v>193</v>
      </c>
      <c r="F6806" s="1" t="n">
        <v>78</v>
      </c>
      <c r="G6806" s="1" t="n">
        <v>84.21</v>
      </c>
      <c r="H6806" s="4" t="n">
        <v>46041.6009384375</v>
      </c>
      <c r="I68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6805BT149129229961937884.2146041.6009384375</v>
      </c>
      <c r="J6806" s="1" t="n">
        <f aca="false">COUNTIF(I:I, $I6806)</f>
        <v>1</v>
      </c>
      <c r="K6806" s="1" t="str">
        <f aca="false">IF(ISNA(VLOOKUP(Table4[product_id], tblProducts[], tblProducts[product_name],FALSE() )), "Invalid", "Valid")</f>
        <v>Valid</v>
      </c>
      <c r="L6806" s="5" t="str">
        <f aca="false">IF(ISNA(VLOOKUP(Table4[[#This Row],[warehouse_id]], tblwhouse[], tblwhouse[warehouse_name],FALSE() )), "Invalid", "Valid")</f>
        <v>Valid</v>
      </c>
    </row>
    <row r="6807" customFormat="false" ht="15" hidden="false" customHeight="true" outlineLevel="0" collapsed="false">
      <c r="A6807" s="1" t="n">
        <v>6806</v>
      </c>
      <c r="B6807" s="1" t="n">
        <v>3</v>
      </c>
      <c r="C6807" s="1" t="n">
        <v>2009</v>
      </c>
      <c r="D6807" s="1" t="s">
        <v>13872</v>
      </c>
      <c r="E6807" s="1" t="n">
        <v>41</v>
      </c>
      <c r="F6807" s="1" t="n">
        <v>65</v>
      </c>
      <c r="G6807" s="1" t="n">
        <v>904.69</v>
      </c>
      <c r="H6807" s="4" t="n">
        <v>45873.6009384375</v>
      </c>
      <c r="I68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6806BT109211320094165904.6945873.6009384375</v>
      </c>
      <c r="J6807" s="1" t="n">
        <f aca="false">COUNTIF(I:I, $I6807)</f>
        <v>1</v>
      </c>
      <c r="K6807" s="1" t="str">
        <f aca="false">IF(ISNA(VLOOKUP(Table4[product_id], tblProducts[], tblProducts[product_name],FALSE() )), "Invalid", "Valid")</f>
        <v>Valid</v>
      </c>
      <c r="L6807" s="5" t="str">
        <f aca="false">IF(ISNA(VLOOKUP(Table4[[#This Row],[warehouse_id]], tblwhouse[], tblwhouse[warehouse_name],FALSE() )), "Invalid", "Valid")</f>
        <v>Valid</v>
      </c>
    </row>
    <row r="6808" customFormat="false" ht="15" hidden="false" customHeight="true" outlineLevel="0" collapsed="false">
      <c r="A6808" s="1" t="n">
        <v>6807</v>
      </c>
      <c r="B6808" s="1" t="n">
        <v>1</v>
      </c>
      <c r="C6808" s="1" t="n">
        <v>170</v>
      </c>
      <c r="D6808" s="1" t="s">
        <v>13873</v>
      </c>
      <c r="E6808" s="1" t="n">
        <v>131</v>
      </c>
      <c r="F6808" s="1" t="n">
        <v>56</v>
      </c>
      <c r="G6808" s="1" t="n">
        <v>148.67</v>
      </c>
      <c r="H6808" s="4" t="n">
        <v>45999.6009384491</v>
      </c>
      <c r="I68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6807BT114527117013156148.6745999.6009384491</v>
      </c>
      <c r="J6808" s="1" t="n">
        <f aca="false">COUNTIF(I:I, $I6808)</f>
        <v>1</v>
      </c>
      <c r="K6808" s="1" t="str">
        <f aca="false">IF(ISNA(VLOOKUP(Table4[product_id], tblProducts[], tblProducts[product_name],FALSE() )), "Invalid", "Valid")</f>
        <v>Valid</v>
      </c>
      <c r="L6808" s="5" t="str">
        <f aca="false">IF(ISNA(VLOOKUP(Table4[[#This Row],[warehouse_id]], tblwhouse[], tblwhouse[warehouse_name],FALSE() )), "Invalid", "Valid")</f>
        <v>Valid</v>
      </c>
    </row>
    <row r="6809" customFormat="false" ht="15" hidden="false" customHeight="true" outlineLevel="0" collapsed="false">
      <c r="A6809" s="1" t="n">
        <v>6808</v>
      </c>
      <c r="B6809" s="1" t="n">
        <v>4</v>
      </c>
      <c r="C6809" s="1" t="n">
        <v>108</v>
      </c>
      <c r="D6809" s="1" t="s">
        <v>13874</v>
      </c>
      <c r="E6809" s="1" t="n">
        <v>365</v>
      </c>
      <c r="F6809" s="1" t="n">
        <v>33</v>
      </c>
      <c r="G6809" s="1" t="n">
        <v>651.24</v>
      </c>
      <c r="H6809" s="4" t="n">
        <v>45928.6009384491</v>
      </c>
      <c r="I68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6808BT913027410836533651.2445928.6009384491</v>
      </c>
      <c r="J6809" s="1" t="n">
        <f aca="false">COUNTIF(I:I, $I6809)</f>
        <v>1</v>
      </c>
      <c r="K6809" s="1" t="str">
        <f aca="false">IF(ISNA(VLOOKUP(Table4[product_id], tblProducts[], tblProducts[product_name],FALSE() )), "Invalid", "Valid")</f>
        <v>Valid</v>
      </c>
      <c r="L6809" s="5" t="str">
        <f aca="false">IF(ISNA(VLOOKUP(Table4[[#This Row],[warehouse_id]], tblwhouse[], tblwhouse[warehouse_name],FALSE() )), "Invalid", "Valid")</f>
        <v>Valid</v>
      </c>
    </row>
    <row r="6810" customFormat="false" ht="15" hidden="false" customHeight="true" outlineLevel="0" collapsed="false">
      <c r="A6810" s="1" t="n">
        <v>6809</v>
      </c>
      <c r="B6810" s="1" t="n">
        <v>1</v>
      </c>
      <c r="C6810" s="1" t="n">
        <v>853</v>
      </c>
      <c r="D6810" s="1" t="s">
        <v>13875</v>
      </c>
      <c r="E6810" s="1" t="n">
        <v>174</v>
      </c>
      <c r="F6810" s="1" t="n">
        <v>56</v>
      </c>
      <c r="G6810" s="1" t="n">
        <v>550.6</v>
      </c>
      <c r="H6810" s="4" t="n">
        <v>45862.6009384491</v>
      </c>
      <c r="I68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6809BT382335185317456550.645862.6009384491</v>
      </c>
      <c r="J6810" s="1" t="n">
        <f aca="false">COUNTIF(I:I, $I6810)</f>
        <v>1</v>
      </c>
      <c r="K6810" s="1" t="str">
        <f aca="false">IF(ISNA(VLOOKUP(Table4[product_id], tblProducts[], tblProducts[product_name],FALSE() )), "Invalid", "Valid")</f>
        <v>Valid</v>
      </c>
      <c r="L6810" s="5" t="str">
        <f aca="false">IF(ISNA(VLOOKUP(Table4[[#This Row],[warehouse_id]], tblwhouse[], tblwhouse[warehouse_name],FALSE() )), "Invalid", "Valid")</f>
        <v>Valid</v>
      </c>
    </row>
    <row r="6811" customFormat="false" ht="15" hidden="false" customHeight="true" outlineLevel="0" collapsed="false">
      <c r="A6811" s="1" t="n">
        <v>6810</v>
      </c>
      <c r="B6811" s="1" t="n">
        <v>1</v>
      </c>
      <c r="C6811" s="1" t="n">
        <v>1396</v>
      </c>
      <c r="D6811" s="1" t="s">
        <v>13876</v>
      </c>
      <c r="E6811" s="1" t="n">
        <v>217</v>
      </c>
      <c r="F6811" s="1" t="n">
        <v>30</v>
      </c>
      <c r="G6811" s="1" t="n">
        <v>767.06</v>
      </c>
      <c r="H6811" s="4" t="n">
        <v>46160.6009384491</v>
      </c>
      <c r="I68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6810BT5107531139621730767.0646160.6009384491</v>
      </c>
      <c r="J6811" s="1" t="n">
        <f aca="false">COUNTIF(I:I, $I6811)</f>
        <v>1</v>
      </c>
      <c r="K6811" s="1" t="str">
        <f aca="false">IF(ISNA(VLOOKUP(Table4[product_id], tblProducts[], tblProducts[product_name],FALSE() )), "Invalid", "Valid")</f>
        <v>Valid</v>
      </c>
      <c r="L6811" s="5" t="str">
        <f aca="false">IF(ISNA(VLOOKUP(Table4[[#This Row],[warehouse_id]], tblwhouse[], tblwhouse[warehouse_name],FALSE() )), "Invalid", "Valid")</f>
        <v>Valid</v>
      </c>
    </row>
    <row r="6812" customFormat="false" ht="15" hidden="false" customHeight="true" outlineLevel="0" collapsed="false">
      <c r="A6812" s="1" t="n">
        <v>6811</v>
      </c>
      <c r="B6812" s="1" t="n">
        <v>1</v>
      </c>
      <c r="C6812" s="1" t="n">
        <v>712</v>
      </c>
      <c r="D6812" s="1" t="s">
        <v>13877</v>
      </c>
      <c r="E6812" s="1" t="n">
        <v>438</v>
      </c>
      <c r="F6812" s="1" t="n">
        <v>46</v>
      </c>
      <c r="G6812" s="1" t="n">
        <v>103.83</v>
      </c>
      <c r="H6812" s="4" t="n">
        <v>45866.6009384491</v>
      </c>
      <c r="I68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6811BT428398171243846103.8345866.6009384491</v>
      </c>
      <c r="J6812" s="1" t="n">
        <f aca="false">COUNTIF(I:I, $I6812)</f>
        <v>1</v>
      </c>
      <c r="K6812" s="1" t="str">
        <f aca="false">IF(ISNA(VLOOKUP(Table4[product_id], tblProducts[], tblProducts[product_name],FALSE() )), "Invalid", "Valid")</f>
        <v>Valid</v>
      </c>
      <c r="L6812" s="5" t="str">
        <f aca="false">IF(ISNA(VLOOKUP(Table4[[#This Row],[warehouse_id]], tblwhouse[], tblwhouse[warehouse_name],FALSE() )), "Invalid", "Valid")</f>
        <v>Valid</v>
      </c>
    </row>
    <row r="6813" customFormat="false" ht="15" hidden="false" customHeight="true" outlineLevel="0" collapsed="false">
      <c r="A6813" s="1" t="n">
        <v>6812</v>
      </c>
      <c r="B6813" s="1" t="n">
        <v>4</v>
      </c>
      <c r="C6813" s="1" t="n">
        <v>196</v>
      </c>
      <c r="D6813" s="1" t="s">
        <v>13878</v>
      </c>
      <c r="E6813" s="1" t="n">
        <v>225</v>
      </c>
      <c r="F6813" s="1" t="n">
        <v>72</v>
      </c>
      <c r="G6813" s="1" t="n">
        <v>793.2</v>
      </c>
      <c r="H6813" s="4" t="n">
        <v>45862.6009384491</v>
      </c>
      <c r="I68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6812BT486078419622572793.245862.6009384491</v>
      </c>
      <c r="J6813" s="1" t="n">
        <f aca="false">COUNTIF(I:I, $I6813)</f>
        <v>1</v>
      </c>
      <c r="K6813" s="1" t="str">
        <f aca="false">IF(ISNA(VLOOKUP(Table4[product_id], tblProducts[], tblProducts[product_name],FALSE() )), "Invalid", "Valid")</f>
        <v>Valid</v>
      </c>
      <c r="L6813" s="5" t="str">
        <f aca="false">IF(ISNA(VLOOKUP(Table4[[#This Row],[warehouse_id]], tblwhouse[], tblwhouse[warehouse_name],FALSE() )), "Invalid", "Valid")</f>
        <v>Valid</v>
      </c>
    </row>
    <row r="6814" customFormat="false" ht="15" hidden="false" customHeight="true" outlineLevel="0" collapsed="false">
      <c r="A6814" s="1" t="n">
        <v>6813</v>
      </c>
      <c r="B6814" s="1" t="n">
        <v>4</v>
      </c>
      <c r="C6814" s="1" t="n">
        <v>784</v>
      </c>
      <c r="D6814" s="1" t="s">
        <v>13879</v>
      </c>
      <c r="E6814" s="1" t="n">
        <v>213</v>
      </c>
      <c r="F6814" s="1" t="n">
        <v>75</v>
      </c>
      <c r="G6814" s="1" t="n">
        <v>325.49</v>
      </c>
      <c r="H6814" s="4" t="n">
        <v>45885.6009384491</v>
      </c>
      <c r="I68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6813BT262068478421375325.4945885.6009384491</v>
      </c>
      <c r="J6814" s="1" t="n">
        <f aca="false">COUNTIF(I:I, $I6814)</f>
        <v>1</v>
      </c>
      <c r="K6814" s="1" t="str">
        <f aca="false">IF(ISNA(VLOOKUP(Table4[product_id], tblProducts[], tblProducts[product_name],FALSE() )), "Invalid", "Valid")</f>
        <v>Valid</v>
      </c>
      <c r="L6814" s="5" t="str">
        <f aca="false">IF(ISNA(VLOOKUP(Table4[[#This Row],[warehouse_id]], tblwhouse[], tblwhouse[warehouse_name],FALSE() )), "Invalid", "Valid")</f>
        <v>Valid</v>
      </c>
    </row>
    <row r="6815" customFormat="false" ht="15" hidden="false" customHeight="true" outlineLevel="0" collapsed="false">
      <c r="A6815" s="1" t="n">
        <v>6814</v>
      </c>
      <c r="B6815" s="1" t="n">
        <v>3</v>
      </c>
      <c r="C6815" s="1" t="n">
        <v>1400</v>
      </c>
      <c r="D6815" s="1" t="s">
        <v>13880</v>
      </c>
      <c r="E6815" s="1" t="n">
        <v>487</v>
      </c>
      <c r="F6815" s="1" t="n">
        <v>73</v>
      </c>
      <c r="G6815" s="1" t="n">
        <v>406.36</v>
      </c>
      <c r="H6815" s="4" t="n">
        <v>45960.6009384491</v>
      </c>
      <c r="I68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6814BT8420853140048773406.3645960.6009384491</v>
      </c>
      <c r="J6815" s="1" t="n">
        <f aca="false">COUNTIF(I:I, $I6815)</f>
        <v>1</v>
      </c>
      <c r="K6815" s="1" t="str">
        <f aca="false">IF(ISNA(VLOOKUP(Table4[product_id], tblProducts[], tblProducts[product_name],FALSE() )), "Invalid", "Valid")</f>
        <v>Valid</v>
      </c>
      <c r="L6815" s="5" t="str">
        <f aca="false">IF(ISNA(VLOOKUP(Table4[[#This Row],[warehouse_id]], tblwhouse[], tblwhouse[warehouse_name],FALSE() )), "Invalid", "Valid")</f>
        <v>Valid</v>
      </c>
    </row>
    <row r="6816" customFormat="false" ht="15" hidden="false" customHeight="true" outlineLevel="0" collapsed="false">
      <c r="A6816" s="1" t="n">
        <v>6815</v>
      </c>
      <c r="B6816" s="1" t="n">
        <v>3</v>
      </c>
      <c r="C6816" s="1" t="n">
        <v>1330</v>
      </c>
      <c r="D6816" s="1" t="s">
        <v>13881</v>
      </c>
      <c r="E6816" s="1" t="n">
        <v>390</v>
      </c>
      <c r="F6816" s="1" t="n">
        <v>60</v>
      </c>
      <c r="G6816" s="1" t="n">
        <v>641.21</v>
      </c>
      <c r="H6816" s="4" t="n">
        <v>45940.6009384491</v>
      </c>
      <c r="I68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6815BT4559973133039060641.2145940.6009384491</v>
      </c>
      <c r="J6816" s="1" t="n">
        <f aca="false">COUNTIF(I:I, $I6816)</f>
        <v>1</v>
      </c>
      <c r="K6816" s="1" t="str">
        <f aca="false">IF(ISNA(VLOOKUP(Table4[product_id], tblProducts[], tblProducts[product_name],FALSE() )), "Invalid", "Valid")</f>
        <v>Valid</v>
      </c>
      <c r="L6816" s="5" t="str">
        <f aca="false">IF(ISNA(VLOOKUP(Table4[[#This Row],[warehouse_id]], tblwhouse[], tblwhouse[warehouse_name],FALSE() )), "Invalid", "Valid")</f>
        <v>Valid</v>
      </c>
    </row>
    <row r="6817" customFormat="false" ht="15" hidden="false" customHeight="true" outlineLevel="0" collapsed="false">
      <c r="A6817" s="1" t="n">
        <v>6816</v>
      </c>
      <c r="B6817" s="1" t="n">
        <v>4</v>
      </c>
      <c r="C6817" s="1" t="n">
        <v>1568</v>
      </c>
      <c r="D6817" s="1" t="s">
        <v>13882</v>
      </c>
      <c r="E6817" s="1" t="n">
        <v>446</v>
      </c>
      <c r="F6817" s="1" t="n">
        <v>29</v>
      </c>
      <c r="G6817" s="1" t="n">
        <v>655.09</v>
      </c>
      <c r="H6817" s="4" t="n">
        <v>46081.6009384491</v>
      </c>
      <c r="I68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6816BT6700794156844629655.0946081.6009384491</v>
      </c>
      <c r="J6817" s="1" t="n">
        <f aca="false">COUNTIF(I:I, $I6817)</f>
        <v>1</v>
      </c>
      <c r="K6817" s="1" t="str">
        <f aca="false">IF(ISNA(VLOOKUP(Table4[product_id], tblProducts[], tblProducts[product_name],FALSE() )), "Invalid", "Valid")</f>
        <v>Valid</v>
      </c>
      <c r="L6817" s="5" t="str">
        <f aca="false">IF(ISNA(VLOOKUP(Table4[[#This Row],[warehouse_id]], tblwhouse[], tblwhouse[warehouse_name],FALSE() )), "Invalid", "Valid")</f>
        <v>Valid</v>
      </c>
    </row>
    <row r="6818" customFormat="false" ht="15" hidden="false" customHeight="true" outlineLevel="0" collapsed="false">
      <c r="A6818" s="1" t="n">
        <v>6817</v>
      </c>
      <c r="B6818" s="1" t="n">
        <v>2</v>
      </c>
      <c r="C6818" s="1" t="n">
        <v>854</v>
      </c>
      <c r="D6818" s="1" t="s">
        <v>13883</v>
      </c>
      <c r="E6818" s="1" t="n">
        <v>47</v>
      </c>
      <c r="F6818" s="1" t="n">
        <v>78</v>
      </c>
      <c r="G6818" s="1" t="n">
        <v>11.12</v>
      </c>
      <c r="H6818" s="4" t="n">
        <v>46053.6009384491</v>
      </c>
      <c r="I68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6817BT5240162854477811.1246053.6009384491</v>
      </c>
      <c r="J6818" s="1" t="n">
        <f aca="false">COUNTIF(I:I, $I6818)</f>
        <v>1</v>
      </c>
      <c r="K6818" s="1" t="str">
        <f aca="false">IF(ISNA(VLOOKUP(Table4[product_id], tblProducts[], tblProducts[product_name],FALSE() )), "Invalid", "Valid")</f>
        <v>Valid</v>
      </c>
      <c r="L6818" s="5" t="str">
        <f aca="false">IF(ISNA(VLOOKUP(Table4[[#This Row],[warehouse_id]], tblwhouse[], tblwhouse[warehouse_name],FALSE() )), "Invalid", "Valid")</f>
        <v>Valid</v>
      </c>
    </row>
    <row r="6819" customFormat="false" ht="15" hidden="false" customHeight="true" outlineLevel="0" collapsed="false">
      <c r="A6819" s="1" t="n">
        <v>6818</v>
      </c>
      <c r="B6819" s="1" t="n">
        <v>2</v>
      </c>
      <c r="C6819" s="1" t="n">
        <v>264</v>
      </c>
      <c r="D6819" s="1" t="s">
        <v>13884</v>
      </c>
      <c r="E6819" s="1" t="n">
        <v>158</v>
      </c>
      <c r="F6819" s="1" t="n">
        <v>61</v>
      </c>
      <c r="G6819" s="1" t="n">
        <v>258.77</v>
      </c>
      <c r="H6819" s="4" t="n">
        <v>45858.6009384491</v>
      </c>
      <c r="I68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6818BT680086226415861258.7745858.6009384491</v>
      </c>
      <c r="J6819" s="1" t="n">
        <f aca="false">COUNTIF(I:I, $I6819)</f>
        <v>1</v>
      </c>
      <c r="K6819" s="1" t="str">
        <f aca="false">IF(ISNA(VLOOKUP(Table4[product_id], tblProducts[], tblProducts[product_name],FALSE() )), "Invalid", "Valid")</f>
        <v>Valid</v>
      </c>
      <c r="L6819" s="5" t="str">
        <f aca="false">IF(ISNA(VLOOKUP(Table4[[#This Row],[warehouse_id]], tblwhouse[], tblwhouse[warehouse_name],FALSE() )), "Invalid", "Valid")</f>
        <v>Valid</v>
      </c>
    </row>
    <row r="6820" customFormat="false" ht="15" hidden="false" customHeight="true" outlineLevel="0" collapsed="false">
      <c r="A6820" s="1" t="n">
        <v>6819</v>
      </c>
      <c r="B6820" s="1" t="n">
        <v>3</v>
      </c>
      <c r="C6820" s="1" t="n">
        <v>2628</v>
      </c>
      <c r="D6820" s="1" t="s">
        <v>9259</v>
      </c>
      <c r="E6820" s="1" t="n">
        <v>408</v>
      </c>
      <c r="F6820" s="1" t="n">
        <v>75</v>
      </c>
      <c r="G6820" s="1" t="n">
        <v>100.11</v>
      </c>
      <c r="H6820" s="4" t="n">
        <v>46064.6009384491</v>
      </c>
      <c r="I68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6819BT9327703262840875100.1146064.6009384491</v>
      </c>
      <c r="J6820" s="1" t="n">
        <f aca="false">COUNTIF(I:I, $I6820)</f>
        <v>1</v>
      </c>
      <c r="K6820" s="1" t="str">
        <f aca="false">IF(ISNA(VLOOKUP(Table4[product_id], tblProducts[], tblProducts[product_name],FALSE() )), "Invalid", "Valid")</f>
        <v>Valid</v>
      </c>
      <c r="L6820" s="5" t="str">
        <f aca="false">IF(ISNA(VLOOKUP(Table4[[#This Row],[warehouse_id]], tblwhouse[], tblwhouse[warehouse_name],FALSE() )), "Invalid", "Valid")</f>
        <v>Valid</v>
      </c>
    </row>
    <row r="6821" customFormat="false" ht="15" hidden="false" customHeight="true" outlineLevel="0" collapsed="false">
      <c r="A6821" s="1" t="n">
        <v>6820</v>
      </c>
      <c r="B6821" s="1" t="n">
        <v>1</v>
      </c>
      <c r="C6821" s="1" t="n">
        <v>468</v>
      </c>
      <c r="D6821" s="1" t="s">
        <v>13885</v>
      </c>
      <c r="E6821" s="1" t="n">
        <v>7</v>
      </c>
      <c r="F6821" s="1" t="n">
        <v>24</v>
      </c>
      <c r="G6821" s="1" t="n">
        <v>1072.25</v>
      </c>
      <c r="H6821" s="4" t="n">
        <v>45920.6009384491</v>
      </c>
      <c r="I68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6820BT16917714687241072.2545920.6009384491</v>
      </c>
      <c r="J6821" s="1" t="n">
        <f aca="false">COUNTIF(I:I, $I6821)</f>
        <v>1</v>
      </c>
      <c r="K6821" s="1" t="str">
        <f aca="false">IF(ISNA(VLOOKUP(Table4[product_id], tblProducts[], tblProducts[product_name],FALSE() )), "Invalid", "Valid")</f>
        <v>Valid</v>
      </c>
      <c r="L6821" s="5" t="str">
        <f aca="false">IF(ISNA(VLOOKUP(Table4[[#This Row],[warehouse_id]], tblwhouse[], tblwhouse[warehouse_name],FALSE() )), "Invalid", "Valid")</f>
        <v>Valid</v>
      </c>
    </row>
    <row r="6822" customFormat="false" ht="15" hidden="false" customHeight="true" outlineLevel="0" collapsed="false">
      <c r="A6822" s="1" t="n">
        <v>6821</v>
      </c>
      <c r="B6822" s="1" t="n">
        <v>2</v>
      </c>
      <c r="C6822" s="1" t="n">
        <v>1949</v>
      </c>
      <c r="D6822" s="1" t="s">
        <v>13886</v>
      </c>
      <c r="E6822" s="1" t="n">
        <v>379</v>
      </c>
      <c r="F6822" s="1" t="n">
        <v>56</v>
      </c>
      <c r="G6822" s="1" t="n">
        <v>550.52</v>
      </c>
      <c r="H6822" s="4" t="n">
        <v>46063.6009384491</v>
      </c>
      <c r="I68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6821BT6463182194937956550.5246063.6009384491</v>
      </c>
      <c r="J6822" s="1" t="n">
        <f aca="false">COUNTIF(I:I, $I6822)</f>
        <v>1</v>
      </c>
      <c r="K6822" s="1" t="str">
        <f aca="false">IF(ISNA(VLOOKUP(Table4[product_id], tblProducts[], tblProducts[product_name],FALSE() )), "Invalid", "Valid")</f>
        <v>Valid</v>
      </c>
      <c r="L6822" s="5" t="str">
        <f aca="false">IF(ISNA(VLOOKUP(Table4[[#This Row],[warehouse_id]], tblwhouse[], tblwhouse[warehouse_name],FALSE() )), "Invalid", "Valid")</f>
        <v>Valid</v>
      </c>
    </row>
    <row r="6823" customFormat="false" ht="15" hidden="false" customHeight="true" outlineLevel="0" collapsed="false">
      <c r="A6823" s="1" t="n">
        <v>6822</v>
      </c>
      <c r="B6823" s="1" t="n">
        <v>2</v>
      </c>
      <c r="C6823" s="1" t="n">
        <v>2276</v>
      </c>
      <c r="D6823" s="1" t="s">
        <v>13887</v>
      </c>
      <c r="E6823" s="1" t="n">
        <v>459</v>
      </c>
      <c r="F6823" s="1" t="n">
        <v>73</v>
      </c>
      <c r="G6823" s="1" t="n">
        <v>169.61</v>
      </c>
      <c r="H6823" s="4" t="n">
        <v>46076.6009384491</v>
      </c>
      <c r="I68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6822BT2369302227645973169.6146076.6009384491</v>
      </c>
      <c r="J6823" s="1" t="n">
        <f aca="false">COUNTIF(I:I, $I6823)</f>
        <v>1</v>
      </c>
      <c r="K6823" s="1" t="str">
        <f aca="false">IF(ISNA(VLOOKUP(Table4[product_id], tblProducts[], tblProducts[product_name],FALSE() )), "Invalid", "Valid")</f>
        <v>Valid</v>
      </c>
      <c r="L6823" s="5" t="str">
        <f aca="false">IF(ISNA(VLOOKUP(Table4[[#This Row],[warehouse_id]], tblwhouse[], tblwhouse[warehouse_name],FALSE() )), "Invalid", "Valid")</f>
        <v>Valid</v>
      </c>
    </row>
    <row r="6824" customFormat="false" ht="15" hidden="false" customHeight="true" outlineLevel="0" collapsed="false">
      <c r="A6824" s="1" t="n">
        <v>6823</v>
      </c>
      <c r="B6824" s="1" t="n">
        <v>3</v>
      </c>
      <c r="C6824" s="1" t="n">
        <v>1835</v>
      </c>
      <c r="D6824" s="1" t="s">
        <v>13888</v>
      </c>
      <c r="E6824" s="1" t="n">
        <v>384</v>
      </c>
      <c r="F6824" s="1" t="n">
        <v>30</v>
      </c>
      <c r="G6824" s="1" t="n">
        <v>860.29</v>
      </c>
      <c r="H6824" s="4" t="n">
        <v>45916.6009384491</v>
      </c>
      <c r="I68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6823BT3757353183538430860.2945916.6009384491</v>
      </c>
      <c r="J6824" s="1" t="n">
        <f aca="false">COUNTIF(I:I, $I6824)</f>
        <v>1</v>
      </c>
      <c r="K6824" s="1" t="str">
        <f aca="false">IF(ISNA(VLOOKUP(Table4[product_id], tblProducts[], tblProducts[product_name],FALSE() )), "Invalid", "Valid")</f>
        <v>Valid</v>
      </c>
      <c r="L6824" s="5" t="str">
        <f aca="false">IF(ISNA(VLOOKUP(Table4[[#This Row],[warehouse_id]], tblwhouse[], tblwhouse[warehouse_name],FALSE() )), "Invalid", "Valid")</f>
        <v>Valid</v>
      </c>
    </row>
    <row r="6825" customFormat="false" ht="15" hidden="false" customHeight="true" outlineLevel="0" collapsed="false">
      <c r="A6825" s="1" t="n">
        <v>6824</v>
      </c>
      <c r="B6825" s="1" t="n">
        <v>3</v>
      </c>
      <c r="C6825" s="1" t="n">
        <v>1097</v>
      </c>
      <c r="D6825" s="1" t="s">
        <v>13889</v>
      </c>
      <c r="E6825" s="1" t="n">
        <v>204</v>
      </c>
      <c r="F6825" s="1" t="n">
        <v>38</v>
      </c>
      <c r="G6825" s="1" t="n">
        <v>843.04</v>
      </c>
      <c r="H6825" s="4" t="n">
        <v>45953.6009384491</v>
      </c>
      <c r="I68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6824BT9517283109720438843.0445953.6009384491</v>
      </c>
      <c r="J6825" s="1" t="n">
        <f aca="false">COUNTIF(I:I, $I6825)</f>
        <v>1</v>
      </c>
      <c r="K6825" s="1" t="str">
        <f aca="false">IF(ISNA(VLOOKUP(Table4[product_id], tblProducts[], tblProducts[product_name],FALSE() )), "Invalid", "Valid")</f>
        <v>Valid</v>
      </c>
      <c r="L6825" s="5" t="str">
        <f aca="false">IF(ISNA(VLOOKUP(Table4[[#This Row],[warehouse_id]], tblwhouse[], tblwhouse[warehouse_name],FALSE() )), "Invalid", "Valid")</f>
        <v>Valid</v>
      </c>
    </row>
    <row r="6826" customFormat="false" ht="15" hidden="false" customHeight="true" outlineLevel="0" collapsed="false">
      <c r="A6826" s="1" t="n">
        <v>6825</v>
      </c>
      <c r="B6826" s="1" t="n">
        <v>1</v>
      </c>
      <c r="C6826" s="1" t="n">
        <v>2646</v>
      </c>
      <c r="D6826" s="1" t="s">
        <v>13890</v>
      </c>
      <c r="E6826" s="1" t="n">
        <v>370</v>
      </c>
      <c r="F6826" s="1" t="n">
        <v>80</v>
      </c>
      <c r="G6826" s="1" t="n">
        <v>892.24</v>
      </c>
      <c r="H6826" s="4" t="n">
        <v>46183.6009384491</v>
      </c>
      <c r="I68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6825BT1536501264637080892.2446183.6009384491</v>
      </c>
      <c r="J6826" s="1" t="n">
        <f aca="false">COUNTIF(I:I, $I6826)</f>
        <v>1</v>
      </c>
      <c r="K6826" s="1" t="str">
        <f aca="false">IF(ISNA(VLOOKUP(Table4[product_id], tblProducts[], tblProducts[product_name],FALSE() )), "Invalid", "Valid")</f>
        <v>Valid</v>
      </c>
      <c r="L6826" s="5" t="str">
        <f aca="false">IF(ISNA(VLOOKUP(Table4[[#This Row],[warehouse_id]], tblwhouse[], tblwhouse[warehouse_name],FALSE() )), "Invalid", "Valid")</f>
        <v>Valid</v>
      </c>
    </row>
    <row r="6827" customFormat="false" ht="15" hidden="false" customHeight="true" outlineLevel="0" collapsed="false">
      <c r="A6827" s="1" t="n">
        <v>6826</v>
      </c>
      <c r="B6827" s="1" t="n">
        <v>3</v>
      </c>
      <c r="C6827" s="1" t="n">
        <v>377</v>
      </c>
      <c r="D6827" s="1" t="s">
        <v>13891</v>
      </c>
      <c r="E6827" s="1" t="n">
        <v>444</v>
      </c>
      <c r="F6827" s="1" t="n">
        <v>26</v>
      </c>
      <c r="G6827" s="1" t="n">
        <v>1464.78</v>
      </c>
      <c r="H6827" s="4" t="n">
        <v>46114.6009384491</v>
      </c>
      <c r="I68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6826BT9945213377444261464.7846114.6009384491</v>
      </c>
      <c r="J6827" s="1" t="n">
        <f aca="false">COUNTIF(I:I, $I6827)</f>
        <v>1</v>
      </c>
      <c r="K6827" s="1" t="str">
        <f aca="false">IF(ISNA(VLOOKUP(Table4[product_id], tblProducts[], tblProducts[product_name],FALSE() )), "Invalid", "Valid")</f>
        <v>Valid</v>
      </c>
      <c r="L6827" s="5" t="str">
        <f aca="false">IF(ISNA(VLOOKUP(Table4[[#This Row],[warehouse_id]], tblwhouse[], tblwhouse[warehouse_name],FALSE() )), "Invalid", "Valid")</f>
        <v>Valid</v>
      </c>
    </row>
    <row r="6828" customFormat="false" ht="15" hidden="false" customHeight="true" outlineLevel="0" collapsed="false">
      <c r="A6828" s="1" t="n">
        <v>6827</v>
      </c>
      <c r="B6828" s="1" t="n">
        <v>4</v>
      </c>
      <c r="C6828" s="1" t="n">
        <v>2234</v>
      </c>
      <c r="D6828" s="1" t="s">
        <v>13892</v>
      </c>
      <c r="E6828" s="1" t="n">
        <v>167</v>
      </c>
      <c r="F6828" s="1" t="n">
        <v>79</v>
      </c>
      <c r="G6828" s="1" t="n">
        <v>783.85</v>
      </c>
      <c r="H6828" s="4" t="n">
        <v>46011.6009384491</v>
      </c>
      <c r="I68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6827BT1055084223416779783.8546011.6009384491</v>
      </c>
      <c r="J6828" s="1" t="n">
        <f aca="false">COUNTIF(I:I, $I6828)</f>
        <v>1</v>
      </c>
      <c r="K6828" s="1" t="str">
        <f aca="false">IF(ISNA(VLOOKUP(Table4[product_id], tblProducts[], tblProducts[product_name],FALSE() )), "Invalid", "Valid")</f>
        <v>Valid</v>
      </c>
      <c r="L6828" s="5" t="str">
        <f aca="false">IF(ISNA(VLOOKUP(Table4[[#This Row],[warehouse_id]], tblwhouse[], tblwhouse[warehouse_name],FALSE() )), "Invalid", "Valid")</f>
        <v>Valid</v>
      </c>
    </row>
    <row r="6829" customFormat="false" ht="15" hidden="false" customHeight="true" outlineLevel="0" collapsed="false">
      <c r="A6829" s="1" t="n">
        <v>6828</v>
      </c>
      <c r="B6829" s="1" t="n">
        <v>3</v>
      </c>
      <c r="C6829" s="1" t="n">
        <v>1110</v>
      </c>
      <c r="D6829" s="1" t="s">
        <v>13893</v>
      </c>
      <c r="E6829" s="1" t="n">
        <v>433</v>
      </c>
      <c r="F6829" s="1" t="n">
        <v>60</v>
      </c>
      <c r="G6829" s="1" t="n">
        <v>593.26</v>
      </c>
      <c r="H6829" s="4" t="n">
        <v>45862.6009384491</v>
      </c>
      <c r="I68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6828BT5525013111043360593.2645862.6009384491</v>
      </c>
      <c r="J6829" s="1" t="n">
        <f aca="false">COUNTIF(I:I, $I6829)</f>
        <v>1</v>
      </c>
      <c r="K6829" s="1" t="str">
        <f aca="false">IF(ISNA(VLOOKUP(Table4[product_id], tblProducts[], tblProducts[product_name],FALSE() )), "Invalid", "Valid")</f>
        <v>Valid</v>
      </c>
      <c r="L6829" s="5" t="str">
        <f aca="false">IF(ISNA(VLOOKUP(Table4[[#This Row],[warehouse_id]], tblwhouse[], tblwhouse[warehouse_name],FALSE() )), "Invalid", "Valid")</f>
        <v>Valid</v>
      </c>
    </row>
    <row r="6830" customFormat="false" ht="15" hidden="false" customHeight="true" outlineLevel="0" collapsed="false">
      <c r="A6830" s="1" t="n">
        <v>6829</v>
      </c>
      <c r="B6830" s="1" t="n">
        <v>3</v>
      </c>
      <c r="C6830" s="1" t="n">
        <v>1682</v>
      </c>
      <c r="D6830" s="1" t="s">
        <v>13894</v>
      </c>
      <c r="E6830" s="1" t="n">
        <v>173</v>
      </c>
      <c r="F6830" s="1" t="n">
        <v>46</v>
      </c>
      <c r="G6830" s="1" t="n">
        <v>1417.82</v>
      </c>
      <c r="H6830" s="4" t="n">
        <v>46154.6009384491</v>
      </c>
      <c r="I68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6829BT74753631682173461417.8246154.6009384491</v>
      </c>
      <c r="J6830" s="1" t="n">
        <f aca="false">COUNTIF(I:I, $I6830)</f>
        <v>1</v>
      </c>
      <c r="K6830" s="1" t="str">
        <f aca="false">IF(ISNA(VLOOKUP(Table4[product_id], tblProducts[], tblProducts[product_name],FALSE() )), "Invalid", "Valid")</f>
        <v>Valid</v>
      </c>
      <c r="L6830" s="5" t="str">
        <f aca="false">IF(ISNA(VLOOKUP(Table4[[#This Row],[warehouse_id]], tblwhouse[], tblwhouse[warehouse_name],FALSE() )), "Invalid", "Valid")</f>
        <v>Valid</v>
      </c>
    </row>
    <row r="6831" customFormat="false" ht="15" hidden="false" customHeight="true" outlineLevel="0" collapsed="false">
      <c r="A6831" s="1" t="n">
        <v>6830</v>
      </c>
      <c r="B6831" s="1" t="n">
        <v>1</v>
      </c>
      <c r="C6831" s="1" t="n">
        <v>968</v>
      </c>
      <c r="D6831" s="1" t="s">
        <v>13895</v>
      </c>
      <c r="E6831" s="1" t="n">
        <v>382</v>
      </c>
      <c r="F6831" s="1" t="n">
        <v>74</v>
      </c>
      <c r="G6831" s="1" t="n">
        <v>1045.84</v>
      </c>
      <c r="H6831" s="4" t="n">
        <v>45877.6009384491</v>
      </c>
      <c r="I68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6830BT5307551968382741045.8445877.6009384491</v>
      </c>
      <c r="J6831" s="1" t="n">
        <f aca="false">COUNTIF(I:I, $I6831)</f>
        <v>1</v>
      </c>
      <c r="K6831" s="1" t="str">
        <f aca="false">IF(ISNA(VLOOKUP(Table4[product_id], tblProducts[], tblProducts[product_name],FALSE() )), "Invalid", "Valid")</f>
        <v>Valid</v>
      </c>
      <c r="L6831" s="5" t="str">
        <f aca="false">IF(ISNA(VLOOKUP(Table4[[#This Row],[warehouse_id]], tblwhouse[], tblwhouse[warehouse_name],FALSE() )), "Invalid", "Valid")</f>
        <v>Valid</v>
      </c>
    </row>
    <row r="6832" customFormat="false" ht="15" hidden="false" customHeight="true" outlineLevel="0" collapsed="false">
      <c r="A6832" s="1" t="n">
        <v>6831</v>
      </c>
      <c r="B6832" s="1" t="n">
        <v>1</v>
      </c>
      <c r="C6832" s="1" t="n">
        <v>843</v>
      </c>
      <c r="D6832" s="1" t="s">
        <v>13896</v>
      </c>
      <c r="E6832" s="1" t="n">
        <v>459</v>
      </c>
      <c r="F6832" s="1" t="n">
        <v>20</v>
      </c>
      <c r="G6832" s="1" t="n">
        <v>354.58</v>
      </c>
      <c r="H6832" s="4" t="n">
        <v>45912.6009384491</v>
      </c>
      <c r="I68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6831BT305951184345920354.5845912.6009384491</v>
      </c>
      <c r="J6832" s="1" t="n">
        <f aca="false">COUNTIF(I:I, $I6832)</f>
        <v>1</v>
      </c>
      <c r="K6832" s="1" t="str">
        <f aca="false">IF(ISNA(VLOOKUP(Table4[product_id], tblProducts[], tblProducts[product_name],FALSE() )), "Invalid", "Valid")</f>
        <v>Valid</v>
      </c>
      <c r="L6832" s="5" t="str">
        <f aca="false">IF(ISNA(VLOOKUP(Table4[[#This Row],[warehouse_id]], tblwhouse[], tblwhouse[warehouse_name],FALSE() )), "Invalid", "Valid")</f>
        <v>Valid</v>
      </c>
    </row>
    <row r="6833" customFormat="false" ht="15" hidden="false" customHeight="true" outlineLevel="0" collapsed="false">
      <c r="A6833" s="1" t="n">
        <v>6832</v>
      </c>
      <c r="B6833" s="1" t="n">
        <v>1</v>
      </c>
      <c r="C6833" s="1" t="n">
        <v>787</v>
      </c>
      <c r="D6833" s="1" t="s">
        <v>13897</v>
      </c>
      <c r="E6833" s="1" t="n">
        <v>391</v>
      </c>
      <c r="F6833" s="1" t="n">
        <v>47</v>
      </c>
      <c r="G6833" s="1" t="n">
        <v>1210.77</v>
      </c>
      <c r="H6833" s="4" t="n">
        <v>45966.6009384491</v>
      </c>
      <c r="I68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6832BT4527861787391471210.7745966.6009384491</v>
      </c>
      <c r="J6833" s="1" t="n">
        <f aca="false">COUNTIF(I:I, $I6833)</f>
        <v>1</v>
      </c>
      <c r="K6833" s="1" t="str">
        <f aca="false">IF(ISNA(VLOOKUP(Table4[product_id], tblProducts[], tblProducts[product_name],FALSE() )), "Invalid", "Valid")</f>
        <v>Valid</v>
      </c>
      <c r="L6833" s="5" t="str">
        <f aca="false">IF(ISNA(VLOOKUP(Table4[[#This Row],[warehouse_id]], tblwhouse[], tblwhouse[warehouse_name],FALSE() )), "Invalid", "Valid")</f>
        <v>Valid</v>
      </c>
    </row>
    <row r="6834" customFormat="false" ht="15" hidden="false" customHeight="true" outlineLevel="0" collapsed="false">
      <c r="A6834" s="1" t="n">
        <v>6833</v>
      </c>
      <c r="B6834" s="1" t="n">
        <v>1</v>
      </c>
      <c r="C6834" s="1" t="n">
        <v>907</v>
      </c>
      <c r="D6834" s="1" t="s">
        <v>13898</v>
      </c>
      <c r="E6834" s="1" t="n">
        <v>29</v>
      </c>
      <c r="F6834" s="1" t="n">
        <v>65</v>
      </c>
      <c r="G6834" s="1" t="n">
        <v>744.77</v>
      </c>
      <c r="H6834" s="4" t="n">
        <v>46185.6009384491</v>
      </c>
      <c r="I68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6833BT61085819072965744.7746185.6009384491</v>
      </c>
      <c r="J6834" s="1" t="n">
        <f aca="false">COUNTIF(I:I, $I6834)</f>
        <v>1</v>
      </c>
      <c r="K6834" s="1" t="str">
        <f aca="false">IF(ISNA(VLOOKUP(Table4[product_id], tblProducts[], tblProducts[product_name],FALSE() )), "Invalid", "Valid")</f>
        <v>Valid</v>
      </c>
      <c r="L6834" s="5" t="str">
        <f aca="false">IF(ISNA(VLOOKUP(Table4[[#This Row],[warehouse_id]], tblwhouse[], tblwhouse[warehouse_name],FALSE() )), "Invalid", "Valid")</f>
        <v>Valid</v>
      </c>
    </row>
    <row r="6835" customFormat="false" ht="15" hidden="false" customHeight="true" outlineLevel="0" collapsed="false">
      <c r="A6835" s="1" t="n">
        <v>6834</v>
      </c>
      <c r="B6835" s="1" t="n">
        <v>2</v>
      </c>
      <c r="C6835" s="1" t="n">
        <v>1862</v>
      </c>
      <c r="D6835" s="1" t="s">
        <v>13899</v>
      </c>
      <c r="E6835" s="1" t="n">
        <v>432</v>
      </c>
      <c r="F6835" s="1" t="n">
        <v>52</v>
      </c>
      <c r="G6835" s="1" t="n">
        <v>36.6</v>
      </c>
      <c r="H6835" s="4" t="n">
        <v>46091.6009384491</v>
      </c>
      <c r="I68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6834BT207950218624325236.646091.6009384491</v>
      </c>
      <c r="J6835" s="1" t="n">
        <f aca="false">COUNTIF(I:I, $I6835)</f>
        <v>1</v>
      </c>
      <c r="K6835" s="1" t="str">
        <f aca="false">IF(ISNA(VLOOKUP(Table4[product_id], tblProducts[], tblProducts[product_name],FALSE() )), "Invalid", "Valid")</f>
        <v>Valid</v>
      </c>
      <c r="L6835" s="5" t="str">
        <f aca="false">IF(ISNA(VLOOKUP(Table4[[#This Row],[warehouse_id]], tblwhouse[], tblwhouse[warehouse_name],FALSE() )), "Invalid", "Valid")</f>
        <v>Valid</v>
      </c>
    </row>
    <row r="6836" customFormat="false" ht="15" hidden="false" customHeight="true" outlineLevel="0" collapsed="false">
      <c r="A6836" s="1" t="n">
        <v>6835</v>
      </c>
      <c r="B6836" s="1" t="n">
        <v>4</v>
      </c>
      <c r="C6836" s="1" t="n">
        <v>2291</v>
      </c>
      <c r="D6836" s="1" t="s">
        <v>13900</v>
      </c>
      <c r="E6836" s="1" t="n">
        <v>242</v>
      </c>
      <c r="F6836" s="1" t="n">
        <v>69</v>
      </c>
      <c r="G6836" s="1" t="n">
        <v>1136.11</v>
      </c>
      <c r="H6836" s="4" t="n">
        <v>45938.6009384491</v>
      </c>
      <c r="I68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6835BT80979542291242691136.1145938.6009384491</v>
      </c>
      <c r="J6836" s="1" t="n">
        <f aca="false">COUNTIF(I:I, $I6836)</f>
        <v>1</v>
      </c>
      <c r="K6836" s="1" t="str">
        <f aca="false">IF(ISNA(VLOOKUP(Table4[product_id], tblProducts[], tblProducts[product_name],FALSE() )), "Invalid", "Valid")</f>
        <v>Valid</v>
      </c>
      <c r="L6836" s="5" t="str">
        <f aca="false">IF(ISNA(VLOOKUP(Table4[[#This Row],[warehouse_id]], tblwhouse[], tblwhouse[warehouse_name],FALSE() )), "Invalid", "Valid")</f>
        <v>Valid</v>
      </c>
    </row>
    <row r="6837" customFormat="false" ht="15" hidden="false" customHeight="true" outlineLevel="0" collapsed="false">
      <c r="A6837" s="1" t="n">
        <v>6836</v>
      </c>
      <c r="B6837" s="1" t="n">
        <v>3</v>
      </c>
      <c r="C6837" s="1" t="n">
        <v>2478</v>
      </c>
      <c r="D6837" s="1" t="s">
        <v>13901</v>
      </c>
      <c r="E6837" s="1" t="n">
        <v>146</v>
      </c>
      <c r="F6837" s="1" t="n">
        <v>48</v>
      </c>
      <c r="G6837" s="1" t="n">
        <v>514.81</v>
      </c>
      <c r="H6837" s="4" t="n">
        <v>46060.6009384491</v>
      </c>
      <c r="I68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6836BT1486663247814648514.8146060.6009384491</v>
      </c>
      <c r="J6837" s="1" t="n">
        <f aca="false">COUNTIF(I:I, $I6837)</f>
        <v>1</v>
      </c>
      <c r="K6837" s="1" t="str">
        <f aca="false">IF(ISNA(VLOOKUP(Table4[product_id], tblProducts[], tblProducts[product_name],FALSE() )), "Invalid", "Valid")</f>
        <v>Valid</v>
      </c>
      <c r="L6837" s="5" t="str">
        <f aca="false">IF(ISNA(VLOOKUP(Table4[[#This Row],[warehouse_id]], tblwhouse[], tblwhouse[warehouse_name],FALSE() )), "Invalid", "Valid")</f>
        <v>Valid</v>
      </c>
    </row>
    <row r="6838" customFormat="false" ht="15" hidden="false" customHeight="true" outlineLevel="0" collapsed="false">
      <c r="A6838" s="1" t="n">
        <v>6837</v>
      </c>
      <c r="B6838" s="1" t="n">
        <v>4</v>
      </c>
      <c r="C6838" s="1" t="n">
        <v>2057</v>
      </c>
      <c r="D6838" s="1" t="s">
        <v>13902</v>
      </c>
      <c r="E6838" s="1" t="n">
        <v>239</v>
      </c>
      <c r="F6838" s="1" t="n">
        <v>56</v>
      </c>
      <c r="G6838" s="1" t="n">
        <v>237.4</v>
      </c>
      <c r="H6838" s="4" t="n">
        <v>46141.6009384491</v>
      </c>
      <c r="I68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6837BT8187244205723956237.446141.6009384491</v>
      </c>
      <c r="J6838" s="1" t="n">
        <f aca="false">COUNTIF(I:I, $I6838)</f>
        <v>1</v>
      </c>
      <c r="K6838" s="1" t="str">
        <f aca="false">IF(ISNA(VLOOKUP(Table4[product_id], tblProducts[], tblProducts[product_name],FALSE() )), "Invalid", "Valid")</f>
        <v>Valid</v>
      </c>
      <c r="L6838" s="5" t="str">
        <f aca="false">IF(ISNA(VLOOKUP(Table4[[#This Row],[warehouse_id]], tblwhouse[], tblwhouse[warehouse_name],FALSE() )), "Invalid", "Valid")</f>
        <v>Valid</v>
      </c>
    </row>
    <row r="6839" customFormat="false" ht="15" hidden="false" customHeight="true" outlineLevel="0" collapsed="false">
      <c r="A6839" s="1" t="n">
        <v>6838</v>
      </c>
      <c r="B6839" s="1" t="n">
        <v>3</v>
      </c>
      <c r="C6839" s="1" t="n">
        <v>2611</v>
      </c>
      <c r="D6839" s="1" t="s">
        <v>13903</v>
      </c>
      <c r="E6839" s="1" t="n">
        <v>462</v>
      </c>
      <c r="F6839" s="1" t="n">
        <v>77</v>
      </c>
      <c r="G6839" s="1" t="n">
        <v>337.97</v>
      </c>
      <c r="H6839" s="4" t="n">
        <v>46027.6009384491</v>
      </c>
      <c r="I68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6838BT2861663261146277337.9746027.6009384491</v>
      </c>
      <c r="J6839" s="1" t="n">
        <f aca="false">COUNTIF(I:I, $I6839)</f>
        <v>1</v>
      </c>
      <c r="K6839" s="1" t="str">
        <f aca="false">IF(ISNA(VLOOKUP(Table4[product_id], tblProducts[], tblProducts[product_name],FALSE() )), "Invalid", "Valid")</f>
        <v>Valid</v>
      </c>
      <c r="L6839" s="5" t="str">
        <f aca="false">IF(ISNA(VLOOKUP(Table4[[#This Row],[warehouse_id]], tblwhouse[], tblwhouse[warehouse_name],FALSE() )), "Invalid", "Valid")</f>
        <v>Valid</v>
      </c>
    </row>
    <row r="6840" customFormat="false" ht="15" hidden="false" customHeight="true" outlineLevel="0" collapsed="false">
      <c r="A6840" s="1" t="n">
        <v>6839</v>
      </c>
      <c r="B6840" s="1" t="n">
        <v>2</v>
      </c>
      <c r="C6840" s="1" t="n">
        <v>1552</v>
      </c>
      <c r="D6840" s="1" t="s">
        <v>13904</v>
      </c>
      <c r="E6840" s="1" t="n">
        <v>154</v>
      </c>
      <c r="F6840" s="1" t="n">
        <v>54</v>
      </c>
      <c r="G6840" s="1" t="n">
        <v>208.26</v>
      </c>
      <c r="H6840" s="4" t="n">
        <v>45972.6009384491</v>
      </c>
      <c r="I68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6839BT7479642155215454208.2645972.6009384491</v>
      </c>
      <c r="J6840" s="1" t="n">
        <f aca="false">COUNTIF(I:I, $I6840)</f>
        <v>1</v>
      </c>
      <c r="K6840" s="1" t="str">
        <f aca="false">IF(ISNA(VLOOKUP(Table4[product_id], tblProducts[], tblProducts[product_name],FALSE() )), "Invalid", "Valid")</f>
        <v>Valid</v>
      </c>
      <c r="L6840" s="5" t="str">
        <f aca="false">IF(ISNA(VLOOKUP(Table4[[#This Row],[warehouse_id]], tblwhouse[], tblwhouse[warehouse_name],FALSE() )), "Invalid", "Valid")</f>
        <v>Valid</v>
      </c>
    </row>
    <row r="6841" customFormat="false" ht="15" hidden="false" customHeight="true" outlineLevel="0" collapsed="false">
      <c r="A6841" s="1" t="n">
        <v>6840</v>
      </c>
      <c r="B6841" s="1" t="n">
        <v>1</v>
      </c>
      <c r="C6841" s="1" t="n">
        <v>580</v>
      </c>
      <c r="D6841" s="1" t="s">
        <v>13905</v>
      </c>
      <c r="E6841" s="1" t="n">
        <v>381</v>
      </c>
      <c r="F6841" s="1" t="n">
        <v>56</v>
      </c>
      <c r="G6841" s="1" t="n">
        <v>728.15</v>
      </c>
      <c r="H6841" s="4" t="n">
        <v>45898.6009384491</v>
      </c>
      <c r="I68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6840BT882029158038156728.1545898.6009384491</v>
      </c>
      <c r="J6841" s="1" t="n">
        <f aca="false">COUNTIF(I:I, $I6841)</f>
        <v>1</v>
      </c>
      <c r="K6841" s="1" t="str">
        <f aca="false">IF(ISNA(VLOOKUP(Table4[product_id], tblProducts[], tblProducts[product_name],FALSE() )), "Invalid", "Valid")</f>
        <v>Valid</v>
      </c>
      <c r="L6841" s="5" t="str">
        <f aca="false">IF(ISNA(VLOOKUP(Table4[[#This Row],[warehouse_id]], tblwhouse[], tblwhouse[warehouse_name],FALSE() )), "Invalid", "Valid")</f>
        <v>Valid</v>
      </c>
    </row>
    <row r="6842" customFormat="false" ht="15" hidden="false" customHeight="true" outlineLevel="0" collapsed="false">
      <c r="A6842" s="1" t="n">
        <v>6841</v>
      </c>
      <c r="B6842" s="1" t="n">
        <v>3</v>
      </c>
      <c r="C6842" s="1" t="n">
        <v>1051</v>
      </c>
      <c r="D6842" s="1" t="s">
        <v>13906</v>
      </c>
      <c r="E6842" s="1" t="n">
        <v>119</v>
      </c>
      <c r="F6842" s="1" t="n">
        <v>48</v>
      </c>
      <c r="G6842" s="1" t="n">
        <v>1319.49</v>
      </c>
      <c r="H6842" s="4" t="n">
        <v>46056.6009384491</v>
      </c>
      <c r="I68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6841BT73562731051119481319.4946056.6009384491</v>
      </c>
      <c r="J6842" s="1" t="n">
        <f aca="false">COUNTIF(I:I, $I6842)</f>
        <v>1</v>
      </c>
      <c r="K6842" s="1" t="str">
        <f aca="false">IF(ISNA(VLOOKUP(Table4[product_id], tblProducts[], tblProducts[product_name],FALSE() )), "Invalid", "Valid")</f>
        <v>Valid</v>
      </c>
      <c r="L6842" s="5" t="str">
        <f aca="false">IF(ISNA(VLOOKUP(Table4[[#This Row],[warehouse_id]], tblwhouse[], tblwhouse[warehouse_name],FALSE() )), "Invalid", "Valid")</f>
        <v>Valid</v>
      </c>
    </row>
    <row r="6843" customFormat="false" ht="15" hidden="false" customHeight="true" outlineLevel="0" collapsed="false">
      <c r="A6843" s="1" t="n">
        <v>6842</v>
      </c>
      <c r="B6843" s="1" t="n">
        <v>2</v>
      </c>
      <c r="C6843" s="1" t="n">
        <v>290</v>
      </c>
      <c r="D6843" s="1" t="s">
        <v>13907</v>
      </c>
      <c r="E6843" s="1" t="n">
        <v>222</v>
      </c>
      <c r="F6843" s="1" t="n">
        <v>77</v>
      </c>
      <c r="G6843" s="1" t="n">
        <v>1413.51</v>
      </c>
      <c r="H6843" s="4" t="n">
        <v>46195.6009384491</v>
      </c>
      <c r="I68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6842BT8213482290222771413.5146195.6009384491</v>
      </c>
      <c r="J6843" s="1" t="n">
        <f aca="false">COUNTIF(I:I, $I6843)</f>
        <v>1</v>
      </c>
      <c r="K6843" s="1" t="str">
        <f aca="false">IF(ISNA(VLOOKUP(Table4[product_id], tblProducts[], tblProducts[product_name],FALSE() )), "Invalid", "Valid")</f>
        <v>Valid</v>
      </c>
      <c r="L6843" s="5" t="str">
        <f aca="false">IF(ISNA(VLOOKUP(Table4[[#This Row],[warehouse_id]], tblwhouse[], tblwhouse[warehouse_name],FALSE() )), "Invalid", "Valid")</f>
        <v>Valid</v>
      </c>
    </row>
    <row r="6844" customFormat="false" ht="15" hidden="false" customHeight="true" outlineLevel="0" collapsed="false">
      <c r="A6844" s="1" t="n">
        <v>6843</v>
      </c>
      <c r="B6844" s="1" t="n">
        <v>4</v>
      </c>
      <c r="C6844" s="1" t="n">
        <v>816</v>
      </c>
      <c r="D6844" s="1" t="s">
        <v>13908</v>
      </c>
      <c r="E6844" s="1" t="n">
        <v>66</v>
      </c>
      <c r="F6844" s="1" t="n">
        <v>74</v>
      </c>
      <c r="G6844" s="1" t="n">
        <v>540.93</v>
      </c>
      <c r="H6844" s="4" t="n">
        <v>45932.6009384491</v>
      </c>
      <c r="I68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6843BT20483948166674540.9345932.6009384491</v>
      </c>
      <c r="J6844" s="1" t="n">
        <f aca="false">COUNTIF(I:I, $I6844)</f>
        <v>1</v>
      </c>
      <c r="K6844" s="1" t="str">
        <f aca="false">IF(ISNA(VLOOKUP(Table4[product_id], tblProducts[], tblProducts[product_name],FALSE() )), "Invalid", "Valid")</f>
        <v>Valid</v>
      </c>
      <c r="L6844" s="5" t="str">
        <f aca="false">IF(ISNA(VLOOKUP(Table4[[#This Row],[warehouse_id]], tblwhouse[], tblwhouse[warehouse_name],FALSE() )), "Invalid", "Valid")</f>
        <v>Valid</v>
      </c>
    </row>
    <row r="6845" customFormat="false" ht="15" hidden="false" customHeight="true" outlineLevel="0" collapsed="false">
      <c r="A6845" s="1" t="n">
        <v>6844</v>
      </c>
      <c r="B6845" s="1" t="n">
        <v>2</v>
      </c>
      <c r="C6845" s="1" t="n">
        <v>930</v>
      </c>
      <c r="D6845" s="1" t="s">
        <v>13909</v>
      </c>
      <c r="E6845" s="1" t="n">
        <v>269</v>
      </c>
      <c r="F6845" s="1" t="n">
        <v>44</v>
      </c>
      <c r="G6845" s="1" t="n">
        <v>1431.6</v>
      </c>
      <c r="H6845" s="4" t="n">
        <v>46090.6009384491</v>
      </c>
      <c r="I68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6844BT7904642930269441431.646090.6009384491</v>
      </c>
      <c r="J6845" s="1" t="n">
        <f aca="false">COUNTIF(I:I, $I6845)</f>
        <v>1</v>
      </c>
      <c r="K6845" s="1" t="str">
        <f aca="false">IF(ISNA(VLOOKUP(Table4[product_id], tblProducts[], tblProducts[product_name],FALSE() )), "Invalid", "Valid")</f>
        <v>Valid</v>
      </c>
      <c r="L6845" s="5" t="str">
        <f aca="false">IF(ISNA(VLOOKUP(Table4[[#This Row],[warehouse_id]], tblwhouse[], tblwhouse[warehouse_name],FALSE() )), "Invalid", "Valid")</f>
        <v>Valid</v>
      </c>
    </row>
    <row r="6846" customFormat="false" ht="15" hidden="false" customHeight="true" outlineLevel="0" collapsed="false">
      <c r="A6846" s="1" t="n">
        <v>6845</v>
      </c>
      <c r="B6846" s="1" t="n">
        <v>3</v>
      </c>
      <c r="C6846" s="1" t="n">
        <v>220</v>
      </c>
      <c r="D6846" s="1" t="s">
        <v>13910</v>
      </c>
      <c r="E6846" s="1" t="n">
        <v>337</v>
      </c>
      <c r="F6846" s="1" t="n">
        <v>55</v>
      </c>
      <c r="G6846" s="1" t="n">
        <v>692.13</v>
      </c>
      <c r="H6846" s="4" t="n">
        <v>46098.6009384491</v>
      </c>
      <c r="I68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6845BT985987322033755692.1346098.6009384491</v>
      </c>
      <c r="J6846" s="1" t="n">
        <f aca="false">COUNTIF(I:I, $I6846)</f>
        <v>1</v>
      </c>
      <c r="K6846" s="1" t="str">
        <f aca="false">IF(ISNA(VLOOKUP(Table4[product_id], tblProducts[], tblProducts[product_name],FALSE() )), "Invalid", "Valid")</f>
        <v>Valid</v>
      </c>
      <c r="L6846" s="5" t="str">
        <f aca="false">IF(ISNA(VLOOKUP(Table4[[#This Row],[warehouse_id]], tblwhouse[], tblwhouse[warehouse_name],FALSE() )), "Invalid", "Valid")</f>
        <v>Valid</v>
      </c>
    </row>
    <row r="6847" customFormat="false" ht="15" hidden="false" customHeight="true" outlineLevel="0" collapsed="false">
      <c r="A6847" s="1" t="n">
        <v>6846</v>
      </c>
      <c r="B6847" s="1" t="n">
        <v>1</v>
      </c>
      <c r="C6847" s="1" t="n">
        <v>2094</v>
      </c>
      <c r="D6847" s="1" t="s">
        <v>13911</v>
      </c>
      <c r="E6847" s="1" t="n">
        <v>336</v>
      </c>
      <c r="F6847" s="1" t="n">
        <v>30</v>
      </c>
      <c r="G6847" s="1" t="n">
        <v>117.07</v>
      </c>
      <c r="H6847" s="4" t="n">
        <v>45865.6009384491</v>
      </c>
      <c r="I68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6846BT3732201209433630117.0745865.6009384491</v>
      </c>
      <c r="J6847" s="1" t="n">
        <f aca="false">COUNTIF(I:I, $I6847)</f>
        <v>1</v>
      </c>
      <c r="K6847" s="1" t="str">
        <f aca="false">IF(ISNA(VLOOKUP(Table4[product_id], tblProducts[], tblProducts[product_name],FALSE() )), "Invalid", "Valid")</f>
        <v>Valid</v>
      </c>
      <c r="L6847" s="5" t="str">
        <f aca="false">IF(ISNA(VLOOKUP(Table4[[#This Row],[warehouse_id]], tblwhouse[], tblwhouse[warehouse_name],FALSE() )), "Invalid", "Valid")</f>
        <v>Valid</v>
      </c>
    </row>
    <row r="6848" customFormat="false" ht="15" hidden="false" customHeight="true" outlineLevel="0" collapsed="false">
      <c r="A6848" s="1" t="n">
        <v>6847</v>
      </c>
      <c r="B6848" s="1" t="n">
        <v>3</v>
      </c>
      <c r="C6848" s="1" t="n">
        <v>353</v>
      </c>
      <c r="D6848" s="1" t="s">
        <v>13912</v>
      </c>
      <c r="E6848" s="1" t="n">
        <v>300</v>
      </c>
      <c r="F6848" s="1" t="n">
        <v>26</v>
      </c>
      <c r="G6848" s="1" t="n">
        <v>243.84</v>
      </c>
      <c r="H6848" s="4" t="n">
        <v>46023.6009384491</v>
      </c>
      <c r="I68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6847BT849833335330026243.8446023.6009384491</v>
      </c>
      <c r="J6848" s="1" t="n">
        <f aca="false">COUNTIF(I:I, $I6848)</f>
        <v>1</v>
      </c>
      <c r="K6848" s="1" t="str">
        <f aca="false">IF(ISNA(VLOOKUP(Table4[product_id], tblProducts[], tblProducts[product_name],FALSE() )), "Invalid", "Valid")</f>
        <v>Valid</v>
      </c>
      <c r="L6848" s="5" t="str">
        <f aca="false">IF(ISNA(VLOOKUP(Table4[[#This Row],[warehouse_id]], tblwhouse[], tblwhouse[warehouse_name],FALSE() )), "Invalid", "Valid")</f>
        <v>Valid</v>
      </c>
    </row>
    <row r="6849" customFormat="false" ht="15" hidden="false" customHeight="true" outlineLevel="0" collapsed="false">
      <c r="A6849" s="1" t="n">
        <v>6848</v>
      </c>
      <c r="B6849" s="1" t="n">
        <v>1</v>
      </c>
      <c r="C6849" s="1" t="n">
        <v>2172</v>
      </c>
      <c r="D6849" s="1" t="s">
        <v>13913</v>
      </c>
      <c r="E6849" s="1" t="n">
        <v>287</v>
      </c>
      <c r="F6849" s="1" t="n">
        <v>72</v>
      </c>
      <c r="G6849" s="1" t="n">
        <v>1493.22</v>
      </c>
      <c r="H6849" s="4" t="n">
        <v>46078.6009384491</v>
      </c>
      <c r="I68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6848BT20017012172287721493.2246078.6009384491</v>
      </c>
      <c r="J6849" s="1" t="n">
        <f aca="false">COUNTIF(I:I, $I6849)</f>
        <v>1</v>
      </c>
      <c r="K6849" s="1" t="str">
        <f aca="false">IF(ISNA(VLOOKUP(Table4[product_id], tblProducts[], tblProducts[product_name],FALSE() )), "Invalid", "Valid")</f>
        <v>Valid</v>
      </c>
      <c r="L6849" s="5" t="str">
        <f aca="false">IF(ISNA(VLOOKUP(Table4[[#This Row],[warehouse_id]], tblwhouse[], tblwhouse[warehouse_name],FALSE() )), "Invalid", "Valid")</f>
        <v>Valid</v>
      </c>
    </row>
    <row r="6850" customFormat="false" ht="15" hidden="false" customHeight="true" outlineLevel="0" collapsed="false">
      <c r="A6850" s="1" t="n">
        <v>6849</v>
      </c>
      <c r="B6850" s="1" t="n">
        <v>2</v>
      </c>
      <c r="C6850" s="1" t="n">
        <v>861</v>
      </c>
      <c r="D6850" s="1" t="s">
        <v>13914</v>
      </c>
      <c r="E6850" s="1" t="n">
        <v>363</v>
      </c>
      <c r="F6850" s="1" t="n">
        <v>52</v>
      </c>
      <c r="G6850" s="1" t="n">
        <v>188.01</v>
      </c>
      <c r="H6850" s="4" t="n">
        <v>46108.6009384491</v>
      </c>
      <c r="I68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6849BT753752286136352188.0146108.6009384491</v>
      </c>
      <c r="J6850" s="1" t="n">
        <f aca="false">COUNTIF(I:I, $I6850)</f>
        <v>1</v>
      </c>
      <c r="K6850" s="1" t="str">
        <f aca="false">IF(ISNA(VLOOKUP(Table4[product_id], tblProducts[], tblProducts[product_name],FALSE() )), "Invalid", "Valid")</f>
        <v>Valid</v>
      </c>
      <c r="L6850" s="5" t="str">
        <f aca="false">IF(ISNA(VLOOKUP(Table4[[#This Row],[warehouse_id]], tblwhouse[], tblwhouse[warehouse_name],FALSE() )), "Invalid", "Valid")</f>
        <v>Valid</v>
      </c>
    </row>
    <row r="6851" customFormat="false" ht="15" hidden="false" customHeight="true" outlineLevel="0" collapsed="false">
      <c r="A6851" s="1" t="n">
        <v>6850</v>
      </c>
      <c r="B6851" s="1" t="n">
        <v>3</v>
      </c>
      <c r="C6851" s="1" t="n">
        <v>831</v>
      </c>
      <c r="D6851" s="1" t="s">
        <v>13915</v>
      </c>
      <c r="E6851" s="1" t="n">
        <v>353</v>
      </c>
      <c r="F6851" s="1" t="n">
        <v>20</v>
      </c>
      <c r="G6851" s="1" t="n">
        <v>1326.98</v>
      </c>
      <c r="H6851" s="4" t="n">
        <v>45951.6009384607</v>
      </c>
      <c r="I68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6850BT9829173831353201326.9845951.6009384607</v>
      </c>
      <c r="J6851" s="1" t="n">
        <f aca="false">COUNTIF(I:I, $I6851)</f>
        <v>1</v>
      </c>
      <c r="K6851" s="1" t="str">
        <f aca="false">IF(ISNA(VLOOKUP(Table4[product_id], tblProducts[], tblProducts[product_name],FALSE() )), "Invalid", "Valid")</f>
        <v>Valid</v>
      </c>
      <c r="L6851" s="5" t="str">
        <f aca="false">IF(ISNA(VLOOKUP(Table4[[#This Row],[warehouse_id]], tblwhouse[], tblwhouse[warehouse_name],FALSE() )), "Invalid", "Valid")</f>
        <v>Valid</v>
      </c>
    </row>
    <row r="6852" customFormat="false" ht="15" hidden="false" customHeight="true" outlineLevel="0" collapsed="false">
      <c r="A6852" s="1" t="n">
        <v>6851</v>
      </c>
      <c r="B6852" s="1" t="n">
        <v>4</v>
      </c>
      <c r="C6852" s="1" t="n">
        <v>2172</v>
      </c>
      <c r="D6852" s="1" t="s">
        <v>13916</v>
      </c>
      <c r="E6852" s="1" t="n">
        <v>466</v>
      </c>
      <c r="F6852" s="1" t="n">
        <v>32</v>
      </c>
      <c r="G6852" s="1" t="n">
        <v>427.33</v>
      </c>
      <c r="H6852" s="4" t="n">
        <v>46069.6009384607</v>
      </c>
      <c r="I68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6851BT4843294217246632427.3346069.6009384607</v>
      </c>
      <c r="J6852" s="1" t="n">
        <f aca="false">COUNTIF(I:I, $I6852)</f>
        <v>1</v>
      </c>
      <c r="K6852" s="1" t="str">
        <f aca="false">IF(ISNA(VLOOKUP(Table4[product_id], tblProducts[], tblProducts[product_name],FALSE() )), "Invalid", "Valid")</f>
        <v>Valid</v>
      </c>
      <c r="L6852" s="5" t="str">
        <f aca="false">IF(ISNA(VLOOKUP(Table4[[#This Row],[warehouse_id]], tblwhouse[], tblwhouse[warehouse_name],FALSE() )), "Invalid", "Valid")</f>
        <v>Valid</v>
      </c>
    </row>
    <row r="6853" customFormat="false" ht="15" hidden="false" customHeight="true" outlineLevel="0" collapsed="false">
      <c r="A6853" s="1" t="n">
        <v>6852</v>
      </c>
      <c r="B6853" s="1" t="n">
        <v>1</v>
      </c>
      <c r="C6853" s="1" t="n">
        <v>1216</v>
      </c>
      <c r="D6853" s="1" t="s">
        <v>13917</v>
      </c>
      <c r="E6853" s="1" t="n">
        <v>265</v>
      </c>
      <c r="F6853" s="1" t="n">
        <v>20</v>
      </c>
      <c r="G6853" s="1" t="n">
        <v>1171.37</v>
      </c>
      <c r="H6853" s="4" t="n">
        <v>45860.6009384607</v>
      </c>
      <c r="I68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6852BT98553711216265201171.3745860.6009384607</v>
      </c>
      <c r="J6853" s="1" t="n">
        <f aca="false">COUNTIF(I:I, $I6853)</f>
        <v>1</v>
      </c>
      <c r="K6853" s="1" t="str">
        <f aca="false">IF(ISNA(VLOOKUP(Table4[product_id], tblProducts[], tblProducts[product_name],FALSE() )), "Invalid", "Valid")</f>
        <v>Valid</v>
      </c>
      <c r="L6853" s="5" t="str">
        <f aca="false">IF(ISNA(VLOOKUP(Table4[[#This Row],[warehouse_id]], tblwhouse[], tblwhouse[warehouse_name],FALSE() )), "Invalid", "Valid")</f>
        <v>Valid</v>
      </c>
    </row>
    <row r="6854" customFormat="false" ht="15" hidden="false" customHeight="true" outlineLevel="0" collapsed="false">
      <c r="A6854" s="1" t="n">
        <v>6853</v>
      </c>
      <c r="B6854" s="1" t="n">
        <v>3</v>
      </c>
      <c r="C6854" s="1" t="n">
        <v>1728</v>
      </c>
      <c r="D6854" s="1" t="s">
        <v>13918</v>
      </c>
      <c r="E6854" s="1" t="n">
        <v>32</v>
      </c>
      <c r="F6854" s="1" t="n">
        <v>56</v>
      </c>
      <c r="G6854" s="1" t="n">
        <v>580.39</v>
      </c>
      <c r="H6854" s="4" t="n">
        <v>46177.6009384607</v>
      </c>
      <c r="I68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6853BT711484317283256580.3946177.6009384607</v>
      </c>
      <c r="J6854" s="1" t="n">
        <f aca="false">COUNTIF(I:I, $I6854)</f>
        <v>1</v>
      </c>
      <c r="K6854" s="1" t="str">
        <f aca="false">IF(ISNA(VLOOKUP(Table4[product_id], tblProducts[], tblProducts[product_name],FALSE() )), "Invalid", "Valid")</f>
        <v>Valid</v>
      </c>
      <c r="L6854" s="5" t="str">
        <f aca="false">IF(ISNA(VLOOKUP(Table4[[#This Row],[warehouse_id]], tblwhouse[], tblwhouse[warehouse_name],FALSE() )), "Invalid", "Valid")</f>
        <v>Valid</v>
      </c>
    </row>
    <row r="6855" customFormat="false" ht="15" hidden="false" customHeight="true" outlineLevel="0" collapsed="false">
      <c r="A6855" s="1" t="n">
        <v>6854</v>
      </c>
      <c r="B6855" s="1" t="n">
        <v>2</v>
      </c>
      <c r="C6855" s="1" t="n">
        <v>930</v>
      </c>
      <c r="D6855" s="1" t="s">
        <v>13919</v>
      </c>
      <c r="E6855" s="1" t="n">
        <v>233</v>
      </c>
      <c r="F6855" s="1" t="n">
        <v>65</v>
      </c>
      <c r="G6855" s="1" t="n">
        <v>10.82</v>
      </c>
      <c r="H6855" s="4" t="n">
        <v>46160.6009384607</v>
      </c>
      <c r="I68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6854BT79851829302336510.8246160.6009384607</v>
      </c>
      <c r="J6855" s="1" t="n">
        <f aca="false">COUNTIF(I:I, $I6855)</f>
        <v>1</v>
      </c>
      <c r="K6855" s="1" t="str">
        <f aca="false">IF(ISNA(VLOOKUP(Table4[product_id], tblProducts[], tblProducts[product_name],FALSE() )), "Invalid", "Valid")</f>
        <v>Valid</v>
      </c>
      <c r="L6855" s="5" t="str">
        <f aca="false">IF(ISNA(VLOOKUP(Table4[[#This Row],[warehouse_id]], tblwhouse[], tblwhouse[warehouse_name],FALSE() )), "Invalid", "Valid")</f>
        <v>Valid</v>
      </c>
    </row>
    <row r="6856" customFormat="false" ht="15" hidden="false" customHeight="true" outlineLevel="0" collapsed="false">
      <c r="A6856" s="1" t="n">
        <v>6855</v>
      </c>
      <c r="B6856" s="1" t="n">
        <v>3</v>
      </c>
      <c r="C6856" s="1" t="n">
        <v>858</v>
      </c>
      <c r="D6856" s="1" t="s">
        <v>13920</v>
      </c>
      <c r="E6856" s="1" t="n">
        <v>316</v>
      </c>
      <c r="F6856" s="1" t="n">
        <v>23</v>
      </c>
      <c r="G6856" s="1" t="n">
        <v>64.41</v>
      </c>
      <c r="H6856" s="4" t="n">
        <v>46187.6009384607</v>
      </c>
      <c r="I68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6855BT43974538583162364.4146187.6009384607</v>
      </c>
      <c r="J6856" s="1" t="n">
        <f aca="false">COUNTIF(I:I, $I6856)</f>
        <v>1</v>
      </c>
      <c r="K6856" s="1" t="str">
        <f aca="false">IF(ISNA(VLOOKUP(Table4[product_id], tblProducts[], tblProducts[product_name],FALSE() )), "Invalid", "Valid")</f>
        <v>Valid</v>
      </c>
      <c r="L6856" s="5" t="str">
        <f aca="false">IF(ISNA(VLOOKUP(Table4[[#This Row],[warehouse_id]], tblwhouse[], tblwhouse[warehouse_name],FALSE() )), "Invalid", "Valid")</f>
        <v>Valid</v>
      </c>
    </row>
    <row r="6857" customFormat="false" ht="15" hidden="false" customHeight="true" outlineLevel="0" collapsed="false">
      <c r="A6857" s="1" t="n">
        <v>6856</v>
      </c>
      <c r="B6857" s="1" t="n">
        <v>2</v>
      </c>
      <c r="C6857" s="1" t="n">
        <v>2382</v>
      </c>
      <c r="D6857" s="1" t="s">
        <v>13921</v>
      </c>
      <c r="E6857" s="1" t="n">
        <v>64</v>
      </c>
      <c r="F6857" s="1" t="n">
        <v>57</v>
      </c>
      <c r="G6857" s="1" t="n">
        <v>214.85</v>
      </c>
      <c r="H6857" s="4" t="n">
        <v>46094.6009384607</v>
      </c>
      <c r="I68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6856BT247780223826457214.8546094.6009384607</v>
      </c>
      <c r="J6857" s="1" t="n">
        <f aca="false">COUNTIF(I:I, $I6857)</f>
        <v>1</v>
      </c>
      <c r="K6857" s="1" t="str">
        <f aca="false">IF(ISNA(VLOOKUP(Table4[product_id], tblProducts[], tblProducts[product_name],FALSE() )), "Invalid", "Valid")</f>
        <v>Valid</v>
      </c>
      <c r="L6857" s="5" t="str">
        <f aca="false">IF(ISNA(VLOOKUP(Table4[[#This Row],[warehouse_id]], tblwhouse[], tblwhouse[warehouse_name],FALSE() )), "Invalid", "Valid")</f>
        <v>Valid</v>
      </c>
    </row>
    <row r="6858" customFormat="false" ht="15" hidden="false" customHeight="true" outlineLevel="0" collapsed="false">
      <c r="A6858" s="1" t="n">
        <v>6857</v>
      </c>
      <c r="B6858" s="1" t="n">
        <v>1</v>
      </c>
      <c r="C6858" s="1" t="n">
        <v>150</v>
      </c>
      <c r="D6858" s="1" t="s">
        <v>13922</v>
      </c>
      <c r="E6858" s="1" t="n">
        <v>333</v>
      </c>
      <c r="F6858" s="1" t="n">
        <v>35</v>
      </c>
      <c r="G6858" s="1" t="n">
        <v>208.42</v>
      </c>
      <c r="H6858" s="4" t="n">
        <v>46178.6009384607</v>
      </c>
      <c r="I68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6857BT137452115033335208.4246178.6009384607</v>
      </c>
      <c r="J6858" s="1" t="n">
        <f aca="false">COUNTIF(I:I, $I6858)</f>
        <v>1</v>
      </c>
      <c r="K6858" s="1" t="str">
        <f aca="false">IF(ISNA(VLOOKUP(Table4[product_id], tblProducts[], tblProducts[product_name],FALSE() )), "Invalid", "Valid")</f>
        <v>Valid</v>
      </c>
      <c r="L6858" s="5" t="str">
        <f aca="false">IF(ISNA(VLOOKUP(Table4[[#This Row],[warehouse_id]], tblwhouse[], tblwhouse[warehouse_name],FALSE() )), "Invalid", "Valid")</f>
        <v>Valid</v>
      </c>
    </row>
    <row r="6859" customFormat="false" ht="15" hidden="false" customHeight="true" outlineLevel="0" collapsed="false">
      <c r="A6859" s="1" t="n">
        <v>6858</v>
      </c>
      <c r="B6859" s="1" t="n">
        <v>3</v>
      </c>
      <c r="C6859" s="1" t="n">
        <v>977</v>
      </c>
      <c r="D6859" s="1" t="s">
        <v>13923</v>
      </c>
      <c r="E6859" s="1" t="n">
        <v>295</v>
      </c>
      <c r="F6859" s="1" t="n">
        <v>29</v>
      </c>
      <c r="G6859" s="1" t="n">
        <v>880.22</v>
      </c>
      <c r="H6859" s="4" t="n">
        <v>46152.6009384607</v>
      </c>
      <c r="I68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6858BT104274397729529880.2246152.6009384607</v>
      </c>
      <c r="J6859" s="1" t="n">
        <f aca="false">COUNTIF(I:I, $I6859)</f>
        <v>1</v>
      </c>
      <c r="K6859" s="1" t="str">
        <f aca="false">IF(ISNA(VLOOKUP(Table4[product_id], tblProducts[], tblProducts[product_name],FALSE() )), "Invalid", "Valid")</f>
        <v>Valid</v>
      </c>
      <c r="L6859" s="5" t="str">
        <f aca="false">IF(ISNA(VLOOKUP(Table4[[#This Row],[warehouse_id]], tblwhouse[], tblwhouse[warehouse_name],FALSE() )), "Invalid", "Valid")</f>
        <v>Valid</v>
      </c>
    </row>
    <row r="6860" customFormat="false" ht="15" hidden="false" customHeight="true" outlineLevel="0" collapsed="false">
      <c r="A6860" s="1" t="n">
        <v>6859</v>
      </c>
      <c r="B6860" s="1" t="n">
        <v>3</v>
      </c>
      <c r="C6860" s="1" t="n">
        <v>5</v>
      </c>
      <c r="D6860" s="1" t="s">
        <v>13924</v>
      </c>
      <c r="E6860" s="1" t="n">
        <v>418</v>
      </c>
      <c r="F6860" s="1" t="n">
        <v>31</v>
      </c>
      <c r="G6860" s="1" t="n">
        <v>836.25</v>
      </c>
      <c r="H6860" s="4" t="n">
        <v>46060.6009384607</v>
      </c>
      <c r="I68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6859BT9671533541831836.2546060.6009384607</v>
      </c>
      <c r="J6860" s="1" t="n">
        <f aca="false">COUNTIF(I:I, $I6860)</f>
        <v>1</v>
      </c>
      <c r="K6860" s="1" t="str">
        <f aca="false">IF(ISNA(VLOOKUP(Table4[product_id], tblProducts[], tblProducts[product_name],FALSE() )), "Invalid", "Valid")</f>
        <v>Valid</v>
      </c>
      <c r="L6860" s="5" t="str">
        <f aca="false">IF(ISNA(VLOOKUP(Table4[[#This Row],[warehouse_id]], tblwhouse[], tblwhouse[warehouse_name],FALSE() )), "Invalid", "Valid")</f>
        <v>Valid</v>
      </c>
    </row>
    <row r="6861" customFormat="false" ht="15" hidden="false" customHeight="true" outlineLevel="0" collapsed="false">
      <c r="A6861" s="1" t="n">
        <v>6860</v>
      </c>
      <c r="B6861" s="1" t="n">
        <v>4</v>
      </c>
      <c r="C6861" s="1" t="n">
        <v>1038</v>
      </c>
      <c r="D6861" s="1" t="s">
        <v>13925</v>
      </c>
      <c r="E6861" s="1" t="n">
        <v>83</v>
      </c>
      <c r="F6861" s="1" t="n">
        <v>70</v>
      </c>
      <c r="G6861" s="1" t="n">
        <v>295.53</v>
      </c>
      <c r="H6861" s="4" t="n">
        <v>46186.6009384607</v>
      </c>
      <c r="I68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6860BT840938410388370295.5346186.6009384607</v>
      </c>
      <c r="J6861" s="1" t="n">
        <f aca="false">COUNTIF(I:I, $I6861)</f>
        <v>1</v>
      </c>
      <c r="K6861" s="1" t="str">
        <f aca="false">IF(ISNA(VLOOKUP(Table4[product_id], tblProducts[], tblProducts[product_name],FALSE() )), "Invalid", "Valid")</f>
        <v>Valid</v>
      </c>
      <c r="L6861" s="5" t="str">
        <f aca="false">IF(ISNA(VLOOKUP(Table4[[#This Row],[warehouse_id]], tblwhouse[], tblwhouse[warehouse_name],FALSE() )), "Invalid", "Valid")</f>
        <v>Valid</v>
      </c>
    </row>
    <row r="6862" customFormat="false" ht="15" hidden="false" customHeight="true" outlineLevel="0" collapsed="false">
      <c r="A6862" s="1" t="n">
        <v>6861</v>
      </c>
      <c r="B6862" s="1" t="n">
        <v>3</v>
      </c>
      <c r="C6862" s="1" t="n">
        <v>2967</v>
      </c>
      <c r="D6862" s="1" t="s">
        <v>13926</v>
      </c>
      <c r="E6862" s="1" t="n">
        <v>322</v>
      </c>
      <c r="F6862" s="1" t="n">
        <v>70</v>
      </c>
      <c r="G6862" s="1" t="n">
        <v>820.12</v>
      </c>
      <c r="H6862" s="4" t="n">
        <v>46005.6009384607</v>
      </c>
      <c r="I68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6861BT1116933296732270820.1246005.6009384607</v>
      </c>
      <c r="J6862" s="1" t="n">
        <f aca="false">COUNTIF(I:I, $I6862)</f>
        <v>1</v>
      </c>
      <c r="K6862" s="1" t="str">
        <f aca="false">IF(ISNA(VLOOKUP(Table4[product_id], tblProducts[], tblProducts[product_name],FALSE() )), "Invalid", "Valid")</f>
        <v>Valid</v>
      </c>
      <c r="L6862" s="5" t="str">
        <f aca="false">IF(ISNA(VLOOKUP(Table4[[#This Row],[warehouse_id]], tblwhouse[], tblwhouse[warehouse_name],FALSE() )), "Invalid", "Valid")</f>
        <v>Valid</v>
      </c>
    </row>
    <row r="6863" customFormat="false" ht="15" hidden="false" customHeight="true" outlineLevel="0" collapsed="false">
      <c r="A6863" s="1" t="n">
        <v>6862</v>
      </c>
      <c r="B6863" s="1" t="n">
        <v>2</v>
      </c>
      <c r="C6863" s="1" t="n">
        <v>1277</v>
      </c>
      <c r="D6863" s="1" t="s">
        <v>13927</v>
      </c>
      <c r="E6863" s="1" t="n">
        <v>216</v>
      </c>
      <c r="F6863" s="1" t="n">
        <v>52</v>
      </c>
      <c r="G6863" s="1" t="n">
        <v>573.17</v>
      </c>
      <c r="H6863" s="4" t="n">
        <v>46192.6009384607</v>
      </c>
      <c r="I68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6862BT7376712127721652573.1746192.6009384607</v>
      </c>
      <c r="J6863" s="1" t="n">
        <f aca="false">COUNTIF(I:I, $I6863)</f>
        <v>1</v>
      </c>
      <c r="K6863" s="1" t="str">
        <f aca="false">IF(ISNA(VLOOKUP(Table4[product_id], tblProducts[], tblProducts[product_name],FALSE() )), "Invalid", "Valid")</f>
        <v>Valid</v>
      </c>
      <c r="L6863" s="5" t="str">
        <f aca="false">IF(ISNA(VLOOKUP(Table4[[#This Row],[warehouse_id]], tblwhouse[], tblwhouse[warehouse_name],FALSE() )), "Invalid", "Valid")</f>
        <v>Valid</v>
      </c>
    </row>
    <row r="6864" customFormat="false" ht="15" hidden="false" customHeight="true" outlineLevel="0" collapsed="false">
      <c r="A6864" s="1" t="n">
        <v>6863</v>
      </c>
      <c r="B6864" s="1" t="n">
        <v>1</v>
      </c>
      <c r="C6864" s="1" t="n">
        <v>855</v>
      </c>
      <c r="D6864" s="1" t="s">
        <v>13928</v>
      </c>
      <c r="E6864" s="1" t="n">
        <v>314</v>
      </c>
      <c r="F6864" s="1" t="n">
        <v>58</v>
      </c>
      <c r="G6864" s="1" t="n">
        <v>1280.06</v>
      </c>
      <c r="H6864" s="4" t="n">
        <v>46066.6009384607</v>
      </c>
      <c r="I68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6863BT5396861855314581280.0646066.6009384607</v>
      </c>
      <c r="J6864" s="1" t="n">
        <f aca="false">COUNTIF(I:I, $I6864)</f>
        <v>1</v>
      </c>
      <c r="K6864" s="1" t="str">
        <f aca="false">IF(ISNA(VLOOKUP(Table4[product_id], tblProducts[], tblProducts[product_name],FALSE() )), "Invalid", "Valid")</f>
        <v>Valid</v>
      </c>
      <c r="L6864" s="5" t="str">
        <f aca="false">IF(ISNA(VLOOKUP(Table4[[#This Row],[warehouse_id]], tblwhouse[], tblwhouse[warehouse_name],FALSE() )), "Invalid", "Valid")</f>
        <v>Valid</v>
      </c>
    </row>
    <row r="6865" customFormat="false" ht="15" hidden="false" customHeight="true" outlineLevel="0" collapsed="false">
      <c r="A6865" s="1" t="n">
        <v>6864</v>
      </c>
      <c r="B6865" s="1" t="n">
        <v>4</v>
      </c>
      <c r="C6865" s="1" t="n">
        <v>16</v>
      </c>
      <c r="D6865" s="1" t="s">
        <v>13929</v>
      </c>
      <c r="E6865" s="1" t="n">
        <v>8</v>
      </c>
      <c r="F6865" s="1" t="n">
        <v>51</v>
      </c>
      <c r="G6865" s="1" t="n">
        <v>96.34</v>
      </c>
      <c r="H6865" s="4" t="n">
        <v>46134.6009384607</v>
      </c>
      <c r="I68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6864BT35086541685196.3446134.6009384607</v>
      </c>
      <c r="J6865" s="1" t="n">
        <f aca="false">COUNTIF(I:I, $I6865)</f>
        <v>1</v>
      </c>
      <c r="K6865" s="1" t="str">
        <f aca="false">IF(ISNA(VLOOKUP(Table4[product_id], tblProducts[], tblProducts[product_name],FALSE() )), "Invalid", "Valid")</f>
        <v>Valid</v>
      </c>
      <c r="L6865" s="5" t="str">
        <f aca="false">IF(ISNA(VLOOKUP(Table4[[#This Row],[warehouse_id]], tblwhouse[], tblwhouse[warehouse_name],FALSE() )), "Invalid", "Valid")</f>
        <v>Valid</v>
      </c>
    </row>
    <row r="6866" customFormat="false" ht="15" hidden="false" customHeight="true" outlineLevel="0" collapsed="false">
      <c r="A6866" s="1" t="n">
        <v>6865</v>
      </c>
      <c r="B6866" s="1" t="n">
        <v>3</v>
      </c>
      <c r="C6866" s="1" t="n">
        <v>1014</v>
      </c>
      <c r="D6866" s="1" t="s">
        <v>13930</v>
      </c>
      <c r="E6866" s="1" t="n">
        <v>116</v>
      </c>
      <c r="F6866" s="1" t="n">
        <v>32</v>
      </c>
      <c r="G6866" s="1" t="n">
        <v>342.22</v>
      </c>
      <c r="H6866" s="4" t="n">
        <v>46011.6009384607</v>
      </c>
      <c r="I68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6865BT4094383101411632342.2246011.6009384607</v>
      </c>
      <c r="J6866" s="1" t="n">
        <f aca="false">COUNTIF(I:I, $I6866)</f>
        <v>1</v>
      </c>
      <c r="K6866" s="1" t="str">
        <f aca="false">IF(ISNA(VLOOKUP(Table4[product_id], tblProducts[], tblProducts[product_name],FALSE() )), "Invalid", "Valid")</f>
        <v>Valid</v>
      </c>
      <c r="L6866" s="5" t="str">
        <f aca="false">IF(ISNA(VLOOKUP(Table4[[#This Row],[warehouse_id]], tblwhouse[], tblwhouse[warehouse_name],FALSE() )), "Invalid", "Valid")</f>
        <v>Valid</v>
      </c>
    </row>
    <row r="6867" customFormat="false" ht="15" hidden="false" customHeight="true" outlineLevel="0" collapsed="false">
      <c r="A6867" s="1" t="n">
        <v>6866</v>
      </c>
      <c r="B6867" s="1" t="n">
        <v>4</v>
      </c>
      <c r="C6867" s="1" t="n">
        <v>1758</v>
      </c>
      <c r="D6867" s="1" t="s">
        <v>13931</v>
      </c>
      <c r="E6867" s="1" t="n">
        <v>54</v>
      </c>
      <c r="F6867" s="1" t="n">
        <v>36</v>
      </c>
      <c r="G6867" s="1" t="n">
        <v>957.29</v>
      </c>
      <c r="H6867" s="4" t="n">
        <v>45947.6009384607</v>
      </c>
      <c r="I68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6866BT582418417585436957.2945947.6009384607</v>
      </c>
      <c r="J6867" s="1" t="n">
        <f aca="false">COUNTIF(I:I, $I6867)</f>
        <v>1</v>
      </c>
      <c r="K6867" s="1" t="str">
        <f aca="false">IF(ISNA(VLOOKUP(Table4[product_id], tblProducts[], tblProducts[product_name],FALSE() )), "Invalid", "Valid")</f>
        <v>Valid</v>
      </c>
      <c r="L6867" s="5" t="str">
        <f aca="false">IF(ISNA(VLOOKUP(Table4[[#This Row],[warehouse_id]], tblwhouse[], tblwhouse[warehouse_name],FALSE() )), "Invalid", "Valid")</f>
        <v>Valid</v>
      </c>
    </row>
    <row r="6868" customFormat="false" ht="15" hidden="false" customHeight="true" outlineLevel="0" collapsed="false">
      <c r="A6868" s="1" t="n">
        <v>6867</v>
      </c>
      <c r="B6868" s="1" t="n">
        <v>4</v>
      </c>
      <c r="C6868" s="1" t="n">
        <v>883</v>
      </c>
      <c r="D6868" s="1" t="s">
        <v>13932</v>
      </c>
      <c r="E6868" s="1" t="n">
        <v>299</v>
      </c>
      <c r="F6868" s="1" t="n">
        <v>40</v>
      </c>
      <c r="G6868" s="1" t="n">
        <v>969.82</v>
      </c>
      <c r="H6868" s="4" t="n">
        <v>46000.6009384607</v>
      </c>
      <c r="I68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6867BT767772488329940969.8246000.6009384607</v>
      </c>
      <c r="J6868" s="1" t="n">
        <f aca="false">COUNTIF(I:I, $I6868)</f>
        <v>1</v>
      </c>
      <c r="K6868" s="1" t="str">
        <f aca="false">IF(ISNA(VLOOKUP(Table4[product_id], tblProducts[], tblProducts[product_name],FALSE() )), "Invalid", "Valid")</f>
        <v>Valid</v>
      </c>
      <c r="L6868" s="5" t="str">
        <f aca="false">IF(ISNA(VLOOKUP(Table4[[#This Row],[warehouse_id]], tblwhouse[], tblwhouse[warehouse_name],FALSE() )), "Invalid", "Valid")</f>
        <v>Valid</v>
      </c>
    </row>
    <row r="6869" customFormat="false" ht="15" hidden="false" customHeight="true" outlineLevel="0" collapsed="false">
      <c r="A6869" s="1" t="n">
        <v>6868</v>
      </c>
      <c r="B6869" s="1" t="n">
        <v>2</v>
      </c>
      <c r="C6869" s="1" t="n">
        <v>558</v>
      </c>
      <c r="D6869" s="1" t="s">
        <v>13933</v>
      </c>
      <c r="E6869" s="1" t="n">
        <v>258</v>
      </c>
      <c r="F6869" s="1" t="n">
        <v>57</v>
      </c>
      <c r="G6869" s="1" t="n">
        <v>89.6</v>
      </c>
      <c r="H6869" s="4" t="n">
        <v>46217.6009384607</v>
      </c>
      <c r="I68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6868BT56563625582585789.646217.6009384607</v>
      </c>
      <c r="J6869" s="1" t="n">
        <f aca="false">COUNTIF(I:I, $I6869)</f>
        <v>1</v>
      </c>
      <c r="K6869" s="1" t="str">
        <f aca="false">IF(ISNA(VLOOKUP(Table4[product_id], tblProducts[], tblProducts[product_name],FALSE() )), "Invalid", "Valid")</f>
        <v>Valid</v>
      </c>
      <c r="L6869" s="5" t="str">
        <f aca="false">IF(ISNA(VLOOKUP(Table4[[#This Row],[warehouse_id]], tblwhouse[], tblwhouse[warehouse_name],FALSE() )), "Invalid", "Valid")</f>
        <v>Valid</v>
      </c>
    </row>
    <row r="6870" customFormat="false" ht="15" hidden="false" customHeight="true" outlineLevel="0" collapsed="false">
      <c r="A6870" s="1" t="n">
        <v>6869</v>
      </c>
      <c r="B6870" s="1" t="n">
        <v>3</v>
      </c>
      <c r="C6870" s="1" t="n">
        <v>1257</v>
      </c>
      <c r="D6870" s="1" t="s">
        <v>13934</v>
      </c>
      <c r="E6870" s="1" t="n">
        <v>450</v>
      </c>
      <c r="F6870" s="1" t="n">
        <v>40</v>
      </c>
      <c r="G6870" s="1" t="n">
        <v>992.78</v>
      </c>
      <c r="H6870" s="4" t="n">
        <v>46188.6009384607</v>
      </c>
      <c r="I68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6869BT9218483125745040992.7846188.6009384607</v>
      </c>
      <c r="J6870" s="1" t="n">
        <f aca="false">COUNTIF(I:I, $I6870)</f>
        <v>1</v>
      </c>
      <c r="K6870" s="1" t="str">
        <f aca="false">IF(ISNA(VLOOKUP(Table4[product_id], tblProducts[], tblProducts[product_name],FALSE() )), "Invalid", "Valid")</f>
        <v>Valid</v>
      </c>
      <c r="L6870" s="5" t="str">
        <f aca="false">IF(ISNA(VLOOKUP(Table4[[#This Row],[warehouse_id]], tblwhouse[], tblwhouse[warehouse_name],FALSE() )), "Invalid", "Valid")</f>
        <v>Valid</v>
      </c>
    </row>
    <row r="6871" customFormat="false" ht="15" hidden="false" customHeight="true" outlineLevel="0" collapsed="false">
      <c r="A6871" s="1" t="n">
        <v>6870</v>
      </c>
      <c r="B6871" s="1" t="n">
        <v>3</v>
      </c>
      <c r="C6871" s="1" t="n">
        <v>2678</v>
      </c>
      <c r="D6871" s="1" t="s">
        <v>13935</v>
      </c>
      <c r="E6871" s="1" t="n">
        <v>98</v>
      </c>
      <c r="F6871" s="1" t="n">
        <v>56</v>
      </c>
      <c r="G6871" s="1" t="n">
        <v>293.98</v>
      </c>
      <c r="H6871" s="4" t="n">
        <v>45948.6009384607</v>
      </c>
      <c r="I68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6870BT734921326789856293.9845948.6009384607</v>
      </c>
      <c r="J6871" s="1" t="n">
        <f aca="false">COUNTIF(I:I, $I6871)</f>
        <v>1</v>
      </c>
      <c r="K6871" s="1" t="str">
        <f aca="false">IF(ISNA(VLOOKUP(Table4[product_id], tblProducts[], tblProducts[product_name],FALSE() )), "Invalid", "Valid")</f>
        <v>Valid</v>
      </c>
      <c r="L6871" s="5" t="str">
        <f aca="false">IF(ISNA(VLOOKUP(Table4[[#This Row],[warehouse_id]], tblwhouse[], tblwhouse[warehouse_name],FALSE() )), "Invalid", "Valid")</f>
        <v>Valid</v>
      </c>
    </row>
    <row r="6872" customFormat="false" ht="15" hidden="false" customHeight="true" outlineLevel="0" collapsed="false">
      <c r="A6872" s="1" t="n">
        <v>6871</v>
      </c>
      <c r="B6872" s="1" t="n">
        <v>3</v>
      </c>
      <c r="C6872" s="1" t="n">
        <v>1106</v>
      </c>
      <c r="D6872" s="1" t="s">
        <v>13936</v>
      </c>
      <c r="E6872" s="1" t="n">
        <v>332</v>
      </c>
      <c r="F6872" s="1" t="n">
        <v>49</v>
      </c>
      <c r="G6872" s="1" t="n">
        <v>606.73</v>
      </c>
      <c r="H6872" s="4" t="n">
        <v>46024.6009384607</v>
      </c>
      <c r="I68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6871BT3722033110633249606.7346024.6009384607</v>
      </c>
      <c r="J6872" s="1" t="n">
        <f aca="false">COUNTIF(I:I, $I6872)</f>
        <v>1</v>
      </c>
      <c r="K6872" s="1" t="str">
        <f aca="false">IF(ISNA(VLOOKUP(Table4[product_id], tblProducts[], tblProducts[product_name],FALSE() )), "Invalid", "Valid")</f>
        <v>Valid</v>
      </c>
      <c r="L6872" s="5" t="str">
        <f aca="false">IF(ISNA(VLOOKUP(Table4[[#This Row],[warehouse_id]], tblwhouse[], tblwhouse[warehouse_name],FALSE() )), "Invalid", "Valid")</f>
        <v>Valid</v>
      </c>
    </row>
    <row r="6873" customFormat="false" ht="15" hidden="false" customHeight="true" outlineLevel="0" collapsed="false">
      <c r="A6873" s="1" t="n">
        <v>6872</v>
      </c>
      <c r="B6873" s="1" t="n">
        <v>3</v>
      </c>
      <c r="C6873" s="1" t="n">
        <v>2130</v>
      </c>
      <c r="D6873" s="1" t="s">
        <v>13937</v>
      </c>
      <c r="E6873" s="1" t="n">
        <v>335</v>
      </c>
      <c r="F6873" s="1" t="n">
        <v>21</v>
      </c>
      <c r="G6873" s="1" t="n">
        <v>1189.69</v>
      </c>
      <c r="H6873" s="4" t="n">
        <v>46207.6009384607</v>
      </c>
      <c r="I68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6872BT13907632130335211189.6946207.6009384607</v>
      </c>
      <c r="J6873" s="1" t="n">
        <f aca="false">COUNTIF(I:I, $I6873)</f>
        <v>1</v>
      </c>
      <c r="K6873" s="1" t="str">
        <f aca="false">IF(ISNA(VLOOKUP(Table4[product_id], tblProducts[], tblProducts[product_name],FALSE() )), "Invalid", "Valid")</f>
        <v>Valid</v>
      </c>
      <c r="L6873" s="5" t="str">
        <f aca="false">IF(ISNA(VLOOKUP(Table4[[#This Row],[warehouse_id]], tblwhouse[], tblwhouse[warehouse_name],FALSE() )), "Invalid", "Valid")</f>
        <v>Valid</v>
      </c>
    </row>
    <row r="6874" customFormat="false" ht="15" hidden="false" customHeight="true" outlineLevel="0" collapsed="false">
      <c r="A6874" s="1" t="n">
        <v>6873</v>
      </c>
      <c r="B6874" s="1" t="n">
        <v>3</v>
      </c>
      <c r="C6874" s="1" t="n">
        <v>66</v>
      </c>
      <c r="D6874" s="1" t="s">
        <v>13938</v>
      </c>
      <c r="E6874" s="1" t="n">
        <v>447</v>
      </c>
      <c r="F6874" s="1" t="n">
        <v>39</v>
      </c>
      <c r="G6874" s="1" t="n">
        <v>302.01</v>
      </c>
      <c r="H6874" s="4" t="n">
        <v>46083.6009384607</v>
      </c>
      <c r="I68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6873BT45762036644739302.0146083.6009384607</v>
      </c>
      <c r="J6874" s="1" t="n">
        <f aca="false">COUNTIF(I:I, $I6874)</f>
        <v>1</v>
      </c>
      <c r="K6874" s="1" t="str">
        <f aca="false">IF(ISNA(VLOOKUP(Table4[product_id], tblProducts[], tblProducts[product_name],FALSE() )), "Invalid", "Valid")</f>
        <v>Valid</v>
      </c>
      <c r="L6874" s="5" t="str">
        <f aca="false">IF(ISNA(VLOOKUP(Table4[[#This Row],[warehouse_id]], tblwhouse[], tblwhouse[warehouse_name],FALSE() )), "Invalid", "Valid")</f>
        <v>Valid</v>
      </c>
    </row>
    <row r="6875" customFormat="false" ht="15" hidden="false" customHeight="true" outlineLevel="0" collapsed="false">
      <c r="A6875" s="1" t="n">
        <v>6874</v>
      </c>
      <c r="B6875" s="1" t="n">
        <v>4</v>
      </c>
      <c r="C6875" s="1" t="n">
        <v>2895</v>
      </c>
      <c r="D6875" s="1" t="s">
        <v>13939</v>
      </c>
      <c r="E6875" s="1" t="n">
        <v>54</v>
      </c>
      <c r="F6875" s="1" t="n">
        <v>55</v>
      </c>
      <c r="G6875" s="1" t="n">
        <v>1314.42</v>
      </c>
      <c r="H6875" s="4" t="n">
        <v>46061.6009384607</v>
      </c>
      <c r="I68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6874BT1737464289554551314.4246061.6009384607</v>
      </c>
      <c r="J6875" s="1" t="n">
        <f aca="false">COUNTIF(I:I, $I6875)</f>
        <v>1</v>
      </c>
      <c r="K6875" s="1" t="str">
        <f aca="false">IF(ISNA(VLOOKUP(Table4[product_id], tblProducts[], tblProducts[product_name],FALSE() )), "Invalid", "Valid")</f>
        <v>Valid</v>
      </c>
      <c r="L6875" s="5" t="str">
        <f aca="false">IF(ISNA(VLOOKUP(Table4[[#This Row],[warehouse_id]], tblwhouse[], tblwhouse[warehouse_name],FALSE() )), "Invalid", "Valid")</f>
        <v>Valid</v>
      </c>
    </row>
    <row r="6876" customFormat="false" ht="15" hidden="false" customHeight="true" outlineLevel="0" collapsed="false">
      <c r="A6876" s="1" t="n">
        <v>6875</v>
      </c>
      <c r="B6876" s="1" t="n">
        <v>2</v>
      </c>
      <c r="C6876" s="1" t="n">
        <v>1782</v>
      </c>
      <c r="D6876" s="1" t="s">
        <v>13940</v>
      </c>
      <c r="E6876" s="1" t="n">
        <v>438</v>
      </c>
      <c r="F6876" s="1" t="n">
        <v>35</v>
      </c>
      <c r="G6876" s="1" t="n">
        <v>1035.74</v>
      </c>
      <c r="H6876" s="4" t="n">
        <v>45883.6009384607</v>
      </c>
      <c r="I68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6875BT12154821782438351035.7445883.6009384607</v>
      </c>
      <c r="J6876" s="1" t="n">
        <f aca="false">COUNTIF(I:I, $I6876)</f>
        <v>1</v>
      </c>
      <c r="K6876" s="1" t="str">
        <f aca="false">IF(ISNA(VLOOKUP(Table4[product_id], tblProducts[], tblProducts[product_name],FALSE() )), "Invalid", "Valid")</f>
        <v>Valid</v>
      </c>
      <c r="L6876" s="5" t="str">
        <f aca="false">IF(ISNA(VLOOKUP(Table4[[#This Row],[warehouse_id]], tblwhouse[], tblwhouse[warehouse_name],FALSE() )), "Invalid", "Valid")</f>
        <v>Valid</v>
      </c>
    </row>
    <row r="6877" customFormat="false" ht="15" hidden="false" customHeight="true" outlineLevel="0" collapsed="false">
      <c r="A6877" s="1" t="n">
        <v>6876</v>
      </c>
      <c r="B6877" s="1" t="n">
        <v>2</v>
      </c>
      <c r="C6877" s="1" t="n">
        <v>272</v>
      </c>
      <c r="D6877" s="1" t="s">
        <v>13941</v>
      </c>
      <c r="E6877" s="1" t="n">
        <v>298</v>
      </c>
      <c r="F6877" s="1" t="n">
        <v>40</v>
      </c>
      <c r="G6877" s="1" t="n">
        <v>158.89</v>
      </c>
      <c r="H6877" s="4" t="n">
        <v>46034.6009384607</v>
      </c>
      <c r="I68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6876BT308808227229840158.8946034.6009384607</v>
      </c>
      <c r="J6877" s="1" t="n">
        <f aca="false">COUNTIF(I:I, $I6877)</f>
        <v>1</v>
      </c>
      <c r="K6877" s="1" t="str">
        <f aca="false">IF(ISNA(VLOOKUP(Table4[product_id], tblProducts[], tblProducts[product_name],FALSE() )), "Invalid", "Valid")</f>
        <v>Valid</v>
      </c>
      <c r="L6877" s="5" t="str">
        <f aca="false">IF(ISNA(VLOOKUP(Table4[[#This Row],[warehouse_id]], tblwhouse[], tblwhouse[warehouse_name],FALSE() )), "Invalid", "Valid")</f>
        <v>Valid</v>
      </c>
    </row>
    <row r="6878" customFormat="false" ht="15" hidden="false" customHeight="true" outlineLevel="0" collapsed="false">
      <c r="A6878" s="1" t="n">
        <v>6877</v>
      </c>
      <c r="B6878" s="1" t="n">
        <v>3</v>
      </c>
      <c r="C6878" s="1" t="n">
        <v>1332</v>
      </c>
      <c r="D6878" s="1" t="s">
        <v>13942</v>
      </c>
      <c r="E6878" s="1" t="n">
        <v>323</v>
      </c>
      <c r="F6878" s="1" t="n">
        <v>59</v>
      </c>
      <c r="G6878" s="1" t="n">
        <v>212.37</v>
      </c>
      <c r="H6878" s="4" t="n">
        <v>45935.6009384607</v>
      </c>
      <c r="I68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6877BT9534113133232359212.3745935.6009384607</v>
      </c>
      <c r="J6878" s="1" t="n">
        <f aca="false">COUNTIF(I:I, $I6878)</f>
        <v>1</v>
      </c>
      <c r="K6878" s="1" t="str">
        <f aca="false">IF(ISNA(VLOOKUP(Table4[product_id], tblProducts[], tblProducts[product_name],FALSE() )), "Invalid", "Valid")</f>
        <v>Valid</v>
      </c>
      <c r="L6878" s="5" t="str">
        <f aca="false">IF(ISNA(VLOOKUP(Table4[[#This Row],[warehouse_id]], tblwhouse[], tblwhouse[warehouse_name],FALSE() )), "Invalid", "Valid")</f>
        <v>Valid</v>
      </c>
    </row>
    <row r="6879" customFormat="false" ht="15" hidden="false" customHeight="true" outlineLevel="0" collapsed="false">
      <c r="A6879" s="1" t="n">
        <v>6878</v>
      </c>
      <c r="B6879" s="1" t="n">
        <v>2</v>
      </c>
      <c r="C6879" s="1" t="n">
        <v>1081</v>
      </c>
      <c r="D6879" s="1" t="s">
        <v>13943</v>
      </c>
      <c r="E6879" s="1" t="n">
        <v>460</v>
      </c>
      <c r="F6879" s="1" t="n">
        <v>31</v>
      </c>
      <c r="G6879" s="1" t="n">
        <v>562.09</v>
      </c>
      <c r="H6879" s="4" t="n">
        <v>46118.6009384607</v>
      </c>
      <c r="I68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6878BT3680982108146031562.0946118.6009384607</v>
      </c>
      <c r="J6879" s="1" t="n">
        <f aca="false">COUNTIF(I:I, $I6879)</f>
        <v>1</v>
      </c>
      <c r="K6879" s="1" t="str">
        <f aca="false">IF(ISNA(VLOOKUP(Table4[product_id], tblProducts[], tblProducts[product_name],FALSE() )), "Invalid", "Valid")</f>
        <v>Valid</v>
      </c>
      <c r="L6879" s="5" t="str">
        <f aca="false">IF(ISNA(VLOOKUP(Table4[[#This Row],[warehouse_id]], tblwhouse[], tblwhouse[warehouse_name],FALSE() )), "Invalid", "Valid")</f>
        <v>Valid</v>
      </c>
    </row>
    <row r="6880" customFormat="false" ht="15" hidden="false" customHeight="true" outlineLevel="0" collapsed="false">
      <c r="A6880" s="1" t="n">
        <v>6879</v>
      </c>
      <c r="B6880" s="1" t="n">
        <v>4</v>
      </c>
      <c r="C6880" s="1" t="n">
        <v>1619</v>
      </c>
      <c r="D6880" s="1" t="s">
        <v>13944</v>
      </c>
      <c r="E6880" s="1" t="n">
        <v>451</v>
      </c>
      <c r="F6880" s="1" t="n">
        <v>62</v>
      </c>
      <c r="G6880" s="1" t="n">
        <v>771.62</v>
      </c>
      <c r="H6880" s="4" t="n">
        <v>45925.6009384607</v>
      </c>
      <c r="I68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6879BT3192194161945162771.6245925.6009384607</v>
      </c>
      <c r="J6880" s="1" t="n">
        <f aca="false">COUNTIF(I:I, $I6880)</f>
        <v>1</v>
      </c>
      <c r="K6880" s="1" t="str">
        <f aca="false">IF(ISNA(VLOOKUP(Table4[product_id], tblProducts[], tblProducts[product_name],FALSE() )), "Invalid", "Valid")</f>
        <v>Valid</v>
      </c>
      <c r="L6880" s="5" t="str">
        <f aca="false">IF(ISNA(VLOOKUP(Table4[[#This Row],[warehouse_id]], tblwhouse[], tblwhouse[warehouse_name],FALSE() )), "Invalid", "Valid")</f>
        <v>Valid</v>
      </c>
    </row>
    <row r="6881" customFormat="false" ht="15" hidden="false" customHeight="true" outlineLevel="0" collapsed="false">
      <c r="A6881" s="1" t="n">
        <v>6880</v>
      </c>
      <c r="B6881" s="1" t="n">
        <v>3</v>
      </c>
      <c r="C6881" s="1" t="n">
        <v>2173</v>
      </c>
      <c r="D6881" s="1" t="s">
        <v>13945</v>
      </c>
      <c r="E6881" s="1" t="n">
        <v>297</v>
      </c>
      <c r="F6881" s="1" t="n">
        <v>54</v>
      </c>
      <c r="G6881" s="1" t="n">
        <v>940.18</v>
      </c>
      <c r="H6881" s="4" t="n">
        <v>45943.6009384607</v>
      </c>
      <c r="I68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6880BT2241723217329754940.1845943.6009384607</v>
      </c>
      <c r="J6881" s="1" t="n">
        <f aca="false">COUNTIF(I:I, $I6881)</f>
        <v>1</v>
      </c>
      <c r="K6881" s="1" t="str">
        <f aca="false">IF(ISNA(VLOOKUP(Table4[product_id], tblProducts[], tblProducts[product_name],FALSE() )), "Invalid", "Valid")</f>
        <v>Valid</v>
      </c>
      <c r="L6881" s="5" t="str">
        <f aca="false">IF(ISNA(VLOOKUP(Table4[[#This Row],[warehouse_id]], tblwhouse[], tblwhouse[warehouse_name],FALSE() )), "Invalid", "Valid")</f>
        <v>Valid</v>
      </c>
    </row>
    <row r="6882" customFormat="false" ht="15" hidden="false" customHeight="true" outlineLevel="0" collapsed="false">
      <c r="A6882" s="1" t="n">
        <v>6881</v>
      </c>
      <c r="B6882" s="1" t="n">
        <v>2</v>
      </c>
      <c r="C6882" s="1" t="n">
        <v>2981</v>
      </c>
      <c r="D6882" s="1" t="s">
        <v>13946</v>
      </c>
      <c r="E6882" s="1" t="n">
        <v>111</v>
      </c>
      <c r="F6882" s="1" t="n">
        <v>39</v>
      </c>
      <c r="G6882" s="1" t="n">
        <v>1181.96</v>
      </c>
      <c r="H6882" s="4" t="n">
        <v>46078.6009384607</v>
      </c>
      <c r="I68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6881BT38650222981111391181.9646078.6009384607</v>
      </c>
      <c r="J6882" s="1" t="n">
        <f aca="false">COUNTIF(I:I, $I6882)</f>
        <v>1</v>
      </c>
      <c r="K6882" s="1" t="str">
        <f aca="false">IF(ISNA(VLOOKUP(Table4[product_id], tblProducts[], tblProducts[product_name],FALSE() )), "Invalid", "Valid")</f>
        <v>Valid</v>
      </c>
      <c r="L6882" s="5" t="str">
        <f aca="false">IF(ISNA(VLOOKUP(Table4[[#This Row],[warehouse_id]], tblwhouse[], tblwhouse[warehouse_name],FALSE() )), "Invalid", "Valid")</f>
        <v>Valid</v>
      </c>
    </row>
    <row r="6883" customFormat="false" ht="15" hidden="false" customHeight="true" outlineLevel="0" collapsed="false">
      <c r="A6883" s="1" t="n">
        <v>6882</v>
      </c>
      <c r="B6883" s="1" t="n">
        <v>4</v>
      </c>
      <c r="C6883" s="1" t="n">
        <v>1013</v>
      </c>
      <c r="D6883" s="1" t="s">
        <v>13947</v>
      </c>
      <c r="E6883" s="1" t="n">
        <v>23</v>
      </c>
      <c r="F6883" s="1" t="n">
        <v>23</v>
      </c>
      <c r="G6883" s="1" t="n">
        <v>974.75</v>
      </c>
      <c r="H6883" s="4" t="n">
        <v>46104.6009384607</v>
      </c>
      <c r="I68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6882BT689578410132323974.7546104.6009384607</v>
      </c>
      <c r="J6883" s="1" t="n">
        <f aca="false">COUNTIF(I:I, $I6883)</f>
        <v>1</v>
      </c>
      <c r="K6883" s="1" t="str">
        <f aca="false">IF(ISNA(VLOOKUP(Table4[product_id], tblProducts[], tblProducts[product_name],FALSE() )), "Invalid", "Valid")</f>
        <v>Valid</v>
      </c>
      <c r="L6883" s="5" t="str">
        <f aca="false">IF(ISNA(VLOOKUP(Table4[[#This Row],[warehouse_id]], tblwhouse[], tblwhouse[warehouse_name],FALSE() )), "Invalid", "Valid")</f>
        <v>Valid</v>
      </c>
    </row>
    <row r="6884" customFormat="false" ht="15" hidden="false" customHeight="true" outlineLevel="0" collapsed="false">
      <c r="A6884" s="1" t="n">
        <v>6883</v>
      </c>
      <c r="B6884" s="1" t="n">
        <v>4</v>
      </c>
      <c r="C6884" s="1" t="n">
        <v>395</v>
      </c>
      <c r="D6884" s="1" t="s">
        <v>13948</v>
      </c>
      <c r="E6884" s="1" t="n">
        <v>497</v>
      </c>
      <c r="F6884" s="1" t="n">
        <v>65</v>
      </c>
      <c r="G6884" s="1" t="n">
        <v>294.99</v>
      </c>
      <c r="H6884" s="4" t="n">
        <v>45904.6009384607</v>
      </c>
      <c r="I68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6883BT773616439549765294.9945904.6009384607</v>
      </c>
      <c r="J6884" s="1" t="n">
        <f aca="false">COUNTIF(I:I, $I6884)</f>
        <v>1</v>
      </c>
      <c r="K6884" s="1" t="str">
        <f aca="false">IF(ISNA(VLOOKUP(Table4[product_id], tblProducts[], tblProducts[product_name],FALSE() )), "Invalid", "Valid")</f>
        <v>Valid</v>
      </c>
      <c r="L6884" s="5" t="str">
        <f aca="false">IF(ISNA(VLOOKUP(Table4[[#This Row],[warehouse_id]], tblwhouse[], tblwhouse[warehouse_name],FALSE() )), "Invalid", "Valid")</f>
        <v>Valid</v>
      </c>
    </row>
    <row r="6885" customFormat="false" ht="15" hidden="false" customHeight="true" outlineLevel="0" collapsed="false">
      <c r="A6885" s="1" t="n">
        <v>6884</v>
      </c>
      <c r="B6885" s="1" t="n">
        <v>3</v>
      </c>
      <c r="C6885" s="1" t="n">
        <v>2298</v>
      </c>
      <c r="D6885" s="1" t="s">
        <v>13949</v>
      </c>
      <c r="E6885" s="1" t="n">
        <v>234</v>
      </c>
      <c r="F6885" s="1" t="n">
        <v>25</v>
      </c>
      <c r="G6885" s="1" t="n">
        <v>199.55</v>
      </c>
      <c r="H6885" s="4" t="n">
        <v>46053.6009384607</v>
      </c>
      <c r="I68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6884BT3523503229823425199.5546053.6009384607</v>
      </c>
      <c r="J6885" s="1" t="n">
        <f aca="false">COUNTIF(I:I, $I6885)</f>
        <v>1</v>
      </c>
      <c r="K6885" s="1" t="str">
        <f aca="false">IF(ISNA(VLOOKUP(Table4[product_id], tblProducts[], tblProducts[product_name],FALSE() )), "Invalid", "Valid")</f>
        <v>Valid</v>
      </c>
      <c r="L6885" s="5" t="str">
        <f aca="false">IF(ISNA(VLOOKUP(Table4[[#This Row],[warehouse_id]], tblwhouse[], tblwhouse[warehouse_name],FALSE() )), "Invalid", "Valid")</f>
        <v>Valid</v>
      </c>
    </row>
    <row r="6886" customFormat="false" ht="15" hidden="false" customHeight="true" outlineLevel="0" collapsed="false">
      <c r="A6886" s="1" t="n">
        <v>6885</v>
      </c>
      <c r="B6886" s="1" t="n">
        <v>2</v>
      </c>
      <c r="C6886" s="1" t="n">
        <v>1867</v>
      </c>
      <c r="D6886" s="1" t="s">
        <v>13950</v>
      </c>
      <c r="E6886" s="1" t="n">
        <v>250</v>
      </c>
      <c r="F6886" s="1" t="n">
        <v>66</v>
      </c>
      <c r="G6886" s="1" t="n">
        <v>1183.95</v>
      </c>
      <c r="H6886" s="4" t="n">
        <v>46146.6009384607</v>
      </c>
      <c r="I68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6885BT57874621867250661183.9546146.6009384607</v>
      </c>
      <c r="J6886" s="1" t="n">
        <f aca="false">COUNTIF(I:I, $I6886)</f>
        <v>1</v>
      </c>
      <c r="K6886" s="1" t="str">
        <f aca="false">IF(ISNA(VLOOKUP(Table4[product_id], tblProducts[], tblProducts[product_name],FALSE() )), "Invalid", "Valid")</f>
        <v>Valid</v>
      </c>
      <c r="L6886" s="5" t="str">
        <f aca="false">IF(ISNA(VLOOKUP(Table4[[#This Row],[warehouse_id]], tblwhouse[], tblwhouse[warehouse_name],FALSE() )), "Invalid", "Valid")</f>
        <v>Valid</v>
      </c>
    </row>
    <row r="6887" customFormat="false" ht="15" hidden="false" customHeight="true" outlineLevel="0" collapsed="false">
      <c r="A6887" s="1" t="n">
        <v>6886</v>
      </c>
      <c r="B6887" s="1" t="n">
        <v>1</v>
      </c>
      <c r="C6887" s="1" t="n">
        <v>462</v>
      </c>
      <c r="D6887" s="1" t="s">
        <v>13951</v>
      </c>
      <c r="E6887" s="1" t="n">
        <v>348</v>
      </c>
      <c r="F6887" s="1" t="n">
        <v>22</v>
      </c>
      <c r="G6887" s="1" t="n">
        <v>962.48</v>
      </c>
      <c r="H6887" s="4" t="n">
        <v>46067.6009384607</v>
      </c>
      <c r="I68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6886BT109623146234822962.4846067.6009384607</v>
      </c>
      <c r="J6887" s="1" t="n">
        <f aca="false">COUNTIF(I:I, $I6887)</f>
        <v>1</v>
      </c>
      <c r="K6887" s="1" t="str">
        <f aca="false">IF(ISNA(VLOOKUP(Table4[product_id], tblProducts[], tblProducts[product_name],FALSE() )), "Invalid", "Valid")</f>
        <v>Valid</v>
      </c>
      <c r="L6887" s="5" t="str">
        <f aca="false">IF(ISNA(VLOOKUP(Table4[[#This Row],[warehouse_id]], tblwhouse[], tblwhouse[warehouse_name],FALSE() )), "Invalid", "Valid")</f>
        <v>Valid</v>
      </c>
    </row>
    <row r="6888" customFormat="false" ht="15" hidden="false" customHeight="true" outlineLevel="0" collapsed="false">
      <c r="A6888" s="1" t="n">
        <v>6887</v>
      </c>
      <c r="B6888" s="1" t="n">
        <v>4</v>
      </c>
      <c r="C6888" s="1" t="n">
        <v>2424</v>
      </c>
      <c r="D6888" s="1" t="s">
        <v>13952</v>
      </c>
      <c r="E6888" s="1" t="n">
        <v>442</v>
      </c>
      <c r="F6888" s="1" t="n">
        <v>73</v>
      </c>
      <c r="G6888" s="1" t="n">
        <v>434.11</v>
      </c>
      <c r="H6888" s="4" t="n">
        <v>45950.6009384607</v>
      </c>
      <c r="I68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6887BT9622654242444273434.1145950.6009384607</v>
      </c>
      <c r="J6888" s="1" t="n">
        <f aca="false">COUNTIF(I:I, $I6888)</f>
        <v>1</v>
      </c>
      <c r="K6888" s="1" t="str">
        <f aca="false">IF(ISNA(VLOOKUP(Table4[product_id], tblProducts[], tblProducts[product_name],FALSE() )), "Invalid", "Valid")</f>
        <v>Valid</v>
      </c>
      <c r="L6888" s="5" t="str">
        <f aca="false">IF(ISNA(VLOOKUP(Table4[[#This Row],[warehouse_id]], tblwhouse[], tblwhouse[warehouse_name],FALSE() )), "Invalid", "Valid")</f>
        <v>Valid</v>
      </c>
    </row>
    <row r="6889" customFormat="false" ht="15" hidden="false" customHeight="true" outlineLevel="0" collapsed="false">
      <c r="A6889" s="1" t="n">
        <v>6888</v>
      </c>
      <c r="B6889" s="1" t="n">
        <v>1</v>
      </c>
      <c r="C6889" s="1" t="n">
        <v>1978</v>
      </c>
      <c r="D6889" s="1" t="s">
        <v>13953</v>
      </c>
      <c r="E6889" s="1" t="n">
        <v>232</v>
      </c>
      <c r="F6889" s="1" t="n">
        <v>55</v>
      </c>
      <c r="G6889" s="1" t="n">
        <v>51.43</v>
      </c>
      <c r="H6889" s="4" t="n">
        <v>46070.6009384607</v>
      </c>
      <c r="I68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6888BT558294119782325551.4346070.6009384607</v>
      </c>
      <c r="J6889" s="1" t="n">
        <f aca="false">COUNTIF(I:I, $I6889)</f>
        <v>1</v>
      </c>
      <c r="K6889" s="1" t="str">
        <f aca="false">IF(ISNA(VLOOKUP(Table4[product_id], tblProducts[], tblProducts[product_name],FALSE() )), "Invalid", "Valid")</f>
        <v>Valid</v>
      </c>
      <c r="L6889" s="5" t="str">
        <f aca="false">IF(ISNA(VLOOKUP(Table4[[#This Row],[warehouse_id]], tblwhouse[], tblwhouse[warehouse_name],FALSE() )), "Invalid", "Valid")</f>
        <v>Valid</v>
      </c>
    </row>
    <row r="6890" customFormat="false" ht="15" hidden="false" customHeight="true" outlineLevel="0" collapsed="false">
      <c r="A6890" s="1" t="n">
        <v>6889</v>
      </c>
      <c r="B6890" s="1" t="n">
        <v>4</v>
      </c>
      <c r="C6890" s="1" t="n">
        <v>2998</v>
      </c>
      <c r="D6890" s="1" t="s">
        <v>13954</v>
      </c>
      <c r="E6890" s="1" t="n">
        <v>259</v>
      </c>
      <c r="F6890" s="1" t="n">
        <v>67</v>
      </c>
      <c r="G6890" s="1" t="n">
        <v>402.13</v>
      </c>
      <c r="H6890" s="4" t="n">
        <v>46168.6009384607</v>
      </c>
      <c r="I68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6889BT6962124299825967402.1346168.6009384607</v>
      </c>
      <c r="J6890" s="1" t="n">
        <f aca="false">COUNTIF(I:I, $I6890)</f>
        <v>1</v>
      </c>
      <c r="K6890" s="1" t="str">
        <f aca="false">IF(ISNA(VLOOKUP(Table4[product_id], tblProducts[], tblProducts[product_name],FALSE() )), "Invalid", "Valid")</f>
        <v>Valid</v>
      </c>
      <c r="L6890" s="5" t="str">
        <f aca="false">IF(ISNA(VLOOKUP(Table4[[#This Row],[warehouse_id]], tblwhouse[], tblwhouse[warehouse_name],FALSE() )), "Invalid", "Valid")</f>
        <v>Valid</v>
      </c>
    </row>
    <row r="6891" customFormat="false" ht="15" hidden="false" customHeight="true" outlineLevel="0" collapsed="false">
      <c r="A6891" s="1" t="n">
        <v>6890</v>
      </c>
      <c r="B6891" s="1" t="n">
        <v>2</v>
      </c>
      <c r="C6891" s="1" t="n">
        <v>240</v>
      </c>
      <c r="D6891" s="1" t="s">
        <v>13955</v>
      </c>
      <c r="E6891" s="1" t="n">
        <v>5</v>
      </c>
      <c r="F6891" s="1" t="n">
        <v>71</v>
      </c>
      <c r="G6891" s="1" t="n">
        <v>222.87</v>
      </c>
      <c r="H6891" s="4" t="n">
        <v>45929.6009384607</v>
      </c>
      <c r="I68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6890BT6334592240571222.8745929.6009384607</v>
      </c>
      <c r="J6891" s="1" t="n">
        <f aca="false">COUNTIF(I:I, $I6891)</f>
        <v>1</v>
      </c>
      <c r="K6891" s="1" t="str">
        <f aca="false">IF(ISNA(VLOOKUP(Table4[product_id], tblProducts[], tblProducts[product_name],FALSE() )), "Invalid", "Valid")</f>
        <v>Valid</v>
      </c>
      <c r="L6891" s="5" t="str">
        <f aca="false">IF(ISNA(VLOOKUP(Table4[[#This Row],[warehouse_id]], tblwhouse[], tblwhouse[warehouse_name],FALSE() )), "Invalid", "Valid")</f>
        <v>Valid</v>
      </c>
    </row>
    <row r="6892" customFormat="false" ht="15" hidden="false" customHeight="true" outlineLevel="0" collapsed="false">
      <c r="A6892" s="1" t="n">
        <v>6891</v>
      </c>
      <c r="B6892" s="1" t="n">
        <v>3</v>
      </c>
      <c r="C6892" s="1" t="n">
        <v>301</v>
      </c>
      <c r="D6892" s="1" t="s">
        <v>13956</v>
      </c>
      <c r="E6892" s="1" t="n">
        <v>64</v>
      </c>
      <c r="F6892" s="1" t="n">
        <v>20</v>
      </c>
      <c r="G6892" s="1" t="n">
        <v>543.98</v>
      </c>
      <c r="H6892" s="4" t="n">
        <v>46164.6009384607</v>
      </c>
      <c r="I68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6891BT50069233016420543.9846164.6009384607</v>
      </c>
      <c r="J6892" s="1" t="n">
        <f aca="false">COUNTIF(I:I, $I6892)</f>
        <v>1</v>
      </c>
      <c r="K6892" s="1" t="str">
        <f aca="false">IF(ISNA(VLOOKUP(Table4[product_id], tblProducts[], tblProducts[product_name],FALSE() )), "Invalid", "Valid")</f>
        <v>Valid</v>
      </c>
      <c r="L6892" s="5" t="str">
        <f aca="false">IF(ISNA(VLOOKUP(Table4[[#This Row],[warehouse_id]], tblwhouse[], tblwhouse[warehouse_name],FALSE() )), "Invalid", "Valid")</f>
        <v>Valid</v>
      </c>
    </row>
    <row r="6893" customFormat="false" ht="15" hidden="false" customHeight="true" outlineLevel="0" collapsed="false">
      <c r="A6893" s="1" t="n">
        <v>6892</v>
      </c>
      <c r="B6893" s="1" t="n">
        <v>2</v>
      </c>
      <c r="C6893" s="1" t="n">
        <v>1723</v>
      </c>
      <c r="D6893" s="1" t="s">
        <v>13957</v>
      </c>
      <c r="E6893" s="1" t="n">
        <v>466</v>
      </c>
      <c r="F6893" s="1" t="n">
        <v>32</v>
      </c>
      <c r="G6893" s="1" t="n">
        <v>384.07</v>
      </c>
      <c r="H6893" s="4" t="n">
        <v>46084.6009384722</v>
      </c>
      <c r="I68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6892BT2836652172346632384.0746084.6009384722</v>
      </c>
      <c r="J6893" s="1" t="n">
        <f aca="false">COUNTIF(I:I, $I6893)</f>
        <v>1</v>
      </c>
      <c r="K6893" s="1" t="str">
        <f aca="false">IF(ISNA(VLOOKUP(Table4[product_id], tblProducts[], tblProducts[product_name],FALSE() )), "Invalid", "Valid")</f>
        <v>Valid</v>
      </c>
      <c r="L6893" s="5" t="str">
        <f aca="false">IF(ISNA(VLOOKUP(Table4[[#This Row],[warehouse_id]], tblwhouse[], tblwhouse[warehouse_name],FALSE() )), "Invalid", "Valid")</f>
        <v>Valid</v>
      </c>
    </row>
    <row r="6894" customFormat="false" ht="15" hidden="false" customHeight="true" outlineLevel="0" collapsed="false">
      <c r="A6894" s="1" t="n">
        <v>6893</v>
      </c>
      <c r="B6894" s="1" t="n">
        <v>4</v>
      </c>
      <c r="C6894" s="1" t="n">
        <v>847</v>
      </c>
      <c r="D6894" s="1" t="s">
        <v>13958</v>
      </c>
      <c r="E6894" s="1" t="n">
        <v>255</v>
      </c>
      <c r="F6894" s="1" t="n">
        <v>66</v>
      </c>
      <c r="G6894" s="1" t="n">
        <v>1018.05</v>
      </c>
      <c r="H6894" s="4" t="n">
        <v>46214.6009384722</v>
      </c>
      <c r="I68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6893BT7684864847255661018.0546214.6009384722</v>
      </c>
      <c r="J6894" s="1" t="n">
        <f aca="false">COUNTIF(I:I, $I6894)</f>
        <v>1</v>
      </c>
      <c r="K6894" s="1" t="str">
        <f aca="false">IF(ISNA(VLOOKUP(Table4[product_id], tblProducts[], tblProducts[product_name],FALSE() )), "Invalid", "Valid")</f>
        <v>Valid</v>
      </c>
      <c r="L6894" s="5" t="str">
        <f aca="false">IF(ISNA(VLOOKUP(Table4[[#This Row],[warehouse_id]], tblwhouse[], tblwhouse[warehouse_name],FALSE() )), "Invalid", "Valid")</f>
        <v>Valid</v>
      </c>
    </row>
    <row r="6895" customFormat="false" ht="15" hidden="false" customHeight="true" outlineLevel="0" collapsed="false">
      <c r="A6895" s="1" t="n">
        <v>6894</v>
      </c>
      <c r="B6895" s="1" t="n">
        <v>4</v>
      </c>
      <c r="C6895" s="1" t="n">
        <v>1753</v>
      </c>
      <c r="D6895" s="1" t="s">
        <v>13959</v>
      </c>
      <c r="E6895" s="1" t="n">
        <v>377</v>
      </c>
      <c r="F6895" s="1" t="n">
        <v>28</v>
      </c>
      <c r="G6895" s="1" t="n">
        <v>1114.8</v>
      </c>
      <c r="H6895" s="4" t="n">
        <v>45994.6009384722</v>
      </c>
      <c r="I68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6894BT91392341753377281114.845994.6009384722</v>
      </c>
      <c r="J6895" s="1" t="n">
        <f aca="false">COUNTIF(I:I, $I6895)</f>
        <v>1</v>
      </c>
      <c r="K6895" s="1" t="str">
        <f aca="false">IF(ISNA(VLOOKUP(Table4[product_id], tblProducts[], tblProducts[product_name],FALSE() )), "Invalid", "Valid")</f>
        <v>Valid</v>
      </c>
      <c r="L6895" s="5" t="str">
        <f aca="false">IF(ISNA(VLOOKUP(Table4[[#This Row],[warehouse_id]], tblwhouse[], tblwhouse[warehouse_name],FALSE() )), "Invalid", "Valid")</f>
        <v>Valid</v>
      </c>
    </row>
    <row r="6896" customFormat="false" ht="15" hidden="false" customHeight="true" outlineLevel="0" collapsed="false">
      <c r="A6896" s="1" t="n">
        <v>6895</v>
      </c>
      <c r="B6896" s="1" t="n">
        <v>4</v>
      </c>
      <c r="C6896" s="1" t="n">
        <v>1591</v>
      </c>
      <c r="D6896" s="1" t="s">
        <v>13960</v>
      </c>
      <c r="E6896" s="1" t="n">
        <v>269</v>
      </c>
      <c r="F6896" s="1" t="n">
        <v>41</v>
      </c>
      <c r="G6896" s="1" t="n">
        <v>1457.84</v>
      </c>
      <c r="H6896" s="4" t="n">
        <v>46027.6009384722</v>
      </c>
      <c r="I68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6895BT64042641591269411457.8446027.6009384722</v>
      </c>
      <c r="J6896" s="1" t="n">
        <f aca="false">COUNTIF(I:I, $I6896)</f>
        <v>1</v>
      </c>
      <c r="K6896" s="1" t="str">
        <f aca="false">IF(ISNA(VLOOKUP(Table4[product_id], tblProducts[], tblProducts[product_name],FALSE() )), "Invalid", "Valid")</f>
        <v>Valid</v>
      </c>
      <c r="L6896" s="5" t="str">
        <f aca="false">IF(ISNA(VLOOKUP(Table4[[#This Row],[warehouse_id]], tblwhouse[], tblwhouse[warehouse_name],FALSE() )), "Invalid", "Valid")</f>
        <v>Valid</v>
      </c>
    </row>
    <row r="6897" customFormat="false" ht="15" hidden="false" customHeight="true" outlineLevel="0" collapsed="false">
      <c r="A6897" s="1" t="n">
        <v>6896</v>
      </c>
      <c r="B6897" s="1" t="n">
        <v>1</v>
      </c>
      <c r="C6897" s="1" t="n">
        <v>2754</v>
      </c>
      <c r="D6897" s="1" t="s">
        <v>13961</v>
      </c>
      <c r="E6897" s="1" t="n">
        <v>190</v>
      </c>
      <c r="F6897" s="1" t="n">
        <v>59</v>
      </c>
      <c r="G6897" s="1" t="n">
        <v>389.41</v>
      </c>
      <c r="H6897" s="4" t="n">
        <v>46015.6009384722</v>
      </c>
      <c r="I68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6896BT1708891275419059389.4146015.6009384722</v>
      </c>
      <c r="J6897" s="1" t="n">
        <f aca="false">COUNTIF(I:I, $I6897)</f>
        <v>1</v>
      </c>
      <c r="K6897" s="1" t="str">
        <f aca="false">IF(ISNA(VLOOKUP(Table4[product_id], tblProducts[], tblProducts[product_name],FALSE() )), "Invalid", "Valid")</f>
        <v>Valid</v>
      </c>
      <c r="L6897" s="5" t="str">
        <f aca="false">IF(ISNA(VLOOKUP(Table4[[#This Row],[warehouse_id]], tblwhouse[], tblwhouse[warehouse_name],FALSE() )), "Invalid", "Valid")</f>
        <v>Valid</v>
      </c>
    </row>
    <row r="6898" customFormat="false" ht="15" hidden="false" customHeight="true" outlineLevel="0" collapsed="false">
      <c r="A6898" s="1" t="n">
        <v>6897</v>
      </c>
      <c r="B6898" s="1" t="n">
        <v>4</v>
      </c>
      <c r="C6898" s="1" t="n">
        <v>1842</v>
      </c>
      <c r="D6898" s="1" t="s">
        <v>13962</v>
      </c>
      <c r="E6898" s="1" t="n">
        <v>207</v>
      </c>
      <c r="F6898" s="1" t="n">
        <v>50</v>
      </c>
      <c r="G6898" s="1" t="n">
        <v>1134.45</v>
      </c>
      <c r="H6898" s="4" t="n">
        <v>45870.6009384722</v>
      </c>
      <c r="I68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6897BT87634841842207501134.4545870.6009384722</v>
      </c>
      <c r="J6898" s="1" t="n">
        <f aca="false">COUNTIF(I:I, $I6898)</f>
        <v>1</v>
      </c>
      <c r="K6898" s="1" t="str">
        <f aca="false">IF(ISNA(VLOOKUP(Table4[product_id], tblProducts[], tblProducts[product_name],FALSE() )), "Invalid", "Valid")</f>
        <v>Valid</v>
      </c>
      <c r="L6898" s="5" t="str">
        <f aca="false">IF(ISNA(VLOOKUP(Table4[[#This Row],[warehouse_id]], tblwhouse[], tblwhouse[warehouse_name],FALSE() )), "Invalid", "Valid")</f>
        <v>Valid</v>
      </c>
    </row>
    <row r="6899" customFormat="false" ht="15" hidden="false" customHeight="true" outlineLevel="0" collapsed="false">
      <c r="A6899" s="1" t="n">
        <v>6898</v>
      </c>
      <c r="B6899" s="1" t="n">
        <v>2</v>
      </c>
      <c r="C6899" s="1" t="n">
        <v>2602</v>
      </c>
      <c r="D6899" s="1" t="s">
        <v>13963</v>
      </c>
      <c r="E6899" s="1" t="n">
        <v>9</v>
      </c>
      <c r="F6899" s="1" t="n">
        <v>56</v>
      </c>
      <c r="G6899" s="1" t="n">
        <v>617.82</v>
      </c>
      <c r="H6899" s="4" t="n">
        <v>45882.6009384722</v>
      </c>
      <c r="I68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6898BT91872222602956617.8245882.6009384722</v>
      </c>
      <c r="J6899" s="1" t="n">
        <f aca="false">COUNTIF(I:I, $I6899)</f>
        <v>1</v>
      </c>
      <c r="K6899" s="1" t="str">
        <f aca="false">IF(ISNA(VLOOKUP(Table4[product_id], tblProducts[], tblProducts[product_name],FALSE() )), "Invalid", "Valid")</f>
        <v>Valid</v>
      </c>
      <c r="L6899" s="5" t="str">
        <f aca="false">IF(ISNA(VLOOKUP(Table4[[#This Row],[warehouse_id]], tblwhouse[], tblwhouse[warehouse_name],FALSE() )), "Invalid", "Valid")</f>
        <v>Valid</v>
      </c>
    </row>
    <row r="6900" customFormat="false" ht="15" hidden="false" customHeight="true" outlineLevel="0" collapsed="false">
      <c r="A6900" s="1" t="n">
        <v>6899</v>
      </c>
      <c r="B6900" s="1" t="n">
        <v>2</v>
      </c>
      <c r="C6900" s="1" t="n">
        <v>1706</v>
      </c>
      <c r="D6900" s="1" t="s">
        <v>13964</v>
      </c>
      <c r="E6900" s="1" t="n">
        <v>36</v>
      </c>
      <c r="F6900" s="1" t="n">
        <v>56</v>
      </c>
      <c r="G6900" s="1" t="n">
        <v>848.84</v>
      </c>
      <c r="H6900" s="4" t="n">
        <v>45878.6009384722</v>
      </c>
      <c r="I69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6899BT158385217063656848.8445878.6009384722</v>
      </c>
      <c r="J6900" s="1" t="n">
        <f aca="false">COUNTIF(I:I, $I6900)</f>
        <v>1</v>
      </c>
      <c r="K6900" s="1" t="str">
        <f aca="false">IF(ISNA(VLOOKUP(Table4[product_id], tblProducts[], tblProducts[product_name],FALSE() )), "Invalid", "Valid")</f>
        <v>Valid</v>
      </c>
      <c r="L6900" s="5" t="str">
        <f aca="false">IF(ISNA(VLOOKUP(Table4[[#This Row],[warehouse_id]], tblwhouse[], tblwhouse[warehouse_name],FALSE() )), "Invalid", "Valid")</f>
        <v>Valid</v>
      </c>
    </row>
    <row r="6901" customFormat="false" ht="15" hidden="false" customHeight="true" outlineLevel="0" collapsed="false">
      <c r="A6901" s="1" t="n">
        <v>6900</v>
      </c>
      <c r="B6901" s="1" t="n">
        <v>1</v>
      </c>
      <c r="C6901" s="1" t="n">
        <v>302</v>
      </c>
      <c r="D6901" s="1" t="s">
        <v>13965</v>
      </c>
      <c r="E6901" s="1" t="n">
        <v>99</v>
      </c>
      <c r="F6901" s="1" t="n">
        <v>79</v>
      </c>
      <c r="G6901" s="1" t="n">
        <v>399.03</v>
      </c>
      <c r="H6901" s="4" t="n">
        <v>46099.6009384722</v>
      </c>
      <c r="I69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6900BT58518813029979399.0346099.6009384722</v>
      </c>
      <c r="J6901" s="1" t="n">
        <f aca="false">COUNTIF(I:I, $I6901)</f>
        <v>1</v>
      </c>
      <c r="K6901" s="1" t="str">
        <f aca="false">IF(ISNA(VLOOKUP(Table4[product_id], tblProducts[], tblProducts[product_name],FALSE() )), "Invalid", "Valid")</f>
        <v>Valid</v>
      </c>
      <c r="L6901" s="5" t="str">
        <f aca="false">IF(ISNA(VLOOKUP(Table4[[#This Row],[warehouse_id]], tblwhouse[], tblwhouse[warehouse_name],FALSE() )), "Invalid", "Valid")</f>
        <v>Valid</v>
      </c>
    </row>
    <row r="6902" customFormat="false" ht="15" hidden="false" customHeight="true" outlineLevel="0" collapsed="false">
      <c r="A6902" s="1" t="n">
        <v>6901</v>
      </c>
      <c r="B6902" s="1" t="n">
        <v>4</v>
      </c>
      <c r="C6902" s="1" t="n">
        <v>628</v>
      </c>
      <c r="D6902" s="1" t="s">
        <v>13966</v>
      </c>
      <c r="E6902" s="1" t="n">
        <v>495</v>
      </c>
      <c r="F6902" s="1" t="n">
        <v>43</v>
      </c>
      <c r="G6902" s="1" t="n">
        <v>228.37</v>
      </c>
      <c r="H6902" s="4" t="n">
        <v>46058.6009384722</v>
      </c>
      <c r="I69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6901BT226150462849543228.3746058.6009384722</v>
      </c>
      <c r="J6902" s="1" t="n">
        <f aca="false">COUNTIF(I:I, $I6902)</f>
        <v>1</v>
      </c>
      <c r="K6902" s="1" t="str">
        <f aca="false">IF(ISNA(VLOOKUP(Table4[product_id], tblProducts[], tblProducts[product_name],FALSE() )), "Invalid", "Valid")</f>
        <v>Valid</v>
      </c>
      <c r="L6902" s="5" t="str">
        <f aca="false">IF(ISNA(VLOOKUP(Table4[[#This Row],[warehouse_id]], tblwhouse[], tblwhouse[warehouse_name],FALSE() )), "Invalid", "Valid")</f>
        <v>Valid</v>
      </c>
    </row>
    <row r="6903" customFormat="false" ht="15" hidden="false" customHeight="true" outlineLevel="0" collapsed="false">
      <c r="A6903" s="1" t="n">
        <v>6902</v>
      </c>
      <c r="B6903" s="1" t="n">
        <v>2</v>
      </c>
      <c r="C6903" s="1" t="n">
        <v>456</v>
      </c>
      <c r="D6903" s="1" t="s">
        <v>13967</v>
      </c>
      <c r="E6903" s="1" t="n">
        <v>160</v>
      </c>
      <c r="F6903" s="1" t="n">
        <v>52</v>
      </c>
      <c r="G6903" s="1" t="n">
        <v>963.73</v>
      </c>
      <c r="H6903" s="4" t="n">
        <v>46039.6009384722</v>
      </c>
      <c r="I69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6902BT545189245616052963.7346039.6009384722</v>
      </c>
      <c r="J6903" s="1" t="n">
        <f aca="false">COUNTIF(I:I, $I6903)</f>
        <v>1</v>
      </c>
      <c r="K6903" s="1" t="str">
        <f aca="false">IF(ISNA(VLOOKUP(Table4[product_id], tblProducts[], tblProducts[product_name],FALSE() )), "Invalid", "Valid")</f>
        <v>Valid</v>
      </c>
      <c r="L6903" s="5" t="str">
        <f aca="false">IF(ISNA(VLOOKUP(Table4[[#This Row],[warehouse_id]], tblwhouse[], tblwhouse[warehouse_name],FALSE() )), "Invalid", "Valid")</f>
        <v>Valid</v>
      </c>
    </row>
    <row r="6904" customFormat="false" ht="15" hidden="false" customHeight="true" outlineLevel="0" collapsed="false">
      <c r="A6904" s="1" t="n">
        <v>6903</v>
      </c>
      <c r="B6904" s="1" t="n">
        <v>3</v>
      </c>
      <c r="C6904" s="1" t="n">
        <v>397</v>
      </c>
      <c r="D6904" s="1" t="s">
        <v>13968</v>
      </c>
      <c r="E6904" s="1" t="n">
        <v>171</v>
      </c>
      <c r="F6904" s="1" t="n">
        <v>73</v>
      </c>
      <c r="G6904" s="1" t="n">
        <v>458.8</v>
      </c>
      <c r="H6904" s="4" t="n">
        <v>46217.6009384722</v>
      </c>
      <c r="I69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6903BT359504339717173458.846217.6009384722</v>
      </c>
      <c r="J6904" s="1" t="n">
        <f aca="false">COUNTIF(I:I, $I6904)</f>
        <v>1</v>
      </c>
      <c r="K6904" s="1" t="str">
        <f aca="false">IF(ISNA(VLOOKUP(Table4[product_id], tblProducts[], tblProducts[product_name],FALSE() )), "Invalid", "Valid")</f>
        <v>Valid</v>
      </c>
      <c r="L6904" s="5" t="str">
        <f aca="false">IF(ISNA(VLOOKUP(Table4[[#This Row],[warehouse_id]], tblwhouse[], tblwhouse[warehouse_name],FALSE() )), "Invalid", "Valid")</f>
        <v>Valid</v>
      </c>
    </row>
    <row r="6905" customFormat="false" ht="15" hidden="false" customHeight="true" outlineLevel="0" collapsed="false">
      <c r="A6905" s="1" t="n">
        <v>6904</v>
      </c>
      <c r="B6905" s="1" t="n">
        <v>4</v>
      </c>
      <c r="C6905" s="1" t="n">
        <v>106</v>
      </c>
      <c r="D6905" s="1" t="s">
        <v>13969</v>
      </c>
      <c r="E6905" s="1" t="n">
        <v>50</v>
      </c>
      <c r="F6905" s="1" t="n">
        <v>60</v>
      </c>
      <c r="G6905" s="1" t="n">
        <v>1053.42</v>
      </c>
      <c r="H6905" s="4" t="n">
        <v>45933.6009384722</v>
      </c>
      <c r="I69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6904BT474785410650601053.4245933.6009384722</v>
      </c>
      <c r="J6905" s="1" t="n">
        <f aca="false">COUNTIF(I:I, $I6905)</f>
        <v>1</v>
      </c>
      <c r="K6905" s="1" t="str">
        <f aca="false">IF(ISNA(VLOOKUP(Table4[product_id], tblProducts[], tblProducts[product_name],FALSE() )), "Invalid", "Valid")</f>
        <v>Valid</v>
      </c>
      <c r="L6905" s="5" t="str">
        <f aca="false">IF(ISNA(VLOOKUP(Table4[[#This Row],[warehouse_id]], tblwhouse[], tblwhouse[warehouse_name],FALSE() )), "Invalid", "Valid")</f>
        <v>Valid</v>
      </c>
    </row>
    <row r="6906" customFormat="false" ht="15" hidden="false" customHeight="true" outlineLevel="0" collapsed="false">
      <c r="A6906" s="1" t="n">
        <v>6905</v>
      </c>
      <c r="B6906" s="1" t="n">
        <v>2</v>
      </c>
      <c r="C6906" s="1" t="n">
        <v>458</v>
      </c>
      <c r="D6906" s="1" t="s">
        <v>13970</v>
      </c>
      <c r="E6906" s="1" t="n">
        <v>407</v>
      </c>
      <c r="F6906" s="1" t="n">
        <v>79</v>
      </c>
      <c r="G6906" s="1" t="n">
        <v>55.47</v>
      </c>
      <c r="H6906" s="4" t="n">
        <v>46187.6009384722</v>
      </c>
      <c r="I69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6905BT56131424584077955.4746187.6009384722</v>
      </c>
      <c r="J6906" s="1" t="n">
        <f aca="false">COUNTIF(I:I, $I6906)</f>
        <v>1</v>
      </c>
      <c r="K6906" s="1" t="str">
        <f aca="false">IF(ISNA(VLOOKUP(Table4[product_id], tblProducts[], tblProducts[product_name],FALSE() )), "Invalid", "Valid")</f>
        <v>Valid</v>
      </c>
      <c r="L6906" s="5" t="str">
        <f aca="false">IF(ISNA(VLOOKUP(Table4[[#This Row],[warehouse_id]], tblwhouse[], tblwhouse[warehouse_name],FALSE() )), "Invalid", "Valid")</f>
        <v>Valid</v>
      </c>
    </row>
    <row r="6907" customFormat="false" ht="15" hidden="false" customHeight="true" outlineLevel="0" collapsed="false">
      <c r="A6907" s="1" t="n">
        <v>6906</v>
      </c>
      <c r="B6907" s="1" t="n">
        <v>2</v>
      </c>
      <c r="C6907" s="1" t="n">
        <v>2740</v>
      </c>
      <c r="D6907" s="1" t="s">
        <v>13971</v>
      </c>
      <c r="E6907" s="1" t="n">
        <v>243</v>
      </c>
      <c r="F6907" s="1" t="n">
        <v>41</v>
      </c>
      <c r="G6907" s="1" t="n">
        <v>82.35</v>
      </c>
      <c r="H6907" s="4" t="n">
        <v>46129.6009384722</v>
      </c>
      <c r="I69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6906BT936567227402434182.3546129.6009384722</v>
      </c>
      <c r="J6907" s="1" t="n">
        <f aca="false">COUNTIF(I:I, $I6907)</f>
        <v>1</v>
      </c>
      <c r="K6907" s="1" t="str">
        <f aca="false">IF(ISNA(VLOOKUP(Table4[product_id], tblProducts[], tblProducts[product_name],FALSE() )), "Invalid", "Valid")</f>
        <v>Valid</v>
      </c>
      <c r="L6907" s="5" t="str">
        <f aca="false">IF(ISNA(VLOOKUP(Table4[[#This Row],[warehouse_id]], tblwhouse[], tblwhouse[warehouse_name],FALSE() )), "Invalid", "Valid")</f>
        <v>Valid</v>
      </c>
    </row>
    <row r="6908" customFormat="false" ht="15" hidden="false" customHeight="true" outlineLevel="0" collapsed="false">
      <c r="A6908" s="1" t="n">
        <v>6907</v>
      </c>
      <c r="B6908" s="1" t="n">
        <v>3</v>
      </c>
      <c r="C6908" s="1" t="n">
        <v>1934</v>
      </c>
      <c r="D6908" s="1" t="s">
        <v>13972</v>
      </c>
      <c r="E6908" s="1" t="n">
        <v>114</v>
      </c>
      <c r="F6908" s="1" t="n">
        <v>79</v>
      </c>
      <c r="G6908" s="1" t="n">
        <v>956.7</v>
      </c>
      <c r="H6908" s="4" t="n">
        <v>45992.6009384722</v>
      </c>
      <c r="I69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6907BT3680173193411479956.745992.6009384722</v>
      </c>
      <c r="J6908" s="1" t="n">
        <f aca="false">COUNTIF(I:I, $I6908)</f>
        <v>1</v>
      </c>
      <c r="K6908" s="1" t="str">
        <f aca="false">IF(ISNA(VLOOKUP(Table4[product_id], tblProducts[], tblProducts[product_name],FALSE() )), "Invalid", "Valid")</f>
        <v>Valid</v>
      </c>
      <c r="L6908" s="5" t="str">
        <f aca="false">IF(ISNA(VLOOKUP(Table4[[#This Row],[warehouse_id]], tblwhouse[], tblwhouse[warehouse_name],FALSE() )), "Invalid", "Valid")</f>
        <v>Valid</v>
      </c>
    </row>
    <row r="6909" customFormat="false" ht="15" hidden="false" customHeight="true" outlineLevel="0" collapsed="false">
      <c r="A6909" s="1" t="n">
        <v>6908</v>
      </c>
      <c r="B6909" s="1" t="n">
        <v>4</v>
      </c>
      <c r="C6909" s="1" t="n">
        <v>2535</v>
      </c>
      <c r="D6909" s="1" t="s">
        <v>13973</v>
      </c>
      <c r="E6909" s="1" t="n">
        <v>188</v>
      </c>
      <c r="F6909" s="1" t="n">
        <v>48</v>
      </c>
      <c r="G6909" s="1" t="n">
        <v>334.74</v>
      </c>
      <c r="H6909" s="4" t="n">
        <v>46098.6009384722</v>
      </c>
      <c r="I69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6908BT6957574253518848334.7446098.6009384722</v>
      </c>
      <c r="J6909" s="1" t="n">
        <f aca="false">COUNTIF(I:I, $I6909)</f>
        <v>1</v>
      </c>
      <c r="K6909" s="1" t="str">
        <f aca="false">IF(ISNA(VLOOKUP(Table4[product_id], tblProducts[], tblProducts[product_name],FALSE() )), "Invalid", "Valid")</f>
        <v>Valid</v>
      </c>
      <c r="L6909" s="5" t="str">
        <f aca="false">IF(ISNA(VLOOKUP(Table4[[#This Row],[warehouse_id]], tblwhouse[], tblwhouse[warehouse_name],FALSE() )), "Invalid", "Valid")</f>
        <v>Valid</v>
      </c>
    </row>
    <row r="6910" customFormat="false" ht="15" hidden="false" customHeight="true" outlineLevel="0" collapsed="false">
      <c r="A6910" s="1" t="n">
        <v>6909</v>
      </c>
      <c r="B6910" s="1" t="n">
        <v>1</v>
      </c>
      <c r="C6910" s="1" t="n">
        <v>78</v>
      </c>
      <c r="D6910" s="1" t="s">
        <v>13974</v>
      </c>
      <c r="E6910" s="1" t="n">
        <v>96</v>
      </c>
      <c r="F6910" s="1" t="n">
        <v>68</v>
      </c>
      <c r="G6910" s="1" t="n">
        <v>1152.79</v>
      </c>
      <c r="H6910" s="4" t="n">
        <v>45947.6009384722</v>
      </c>
      <c r="I69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6909BT87916417896681152.7945947.6009384722</v>
      </c>
      <c r="J6910" s="1" t="n">
        <f aca="false">COUNTIF(I:I, $I6910)</f>
        <v>1</v>
      </c>
      <c r="K6910" s="1" t="str">
        <f aca="false">IF(ISNA(VLOOKUP(Table4[product_id], tblProducts[], tblProducts[product_name],FALSE() )), "Invalid", "Valid")</f>
        <v>Valid</v>
      </c>
      <c r="L6910" s="5" t="str">
        <f aca="false">IF(ISNA(VLOOKUP(Table4[[#This Row],[warehouse_id]], tblwhouse[], tblwhouse[warehouse_name],FALSE() )), "Invalid", "Valid")</f>
        <v>Valid</v>
      </c>
    </row>
    <row r="6911" customFormat="false" ht="15" hidden="false" customHeight="true" outlineLevel="0" collapsed="false">
      <c r="A6911" s="1" t="n">
        <v>6910</v>
      </c>
      <c r="B6911" s="1" t="n">
        <v>1</v>
      </c>
      <c r="C6911" s="1" t="n">
        <v>2487</v>
      </c>
      <c r="D6911" s="1" t="s">
        <v>13975</v>
      </c>
      <c r="E6911" s="1" t="n">
        <v>293</v>
      </c>
      <c r="F6911" s="1" t="n">
        <v>75</v>
      </c>
      <c r="G6911" s="1" t="n">
        <v>634.41</v>
      </c>
      <c r="H6911" s="4" t="n">
        <v>46048.6009384722</v>
      </c>
      <c r="I69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6910BT6417581248729375634.4146048.6009384722</v>
      </c>
      <c r="J6911" s="1" t="n">
        <f aca="false">COUNTIF(I:I, $I6911)</f>
        <v>1</v>
      </c>
      <c r="K6911" s="1" t="str">
        <f aca="false">IF(ISNA(VLOOKUP(Table4[product_id], tblProducts[], tblProducts[product_name],FALSE() )), "Invalid", "Valid")</f>
        <v>Valid</v>
      </c>
      <c r="L6911" s="5" t="str">
        <f aca="false">IF(ISNA(VLOOKUP(Table4[[#This Row],[warehouse_id]], tblwhouse[], tblwhouse[warehouse_name],FALSE() )), "Invalid", "Valid")</f>
        <v>Valid</v>
      </c>
    </row>
    <row r="6912" customFormat="false" ht="15" hidden="false" customHeight="true" outlineLevel="0" collapsed="false">
      <c r="A6912" s="1" t="n">
        <v>6911</v>
      </c>
      <c r="B6912" s="1" t="n">
        <v>4</v>
      </c>
      <c r="C6912" s="1" t="n">
        <v>1240</v>
      </c>
      <c r="D6912" s="1" t="s">
        <v>13976</v>
      </c>
      <c r="E6912" s="1" t="n">
        <v>426</v>
      </c>
      <c r="F6912" s="1" t="n">
        <v>32</v>
      </c>
      <c r="G6912" s="1" t="n">
        <v>682.96</v>
      </c>
      <c r="H6912" s="4" t="n">
        <v>45999.6009384722</v>
      </c>
      <c r="I69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6911BT9127274124042632682.9645999.6009384722</v>
      </c>
      <c r="J6912" s="1" t="n">
        <f aca="false">COUNTIF(I:I, $I6912)</f>
        <v>1</v>
      </c>
      <c r="K6912" s="1" t="str">
        <f aca="false">IF(ISNA(VLOOKUP(Table4[product_id], tblProducts[], tblProducts[product_name],FALSE() )), "Invalid", "Valid")</f>
        <v>Valid</v>
      </c>
      <c r="L6912" s="5" t="str">
        <f aca="false">IF(ISNA(VLOOKUP(Table4[[#This Row],[warehouse_id]], tblwhouse[], tblwhouse[warehouse_name],FALSE() )), "Invalid", "Valid")</f>
        <v>Valid</v>
      </c>
    </row>
    <row r="6913" customFormat="false" ht="15" hidden="false" customHeight="true" outlineLevel="0" collapsed="false">
      <c r="A6913" s="1" t="n">
        <v>6912</v>
      </c>
      <c r="B6913" s="1" t="n">
        <v>1</v>
      </c>
      <c r="C6913" s="1" t="n">
        <v>463</v>
      </c>
      <c r="D6913" s="1" t="s">
        <v>13977</v>
      </c>
      <c r="E6913" s="1" t="n">
        <v>99</v>
      </c>
      <c r="F6913" s="1" t="n">
        <v>29</v>
      </c>
      <c r="G6913" s="1" t="n">
        <v>1207.82</v>
      </c>
      <c r="H6913" s="4" t="n">
        <v>45885.6009384722</v>
      </c>
      <c r="I69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6912BT925695146399291207.8245885.6009384722</v>
      </c>
      <c r="J6913" s="1" t="n">
        <f aca="false">COUNTIF(I:I, $I6913)</f>
        <v>1</v>
      </c>
      <c r="K6913" s="1" t="str">
        <f aca="false">IF(ISNA(VLOOKUP(Table4[product_id], tblProducts[], tblProducts[product_name],FALSE() )), "Invalid", "Valid")</f>
        <v>Valid</v>
      </c>
      <c r="L6913" s="5" t="str">
        <f aca="false">IF(ISNA(VLOOKUP(Table4[[#This Row],[warehouse_id]], tblwhouse[], tblwhouse[warehouse_name],FALSE() )), "Invalid", "Valid")</f>
        <v>Valid</v>
      </c>
    </row>
    <row r="6914" customFormat="false" ht="15" hidden="false" customHeight="true" outlineLevel="0" collapsed="false">
      <c r="A6914" s="1" t="n">
        <v>6913</v>
      </c>
      <c r="B6914" s="1" t="n">
        <v>4</v>
      </c>
      <c r="C6914" s="1" t="n">
        <v>292</v>
      </c>
      <c r="D6914" s="1" t="s">
        <v>13978</v>
      </c>
      <c r="E6914" s="1" t="n">
        <v>374</v>
      </c>
      <c r="F6914" s="1" t="n">
        <v>54</v>
      </c>
      <c r="G6914" s="1" t="n">
        <v>81.39</v>
      </c>
      <c r="H6914" s="4" t="n">
        <v>45979.6009384722</v>
      </c>
      <c r="I69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6913BT29866242923745481.3945979.6009384722</v>
      </c>
      <c r="J6914" s="1" t="n">
        <f aca="false">COUNTIF(I:I, $I6914)</f>
        <v>1</v>
      </c>
      <c r="K6914" s="1" t="str">
        <f aca="false">IF(ISNA(VLOOKUP(Table4[product_id], tblProducts[], tblProducts[product_name],FALSE() )), "Invalid", "Valid")</f>
        <v>Valid</v>
      </c>
      <c r="L6914" s="5" t="str">
        <f aca="false">IF(ISNA(VLOOKUP(Table4[[#This Row],[warehouse_id]], tblwhouse[], tblwhouse[warehouse_name],FALSE() )), "Invalid", "Valid")</f>
        <v>Valid</v>
      </c>
    </row>
    <row r="6915" customFormat="false" ht="15" hidden="false" customHeight="true" outlineLevel="0" collapsed="false">
      <c r="A6915" s="1" t="n">
        <v>6914</v>
      </c>
      <c r="B6915" s="1" t="n">
        <v>4</v>
      </c>
      <c r="C6915" s="1" t="n">
        <v>2855</v>
      </c>
      <c r="D6915" s="1" t="s">
        <v>13979</v>
      </c>
      <c r="E6915" s="1" t="n">
        <v>243</v>
      </c>
      <c r="F6915" s="1" t="n">
        <v>68</v>
      </c>
      <c r="G6915" s="1" t="n">
        <v>1222.48</v>
      </c>
      <c r="H6915" s="4" t="n">
        <v>45863.6009384722</v>
      </c>
      <c r="I69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6914BT77601742855243681222.4845863.6009384722</v>
      </c>
      <c r="J6915" s="1" t="n">
        <f aca="false">COUNTIF(I:I, $I6915)</f>
        <v>1</v>
      </c>
      <c r="K6915" s="1" t="str">
        <f aca="false">IF(ISNA(VLOOKUP(Table4[product_id], tblProducts[], tblProducts[product_name],FALSE() )), "Invalid", "Valid")</f>
        <v>Valid</v>
      </c>
      <c r="L6915" s="5" t="str">
        <f aca="false">IF(ISNA(VLOOKUP(Table4[[#This Row],[warehouse_id]], tblwhouse[], tblwhouse[warehouse_name],FALSE() )), "Invalid", "Valid")</f>
        <v>Valid</v>
      </c>
    </row>
    <row r="6916" customFormat="false" ht="15" hidden="false" customHeight="true" outlineLevel="0" collapsed="false">
      <c r="A6916" s="1" t="n">
        <v>6915</v>
      </c>
      <c r="B6916" s="1" t="n">
        <v>1</v>
      </c>
      <c r="C6916" s="1" t="n">
        <v>2874</v>
      </c>
      <c r="D6916" s="1" t="s">
        <v>13980</v>
      </c>
      <c r="E6916" s="1" t="n">
        <v>239</v>
      </c>
      <c r="F6916" s="1" t="n">
        <v>76</v>
      </c>
      <c r="G6916" s="1" t="n">
        <v>1376.59</v>
      </c>
      <c r="H6916" s="4" t="n">
        <v>45917.6009384722</v>
      </c>
      <c r="I69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6915BT28888712874239761376.5945917.6009384722</v>
      </c>
      <c r="J6916" s="1" t="n">
        <f aca="false">COUNTIF(I:I, $I6916)</f>
        <v>1</v>
      </c>
      <c r="K6916" s="1" t="str">
        <f aca="false">IF(ISNA(VLOOKUP(Table4[product_id], tblProducts[], tblProducts[product_name],FALSE() )), "Invalid", "Valid")</f>
        <v>Valid</v>
      </c>
      <c r="L6916" s="5" t="str">
        <f aca="false">IF(ISNA(VLOOKUP(Table4[[#This Row],[warehouse_id]], tblwhouse[], tblwhouse[warehouse_name],FALSE() )), "Invalid", "Valid")</f>
        <v>Valid</v>
      </c>
    </row>
    <row r="6917" customFormat="false" ht="15" hidden="false" customHeight="true" outlineLevel="0" collapsed="false">
      <c r="A6917" s="1" t="n">
        <v>6916</v>
      </c>
      <c r="B6917" s="1" t="n">
        <v>4</v>
      </c>
      <c r="C6917" s="1" t="n">
        <v>1577</v>
      </c>
      <c r="D6917" s="1" t="s">
        <v>13981</v>
      </c>
      <c r="E6917" s="1" t="n">
        <v>445</v>
      </c>
      <c r="F6917" s="1" t="n">
        <v>59</v>
      </c>
      <c r="G6917" s="1" t="n">
        <v>1337.4</v>
      </c>
      <c r="H6917" s="4" t="n">
        <v>45961.6009384722</v>
      </c>
      <c r="I69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6916BT17574141577445591337.445961.6009384722</v>
      </c>
      <c r="J6917" s="1" t="n">
        <f aca="false">COUNTIF(I:I, $I6917)</f>
        <v>1</v>
      </c>
      <c r="K6917" s="1" t="str">
        <f aca="false">IF(ISNA(VLOOKUP(Table4[product_id], tblProducts[], tblProducts[product_name],FALSE() )), "Invalid", "Valid")</f>
        <v>Valid</v>
      </c>
      <c r="L6917" s="5" t="str">
        <f aca="false">IF(ISNA(VLOOKUP(Table4[[#This Row],[warehouse_id]], tblwhouse[], tblwhouse[warehouse_name],FALSE() )), "Invalid", "Valid")</f>
        <v>Valid</v>
      </c>
    </row>
    <row r="6918" customFormat="false" ht="15" hidden="false" customHeight="true" outlineLevel="0" collapsed="false">
      <c r="A6918" s="1" t="n">
        <v>6917</v>
      </c>
      <c r="B6918" s="1" t="n">
        <v>2</v>
      </c>
      <c r="C6918" s="1" t="n">
        <v>959</v>
      </c>
      <c r="D6918" s="1" t="s">
        <v>13982</v>
      </c>
      <c r="E6918" s="1" t="n">
        <v>335</v>
      </c>
      <c r="F6918" s="1" t="n">
        <v>22</v>
      </c>
      <c r="G6918" s="1" t="n">
        <v>834.88</v>
      </c>
      <c r="H6918" s="4" t="n">
        <v>46183.6009384722</v>
      </c>
      <c r="I69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6917BT314696295933522834.8846183.6009384722</v>
      </c>
      <c r="J6918" s="1" t="n">
        <f aca="false">COUNTIF(I:I, $I6918)</f>
        <v>1</v>
      </c>
      <c r="K6918" s="1" t="str">
        <f aca="false">IF(ISNA(VLOOKUP(Table4[product_id], tblProducts[], tblProducts[product_name],FALSE() )), "Invalid", "Valid")</f>
        <v>Valid</v>
      </c>
      <c r="L6918" s="5" t="str">
        <f aca="false">IF(ISNA(VLOOKUP(Table4[[#This Row],[warehouse_id]], tblwhouse[], tblwhouse[warehouse_name],FALSE() )), "Invalid", "Valid")</f>
        <v>Valid</v>
      </c>
    </row>
    <row r="6919" customFormat="false" ht="15" hidden="false" customHeight="true" outlineLevel="0" collapsed="false">
      <c r="A6919" s="1" t="n">
        <v>6918</v>
      </c>
      <c r="B6919" s="1" t="n">
        <v>2</v>
      </c>
      <c r="C6919" s="1" t="n">
        <v>1183</v>
      </c>
      <c r="D6919" s="1" t="s">
        <v>13983</v>
      </c>
      <c r="E6919" s="1" t="n">
        <v>292</v>
      </c>
      <c r="F6919" s="1" t="n">
        <v>50</v>
      </c>
      <c r="G6919" s="1" t="n">
        <v>1256.6</v>
      </c>
      <c r="H6919" s="4" t="n">
        <v>46082.6009384722</v>
      </c>
      <c r="I69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6918BT31421021183292501256.646082.6009384722</v>
      </c>
      <c r="J6919" s="1" t="n">
        <f aca="false">COUNTIF(I:I, $I6919)</f>
        <v>1</v>
      </c>
      <c r="K6919" s="1" t="str">
        <f aca="false">IF(ISNA(VLOOKUP(Table4[product_id], tblProducts[], tblProducts[product_name],FALSE() )), "Invalid", "Valid")</f>
        <v>Valid</v>
      </c>
      <c r="L6919" s="5" t="str">
        <f aca="false">IF(ISNA(VLOOKUP(Table4[[#This Row],[warehouse_id]], tblwhouse[], tblwhouse[warehouse_name],FALSE() )), "Invalid", "Valid")</f>
        <v>Valid</v>
      </c>
    </row>
    <row r="6920" customFormat="false" ht="15" hidden="false" customHeight="true" outlineLevel="0" collapsed="false">
      <c r="A6920" s="1" t="n">
        <v>6919</v>
      </c>
      <c r="B6920" s="1" t="n">
        <v>3</v>
      </c>
      <c r="C6920" s="1" t="n">
        <v>531</v>
      </c>
      <c r="D6920" s="1" t="s">
        <v>13984</v>
      </c>
      <c r="E6920" s="1" t="n">
        <v>334</v>
      </c>
      <c r="F6920" s="1" t="n">
        <v>29</v>
      </c>
      <c r="G6920" s="1" t="n">
        <v>1392.57</v>
      </c>
      <c r="H6920" s="4" t="n">
        <v>46094.6009384722</v>
      </c>
      <c r="I69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6919BT4540493531334291392.5746094.6009384722</v>
      </c>
      <c r="J6920" s="1" t="n">
        <f aca="false">COUNTIF(I:I, $I6920)</f>
        <v>1</v>
      </c>
      <c r="K6920" s="1" t="str">
        <f aca="false">IF(ISNA(VLOOKUP(Table4[product_id], tblProducts[], tblProducts[product_name],FALSE() )), "Invalid", "Valid")</f>
        <v>Valid</v>
      </c>
      <c r="L6920" s="5" t="str">
        <f aca="false">IF(ISNA(VLOOKUP(Table4[[#This Row],[warehouse_id]], tblwhouse[], tblwhouse[warehouse_name],FALSE() )), "Invalid", "Valid")</f>
        <v>Valid</v>
      </c>
    </row>
    <row r="6921" customFormat="false" ht="15" hidden="false" customHeight="true" outlineLevel="0" collapsed="false">
      <c r="A6921" s="1" t="n">
        <v>6920</v>
      </c>
      <c r="B6921" s="1" t="n">
        <v>1</v>
      </c>
      <c r="C6921" s="1" t="n">
        <v>1971</v>
      </c>
      <c r="D6921" s="1" t="s">
        <v>13985</v>
      </c>
      <c r="E6921" s="1" t="n">
        <v>291</v>
      </c>
      <c r="F6921" s="1" t="n">
        <v>55</v>
      </c>
      <c r="G6921" s="1" t="n">
        <v>549.54</v>
      </c>
      <c r="H6921" s="4" t="n">
        <v>46015.6009384722</v>
      </c>
      <c r="I69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6920BT8894501197129155549.5446015.6009384722</v>
      </c>
      <c r="J6921" s="1" t="n">
        <f aca="false">COUNTIF(I:I, $I6921)</f>
        <v>1</v>
      </c>
      <c r="K6921" s="1" t="str">
        <f aca="false">IF(ISNA(VLOOKUP(Table4[product_id], tblProducts[], tblProducts[product_name],FALSE() )), "Invalid", "Valid")</f>
        <v>Valid</v>
      </c>
      <c r="L6921" s="5" t="str">
        <f aca="false">IF(ISNA(VLOOKUP(Table4[[#This Row],[warehouse_id]], tblwhouse[], tblwhouse[warehouse_name],FALSE() )), "Invalid", "Valid")</f>
        <v>Valid</v>
      </c>
    </row>
    <row r="6922" customFormat="false" ht="15" hidden="false" customHeight="true" outlineLevel="0" collapsed="false">
      <c r="A6922" s="1" t="n">
        <v>6921</v>
      </c>
      <c r="B6922" s="1" t="n">
        <v>1</v>
      </c>
      <c r="C6922" s="1" t="n">
        <v>2850</v>
      </c>
      <c r="D6922" s="1" t="s">
        <v>13986</v>
      </c>
      <c r="E6922" s="1" t="n">
        <v>270</v>
      </c>
      <c r="F6922" s="1" t="n">
        <v>69</v>
      </c>
      <c r="G6922" s="1" t="n">
        <v>750.83</v>
      </c>
      <c r="H6922" s="4" t="n">
        <v>46167.6009384722</v>
      </c>
      <c r="I69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6921BT3359611285027069750.8346167.6009384722</v>
      </c>
      <c r="J6922" s="1" t="n">
        <f aca="false">COUNTIF(I:I, $I6922)</f>
        <v>1</v>
      </c>
      <c r="K6922" s="1" t="str">
        <f aca="false">IF(ISNA(VLOOKUP(Table4[product_id], tblProducts[], tblProducts[product_name],FALSE() )), "Invalid", "Valid")</f>
        <v>Valid</v>
      </c>
      <c r="L6922" s="5" t="str">
        <f aca="false">IF(ISNA(VLOOKUP(Table4[[#This Row],[warehouse_id]], tblwhouse[], tblwhouse[warehouse_name],FALSE() )), "Invalid", "Valid")</f>
        <v>Valid</v>
      </c>
    </row>
    <row r="6923" customFormat="false" ht="15" hidden="false" customHeight="true" outlineLevel="0" collapsed="false">
      <c r="A6923" s="1" t="n">
        <v>6922</v>
      </c>
      <c r="B6923" s="1" t="n">
        <v>1</v>
      </c>
      <c r="C6923" s="1" t="n">
        <v>486</v>
      </c>
      <c r="D6923" s="1" t="s">
        <v>13987</v>
      </c>
      <c r="E6923" s="1" t="n">
        <v>179</v>
      </c>
      <c r="F6923" s="1" t="n">
        <v>21</v>
      </c>
      <c r="G6923" s="1" t="n">
        <v>312.35</v>
      </c>
      <c r="H6923" s="4" t="n">
        <v>45952.6009384722</v>
      </c>
      <c r="I69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6922BT633927148617921312.3545952.6009384722</v>
      </c>
      <c r="J6923" s="1" t="n">
        <f aca="false">COUNTIF(I:I, $I6923)</f>
        <v>1</v>
      </c>
      <c r="K6923" s="1" t="str">
        <f aca="false">IF(ISNA(VLOOKUP(Table4[product_id], tblProducts[], tblProducts[product_name],FALSE() )), "Invalid", "Valid")</f>
        <v>Valid</v>
      </c>
      <c r="L6923" s="5" t="str">
        <f aca="false">IF(ISNA(VLOOKUP(Table4[[#This Row],[warehouse_id]], tblwhouse[], tblwhouse[warehouse_name],FALSE() )), "Invalid", "Valid")</f>
        <v>Valid</v>
      </c>
    </row>
    <row r="6924" customFormat="false" ht="15" hidden="false" customHeight="true" outlineLevel="0" collapsed="false">
      <c r="A6924" s="1" t="n">
        <v>6923</v>
      </c>
      <c r="B6924" s="1" t="n">
        <v>2</v>
      </c>
      <c r="C6924" s="1" t="n">
        <v>1103</v>
      </c>
      <c r="D6924" s="1" t="s">
        <v>13988</v>
      </c>
      <c r="E6924" s="1" t="n">
        <v>426</v>
      </c>
      <c r="F6924" s="1" t="n">
        <v>24</v>
      </c>
      <c r="G6924" s="1" t="n">
        <v>1263.7</v>
      </c>
      <c r="H6924" s="4" t="n">
        <v>46029.6009384722</v>
      </c>
      <c r="I69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6923BT37615721103426241263.746029.6009384722</v>
      </c>
      <c r="J6924" s="1" t="n">
        <f aca="false">COUNTIF(I:I, $I6924)</f>
        <v>1</v>
      </c>
      <c r="K6924" s="1" t="str">
        <f aca="false">IF(ISNA(VLOOKUP(Table4[product_id], tblProducts[], tblProducts[product_name],FALSE() )), "Invalid", "Valid")</f>
        <v>Valid</v>
      </c>
      <c r="L6924" s="5" t="str">
        <f aca="false">IF(ISNA(VLOOKUP(Table4[[#This Row],[warehouse_id]], tblwhouse[], tblwhouse[warehouse_name],FALSE() )), "Invalid", "Valid")</f>
        <v>Valid</v>
      </c>
    </row>
    <row r="6925" customFormat="false" ht="15" hidden="false" customHeight="true" outlineLevel="0" collapsed="false">
      <c r="A6925" s="1" t="n">
        <v>6924</v>
      </c>
      <c r="B6925" s="1" t="n">
        <v>1</v>
      </c>
      <c r="C6925" s="1" t="n">
        <v>2921</v>
      </c>
      <c r="D6925" s="1" t="s">
        <v>13989</v>
      </c>
      <c r="E6925" s="1" t="n">
        <v>350</v>
      </c>
      <c r="F6925" s="1" t="n">
        <v>50</v>
      </c>
      <c r="G6925" s="1" t="n">
        <v>884.13</v>
      </c>
      <c r="H6925" s="4" t="n">
        <v>45858.6009384722</v>
      </c>
      <c r="I69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6924BT1300671292135050884.1345858.6009384722</v>
      </c>
      <c r="J6925" s="1" t="n">
        <f aca="false">COUNTIF(I:I, $I6925)</f>
        <v>1</v>
      </c>
      <c r="K6925" s="1" t="str">
        <f aca="false">IF(ISNA(VLOOKUP(Table4[product_id], tblProducts[], tblProducts[product_name],FALSE() )), "Invalid", "Valid")</f>
        <v>Valid</v>
      </c>
      <c r="L6925" s="5" t="str">
        <f aca="false">IF(ISNA(VLOOKUP(Table4[[#This Row],[warehouse_id]], tblwhouse[], tblwhouse[warehouse_name],FALSE() )), "Invalid", "Valid")</f>
        <v>Valid</v>
      </c>
    </row>
    <row r="6926" customFormat="false" ht="15" hidden="false" customHeight="true" outlineLevel="0" collapsed="false">
      <c r="A6926" s="1" t="n">
        <v>6925</v>
      </c>
      <c r="B6926" s="1" t="n">
        <v>1</v>
      </c>
      <c r="C6926" s="1" t="n">
        <v>2930</v>
      </c>
      <c r="D6926" s="1" t="s">
        <v>13990</v>
      </c>
      <c r="E6926" s="1" t="n">
        <v>235</v>
      </c>
      <c r="F6926" s="1" t="n">
        <v>47</v>
      </c>
      <c r="G6926" s="1" t="n">
        <v>1072.69</v>
      </c>
      <c r="H6926" s="4" t="n">
        <v>46000.6009384722</v>
      </c>
      <c r="I69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6925BT23715112930235471072.6946000.6009384722</v>
      </c>
      <c r="J6926" s="1" t="n">
        <f aca="false">COUNTIF(I:I, $I6926)</f>
        <v>1</v>
      </c>
      <c r="K6926" s="1" t="str">
        <f aca="false">IF(ISNA(VLOOKUP(Table4[product_id], tblProducts[], tblProducts[product_name],FALSE() )), "Invalid", "Valid")</f>
        <v>Valid</v>
      </c>
      <c r="L6926" s="5" t="str">
        <f aca="false">IF(ISNA(VLOOKUP(Table4[[#This Row],[warehouse_id]], tblwhouse[], tblwhouse[warehouse_name],FALSE() )), "Invalid", "Valid")</f>
        <v>Valid</v>
      </c>
    </row>
    <row r="6927" customFormat="false" ht="15" hidden="false" customHeight="true" outlineLevel="0" collapsed="false">
      <c r="A6927" s="1" t="n">
        <v>6926</v>
      </c>
      <c r="B6927" s="1" t="n">
        <v>3</v>
      </c>
      <c r="C6927" s="1" t="n">
        <v>2142</v>
      </c>
      <c r="D6927" s="1" t="s">
        <v>13991</v>
      </c>
      <c r="E6927" s="1" t="n">
        <v>375</v>
      </c>
      <c r="F6927" s="1" t="n">
        <v>48</v>
      </c>
      <c r="G6927" s="1" t="n">
        <v>354.41</v>
      </c>
      <c r="H6927" s="4" t="n">
        <v>46153.6009384722</v>
      </c>
      <c r="I69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6926BT8740773214237548354.4146153.6009384722</v>
      </c>
      <c r="J6927" s="1" t="n">
        <f aca="false">COUNTIF(I:I, $I6927)</f>
        <v>1</v>
      </c>
      <c r="K6927" s="1" t="str">
        <f aca="false">IF(ISNA(VLOOKUP(Table4[product_id], tblProducts[], tblProducts[product_name],FALSE() )), "Invalid", "Valid")</f>
        <v>Valid</v>
      </c>
      <c r="L6927" s="5" t="str">
        <f aca="false">IF(ISNA(VLOOKUP(Table4[[#This Row],[warehouse_id]], tblwhouse[], tblwhouse[warehouse_name],FALSE() )), "Invalid", "Valid")</f>
        <v>Valid</v>
      </c>
    </row>
    <row r="6928" customFormat="false" ht="15" hidden="false" customHeight="true" outlineLevel="0" collapsed="false">
      <c r="A6928" s="1" t="n">
        <v>6927</v>
      </c>
      <c r="B6928" s="1" t="n">
        <v>1</v>
      </c>
      <c r="C6928" s="1" t="n">
        <v>49</v>
      </c>
      <c r="D6928" s="1" t="s">
        <v>13992</v>
      </c>
      <c r="E6928" s="1" t="n">
        <v>203</v>
      </c>
      <c r="F6928" s="1" t="n">
        <v>43</v>
      </c>
      <c r="G6928" s="1" t="n">
        <v>673.01</v>
      </c>
      <c r="H6928" s="4" t="n">
        <v>46063.6009384722</v>
      </c>
      <c r="I69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6927BT46071414920343673.0146063.6009384722</v>
      </c>
      <c r="J6928" s="1" t="n">
        <f aca="false">COUNTIF(I:I, $I6928)</f>
        <v>1</v>
      </c>
      <c r="K6928" s="1" t="str">
        <f aca="false">IF(ISNA(VLOOKUP(Table4[product_id], tblProducts[], tblProducts[product_name],FALSE() )), "Invalid", "Valid")</f>
        <v>Valid</v>
      </c>
      <c r="L6928" s="5" t="str">
        <f aca="false">IF(ISNA(VLOOKUP(Table4[[#This Row],[warehouse_id]], tblwhouse[], tblwhouse[warehouse_name],FALSE() )), "Invalid", "Valid")</f>
        <v>Valid</v>
      </c>
    </row>
    <row r="6929" customFormat="false" ht="15" hidden="false" customHeight="true" outlineLevel="0" collapsed="false">
      <c r="A6929" s="1" t="n">
        <v>6928</v>
      </c>
      <c r="B6929" s="1" t="n">
        <v>1</v>
      </c>
      <c r="C6929" s="1" t="n">
        <v>2004</v>
      </c>
      <c r="D6929" s="1" t="s">
        <v>13993</v>
      </c>
      <c r="E6929" s="1" t="n">
        <v>78</v>
      </c>
      <c r="F6929" s="1" t="n">
        <v>35</v>
      </c>
      <c r="G6929" s="1" t="n">
        <v>847.41</v>
      </c>
      <c r="H6929" s="4" t="n">
        <v>46030.6009384722</v>
      </c>
      <c r="I69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6928BT644234120047835847.4146030.6009384722</v>
      </c>
      <c r="J6929" s="1" t="n">
        <f aca="false">COUNTIF(I:I, $I6929)</f>
        <v>1</v>
      </c>
      <c r="K6929" s="1" t="str">
        <f aca="false">IF(ISNA(VLOOKUP(Table4[product_id], tblProducts[], tblProducts[product_name],FALSE() )), "Invalid", "Valid")</f>
        <v>Valid</v>
      </c>
      <c r="L6929" s="5" t="str">
        <f aca="false">IF(ISNA(VLOOKUP(Table4[[#This Row],[warehouse_id]], tblwhouse[], tblwhouse[warehouse_name],FALSE() )), "Invalid", "Valid")</f>
        <v>Valid</v>
      </c>
    </row>
    <row r="6930" customFormat="false" ht="15" hidden="false" customHeight="true" outlineLevel="0" collapsed="false">
      <c r="A6930" s="1" t="n">
        <v>6929</v>
      </c>
      <c r="B6930" s="1" t="n">
        <v>3</v>
      </c>
      <c r="C6930" s="1" t="n">
        <v>432</v>
      </c>
      <c r="D6930" s="1" t="s">
        <v>13994</v>
      </c>
      <c r="E6930" s="1" t="n">
        <v>432</v>
      </c>
      <c r="F6930" s="1" t="n">
        <v>76</v>
      </c>
      <c r="G6930" s="1" t="n">
        <v>727</v>
      </c>
      <c r="H6930" s="4" t="n">
        <v>45969.6009384722</v>
      </c>
      <c r="I69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6929BT61306434324327672745969.6009384722</v>
      </c>
      <c r="J6930" s="1" t="n">
        <f aca="false">COUNTIF(I:I, $I6930)</f>
        <v>1</v>
      </c>
      <c r="K6930" s="1" t="str">
        <f aca="false">IF(ISNA(VLOOKUP(Table4[product_id], tblProducts[], tblProducts[product_name],FALSE() )), "Invalid", "Valid")</f>
        <v>Valid</v>
      </c>
      <c r="L6930" s="5" t="str">
        <f aca="false">IF(ISNA(VLOOKUP(Table4[[#This Row],[warehouse_id]], tblwhouse[], tblwhouse[warehouse_name],FALSE() )), "Invalid", "Valid")</f>
        <v>Valid</v>
      </c>
    </row>
    <row r="6931" customFormat="false" ht="15" hidden="false" customHeight="true" outlineLevel="0" collapsed="false">
      <c r="A6931" s="1" t="n">
        <v>6930</v>
      </c>
      <c r="B6931" s="1" t="n">
        <v>1</v>
      </c>
      <c r="C6931" s="1" t="n">
        <v>2096</v>
      </c>
      <c r="D6931" s="1" t="s">
        <v>13995</v>
      </c>
      <c r="E6931" s="1" t="n">
        <v>377</v>
      </c>
      <c r="F6931" s="1" t="n">
        <v>73</v>
      </c>
      <c r="G6931" s="1" t="n">
        <v>1321.08</v>
      </c>
      <c r="H6931" s="4" t="n">
        <v>46199.6009384722</v>
      </c>
      <c r="I69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6930BT58646512096377731321.0846199.6009384722</v>
      </c>
      <c r="J6931" s="1" t="n">
        <f aca="false">COUNTIF(I:I, $I6931)</f>
        <v>1</v>
      </c>
      <c r="K6931" s="1" t="str">
        <f aca="false">IF(ISNA(VLOOKUP(Table4[product_id], tblProducts[], tblProducts[product_name],FALSE() )), "Invalid", "Valid")</f>
        <v>Valid</v>
      </c>
      <c r="L6931" s="5" t="str">
        <f aca="false">IF(ISNA(VLOOKUP(Table4[[#This Row],[warehouse_id]], tblwhouse[], tblwhouse[warehouse_name],FALSE() )), "Invalid", "Valid")</f>
        <v>Valid</v>
      </c>
    </row>
    <row r="6932" customFormat="false" ht="15" hidden="false" customHeight="true" outlineLevel="0" collapsed="false">
      <c r="A6932" s="1" t="n">
        <v>6931</v>
      </c>
      <c r="B6932" s="1" t="n">
        <v>2</v>
      </c>
      <c r="C6932" s="1" t="n">
        <v>1640</v>
      </c>
      <c r="D6932" s="1" t="s">
        <v>13996</v>
      </c>
      <c r="E6932" s="1" t="n">
        <v>325</v>
      </c>
      <c r="F6932" s="1" t="n">
        <v>72</v>
      </c>
      <c r="G6932" s="1" t="n">
        <v>303.91</v>
      </c>
      <c r="H6932" s="4" t="n">
        <v>45989.6009384722</v>
      </c>
      <c r="I69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6931BT7563832164032572303.9145989.6009384722</v>
      </c>
      <c r="J6932" s="1" t="n">
        <f aca="false">COUNTIF(I:I, $I6932)</f>
        <v>1</v>
      </c>
      <c r="K6932" s="1" t="str">
        <f aca="false">IF(ISNA(VLOOKUP(Table4[product_id], tblProducts[], tblProducts[product_name],FALSE() )), "Invalid", "Valid")</f>
        <v>Valid</v>
      </c>
      <c r="L6932" s="5" t="str">
        <f aca="false">IF(ISNA(VLOOKUP(Table4[[#This Row],[warehouse_id]], tblwhouse[], tblwhouse[warehouse_name],FALSE() )), "Invalid", "Valid")</f>
        <v>Valid</v>
      </c>
    </row>
    <row r="6933" customFormat="false" ht="15" hidden="false" customHeight="true" outlineLevel="0" collapsed="false">
      <c r="A6933" s="1" t="n">
        <v>6932</v>
      </c>
      <c r="B6933" s="1" t="n">
        <v>4</v>
      </c>
      <c r="C6933" s="1" t="n">
        <v>1946</v>
      </c>
      <c r="D6933" s="1" t="s">
        <v>13997</v>
      </c>
      <c r="E6933" s="1" t="n">
        <v>30</v>
      </c>
      <c r="F6933" s="1" t="n">
        <v>70</v>
      </c>
      <c r="G6933" s="1" t="n">
        <v>751.9</v>
      </c>
      <c r="H6933" s="4" t="n">
        <v>45934.6009384722</v>
      </c>
      <c r="I69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6932BT804777419463070751.945934.6009384722</v>
      </c>
      <c r="J6933" s="1" t="n">
        <f aca="false">COUNTIF(I:I, $I6933)</f>
        <v>1</v>
      </c>
      <c r="K6933" s="1" t="str">
        <f aca="false">IF(ISNA(VLOOKUP(Table4[product_id], tblProducts[], tblProducts[product_name],FALSE() )), "Invalid", "Valid")</f>
        <v>Valid</v>
      </c>
      <c r="L6933" s="5" t="str">
        <f aca="false">IF(ISNA(VLOOKUP(Table4[[#This Row],[warehouse_id]], tblwhouse[], tblwhouse[warehouse_name],FALSE() )), "Invalid", "Valid")</f>
        <v>Valid</v>
      </c>
    </row>
    <row r="6934" customFormat="false" ht="15" hidden="false" customHeight="true" outlineLevel="0" collapsed="false">
      <c r="A6934" s="1" t="n">
        <v>6933</v>
      </c>
      <c r="B6934" s="1" t="n">
        <v>3</v>
      </c>
      <c r="C6934" s="1" t="n">
        <v>275</v>
      </c>
      <c r="D6934" s="1" t="s">
        <v>13998</v>
      </c>
      <c r="E6934" s="1" t="n">
        <v>413</v>
      </c>
      <c r="F6934" s="1" t="n">
        <v>50</v>
      </c>
      <c r="G6934" s="1" t="n">
        <v>229.12</v>
      </c>
      <c r="H6934" s="4" t="n">
        <v>46151.6009384838</v>
      </c>
      <c r="I69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6933BT771646327541350229.1246151.6009384838</v>
      </c>
      <c r="J6934" s="1" t="n">
        <f aca="false">COUNTIF(I:I, $I6934)</f>
        <v>1</v>
      </c>
      <c r="K6934" s="1" t="str">
        <f aca="false">IF(ISNA(VLOOKUP(Table4[product_id], tblProducts[], tblProducts[product_name],FALSE() )), "Invalid", "Valid")</f>
        <v>Valid</v>
      </c>
      <c r="L6934" s="5" t="str">
        <f aca="false">IF(ISNA(VLOOKUP(Table4[[#This Row],[warehouse_id]], tblwhouse[], tblwhouse[warehouse_name],FALSE() )), "Invalid", "Valid")</f>
        <v>Valid</v>
      </c>
    </row>
    <row r="6935" customFormat="false" ht="15" hidden="false" customHeight="true" outlineLevel="0" collapsed="false">
      <c r="A6935" s="1" t="n">
        <v>6934</v>
      </c>
      <c r="B6935" s="1" t="n">
        <v>3</v>
      </c>
      <c r="C6935" s="1" t="n">
        <v>254</v>
      </c>
      <c r="D6935" s="1" t="s">
        <v>13999</v>
      </c>
      <c r="E6935" s="1" t="n">
        <v>198</v>
      </c>
      <c r="F6935" s="1" t="n">
        <v>51</v>
      </c>
      <c r="G6935" s="1" t="n">
        <v>1073.4</v>
      </c>
      <c r="H6935" s="4" t="n">
        <v>45946.6009384838</v>
      </c>
      <c r="I69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6934BT6545553254198511073.445946.6009384838</v>
      </c>
      <c r="J6935" s="1" t="n">
        <f aca="false">COUNTIF(I:I, $I6935)</f>
        <v>1</v>
      </c>
      <c r="K6935" s="1" t="str">
        <f aca="false">IF(ISNA(VLOOKUP(Table4[product_id], tblProducts[], tblProducts[product_name],FALSE() )), "Invalid", "Valid")</f>
        <v>Valid</v>
      </c>
      <c r="L6935" s="5" t="str">
        <f aca="false">IF(ISNA(VLOOKUP(Table4[[#This Row],[warehouse_id]], tblwhouse[], tblwhouse[warehouse_name],FALSE() )), "Invalid", "Valid")</f>
        <v>Valid</v>
      </c>
    </row>
    <row r="6936" customFormat="false" ht="15" hidden="false" customHeight="true" outlineLevel="0" collapsed="false">
      <c r="A6936" s="1" t="n">
        <v>6935</v>
      </c>
      <c r="B6936" s="1" t="n">
        <v>4</v>
      </c>
      <c r="C6936" s="1" t="n">
        <v>1607</v>
      </c>
      <c r="D6936" s="1" t="s">
        <v>14000</v>
      </c>
      <c r="E6936" s="1" t="n">
        <v>173</v>
      </c>
      <c r="F6936" s="1" t="n">
        <v>66</v>
      </c>
      <c r="G6936" s="1" t="n">
        <v>535.6</v>
      </c>
      <c r="H6936" s="4" t="n">
        <v>46170.6009384838</v>
      </c>
      <c r="I69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6935BT2694304160717366535.646170.6009384838</v>
      </c>
      <c r="J6936" s="1" t="n">
        <f aca="false">COUNTIF(I:I, $I6936)</f>
        <v>1</v>
      </c>
      <c r="K6936" s="1" t="str">
        <f aca="false">IF(ISNA(VLOOKUP(Table4[product_id], tblProducts[], tblProducts[product_name],FALSE() )), "Invalid", "Valid")</f>
        <v>Valid</v>
      </c>
      <c r="L6936" s="5" t="str">
        <f aca="false">IF(ISNA(VLOOKUP(Table4[[#This Row],[warehouse_id]], tblwhouse[], tblwhouse[warehouse_name],FALSE() )), "Invalid", "Valid")</f>
        <v>Valid</v>
      </c>
    </row>
    <row r="6937" customFormat="false" ht="15" hidden="false" customHeight="true" outlineLevel="0" collapsed="false">
      <c r="A6937" s="1" t="n">
        <v>6936</v>
      </c>
      <c r="B6937" s="1" t="n">
        <v>4</v>
      </c>
      <c r="C6937" s="1" t="n">
        <v>659</v>
      </c>
      <c r="D6937" s="1" t="s">
        <v>14001</v>
      </c>
      <c r="E6937" s="1" t="n">
        <v>415</v>
      </c>
      <c r="F6937" s="1" t="n">
        <v>67</v>
      </c>
      <c r="G6937" s="1" t="n">
        <v>1499.93</v>
      </c>
      <c r="H6937" s="4" t="n">
        <v>45909.6009384838</v>
      </c>
      <c r="I69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6936BT5341314659415671499.9345909.6009384838</v>
      </c>
      <c r="J6937" s="1" t="n">
        <f aca="false">COUNTIF(I:I, $I6937)</f>
        <v>1</v>
      </c>
      <c r="K6937" s="1" t="str">
        <f aca="false">IF(ISNA(VLOOKUP(Table4[product_id], tblProducts[], tblProducts[product_name],FALSE() )), "Invalid", "Valid")</f>
        <v>Valid</v>
      </c>
      <c r="L6937" s="5" t="str">
        <f aca="false">IF(ISNA(VLOOKUP(Table4[[#This Row],[warehouse_id]], tblwhouse[], tblwhouse[warehouse_name],FALSE() )), "Invalid", "Valid")</f>
        <v>Valid</v>
      </c>
    </row>
    <row r="6938" customFormat="false" ht="15" hidden="false" customHeight="true" outlineLevel="0" collapsed="false">
      <c r="A6938" s="1" t="n">
        <v>6937</v>
      </c>
      <c r="B6938" s="1" t="n">
        <v>3</v>
      </c>
      <c r="C6938" s="1" t="n">
        <v>2705</v>
      </c>
      <c r="D6938" s="1" t="s">
        <v>14002</v>
      </c>
      <c r="E6938" s="1" t="n">
        <v>200</v>
      </c>
      <c r="F6938" s="1" t="n">
        <v>62</v>
      </c>
      <c r="G6938" s="1" t="n">
        <v>116.95</v>
      </c>
      <c r="H6938" s="4" t="n">
        <v>45960.6009384838</v>
      </c>
      <c r="I69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6937BT7038063270520062116.9545960.6009384838</v>
      </c>
      <c r="J6938" s="1" t="n">
        <f aca="false">COUNTIF(I:I, $I6938)</f>
        <v>1</v>
      </c>
      <c r="K6938" s="1" t="str">
        <f aca="false">IF(ISNA(VLOOKUP(Table4[product_id], tblProducts[], tblProducts[product_name],FALSE() )), "Invalid", "Valid")</f>
        <v>Valid</v>
      </c>
      <c r="L6938" s="5" t="str">
        <f aca="false">IF(ISNA(VLOOKUP(Table4[[#This Row],[warehouse_id]], tblwhouse[], tblwhouse[warehouse_name],FALSE() )), "Invalid", "Valid")</f>
        <v>Valid</v>
      </c>
    </row>
    <row r="6939" customFormat="false" ht="15" hidden="false" customHeight="true" outlineLevel="0" collapsed="false">
      <c r="A6939" s="1" t="n">
        <v>6938</v>
      </c>
      <c r="B6939" s="1" t="n">
        <v>2</v>
      </c>
      <c r="C6939" s="1" t="n">
        <v>679</v>
      </c>
      <c r="D6939" s="1" t="s">
        <v>14003</v>
      </c>
      <c r="E6939" s="1" t="n">
        <v>125</v>
      </c>
      <c r="F6939" s="1" t="n">
        <v>63</v>
      </c>
      <c r="G6939" s="1" t="n">
        <v>1405.15</v>
      </c>
      <c r="H6939" s="4" t="n">
        <v>46089.6009384838</v>
      </c>
      <c r="I69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6938BT4363522679125631405.1546089.6009384838</v>
      </c>
      <c r="J6939" s="1" t="n">
        <f aca="false">COUNTIF(I:I, $I6939)</f>
        <v>1</v>
      </c>
      <c r="K6939" s="1" t="str">
        <f aca="false">IF(ISNA(VLOOKUP(Table4[product_id], tblProducts[], tblProducts[product_name],FALSE() )), "Invalid", "Valid")</f>
        <v>Valid</v>
      </c>
      <c r="L6939" s="5" t="str">
        <f aca="false">IF(ISNA(VLOOKUP(Table4[[#This Row],[warehouse_id]], tblwhouse[], tblwhouse[warehouse_name],FALSE() )), "Invalid", "Valid")</f>
        <v>Valid</v>
      </c>
    </row>
    <row r="6940" customFormat="false" ht="15" hidden="false" customHeight="true" outlineLevel="0" collapsed="false">
      <c r="A6940" s="1" t="n">
        <v>6939</v>
      </c>
      <c r="B6940" s="1" t="n">
        <v>3</v>
      </c>
      <c r="C6940" s="1" t="n">
        <v>2377</v>
      </c>
      <c r="D6940" s="1" t="s">
        <v>14004</v>
      </c>
      <c r="E6940" s="1" t="n">
        <v>277</v>
      </c>
      <c r="F6940" s="1" t="n">
        <v>75</v>
      </c>
      <c r="G6940" s="1" t="n">
        <v>329.59</v>
      </c>
      <c r="H6940" s="4" t="n">
        <v>46028.6009384838</v>
      </c>
      <c r="I69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6939BT4675973237727775329.5946028.6009384838</v>
      </c>
      <c r="J6940" s="1" t="n">
        <f aca="false">COUNTIF(I:I, $I6940)</f>
        <v>1</v>
      </c>
      <c r="K6940" s="1" t="str">
        <f aca="false">IF(ISNA(VLOOKUP(Table4[product_id], tblProducts[], tblProducts[product_name],FALSE() )), "Invalid", "Valid")</f>
        <v>Valid</v>
      </c>
      <c r="L6940" s="5" t="str">
        <f aca="false">IF(ISNA(VLOOKUP(Table4[[#This Row],[warehouse_id]], tblwhouse[], tblwhouse[warehouse_name],FALSE() )), "Invalid", "Valid")</f>
        <v>Valid</v>
      </c>
    </row>
    <row r="6941" customFormat="false" ht="15" hidden="false" customHeight="true" outlineLevel="0" collapsed="false">
      <c r="A6941" s="1" t="n">
        <v>6940</v>
      </c>
      <c r="B6941" s="1" t="n">
        <v>4</v>
      </c>
      <c r="C6941" s="1" t="n">
        <v>1817</v>
      </c>
      <c r="D6941" s="1" t="s">
        <v>14005</v>
      </c>
      <c r="E6941" s="1" t="n">
        <v>319</v>
      </c>
      <c r="F6941" s="1" t="n">
        <v>75</v>
      </c>
      <c r="G6941" s="1" t="n">
        <v>1401.5</v>
      </c>
      <c r="H6941" s="4" t="n">
        <v>45927.6009384838</v>
      </c>
      <c r="I69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6940BT60476441817319751401.545927.6009384838</v>
      </c>
      <c r="J6941" s="1" t="n">
        <f aca="false">COUNTIF(I:I, $I6941)</f>
        <v>1</v>
      </c>
      <c r="K6941" s="1" t="str">
        <f aca="false">IF(ISNA(VLOOKUP(Table4[product_id], tblProducts[], tblProducts[product_name],FALSE() )), "Invalid", "Valid")</f>
        <v>Valid</v>
      </c>
      <c r="L6941" s="5" t="str">
        <f aca="false">IF(ISNA(VLOOKUP(Table4[[#This Row],[warehouse_id]], tblwhouse[], tblwhouse[warehouse_name],FALSE() )), "Invalid", "Valid")</f>
        <v>Valid</v>
      </c>
    </row>
    <row r="6942" customFormat="false" ht="15" hidden="false" customHeight="true" outlineLevel="0" collapsed="false">
      <c r="A6942" s="1" t="n">
        <v>6941</v>
      </c>
      <c r="B6942" s="1" t="n">
        <v>1</v>
      </c>
      <c r="C6942" s="1" t="n">
        <v>1357</v>
      </c>
      <c r="D6942" s="1" t="s">
        <v>14006</v>
      </c>
      <c r="E6942" s="1" t="n">
        <v>188</v>
      </c>
      <c r="F6942" s="1" t="n">
        <v>76</v>
      </c>
      <c r="G6942" s="1" t="n">
        <v>851.92</v>
      </c>
      <c r="H6942" s="4" t="n">
        <v>45887.6009384838</v>
      </c>
      <c r="I69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6941BT5404921135718876851.9245887.6009384838</v>
      </c>
      <c r="J6942" s="1" t="n">
        <f aca="false">COUNTIF(I:I, $I6942)</f>
        <v>1</v>
      </c>
      <c r="K6942" s="1" t="str">
        <f aca="false">IF(ISNA(VLOOKUP(Table4[product_id], tblProducts[], tblProducts[product_name],FALSE() )), "Invalid", "Valid")</f>
        <v>Valid</v>
      </c>
      <c r="L6942" s="5" t="str">
        <f aca="false">IF(ISNA(VLOOKUP(Table4[[#This Row],[warehouse_id]], tblwhouse[], tblwhouse[warehouse_name],FALSE() )), "Invalid", "Valid")</f>
        <v>Valid</v>
      </c>
    </row>
    <row r="6943" customFormat="false" ht="15" hidden="false" customHeight="true" outlineLevel="0" collapsed="false">
      <c r="A6943" s="1" t="n">
        <v>6942</v>
      </c>
      <c r="B6943" s="1" t="n">
        <v>1</v>
      </c>
      <c r="C6943" s="1" t="n">
        <v>1947</v>
      </c>
      <c r="D6943" s="1" t="s">
        <v>14007</v>
      </c>
      <c r="E6943" s="1" t="n">
        <v>174</v>
      </c>
      <c r="F6943" s="1" t="n">
        <v>48</v>
      </c>
      <c r="G6943" s="1" t="n">
        <v>612.21</v>
      </c>
      <c r="H6943" s="4" t="n">
        <v>46212.6009384838</v>
      </c>
      <c r="I69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6942BT8720861194717448612.2146212.6009384838</v>
      </c>
      <c r="J6943" s="1" t="n">
        <f aca="false">COUNTIF(I:I, $I6943)</f>
        <v>1</v>
      </c>
      <c r="K6943" s="1" t="str">
        <f aca="false">IF(ISNA(VLOOKUP(Table4[product_id], tblProducts[], tblProducts[product_name],FALSE() )), "Invalid", "Valid")</f>
        <v>Valid</v>
      </c>
      <c r="L6943" s="5" t="str">
        <f aca="false">IF(ISNA(VLOOKUP(Table4[[#This Row],[warehouse_id]], tblwhouse[], tblwhouse[warehouse_name],FALSE() )), "Invalid", "Valid")</f>
        <v>Valid</v>
      </c>
    </row>
    <row r="6944" customFormat="false" ht="15" hidden="false" customHeight="true" outlineLevel="0" collapsed="false">
      <c r="A6944" s="1" t="n">
        <v>6943</v>
      </c>
      <c r="B6944" s="1" t="n">
        <v>4</v>
      </c>
      <c r="C6944" s="1" t="n">
        <v>2927</v>
      </c>
      <c r="D6944" s="1" t="s">
        <v>14008</v>
      </c>
      <c r="E6944" s="1" t="n">
        <v>290</v>
      </c>
      <c r="F6944" s="1" t="n">
        <v>49</v>
      </c>
      <c r="G6944" s="1" t="n">
        <v>559.85</v>
      </c>
      <c r="H6944" s="4" t="n">
        <v>46183.6009384838</v>
      </c>
      <c r="I69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6943BT1047264292729049559.8546183.6009384838</v>
      </c>
      <c r="J6944" s="1" t="n">
        <f aca="false">COUNTIF(I:I, $I6944)</f>
        <v>1</v>
      </c>
      <c r="K6944" s="1" t="str">
        <f aca="false">IF(ISNA(VLOOKUP(Table4[product_id], tblProducts[], tblProducts[product_name],FALSE() )), "Invalid", "Valid")</f>
        <v>Valid</v>
      </c>
      <c r="L6944" s="5" t="str">
        <f aca="false">IF(ISNA(VLOOKUP(Table4[[#This Row],[warehouse_id]], tblwhouse[], tblwhouse[warehouse_name],FALSE() )), "Invalid", "Valid")</f>
        <v>Valid</v>
      </c>
    </row>
    <row r="6945" customFormat="false" ht="15" hidden="false" customHeight="true" outlineLevel="0" collapsed="false">
      <c r="A6945" s="1" t="n">
        <v>6944</v>
      </c>
      <c r="B6945" s="1" t="n">
        <v>2</v>
      </c>
      <c r="C6945" s="1" t="n">
        <v>244</v>
      </c>
      <c r="D6945" s="1" t="s">
        <v>14009</v>
      </c>
      <c r="E6945" s="1" t="n">
        <v>413</v>
      </c>
      <c r="F6945" s="1" t="n">
        <v>27</v>
      </c>
      <c r="G6945" s="1" t="n">
        <v>303.39</v>
      </c>
      <c r="H6945" s="4" t="n">
        <v>46202.6009384838</v>
      </c>
      <c r="I69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6944BT909000224441327303.3946202.6009384838</v>
      </c>
      <c r="J6945" s="1" t="n">
        <f aca="false">COUNTIF(I:I, $I6945)</f>
        <v>1</v>
      </c>
      <c r="K6945" s="1" t="str">
        <f aca="false">IF(ISNA(VLOOKUP(Table4[product_id], tblProducts[], tblProducts[product_name],FALSE() )), "Invalid", "Valid")</f>
        <v>Valid</v>
      </c>
      <c r="L6945" s="5" t="str">
        <f aca="false">IF(ISNA(VLOOKUP(Table4[[#This Row],[warehouse_id]], tblwhouse[], tblwhouse[warehouse_name],FALSE() )), "Invalid", "Valid")</f>
        <v>Valid</v>
      </c>
    </row>
    <row r="6946" customFormat="false" ht="15" hidden="false" customHeight="true" outlineLevel="0" collapsed="false">
      <c r="A6946" s="1" t="n">
        <v>6945</v>
      </c>
      <c r="B6946" s="1" t="n">
        <v>4</v>
      </c>
      <c r="C6946" s="1" t="n">
        <v>1636</v>
      </c>
      <c r="D6946" s="1" t="s">
        <v>14010</v>
      </c>
      <c r="E6946" s="1" t="n">
        <v>295</v>
      </c>
      <c r="F6946" s="1" t="n">
        <v>55</v>
      </c>
      <c r="G6946" s="1" t="n">
        <v>974.6</v>
      </c>
      <c r="H6946" s="4" t="n">
        <v>45971.6009384838</v>
      </c>
      <c r="I69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6945BT9391464163629555974.645971.6009384838</v>
      </c>
      <c r="J6946" s="1" t="n">
        <f aca="false">COUNTIF(I:I, $I6946)</f>
        <v>1</v>
      </c>
      <c r="K6946" s="1" t="str">
        <f aca="false">IF(ISNA(VLOOKUP(Table4[product_id], tblProducts[], tblProducts[product_name],FALSE() )), "Invalid", "Valid")</f>
        <v>Valid</v>
      </c>
      <c r="L6946" s="5" t="str">
        <f aca="false">IF(ISNA(VLOOKUP(Table4[[#This Row],[warehouse_id]], tblwhouse[], tblwhouse[warehouse_name],FALSE() )), "Invalid", "Valid")</f>
        <v>Valid</v>
      </c>
    </row>
    <row r="6947" customFormat="false" ht="15" hidden="false" customHeight="true" outlineLevel="0" collapsed="false">
      <c r="A6947" s="1" t="n">
        <v>6946</v>
      </c>
      <c r="B6947" s="1" t="n">
        <v>1</v>
      </c>
      <c r="C6947" s="1" t="n">
        <v>2694</v>
      </c>
      <c r="D6947" s="1" t="s">
        <v>14011</v>
      </c>
      <c r="E6947" s="1" t="n">
        <v>73</v>
      </c>
      <c r="F6947" s="1" t="n">
        <v>69</v>
      </c>
      <c r="G6947" s="1" t="n">
        <v>666.85</v>
      </c>
      <c r="H6947" s="4" t="n">
        <v>46004.6009384838</v>
      </c>
      <c r="I69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6946BT856052126947369666.8546004.6009384838</v>
      </c>
      <c r="J6947" s="1" t="n">
        <f aca="false">COUNTIF(I:I, $I6947)</f>
        <v>1</v>
      </c>
      <c r="K6947" s="1" t="str">
        <f aca="false">IF(ISNA(VLOOKUP(Table4[product_id], tblProducts[], tblProducts[product_name],FALSE() )), "Invalid", "Valid")</f>
        <v>Valid</v>
      </c>
      <c r="L6947" s="5" t="str">
        <f aca="false">IF(ISNA(VLOOKUP(Table4[[#This Row],[warehouse_id]], tblwhouse[], tblwhouse[warehouse_name],FALSE() )), "Invalid", "Valid")</f>
        <v>Valid</v>
      </c>
    </row>
    <row r="6948" customFormat="false" ht="15" hidden="false" customHeight="true" outlineLevel="0" collapsed="false">
      <c r="A6948" s="1" t="n">
        <v>6947</v>
      </c>
      <c r="B6948" s="1" t="n">
        <v>3</v>
      </c>
      <c r="C6948" s="1" t="n">
        <v>2978</v>
      </c>
      <c r="D6948" s="1" t="s">
        <v>14012</v>
      </c>
      <c r="E6948" s="1" t="n">
        <v>192</v>
      </c>
      <c r="F6948" s="1" t="n">
        <v>55</v>
      </c>
      <c r="G6948" s="1" t="n">
        <v>81.25</v>
      </c>
      <c r="H6948" s="4" t="n">
        <v>45892.6009384838</v>
      </c>
      <c r="I69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6947BT115573329781925581.2545892.6009384838</v>
      </c>
      <c r="J6948" s="1" t="n">
        <f aca="false">COUNTIF(I:I, $I6948)</f>
        <v>1</v>
      </c>
      <c r="K6948" s="1" t="str">
        <f aca="false">IF(ISNA(VLOOKUP(Table4[product_id], tblProducts[], tblProducts[product_name],FALSE() )), "Invalid", "Valid")</f>
        <v>Valid</v>
      </c>
      <c r="L6948" s="5" t="str">
        <f aca="false">IF(ISNA(VLOOKUP(Table4[[#This Row],[warehouse_id]], tblwhouse[], tblwhouse[warehouse_name],FALSE() )), "Invalid", "Valid")</f>
        <v>Valid</v>
      </c>
    </row>
    <row r="6949" customFormat="false" ht="15" hidden="false" customHeight="true" outlineLevel="0" collapsed="false">
      <c r="A6949" s="1" t="n">
        <v>6948</v>
      </c>
      <c r="B6949" s="1" t="n">
        <v>3</v>
      </c>
      <c r="C6949" s="1" t="n">
        <v>1338</v>
      </c>
      <c r="D6949" s="1" t="s">
        <v>14013</v>
      </c>
      <c r="E6949" s="1" t="n">
        <v>34</v>
      </c>
      <c r="F6949" s="1" t="n">
        <v>23</v>
      </c>
      <c r="G6949" s="1" t="n">
        <v>641.11</v>
      </c>
      <c r="H6949" s="4" t="n">
        <v>46011.6009384838</v>
      </c>
      <c r="I69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6948BT919833313383423641.1146011.6009384838</v>
      </c>
      <c r="J6949" s="1" t="n">
        <f aca="false">COUNTIF(I:I, $I6949)</f>
        <v>1</v>
      </c>
      <c r="K6949" s="1" t="str">
        <f aca="false">IF(ISNA(VLOOKUP(Table4[product_id], tblProducts[], tblProducts[product_name],FALSE() )), "Invalid", "Valid")</f>
        <v>Valid</v>
      </c>
      <c r="L6949" s="5" t="str">
        <f aca="false">IF(ISNA(VLOOKUP(Table4[[#This Row],[warehouse_id]], tblwhouse[], tblwhouse[warehouse_name],FALSE() )), "Invalid", "Valid")</f>
        <v>Valid</v>
      </c>
    </row>
    <row r="6950" customFormat="false" ht="15" hidden="false" customHeight="true" outlineLevel="0" collapsed="false">
      <c r="A6950" s="1" t="n">
        <v>6949</v>
      </c>
      <c r="B6950" s="1" t="n">
        <v>4</v>
      </c>
      <c r="C6950" s="1" t="n">
        <v>783</v>
      </c>
      <c r="D6950" s="1" t="s">
        <v>14014</v>
      </c>
      <c r="E6950" s="1" t="n">
        <v>322</v>
      </c>
      <c r="F6950" s="1" t="n">
        <v>37</v>
      </c>
      <c r="G6950" s="1" t="n">
        <v>904.11</v>
      </c>
      <c r="H6950" s="4" t="n">
        <v>46022.6009384838</v>
      </c>
      <c r="I69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6949BT745931478332237904.1146022.6009384838</v>
      </c>
      <c r="J6950" s="1" t="n">
        <f aca="false">COUNTIF(I:I, $I6950)</f>
        <v>1</v>
      </c>
      <c r="K6950" s="1" t="str">
        <f aca="false">IF(ISNA(VLOOKUP(Table4[product_id], tblProducts[], tblProducts[product_name],FALSE() )), "Invalid", "Valid")</f>
        <v>Valid</v>
      </c>
      <c r="L6950" s="5" t="str">
        <f aca="false">IF(ISNA(VLOOKUP(Table4[[#This Row],[warehouse_id]], tblwhouse[], tblwhouse[warehouse_name],FALSE() )), "Invalid", "Valid")</f>
        <v>Valid</v>
      </c>
    </row>
    <row r="6951" customFormat="false" ht="15" hidden="false" customHeight="true" outlineLevel="0" collapsed="false">
      <c r="A6951" s="1" t="n">
        <v>6950</v>
      </c>
      <c r="B6951" s="1" t="n">
        <v>3</v>
      </c>
      <c r="C6951" s="1" t="n">
        <v>2304</v>
      </c>
      <c r="D6951" s="1" t="s">
        <v>14015</v>
      </c>
      <c r="E6951" s="1" t="n">
        <v>456</v>
      </c>
      <c r="F6951" s="1" t="n">
        <v>61</v>
      </c>
      <c r="G6951" s="1" t="n">
        <v>1383.24</v>
      </c>
      <c r="H6951" s="4" t="n">
        <v>46032.6009384838</v>
      </c>
      <c r="I69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6950BT29079932304456611383.2446032.6009384838</v>
      </c>
      <c r="J6951" s="1" t="n">
        <f aca="false">COUNTIF(I:I, $I6951)</f>
        <v>1</v>
      </c>
      <c r="K6951" s="1" t="str">
        <f aca="false">IF(ISNA(VLOOKUP(Table4[product_id], tblProducts[], tblProducts[product_name],FALSE() )), "Invalid", "Valid")</f>
        <v>Valid</v>
      </c>
      <c r="L6951" s="5" t="str">
        <f aca="false">IF(ISNA(VLOOKUP(Table4[[#This Row],[warehouse_id]], tblwhouse[], tblwhouse[warehouse_name],FALSE() )), "Invalid", "Valid")</f>
        <v>Valid</v>
      </c>
    </row>
    <row r="6952" customFormat="false" ht="15" hidden="false" customHeight="true" outlineLevel="0" collapsed="false">
      <c r="A6952" s="1" t="n">
        <v>6951</v>
      </c>
      <c r="B6952" s="1" t="n">
        <v>3</v>
      </c>
      <c r="C6952" s="1" t="n">
        <v>1182</v>
      </c>
      <c r="D6952" s="1" t="s">
        <v>14016</v>
      </c>
      <c r="E6952" s="1" t="n">
        <v>289</v>
      </c>
      <c r="F6952" s="1" t="n">
        <v>78</v>
      </c>
      <c r="G6952" s="1" t="n">
        <v>1090.56</v>
      </c>
      <c r="H6952" s="4" t="n">
        <v>46110.6009384838</v>
      </c>
      <c r="I69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6951BT60207331182289781090.5646110.6009384838</v>
      </c>
      <c r="J6952" s="1" t="n">
        <f aca="false">COUNTIF(I:I, $I6952)</f>
        <v>1</v>
      </c>
      <c r="K6952" s="1" t="str">
        <f aca="false">IF(ISNA(VLOOKUP(Table4[product_id], tblProducts[], tblProducts[product_name],FALSE() )), "Invalid", "Valid")</f>
        <v>Valid</v>
      </c>
      <c r="L6952" s="5" t="str">
        <f aca="false">IF(ISNA(VLOOKUP(Table4[[#This Row],[warehouse_id]], tblwhouse[], tblwhouse[warehouse_name],FALSE() )), "Invalid", "Valid")</f>
        <v>Valid</v>
      </c>
    </row>
    <row r="6953" customFormat="false" ht="15" hidden="false" customHeight="true" outlineLevel="0" collapsed="false">
      <c r="A6953" s="1" t="n">
        <v>6952</v>
      </c>
      <c r="B6953" s="1" t="n">
        <v>4</v>
      </c>
      <c r="C6953" s="1" t="n">
        <v>2663</v>
      </c>
      <c r="D6953" s="1" t="s">
        <v>14017</v>
      </c>
      <c r="E6953" s="1" t="n">
        <v>27</v>
      </c>
      <c r="F6953" s="1" t="n">
        <v>33</v>
      </c>
      <c r="G6953" s="1" t="n">
        <v>1187.04</v>
      </c>
      <c r="H6953" s="4" t="n">
        <v>45996.6009384838</v>
      </c>
      <c r="I69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6952BT9723374266327331187.0445996.6009384838</v>
      </c>
      <c r="J6953" s="1" t="n">
        <f aca="false">COUNTIF(I:I, $I6953)</f>
        <v>1</v>
      </c>
      <c r="K6953" s="1" t="str">
        <f aca="false">IF(ISNA(VLOOKUP(Table4[product_id], tblProducts[], tblProducts[product_name],FALSE() )), "Invalid", "Valid")</f>
        <v>Valid</v>
      </c>
      <c r="L6953" s="5" t="str">
        <f aca="false">IF(ISNA(VLOOKUP(Table4[[#This Row],[warehouse_id]], tblwhouse[], tblwhouse[warehouse_name],FALSE() )), "Invalid", "Valid")</f>
        <v>Valid</v>
      </c>
    </row>
    <row r="6954" customFormat="false" ht="15" hidden="false" customHeight="true" outlineLevel="0" collapsed="false">
      <c r="A6954" s="1" t="n">
        <v>6953</v>
      </c>
      <c r="B6954" s="1" t="n">
        <v>3</v>
      </c>
      <c r="C6954" s="1" t="n">
        <v>1769</v>
      </c>
      <c r="D6954" s="1" t="s">
        <v>14018</v>
      </c>
      <c r="E6954" s="1" t="n">
        <v>143</v>
      </c>
      <c r="F6954" s="1" t="n">
        <v>41</v>
      </c>
      <c r="G6954" s="1" t="n">
        <v>1284.83</v>
      </c>
      <c r="H6954" s="4" t="n">
        <v>46156.6009384838</v>
      </c>
      <c r="I69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6953BT81708431769143411284.8346156.6009384838</v>
      </c>
      <c r="J6954" s="1" t="n">
        <f aca="false">COUNTIF(I:I, $I6954)</f>
        <v>1</v>
      </c>
      <c r="K6954" s="1" t="str">
        <f aca="false">IF(ISNA(VLOOKUP(Table4[product_id], tblProducts[], tblProducts[product_name],FALSE() )), "Invalid", "Valid")</f>
        <v>Valid</v>
      </c>
      <c r="L6954" s="5" t="str">
        <f aca="false">IF(ISNA(VLOOKUP(Table4[[#This Row],[warehouse_id]], tblwhouse[], tblwhouse[warehouse_name],FALSE() )), "Invalid", "Valid")</f>
        <v>Valid</v>
      </c>
    </row>
    <row r="6955" customFormat="false" ht="15" hidden="false" customHeight="true" outlineLevel="0" collapsed="false">
      <c r="A6955" s="1" t="n">
        <v>6954</v>
      </c>
      <c r="B6955" s="1" t="n">
        <v>2</v>
      </c>
      <c r="C6955" s="1" t="n">
        <v>1874</v>
      </c>
      <c r="D6955" s="1" t="s">
        <v>14019</v>
      </c>
      <c r="E6955" s="1" t="n">
        <v>276</v>
      </c>
      <c r="F6955" s="1" t="n">
        <v>45</v>
      </c>
      <c r="G6955" s="1" t="n">
        <v>1254.64</v>
      </c>
      <c r="H6955" s="4" t="n">
        <v>46125.6009384838</v>
      </c>
      <c r="I69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6954BT75903621874276451254.6446125.6009384838</v>
      </c>
      <c r="J6955" s="1" t="n">
        <f aca="false">COUNTIF(I:I, $I6955)</f>
        <v>1</v>
      </c>
      <c r="K6955" s="1" t="str">
        <f aca="false">IF(ISNA(VLOOKUP(Table4[product_id], tblProducts[], tblProducts[product_name],FALSE() )), "Invalid", "Valid")</f>
        <v>Valid</v>
      </c>
      <c r="L6955" s="5" t="str">
        <f aca="false">IF(ISNA(VLOOKUP(Table4[[#This Row],[warehouse_id]], tblwhouse[], tblwhouse[warehouse_name],FALSE() )), "Invalid", "Valid")</f>
        <v>Valid</v>
      </c>
    </row>
    <row r="6956" customFormat="false" ht="15" hidden="false" customHeight="true" outlineLevel="0" collapsed="false">
      <c r="A6956" s="1" t="n">
        <v>6955</v>
      </c>
      <c r="B6956" s="1" t="n">
        <v>1</v>
      </c>
      <c r="C6956" s="1" t="n">
        <v>2100</v>
      </c>
      <c r="D6956" s="1" t="s">
        <v>14020</v>
      </c>
      <c r="E6956" s="1" t="n">
        <v>238</v>
      </c>
      <c r="F6956" s="1" t="n">
        <v>80</v>
      </c>
      <c r="G6956" s="1" t="n">
        <v>132.52</v>
      </c>
      <c r="H6956" s="4" t="n">
        <v>45977.6009384838</v>
      </c>
      <c r="I69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6955BT7241081210023880132.5245977.6009384838</v>
      </c>
      <c r="J6956" s="1" t="n">
        <f aca="false">COUNTIF(I:I, $I6956)</f>
        <v>1</v>
      </c>
      <c r="K6956" s="1" t="str">
        <f aca="false">IF(ISNA(VLOOKUP(Table4[product_id], tblProducts[], tblProducts[product_name],FALSE() )), "Invalid", "Valid")</f>
        <v>Valid</v>
      </c>
      <c r="L6956" s="5" t="str">
        <f aca="false">IF(ISNA(VLOOKUP(Table4[[#This Row],[warehouse_id]], tblwhouse[], tblwhouse[warehouse_name],FALSE() )), "Invalid", "Valid")</f>
        <v>Valid</v>
      </c>
    </row>
    <row r="6957" customFormat="false" ht="15" hidden="false" customHeight="true" outlineLevel="0" collapsed="false">
      <c r="A6957" s="1" t="n">
        <v>6956</v>
      </c>
      <c r="B6957" s="1" t="n">
        <v>1</v>
      </c>
      <c r="C6957" s="1" t="n">
        <v>2714</v>
      </c>
      <c r="D6957" s="1" t="s">
        <v>14021</v>
      </c>
      <c r="E6957" s="1" t="n">
        <v>125</v>
      </c>
      <c r="F6957" s="1" t="n">
        <v>34</v>
      </c>
      <c r="G6957" s="1" t="n">
        <v>152.84</v>
      </c>
      <c r="H6957" s="4" t="n">
        <v>45879.6009384838</v>
      </c>
      <c r="I69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6956BT9632881271412534152.8445879.6009384838</v>
      </c>
      <c r="J6957" s="1" t="n">
        <f aca="false">COUNTIF(I:I, $I6957)</f>
        <v>1</v>
      </c>
      <c r="K6957" s="1" t="str">
        <f aca="false">IF(ISNA(VLOOKUP(Table4[product_id], tblProducts[], tblProducts[product_name],FALSE() )), "Invalid", "Valid")</f>
        <v>Valid</v>
      </c>
      <c r="L6957" s="5" t="str">
        <f aca="false">IF(ISNA(VLOOKUP(Table4[[#This Row],[warehouse_id]], tblwhouse[], tblwhouse[warehouse_name],FALSE() )), "Invalid", "Valid")</f>
        <v>Valid</v>
      </c>
    </row>
    <row r="6958" customFormat="false" ht="15" hidden="false" customHeight="true" outlineLevel="0" collapsed="false">
      <c r="A6958" s="1" t="n">
        <v>6957</v>
      </c>
      <c r="B6958" s="1" t="n">
        <v>4</v>
      </c>
      <c r="C6958" s="1" t="n">
        <v>1555</v>
      </c>
      <c r="D6958" s="1" t="s">
        <v>14022</v>
      </c>
      <c r="E6958" s="1" t="n">
        <v>446</v>
      </c>
      <c r="F6958" s="1" t="n">
        <v>56</v>
      </c>
      <c r="G6958" s="1" t="n">
        <v>1195.12</v>
      </c>
      <c r="H6958" s="4" t="n">
        <v>46201.6009384838</v>
      </c>
      <c r="I69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6957BT33343141555446561195.1246201.6009384838</v>
      </c>
      <c r="J6958" s="1" t="n">
        <f aca="false">COUNTIF(I:I, $I6958)</f>
        <v>1</v>
      </c>
      <c r="K6958" s="1" t="str">
        <f aca="false">IF(ISNA(VLOOKUP(Table4[product_id], tblProducts[], tblProducts[product_name],FALSE() )), "Invalid", "Valid")</f>
        <v>Valid</v>
      </c>
      <c r="L6958" s="5" t="str">
        <f aca="false">IF(ISNA(VLOOKUP(Table4[[#This Row],[warehouse_id]], tblwhouse[], tblwhouse[warehouse_name],FALSE() )), "Invalid", "Valid")</f>
        <v>Valid</v>
      </c>
    </row>
    <row r="6959" customFormat="false" ht="15" hidden="false" customHeight="true" outlineLevel="0" collapsed="false">
      <c r="A6959" s="1" t="n">
        <v>6958</v>
      </c>
      <c r="B6959" s="1" t="n">
        <v>2</v>
      </c>
      <c r="C6959" s="1" t="n">
        <v>1723</v>
      </c>
      <c r="D6959" s="1" t="s">
        <v>14023</v>
      </c>
      <c r="E6959" s="1" t="n">
        <v>77</v>
      </c>
      <c r="F6959" s="1" t="n">
        <v>56</v>
      </c>
      <c r="G6959" s="1" t="n">
        <v>1448.73</v>
      </c>
      <c r="H6959" s="4" t="n">
        <v>46072.6009384838</v>
      </c>
      <c r="I69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6958BT5340532172377561448.7346072.6009384838</v>
      </c>
      <c r="J6959" s="1" t="n">
        <f aca="false">COUNTIF(I:I, $I6959)</f>
        <v>1</v>
      </c>
      <c r="K6959" s="1" t="str">
        <f aca="false">IF(ISNA(VLOOKUP(Table4[product_id], tblProducts[], tblProducts[product_name],FALSE() )), "Invalid", "Valid")</f>
        <v>Valid</v>
      </c>
      <c r="L6959" s="5" t="str">
        <f aca="false">IF(ISNA(VLOOKUP(Table4[[#This Row],[warehouse_id]], tblwhouse[], tblwhouse[warehouse_name],FALSE() )), "Invalid", "Valid")</f>
        <v>Valid</v>
      </c>
    </row>
    <row r="6960" customFormat="false" ht="15" hidden="false" customHeight="true" outlineLevel="0" collapsed="false">
      <c r="A6960" s="1" t="n">
        <v>6959</v>
      </c>
      <c r="B6960" s="1" t="n">
        <v>2</v>
      </c>
      <c r="C6960" s="1" t="n">
        <v>2350</v>
      </c>
      <c r="D6960" s="1" t="s">
        <v>14024</v>
      </c>
      <c r="E6960" s="1" t="n">
        <v>194</v>
      </c>
      <c r="F6960" s="1" t="n">
        <v>47</v>
      </c>
      <c r="G6960" s="1" t="n">
        <v>427.86</v>
      </c>
      <c r="H6960" s="4" t="n">
        <v>46093.6009384838</v>
      </c>
      <c r="I69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6959BT2324102235019447427.8646093.6009384838</v>
      </c>
      <c r="J6960" s="1" t="n">
        <f aca="false">COUNTIF(I:I, $I6960)</f>
        <v>1</v>
      </c>
      <c r="K6960" s="1" t="str">
        <f aca="false">IF(ISNA(VLOOKUP(Table4[product_id], tblProducts[], tblProducts[product_name],FALSE() )), "Invalid", "Valid")</f>
        <v>Valid</v>
      </c>
      <c r="L6960" s="5" t="str">
        <f aca="false">IF(ISNA(VLOOKUP(Table4[[#This Row],[warehouse_id]], tblwhouse[], tblwhouse[warehouse_name],FALSE() )), "Invalid", "Valid")</f>
        <v>Valid</v>
      </c>
    </row>
    <row r="6961" customFormat="false" ht="15" hidden="false" customHeight="true" outlineLevel="0" collapsed="false">
      <c r="A6961" s="1" t="n">
        <v>6960</v>
      </c>
      <c r="B6961" s="1" t="n">
        <v>3</v>
      </c>
      <c r="C6961" s="1" t="n">
        <v>1160</v>
      </c>
      <c r="D6961" s="1" t="s">
        <v>14025</v>
      </c>
      <c r="E6961" s="1" t="n">
        <v>388</v>
      </c>
      <c r="F6961" s="1" t="n">
        <v>26</v>
      </c>
      <c r="G6961" s="1" t="n">
        <v>271</v>
      </c>
      <c r="H6961" s="4" t="n">
        <v>46166.6009384838</v>
      </c>
      <c r="I69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6960BT111287311603882627146166.6009384838</v>
      </c>
      <c r="J6961" s="1" t="n">
        <f aca="false">COUNTIF(I:I, $I6961)</f>
        <v>1</v>
      </c>
      <c r="K6961" s="1" t="str">
        <f aca="false">IF(ISNA(VLOOKUP(Table4[product_id], tblProducts[], tblProducts[product_name],FALSE() )), "Invalid", "Valid")</f>
        <v>Valid</v>
      </c>
      <c r="L6961" s="5" t="str">
        <f aca="false">IF(ISNA(VLOOKUP(Table4[[#This Row],[warehouse_id]], tblwhouse[], tblwhouse[warehouse_name],FALSE() )), "Invalid", "Valid")</f>
        <v>Valid</v>
      </c>
    </row>
    <row r="6962" customFormat="false" ht="15" hidden="false" customHeight="true" outlineLevel="0" collapsed="false">
      <c r="A6962" s="1" t="n">
        <v>6961</v>
      </c>
      <c r="B6962" s="1" t="n">
        <v>3</v>
      </c>
      <c r="C6962" s="1" t="n">
        <v>293</v>
      </c>
      <c r="D6962" s="1" t="s">
        <v>14026</v>
      </c>
      <c r="E6962" s="1" t="n">
        <v>375</v>
      </c>
      <c r="F6962" s="1" t="n">
        <v>51</v>
      </c>
      <c r="G6962" s="1" t="n">
        <v>1446.37</v>
      </c>
      <c r="H6962" s="4" t="n">
        <v>46156.6009384838</v>
      </c>
      <c r="I69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6961BT6143823293375511446.3746156.6009384838</v>
      </c>
      <c r="J6962" s="1" t="n">
        <f aca="false">COUNTIF(I:I, $I6962)</f>
        <v>1</v>
      </c>
      <c r="K6962" s="1" t="str">
        <f aca="false">IF(ISNA(VLOOKUP(Table4[product_id], tblProducts[], tblProducts[product_name],FALSE() )), "Invalid", "Valid")</f>
        <v>Valid</v>
      </c>
      <c r="L6962" s="5" t="str">
        <f aca="false">IF(ISNA(VLOOKUP(Table4[[#This Row],[warehouse_id]], tblwhouse[], tblwhouse[warehouse_name],FALSE() )), "Invalid", "Valid")</f>
        <v>Valid</v>
      </c>
    </row>
    <row r="6963" customFormat="false" ht="15" hidden="false" customHeight="true" outlineLevel="0" collapsed="false">
      <c r="A6963" s="1" t="n">
        <v>6962</v>
      </c>
      <c r="B6963" s="1" t="n">
        <v>2</v>
      </c>
      <c r="C6963" s="1" t="n">
        <v>2411</v>
      </c>
      <c r="D6963" s="1" t="s">
        <v>14027</v>
      </c>
      <c r="E6963" s="1" t="n">
        <v>415</v>
      </c>
      <c r="F6963" s="1" t="n">
        <v>80</v>
      </c>
      <c r="G6963" s="1" t="n">
        <v>484.05</v>
      </c>
      <c r="H6963" s="4" t="n">
        <v>45947.6009384838</v>
      </c>
      <c r="I69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6962BT7532342241141580484.0545947.6009384838</v>
      </c>
      <c r="J6963" s="1" t="n">
        <f aca="false">COUNTIF(I:I, $I6963)</f>
        <v>1</v>
      </c>
      <c r="K6963" s="1" t="str">
        <f aca="false">IF(ISNA(VLOOKUP(Table4[product_id], tblProducts[], tblProducts[product_name],FALSE() )), "Invalid", "Valid")</f>
        <v>Valid</v>
      </c>
      <c r="L6963" s="5" t="str">
        <f aca="false">IF(ISNA(VLOOKUP(Table4[[#This Row],[warehouse_id]], tblwhouse[], tblwhouse[warehouse_name],FALSE() )), "Invalid", "Valid")</f>
        <v>Valid</v>
      </c>
    </row>
    <row r="6964" customFormat="false" ht="15" hidden="false" customHeight="true" outlineLevel="0" collapsed="false">
      <c r="A6964" s="1" t="n">
        <v>6963</v>
      </c>
      <c r="B6964" s="1" t="n">
        <v>1</v>
      </c>
      <c r="C6964" s="1" t="n">
        <v>1020</v>
      </c>
      <c r="D6964" s="1" t="s">
        <v>14028</v>
      </c>
      <c r="E6964" s="1" t="n">
        <v>383</v>
      </c>
      <c r="F6964" s="1" t="n">
        <v>62</v>
      </c>
      <c r="G6964" s="1" t="n">
        <v>1015.29</v>
      </c>
      <c r="H6964" s="4" t="n">
        <v>45981.6009384838</v>
      </c>
      <c r="I69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6963BT31594911020383621015.2945981.6009384838</v>
      </c>
      <c r="J6964" s="1" t="n">
        <f aca="false">COUNTIF(I:I, $I6964)</f>
        <v>1</v>
      </c>
      <c r="K6964" s="1" t="str">
        <f aca="false">IF(ISNA(VLOOKUP(Table4[product_id], tblProducts[], tblProducts[product_name],FALSE() )), "Invalid", "Valid")</f>
        <v>Valid</v>
      </c>
      <c r="L6964" s="5" t="str">
        <f aca="false">IF(ISNA(VLOOKUP(Table4[[#This Row],[warehouse_id]], tblwhouse[], tblwhouse[warehouse_name],FALSE() )), "Invalid", "Valid")</f>
        <v>Valid</v>
      </c>
    </row>
    <row r="6965" customFormat="false" ht="15" hidden="false" customHeight="true" outlineLevel="0" collapsed="false">
      <c r="A6965" s="1" t="n">
        <v>6964</v>
      </c>
      <c r="B6965" s="1" t="n">
        <v>4</v>
      </c>
      <c r="C6965" s="1" t="n">
        <v>2842</v>
      </c>
      <c r="D6965" s="1" t="s">
        <v>14029</v>
      </c>
      <c r="E6965" s="1" t="n">
        <v>463</v>
      </c>
      <c r="F6965" s="1" t="n">
        <v>32</v>
      </c>
      <c r="G6965" s="1" t="n">
        <v>1162.44</v>
      </c>
      <c r="H6965" s="4" t="n">
        <v>45893.6009384838</v>
      </c>
      <c r="I69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6964BT93082842842463321162.4445893.6009384838</v>
      </c>
      <c r="J6965" s="1" t="n">
        <f aca="false">COUNTIF(I:I, $I6965)</f>
        <v>1</v>
      </c>
      <c r="K6965" s="1" t="str">
        <f aca="false">IF(ISNA(VLOOKUP(Table4[product_id], tblProducts[], tblProducts[product_name],FALSE() )), "Invalid", "Valid")</f>
        <v>Valid</v>
      </c>
      <c r="L6965" s="5" t="str">
        <f aca="false">IF(ISNA(VLOOKUP(Table4[[#This Row],[warehouse_id]], tblwhouse[], tblwhouse[warehouse_name],FALSE() )), "Invalid", "Valid")</f>
        <v>Valid</v>
      </c>
    </row>
    <row r="6966" customFormat="false" ht="15" hidden="false" customHeight="true" outlineLevel="0" collapsed="false">
      <c r="A6966" s="1" t="n">
        <v>6965</v>
      </c>
      <c r="B6966" s="1" t="n">
        <v>4</v>
      </c>
      <c r="C6966" s="1" t="n">
        <v>1265</v>
      </c>
      <c r="D6966" s="1" t="s">
        <v>14030</v>
      </c>
      <c r="E6966" s="1" t="n">
        <v>4</v>
      </c>
      <c r="F6966" s="1" t="n">
        <v>37</v>
      </c>
      <c r="G6966" s="1" t="n">
        <v>237.3</v>
      </c>
      <c r="H6966" s="4" t="n">
        <v>45959.6009384838</v>
      </c>
      <c r="I69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6965BT64346141265437237.345959.6009384838</v>
      </c>
      <c r="J6966" s="1" t="n">
        <f aca="false">COUNTIF(I:I, $I6966)</f>
        <v>1</v>
      </c>
      <c r="K6966" s="1" t="str">
        <f aca="false">IF(ISNA(VLOOKUP(Table4[product_id], tblProducts[], tblProducts[product_name],FALSE() )), "Invalid", "Valid")</f>
        <v>Valid</v>
      </c>
      <c r="L6966" s="5" t="str">
        <f aca="false">IF(ISNA(VLOOKUP(Table4[[#This Row],[warehouse_id]], tblwhouse[], tblwhouse[warehouse_name],FALSE() )), "Invalid", "Valid")</f>
        <v>Valid</v>
      </c>
    </row>
    <row r="6967" customFormat="false" ht="15" hidden="false" customHeight="true" outlineLevel="0" collapsed="false">
      <c r="A6967" s="1" t="n">
        <v>6966</v>
      </c>
      <c r="B6967" s="1" t="n">
        <v>2</v>
      </c>
      <c r="C6967" s="1" t="n">
        <v>67</v>
      </c>
      <c r="D6967" s="1" t="s">
        <v>14031</v>
      </c>
      <c r="E6967" s="1" t="n">
        <v>418</v>
      </c>
      <c r="F6967" s="1" t="n">
        <v>44</v>
      </c>
      <c r="G6967" s="1" t="n">
        <v>1299.01</v>
      </c>
      <c r="H6967" s="4" t="n">
        <v>46156.6009384838</v>
      </c>
      <c r="I69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6966BT611330267418441299.0146156.6009384838</v>
      </c>
      <c r="J6967" s="1" t="n">
        <f aca="false">COUNTIF(I:I, $I6967)</f>
        <v>1</v>
      </c>
      <c r="K6967" s="1" t="str">
        <f aca="false">IF(ISNA(VLOOKUP(Table4[product_id], tblProducts[], tblProducts[product_name],FALSE() )), "Invalid", "Valid")</f>
        <v>Valid</v>
      </c>
      <c r="L6967" s="5" t="str">
        <f aca="false">IF(ISNA(VLOOKUP(Table4[[#This Row],[warehouse_id]], tblwhouse[], tblwhouse[warehouse_name],FALSE() )), "Invalid", "Valid")</f>
        <v>Valid</v>
      </c>
    </row>
    <row r="6968" customFormat="false" ht="15" hidden="false" customHeight="true" outlineLevel="0" collapsed="false">
      <c r="A6968" s="1" t="n">
        <v>6967</v>
      </c>
      <c r="B6968" s="1" t="n">
        <v>2</v>
      </c>
      <c r="C6968" s="1" t="n">
        <v>1537</v>
      </c>
      <c r="D6968" s="1" t="s">
        <v>14032</v>
      </c>
      <c r="E6968" s="1" t="n">
        <v>500</v>
      </c>
      <c r="F6968" s="1" t="n">
        <v>30</v>
      </c>
      <c r="G6968" s="1" t="n">
        <v>1226.12</v>
      </c>
      <c r="H6968" s="4" t="n">
        <v>45983.6009384838</v>
      </c>
      <c r="I69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6967BT74528821537500301226.1245983.6009384838</v>
      </c>
      <c r="J6968" s="1" t="n">
        <f aca="false">COUNTIF(I:I, $I6968)</f>
        <v>1</v>
      </c>
      <c r="K6968" s="1" t="str">
        <f aca="false">IF(ISNA(VLOOKUP(Table4[product_id], tblProducts[], tblProducts[product_name],FALSE() )), "Invalid", "Valid")</f>
        <v>Valid</v>
      </c>
      <c r="L6968" s="5" t="str">
        <f aca="false">IF(ISNA(VLOOKUP(Table4[[#This Row],[warehouse_id]], tblwhouse[], tblwhouse[warehouse_name],FALSE() )), "Invalid", "Valid")</f>
        <v>Valid</v>
      </c>
    </row>
    <row r="6969" customFormat="false" ht="15" hidden="false" customHeight="true" outlineLevel="0" collapsed="false">
      <c r="A6969" s="1" t="n">
        <v>6968</v>
      </c>
      <c r="B6969" s="1" t="n">
        <v>4</v>
      </c>
      <c r="C6969" s="1" t="n">
        <v>2406</v>
      </c>
      <c r="D6969" s="1" t="s">
        <v>14033</v>
      </c>
      <c r="E6969" s="1" t="n">
        <v>173</v>
      </c>
      <c r="F6969" s="1" t="n">
        <v>48</v>
      </c>
      <c r="G6969" s="1" t="n">
        <v>949.71</v>
      </c>
      <c r="H6969" s="4" t="n">
        <v>46019.6009384838</v>
      </c>
      <c r="I69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6968BT2427154240617348949.7146019.6009384838</v>
      </c>
      <c r="J6969" s="1" t="n">
        <f aca="false">COUNTIF(I:I, $I6969)</f>
        <v>1</v>
      </c>
      <c r="K6969" s="1" t="str">
        <f aca="false">IF(ISNA(VLOOKUP(Table4[product_id], tblProducts[], tblProducts[product_name],FALSE() )), "Invalid", "Valid")</f>
        <v>Valid</v>
      </c>
      <c r="L6969" s="5" t="str">
        <f aca="false">IF(ISNA(VLOOKUP(Table4[[#This Row],[warehouse_id]], tblwhouse[], tblwhouse[warehouse_name],FALSE() )), "Invalid", "Valid")</f>
        <v>Valid</v>
      </c>
    </row>
    <row r="6970" customFormat="false" ht="15" hidden="false" customHeight="true" outlineLevel="0" collapsed="false">
      <c r="A6970" s="1" t="n">
        <v>6969</v>
      </c>
      <c r="B6970" s="1" t="n">
        <v>4</v>
      </c>
      <c r="C6970" s="1" t="n">
        <v>2871</v>
      </c>
      <c r="D6970" s="1" t="s">
        <v>14034</v>
      </c>
      <c r="E6970" s="1" t="n">
        <v>21</v>
      </c>
      <c r="F6970" s="1" t="n">
        <v>27</v>
      </c>
      <c r="G6970" s="1" t="n">
        <v>1057.59</v>
      </c>
      <c r="H6970" s="4" t="n">
        <v>46215.6009384838</v>
      </c>
      <c r="I69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6969BT2182494287121271057.5946215.6009384838</v>
      </c>
      <c r="J6970" s="1" t="n">
        <f aca="false">COUNTIF(I:I, $I6970)</f>
        <v>1</v>
      </c>
      <c r="K6970" s="1" t="str">
        <f aca="false">IF(ISNA(VLOOKUP(Table4[product_id], tblProducts[], tblProducts[product_name],FALSE() )), "Invalid", "Valid")</f>
        <v>Valid</v>
      </c>
      <c r="L6970" s="5" t="str">
        <f aca="false">IF(ISNA(VLOOKUP(Table4[[#This Row],[warehouse_id]], tblwhouse[], tblwhouse[warehouse_name],FALSE() )), "Invalid", "Valid")</f>
        <v>Valid</v>
      </c>
    </row>
    <row r="6971" customFormat="false" ht="15" hidden="false" customHeight="true" outlineLevel="0" collapsed="false">
      <c r="A6971" s="1" t="n">
        <v>6970</v>
      </c>
      <c r="B6971" s="1" t="n">
        <v>2</v>
      </c>
      <c r="C6971" s="1" t="n">
        <v>2293</v>
      </c>
      <c r="D6971" s="1" t="s">
        <v>14035</v>
      </c>
      <c r="E6971" s="1" t="n">
        <v>22</v>
      </c>
      <c r="F6971" s="1" t="n">
        <v>70</v>
      </c>
      <c r="G6971" s="1" t="n">
        <v>669.31</v>
      </c>
      <c r="H6971" s="4" t="n">
        <v>45950.6009384838</v>
      </c>
      <c r="I69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6970BT771964222932270669.3145950.6009384838</v>
      </c>
      <c r="J6971" s="1" t="n">
        <f aca="false">COUNTIF(I:I, $I6971)</f>
        <v>1</v>
      </c>
      <c r="K6971" s="1" t="str">
        <f aca="false">IF(ISNA(VLOOKUP(Table4[product_id], tblProducts[], tblProducts[product_name],FALSE() )), "Invalid", "Valid")</f>
        <v>Valid</v>
      </c>
      <c r="L6971" s="5" t="str">
        <f aca="false">IF(ISNA(VLOOKUP(Table4[[#This Row],[warehouse_id]], tblwhouse[], tblwhouse[warehouse_name],FALSE() )), "Invalid", "Valid")</f>
        <v>Valid</v>
      </c>
    </row>
    <row r="6972" customFormat="false" ht="15" hidden="false" customHeight="true" outlineLevel="0" collapsed="false">
      <c r="A6972" s="1" t="n">
        <v>6971</v>
      </c>
      <c r="B6972" s="1" t="n">
        <v>2</v>
      </c>
      <c r="C6972" s="1" t="n">
        <v>577</v>
      </c>
      <c r="D6972" s="1" t="s">
        <v>14036</v>
      </c>
      <c r="E6972" s="1" t="n">
        <v>53</v>
      </c>
      <c r="F6972" s="1" t="n">
        <v>45</v>
      </c>
      <c r="G6972" s="1" t="n">
        <v>319.55</v>
      </c>
      <c r="H6972" s="4" t="n">
        <v>45980.6009384838</v>
      </c>
      <c r="I69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6971BT10318325775345319.5545980.6009384838</v>
      </c>
      <c r="J6972" s="1" t="n">
        <f aca="false">COUNTIF(I:I, $I6972)</f>
        <v>1</v>
      </c>
      <c r="K6972" s="1" t="str">
        <f aca="false">IF(ISNA(VLOOKUP(Table4[product_id], tblProducts[], tblProducts[product_name],FALSE() )), "Invalid", "Valid")</f>
        <v>Valid</v>
      </c>
      <c r="L6972" s="5" t="str">
        <f aca="false">IF(ISNA(VLOOKUP(Table4[[#This Row],[warehouse_id]], tblwhouse[], tblwhouse[warehouse_name],FALSE() )), "Invalid", "Valid")</f>
        <v>Valid</v>
      </c>
    </row>
    <row r="6973" customFormat="false" ht="15" hidden="false" customHeight="true" outlineLevel="0" collapsed="false">
      <c r="A6973" s="1" t="n">
        <v>6972</v>
      </c>
      <c r="B6973" s="1" t="n">
        <v>3</v>
      </c>
      <c r="C6973" s="1" t="n">
        <v>1010</v>
      </c>
      <c r="D6973" s="1" t="s">
        <v>14037</v>
      </c>
      <c r="E6973" s="1" t="n">
        <v>240</v>
      </c>
      <c r="F6973" s="1" t="n">
        <v>26</v>
      </c>
      <c r="G6973" s="1" t="n">
        <v>1116.7</v>
      </c>
      <c r="H6973" s="4" t="n">
        <v>46162.6009384954</v>
      </c>
      <c r="I69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6972BT54922831010240261116.746162.6009384954</v>
      </c>
      <c r="J6973" s="1" t="n">
        <f aca="false">COUNTIF(I:I, $I6973)</f>
        <v>1</v>
      </c>
      <c r="K6973" s="1" t="str">
        <f aca="false">IF(ISNA(VLOOKUP(Table4[product_id], tblProducts[], tblProducts[product_name],FALSE() )), "Invalid", "Valid")</f>
        <v>Valid</v>
      </c>
      <c r="L6973" s="5" t="str">
        <f aca="false">IF(ISNA(VLOOKUP(Table4[[#This Row],[warehouse_id]], tblwhouse[], tblwhouse[warehouse_name],FALSE() )), "Invalid", "Valid")</f>
        <v>Valid</v>
      </c>
    </row>
    <row r="6974" customFormat="false" ht="15" hidden="false" customHeight="true" outlineLevel="0" collapsed="false">
      <c r="A6974" s="1" t="n">
        <v>6973</v>
      </c>
      <c r="B6974" s="1" t="n">
        <v>4</v>
      </c>
      <c r="C6974" s="1" t="n">
        <v>2252</v>
      </c>
      <c r="D6974" s="1" t="s">
        <v>14038</v>
      </c>
      <c r="E6974" s="1" t="n">
        <v>444</v>
      </c>
      <c r="F6974" s="1" t="n">
        <v>21</v>
      </c>
      <c r="G6974" s="1" t="n">
        <v>516.39</v>
      </c>
      <c r="H6974" s="4" t="n">
        <v>45946.6009384954</v>
      </c>
      <c r="I69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6973BT8395534225244421516.3945946.6009384954</v>
      </c>
      <c r="J6974" s="1" t="n">
        <f aca="false">COUNTIF(I:I, $I6974)</f>
        <v>1</v>
      </c>
      <c r="K6974" s="1" t="str">
        <f aca="false">IF(ISNA(VLOOKUP(Table4[product_id], tblProducts[], tblProducts[product_name],FALSE() )), "Invalid", "Valid")</f>
        <v>Valid</v>
      </c>
      <c r="L6974" s="5" t="str">
        <f aca="false">IF(ISNA(VLOOKUP(Table4[[#This Row],[warehouse_id]], tblwhouse[], tblwhouse[warehouse_name],FALSE() )), "Invalid", "Valid")</f>
        <v>Valid</v>
      </c>
    </row>
    <row r="6975" customFormat="false" ht="15" hidden="false" customHeight="true" outlineLevel="0" collapsed="false">
      <c r="A6975" s="1" t="n">
        <v>6974</v>
      </c>
      <c r="B6975" s="1" t="n">
        <v>2</v>
      </c>
      <c r="C6975" s="1" t="n">
        <v>1965</v>
      </c>
      <c r="D6975" s="1" t="s">
        <v>14039</v>
      </c>
      <c r="E6975" s="1" t="n">
        <v>167</v>
      </c>
      <c r="F6975" s="1" t="n">
        <v>41</v>
      </c>
      <c r="G6975" s="1" t="n">
        <v>1290.96</v>
      </c>
      <c r="H6975" s="4" t="n">
        <v>45918.6009384954</v>
      </c>
      <c r="I69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6974BT89603521965167411290.9645918.6009384954</v>
      </c>
      <c r="J6975" s="1" t="n">
        <f aca="false">COUNTIF(I:I, $I6975)</f>
        <v>1</v>
      </c>
      <c r="K6975" s="1" t="str">
        <f aca="false">IF(ISNA(VLOOKUP(Table4[product_id], tblProducts[], tblProducts[product_name],FALSE() )), "Invalid", "Valid")</f>
        <v>Valid</v>
      </c>
      <c r="L6975" s="5" t="str">
        <f aca="false">IF(ISNA(VLOOKUP(Table4[[#This Row],[warehouse_id]], tblwhouse[], tblwhouse[warehouse_name],FALSE() )), "Invalid", "Valid")</f>
        <v>Valid</v>
      </c>
    </row>
    <row r="6976" customFormat="false" ht="15" hidden="false" customHeight="true" outlineLevel="0" collapsed="false">
      <c r="A6976" s="1" t="n">
        <v>6975</v>
      </c>
      <c r="B6976" s="1" t="n">
        <v>4</v>
      </c>
      <c r="C6976" s="1" t="n">
        <v>20</v>
      </c>
      <c r="D6976" s="1" t="s">
        <v>14040</v>
      </c>
      <c r="E6976" s="1" t="n">
        <v>427</v>
      </c>
      <c r="F6976" s="1" t="n">
        <v>49</v>
      </c>
      <c r="G6976" s="1" t="n">
        <v>1175.62</v>
      </c>
      <c r="H6976" s="4" t="n">
        <v>46124.6009384954</v>
      </c>
      <c r="I69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6975BT555713420427491175.6246124.6009384954</v>
      </c>
      <c r="J6976" s="1" t="n">
        <f aca="false">COUNTIF(I:I, $I6976)</f>
        <v>1</v>
      </c>
      <c r="K6976" s="1" t="str">
        <f aca="false">IF(ISNA(VLOOKUP(Table4[product_id], tblProducts[], tblProducts[product_name],FALSE() )), "Invalid", "Valid")</f>
        <v>Valid</v>
      </c>
      <c r="L6976" s="5" t="str">
        <f aca="false">IF(ISNA(VLOOKUP(Table4[[#This Row],[warehouse_id]], tblwhouse[], tblwhouse[warehouse_name],FALSE() )), "Invalid", "Valid")</f>
        <v>Valid</v>
      </c>
    </row>
    <row r="6977" customFormat="false" ht="15" hidden="false" customHeight="true" outlineLevel="0" collapsed="false">
      <c r="A6977" s="1" t="n">
        <v>6976</v>
      </c>
      <c r="B6977" s="1" t="n">
        <v>4</v>
      </c>
      <c r="C6977" s="1" t="n">
        <v>13</v>
      </c>
      <c r="D6977" s="1" t="s">
        <v>14041</v>
      </c>
      <c r="E6977" s="1" t="n">
        <v>69</v>
      </c>
      <c r="F6977" s="1" t="n">
        <v>40</v>
      </c>
      <c r="G6977" s="1" t="n">
        <v>415.16</v>
      </c>
      <c r="H6977" s="4" t="n">
        <v>46182.6009384954</v>
      </c>
      <c r="I69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6976BT9900144136940415.1646182.6009384954</v>
      </c>
      <c r="J6977" s="1" t="n">
        <f aca="false">COUNTIF(I:I, $I6977)</f>
        <v>1</v>
      </c>
      <c r="K6977" s="1" t="str">
        <f aca="false">IF(ISNA(VLOOKUP(Table4[product_id], tblProducts[], tblProducts[product_name],FALSE() )), "Invalid", "Valid")</f>
        <v>Valid</v>
      </c>
      <c r="L6977" s="5" t="str">
        <f aca="false">IF(ISNA(VLOOKUP(Table4[[#This Row],[warehouse_id]], tblwhouse[], tblwhouse[warehouse_name],FALSE() )), "Invalid", "Valid")</f>
        <v>Valid</v>
      </c>
    </row>
    <row r="6978" customFormat="false" ht="15" hidden="false" customHeight="true" outlineLevel="0" collapsed="false">
      <c r="A6978" s="1" t="n">
        <v>6977</v>
      </c>
      <c r="B6978" s="1" t="n">
        <v>4</v>
      </c>
      <c r="C6978" s="1" t="n">
        <v>2285</v>
      </c>
      <c r="D6978" s="1" t="s">
        <v>14042</v>
      </c>
      <c r="E6978" s="1" t="n">
        <v>73</v>
      </c>
      <c r="F6978" s="1" t="n">
        <v>46</v>
      </c>
      <c r="G6978" s="1" t="n">
        <v>917.94</v>
      </c>
      <c r="H6978" s="4" t="n">
        <v>45992.6009384954</v>
      </c>
      <c r="I69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6977BT391871422857346917.9445992.6009384954</v>
      </c>
      <c r="J6978" s="1" t="n">
        <f aca="false">COUNTIF(I:I, $I6978)</f>
        <v>1</v>
      </c>
      <c r="K6978" s="1" t="str">
        <f aca="false">IF(ISNA(VLOOKUP(Table4[product_id], tblProducts[], tblProducts[product_name],FALSE() )), "Invalid", "Valid")</f>
        <v>Valid</v>
      </c>
      <c r="L6978" s="5" t="str">
        <f aca="false">IF(ISNA(VLOOKUP(Table4[[#This Row],[warehouse_id]], tblwhouse[], tblwhouse[warehouse_name],FALSE() )), "Invalid", "Valid")</f>
        <v>Valid</v>
      </c>
    </row>
    <row r="6979" customFormat="false" ht="15" hidden="false" customHeight="true" outlineLevel="0" collapsed="false">
      <c r="A6979" s="1" t="n">
        <v>6978</v>
      </c>
      <c r="B6979" s="1" t="n">
        <v>4</v>
      </c>
      <c r="C6979" s="1" t="n">
        <v>2020</v>
      </c>
      <c r="D6979" s="1" t="s">
        <v>14043</v>
      </c>
      <c r="E6979" s="1" t="n">
        <v>140</v>
      </c>
      <c r="F6979" s="1" t="n">
        <v>76</v>
      </c>
      <c r="G6979" s="1" t="n">
        <v>771.16</v>
      </c>
      <c r="H6979" s="4" t="n">
        <v>45926.6009384954</v>
      </c>
      <c r="I69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6978BT7024354202014076771.1645926.6009384954</v>
      </c>
      <c r="J6979" s="1" t="n">
        <f aca="false">COUNTIF(I:I, $I6979)</f>
        <v>1</v>
      </c>
      <c r="K6979" s="1" t="str">
        <f aca="false">IF(ISNA(VLOOKUP(Table4[product_id], tblProducts[], tblProducts[product_name],FALSE() )), "Invalid", "Valid")</f>
        <v>Valid</v>
      </c>
      <c r="L6979" s="5" t="str">
        <f aca="false">IF(ISNA(VLOOKUP(Table4[[#This Row],[warehouse_id]], tblwhouse[], tblwhouse[warehouse_name],FALSE() )), "Invalid", "Valid")</f>
        <v>Valid</v>
      </c>
    </row>
    <row r="6980" customFormat="false" ht="15" hidden="false" customHeight="true" outlineLevel="0" collapsed="false">
      <c r="A6980" s="1" t="n">
        <v>6979</v>
      </c>
      <c r="B6980" s="1" t="n">
        <v>3</v>
      </c>
      <c r="C6980" s="1" t="n">
        <v>2688</v>
      </c>
      <c r="D6980" s="1" t="s">
        <v>14044</v>
      </c>
      <c r="E6980" s="1" t="n">
        <v>328</v>
      </c>
      <c r="F6980" s="1" t="n">
        <v>34</v>
      </c>
      <c r="G6980" s="1" t="n">
        <v>735.25</v>
      </c>
      <c r="H6980" s="4" t="n">
        <v>45915.6009384954</v>
      </c>
      <c r="I69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6979BT7672233268832834735.2545915.6009384954</v>
      </c>
      <c r="J6980" s="1" t="n">
        <f aca="false">COUNTIF(I:I, $I6980)</f>
        <v>1</v>
      </c>
      <c r="K6980" s="1" t="str">
        <f aca="false">IF(ISNA(VLOOKUP(Table4[product_id], tblProducts[], tblProducts[product_name],FALSE() )), "Invalid", "Valid")</f>
        <v>Valid</v>
      </c>
      <c r="L6980" s="5" t="str">
        <f aca="false">IF(ISNA(VLOOKUP(Table4[[#This Row],[warehouse_id]], tblwhouse[], tblwhouse[warehouse_name],FALSE() )), "Invalid", "Valid")</f>
        <v>Valid</v>
      </c>
    </row>
    <row r="6981" customFormat="false" ht="15" hidden="false" customHeight="true" outlineLevel="0" collapsed="false">
      <c r="A6981" s="1" t="n">
        <v>6980</v>
      </c>
      <c r="B6981" s="1" t="n">
        <v>2</v>
      </c>
      <c r="C6981" s="1" t="n">
        <v>2979</v>
      </c>
      <c r="D6981" s="1" t="s">
        <v>14045</v>
      </c>
      <c r="E6981" s="1" t="n">
        <v>268</v>
      </c>
      <c r="F6981" s="1" t="n">
        <v>38</v>
      </c>
      <c r="G6981" s="1" t="n">
        <v>1425.37</v>
      </c>
      <c r="H6981" s="4" t="n">
        <v>46055.6009384954</v>
      </c>
      <c r="I69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6980BT49861322979268381425.3746055.6009384954</v>
      </c>
      <c r="J6981" s="1" t="n">
        <f aca="false">COUNTIF(I:I, $I6981)</f>
        <v>1</v>
      </c>
      <c r="K6981" s="1" t="str">
        <f aca="false">IF(ISNA(VLOOKUP(Table4[product_id], tblProducts[], tblProducts[product_name],FALSE() )), "Invalid", "Valid")</f>
        <v>Valid</v>
      </c>
      <c r="L6981" s="5" t="str">
        <f aca="false">IF(ISNA(VLOOKUP(Table4[[#This Row],[warehouse_id]], tblwhouse[], tblwhouse[warehouse_name],FALSE() )), "Invalid", "Valid")</f>
        <v>Valid</v>
      </c>
    </row>
    <row r="6982" customFormat="false" ht="15" hidden="false" customHeight="true" outlineLevel="0" collapsed="false">
      <c r="A6982" s="1" t="n">
        <v>6981</v>
      </c>
      <c r="B6982" s="1" t="n">
        <v>4</v>
      </c>
      <c r="C6982" s="1" t="n">
        <v>1096</v>
      </c>
      <c r="D6982" s="1" t="s">
        <v>14046</v>
      </c>
      <c r="E6982" s="1" t="n">
        <v>340</v>
      </c>
      <c r="F6982" s="1" t="n">
        <v>64</v>
      </c>
      <c r="G6982" s="1" t="n">
        <v>845.95</v>
      </c>
      <c r="H6982" s="4" t="n">
        <v>46218.6009384954</v>
      </c>
      <c r="I69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6981BT3427664109634064845.9546218.6009384954</v>
      </c>
      <c r="J6982" s="1" t="n">
        <f aca="false">COUNTIF(I:I, $I6982)</f>
        <v>1</v>
      </c>
      <c r="K6982" s="1" t="str">
        <f aca="false">IF(ISNA(VLOOKUP(Table4[product_id], tblProducts[], tblProducts[product_name],FALSE() )), "Invalid", "Valid")</f>
        <v>Valid</v>
      </c>
      <c r="L6982" s="5" t="str">
        <f aca="false">IF(ISNA(VLOOKUP(Table4[[#This Row],[warehouse_id]], tblwhouse[], tblwhouse[warehouse_name],FALSE() )), "Invalid", "Valid")</f>
        <v>Valid</v>
      </c>
    </row>
    <row r="6983" customFormat="false" ht="15" hidden="false" customHeight="true" outlineLevel="0" collapsed="false">
      <c r="A6983" s="1" t="n">
        <v>6982</v>
      </c>
      <c r="B6983" s="1" t="n">
        <v>4</v>
      </c>
      <c r="C6983" s="1" t="n">
        <v>2915</v>
      </c>
      <c r="D6983" s="1" t="s">
        <v>14047</v>
      </c>
      <c r="E6983" s="1" t="n">
        <v>83</v>
      </c>
      <c r="F6983" s="1" t="n">
        <v>63</v>
      </c>
      <c r="G6983" s="1" t="n">
        <v>200.55</v>
      </c>
      <c r="H6983" s="4" t="n">
        <v>45907.6009384954</v>
      </c>
      <c r="I69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6982BT641427429158363200.5545907.6009384954</v>
      </c>
      <c r="J6983" s="1" t="n">
        <f aca="false">COUNTIF(I:I, $I6983)</f>
        <v>1</v>
      </c>
      <c r="K6983" s="1" t="str">
        <f aca="false">IF(ISNA(VLOOKUP(Table4[product_id], tblProducts[], tblProducts[product_name],FALSE() )), "Invalid", "Valid")</f>
        <v>Valid</v>
      </c>
      <c r="L6983" s="5" t="str">
        <f aca="false">IF(ISNA(VLOOKUP(Table4[[#This Row],[warehouse_id]], tblwhouse[], tblwhouse[warehouse_name],FALSE() )), "Invalid", "Valid")</f>
        <v>Valid</v>
      </c>
    </row>
    <row r="6984" customFormat="false" ht="15" hidden="false" customHeight="true" outlineLevel="0" collapsed="false">
      <c r="A6984" s="1" t="n">
        <v>6983</v>
      </c>
      <c r="B6984" s="1" t="n">
        <v>1</v>
      </c>
      <c r="C6984" s="1" t="n">
        <v>302</v>
      </c>
      <c r="D6984" s="1" t="s">
        <v>14048</v>
      </c>
      <c r="E6984" s="1" t="n">
        <v>212</v>
      </c>
      <c r="F6984" s="1" t="n">
        <v>76</v>
      </c>
      <c r="G6984" s="1" t="n">
        <v>37.11</v>
      </c>
      <c r="H6984" s="4" t="n">
        <v>45969.6009384954</v>
      </c>
      <c r="I69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6983BT25253513022127637.1145969.6009384954</v>
      </c>
      <c r="J6984" s="1" t="n">
        <f aca="false">COUNTIF(I:I, $I6984)</f>
        <v>1</v>
      </c>
      <c r="K6984" s="1" t="str">
        <f aca="false">IF(ISNA(VLOOKUP(Table4[product_id], tblProducts[], tblProducts[product_name],FALSE() )), "Invalid", "Valid")</f>
        <v>Valid</v>
      </c>
      <c r="L6984" s="5" t="str">
        <f aca="false">IF(ISNA(VLOOKUP(Table4[[#This Row],[warehouse_id]], tblwhouse[], tblwhouse[warehouse_name],FALSE() )), "Invalid", "Valid")</f>
        <v>Valid</v>
      </c>
    </row>
    <row r="6985" customFormat="false" ht="15" hidden="false" customHeight="true" outlineLevel="0" collapsed="false">
      <c r="A6985" s="1" t="n">
        <v>6984</v>
      </c>
      <c r="B6985" s="1" t="n">
        <v>4</v>
      </c>
      <c r="C6985" s="1" t="n">
        <v>261</v>
      </c>
      <c r="D6985" s="1" t="s">
        <v>14049</v>
      </c>
      <c r="E6985" s="1" t="n">
        <v>38</v>
      </c>
      <c r="F6985" s="1" t="n">
        <v>34</v>
      </c>
      <c r="G6985" s="1" t="n">
        <v>835.24</v>
      </c>
      <c r="H6985" s="4" t="n">
        <v>46033.6009384954</v>
      </c>
      <c r="I69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6984BT43907242613834835.2446033.6009384954</v>
      </c>
      <c r="J6985" s="1" t="n">
        <f aca="false">COUNTIF(I:I, $I6985)</f>
        <v>1</v>
      </c>
      <c r="K6985" s="1" t="str">
        <f aca="false">IF(ISNA(VLOOKUP(Table4[product_id], tblProducts[], tblProducts[product_name],FALSE() )), "Invalid", "Valid")</f>
        <v>Valid</v>
      </c>
      <c r="L6985" s="5" t="str">
        <f aca="false">IF(ISNA(VLOOKUP(Table4[[#This Row],[warehouse_id]], tblwhouse[], tblwhouse[warehouse_name],FALSE() )), "Invalid", "Valid")</f>
        <v>Valid</v>
      </c>
    </row>
    <row r="6986" customFormat="false" ht="15" hidden="false" customHeight="true" outlineLevel="0" collapsed="false">
      <c r="A6986" s="1" t="n">
        <v>6985</v>
      </c>
      <c r="B6986" s="1" t="n">
        <v>4</v>
      </c>
      <c r="C6986" s="1" t="n">
        <v>1830</v>
      </c>
      <c r="D6986" s="1" t="s">
        <v>14050</v>
      </c>
      <c r="E6986" s="1" t="n">
        <v>2</v>
      </c>
      <c r="F6986" s="1" t="n">
        <v>33</v>
      </c>
      <c r="G6986" s="1" t="n">
        <v>549.41</v>
      </c>
      <c r="H6986" s="4" t="n">
        <v>45960.6009384954</v>
      </c>
      <c r="I69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6985BT98964941830233549.4145960.6009384954</v>
      </c>
      <c r="J6986" s="1" t="n">
        <f aca="false">COUNTIF(I:I, $I6986)</f>
        <v>1</v>
      </c>
      <c r="K6986" s="1" t="str">
        <f aca="false">IF(ISNA(VLOOKUP(Table4[product_id], tblProducts[], tblProducts[product_name],FALSE() )), "Invalid", "Valid")</f>
        <v>Valid</v>
      </c>
      <c r="L6986" s="5" t="str">
        <f aca="false">IF(ISNA(VLOOKUP(Table4[[#This Row],[warehouse_id]], tblwhouse[], tblwhouse[warehouse_name],FALSE() )), "Invalid", "Valid")</f>
        <v>Valid</v>
      </c>
    </row>
    <row r="6987" customFormat="false" ht="15" hidden="false" customHeight="true" outlineLevel="0" collapsed="false">
      <c r="A6987" s="1" t="n">
        <v>6986</v>
      </c>
      <c r="B6987" s="1" t="n">
        <v>3</v>
      </c>
      <c r="C6987" s="1" t="n">
        <v>1385</v>
      </c>
      <c r="D6987" s="1" t="s">
        <v>14051</v>
      </c>
      <c r="E6987" s="1" t="n">
        <v>280</v>
      </c>
      <c r="F6987" s="1" t="n">
        <v>22</v>
      </c>
      <c r="G6987" s="1" t="n">
        <v>30.25</v>
      </c>
      <c r="H6987" s="4" t="n">
        <v>45921.6009384954</v>
      </c>
      <c r="I69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6986BT404573313852802230.2545921.6009384954</v>
      </c>
      <c r="J6987" s="1" t="n">
        <f aca="false">COUNTIF(I:I, $I6987)</f>
        <v>1</v>
      </c>
      <c r="K6987" s="1" t="str">
        <f aca="false">IF(ISNA(VLOOKUP(Table4[product_id], tblProducts[], tblProducts[product_name],FALSE() )), "Invalid", "Valid")</f>
        <v>Valid</v>
      </c>
      <c r="L6987" s="5" t="str">
        <f aca="false">IF(ISNA(VLOOKUP(Table4[[#This Row],[warehouse_id]], tblwhouse[], tblwhouse[warehouse_name],FALSE() )), "Invalid", "Valid")</f>
        <v>Valid</v>
      </c>
    </row>
    <row r="6988" customFormat="false" ht="15" hidden="false" customHeight="true" outlineLevel="0" collapsed="false">
      <c r="A6988" s="1" t="n">
        <v>6987</v>
      </c>
      <c r="B6988" s="1" t="n">
        <v>1</v>
      </c>
      <c r="C6988" s="1" t="n">
        <v>2236</v>
      </c>
      <c r="D6988" s="1" t="s">
        <v>14052</v>
      </c>
      <c r="E6988" s="1" t="n">
        <v>247</v>
      </c>
      <c r="F6988" s="1" t="n">
        <v>35</v>
      </c>
      <c r="G6988" s="1" t="n">
        <v>980.08</v>
      </c>
      <c r="H6988" s="4" t="n">
        <v>46106.6009384954</v>
      </c>
      <c r="I69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6987BT3792691223624735980.0846106.6009384954</v>
      </c>
      <c r="J6988" s="1" t="n">
        <f aca="false">COUNTIF(I:I, $I6988)</f>
        <v>1</v>
      </c>
      <c r="K6988" s="1" t="str">
        <f aca="false">IF(ISNA(VLOOKUP(Table4[product_id], tblProducts[], tblProducts[product_name],FALSE() )), "Invalid", "Valid")</f>
        <v>Valid</v>
      </c>
      <c r="L6988" s="5" t="str">
        <f aca="false">IF(ISNA(VLOOKUP(Table4[[#This Row],[warehouse_id]], tblwhouse[], tblwhouse[warehouse_name],FALSE() )), "Invalid", "Valid")</f>
        <v>Valid</v>
      </c>
    </row>
    <row r="6989" customFormat="false" ht="15" hidden="false" customHeight="true" outlineLevel="0" collapsed="false">
      <c r="A6989" s="1" t="n">
        <v>6988</v>
      </c>
      <c r="B6989" s="1" t="n">
        <v>3</v>
      </c>
      <c r="C6989" s="1" t="n">
        <v>1272</v>
      </c>
      <c r="D6989" s="1" t="s">
        <v>14053</v>
      </c>
      <c r="E6989" s="1" t="n">
        <v>95</v>
      </c>
      <c r="F6989" s="1" t="n">
        <v>41</v>
      </c>
      <c r="G6989" s="1" t="n">
        <v>1115.67</v>
      </c>
      <c r="H6989" s="4" t="n">
        <v>46003.6009384954</v>
      </c>
      <c r="I69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6988BT6473903127295411115.6746003.6009384954</v>
      </c>
      <c r="J6989" s="1" t="n">
        <f aca="false">COUNTIF(I:I, $I6989)</f>
        <v>1</v>
      </c>
      <c r="K6989" s="1" t="str">
        <f aca="false">IF(ISNA(VLOOKUP(Table4[product_id], tblProducts[], tblProducts[product_name],FALSE() )), "Invalid", "Valid")</f>
        <v>Valid</v>
      </c>
      <c r="L6989" s="5" t="str">
        <f aca="false">IF(ISNA(VLOOKUP(Table4[[#This Row],[warehouse_id]], tblwhouse[], tblwhouse[warehouse_name],FALSE() )), "Invalid", "Valid")</f>
        <v>Valid</v>
      </c>
    </row>
    <row r="6990" customFormat="false" ht="15" hidden="false" customHeight="true" outlineLevel="0" collapsed="false">
      <c r="A6990" s="1" t="n">
        <v>6989</v>
      </c>
      <c r="B6990" s="1" t="n">
        <v>4</v>
      </c>
      <c r="C6990" s="1" t="n">
        <v>1261</v>
      </c>
      <c r="D6990" s="1" t="s">
        <v>14054</v>
      </c>
      <c r="E6990" s="1" t="n">
        <v>102</v>
      </c>
      <c r="F6990" s="1" t="n">
        <v>43</v>
      </c>
      <c r="G6990" s="1" t="n">
        <v>1347.32</v>
      </c>
      <c r="H6990" s="4" t="n">
        <v>46110.6009384954</v>
      </c>
      <c r="I69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6989BT42269441261102431347.3246110.6009384954</v>
      </c>
      <c r="J6990" s="1" t="n">
        <f aca="false">COUNTIF(I:I, $I6990)</f>
        <v>1</v>
      </c>
      <c r="K6990" s="1" t="str">
        <f aca="false">IF(ISNA(VLOOKUP(Table4[product_id], tblProducts[], tblProducts[product_name],FALSE() )), "Invalid", "Valid")</f>
        <v>Valid</v>
      </c>
      <c r="L6990" s="5" t="str">
        <f aca="false">IF(ISNA(VLOOKUP(Table4[[#This Row],[warehouse_id]], tblwhouse[], tblwhouse[warehouse_name],FALSE() )), "Invalid", "Valid")</f>
        <v>Valid</v>
      </c>
    </row>
    <row r="6991" customFormat="false" ht="15" hidden="false" customHeight="true" outlineLevel="0" collapsed="false">
      <c r="A6991" s="1" t="n">
        <v>6990</v>
      </c>
      <c r="B6991" s="1" t="n">
        <v>4</v>
      </c>
      <c r="C6991" s="1" t="n">
        <v>1855</v>
      </c>
      <c r="D6991" s="1" t="s">
        <v>14055</v>
      </c>
      <c r="E6991" s="1" t="n">
        <v>106</v>
      </c>
      <c r="F6991" s="1" t="n">
        <v>38</v>
      </c>
      <c r="G6991" s="1" t="n">
        <v>927.54</v>
      </c>
      <c r="H6991" s="4" t="n">
        <v>46104.6009384954</v>
      </c>
      <c r="I69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6990BT3769954185510638927.5446104.6009384954</v>
      </c>
      <c r="J6991" s="1" t="n">
        <f aca="false">COUNTIF(I:I, $I6991)</f>
        <v>1</v>
      </c>
      <c r="K6991" s="1" t="str">
        <f aca="false">IF(ISNA(VLOOKUP(Table4[product_id], tblProducts[], tblProducts[product_name],FALSE() )), "Invalid", "Valid")</f>
        <v>Valid</v>
      </c>
      <c r="L6991" s="5" t="str">
        <f aca="false">IF(ISNA(VLOOKUP(Table4[[#This Row],[warehouse_id]], tblwhouse[], tblwhouse[warehouse_name],FALSE() )), "Invalid", "Valid")</f>
        <v>Valid</v>
      </c>
    </row>
    <row r="6992" customFormat="false" ht="15" hidden="false" customHeight="true" outlineLevel="0" collapsed="false">
      <c r="A6992" s="1" t="n">
        <v>6991</v>
      </c>
      <c r="B6992" s="1" t="n">
        <v>2</v>
      </c>
      <c r="C6992" s="1" t="n">
        <v>573</v>
      </c>
      <c r="D6992" s="1" t="s">
        <v>14056</v>
      </c>
      <c r="E6992" s="1" t="n">
        <v>328</v>
      </c>
      <c r="F6992" s="1" t="n">
        <v>28</v>
      </c>
      <c r="G6992" s="1" t="n">
        <v>1267.17</v>
      </c>
      <c r="H6992" s="4" t="n">
        <v>46028.6009384954</v>
      </c>
      <c r="I69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6991BT1542782573328281267.1746028.6009384954</v>
      </c>
      <c r="J6992" s="1" t="n">
        <f aca="false">COUNTIF(I:I, $I6992)</f>
        <v>1</v>
      </c>
      <c r="K6992" s="1" t="str">
        <f aca="false">IF(ISNA(VLOOKUP(Table4[product_id], tblProducts[], tblProducts[product_name],FALSE() )), "Invalid", "Valid")</f>
        <v>Valid</v>
      </c>
      <c r="L6992" s="5" t="str">
        <f aca="false">IF(ISNA(VLOOKUP(Table4[[#This Row],[warehouse_id]], tblwhouse[], tblwhouse[warehouse_name],FALSE() )), "Invalid", "Valid")</f>
        <v>Valid</v>
      </c>
    </row>
    <row r="6993" customFormat="false" ht="15" hidden="false" customHeight="true" outlineLevel="0" collapsed="false">
      <c r="A6993" s="1" t="n">
        <v>6992</v>
      </c>
      <c r="B6993" s="1" t="n">
        <v>4</v>
      </c>
      <c r="C6993" s="1" t="n">
        <v>2246</v>
      </c>
      <c r="D6993" s="1" t="s">
        <v>14057</v>
      </c>
      <c r="E6993" s="1" t="n">
        <v>296</v>
      </c>
      <c r="F6993" s="1" t="n">
        <v>47</v>
      </c>
      <c r="G6993" s="1" t="n">
        <v>1366.71</v>
      </c>
      <c r="H6993" s="4" t="n">
        <v>46085.6009384954</v>
      </c>
      <c r="I69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6992BT59561742246296471366.7146085.6009384954</v>
      </c>
      <c r="J6993" s="1" t="n">
        <f aca="false">COUNTIF(I:I, $I6993)</f>
        <v>1</v>
      </c>
      <c r="K6993" s="1" t="str">
        <f aca="false">IF(ISNA(VLOOKUP(Table4[product_id], tblProducts[], tblProducts[product_name],FALSE() )), "Invalid", "Valid")</f>
        <v>Valid</v>
      </c>
      <c r="L6993" s="5" t="str">
        <f aca="false">IF(ISNA(VLOOKUP(Table4[[#This Row],[warehouse_id]], tblwhouse[], tblwhouse[warehouse_name],FALSE() )), "Invalid", "Valid")</f>
        <v>Valid</v>
      </c>
    </row>
    <row r="6994" customFormat="false" ht="15" hidden="false" customHeight="true" outlineLevel="0" collapsed="false">
      <c r="A6994" s="1" t="n">
        <v>6993</v>
      </c>
      <c r="B6994" s="1" t="n">
        <v>2</v>
      </c>
      <c r="C6994" s="1" t="n">
        <v>2665</v>
      </c>
      <c r="D6994" s="1" t="s">
        <v>14058</v>
      </c>
      <c r="E6994" s="1" t="n">
        <v>256</v>
      </c>
      <c r="F6994" s="1" t="n">
        <v>28</v>
      </c>
      <c r="G6994" s="1" t="n">
        <v>840.99</v>
      </c>
      <c r="H6994" s="4" t="n">
        <v>46083.6009384954</v>
      </c>
      <c r="I69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6993BT6391862266525628840.9946083.6009384954</v>
      </c>
      <c r="J6994" s="1" t="n">
        <f aca="false">COUNTIF(I:I, $I6994)</f>
        <v>1</v>
      </c>
      <c r="K6994" s="1" t="str">
        <f aca="false">IF(ISNA(VLOOKUP(Table4[product_id], tblProducts[], tblProducts[product_name],FALSE() )), "Invalid", "Valid")</f>
        <v>Valid</v>
      </c>
      <c r="L6994" s="5" t="str">
        <f aca="false">IF(ISNA(VLOOKUP(Table4[[#This Row],[warehouse_id]], tblwhouse[], tblwhouse[warehouse_name],FALSE() )), "Invalid", "Valid")</f>
        <v>Valid</v>
      </c>
    </row>
    <row r="6995" customFormat="false" ht="15" hidden="false" customHeight="true" outlineLevel="0" collapsed="false">
      <c r="A6995" s="1" t="n">
        <v>6994</v>
      </c>
      <c r="B6995" s="1" t="n">
        <v>4</v>
      </c>
      <c r="C6995" s="1" t="n">
        <v>769</v>
      </c>
      <c r="D6995" s="1" t="s">
        <v>14059</v>
      </c>
      <c r="E6995" s="1" t="n">
        <v>83</v>
      </c>
      <c r="F6995" s="1" t="n">
        <v>78</v>
      </c>
      <c r="G6995" s="1" t="n">
        <v>187.84</v>
      </c>
      <c r="H6995" s="4" t="n">
        <v>46104.6009384954</v>
      </c>
      <c r="I69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6994BT45034947698378187.8446104.6009384954</v>
      </c>
      <c r="J6995" s="1" t="n">
        <f aca="false">COUNTIF(I:I, $I6995)</f>
        <v>1</v>
      </c>
      <c r="K6995" s="1" t="str">
        <f aca="false">IF(ISNA(VLOOKUP(Table4[product_id], tblProducts[], tblProducts[product_name],FALSE() )), "Invalid", "Valid")</f>
        <v>Valid</v>
      </c>
      <c r="L6995" s="5" t="str">
        <f aca="false">IF(ISNA(VLOOKUP(Table4[[#This Row],[warehouse_id]], tblwhouse[], tblwhouse[warehouse_name],FALSE() )), "Invalid", "Valid")</f>
        <v>Valid</v>
      </c>
    </row>
    <row r="6996" customFormat="false" ht="15" hidden="false" customHeight="true" outlineLevel="0" collapsed="false">
      <c r="A6996" s="1" t="n">
        <v>6995</v>
      </c>
      <c r="B6996" s="1" t="n">
        <v>3</v>
      </c>
      <c r="C6996" s="1" t="n">
        <v>441</v>
      </c>
      <c r="D6996" s="1" t="s">
        <v>14060</v>
      </c>
      <c r="E6996" s="1" t="n">
        <v>53</v>
      </c>
      <c r="F6996" s="1" t="n">
        <v>69</v>
      </c>
      <c r="G6996" s="1" t="n">
        <v>890.76</v>
      </c>
      <c r="H6996" s="4" t="n">
        <v>46056.6009384954</v>
      </c>
      <c r="I69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6995BT98571634415369890.7646056.6009384954</v>
      </c>
      <c r="J6996" s="1" t="n">
        <f aca="false">COUNTIF(I:I, $I6996)</f>
        <v>1</v>
      </c>
      <c r="K6996" s="1" t="str">
        <f aca="false">IF(ISNA(VLOOKUP(Table4[product_id], tblProducts[], tblProducts[product_name],FALSE() )), "Invalid", "Valid")</f>
        <v>Valid</v>
      </c>
      <c r="L6996" s="5" t="str">
        <f aca="false">IF(ISNA(VLOOKUP(Table4[[#This Row],[warehouse_id]], tblwhouse[], tblwhouse[warehouse_name],FALSE() )), "Invalid", "Valid")</f>
        <v>Valid</v>
      </c>
    </row>
    <row r="6997" customFormat="false" ht="15" hidden="false" customHeight="true" outlineLevel="0" collapsed="false">
      <c r="A6997" s="1" t="n">
        <v>6996</v>
      </c>
      <c r="B6997" s="1" t="n">
        <v>2</v>
      </c>
      <c r="C6997" s="1" t="n">
        <v>2591</v>
      </c>
      <c r="D6997" s="1" t="s">
        <v>14061</v>
      </c>
      <c r="E6997" s="1" t="n">
        <v>493</v>
      </c>
      <c r="F6997" s="1" t="n">
        <v>37</v>
      </c>
      <c r="G6997" s="1" t="n">
        <v>1145.43</v>
      </c>
      <c r="H6997" s="4" t="n">
        <v>45989.6009384954</v>
      </c>
      <c r="I69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6996BT13514922591493371145.4345989.6009384954</v>
      </c>
      <c r="J6997" s="1" t="n">
        <f aca="false">COUNTIF(I:I, $I6997)</f>
        <v>1</v>
      </c>
      <c r="K6997" s="1" t="str">
        <f aca="false">IF(ISNA(VLOOKUP(Table4[product_id], tblProducts[], tblProducts[product_name],FALSE() )), "Invalid", "Valid")</f>
        <v>Valid</v>
      </c>
      <c r="L6997" s="5" t="str">
        <f aca="false">IF(ISNA(VLOOKUP(Table4[[#This Row],[warehouse_id]], tblwhouse[], tblwhouse[warehouse_name],FALSE() )), "Invalid", "Valid")</f>
        <v>Valid</v>
      </c>
    </row>
    <row r="6998" customFormat="false" ht="15" hidden="false" customHeight="true" outlineLevel="0" collapsed="false">
      <c r="A6998" s="1" t="n">
        <v>6997</v>
      </c>
      <c r="B6998" s="1" t="n">
        <v>2</v>
      </c>
      <c r="C6998" s="1" t="n">
        <v>1875</v>
      </c>
      <c r="D6998" s="1" t="s">
        <v>14062</v>
      </c>
      <c r="E6998" s="1" t="n">
        <v>384</v>
      </c>
      <c r="F6998" s="1" t="n">
        <v>32</v>
      </c>
      <c r="G6998" s="1" t="n">
        <v>770.25</v>
      </c>
      <c r="H6998" s="4" t="n">
        <v>46029.6009384954</v>
      </c>
      <c r="I69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6997BT5340752187538432770.2546029.6009384954</v>
      </c>
      <c r="J6998" s="1" t="n">
        <f aca="false">COUNTIF(I:I, $I6998)</f>
        <v>1</v>
      </c>
      <c r="K6998" s="1" t="str">
        <f aca="false">IF(ISNA(VLOOKUP(Table4[product_id], tblProducts[], tblProducts[product_name],FALSE() )), "Invalid", "Valid")</f>
        <v>Valid</v>
      </c>
      <c r="L6998" s="5" t="str">
        <f aca="false">IF(ISNA(VLOOKUP(Table4[[#This Row],[warehouse_id]], tblwhouse[], tblwhouse[warehouse_name],FALSE() )), "Invalid", "Valid")</f>
        <v>Valid</v>
      </c>
    </row>
    <row r="6999" customFormat="false" ht="15" hidden="false" customHeight="true" outlineLevel="0" collapsed="false">
      <c r="A6999" s="1" t="n">
        <v>6998</v>
      </c>
      <c r="B6999" s="1" t="n">
        <v>3</v>
      </c>
      <c r="C6999" s="1" t="n">
        <v>2253</v>
      </c>
      <c r="D6999" s="1" t="s">
        <v>14063</v>
      </c>
      <c r="E6999" s="1" t="n">
        <v>384</v>
      </c>
      <c r="F6999" s="1" t="n">
        <v>28</v>
      </c>
      <c r="G6999" s="1" t="n">
        <v>1341.84</v>
      </c>
      <c r="H6999" s="4" t="n">
        <v>46164.6009384954</v>
      </c>
      <c r="I69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6998BT97455132253384281341.8446164.6009384954</v>
      </c>
      <c r="J6999" s="1" t="n">
        <f aca="false">COUNTIF(I:I, $I6999)</f>
        <v>1</v>
      </c>
      <c r="K6999" s="1" t="str">
        <f aca="false">IF(ISNA(VLOOKUP(Table4[product_id], tblProducts[], tblProducts[product_name],FALSE() )), "Invalid", "Valid")</f>
        <v>Valid</v>
      </c>
      <c r="L6999" s="5" t="str">
        <f aca="false">IF(ISNA(VLOOKUP(Table4[[#This Row],[warehouse_id]], tblwhouse[], tblwhouse[warehouse_name],FALSE() )), "Invalid", "Valid")</f>
        <v>Valid</v>
      </c>
    </row>
    <row r="7000" customFormat="false" ht="15" hidden="false" customHeight="true" outlineLevel="0" collapsed="false">
      <c r="A7000" s="1" t="n">
        <v>6999</v>
      </c>
      <c r="B7000" s="1" t="n">
        <v>1</v>
      </c>
      <c r="C7000" s="1" t="n">
        <v>1966</v>
      </c>
      <c r="D7000" s="1" t="s">
        <v>14064</v>
      </c>
      <c r="E7000" s="1" t="n">
        <v>371</v>
      </c>
      <c r="F7000" s="1" t="n">
        <v>76</v>
      </c>
      <c r="G7000" s="1" t="n">
        <v>88.01</v>
      </c>
      <c r="H7000" s="4" t="n">
        <v>46061.6009384954</v>
      </c>
      <c r="I70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6999BT177612119663717688.0146061.6009384954</v>
      </c>
      <c r="J7000" s="1" t="n">
        <f aca="false">COUNTIF(I:I, $I7000)</f>
        <v>1</v>
      </c>
      <c r="K7000" s="1" t="str">
        <f aca="false">IF(ISNA(VLOOKUP(Table4[product_id], tblProducts[], tblProducts[product_name],FALSE() )), "Invalid", "Valid")</f>
        <v>Valid</v>
      </c>
      <c r="L7000" s="5" t="str">
        <f aca="false">IF(ISNA(VLOOKUP(Table4[[#This Row],[warehouse_id]], tblwhouse[], tblwhouse[warehouse_name],FALSE() )), "Invalid", "Valid")</f>
        <v>Valid</v>
      </c>
    </row>
    <row r="7001" customFormat="false" ht="15" hidden="false" customHeight="true" outlineLevel="0" collapsed="false">
      <c r="A7001" s="1" t="n">
        <v>7000</v>
      </c>
      <c r="B7001" s="1" t="n">
        <v>3</v>
      </c>
      <c r="C7001" s="1" t="n">
        <v>1213</v>
      </c>
      <c r="D7001" s="1" t="s">
        <v>14065</v>
      </c>
      <c r="E7001" s="1" t="n">
        <v>301</v>
      </c>
      <c r="F7001" s="1" t="n">
        <v>70</v>
      </c>
      <c r="G7001" s="1" t="n">
        <v>67.74</v>
      </c>
      <c r="H7001" s="4" t="n">
        <v>46093.6009384954</v>
      </c>
      <c r="I70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7000BT857973312133017067.7446093.6009384954</v>
      </c>
      <c r="J7001" s="1" t="n">
        <f aca="false">COUNTIF(I:I, $I7001)</f>
        <v>1</v>
      </c>
      <c r="K7001" s="1" t="str">
        <f aca="false">IF(ISNA(VLOOKUP(Table4[product_id], tblProducts[], tblProducts[product_name],FALSE() )), "Invalid", "Valid")</f>
        <v>Valid</v>
      </c>
      <c r="L7001" s="5" t="str">
        <f aca="false">IF(ISNA(VLOOKUP(Table4[[#This Row],[warehouse_id]], tblwhouse[], tblwhouse[warehouse_name],FALSE() )), "Invalid", "Valid")</f>
        <v>Valid</v>
      </c>
    </row>
    <row r="7002" customFormat="false" ht="15" hidden="false" customHeight="true" outlineLevel="0" collapsed="false">
      <c r="A7002" s="1" t="n">
        <v>7001</v>
      </c>
      <c r="B7002" s="1" t="n">
        <v>3</v>
      </c>
      <c r="C7002" s="1" t="n">
        <v>251</v>
      </c>
      <c r="D7002" s="1" t="s">
        <v>14066</v>
      </c>
      <c r="E7002" s="1" t="n">
        <v>18</v>
      </c>
      <c r="F7002" s="1" t="n">
        <v>48</v>
      </c>
      <c r="G7002" s="1" t="n">
        <v>711.39</v>
      </c>
      <c r="H7002" s="4" t="n">
        <v>46110.6009384954</v>
      </c>
      <c r="I70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7001BT91818832511848711.3946110.6009384954</v>
      </c>
      <c r="J7002" s="1" t="n">
        <f aca="false">COUNTIF(I:I, $I7002)</f>
        <v>1</v>
      </c>
      <c r="K7002" s="1" t="str">
        <f aca="false">IF(ISNA(VLOOKUP(Table4[product_id], tblProducts[], tblProducts[product_name],FALSE() )), "Invalid", "Valid")</f>
        <v>Valid</v>
      </c>
      <c r="L7002" s="5" t="str">
        <f aca="false">IF(ISNA(VLOOKUP(Table4[[#This Row],[warehouse_id]], tblwhouse[], tblwhouse[warehouse_name],FALSE() )), "Invalid", "Valid")</f>
        <v>Valid</v>
      </c>
    </row>
    <row r="7003" customFormat="false" ht="15" hidden="false" customHeight="true" outlineLevel="0" collapsed="false">
      <c r="A7003" s="1" t="n">
        <v>7002</v>
      </c>
      <c r="B7003" s="1" t="n">
        <v>4</v>
      </c>
      <c r="C7003" s="1" t="n">
        <v>1060</v>
      </c>
      <c r="D7003" s="1" t="s">
        <v>14067</v>
      </c>
      <c r="E7003" s="1" t="n">
        <v>480</v>
      </c>
      <c r="F7003" s="1" t="n">
        <v>80</v>
      </c>
      <c r="G7003" s="1" t="n">
        <v>1259.88</v>
      </c>
      <c r="H7003" s="4" t="n">
        <v>45982.6009384954</v>
      </c>
      <c r="I70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7002BT63440041060480801259.8845982.6009384954</v>
      </c>
      <c r="J7003" s="1" t="n">
        <f aca="false">COUNTIF(I:I, $I7003)</f>
        <v>1</v>
      </c>
      <c r="K7003" s="1" t="str">
        <f aca="false">IF(ISNA(VLOOKUP(Table4[product_id], tblProducts[], tblProducts[product_name],FALSE() )), "Invalid", "Valid")</f>
        <v>Valid</v>
      </c>
      <c r="L7003" s="5" t="str">
        <f aca="false">IF(ISNA(VLOOKUP(Table4[[#This Row],[warehouse_id]], tblwhouse[], tblwhouse[warehouse_name],FALSE() )), "Invalid", "Valid")</f>
        <v>Valid</v>
      </c>
    </row>
    <row r="7004" customFormat="false" ht="15" hidden="false" customHeight="true" outlineLevel="0" collapsed="false">
      <c r="A7004" s="1" t="n">
        <v>7003</v>
      </c>
      <c r="B7004" s="1" t="n">
        <v>2</v>
      </c>
      <c r="C7004" s="1" t="n">
        <v>2205</v>
      </c>
      <c r="D7004" s="1" t="s">
        <v>14068</v>
      </c>
      <c r="E7004" s="1" t="n">
        <v>81</v>
      </c>
      <c r="F7004" s="1" t="n">
        <v>54</v>
      </c>
      <c r="G7004" s="1" t="n">
        <v>13.68</v>
      </c>
      <c r="H7004" s="4" t="n">
        <v>45954.6009384954</v>
      </c>
      <c r="I70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7003BT19040922205815413.6845954.6009384954</v>
      </c>
      <c r="J7004" s="1" t="n">
        <f aca="false">COUNTIF(I:I, $I7004)</f>
        <v>1</v>
      </c>
      <c r="K7004" s="1" t="str">
        <f aca="false">IF(ISNA(VLOOKUP(Table4[product_id], tblProducts[], tblProducts[product_name],FALSE() )), "Invalid", "Valid")</f>
        <v>Valid</v>
      </c>
      <c r="L7004" s="5" t="str">
        <f aca="false">IF(ISNA(VLOOKUP(Table4[[#This Row],[warehouse_id]], tblwhouse[], tblwhouse[warehouse_name],FALSE() )), "Invalid", "Valid")</f>
        <v>Valid</v>
      </c>
    </row>
    <row r="7005" customFormat="false" ht="15" hidden="false" customHeight="true" outlineLevel="0" collapsed="false">
      <c r="A7005" s="1" t="n">
        <v>7004</v>
      </c>
      <c r="B7005" s="1" t="n">
        <v>3</v>
      </c>
      <c r="C7005" s="1" t="n">
        <v>685</v>
      </c>
      <c r="D7005" s="1" t="s">
        <v>14069</v>
      </c>
      <c r="E7005" s="1" t="n">
        <v>387</v>
      </c>
      <c r="F7005" s="1" t="n">
        <v>48</v>
      </c>
      <c r="G7005" s="1" t="n">
        <v>1370.04</v>
      </c>
      <c r="H7005" s="4" t="n">
        <v>46052.6009385069</v>
      </c>
      <c r="I70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7004BT9855073685387481370.0446052.6009385069</v>
      </c>
      <c r="J7005" s="1" t="n">
        <f aca="false">COUNTIF(I:I, $I7005)</f>
        <v>1</v>
      </c>
      <c r="K7005" s="1" t="str">
        <f aca="false">IF(ISNA(VLOOKUP(Table4[product_id], tblProducts[], tblProducts[product_name],FALSE() )), "Invalid", "Valid")</f>
        <v>Valid</v>
      </c>
      <c r="L7005" s="5" t="str">
        <f aca="false">IF(ISNA(VLOOKUP(Table4[[#This Row],[warehouse_id]], tblwhouse[], tblwhouse[warehouse_name],FALSE() )), "Invalid", "Valid")</f>
        <v>Valid</v>
      </c>
    </row>
    <row r="7006" customFormat="false" ht="15" hidden="false" customHeight="true" outlineLevel="0" collapsed="false">
      <c r="A7006" s="1" t="n">
        <v>7005</v>
      </c>
      <c r="B7006" s="1" t="n">
        <v>4</v>
      </c>
      <c r="C7006" s="1" t="n">
        <v>1235</v>
      </c>
      <c r="D7006" s="1" t="s">
        <v>14070</v>
      </c>
      <c r="E7006" s="1" t="n">
        <v>314</v>
      </c>
      <c r="F7006" s="1" t="n">
        <v>21</v>
      </c>
      <c r="G7006" s="1" t="n">
        <v>389.58</v>
      </c>
      <c r="H7006" s="4" t="n">
        <v>46221.6009385069</v>
      </c>
      <c r="I70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7005BT9711954123531421389.5846221.6009385069</v>
      </c>
      <c r="J7006" s="1" t="n">
        <f aca="false">COUNTIF(I:I, $I7006)</f>
        <v>1</v>
      </c>
      <c r="K7006" s="1" t="str">
        <f aca="false">IF(ISNA(VLOOKUP(Table4[product_id], tblProducts[], tblProducts[product_name],FALSE() )), "Invalid", "Valid")</f>
        <v>Valid</v>
      </c>
      <c r="L7006" s="5" t="str">
        <f aca="false">IF(ISNA(VLOOKUP(Table4[[#This Row],[warehouse_id]], tblwhouse[], tblwhouse[warehouse_name],FALSE() )), "Invalid", "Valid")</f>
        <v>Valid</v>
      </c>
    </row>
    <row r="7007" customFormat="false" ht="15" hidden="false" customHeight="true" outlineLevel="0" collapsed="false">
      <c r="A7007" s="1" t="n">
        <v>7006</v>
      </c>
      <c r="B7007" s="1" t="n">
        <v>1</v>
      </c>
      <c r="C7007" s="1" t="n">
        <v>492</v>
      </c>
      <c r="D7007" s="1" t="s">
        <v>14071</v>
      </c>
      <c r="E7007" s="1" t="n">
        <v>95</v>
      </c>
      <c r="F7007" s="1" t="n">
        <v>32</v>
      </c>
      <c r="G7007" s="1" t="n">
        <v>339.69</v>
      </c>
      <c r="H7007" s="4" t="n">
        <v>45859.6009385069</v>
      </c>
      <c r="I70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7006BT30848414929532339.6945859.6009385069</v>
      </c>
      <c r="J7007" s="1" t="n">
        <f aca="false">COUNTIF(I:I, $I7007)</f>
        <v>1</v>
      </c>
      <c r="K7007" s="1" t="str">
        <f aca="false">IF(ISNA(VLOOKUP(Table4[product_id], tblProducts[], tblProducts[product_name],FALSE() )), "Invalid", "Valid")</f>
        <v>Valid</v>
      </c>
      <c r="L7007" s="5" t="str">
        <f aca="false">IF(ISNA(VLOOKUP(Table4[[#This Row],[warehouse_id]], tblwhouse[], tblwhouse[warehouse_name],FALSE() )), "Invalid", "Valid")</f>
        <v>Valid</v>
      </c>
    </row>
    <row r="7008" customFormat="false" ht="15" hidden="false" customHeight="true" outlineLevel="0" collapsed="false">
      <c r="A7008" s="1" t="n">
        <v>7007</v>
      </c>
      <c r="B7008" s="1" t="n">
        <v>4</v>
      </c>
      <c r="C7008" s="1" t="n">
        <v>1709</v>
      </c>
      <c r="D7008" s="1" t="s">
        <v>14072</v>
      </c>
      <c r="E7008" s="1" t="n">
        <v>280</v>
      </c>
      <c r="F7008" s="1" t="n">
        <v>64</v>
      </c>
      <c r="G7008" s="1" t="n">
        <v>994.77</v>
      </c>
      <c r="H7008" s="4" t="n">
        <v>46121.6009385069</v>
      </c>
      <c r="I70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7007BT8380864170928064994.7746121.6009385069</v>
      </c>
      <c r="J7008" s="1" t="n">
        <f aca="false">COUNTIF(I:I, $I7008)</f>
        <v>1</v>
      </c>
      <c r="K7008" s="1" t="str">
        <f aca="false">IF(ISNA(VLOOKUP(Table4[product_id], tblProducts[], tblProducts[product_name],FALSE() )), "Invalid", "Valid")</f>
        <v>Valid</v>
      </c>
      <c r="L7008" s="5" t="str">
        <f aca="false">IF(ISNA(VLOOKUP(Table4[[#This Row],[warehouse_id]], tblwhouse[], tblwhouse[warehouse_name],FALSE() )), "Invalid", "Valid")</f>
        <v>Valid</v>
      </c>
    </row>
    <row r="7009" customFormat="false" ht="15" hidden="false" customHeight="true" outlineLevel="0" collapsed="false">
      <c r="A7009" s="1" t="n">
        <v>7008</v>
      </c>
      <c r="B7009" s="1" t="n">
        <v>1</v>
      </c>
      <c r="C7009" s="1" t="n">
        <v>1750</v>
      </c>
      <c r="D7009" s="1" t="s">
        <v>14073</v>
      </c>
      <c r="E7009" s="1" t="n">
        <v>462</v>
      </c>
      <c r="F7009" s="1" t="n">
        <v>46</v>
      </c>
      <c r="G7009" s="1" t="n">
        <v>974.16</v>
      </c>
      <c r="H7009" s="4" t="n">
        <v>46161.6009385069</v>
      </c>
      <c r="I70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7008BT8989101175046246974.1646161.6009385069</v>
      </c>
      <c r="J7009" s="1" t="n">
        <f aca="false">COUNTIF(I:I, $I7009)</f>
        <v>1</v>
      </c>
      <c r="K7009" s="1" t="str">
        <f aca="false">IF(ISNA(VLOOKUP(Table4[product_id], tblProducts[], tblProducts[product_name],FALSE() )), "Invalid", "Valid")</f>
        <v>Valid</v>
      </c>
      <c r="L7009" s="5" t="str">
        <f aca="false">IF(ISNA(VLOOKUP(Table4[[#This Row],[warehouse_id]], tblwhouse[], tblwhouse[warehouse_name],FALSE() )), "Invalid", "Valid")</f>
        <v>Valid</v>
      </c>
    </row>
    <row r="7010" customFormat="false" ht="15" hidden="false" customHeight="true" outlineLevel="0" collapsed="false">
      <c r="A7010" s="1" t="n">
        <v>7009</v>
      </c>
      <c r="B7010" s="1" t="n">
        <v>4</v>
      </c>
      <c r="C7010" s="1" t="n">
        <v>41</v>
      </c>
      <c r="D7010" s="1" t="s">
        <v>14074</v>
      </c>
      <c r="E7010" s="1" t="n">
        <v>369</v>
      </c>
      <c r="F7010" s="1" t="n">
        <v>67</v>
      </c>
      <c r="G7010" s="1" t="n">
        <v>914.78</v>
      </c>
      <c r="H7010" s="4" t="n">
        <v>45924.6009385069</v>
      </c>
      <c r="I70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7009BT97481444136967914.7845924.6009385069</v>
      </c>
      <c r="J7010" s="1" t="n">
        <f aca="false">COUNTIF(I:I, $I7010)</f>
        <v>1</v>
      </c>
      <c r="K7010" s="1" t="str">
        <f aca="false">IF(ISNA(VLOOKUP(Table4[product_id], tblProducts[], tblProducts[product_name],FALSE() )), "Invalid", "Valid")</f>
        <v>Valid</v>
      </c>
      <c r="L7010" s="5" t="str">
        <f aca="false">IF(ISNA(VLOOKUP(Table4[[#This Row],[warehouse_id]], tblwhouse[], tblwhouse[warehouse_name],FALSE() )), "Invalid", "Valid")</f>
        <v>Valid</v>
      </c>
    </row>
    <row r="7011" customFormat="false" ht="15" hidden="false" customHeight="true" outlineLevel="0" collapsed="false">
      <c r="A7011" s="1" t="n">
        <v>7010</v>
      </c>
      <c r="B7011" s="1" t="n">
        <v>3</v>
      </c>
      <c r="C7011" s="1" t="n">
        <v>2262</v>
      </c>
      <c r="D7011" s="1" t="s">
        <v>14075</v>
      </c>
      <c r="E7011" s="1" t="n">
        <v>167</v>
      </c>
      <c r="F7011" s="1" t="n">
        <v>78</v>
      </c>
      <c r="G7011" s="1" t="n">
        <v>627.56</v>
      </c>
      <c r="H7011" s="4" t="n">
        <v>46194.6009385069</v>
      </c>
      <c r="I70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7010BT1516683226216778627.5646194.6009385069</v>
      </c>
      <c r="J7011" s="1" t="n">
        <f aca="false">COUNTIF(I:I, $I7011)</f>
        <v>1</v>
      </c>
      <c r="K7011" s="1" t="str">
        <f aca="false">IF(ISNA(VLOOKUP(Table4[product_id], tblProducts[], tblProducts[product_name],FALSE() )), "Invalid", "Valid")</f>
        <v>Valid</v>
      </c>
      <c r="L7011" s="5" t="str">
        <f aca="false">IF(ISNA(VLOOKUP(Table4[[#This Row],[warehouse_id]], tblwhouse[], tblwhouse[warehouse_name],FALSE() )), "Invalid", "Valid")</f>
        <v>Valid</v>
      </c>
    </row>
    <row r="7012" customFormat="false" ht="15" hidden="false" customHeight="true" outlineLevel="0" collapsed="false">
      <c r="A7012" s="1" t="n">
        <v>7011</v>
      </c>
      <c r="B7012" s="1" t="n">
        <v>1</v>
      </c>
      <c r="C7012" s="1" t="n">
        <v>2064</v>
      </c>
      <c r="D7012" s="1" t="s">
        <v>14076</v>
      </c>
      <c r="E7012" s="1" t="n">
        <v>492</v>
      </c>
      <c r="F7012" s="1" t="n">
        <v>77</v>
      </c>
      <c r="G7012" s="1" t="n">
        <v>481.25</v>
      </c>
      <c r="H7012" s="4" t="n">
        <v>46152.6009385069</v>
      </c>
      <c r="I70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7011BT7319001206449277481.2546152.6009385069</v>
      </c>
      <c r="J7012" s="1" t="n">
        <f aca="false">COUNTIF(I:I, $I7012)</f>
        <v>1</v>
      </c>
      <c r="K7012" s="1" t="str">
        <f aca="false">IF(ISNA(VLOOKUP(Table4[product_id], tblProducts[], tblProducts[product_name],FALSE() )), "Invalid", "Valid")</f>
        <v>Valid</v>
      </c>
      <c r="L7012" s="5" t="str">
        <f aca="false">IF(ISNA(VLOOKUP(Table4[[#This Row],[warehouse_id]], tblwhouse[], tblwhouse[warehouse_name],FALSE() )), "Invalid", "Valid")</f>
        <v>Valid</v>
      </c>
    </row>
    <row r="7013" customFormat="false" ht="15" hidden="false" customHeight="true" outlineLevel="0" collapsed="false">
      <c r="A7013" s="1" t="n">
        <v>7012</v>
      </c>
      <c r="B7013" s="1" t="n">
        <v>2</v>
      </c>
      <c r="C7013" s="1" t="n">
        <v>1871</v>
      </c>
      <c r="D7013" s="1" t="s">
        <v>14077</v>
      </c>
      <c r="E7013" s="1" t="n">
        <v>243</v>
      </c>
      <c r="F7013" s="1" t="n">
        <v>62</v>
      </c>
      <c r="G7013" s="1" t="n">
        <v>635.52</v>
      </c>
      <c r="H7013" s="4" t="n">
        <v>45906.6009385069</v>
      </c>
      <c r="I70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7012BT3393122187124362635.5245906.6009385069</v>
      </c>
      <c r="J7013" s="1" t="n">
        <f aca="false">COUNTIF(I:I, $I7013)</f>
        <v>1</v>
      </c>
      <c r="K7013" s="1" t="str">
        <f aca="false">IF(ISNA(VLOOKUP(Table4[product_id], tblProducts[], tblProducts[product_name],FALSE() )), "Invalid", "Valid")</f>
        <v>Valid</v>
      </c>
      <c r="L7013" s="5" t="str">
        <f aca="false">IF(ISNA(VLOOKUP(Table4[[#This Row],[warehouse_id]], tblwhouse[], tblwhouse[warehouse_name],FALSE() )), "Invalid", "Valid")</f>
        <v>Valid</v>
      </c>
    </row>
    <row r="7014" customFormat="false" ht="15" hidden="false" customHeight="true" outlineLevel="0" collapsed="false">
      <c r="A7014" s="1" t="n">
        <v>7013</v>
      </c>
      <c r="B7014" s="1" t="n">
        <v>2</v>
      </c>
      <c r="C7014" s="1" t="n">
        <v>1216</v>
      </c>
      <c r="D7014" s="1" t="s">
        <v>14078</v>
      </c>
      <c r="E7014" s="1" t="n">
        <v>107</v>
      </c>
      <c r="F7014" s="1" t="n">
        <v>22</v>
      </c>
      <c r="G7014" s="1" t="n">
        <v>181.21</v>
      </c>
      <c r="H7014" s="4" t="n">
        <v>46000.6009385069</v>
      </c>
      <c r="I70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7013BT4482162121610722181.2146000.6009385069</v>
      </c>
      <c r="J7014" s="1" t="n">
        <f aca="false">COUNTIF(I:I, $I7014)</f>
        <v>1</v>
      </c>
      <c r="K7014" s="1" t="str">
        <f aca="false">IF(ISNA(VLOOKUP(Table4[product_id], tblProducts[], tblProducts[product_name],FALSE() )), "Invalid", "Valid")</f>
        <v>Valid</v>
      </c>
      <c r="L7014" s="5" t="str">
        <f aca="false">IF(ISNA(VLOOKUP(Table4[[#This Row],[warehouse_id]], tblwhouse[], tblwhouse[warehouse_name],FALSE() )), "Invalid", "Valid")</f>
        <v>Valid</v>
      </c>
    </row>
    <row r="7015" customFormat="false" ht="15" hidden="false" customHeight="true" outlineLevel="0" collapsed="false">
      <c r="A7015" s="1" t="n">
        <v>7014</v>
      </c>
      <c r="B7015" s="1" t="n">
        <v>2</v>
      </c>
      <c r="C7015" s="1" t="n">
        <v>2377</v>
      </c>
      <c r="D7015" s="1" t="s">
        <v>14079</v>
      </c>
      <c r="E7015" s="1" t="n">
        <v>303</v>
      </c>
      <c r="F7015" s="1" t="n">
        <v>55</v>
      </c>
      <c r="G7015" s="1" t="n">
        <v>339.53</v>
      </c>
      <c r="H7015" s="4" t="n">
        <v>46203.6009385069</v>
      </c>
      <c r="I70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7014BT4785572237730355339.5346203.6009385069</v>
      </c>
      <c r="J7015" s="1" t="n">
        <f aca="false">COUNTIF(I:I, $I7015)</f>
        <v>1</v>
      </c>
      <c r="K7015" s="1" t="str">
        <f aca="false">IF(ISNA(VLOOKUP(Table4[product_id], tblProducts[], tblProducts[product_name],FALSE() )), "Invalid", "Valid")</f>
        <v>Valid</v>
      </c>
      <c r="L7015" s="5" t="str">
        <f aca="false">IF(ISNA(VLOOKUP(Table4[[#This Row],[warehouse_id]], tblwhouse[], tblwhouse[warehouse_name],FALSE() )), "Invalid", "Valid")</f>
        <v>Valid</v>
      </c>
    </row>
    <row r="7016" customFormat="false" ht="15" hidden="false" customHeight="true" outlineLevel="0" collapsed="false">
      <c r="A7016" s="1" t="n">
        <v>7015</v>
      </c>
      <c r="B7016" s="1" t="n">
        <v>3</v>
      </c>
      <c r="C7016" s="1" t="n">
        <v>723</v>
      </c>
      <c r="D7016" s="1" t="s">
        <v>14080</v>
      </c>
      <c r="E7016" s="1" t="n">
        <v>290</v>
      </c>
      <c r="F7016" s="1" t="n">
        <v>72</v>
      </c>
      <c r="G7016" s="1" t="n">
        <v>1310.83</v>
      </c>
      <c r="H7016" s="4" t="n">
        <v>46170.6009385069</v>
      </c>
      <c r="I70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7015BT4740373723290721310.8346170.6009385069</v>
      </c>
      <c r="J7016" s="1" t="n">
        <f aca="false">COUNTIF(I:I, $I7016)</f>
        <v>1</v>
      </c>
      <c r="K7016" s="1" t="str">
        <f aca="false">IF(ISNA(VLOOKUP(Table4[product_id], tblProducts[], tblProducts[product_name],FALSE() )), "Invalid", "Valid")</f>
        <v>Valid</v>
      </c>
      <c r="L7016" s="5" t="str">
        <f aca="false">IF(ISNA(VLOOKUP(Table4[[#This Row],[warehouse_id]], tblwhouse[], tblwhouse[warehouse_name],FALSE() )), "Invalid", "Valid")</f>
        <v>Valid</v>
      </c>
    </row>
    <row r="7017" customFormat="false" ht="15" hidden="false" customHeight="true" outlineLevel="0" collapsed="false">
      <c r="A7017" s="1" t="n">
        <v>7016</v>
      </c>
      <c r="B7017" s="1" t="n">
        <v>3</v>
      </c>
      <c r="C7017" s="1" t="n">
        <v>525</v>
      </c>
      <c r="D7017" s="1" t="s">
        <v>14081</v>
      </c>
      <c r="E7017" s="1" t="n">
        <v>90</v>
      </c>
      <c r="F7017" s="1" t="n">
        <v>77</v>
      </c>
      <c r="G7017" s="1" t="n">
        <v>1391.4</v>
      </c>
      <c r="H7017" s="4" t="n">
        <v>45999.6009385069</v>
      </c>
      <c r="I70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7016BT190040352590771391.445999.6009385069</v>
      </c>
      <c r="J7017" s="1" t="n">
        <f aca="false">COUNTIF(I:I, $I7017)</f>
        <v>1</v>
      </c>
      <c r="K7017" s="1" t="str">
        <f aca="false">IF(ISNA(VLOOKUP(Table4[product_id], tblProducts[], tblProducts[product_name],FALSE() )), "Invalid", "Valid")</f>
        <v>Valid</v>
      </c>
      <c r="L7017" s="5" t="str">
        <f aca="false">IF(ISNA(VLOOKUP(Table4[[#This Row],[warehouse_id]], tblwhouse[], tblwhouse[warehouse_name],FALSE() )), "Invalid", "Valid")</f>
        <v>Valid</v>
      </c>
    </row>
    <row r="7018" customFormat="false" ht="15" hidden="false" customHeight="true" outlineLevel="0" collapsed="false">
      <c r="A7018" s="1" t="n">
        <v>7017</v>
      </c>
      <c r="B7018" s="1" t="n">
        <v>3</v>
      </c>
      <c r="C7018" s="1" t="n">
        <v>1786</v>
      </c>
      <c r="D7018" s="1" t="s">
        <v>14082</v>
      </c>
      <c r="E7018" s="1" t="n">
        <v>229</v>
      </c>
      <c r="F7018" s="1" t="n">
        <v>76</v>
      </c>
      <c r="G7018" s="1" t="n">
        <v>1353.07</v>
      </c>
      <c r="H7018" s="4" t="n">
        <v>46015.6009385069</v>
      </c>
      <c r="I70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7017BT82723331786229761353.0746015.6009385069</v>
      </c>
      <c r="J7018" s="1" t="n">
        <f aca="false">COUNTIF(I:I, $I7018)</f>
        <v>1</v>
      </c>
      <c r="K7018" s="1" t="str">
        <f aca="false">IF(ISNA(VLOOKUP(Table4[product_id], tblProducts[], tblProducts[product_name],FALSE() )), "Invalid", "Valid")</f>
        <v>Valid</v>
      </c>
      <c r="L7018" s="5" t="str">
        <f aca="false">IF(ISNA(VLOOKUP(Table4[[#This Row],[warehouse_id]], tblwhouse[], tblwhouse[warehouse_name],FALSE() )), "Invalid", "Valid")</f>
        <v>Valid</v>
      </c>
    </row>
    <row r="7019" customFormat="false" ht="15" hidden="false" customHeight="true" outlineLevel="0" collapsed="false">
      <c r="A7019" s="1" t="n">
        <v>7018</v>
      </c>
      <c r="B7019" s="1" t="n">
        <v>2</v>
      </c>
      <c r="C7019" s="1" t="n">
        <v>1660</v>
      </c>
      <c r="D7019" s="1" t="s">
        <v>14083</v>
      </c>
      <c r="E7019" s="1" t="n">
        <v>171</v>
      </c>
      <c r="F7019" s="1" t="n">
        <v>70</v>
      </c>
      <c r="G7019" s="1" t="n">
        <v>1138</v>
      </c>
      <c r="H7019" s="4" t="n">
        <v>46177.6009385069</v>
      </c>
      <c r="I70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7018BT2614492166017170113846177.6009385069</v>
      </c>
      <c r="J7019" s="1" t="n">
        <f aca="false">COUNTIF(I:I, $I7019)</f>
        <v>1</v>
      </c>
      <c r="K7019" s="1" t="str">
        <f aca="false">IF(ISNA(VLOOKUP(Table4[product_id], tblProducts[], tblProducts[product_name],FALSE() )), "Invalid", "Valid")</f>
        <v>Valid</v>
      </c>
      <c r="L7019" s="5" t="str">
        <f aca="false">IF(ISNA(VLOOKUP(Table4[[#This Row],[warehouse_id]], tblwhouse[], tblwhouse[warehouse_name],FALSE() )), "Invalid", "Valid")</f>
        <v>Valid</v>
      </c>
    </row>
    <row r="7020" customFormat="false" ht="15" hidden="false" customHeight="true" outlineLevel="0" collapsed="false">
      <c r="A7020" s="1" t="n">
        <v>7019</v>
      </c>
      <c r="B7020" s="1" t="n">
        <v>2</v>
      </c>
      <c r="C7020" s="1" t="n">
        <v>1809</v>
      </c>
      <c r="D7020" s="1" t="s">
        <v>14084</v>
      </c>
      <c r="E7020" s="1" t="n">
        <v>82</v>
      </c>
      <c r="F7020" s="1" t="n">
        <v>68</v>
      </c>
      <c r="G7020" s="1" t="n">
        <v>473.54</v>
      </c>
      <c r="H7020" s="4" t="n">
        <v>46061.6009385069</v>
      </c>
      <c r="I70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7019BT764596218098268473.5446061.6009385069</v>
      </c>
      <c r="J7020" s="1" t="n">
        <f aca="false">COUNTIF(I:I, $I7020)</f>
        <v>1</v>
      </c>
      <c r="K7020" s="1" t="str">
        <f aca="false">IF(ISNA(VLOOKUP(Table4[product_id], tblProducts[], tblProducts[product_name],FALSE() )), "Invalid", "Valid")</f>
        <v>Valid</v>
      </c>
      <c r="L7020" s="5" t="str">
        <f aca="false">IF(ISNA(VLOOKUP(Table4[[#This Row],[warehouse_id]], tblwhouse[], tblwhouse[warehouse_name],FALSE() )), "Invalid", "Valid")</f>
        <v>Valid</v>
      </c>
    </row>
    <row r="7021" customFormat="false" ht="15" hidden="false" customHeight="true" outlineLevel="0" collapsed="false">
      <c r="A7021" s="1" t="n">
        <v>7020</v>
      </c>
      <c r="B7021" s="1" t="n">
        <v>2</v>
      </c>
      <c r="C7021" s="1" t="n">
        <v>1267</v>
      </c>
      <c r="D7021" s="1" t="s">
        <v>14085</v>
      </c>
      <c r="E7021" s="1" t="n">
        <v>374</v>
      </c>
      <c r="F7021" s="1" t="n">
        <v>34</v>
      </c>
      <c r="G7021" s="1" t="n">
        <v>1498.07</v>
      </c>
      <c r="H7021" s="4" t="n">
        <v>46140.6009385069</v>
      </c>
      <c r="I70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7020BT44100521267374341498.0746140.6009385069</v>
      </c>
      <c r="J7021" s="1" t="n">
        <f aca="false">COUNTIF(I:I, $I7021)</f>
        <v>1</v>
      </c>
      <c r="K7021" s="1" t="str">
        <f aca="false">IF(ISNA(VLOOKUP(Table4[product_id], tblProducts[], tblProducts[product_name],FALSE() )), "Invalid", "Valid")</f>
        <v>Valid</v>
      </c>
      <c r="L7021" s="5" t="str">
        <f aca="false">IF(ISNA(VLOOKUP(Table4[[#This Row],[warehouse_id]], tblwhouse[], tblwhouse[warehouse_name],FALSE() )), "Invalid", "Valid")</f>
        <v>Valid</v>
      </c>
    </row>
    <row r="7022" customFormat="false" ht="15" hidden="false" customHeight="true" outlineLevel="0" collapsed="false">
      <c r="A7022" s="1" t="n">
        <v>7021</v>
      </c>
      <c r="B7022" s="1" t="n">
        <v>1</v>
      </c>
      <c r="C7022" s="1" t="n">
        <v>958</v>
      </c>
      <c r="D7022" s="1" t="s">
        <v>8093</v>
      </c>
      <c r="E7022" s="1" t="n">
        <v>181</v>
      </c>
      <c r="F7022" s="1" t="n">
        <v>54</v>
      </c>
      <c r="G7022" s="1" t="n">
        <v>240.22</v>
      </c>
      <c r="H7022" s="4" t="n">
        <v>45856.6009385069</v>
      </c>
      <c r="I70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7021BT479734195818154240.2245856.6009385069</v>
      </c>
      <c r="J7022" s="1" t="n">
        <f aca="false">COUNTIF(I:I, $I7022)</f>
        <v>1</v>
      </c>
      <c r="K7022" s="1" t="str">
        <f aca="false">IF(ISNA(VLOOKUP(Table4[product_id], tblProducts[], tblProducts[product_name],FALSE() )), "Invalid", "Valid")</f>
        <v>Valid</v>
      </c>
      <c r="L7022" s="5" t="str">
        <f aca="false">IF(ISNA(VLOOKUP(Table4[[#This Row],[warehouse_id]], tblwhouse[], tblwhouse[warehouse_name],FALSE() )), "Invalid", "Valid")</f>
        <v>Valid</v>
      </c>
    </row>
    <row r="7023" customFormat="false" ht="15" hidden="false" customHeight="true" outlineLevel="0" collapsed="false">
      <c r="A7023" s="1" t="n">
        <v>7022</v>
      </c>
      <c r="B7023" s="1" t="n">
        <v>3</v>
      </c>
      <c r="C7023" s="1" t="n">
        <v>2687</v>
      </c>
      <c r="D7023" s="1" t="s">
        <v>14086</v>
      </c>
      <c r="E7023" s="1" t="n">
        <v>85</v>
      </c>
      <c r="F7023" s="1" t="n">
        <v>39</v>
      </c>
      <c r="G7023" s="1" t="n">
        <v>394.31</v>
      </c>
      <c r="H7023" s="4" t="n">
        <v>46145.6009385069</v>
      </c>
      <c r="I70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7022BT624723326878539394.3146145.6009385069</v>
      </c>
      <c r="J7023" s="1" t="n">
        <f aca="false">COUNTIF(I:I, $I7023)</f>
        <v>1</v>
      </c>
      <c r="K7023" s="1" t="str">
        <f aca="false">IF(ISNA(VLOOKUP(Table4[product_id], tblProducts[], tblProducts[product_name],FALSE() )), "Invalid", "Valid")</f>
        <v>Valid</v>
      </c>
      <c r="L7023" s="5" t="str">
        <f aca="false">IF(ISNA(VLOOKUP(Table4[[#This Row],[warehouse_id]], tblwhouse[], tblwhouse[warehouse_name],FALSE() )), "Invalid", "Valid")</f>
        <v>Valid</v>
      </c>
    </row>
    <row r="7024" customFormat="false" ht="15" hidden="false" customHeight="true" outlineLevel="0" collapsed="false">
      <c r="A7024" s="1" t="n">
        <v>7023</v>
      </c>
      <c r="B7024" s="1" t="n">
        <v>4</v>
      </c>
      <c r="C7024" s="1" t="n">
        <v>1481</v>
      </c>
      <c r="D7024" s="1" t="s">
        <v>14087</v>
      </c>
      <c r="E7024" s="1" t="n">
        <v>160</v>
      </c>
      <c r="F7024" s="1" t="n">
        <v>54</v>
      </c>
      <c r="G7024" s="1" t="n">
        <v>648.15</v>
      </c>
      <c r="H7024" s="4" t="n">
        <v>45928.6009385069</v>
      </c>
      <c r="I70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7023BT5891514148116054648.1545928.6009385069</v>
      </c>
      <c r="J7024" s="1" t="n">
        <f aca="false">COUNTIF(I:I, $I7024)</f>
        <v>1</v>
      </c>
      <c r="K7024" s="1" t="str">
        <f aca="false">IF(ISNA(VLOOKUP(Table4[product_id], tblProducts[], tblProducts[product_name],FALSE() )), "Invalid", "Valid")</f>
        <v>Valid</v>
      </c>
      <c r="L7024" s="5" t="str">
        <f aca="false">IF(ISNA(VLOOKUP(Table4[[#This Row],[warehouse_id]], tblwhouse[], tblwhouse[warehouse_name],FALSE() )), "Invalid", "Valid")</f>
        <v>Valid</v>
      </c>
    </row>
    <row r="7025" customFormat="false" ht="15" hidden="false" customHeight="true" outlineLevel="0" collapsed="false">
      <c r="A7025" s="1" t="n">
        <v>7024</v>
      </c>
      <c r="B7025" s="1" t="n">
        <v>2</v>
      </c>
      <c r="C7025" s="1" t="n">
        <v>568</v>
      </c>
      <c r="D7025" s="1" t="s">
        <v>14088</v>
      </c>
      <c r="E7025" s="1" t="n">
        <v>486</v>
      </c>
      <c r="F7025" s="1" t="n">
        <v>22</v>
      </c>
      <c r="G7025" s="1" t="n">
        <v>1307.07</v>
      </c>
      <c r="H7025" s="4" t="n">
        <v>46117.6009385069</v>
      </c>
      <c r="I70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7024BT9833062568486221307.0746117.6009385069</v>
      </c>
      <c r="J7025" s="1" t="n">
        <f aca="false">COUNTIF(I:I, $I7025)</f>
        <v>1</v>
      </c>
      <c r="K7025" s="1" t="str">
        <f aca="false">IF(ISNA(VLOOKUP(Table4[product_id], tblProducts[], tblProducts[product_name],FALSE() )), "Invalid", "Valid")</f>
        <v>Valid</v>
      </c>
      <c r="L7025" s="5" t="str">
        <f aca="false">IF(ISNA(VLOOKUP(Table4[[#This Row],[warehouse_id]], tblwhouse[], tblwhouse[warehouse_name],FALSE() )), "Invalid", "Valid")</f>
        <v>Valid</v>
      </c>
    </row>
    <row r="7026" customFormat="false" ht="15" hidden="false" customHeight="true" outlineLevel="0" collapsed="false">
      <c r="A7026" s="1" t="n">
        <v>7025</v>
      </c>
      <c r="B7026" s="1" t="n">
        <v>3</v>
      </c>
      <c r="C7026" s="1" t="n">
        <v>2819</v>
      </c>
      <c r="D7026" s="1" t="s">
        <v>14089</v>
      </c>
      <c r="E7026" s="1" t="n">
        <v>109</v>
      </c>
      <c r="F7026" s="1" t="n">
        <v>60</v>
      </c>
      <c r="G7026" s="1" t="n">
        <v>82.84</v>
      </c>
      <c r="H7026" s="4" t="n">
        <v>45959.6009385069</v>
      </c>
      <c r="I70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7025BT154777328191096082.8445959.6009385069</v>
      </c>
      <c r="J7026" s="1" t="n">
        <f aca="false">COUNTIF(I:I, $I7026)</f>
        <v>1</v>
      </c>
      <c r="K7026" s="1" t="str">
        <f aca="false">IF(ISNA(VLOOKUP(Table4[product_id], tblProducts[], tblProducts[product_name],FALSE() )), "Invalid", "Valid")</f>
        <v>Valid</v>
      </c>
      <c r="L7026" s="5" t="str">
        <f aca="false">IF(ISNA(VLOOKUP(Table4[[#This Row],[warehouse_id]], tblwhouse[], tblwhouse[warehouse_name],FALSE() )), "Invalid", "Valid")</f>
        <v>Valid</v>
      </c>
    </row>
    <row r="7027" customFormat="false" ht="15" hidden="false" customHeight="true" outlineLevel="0" collapsed="false">
      <c r="A7027" s="1" t="n">
        <v>7026</v>
      </c>
      <c r="B7027" s="1" t="n">
        <v>1</v>
      </c>
      <c r="C7027" s="1" t="n">
        <v>1040</v>
      </c>
      <c r="D7027" s="1" t="s">
        <v>14090</v>
      </c>
      <c r="E7027" s="1" t="n">
        <v>0</v>
      </c>
      <c r="F7027" s="1" t="n">
        <v>77</v>
      </c>
      <c r="G7027" s="1" t="n">
        <v>122.17</v>
      </c>
      <c r="H7027" s="4" t="n">
        <v>46043.6009385069</v>
      </c>
      <c r="I70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7026BT19289411040077122.1746043.6009385069</v>
      </c>
      <c r="J7027" s="1" t="n">
        <f aca="false">COUNTIF(I:I, $I7027)</f>
        <v>1</v>
      </c>
      <c r="K7027" s="1" t="str">
        <f aca="false">IF(ISNA(VLOOKUP(Table4[product_id], tblProducts[], tblProducts[product_name],FALSE() )), "Invalid", "Valid")</f>
        <v>Valid</v>
      </c>
      <c r="L7027" s="5" t="str">
        <f aca="false">IF(ISNA(VLOOKUP(Table4[[#This Row],[warehouse_id]], tblwhouse[], tblwhouse[warehouse_name],FALSE() )), "Invalid", "Valid")</f>
        <v>Valid</v>
      </c>
    </row>
    <row r="7028" customFormat="false" ht="15" hidden="false" customHeight="true" outlineLevel="0" collapsed="false">
      <c r="A7028" s="1" t="n">
        <v>7027</v>
      </c>
      <c r="B7028" s="1" t="n">
        <v>3</v>
      </c>
      <c r="C7028" s="1" t="n">
        <v>711</v>
      </c>
      <c r="D7028" s="1" t="s">
        <v>14091</v>
      </c>
      <c r="E7028" s="1" t="n">
        <v>283</v>
      </c>
      <c r="F7028" s="1" t="n">
        <v>20</v>
      </c>
      <c r="G7028" s="1" t="n">
        <v>1214.34</v>
      </c>
      <c r="H7028" s="4" t="n">
        <v>45921.6009385069</v>
      </c>
      <c r="I70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7027BT9293593711283201214.3445921.6009385069</v>
      </c>
      <c r="J7028" s="1" t="n">
        <f aca="false">COUNTIF(I:I, $I7028)</f>
        <v>1</v>
      </c>
      <c r="K7028" s="1" t="str">
        <f aca="false">IF(ISNA(VLOOKUP(Table4[product_id], tblProducts[], tblProducts[product_name],FALSE() )), "Invalid", "Valid")</f>
        <v>Valid</v>
      </c>
      <c r="L7028" s="5" t="str">
        <f aca="false">IF(ISNA(VLOOKUP(Table4[[#This Row],[warehouse_id]], tblwhouse[], tblwhouse[warehouse_name],FALSE() )), "Invalid", "Valid")</f>
        <v>Valid</v>
      </c>
    </row>
    <row r="7029" customFormat="false" ht="15" hidden="false" customHeight="true" outlineLevel="0" collapsed="false">
      <c r="A7029" s="1" t="n">
        <v>7028</v>
      </c>
      <c r="B7029" s="1" t="n">
        <v>3</v>
      </c>
      <c r="C7029" s="1" t="n">
        <v>1882</v>
      </c>
      <c r="D7029" s="1" t="s">
        <v>14092</v>
      </c>
      <c r="E7029" s="1" t="n">
        <v>239</v>
      </c>
      <c r="F7029" s="1" t="n">
        <v>24</v>
      </c>
      <c r="G7029" s="1" t="n">
        <v>1328.73</v>
      </c>
      <c r="H7029" s="4" t="n">
        <v>45903.6009385069</v>
      </c>
      <c r="I70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7028BT89205931882239241328.7345903.6009385069</v>
      </c>
      <c r="J7029" s="1" t="n">
        <f aca="false">COUNTIF(I:I, $I7029)</f>
        <v>1</v>
      </c>
      <c r="K7029" s="1" t="str">
        <f aca="false">IF(ISNA(VLOOKUP(Table4[product_id], tblProducts[], tblProducts[product_name],FALSE() )), "Invalid", "Valid")</f>
        <v>Valid</v>
      </c>
      <c r="L7029" s="5" t="str">
        <f aca="false">IF(ISNA(VLOOKUP(Table4[[#This Row],[warehouse_id]], tblwhouse[], tblwhouse[warehouse_name],FALSE() )), "Invalid", "Valid")</f>
        <v>Valid</v>
      </c>
    </row>
    <row r="7030" customFormat="false" ht="15" hidden="false" customHeight="true" outlineLevel="0" collapsed="false">
      <c r="A7030" s="1" t="n">
        <v>7029</v>
      </c>
      <c r="B7030" s="1" t="n">
        <v>4</v>
      </c>
      <c r="C7030" s="1" t="n">
        <v>2250</v>
      </c>
      <c r="D7030" s="1" t="s">
        <v>14093</v>
      </c>
      <c r="E7030" s="1" t="n">
        <v>300</v>
      </c>
      <c r="F7030" s="1" t="n">
        <v>63</v>
      </c>
      <c r="G7030" s="1" t="n">
        <v>407.9</v>
      </c>
      <c r="H7030" s="4" t="n">
        <v>45861.6009385069</v>
      </c>
      <c r="I70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7029BT2463124225030063407.945861.6009385069</v>
      </c>
      <c r="J7030" s="1" t="n">
        <f aca="false">COUNTIF(I:I, $I7030)</f>
        <v>1</v>
      </c>
      <c r="K7030" s="1" t="str">
        <f aca="false">IF(ISNA(VLOOKUP(Table4[product_id], tblProducts[], tblProducts[product_name],FALSE() )), "Invalid", "Valid")</f>
        <v>Valid</v>
      </c>
      <c r="L7030" s="5" t="str">
        <f aca="false">IF(ISNA(VLOOKUP(Table4[[#This Row],[warehouse_id]], tblwhouse[], tblwhouse[warehouse_name],FALSE() )), "Invalid", "Valid")</f>
        <v>Valid</v>
      </c>
    </row>
    <row r="7031" customFormat="false" ht="15" hidden="false" customHeight="true" outlineLevel="0" collapsed="false">
      <c r="A7031" s="1" t="n">
        <v>7030</v>
      </c>
      <c r="B7031" s="1" t="n">
        <v>3</v>
      </c>
      <c r="C7031" s="1" t="n">
        <v>1876</v>
      </c>
      <c r="D7031" s="1" t="s">
        <v>14094</v>
      </c>
      <c r="E7031" s="1" t="n">
        <v>115</v>
      </c>
      <c r="F7031" s="1" t="n">
        <v>66</v>
      </c>
      <c r="G7031" s="1" t="n">
        <v>745.31</v>
      </c>
      <c r="H7031" s="4" t="n">
        <v>45958.6009385069</v>
      </c>
      <c r="I70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7030BT8233353187611566745.3145958.6009385069</v>
      </c>
      <c r="J7031" s="1" t="n">
        <f aca="false">COUNTIF(I:I, $I7031)</f>
        <v>1</v>
      </c>
      <c r="K7031" s="1" t="str">
        <f aca="false">IF(ISNA(VLOOKUP(Table4[product_id], tblProducts[], tblProducts[product_name],FALSE() )), "Invalid", "Valid")</f>
        <v>Valid</v>
      </c>
      <c r="L7031" s="5" t="str">
        <f aca="false">IF(ISNA(VLOOKUP(Table4[[#This Row],[warehouse_id]], tblwhouse[], tblwhouse[warehouse_name],FALSE() )), "Invalid", "Valid")</f>
        <v>Valid</v>
      </c>
    </row>
    <row r="7032" customFormat="false" ht="15" hidden="false" customHeight="true" outlineLevel="0" collapsed="false">
      <c r="A7032" s="1" t="n">
        <v>7031</v>
      </c>
      <c r="B7032" s="1" t="n">
        <v>3</v>
      </c>
      <c r="C7032" s="1" t="n">
        <v>1757</v>
      </c>
      <c r="D7032" s="1" t="s">
        <v>14095</v>
      </c>
      <c r="E7032" s="1" t="n">
        <v>123</v>
      </c>
      <c r="F7032" s="1" t="n">
        <v>65</v>
      </c>
      <c r="G7032" s="1" t="n">
        <v>1087.81</v>
      </c>
      <c r="H7032" s="4" t="n">
        <v>46028.6009385069</v>
      </c>
      <c r="I70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7031BT14874731757123651087.8146028.6009385069</v>
      </c>
      <c r="J7032" s="1" t="n">
        <f aca="false">COUNTIF(I:I, $I7032)</f>
        <v>1</v>
      </c>
      <c r="K7032" s="1" t="str">
        <f aca="false">IF(ISNA(VLOOKUP(Table4[product_id], tblProducts[], tblProducts[product_name],FALSE() )), "Invalid", "Valid")</f>
        <v>Valid</v>
      </c>
      <c r="L7032" s="5" t="str">
        <f aca="false">IF(ISNA(VLOOKUP(Table4[[#This Row],[warehouse_id]], tblwhouse[], tblwhouse[warehouse_name],FALSE() )), "Invalid", "Valid")</f>
        <v>Valid</v>
      </c>
    </row>
    <row r="7033" customFormat="false" ht="15" hidden="false" customHeight="true" outlineLevel="0" collapsed="false">
      <c r="A7033" s="1" t="n">
        <v>7032</v>
      </c>
      <c r="B7033" s="1" t="n">
        <v>1</v>
      </c>
      <c r="C7033" s="1" t="n">
        <v>1825</v>
      </c>
      <c r="D7033" s="1" t="s">
        <v>14096</v>
      </c>
      <c r="E7033" s="1" t="n">
        <v>53</v>
      </c>
      <c r="F7033" s="1" t="n">
        <v>29</v>
      </c>
      <c r="G7033" s="1" t="n">
        <v>630.55</v>
      </c>
      <c r="H7033" s="4" t="n">
        <v>46095.6009385069</v>
      </c>
      <c r="I70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7032BT841038118255329630.5546095.6009385069</v>
      </c>
      <c r="J7033" s="1" t="n">
        <f aca="false">COUNTIF(I:I, $I7033)</f>
        <v>1</v>
      </c>
      <c r="K7033" s="1" t="str">
        <f aca="false">IF(ISNA(VLOOKUP(Table4[product_id], tblProducts[], tblProducts[product_name],FALSE() )), "Invalid", "Valid")</f>
        <v>Valid</v>
      </c>
      <c r="L7033" s="5" t="str">
        <f aca="false">IF(ISNA(VLOOKUP(Table4[[#This Row],[warehouse_id]], tblwhouse[], tblwhouse[warehouse_name],FALSE() )), "Invalid", "Valid")</f>
        <v>Valid</v>
      </c>
    </row>
    <row r="7034" customFormat="false" ht="15" hidden="false" customHeight="true" outlineLevel="0" collapsed="false">
      <c r="A7034" s="1" t="n">
        <v>7033</v>
      </c>
      <c r="B7034" s="1" t="n">
        <v>2</v>
      </c>
      <c r="C7034" s="1" t="n">
        <v>2532</v>
      </c>
      <c r="D7034" s="1" t="s">
        <v>14097</v>
      </c>
      <c r="E7034" s="1" t="n">
        <v>42</v>
      </c>
      <c r="F7034" s="1" t="n">
        <v>51</v>
      </c>
      <c r="G7034" s="1" t="n">
        <v>1450.5</v>
      </c>
      <c r="H7034" s="4" t="n">
        <v>45946.6009385185</v>
      </c>
      <c r="I70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7033BT3362082253242511450.545946.6009385185</v>
      </c>
      <c r="J7034" s="1" t="n">
        <f aca="false">COUNTIF(I:I, $I7034)</f>
        <v>1</v>
      </c>
      <c r="K7034" s="1" t="str">
        <f aca="false">IF(ISNA(VLOOKUP(Table4[product_id], tblProducts[], tblProducts[product_name],FALSE() )), "Invalid", "Valid")</f>
        <v>Valid</v>
      </c>
      <c r="L7034" s="5" t="str">
        <f aca="false">IF(ISNA(VLOOKUP(Table4[[#This Row],[warehouse_id]], tblwhouse[], tblwhouse[warehouse_name],FALSE() )), "Invalid", "Valid")</f>
        <v>Valid</v>
      </c>
    </row>
    <row r="7035" customFormat="false" ht="15" hidden="false" customHeight="true" outlineLevel="0" collapsed="false">
      <c r="A7035" s="1" t="n">
        <v>7034</v>
      </c>
      <c r="B7035" s="1" t="n">
        <v>1</v>
      </c>
      <c r="C7035" s="1" t="n">
        <v>2717</v>
      </c>
      <c r="D7035" s="1" t="s">
        <v>14098</v>
      </c>
      <c r="E7035" s="1" t="n">
        <v>302</v>
      </c>
      <c r="F7035" s="1" t="n">
        <v>70</v>
      </c>
      <c r="G7035" s="1" t="n">
        <v>461.66</v>
      </c>
      <c r="H7035" s="4" t="n">
        <v>46010.6009385185</v>
      </c>
      <c r="I70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7034BT3011251271730270461.6646010.6009385185</v>
      </c>
      <c r="J7035" s="1" t="n">
        <f aca="false">COUNTIF(I:I, $I7035)</f>
        <v>1</v>
      </c>
      <c r="K7035" s="1" t="str">
        <f aca="false">IF(ISNA(VLOOKUP(Table4[product_id], tblProducts[], tblProducts[product_name],FALSE() )), "Invalid", "Valid")</f>
        <v>Valid</v>
      </c>
      <c r="L7035" s="5" t="str">
        <f aca="false">IF(ISNA(VLOOKUP(Table4[[#This Row],[warehouse_id]], tblwhouse[], tblwhouse[warehouse_name],FALSE() )), "Invalid", "Valid")</f>
        <v>Valid</v>
      </c>
    </row>
    <row r="7036" customFormat="false" ht="15" hidden="false" customHeight="true" outlineLevel="0" collapsed="false">
      <c r="A7036" s="1" t="n">
        <v>7035</v>
      </c>
      <c r="B7036" s="1" t="n">
        <v>4</v>
      </c>
      <c r="C7036" s="1" t="n">
        <v>1892</v>
      </c>
      <c r="D7036" s="1" t="s">
        <v>14099</v>
      </c>
      <c r="E7036" s="1" t="n">
        <v>136</v>
      </c>
      <c r="F7036" s="1" t="n">
        <v>63</v>
      </c>
      <c r="G7036" s="1" t="n">
        <v>267.41</v>
      </c>
      <c r="H7036" s="4" t="n">
        <v>46140.6009385185</v>
      </c>
      <c r="I70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7035BT2892624189213663267.4146140.6009385185</v>
      </c>
      <c r="J7036" s="1" t="n">
        <f aca="false">COUNTIF(I:I, $I7036)</f>
        <v>1</v>
      </c>
      <c r="K7036" s="1" t="str">
        <f aca="false">IF(ISNA(VLOOKUP(Table4[product_id], tblProducts[], tblProducts[product_name],FALSE() )), "Invalid", "Valid")</f>
        <v>Valid</v>
      </c>
      <c r="L7036" s="5" t="str">
        <f aca="false">IF(ISNA(VLOOKUP(Table4[[#This Row],[warehouse_id]], tblwhouse[], tblwhouse[warehouse_name],FALSE() )), "Invalid", "Valid")</f>
        <v>Valid</v>
      </c>
    </row>
    <row r="7037" customFormat="false" ht="15" hidden="false" customHeight="true" outlineLevel="0" collapsed="false">
      <c r="A7037" s="1" t="n">
        <v>7036</v>
      </c>
      <c r="B7037" s="1" t="n">
        <v>2</v>
      </c>
      <c r="C7037" s="1" t="n">
        <v>2767</v>
      </c>
      <c r="D7037" s="1" t="s">
        <v>14100</v>
      </c>
      <c r="E7037" s="1" t="n">
        <v>23</v>
      </c>
      <c r="F7037" s="1" t="n">
        <v>56</v>
      </c>
      <c r="G7037" s="1" t="n">
        <v>796.46</v>
      </c>
      <c r="H7037" s="4" t="n">
        <v>46109.6009385185</v>
      </c>
      <c r="I70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7036BT613170227672356796.4646109.6009385185</v>
      </c>
      <c r="J7037" s="1" t="n">
        <f aca="false">COUNTIF(I:I, $I7037)</f>
        <v>1</v>
      </c>
      <c r="K7037" s="1" t="str">
        <f aca="false">IF(ISNA(VLOOKUP(Table4[product_id], tblProducts[], tblProducts[product_name],FALSE() )), "Invalid", "Valid")</f>
        <v>Valid</v>
      </c>
      <c r="L7037" s="5" t="str">
        <f aca="false">IF(ISNA(VLOOKUP(Table4[[#This Row],[warehouse_id]], tblwhouse[], tblwhouse[warehouse_name],FALSE() )), "Invalid", "Valid")</f>
        <v>Valid</v>
      </c>
    </row>
    <row r="7038" customFormat="false" ht="15" hidden="false" customHeight="true" outlineLevel="0" collapsed="false">
      <c r="A7038" s="1" t="n">
        <v>7037</v>
      </c>
      <c r="B7038" s="1" t="n">
        <v>1</v>
      </c>
      <c r="C7038" s="1" t="n">
        <v>2266</v>
      </c>
      <c r="D7038" s="1" t="s">
        <v>14101</v>
      </c>
      <c r="E7038" s="1" t="n">
        <v>169</v>
      </c>
      <c r="F7038" s="1" t="n">
        <v>63</v>
      </c>
      <c r="G7038" s="1" t="n">
        <v>844.3</v>
      </c>
      <c r="H7038" s="4" t="n">
        <v>46059.6009385185</v>
      </c>
      <c r="I70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7037BT2132171226616963844.346059.6009385185</v>
      </c>
      <c r="J7038" s="1" t="n">
        <f aca="false">COUNTIF(I:I, $I7038)</f>
        <v>1</v>
      </c>
      <c r="K7038" s="1" t="str">
        <f aca="false">IF(ISNA(VLOOKUP(Table4[product_id], tblProducts[], tblProducts[product_name],FALSE() )), "Invalid", "Valid")</f>
        <v>Valid</v>
      </c>
      <c r="L7038" s="5" t="str">
        <f aca="false">IF(ISNA(VLOOKUP(Table4[[#This Row],[warehouse_id]], tblwhouse[], tblwhouse[warehouse_name],FALSE() )), "Invalid", "Valid")</f>
        <v>Valid</v>
      </c>
    </row>
    <row r="7039" customFormat="false" ht="15" hidden="false" customHeight="true" outlineLevel="0" collapsed="false">
      <c r="A7039" s="1" t="n">
        <v>7038</v>
      </c>
      <c r="B7039" s="1" t="n">
        <v>3</v>
      </c>
      <c r="C7039" s="1" t="n">
        <v>1352</v>
      </c>
      <c r="D7039" s="1" t="s">
        <v>14102</v>
      </c>
      <c r="E7039" s="1" t="n">
        <v>207</v>
      </c>
      <c r="F7039" s="1" t="n">
        <v>78</v>
      </c>
      <c r="G7039" s="1" t="n">
        <v>799.45</v>
      </c>
      <c r="H7039" s="4" t="n">
        <v>46003.6009385185</v>
      </c>
      <c r="I70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7038BT5869313135220778799.4546003.6009385185</v>
      </c>
      <c r="J7039" s="1" t="n">
        <f aca="false">COUNTIF(I:I, $I7039)</f>
        <v>1</v>
      </c>
      <c r="K7039" s="1" t="str">
        <f aca="false">IF(ISNA(VLOOKUP(Table4[product_id], tblProducts[], tblProducts[product_name],FALSE() )), "Invalid", "Valid")</f>
        <v>Valid</v>
      </c>
      <c r="L7039" s="5" t="str">
        <f aca="false">IF(ISNA(VLOOKUP(Table4[[#This Row],[warehouse_id]], tblwhouse[], tblwhouse[warehouse_name],FALSE() )), "Invalid", "Valid")</f>
        <v>Valid</v>
      </c>
    </row>
    <row r="7040" customFormat="false" ht="15" hidden="false" customHeight="true" outlineLevel="0" collapsed="false">
      <c r="A7040" s="1" t="n">
        <v>7039</v>
      </c>
      <c r="B7040" s="1" t="n">
        <v>2</v>
      </c>
      <c r="C7040" s="1" t="n">
        <v>2821</v>
      </c>
      <c r="D7040" s="1" t="s">
        <v>14103</v>
      </c>
      <c r="E7040" s="1" t="n">
        <v>392</v>
      </c>
      <c r="F7040" s="1" t="n">
        <v>36</v>
      </c>
      <c r="G7040" s="1" t="n">
        <v>306.85</v>
      </c>
      <c r="H7040" s="4" t="n">
        <v>46060.6009385185</v>
      </c>
      <c r="I70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7039BT6116422282139236306.8546060.6009385185</v>
      </c>
      <c r="J7040" s="1" t="n">
        <f aca="false">COUNTIF(I:I, $I7040)</f>
        <v>1</v>
      </c>
      <c r="K7040" s="1" t="str">
        <f aca="false">IF(ISNA(VLOOKUP(Table4[product_id], tblProducts[], tblProducts[product_name],FALSE() )), "Invalid", "Valid")</f>
        <v>Valid</v>
      </c>
      <c r="L7040" s="5" t="str">
        <f aca="false">IF(ISNA(VLOOKUP(Table4[[#This Row],[warehouse_id]], tblwhouse[], tblwhouse[warehouse_name],FALSE() )), "Invalid", "Valid")</f>
        <v>Valid</v>
      </c>
    </row>
    <row r="7041" customFormat="false" ht="15" hidden="false" customHeight="true" outlineLevel="0" collapsed="false">
      <c r="A7041" s="1" t="n">
        <v>7040</v>
      </c>
      <c r="B7041" s="1" t="n">
        <v>4</v>
      </c>
      <c r="C7041" s="1" t="n">
        <v>1700</v>
      </c>
      <c r="D7041" s="1" t="s">
        <v>14104</v>
      </c>
      <c r="E7041" s="1" t="n">
        <v>303</v>
      </c>
      <c r="F7041" s="1" t="n">
        <v>69</v>
      </c>
      <c r="G7041" s="1" t="n">
        <v>1357.09</v>
      </c>
      <c r="H7041" s="4" t="n">
        <v>45865.6009385185</v>
      </c>
      <c r="I70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7040BT13695441700303691357.0945865.6009385185</v>
      </c>
      <c r="J7041" s="1" t="n">
        <f aca="false">COUNTIF(I:I, $I7041)</f>
        <v>1</v>
      </c>
      <c r="K7041" s="1" t="str">
        <f aca="false">IF(ISNA(VLOOKUP(Table4[product_id], tblProducts[], tblProducts[product_name],FALSE() )), "Invalid", "Valid")</f>
        <v>Valid</v>
      </c>
      <c r="L7041" s="5" t="str">
        <f aca="false">IF(ISNA(VLOOKUP(Table4[[#This Row],[warehouse_id]], tblwhouse[], tblwhouse[warehouse_name],FALSE() )), "Invalid", "Valid")</f>
        <v>Valid</v>
      </c>
    </row>
    <row r="7042" customFormat="false" ht="15" hidden="false" customHeight="true" outlineLevel="0" collapsed="false">
      <c r="A7042" s="1" t="n">
        <v>7041</v>
      </c>
      <c r="B7042" s="1" t="n">
        <v>2</v>
      </c>
      <c r="C7042" s="1" t="n">
        <v>1024</v>
      </c>
      <c r="D7042" s="1" t="s">
        <v>14105</v>
      </c>
      <c r="E7042" s="1" t="n">
        <v>341</v>
      </c>
      <c r="F7042" s="1" t="n">
        <v>67</v>
      </c>
      <c r="G7042" s="1" t="n">
        <v>613.54</v>
      </c>
      <c r="H7042" s="4" t="n">
        <v>46110.6009385185</v>
      </c>
      <c r="I70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7041BT9733102102434167613.5446110.6009385185</v>
      </c>
      <c r="J7042" s="1" t="n">
        <f aca="false">COUNTIF(I:I, $I7042)</f>
        <v>1</v>
      </c>
      <c r="K7042" s="1" t="str">
        <f aca="false">IF(ISNA(VLOOKUP(Table4[product_id], tblProducts[], tblProducts[product_name],FALSE() )), "Invalid", "Valid")</f>
        <v>Valid</v>
      </c>
      <c r="L7042" s="5" t="str">
        <f aca="false">IF(ISNA(VLOOKUP(Table4[[#This Row],[warehouse_id]], tblwhouse[], tblwhouse[warehouse_name],FALSE() )), "Invalid", "Valid")</f>
        <v>Valid</v>
      </c>
    </row>
    <row r="7043" customFormat="false" ht="15" hidden="false" customHeight="true" outlineLevel="0" collapsed="false">
      <c r="A7043" s="1" t="n">
        <v>7042</v>
      </c>
      <c r="B7043" s="1" t="n">
        <v>4</v>
      </c>
      <c r="C7043" s="1" t="n">
        <v>2541</v>
      </c>
      <c r="D7043" s="1" t="s">
        <v>14106</v>
      </c>
      <c r="E7043" s="1" t="n">
        <v>433</v>
      </c>
      <c r="F7043" s="1" t="n">
        <v>77</v>
      </c>
      <c r="G7043" s="1" t="n">
        <v>24.39</v>
      </c>
      <c r="H7043" s="4" t="n">
        <v>45913.6009385185</v>
      </c>
      <c r="I70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7042BT525854425414337724.3945913.6009385185</v>
      </c>
      <c r="J7043" s="1" t="n">
        <f aca="false">COUNTIF(I:I, $I7043)</f>
        <v>1</v>
      </c>
      <c r="K7043" s="1" t="str">
        <f aca="false">IF(ISNA(VLOOKUP(Table4[product_id], tblProducts[], tblProducts[product_name],FALSE() )), "Invalid", "Valid")</f>
        <v>Valid</v>
      </c>
      <c r="L7043" s="5" t="str">
        <f aca="false">IF(ISNA(VLOOKUP(Table4[[#This Row],[warehouse_id]], tblwhouse[], tblwhouse[warehouse_name],FALSE() )), "Invalid", "Valid")</f>
        <v>Valid</v>
      </c>
    </row>
    <row r="7044" customFormat="false" ht="15" hidden="false" customHeight="true" outlineLevel="0" collapsed="false">
      <c r="A7044" s="1" t="n">
        <v>7043</v>
      </c>
      <c r="B7044" s="1" t="n">
        <v>2</v>
      </c>
      <c r="C7044" s="1" t="n">
        <v>2956</v>
      </c>
      <c r="D7044" s="1" t="s">
        <v>14107</v>
      </c>
      <c r="E7044" s="1" t="n">
        <v>327</v>
      </c>
      <c r="F7044" s="1" t="n">
        <v>38</v>
      </c>
      <c r="G7044" s="1" t="n">
        <v>1412.56</v>
      </c>
      <c r="H7044" s="4" t="n">
        <v>46121.6009385185</v>
      </c>
      <c r="I70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7043BT56655522956327381412.5646121.6009385185</v>
      </c>
      <c r="J7044" s="1" t="n">
        <f aca="false">COUNTIF(I:I, $I7044)</f>
        <v>1</v>
      </c>
      <c r="K7044" s="1" t="str">
        <f aca="false">IF(ISNA(VLOOKUP(Table4[product_id], tblProducts[], tblProducts[product_name],FALSE() )), "Invalid", "Valid")</f>
        <v>Valid</v>
      </c>
      <c r="L7044" s="5" t="str">
        <f aca="false">IF(ISNA(VLOOKUP(Table4[[#This Row],[warehouse_id]], tblwhouse[], tblwhouse[warehouse_name],FALSE() )), "Invalid", "Valid")</f>
        <v>Valid</v>
      </c>
    </row>
    <row r="7045" customFormat="false" ht="15" hidden="false" customHeight="true" outlineLevel="0" collapsed="false">
      <c r="A7045" s="1" t="n">
        <v>7044</v>
      </c>
      <c r="B7045" s="1" t="n">
        <v>1</v>
      </c>
      <c r="C7045" s="1" t="n">
        <v>700</v>
      </c>
      <c r="D7045" s="1" t="s">
        <v>14108</v>
      </c>
      <c r="E7045" s="1" t="n">
        <v>400</v>
      </c>
      <c r="F7045" s="1" t="n">
        <v>60</v>
      </c>
      <c r="G7045" s="1" t="n">
        <v>270.56</v>
      </c>
      <c r="H7045" s="4" t="n">
        <v>46104.6009385185</v>
      </c>
      <c r="I70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7044BT482330170040060270.5646104.6009385185</v>
      </c>
      <c r="J7045" s="1" t="n">
        <f aca="false">COUNTIF(I:I, $I7045)</f>
        <v>1</v>
      </c>
      <c r="K7045" s="1" t="str">
        <f aca="false">IF(ISNA(VLOOKUP(Table4[product_id], tblProducts[], tblProducts[product_name],FALSE() )), "Invalid", "Valid")</f>
        <v>Valid</v>
      </c>
      <c r="L7045" s="5" t="str">
        <f aca="false">IF(ISNA(VLOOKUP(Table4[[#This Row],[warehouse_id]], tblwhouse[], tblwhouse[warehouse_name],FALSE() )), "Invalid", "Valid")</f>
        <v>Valid</v>
      </c>
    </row>
    <row r="7046" customFormat="false" ht="15" hidden="false" customHeight="true" outlineLevel="0" collapsed="false">
      <c r="A7046" s="1" t="n">
        <v>7045</v>
      </c>
      <c r="B7046" s="1" t="n">
        <v>1</v>
      </c>
      <c r="C7046" s="1" t="n">
        <v>661</v>
      </c>
      <c r="D7046" s="1" t="s">
        <v>14109</v>
      </c>
      <c r="E7046" s="1" t="n">
        <v>100</v>
      </c>
      <c r="F7046" s="1" t="n">
        <v>22</v>
      </c>
      <c r="G7046" s="1" t="n">
        <v>1214.12</v>
      </c>
      <c r="H7046" s="4" t="n">
        <v>46139.6009385185</v>
      </c>
      <c r="I70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7045BT3021721661100221214.1246139.6009385185</v>
      </c>
      <c r="J7046" s="1" t="n">
        <f aca="false">COUNTIF(I:I, $I7046)</f>
        <v>1</v>
      </c>
      <c r="K7046" s="1" t="str">
        <f aca="false">IF(ISNA(VLOOKUP(Table4[product_id], tblProducts[], tblProducts[product_name],FALSE() )), "Invalid", "Valid")</f>
        <v>Valid</v>
      </c>
      <c r="L7046" s="5" t="str">
        <f aca="false">IF(ISNA(VLOOKUP(Table4[[#This Row],[warehouse_id]], tblwhouse[], tblwhouse[warehouse_name],FALSE() )), "Invalid", "Valid")</f>
        <v>Valid</v>
      </c>
    </row>
    <row r="7047" customFormat="false" ht="15" hidden="false" customHeight="true" outlineLevel="0" collapsed="false">
      <c r="A7047" s="1" t="n">
        <v>7046</v>
      </c>
      <c r="B7047" s="1" t="n">
        <v>2</v>
      </c>
      <c r="C7047" s="1" t="n">
        <v>2872</v>
      </c>
      <c r="D7047" s="1" t="s">
        <v>14110</v>
      </c>
      <c r="E7047" s="1" t="n">
        <v>174</v>
      </c>
      <c r="F7047" s="1" t="n">
        <v>71</v>
      </c>
      <c r="G7047" s="1" t="n">
        <v>1352.77</v>
      </c>
      <c r="H7047" s="4" t="n">
        <v>46002.6009385185</v>
      </c>
      <c r="I70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7046BT56585822872174711352.7746002.6009385185</v>
      </c>
      <c r="J7047" s="1" t="n">
        <f aca="false">COUNTIF(I:I, $I7047)</f>
        <v>1</v>
      </c>
      <c r="K7047" s="1" t="str">
        <f aca="false">IF(ISNA(VLOOKUP(Table4[product_id], tblProducts[], tblProducts[product_name],FALSE() )), "Invalid", "Valid")</f>
        <v>Valid</v>
      </c>
      <c r="L7047" s="5" t="str">
        <f aca="false">IF(ISNA(VLOOKUP(Table4[[#This Row],[warehouse_id]], tblwhouse[], tblwhouse[warehouse_name],FALSE() )), "Invalid", "Valid")</f>
        <v>Valid</v>
      </c>
    </row>
    <row r="7048" customFormat="false" ht="15" hidden="false" customHeight="true" outlineLevel="0" collapsed="false">
      <c r="A7048" s="1" t="n">
        <v>7047</v>
      </c>
      <c r="B7048" s="1" t="n">
        <v>2</v>
      </c>
      <c r="C7048" s="1" t="n">
        <v>2821</v>
      </c>
      <c r="D7048" s="1" t="s">
        <v>14111</v>
      </c>
      <c r="E7048" s="1" t="n">
        <v>415</v>
      </c>
      <c r="F7048" s="1" t="n">
        <v>34</v>
      </c>
      <c r="G7048" s="1" t="n">
        <v>960.94</v>
      </c>
      <c r="H7048" s="4" t="n">
        <v>46037.6009385185</v>
      </c>
      <c r="I70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7047BT6253102282141534960.9446037.6009385185</v>
      </c>
      <c r="J7048" s="1" t="n">
        <f aca="false">COUNTIF(I:I, $I7048)</f>
        <v>1</v>
      </c>
      <c r="K7048" s="1" t="str">
        <f aca="false">IF(ISNA(VLOOKUP(Table4[product_id], tblProducts[], tblProducts[product_name],FALSE() )), "Invalid", "Valid")</f>
        <v>Valid</v>
      </c>
      <c r="L7048" s="5" t="str">
        <f aca="false">IF(ISNA(VLOOKUP(Table4[[#This Row],[warehouse_id]], tblwhouse[], tblwhouse[warehouse_name],FALSE() )), "Invalid", "Valid")</f>
        <v>Valid</v>
      </c>
    </row>
    <row r="7049" customFormat="false" ht="15" hidden="false" customHeight="true" outlineLevel="0" collapsed="false">
      <c r="A7049" s="1" t="n">
        <v>7048</v>
      </c>
      <c r="B7049" s="1" t="n">
        <v>1</v>
      </c>
      <c r="C7049" s="1" t="n">
        <v>2578</v>
      </c>
      <c r="D7049" s="1" t="s">
        <v>14112</v>
      </c>
      <c r="E7049" s="1" t="n">
        <v>53</v>
      </c>
      <c r="F7049" s="1" t="n">
        <v>49</v>
      </c>
      <c r="G7049" s="1" t="n">
        <v>49.25</v>
      </c>
      <c r="H7049" s="4" t="n">
        <v>46060.6009385185</v>
      </c>
      <c r="I70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7048BT78622612578534949.2546060.6009385185</v>
      </c>
      <c r="J7049" s="1" t="n">
        <f aca="false">COUNTIF(I:I, $I7049)</f>
        <v>1</v>
      </c>
      <c r="K7049" s="1" t="str">
        <f aca="false">IF(ISNA(VLOOKUP(Table4[product_id], tblProducts[], tblProducts[product_name],FALSE() )), "Invalid", "Valid")</f>
        <v>Valid</v>
      </c>
      <c r="L7049" s="5" t="str">
        <f aca="false">IF(ISNA(VLOOKUP(Table4[[#This Row],[warehouse_id]], tblwhouse[], tblwhouse[warehouse_name],FALSE() )), "Invalid", "Valid")</f>
        <v>Valid</v>
      </c>
    </row>
    <row r="7050" customFormat="false" ht="15" hidden="false" customHeight="true" outlineLevel="0" collapsed="false">
      <c r="A7050" s="1" t="n">
        <v>7049</v>
      </c>
      <c r="B7050" s="1" t="n">
        <v>2</v>
      </c>
      <c r="C7050" s="1" t="n">
        <v>133</v>
      </c>
      <c r="D7050" s="1" t="s">
        <v>14113</v>
      </c>
      <c r="E7050" s="1" t="n">
        <v>69</v>
      </c>
      <c r="F7050" s="1" t="n">
        <v>71</v>
      </c>
      <c r="G7050" s="1" t="n">
        <v>910.41</v>
      </c>
      <c r="H7050" s="4" t="n">
        <v>46190.6009385185</v>
      </c>
      <c r="I70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7049BT17091321336971910.4146190.6009385185</v>
      </c>
      <c r="J7050" s="1" t="n">
        <f aca="false">COUNTIF(I:I, $I7050)</f>
        <v>1</v>
      </c>
      <c r="K7050" s="1" t="str">
        <f aca="false">IF(ISNA(VLOOKUP(Table4[product_id], tblProducts[], tblProducts[product_name],FALSE() )), "Invalid", "Valid")</f>
        <v>Valid</v>
      </c>
      <c r="L7050" s="5" t="str">
        <f aca="false">IF(ISNA(VLOOKUP(Table4[[#This Row],[warehouse_id]], tblwhouse[], tblwhouse[warehouse_name],FALSE() )), "Invalid", "Valid")</f>
        <v>Valid</v>
      </c>
    </row>
    <row r="7051" customFormat="false" ht="15" hidden="false" customHeight="true" outlineLevel="0" collapsed="false">
      <c r="A7051" s="1" t="n">
        <v>7050</v>
      </c>
      <c r="B7051" s="1" t="n">
        <v>2</v>
      </c>
      <c r="C7051" s="1" t="n">
        <v>1114</v>
      </c>
      <c r="D7051" s="1" t="s">
        <v>14114</v>
      </c>
      <c r="E7051" s="1" t="n">
        <v>168</v>
      </c>
      <c r="F7051" s="1" t="n">
        <v>49</v>
      </c>
      <c r="G7051" s="1" t="n">
        <v>199.54</v>
      </c>
      <c r="H7051" s="4" t="n">
        <v>45998.6009385185</v>
      </c>
      <c r="I70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7050BT1173762111416849199.5445998.6009385185</v>
      </c>
      <c r="J7051" s="1" t="n">
        <f aca="false">COUNTIF(I:I, $I7051)</f>
        <v>1</v>
      </c>
      <c r="K7051" s="1" t="str">
        <f aca="false">IF(ISNA(VLOOKUP(Table4[product_id], tblProducts[], tblProducts[product_name],FALSE() )), "Invalid", "Valid")</f>
        <v>Valid</v>
      </c>
      <c r="L7051" s="5" t="str">
        <f aca="false">IF(ISNA(VLOOKUP(Table4[[#This Row],[warehouse_id]], tblwhouse[], tblwhouse[warehouse_name],FALSE() )), "Invalid", "Valid")</f>
        <v>Valid</v>
      </c>
    </row>
    <row r="7052" customFormat="false" ht="15" hidden="false" customHeight="true" outlineLevel="0" collapsed="false">
      <c r="A7052" s="1" t="n">
        <v>7051</v>
      </c>
      <c r="B7052" s="1" t="n">
        <v>2</v>
      </c>
      <c r="C7052" s="1" t="n">
        <v>2390</v>
      </c>
      <c r="D7052" s="1" t="s">
        <v>14115</v>
      </c>
      <c r="E7052" s="1" t="n">
        <v>243</v>
      </c>
      <c r="F7052" s="1" t="n">
        <v>43</v>
      </c>
      <c r="G7052" s="1" t="n">
        <v>851.87</v>
      </c>
      <c r="H7052" s="4" t="n">
        <v>45946.6009385185</v>
      </c>
      <c r="I70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7051BT1965662239024343851.8745946.6009385185</v>
      </c>
      <c r="J7052" s="1" t="n">
        <f aca="false">COUNTIF(I:I, $I7052)</f>
        <v>1</v>
      </c>
      <c r="K7052" s="1" t="str">
        <f aca="false">IF(ISNA(VLOOKUP(Table4[product_id], tblProducts[], tblProducts[product_name],FALSE() )), "Invalid", "Valid")</f>
        <v>Valid</v>
      </c>
      <c r="L7052" s="5" t="str">
        <f aca="false">IF(ISNA(VLOOKUP(Table4[[#This Row],[warehouse_id]], tblwhouse[], tblwhouse[warehouse_name],FALSE() )), "Invalid", "Valid")</f>
        <v>Valid</v>
      </c>
    </row>
    <row r="7053" customFormat="false" ht="15" hidden="false" customHeight="true" outlineLevel="0" collapsed="false">
      <c r="A7053" s="1" t="n">
        <v>7052</v>
      </c>
      <c r="B7053" s="1" t="n">
        <v>3</v>
      </c>
      <c r="C7053" s="1" t="n">
        <v>972</v>
      </c>
      <c r="D7053" s="1" t="s">
        <v>14116</v>
      </c>
      <c r="E7053" s="1" t="n">
        <v>311</v>
      </c>
      <c r="F7053" s="1" t="n">
        <v>53</v>
      </c>
      <c r="G7053" s="1" t="n">
        <v>705.12</v>
      </c>
      <c r="H7053" s="4" t="n">
        <v>46009.6009385185</v>
      </c>
      <c r="I70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7052BT638360397231153705.1246009.6009385185</v>
      </c>
      <c r="J7053" s="1" t="n">
        <f aca="false">COUNTIF(I:I, $I7053)</f>
        <v>1</v>
      </c>
      <c r="K7053" s="1" t="str">
        <f aca="false">IF(ISNA(VLOOKUP(Table4[product_id], tblProducts[], tblProducts[product_name],FALSE() )), "Invalid", "Valid")</f>
        <v>Valid</v>
      </c>
      <c r="L7053" s="5" t="str">
        <f aca="false">IF(ISNA(VLOOKUP(Table4[[#This Row],[warehouse_id]], tblwhouse[], tblwhouse[warehouse_name],FALSE() )), "Invalid", "Valid")</f>
        <v>Valid</v>
      </c>
    </row>
    <row r="7054" customFormat="false" ht="15" hidden="false" customHeight="true" outlineLevel="0" collapsed="false">
      <c r="A7054" s="1" t="n">
        <v>7053</v>
      </c>
      <c r="B7054" s="1" t="n">
        <v>2</v>
      </c>
      <c r="C7054" s="1" t="n">
        <v>1357</v>
      </c>
      <c r="D7054" s="1" t="s">
        <v>14117</v>
      </c>
      <c r="E7054" s="1" t="n">
        <v>218</v>
      </c>
      <c r="F7054" s="1" t="n">
        <v>35</v>
      </c>
      <c r="G7054" s="1" t="n">
        <v>756.05</v>
      </c>
      <c r="H7054" s="4" t="n">
        <v>46087.6009385185</v>
      </c>
      <c r="I70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7053BT9359512135721835756.0546087.6009385185</v>
      </c>
      <c r="J7054" s="1" t="n">
        <f aca="false">COUNTIF(I:I, $I7054)</f>
        <v>1</v>
      </c>
      <c r="K7054" s="1" t="str">
        <f aca="false">IF(ISNA(VLOOKUP(Table4[product_id], tblProducts[], tblProducts[product_name],FALSE() )), "Invalid", "Valid")</f>
        <v>Valid</v>
      </c>
      <c r="L7054" s="5" t="str">
        <f aca="false">IF(ISNA(VLOOKUP(Table4[[#This Row],[warehouse_id]], tblwhouse[], tblwhouse[warehouse_name],FALSE() )), "Invalid", "Valid")</f>
        <v>Valid</v>
      </c>
    </row>
    <row r="7055" customFormat="false" ht="15" hidden="false" customHeight="true" outlineLevel="0" collapsed="false">
      <c r="A7055" s="1" t="n">
        <v>7054</v>
      </c>
      <c r="B7055" s="1" t="n">
        <v>1</v>
      </c>
      <c r="C7055" s="1" t="n">
        <v>1109</v>
      </c>
      <c r="D7055" s="1" t="s">
        <v>14118</v>
      </c>
      <c r="E7055" s="1" t="n">
        <v>200</v>
      </c>
      <c r="F7055" s="1" t="n">
        <v>67</v>
      </c>
      <c r="G7055" s="1" t="n">
        <v>582.15</v>
      </c>
      <c r="H7055" s="4" t="n">
        <v>46046.6009385185</v>
      </c>
      <c r="I70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7054BT1977501110920067582.1546046.6009385185</v>
      </c>
      <c r="J7055" s="1" t="n">
        <f aca="false">COUNTIF(I:I, $I7055)</f>
        <v>1</v>
      </c>
      <c r="K7055" s="1" t="str">
        <f aca="false">IF(ISNA(VLOOKUP(Table4[product_id], tblProducts[], tblProducts[product_name],FALSE() )), "Invalid", "Valid")</f>
        <v>Valid</v>
      </c>
      <c r="L7055" s="5" t="str">
        <f aca="false">IF(ISNA(VLOOKUP(Table4[[#This Row],[warehouse_id]], tblwhouse[], tblwhouse[warehouse_name],FALSE() )), "Invalid", "Valid")</f>
        <v>Valid</v>
      </c>
    </row>
    <row r="7056" customFormat="false" ht="15" hidden="false" customHeight="true" outlineLevel="0" collapsed="false">
      <c r="A7056" s="1" t="n">
        <v>7055</v>
      </c>
      <c r="B7056" s="1" t="n">
        <v>3</v>
      </c>
      <c r="C7056" s="1" t="n">
        <v>1968</v>
      </c>
      <c r="D7056" s="1" t="s">
        <v>14119</v>
      </c>
      <c r="E7056" s="1" t="n">
        <v>183</v>
      </c>
      <c r="F7056" s="1" t="n">
        <v>42</v>
      </c>
      <c r="G7056" s="1" t="n">
        <v>1035.25</v>
      </c>
      <c r="H7056" s="4" t="n">
        <v>46143.6009385185</v>
      </c>
      <c r="I70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7055BT72856431968183421035.2546143.6009385185</v>
      </c>
      <c r="J7056" s="1" t="n">
        <f aca="false">COUNTIF(I:I, $I7056)</f>
        <v>1</v>
      </c>
      <c r="K7056" s="1" t="str">
        <f aca="false">IF(ISNA(VLOOKUP(Table4[product_id], tblProducts[], tblProducts[product_name],FALSE() )), "Invalid", "Valid")</f>
        <v>Valid</v>
      </c>
      <c r="L7056" s="5" t="str">
        <f aca="false">IF(ISNA(VLOOKUP(Table4[[#This Row],[warehouse_id]], tblwhouse[], tblwhouse[warehouse_name],FALSE() )), "Invalid", "Valid")</f>
        <v>Valid</v>
      </c>
    </row>
    <row r="7057" customFormat="false" ht="15" hidden="false" customHeight="true" outlineLevel="0" collapsed="false">
      <c r="A7057" s="1" t="n">
        <v>7056</v>
      </c>
      <c r="B7057" s="1" t="n">
        <v>1</v>
      </c>
      <c r="C7057" s="1" t="n">
        <v>1461</v>
      </c>
      <c r="D7057" s="1" t="s">
        <v>14120</v>
      </c>
      <c r="E7057" s="1" t="n">
        <v>205</v>
      </c>
      <c r="F7057" s="1" t="n">
        <v>20</v>
      </c>
      <c r="G7057" s="1" t="n">
        <v>426.4</v>
      </c>
      <c r="H7057" s="4" t="n">
        <v>46048.6009385185</v>
      </c>
      <c r="I70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7056BT3138661146120520426.446048.6009385185</v>
      </c>
      <c r="J7057" s="1" t="n">
        <f aca="false">COUNTIF(I:I, $I7057)</f>
        <v>1</v>
      </c>
      <c r="K7057" s="1" t="str">
        <f aca="false">IF(ISNA(VLOOKUP(Table4[product_id], tblProducts[], tblProducts[product_name],FALSE() )), "Invalid", "Valid")</f>
        <v>Valid</v>
      </c>
      <c r="L7057" s="5" t="str">
        <f aca="false">IF(ISNA(VLOOKUP(Table4[[#This Row],[warehouse_id]], tblwhouse[], tblwhouse[warehouse_name],FALSE() )), "Invalid", "Valid")</f>
        <v>Valid</v>
      </c>
    </row>
    <row r="7058" customFormat="false" ht="15" hidden="false" customHeight="true" outlineLevel="0" collapsed="false">
      <c r="A7058" s="1" t="n">
        <v>7057</v>
      </c>
      <c r="B7058" s="1" t="n">
        <v>3</v>
      </c>
      <c r="C7058" s="1" t="n">
        <v>2966</v>
      </c>
      <c r="D7058" s="1" t="s">
        <v>7189</v>
      </c>
      <c r="E7058" s="1" t="n">
        <v>32</v>
      </c>
      <c r="F7058" s="1" t="n">
        <v>23</v>
      </c>
      <c r="G7058" s="1" t="n">
        <v>420.61</v>
      </c>
      <c r="H7058" s="4" t="n">
        <v>46024.6009385185</v>
      </c>
      <c r="I70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7057BT277528329663223420.6146024.6009385185</v>
      </c>
      <c r="J7058" s="1" t="n">
        <f aca="false">COUNTIF(I:I, $I7058)</f>
        <v>1</v>
      </c>
      <c r="K7058" s="1" t="str">
        <f aca="false">IF(ISNA(VLOOKUP(Table4[product_id], tblProducts[], tblProducts[product_name],FALSE() )), "Invalid", "Valid")</f>
        <v>Valid</v>
      </c>
      <c r="L7058" s="5" t="str">
        <f aca="false">IF(ISNA(VLOOKUP(Table4[[#This Row],[warehouse_id]], tblwhouse[], tblwhouse[warehouse_name],FALSE() )), "Invalid", "Valid")</f>
        <v>Valid</v>
      </c>
    </row>
    <row r="7059" customFormat="false" ht="15" hidden="false" customHeight="true" outlineLevel="0" collapsed="false">
      <c r="A7059" s="1" t="n">
        <v>7058</v>
      </c>
      <c r="B7059" s="1" t="n">
        <v>2</v>
      </c>
      <c r="C7059" s="1" t="n">
        <v>924</v>
      </c>
      <c r="D7059" s="1" t="s">
        <v>14121</v>
      </c>
      <c r="E7059" s="1" t="n">
        <v>221</v>
      </c>
      <c r="F7059" s="1" t="n">
        <v>80</v>
      </c>
      <c r="G7059" s="1" t="n">
        <v>228.13</v>
      </c>
      <c r="H7059" s="4" t="n">
        <v>46119.6009385185</v>
      </c>
      <c r="I70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7058BT907470292422180228.1346119.6009385185</v>
      </c>
      <c r="J7059" s="1" t="n">
        <f aca="false">COUNTIF(I:I, $I7059)</f>
        <v>1</v>
      </c>
      <c r="K7059" s="1" t="str">
        <f aca="false">IF(ISNA(VLOOKUP(Table4[product_id], tblProducts[], tblProducts[product_name],FALSE() )), "Invalid", "Valid")</f>
        <v>Valid</v>
      </c>
      <c r="L7059" s="5" t="str">
        <f aca="false">IF(ISNA(VLOOKUP(Table4[[#This Row],[warehouse_id]], tblwhouse[], tblwhouse[warehouse_name],FALSE() )), "Invalid", "Valid")</f>
        <v>Valid</v>
      </c>
    </row>
    <row r="7060" customFormat="false" ht="15" hidden="false" customHeight="true" outlineLevel="0" collapsed="false">
      <c r="A7060" s="1" t="n">
        <v>7059</v>
      </c>
      <c r="B7060" s="1" t="n">
        <v>4</v>
      </c>
      <c r="C7060" s="1" t="n">
        <v>18</v>
      </c>
      <c r="D7060" s="1" t="s">
        <v>14122</v>
      </c>
      <c r="E7060" s="1" t="n">
        <v>455</v>
      </c>
      <c r="F7060" s="1" t="n">
        <v>21</v>
      </c>
      <c r="G7060" s="1" t="n">
        <v>74.97</v>
      </c>
      <c r="H7060" s="4" t="n">
        <v>46110.6009385185</v>
      </c>
      <c r="I70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7059BT9967984184552174.9746110.6009385185</v>
      </c>
      <c r="J7060" s="1" t="n">
        <f aca="false">COUNTIF(I:I, $I7060)</f>
        <v>1</v>
      </c>
      <c r="K7060" s="1" t="str">
        <f aca="false">IF(ISNA(VLOOKUP(Table4[product_id], tblProducts[], tblProducts[product_name],FALSE() )), "Invalid", "Valid")</f>
        <v>Valid</v>
      </c>
      <c r="L7060" s="5" t="str">
        <f aca="false">IF(ISNA(VLOOKUP(Table4[[#This Row],[warehouse_id]], tblwhouse[], tblwhouse[warehouse_name],FALSE() )), "Invalid", "Valid")</f>
        <v>Valid</v>
      </c>
    </row>
    <row r="7061" customFormat="false" ht="15" hidden="false" customHeight="true" outlineLevel="0" collapsed="false">
      <c r="A7061" s="1" t="n">
        <v>7060</v>
      </c>
      <c r="B7061" s="1" t="n">
        <v>4</v>
      </c>
      <c r="C7061" s="1" t="n">
        <v>2355</v>
      </c>
      <c r="D7061" s="1" t="s">
        <v>14123</v>
      </c>
      <c r="E7061" s="1" t="n">
        <v>93</v>
      </c>
      <c r="F7061" s="1" t="n">
        <v>34</v>
      </c>
      <c r="G7061" s="1" t="n">
        <v>809.51</v>
      </c>
      <c r="H7061" s="4" t="n">
        <v>46126.6009385185</v>
      </c>
      <c r="I70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7060BT836153423559334809.5146126.6009385185</v>
      </c>
      <c r="J7061" s="1" t="n">
        <f aca="false">COUNTIF(I:I, $I7061)</f>
        <v>1</v>
      </c>
      <c r="K7061" s="1" t="str">
        <f aca="false">IF(ISNA(VLOOKUP(Table4[product_id], tblProducts[], tblProducts[product_name],FALSE() )), "Invalid", "Valid")</f>
        <v>Valid</v>
      </c>
      <c r="L7061" s="5" t="str">
        <f aca="false">IF(ISNA(VLOOKUP(Table4[[#This Row],[warehouse_id]], tblwhouse[], tblwhouse[warehouse_name],FALSE() )), "Invalid", "Valid")</f>
        <v>Valid</v>
      </c>
    </row>
    <row r="7062" customFormat="false" ht="15" hidden="false" customHeight="true" outlineLevel="0" collapsed="false">
      <c r="A7062" s="1" t="n">
        <v>7061</v>
      </c>
      <c r="B7062" s="1" t="n">
        <v>1</v>
      </c>
      <c r="C7062" s="1" t="n">
        <v>808</v>
      </c>
      <c r="D7062" s="1" t="s">
        <v>14124</v>
      </c>
      <c r="E7062" s="1" t="n">
        <v>182</v>
      </c>
      <c r="F7062" s="1" t="n">
        <v>76</v>
      </c>
      <c r="G7062" s="1" t="n">
        <v>1248.51</v>
      </c>
      <c r="H7062" s="4" t="n">
        <v>46159.6009385185</v>
      </c>
      <c r="I70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7061BT8473171808182761248.5146159.6009385185</v>
      </c>
      <c r="J7062" s="1" t="n">
        <f aca="false">COUNTIF(I:I, $I7062)</f>
        <v>1</v>
      </c>
      <c r="K7062" s="1" t="str">
        <f aca="false">IF(ISNA(VLOOKUP(Table4[product_id], tblProducts[], tblProducts[product_name],FALSE() )), "Invalid", "Valid")</f>
        <v>Valid</v>
      </c>
      <c r="L7062" s="5" t="str">
        <f aca="false">IF(ISNA(VLOOKUP(Table4[[#This Row],[warehouse_id]], tblwhouse[], tblwhouse[warehouse_name],FALSE() )), "Invalid", "Valid")</f>
        <v>Valid</v>
      </c>
    </row>
    <row r="7063" customFormat="false" ht="15" hidden="false" customHeight="true" outlineLevel="0" collapsed="false">
      <c r="A7063" s="1" t="n">
        <v>7062</v>
      </c>
      <c r="B7063" s="1" t="n">
        <v>1</v>
      </c>
      <c r="C7063" s="1" t="n">
        <v>1633</v>
      </c>
      <c r="D7063" s="1" t="s">
        <v>14125</v>
      </c>
      <c r="E7063" s="1" t="n">
        <v>182</v>
      </c>
      <c r="F7063" s="1" t="n">
        <v>79</v>
      </c>
      <c r="G7063" s="1" t="n">
        <v>1261.01</v>
      </c>
      <c r="H7063" s="4" t="n">
        <v>46069.6009385185</v>
      </c>
      <c r="I70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7062BT31499711633182791261.0146069.6009385185</v>
      </c>
      <c r="J7063" s="1" t="n">
        <f aca="false">COUNTIF(I:I, $I7063)</f>
        <v>1</v>
      </c>
      <c r="K7063" s="1" t="str">
        <f aca="false">IF(ISNA(VLOOKUP(Table4[product_id], tblProducts[], tblProducts[product_name],FALSE() )), "Invalid", "Valid")</f>
        <v>Valid</v>
      </c>
      <c r="L7063" s="5" t="str">
        <f aca="false">IF(ISNA(VLOOKUP(Table4[[#This Row],[warehouse_id]], tblwhouse[], tblwhouse[warehouse_name],FALSE() )), "Invalid", "Valid")</f>
        <v>Valid</v>
      </c>
    </row>
    <row r="7064" customFormat="false" ht="15" hidden="false" customHeight="true" outlineLevel="0" collapsed="false">
      <c r="A7064" s="1" t="n">
        <v>7063</v>
      </c>
      <c r="B7064" s="1" t="n">
        <v>1</v>
      </c>
      <c r="C7064" s="1" t="n">
        <v>2767</v>
      </c>
      <c r="D7064" s="1" t="s">
        <v>14126</v>
      </c>
      <c r="E7064" s="1" t="n">
        <v>395</v>
      </c>
      <c r="F7064" s="1" t="n">
        <v>67</v>
      </c>
      <c r="G7064" s="1" t="n">
        <v>41.86</v>
      </c>
      <c r="H7064" s="4" t="n">
        <v>46032.6009385185</v>
      </c>
      <c r="I70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7063BT420037127673956741.8646032.6009385185</v>
      </c>
      <c r="J7064" s="1" t="n">
        <f aca="false">COUNTIF(I:I, $I7064)</f>
        <v>1</v>
      </c>
      <c r="K7064" s="1" t="str">
        <f aca="false">IF(ISNA(VLOOKUP(Table4[product_id], tblProducts[], tblProducts[product_name],FALSE() )), "Invalid", "Valid")</f>
        <v>Valid</v>
      </c>
      <c r="L7064" s="5" t="str">
        <f aca="false">IF(ISNA(VLOOKUP(Table4[[#This Row],[warehouse_id]], tblwhouse[], tblwhouse[warehouse_name],FALSE() )), "Invalid", "Valid")</f>
        <v>Valid</v>
      </c>
    </row>
    <row r="7065" customFormat="false" ht="15" hidden="false" customHeight="true" outlineLevel="0" collapsed="false">
      <c r="A7065" s="1" t="n">
        <v>7064</v>
      </c>
      <c r="B7065" s="1" t="n">
        <v>4</v>
      </c>
      <c r="C7065" s="1" t="n">
        <v>1924</v>
      </c>
      <c r="D7065" s="1" t="s">
        <v>14127</v>
      </c>
      <c r="E7065" s="1" t="n">
        <v>379</v>
      </c>
      <c r="F7065" s="1" t="n">
        <v>69</v>
      </c>
      <c r="G7065" s="1" t="n">
        <v>978.82</v>
      </c>
      <c r="H7065" s="4" t="n">
        <v>46190.6009385185</v>
      </c>
      <c r="I70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7064BT7676544192437969978.8246190.6009385185</v>
      </c>
      <c r="J7065" s="1" t="n">
        <f aca="false">COUNTIF(I:I, $I7065)</f>
        <v>1</v>
      </c>
      <c r="K7065" s="1" t="str">
        <f aca="false">IF(ISNA(VLOOKUP(Table4[product_id], tblProducts[], tblProducts[product_name],FALSE() )), "Invalid", "Valid")</f>
        <v>Valid</v>
      </c>
      <c r="L7065" s="5" t="str">
        <f aca="false">IF(ISNA(VLOOKUP(Table4[[#This Row],[warehouse_id]], tblwhouse[], tblwhouse[warehouse_name],FALSE() )), "Invalid", "Valid")</f>
        <v>Valid</v>
      </c>
    </row>
    <row r="7066" customFormat="false" ht="15" hidden="false" customHeight="true" outlineLevel="0" collapsed="false">
      <c r="A7066" s="1" t="n">
        <v>7065</v>
      </c>
      <c r="B7066" s="1" t="n">
        <v>4</v>
      </c>
      <c r="C7066" s="1" t="n">
        <v>2137</v>
      </c>
      <c r="D7066" s="1" t="s">
        <v>8046</v>
      </c>
      <c r="E7066" s="1" t="n">
        <v>8</v>
      </c>
      <c r="F7066" s="1" t="n">
        <v>60</v>
      </c>
      <c r="G7066" s="1" t="n">
        <v>296.26</v>
      </c>
      <c r="H7066" s="4" t="n">
        <v>46044.6009385185</v>
      </c>
      <c r="I70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7065BT54709042137860296.2646044.6009385185</v>
      </c>
      <c r="J7066" s="1" t="n">
        <f aca="false">COUNTIF(I:I, $I7066)</f>
        <v>1</v>
      </c>
      <c r="K7066" s="1" t="str">
        <f aca="false">IF(ISNA(VLOOKUP(Table4[product_id], tblProducts[], tblProducts[product_name],FALSE() )), "Invalid", "Valid")</f>
        <v>Valid</v>
      </c>
      <c r="L7066" s="5" t="str">
        <f aca="false">IF(ISNA(VLOOKUP(Table4[[#This Row],[warehouse_id]], tblwhouse[], tblwhouse[warehouse_name],FALSE() )), "Invalid", "Valid")</f>
        <v>Valid</v>
      </c>
    </row>
    <row r="7067" customFormat="false" ht="15" hidden="false" customHeight="true" outlineLevel="0" collapsed="false">
      <c r="A7067" s="1" t="n">
        <v>7066</v>
      </c>
      <c r="B7067" s="1" t="n">
        <v>4</v>
      </c>
      <c r="C7067" s="1" t="n">
        <v>681</v>
      </c>
      <c r="D7067" s="1" t="s">
        <v>14128</v>
      </c>
      <c r="E7067" s="1" t="n">
        <v>312</v>
      </c>
      <c r="F7067" s="1" t="n">
        <v>27</v>
      </c>
      <c r="G7067" s="1" t="n">
        <v>831.29</v>
      </c>
      <c r="H7067" s="4" t="n">
        <v>46008.6009385185</v>
      </c>
      <c r="I70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7066BT410316468131227831.2946008.6009385185</v>
      </c>
      <c r="J7067" s="1" t="n">
        <f aca="false">COUNTIF(I:I, $I7067)</f>
        <v>1</v>
      </c>
      <c r="K7067" s="1" t="str">
        <f aca="false">IF(ISNA(VLOOKUP(Table4[product_id], tblProducts[], tblProducts[product_name],FALSE() )), "Invalid", "Valid")</f>
        <v>Valid</v>
      </c>
      <c r="L7067" s="5" t="str">
        <f aca="false">IF(ISNA(VLOOKUP(Table4[[#This Row],[warehouse_id]], tblwhouse[], tblwhouse[warehouse_name],FALSE() )), "Invalid", "Valid")</f>
        <v>Valid</v>
      </c>
    </row>
    <row r="7068" customFormat="false" ht="15" hidden="false" customHeight="true" outlineLevel="0" collapsed="false">
      <c r="A7068" s="1" t="n">
        <v>7067</v>
      </c>
      <c r="B7068" s="1" t="n">
        <v>3</v>
      </c>
      <c r="C7068" s="1" t="n">
        <v>1584</v>
      </c>
      <c r="D7068" s="1" t="s">
        <v>14129</v>
      </c>
      <c r="E7068" s="1" t="n">
        <v>289</v>
      </c>
      <c r="F7068" s="1" t="n">
        <v>27</v>
      </c>
      <c r="G7068" s="1" t="n">
        <v>1236.64</v>
      </c>
      <c r="H7068" s="4" t="n">
        <v>45966.6009385185</v>
      </c>
      <c r="I70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7067BT14439431584289271236.6445966.6009385185</v>
      </c>
      <c r="J7068" s="1" t="n">
        <f aca="false">COUNTIF(I:I, $I7068)</f>
        <v>1</v>
      </c>
      <c r="K7068" s="1" t="str">
        <f aca="false">IF(ISNA(VLOOKUP(Table4[product_id], tblProducts[], tblProducts[product_name],FALSE() )), "Invalid", "Valid")</f>
        <v>Valid</v>
      </c>
      <c r="L7068" s="5" t="str">
        <f aca="false">IF(ISNA(VLOOKUP(Table4[[#This Row],[warehouse_id]], tblwhouse[], tblwhouse[warehouse_name],FALSE() )), "Invalid", "Valid")</f>
        <v>Valid</v>
      </c>
    </row>
    <row r="7069" customFormat="false" ht="15" hidden="false" customHeight="true" outlineLevel="0" collapsed="false">
      <c r="A7069" s="1" t="n">
        <v>7068</v>
      </c>
      <c r="B7069" s="1" t="n">
        <v>2</v>
      </c>
      <c r="C7069" s="1" t="n">
        <v>243</v>
      </c>
      <c r="D7069" s="1" t="s">
        <v>14130</v>
      </c>
      <c r="E7069" s="1" t="n">
        <v>268</v>
      </c>
      <c r="F7069" s="1" t="n">
        <v>59</v>
      </c>
      <c r="G7069" s="1" t="n">
        <v>656.54</v>
      </c>
      <c r="H7069" s="4" t="n">
        <v>46059.6009385185</v>
      </c>
      <c r="I70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7068BT430293224326859656.5446059.6009385185</v>
      </c>
      <c r="J7069" s="1" t="n">
        <f aca="false">COUNTIF(I:I, $I7069)</f>
        <v>1</v>
      </c>
      <c r="K7069" s="1" t="str">
        <f aca="false">IF(ISNA(VLOOKUP(Table4[product_id], tblProducts[], tblProducts[product_name],FALSE() )), "Invalid", "Valid")</f>
        <v>Valid</v>
      </c>
      <c r="L7069" s="5" t="str">
        <f aca="false">IF(ISNA(VLOOKUP(Table4[[#This Row],[warehouse_id]], tblwhouse[], tblwhouse[warehouse_name],FALSE() )), "Invalid", "Valid")</f>
        <v>Valid</v>
      </c>
    </row>
    <row r="7070" customFormat="false" ht="15" hidden="false" customHeight="true" outlineLevel="0" collapsed="false">
      <c r="A7070" s="1" t="n">
        <v>7069</v>
      </c>
      <c r="B7070" s="1" t="n">
        <v>2</v>
      </c>
      <c r="C7070" s="1" t="n">
        <v>1974</v>
      </c>
      <c r="D7070" s="1" t="s">
        <v>14131</v>
      </c>
      <c r="E7070" s="1" t="n">
        <v>113</v>
      </c>
      <c r="F7070" s="1" t="n">
        <v>74</v>
      </c>
      <c r="G7070" s="1" t="n">
        <v>1468.27</v>
      </c>
      <c r="H7070" s="4" t="n">
        <v>45924.6009385185</v>
      </c>
      <c r="I70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7069BT15291021974113741468.2745924.6009385185</v>
      </c>
      <c r="J7070" s="1" t="n">
        <f aca="false">COUNTIF(I:I, $I7070)</f>
        <v>1</v>
      </c>
      <c r="K7070" s="1" t="str">
        <f aca="false">IF(ISNA(VLOOKUP(Table4[product_id], tblProducts[], tblProducts[product_name],FALSE() )), "Invalid", "Valid")</f>
        <v>Valid</v>
      </c>
      <c r="L7070" s="5" t="str">
        <f aca="false">IF(ISNA(VLOOKUP(Table4[[#This Row],[warehouse_id]], tblwhouse[], tblwhouse[warehouse_name],FALSE() )), "Invalid", "Valid")</f>
        <v>Valid</v>
      </c>
    </row>
    <row r="7071" customFormat="false" ht="15" hidden="false" customHeight="true" outlineLevel="0" collapsed="false">
      <c r="A7071" s="1" t="n">
        <v>7070</v>
      </c>
      <c r="B7071" s="1" t="n">
        <v>1</v>
      </c>
      <c r="C7071" s="1" t="n">
        <v>1728</v>
      </c>
      <c r="D7071" s="1" t="s">
        <v>14132</v>
      </c>
      <c r="E7071" s="1" t="n">
        <v>348</v>
      </c>
      <c r="F7071" s="1" t="n">
        <v>36</v>
      </c>
      <c r="G7071" s="1" t="n">
        <v>1202.46</v>
      </c>
      <c r="H7071" s="4" t="n">
        <v>45993.6009385185</v>
      </c>
      <c r="I70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7070BT12142611728348361202.4645993.6009385185</v>
      </c>
      <c r="J7071" s="1" t="n">
        <f aca="false">COUNTIF(I:I, $I7071)</f>
        <v>1</v>
      </c>
      <c r="K7071" s="1" t="str">
        <f aca="false">IF(ISNA(VLOOKUP(Table4[product_id], tblProducts[], tblProducts[product_name],FALSE() )), "Invalid", "Valid")</f>
        <v>Valid</v>
      </c>
      <c r="L7071" s="5" t="str">
        <f aca="false">IF(ISNA(VLOOKUP(Table4[[#This Row],[warehouse_id]], tblwhouse[], tblwhouse[warehouse_name],FALSE() )), "Invalid", "Valid")</f>
        <v>Valid</v>
      </c>
    </row>
    <row r="7072" customFormat="false" ht="15" hidden="false" customHeight="true" outlineLevel="0" collapsed="false">
      <c r="A7072" s="1" t="n">
        <v>7071</v>
      </c>
      <c r="B7072" s="1" t="n">
        <v>2</v>
      </c>
      <c r="C7072" s="1" t="n">
        <v>2814</v>
      </c>
      <c r="D7072" s="1" t="s">
        <v>14133</v>
      </c>
      <c r="E7072" s="1" t="n">
        <v>269</v>
      </c>
      <c r="F7072" s="1" t="n">
        <v>76</v>
      </c>
      <c r="G7072" s="1" t="n">
        <v>1460.1</v>
      </c>
      <c r="H7072" s="4" t="n">
        <v>46040.6009385301</v>
      </c>
      <c r="I70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7071BT51095422814269761460.146040.6009385301</v>
      </c>
      <c r="J7072" s="1" t="n">
        <f aca="false">COUNTIF(I:I, $I7072)</f>
        <v>1</v>
      </c>
      <c r="K7072" s="1" t="str">
        <f aca="false">IF(ISNA(VLOOKUP(Table4[product_id], tblProducts[], tblProducts[product_name],FALSE() )), "Invalid", "Valid")</f>
        <v>Valid</v>
      </c>
      <c r="L7072" s="5" t="str">
        <f aca="false">IF(ISNA(VLOOKUP(Table4[[#This Row],[warehouse_id]], tblwhouse[], tblwhouse[warehouse_name],FALSE() )), "Invalid", "Valid")</f>
        <v>Valid</v>
      </c>
    </row>
    <row r="7073" customFormat="false" ht="15" hidden="false" customHeight="true" outlineLevel="0" collapsed="false">
      <c r="A7073" s="1" t="n">
        <v>7072</v>
      </c>
      <c r="B7073" s="1" t="n">
        <v>1</v>
      </c>
      <c r="C7073" s="1" t="n">
        <v>1323</v>
      </c>
      <c r="D7073" s="1" t="s">
        <v>14134</v>
      </c>
      <c r="E7073" s="1" t="n">
        <v>97</v>
      </c>
      <c r="F7073" s="1" t="n">
        <v>48</v>
      </c>
      <c r="G7073" s="1" t="n">
        <v>230.26</v>
      </c>
      <c r="H7073" s="4" t="n">
        <v>46079.6009385301</v>
      </c>
      <c r="I70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7072BT989585113239748230.2646079.6009385301</v>
      </c>
      <c r="J7073" s="1" t="n">
        <f aca="false">COUNTIF(I:I, $I7073)</f>
        <v>1</v>
      </c>
      <c r="K7073" s="1" t="str">
        <f aca="false">IF(ISNA(VLOOKUP(Table4[product_id], tblProducts[], tblProducts[product_name],FALSE() )), "Invalid", "Valid")</f>
        <v>Valid</v>
      </c>
      <c r="L7073" s="5" t="str">
        <f aca="false">IF(ISNA(VLOOKUP(Table4[[#This Row],[warehouse_id]], tblwhouse[], tblwhouse[warehouse_name],FALSE() )), "Invalid", "Valid")</f>
        <v>Valid</v>
      </c>
    </row>
    <row r="7074" customFormat="false" ht="15" hidden="false" customHeight="true" outlineLevel="0" collapsed="false">
      <c r="A7074" s="1" t="n">
        <v>7073</v>
      </c>
      <c r="B7074" s="1" t="n">
        <v>1</v>
      </c>
      <c r="C7074" s="1" t="n">
        <v>2795</v>
      </c>
      <c r="D7074" s="1" t="s">
        <v>14135</v>
      </c>
      <c r="E7074" s="1" t="n">
        <v>370</v>
      </c>
      <c r="F7074" s="1" t="n">
        <v>36</v>
      </c>
      <c r="G7074" s="1" t="n">
        <v>1313.15</v>
      </c>
      <c r="H7074" s="4" t="n">
        <v>45938.6009385301</v>
      </c>
      <c r="I70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7073BT31948812795370361313.1545938.6009385301</v>
      </c>
      <c r="J7074" s="1" t="n">
        <f aca="false">COUNTIF(I:I, $I7074)</f>
        <v>1</v>
      </c>
      <c r="K7074" s="1" t="str">
        <f aca="false">IF(ISNA(VLOOKUP(Table4[product_id], tblProducts[], tblProducts[product_name],FALSE() )), "Invalid", "Valid")</f>
        <v>Valid</v>
      </c>
      <c r="L7074" s="5" t="str">
        <f aca="false">IF(ISNA(VLOOKUP(Table4[[#This Row],[warehouse_id]], tblwhouse[], tblwhouse[warehouse_name],FALSE() )), "Invalid", "Valid")</f>
        <v>Valid</v>
      </c>
    </row>
    <row r="7075" customFormat="false" ht="15" hidden="false" customHeight="true" outlineLevel="0" collapsed="false">
      <c r="A7075" s="1" t="n">
        <v>7074</v>
      </c>
      <c r="B7075" s="1" t="n">
        <v>1</v>
      </c>
      <c r="C7075" s="1" t="n">
        <v>2556</v>
      </c>
      <c r="D7075" s="1" t="s">
        <v>14136</v>
      </c>
      <c r="E7075" s="1" t="n">
        <v>38</v>
      </c>
      <c r="F7075" s="1" t="n">
        <v>55</v>
      </c>
      <c r="G7075" s="1" t="n">
        <v>1394.88</v>
      </c>
      <c r="H7075" s="4" t="n">
        <v>45954.6009385301</v>
      </c>
      <c r="I70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7074BT7019631255638551394.8845954.6009385301</v>
      </c>
      <c r="J7075" s="1" t="n">
        <f aca="false">COUNTIF(I:I, $I7075)</f>
        <v>1</v>
      </c>
      <c r="K7075" s="1" t="str">
        <f aca="false">IF(ISNA(VLOOKUP(Table4[product_id], tblProducts[], tblProducts[product_name],FALSE() )), "Invalid", "Valid")</f>
        <v>Valid</v>
      </c>
      <c r="L7075" s="5" t="str">
        <f aca="false">IF(ISNA(VLOOKUP(Table4[[#This Row],[warehouse_id]], tblwhouse[], tblwhouse[warehouse_name],FALSE() )), "Invalid", "Valid")</f>
        <v>Valid</v>
      </c>
    </row>
    <row r="7076" customFormat="false" ht="15" hidden="false" customHeight="true" outlineLevel="0" collapsed="false">
      <c r="A7076" s="1" t="n">
        <v>7075</v>
      </c>
      <c r="B7076" s="1" t="n">
        <v>2</v>
      </c>
      <c r="C7076" s="1" t="n">
        <v>519</v>
      </c>
      <c r="D7076" s="1" t="s">
        <v>14137</v>
      </c>
      <c r="E7076" s="1" t="n">
        <v>475</v>
      </c>
      <c r="F7076" s="1" t="n">
        <v>26</v>
      </c>
      <c r="G7076" s="1" t="n">
        <v>1392.13</v>
      </c>
      <c r="H7076" s="4" t="n">
        <v>46183.6009385301</v>
      </c>
      <c r="I70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7075BT5972122519475261392.1346183.6009385301</v>
      </c>
      <c r="J7076" s="1" t="n">
        <f aca="false">COUNTIF(I:I, $I7076)</f>
        <v>1</v>
      </c>
      <c r="K7076" s="1" t="str">
        <f aca="false">IF(ISNA(VLOOKUP(Table4[product_id], tblProducts[], tblProducts[product_name],FALSE() )), "Invalid", "Valid")</f>
        <v>Valid</v>
      </c>
      <c r="L7076" s="5" t="str">
        <f aca="false">IF(ISNA(VLOOKUP(Table4[[#This Row],[warehouse_id]], tblwhouse[], tblwhouse[warehouse_name],FALSE() )), "Invalid", "Valid")</f>
        <v>Valid</v>
      </c>
    </row>
    <row r="7077" customFormat="false" ht="15" hidden="false" customHeight="true" outlineLevel="0" collapsed="false">
      <c r="A7077" s="1" t="n">
        <v>7076</v>
      </c>
      <c r="B7077" s="1" t="n">
        <v>1</v>
      </c>
      <c r="C7077" s="1" t="n">
        <v>2523</v>
      </c>
      <c r="D7077" s="1" t="s">
        <v>14138</v>
      </c>
      <c r="E7077" s="1" t="n">
        <v>190</v>
      </c>
      <c r="F7077" s="1" t="n">
        <v>60</v>
      </c>
      <c r="G7077" s="1" t="n">
        <v>1019</v>
      </c>
      <c r="H7077" s="4" t="n">
        <v>46040.6009385301</v>
      </c>
      <c r="I70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7076BT4081561252319060101946040.6009385301</v>
      </c>
      <c r="J7077" s="1" t="n">
        <f aca="false">COUNTIF(I:I, $I7077)</f>
        <v>1</v>
      </c>
      <c r="K7077" s="1" t="str">
        <f aca="false">IF(ISNA(VLOOKUP(Table4[product_id], tblProducts[], tblProducts[product_name],FALSE() )), "Invalid", "Valid")</f>
        <v>Valid</v>
      </c>
      <c r="L7077" s="5" t="str">
        <f aca="false">IF(ISNA(VLOOKUP(Table4[[#This Row],[warehouse_id]], tblwhouse[], tblwhouse[warehouse_name],FALSE() )), "Invalid", "Valid")</f>
        <v>Valid</v>
      </c>
    </row>
    <row r="7078" customFormat="false" ht="15" hidden="false" customHeight="true" outlineLevel="0" collapsed="false">
      <c r="A7078" s="1" t="n">
        <v>7077</v>
      </c>
      <c r="B7078" s="1" t="n">
        <v>4</v>
      </c>
      <c r="C7078" s="1" t="n">
        <v>1495</v>
      </c>
      <c r="D7078" s="1" t="s">
        <v>14139</v>
      </c>
      <c r="E7078" s="1" t="n">
        <v>432</v>
      </c>
      <c r="F7078" s="1" t="n">
        <v>37</v>
      </c>
      <c r="G7078" s="1" t="n">
        <v>1315.99</v>
      </c>
      <c r="H7078" s="4" t="n">
        <v>45934.6009385301</v>
      </c>
      <c r="I70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7077BT41549141495432371315.9945934.6009385301</v>
      </c>
      <c r="J7078" s="1" t="n">
        <f aca="false">COUNTIF(I:I, $I7078)</f>
        <v>1</v>
      </c>
      <c r="K7078" s="1" t="str">
        <f aca="false">IF(ISNA(VLOOKUP(Table4[product_id], tblProducts[], tblProducts[product_name],FALSE() )), "Invalid", "Valid")</f>
        <v>Valid</v>
      </c>
      <c r="L7078" s="5" t="str">
        <f aca="false">IF(ISNA(VLOOKUP(Table4[[#This Row],[warehouse_id]], tblwhouse[], tblwhouse[warehouse_name],FALSE() )), "Invalid", "Valid")</f>
        <v>Valid</v>
      </c>
    </row>
    <row r="7079" customFormat="false" ht="15" hidden="false" customHeight="true" outlineLevel="0" collapsed="false">
      <c r="A7079" s="1" t="n">
        <v>7078</v>
      </c>
      <c r="B7079" s="1" t="n">
        <v>3</v>
      </c>
      <c r="C7079" s="1" t="n">
        <v>2374</v>
      </c>
      <c r="D7079" s="1" t="s">
        <v>14140</v>
      </c>
      <c r="E7079" s="1" t="n">
        <v>9</v>
      </c>
      <c r="F7079" s="1" t="n">
        <v>45</v>
      </c>
      <c r="G7079" s="1" t="n">
        <v>124.28</v>
      </c>
      <c r="H7079" s="4" t="n">
        <v>46214.6009385301</v>
      </c>
      <c r="I70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7078BT99237532374945124.2846214.6009385301</v>
      </c>
      <c r="J7079" s="1" t="n">
        <f aca="false">COUNTIF(I:I, $I7079)</f>
        <v>1</v>
      </c>
      <c r="K7079" s="1" t="str">
        <f aca="false">IF(ISNA(VLOOKUP(Table4[product_id], tblProducts[], tblProducts[product_name],FALSE() )), "Invalid", "Valid")</f>
        <v>Valid</v>
      </c>
      <c r="L7079" s="5" t="str">
        <f aca="false">IF(ISNA(VLOOKUP(Table4[[#This Row],[warehouse_id]], tblwhouse[], tblwhouse[warehouse_name],FALSE() )), "Invalid", "Valid")</f>
        <v>Valid</v>
      </c>
    </row>
    <row r="7080" customFormat="false" ht="15" hidden="false" customHeight="true" outlineLevel="0" collapsed="false">
      <c r="A7080" s="1" t="n">
        <v>7079</v>
      </c>
      <c r="B7080" s="1" t="n">
        <v>4</v>
      </c>
      <c r="C7080" s="1" t="n">
        <v>2815</v>
      </c>
      <c r="D7080" s="1" t="s">
        <v>14141</v>
      </c>
      <c r="E7080" s="1" t="n">
        <v>334</v>
      </c>
      <c r="F7080" s="1" t="n">
        <v>47</v>
      </c>
      <c r="G7080" s="1" t="n">
        <v>215.41</v>
      </c>
      <c r="H7080" s="4" t="n">
        <v>46201.6009385301</v>
      </c>
      <c r="I70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7079BT6421854281533447215.4146201.6009385301</v>
      </c>
      <c r="J7080" s="1" t="n">
        <f aca="false">COUNTIF(I:I, $I7080)</f>
        <v>1</v>
      </c>
      <c r="K7080" s="1" t="str">
        <f aca="false">IF(ISNA(VLOOKUP(Table4[product_id], tblProducts[], tblProducts[product_name],FALSE() )), "Invalid", "Valid")</f>
        <v>Valid</v>
      </c>
      <c r="L7080" s="5" t="str">
        <f aca="false">IF(ISNA(VLOOKUP(Table4[[#This Row],[warehouse_id]], tblwhouse[], tblwhouse[warehouse_name],FALSE() )), "Invalid", "Valid")</f>
        <v>Valid</v>
      </c>
    </row>
    <row r="7081" customFormat="false" ht="15" hidden="false" customHeight="true" outlineLevel="0" collapsed="false">
      <c r="A7081" s="1" t="n">
        <v>7080</v>
      </c>
      <c r="B7081" s="1" t="n">
        <v>1</v>
      </c>
      <c r="C7081" s="1" t="n">
        <v>1298</v>
      </c>
      <c r="D7081" s="1" t="s">
        <v>14142</v>
      </c>
      <c r="E7081" s="1" t="n">
        <v>238</v>
      </c>
      <c r="F7081" s="1" t="n">
        <v>46</v>
      </c>
      <c r="G7081" s="1" t="n">
        <v>358.6</v>
      </c>
      <c r="H7081" s="4" t="n">
        <v>46119.6009385301</v>
      </c>
      <c r="I70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7080BT7693181129823846358.646119.6009385301</v>
      </c>
      <c r="J7081" s="1" t="n">
        <f aca="false">COUNTIF(I:I, $I7081)</f>
        <v>1</v>
      </c>
      <c r="K7081" s="1" t="str">
        <f aca="false">IF(ISNA(VLOOKUP(Table4[product_id], tblProducts[], tblProducts[product_name],FALSE() )), "Invalid", "Valid")</f>
        <v>Valid</v>
      </c>
      <c r="L7081" s="5" t="str">
        <f aca="false">IF(ISNA(VLOOKUP(Table4[[#This Row],[warehouse_id]], tblwhouse[], tblwhouse[warehouse_name],FALSE() )), "Invalid", "Valid")</f>
        <v>Valid</v>
      </c>
    </row>
    <row r="7082" customFormat="false" ht="15" hidden="false" customHeight="true" outlineLevel="0" collapsed="false">
      <c r="A7082" s="1" t="n">
        <v>7081</v>
      </c>
      <c r="B7082" s="1" t="n">
        <v>4</v>
      </c>
      <c r="C7082" s="1" t="n">
        <v>1978</v>
      </c>
      <c r="D7082" s="1" t="s">
        <v>14143</v>
      </c>
      <c r="E7082" s="1" t="n">
        <v>325</v>
      </c>
      <c r="F7082" s="1" t="n">
        <v>40</v>
      </c>
      <c r="G7082" s="1" t="n">
        <v>672.59</v>
      </c>
      <c r="H7082" s="4" t="n">
        <v>45939.6009385301</v>
      </c>
      <c r="I70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7081BT5708494197832540672.5945939.6009385301</v>
      </c>
      <c r="J7082" s="1" t="n">
        <f aca="false">COUNTIF(I:I, $I7082)</f>
        <v>1</v>
      </c>
      <c r="K7082" s="1" t="str">
        <f aca="false">IF(ISNA(VLOOKUP(Table4[product_id], tblProducts[], tblProducts[product_name],FALSE() )), "Invalid", "Valid")</f>
        <v>Valid</v>
      </c>
      <c r="L7082" s="5" t="str">
        <f aca="false">IF(ISNA(VLOOKUP(Table4[[#This Row],[warehouse_id]], tblwhouse[], tblwhouse[warehouse_name],FALSE() )), "Invalid", "Valid")</f>
        <v>Valid</v>
      </c>
    </row>
    <row r="7083" customFormat="false" ht="15" hidden="false" customHeight="true" outlineLevel="0" collapsed="false">
      <c r="A7083" s="1" t="n">
        <v>7082</v>
      </c>
      <c r="B7083" s="1" t="n">
        <v>3</v>
      </c>
      <c r="C7083" s="1" t="n">
        <v>1438</v>
      </c>
      <c r="D7083" s="1" t="s">
        <v>14144</v>
      </c>
      <c r="E7083" s="1" t="n">
        <v>162</v>
      </c>
      <c r="F7083" s="1" t="n">
        <v>25</v>
      </c>
      <c r="G7083" s="1" t="n">
        <v>298.67</v>
      </c>
      <c r="H7083" s="4" t="n">
        <v>46152.6009385301</v>
      </c>
      <c r="I70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7082BT4201693143816225298.6746152.6009385301</v>
      </c>
      <c r="J7083" s="1" t="n">
        <f aca="false">COUNTIF(I:I, $I7083)</f>
        <v>1</v>
      </c>
      <c r="K7083" s="1" t="str">
        <f aca="false">IF(ISNA(VLOOKUP(Table4[product_id], tblProducts[], tblProducts[product_name],FALSE() )), "Invalid", "Valid")</f>
        <v>Valid</v>
      </c>
      <c r="L7083" s="5" t="str">
        <f aca="false">IF(ISNA(VLOOKUP(Table4[[#This Row],[warehouse_id]], tblwhouse[], tblwhouse[warehouse_name],FALSE() )), "Invalid", "Valid")</f>
        <v>Valid</v>
      </c>
    </row>
    <row r="7084" customFormat="false" ht="15" hidden="false" customHeight="true" outlineLevel="0" collapsed="false">
      <c r="A7084" s="1" t="n">
        <v>7083</v>
      </c>
      <c r="B7084" s="1" t="n">
        <v>3</v>
      </c>
      <c r="C7084" s="1" t="n">
        <v>285</v>
      </c>
      <c r="D7084" s="1" t="s">
        <v>14145</v>
      </c>
      <c r="E7084" s="1" t="n">
        <v>468</v>
      </c>
      <c r="F7084" s="1" t="n">
        <v>36</v>
      </c>
      <c r="G7084" s="1" t="n">
        <v>1345.05</v>
      </c>
      <c r="H7084" s="4" t="n">
        <v>46054.6009385301</v>
      </c>
      <c r="I70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7083BT7968653285468361345.0546054.6009385301</v>
      </c>
      <c r="J7084" s="1" t="n">
        <f aca="false">COUNTIF(I:I, $I7084)</f>
        <v>1</v>
      </c>
      <c r="K7084" s="1" t="str">
        <f aca="false">IF(ISNA(VLOOKUP(Table4[product_id], tblProducts[], tblProducts[product_name],FALSE() )), "Invalid", "Valid")</f>
        <v>Valid</v>
      </c>
      <c r="L7084" s="5" t="str">
        <f aca="false">IF(ISNA(VLOOKUP(Table4[[#This Row],[warehouse_id]], tblwhouse[], tblwhouse[warehouse_name],FALSE() )), "Invalid", "Valid")</f>
        <v>Valid</v>
      </c>
    </row>
    <row r="7085" customFormat="false" ht="15" hidden="false" customHeight="true" outlineLevel="0" collapsed="false">
      <c r="A7085" s="1" t="n">
        <v>7084</v>
      </c>
      <c r="B7085" s="1" t="n">
        <v>3</v>
      </c>
      <c r="C7085" s="1" t="n">
        <v>2316</v>
      </c>
      <c r="D7085" s="1" t="s">
        <v>14146</v>
      </c>
      <c r="E7085" s="1" t="n">
        <v>445</v>
      </c>
      <c r="F7085" s="1" t="n">
        <v>28</v>
      </c>
      <c r="G7085" s="1" t="n">
        <v>410.06</v>
      </c>
      <c r="H7085" s="4" t="n">
        <v>45990.6009385301</v>
      </c>
      <c r="I70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7084BT2866223231644528410.0645990.6009385301</v>
      </c>
      <c r="J7085" s="1" t="n">
        <f aca="false">COUNTIF(I:I, $I7085)</f>
        <v>1</v>
      </c>
      <c r="K7085" s="1" t="str">
        <f aca="false">IF(ISNA(VLOOKUP(Table4[product_id], tblProducts[], tblProducts[product_name],FALSE() )), "Invalid", "Valid")</f>
        <v>Valid</v>
      </c>
      <c r="L7085" s="5" t="str">
        <f aca="false">IF(ISNA(VLOOKUP(Table4[[#This Row],[warehouse_id]], tblwhouse[], tblwhouse[warehouse_name],FALSE() )), "Invalid", "Valid")</f>
        <v>Valid</v>
      </c>
    </row>
    <row r="7086" customFormat="false" ht="15" hidden="false" customHeight="true" outlineLevel="0" collapsed="false">
      <c r="A7086" s="1" t="n">
        <v>7085</v>
      </c>
      <c r="B7086" s="1" t="n">
        <v>3</v>
      </c>
      <c r="C7086" s="1" t="n">
        <v>2915</v>
      </c>
      <c r="D7086" s="1" t="s">
        <v>14147</v>
      </c>
      <c r="E7086" s="1" t="n">
        <v>437</v>
      </c>
      <c r="F7086" s="1" t="n">
        <v>32</v>
      </c>
      <c r="G7086" s="1" t="n">
        <v>354.13</v>
      </c>
      <c r="H7086" s="4" t="n">
        <v>46014.6009385301</v>
      </c>
      <c r="I70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7085BT1304513291543732354.1346014.6009385301</v>
      </c>
      <c r="J7086" s="1" t="n">
        <f aca="false">COUNTIF(I:I, $I7086)</f>
        <v>1</v>
      </c>
      <c r="K7086" s="1" t="str">
        <f aca="false">IF(ISNA(VLOOKUP(Table4[product_id], tblProducts[], tblProducts[product_name],FALSE() )), "Invalid", "Valid")</f>
        <v>Valid</v>
      </c>
      <c r="L7086" s="5" t="str">
        <f aca="false">IF(ISNA(VLOOKUP(Table4[[#This Row],[warehouse_id]], tblwhouse[], tblwhouse[warehouse_name],FALSE() )), "Invalid", "Valid")</f>
        <v>Valid</v>
      </c>
    </row>
    <row r="7087" customFormat="false" ht="15" hidden="false" customHeight="true" outlineLevel="0" collapsed="false">
      <c r="A7087" s="1" t="n">
        <v>7086</v>
      </c>
      <c r="B7087" s="1" t="n">
        <v>2</v>
      </c>
      <c r="C7087" s="1" t="n">
        <v>816</v>
      </c>
      <c r="D7087" s="1" t="s">
        <v>14148</v>
      </c>
      <c r="E7087" s="1" t="n">
        <v>463</v>
      </c>
      <c r="F7087" s="1" t="n">
        <v>64</v>
      </c>
      <c r="G7087" s="1" t="n">
        <v>347.93</v>
      </c>
      <c r="H7087" s="4" t="n">
        <v>45949.6009385301</v>
      </c>
      <c r="I70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7086BT760652281646364347.9345949.6009385301</v>
      </c>
      <c r="J7087" s="1" t="n">
        <f aca="false">COUNTIF(I:I, $I7087)</f>
        <v>1</v>
      </c>
      <c r="K7087" s="1" t="str">
        <f aca="false">IF(ISNA(VLOOKUP(Table4[product_id], tblProducts[], tblProducts[product_name],FALSE() )), "Invalid", "Valid")</f>
        <v>Valid</v>
      </c>
      <c r="L7087" s="5" t="str">
        <f aca="false">IF(ISNA(VLOOKUP(Table4[[#This Row],[warehouse_id]], tblwhouse[], tblwhouse[warehouse_name],FALSE() )), "Invalid", "Valid")</f>
        <v>Valid</v>
      </c>
    </row>
    <row r="7088" customFormat="false" ht="15" hidden="false" customHeight="true" outlineLevel="0" collapsed="false">
      <c r="A7088" s="1" t="n">
        <v>7087</v>
      </c>
      <c r="B7088" s="1" t="n">
        <v>3</v>
      </c>
      <c r="C7088" s="1" t="n">
        <v>2086</v>
      </c>
      <c r="D7088" s="1" t="s">
        <v>14149</v>
      </c>
      <c r="E7088" s="1" t="n">
        <v>312</v>
      </c>
      <c r="F7088" s="1" t="n">
        <v>28</v>
      </c>
      <c r="G7088" s="1" t="n">
        <v>1372.78</v>
      </c>
      <c r="H7088" s="4" t="n">
        <v>46206.6009385301</v>
      </c>
      <c r="I70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7087BT26200032086312281372.7846206.6009385301</v>
      </c>
      <c r="J7088" s="1" t="n">
        <f aca="false">COUNTIF(I:I, $I7088)</f>
        <v>1</v>
      </c>
      <c r="K7088" s="1" t="str">
        <f aca="false">IF(ISNA(VLOOKUP(Table4[product_id], tblProducts[], tblProducts[product_name],FALSE() )), "Invalid", "Valid")</f>
        <v>Valid</v>
      </c>
      <c r="L7088" s="5" t="str">
        <f aca="false">IF(ISNA(VLOOKUP(Table4[[#This Row],[warehouse_id]], tblwhouse[], tblwhouse[warehouse_name],FALSE() )), "Invalid", "Valid")</f>
        <v>Valid</v>
      </c>
    </row>
    <row r="7089" customFormat="false" ht="15" hidden="false" customHeight="true" outlineLevel="0" collapsed="false">
      <c r="A7089" s="1" t="n">
        <v>7088</v>
      </c>
      <c r="B7089" s="1" t="n">
        <v>1</v>
      </c>
      <c r="C7089" s="1" t="n">
        <v>1958</v>
      </c>
      <c r="D7089" s="1" t="s">
        <v>14150</v>
      </c>
      <c r="E7089" s="1" t="n">
        <v>237</v>
      </c>
      <c r="F7089" s="1" t="n">
        <v>20</v>
      </c>
      <c r="G7089" s="1" t="n">
        <v>1328.12</v>
      </c>
      <c r="H7089" s="4" t="n">
        <v>46110.6009385301</v>
      </c>
      <c r="I70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7088BT50404911958237201328.1246110.6009385301</v>
      </c>
      <c r="J7089" s="1" t="n">
        <f aca="false">COUNTIF(I:I, $I7089)</f>
        <v>1</v>
      </c>
      <c r="K7089" s="1" t="str">
        <f aca="false">IF(ISNA(VLOOKUP(Table4[product_id], tblProducts[], tblProducts[product_name],FALSE() )), "Invalid", "Valid")</f>
        <v>Valid</v>
      </c>
      <c r="L7089" s="5" t="str">
        <f aca="false">IF(ISNA(VLOOKUP(Table4[[#This Row],[warehouse_id]], tblwhouse[], tblwhouse[warehouse_name],FALSE() )), "Invalid", "Valid")</f>
        <v>Valid</v>
      </c>
    </row>
    <row r="7090" customFormat="false" ht="15" hidden="false" customHeight="true" outlineLevel="0" collapsed="false">
      <c r="A7090" s="1" t="n">
        <v>7089</v>
      </c>
      <c r="B7090" s="1" t="n">
        <v>3</v>
      </c>
      <c r="C7090" s="1" t="n">
        <v>51</v>
      </c>
      <c r="D7090" s="1" t="s">
        <v>14151</v>
      </c>
      <c r="E7090" s="1" t="n">
        <v>42</v>
      </c>
      <c r="F7090" s="1" t="n">
        <v>61</v>
      </c>
      <c r="G7090" s="1" t="n">
        <v>1306.5</v>
      </c>
      <c r="H7090" s="4" t="n">
        <v>45980.6009385301</v>
      </c>
      <c r="I70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7089BT39037335142611306.545980.6009385301</v>
      </c>
      <c r="J7090" s="1" t="n">
        <f aca="false">COUNTIF(I:I, $I7090)</f>
        <v>1</v>
      </c>
      <c r="K7090" s="1" t="str">
        <f aca="false">IF(ISNA(VLOOKUP(Table4[product_id], tblProducts[], tblProducts[product_name],FALSE() )), "Invalid", "Valid")</f>
        <v>Valid</v>
      </c>
      <c r="L7090" s="5" t="str">
        <f aca="false">IF(ISNA(VLOOKUP(Table4[[#This Row],[warehouse_id]], tblwhouse[], tblwhouse[warehouse_name],FALSE() )), "Invalid", "Valid")</f>
        <v>Valid</v>
      </c>
    </row>
    <row r="7091" customFormat="false" ht="15" hidden="false" customHeight="true" outlineLevel="0" collapsed="false">
      <c r="A7091" s="1" t="n">
        <v>7090</v>
      </c>
      <c r="B7091" s="1" t="n">
        <v>3</v>
      </c>
      <c r="C7091" s="1" t="n">
        <v>1881</v>
      </c>
      <c r="D7091" s="1" t="s">
        <v>14152</v>
      </c>
      <c r="E7091" s="1" t="n">
        <v>32</v>
      </c>
      <c r="F7091" s="1" t="n">
        <v>44</v>
      </c>
      <c r="G7091" s="1" t="n">
        <v>1162.46</v>
      </c>
      <c r="H7091" s="4" t="n">
        <v>46165.6009385301</v>
      </c>
      <c r="I70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7090BT1413123188132441162.4646165.6009385301</v>
      </c>
      <c r="J7091" s="1" t="n">
        <f aca="false">COUNTIF(I:I, $I7091)</f>
        <v>1</v>
      </c>
      <c r="K7091" s="1" t="str">
        <f aca="false">IF(ISNA(VLOOKUP(Table4[product_id], tblProducts[], tblProducts[product_name],FALSE() )), "Invalid", "Valid")</f>
        <v>Valid</v>
      </c>
      <c r="L7091" s="5" t="str">
        <f aca="false">IF(ISNA(VLOOKUP(Table4[[#This Row],[warehouse_id]], tblwhouse[], tblwhouse[warehouse_name],FALSE() )), "Invalid", "Valid")</f>
        <v>Valid</v>
      </c>
    </row>
    <row r="7092" customFormat="false" ht="15" hidden="false" customHeight="true" outlineLevel="0" collapsed="false">
      <c r="A7092" s="1" t="n">
        <v>7091</v>
      </c>
      <c r="B7092" s="1" t="n">
        <v>3</v>
      </c>
      <c r="C7092" s="1" t="n">
        <v>1037</v>
      </c>
      <c r="D7092" s="1" t="s">
        <v>14153</v>
      </c>
      <c r="E7092" s="1" t="n">
        <v>350</v>
      </c>
      <c r="F7092" s="1" t="n">
        <v>48</v>
      </c>
      <c r="G7092" s="1" t="n">
        <v>481.51</v>
      </c>
      <c r="H7092" s="4" t="n">
        <v>46160.6009385301</v>
      </c>
      <c r="I70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7091BT8303523103735048481.5146160.6009385301</v>
      </c>
      <c r="J7092" s="1" t="n">
        <f aca="false">COUNTIF(I:I, $I7092)</f>
        <v>1</v>
      </c>
      <c r="K7092" s="1" t="str">
        <f aca="false">IF(ISNA(VLOOKUP(Table4[product_id], tblProducts[], tblProducts[product_name],FALSE() )), "Invalid", "Valid")</f>
        <v>Valid</v>
      </c>
      <c r="L7092" s="5" t="str">
        <f aca="false">IF(ISNA(VLOOKUP(Table4[[#This Row],[warehouse_id]], tblwhouse[], tblwhouse[warehouse_name],FALSE() )), "Invalid", "Valid")</f>
        <v>Valid</v>
      </c>
    </row>
    <row r="7093" customFormat="false" ht="15" hidden="false" customHeight="true" outlineLevel="0" collapsed="false">
      <c r="A7093" s="1" t="n">
        <v>7092</v>
      </c>
      <c r="B7093" s="1" t="n">
        <v>4</v>
      </c>
      <c r="C7093" s="1" t="n">
        <v>2315</v>
      </c>
      <c r="D7093" s="1" t="s">
        <v>14154</v>
      </c>
      <c r="E7093" s="1" t="n">
        <v>145</v>
      </c>
      <c r="F7093" s="1" t="n">
        <v>55</v>
      </c>
      <c r="G7093" s="1" t="n">
        <v>424.8</v>
      </c>
      <c r="H7093" s="4" t="n">
        <v>45974.6009385301</v>
      </c>
      <c r="I70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7092BT4089124231514555424.845974.6009385301</v>
      </c>
      <c r="J7093" s="1" t="n">
        <f aca="false">COUNTIF(I:I, $I7093)</f>
        <v>1</v>
      </c>
      <c r="K7093" s="1" t="str">
        <f aca="false">IF(ISNA(VLOOKUP(Table4[product_id], tblProducts[], tblProducts[product_name],FALSE() )), "Invalid", "Valid")</f>
        <v>Valid</v>
      </c>
      <c r="L7093" s="5" t="str">
        <f aca="false">IF(ISNA(VLOOKUP(Table4[[#This Row],[warehouse_id]], tblwhouse[], tblwhouse[warehouse_name],FALSE() )), "Invalid", "Valid")</f>
        <v>Valid</v>
      </c>
    </row>
    <row r="7094" customFormat="false" ht="15" hidden="false" customHeight="true" outlineLevel="0" collapsed="false">
      <c r="A7094" s="1" t="n">
        <v>7093</v>
      </c>
      <c r="B7094" s="1" t="n">
        <v>3</v>
      </c>
      <c r="C7094" s="1" t="n">
        <v>1418</v>
      </c>
      <c r="D7094" s="1" t="s">
        <v>14155</v>
      </c>
      <c r="E7094" s="1" t="n">
        <v>46</v>
      </c>
      <c r="F7094" s="1" t="n">
        <v>43</v>
      </c>
      <c r="G7094" s="1" t="n">
        <v>445.04</v>
      </c>
      <c r="H7094" s="4" t="n">
        <v>46190.6009385301</v>
      </c>
      <c r="I70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7093BT813020314184643445.0446190.6009385301</v>
      </c>
      <c r="J7094" s="1" t="n">
        <f aca="false">COUNTIF(I:I, $I7094)</f>
        <v>1</v>
      </c>
      <c r="K7094" s="1" t="str">
        <f aca="false">IF(ISNA(VLOOKUP(Table4[product_id], tblProducts[], tblProducts[product_name],FALSE() )), "Invalid", "Valid")</f>
        <v>Valid</v>
      </c>
      <c r="L7094" s="5" t="str">
        <f aca="false">IF(ISNA(VLOOKUP(Table4[[#This Row],[warehouse_id]], tblwhouse[], tblwhouse[warehouse_name],FALSE() )), "Invalid", "Valid")</f>
        <v>Valid</v>
      </c>
    </row>
    <row r="7095" customFormat="false" ht="15" hidden="false" customHeight="true" outlineLevel="0" collapsed="false">
      <c r="A7095" s="1" t="n">
        <v>7094</v>
      </c>
      <c r="B7095" s="1" t="n">
        <v>3</v>
      </c>
      <c r="C7095" s="1" t="n">
        <v>986</v>
      </c>
      <c r="D7095" s="1" t="s">
        <v>14156</v>
      </c>
      <c r="E7095" s="1" t="n">
        <v>452</v>
      </c>
      <c r="F7095" s="1" t="n">
        <v>53</v>
      </c>
      <c r="G7095" s="1" t="n">
        <v>387.91</v>
      </c>
      <c r="H7095" s="4" t="n">
        <v>46165.6009385301</v>
      </c>
      <c r="I70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7094BT724756398645253387.9146165.6009385301</v>
      </c>
      <c r="J7095" s="1" t="n">
        <f aca="false">COUNTIF(I:I, $I7095)</f>
        <v>1</v>
      </c>
      <c r="K7095" s="1" t="str">
        <f aca="false">IF(ISNA(VLOOKUP(Table4[product_id], tblProducts[], tblProducts[product_name],FALSE() )), "Invalid", "Valid")</f>
        <v>Valid</v>
      </c>
      <c r="L7095" s="5" t="str">
        <f aca="false">IF(ISNA(VLOOKUP(Table4[[#This Row],[warehouse_id]], tblwhouse[], tblwhouse[warehouse_name],FALSE() )), "Invalid", "Valid")</f>
        <v>Valid</v>
      </c>
    </row>
    <row r="7096" customFormat="false" ht="15" hidden="false" customHeight="true" outlineLevel="0" collapsed="false">
      <c r="A7096" s="1" t="n">
        <v>7095</v>
      </c>
      <c r="B7096" s="1" t="n">
        <v>1</v>
      </c>
      <c r="C7096" s="1" t="n">
        <v>832</v>
      </c>
      <c r="D7096" s="1" t="s">
        <v>14157</v>
      </c>
      <c r="E7096" s="1" t="n">
        <v>427</v>
      </c>
      <c r="F7096" s="1" t="n">
        <v>37</v>
      </c>
      <c r="G7096" s="1" t="n">
        <v>262.72</v>
      </c>
      <c r="H7096" s="4" t="n">
        <v>45865.6009385301</v>
      </c>
      <c r="I70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7095BT274984183242737262.7245865.6009385301</v>
      </c>
      <c r="J7096" s="1" t="n">
        <f aca="false">COUNTIF(I:I, $I7096)</f>
        <v>1</v>
      </c>
      <c r="K7096" s="1" t="str">
        <f aca="false">IF(ISNA(VLOOKUP(Table4[product_id], tblProducts[], tblProducts[product_name],FALSE() )), "Invalid", "Valid")</f>
        <v>Valid</v>
      </c>
      <c r="L7096" s="5" t="str">
        <f aca="false">IF(ISNA(VLOOKUP(Table4[[#This Row],[warehouse_id]], tblwhouse[], tblwhouse[warehouse_name],FALSE() )), "Invalid", "Valid")</f>
        <v>Valid</v>
      </c>
    </row>
    <row r="7097" customFormat="false" ht="15" hidden="false" customHeight="true" outlineLevel="0" collapsed="false">
      <c r="A7097" s="1" t="n">
        <v>7096</v>
      </c>
      <c r="B7097" s="1" t="n">
        <v>3</v>
      </c>
      <c r="C7097" s="1" t="n">
        <v>1997</v>
      </c>
      <c r="D7097" s="1" t="s">
        <v>14158</v>
      </c>
      <c r="E7097" s="1" t="n">
        <v>294</v>
      </c>
      <c r="F7097" s="1" t="n">
        <v>48</v>
      </c>
      <c r="G7097" s="1" t="n">
        <v>491.36</v>
      </c>
      <c r="H7097" s="4" t="n">
        <v>46190.6009385301</v>
      </c>
      <c r="I70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7096BT9940353199729448491.3646190.6009385301</v>
      </c>
      <c r="J7097" s="1" t="n">
        <f aca="false">COUNTIF(I:I, $I7097)</f>
        <v>1</v>
      </c>
      <c r="K7097" s="1" t="str">
        <f aca="false">IF(ISNA(VLOOKUP(Table4[product_id], tblProducts[], tblProducts[product_name],FALSE() )), "Invalid", "Valid")</f>
        <v>Valid</v>
      </c>
      <c r="L7097" s="5" t="str">
        <f aca="false">IF(ISNA(VLOOKUP(Table4[[#This Row],[warehouse_id]], tblwhouse[], tblwhouse[warehouse_name],FALSE() )), "Invalid", "Valid")</f>
        <v>Valid</v>
      </c>
    </row>
    <row r="7098" customFormat="false" ht="15" hidden="false" customHeight="true" outlineLevel="0" collapsed="false">
      <c r="A7098" s="1" t="n">
        <v>7097</v>
      </c>
      <c r="B7098" s="1" t="n">
        <v>2</v>
      </c>
      <c r="C7098" s="1" t="n">
        <v>2070</v>
      </c>
      <c r="D7098" s="1" t="s">
        <v>14159</v>
      </c>
      <c r="E7098" s="1" t="n">
        <v>488</v>
      </c>
      <c r="F7098" s="1" t="n">
        <v>37</v>
      </c>
      <c r="G7098" s="1" t="n">
        <v>220.84</v>
      </c>
      <c r="H7098" s="4" t="n">
        <v>45879.6009385301</v>
      </c>
      <c r="I70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7097BT5411662207048837220.8445879.6009385301</v>
      </c>
      <c r="J7098" s="1" t="n">
        <f aca="false">COUNTIF(I:I, $I7098)</f>
        <v>1</v>
      </c>
      <c r="K7098" s="1" t="str">
        <f aca="false">IF(ISNA(VLOOKUP(Table4[product_id], tblProducts[], tblProducts[product_name],FALSE() )), "Invalid", "Valid")</f>
        <v>Valid</v>
      </c>
      <c r="L7098" s="5" t="str">
        <f aca="false">IF(ISNA(VLOOKUP(Table4[[#This Row],[warehouse_id]], tblwhouse[], tblwhouse[warehouse_name],FALSE() )), "Invalid", "Valid")</f>
        <v>Valid</v>
      </c>
    </row>
    <row r="7099" customFormat="false" ht="15" hidden="false" customHeight="true" outlineLevel="0" collapsed="false">
      <c r="A7099" s="1" t="n">
        <v>7098</v>
      </c>
      <c r="B7099" s="1" t="n">
        <v>3</v>
      </c>
      <c r="C7099" s="1" t="n">
        <v>240</v>
      </c>
      <c r="D7099" s="1" t="s">
        <v>14160</v>
      </c>
      <c r="E7099" s="1" t="n">
        <v>319</v>
      </c>
      <c r="F7099" s="1" t="n">
        <v>32</v>
      </c>
      <c r="G7099" s="1" t="n">
        <v>553.72</v>
      </c>
      <c r="H7099" s="4" t="n">
        <v>45892.6009385301</v>
      </c>
      <c r="I70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7098BT477069324031932553.7245892.6009385301</v>
      </c>
      <c r="J7099" s="1" t="n">
        <f aca="false">COUNTIF(I:I, $I7099)</f>
        <v>1</v>
      </c>
      <c r="K7099" s="1" t="str">
        <f aca="false">IF(ISNA(VLOOKUP(Table4[product_id], tblProducts[], tblProducts[product_name],FALSE() )), "Invalid", "Valid")</f>
        <v>Valid</v>
      </c>
      <c r="L7099" s="5" t="str">
        <f aca="false">IF(ISNA(VLOOKUP(Table4[[#This Row],[warehouse_id]], tblwhouse[], tblwhouse[warehouse_name],FALSE() )), "Invalid", "Valid")</f>
        <v>Valid</v>
      </c>
    </row>
    <row r="7100" customFormat="false" ht="15" hidden="false" customHeight="true" outlineLevel="0" collapsed="false">
      <c r="A7100" s="1" t="n">
        <v>7099</v>
      </c>
      <c r="B7100" s="1" t="n">
        <v>4</v>
      </c>
      <c r="C7100" s="1" t="n">
        <v>452</v>
      </c>
      <c r="D7100" s="1" t="s">
        <v>14161</v>
      </c>
      <c r="E7100" s="1" t="n">
        <v>410</v>
      </c>
      <c r="F7100" s="1" t="n">
        <v>39</v>
      </c>
      <c r="G7100" s="1" t="n">
        <v>605.16</v>
      </c>
      <c r="H7100" s="4" t="n">
        <v>46059.6009385301</v>
      </c>
      <c r="I71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7099BT835173445241039605.1646059.6009385301</v>
      </c>
      <c r="J7100" s="1" t="n">
        <f aca="false">COUNTIF(I:I, $I7100)</f>
        <v>1</v>
      </c>
      <c r="K7100" s="1" t="str">
        <f aca="false">IF(ISNA(VLOOKUP(Table4[product_id], tblProducts[], tblProducts[product_name],FALSE() )), "Invalid", "Valid")</f>
        <v>Valid</v>
      </c>
      <c r="L7100" s="5" t="str">
        <f aca="false">IF(ISNA(VLOOKUP(Table4[[#This Row],[warehouse_id]], tblwhouse[], tblwhouse[warehouse_name],FALSE() )), "Invalid", "Valid")</f>
        <v>Valid</v>
      </c>
    </row>
    <row r="7101" customFormat="false" ht="15" hidden="false" customHeight="true" outlineLevel="0" collapsed="false">
      <c r="A7101" s="1" t="n">
        <v>7100</v>
      </c>
      <c r="B7101" s="1" t="n">
        <v>2</v>
      </c>
      <c r="C7101" s="1" t="n">
        <v>494</v>
      </c>
      <c r="D7101" s="1" t="s">
        <v>14162</v>
      </c>
      <c r="E7101" s="1" t="n">
        <v>203</v>
      </c>
      <c r="F7101" s="1" t="n">
        <v>71</v>
      </c>
      <c r="G7101" s="1" t="n">
        <v>1052.92</v>
      </c>
      <c r="H7101" s="4" t="n">
        <v>46186.6009385301</v>
      </c>
      <c r="I71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7100BT4301762494203711052.9246186.6009385301</v>
      </c>
      <c r="J7101" s="1" t="n">
        <f aca="false">COUNTIF(I:I, $I7101)</f>
        <v>1</v>
      </c>
      <c r="K7101" s="1" t="str">
        <f aca="false">IF(ISNA(VLOOKUP(Table4[product_id], tblProducts[], tblProducts[product_name],FALSE() )), "Invalid", "Valid")</f>
        <v>Valid</v>
      </c>
      <c r="L7101" s="5" t="str">
        <f aca="false">IF(ISNA(VLOOKUP(Table4[[#This Row],[warehouse_id]], tblwhouse[], tblwhouse[warehouse_name],FALSE() )), "Invalid", "Valid")</f>
        <v>Valid</v>
      </c>
    </row>
    <row r="7102" customFormat="false" ht="15" hidden="false" customHeight="true" outlineLevel="0" collapsed="false">
      <c r="A7102" s="1" t="n">
        <v>7101</v>
      </c>
      <c r="B7102" s="1" t="n">
        <v>3</v>
      </c>
      <c r="C7102" s="1" t="n">
        <v>754</v>
      </c>
      <c r="D7102" s="1" t="s">
        <v>14163</v>
      </c>
      <c r="E7102" s="1" t="n">
        <v>262</v>
      </c>
      <c r="F7102" s="1" t="n">
        <v>75</v>
      </c>
      <c r="G7102" s="1" t="n">
        <v>385.76</v>
      </c>
      <c r="H7102" s="4" t="n">
        <v>46077.6009385301</v>
      </c>
      <c r="I71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7101BT145631375426275385.7646077.6009385301</v>
      </c>
      <c r="J7102" s="1" t="n">
        <f aca="false">COUNTIF(I:I, $I7102)</f>
        <v>1</v>
      </c>
      <c r="K7102" s="1" t="str">
        <f aca="false">IF(ISNA(VLOOKUP(Table4[product_id], tblProducts[], tblProducts[product_name],FALSE() )), "Invalid", "Valid")</f>
        <v>Valid</v>
      </c>
      <c r="L7102" s="5" t="str">
        <f aca="false">IF(ISNA(VLOOKUP(Table4[[#This Row],[warehouse_id]], tblwhouse[], tblwhouse[warehouse_name],FALSE() )), "Invalid", "Valid")</f>
        <v>Valid</v>
      </c>
    </row>
    <row r="7103" customFormat="false" ht="15" hidden="false" customHeight="true" outlineLevel="0" collapsed="false">
      <c r="A7103" s="1" t="n">
        <v>7102</v>
      </c>
      <c r="B7103" s="1" t="n">
        <v>1</v>
      </c>
      <c r="C7103" s="1" t="n">
        <v>2014</v>
      </c>
      <c r="D7103" s="1" t="s">
        <v>14164</v>
      </c>
      <c r="E7103" s="1" t="n">
        <v>15</v>
      </c>
      <c r="F7103" s="1" t="n">
        <v>68</v>
      </c>
      <c r="G7103" s="1" t="n">
        <v>935.41</v>
      </c>
      <c r="H7103" s="4" t="n">
        <v>45881.6009385301</v>
      </c>
      <c r="I71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7102BT543519120141568935.4145881.6009385301</v>
      </c>
      <c r="J7103" s="1" t="n">
        <f aca="false">COUNTIF(I:I, $I7103)</f>
        <v>1</v>
      </c>
      <c r="K7103" s="1" t="str">
        <f aca="false">IF(ISNA(VLOOKUP(Table4[product_id], tblProducts[], tblProducts[product_name],FALSE() )), "Invalid", "Valid")</f>
        <v>Valid</v>
      </c>
      <c r="L7103" s="5" t="str">
        <f aca="false">IF(ISNA(VLOOKUP(Table4[[#This Row],[warehouse_id]], tblwhouse[], tblwhouse[warehouse_name],FALSE() )), "Invalid", "Valid")</f>
        <v>Valid</v>
      </c>
    </row>
    <row r="7104" customFormat="false" ht="15" hidden="false" customHeight="true" outlineLevel="0" collapsed="false">
      <c r="A7104" s="1" t="n">
        <v>7103</v>
      </c>
      <c r="B7104" s="1" t="n">
        <v>4</v>
      </c>
      <c r="C7104" s="1" t="n">
        <v>1243</v>
      </c>
      <c r="D7104" s="1" t="s">
        <v>14165</v>
      </c>
      <c r="E7104" s="1" t="n">
        <v>112</v>
      </c>
      <c r="F7104" s="1" t="n">
        <v>23</v>
      </c>
      <c r="G7104" s="1" t="n">
        <v>1306.58</v>
      </c>
      <c r="H7104" s="4" t="n">
        <v>46068.6009385301</v>
      </c>
      <c r="I71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7103BT98089141243112231306.5846068.6009385301</v>
      </c>
      <c r="J7104" s="1" t="n">
        <f aca="false">COUNTIF(I:I, $I7104)</f>
        <v>1</v>
      </c>
      <c r="K7104" s="1" t="str">
        <f aca="false">IF(ISNA(VLOOKUP(Table4[product_id], tblProducts[], tblProducts[product_name],FALSE() )), "Invalid", "Valid")</f>
        <v>Valid</v>
      </c>
      <c r="L7104" s="5" t="str">
        <f aca="false">IF(ISNA(VLOOKUP(Table4[[#This Row],[warehouse_id]], tblwhouse[], tblwhouse[warehouse_name],FALSE() )), "Invalid", "Valid")</f>
        <v>Valid</v>
      </c>
    </row>
    <row r="7105" customFormat="false" ht="15" hidden="false" customHeight="true" outlineLevel="0" collapsed="false">
      <c r="A7105" s="1" t="n">
        <v>7104</v>
      </c>
      <c r="B7105" s="1" t="n">
        <v>3</v>
      </c>
      <c r="C7105" s="1" t="n">
        <v>2455</v>
      </c>
      <c r="D7105" s="1" t="s">
        <v>14166</v>
      </c>
      <c r="E7105" s="1" t="n">
        <v>220</v>
      </c>
      <c r="F7105" s="1" t="n">
        <v>22</v>
      </c>
      <c r="G7105" s="1" t="n">
        <v>465.69</v>
      </c>
      <c r="H7105" s="4" t="n">
        <v>46156.6009385301</v>
      </c>
      <c r="I71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7104BT7910523245522022465.6946156.6009385301</v>
      </c>
      <c r="J7105" s="1" t="n">
        <f aca="false">COUNTIF(I:I, $I7105)</f>
        <v>1</v>
      </c>
      <c r="K7105" s="1" t="str">
        <f aca="false">IF(ISNA(VLOOKUP(Table4[product_id], tblProducts[], tblProducts[product_name],FALSE() )), "Invalid", "Valid")</f>
        <v>Valid</v>
      </c>
      <c r="L7105" s="5" t="str">
        <f aca="false">IF(ISNA(VLOOKUP(Table4[[#This Row],[warehouse_id]], tblwhouse[], tblwhouse[warehouse_name],FALSE() )), "Invalid", "Valid")</f>
        <v>Valid</v>
      </c>
    </row>
    <row r="7106" customFormat="false" ht="15" hidden="false" customHeight="true" outlineLevel="0" collapsed="false">
      <c r="A7106" s="1" t="n">
        <v>7105</v>
      </c>
      <c r="B7106" s="1" t="n">
        <v>3</v>
      </c>
      <c r="C7106" s="1" t="n">
        <v>1563</v>
      </c>
      <c r="D7106" s="1" t="s">
        <v>14167</v>
      </c>
      <c r="E7106" s="1" t="n">
        <v>448</v>
      </c>
      <c r="F7106" s="1" t="n">
        <v>43</v>
      </c>
      <c r="G7106" s="1" t="n">
        <v>77.97</v>
      </c>
      <c r="H7106" s="4" t="n">
        <v>45920.6009385301</v>
      </c>
      <c r="I71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7105BT693985315634484377.9745920.6009385301</v>
      </c>
      <c r="J7106" s="1" t="n">
        <f aca="false">COUNTIF(I:I, $I7106)</f>
        <v>1</v>
      </c>
      <c r="K7106" s="1" t="str">
        <f aca="false">IF(ISNA(VLOOKUP(Table4[product_id], tblProducts[], tblProducts[product_name],FALSE() )), "Invalid", "Valid")</f>
        <v>Valid</v>
      </c>
      <c r="L7106" s="5" t="str">
        <f aca="false">IF(ISNA(VLOOKUP(Table4[[#This Row],[warehouse_id]], tblwhouse[], tblwhouse[warehouse_name],FALSE() )), "Invalid", "Valid")</f>
        <v>Valid</v>
      </c>
    </row>
    <row r="7107" customFormat="false" ht="15" hidden="false" customHeight="true" outlineLevel="0" collapsed="false">
      <c r="A7107" s="1" t="n">
        <v>7106</v>
      </c>
      <c r="B7107" s="1" t="n">
        <v>4</v>
      </c>
      <c r="C7107" s="1" t="n">
        <v>2490</v>
      </c>
      <c r="D7107" s="1" t="s">
        <v>14168</v>
      </c>
      <c r="E7107" s="1" t="n">
        <v>456</v>
      </c>
      <c r="F7107" s="1" t="n">
        <v>51</v>
      </c>
      <c r="G7107" s="1" t="n">
        <v>191.52</v>
      </c>
      <c r="H7107" s="4" t="n">
        <v>45869.6009385301</v>
      </c>
      <c r="I71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7106BT5524904249045651191.5245869.6009385301</v>
      </c>
      <c r="J7107" s="1" t="n">
        <f aca="false">COUNTIF(I:I, $I7107)</f>
        <v>1</v>
      </c>
      <c r="K7107" s="1" t="str">
        <f aca="false">IF(ISNA(VLOOKUP(Table4[product_id], tblProducts[], tblProducts[product_name],FALSE() )), "Invalid", "Valid")</f>
        <v>Valid</v>
      </c>
      <c r="L7107" s="5" t="str">
        <f aca="false">IF(ISNA(VLOOKUP(Table4[[#This Row],[warehouse_id]], tblwhouse[], tblwhouse[warehouse_name],FALSE() )), "Invalid", "Valid")</f>
        <v>Valid</v>
      </c>
    </row>
    <row r="7108" customFormat="false" ht="15" hidden="false" customHeight="true" outlineLevel="0" collapsed="false">
      <c r="A7108" s="1" t="n">
        <v>7107</v>
      </c>
      <c r="B7108" s="1" t="n">
        <v>2</v>
      </c>
      <c r="C7108" s="1" t="n">
        <v>113</v>
      </c>
      <c r="D7108" s="1" t="s">
        <v>14169</v>
      </c>
      <c r="E7108" s="1" t="n">
        <v>36</v>
      </c>
      <c r="F7108" s="1" t="n">
        <v>33</v>
      </c>
      <c r="G7108" s="1" t="n">
        <v>414.97</v>
      </c>
      <c r="H7108" s="4" t="n">
        <v>45857.6009385301</v>
      </c>
      <c r="I71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7107BT47056421133633414.9745857.6009385301</v>
      </c>
      <c r="J7108" s="1" t="n">
        <f aca="false">COUNTIF(I:I, $I7108)</f>
        <v>1</v>
      </c>
      <c r="K7108" s="1" t="str">
        <f aca="false">IF(ISNA(VLOOKUP(Table4[product_id], tblProducts[], tblProducts[product_name],FALSE() )), "Invalid", "Valid")</f>
        <v>Valid</v>
      </c>
      <c r="L7108" s="5" t="str">
        <f aca="false">IF(ISNA(VLOOKUP(Table4[[#This Row],[warehouse_id]], tblwhouse[], tblwhouse[warehouse_name],FALSE() )), "Invalid", "Valid")</f>
        <v>Valid</v>
      </c>
    </row>
    <row r="7109" customFormat="false" ht="15" hidden="false" customHeight="true" outlineLevel="0" collapsed="false">
      <c r="A7109" s="1" t="n">
        <v>7108</v>
      </c>
      <c r="B7109" s="1" t="n">
        <v>2</v>
      </c>
      <c r="C7109" s="1" t="n">
        <v>560</v>
      </c>
      <c r="D7109" s="1" t="s">
        <v>14170</v>
      </c>
      <c r="E7109" s="1" t="n">
        <v>137</v>
      </c>
      <c r="F7109" s="1" t="n">
        <v>23</v>
      </c>
      <c r="G7109" s="1" t="n">
        <v>1367.5</v>
      </c>
      <c r="H7109" s="4" t="n">
        <v>45912.6009385301</v>
      </c>
      <c r="I71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7108BT2143352560137231367.545912.6009385301</v>
      </c>
      <c r="J7109" s="1" t="n">
        <f aca="false">COUNTIF(I:I, $I7109)</f>
        <v>1</v>
      </c>
      <c r="K7109" s="1" t="str">
        <f aca="false">IF(ISNA(VLOOKUP(Table4[product_id], tblProducts[], tblProducts[product_name],FALSE() )), "Invalid", "Valid")</f>
        <v>Valid</v>
      </c>
      <c r="L7109" s="5" t="str">
        <f aca="false">IF(ISNA(VLOOKUP(Table4[[#This Row],[warehouse_id]], tblwhouse[], tblwhouse[warehouse_name],FALSE() )), "Invalid", "Valid")</f>
        <v>Valid</v>
      </c>
    </row>
    <row r="7110" customFormat="false" ht="15" hidden="false" customHeight="true" outlineLevel="0" collapsed="false">
      <c r="A7110" s="1" t="n">
        <v>7109</v>
      </c>
      <c r="B7110" s="1" t="n">
        <v>2</v>
      </c>
      <c r="C7110" s="1" t="n">
        <v>2580</v>
      </c>
      <c r="D7110" s="1" t="s">
        <v>14171</v>
      </c>
      <c r="E7110" s="1" t="n">
        <v>167</v>
      </c>
      <c r="F7110" s="1" t="n">
        <v>62</v>
      </c>
      <c r="G7110" s="1" t="n">
        <v>995.03</v>
      </c>
      <c r="H7110" s="4" t="n">
        <v>46066.6009385301</v>
      </c>
      <c r="I71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7109BT7868582258016762995.0346066.6009385301</v>
      </c>
      <c r="J7110" s="1" t="n">
        <f aca="false">COUNTIF(I:I, $I7110)</f>
        <v>1</v>
      </c>
      <c r="K7110" s="1" t="str">
        <f aca="false">IF(ISNA(VLOOKUP(Table4[product_id], tblProducts[], tblProducts[product_name],FALSE() )), "Invalid", "Valid")</f>
        <v>Valid</v>
      </c>
      <c r="L7110" s="5" t="str">
        <f aca="false">IF(ISNA(VLOOKUP(Table4[[#This Row],[warehouse_id]], tblwhouse[], tblwhouse[warehouse_name],FALSE() )), "Invalid", "Valid")</f>
        <v>Valid</v>
      </c>
    </row>
    <row r="7111" customFormat="false" ht="15" hidden="false" customHeight="true" outlineLevel="0" collapsed="false">
      <c r="A7111" s="1" t="n">
        <v>7110</v>
      </c>
      <c r="B7111" s="1" t="n">
        <v>2</v>
      </c>
      <c r="C7111" s="1" t="n">
        <v>1484</v>
      </c>
      <c r="D7111" s="1" t="s">
        <v>14172</v>
      </c>
      <c r="E7111" s="1" t="n">
        <v>426</v>
      </c>
      <c r="F7111" s="1" t="n">
        <v>71</v>
      </c>
      <c r="G7111" s="1" t="n">
        <v>1234.46</v>
      </c>
      <c r="H7111" s="4" t="n">
        <v>46058.6009385301</v>
      </c>
      <c r="I71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7110BT47846021484426711234.4646058.6009385301</v>
      </c>
      <c r="J7111" s="1" t="n">
        <f aca="false">COUNTIF(I:I, $I7111)</f>
        <v>1</v>
      </c>
      <c r="K7111" s="1" t="str">
        <f aca="false">IF(ISNA(VLOOKUP(Table4[product_id], tblProducts[], tblProducts[product_name],FALSE() )), "Invalid", "Valid")</f>
        <v>Valid</v>
      </c>
      <c r="L7111" s="5" t="str">
        <f aca="false">IF(ISNA(VLOOKUP(Table4[[#This Row],[warehouse_id]], tblwhouse[], tblwhouse[warehouse_name],FALSE() )), "Invalid", "Valid")</f>
        <v>Valid</v>
      </c>
    </row>
    <row r="7112" customFormat="false" ht="15" hidden="false" customHeight="true" outlineLevel="0" collapsed="false">
      <c r="A7112" s="1" t="n">
        <v>7111</v>
      </c>
      <c r="B7112" s="1" t="n">
        <v>2</v>
      </c>
      <c r="C7112" s="1" t="n">
        <v>2337</v>
      </c>
      <c r="D7112" s="1" t="s">
        <v>14173</v>
      </c>
      <c r="E7112" s="1" t="n">
        <v>93</v>
      </c>
      <c r="F7112" s="1" t="n">
        <v>21</v>
      </c>
      <c r="G7112" s="1" t="n">
        <v>918.62</v>
      </c>
      <c r="H7112" s="4" t="n">
        <v>46055.6009385301</v>
      </c>
      <c r="I71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7111BT993846223379321918.6246055.6009385301</v>
      </c>
      <c r="J7112" s="1" t="n">
        <f aca="false">COUNTIF(I:I, $I7112)</f>
        <v>1</v>
      </c>
      <c r="K7112" s="1" t="str">
        <f aca="false">IF(ISNA(VLOOKUP(Table4[product_id], tblProducts[], tblProducts[product_name],FALSE() )), "Invalid", "Valid")</f>
        <v>Valid</v>
      </c>
      <c r="L7112" s="5" t="str">
        <f aca="false">IF(ISNA(VLOOKUP(Table4[[#This Row],[warehouse_id]], tblwhouse[], tblwhouse[warehouse_name],FALSE() )), "Invalid", "Valid")</f>
        <v>Valid</v>
      </c>
    </row>
    <row r="7113" customFormat="false" ht="15" hidden="false" customHeight="true" outlineLevel="0" collapsed="false">
      <c r="A7113" s="1" t="n">
        <v>7112</v>
      </c>
      <c r="B7113" s="1" t="n">
        <v>2</v>
      </c>
      <c r="C7113" s="1" t="n">
        <v>79</v>
      </c>
      <c r="D7113" s="1" t="s">
        <v>14174</v>
      </c>
      <c r="E7113" s="1" t="n">
        <v>494</v>
      </c>
      <c r="F7113" s="1" t="n">
        <v>21</v>
      </c>
      <c r="G7113" s="1" t="n">
        <v>197.81</v>
      </c>
      <c r="H7113" s="4" t="n">
        <v>45866.6009385417</v>
      </c>
      <c r="I71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7112BT22073527949421197.8145866.6009385417</v>
      </c>
      <c r="J7113" s="1" t="n">
        <f aca="false">COUNTIF(I:I, $I7113)</f>
        <v>1</v>
      </c>
      <c r="K7113" s="1" t="str">
        <f aca="false">IF(ISNA(VLOOKUP(Table4[product_id], tblProducts[], tblProducts[product_name],FALSE() )), "Invalid", "Valid")</f>
        <v>Valid</v>
      </c>
      <c r="L7113" s="5" t="str">
        <f aca="false">IF(ISNA(VLOOKUP(Table4[[#This Row],[warehouse_id]], tblwhouse[], tblwhouse[warehouse_name],FALSE() )), "Invalid", "Valid")</f>
        <v>Valid</v>
      </c>
    </row>
    <row r="7114" customFormat="false" ht="15" hidden="false" customHeight="true" outlineLevel="0" collapsed="false">
      <c r="A7114" s="1" t="n">
        <v>7113</v>
      </c>
      <c r="B7114" s="1" t="n">
        <v>1</v>
      </c>
      <c r="C7114" s="1" t="n">
        <v>1348</v>
      </c>
      <c r="D7114" s="1" t="s">
        <v>14175</v>
      </c>
      <c r="E7114" s="1" t="n">
        <v>368</v>
      </c>
      <c r="F7114" s="1" t="n">
        <v>79</v>
      </c>
      <c r="G7114" s="1" t="n">
        <v>1262.22</v>
      </c>
      <c r="H7114" s="4" t="n">
        <v>46161.6009385417</v>
      </c>
      <c r="I71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7113BT99590711348368791262.2246161.6009385417</v>
      </c>
      <c r="J7114" s="1" t="n">
        <f aca="false">COUNTIF(I:I, $I7114)</f>
        <v>1</v>
      </c>
      <c r="K7114" s="1" t="str">
        <f aca="false">IF(ISNA(VLOOKUP(Table4[product_id], tblProducts[], tblProducts[product_name],FALSE() )), "Invalid", "Valid")</f>
        <v>Valid</v>
      </c>
      <c r="L7114" s="5" t="str">
        <f aca="false">IF(ISNA(VLOOKUP(Table4[[#This Row],[warehouse_id]], tblwhouse[], tblwhouse[warehouse_name],FALSE() )), "Invalid", "Valid")</f>
        <v>Valid</v>
      </c>
    </row>
    <row r="7115" customFormat="false" ht="15" hidden="false" customHeight="true" outlineLevel="0" collapsed="false">
      <c r="A7115" s="1" t="n">
        <v>7114</v>
      </c>
      <c r="B7115" s="1" t="n">
        <v>4</v>
      </c>
      <c r="C7115" s="1" t="n">
        <v>1545</v>
      </c>
      <c r="D7115" s="1" t="s">
        <v>14176</v>
      </c>
      <c r="E7115" s="1" t="n">
        <v>191</v>
      </c>
      <c r="F7115" s="1" t="n">
        <v>28</v>
      </c>
      <c r="G7115" s="1" t="n">
        <v>555.15</v>
      </c>
      <c r="H7115" s="4" t="n">
        <v>46075.6009385417</v>
      </c>
      <c r="I71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7114BT5983734154519128555.1546075.6009385417</v>
      </c>
      <c r="J7115" s="1" t="n">
        <f aca="false">COUNTIF(I:I, $I7115)</f>
        <v>1</v>
      </c>
      <c r="K7115" s="1" t="str">
        <f aca="false">IF(ISNA(VLOOKUP(Table4[product_id], tblProducts[], tblProducts[product_name],FALSE() )), "Invalid", "Valid")</f>
        <v>Valid</v>
      </c>
      <c r="L7115" s="5" t="str">
        <f aca="false">IF(ISNA(VLOOKUP(Table4[[#This Row],[warehouse_id]], tblwhouse[], tblwhouse[warehouse_name],FALSE() )), "Invalid", "Valid")</f>
        <v>Valid</v>
      </c>
    </row>
    <row r="7116" customFormat="false" ht="15" hidden="false" customHeight="true" outlineLevel="0" collapsed="false">
      <c r="A7116" s="1" t="n">
        <v>7115</v>
      </c>
      <c r="B7116" s="1" t="n">
        <v>2</v>
      </c>
      <c r="C7116" s="1" t="n">
        <v>1527</v>
      </c>
      <c r="D7116" s="1" t="s">
        <v>14177</v>
      </c>
      <c r="E7116" s="1" t="n">
        <v>224</v>
      </c>
      <c r="F7116" s="1" t="n">
        <v>33</v>
      </c>
      <c r="G7116" s="1" t="n">
        <v>752.07</v>
      </c>
      <c r="H7116" s="4" t="n">
        <v>45926.6009385417</v>
      </c>
      <c r="I71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7115BT8155012152722433752.0745926.6009385417</v>
      </c>
      <c r="J7116" s="1" t="n">
        <f aca="false">COUNTIF(I:I, $I7116)</f>
        <v>1</v>
      </c>
      <c r="K7116" s="1" t="str">
        <f aca="false">IF(ISNA(VLOOKUP(Table4[product_id], tblProducts[], tblProducts[product_name],FALSE() )), "Invalid", "Valid")</f>
        <v>Valid</v>
      </c>
      <c r="L7116" s="5" t="str">
        <f aca="false">IF(ISNA(VLOOKUP(Table4[[#This Row],[warehouse_id]], tblwhouse[], tblwhouse[warehouse_name],FALSE() )), "Invalid", "Valid")</f>
        <v>Valid</v>
      </c>
    </row>
    <row r="7117" customFormat="false" ht="15" hidden="false" customHeight="true" outlineLevel="0" collapsed="false">
      <c r="A7117" s="1" t="n">
        <v>7116</v>
      </c>
      <c r="B7117" s="1" t="n">
        <v>1</v>
      </c>
      <c r="C7117" s="1" t="n">
        <v>418</v>
      </c>
      <c r="D7117" s="1" t="s">
        <v>14178</v>
      </c>
      <c r="E7117" s="1" t="n">
        <v>435</v>
      </c>
      <c r="F7117" s="1" t="n">
        <v>61</v>
      </c>
      <c r="G7117" s="1" t="n">
        <v>507.16</v>
      </c>
      <c r="H7117" s="4" t="n">
        <v>46162.6009385417</v>
      </c>
      <c r="I71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7116BT644913141843561507.1646162.6009385417</v>
      </c>
      <c r="J7117" s="1" t="n">
        <f aca="false">COUNTIF(I:I, $I7117)</f>
        <v>1</v>
      </c>
      <c r="K7117" s="1" t="str">
        <f aca="false">IF(ISNA(VLOOKUP(Table4[product_id], tblProducts[], tblProducts[product_name],FALSE() )), "Invalid", "Valid")</f>
        <v>Valid</v>
      </c>
      <c r="L7117" s="5" t="str">
        <f aca="false">IF(ISNA(VLOOKUP(Table4[[#This Row],[warehouse_id]], tblwhouse[], tblwhouse[warehouse_name],FALSE() )), "Invalid", "Valid")</f>
        <v>Valid</v>
      </c>
    </row>
    <row r="7118" customFormat="false" ht="15" hidden="false" customHeight="true" outlineLevel="0" collapsed="false">
      <c r="A7118" s="1" t="n">
        <v>7117</v>
      </c>
      <c r="B7118" s="1" t="n">
        <v>3</v>
      </c>
      <c r="C7118" s="1" t="n">
        <v>2766</v>
      </c>
      <c r="D7118" s="1" t="s">
        <v>14179</v>
      </c>
      <c r="E7118" s="1" t="n">
        <v>100</v>
      </c>
      <c r="F7118" s="1" t="n">
        <v>55</v>
      </c>
      <c r="G7118" s="1" t="n">
        <v>1456.19</v>
      </c>
      <c r="H7118" s="4" t="n">
        <v>46142.6009385417</v>
      </c>
      <c r="I71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7117BT40429332766100551456.1946142.6009385417</v>
      </c>
      <c r="J7118" s="1" t="n">
        <f aca="false">COUNTIF(I:I, $I7118)</f>
        <v>1</v>
      </c>
      <c r="K7118" s="1" t="str">
        <f aca="false">IF(ISNA(VLOOKUP(Table4[product_id], tblProducts[], tblProducts[product_name],FALSE() )), "Invalid", "Valid")</f>
        <v>Valid</v>
      </c>
      <c r="L7118" s="5" t="str">
        <f aca="false">IF(ISNA(VLOOKUP(Table4[[#This Row],[warehouse_id]], tblwhouse[], tblwhouse[warehouse_name],FALSE() )), "Invalid", "Valid")</f>
        <v>Valid</v>
      </c>
    </row>
    <row r="7119" customFormat="false" ht="15" hidden="false" customHeight="true" outlineLevel="0" collapsed="false">
      <c r="A7119" s="1" t="n">
        <v>7118</v>
      </c>
      <c r="B7119" s="1" t="n">
        <v>3</v>
      </c>
      <c r="C7119" s="1" t="n">
        <v>1362</v>
      </c>
      <c r="D7119" s="1" t="s">
        <v>14180</v>
      </c>
      <c r="E7119" s="1" t="n">
        <v>197</v>
      </c>
      <c r="F7119" s="1" t="n">
        <v>79</v>
      </c>
      <c r="G7119" s="1" t="n">
        <v>560.94</v>
      </c>
      <c r="H7119" s="4" t="n">
        <v>46153.6009385417</v>
      </c>
      <c r="I71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7118BT8169963136219779560.9446153.6009385417</v>
      </c>
      <c r="J7119" s="1" t="n">
        <f aca="false">COUNTIF(I:I, $I7119)</f>
        <v>1</v>
      </c>
      <c r="K7119" s="1" t="str">
        <f aca="false">IF(ISNA(VLOOKUP(Table4[product_id], tblProducts[], tblProducts[product_name],FALSE() )), "Invalid", "Valid")</f>
        <v>Valid</v>
      </c>
      <c r="L7119" s="5" t="str">
        <f aca="false">IF(ISNA(VLOOKUP(Table4[[#This Row],[warehouse_id]], tblwhouse[], tblwhouse[warehouse_name],FALSE() )), "Invalid", "Valid")</f>
        <v>Valid</v>
      </c>
    </row>
    <row r="7120" customFormat="false" ht="15" hidden="false" customHeight="true" outlineLevel="0" collapsed="false">
      <c r="A7120" s="1" t="n">
        <v>7119</v>
      </c>
      <c r="B7120" s="1" t="n">
        <v>3</v>
      </c>
      <c r="C7120" s="1" t="n">
        <v>2665</v>
      </c>
      <c r="D7120" s="1" t="s">
        <v>14181</v>
      </c>
      <c r="E7120" s="1" t="n">
        <v>65</v>
      </c>
      <c r="F7120" s="1" t="n">
        <v>73</v>
      </c>
      <c r="G7120" s="1" t="n">
        <v>1473.25</v>
      </c>
      <c r="H7120" s="4" t="n">
        <v>45943.6009385417</v>
      </c>
      <c r="I71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7119BT9183093266565731473.2545943.6009385417</v>
      </c>
      <c r="J7120" s="1" t="n">
        <f aca="false">COUNTIF(I:I, $I7120)</f>
        <v>1</v>
      </c>
      <c r="K7120" s="1" t="str">
        <f aca="false">IF(ISNA(VLOOKUP(Table4[product_id], tblProducts[], tblProducts[product_name],FALSE() )), "Invalid", "Valid")</f>
        <v>Valid</v>
      </c>
      <c r="L7120" s="5" t="str">
        <f aca="false">IF(ISNA(VLOOKUP(Table4[[#This Row],[warehouse_id]], tblwhouse[], tblwhouse[warehouse_name],FALSE() )), "Invalid", "Valid")</f>
        <v>Valid</v>
      </c>
    </row>
    <row r="7121" customFormat="false" ht="15" hidden="false" customHeight="true" outlineLevel="0" collapsed="false">
      <c r="A7121" s="1" t="n">
        <v>7120</v>
      </c>
      <c r="B7121" s="1" t="n">
        <v>2</v>
      </c>
      <c r="C7121" s="1" t="n">
        <v>1085</v>
      </c>
      <c r="D7121" s="1" t="s">
        <v>14182</v>
      </c>
      <c r="E7121" s="1" t="n">
        <v>415</v>
      </c>
      <c r="F7121" s="1" t="n">
        <v>76</v>
      </c>
      <c r="G7121" s="1" t="n">
        <v>642.7</v>
      </c>
      <c r="H7121" s="4" t="n">
        <v>46034.6009385417</v>
      </c>
      <c r="I71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7120BT6778952108541576642.746034.6009385417</v>
      </c>
      <c r="J7121" s="1" t="n">
        <f aca="false">COUNTIF(I:I, $I7121)</f>
        <v>1</v>
      </c>
      <c r="K7121" s="1" t="str">
        <f aca="false">IF(ISNA(VLOOKUP(Table4[product_id], tblProducts[], tblProducts[product_name],FALSE() )), "Invalid", "Valid")</f>
        <v>Valid</v>
      </c>
      <c r="L7121" s="5" t="str">
        <f aca="false">IF(ISNA(VLOOKUP(Table4[[#This Row],[warehouse_id]], tblwhouse[], tblwhouse[warehouse_name],FALSE() )), "Invalid", "Valid")</f>
        <v>Valid</v>
      </c>
    </row>
    <row r="7122" customFormat="false" ht="15" hidden="false" customHeight="true" outlineLevel="0" collapsed="false">
      <c r="A7122" s="1" t="n">
        <v>7121</v>
      </c>
      <c r="B7122" s="1" t="n">
        <v>1</v>
      </c>
      <c r="C7122" s="1" t="n">
        <v>1295</v>
      </c>
      <c r="D7122" s="1" t="s">
        <v>14183</v>
      </c>
      <c r="E7122" s="1" t="n">
        <v>250</v>
      </c>
      <c r="F7122" s="1" t="n">
        <v>55</v>
      </c>
      <c r="G7122" s="1" t="n">
        <v>347.42</v>
      </c>
      <c r="H7122" s="4" t="n">
        <v>45955.6009385417</v>
      </c>
      <c r="I71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7121BT2472421129525055347.4245955.6009385417</v>
      </c>
      <c r="J7122" s="1" t="n">
        <f aca="false">COUNTIF(I:I, $I7122)</f>
        <v>1</v>
      </c>
      <c r="K7122" s="1" t="str">
        <f aca="false">IF(ISNA(VLOOKUP(Table4[product_id], tblProducts[], tblProducts[product_name],FALSE() )), "Invalid", "Valid")</f>
        <v>Valid</v>
      </c>
      <c r="L7122" s="5" t="str">
        <f aca="false">IF(ISNA(VLOOKUP(Table4[[#This Row],[warehouse_id]], tblwhouse[], tblwhouse[warehouse_name],FALSE() )), "Invalid", "Valid")</f>
        <v>Valid</v>
      </c>
    </row>
    <row r="7123" customFormat="false" ht="15" hidden="false" customHeight="true" outlineLevel="0" collapsed="false">
      <c r="A7123" s="1" t="n">
        <v>7122</v>
      </c>
      <c r="B7123" s="1" t="n">
        <v>2</v>
      </c>
      <c r="C7123" s="1" t="n">
        <v>347</v>
      </c>
      <c r="D7123" s="1" t="s">
        <v>14184</v>
      </c>
      <c r="E7123" s="1" t="n">
        <v>167</v>
      </c>
      <c r="F7123" s="1" t="n">
        <v>32</v>
      </c>
      <c r="G7123" s="1" t="n">
        <v>508.14</v>
      </c>
      <c r="H7123" s="4" t="n">
        <v>46192.6009385417</v>
      </c>
      <c r="I71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7122BT556095234716732508.1446192.6009385417</v>
      </c>
      <c r="J7123" s="1" t="n">
        <f aca="false">COUNTIF(I:I, $I7123)</f>
        <v>1</v>
      </c>
      <c r="K7123" s="1" t="str">
        <f aca="false">IF(ISNA(VLOOKUP(Table4[product_id], tblProducts[], tblProducts[product_name],FALSE() )), "Invalid", "Valid")</f>
        <v>Valid</v>
      </c>
      <c r="L7123" s="5" t="str">
        <f aca="false">IF(ISNA(VLOOKUP(Table4[[#This Row],[warehouse_id]], tblwhouse[], tblwhouse[warehouse_name],FALSE() )), "Invalid", "Valid")</f>
        <v>Valid</v>
      </c>
    </row>
    <row r="7124" customFormat="false" ht="15" hidden="false" customHeight="true" outlineLevel="0" collapsed="false">
      <c r="A7124" s="1" t="n">
        <v>7123</v>
      </c>
      <c r="B7124" s="1" t="n">
        <v>1</v>
      </c>
      <c r="C7124" s="1" t="n">
        <v>1766</v>
      </c>
      <c r="D7124" s="1" t="s">
        <v>14185</v>
      </c>
      <c r="E7124" s="1" t="n">
        <v>12</v>
      </c>
      <c r="F7124" s="1" t="n">
        <v>47</v>
      </c>
      <c r="G7124" s="1" t="n">
        <v>1368.16</v>
      </c>
      <c r="H7124" s="4" t="n">
        <v>46155.6009385417</v>
      </c>
      <c r="I71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7123BT8241111176612471368.1646155.6009385417</v>
      </c>
      <c r="J7124" s="1" t="n">
        <f aca="false">COUNTIF(I:I, $I7124)</f>
        <v>1</v>
      </c>
      <c r="K7124" s="1" t="str">
        <f aca="false">IF(ISNA(VLOOKUP(Table4[product_id], tblProducts[], tblProducts[product_name],FALSE() )), "Invalid", "Valid")</f>
        <v>Valid</v>
      </c>
      <c r="L7124" s="5" t="str">
        <f aca="false">IF(ISNA(VLOOKUP(Table4[[#This Row],[warehouse_id]], tblwhouse[], tblwhouse[warehouse_name],FALSE() )), "Invalid", "Valid")</f>
        <v>Valid</v>
      </c>
    </row>
    <row r="7125" customFormat="false" ht="15" hidden="false" customHeight="true" outlineLevel="0" collapsed="false">
      <c r="A7125" s="1" t="n">
        <v>7124</v>
      </c>
      <c r="B7125" s="1" t="n">
        <v>1</v>
      </c>
      <c r="C7125" s="1" t="n">
        <v>277</v>
      </c>
      <c r="D7125" s="1" t="s">
        <v>14186</v>
      </c>
      <c r="E7125" s="1" t="n">
        <v>297</v>
      </c>
      <c r="F7125" s="1" t="n">
        <v>80</v>
      </c>
      <c r="G7125" s="1" t="n">
        <v>292.83</v>
      </c>
      <c r="H7125" s="4" t="n">
        <v>46182.6009385417</v>
      </c>
      <c r="I71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7124BT535607127729780292.8346182.6009385417</v>
      </c>
      <c r="J7125" s="1" t="n">
        <f aca="false">COUNTIF(I:I, $I7125)</f>
        <v>1</v>
      </c>
      <c r="K7125" s="1" t="str">
        <f aca="false">IF(ISNA(VLOOKUP(Table4[product_id], tblProducts[], tblProducts[product_name],FALSE() )), "Invalid", "Valid")</f>
        <v>Valid</v>
      </c>
      <c r="L7125" s="5" t="str">
        <f aca="false">IF(ISNA(VLOOKUP(Table4[[#This Row],[warehouse_id]], tblwhouse[], tblwhouse[warehouse_name],FALSE() )), "Invalid", "Valid")</f>
        <v>Valid</v>
      </c>
    </row>
    <row r="7126" customFormat="false" ht="15" hidden="false" customHeight="true" outlineLevel="0" collapsed="false">
      <c r="A7126" s="1" t="n">
        <v>7125</v>
      </c>
      <c r="B7126" s="1" t="n">
        <v>1</v>
      </c>
      <c r="C7126" s="1" t="n">
        <v>2086</v>
      </c>
      <c r="D7126" s="1" t="s">
        <v>14187</v>
      </c>
      <c r="E7126" s="1" t="n">
        <v>459</v>
      </c>
      <c r="F7126" s="1" t="n">
        <v>33</v>
      </c>
      <c r="G7126" s="1" t="n">
        <v>992.96</v>
      </c>
      <c r="H7126" s="4" t="n">
        <v>46131.6009385417</v>
      </c>
      <c r="I71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7125BT7897151208645933992.9646131.6009385417</v>
      </c>
      <c r="J7126" s="1" t="n">
        <f aca="false">COUNTIF(I:I, $I7126)</f>
        <v>1</v>
      </c>
      <c r="K7126" s="1" t="str">
        <f aca="false">IF(ISNA(VLOOKUP(Table4[product_id], tblProducts[], tblProducts[product_name],FALSE() )), "Invalid", "Valid")</f>
        <v>Valid</v>
      </c>
      <c r="L7126" s="5" t="str">
        <f aca="false">IF(ISNA(VLOOKUP(Table4[[#This Row],[warehouse_id]], tblwhouse[], tblwhouse[warehouse_name],FALSE() )), "Invalid", "Valid")</f>
        <v>Valid</v>
      </c>
    </row>
    <row r="7127" customFormat="false" ht="15" hidden="false" customHeight="true" outlineLevel="0" collapsed="false">
      <c r="A7127" s="1" t="n">
        <v>7126</v>
      </c>
      <c r="B7127" s="1" t="n">
        <v>3</v>
      </c>
      <c r="C7127" s="1" t="n">
        <v>2458</v>
      </c>
      <c r="D7127" s="1" t="s">
        <v>14188</v>
      </c>
      <c r="E7127" s="1" t="n">
        <v>83</v>
      </c>
      <c r="F7127" s="1" t="n">
        <v>27</v>
      </c>
      <c r="G7127" s="1" t="n">
        <v>107.62</v>
      </c>
      <c r="H7127" s="4" t="n">
        <v>46042.6009385417</v>
      </c>
      <c r="I71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7126BT284956324588327107.6246042.6009385417</v>
      </c>
      <c r="J7127" s="1" t="n">
        <f aca="false">COUNTIF(I:I, $I7127)</f>
        <v>1</v>
      </c>
      <c r="K7127" s="1" t="str">
        <f aca="false">IF(ISNA(VLOOKUP(Table4[product_id], tblProducts[], tblProducts[product_name],FALSE() )), "Invalid", "Valid")</f>
        <v>Valid</v>
      </c>
      <c r="L7127" s="5" t="str">
        <f aca="false">IF(ISNA(VLOOKUP(Table4[[#This Row],[warehouse_id]], tblwhouse[], tblwhouse[warehouse_name],FALSE() )), "Invalid", "Valid")</f>
        <v>Valid</v>
      </c>
    </row>
    <row r="7128" customFormat="false" ht="15" hidden="false" customHeight="true" outlineLevel="0" collapsed="false">
      <c r="A7128" s="1" t="n">
        <v>7127</v>
      </c>
      <c r="B7128" s="1" t="n">
        <v>2</v>
      </c>
      <c r="C7128" s="1" t="n">
        <v>1657</v>
      </c>
      <c r="D7128" s="1" t="s">
        <v>14189</v>
      </c>
      <c r="E7128" s="1" t="n">
        <v>362</v>
      </c>
      <c r="F7128" s="1" t="n">
        <v>37</v>
      </c>
      <c r="G7128" s="1" t="n">
        <v>1320.05</v>
      </c>
      <c r="H7128" s="4" t="n">
        <v>46079.6009385417</v>
      </c>
      <c r="I71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7127BT29014421657362371320.0546079.6009385417</v>
      </c>
      <c r="J7128" s="1" t="n">
        <f aca="false">COUNTIF(I:I, $I7128)</f>
        <v>1</v>
      </c>
      <c r="K7128" s="1" t="str">
        <f aca="false">IF(ISNA(VLOOKUP(Table4[product_id], tblProducts[], tblProducts[product_name],FALSE() )), "Invalid", "Valid")</f>
        <v>Valid</v>
      </c>
      <c r="L7128" s="5" t="str">
        <f aca="false">IF(ISNA(VLOOKUP(Table4[[#This Row],[warehouse_id]], tblwhouse[], tblwhouse[warehouse_name],FALSE() )), "Invalid", "Valid")</f>
        <v>Valid</v>
      </c>
    </row>
    <row r="7129" customFormat="false" ht="15" hidden="false" customHeight="true" outlineLevel="0" collapsed="false">
      <c r="A7129" s="1" t="n">
        <v>7128</v>
      </c>
      <c r="B7129" s="1" t="n">
        <v>3</v>
      </c>
      <c r="C7129" s="1" t="n">
        <v>2485</v>
      </c>
      <c r="D7129" s="1" t="s">
        <v>14190</v>
      </c>
      <c r="E7129" s="1" t="n">
        <v>275</v>
      </c>
      <c r="F7129" s="1" t="n">
        <v>75</v>
      </c>
      <c r="G7129" s="1" t="n">
        <v>516.79</v>
      </c>
      <c r="H7129" s="4" t="n">
        <v>46051.6009385417</v>
      </c>
      <c r="I71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7128BT8516003248527575516.7946051.6009385417</v>
      </c>
      <c r="J7129" s="1" t="n">
        <f aca="false">COUNTIF(I:I, $I7129)</f>
        <v>1</v>
      </c>
      <c r="K7129" s="1" t="str">
        <f aca="false">IF(ISNA(VLOOKUP(Table4[product_id], tblProducts[], tblProducts[product_name],FALSE() )), "Invalid", "Valid")</f>
        <v>Valid</v>
      </c>
      <c r="L7129" s="5" t="str">
        <f aca="false">IF(ISNA(VLOOKUP(Table4[[#This Row],[warehouse_id]], tblwhouse[], tblwhouse[warehouse_name],FALSE() )), "Invalid", "Valid")</f>
        <v>Valid</v>
      </c>
    </row>
    <row r="7130" customFormat="false" ht="15" hidden="false" customHeight="true" outlineLevel="0" collapsed="false">
      <c r="A7130" s="1" t="n">
        <v>7129</v>
      </c>
      <c r="B7130" s="1" t="n">
        <v>2</v>
      </c>
      <c r="C7130" s="1" t="n">
        <v>714</v>
      </c>
      <c r="D7130" s="1" t="s">
        <v>14191</v>
      </c>
      <c r="E7130" s="1" t="n">
        <v>246</v>
      </c>
      <c r="F7130" s="1" t="n">
        <v>76</v>
      </c>
      <c r="G7130" s="1" t="n">
        <v>242.26</v>
      </c>
      <c r="H7130" s="4" t="n">
        <v>45932.6009385417</v>
      </c>
      <c r="I71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7129BT996273271424676242.2645932.6009385417</v>
      </c>
      <c r="J7130" s="1" t="n">
        <f aca="false">COUNTIF(I:I, $I7130)</f>
        <v>1</v>
      </c>
      <c r="K7130" s="1" t="str">
        <f aca="false">IF(ISNA(VLOOKUP(Table4[product_id], tblProducts[], tblProducts[product_name],FALSE() )), "Invalid", "Valid")</f>
        <v>Valid</v>
      </c>
      <c r="L7130" s="5" t="str">
        <f aca="false">IF(ISNA(VLOOKUP(Table4[[#This Row],[warehouse_id]], tblwhouse[], tblwhouse[warehouse_name],FALSE() )), "Invalid", "Valid")</f>
        <v>Valid</v>
      </c>
    </row>
    <row r="7131" customFormat="false" ht="15" hidden="false" customHeight="true" outlineLevel="0" collapsed="false">
      <c r="A7131" s="1" t="n">
        <v>7130</v>
      </c>
      <c r="B7131" s="1" t="n">
        <v>1</v>
      </c>
      <c r="C7131" s="1" t="n">
        <v>1708</v>
      </c>
      <c r="D7131" s="1" t="s">
        <v>14192</v>
      </c>
      <c r="E7131" s="1" t="n">
        <v>286</v>
      </c>
      <c r="F7131" s="1" t="n">
        <v>72</v>
      </c>
      <c r="G7131" s="1" t="n">
        <v>1422.61</v>
      </c>
      <c r="H7131" s="4" t="n">
        <v>46079.6009385417</v>
      </c>
      <c r="I71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7130BT45865111708286721422.6146079.6009385417</v>
      </c>
      <c r="J7131" s="1" t="n">
        <f aca="false">COUNTIF(I:I, $I7131)</f>
        <v>1</v>
      </c>
      <c r="K7131" s="1" t="str">
        <f aca="false">IF(ISNA(VLOOKUP(Table4[product_id], tblProducts[], tblProducts[product_name],FALSE() )), "Invalid", "Valid")</f>
        <v>Valid</v>
      </c>
      <c r="L7131" s="5" t="str">
        <f aca="false">IF(ISNA(VLOOKUP(Table4[[#This Row],[warehouse_id]], tblwhouse[], tblwhouse[warehouse_name],FALSE() )), "Invalid", "Valid")</f>
        <v>Valid</v>
      </c>
    </row>
    <row r="7132" customFormat="false" ht="15" hidden="false" customHeight="true" outlineLevel="0" collapsed="false">
      <c r="A7132" s="1" t="n">
        <v>7131</v>
      </c>
      <c r="B7132" s="1" t="n">
        <v>2</v>
      </c>
      <c r="C7132" s="1" t="n">
        <v>2385</v>
      </c>
      <c r="D7132" s="1" t="s">
        <v>14193</v>
      </c>
      <c r="E7132" s="1" t="n">
        <v>396</v>
      </c>
      <c r="F7132" s="1" t="n">
        <v>70</v>
      </c>
      <c r="G7132" s="1" t="n">
        <v>124.46</v>
      </c>
      <c r="H7132" s="4" t="n">
        <v>46028.6009385417</v>
      </c>
      <c r="I71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7131BT4102812238539670124.4646028.6009385417</v>
      </c>
      <c r="J7132" s="1" t="n">
        <f aca="false">COUNTIF(I:I, $I7132)</f>
        <v>1</v>
      </c>
      <c r="K7132" s="1" t="str">
        <f aca="false">IF(ISNA(VLOOKUP(Table4[product_id], tblProducts[], tblProducts[product_name],FALSE() )), "Invalid", "Valid")</f>
        <v>Valid</v>
      </c>
      <c r="L7132" s="5" t="str">
        <f aca="false">IF(ISNA(VLOOKUP(Table4[[#This Row],[warehouse_id]], tblwhouse[], tblwhouse[warehouse_name],FALSE() )), "Invalid", "Valid")</f>
        <v>Valid</v>
      </c>
    </row>
    <row r="7133" customFormat="false" ht="15" hidden="false" customHeight="true" outlineLevel="0" collapsed="false">
      <c r="A7133" s="1" t="n">
        <v>7132</v>
      </c>
      <c r="B7133" s="1" t="n">
        <v>2</v>
      </c>
      <c r="C7133" s="1" t="n">
        <v>1418</v>
      </c>
      <c r="D7133" s="1" t="s">
        <v>14194</v>
      </c>
      <c r="E7133" s="1" t="n">
        <v>239</v>
      </c>
      <c r="F7133" s="1" t="n">
        <v>70</v>
      </c>
      <c r="G7133" s="1" t="n">
        <v>595.44</v>
      </c>
      <c r="H7133" s="4" t="n">
        <v>45893.6009385417</v>
      </c>
      <c r="I71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7132BT6983302141823970595.4445893.6009385417</v>
      </c>
      <c r="J7133" s="1" t="n">
        <f aca="false">COUNTIF(I:I, $I7133)</f>
        <v>1</v>
      </c>
      <c r="K7133" s="1" t="str">
        <f aca="false">IF(ISNA(VLOOKUP(Table4[product_id], tblProducts[], tblProducts[product_name],FALSE() )), "Invalid", "Valid")</f>
        <v>Valid</v>
      </c>
      <c r="L7133" s="5" t="str">
        <f aca="false">IF(ISNA(VLOOKUP(Table4[[#This Row],[warehouse_id]], tblwhouse[], tblwhouse[warehouse_name],FALSE() )), "Invalid", "Valid")</f>
        <v>Valid</v>
      </c>
    </row>
    <row r="7134" customFormat="false" ht="15" hidden="false" customHeight="true" outlineLevel="0" collapsed="false">
      <c r="A7134" s="1" t="n">
        <v>7133</v>
      </c>
      <c r="B7134" s="1" t="n">
        <v>3</v>
      </c>
      <c r="C7134" s="1" t="n">
        <v>1883</v>
      </c>
      <c r="D7134" s="1" t="s">
        <v>14195</v>
      </c>
      <c r="E7134" s="1" t="n">
        <v>432</v>
      </c>
      <c r="F7134" s="1" t="n">
        <v>24</v>
      </c>
      <c r="G7134" s="1" t="n">
        <v>1146.6</v>
      </c>
      <c r="H7134" s="4" t="n">
        <v>46123.6009385417</v>
      </c>
      <c r="I71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7133BT47254531883432241146.646123.6009385417</v>
      </c>
      <c r="J7134" s="1" t="n">
        <f aca="false">COUNTIF(I:I, $I7134)</f>
        <v>1</v>
      </c>
      <c r="K7134" s="1" t="str">
        <f aca="false">IF(ISNA(VLOOKUP(Table4[product_id], tblProducts[], tblProducts[product_name],FALSE() )), "Invalid", "Valid")</f>
        <v>Valid</v>
      </c>
      <c r="L7134" s="5" t="str">
        <f aca="false">IF(ISNA(VLOOKUP(Table4[[#This Row],[warehouse_id]], tblwhouse[], tblwhouse[warehouse_name],FALSE() )), "Invalid", "Valid")</f>
        <v>Valid</v>
      </c>
    </row>
    <row r="7135" customFormat="false" ht="15" hidden="false" customHeight="true" outlineLevel="0" collapsed="false">
      <c r="A7135" s="1" t="n">
        <v>7134</v>
      </c>
      <c r="B7135" s="1" t="n">
        <v>4</v>
      </c>
      <c r="C7135" s="1" t="n">
        <v>2480</v>
      </c>
      <c r="D7135" s="1" t="s">
        <v>14196</v>
      </c>
      <c r="E7135" s="1" t="n">
        <v>135</v>
      </c>
      <c r="F7135" s="1" t="n">
        <v>37</v>
      </c>
      <c r="G7135" s="1" t="n">
        <v>211.02</v>
      </c>
      <c r="H7135" s="4" t="n">
        <v>46099.6009385417</v>
      </c>
      <c r="I71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7134BT3666994248013537211.0246099.6009385417</v>
      </c>
      <c r="J7135" s="1" t="n">
        <f aca="false">COUNTIF(I:I, $I7135)</f>
        <v>1</v>
      </c>
      <c r="K7135" s="1" t="str">
        <f aca="false">IF(ISNA(VLOOKUP(Table4[product_id], tblProducts[], tblProducts[product_name],FALSE() )), "Invalid", "Valid")</f>
        <v>Valid</v>
      </c>
      <c r="L7135" s="5" t="str">
        <f aca="false">IF(ISNA(VLOOKUP(Table4[[#This Row],[warehouse_id]], tblwhouse[], tblwhouse[warehouse_name],FALSE() )), "Invalid", "Valid")</f>
        <v>Valid</v>
      </c>
    </row>
    <row r="7136" customFormat="false" ht="15" hidden="false" customHeight="true" outlineLevel="0" collapsed="false">
      <c r="A7136" s="1" t="n">
        <v>7135</v>
      </c>
      <c r="B7136" s="1" t="n">
        <v>2</v>
      </c>
      <c r="C7136" s="1" t="n">
        <v>479</v>
      </c>
      <c r="D7136" s="1" t="s">
        <v>14197</v>
      </c>
      <c r="E7136" s="1" t="n">
        <v>41</v>
      </c>
      <c r="F7136" s="1" t="n">
        <v>37</v>
      </c>
      <c r="G7136" s="1" t="n">
        <v>1019.49</v>
      </c>
      <c r="H7136" s="4" t="n">
        <v>45914.6009385417</v>
      </c>
      <c r="I71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7135BT369124247941371019.4945914.6009385417</v>
      </c>
      <c r="J7136" s="1" t="n">
        <f aca="false">COUNTIF(I:I, $I7136)</f>
        <v>1</v>
      </c>
      <c r="K7136" s="1" t="str">
        <f aca="false">IF(ISNA(VLOOKUP(Table4[product_id], tblProducts[], tblProducts[product_name],FALSE() )), "Invalid", "Valid")</f>
        <v>Valid</v>
      </c>
      <c r="L7136" s="5" t="str">
        <f aca="false">IF(ISNA(VLOOKUP(Table4[[#This Row],[warehouse_id]], tblwhouse[], tblwhouse[warehouse_name],FALSE() )), "Invalid", "Valid")</f>
        <v>Valid</v>
      </c>
    </row>
    <row r="7137" customFormat="false" ht="15" hidden="false" customHeight="true" outlineLevel="0" collapsed="false">
      <c r="A7137" s="1" t="n">
        <v>7136</v>
      </c>
      <c r="B7137" s="1" t="n">
        <v>2</v>
      </c>
      <c r="C7137" s="1" t="n">
        <v>552</v>
      </c>
      <c r="D7137" s="1" t="s">
        <v>14198</v>
      </c>
      <c r="E7137" s="1" t="n">
        <v>286</v>
      </c>
      <c r="F7137" s="1" t="n">
        <v>75</v>
      </c>
      <c r="G7137" s="1" t="n">
        <v>732.54</v>
      </c>
      <c r="H7137" s="4" t="n">
        <v>45881.6009385417</v>
      </c>
      <c r="I71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7136BT431074255228675732.5445881.6009385417</v>
      </c>
      <c r="J7137" s="1" t="n">
        <f aca="false">COUNTIF(I:I, $I7137)</f>
        <v>1</v>
      </c>
      <c r="K7137" s="1" t="str">
        <f aca="false">IF(ISNA(VLOOKUP(Table4[product_id], tblProducts[], tblProducts[product_name],FALSE() )), "Invalid", "Valid")</f>
        <v>Valid</v>
      </c>
      <c r="L7137" s="5" t="str">
        <f aca="false">IF(ISNA(VLOOKUP(Table4[[#This Row],[warehouse_id]], tblwhouse[], tblwhouse[warehouse_name],FALSE() )), "Invalid", "Valid")</f>
        <v>Valid</v>
      </c>
    </row>
    <row r="7138" customFormat="false" ht="15" hidden="false" customHeight="true" outlineLevel="0" collapsed="false">
      <c r="A7138" s="1" t="n">
        <v>7137</v>
      </c>
      <c r="B7138" s="1" t="n">
        <v>1</v>
      </c>
      <c r="C7138" s="1" t="n">
        <v>731</v>
      </c>
      <c r="D7138" s="1" t="s">
        <v>14199</v>
      </c>
      <c r="E7138" s="1" t="n">
        <v>207</v>
      </c>
      <c r="F7138" s="1" t="n">
        <v>53</v>
      </c>
      <c r="G7138" s="1" t="n">
        <v>635.7</v>
      </c>
      <c r="H7138" s="4" t="n">
        <v>46027.6009385417</v>
      </c>
      <c r="I71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7137BT260794173120753635.746027.6009385417</v>
      </c>
      <c r="J7138" s="1" t="n">
        <f aca="false">COUNTIF(I:I, $I7138)</f>
        <v>1</v>
      </c>
      <c r="K7138" s="1" t="str">
        <f aca="false">IF(ISNA(VLOOKUP(Table4[product_id], tblProducts[], tblProducts[product_name],FALSE() )), "Invalid", "Valid")</f>
        <v>Valid</v>
      </c>
      <c r="L7138" s="5" t="str">
        <f aca="false">IF(ISNA(VLOOKUP(Table4[[#This Row],[warehouse_id]], tblwhouse[], tblwhouse[warehouse_name],FALSE() )), "Invalid", "Valid")</f>
        <v>Valid</v>
      </c>
    </row>
    <row r="7139" customFormat="false" ht="15" hidden="false" customHeight="true" outlineLevel="0" collapsed="false">
      <c r="A7139" s="1" t="n">
        <v>7138</v>
      </c>
      <c r="B7139" s="1" t="n">
        <v>1</v>
      </c>
      <c r="C7139" s="1" t="n">
        <v>1945</v>
      </c>
      <c r="D7139" s="1" t="s">
        <v>14200</v>
      </c>
      <c r="E7139" s="1" t="n">
        <v>493</v>
      </c>
      <c r="F7139" s="1" t="n">
        <v>76</v>
      </c>
      <c r="G7139" s="1" t="n">
        <v>765.51</v>
      </c>
      <c r="H7139" s="4" t="n">
        <v>45905.6009385417</v>
      </c>
      <c r="I71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7138BT3904331194549376765.5145905.6009385417</v>
      </c>
      <c r="J7139" s="1" t="n">
        <f aca="false">COUNTIF(I:I, $I7139)</f>
        <v>1</v>
      </c>
      <c r="K7139" s="1" t="str">
        <f aca="false">IF(ISNA(VLOOKUP(Table4[product_id], tblProducts[], tblProducts[product_name],FALSE() )), "Invalid", "Valid")</f>
        <v>Valid</v>
      </c>
      <c r="L7139" s="5" t="str">
        <f aca="false">IF(ISNA(VLOOKUP(Table4[[#This Row],[warehouse_id]], tblwhouse[], tblwhouse[warehouse_name],FALSE() )), "Invalid", "Valid")</f>
        <v>Valid</v>
      </c>
    </row>
    <row r="7140" customFormat="false" ht="15" hidden="false" customHeight="true" outlineLevel="0" collapsed="false">
      <c r="A7140" s="1" t="n">
        <v>7139</v>
      </c>
      <c r="B7140" s="1" t="n">
        <v>3</v>
      </c>
      <c r="C7140" s="1" t="n">
        <v>1992</v>
      </c>
      <c r="D7140" s="1" t="s">
        <v>14201</v>
      </c>
      <c r="E7140" s="1" t="n">
        <v>411</v>
      </c>
      <c r="F7140" s="1" t="n">
        <v>67</v>
      </c>
      <c r="G7140" s="1" t="n">
        <v>1178.51</v>
      </c>
      <c r="H7140" s="4" t="n">
        <v>46008.6009385417</v>
      </c>
      <c r="I71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7139BT64562531992411671178.5146008.6009385417</v>
      </c>
      <c r="J7140" s="1" t="n">
        <f aca="false">COUNTIF(I:I, $I7140)</f>
        <v>1</v>
      </c>
      <c r="K7140" s="1" t="str">
        <f aca="false">IF(ISNA(VLOOKUP(Table4[product_id], tblProducts[], tblProducts[product_name],FALSE() )), "Invalid", "Valid")</f>
        <v>Valid</v>
      </c>
      <c r="L7140" s="5" t="str">
        <f aca="false">IF(ISNA(VLOOKUP(Table4[[#This Row],[warehouse_id]], tblwhouse[], tblwhouse[warehouse_name],FALSE() )), "Invalid", "Valid")</f>
        <v>Valid</v>
      </c>
    </row>
    <row r="7141" customFormat="false" ht="15" hidden="false" customHeight="true" outlineLevel="0" collapsed="false">
      <c r="A7141" s="1" t="n">
        <v>7140</v>
      </c>
      <c r="B7141" s="1" t="n">
        <v>2</v>
      </c>
      <c r="C7141" s="1" t="n">
        <v>1090</v>
      </c>
      <c r="D7141" s="1" t="s">
        <v>14202</v>
      </c>
      <c r="E7141" s="1" t="n">
        <v>453</v>
      </c>
      <c r="F7141" s="1" t="n">
        <v>26</v>
      </c>
      <c r="G7141" s="1" t="n">
        <v>479.38</v>
      </c>
      <c r="H7141" s="4" t="n">
        <v>45885.6009385417</v>
      </c>
      <c r="I71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7140BT2524412109045326479.3845885.6009385417</v>
      </c>
      <c r="J7141" s="1" t="n">
        <f aca="false">COUNTIF(I:I, $I7141)</f>
        <v>1</v>
      </c>
      <c r="K7141" s="1" t="str">
        <f aca="false">IF(ISNA(VLOOKUP(Table4[product_id], tblProducts[], tblProducts[product_name],FALSE() )), "Invalid", "Valid")</f>
        <v>Valid</v>
      </c>
      <c r="L7141" s="5" t="str">
        <f aca="false">IF(ISNA(VLOOKUP(Table4[[#This Row],[warehouse_id]], tblwhouse[], tblwhouse[warehouse_name],FALSE() )), "Invalid", "Valid")</f>
        <v>Valid</v>
      </c>
    </row>
    <row r="7142" customFormat="false" ht="15" hidden="false" customHeight="true" outlineLevel="0" collapsed="false">
      <c r="A7142" s="1" t="n">
        <v>7141</v>
      </c>
      <c r="B7142" s="1" t="n">
        <v>4</v>
      </c>
      <c r="C7142" s="1" t="n">
        <v>463</v>
      </c>
      <c r="D7142" s="1" t="s">
        <v>14203</v>
      </c>
      <c r="E7142" s="1" t="n">
        <v>50</v>
      </c>
      <c r="F7142" s="1" t="n">
        <v>51</v>
      </c>
      <c r="G7142" s="1" t="n">
        <v>1112.95</v>
      </c>
      <c r="H7142" s="4" t="n">
        <v>46217.6009385417</v>
      </c>
      <c r="I71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7141BT960252446350511112.9546217.6009385417</v>
      </c>
      <c r="J7142" s="1" t="n">
        <f aca="false">COUNTIF(I:I, $I7142)</f>
        <v>1</v>
      </c>
      <c r="K7142" s="1" t="str">
        <f aca="false">IF(ISNA(VLOOKUP(Table4[product_id], tblProducts[], tblProducts[product_name],FALSE() )), "Invalid", "Valid")</f>
        <v>Valid</v>
      </c>
      <c r="L7142" s="5" t="str">
        <f aca="false">IF(ISNA(VLOOKUP(Table4[[#This Row],[warehouse_id]], tblwhouse[], tblwhouse[warehouse_name],FALSE() )), "Invalid", "Valid")</f>
        <v>Valid</v>
      </c>
    </row>
    <row r="7143" customFormat="false" ht="15" hidden="false" customHeight="true" outlineLevel="0" collapsed="false">
      <c r="A7143" s="1" t="n">
        <v>7142</v>
      </c>
      <c r="B7143" s="1" t="n">
        <v>3</v>
      </c>
      <c r="C7143" s="1" t="n">
        <v>145</v>
      </c>
      <c r="D7143" s="1" t="s">
        <v>14204</v>
      </c>
      <c r="E7143" s="1" t="n">
        <v>1</v>
      </c>
      <c r="F7143" s="1" t="n">
        <v>57</v>
      </c>
      <c r="G7143" s="1" t="n">
        <v>234.5</v>
      </c>
      <c r="H7143" s="4" t="n">
        <v>45875.6009385417</v>
      </c>
      <c r="I71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7142BT5314433145157234.545875.6009385417</v>
      </c>
      <c r="J7143" s="1" t="n">
        <f aca="false">COUNTIF(I:I, $I7143)</f>
        <v>1</v>
      </c>
      <c r="K7143" s="1" t="str">
        <f aca="false">IF(ISNA(VLOOKUP(Table4[product_id], tblProducts[], tblProducts[product_name],FALSE() )), "Invalid", "Valid")</f>
        <v>Valid</v>
      </c>
      <c r="L7143" s="5" t="str">
        <f aca="false">IF(ISNA(VLOOKUP(Table4[[#This Row],[warehouse_id]], tblwhouse[], tblwhouse[warehouse_name],FALSE() )), "Invalid", "Valid")</f>
        <v>Valid</v>
      </c>
    </row>
    <row r="7144" customFormat="false" ht="15" hidden="false" customHeight="true" outlineLevel="0" collapsed="false">
      <c r="A7144" s="1" t="n">
        <v>7143</v>
      </c>
      <c r="B7144" s="1" t="n">
        <v>3</v>
      </c>
      <c r="C7144" s="1" t="n">
        <v>1630</v>
      </c>
      <c r="D7144" s="1" t="s">
        <v>14205</v>
      </c>
      <c r="E7144" s="1" t="n">
        <v>274</v>
      </c>
      <c r="F7144" s="1" t="n">
        <v>27</v>
      </c>
      <c r="G7144" s="1" t="n">
        <v>222.44</v>
      </c>
      <c r="H7144" s="4" t="n">
        <v>45978.6009385417</v>
      </c>
      <c r="I71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7143BT8604963163027427222.4445978.6009385417</v>
      </c>
      <c r="J7144" s="1" t="n">
        <f aca="false">COUNTIF(I:I, $I7144)</f>
        <v>1</v>
      </c>
      <c r="K7144" s="1" t="str">
        <f aca="false">IF(ISNA(VLOOKUP(Table4[product_id], tblProducts[], tblProducts[product_name],FALSE() )), "Invalid", "Valid")</f>
        <v>Valid</v>
      </c>
      <c r="L7144" s="5" t="str">
        <f aca="false">IF(ISNA(VLOOKUP(Table4[[#This Row],[warehouse_id]], tblwhouse[], tblwhouse[warehouse_name],FALSE() )), "Invalid", "Valid")</f>
        <v>Valid</v>
      </c>
    </row>
    <row r="7145" customFormat="false" ht="15" hidden="false" customHeight="true" outlineLevel="0" collapsed="false">
      <c r="A7145" s="1" t="n">
        <v>7144</v>
      </c>
      <c r="B7145" s="1" t="n">
        <v>4</v>
      </c>
      <c r="C7145" s="1" t="n">
        <v>937</v>
      </c>
      <c r="D7145" s="1" t="s">
        <v>14206</v>
      </c>
      <c r="E7145" s="1" t="n">
        <v>258</v>
      </c>
      <c r="F7145" s="1" t="n">
        <v>35</v>
      </c>
      <c r="G7145" s="1" t="n">
        <v>1315.14</v>
      </c>
      <c r="H7145" s="4" t="n">
        <v>46189.6009385417</v>
      </c>
      <c r="I71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7144BT3648084937258351315.1446189.6009385417</v>
      </c>
      <c r="J7145" s="1" t="n">
        <f aca="false">COUNTIF(I:I, $I7145)</f>
        <v>1</v>
      </c>
      <c r="K7145" s="1" t="str">
        <f aca="false">IF(ISNA(VLOOKUP(Table4[product_id], tblProducts[], tblProducts[product_name],FALSE() )), "Invalid", "Valid")</f>
        <v>Valid</v>
      </c>
      <c r="L7145" s="5" t="str">
        <f aca="false">IF(ISNA(VLOOKUP(Table4[[#This Row],[warehouse_id]], tblwhouse[], tblwhouse[warehouse_name],FALSE() )), "Invalid", "Valid")</f>
        <v>Valid</v>
      </c>
    </row>
    <row r="7146" customFormat="false" ht="15" hidden="false" customHeight="true" outlineLevel="0" collapsed="false">
      <c r="A7146" s="1" t="n">
        <v>7145</v>
      </c>
      <c r="B7146" s="1" t="n">
        <v>3</v>
      </c>
      <c r="C7146" s="1" t="n">
        <v>1733</v>
      </c>
      <c r="D7146" s="1" t="s">
        <v>14207</v>
      </c>
      <c r="E7146" s="1" t="n">
        <v>500</v>
      </c>
      <c r="F7146" s="1" t="n">
        <v>75</v>
      </c>
      <c r="G7146" s="1" t="n">
        <v>76.78</v>
      </c>
      <c r="H7146" s="4" t="n">
        <v>46067.6009385417</v>
      </c>
      <c r="I71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7145BT263146317335007576.7846067.6009385417</v>
      </c>
      <c r="J7146" s="1" t="n">
        <f aca="false">COUNTIF(I:I, $I7146)</f>
        <v>1</v>
      </c>
      <c r="K7146" s="1" t="str">
        <f aca="false">IF(ISNA(VLOOKUP(Table4[product_id], tblProducts[], tblProducts[product_name],FALSE() )), "Invalid", "Valid")</f>
        <v>Valid</v>
      </c>
      <c r="L7146" s="5" t="str">
        <f aca="false">IF(ISNA(VLOOKUP(Table4[[#This Row],[warehouse_id]], tblwhouse[], tblwhouse[warehouse_name],FALSE() )), "Invalid", "Valid")</f>
        <v>Valid</v>
      </c>
    </row>
    <row r="7147" customFormat="false" ht="15" hidden="false" customHeight="true" outlineLevel="0" collapsed="false">
      <c r="A7147" s="1" t="n">
        <v>7146</v>
      </c>
      <c r="B7147" s="1" t="n">
        <v>3</v>
      </c>
      <c r="C7147" s="1" t="n">
        <v>84</v>
      </c>
      <c r="D7147" s="1" t="s">
        <v>14208</v>
      </c>
      <c r="E7147" s="1" t="n">
        <v>43</v>
      </c>
      <c r="F7147" s="1" t="n">
        <v>31</v>
      </c>
      <c r="G7147" s="1" t="n">
        <v>1077.04</v>
      </c>
      <c r="H7147" s="4" t="n">
        <v>46165.6009385417</v>
      </c>
      <c r="I71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7146BT99174238443311077.0446165.6009385417</v>
      </c>
      <c r="J7147" s="1" t="n">
        <f aca="false">COUNTIF(I:I, $I7147)</f>
        <v>1</v>
      </c>
      <c r="K7147" s="1" t="str">
        <f aca="false">IF(ISNA(VLOOKUP(Table4[product_id], tblProducts[], tblProducts[product_name],FALSE() )), "Invalid", "Valid")</f>
        <v>Valid</v>
      </c>
      <c r="L7147" s="5" t="str">
        <f aca="false">IF(ISNA(VLOOKUP(Table4[[#This Row],[warehouse_id]], tblwhouse[], tblwhouse[warehouse_name],FALSE() )), "Invalid", "Valid")</f>
        <v>Valid</v>
      </c>
    </row>
    <row r="7148" customFormat="false" ht="15" hidden="false" customHeight="true" outlineLevel="0" collapsed="false">
      <c r="A7148" s="1" t="n">
        <v>7147</v>
      </c>
      <c r="B7148" s="1" t="n">
        <v>4</v>
      </c>
      <c r="C7148" s="1" t="n">
        <v>550</v>
      </c>
      <c r="D7148" s="1" t="s">
        <v>14209</v>
      </c>
      <c r="E7148" s="1" t="n">
        <v>15</v>
      </c>
      <c r="F7148" s="1" t="n">
        <v>78</v>
      </c>
      <c r="G7148" s="1" t="n">
        <v>680.81</v>
      </c>
      <c r="H7148" s="4" t="n">
        <v>45874.6009385417</v>
      </c>
      <c r="I71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7147BT80800545501578680.8145874.6009385417</v>
      </c>
      <c r="J7148" s="1" t="n">
        <f aca="false">COUNTIF(I:I, $I7148)</f>
        <v>1</v>
      </c>
      <c r="K7148" s="1" t="str">
        <f aca="false">IF(ISNA(VLOOKUP(Table4[product_id], tblProducts[], tblProducts[product_name],FALSE() )), "Invalid", "Valid")</f>
        <v>Valid</v>
      </c>
      <c r="L7148" s="5" t="str">
        <f aca="false">IF(ISNA(VLOOKUP(Table4[[#This Row],[warehouse_id]], tblwhouse[], tblwhouse[warehouse_name],FALSE() )), "Invalid", "Valid")</f>
        <v>Valid</v>
      </c>
    </row>
    <row r="7149" customFormat="false" ht="15" hidden="false" customHeight="true" outlineLevel="0" collapsed="false">
      <c r="A7149" s="1" t="n">
        <v>7148</v>
      </c>
      <c r="B7149" s="1" t="n">
        <v>3</v>
      </c>
      <c r="C7149" s="1" t="n">
        <v>934</v>
      </c>
      <c r="D7149" s="1" t="s">
        <v>14210</v>
      </c>
      <c r="E7149" s="1" t="n">
        <v>320</v>
      </c>
      <c r="F7149" s="1" t="n">
        <v>80</v>
      </c>
      <c r="G7149" s="1" t="n">
        <v>1153.32</v>
      </c>
      <c r="H7149" s="4" t="n">
        <v>45900.6009385417</v>
      </c>
      <c r="I71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7148BT8789623934320801153.3245900.6009385417</v>
      </c>
      <c r="J7149" s="1" t="n">
        <f aca="false">COUNTIF(I:I, $I7149)</f>
        <v>1</v>
      </c>
      <c r="K7149" s="1" t="str">
        <f aca="false">IF(ISNA(VLOOKUP(Table4[product_id], tblProducts[], tblProducts[product_name],FALSE() )), "Invalid", "Valid")</f>
        <v>Valid</v>
      </c>
      <c r="L7149" s="5" t="str">
        <f aca="false">IF(ISNA(VLOOKUP(Table4[[#This Row],[warehouse_id]], tblwhouse[], tblwhouse[warehouse_name],FALSE() )), "Invalid", "Valid")</f>
        <v>Valid</v>
      </c>
    </row>
    <row r="7150" customFormat="false" ht="15" hidden="false" customHeight="true" outlineLevel="0" collapsed="false">
      <c r="A7150" s="1" t="n">
        <v>7149</v>
      </c>
      <c r="B7150" s="1" t="n">
        <v>2</v>
      </c>
      <c r="C7150" s="1" t="n">
        <v>1162</v>
      </c>
      <c r="D7150" s="1" t="s">
        <v>14211</v>
      </c>
      <c r="E7150" s="1" t="n">
        <v>54</v>
      </c>
      <c r="F7150" s="1" t="n">
        <v>35</v>
      </c>
      <c r="G7150" s="1" t="n">
        <v>653.19</v>
      </c>
      <c r="H7150" s="4" t="n">
        <v>46212.6009385417</v>
      </c>
      <c r="I71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7149BT198133211625435653.1946212.6009385417</v>
      </c>
      <c r="J7150" s="1" t="n">
        <f aca="false">COUNTIF(I:I, $I7150)</f>
        <v>1</v>
      </c>
      <c r="K7150" s="1" t="str">
        <f aca="false">IF(ISNA(VLOOKUP(Table4[product_id], tblProducts[], tblProducts[product_name],FALSE() )), "Invalid", "Valid")</f>
        <v>Valid</v>
      </c>
      <c r="L7150" s="5" t="str">
        <f aca="false">IF(ISNA(VLOOKUP(Table4[[#This Row],[warehouse_id]], tblwhouse[], tblwhouse[warehouse_name],FALSE() )), "Invalid", "Valid")</f>
        <v>Valid</v>
      </c>
    </row>
    <row r="7151" customFormat="false" ht="15" hidden="false" customHeight="true" outlineLevel="0" collapsed="false">
      <c r="A7151" s="1" t="n">
        <v>7150</v>
      </c>
      <c r="B7151" s="1" t="n">
        <v>3</v>
      </c>
      <c r="C7151" s="1" t="n">
        <v>19</v>
      </c>
      <c r="D7151" s="1" t="s">
        <v>14212</v>
      </c>
      <c r="E7151" s="1" t="n">
        <v>164</v>
      </c>
      <c r="F7151" s="1" t="n">
        <v>59</v>
      </c>
      <c r="G7151" s="1" t="n">
        <v>260.45</v>
      </c>
      <c r="H7151" s="4" t="n">
        <v>46143.6009385532</v>
      </c>
      <c r="I71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7150BT46002031916459260.4546143.6009385532</v>
      </c>
      <c r="J7151" s="1" t="n">
        <f aca="false">COUNTIF(I:I, $I7151)</f>
        <v>1</v>
      </c>
      <c r="K7151" s="1" t="str">
        <f aca="false">IF(ISNA(VLOOKUP(Table4[product_id], tblProducts[], tblProducts[product_name],FALSE() )), "Invalid", "Valid")</f>
        <v>Valid</v>
      </c>
      <c r="L7151" s="5" t="str">
        <f aca="false">IF(ISNA(VLOOKUP(Table4[[#This Row],[warehouse_id]], tblwhouse[], tblwhouse[warehouse_name],FALSE() )), "Invalid", "Valid")</f>
        <v>Valid</v>
      </c>
    </row>
    <row r="7152" customFormat="false" ht="15" hidden="false" customHeight="true" outlineLevel="0" collapsed="false">
      <c r="A7152" s="1" t="n">
        <v>7151</v>
      </c>
      <c r="B7152" s="1" t="n">
        <v>2</v>
      </c>
      <c r="C7152" s="1" t="n">
        <v>1567</v>
      </c>
      <c r="D7152" s="1" t="s">
        <v>14213</v>
      </c>
      <c r="E7152" s="1" t="n">
        <v>147</v>
      </c>
      <c r="F7152" s="1" t="n">
        <v>54</v>
      </c>
      <c r="G7152" s="1" t="n">
        <v>631.61</v>
      </c>
      <c r="H7152" s="4" t="n">
        <v>46099.6009385532</v>
      </c>
      <c r="I71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7151BT6577042156714754631.6146099.6009385532</v>
      </c>
      <c r="J7152" s="1" t="n">
        <f aca="false">COUNTIF(I:I, $I7152)</f>
        <v>1</v>
      </c>
      <c r="K7152" s="1" t="str">
        <f aca="false">IF(ISNA(VLOOKUP(Table4[product_id], tblProducts[], tblProducts[product_name],FALSE() )), "Invalid", "Valid")</f>
        <v>Valid</v>
      </c>
      <c r="L7152" s="5" t="str">
        <f aca="false">IF(ISNA(VLOOKUP(Table4[[#This Row],[warehouse_id]], tblwhouse[], tblwhouse[warehouse_name],FALSE() )), "Invalid", "Valid")</f>
        <v>Valid</v>
      </c>
    </row>
    <row r="7153" customFormat="false" ht="15" hidden="false" customHeight="true" outlineLevel="0" collapsed="false">
      <c r="A7153" s="1" t="n">
        <v>7152</v>
      </c>
      <c r="B7153" s="1" t="n">
        <v>2</v>
      </c>
      <c r="C7153" s="1" t="n">
        <v>146</v>
      </c>
      <c r="D7153" s="1" t="s">
        <v>14214</v>
      </c>
      <c r="E7153" s="1" t="n">
        <v>295</v>
      </c>
      <c r="F7153" s="1" t="n">
        <v>51</v>
      </c>
      <c r="G7153" s="1" t="n">
        <v>1332.94</v>
      </c>
      <c r="H7153" s="4" t="n">
        <v>45956.6009385532</v>
      </c>
      <c r="I71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7152BT5129282146295511332.9445956.6009385532</v>
      </c>
      <c r="J7153" s="1" t="n">
        <f aca="false">COUNTIF(I:I, $I7153)</f>
        <v>1</v>
      </c>
      <c r="K7153" s="1" t="str">
        <f aca="false">IF(ISNA(VLOOKUP(Table4[product_id], tblProducts[], tblProducts[product_name],FALSE() )), "Invalid", "Valid")</f>
        <v>Valid</v>
      </c>
      <c r="L7153" s="5" t="str">
        <f aca="false">IF(ISNA(VLOOKUP(Table4[[#This Row],[warehouse_id]], tblwhouse[], tblwhouse[warehouse_name],FALSE() )), "Invalid", "Valid")</f>
        <v>Valid</v>
      </c>
    </row>
    <row r="7154" customFormat="false" ht="15" hidden="false" customHeight="true" outlineLevel="0" collapsed="false">
      <c r="A7154" s="1" t="n">
        <v>7153</v>
      </c>
      <c r="B7154" s="1" t="n">
        <v>3</v>
      </c>
      <c r="C7154" s="1" t="n">
        <v>2082</v>
      </c>
      <c r="D7154" s="1" t="s">
        <v>14215</v>
      </c>
      <c r="E7154" s="1" t="n">
        <v>68</v>
      </c>
      <c r="F7154" s="1" t="n">
        <v>41</v>
      </c>
      <c r="G7154" s="1" t="n">
        <v>233.96</v>
      </c>
      <c r="H7154" s="4" t="n">
        <v>45972.6009385532</v>
      </c>
      <c r="I71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7153BT161058320826841233.9645972.6009385532</v>
      </c>
      <c r="J7154" s="1" t="n">
        <f aca="false">COUNTIF(I:I, $I7154)</f>
        <v>1</v>
      </c>
      <c r="K7154" s="1" t="str">
        <f aca="false">IF(ISNA(VLOOKUP(Table4[product_id], tblProducts[], tblProducts[product_name],FALSE() )), "Invalid", "Valid")</f>
        <v>Valid</v>
      </c>
      <c r="L7154" s="5" t="str">
        <f aca="false">IF(ISNA(VLOOKUP(Table4[[#This Row],[warehouse_id]], tblwhouse[], tblwhouse[warehouse_name],FALSE() )), "Invalid", "Valid")</f>
        <v>Valid</v>
      </c>
    </row>
    <row r="7155" customFormat="false" ht="15" hidden="false" customHeight="true" outlineLevel="0" collapsed="false">
      <c r="A7155" s="1" t="n">
        <v>7154</v>
      </c>
      <c r="B7155" s="1" t="n">
        <v>1</v>
      </c>
      <c r="C7155" s="1" t="n">
        <v>2925</v>
      </c>
      <c r="D7155" s="1" t="s">
        <v>14216</v>
      </c>
      <c r="E7155" s="1" t="n">
        <v>129</v>
      </c>
      <c r="F7155" s="1" t="n">
        <v>69</v>
      </c>
      <c r="G7155" s="1" t="n">
        <v>1107.24</v>
      </c>
      <c r="H7155" s="4" t="n">
        <v>46083.6009385532</v>
      </c>
      <c r="I71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7154BT10794212925129691107.2446083.6009385532</v>
      </c>
      <c r="J7155" s="1" t="n">
        <f aca="false">COUNTIF(I:I, $I7155)</f>
        <v>1</v>
      </c>
      <c r="K7155" s="1" t="str">
        <f aca="false">IF(ISNA(VLOOKUP(Table4[product_id], tblProducts[], tblProducts[product_name],FALSE() )), "Invalid", "Valid")</f>
        <v>Valid</v>
      </c>
      <c r="L7155" s="5" t="str">
        <f aca="false">IF(ISNA(VLOOKUP(Table4[[#This Row],[warehouse_id]], tblwhouse[], tblwhouse[warehouse_name],FALSE() )), "Invalid", "Valid")</f>
        <v>Valid</v>
      </c>
    </row>
    <row r="7156" customFormat="false" ht="15" hidden="false" customHeight="true" outlineLevel="0" collapsed="false">
      <c r="A7156" s="1" t="n">
        <v>7155</v>
      </c>
      <c r="B7156" s="1" t="n">
        <v>4</v>
      </c>
      <c r="C7156" s="1" t="n">
        <v>300</v>
      </c>
      <c r="D7156" s="1" t="s">
        <v>14217</v>
      </c>
      <c r="E7156" s="1" t="n">
        <v>371</v>
      </c>
      <c r="F7156" s="1" t="n">
        <v>54</v>
      </c>
      <c r="G7156" s="1" t="n">
        <v>220.43</v>
      </c>
      <c r="H7156" s="4" t="n">
        <v>45951.6009385532</v>
      </c>
      <c r="I71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7155BT725594430037154220.4345951.6009385532</v>
      </c>
      <c r="J7156" s="1" t="n">
        <f aca="false">COUNTIF(I:I, $I7156)</f>
        <v>1</v>
      </c>
      <c r="K7156" s="1" t="str">
        <f aca="false">IF(ISNA(VLOOKUP(Table4[product_id], tblProducts[], tblProducts[product_name],FALSE() )), "Invalid", "Valid")</f>
        <v>Valid</v>
      </c>
      <c r="L7156" s="5" t="str">
        <f aca="false">IF(ISNA(VLOOKUP(Table4[[#This Row],[warehouse_id]], tblwhouse[], tblwhouse[warehouse_name],FALSE() )), "Invalid", "Valid")</f>
        <v>Valid</v>
      </c>
    </row>
    <row r="7157" customFormat="false" ht="15" hidden="false" customHeight="true" outlineLevel="0" collapsed="false">
      <c r="A7157" s="1" t="n">
        <v>7156</v>
      </c>
      <c r="B7157" s="1" t="n">
        <v>3</v>
      </c>
      <c r="C7157" s="1" t="n">
        <v>1059</v>
      </c>
      <c r="D7157" s="1" t="s">
        <v>14218</v>
      </c>
      <c r="E7157" s="1" t="n">
        <v>401</v>
      </c>
      <c r="F7157" s="1" t="n">
        <v>33</v>
      </c>
      <c r="G7157" s="1" t="n">
        <v>157.37</v>
      </c>
      <c r="H7157" s="4" t="n">
        <v>46097.6009385532</v>
      </c>
      <c r="I71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7156BT9390583105940133157.3746097.6009385532</v>
      </c>
      <c r="J7157" s="1" t="n">
        <f aca="false">COUNTIF(I:I, $I7157)</f>
        <v>1</v>
      </c>
      <c r="K7157" s="1" t="str">
        <f aca="false">IF(ISNA(VLOOKUP(Table4[product_id], tblProducts[], tblProducts[product_name],FALSE() )), "Invalid", "Valid")</f>
        <v>Valid</v>
      </c>
      <c r="L7157" s="5" t="str">
        <f aca="false">IF(ISNA(VLOOKUP(Table4[[#This Row],[warehouse_id]], tblwhouse[], tblwhouse[warehouse_name],FALSE() )), "Invalid", "Valid")</f>
        <v>Valid</v>
      </c>
    </row>
    <row r="7158" customFormat="false" ht="15" hidden="false" customHeight="true" outlineLevel="0" collapsed="false">
      <c r="A7158" s="1" t="n">
        <v>7157</v>
      </c>
      <c r="B7158" s="1" t="n">
        <v>2</v>
      </c>
      <c r="C7158" s="1" t="n">
        <v>2939</v>
      </c>
      <c r="D7158" s="1" t="s">
        <v>14219</v>
      </c>
      <c r="E7158" s="1" t="n">
        <v>115</v>
      </c>
      <c r="F7158" s="1" t="n">
        <v>51</v>
      </c>
      <c r="G7158" s="1" t="n">
        <v>972.34</v>
      </c>
      <c r="H7158" s="4" t="n">
        <v>46172.6009385532</v>
      </c>
      <c r="I71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7157BT1362642293911551972.3446172.6009385532</v>
      </c>
      <c r="J7158" s="1" t="n">
        <f aca="false">COUNTIF(I:I, $I7158)</f>
        <v>1</v>
      </c>
      <c r="K7158" s="1" t="str">
        <f aca="false">IF(ISNA(VLOOKUP(Table4[product_id], tblProducts[], tblProducts[product_name],FALSE() )), "Invalid", "Valid")</f>
        <v>Valid</v>
      </c>
      <c r="L7158" s="5" t="str">
        <f aca="false">IF(ISNA(VLOOKUP(Table4[[#This Row],[warehouse_id]], tblwhouse[], tblwhouse[warehouse_name],FALSE() )), "Invalid", "Valid")</f>
        <v>Valid</v>
      </c>
    </row>
    <row r="7159" customFormat="false" ht="15" hidden="false" customHeight="true" outlineLevel="0" collapsed="false">
      <c r="A7159" s="1" t="n">
        <v>7158</v>
      </c>
      <c r="B7159" s="1" t="n">
        <v>4</v>
      </c>
      <c r="C7159" s="1" t="n">
        <v>2045</v>
      </c>
      <c r="D7159" s="1" t="s">
        <v>14220</v>
      </c>
      <c r="E7159" s="1" t="n">
        <v>342</v>
      </c>
      <c r="F7159" s="1" t="n">
        <v>76</v>
      </c>
      <c r="G7159" s="1" t="n">
        <v>752.7</v>
      </c>
      <c r="H7159" s="4" t="n">
        <v>46090.6009385532</v>
      </c>
      <c r="I71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7158BT1917094204534276752.746090.6009385532</v>
      </c>
      <c r="J7159" s="1" t="n">
        <f aca="false">COUNTIF(I:I, $I7159)</f>
        <v>1</v>
      </c>
      <c r="K7159" s="1" t="str">
        <f aca="false">IF(ISNA(VLOOKUP(Table4[product_id], tblProducts[], tblProducts[product_name],FALSE() )), "Invalid", "Valid")</f>
        <v>Valid</v>
      </c>
      <c r="L7159" s="5" t="str">
        <f aca="false">IF(ISNA(VLOOKUP(Table4[[#This Row],[warehouse_id]], tblwhouse[], tblwhouse[warehouse_name],FALSE() )), "Invalid", "Valid")</f>
        <v>Valid</v>
      </c>
    </row>
    <row r="7160" customFormat="false" ht="15" hidden="false" customHeight="true" outlineLevel="0" collapsed="false">
      <c r="A7160" s="1" t="n">
        <v>7159</v>
      </c>
      <c r="B7160" s="1" t="n">
        <v>1</v>
      </c>
      <c r="C7160" s="1" t="n">
        <v>222</v>
      </c>
      <c r="D7160" s="1" t="s">
        <v>14221</v>
      </c>
      <c r="E7160" s="1" t="n">
        <v>440</v>
      </c>
      <c r="F7160" s="1" t="n">
        <v>31</v>
      </c>
      <c r="G7160" s="1" t="n">
        <v>736.2</v>
      </c>
      <c r="H7160" s="4" t="n">
        <v>46207.6009385532</v>
      </c>
      <c r="I71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7159BT416191122244031736.246207.6009385532</v>
      </c>
      <c r="J7160" s="1" t="n">
        <f aca="false">COUNTIF(I:I, $I7160)</f>
        <v>1</v>
      </c>
      <c r="K7160" s="1" t="str">
        <f aca="false">IF(ISNA(VLOOKUP(Table4[product_id], tblProducts[], tblProducts[product_name],FALSE() )), "Invalid", "Valid")</f>
        <v>Valid</v>
      </c>
      <c r="L7160" s="5" t="str">
        <f aca="false">IF(ISNA(VLOOKUP(Table4[[#This Row],[warehouse_id]], tblwhouse[], tblwhouse[warehouse_name],FALSE() )), "Invalid", "Valid")</f>
        <v>Valid</v>
      </c>
    </row>
    <row r="7161" customFormat="false" ht="15" hidden="false" customHeight="true" outlineLevel="0" collapsed="false">
      <c r="A7161" s="1" t="n">
        <v>7160</v>
      </c>
      <c r="B7161" s="1" t="n">
        <v>1</v>
      </c>
      <c r="C7161" s="1" t="n">
        <v>1415</v>
      </c>
      <c r="D7161" s="1" t="s">
        <v>14222</v>
      </c>
      <c r="E7161" s="1" t="n">
        <v>418</v>
      </c>
      <c r="F7161" s="1" t="n">
        <v>41</v>
      </c>
      <c r="G7161" s="1" t="n">
        <v>616.29</v>
      </c>
      <c r="H7161" s="4" t="n">
        <v>46026.6009385532</v>
      </c>
      <c r="I71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7160BT4598701141541841616.2946026.6009385532</v>
      </c>
      <c r="J7161" s="1" t="n">
        <f aca="false">COUNTIF(I:I, $I7161)</f>
        <v>1</v>
      </c>
      <c r="K7161" s="1" t="str">
        <f aca="false">IF(ISNA(VLOOKUP(Table4[product_id], tblProducts[], tblProducts[product_name],FALSE() )), "Invalid", "Valid")</f>
        <v>Valid</v>
      </c>
      <c r="L7161" s="5" t="str">
        <f aca="false">IF(ISNA(VLOOKUP(Table4[[#This Row],[warehouse_id]], tblwhouse[], tblwhouse[warehouse_name],FALSE() )), "Invalid", "Valid")</f>
        <v>Valid</v>
      </c>
    </row>
    <row r="7162" customFormat="false" ht="15" hidden="false" customHeight="true" outlineLevel="0" collapsed="false">
      <c r="A7162" s="1" t="n">
        <v>7161</v>
      </c>
      <c r="B7162" s="1" t="n">
        <v>4</v>
      </c>
      <c r="C7162" s="1" t="n">
        <v>387</v>
      </c>
      <c r="D7162" s="1" t="s">
        <v>14223</v>
      </c>
      <c r="E7162" s="1" t="n">
        <v>336</v>
      </c>
      <c r="F7162" s="1" t="n">
        <v>21</v>
      </c>
      <c r="G7162" s="1" t="n">
        <v>672.31</v>
      </c>
      <c r="H7162" s="4" t="n">
        <v>45861.6009385532</v>
      </c>
      <c r="I71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7161BT512060438733621672.3145861.6009385532</v>
      </c>
      <c r="J7162" s="1" t="n">
        <f aca="false">COUNTIF(I:I, $I7162)</f>
        <v>1</v>
      </c>
      <c r="K7162" s="1" t="str">
        <f aca="false">IF(ISNA(VLOOKUP(Table4[product_id], tblProducts[], tblProducts[product_name],FALSE() )), "Invalid", "Valid")</f>
        <v>Valid</v>
      </c>
      <c r="L7162" s="5" t="str">
        <f aca="false">IF(ISNA(VLOOKUP(Table4[[#This Row],[warehouse_id]], tblwhouse[], tblwhouse[warehouse_name],FALSE() )), "Invalid", "Valid")</f>
        <v>Valid</v>
      </c>
    </row>
    <row r="7163" customFormat="false" ht="15" hidden="false" customHeight="true" outlineLevel="0" collapsed="false">
      <c r="A7163" s="1" t="n">
        <v>7162</v>
      </c>
      <c r="B7163" s="1" t="n">
        <v>4</v>
      </c>
      <c r="C7163" s="1" t="n">
        <v>1976</v>
      </c>
      <c r="D7163" s="1" t="s">
        <v>14224</v>
      </c>
      <c r="E7163" s="1" t="n">
        <v>305</v>
      </c>
      <c r="F7163" s="1" t="n">
        <v>20</v>
      </c>
      <c r="G7163" s="1" t="n">
        <v>1004.64</v>
      </c>
      <c r="H7163" s="4" t="n">
        <v>46029.6009385532</v>
      </c>
      <c r="I71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7162BT25144041976305201004.6446029.6009385532</v>
      </c>
      <c r="J7163" s="1" t="n">
        <f aca="false">COUNTIF(I:I, $I7163)</f>
        <v>1</v>
      </c>
      <c r="K7163" s="1" t="str">
        <f aca="false">IF(ISNA(VLOOKUP(Table4[product_id], tblProducts[], tblProducts[product_name],FALSE() )), "Invalid", "Valid")</f>
        <v>Valid</v>
      </c>
      <c r="L7163" s="5" t="str">
        <f aca="false">IF(ISNA(VLOOKUP(Table4[[#This Row],[warehouse_id]], tblwhouse[], tblwhouse[warehouse_name],FALSE() )), "Invalid", "Valid")</f>
        <v>Valid</v>
      </c>
    </row>
    <row r="7164" customFormat="false" ht="15" hidden="false" customHeight="true" outlineLevel="0" collapsed="false">
      <c r="A7164" s="1" t="n">
        <v>7163</v>
      </c>
      <c r="B7164" s="1" t="n">
        <v>2</v>
      </c>
      <c r="C7164" s="1" t="n">
        <v>101</v>
      </c>
      <c r="D7164" s="1" t="s">
        <v>14225</v>
      </c>
      <c r="E7164" s="1" t="n">
        <v>495</v>
      </c>
      <c r="F7164" s="1" t="n">
        <v>38</v>
      </c>
      <c r="G7164" s="1" t="n">
        <v>1459.57</v>
      </c>
      <c r="H7164" s="4" t="n">
        <v>46057.6009385532</v>
      </c>
      <c r="I71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7163BT7674072101495381459.5746057.6009385532</v>
      </c>
      <c r="J7164" s="1" t="n">
        <f aca="false">COUNTIF(I:I, $I7164)</f>
        <v>1</v>
      </c>
      <c r="K7164" s="1" t="str">
        <f aca="false">IF(ISNA(VLOOKUP(Table4[product_id], tblProducts[], tblProducts[product_name],FALSE() )), "Invalid", "Valid")</f>
        <v>Valid</v>
      </c>
      <c r="L7164" s="5" t="str">
        <f aca="false">IF(ISNA(VLOOKUP(Table4[[#This Row],[warehouse_id]], tblwhouse[], tblwhouse[warehouse_name],FALSE() )), "Invalid", "Valid")</f>
        <v>Valid</v>
      </c>
    </row>
    <row r="7165" customFormat="false" ht="15" hidden="false" customHeight="true" outlineLevel="0" collapsed="false">
      <c r="A7165" s="1" t="n">
        <v>7164</v>
      </c>
      <c r="B7165" s="1" t="n">
        <v>4</v>
      </c>
      <c r="C7165" s="1" t="n">
        <v>2208</v>
      </c>
      <c r="D7165" s="1" t="s">
        <v>14226</v>
      </c>
      <c r="E7165" s="1" t="n">
        <v>170</v>
      </c>
      <c r="F7165" s="1" t="n">
        <v>25</v>
      </c>
      <c r="G7165" s="1" t="n">
        <v>1128.65</v>
      </c>
      <c r="H7165" s="4" t="n">
        <v>45965.6009385532</v>
      </c>
      <c r="I71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7164BT64260842208170251128.6545965.6009385532</v>
      </c>
      <c r="J7165" s="1" t="n">
        <f aca="false">COUNTIF(I:I, $I7165)</f>
        <v>1</v>
      </c>
      <c r="K7165" s="1" t="str">
        <f aca="false">IF(ISNA(VLOOKUP(Table4[product_id], tblProducts[], tblProducts[product_name],FALSE() )), "Invalid", "Valid")</f>
        <v>Valid</v>
      </c>
      <c r="L7165" s="5" t="str">
        <f aca="false">IF(ISNA(VLOOKUP(Table4[[#This Row],[warehouse_id]], tblwhouse[], tblwhouse[warehouse_name],FALSE() )), "Invalid", "Valid")</f>
        <v>Valid</v>
      </c>
    </row>
    <row r="7166" customFormat="false" ht="15" hidden="false" customHeight="true" outlineLevel="0" collapsed="false">
      <c r="A7166" s="1" t="n">
        <v>7165</v>
      </c>
      <c r="B7166" s="1" t="n">
        <v>1</v>
      </c>
      <c r="C7166" s="1" t="n">
        <v>1711</v>
      </c>
      <c r="D7166" s="1" t="s">
        <v>14227</v>
      </c>
      <c r="E7166" s="1" t="n">
        <v>315</v>
      </c>
      <c r="F7166" s="1" t="n">
        <v>80</v>
      </c>
      <c r="G7166" s="1" t="n">
        <v>1306.2</v>
      </c>
      <c r="H7166" s="4" t="n">
        <v>46068.6009385532</v>
      </c>
      <c r="I71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7165BT21358211711315801306.246068.6009385532</v>
      </c>
      <c r="J7166" s="1" t="n">
        <f aca="false">COUNTIF(I:I, $I7166)</f>
        <v>1</v>
      </c>
      <c r="K7166" s="1" t="str">
        <f aca="false">IF(ISNA(VLOOKUP(Table4[product_id], tblProducts[], tblProducts[product_name],FALSE() )), "Invalid", "Valid")</f>
        <v>Valid</v>
      </c>
      <c r="L7166" s="5" t="str">
        <f aca="false">IF(ISNA(VLOOKUP(Table4[[#This Row],[warehouse_id]], tblwhouse[], tblwhouse[warehouse_name],FALSE() )), "Invalid", "Valid")</f>
        <v>Valid</v>
      </c>
    </row>
    <row r="7167" customFormat="false" ht="15" hidden="false" customHeight="true" outlineLevel="0" collapsed="false">
      <c r="A7167" s="1" t="n">
        <v>7166</v>
      </c>
      <c r="B7167" s="1" t="n">
        <v>3</v>
      </c>
      <c r="C7167" s="1" t="n">
        <v>1811</v>
      </c>
      <c r="D7167" s="1" t="s">
        <v>14228</v>
      </c>
      <c r="E7167" s="1" t="n">
        <v>396</v>
      </c>
      <c r="F7167" s="1" t="n">
        <v>25</v>
      </c>
      <c r="G7167" s="1" t="n">
        <v>965.22</v>
      </c>
      <c r="H7167" s="4" t="n">
        <v>46093.6009385532</v>
      </c>
      <c r="I71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7166BT7448733181139625965.2246093.6009385532</v>
      </c>
      <c r="J7167" s="1" t="n">
        <f aca="false">COUNTIF(I:I, $I7167)</f>
        <v>1</v>
      </c>
      <c r="K7167" s="1" t="str">
        <f aca="false">IF(ISNA(VLOOKUP(Table4[product_id], tblProducts[], tblProducts[product_name],FALSE() )), "Invalid", "Valid")</f>
        <v>Valid</v>
      </c>
      <c r="L7167" s="5" t="str">
        <f aca="false">IF(ISNA(VLOOKUP(Table4[[#This Row],[warehouse_id]], tblwhouse[], tblwhouse[warehouse_name],FALSE() )), "Invalid", "Valid")</f>
        <v>Valid</v>
      </c>
    </row>
    <row r="7168" customFormat="false" ht="15" hidden="false" customHeight="true" outlineLevel="0" collapsed="false">
      <c r="A7168" s="1" t="n">
        <v>7167</v>
      </c>
      <c r="B7168" s="1" t="n">
        <v>1</v>
      </c>
      <c r="C7168" s="1" t="n">
        <v>2493</v>
      </c>
      <c r="D7168" s="1" t="s">
        <v>14229</v>
      </c>
      <c r="E7168" s="1" t="n">
        <v>146</v>
      </c>
      <c r="F7168" s="1" t="n">
        <v>48</v>
      </c>
      <c r="G7168" s="1" t="n">
        <v>222.4</v>
      </c>
      <c r="H7168" s="4" t="n">
        <v>46203.6009385532</v>
      </c>
      <c r="I71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7167BT3993171249314648222.446203.6009385532</v>
      </c>
      <c r="J7168" s="1" t="n">
        <f aca="false">COUNTIF(I:I, $I7168)</f>
        <v>1</v>
      </c>
      <c r="K7168" s="1" t="str">
        <f aca="false">IF(ISNA(VLOOKUP(Table4[product_id], tblProducts[], tblProducts[product_name],FALSE() )), "Invalid", "Valid")</f>
        <v>Valid</v>
      </c>
      <c r="L7168" s="5" t="str">
        <f aca="false">IF(ISNA(VLOOKUP(Table4[[#This Row],[warehouse_id]], tblwhouse[], tblwhouse[warehouse_name],FALSE() )), "Invalid", "Valid")</f>
        <v>Valid</v>
      </c>
    </row>
    <row r="7169" customFormat="false" ht="15" hidden="false" customHeight="true" outlineLevel="0" collapsed="false">
      <c r="A7169" s="1" t="n">
        <v>7168</v>
      </c>
      <c r="B7169" s="1" t="n">
        <v>4</v>
      </c>
      <c r="C7169" s="1" t="n">
        <v>1643</v>
      </c>
      <c r="D7169" s="1" t="s">
        <v>14230</v>
      </c>
      <c r="E7169" s="1" t="n">
        <v>94</v>
      </c>
      <c r="F7169" s="1" t="n">
        <v>75</v>
      </c>
      <c r="G7169" s="1" t="n">
        <v>498.38</v>
      </c>
      <c r="H7169" s="4" t="n">
        <v>46061.6009385532</v>
      </c>
      <c r="I71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7168BT675990416439475498.3846061.6009385532</v>
      </c>
      <c r="J7169" s="1" t="n">
        <f aca="false">COUNTIF(I:I, $I7169)</f>
        <v>1</v>
      </c>
      <c r="K7169" s="1" t="str">
        <f aca="false">IF(ISNA(VLOOKUP(Table4[product_id], tblProducts[], tblProducts[product_name],FALSE() )), "Invalid", "Valid")</f>
        <v>Valid</v>
      </c>
      <c r="L7169" s="5" t="str">
        <f aca="false">IF(ISNA(VLOOKUP(Table4[[#This Row],[warehouse_id]], tblwhouse[], tblwhouse[warehouse_name],FALSE() )), "Invalid", "Valid")</f>
        <v>Valid</v>
      </c>
    </row>
    <row r="7170" customFormat="false" ht="15" hidden="false" customHeight="true" outlineLevel="0" collapsed="false">
      <c r="A7170" s="1" t="n">
        <v>7169</v>
      </c>
      <c r="B7170" s="1" t="n">
        <v>4</v>
      </c>
      <c r="C7170" s="1" t="n">
        <v>2796</v>
      </c>
      <c r="D7170" s="1" t="s">
        <v>14231</v>
      </c>
      <c r="E7170" s="1" t="n">
        <v>86</v>
      </c>
      <c r="F7170" s="1" t="n">
        <v>23</v>
      </c>
      <c r="G7170" s="1" t="n">
        <v>808.16</v>
      </c>
      <c r="H7170" s="4" t="n">
        <v>45979.6009385532</v>
      </c>
      <c r="I71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7169BT962531427968623808.1645979.6009385532</v>
      </c>
      <c r="J7170" s="1" t="n">
        <f aca="false">COUNTIF(I:I, $I7170)</f>
        <v>1</v>
      </c>
      <c r="K7170" s="1" t="str">
        <f aca="false">IF(ISNA(VLOOKUP(Table4[product_id], tblProducts[], tblProducts[product_name],FALSE() )), "Invalid", "Valid")</f>
        <v>Valid</v>
      </c>
      <c r="L7170" s="5" t="str">
        <f aca="false">IF(ISNA(VLOOKUP(Table4[[#This Row],[warehouse_id]], tblwhouse[], tblwhouse[warehouse_name],FALSE() )), "Invalid", "Valid")</f>
        <v>Valid</v>
      </c>
    </row>
    <row r="7171" customFormat="false" ht="15" hidden="false" customHeight="true" outlineLevel="0" collapsed="false">
      <c r="A7171" s="1" t="n">
        <v>7170</v>
      </c>
      <c r="B7171" s="1" t="n">
        <v>4</v>
      </c>
      <c r="C7171" s="1" t="n">
        <v>1041</v>
      </c>
      <c r="D7171" s="1" t="s">
        <v>14232</v>
      </c>
      <c r="E7171" s="1" t="n">
        <v>461</v>
      </c>
      <c r="F7171" s="1" t="n">
        <v>44</v>
      </c>
      <c r="G7171" s="1" t="n">
        <v>995.5</v>
      </c>
      <c r="H7171" s="4" t="n">
        <v>45946.6009385532</v>
      </c>
      <c r="I71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7170BT2438024104146144995.545946.6009385532</v>
      </c>
      <c r="J7171" s="1" t="n">
        <f aca="false">COUNTIF(I:I, $I7171)</f>
        <v>1</v>
      </c>
      <c r="K7171" s="1" t="str">
        <f aca="false">IF(ISNA(VLOOKUP(Table4[product_id], tblProducts[], tblProducts[product_name],FALSE() )), "Invalid", "Valid")</f>
        <v>Valid</v>
      </c>
      <c r="L7171" s="5" t="str">
        <f aca="false">IF(ISNA(VLOOKUP(Table4[[#This Row],[warehouse_id]], tblwhouse[], tblwhouse[warehouse_name],FALSE() )), "Invalid", "Valid")</f>
        <v>Valid</v>
      </c>
    </row>
    <row r="7172" customFormat="false" ht="15" hidden="false" customHeight="true" outlineLevel="0" collapsed="false">
      <c r="A7172" s="1" t="n">
        <v>7171</v>
      </c>
      <c r="B7172" s="1" t="n">
        <v>4</v>
      </c>
      <c r="C7172" s="1" t="n">
        <v>1022</v>
      </c>
      <c r="D7172" s="1" t="s">
        <v>14233</v>
      </c>
      <c r="E7172" s="1" t="n">
        <v>75</v>
      </c>
      <c r="F7172" s="1" t="n">
        <v>29</v>
      </c>
      <c r="G7172" s="1" t="n">
        <v>1134.17</v>
      </c>
      <c r="H7172" s="4" t="n">
        <v>45971.6009385532</v>
      </c>
      <c r="I71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7171BT8988594102275291134.1745971.6009385532</v>
      </c>
      <c r="J7172" s="1" t="n">
        <f aca="false">COUNTIF(I:I, $I7172)</f>
        <v>1</v>
      </c>
      <c r="K7172" s="1" t="str">
        <f aca="false">IF(ISNA(VLOOKUP(Table4[product_id], tblProducts[], tblProducts[product_name],FALSE() )), "Invalid", "Valid")</f>
        <v>Valid</v>
      </c>
      <c r="L7172" s="5" t="str">
        <f aca="false">IF(ISNA(VLOOKUP(Table4[[#This Row],[warehouse_id]], tblwhouse[], tblwhouse[warehouse_name],FALSE() )), "Invalid", "Valid")</f>
        <v>Valid</v>
      </c>
    </row>
    <row r="7173" customFormat="false" ht="15" hidden="false" customHeight="true" outlineLevel="0" collapsed="false">
      <c r="A7173" s="1" t="n">
        <v>7172</v>
      </c>
      <c r="B7173" s="1" t="n">
        <v>1</v>
      </c>
      <c r="C7173" s="1" t="n">
        <v>1116</v>
      </c>
      <c r="D7173" s="1" t="s">
        <v>14234</v>
      </c>
      <c r="E7173" s="1" t="n">
        <v>309</v>
      </c>
      <c r="F7173" s="1" t="n">
        <v>61</v>
      </c>
      <c r="G7173" s="1" t="n">
        <v>387.73</v>
      </c>
      <c r="H7173" s="4" t="n">
        <v>46154.6009385532</v>
      </c>
      <c r="I71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7172BT7770341111630961387.7346154.6009385532</v>
      </c>
      <c r="J7173" s="1" t="n">
        <f aca="false">COUNTIF(I:I, $I7173)</f>
        <v>1</v>
      </c>
      <c r="K7173" s="1" t="str">
        <f aca="false">IF(ISNA(VLOOKUP(Table4[product_id], tblProducts[], tblProducts[product_name],FALSE() )), "Invalid", "Valid")</f>
        <v>Valid</v>
      </c>
      <c r="L7173" s="5" t="str">
        <f aca="false">IF(ISNA(VLOOKUP(Table4[[#This Row],[warehouse_id]], tblwhouse[], tblwhouse[warehouse_name],FALSE() )), "Invalid", "Valid")</f>
        <v>Valid</v>
      </c>
    </row>
    <row r="7174" customFormat="false" ht="15" hidden="false" customHeight="true" outlineLevel="0" collapsed="false">
      <c r="A7174" s="1" t="n">
        <v>7173</v>
      </c>
      <c r="B7174" s="1" t="n">
        <v>2</v>
      </c>
      <c r="C7174" s="1" t="n">
        <v>2656</v>
      </c>
      <c r="D7174" s="1" t="s">
        <v>14235</v>
      </c>
      <c r="E7174" s="1" t="n">
        <v>289</v>
      </c>
      <c r="F7174" s="1" t="n">
        <v>44</v>
      </c>
      <c r="G7174" s="1" t="n">
        <v>238.99</v>
      </c>
      <c r="H7174" s="4" t="n">
        <v>46146.6009385532</v>
      </c>
      <c r="I71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7173BT9001362265628944238.9946146.6009385532</v>
      </c>
      <c r="J7174" s="1" t="n">
        <f aca="false">COUNTIF(I:I, $I7174)</f>
        <v>1</v>
      </c>
      <c r="K7174" s="1" t="str">
        <f aca="false">IF(ISNA(VLOOKUP(Table4[product_id], tblProducts[], tblProducts[product_name],FALSE() )), "Invalid", "Valid")</f>
        <v>Valid</v>
      </c>
      <c r="L7174" s="5" t="str">
        <f aca="false">IF(ISNA(VLOOKUP(Table4[[#This Row],[warehouse_id]], tblwhouse[], tblwhouse[warehouse_name],FALSE() )), "Invalid", "Valid")</f>
        <v>Valid</v>
      </c>
    </row>
    <row r="7175" customFormat="false" ht="15" hidden="false" customHeight="true" outlineLevel="0" collapsed="false">
      <c r="A7175" s="1" t="n">
        <v>7174</v>
      </c>
      <c r="B7175" s="1" t="n">
        <v>4</v>
      </c>
      <c r="C7175" s="1" t="n">
        <v>2825</v>
      </c>
      <c r="D7175" s="1" t="s">
        <v>14236</v>
      </c>
      <c r="E7175" s="1" t="n">
        <v>447</v>
      </c>
      <c r="F7175" s="1" t="n">
        <v>50</v>
      </c>
      <c r="G7175" s="1" t="n">
        <v>620.02</v>
      </c>
      <c r="H7175" s="4" t="n">
        <v>46108.6009385532</v>
      </c>
      <c r="I71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7174BT7492354282544750620.0246108.6009385532</v>
      </c>
      <c r="J7175" s="1" t="n">
        <f aca="false">COUNTIF(I:I, $I7175)</f>
        <v>1</v>
      </c>
      <c r="K7175" s="1" t="str">
        <f aca="false">IF(ISNA(VLOOKUP(Table4[product_id], tblProducts[], tblProducts[product_name],FALSE() )), "Invalid", "Valid")</f>
        <v>Valid</v>
      </c>
      <c r="L7175" s="5" t="str">
        <f aca="false">IF(ISNA(VLOOKUP(Table4[[#This Row],[warehouse_id]], tblwhouse[], tblwhouse[warehouse_name],FALSE() )), "Invalid", "Valid")</f>
        <v>Valid</v>
      </c>
    </row>
    <row r="7176" customFormat="false" ht="15" hidden="false" customHeight="true" outlineLevel="0" collapsed="false">
      <c r="A7176" s="1" t="n">
        <v>7175</v>
      </c>
      <c r="B7176" s="1" t="n">
        <v>2</v>
      </c>
      <c r="C7176" s="1" t="n">
        <v>1965</v>
      </c>
      <c r="D7176" s="1" t="s">
        <v>14237</v>
      </c>
      <c r="E7176" s="1" t="n">
        <v>463</v>
      </c>
      <c r="F7176" s="1" t="n">
        <v>28</v>
      </c>
      <c r="G7176" s="1" t="n">
        <v>995.54</v>
      </c>
      <c r="H7176" s="4" t="n">
        <v>46182.6009385532</v>
      </c>
      <c r="I71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7175BT3217792196546328995.5446182.6009385532</v>
      </c>
      <c r="J7176" s="1" t="n">
        <f aca="false">COUNTIF(I:I, $I7176)</f>
        <v>1</v>
      </c>
      <c r="K7176" s="1" t="str">
        <f aca="false">IF(ISNA(VLOOKUP(Table4[product_id], tblProducts[], tblProducts[product_name],FALSE() )), "Invalid", "Valid")</f>
        <v>Valid</v>
      </c>
      <c r="L7176" s="5" t="str">
        <f aca="false">IF(ISNA(VLOOKUP(Table4[[#This Row],[warehouse_id]], tblwhouse[], tblwhouse[warehouse_name],FALSE() )), "Invalid", "Valid")</f>
        <v>Valid</v>
      </c>
    </row>
    <row r="7177" customFormat="false" ht="15" hidden="false" customHeight="true" outlineLevel="0" collapsed="false">
      <c r="A7177" s="1" t="n">
        <v>7176</v>
      </c>
      <c r="B7177" s="1" t="n">
        <v>1</v>
      </c>
      <c r="C7177" s="1" t="n">
        <v>2512</v>
      </c>
      <c r="D7177" s="1" t="s">
        <v>14238</v>
      </c>
      <c r="E7177" s="1" t="n">
        <v>43</v>
      </c>
      <c r="F7177" s="1" t="n">
        <v>26</v>
      </c>
      <c r="G7177" s="1" t="n">
        <v>1342.34</v>
      </c>
      <c r="H7177" s="4" t="n">
        <v>45941.6009385532</v>
      </c>
      <c r="I71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7176BT8130561251243261342.3445941.6009385532</v>
      </c>
      <c r="J7177" s="1" t="n">
        <f aca="false">COUNTIF(I:I, $I7177)</f>
        <v>1</v>
      </c>
      <c r="K7177" s="1" t="str">
        <f aca="false">IF(ISNA(VLOOKUP(Table4[product_id], tblProducts[], tblProducts[product_name],FALSE() )), "Invalid", "Valid")</f>
        <v>Valid</v>
      </c>
      <c r="L7177" s="5" t="str">
        <f aca="false">IF(ISNA(VLOOKUP(Table4[[#This Row],[warehouse_id]], tblwhouse[], tblwhouse[warehouse_name],FALSE() )), "Invalid", "Valid")</f>
        <v>Valid</v>
      </c>
    </row>
    <row r="7178" customFormat="false" ht="15" hidden="false" customHeight="true" outlineLevel="0" collapsed="false">
      <c r="A7178" s="1" t="n">
        <v>7177</v>
      </c>
      <c r="B7178" s="1" t="n">
        <v>4</v>
      </c>
      <c r="C7178" s="1" t="n">
        <v>491</v>
      </c>
      <c r="D7178" s="1" t="s">
        <v>14239</v>
      </c>
      <c r="E7178" s="1" t="n">
        <v>203</v>
      </c>
      <c r="F7178" s="1" t="n">
        <v>39</v>
      </c>
      <c r="G7178" s="1" t="n">
        <v>1100.01</v>
      </c>
      <c r="H7178" s="4" t="n">
        <v>45915.6009385532</v>
      </c>
      <c r="I71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7177BT8812344491203391100.0145915.6009385532</v>
      </c>
      <c r="J7178" s="1" t="n">
        <f aca="false">COUNTIF(I:I, $I7178)</f>
        <v>1</v>
      </c>
      <c r="K7178" s="1" t="str">
        <f aca="false">IF(ISNA(VLOOKUP(Table4[product_id], tblProducts[], tblProducts[product_name],FALSE() )), "Invalid", "Valid")</f>
        <v>Valid</v>
      </c>
      <c r="L7178" s="5" t="str">
        <f aca="false">IF(ISNA(VLOOKUP(Table4[[#This Row],[warehouse_id]], tblwhouse[], tblwhouse[warehouse_name],FALSE() )), "Invalid", "Valid")</f>
        <v>Valid</v>
      </c>
    </row>
    <row r="7179" customFormat="false" ht="15" hidden="false" customHeight="true" outlineLevel="0" collapsed="false">
      <c r="A7179" s="1" t="n">
        <v>7178</v>
      </c>
      <c r="B7179" s="1" t="n">
        <v>2</v>
      </c>
      <c r="C7179" s="1" t="n">
        <v>1073</v>
      </c>
      <c r="D7179" s="1" t="s">
        <v>14240</v>
      </c>
      <c r="E7179" s="1" t="n">
        <v>480</v>
      </c>
      <c r="F7179" s="1" t="n">
        <v>70</v>
      </c>
      <c r="G7179" s="1" t="n">
        <v>577.11</v>
      </c>
      <c r="H7179" s="4" t="n">
        <v>46023.6009385532</v>
      </c>
      <c r="I71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7178BT5484452107348070577.1146023.6009385532</v>
      </c>
      <c r="J7179" s="1" t="n">
        <f aca="false">COUNTIF(I:I, $I7179)</f>
        <v>1</v>
      </c>
      <c r="K7179" s="1" t="str">
        <f aca="false">IF(ISNA(VLOOKUP(Table4[product_id], tblProducts[], tblProducts[product_name],FALSE() )), "Invalid", "Valid")</f>
        <v>Valid</v>
      </c>
      <c r="L7179" s="5" t="str">
        <f aca="false">IF(ISNA(VLOOKUP(Table4[[#This Row],[warehouse_id]], tblwhouse[], tblwhouse[warehouse_name],FALSE() )), "Invalid", "Valid")</f>
        <v>Valid</v>
      </c>
    </row>
    <row r="7180" customFormat="false" ht="15" hidden="false" customHeight="true" outlineLevel="0" collapsed="false">
      <c r="A7180" s="1" t="n">
        <v>7179</v>
      </c>
      <c r="B7180" s="1" t="n">
        <v>4</v>
      </c>
      <c r="C7180" s="1" t="n">
        <v>1665</v>
      </c>
      <c r="D7180" s="1" t="s">
        <v>14241</v>
      </c>
      <c r="E7180" s="1" t="n">
        <v>444</v>
      </c>
      <c r="F7180" s="1" t="n">
        <v>38</v>
      </c>
      <c r="G7180" s="1" t="n">
        <v>1455.87</v>
      </c>
      <c r="H7180" s="4" t="n">
        <v>46033.6009385532</v>
      </c>
      <c r="I71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7179BT83629941665444381455.8746033.6009385532</v>
      </c>
      <c r="J7180" s="1" t="n">
        <f aca="false">COUNTIF(I:I, $I7180)</f>
        <v>1</v>
      </c>
      <c r="K7180" s="1" t="str">
        <f aca="false">IF(ISNA(VLOOKUP(Table4[product_id], tblProducts[], tblProducts[product_name],FALSE() )), "Invalid", "Valid")</f>
        <v>Valid</v>
      </c>
      <c r="L7180" s="5" t="str">
        <f aca="false">IF(ISNA(VLOOKUP(Table4[[#This Row],[warehouse_id]], tblwhouse[], tblwhouse[warehouse_name],FALSE() )), "Invalid", "Valid")</f>
        <v>Valid</v>
      </c>
    </row>
    <row r="7181" customFormat="false" ht="15" hidden="false" customHeight="true" outlineLevel="0" collapsed="false">
      <c r="A7181" s="1" t="n">
        <v>7180</v>
      </c>
      <c r="B7181" s="1" t="n">
        <v>4</v>
      </c>
      <c r="C7181" s="1" t="n">
        <v>799</v>
      </c>
      <c r="D7181" s="1" t="s">
        <v>14242</v>
      </c>
      <c r="E7181" s="1" t="n">
        <v>417</v>
      </c>
      <c r="F7181" s="1" t="n">
        <v>34</v>
      </c>
      <c r="G7181" s="1" t="n">
        <v>1133.04</v>
      </c>
      <c r="H7181" s="4" t="n">
        <v>45938.6009385532</v>
      </c>
      <c r="I71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7180BT6409924799417341133.0445938.6009385532</v>
      </c>
      <c r="J7181" s="1" t="n">
        <f aca="false">COUNTIF(I:I, $I7181)</f>
        <v>1</v>
      </c>
      <c r="K7181" s="1" t="str">
        <f aca="false">IF(ISNA(VLOOKUP(Table4[product_id], tblProducts[], tblProducts[product_name],FALSE() )), "Invalid", "Valid")</f>
        <v>Valid</v>
      </c>
      <c r="L7181" s="5" t="str">
        <f aca="false">IF(ISNA(VLOOKUP(Table4[[#This Row],[warehouse_id]], tblwhouse[], tblwhouse[warehouse_name],FALSE() )), "Invalid", "Valid")</f>
        <v>Valid</v>
      </c>
    </row>
    <row r="7182" customFormat="false" ht="15" hidden="false" customHeight="true" outlineLevel="0" collapsed="false">
      <c r="A7182" s="1" t="n">
        <v>7181</v>
      </c>
      <c r="B7182" s="1" t="n">
        <v>1</v>
      </c>
      <c r="C7182" s="1" t="n">
        <v>2246</v>
      </c>
      <c r="D7182" s="1" t="s">
        <v>14243</v>
      </c>
      <c r="E7182" s="1" t="n">
        <v>195</v>
      </c>
      <c r="F7182" s="1" t="n">
        <v>39</v>
      </c>
      <c r="G7182" s="1" t="n">
        <v>31.77</v>
      </c>
      <c r="H7182" s="4" t="n">
        <v>46128.6009385532</v>
      </c>
      <c r="I71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7181BT945776122461953931.7746128.6009385532</v>
      </c>
      <c r="J7182" s="1" t="n">
        <f aca="false">COUNTIF(I:I, $I7182)</f>
        <v>1</v>
      </c>
      <c r="K7182" s="1" t="str">
        <f aca="false">IF(ISNA(VLOOKUP(Table4[product_id], tblProducts[], tblProducts[product_name],FALSE() )), "Invalid", "Valid")</f>
        <v>Valid</v>
      </c>
      <c r="L7182" s="5" t="str">
        <f aca="false">IF(ISNA(VLOOKUP(Table4[[#This Row],[warehouse_id]], tblwhouse[], tblwhouse[warehouse_name],FALSE() )), "Invalid", "Valid")</f>
        <v>Valid</v>
      </c>
    </row>
    <row r="7183" customFormat="false" ht="15" hidden="false" customHeight="true" outlineLevel="0" collapsed="false">
      <c r="A7183" s="1" t="n">
        <v>7182</v>
      </c>
      <c r="B7183" s="1" t="n">
        <v>1</v>
      </c>
      <c r="C7183" s="1" t="n">
        <v>673</v>
      </c>
      <c r="D7183" s="1" t="s">
        <v>14244</v>
      </c>
      <c r="E7183" s="1" t="n">
        <v>148</v>
      </c>
      <c r="F7183" s="1" t="n">
        <v>36</v>
      </c>
      <c r="G7183" s="1" t="n">
        <v>74.86</v>
      </c>
      <c r="H7183" s="4" t="n">
        <v>46132.6009385532</v>
      </c>
      <c r="I71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7182BT50699616731483674.8646132.6009385532</v>
      </c>
      <c r="J7183" s="1" t="n">
        <f aca="false">COUNTIF(I:I, $I7183)</f>
        <v>1</v>
      </c>
      <c r="K7183" s="1" t="str">
        <f aca="false">IF(ISNA(VLOOKUP(Table4[product_id], tblProducts[], tblProducts[product_name],FALSE() )), "Invalid", "Valid")</f>
        <v>Valid</v>
      </c>
      <c r="L7183" s="5" t="str">
        <f aca="false">IF(ISNA(VLOOKUP(Table4[[#This Row],[warehouse_id]], tblwhouse[], tblwhouse[warehouse_name],FALSE() )), "Invalid", "Valid")</f>
        <v>Valid</v>
      </c>
    </row>
    <row r="7184" customFormat="false" ht="15" hidden="false" customHeight="true" outlineLevel="0" collapsed="false">
      <c r="A7184" s="1" t="n">
        <v>7183</v>
      </c>
      <c r="B7184" s="1" t="n">
        <v>3</v>
      </c>
      <c r="C7184" s="1" t="n">
        <v>1570</v>
      </c>
      <c r="D7184" s="1" t="s">
        <v>14245</v>
      </c>
      <c r="E7184" s="1" t="n">
        <v>3</v>
      </c>
      <c r="F7184" s="1" t="n">
        <v>25</v>
      </c>
      <c r="G7184" s="1" t="n">
        <v>1292.76</v>
      </c>
      <c r="H7184" s="4" t="n">
        <v>45949.6009385532</v>
      </c>
      <c r="I71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7183BT910166315703251292.7645949.6009385532</v>
      </c>
      <c r="J7184" s="1" t="n">
        <f aca="false">COUNTIF(I:I, $I7184)</f>
        <v>1</v>
      </c>
      <c r="K7184" s="1" t="str">
        <f aca="false">IF(ISNA(VLOOKUP(Table4[product_id], tblProducts[], tblProducts[product_name],FALSE() )), "Invalid", "Valid")</f>
        <v>Valid</v>
      </c>
      <c r="L7184" s="5" t="str">
        <f aca="false">IF(ISNA(VLOOKUP(Table4[[#This Row],[warehouse_id]], tblwhouse[], tblwhouse[warehouse_name],FALSE() )), "Invalid", "Valid")</f>
        <v>Valid</v>
      </c>
    </row>
    <row r="7185" customFormat="false" ht="15" hidden="false" customHeight="true" outlineLevel="0" collapsed="false">
      <c r="A7185" s="1" t="n">
        <v>7184</v>
      </c>
      <c r="B7185" s="1" t="n">
        <v>3</v>
      </c>
      <c r="C7185" s="1" t="n">
        <v>888</v>
      </c>
      <c r="D7185" s="1" t="s">
        <v>14246</v>
      </c>
      <c r="E7185" s="1" t="n">
        <v>67</v>
      </c>
      <c r="F7185" s="1" t="n">
        <v>67</v>
      </c>
      <c r="G7185" s="1" t="n">
        <v>915.44</v>
      </c>
      <c r="H7185" s="4" t="n">
        <v>46063.6009385532</v>
      </c>
      <c r="I71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7184BT49346238886767915.4446063.6009385532</v>
      </c>
      <c r="J7185" s="1" t="n">
        <f aca="false">COUNTIF(I:I, $I7185)</f>
        <v>1</v>
      </c>
      <c r="K7185" s="1" t="str">
        <f aca="false">IF(ISNA(VLOOKUP(Table4[product_id], tblProducts[], tblProducts[product_name],FALSE() )), "Invalid", "Valid")</f>
        <v>Valid</v>
      </c>
      <c r="L7185" s="5" t="str">
        <f aca="false">IF(ISNA(VLOOKUP(Table4[[#This Row],[warehouse_id]], tblwhouse[], tblwhouse[warehouse_name],FALSE() )), "Invalid", "Valid")</f>
        <v>Valid</v>
      </c>
    </row>
    <row r="7186" customFormat="false" ht="15" hidden="false" customHeight="true" outlineLevel="0" collapsed="false">
      <c r="A7186" s="1" t="n">
        <v>7185</v>
      </c>
      <c r="B7186" s="1" t="n">
        <v>2</v>
      </c>
      <c r="C7186" s="1" t="n">
        <v>2749</v>
      </c>
      <c r="D7186" s="1" t="s">
        <v>14247</v>
      </c>
      <c r="E7186" s="1" t="n">
        <v>217</v>
      </c>
      <c r="F7186" s="1" t="n">
        <v>62</v>
      </c>
      <c r="G7186" s="1" t="n">
        <v>781.32</v>
      </c>
      <c r="H7186" s="4" t="n">
        <v>46098.6009385532</v>
      </c>
      <c r="I71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7185BT4374842274921762781.3246098.6009385532</v>
      </c>
      <c r="J7186" s="1" t="n">
        <f aca="false">COUNTIF(I:I, $I7186)</f>
        <v>1</v>
      </c>
      <c r="K7186" s="1" t="str">
        <f aca="false">IF(ISNA(VLOOKUP(Table4[product_id], tblProducts[], tblProducts[product_name],FALSE() )), "Invalid", "Valid")</f>
        <v>Valid</v>
      </c>
      <c r="L7186" s="5" t="str">
        <f aca="false">IF(ISNA(VLOOKUP(Table4[[#This Row],[warehouse_id]], tblwhouse[], tblwhouse[warehouse_name],FALSE() )), "Invalid", "Valid")</f>
        <v>Valid</v>
      </c>
    </row>
    <row r="7187" customFormat="false" ht="15" hidden="false" customHeight="true" outlineLevel="0" collapsed="false">
      <c r="A7187" s="1" t="n">
        <v>7186</v>
      </c>
      <c r="B7187" s="1" t="n">
        <v>2</v>
      </c>
      <c r="C7187" s="1" t="n">
        <v>2338</v>
      </c>
      <c r="D7187" s="1" t="s">
        <v>14248</v>
      </c>
      <c r="E7187" s="1" t="n">
        <v>200</v>
      </c>
      <c r="F7187" s="1" t="n">
        <v>67</v>
      </c>
      <c r="G7187" s="1" t="n">
        <v>772.15</v>
      </c>
      <c r="H7187" s="4" t="n">
        <v>46052.6009385532</v>
      </c>
      <c r="I71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7186BT2957522233820067772.1546052.6009385532</v>
      </c>
      <c r="J7187" s="1" t="n">
        <f aca="false">COUNTIF(I:I, $I7187)</f>
        <v>1</v>
      </c>
      <c r="K7187" s="1" t="str">
        <f aca="false">IF(ISNA(VLOOKUP(Table4[product_id], tblProducts[], tblProducts[product_name],FALSE() )), "Invalid", "Valid")</f>
        <v>Valid</v>
      </c>
      <c r="L7187" s="5" t="str">
        <f aca="false">IF(ISNA(VLOOKUP(Table4[[#This Row],[warehouse_id]], tblwhouse[], tblwhouse[warehouse_name],FALSE() )), "Invalid", "Valid")</f>
        <v>Valid</v>
      </c>
    </row>
    <row r="7188" customFormat="false" ht="15" hidden="false" customHeight="true" outlineLevel="0" collapsed="false">
      <c r="A7188" s="1" t="n">
        <v>7187</v>
      </c>
      <c r="B7188" s="1" t="n">
        <v>2</v>
      </c>
      <c r="C7188" s="1" t="n">
        <v>476</v>
      </c>
      <c r="D7188" s="1" t="s">
        <v>14249</v>
      </c>
      <c r="E7188" s="1" t="n">
        <v>314</v>
      </c>
      <c r="F7188" s="1" t="n">
        <v>55</v>
      </c>
      <c r="G7188" s="1" t="n">
        <v>757.94</v>
      </c>
      <c r="H7188" s="4" t="n">
        <v>46083.6009385532</v>
      </c>
      <c r="I71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7187BT431739247631455757.9446083.6009385532</v>
      </c>
      <c r="J7188" s="1" t="n">
        <f aca="false">COUNTIF(I:I, $I7188)</f>
        <v>1</v>
      </c>
      <c r="K7188" s="1" t="str">
        <f aca="false">IF(ISNA(VLOOKUP(Table4[product_id], tblProducts[], tblProducts[product_name],FALSE() )), "Invalid", "Valid")</f>
        <v>Valid</v>
      </c>
      <c r="L7188" s="5" t="str">
        <f aca="false">IF(ISNA(VLOOKUP(Table4[[#This Row],[warehouse_id]], tblwhouse[], tblwhouse[warehouse_name],FALSE() )), "Invalid", "Valid")</f>
        <v>Valid</v>
      </c>
    </row>
    <row r="7189" customFormat="false" ht="15" hidden="false" customHeight="true" outlineLevel="0" collapsed="false">
      <c r="A7189" s="1" t="n">
        <v>7188</v>
      </c>
      <c r="B7189" s="1" t="n">
        <v>3</v>
      </c>
      <c r="C7189" s="1" t="n">
        <v>1561</v>
      </c>
      <c r="D7189" s="1" t="s">
        <v>14250</v>
      </c>
      <c r="E7189" s="1" t="n">
        <v>308</v>
      </c>
      <c r="F7189" s="1" t="n">
        <v>67</v>
      </c>
      <c r="G7189" s="1" t="n">
        <v>1174.69</v>
      </c>
      <c r="H7189" s="4" t="n">
        <v>46047.6009385532</v>
      </c>
      <c r="I71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7188BT94510831561308671174.6946047.6009385532</v>
      </c>
      <c r="J7189" s="1" t="n">
        <f aca="false">COUNTIF(I:I, $I7189)</f>
        <v>1</v>
      </c>
      <c r="K7189" s="1" t="str">
        <f aca="false">IF(ISNA(VLOOKUP(Table4[product_id], tblProducts[], tblProducts[product_name],FALSE() )), "Invalid", "Valid")</f>
        <v>Valid</v>
      </c>
      <c r="L7189" s="5" t="str">
        <f aca="false">IF(ISNA(VLOOKUP(Table4[[#This Row],[warehouse_id]], tblwhouse[], tblwhouse[warehouse_name],FALSE() )), "Invalid", "Valid")</f>
        <v>Valid</v>
      </c>
    </row>
    <row r="7190" customFormat="false" ht="15" hidden="false" customHeight="true" outlineLevel="0" collapsed="false">
      <c r="A7190" s="1" t="n">
        <v>7189</v>
      </c>
      <c r="B7190" s="1" t="n">
        <v>4</v>
      </c>
      <c r="C7190" s="1" t="n">
        <v>2157</v>
      </c>
      <c r="D7190" s="1" t="s">
        <v>14251</v>
      </c>
      <c r="E7190" s="1" t="n">
        <v>123</v>
      </c>
      <c r="F7190" s="1" t="n">
        <v>64</v>
      </c>
      <c r="G7190" s="1" t="n">
        <v>1246.09</v>
      </c>
      <c r="H7190" s="4" t="n">
        <v>46064.6009385532</v>
      </c>
      <c r="I71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7189BT85121542157123641246.0946064.6009385532</v>
      </c>
      <c r="J7190" s="1" t="n">
        <f aca="false">COUNTIF(I:I, $I7190)</f>
        <v>1</v>
      </c>
      <c r="K7190" s="1" t="str">
        <f aca="false">IF(ISNA(VLOOKUP(Table4[product_id], tblProducts[], tblProducts[product_name],FALSE() )), "Invalid", "Valid")</f>
        <v>Valid</v>
      </c>
      <c r="L7190" s="5" t="str">
        <f aca="false">IF(ISNA(VLOOKUP(Table4[[#This Row],[warehouse_id]], tblwhouse[], tblwhouse[warehouse_name],FALSE() )), "Invalid", "Valid")</f>
        <v>Valid</v>
      </c>
    </row>
    <row r="7191" customFormat="false" ht="15" hidden="false" customHeight="true" outlineLevel="0" collapsed="false">
      <c r="A7191" s="1" t="n">
        <v>7190</v>
      </c>
      <c r="B7191" s="1" t="n">
        <v>2</v>
      </c>
      <c r="C7191" s="1" t="n">
        <v>1240</v>
      </c>
      <c r="D7191" s="1" t="s">
        <v>14252</v>
      </c>
      <c r="E7191" s="1" t="n">
        <v>363</v>
      </c>
      <c r="F7191" s="1" t="n">
        <v>41</v>
      </c>
      <c r="G7191" s="1" t="n">
        <v>778.31</v>
      </c>
      <c r="H7191" s="4" t="n">
        <v>46145.6009385648</v>
      </c>
      <c r="I71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7190BT8518862124036341778.3146145.6009385648</v>
      </c>
      <c r="J7191" s="1" t="n">
        <f aca="false">COUNTIF(I:I, $I7191)</f>
        <v>1</v>
      </c>
      <c r="K7191" s="1" t="str">
        <f aca="false">IF(ISNA(VLOOKUP(Table4[product_id], tblProducts[], tblProducts[product_name],FALSE() )), "Invalid", "Valid")</f>
        <v>Valid</v>
      </c>
      <c r="L7191" s="5" t="str">
        <f aca="false">IF(ISNA(VLOOKUP(Table4[[#This Row],[warehouse_id]], tblwhouse[], tblwhouse[warehouse_name],FALSE() )), "Invalid", "Valid")</f>
        <v>Valid</v>
      </c>
    </row>
    <row r="7192" customFormat="false" ht="15" hidden="false" customHeight="true" outlineLevel="0" collapsed="false">
      <c r="A7192" s="1" t="n">
        <v>7191</v>
      </c>
      <c r="B7192" s="1" t="n">
        <v>2</v>
      </c>
      <c r="C7192" s="1" t="n">
        <v>1960</v>
      </c>
      <c r="D7192" s="1" t="s">
        <v>14253</v>
      </c>
      <c r="E7192" s="1" t="n">
        <v>335</v>
      </c>
      <c r="F7192" s="1" t="n">
        <v>58</v>
      </c>
      <c r="G7192" s="1" t="n">
        <v>1130.02</v>
      </c>
      <c r="H7192" s="4" t="n">
        <v>46002.6009385648</v>
      </c>
      <c r="I71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7191BT34397521960335581130.0246002.6009385648</v>
      </c>
      <c r="J7192" s="1" t="n">
        <f aca="false">COUNTIF(I:I, $I7192)</f>
        <v>1</v>
      </c>
      <c r="K7192" s="1" t="str">
        <f aca="false">IF(ISNA(VLOOKUP(Table4[product_id], tblProducts[], tblProducts[product_name],FALSE() )), "Invalid", "Valid")</f>
        <v>Valid</v>
      </c>
      <c r="L7192" s="5" t="str">
        <f aca="false">IF(ISNA(VLOOKUP(Table4[[#This Row],[warehouse_id]], tblwhouse[], tblwhouse[warehouse_name],FALSE() )), "Invalid", "Valid")</f>
        <v>Valid</v>
      </c>
    </row>
    <row r="7193" customFormat="false" ht="15" hidden="false" customHeight="true" outlineLevel="0" collapsed="false">
      <c r="A7193" s="1" t="n">
        <v>7192</v>
      </c>
      <c r="B7193" s="1" t="n">
        <v>2</v>
      </c>
      <c r="C7193" s="1" t="n">
        <v>1997</v>
      </c>
      <c r="D7193" s="1" t="s">
        <v>14254</v>
      </c>
      <c r="E7193" s="1" t="n">
        <v>388</v>
      </c>
      <c r="F7193" s="1" t="n">
        <v>52</v>
      </c>
      <c r="G7193" s="1" t="n">
        <v>1389.55</v>
      </c>
      <c r="H7193" s="4" t="n">
        <v>45905.6009385648</v>
      </c>
      <c r="I71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7192BT28673321997388521389.5545905.6009385648</v>
      </c>
      <c r="J7193" s="1" t="n">
        <f aca="false">COUNTIF(I:I, $I7193)</f>
        <v>1</v>
      </c>
      <c r="K7193" s="1" t="str">
        <f aca="false">IF(ISNA(VLOOKUP(Table4[product_id], tblProducts[], tblProducts[product_name],FALSE() )), "Invalid", "Valid")</f>
        <v>Valid</v>
      </c>
      <c r="L7193" s="5" t="str">
        <f aca="false">IF(ISNA(VLOOKUP(Table4[[#This Row],[warehouse_id]], tblwhouse[], tblwhouse[warehouse_name],FALSE() )), "Invalid", "Valid")</f>
        <v>Valid</v>
      </c>
    </row>
    <row r="7194" customFormat="false" ht="15" hidden="false" customHeight="true" outlineLevel="0" collapsed="false">
      <c r="A7194" s="1" t="n">
        <v>7193</v>
      </c>
      <c r="B7194" s="1" t="n">
        <v>3</v>
      </c>
      <c r="C7194" s="1" t="n">
        <v>1596</v>
      </c>
      <c r="D7194" s="1" t="s">
        <v>14255</v>
      </c>
      <c r="E7194" s="1" t="n">
        <v>269</v>
      </c>
      <c r="F7194" s="1" t="n">
        <v>44</v>
      </c>
      <c r="G7194" s="1" t="n">
        <v>1030.38</v>
      </c>
      <c r="H7194" s="4" t="n">
        <v>45963.6009385648</v>
      </c>
      <c r="I71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7193BT13484331596269441030.3845963.6009385648</v>
      </c>
      <c r="J7194" s="1" t="n">
        <f aca="false">COUNTIF(I:I, $I7194)</f>
        <v>1</v>
      </c>
      <c r="K7194" s="1" t="str">
        <f aca="false">IF(ISNA(VLOOKUP(Table4[product_id], tblProducts[], tblProducts[product_name],FALSE() )), "Invalid", "Valid")</f>
        <v>Valid</v>
      </c>
      <c r="L7194" s="5" t="str">
        <f aca="false">IF(ISNA(VLOOKUP(Table4[[#This Row],[warehouse_id]], tblwhouse[], tblwhouse[warehouse_name],FALSE() )), "Invalid", "Valid")</f>
        <v>Valid</v>
      </c>
    </row>
    <row r="7195" customFormat="false" ht="15" hidden="false" customHeight="true" outlineLevel="0" collapsed="false">
      <c r="A7195" s="1" t="n">
        <v>7194</v>
      </c>
      <c r="B7195" s="1" t="n">
        <v>4</v>
      </c>
      <c r="C7195" s="1" t="n">
        <v>2681</v>
      </c>
      <c r="D7195" s="1" t="s">
        <v>14256</v>
      </c>
      <c r="E7195" s="1" t="n">
        <v>483</v>
      </c>
      <c r="F7195" s="1" t="n">
        <v>35</v>
      </c>
      <c r="G7195" s="1" t="n">
        <v>611.03</v>
      </c>
      <c r="H7195" s="4" t="n">
        <v>45857.6009385648</v>
      </c>
      <c r="I71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7194BT9872304268148335611.0345857.6009385648</v>
      </c>
      <c r="J7195" s="1" t="n">
        <f aca="false">COUNTIF(I:I, $I7195)</f>
        <v>1</v>
      </c>
      <c r="K7195" s="1" t="str">
        <f aca="false">IF(ISNA(VLOOKUP(Table4[product_id], tblProducts[], tblProducts[product_name],FALSE() )), "Invalid", "Valid")</f>
        <v>Valid</v>
      </c>
      <c r="L7195" s="5" t="str">
        <f aca="false">IF(ISNA(VLOOKUP(Table4[[#This Row],[warehouse_id]], tblwhouse[], tblwhouse[warehouse_name],FALSE() )), "Invalid", "Valid")</f>
        <v>Valid</v>
      </c>
    </row>
    <row r="7196" customFormat="false" ht="15" hidden="false" customHeight="true" outlineLevel="0" collapsed="false">
      <c r="A7196" s="1" t="n">
        <v>7195</v>
      </c>
      <c r="B7196" s="1" t="n">
        <v>3</v>
      </c>
      <c r="C7196" s="1" t="n">
        <v>2086</v>
      </c>
      <c r="D7196" s="1" t="s">
        <v>14257</v>
      </c>
      <c r="E7196" s="1" t="n">
        <v>69</v>
      </c>
      <c r="F7196" s="1" t="n">
        <v>47</v>
      </c>
      <c r="G7196" s="1" t="n">
        <v>949.67</v>
      </c>
      <c r="H7196" s="4" t="n">
        <v>45947.6009385648</v>
      </c>
      <c r="I71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7195BT636084320866947949.6745947.6009385648</v>
      </c>
      <c r="J7196" s="1" t="n">
        <f aca="false">COUNTIF(I:I, $I7196)</f>
        <v>1</v>
      </c>
      <c r="K7196" s="1" t="str">
        <f aca="false">IF(ISNA(VLOOKUP(Table4[product_id], tblProducts[], tblProducts[product_name],FALSE() )), "Invalid", "Valid")</f>
        <v>Valid</v>
      </c>
      <c r="L7196" s="5" t="str">
        <f aca="false">IF(ISNA(VLOOKUP(Table4[[#This Row],[warehouse_id]], tblwhouse[], tblwhouse[warehouse_name],FALSE() )), "Invalid", "Valid")</f>
        <v>Valid</v>
      </c>
    </row>
    <row r="7197" customFormat="false" ht="15" hidden="false" customHeight="true" outlineLevel="0" collapsed="false">
      <c r="A7197" s="1" t="n">
        <v>7196</v>
      </c>
      <c r="B7197" s="1" t="n">
        <v>4</v>
      </c>
      <c r="C7197" s="1" t="n">
        <v>769</v>
      </c>
      <c r="D7197" s="1" t="s">
        <v>14258</v>
      </c>
      <c r="E7197" s="1" t="n">
        <v>143</v>
      </c>
      <c r="F7197" s="1" t="n">
        <v>77</v>
      </c>
      <c r="G7197" s="1" t="n">
        <v>1172.32</v>
      </c>
      <c r="H7197" s="4" t="n">
        <v>45978.6009385648</v>
      </c>
      <c r="I71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7196BT7485614769143771172.3245978.6009385648</v>
      </c>
      <c r="J7197" s="1" t="n">
        <f aca="false">COUNTIF(I:I, $I7197)</f>
        <v>1</v>
      </c>
      <c r="K7197" s="1" t="str">
        <f aca="false">IF(ISNA(VLOOKUP(Table4[product_id], tblProducts[], tblProducts[product_name],FALSE() )), "Invalid", "Valid")</f>
        <v>Valid</v>
      </c>
      <c r="L7197" s="5" t="str">
        <f aca="false">IF(ISNA(VLOOKUP(Table4[[#This Row],[warehouse_id]], tblwhouse[], tblwhouse[warehouse_name],FALSE() )), "Invalid", "Valid")</f>
        <v>Valid</v>
      </c>
    </row>
    <row r="7198" customFormat="false" ht="15" hidden="false" customHeight="true" outlineLevel="0" collapsed="false">
      <c r="A7198" s="1" t="n">
        <v>7197</v>
      </c>
      <c r="B7198" s="1" t="n">
        <v>2</v>
      </c>
      <c r="C7198" s="1" t="n">
        <v>1157</v>
      </c>
      <c r="D7198" s="1" t="s">
        <v>14259</v>
      </c>
      <c r="E7198" s="1" t="n">
        <v>287</v>
      </c>
      <c r="F7198" s="1" t="n">
        <v>54</v>
      </c>
      <c r="G7198" s="1" t="n">
        <v>771.26</v>
      </c>
      <c r="H7198" s="4" t="n">
        <v>45919.6009385648</v>
      </c>
      <c r="I71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7197BT4967682115728754771.2645919.6009385648</v>
      </c>
      <c r="J7198" s="1" t="n">
        <f aca="false">COUNTIF(I:I, $I7198)</f>
        <v>1</v>
      </c>
      <c r="K7198" s="1" t="str">
        <f aca="false">IF(ISNA(VLOOKUP(Table4[product_id], tblProducts[], tblProducts[product_name],FALSE() )), "Invalid", "Valid")</f>
        <v>Valid</v>
      </c>
      <c r="L7198" s="5" t="str">
        <f aca="false">IF(ISNA(VLOOKUP(Table4[[#This Row],[warehouse_id]], tblwhouse[], tblwhouse[warehouse_name],FALSE() )), "Invalid", "Valid")</f>
        <v>Valid</v>
      </c>
    </row>
    <row r="7199" customFormat="false" ht="15" hidden="false" customHeight="true" outlineLevel="0" collapsed="false">
      <c r="A7199" s="1" t="n">
        <v>7198</v>
      </c>
      <c r="B7199" s="1" t="n">
        <v>1</v>
      </c>
      <c r="C7199" s="1" t="n">
        <v>2825</v>
      </c>
      <c r="D7199" s="1" t="s">
        <v>14260</v>
      </c>
      <c r="E7199" s="1" t="n">
        <v>275</v>
      </c>
      <c r="F7199" s="1" t="n">
        <v>38</v>
      </c>
      <c r="G7199" s="1" t="n">
        <v>111.46</v>
      </c>
      <c r="H7199" s="4" t="n">
        <v>46203.6009385648</v>
      </c>
      <c r="I71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7198BT5927241282527538111.4646203.6009385648</v>
      </c>
      <c r="J7199" s="1" t="n">
        <f aca="false">COUNTIF(I:I, $I7199)</f>
        <v>1</v>
      </c>
      <c r="K7199" s="1" t="str">
        <f aca="false">IF(ISNA(VLOOKUP(Table4[product_id], tblProducts[], tblProducts[product_name],FALSE() )), "Invalid", "Valid")</f>
        <v>Valid</v>
      </c>
      <c r="L7199" s="5" t="str">
        <f aca="false">IF(ISNA(VLOOKUP(Table4[[#This Row],[warehouse_id]], tblwhouse[], tblwhouse[warehouse_name],FALSE() )), "Invalid", "Valid")</f>
        <v>Valid</v>
      </c>
    </row>
    <row r="7200" customFormat="false" ht="15" hidden="false" customHeight="true" outlineLevel="0" collapsed="false">
      <c r="A7200" s="1" t="n">
        <v>7199</v>
      </c>
      <c r="B7200" s="1" t="n">
        <v>4</v>
      </c>
      <c r="C7200" s="1" t="n">
        <v>1108</v>
      </c>
      <c r="D7200" s="1" t="s">
        <v>11628</v>
      </c>
      <c r="E7200" s="1" t="n">
        <v>468</v>
      </c>
      <c r="F7200" s="1" t="n">
        <v>78</v>
      </c>
      <c r="G7200" s="1" t="n">
        <v>1167.67</v>
      </c>
      <c r="H7200" s="4" t="n">
        <v>45856.6009385648</v>
      </c>
      <c r="I72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7199BT64501241108468781167.6745856.6009385648</v>
      </c>
      <c r="J7200" s="1" t="n">
        <f aca="false">COUNTIF(I:I, $I7200)</f>
        <v>1</v>
      </c>
      <c r="K7200" s="1" t="str">
        <f aca="false">IF(ISNA(VLOOKUP(Table4[product_id], tblProducts[], tblProducts[product_name],FALSE() )), "Invalid", "Valid")</f>
        <v>Valid</v>
      </c>
      <c r="L7200" s="5" t="str">
        <f aca="false">IF(ISNA(VLOOKUP(Table4[[#This Row],[warehouse_id]], tblwhouse[], tblwhouse[warehouse_name],FALSE() )), "Invalid", "Valid")</f>
        <v>Valid</v>
      </c>
    </row>
    <row r="7201" customFormat="false" ht="15" hidden="false" customHeight="true" outlineLevel="0" collapsed="false">
      <c r="A7201" s="1" t="n">
        <v>7200</v>
      </c>
      <c r="B7201" s="1" t="n">
        <v>3</v>
      </c>
      <c r="C7201" s="1" t="n">
        <v>1930</v>
      </c>
      <c r="D7201" s="1" t="s">
        <v>14261</v>
      </c>
      <c r="E7201" s="1" t="n">
        <v>464</v>
      </c>
      <c r="F7201" s="1" t="n">
        <v>25</v>
      </c>
      <c r="G7201" s="1" t="n">
        <v>1408.17</v>
      </c>
      <c r="H7201" s="4" t="n">
        <v>46041.6009385648</v>
      </c>
      <c r="I72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7200BT65859531930464251408.1746041.6009385648</v>
      </c>
      <c r="J7201" s="1" t="n">
        <f aca="false">COUNTIF(I:I, $I7201)</f>
        <v>1</v>
      </c>
      <c r="K7201" s="1" t="str">
        <f aca="false">IF(ISNA(VLOOKUP(Table4[product_id], tblProducts[], tblProducts[product_name],FALSE() )), "Invalid", "Valid")</f>
        <v>Valid</v>
      </c>
      <c r="L7201" s="5" t="str">
        <f aca="false">IF(ISNA(VLOOKUP(Table4[[#This Row],[warehouse_id]], tblwhouse[], tblwhouse[warehouse_name],FALSE() )), "Invalid", "Valid")</f>
        <v>Valid</v>
      </c>
    </row>
    <row r="7202" customFormat="false" ht="15" hidden="false" customHeight="true" outlineLevel="0" collapsed="false">
      <c r="A7202" s="1" t="n">
        <v>7201</v>
      </c>
      <c r="B7202" s="1" t="n">
        <v>3</v>
      </c>
      <c r="C7202" s="1" t="n">
        <v>1362</v>
      </c>
      <c r="D7202" s="1" t="s">
        <v>14262</v>
      </c>
      <c r="E7202" s="1" t="n">
        <v>450</v>
      </c>
      <c r="F7202" s="1" t="n">
        <v>52</v>
      </c>
      <c r="G7202" s="1" t="n">
        <v>1065.01</v>
      </c>
      <c r="H7202" s="4" t="n">
        <v>45902.6009385648</v>
      </c>
      <c r="I72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7201BT85959631362450521065.0145902.6009385648</v>
      </c>
      <c r="J7202" s="1" t="n">
        <f aca="false">COUNTIF(I:I, $I7202)</f>
        <v>1</v>
      </c>
      <c r="K7202" s="1" t="str">
        <f aca="false">IF(ISNA(VLOOKUP(Table4[product_id], tblProducts[], tblProducts[product_name],FALSE() )), "Invalid", "Valid")</f>
        <v>Valid</v>
      </c>
      <c r="L7202" s="5" t="str">
        <f aca="false">IF(ISNA(VLOOKUP(Table4[[#This Row],[warehouse_id]], tblwhouse[], tblwhouse[warehouse_name],FALSE() )), "Invalid", "Valid")</f>
        <v>Valid</v>
      </c>
    </row>
    <row r="7203" customFormat="false" ht="15" hidden="false" customHeight="true" outlineLevel="0" collapsed="false">
      <c r="A7203" s="1" t="n">
        <v>7202</v>
      </c>
      <c r="B7203" s="1" t="n">
        <v>2</v>
      </c>
      <c r="C7203" s="1" t="n">
        <v>143</v>
      </c>
      <c r="D7203" s="1" t="s">
        <v>14263</v>
      </c>
      <c r="E7203" s="1" t="n">
        <v>306</v>
      </c>
      <c r="F7203" s="1" t="n">
        <v>75</v>
      </c>
      <c r="G7203" s="1" t="n">
        <v>740.48</v>
      </c>
      <c r="H7203" s="4" t="n">
        <v>46074.6009385648</v>
      </c>
      <c r="I72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7202BT421775214330675740.4846074.6009385648</v>
      </c>
      <c r="J7203" s="1" t="n">
        <f aca="false">COUNTIF(I:I, $I7203)</f>
        <v>1</v>
      </c>
      <c r="K7203" s="1" t="str">
        <f aca="false">IF(ISNA(VLOOKUP(Table4[product_id], tblProducts[], tblProducts[product_name],FALSE() )), "Invalid", "Valid")</f>
        <v>Valid</v>
      </c>
      <c r="L7203" s="5" t="str">
        <f aca="false">IF(ISNA(VLOOKUP(Table4[[#This Row],[warehouse_id]], tblwhouse[], tblwhouse[warehouse_name],FALSE() )), "Invalid", "Valid")</f>
        <v>Valid</v>
      </c>
    </row>
    <row r="7204" customFormat="false" ht="15" hidden="false" customHeight="true" outlineLevel="0" collapsed="false">
      <c r="A7204" s="1" t="n">
        <v>7203</v>
      </c>
      <c r="B7204" s="1" t="n">
        <v>3</v>
      </c>
      <c r="C7204" s="1" t="n">
        <v>2637</v>
      </c>
      <c r="D7204" s="1" t="s">
        <v>14264</v>
      </c>
      <c r="E7204" s="1" t="n">
        <v>117</v>
      </c>
      <c r="F7204" s="1" t="n">
        <v>54</v>
      </c>
      <c r="G7204" s="1" t="n">
        <v>361.98</v>
      </c>
      <c r="H7204" s="4" t="n">
        <v>46194.6009385648</v>
      </c>
      <c r="I72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7203BT8905723263711754361.9846194.6009385648</v>
      </c>
      <c r="J7204" s="1" t="n">
        <f aca="false">COUNTIF(I:I, $I7204)</f>
        <v>1</v>
      </c>
      <c r="K7204" s="1" t="str">
        <f aca="false">IF(ISNA(VLOOKUP(Table4[product_id], tblProducts[], tblProducts[product_name],FALSE() )), "Invalid", "Valid")</f>
        <v>Valid</v>
      </c>
      <c r="L7204" s="5" t="str">
        <f aca="false">IF(ISNA(VLOOKUP(Table4[[#This Row],[warehouse_id]], tblwhouse[], tblwhouse[warehouse_name],FALSE() )), "Invalid", "Valid")</f>
        <v>Valid</v>
      </c>
    </row>
    <row r="7205" customFormat="false" ht="15" hidden="false" customHeight="true" outlineLevel="0" collapsed="false">
      <c r="A7205" s="1" t="n">
        <v>7204</v>
      </c>
      <c r="B7205" s="1" t="n">
        <v>4</v>
      </c>
      <c r="C7205" s="1" t="n">
        <v>2029</v>
      </c>
      <c r="D7205" s="1" t="s">
        <v>14265</v>
      </c>
      <c r="E7205" s="1" t="n">
        <v>489</v>
      </c>
      <c r="F7205" s="1" t="n">
        <v>80</v>
      </c>
      <c r="G7205" s="1" t="n">
        <v>710.33</v>
      </c>
      <c r="H7205" s="4" t="n">
        <v>45994.6009385648</v>
      </c>
      <c r="I72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7204BT2354754202948980710.3345994.6009385648</v>
      </c>
      <c r="J7205" s="1" t="n">
        <f aca="false">COUNTIF(I:I, $I7205)</f>
        <v>1</v>
      </c>
      <c r="K7205" s="1" t="str">
        <f aca="false">IF(ISNA(VLOOKUP(Table4[product_id], tblProducts[], tblProducts[product_name],FALSE() )), "Invalid", "Valid")</f>
        <v>Valid</v>
      </c>
      <c r="L7205" s="5" t="str">
        <f aca="false">IF(ISNA(VLOOKUP(Table4[[#This Row],[warehouse_id]], tblwhouse[], tblwhouse[warehouse_name],FALSE() )), "Invalid", "Valid")</f>
        <v>Valid</v>
      </c>
    </row>
    <row r="7206" customFormat="false" ht="15" hidden="false" customHeight="true" outlineLevel="0" collapsed="false">
      <c r="A7206" s="1" t="n">
        <v>7205</v>
      </c>
      <c r="B7206" s="1" t="n">
        <v>2</v>
      </c>
      <c r="C7206" s="1" t="n">
        <v>1442</v>
      </c>
      <c r="D7206" s="1" t="s">
        <v>14266</v>
      </c>
      <c r="E7206" s="1" t="n">
        <v>353</v>
      </c>
      <c r="F7206" s="1" t="n">
        <v>78</v>
      </c>
      <c r="G7206" s="1" t="n">
        <v>914.6</v>
      </c>
      <c r="H7206" s="4" t="n">
        <v>45911.6009385648</v>
      </c>
      <c r="I72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7205BT1721192144235378914.645911.6009385648</v>
      </c>
      <c r="J7206" s="1" t="n">
        <f aca="false">COUNTIF(I:I, $I7206)</f>
        <v>1</v>
      </c>
      <c r="K7206" s="1" t="str">
        <f aca="false">IF(ISNA(VLOOKUP(Table4[product_id], tblProducts[], tblProducts[product_name],FALSE() )), "Invalid", "Valid")</f>
        <v>Valid</v>
      </c>
      <c r="L7206" s="5" t="str">
        <f aca="false">IF(ISNA(VLOOKUP(Table4[[#This Row],[warehouse_id]], tblwhouse[], tblwhouse[warehouse_name],FALSE() )), "Invalid", "Valid")</f>
        <v>Valid</v>
      </c>
    </row>
    <row r="7207" customFormat="false" ht="15" hidden="false" customHeight="true" outlineLevel="0" collapsed="false">
      <c r="A7207" s="1" t="n">
        <v>7206</v>
      </c>
      <c r="B7207" s="1" t="n">
        <v>3</v>
      </c>
      <c r="C7207" s="1" t="n">
        <v>1969</v>
      </c>
      <c r="D7207" s="1" t="s">
        <v>14267</v>
      </c>
      <c r="E7207" s="1" t="n">
        <v>175</v>
      </c>
      <c r="F7207" s="1" t="n">
        <v>78</v>
      </c>
      <c r="G7207" s="1" t="n">
        <v>448.82</v>
      </c>
      <c r="H7207" s="4" t="n">
        <v>45936.6009385648</v>
      </c>
      <c r="I72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7206BT3421103196917578448.8245936.6009385648</v>
      </c>
      <c r="J7207" s="1" t="n">
        <f aca="false">COUNTIF(I:I, $I7207)</f>
        <v>1</v>
      </c>
      <c r="K7207" s="1" t="str">
        <f aca="false">IF(ISNA(VLOOKUP(Table4[product_id], tblProducts[], tblProducts[product_name],FALSE() )), "Invalid", "Valid")</f>
        <v>Valid</v>
      </c>
      <c r="L7207" s="5" t="str">
        <f aca="false">IF(ISNA(VLOOKUP(Table4[[#This Row],[warehouse_id]], tblwhouse[], tblwhouse[warehouse_name],FALSE() )), "Invalid", "Valid")</f>
        <v>Valid</v>
      </c>
    </row>
    <row r="7208" customFormat="false" ht="15" hidden="false" customHeight="true" outlineLevel="0" collapsed="false">
      <c r="A7208" s="1" t="n">
        <v>7207</v>
      </c>
      <c r="B7208" s="1" t="n">
        <v>4</v>
      </c>
      <c r="C7208" s="1" t="n">
        <v>2740</v>
      </c>
      <c r="D7208" s="1" t="s">
        <v>14268</v>
      </c>
      <c r="E7208" s="1" t="n">
        <v>130</v>
      </c>
      <c r="F7208" s="1" t="n">
        <v>78</v>
      </c>
      <c r="G7208" s="1" t="n">
        <v>124.98</v>
      </c>
      <c r="H7208" s="4" t="n">
        <v>46032.6009385648</v>
      </c>
      <c r="I72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7207BT8823874274013078124.9846032.6009385648</v>
      </c>
      <c r="J7208" s="1" t="n">
        <f aca="false">COUNTIF(I:I, $I7208)</f>
        <v>1</v>
      </c>
      <c r="K7208" s="1" t="str">
        <f aca="false">IF(ISNA(VLOOKUP(Table4[product_id], tblProducts[], tblProducts[product_name],FALSE() )), "Invalid", "Valid")</f>
        <v>Valid</v>
      </c>
      <c r="L7208" s="5" t="str">
        <f aca="false">IF(ISNA(VLOOKUP(Table4[[#This Row],[warehouse_id]], tblwhouse[], tblwhouse[warehouse_name],FALSE() )), "Invalid", "Valid")</f>
        <v>Valid</v>
      </c>
    </row>
    <row r="7209" customFormat="false" ht="15" hidden="false" customHeight="true" outlineLevel="0" collapsed="false">
      <c r="A7209" s="1" t="n">
        <v>7208</v>
      </c>
      <c r="B7209" s="1" t="n">
        <v>2</v>
      </c>
      <c r="C7209" s="1" t="n">
        <v>2036</v>
      </c>
      <c r="D7209" s="1" t="s">
        <v>14269</v>
      </c>
      <c r="E7209" s="1" t="n">
        <v>428</v>
      </c>
      <c r="F7209" s="1" t="n">
        <v>63</v>
      </c>
      <c r="G7209" s="1" t="n">
        <v>1292.04</v>
      </c>
      <c r="H7209" s="4" t="n">
        <v>46177.6009385648</v>
      </c>
      <c r="I72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7208BT96807822036428631292.0446177.6009385648</v>
      </c>
      <c r="J7209" s="1" t="n">
        <f aca="false">COUNTIF(I:I, $I7209)</f>
        <v>1</v>
      </c>
      <c r="K7209" s="1" t="str">
        <f aca="false">IF(ISNA(VLOOKUP(Table4[product_id], tblProducts[], tblProducts[product_name],FALSE() )), "Invalid", "Valid")</f>
        <v>Valid</v>
      </c>
      <c r="L7209" s="5" t="str">
        <f aca="false">IF(ISNA(VLOOKUP(Table4[[#This Row],[warehouse_id]], tblwhouse[], tblwhouse[warehouse_name],FALSE() )), "Invalid", "Valid")</f>
        <v>Valid</v>
      </c>
    </row>
    <row r="7210" customFormat="false" ht="15" hidden="false" customHeight="true" outlineLevel="0" collapsed="false">
      <c r="A7210" s="1" t="n">
        <v>7209</v>
      </c>
      <c r="B7210" s="1" t="n">
        <v>2</v>
      </c>
      <c r="C7210" s="1" t="n">
        <v>2653</v>
      </c>
      <c r="D7210" s="1" t="s">
        <v>14270</v>
      </c>
      <c r="E7210" s="1" t="n">
        <v>1</v>
      </c>
      <c r="F7210" s="1" t="n">
        <v>70</v>
      </c>
      <c r="G7210" s="1" t="n">
        <v>37.78</v>
      </c>
      <c r="H7210" s="4" t="n">
        <v>45940.6009385648</v>
      </c>
      <c r="I72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7209BT8298832265317037.7845940.6009385648</v>
      </c>
      <c r="J7210" s="1" t="n">
        <f aca="false">COUNTIF(I:I, $I7210)</f>
        <v>1</v>
      </c>
      <c r="K7210" s="1" t="str">
        <f aca="false">IF(ISNA(VLOOKUP(Table4[product_id], tblProducts[], tblProducts[product_name],FALSE() )), "Invalid", "Valid")</f>
        <v>Valid</v>
      </c>
      <c r="L7210" s="5" t="str">
        <f aca="false">IF(ISNA(VLOOKUP(Table4[[#This Row],[warehouse_id]], tblwhouse[], tblwhouse[warehouse_name],FALSE() )), "Invalid", "Valid")</f>
        <v>Valid</v>
      </c>
    </row>
    <row r="7211" customFormat="false" ht="15" hidden="false" customHeight="true" outlineLevel="0" collapsed="false">
      <c r="A7211" s="1" t="n">
        <v>7210</v>
      </c>
      <c r="B7211" s="1" t="n">
        <v>4</v>
      </c>
      <c r="C7211" s="1" t="n">
        <v>2773</v>
      </c>
      <c r="D7211" s="1" t="s">
        <v>14271</v>
      </c>
      <c r="E7211" s="1" t="n">
        <v>160</v>
      </c>
      <c r="F7211" s="1" t="n">
        <v>56</v>
      </c>
      <c r="G7211" s="1" t="n">
        <v>419.95</v>
      </c>
      <c r="H7211" s="4" t="n">
        <v>45961.6009385648</v>
      </c>
      <c r="I72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7210BT3957474277316056419.9545961.6009385648</v>
      </c>
      <c r="J7211" s="1" t="n">
        <f aca="false">COUNTIF(I:I, $I7211)</f>
        <v>1</v>
      </c>
      <c r="K7211" s="1" t="str">
        <f aca="false">IF(ISNA(VLOOKUP(Table4[product_id], tblProducts[], tblProducts[product_name],FALSE() )), "Invalid", "Valid")</f>
        <v>Valid</v>
      </c>
      <c r="L7211" s="5" t="str">
        <f aca="false">IF(ISNA(VLOOKUP(Table4[[#This Row],[warehouse_id]], tblwhouse[], tblwhouse[warehouse_name],FALSE() )), "Invalid", "Valid")</f>
        <v>Valid</v>
      </c>
    </row>
    <row r="7212" customFormat="false" ht="15" hidden="false" customHeight="true" outlineLevel="0" collapsed="false">
      <c r="A7212" s="1" t="n">
        <v>7211</v>
      </c>
      <c r="B7212" s="1" t="n">
        <v>3</v>
      </c>
      <c r="C7212" s="1" t="n">
        <v>2410</v>
      </c>
      <c r="D7212" s="1" t="s">
        <v>14272</v>
      </c>
      <c r="E7212" s="1" t="n">
        <v>311</v>
      </c>
      <c r="F7212" s="1" t="n">
        <v>37</v>
      </c>
      <c r="G7212" s="1" t="n">
        <v>977.62</v>
      </c>
      <c r="H7212" s="4" t="n">
        <v>45965.6009385648</v>
      </c>
      <c r="I72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7211BT3764833241031137977.6245965.6009385648</v>
      </c>
      <c r="J7212" s="1" t="n">
        <f aca="false">COUNTIF(I:I, $I7212)</f>
        <v>1</v>
      </c>
      <c r="K7212" s="1" t="str">
        <f aca="false">IF(ISNA(VLOOKUP(Table4[product_id], tblProducts[], tblProducts[product_name],FALSE() )), "Invalid", "Valid")</f>
        <v>Valid</v>
      </c>
      <c r="L7212" s="5" t="str">
        <f aca="false">IF(ISNA(VLOOKUP(Table4[[#This Row],[warehouse_id]], tblwhouse[], tblwhouse[warehouse_name],FALSE() )), "Invalid", "Valid")</f>
        <v>Valid</v>
      </c>
    </row>
    <row r="7213" customFormat="false" ht="15" hidden="false" customHeight="true" outlineLevel="0" collapsed="false">
      <c r="A7213" s="1" t="n">
        <v>7212</v>
      </c>
      <c r="B7213" s="1" t="n">
        <v>2</v>
      </c>
      <c r="C7213" s="1" t="n">
        <v>2173</v>
      </c>
      <c r="D7213" s="1" t="s">
        <v>14273</v>
      </c>
      <c r="E7213" s="1" t="n">
        <v>96</v>
      </c>
      <c r="F7213" s="1" t="n">
        <v>42</v>
      </c>
      <c r="G7213" s="1" t="n">
        <v>1032.98</v>
      </c>
      <c r="H7213" s="4" t="n">
        <v>45929.6009385648</v>
      </c>
      <c r="I72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7212BT2479152217396421032.9845929.6009385648</v>
      </c>
      <c r="J7213" s="1" t="n">
        <f aca="false">COUNTIF(I:I, $I7213)</f>
        <v>1</v>
      </c>
      <c r="K7213" s="1" t="str">
        <f aca="false">IF(ISNA(VLOOKUP(Table4[product_id], tblProducts[], tblProducts[product_name],FALSE() )), "Invalid", "Valid")</f>
        <v>Valid</v>
      </c>
      <c r="L7213" s="5" t="str">
        <f aca="false">IF(ISNA(VLOOKUP(Table4[[#This Row],[warehouse_id]], tblwhouse[], tblwhouse[warehouse_name],FALSE() )), "Invalid", "Valid")</f>
        <v>Valid</v>
      </c>
    </row>
    <row r="7214" customFormat="false" ht="15" hidden="false" customHeight="true" outlineLevel="0" collapsed="false">
      <c r="A7214" s="1" t="n">
        <v>7213</v>
      </c>
      <c r="B7214" s="1" t="n">
        <v>2</v>
      </c>
      <c r="C7214" s="1" t="n">
        <v>1578</v>
      </c>
      <c r="D7214" s="1" t="s">
        <v>14274</v>
      </c>
      <c r="E7214" s="1" t="n">
        <v>104</v>
      </c>
      <c r="F7214" s="1" t="n">
        <v>45</v>
      </c>
      <c r="G7214" s="1" t="n">
        <v>1387.04</v>
      </c>
      <c r="H7214" s="4" t="n">
        <v>45878.6009385648</v>
      </c>
      <c r="I72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7213BT92818221578104451387.0445878.6009385648</v>
      </c>
      <c r="J7214" s="1" t="n">
        <f aca="false">COUNTIF(I:I, $I7214)</f>
        <v>1</v>
      </c>
      <c r="K7214" s="1" t="str">
        <f aca="false">IF(ISNA(VLOOKUP(Table4[product_id], tblProducts[], tblProducts[product_name],FALSE() )), "Invalid", "Valid")</f>
        <v>Valid</v>
      </c>
      <c r="L7214" s="5" t="str">
        <f aca="false">IF(ISNA(VLOOKUP(Table4[[#This Row],[warehouse_id]], tblwhouse[], tblwhouse[warehouse_name],FALSE() )), "Invalid", "Valid")</f>
        <v>Valid</v>
      </c>
    </row>
    <row r="7215" customFormat="false" ht="15" hidden="false" customHeight="true" outlineLevel="0" collapsed="false">
      <c r="A7215" s="1" t="n">
        <v>7214</v>
      </c>
      <c r="B7215" s="1" t="n">
        <v>3</v>
      </c>
      <c r="C7215" s="1" t="n">
        <v>1833</v>
      </c>
      <c r="D7215" s="1" t="s">
        <v>14275</v>
      </c>
      <c r="E7215" s="1" t="n">
        <v>312</v>
      </c>
      <c r="F7215" s="1" t="n">
        <v>79</v>
      </c>
      <c r="G7215" s="1" t="n">
        <v>1126.98</v>
      </c>
      <c r="H7215" s="4" t="n">
        <v>45932.6009385648</v>
      </c>
      <c r="I72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7214BT48311831833312791126.9845932.6009385648</v>
      </c>
      <c r="J7215" s="1" t="n">
        <f aca="false">COUNTIF(I:I, $I7215)</f>
        <v>1</v>
      </c>
      <c r="K7215" s="1" t="str">
        <f aca="false">IF(ISNA(VLOOKUP(Table4[product_id], tblProducts[], tblProducts[product_name],FALSE() )), "Invalid", "Valid")</f>
        <v>Valid</v>
      </c>
      <c r="L7215" s="5" t="str">
        <f aca="false">IF(ISNA(VLOOKUP(Table4[[#This Row],[warehouse_id]], tblwhouse[], tblwhouse[warehouse_name],FALSE() )), "Invalid", "Valid")</f>
        <v>Valid</v>
      </c>
    </row>
    <row r="7216" customFormat="false" ht="15" hidden="false" customHeight="true" outlineLevel="0" collapsed="false">
      <c r="A7216" s="1" t="n">
        <v>7215</v>
      </c>
      <c r="B7216" s="1" t="n">
        <v>3</v>
      </c>
      <c r="C7216" s="1" t="n">
        <v>2556</v>
      </c>
      <c r="D7216" s="1" t="s">
        <v>14276</v>
      </c>
      <c r="E7216" s="1" t="n">
        <v>443</v>
      </c>
      <c r="F7216" s="1" t="n">
        <v>79</v>
      </c>
      <c r="G7216" s="1" t="n">
        <v>599.75</v>
      </c>
      <c r="H7216" s="4" t="n">
        <v>46037.6009385648</v>
      </c>
      <c r="I72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7215BT8691193255644379599.7546037.6009385648</v>
      </c>
      <c r="J7216" s="1" t="n">
        <f aca="false">COUNTIF(I:I, $I7216)</f>
        <v>1</v>
      </c>
      <c r="K7216" s="1" t="str">
        <f aca="false">IF(ISNA(VLOOKUP(Table4[product_id], tblProducts[], tblProducts[product_name],FALSE() )), "Invalid", "Valid")</f>
        <v>Valid</v>
      </c>
      <c r="L7216" s="5" t="str">
        <f aca="false">IF(ISNA(VLOOKUP(Table4[[#This Row],[warehouse_id]], tblwhouse[], tblwhouse[warehouse_name],FALSE() )), "Invalid", "Valid")</f>
        <v>Valid</v>
      </c>
    </row>
    <row r="7217" customFormat="false" ht="15" hidden="false" customHeight="true" outlineLevel="0" collapsed="false">
      <c r="A7217" s="1" t="n">
        <v>7216</v>
      </c>
      <c r="B7217" s="1" t="n">
        <v>3</v>
      </c>
      <c r="C7217" s="1" t="n">
        <v>612</v>
      </c>
      <c r="D7217" s="1" t="s">
        <v>14277</v>
      </c>
      <c r="E7217" s="1" t="n">
        <v>404</v>
      </c>
      <c r="F7217" s="1" t="n">
        <v>32</v>
      </c>
      <c r="G7217" s="1" t="n">
        <v>978.01</v>
      </c>
      <c r="H7217" s="4" t="n">
        <v>46145.6009385648</v>
      </c>
      <c r="I72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7216BT138287361240432978.0146145.6009385648</v>
      </c>
      <c r="J7217" s="1" t="n">
        <f aca="false">COUNTIF(I:I, $I7217)</f>
        <v>1</v>
      </c>
      <c r="K7217" s="1" t="str">
        <f aca="false">IF(ISNA(VLOOKUP(Table4[product_id], tblProducts[], tblProducts[product_name],FALSE() )), "Invalid", "Valid")</f>
        <v>Valid</v>
      </c>
      <c r="L7217" s="5" t="str">
        <f aca="false">IF(ISNA(VLOOKUP(Table4[[#This Row],[warehouse_id]], tblwhouse[], tblwhouse[warehouse_name],FALSE() )), "Invalid", "Valid")</f>
        <v>Valid</v>
      </c>
    </row>
    <row r="7218" customFormat="false" ht="15" hidden="false" customHeight="true" outlineLevel="0" collapsed="false">
      <c r="A7218" s="1" t="n">
        <v>7217</v>
      </c>
      <c r="B7218" s="1" t="n">
        <v>4</v>
      </c>
      <c r="C7218" s="1" t="n">
        <v>2662</v>
      </c>
      <c r="D7218" s="1" t="s">
        <v>14278</v>
      </c>
      <c r="E7218" s="1" t="n">
        <v>141</v>
      </c>
      <c r="F7218" s="1" t="n">
        <v>27</v>
      </c>
      <c r="G7218" s="1" t="n">
        <v>470.8</v>
      </c>
      <c r="H7218" s="4" t="n">
        <v>45874.6009385648</v>
      </c>
      <c r="I72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7217BT9637334266214127470.845874.6009385648</v>
      </c>
      <c r="J7218" s="1" t="n">
        <f aca="false">COUNTIF(I:I, $I7218)</f>
        <v>1</v>
      </c>
      <c r="K7218" s="1" t="str">
        <f aca="false">IF(ISNA(VLOOKUP(Table4[product_id], tblProducts[], tblProducts[product_name],FALSE() )), "Invalid", "Valid")</f>
        <v>Valid</v>
      </c>
      <c r="L7218" s="5" t="str">
        <f aca="false">IF(ISNA(VLOOKUP(Table4[[#This Row],[warehouse_id]], tblwhouse[], tblwhouse[warehouse_name],FALSE() )), "Invalid", "Valid")</f>
        <v>Valid</v>
      </c>
    </row>
    <row r="7219" customFormat="false" ht="15" hidden="false" customHeight="true" outlineLevel="0" collapsed="false">
      <c r="A7219" s="1" t="n">
        <v>7218</v>
      </c>
      <c r="B7219" s="1" t="n">
        <v>3</v>
      </c>
      <c r="C7219" s="1" t="n">
        <v>156</v>
      </c>
      <c r="D7219" s="1" t="s">
        <v>14279</v>
      </c>
      <c r="E7219" s="1" t="n">
        <v>199</v>
      </c>
      <c r="F7219" s="1" t="n">
        <v>63</v>
      </c>
      <c r="G7219" s="1" t="n">
        <v>305.96</v>
      </c>
      <c r="H7219" s="4" t="n">
        <v>46196.6009385648</v>
      </c>
      <c r="I72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7218BT341928315619963305.9646196.6009385648</v>
      </c>
      <c r="J7219" s="1" t="n">
        <f aca="false">COUNTIF(I:I, $I7219)</f>
        <v>1</v>
      </c>
      <c r="K7219" s="1" t="str">
        <f aca="false">IF(ISNA(VLOOKUP(Table4[product_id], tblProducts[], tblProducts[product_name],FALSE() )), "Invalid", "Valid")</f>
        <v>Valid</v>
      </c>
      <c r="L7219" s="5" t="str">
        <f aca="false">IF(ISNA(VLOOKUP(Table4[[#This Row],[warehouse_id]], tblwhouse[], tblwhouse[warehouse_name],FALSE() )), "Invalid", "Valid")</f>
        <v>Valid</v>
      </c>
    </row>
    <row r="7220" customFormat="false" ht="15" hidden="false" customHeight="true" outlineLevel="0" collapsed="false">
      <c r="A7220" s="1" t="n">
        <v>7219</v>
      </c>
      <c r="B7220" s="1" t="n">
        <v>2</v>
      </c>
      <c r="C7220" s="1" t="n">
        <v>2494</v>
      </c>
      <c r="D7220" s="1" t="s">
        <v>14280</v>
      </c>
      <c r="E7220" s="1" t="n">
        <v>173</v>
      </c>
      <c r="F7220" s="1" t="n">
        <v>38</v>
      </c>
      <c r="G7220" s="1" t="n">
        <v>1271.88</v>
      </c>
      <c r="H7220" s="4" t="n">
        <v>45991.6009385648</v>
      </c>
      <c r="I72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7219BT59713622494173381271.8845991.6009385648</v>
      </c>
      <c r="J7220" s="1" t="n">
        <f aca="false">COUNTIF(I:I, $I7220)</f>
        <v>1</v>
      </c>
      <c r="K7220" s="1" t="str">
        <f aca="false">IF(ISNA(VLOOKUP(Table4[product_id], tblProducts[], tblProducts[product_name],FALSE() )), "Invalid", "Valid")</f>
        <v>Valid</v>
      </c>
      <c r="L7220" s="5" t="str">
        <f aca="false">IF(ISNA(VLOOKUP(Table4[[#This Row],[warehouse_id]], tblwhouse[], tblwhouse[warehouse_name],FALSE() )), "Invalid", "Valid")</f>
        <v>Valid</v>
      </c>
    </row>
    <row r="7221" customFormat="false" ht="15" hidden="false" customHeight="true" outlineLevel="0" collapsed="false">
      <c r="A7221" s="1" t="n">
        <v>7220</v>
      </c>
      <c r="B7221" s="1" t="n">
        <v>3</v>
      </c>
      <c r="C7221" s="1" t="n">
        <v>992</v>
      </c>
      <c r="D7221" s="1" t="s">
        <v>14281</v>
      </c>
      <c r="E7221" s="1" t="n">
        <v>209</v>
      </c>
      <c r="F7221" s="1" t="n">
        <v>31</v>
      </c>
      <c r="G7221" s="1" t="n">
        <v>1309.35</v>
      </c>
      <c r="H7221" s="4" t="n">
        <v>46063.6009385648</v>
      </c>
      <c r="I72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7220BT1536653992209311309.3546063.6009385648</v>
      </c>
      <c r="J7221" s="1" t="n">
        <f aca="false">COUNTIF(I:I, $I7221)</f>
        <v>1</v>
      </c>
      <c r="K7221" s="1" t="str">
        <f aca="false">IF(ISNA(VLOOKUP(Table4[product_id], tblProducts[], tblProducts[product_name],FALSE() )), "Invalid", "Valid")</f>
        <v>Valid</v>
      </c>
      <c r="L7221" s="5" t="str">
        <f aca="false">IF(ISNA(VLOOKUP(Table4[[#This Row],[warehouse_id]], tblwhouse[], tblwhouse[warehouse_name],FALSE() )), "Invalid", "Valid")</f>
        <v>Valid</v>
      </c>
    </row>
    <row r="7222" customFormat="false" ht="15" hidden="false" customHeight="true" outlineLevel="0" collapsed="false">
      <c r="A7222" s="1" t="n">
        <v>7221</v>
      </c>
      <c r="B7222" s="1" t="n">
        <v>1</v>
      </c>
      <c r="C7222" s="1" t="n">
        <v>1088</v>
      </c>
      <c r="D7222" s="1" t="s">
        <v>14282</v>
      </c>
      <c r="E7222" s="1" t="n">
        <v>307</v>
      </c>
      <c r="F7222" s="1" t="n">
        <v>60</v>
      </c>
      <c r="G7222" s="1" t="n">
        <v>1199.29</v>
      </c>
      <c r="H7222" s="4" t="n">
        <v>46071.6009385648</v>
      </c>
      <c r="I72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7221BT43614511088307601199.2946071.6009385648</v>
      </c>
      <c r="J7222" s="1" t="n">
        <f aca="false">COUNTIF(I:I, $I7222)</f>
        <v>1</v>
      </c>
      <c r="K7222" s="1" t="str">
        <f aca="false">IF(ISNA(VLOOKUP(Table4[product_id], tblProducts[], tblProducts[product_name],FALSE() )), "Invalid", "Valid")</f>
        <v>Valid</v>
      </c>
      <c r="L7222" s="5" t="str">
        <f aca="false">IF(ISNA(VLOOKUP(Table4[[#This Row],[warehouse_id]], tblwhouse[], tblwhouse[warehouse_name],FALSE() )), "Invalid", "Valid")</f>
        <v>Valid</v>
      </c>
    </row>
    <row r="7223" customFormat="false" ht="15" hidden="false" customHeight="true" outlineLevel="0" collapsed="false">
      <c r="A7223" s="1" t="n">
        <v>7222</v>
      </c>
      <c r="B7223" s="1" t="n">
        <v>1</v>
      </c>
      <c r="C7223" s="1" t="n">
        <v>1025</v>
      </c>
      <c r="D7223" s="1" t="s">
        <v>14283</v>
      </c>
      <c r="E7223" s="1" t="n">
        <v>59</v>
      </c>
      <c r="F7223" s="1" t="n">
        <v>40</v>
      </c>
      <c r="G7223" s="1" t="n">
        <v>879.81</v>
      </c>
      <c r="H7223" s="4" t="n">
        <v>46052.6009385648</v>
      </c>
      <c r="I72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7222BT280298110255940879.8146052.6009385648</v>
      </c>
      <c r="J7223" s="1" t="n">
        <f aca="false">COUNTIF(I:I, $I7223)</f>
        <v>1</v>
      </c>
      <c r="K7223" s="1" t="str">
        <f aca="false">IF(ISNA(VLOOKUP(Table4[product_id], tblProducts[], tblProducts[product_name],FALSE() )), "Invalid", "Valid")</f>
        <v>Valid</v>
      </c>
      <c r="L7223" s="5" t="str">
        <f aca="false">IF(ISNA(VLOOKUP(Table4[[#This Row],[warehouse_id]], tblwhouse[], tblwhouse[warehouse_name],FALSE() )), "Invalid", "Valid")</f>
        <v>Valid</v>
      </c>
    </row>
    <row r="7224" customFormat="false" ht="15" hidden="false" customHeight="true" outlineLevel="0" collapsed="false">
      <c r="A7224" s="1" t="n">
        <v>7223</v>
      </c>
      <c r="B7224" s="1" t="n">
        <v>2</v>
      </c>
      <c r="C7224" s="1" t="n">
        <v>1040</v>
      </c>
      <c r="D7224" s="1" t="s">
        <v>14284</v>
      </c>
      <c r="E7224" s="1" t="n">
        <v>496</v>
      </c>
      <c r="F7224" s="1" t="n">
        <v>46</v>
      </c>
      <c r="G7224" s="1" t="n">
        <v>921.38</v>
      </c>
      <c r="H7224" s="4" t="n">
        <v>46009.6009385648</v>
      </c>
      <c r="I72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7223BT5998292104049646921.3846009.6009385648</v>
      </c>
      <c r="J7224" s="1" t="n">
        <f aca="false">COUNTIF(I:I, $I7224)</f>
        <v>1</v>
      </c>
      <c r="K7224" s="1" t="str">
        <f aca="false">IF(ISNA(VLOOKUP(Table4[product_id], tblProducts[], tblProducts[product_name],FALSE() )), "Invalid", "Valid")</f>
        <v>Valid</v>
      </c>
      <c r="L7224" s="5" t="str">
        <f aca="false">IF(ISNA(VLOOKUP(Table4[[#This Row],[warehouse_id]], tblwhouse[], tblwhouse[warehouse_name],FALSE() )), "Invalid", "Valid")</f>
        <v>Valid</v>
      </c>
    </row>
    <row r="7225" customFormat="false" ht="15" hidden="false" customHeight="true" outlineLevel="0" collapsed="false">
      <c r="A7225" s="1" t="n">
        <v>7224</v>
      </c>
      <c r="B7225" s="1" t="n">
        <v>1</v>
      </c>
      <c r="C7225" s="1" t="n">
        <v>2931</v>
      </c>
      <c r="D7225" s="1" t="s">
        <v>14285</v>
      </c>
      <c r="E7225" s="1" t="n">
        <v>122</v>
      </c>
      <c r="F7225" s="1" t="n">
        <v>54</v>
      </c>
      <c r="G7225" s="1" t="n">
        <v>1195.72</v>
      </c>
      <c r="H7225" s="4" t="n">
        <v>46103.6009385648</v>
      </c>
      <c r="I72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7224BT19123212931122541195.7246103.6009385648</v>
      </c>
      <c r="J7225" s="1" t="n">
        <f aca="false">COUNTIF(I:I, $I7225)</f>
        <v>1</v>
      </c>
      <c r="K7225" s="1" t="str">
        <f aca="false">IF(ISNA(VLOOKUP(Table4[product_id], tblProducts[], tblProducts[product_name],FALSE() )), "Invalid", "Valid")</f>
        <v>Valid</v>
      </c>
      <c r="L7225" s="5" t="str">
        <f aca="false">IF(ISNA(VLOOKUP(Table4[[#This Row],[warehouse_id]], tblwhouse[], tblwhouse[warehouse_name],FALSE() )), "Invalid", "Valid")</f>
        <v>Valid</v>
      </c>
    </row>
    <row r="7226" customFormat="false" ht="15" hidden="false" customHeight="true" outlineLevel="0" collapsed="false">
      <c r="A7226" s="1" t="n">
        <v>7225</v>
      </c>
      <c r="B7226" s="1" t="n">
        <v>2</v>
      </c>
      <c r="C7226" s="1" t="n">
        <v>2973</v>
      </c>
      <c r="D7226" s="1" t="s">
        <v>14286</v>
      </c>
      <c r="E7226" s="1" t="n">
        <v>252</v>
      </c>
      <c r="F7226" s="1" t="n">
        <v>29</v>
      </c>
      <c r="G7226" s="1" t="n">
        <v>447.48</v>
      </c>
      <c r="H7226" s="4" t="n">
        <v>46014.6009385648</v>
      </c>
      <c r="I72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7225BT4777312297325229447.4846014.6009385648</v>
      </c>
      <c r="J7226" s="1" t="n">
        <f aca="false">COUNTIF(I:I, $I7226)</f>
        <v>1</v>
      </c>
      <c r="K7226" s="1" t="str">
        <f aca="false">IF(ISNA(VLOOKUP(Table4[product_id], tblProducts[], tblProducts[product_name],FALSE() )), "Invalid", "Valid")</f>
        <v>Valid</v>
      </c>
      <c r="L7226" s="5" t="str">
        <f aca="false">IF(ISNA(VLOOKUP(Table4[[#This Row],[warehouse_id]], tblwhouse[], tblwhouse[warehouse_name],FALSE() )), "Invalid", "Valid")</f>
        <v>Valid</v>
      </c>
    </row>
    <row r="7227" customFormat="false" ht="15" hidden="false" customHeight="true" outlineLevel="0" collapsed="false">
      <c r="A7227" s="1" t="n">
        <v>7226</v>
      </c>
      <c r="B7227" s="1" t="n">
        <v>3</v>
      </c>
      <c r="C7227" s="1" t="n">
        <v>2279</v>
      </c>
      <c r="D7227" s="1" t="s">
        <v>14287</v>
      </c>
      <c r="E7227" s="1" t="n">
        <v>373</v>
      </c>
      <c r="F7227" s="1" t="n">
        <v>32</v>
      </c>
      <c r="G7227" s="1" t="n">
        <v>825.21</v>
      </c>
      <c r="H7227" s="4" t="n">
        <v>45981.6009385648</v>
      </c>
      <c r="I72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7226BT8767263227937332825.2145981.6009385648</v>
      </c>
      <c r="J7227" s="1" t="n">
        <f aca="false">COUNTIF(I:I, $I7227)</f>
        <v>1</v>
      </c>
      <c r="K7227" s="1" t="str">
        <f aca="false">IF(ISNA(VLOOKUP(Table4[product_id], tblProducts[], tblProducts[product_name],FALSE() )), "Invalid", "Valid")</f>
        <v>Valid</v>
      </c>
      <c r="L7227" s="5" t="str">
        <f aca="false">IF(ISNA(VLOOKUP(Table4[[#This Row],[warehouse_id]], tblwhouse[], tblwhouse[warehouse_name],FALSE() )), "Invalid", "Valid")</f>
        <v>Valid</v>
      </c>
    </row>
    <row r="7228" customFormat="false" ht="15" hidden="false" customHeight="true" outlineLevel="0" collapsed="false">
      <c r="A7228" s="1" t="n">
        <v>7227</v>
      </c>
      <c r="B7228" s="1" t="n">
        <v>4</v>
      </c>
      <c r="C7228" s="1" t="n">
        <v>1626</v>
      </c>
      <c r="D7228" s="1" t="s">
        <v>14288</v>
      </c>
      <c r="E7228" s="1" t="n">
        <v>474</v>
      </c>
      <c r="F7228" s="1" t="n">
        <v>29</v>
      </c>
      <c r="G7228" s="1" t="n">
        <v>806.08</v>
      </c>
      <c r="H7228" s="4" t="n">
        <v>45968.6009385648</v>
      </c>
      <c r="I72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7227BT6750164162647429806.0845968.6009385648</v>
      </c>
      <c r="J7228" s="1" t="n">
        <f aca="false">COUNTIF(I:I, $I7228)</f>
        <v>1</v>
      </c>
      <c r="K7228" s="1" t="str">
        <f aca="false">IF(ISNA(VLOOKUP(Table4[product_id], tblProducts[], tblProducts[product_name],FALSE() )), "Invalid", "Valid")</f>
        <v>Valid</v>
      </c>
      <c r="L7228" s="5" t="str">
        <f aca="false">IF(ISNA(VLOOKUP(Table4[[#This Row],[warehouse_id]], tblwhouse[], tblwhouse[warehouse_name],FALSE() )), "Invalid", "Valid")</f>
        <v>Valid</v>
      </c>
    </row>
    <row r="7229" customFormat="false" ht="15" hidden="false" customHeight="true" outlineLevel="0" collapsed="false">
      <c r="A7229" s="1" t="n">
        <v>7228</v>
      </c>
      <c r="B7229" s="1" t="n">
        <v>2</v>
      </c>
      <c r="C7229" s="1" t="n">
        <v>1839</v>
      </c>
      <c r="D7229" s="1" t="s">
        <v>14289</v>
      </c>
      <c r="E7229" s="1" t="n">
        <v>414</v>
      </c>
      <c r="F7229" s="1" t="n">
        <v>71</v>
      </c>
      <c r="G7229" s="1" t="n">
        <v>1410.95</v>
      </c>
      <c r="H7229" s="4" t="n">
        <v>45886.6009385648</v>
      </c>
      <c r="I72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7228BT18668021839414711410.9545886.6009385648</v>
      </c>
      <c r="J7229" s="1" t="n">
        <f aca="false">COUNTIF(I:I, $I7229)</f>
        <v>1</v>
      </c>
      <c r="K7229" s="1" t="str">
        <f aca="false">IF(ISNA(VLOOKUP(Table4[product_id], tblProducts[], tblProducts[product_name],FALSE() )), "Invalid", "Valid")</f>
        <v>Valid</v>
      </c>
      <c r="L7229" s="5" t="str">
        <f aca="false">IF(ISNA(VLOOKUP(Table4[[#This Row],[warehouse_id]], tblwhouse[], tblwhouse[warehouse_name],FALSE() )), "Invalid", "Valid")</f>
        <v>Valid</v>
      </c>
    </row>
    <row r="7230" customFormat="false" ht="15" hidden="false" customHeight="true" outlineLevel="0" collapsed="false">
      <c r="A7230" s="1" t="n">
        <v>7229</v>
      </c>
      <c r="B7230" s="1" t="n">
        <v>3</v>
      </c>
      <c r="C7230" s="1" t="n">
        <v>1129</v>
      </c>
      <c r="D7230" s="1" t="s">
        <v>14290</v>
      </c>
      <c r="E7230" s="1" t="n">
        <v>88</v>
      </c>
      <c r="F7230" s="1" t="n">
        <v>79</v>
      </c>
      <c r="G7230" s="1" t="n">
        <v>498.46</v>
      </c>
      <c r="H7230" s="4" t="n">
        <v>45875.6009385648</v>
      </c>
      <c r="I72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7229BT843693311298879498.4645875.6009385648</v>
      </c>
      <c r="J7230" s="1" t="n">
        <f aca="false">COUNTIF(I:I, $I7230)</f>
        <v>1</v>
      </c>
      <c r="K7230" s="1" t="str">
        <f aca="false">IF(ISNA(VLOOKUP(Table4[product_id], tblProducts[], tblProducts[product_name],FALSE() )), "Invalid", "Valid")</f>
        <v>Valid</v>
      </c>
      <c r="L7230" s="5" t="str">
        <f aca="false">IF(ISNA(VLOOKUP(Table4[[#This Row],[warehouse_id]], tblwhouse[], tblwhouse[warehouse_name],FALSE() )), "Invalid", "Valid")</f>
        <v>Valid</v>
      </c>
    </row>
    <row r="7231" customFormat="false" ht="15" hidden="false" customHeight="true" outlineLevel="0" collapsed="false">
      <c r="A7231" s="1" t="n">
        <v>7230</v>
      </c>
      <c r="B7231" s="1" t="n">
        <v>2</v>
      </c>
      <c r="C7231" s="1" t="n">
        <v>2521</v>
      </c>
      <c r="D7231" s="1" t="s">
        <v>14291</v>
      </c>
      <c r="E7231" s="1" t="n">
        <v>461</v>
      </c>
      <c r="F7231" s="1" t="n">
        <v>77</v>
      </c>
      <c r="G7231" s="1" t="n">
        <v>392.13</v>
      </c>
      <c r="H7231" s="4" t="n">
        <v>45925.6009385648</v>
      </c>
      <c r="I72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7230BT6823722252146177392.1345925.6009385648</v>
      </c>
      <c r="J7231" s="1" t="n">
        <f aca="false">COUNTIF(I:I, $I7231)</f>
        <v>1</v>
      </c>
      <c r="K7231" s="1" t="str">
        <f aca="false">IF(ISNA(VLOOKUP(Table4[product_id], tblProducts[], tblProducts[product_name],FALSE() )), "Invalid", "Valid")</f>
        <v>Valid</v>
      </c>
      <c r="L7231" s="5" t="str">
        <f aca="false">IF(ISNA(VLOOKUP(Table4[[#This Row],[warehouse_id]], tblwhouse[], tblwhouse[warehouse_name],FALSE() )), "Invalid", "Valid")</f>
        <v>Valid</v>
      </c>
    </row>
    <row r="7232" customFormat="false" ht="15" hidden="false" customHeight="true" outlineLevel="0" collapsed="false">
      <c r="A7232" s="1" t="n">
        <v>7231</v>
      </c>
      <c r="B7232" s="1" t="n">
        <v>3</v>
      </c>
      <c r="C7232" s="1" t="n">
        <v>2391</v>
      </c>
      <c r="D7232" s="1" t="s">
        <v>14292</v>
      </c>
      <c r="E7232" s="1" t="n">
        <v>137</v>
      </c>
      <c r="F7232" s="1" t="n">
        <v>37</v>
      </c>
      <c r="G7232" s="1" t="n">
        <v>765.65</v>
      </c>
      <c r="H7232" s="4" t="n">
        <v>45986.6009385648</v>
      </c>
      <c r="I72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7231BT7055523239113737765.6545986.6009385648</v>
      </c>
      <c r="J7232" s="1" t="n">
        <f aca="false">COUNTIF(I:I, $I7232)</f>
        <v>1</v>
      </c>
      <c r="K7232" s="1" t="str">
        <f aca="false">IF(ISNA(VLOOKUP(Table4[product_id], tblProducts[], tblProducts[product_name],FALSE() )), "Invalid", "Valid")</f>
        <v>Valid</v>
      </c>
      <c r="L7232" s="5" t="str">
        <f aca="false">IF(ISNA(VLOOKUP(Table4[[#This Row],[warehouse_id]], tblwhouse[], tblwhouse[warehouse_name],FALSE() )), "Invalid", "Valid")</f>
        <v>Valid</v>
      </c>
    </row>
    <row r="7233" customFormat="false" ht="15" hidden="false" customHeight="true" outlineLevel="0" collapsed="false">
      <c r="A7233" s="1" t="n">
        <v>7232</v>
      </c>
      <c r="B7233" s="1" t="n">
        <v>2</v>
      </c>
      <c r="C7233" s="1" t="n">
        <v>586</v>
      </c>
      <c r="D7233" s="1" t="s">
        <v>14293</v>
      </c>
      <c r="E7233" s="1" t="n">
        <v>341</v>
      </c>
      <c r="F7233" s="1" t="n">
        <v>69</v>
      </c>
      <c r="G7233" s="1" t="n">
        <v>698.66</v>
      </c>
      <c r="H7233" s="4" t="n">
        <v>45886.6009385764</v>
      </c>
      <c r="I72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7232BT957469258634169698.6645886.6009385764</v>
      </c>
      <c r="J7233" s="1" t="n">
        <f aca="false">COUNTIF(I:I, $I7233)</f>
        <v>1</v>
      </c>
      <c r="K7233" s="1" t="str">
        <f aca="false">IF(ISNA(VLOOKUP(Table4[product_id], tblProducts[], tblProducts[product_name],FALSE() )), "Invalid", "Valid")</f>
        <v>Valid</v>
      </c>
      <c r="L7233" s="5" t="str">
        <f aca="false">IF(ISNA(VLOOKUP(Table4[[#This Row],[warehouse_id]], tblwhouse[], tblwhouse[warehouse_name],FALSE() )), "Invalid", "Valid")</f>
        <v>Valid</v>
      </c>
    </row>
    <row r="7234" customFormat="false" ht="15" hidden="false" customHeight="true" outlineLevel="0" collapsed="false">
      <c r="A7234" s="1" t="n">
        <v>7233</v>
      </c>
      <c r="B7234" s="1" t="n">
        <v>4</v>
      </c>
      <c r="C7234" s="1" t="n">
        <v>19</v>
      </c>
      <c r="D7234" s="1" t="s">
        <v>14294</v>
      </c>
      <c r="E7234" s="1" t="n">
        <v>470</v>
      </c>
      <c r="F7234" s="1" t="n">
        <v>50</v>
      </c>
      <c r="G7234" s="1" t="n">
        <v>441.86</v>
      </c>
      <c r="H7234" s="4" t="n">
        <v>45909.6009385764</v>
      </c>
      <c r="I72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7233BT47077041947050441.8645909.6009385764</v>
      </c>
      <c r="J7234" s="1" t="n">
        <f aca="false">COUNTIF(I:I, $I7234)</f>
        <v>1</v>
      </c>
      <c r="K7234" s="1" t="str">
        <f aca="false">IF(ISNA(VLOOKUP(Table4[product_id], tblProducts[], tblProducts[product_name],FALSE() )), "Invalid", "Valid")</f>
        <v>Valid</v>
      </c>
      <c r="L7234" s="5" t="str">
        <f aca="false">IF(ISNA(VLOOKUP(Table4[[#This Row],[warehouse_id]], tblwhouse[], tblwhouse[warehouse_name],FALSE() )), "Invalid", "Valid")</f>
        <v>Valid</v>
      </c>
    </row>
    <row r="7235" customFormat="false" ht="15" hidden="false" customHeight="true" outlineLevel="0" collapsed="false">
      <c r="A7235" s="1" t="n">
        <v>7234</v>
      </c>
      <c r="B7235" s="1" t="n">
        <v>4</v>
      </c>
      <c r="C7235" s="1" t="n">
        <v>2635</v>
      </c>
      <c r="D7235" s="1" t="s">
        <v>14295</v>
      </c>
      <c r="E7235" s="1" t="n">
        <v>418</v>
      </c>
      <c r="F7235" s="1" t="n">
        <v>80</v>
      </c>
      <c r="G7235" s="1" t="n">
        <v>995.94</v>
      </c>
      <c r="H7235" s="4" t="n">
        <v>46214.6009385764</v>
      </c>
      <c r="I72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7234BT2970684263541880995.9446214.6009385764</v>
      </c>
      <c r="J7235" s="1" t="n">
        <f aca="false">COUNTIF(I:I, $I7235)</f>
        <v>1</v>
      </c>
      <c r="K7235" s="1" t="str">
        <f aca="false">IF(ISNA(VLOOKUP(Table4[product_id], tblProducts[], tblProducts[product_name],FALSE() )), "Invalid", "Valid")</f>
        <v>Valid</v>
      </c>
      <c r="L7235" s="5" t="str">
        <f aca="false">IF(ISNA(VLOOKUP(Table4[[#This Row],[warehouse_id]], tblwhouse[], tblwhouse[warehouse_name],FALSE() )), "Invalid", "Valid")</f>
        <v>Valid</v>
      </c>
    </row>
    <row r="7236" customFormat="false" ht="15" hidden="false" customHeight="true" outlineLevel="0" collapsed="false">
      <c r="A7236" s="1" t="n">
        <v>7235</v>
      </c>
      <c r="B7236" s="1" t="n">
        <v>1</v>
      </c>
      <c r="C7236" s="1" t="n">
        <v>1847</v>
      </c>
      <c r="D7236" s="1" t="s">
        <v>14296</v>
      </c>
      <c r="E7236" s="1" t="n">
        <v>316</v>
      </c>
      <c r="F7236" s="1" t="n">
        <v>77</v>
      </c>
      <c r="G7236" s="1" t="n">
        <v>940.32</v>
      </c>
      <c r="H7236" s="4" t="n">
        <v>46219.6009385764</v>
      </c>
      <c r="I72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7235BT5877601184731677940.3246219.6009385764</v>
      </c>
      <c r="J7236" s="1" t="n">
        <f aca="false">COUNTIF(I:I, $I7236)</f>
        <v>1</v>
      </c>
      <c r="K7236" s="1" t="str">
        <f aca="false">IF(ISNA(VLOOKUP(Table4[product_id], tblProducts[], tblProducts[product_name],FALSE() )), "Invalid", "Valid")</f>
        <v>Valid</v>
      </c>
      <c r="L7236" s="5" t="str">
        <f aca="false">IF(ISNA(VLOOKUP(Table4[[#This Row],[warehouse_id]], tblwhouse[], tblwhouse[warehouse_name],FALSE() )), "Invalid", "Valid")</f>
        <v>Valid</v>
      </c>
    </row>
    <row r="7237" customFormat="false" ht="15" hidden="false" customHeight="true" outlineLevel="0" collapsed="false">
      <c r="A7237" s="1" t="n">
        <v>7236</v>
      </c>
      <c r="B7237" s="1" t="n">
        <v>2</v>
      </c>
      <c r="C7237" s="1" t="n">
        <v>442</v>
      </c>
      <c r="D7237" s="1" t="s">
        <v>14297</v>
      </c>
      <c r="E7237" s="1" t="n">
        <v>87</v>
      </c>
      <c r="F7237" s="1" t="n">
        <v>46</v>
      </c>
      <c r="G7237" s="1" t="n">
        <v>810.58</v>
      </c>
      <c r="H7237" s="4" t="n">
        <v>45969.6009385764</v>
      </c>
      <c r="I72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7236BT88023924428746810.5845969.6009385764</v>
      </c>
      <c r="J7237" s="1" t="n">
        <f aca="false">COUNTIF(I:I, $I7237)</f>
        <v>1</v>
      </c>
      <c r="K7237" s="1" t="str">
        <f aca="false">IF(ISNA(VLOOKUP(Table4[product_id], tblProducts[], tblProducts[product_name],FALSE() )), "Invalid", "Valid")</f>
        <v>Valid</v>
      </c>
      <c r="L7237" s="5" t="str">
        <f aca="false">IF(ISNA(VLOOKUP(Table4[[#This Row],[warehouse_id]], tblwhouse[], tblwhouse[warehouse_name],FALSE() )), "Invalid", "Valid")</f>
        <v>Valid</v>
      </c>
    </row>
    <row r="7238" customFormat="false" ht="15" hidden="false" customHeight="true" outlineLevel="0" collapsed="false">
      <c r="A7238" s="1" t="n">
        <v>7237</v>
      </c>
      <c r="B7238" s="1" t="n">
        <v>1</v>
      </c>
      <c r="C7238" s="1" t="n">
        <v>439</v>
      </c>
      <c r="D7238" s="1" t="s">
        <v>14298</v>
      </c>
      <c r="E7238" s="1" t="n">
        <v>27</v>
      </c>
      <c r="F7238" s="1" t="n">
        <v>37</v>
      </c>
      <c r="G7238" s="1" t="n">
        <v>1448.87</v>
      </c>
      <c r="H7238" s="4" t="n">
        <v>46064.6009385764</v>
      </c>
      <c r="I72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7237BT334724143927371448.8746064.6009385764</v>
      </c>
      <c r="J7238" s="1" t="n">
        <f aca="false">COUNTIF(I:I, $I7238)</f>
        <v>1</v>
      </c>
      <c r="K7238" s="1" t="str">
        <f aca="false">IF(ISNA(VLOOKUP(Table4[product_id], tblProducts[], tblProducts[product_name],FALSE() )), "Invalid", "Valid")</f>
        <v>Valid</v>
      </c>
      <c r="L7238" s="5" t="str">
        <f aca="false">IF(ISNA(VLOOKUP(Table4[[#This Row],[warehouse_id]], tblwhouse[], tblwhouse[warehouse_name],FALSE() )), "Invalid", "Valid")</f>
        <v>Valid</v>
      </c>
    </row>
    <row r="7239" customFormat="false" ht="15" hidden="false" customHeight="true" outlineLevel="0" collapsed="false">
      <c r="A7239" s="1" t="n">
        <v>7238</v>
      </c>
      <c r="B7239" s="1" t="n">
        <v>4</v>
      </c>
      <c r="C7239" s="1" t="n">
        <v>619</v>
      </c>
      <c r="D7239" s="1" t="s">
        <v>14299</v>
      </c>
      <c r="E7239" s="1" t="n">
        <v>27</v>
      </c>
      <c r="F7239" s="1" t="n">
        <v>27</v>
      </c>
      <c r="G7239" s="1" t="n">
        <v>201.4</v>
      </c>
      <c r="H7239" s="4" t="n">
        <v>45989.6009385764</v>
      </c>
      <c r="I72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7238BT16349046192727201.445989.6009385764</v>
      </c>
      <c r="J7239" s="1" t="n">
        <f aca="false">COUNTIF(I:I, $I7239)</f>
        <v>1</v>
      </c>
      <c r="K7239" s="1" t="str">
        <f aca="false">IF(ISNA(VLOOKUP(Table4[product_id], tblProducts[], tblProducts[product_name],FALSE() )), "Invalid", "Valid")</f>
        <v>Valid</v>
      </c>
      <c r="L7239" s="5" t="str">
        <f aca="false">IF(ISNA(VLOOKUP(Table4[[#This Row],[warehouse_id]], tblwhouse[], tblwhouse[warehouse_name],FALSE() )), "Invalid", "Valid")</f>
        <v>Valid</v>
      </c>
    </row>
    <row r="7240" customFormat="false" ht="15" hidden="false" customHeight="true" outlineLevel="0" collapsed="false">
      <c r="A7240" s="1" t="n">
        <v>7239</v>
      </c>
      <c r="B7240" s="1" t="n">
        <v>1</v>
      </c>
      <c r="C7240" s="1" t="n">
        <v>1814</v>
      </c>
      <c r="D7240" s="1" t="s">
        <v>9095</v>
      </c>
      <c r="E7240" s="1" t="n">
        <v>54</v>
      </c>
      <c r="F7240" s="1" t="n">
        <v>77</v>
      </c>
      <c r="G7240" s="1" t="n">
        <v>212.88</v>
      </c>
      <c r="H7240" s="4" t="n">
        <v>45940.6009385764</v>
      </c>
      <c r="I72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7239BT932545118145477212.8845940.6009385764</v>
      </c>
      <c r="J7240" s="1" t="n">
        <f aca="false">COUNTIF(I:I, $I7240)</f>
        <v>1</v>
      </c>
      <c r="K7240" s="1" t="str">
        <f aca="false">IF(ISNA(VLOOKUP(Table4[product_id], tblProducts[], tblProducts[product_name],FALSE() )), "Invalid", "Valid")</f>
        <v>Valid</v>
      </c>
      <c r="L7240" s="5" t="str">
        <f aca="false">IF(ISNA(VLOOKUP(Table4[[#This Row],[warehouse_id]], tblwhouse[], tblwhouse[warehouse_name],FALSE() )), "Invalid", "Valid")</f>
        <v>Valid</v>
      </c>
    </row>
    <row r="7241" customFormat="false" ht="15" hidden="false" customHeight="true" outlineLevel="0" collapsed="false">
      <c r="A7241" s="1" t="n">
        <v>7240</v>
      </c>
      <c r="B7241" s="1" t="n">
        <v>1</v>
      </c>
      <c r="C7241" s="1" t="n">
        <v>2856</v>
      </c>
      <c r="D7241" s="1" t="s">
        <v>13897</v>
      </c>
      <c r="E7241" s="1" t="n">
        <v>477</v>
      </c>
      <c r="F7241" s="1" t="n">
        <v>64</v>
      </c>
      <c r="G7241" s="1" t="n">
        <v>608.25</v>
      </c>
      <c r="H7241" s="4" t="n">
        <v>45884.6009385764</v>
      </c>
      <c r="I72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7240BT4527861285647764608.2545884.6009385764</v>
      </c>
      <c r="J7241" s="1" t="n">
        <f aca="false">COUNTIF(I:I, $I7241)</f>
        <v>1</v>
      </c>
      <c r="K7241" s="1" t="str">
        <f aca="false">IF(ISNA(VLOOKUP(Table4[product_id], tblProducts[], tblProducts[product_name],FALSE() )), "Invalid", "Valid")</f>
        <v>Valid</v>
      </c>
      <c r="L7241" s="5" t="str">
        <f aca="false">IF(ISNA(VLOOKUP(Table4[[#This Row],[warehouse_id]], tblwhouse[], tblwhouse[warehouse_name],FALSE() )), "Invalid", "Valid")</f>
        <v>Valid</v>
      </c>
    </row>
    <row r="7242" customFormat="false" ht="15" hidden="false" customHeight="true" outlineLevel="0" collapsed="false">
      <c r="A7242" s="1" t="n">
        <v>7241</v>
      </c>
      <c r="B7242" s="1" t="n">
        <v>1</v>
      </c>
      <c r="C7242" s="1" t="n">
        <v>2550</v>
      </c>
      <c r="D7242" s="1" t="s">
        <v>14300</v>
      </c>
      <c r="E7242" s="1" t="n">
        <v>254</v>
      </c>
      <c r="F7242" s="1" t="n">
        <v>77</v>
      </c>
      <c r="G7242" s="1" t="n">
        <v>1404.84</v>
      </c>
      <c r="H7242" s="4" t="n">
        <v>46026.6009385764</v>
      </c>
      <c r="I72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7241BT81754212550254771404.8446026.6009385764</v>
      </c>
      <c r="J7242" s="1" t="n">
        <f aca="false">COUNTIF(I:I, $I7242)</f>
        <v>1</v>
      </c>
      <c r="K7242" s="1" t="str">
        <f aca="false">IF(ISNA(VLOOKUP(Table4[product_id], tblProducts[], tblProducts[product_name],FALSE() )), "Invalid", "Valid")</f>
        <v>Valid</v>
      </c>
      <c r="L7242" s="5" t="str">
        <f aca="false">IF(ISNA(VLOOKUP(Table4[[#This Row],[warehouse_id]], tblwhouse[], tblwhouse[warehouse_name],FALSE() )), "Invalid", "Valid")</f>
        <v>Valid</v>
      </c>
    </row>
    <row r="7243" customFormat="false" ht="15" hidden="false" customHeight="true" outlineLevel="0" collapsed="false">
      <c r="A7243" s="1" t="n">
        <v>7242</v>
      </c>
      <c r="B7243" s="1" t="n">
        <v>2</v>
      </c>
      <c r="C7243" s="1" t="n">
        <v>515</v>
      </c>
      <c r="D7243" s="1" t="s">
        <v>14301</v>
      </c>
      <c r="E7243" s="1" t="n">
        <v>376</v>
      </c>
      <c r="F7243" s="1" t="n">
        <v>30</v>
      </c>
      <c r="G7243" s="1" t="n">
        <v>385.07</v>
      </c>
      <c r="H7243" s="4" t="n">
        <v>46180.6009385764</v>
      </c>
      <c r="I72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7242BT126202251537630385.0746180.6009385764</v>
      </c>
      <c r="J7243" s="1" t="n">
        <f aca="false">COUNTIF(I:I, $I7243)</f>
        <v>1</v>
      </c>
      <c r="K7243" s="1" t="str">
        <f aca="false">IF(ISNA(VLOOKUP(Table4[product_id], tblProducts[], tblProducts[product_name],FALSE() )), "Invalid", "Valid")</f>
        <v>Valid</v>
      </c>
      <c r="L7243" s="5" t="str">
        <f aca="false">IF(ISNA(VLOOKUP(Table4[[#This Row],[warehouse_id]], tblwhouse[], tblwhouse[warehouse_name],FALSE() )), "Invalid", "Valid")</f>
        <v>Valid</v>
      </c>
    </row>
    <row r="7244" customFormat="false" ht="15" hidden="false" customHeight="true" outlineLevel="0" collapsed="false">
      <c r="A7244" s="1" t="n">
        <v>7243</v>
      </c>
      <c r="B7244" s="1" t="n">
        <v>2</v>
      </c>
      <c r="C7244" s="1" t="n">
        <v>2275</v>
      </c>
      <c r="D7244" s="1" t="s">
        <v>14302</v>
      </c>
      <c r="E7244" s="1" t="n">
        <v>285</v>
      </c>
      <c r="F7244" s="1" t="n">
        <v>77</v>
      </c>
      <c r="G7244" s="1" t="n">
        <v>524.82</v>
      </c>
      <c r="H7244" s="4" t="n">
        <v>45884.6009385764</v>
      </c>
      <c r="I72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7243BT5201522227528577524.8245884.6009385764</v>
      </c>
      <c r="J7244" s="1" t="n">
        <f aca="false">COUNTIF(I:I, $I7244)</f>
        <v>1</v>
      </c>
      <c r="K7244" s="1" t="str">
        <f aca="false">IF(ISNA(VLOOKUP(Table4[product_id], tblProducts[], tblProducts[product_name],FALSE() )), "Invalid", "Valid")</f>
        <v>Valid</v>
      </c>
      <c r="L7244" s="5" t="str">
        <f aca="false">IF(ISNA(VLOOKUP(Table4[[#This Row],[warehouse_id]], tblwhouse[], tblwhouse[warehouse_name],FALSE() )), "Invalid", "Valid")</f>
        <v>Valid</v>
      </c>
    </row>
    <row r="7245" customFormat="false" ht="15" hidden="false" customHeight="true" outlineLevel="0" collapsed="false">
      <c r="A7245" s="1" t="n">
        <v>7244</v>
      </c>
      <c r="B7245" s="1" t="n">
        <v>3</v>
      </c>
      <c r="C7245" s="1" t="n">
        <v>2977</v>
      </c>
      <c r="D7245" s="1" t="s">
        <v>14303</v>
      </c>
      <c r="E7245" s="1" t="n">
        <v>77</v>
      </c>
      <c r="F7245" s="1" t="n">
        <v>80</v>
      </c>
      <c r="G7245" s="1" t="n">
        <v>250.78</v>
      </c>
      <c r="H7245" s="4" t="n">
        <v>46192.6009385764</v>
      </c>
      <c r="I72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7244BT644013329777780250.7846192.6009385764</v>
      </c>
      <c r="J7245" s="1" t="n">
        <f aca="false">COUNTIF(I:I, $I7245)</f>
        <v>1</v>
      </c>
      <c r="K7245" s="1" t="str">
        <f aca="false">IF(ISNA(VLOOKUP(Table4[product_id], tblProducts[], tblProducts[product_name],FALSE() )), "Invalid", "Valid")</f>
        <v>Valid</v>
      </c>
      <c r="L7245" s="5" t="str">
        <f aca="false">IF(ISNA(VLOOKUP(Table4[[#This Row],[warehouse_id]], tblwhouse[], tblwhouse[warehouse_name],FALSE() )), "Invalid", "Valid")</f>
        <v>Valid</v>
      </c>
    </row>
    <row r="7246" customFormat="false" ht="15" hidden="false" customHeight="true" outlineLevel="0" collapsed="false">
      <c r="A7246" s="1" t="n">
        <v>7245</v>
      </c>
      <c r="B7246" s="1" t="n">
        <v>4</v>
      </c>
      <c r="C7246" s="1" t="n">
        <v>1169</v>
      </c>
      <c r="D7246" s="1" t="s">
        <v>14304</v>
      </c>
      <c r="E7246" s="1" t="n">
        <v>368</v>
      </c>
      <c r="F7246" s="1" t="n">
        <v>60</v>
      </c>
      <c r="G7246" s="1" t="n">
        <v>313.45</v>
      </c>
      <c r="H7246" s="4" t="n">
        <v>46004.6009385764</v>
      </c>
      <c r="I72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7245BT9565054116936860313.4546004.6009385764</v>
      </c>
      <c r="J7246" s="1" t="n">
        <f aca="false">COUNTIF(I:I, $I7246)</f>
        <v>1</v>
      </c>
      <c r="K7246" s="1" t="str">
        <f aca="false">IF(ISNA(VLOOKUP(Table4[product_id], tblProducts[], tblProducts[product_name],FALSE() )), "Invalid", "Valid")</f>
        <v>Valid</v>
      </c>
      <c r="L7246" s="5" t="str">
        <f aca="false">IF(ISNA(VLOOKUP(Table4[[#This Row],[warehouse_id]], tblwhouse[], tblwhouse[warehouse_name],FALSE() )), "Invalid", "Valid")</f>
        <v>Valid</v>
      </c>
    </row>
    <row r="7247" customFormat="false" ht="15" hidden="false" customHeight="true" outlineLevel="0" collapsed="false">
      <c r="A7247" s="1" t="n">
        <v>7246</v>
      </c>
      <c r="B7247" s="1" t="n">
        <v>2</v>
      </c>
      <c r="C7247" s="1" t="n">
        <v>1496</v>
      </c>
      <c r="D7247" s="1" t="s">
        <v>14305</v>
      </c>
      <c r="E7247" s="1" t="n">
        <v>10</v>
      </c>
      <c r="F7247" s="1" t="n">
        <v>58</v>
      </c>
      <c r="G7247" s="1" t="n">
        <v>1409.13</v>
      </c>
      <c r="H7247" s="4" t="n">
        <v>46165.6009385764</v>
      </c>
      <c r="I72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7246BT3785012149610581409.1346165.6009385764</v>
      </c>
      <c r="J7247" s="1" t="n">
        <f aca="false">COUNTIF(I:I, $I7247)</f>
        <v>1</v>
      </c>
      <c r="K7247" s="1" t="str">
        <f aca="false">IF(ISNA(VLOOKUP(Table4[product_id], tblProducts[], tblProducts[product_name],FALSE() )), "Invalid", "Valid")</f>
        <v>Valid</v>
      </c>
      <c r="L7247" s="5" t="str">
        <f aca="false">IF(ISNA(VLOOKUP(Table4[[#This Row],[warehouse_id]], tblwhouse[], tblwhouse[warehouse_name],FALSE() )), "Invalid", "Valid")</f>
        <v>Valid</v>
      </c>
    </row>
    <row r="7248" customFormat="false" ht="15" hidden="false" customHeight="true" outlineLevel="0" collapsed="false">
      <c r="A7248" s="1" t="n">
        <v>7247</v>
      </c>
      <c r="B7248" s="1" t="n">
        <v>4</v>
      </c>
      <c r="C7248" s="1" t="n">
        <v>1000</v>
      </c>
      <c r="D7248" s="1" t="s">
        <v>14306</v>
      </c>
      <c r="E7248" s="1" t="n">
        <v>378</v>
      </c>
      <c r="F7248" s="1" t="n">
        <v>27</v>
      </c>
      <c r="G7248" s="1" t="n">
        <v>1473.26</v>
      </c>
      <c r="H7248" s="4" t="n">
        <v>45997.6009385764</v>
      </c>
      <c r="I72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7247BT33240741000378271473.2645997.6009385764</v>
      </c>
      <c r="J7248" s="1" t="n">
        <f aca="false">COUNTIF(I:I, $I7248)</f>
        <v>1</v>
      </c>
      <c r="K7248" s="1" t="str">
        <f aca="false">IF(ISNA(VLOOKUP(Table4[product_id], tblProducts[], tblProducts[product_name],FALSE() )), "Invalid", "Valid")</f>
        <v>Valid</v>
      </c>
      <c r="L7248" s="5" t="str">
        <f aca="false">IF(ISNA(VLOOKUP(Table4[[#This Row],[warehouse_id]], tblwhouse[], tblwhouse[warehouse_name],FALSE() )), "Invalid", "Valid")</f>
        <v>Valid</v>
      </c>
    </row>
    <row r="7249" customFormat="false" ht="15" hidden="false" customHeight="true" outlineLevel="0" collapsed="false">
      <c r="A7249" s="1" t="n">
        <v>7248</v>
      </c>
      <c r="B7249" s="1" t="n">
        <v>3</v>
      </c>
      <c r="C7249" s="1" t="n">
        <v>1012</v>
      </c>
      <c r="D7249" s="1" t="s">
        <v>14307</v>
      </c>
      <c r="E7249" s="1" t="n">
        <v>388</v>
      </c>
      <c r="F7249" s="1" t="n">
        <v>37</v>
      </c>
      <c r="G7249" s="1" t="n">
        <v>143.9</v>
      </c>
      <c r="H7249" s="4" t="n">
        <v>46151.6009385764</v>
      </c>
      <c r="I72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7248BT5619113101238837143.946151.6009385764</v>
      </c>
      <c r="J7249" s="1" t="n">
        <f aca="false">COUNTIF(I:I, $I7249)</f>
        <v>1</v>
      </c>
      <c r="K7249" s="1" t="str">
        <f aca="false">IF(ISNA(VLOOKUP(Table4[product_id], tblProducts[], tblProducts[product_name],FALSE() )), "Invalid", "Valid")</f>
        <v>Valid</v>
      </c>
      <c r="L7249" s="5" t="str">
        <f aca="false">IF(ISNA(VLOOKUP(Table4[[#This Row],[warehouse_id]], tblwhouse[], tblwhouse[warehouse_name],FALSE() )), "Invalid", "Valid")</f>
        <v>Valid</v>
      </c>
    </row>
    <row r="7250" customFormat="false" ht="15" hidden="false" customHeight="true" outlineLevel="0" collapsed="false">
      <c r="A7250" s="1" t="n">
        <v>7249</v>
      </c>
      <c r="B7250" s="1" t="n">
        <v>3</v>
      </c>
      <c r="C7250" s="1" t="n">
        <v>28</v>
      </c>
      <c r="D7250" s="1" t="s">
        <v>14308</v>
      </c>
      <c r="E7250" s="1" t="n">
        <v>49</v>
      </c>
      <c r="F7250" s="1" t="n">
        <v>51</v>
      </c>
      <c r="G7250" s="1" t="n">
        <v>798.32</v>
      </c>
      <c r="H7250" s="4" t="n">
        <v>46044.6009385764</v>
      </c>
      <c r="I72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7249BT9002263284951798.3246044.6009385764</v>
      </c>
      <c r="J7250" s="1" t="n">
        <f aca="false">COUNTIF(I:I, $I7250)</f>
        <v>1</v>
      </c>
      <c r="K7250" s="1" t="str">
        <f aca="false">IF(ISNA(VLOOKUP(Table4[product_id], tblProducts[], tblProducts[product_name],FALSE() )), "Invalid", "Valid")</f>
        <v>Valid</v>
      </c>
      <c r="L7250" s="5" t="str">
        <f aca="false">IF(ISNA(VLOOKUP(Table4[[#This Row],[warehouse_id]], tblwhouse[], tblwhouse[warehouse_name],FALSE() )), "Invalid", "Valid")</f>
        <v>Valid</v>
      </c>
    </row>
    <row r="7251" customFormat="false" ht="15" hidden="false" customHeight="true" outlineLevel="0" collapsed="false">
      <c r="A7251" s="1" t="n">
        <v>7250</v>
      </c>
      <c r="B7251" s="1" t="n">
        <v>3</v>
      </c>
      <c r="C7251" s="1" t="n">
        <v>1838</v>
      </c>
      <c r="D7251" s="1" t="s">
        <v>14309</v>
      </c>
      <c r="E7251" s="1" t="n">
        <v>366</v>
      </c>
      <c r="F7251" s="1" t="n">
        <v>47</v>
      </c>
      <c r="G7251" s="1" t="n">
        <v>1393.97</v>
      </c>
      <c r="H7251" s="4" t="n">
        <v>45893.6009385764</v>
      </c>
      <c r="I72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7250BT52980931838366471393.9745893.6009385764</v>
      </c>
      <c r="J7251" s="1" t="n">
        <f aca="false">COUNTIF(I:I, $I7251)</f>
        <v>1</v>
      </c>
      <c r="K7251" s="1" t="str">
        <f aca="false">IF(ISNA(VLOOKUP(Table4[product_id], tblProducts[], tblProducts[product_name],FALSE() )), "Invalid", "Valid")</f>
        <v>Valid</v>
      </c>
      <c r="L7251" s="5" t="str">
        <f aca="false">IF(ISNA(VLOOKUP(Table4[[#This Row],[warehouse_id]], tblwhouse[], tblwhouse[warehouse_name],FALSE() )), "Invalid", "Valid")</f>
        <v>Valid</v>
      </c>
    </row>
    <row r="7252" customFormat="false" ht="15" hidden="false" customHeight="true" outlineLevel="0" collapsed="false">
      <c r="A7252" s="1" t="n">
        <v>7251</v>
      </c>
      <c r="B7252" s="1" t="n">
        <v>2</v>
      </c>
      <c r="C7252" s="1" t="n">
        <v>2119</v>
      </c>
      <c r="D7252" s="1" t="s">
        <v>14310</v>
      </c>
      <c r="E7252" s="1" t="n">
        <v>81</v>
      </c>
      <c r="F7252" s="1" t="n">
        <v>64</v>
      </c>
      <c r="G7252" s="1" t="n">
        <v>82.36</v>
      </c>
      <c r="H7252" s="4" t="n">
        <v>45878.6009385764</v>
      </c>
      <c r="I72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7251BT15387122119816482.3645878.6009385764</v>
      </c>
      <c r="J7252" s="1" t="n">
        <f aca="false">COUNTIF(I:I, $I7252)</f>
        <v>1</v>
      </c>
      <c r="K7252" s="1" t="str">
        <f aca="false">IF(ISNA(VLOOKUP(Table4[product_id], tblProducts[], tblProducts[product_name],FALSE() )), "Invalid", "Valid")</f>
        <v>Valid</v>
      </c>
      <c r="L7252" s="5" t="str">
        <f aca="false">IF(ISNA(VLOOKUP(Table4[[#This Row],[warehouse_id]], tblwhouse[], tblwhouse[warehouse_name],FALSE() )), "Invalid", "Valid")</f>
        <v>Valid</v>
      </c>
    </row>
    <row r="7253" customFormat="false" ht="15" hidden="false" customHeight="true" outlineLevel="0" collapsed="false">
      <c r="A7253" s="1" t="n">
        <v>7252</v>
      </c>
      <c r="B7253" s="1" t="n">
        <v>4</v>
      </c>
      <c r="C7253" s="1" t="n">
        <v>1170</v>
      </c>
      <c r="D7253" s="1" t="s">
        <v>14311</v>
      </c>
      <c r="E7253" s="1" t="n">
        <v>266</v>
      </c>
      <c r="F7253" s="1" t="n">
        <v>39</v>
      </c>
      <c r="G7253" s="1" t="n">
        <v>88.8</v>
      </c>
      <c r="H7253" s="4" t="n">
        <v>45934.6009385764</v>
      </c>
      <c r="I72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7252BT405233411702663988.845934.6009385764</v>
      </c>
      <c r="J7253" s="1" t="n">
        <f aca="false">COUNTIF(I:I, $I7253)</f>
        <v>1</v>
      </c>
      <c r="K7253" s="1" t="str">
        <f aca="false">IF(ISNA(VLOOKUP(Table4[product_id], tblProducts[], tblProducts[product_name],FALSE() )), "Invalid", "Valid")</f>
        <v>Valid</v>
      </c>
      <c r="L7253" s="5" t="str">
        <f aca="false">IF(ISNA(VLOOKUP(Table4[[#This Row],[warehouse_id]], tblwhouse[], tblwhouse[warehouse_name],FALSE() )), "Invalid", "Valid")</f>
        <v>Valid</v>
      </c>
    </row>
    <row r="7254" customFormat="false" ht="15" hidden="false" customHeight="true" outlineLevel="0" collapsed="false">
      <c r="A7254" s="1" t="n">
        <v>7253</v>
      </c>
      <c r="B7254" s="1" t="n">
        <v>2</v>
      </c>
      <c r="C7254" s="1" t="n">
        <v>591</v>
      </c>
      <c r="D7254" s="1" t="s">
        <v>14312</v>
      </c>
      <c r="E7254" s="1" t="n">
        <v>12</v>
      </c>
      <c r="F7254" s="1" t="n">
        <v>53</v>
      </c>
      <c r="G7254" s="1" t="n">
        <v>1446.15</v>
      </c>
      <c r="H7254" s="4" t="n">
        <v>45938.6009385764</v>
      </c>
      <c r="I72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7253BT319217259112531446.1545938.6009385764</v>
      </c>
      <c r="J7254" s="1" t="n">
        <f aca="false">COUNTIF(I:I, $I7254)</f>
        <v>1</v>
      </c>
      <c r="K7254" s="1" t="str">
        <f aca="false">IF(ISNA(VLOOKUP(Table4[product_id], tblProducts[], tblProducts[product_name],FALSE() )), "Invalid", "Valid")</f>
        <v>Valid</v>
      </c>
      <c r="L7254" s="5" t="str">
        <f aca="false">IF(ISNA(VLOOKUP(Table4[[#This Row],[warehouse_id]], tblwhouse[], tblwhouse[warehouse_name],FALSE() )), "Invalid", "Valid")</f>
        <v>Valid</v>
      </c>
    </row>
    <row r="7255" customFormat="false" ht="15" hidden="false" customHeight="true" outlineLevel="0" collapsed="false">
      <c r="A7255" s="1" t="n">
        <v>7254</v>
      </c>
      <c r="B7255" s="1" t="n">
        <v>4</v>
      </c>
      <c r="C7255" s="1" t="n">
        <v>1392</v>
      </c>
      <c r="D7255" s="1" t="s">
        <v>14313</v>
      </c>
      <c r="E7255" s="1" t="n">
        <v>279</v>
      </c>
      <c r="F7255" s="1" t="n">
        <v>40</v>
      </c>
      <c r="G7255" s="1" t="n">
        <v>609.22</v>
      </c>
      <c r="H7255" s="4" t="n">
        <v>45926.6009385764</v>
      </c>
      <c r="I72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7254BT9611944139227940609.2245926.6009385764</v>
      </c>
      <c r="J7255" s="1" t="n">
        <f aca="false">COUNTIF(I:I, $I7255)</f>
        <v>1</v>
      </c>
      <c r="K7255" s="1" t="str">
        <f aca="false">IF(ISNA(VLOOKUP(Table4[product_id], tblProducts[], tblProducts[product_name],FALSE() )), "Invalid", "Valid")</f>
        <v>Valid</v>
      </c>
      <c r="L7255" s="5" t="str">
        <f aca="false">IF(ISNA(VLOOKUP(Table4[[#This Row],[warehouse_id]], tblwhouse[], tblwhouse[warehouse_name],FALSE() )), "Invalid", "Valid")</f>
        <v>Valid</v>
      </c>
    </row>
    <row r="7256" customFormat="false" ht="15" hidden="false" customHeight="true" outlineLevel="0" collapsed="false">
      <c r="A7256" s="1" t="n">
        <v>7255</v>
      </c>
      <c r="B7256" s="1" t="n">
        <v>4</v>
      </c>
      <c r="C7256" s="1" t="n">
        <v>1422</v>
      </c>
      <c r="D7256" s="1" t="s">
        <v>14314</v>
      </c>
      <c r="E7256" s="1" t="n">
        <v>232</v>
      </c>
      <c r="F7256" s="1" t="n">
        <v>74</v>
      </c>
      <c r="G7256" s="1" t="n">
        <v>362.64</v>
      </c>
      <c r="H7256" s="4" t="n">
        <v>46093.6009385764</v>
      </c>
      <c r="I72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7255BT1074014142223274362.6446093.6009385764</v>
      </c>
      <c r="J7256" s="1" t="n">
        <f aca="false">COUNTIF(I:I, $I7256)</f>
        <v>1</v>
      </c>
      <c r="K7256" s="1" t="str">
        <f aca="false">IF(ISNA(VLOOKUP(Table4[product_id], tblProducts[], tblProducts[product_name],FALSE() )), "Invalid", "Valid")</f>
        <v>Valid</v>
      </c>
      <c r="L7256" s="5" t="str">
        <f aca="false">IF(ISNA(VLOOKUP(Table4[[#This Row],[warehouse_id]], tblwhouse[], tblwhouse[warehouse_name],FALSE() )), "Invalid", "Valid")</f>
        <v>Valid</v>
      </c>
    </row>
    <row r="7257" customFormat="false" ht="15" hidden="false" customHeight="true" outlineLevel="0" collapsed="false">
      <c r="A7257" s="1" t="n">
        <v>7256</v>
      </c>
      <c r="B7257" s="1" t="n">
        <v>1</v>
      </c>
      <c r="C7257" s="1" t="n">
        <v>1356</v>
      </c>
      <c r="D7257" s="1" t="s">
        <v>14315</v>
      </c>
      <c r="E7257" s="1" t="n">
        <v>348</v>
      </c>
      <c r="F7257" s="1" t="n">
        <v>52</v>
      </c>
      <c r="G7257" s="1" t="n">
        <v>1060.2</v>
      </c>
      <c r="H7257" s="4" t="n">
        <v>45880.6009385764</v>
      </c>
      <c r="I72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7256BT65376711356348521060.245880.6009385764</v>
      </c>
      <c r="J7257" s="1" t="n">
        <f aca="false">COUNTIF(I:I, $I7257)</f>
        <v>1</v>
      </c>
      <c r="K7257" s="1" t="str">
        <f aca="false">IF(ISNA(VLOOKUP(Table4[product_id], tblProducts[], tblProducts[product_name],FALSE() )), "Invalid", "Valid")</f>
        <v>Valid</v>
      </c>
      <c r="L7257" s="5" t="str">
        <f aca="false">IF(ISNA(VLOOKUP(Table4[[#This Row],[warehouse_id]], tblwhouse[], tblwhouse[warehouse_name],FALSE() )), "Invalid", "Valid")</f>
        <v>Valid</v>
      </c>
    </row>
    <row r="7258" customFormat="false" ht="15" hidden="false" customHeight="true" outlineLevel="0" collapsed="false">
      <c r="A7258" s="1" t="n">
        <v>7257</v>
      </c>
      <c r="B7258" s="1" t="n">
        <v>1</v>
      </c>
      <c r="C7258" s="1" t="n">
        <v>1948</v>
      </c>
      <c r="D7258" s="1" t="s">
        <v>14316</v>
      </c>
      <c r="E7258" s="1" t="n">
        <v>125</v>
      </c>
      <c r="F7258" s="1" t="n">
        <v>79</v>
      </c>
      <c r="G7258" s="1" t="n">
        <v>81.77</v>
      </c>
      <c r="H7258" s="4" t="n">
        <v>45987.6009385764</v>
      </c>
      <c r="I72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7257BT830443119481257981.7745987.6009385764</v>
      </c>
      <c r="J7258" s="1" t="n">
        <f aca="false">COUNTIF(I:I, $I7258)</f>
        <v>1</v>
      </c>
      <c r="K7258" s="1" t="str">
        <f aca="false">IF(ISNA(VLOOKUP(Table4[product_id], tblProducts[], tblProducts[product_name],FALSE() )), "Invalid", "Valid")</f>
        <v>Valid</v>
      </c>
      <c r="L7258" s="5" t="str">
        <f aca="false">IF(ISNA(VLOOKUP(Table4[[#This Row],[warehouse_id]], tblwhouse[], tblwhouse[warehouse_name],FALSE() )), "Invalid", "Valid")</f>
        <v>Valid</v>
      </c>
    </row>
    <row r="7259" customFormat="false" ht="15" hidden="false" customHeight="true" outlineLevel="0" collapsed="false">
      <c r="A7259" s="1" t="n">
        <v>7258</v>
      </c>
      <c r="B7259" s="1" t="n">
        <v>4</v>
      </c>
      <c r="C7259" s="1" t="n">
        <v>437</v>
      </c>
      <c r="D7259" s="1" t="s">
        <v>14317</v>
      </c>
      <c r="E7259" s="1" t="n">
        <v>309</v>
      </c>
      <c r="F7259" s="1" t="n">
        <v>76</v>
      </c>
      <c r="G7259" s="1" t="n">
        <v>458.44</v>
      </c>
      <c r="H7259" s="4" t="n">
        <v>45996.6009385764</v>
      </c>
      <c r="I72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7258BT768997443730976458.4445996.6009385764</v>
      </c>
      <c r="J7259" s="1" t="n">
        <f aca="false">COUNTIF(I:I, $I7259)</f>
        <v>1</v>
      </c>
      <c r="K7259" s="1" t="str">
        <f aca="false">IF(ISNA(VLOOKUP(Table4[product_id], tblProducts[], tblProducts[product_name],FALSE() )), "Invalid", "Valid")</f>
        <v>Valid</v>
      </c>
      <c r="L7259" s="5" t="str">
        <f aca="false">IF(ISNA(VLOOKUP(Table4[[#This Row],[warehouse_id]], tblwhouse[], tblwhouse[warehouse_name],FALSE() )), "Invalid", "Valid")</f>
        <v>Valid</v>
      </c>
    </row>
    <row r="7260" customFormat="false" ht="15" hidden="false" customHeight="true" outlineLevel="0" collapsed="false">
      <c r="A7260" s="1" t="n">
        <v>7259</v>
      </c>
      <c r="B7260" s="1" t="n">
        <v>3</v>
      </c>
      <c r="C7260" s="1" t="n">
        <v>1060</v>
      </c>
      <c r="D7260" s="1" t="s">
        <v>14318</v>
      </c>
      <c r="E7260" s="1" t="n">
        <v>311</v>
      </c>
      <c r="F7260" s="1" t="n">
        <v>77</v>
      </c>
      <c r="G7260" s="1" t="n">
        <v>1110.4</v>
      </c>
      <c r="H7260" s="4" t="n">
        <v>45883.6009385764</v>
      </c>
      <c r="I72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7259BT59177531060311771110.445883.6009385764</v>
      </c>
      <c r="J7260" s="1" t="n">
        <f aca="false">COUNTIF(I:I, $I7260)</f>
        <v>1</v>
      </c>
      <c r="K7260" s="1" t="str">
        <f aca="false">IF(ISNA(VLOOKUP(Table4[product_id], tblProducts[], tblProducts[product_name],FALSE() )), "Invalid", "Valid")</f>
        <v>Valid</v>
      </c>
      <c r="L7260" s="5" t="str">
        <f aca="false">IF(ISNA(VLOOKUP(Table4[[#This Row],[warehouse_id]], tblwhouse[], tblwhouse[warehouse_name],FALSE() )), "Invalid", "Valid")</f>
        <v>Valid</v>
      </c>
    </row>
    <row r="7261" customFormat="false" ht="15" hidden="false" customHeight="true" outlineLevel="0" collapsed="false">
      <c r="A7261" s="1" t="n">
        <v>7260</v>
      </c>
      <c r="B7261" s="1" t="n">
        <v>3</v>
      </c>
      <c r="C7261" s="1" t="n">
        <v>2869</v>
      </c>
      <c r="D7261" s="1" t="s">
        <v>14319</v>
      </c>
      <c r="E7261" s="1" t="n">
        <v>403</v>
      </c>
      <c r="F7261" s="1" t="n">
        <v>47</v>
      </c>
      <c r="G7261" s="1" t="n">
        <v>347.55</v>
      </c>
      <c r="H7261" s="4" t="n">
        <v>46177.6009385764</v>
      </c>
      <c r="I72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7260BT8208813286940347347.5546177.6009385764</v>
      </c>
      <c r="J7261" s="1" t="n">
        <f aca="false">COUNTIF(I:I, $I7261)</f>
        <v>1</v>
      </c>
      <c r="K7261" s="1" t="str">
        <f aca="false">IF(ISNA(VLOOKUP(Table4[product_id], tblProducts[], tblProducts[product_name],FALSE() )), "Invalid", "Valid")</f>
        <v>Valid</v>
      </c>
      <c r="L7261" s="5" t="str">
        <f aca="false">IF(ISNA(VLOOKUP(Table4[[#This Row],[warehouse_id]], tblwhouse[], tblwhouse[warehouse_name],FALSE() )), "Invalid", "Valid")</f>
        <v>Valid</v>
      </c>
    </row>
    <row r="7262" customFormat="false" ht="15" hidden="false" customHeight="true" outlineLevel="0" collapsed="false">
      <c r="A7262" s="1" t="n">
        <v>7261</v>
      </c>
      <c r="B7262" s="1" t="n">
        <v>4</v>
      </c>
      <c r="C7262" s="1" t="n">
        <v>1714</v>
      </c>
      <c r="D7262" s="1" t="s">
        <v>14320</v>
      </c>
      <c r="E7262" s="1" t="n">
        <v>297</v>
      </c>
      <c r="F7262" s="1" t="n">
        <v>47</v>
      </c>
      <c r="G7262" s="1" t="n">
        <v>1223.12</v>
      </c>
      <c r="H7262" s="4" t="n">
        <v>46020.6009385764</v>
      </c>
      <c r="I72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7261BT27281241714297471223.1246020.6009385764</v>
      </c>
      <c r="J7262" s="1" t="n">
        <f aca="false">COUNTIF(I:I, $I7262)</f>
        <v>1</v>
      </c>
      <c r="K7262" s="1" t="str">
        <f aca="false">IF(ISNA(VLOOKUP(Table4[product_id], tblProducts[], tblProducts[product_name],FALSE() )), "Invalid", "Valid")</f>
        <v>Valid</v>
      </c>
      <c r="L7262" s="5" t="str">
        <f aca="false">IF(ISNA(VLOOKUP(Table4[[#This Row],[warehouse_id]], tblwhouse[], tblwhouse[warehouse_name],FALSE() )), "Invalid", "Valid")</f>
        <v>Valid</v>
      </c>
    </row>
    <row r="7263" customFormat="false" ht="15" hidden="false" customHeight="true" outlineLevel="0" collapsed="false">
      <c r="A7263" s="1" t="n">
        <v>7262</v>
      </c>
      <c r="B7263" s="1" t="n">
        <v>2</v>
      </c>
      <c r="C7263" s="1" t="n">
        <v>1840</v>
      </c>
      <c r="D7263" s="1" t="s">
        <v>14321</v>
      </c>
      <c r="E7263" s="1" t="n">
        <v>80</v>
      </c>
      <c r="F7263" s="1" t="n">
        <v>33</v>
      </c>
      <c r="G7263" s="1" t="n">
        <v>293.33</v>
      </c>
      <c r="H7263" s="4" t="n">
        <v>45911.6009385764</v>
      </c>
      <c r="I72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7262BT179677218408033293.3345911.6009385764</v>
      </c>
      <c r="J7263" s="1" t="n">
        <f aca="false">COUNTIF(I:I, $I7263)</f>
        <v>1</v>
      </c>
      <c r="K7263" s="1" t="str">
        <f aca="false">IF(ISNA(VLOOKUP(Table4[product_id], tblProducts[], tblProducts[product_name],FALSE() )), "Invalid", "Valid")</f>
        <v>Valid</v>
      </c>
      <c r="L7263" s="5" t="str">
        <f aca="false">IF(ISNA(VLOOKUP(Table4[[#This Row],[warehouse_id]], tblwhouse[], tblwhouse[warehouse_name],FALSE() )), "Invalid", "Valid")</f>
        <v>Valid</v>
      </c>
    </row>
    <row r="7264" customFormat="false" ht="15" hidden="false" customHeight="true" outlineLevel="0" collapsed="false">
      <c r="A7264" s="1" t="n">
        <v>7263</v>
      </c>
      <c r="B7264" s="1" t="n">
        <v>3</v>
      </c>
      <c r="C7264" s="1" t="n">
        <v>1966</v>
      </c>
      <c r="D7264" s="1" t="s">
        <v>14322</v>
      </c>
      <c r="E7264" s="1" t="n">
        <v>141</v>
      </c>
      <c r="F7264" s="1" t="n">
        <v>36</v>
      </c>
      <c r="G7264" s="1" t="n">
        <v>1234.21</v>
      </c>
      <c r="H7264" s="4" t="n">
        <v>46014.6009385764</v>
      </c>
      <c r="I72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7263BT24424331966141361234.2146014.6009385764</v>
      </c>
      <c r="J7264" s="1" t="n">
        <f aca="false">COUNTIF(I:I, $I7264)</f>
        <v>1</v>
      </c>
      <c r="K7264" s="1" t="str">
        <f aca="false">IF(ISNA(VLOOKUP(Table4[product_id], tblProducts[], tblProducts[product_name],FALSE() )), "Invalid", "Valid")</f>
        <v>Valid</v>
      </c>
      <c r="L7264" s="5" t="str">
        <f aca="false">IF(ISNA(VLOOKUP(Table4[[#This Row],[warehouse_id]], tblwhouse[], tblwhouse[warehouse_name],FALSE() )), "Invalid", "Valid")</f>
        <v>Valid</v>
      </c>
    </row>
    <row r="7265" customFormat="false" ht="15" hidden="false" customHeight="true" outlineLevel="0" collapsed="false">
      <c r="A7265" s="1" t="n">
        <v>7264</v>
      </c>
      <c r="B7265" s="1" t="n">
        <v>1</v>
      </c>
      <c r="C7265" s="1" t="n">
        <v>1045</v>
      </c>
      <c r="D7265" s="1" t="s">
        <v>14323</v>
      </c>
      <c r="E7265" s="1" t="n">
        <v>38</v>
      </c>
      <c r="F7265" s="1" t="n">
        <v>58</v>
      </c>
      <c r="G7265" s="1" t="n">
        <v>992.68</v>
      </c>
      <c r="H7265" s="4" t="n">
        <v>46088.6009385764</v>
      </c>
      <c r="I72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7264BT352703110453858992.6846088.6009385764</v>
      </c>
      <c r="J7265" s="1" t="n">
        <f aca="false">COUNTIF(I:I, $I7265)</f>
        <v>1</v>
      </c>
      <c r="K7265" s="1" t="str">
        <f aca="false">IF(ISNA(VLOOKUP(Table4[product_id], tblProducts[], tblProducts[product_name],FALSE() )), "Invalid", "Valid")</f>
        <v>Valid</v>
      </c>
      <c r="L7265" s="5" t="str">
        <f aca="false">IF(ISNA(VLOOKUP(Table4[[#This Row],[warehouse_id]], tblwhouse[], tblwhouse[warehouse_name],FALSE() )), "Invalid", "Valid")</f>
        <v>Valid</v>
      </c>
    </row>
    <row r="7266" customFormat="false" ht="15" hidden="false" customHeight="true" outlineLevel="0" collapsed="false">
      <c r="A7266" s="1" t="n">
        <v>7265</v>
      </c>
      <c r="B7266" s="1" t="n">
        <v>1</v>
      </c>
      <c r="C7266" s="1" t="n">
        <v>156</v>
      </c>
      <c r="D7266" s="1" t="s">
        <v>14324</v>
      </c>
      <c r="E7266" s="1" t="n">
        <v>398</v>
      </c>
      <c r="F7266" s="1" t="n">
        <v>64</v>
      </c>
      <c r="G7266" s="1" t="n">
        <v>705.13</v>
      </c>
      <c r="H7266" s="4" t="n">
        <v>46056.6009385764</v>
      </c>
      <c r="I72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7265BT675819115639864705.1346056.6009385764</v>
      </c>
      <c r="J7266" s="1" t="n">
        <f aca="false">COUNTIF(I:I, $I7266)</f>
        <v>1</v>
      </c>
      <c r="K7266" s="1" t="str">
        <f aca="false">IF(ISNA(VLOOKUP(Table4[product_id], tblProducts[], tblProducts[product_name],FALSE() )), "Invalid", "Valid")</f>
        <v>Valid</v>
      </c>
      <c r="L7266" s="5" t="str">
        <f aca="false">IF(ISNA(VLOOKUP(Table4[[#This Row],[warehouse_id]], tblwhouse[], tblwhouse[warehouse_name],FALSE() )), "Invalid", "Valid")</f>
        <v>Valid</v>
      </c>
    </row>
    <row r="7267" customFormat="false" ht="15" hidden="false" customHeight="true" outlineLevel="0" collapsed="false">
      <c r="A7267" s="1" t="n">
        <v>7266</v>
      </c>
      <c r="B7267" s="1" t="n">
        <v>3</v>
      </c>
      <c r="C7267" s="1" t="n">
        <v>2559</v>
      </c>
      <c r="D7267" s="1" t="s">
        <v>14325</v>
      </c>
      <c r="E7267" s="1" t="n">
        <v>309</v>
      </c>
      <c r="F7267" s="1" t="n">
        <v>80</v>
      </c>
      <c r="G7267" s="1" t="n">
        <v>1369.39</v>
      </c>
      <c r="H7267" s="4" t="n">
        <v>45969.6009385764</v>
      </c>
      <c r="I72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7266BT84645832559309801369.3945969.6009385764</v>
      </c>
      <c r="J7267" s="1" t="n">
        <f aca="false">COUNTIF(I:I, $I7267)</f>
        <v>1</v>
      </c>
      <c r="K7267" s="1" t="str">
        <f aca="false">IF(ISNA(VLOOKUP(Table4[product_id], tblProducts[], tblProducts[product_name],FALSE() )), "Invalid", "Valid")</f>
        <v>Valid</v>
      </c>
      <c r="L7267" s="5" t="str">
        <f aca="false">IF(ISNA(VLOOKUP(Table4[[#This Row],[warehouse_id]], tblwhouse[], tblwhouse[warehouse_name],FALSE() )), "Invalid", "Valid")</f>
        <v>Valid</v>
      </c>
    </row>
    <row r="7268" customFormat="false" ht="15" hidden="false" customHeight="true" outlineLevel="0" collapsed="false">
      <c r="A7268" s="1" t="n">
        <v>7267</v>
      </c>
      <c r="B7268" s="1" t="n">
        <v>3</v>
      </c>
      <c r="C7268" s="1" t="n">
        <v>1750</v>
      </c>
      <c r="D7268" s="1" t="s">
        <v>14326</v>
      </c>
      <c r="E7268" s="1" t="n">
        <v>255</v>
      </c>
      <c r="F7268" s="1" t="n">
        <v>27</v>
      </c>
      <c r="G7268" s="1" t="n">
        <v>1227.83</v>
      </c>
      <c r="H7268" s="4" t="n">
        <v>45933.6009385764</v>
      </c>
      <c r="I72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7267BT40374631750255271227.8345933.6009385764</v>
      </c>
      <c r="J7268" s="1" t="n">
        <f aca="false">COUNTIF(I:I, $I7268)</f>
        <v>1</v>
      </c>
      <c r="K7268" s="1" t="str">
        <f aca="false">IF(ISNA(VLOOKUP(Table4[product_id], tblProducts[], tblProducts[product_name],FALSE() )), "Invalid", "Valid")</f>
        <v>Valid</v>
      </c>
      <c r="L7268" s="5" t="str">
        <f aca="false">IF(ISNA(VLOOKUP(Table4[[#This Row],[warehouse_id]], tblwhouse[], tblwhouse[warehouse_name],FALSE() )), "Invalid", "Valid")</f>
        <v>Valid</v>
      </c>
    </row>
    <row r="7269" customFormat="false" ht="15" hidden="false" customHeight="true" outlineLevel="0" collapsed="false">
      <c r="A7269" s="1" t="n">
        <v>7268</v>
      </c>
      <c r="B7269" s="1" t="n">
        <v>3</v>
      </c>
      <c r="C7269" s="1" t="n">
        <v>1830</v>
      </c>
      <c r="D7269" s="1" t="s">
        <v>14327</v>
      </c>
      <c r="E7269" s="1" t="n">
        <v>107</v>
      </c>
      <c r="F7269" s="1" t="n">
        <v>60</v>
      </c>
      <c r="G7269" s="1" t="n">
        <v>303.98</v>
      </c>
      <c r="H7269" s="4" t="n">
        <v>45958.6009385764</v>
      </c>
      <c r="I72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7268BT1239003183010760303.9845958.6009385764</v>
      </c>
      <c r="J7269" s="1" t="n">
        <f aca="false">COUNTIF(I:I, $I7269)</f>
        <v>1</v>
      </c>
      <c r="K7269" s="1" t="str">
        <f aca="false">IF(ISNA(VLOOKUP(Table4[product_id], tblProducts[], tblProducts[product_name],FALSE() )), "Invalid", "Valid")</f>
        <v>Valid</v>
      </c>
      <c r="L7269" s="5" t="str">
        <f aca="false">IF(ISNA(VLOOKUP(Table4[[#This Row],[warehouse_id]], tblwhouse[], tblwhouse[warehouse_name],FALSE() )), "Invalid", "Valid")</f>
        <v>Valid</v>
      </c>
    </row>
    <row r="7270" customFormat="false" ht="15" hidden="false" customHeight="true" outlineLevel="0" collapsed="false">
      <c r="A7270" s="1" t="n">
        <v>7269</v>
      </c>
      <c r="B7270" s="1" t="n">
        <v>3</v>
      </c>
      <c r="C7270" s="1" t="n">
        <v>664</v>
      </c>
      <c r="D7270" s="1" t="s">
        <v>14328</v>
      </c>
      <c r="E7270" s="1" t="n">
        <v>158</v>
      </c>
      <c r="F7270" s="1" t="n">
        <v>25</v>
      </c>
      <c r="G7270" s="1" t="n">
        <v>267.04</v>
      </c>
      <c r="H7270" s="4" t="n">
        <v>45977.6009385764</v>
      </c>
      <c r="I72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7269BT331241366415825267.0445977.6009385764</v>
      </c>
      <c r="J7270" s="1" t="n">
        <f aca="false">COUNTIF(I:I, $I7270)</f>
        <v>1</v>
      </c>
      <c r="K7270" s="1" t="str">
        <f aca="false">IF(ISNA(VLOOKUP(Table4[product_id], tblProducts[], tblProducts[product_name],FALSE() )), "Invalid", "Valid")</f>
        <v>Valid</v>
      </c>
      <c r="L7270" s="5" t="str">
        <f aca="false">IF(ISNA(VLOOKUP(Table4[[#This Row],[warehouse_id]], tblwhouse[], tblwhouse[warehouse_name],FALSE() )), "Invalid", "Valid")</f>
        <v>Valid</v>
      </c>
    </row>
    <row r="7271" customFormat="false" ht="15" hidden="false" customHeight="true" outlineLevel="0" collapsed="false">
      <c r="A7271" s="1" t="n">
        <v>7270</v>
      </c>
      <c r="B7271" s="1" t="n">
        <v>2</v>
      </c>
      <c r="C7271" s="1" t="n">
        <v>775</v>
      </c>
      <c r="D7271" s="1" t="s">
        <v>14329</v>
      </c>
      <c r="E7271" s="1" t="n">
        <v>83</v>
      </c>
      <c r="F7271" s="1" t="n">
        <v>36</v>
      </c>
      <c r="G7271" s="1" t="n">
        <v>591.97</v>
      </c>
      <c r="H7271" s="4" t="n">
        <v>46129.6009385764</v>
      </c>
      <c r="I72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7270BT48138627758336591.9746129.6009385764</v>
      </c>
      <c r="J7271" s="1" t="n">
        <f aca="false">COUNTIF(I:I, $I7271)</f>
        <v>1</v>
      </c>
      <c r="K7271" s="1" t="str">
        <f aca="false">IF(ISNA(VLOOKUP(Table4[product_id], tblProducts[], tblProducts[product_name],FALSE() )), "Invalid", "Valid")</f>
        <v>Valid</v>
      </c>
      <c r="L7271" s="5" t="str">
        <f aca="false">IF(ISNA(VLOOKUP(Table4[[#This Row],[warehouse_id]], tblwhouse[], tblwhouse[warehouse_name],FALSE() )), "Invalid", "Valid")</f>
        <v>Valid</v>
      </c>
    </row>
    <row r="7272" customFormat="false" ht="15" hidden="false" customHeight="true" outlineLevel="0" collapsed="false">
      <c r="A7272" s="1" t="n">
        <v>7271</v>
      </c>
      <c r="B7272" s="1" t="n">
        <v>3</v>
      </c>
      <c r="C7272" s="1" t="n">
        <v>2995</v>
      </c>
      <c r="D7272" s="1" t="s">
        <v>14330</v>
      </c>
      <c r="E7272" s="1" t="n">
        <v>310</v>
      </c>
      <c r="F7272" s="1" t="n">
        <v>72</v>
      </c>
      <c r="G7272" s="1" t="n">
        <v>145.67</v>
      </c>
      <c r="H7272" s="4" t="n">
        <v>46107.6009385764</v>
      </c>
      <c r="I72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7271BT9501213299531072145.6746107.6009385764</v>
      </c>
      <c r="J7272" s="1" t="n">
        <f aca="false">COUNTIF(I:I, $I7272)</f>
        <v>1</v>
      </c>
      <c r="K7272" s="1" t="str">
        <f aca="false">IF(ISNA(VLOOKUP(Table4[product_id], tblProducts[], tblProducts[product_name],FALSE() )), "Invalid", "Valid")</f>
        <v>Valid</v>
      </c>
      <c r="L7272" s="5" t="str">
        <f aca="false">IF(ISNA(VLOOKUP(Table4[[#This Row],[warehouse_id]], tblwhouse[], tblwhouse[warehouse_name],FALSE() )), "Invalid", "Valid")</f>
        <v>Valid</v>
      </c>
    </row>
    <row r="7273" customFormat="false" ht="15" hidden="false" customHeight="true" outlineLevel="0" collapsed="false">
      <c r="A7273" s="1" t="n">
        <v>7272</v>
      </c>
      <c r="B7273" s="1" t="n">
        <v>3</v>
      </c>
      <c r="C7273" s="1" t="n">
        <v>1543</v>
      </c>
      <c r="D7273" s="1" t="s">
        <v>14331</v>
      </c>
      <c r="E7273" s="1" t="n">
        <v>226</v>
      </c>
      <c r="F7273" s="1" t="n">
        <v>23</v>
      </c>
      <c r="G7273" s="1" t="n">
        <v>1157.18</v>
      </c>
      <c r="H7273" s="4" t="n">
        <v>46064.6009385764</v>
      </c>
      <c r="I72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7272BT11805831543226231157.1846064.6009385764</v>
      </c>
      <c r="J7273" s="1" t="n">
        <f aca="false">COUNTIF(I:I, $I7273)</f>
        <v>1</v>
      </c>
      <c r="K7273" s="1" t="str">
        <f aca="false">IF(ISNA(VLOOKUP(Table4[product_id], tblProducts[], tblProducts[product_name],FALSE() )), "Invalid", "Valid")</f>
        <v>Valid</v>
      </c>
      <c r="L7273" s="5" t="str">
        <f aca="false">IF(ISNA(VLOOKUP(Table4[[#This Row],[warehouse_id]], tblwhouse[], tblwhouse[warehouse_name],FALSE() )), "Invalid", "Valid")</f>
        <v>Valid</v>
      </c>
    </row>
    <row r="7274" customFormat="false" ht="15" hidden="false" customHeight="true" outlineLevel="0" collapsed="false">
      <c r="A7274" s="1" t="n">
        <v>7273</v>
      </c>
      <c r="B7274" s="1" t="n">
        <v>3</v>
      </c>
      <c r="C7274" s="1" t="n">
        <v>2555</v>
      </c>
      <c r="D7274" s="1" t="s">
        <v>14332</v>
      </c>
      <c r="E7274" s="1" t="n">
        <v>123</v>
      </c>
      <c r="F7274" s="1" t="n">
        <v>79</v>
      </c>
      <c r="G7274" s="1" t="n">
        <v>664.4</v>
      </c>
      <c r="H7274" s="4" t="n">
        <v>45868.600938588</v>
      </c>
      <c r="I72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7273BT8069803255512379664.445868.600938588</v>
      </c>
      <c r="J7274" s="1" t="n">
        <f aca="false">COUNTIF(I:I, $I7274)</f>
        <v>1</v>
      </c>
      <c r="K7274" s="1" t="str">
        <f aca="false">IF(ISNA(VLOOKUP(Table4[product_id], tblProducts[], tblProducts[product_name],FALSE() )), "Invalid", "Valid")</f>
        <v>Valid</v>
      </c>
      <c r="L7274" s="5" t="str">
        <f aca="false">IF(ISNA(VLOOKUP(Table4[[#This Row],[warehouse_id]], tblwhouse[], tblwhouse[warehouse_name],FALSE() )), "Invalid", "Valid")</f>
        <v>Valid</v>
      </c>
    </row>
    <row r="7275" customFormat="false" ht="15" hidden="false" customHeight="true" outlineLevel="0" collapsed="false">
      <c r="A7275" s="1" t="n">
        <v>7274</v>
      </c>
      <c r="B7275" s="1" t="n">
        <v>2</v>
      </c>
      <c r="C7275" s="1" t="n">
        <v>2307</v>
      </c>
      <c r="D7275" s="1" t="s">
        <v>14333</v>
      </c>
      <c r="E7275" s="1" t="n">
        <v>292</v>
      </c>
      <c r="F7275" s="1" t="n">
        <v>68</v>
      </c>
      <c r="G7275" s="1" t="n">
        <v>112.41</v>
      </c>
      <c r="H7275" s="4" t="n">
        <v>45984.600938588</v>
      </c>
      <c r="I72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7274BT4231262230729268112.4145984.600938588</v>
      </c>
      <c r="J7275" s="1" t="n">
        <f aca="false">COUNTIF(I:I, $I7275)</f>
        <v>1</v>
      </c>
      <c r="K7275" s="1" t="str">
        <f aca="false">IF(ISNA(VLOOKUP(Table4[product_id], tblProducts[], tblProducts[product_name],FALSE() )), "Invalid", "Valid")</f>
        <v>Valid</v>
      </c>
      <c r="L7275" s="5" t="str">
        <f aca="false">IF(ISNA(VLOOKUP(Table4[[#This Row],[warehouse_id]], tblwhouse[], tblwhouse[warehouse_name],FALSE() )), "Invalid", "Valid")</f>
        <v>Valid</v>
      </c>
    </row>
    <row r="7276" customFormat="false" ht="15" hidden="false" customHeight="true" outlineLevel="0" collapsed="false">
      <c r="A7276" s="1" t="n">
        <v>7275</v>
      </c>
      <c r="B7276" s="1" t="n">
        <v>1</v>
      </c>
      <c r="C7276" s="1" t="n">
        <v>2302</v>
      </c>
      <c r="D7276" s="1" t="s">
        <v>14334</v>
      </c>
      <c r="E7276" s="1" t="n">
        <v>114</v>
      </c>
      <c r="F7276" s="1" t="n">
        <v>73</v>
      </c>
      <c r="G7276" s="1" t="n">
        <v>1485.79</v>
      </c>
      <c r="H7276" s="4" t="n">
        <v>46064.600938588</v>
      </c>
      <c r="I72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7275BT50909512302114731485.7946064.600938588</v>
      </c>
      <c r="J7276" s="1" t="n">
        <f aca="false">COUNTIF(I:I, $I7276)</f>
        <v>1</v>
      </c>
      <c r="K7276" s="1" t="str">
        <f aca="false">IF(ISNA(VLOOKUP(Table4[product_id], tblProducts[], tblProducts[product_name],FALSE() )), "Invalid", "Valid")</f>
        <v>Valid</v>
      </c>
      <c r="L7276" s="5" t="str">
        <f aca="false">IF(ISNA(VLOOKUP(Table4[[#This Row],[warehouse_id]], tblwhouse[], tblwhouse[warehouse_name],FALSE() )), "Invalid", "Valid")</f>
        <v>Valid</v>
      </c>
    </row>
    <row r="7277" customFormat="false" ht="15" hidden="false" customHeight="true" outlineLevel="0" collapsed="false">
      <c r="A7277" s="1" t="n">
        <v>7276</v>
      </c>
      <c r="B7277" s="1" t="n">
        <v>2</v>
      </c>
      <c r="C7277" s="1" t="n">
        <v>756</v>
      </c>
      <c r="D7277" s="1" t="s">
        <v>14335</v>
      </c>
      <c r="E7277" s="1" t="n">
        <v>333</v>
      </c>
      <c r="F7277" s="1" t="n">
        <v>30</v>
      </c>
      <c r="G7277" s="1" t="n">
        <v>19.47</v>
      </c>
      <c r="H7277" s="4" t="n">
        <v>45903.600938588</v>
      </c>
      <c r="I72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7276BT28585327563333019.4745903.600938588</v>
      </c>
      <c r="J7277" s="1" t="n">
        <f aca="false">COUNTIF(I:I, $I7277)</f>
        <v>1</v>
      </c>
      <c r="K7277" s="1" t="str">
        <f aca="false">IF(ISNA(VLOOKUP(Table4[product_id], tblProducts[], tblProducts[product_name],FALSE() )), "Invalid", "Valid")</f>
        <v>Valid</v>
      </c>
      <c r="L7277" s="5" t="str">
        <f aca="false">IF(ISNA(VLOOKUP(Table4[[#This Row],[warehouse_id]], tblwhouse[], tblwhouse[warehouse_name],FALSE() )), "Invalid", "Valid")</f>
        <v>Valid</v>
      </c>
    </row>
    <row r="7278" customFormat="false" ht="15" hidden="false" customHeight="true" outlineLevel="0" collapsed="false">
      <c r="A7278" s="1" t="n">
        <v>7277</v>
      </c>
      <c r="B7278" s="1" t="n">
        <v>1</v>
      </c>
      <c r="C7278" s="1" t="n">
        <v>2797</v>
      </c>
      <c r="D7278" s="1" t="s">
        <v>14336</v>
      </c>
      <c r="E7278" s="1" t="n">
        <v>393</v>
      </c>
      <c r="F7278" s="1" t="n">
        <v>41</v>
      </c>
      <c r="G7278" s="1" t="n">
        <v>340.56</v>
      </c>
      <c r="H7278" s="4" t="n">
        <v>45933.600938588</v>
      </c>
      <c r="I72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7277BT5454931279739341340.5645933.600938588</v>
      </c>
      <c r="J7278" s="1" t="n">
        <f aca="false">COUNTIF(I:I, $I7278)</f>
        <v>1</v>
      </c>
      <c r="K7278" s="1" t="str">
        <f aca="false">IF(ISNA(VLOOKUP(Table4[product_id], tblProducts[], tblProducts[product_name],FALSE() )), "Invalid", "Valid")</f>
        <v>Valid</v>
      </c>
      <c r="L7278" s="5" t="str">
        <f aca="false">IF(ISNA(VLOOKUP(Table4[[#This Row],[warehouse_id]], tblwhouse[], tblwhouse[warehouse_name],FALSE() )), "Invalid", "Valid")</f>
        <v>Valid</v>
      </c>
    </row>
    <row r="7279" customFormat="false" ht="15" hidden="false" customHeight="true" outlineLevel="0" collapsed="false">
      <c r="A7279" s="1" t="n">
        <v>7278</v>
      </c>
      <c r="B7279" s="1" t="n">
        <v>1</v>
      </c>
      <c r="C7279" s="1" t="n">
        <v>64</v>
      </c>
      <c r="D7279" s="1" t="s">
        <v>14337</v>
      </c>
      <c r="E7279" s="1" t="n">
        <v>392</v>
      </c>
      <c r="F7279" s="1" t="n">
        <v>80</v>
      </c>
      <c r="G7279" s="1" t="n">
        <v>43.16</v>
      </c>
      <c r="H7279" s="4" t="n">
        <v>46080.600938588</v>
      </c>
      <c r="I72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7278BT4053311643928043.1646080.600938588</v>
      </c>
      <c r="J7279" s="1" t="n">
        <f aca="false">COUNTIF(I:I, $I7279)</f>
        <v>1</v>
      </c>
      <c r="K7279" s="1" t="str">
        <f aca="false">IF(ISNA(VLOOKUP(Table4[product_id], tblProducts[], tblProducts[product_name],FALSE() )), "Invalid", "Valid")</f>
        <v>Valid</v>
      </c>
      <c r="L7279" s="5" t="str">
        <f aca="false">IF(ISNA(VLOOKUP(Table4[[#This Row],[warehouse_id]], tblwhouse[], tblwhouse[warehouse_name],FALSE() )), "Invalid", "Valid")</f>
        <v>Valid</v>
      </c>
    </row>
    <row r="7280" customFormat="false" ht="15" hidden="false" customHeight="true" outlineLevel="0" collapsed="false">
      <c r="A7280" s="1" t="n">
        <v>7279</v>
      </c>
      <c r="B7280" s="1" t="n">
        <v>2</v>
      </c>
      <c r="C7280" s="1" t="n">
        <v>2002</v>
      </c>
      <c r="D7280" s="1" t="s">
        <v>14338</v>
      </c>
      <c r="E7280" s="1" t="n">
        <v>92</v>
      </c>
      <c r="F7280" s="1" t="n">
        <v>58</v>
      </c>
      <c r="G7280" s="1" t="n">
        <v>304.61</v>
      </c>
      <c r="H7280" s="4" t="n">
        <v>45856.600938588</v>
      </c>
      <c r="I72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7279BT987014220029258304.6145856.600938588</v>
      </c>
      <c r="J7280" s="1" t="n">
        <f aca="false">COUNTIF(I:I, $I7280)</f>
        <v>1</v>
      </c>
      <c r="K7280" s="1" t="str">
        <f aca="false">IF(ISNA(VLOOKUP(Table4[product_id], tblProducts[], tblProducts[product_name],FALSE() )), "Invalid", "Valid")</f>
        <v>Valid</v>
      </c>
      <c r="L7280" s="5" t="str">
        <f aca="false">IF(ISNA(VLOOKUP(Table4[[#This Row],[warehouse_id]], tblwhouse[], tblwhouse[warehouse_name],FALSE() )), "Invalid", "Valid")</f>
        <v>Valid</v>
      </c>
    </row>
    <row r="7281" customFormat="false" ht="15" hidden="false" customHeight="true" outlineLevel="0" collapsed="false">
      <c r="A7281" s="1" t="n">
        <v>7280</v>
      </c>
      <c r="B7281" s="1" t="n">
        <v>4</v>
      </c>
      <c r="C7281" s="1" t="n">
        <v>30</v>
      </c>
      <c r="D7281" s="1" t="s">
        <v>14339</v>
      </c>
      <c r="E7281" s="1" t="n">
        <v>218</v>
      </c>
      <c r="F7281" s="1" t="n">
        <v>70</v>
      </c>
      <c r="G7281" s="1" t="n">
        <v>380.51</v>
      </c>
      <c r="H7281" s="4" t="n">
        <v>46034.600938588</v>
      </c>
      <c r="I72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7280BT96310443021870380.5146034.600938588</v>
      </c>
      <c r="J7281" s="1" t="n">
        <f aca="false">COUNTIF(I:I, $I7281)</f>
        <v>1</v>
      </c>
      <c r="K7281" s="1" t="str">
        <f aca="false">IF(ISNA(VLOOKUP(Table4[product_id], tblProducts[], tblProducts[product_name],FALSE() )), "Invalid", "Valid")</f>
        <v>Valid</v>
      </c>
      <c r="L7281" s="5" t="str">
        <f aca="false">IF(ISNA(VLOOKUP(Table4[[#This Row],[warehouse_id]], tblwhouse[], tblwhouse[warehouse_name],FALSE() )), "Invalid", "Valid")</f>
        <v>Valid</v>
      </c>
    </row>
    <row r="7282" customFormat="false" ht="15" hidden="false" customHeight="true" outlineLevel="0" collapsed="false">
      <c r="A7282" s="1" t="n">
        <v>7281</v>
      </c>
      <c r="B7282" s="1" t="n">
        <v>1</v>
      </c>
      <c r="C7282" s="1" t="n">
        <v>299</v>
      </c>
      <c r="D7282" s="1" t="s">
        <v>14340</v>
      </c>
      <c r="E7282" s="1" t="n">
        <v>343</v>
      </c>
      <c r="F7282" s="1" t="n">
        <v>52</v>
      </c>
      <c r="G7282" s="1" t="n">
        <v>1152.08</v>
      </c>
      <c r="H7282" s="4" t="n">
        <v>46191.600938588</v>
      </c>
      <c r="I72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7281BT3868541299343521152.0846191.600938588</v>
      </c>
      <c r="J7282" s="1" t="n">
        <f aca="false">COUNTIF(I:I, $I7282)</f>
        <v>1</v>
      </c>
      <c r="K7282" s="1" t="str">
        <f aca="false">IF(ISNA(VLOOKUP(Table4[product_id], tblProducts[], tblProducts[product_name],FALSE() )), "Invalid", "Valid")</f>
        <v>Valid</v>
      </c>
      <c r="L7282" s="5" t="str">
        <f aca="false">IF(ISNA(VLOOKUP(Table4[[#This Row],[warehouse_id]], tblwhouse[], tblwhouse[warehouse_name],FALSE() )), "Invalid", "Valid")</f>
        <v>Valid</v>
      </c>
    </row>
    <row r="7283" customFormat="false" ht="15" hidden="false" customHeight="true" outlineLevel="0" collapsed="false">
      <c r="A7283" s="1" t="n">
        <v>7282</v>
      </c>
      <c r="B7283" s="1" t="n">
        <v>3</v>
      </c>
      <c r="C7283" s="1" t="n">
        <v>487</v>
      </c>
      <c r="D7283" s="1" t="s">
        <v>14341</v>
      </c>
      <c r="E7283" s="1" t="n">
        <v>94</v>
      </c>
      <c r="F7283" s="1" t="n">
        <v>74</v>
      </c>
      <c r="G7283" s="1" t="n">
        <v>1404.02</v>
      </c>
      <c r="H7283" s="4" t="n">
        <v>46168.600938588</v>
      </c>
      <c r="I72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7282BT429945348794741404.0246168.600938588</v>
      </c>
      <c r="J7283" s="1" t="n">
        <f aca="false">COUNTIF(I:I, $I7283)</f>
        <v>1</v>
      </c>
      <c r="K7283" s="1" t="str">
        <f aca="false">IF(ISNA(VLOOKUP(Table4[product_id], tblProducts[], tblProducts[product_name],FALSE() )), "Invalid", "Valid")</f>
        <v>Valid</v>
      </c>
      <c r="L7283" s="5" t="str">
        <f aca="false">IF(ISNA(VLOOKUP(Table4[[#This Row],[warehouse_id]], tblwhouse[], tblwhouse[warehouse_name],FALSE() )), "Invalid", "Valid")</f>
        <v>Valid</v>
      </c>
    </row>
    <row r="7284" customFormat="false" ht="15" hidden="false" customHeight="true" outlineLevel="0" collapsed="false">
      <c r="A7284" s="1" t="n">
        <v>7283</v>
      </c>
      <c r="B7284" s="1" t="n">
        <v>3</v>
      </c>
      <c r="C7284" s="1" t="n">
        <v>2956</v>
      </c>
      <c r="D7284" s="1" t="s">
        <v>14342</v>
      </c>
      <c r="E7284" s="1" t="n">
        <v>307</v>
      </c>
      <c r="F7284" s="1" t="n">
        <v>22</v>
      </c>
      <c r="G7284" s="1" t="n">
        <v>829.62</v>
      </c>
      <c r="H7284" s="4" t="n">
        <v>46098.600938588</v>
      </c>
      <c r="I72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7283BT8601713295630722829.6246098.600938588</v>
      </c>
      <c r="J7284" s="1" t="n">
        <f aca="false">COUNTIF(I:I, $I7284)</f>
        <v>1</v>
      </c>
      <c r="K7284" s="1" t="str">
        <f aca="false">IF(ISNA(VLOOKUP(Table4[product_id], tblProducts[], tblProducts[product_name],FALSE() )), "Invalid", "Valid")</f>
        <v>Valid</v>
      </c>
      <c r="L7284" s="5" t="str">
        <f aca="false">IF(ISNA(VLOOKUP(Table4[[#This Row],[warehouse_id]], tblwhouse[], tblwhouse[warehouse_name],FALSE() )), "Invalid", "Valid")</f>
        <v>Valid</v>
      </c>
    </row>
    <row r="7285" customFormat="false" ht="15" hidden="false" customHeight="true" outlineLevel="0" collapsed="false">
      <c r="A7285" s="1" t="n">
        <v>7284</v>
      </c>
      <c r="B7285" s="1" t="n">
        <v>1</v>
      </c>
      <c r="C7285" s="1" t="n">
        <v>963</v>
      </c>
      <c r="D7285" s="1" t="s">
        <v>14343</v>
      </c>
      <c r="E7285" s="1" t="n">
        <v>431</v>
      </c>
      <c r="F7285" s="1" t="n">
        <v>76</v>
      </c>
      <c r="G7285" s="1" t="n">
        <v>663.57</v>
      </c>
      <c r="H7285" s="4" t="n">
        <v>46212.600938588</v>
      </c>
      <c r="I72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7284BT828454196343176663.5746212.600938588</v>
      </c>
      <c r="J7285" s="1" t="n">
        <f aca="false">COUNTIF(I:I, $I7285)</f>
        <v>1</v>
      </c>
      <c r="K7285" s="1" t="str">
        <f aca="false">IF(ISNA(VLOOKUP(Table4[product_id], tblProducts[], tblProducts[product_name],FALSE() )), "Invalid", "Valid")</f>
        <v>Valid</v>
      </c>
      <c r="L7285" s="5" t="str">
        <f aca="false">IF(ISNA(VLOOKUP(Table4[[#This Row],[warehouse_id]], tblwhouse[], tblwhouse[warehouse_name],FALSE() )), "Invalid", "Valid")</f>
        <v>Valid</v>
      </c>
    </row>
    <row r="7286" customFormat="false" ht="15" hidden="false" customHeight="true" outlineLevel="0" collapsed="false">
      <c r="A7286" s="1" t="n">
        <v>7285</v>
      </c>
      <c r="B7286" s="1" t="n">
        <v>3</v>
      </c>
      <c r="C7286" s="1" t="n">
        <v>2017</v>
      </c>
      <c r="D7286" s="1" t="s">
        <v>14344</v>
      </c>
      <c r="E7286" s="1" t="n">
        <v>430</v>
      </c>
      <c r="F7286" s="1" t="n">
        <v>41</v>
      </c>
      <c r="G7286" s="1" t="n">
        <v>992.45</v>
      </c>
      <c r="H7286" s="4" t="n">
        <v>46138.600938588</v>
      </c>
      <c r="I72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7285BT3422523201743041992.4546138.600938588</v>
      </c>
      <c r="J7286" s="1" t="n">
        <f aca="false">COUNTIF(I:I, $I7286)</f>
        <v>1</v>
      </c>
      <c r="K7286" s="1" t="str">
        <f aca="false">IF(ISNA(VLOOKUP(Table4[product_id], tblProducts[], tblProducts[product_name],FALSE() )), "Invalid", "Valid")</f>
        <v>Valid</v>
      </c>
      <c r="L7286" s="5" t="str">
        <f aca="false">IF(ISNA(VLOOKUP(Table4[[#This Row],[warehouse_id]], tblwhouse[], tblwhouse[warehouse_name],FALSE() )), "Invalid", "Valid")</f>
        <v>Valid</v>
      </c>
    </row>
    <row r="7287" customFormat="false" ht="15" hidden="false" customHeight="true" outlineLevel="0" collapsed="false">
      <c r="A7287" s="1" t="n">
        <v>7286</v>
      </c>
      <c r="B7287" s="1" t="n">
        <v>2</v>
      </c>
      <c r="C7287" s="1" t="n">
        <v>2028</v>
      </c>
      <c r="D7287" s="1" t="s">
        <v>14345</v>
      </c>
      <c r="E7287" s="1" t="n">
        <v>183</v>
      </c>
      <c r="F7287" s="1" t="n">
        <v>20</v>
      </c>
      <c r="G7287" s="1" t="n">
        <v>950.02</v>
      </c>
      <c r="H7287" s="4" t="n">
        <v>46108.600938588</v>
      </c>
      <c r="I72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7286BT1517032202818320950.0246108.600938588</v>
      </c>
      <c r="J7287" s="1" t="n">
        <f aca="false">COUNTIF(I:I, $I7287)</f>
        <v>1</v>
      </c>
      <c r="K7287" s="1" t="str">
        <f aca="false">IF(ISNA(VLOOKUP(Table4[product_id], tblProducts[], tblProducts[product_name],FALSE() )), "Invalid", "Valid")</f>
        <v>Valid</v>
      </c>
      <c r="L7287" s="5" t="str">
        <f aca="false">IF(ISNA(VLOOKUP(Table4[[#This Row],[warehouse_id]], tblwhouse[], tblwhouse[warehouse_name],FALSE() )), "Invalid", "Valid")</f>
        <v>Valid</v>
      </c>
    </row>
    <row r="7288" customFormat="false" ht="15" hidden="false" customHeight="true" outlineLevel="0" collapsed="false">
      <c r="A7288" s="1" t="n">
        <v>7287</v>
      </c>
      <c r="B7288" s="1" t="n">
        <v>2</v>
      </c>
      <c r="C7288" s="1" t="n">
        <v>2755</v>
      </c>
      <c r="D7288" s="1" t="s">
        <v>14346</v>
      </c>
      <c r="E7288" s="1" t="n">
        <v>416</v>
      </c>
      <c r="F7288" s="1" t="n">
        <v>41</v>
      </c>
      <c r="G7288" s="1" t="n">
        <v>1335.27</v>
      </c>
      <c r="H7288" s="4" t="n">
        <v>45860.600938588</v>
      </c>
      <c r="I72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7287BT11646122755416411335.2745860.600938588</v>
      </c>
      <c r="J7288" s="1" t="n">
        <f aca="false">COUNTIF(I:I, $I7288)</f>
        <v>1</v>
      </c>
      <c r="K7288" s="1" t="str">
        <f aca="false">IF(ISNA(VLOOKUP(Table4[product_id], tblProducts[], tblProducts[product_name],FALSE() )), "Invalid", "Valid")</f>
        <v>Valid</v>
      </c>
      <c r="L7288" s="5" t="str">
        <f aca="false">IF(ISNA(VLOOKUP(Table4[[#This Row],[warehouse_id]], tblwhouse[], tblwhouse[warehouse_name],FALSE() )), "Invalid", "Valid")</f>
        <v>Valid</v>
      </c>
    </row>
    <row r="7289" customFormat="false" ht="15" hidden="false" customHeight="true" outlineLevel="0" collapsed="false">
      <c r="A7289" s="1" t="n">
        <v>7288</v>
      </c>
      <c r="B7289" s="1" t="n">
        <v>1</v>
      </c>
      <c r="C7289" s="1" t="n">
        <v>891</v>
      </c>
      <c r="D7289" s="1" t="s">
        <v>14347</v>
      </c>
      <c r="E7289" s="1" t="n">
        <v>241</v>
      </c>
      <c r="F7289" s="1" t="n">
        <v>79</v>
      </c>
      <c r="G7289" s="1" t="n">
        <v>1339.95</v>
      </c>
      <c r="H7289" s="4" t="n">
        <v>45875.600938588</v>
      </c>
      <c r="I72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7288BT8036521891241791339.9545875.600938588</v>
      </c>
      <c r="J7289" s="1" t="n">
        <f aca="false">COUNTIF(I:I, $I7289)</f>
        <v>1</v>
      </c>
      <c r="K7289" s="1" t="str">
        <f aca="false">IF(ISNA(VLOOKUP(Table4[product_id], tblProducts[], tblProducts[product_name],FALSE() )), "Invalid", "Valid")</f>
        <v>Valid</v>
      </c>
      <c r="L7289" s="5" t="str">
        <f aca="false">IF(ISNA(VLOOKUP(Table4[[#This Row],[warehouse_id]], tblwhouse[], tblwhouse[warehouse_name],FALSE() )), "Invalid", "Valid")</f>
        <v>Valid</v>
      </c>
    </row>
    <row r="7290" customFormat="false" ht="15" hidden="false" customHeight="true" outlineLevel="0" collapsed="false">
      <c r="A7290" s="1" t="n">
        <v>7289</v>
      </c>
      <c r="B7290" s="1" t="n">
        <v>4</v>
      </c>
      <c r="C7290" s="1" t="n">
        <v>2226</v>
      </c>
      <c r="D7290" s="1" t="s">
        <v>14348</v>
      </c>
      <c r="E7290" s="1" t="n">
        <v>135</v>
      </c>
      <c r="F7290" s="1" t="n">
        <v>30</v>
      </c>
      <c r="G7290" s="1" t="n">
        <v>1459.68</v>
      </c>
      <c r="H7290" s="4" t="n">
        <v>45984.600938588</v>
      </c>
      <c r="I72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7289BT86651742226135301459.6845984.600938588</v>
      </c>
      <c r="J7290" s="1" t="n">
        <f aca="false">COUNTIF(I:I, $I7290)</f>
        <v>1</v>
      </c>
      <c r="K7290" s="1" t="str">
        <f aca="false">IF(ISNA(VLOOKUP(Table4[product_id], tblProducts[], tblProducts[product_name],FALSE() )), "Invalid", "Valid")</f>
        <v>Valid</v>
      </c>
      <c r="L7290" s="5" t="str">
        <f aca="false">IF(ISNA(VLOOKUP(Table4[[#This Row],[warehouse_id]], tblwhouse[], tblwhouse[warehouse_name],FALSE() )), "Invalid", "Valid")</f>
        <v>Valid</v>
      </c>
    </row>
    <row r="7291" customFormat="false" ht="15" hidden="false" customHeight="true" outlineLevel="0" collapsed="false">
      <c r="A7291" s="1" t="n">
        <v>7290</v>
      </c>
      <c r="B7291" s="1" t="n">
        <v>2</v>
      </c>
      <c r="C7291" s="1" t="n">
        <v>2036</v>
      </c>
      <c r="D7291" s="1" t="s">
        <v>14349</v>
      </c>
      <c r="E7291" s="1" t="n">
        <v>356</v>
      </c>
      <c r="F7291" s="1" t="n">
        <v>71</v>
      </c>
      <c r="G7291" s="1" t="n">
        <v>1093.17</v>
      </c>
      <c r="H7291" s="4" t="n">
        <v>46117.600938588</v>
      </c>
      <c r="I72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7290BT91244022036356711093.1746117.600938588</v>
      </c>
      <c r="J7291" s="1" t="n">
        <f aca="false">COUNTIF(I:I, $I7291)</f>
        <v>1</v>
      </c>
      <c r="K7291" s="1" t="str">
        <f aca="false">IF(ISNA(VLOOKUP(Table4[product_id], tblProducts[], tblProducts[product_name],FALSE() )), "Invalid", "Valid")</f>
        <v>Valid</v>
      </c>
      <c r="L7291" s="5" t="str">
        <f aca="false">IF(ISNA(VLOOKUP(Table4[[#This Row],[warehouse_id]], tblwhouse[], tblwhouse[warehouse_name],FALSE() )), "Invalid", "Valid")</f>
        <v>Valid</v>
      </c>
    </row>
    <row r="7292" customFormat="false" ht="15" hidden="false" customHeight="true" outlineLevel="0" collapsed="false">
      <c r="A7292" s="1" t="n">
        <v>7291</v>
      </c>
      <c r="B7292" s="1" t="n">
        <v>4</v>
      </c>
      <c r="C7292" s="1" t="n">
        <v>1770</v>
      </c>
      <c r="D7292" s="1" t="s">
        <v>14350</v>
      </c>
      <c r="E7292" s="1" t="n">
        <v>12</v>
      </c>
      <c r="F7292" s="1" t="n">
        <v>31</v>
      </c>
      <c r="G7292" s="1" t="n">
        <v>516.4</v>
      </c>
      <c r="H7292" s="4" t="n">
        <v>45975.600938588</v>
      </c>
      <c r="I72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7291BT799743417701231516.445975.600938588</v>
      </c>
      <c r="J7292" s="1" t="n">
        <f aca="false">COUNTIF(I:I, $I7292)</f>
        <v>1</v>
      </c>
      <c r="K7292" s="1" t="str">
        <f aca="false">IF(ISNA(VLOOKUP(Table4[product_id], tblProducts[], tblProducts[product_name],FALSE() )), "Invalid", "Valid")</f>
        <v>Valid</v>
      </c>
      <c r="L7292" s="5" t="str">
        <f aca="false">IF(ISNA(VLOOKUP(Table4[[#This Row],[warehouse_id]], tblwhouse[], tblwhouse[warehouse_name],FALSE() )), "Invalid", "Valid")</f>
        <v>Valid</v>
      </c>
    </row>
    <row r="7293" customFormat="false" ht="15" hidden="false" customHeight="true" outlineLevel="0" collapsed="false">
      <c r="A7293" s="1" t="n">
        <v>7292</v>
      </c>
      <c r="B7293" s="1" t="n">
        <v>2</v>
      </c>
      <c r="C7293" s="1" t="n">
        <v>1894</v>
      </c>
      <c r="D7293" s="1" t="s">
        <v>14351</v>
      </c>
      <c r="E7293" s="1" t="n">
        <v>69</v>
      </c>
      <c r="F7293" s="1" t="n">
        <v>31</v>
      </c>
      <c r="G7293" s="1" t="n">
        <v>547.43</v>
      </c>
      <c r="H7293" s="4" t="n">
        <v>46218.600938588</v>
      </c>
      <c r="I72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7292BT603835218946931547.4346218.600938588</v>
      </c>
      <c r="J7293" s="1" t="n">
        <f aca="false">COUNTIF(I:I, $I7293)</f>
        <v>1</v>
      </c>
      <c r="K7293" s="1" t="str">
        <f aca="false">IF(ISNA(VLOOKUP(Table4[product_id], tblProducts[], tblProducts[product_name],FALSE() )), "Invalid", "Valid")</f>
        <v>Valid</v>
      </c>
      <c r="L7293" s="5" t="str">
        <f aca="false">IF(ISNA(VLOOKUP(Table4[[#This Row],[warehouse_id]], tblwhouse[], tblwhouse[warehouse_name],FALSE() )), "Invalid", "Valid")</f>
        <v>Valid</v>
      </c>
    </row>
    <row r="7294" customFormat="false" ht="15" hidden="false" customHeight="true" outlineLevel="0" collapsed="false">
      <c r="A7294" s="1" t="n">
        <v>7293</v>
      </c>
      <c r="B7294" s="1" t="n">
        <v>1</v>
      </c>
      <c r="C7294" s="1" t="n">
        <v>2074</v>
      </c>
      <c r="D7294" s="1" t="s">
        <v>14352</v>
      </c>
      <c r="E7294" s="1" t="n">
        <v>316</v>
      </c>
      <c r="F7294" s="1" t="n">
        <v>60</v>
      </c>
      <c r="G7294" s="1" t="n">
        <v>628.76</v>
      </c>
      <c r="H7294" s="4" t="n">
        <v>46088.600938588</v>
      </c>
      <c r="I72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7293BT7041551207431660628.7646088.600938588</v>
      </c>
      <c r="J7294" s="1" t="n">
        <f aca="false">COUNTIF(I:I, $I7294)</f>
        <v>1</v>
      </c>
      <c r="K7294" s="1" t="str">
        <f aca="false">IF(ISNA(VLOOKUP(Table4[product_id], tblProducts[], tblProducts[product_name],FALSE() )), "Invalid", "Valid")</f>
        <v>Valid</v>
      </c>
      <c r="L7294" s="5" t="str">
        <f aca="false">IF(ISNA(VLOOKUP(Table4[[#This Row],[warehouse_id]], tblwhouse[], tblwhouse[warehouse_name],FALSE() )), "Invalid", "Valid")</f>
        <v>Valid</v>
      </c>
    </row>
    <row r="7295" customFormat="false" ht="15" hidden="false" customHeight="true" outlineLevel="0" collapsed="false">
      <c r="A7295" s="1" t="n">
        <v>7294</v>
      </c>
      <c r="B7295" s="1" t="n">
        <v>2</v>
      </c>
      <c r="C7295" s="1" t="n">
        <v>489</v>
      </c>
      <c r="D7295" s="1" t="s">
        <v>14353</v>
      </c>
      <c r="E7295" s="1" t="n">
        <v>309</v>
      </c>
      <c r="F7295" s="1" t="n">
        <v>26</v>
      </c>
      <c r="G7295" s="1" t="n">
        <v>22.17</v>
      </c>
      <c r="H7295" s="4" t="n">
        <v>46089.600938588</v>
      </c>
      <c r="I72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7294BT20942924893092622.1746089.600938588</v>
      </c>
      <c r="J7295" s="1" t="n">
        <f aca="false">COUNTIF(I:I, $I7295)</f>
        <v>1</v>
      </c>
      <c r="K7295" s="1" t="str">
        <f aca="false">IF(ISNA(VLOOKUP(Table4[product_id], tblProducts[], tblProducts[product_name],FALSE() )), "Invalid", "Valid")</f>
        <v>Valid</v>
      </c>
      <c r="L7295" s="5" t="str">
        <f aca="false">IF(ISNA(VLOOKUP(Table4[[#This Row],[warehouse_id]], tblwhouse[], tblwhouse[warehouse_name],FALSE() )), "Invalid", "Valid")</f>
        <v>Valid</v>
      </c>
    </row>
    <row r="7296" customFormat="false" ht="15" hidden="false" customHeight="true" outlineLevel="0" collapsed="false">
      <c r="A7296" s="1" t="n">
        <v>7295</v>
      </c>
      <c r="B7296" s="1" t="n">
        <v>1</v>
      </c>
      <c r="C7296" s="1" t="n">
        <v>1965</v>
      </c>
      <c r="D7296" s="1" t="s">
        <v>14354</v>
      </c>
      <c r="E7296" s="1" t="n">
        <v>379</v>
      </c>
      <c r="F7296" s="1" t="n">
        <v>73</v>
      </c>
      <c r="G7296" s="1" t="n">
        <v>597.06</v>
      </c>
      <c r="H7296" s="4" t="n">
        <v>45879.600938588</v>
      </c>
      <c r="I72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7295BT7564721196537973597.0645879.600938588</v>
      </c>
      <c r="J7296" s="1" t="n">
        <f aca="false">COUNTIF(I:I, $I7296)</f>
        <v>1</v>
      </c>
      <c r="K7296" s="1" t="str">
        <f aca="false">IF(ISNA(VLOOKUP(Table4[product_id], tblProducts[], tblProducts[product_name],FALSE() )), "Invalid", "Valid")</f>
        <v>Valid</v>
      </c>
      <c r="L7296" s="5" t="str">
        <f aca="false">IF(ISNA(VLOOKUP(Table4[[#This Row],[warehouse_id]], tblwhouse[], tblwhouse[warehouse_name],FALSE() )), "Invalid", "Valid")</f>
        <v>Valid</v>
      </c>
    </row>
    <row r="7297" customFormat="false" ht="15" hidden="false" customHeight="true" outlineLevel="0" collapsed="false">
      <c r="A7297" s="1" t="n">
        <v>7296</v>
      </c>
      <c r="B7297" s="1" t="n">
        <v>1</v>
      </c>
      <c r="C7297" s="1" t="n">
        <v>305</v>
      </c>
      <c r="D7297" s="1" t="s">
        <v>14355</v>
      </c>
      <c r="E7297" s="1" t="n">
        <v>101</v>
      </c>
      <c r="F7297" s="1" t="n">
        <v>68</v>
      </c>
      <c r="G7297" s="1" t="n">
        <v>1019.62</v>
      </c>
      <c r="H7297" s="4" t="n">
        <v>46025.600938588</v>
      </c>
      <c r="I72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7296BT1353421305101681019.6246025.600938588</v>
      </c>
      <c r="J7297" s="1" t="n">
        <f aca="false">COUNTIF(I:I, $I7297)</f>
        <v>1</v>
      </c>
      <c r="K7297" s="1" t="str">
        <f aca="false">IF(ISNA(VLOOKUP(Table4[product_id], tblProducts[], tblProducts[product_name],FALSE() )), "Invalid", "Valid")</f>
        <v>Valid</v>
      </c>
      <c r="L7297" s="5" t="str">
        <f aca="false">IF(ISNA(VLOOKUP(Table4[[#This Row],[warehouse_id]], tblwhouse[], tblwhouse[warehouse_name],FALSE() )), "Invalid", "Valid")</f>
        <v>Valid</v>
      </c>
    </row>
    <row r="7298" customFormat="false" ht="15" hidden="false" customHeight="true" outlineLevel="0" collapsed="false">
      <c r="A7298" s="1" t="n">
        <v>7297</v>
      </c>
      <c r="B7298" s="1" t="n">
        <v>2</v>
      </c>
      <c r="C7298" s="1" t="n">
        <v>986</v>
      </c>
      <c r="D7298" s="1" t="s">
        <v>14356</v>
      </c>
      <c r="E7298" s="1" t="n">
        <v>0</v>
      </c>
      <c r="F7298" s="1" t="n">
        <v>31</v>
      </c>
      <c r="G7298" s="1" t="n">
        <v>954.69</v>
      </c>
      <c r="H7298" s="4" t="n">
        <v>45930.600938588</v>
      </c>
      <c r="I72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7297BT4829772986031954.6945930.600938588</v>
      </c>
      <c r="J7298" s="1" t="n">
        <f aca="false">COUNTIF(I:I, $I7298)</f>
        <v>1</v>
      </c>
      <c r="K7298" s="1" t="str">
        <f aca="false">IF(ISNA(VLOOKUP(Table4[product_id], tblProducts[], tblProducts[product_name],FALSE() )), "Invalid", "Valid")</f>
        <v>Valid</v>
      </c>
      <c r="L7298" s="5" t="str">
        <f aca="false">IF(ISNA(VLOOKUP(Table4[[#This Row],[warehouse_id]], tblwhouse[], tblwhouse[warehouse_name],FALSE() )), "Invalid", "Valid")</f>
        <v>Valid</v>
      </c>
    </row>
    <row r="7299" customFormat="false" ht="15" hidden="false" customHeight="true" outlineLevel="0" collapsed="false">
      <c r="A7299" s="1" t="n">
        <v>7298</v>
      </c>
      <c r="B7299" s="1" t="n">
        <v>2</v>
      </c>
      <c r="C7299" s="1" t="n">
        <v>2384</v>
      </c>
      <c r="D7299" s="1" t="s">
        <v>14357</v>
      </c>
      <c r="E7299" s="1" t="n">
        <v>397</v>
      </c>
      <c r="F7299" s="1" t="n">
        <v>51</v>
      </c>
      <c r="G7299" s="1" t="n">
        <v>411.16</v>
      </c>
      <c r="H7299" s="4" t="n">
        <v>45900.600938588</v>
      </c>
      <c r="I72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7298BT8302172238439751411.1645900.600938588</v>
      </c>
      <c r="J7299" s="1" t="n">
        <f aca="false">COUNTIF(I:I, $I7299)</f>
        <v>1</v>
      </c>
      <c r="K7299" s="1" t="str">
        <f aca="false">IF(ISNA(VLOOKUP(Table4[product_id], tblProducts[], tblProducts[product_name],FALSE() )), "Invalid", "Valid")</f>
        <v>Valid</v>
      </c>
      <c r="L7299" s="5" t="str">
        <f aca="false">IF(ISNA(VLOOKUP(Table4[[#This Row],[warehouse_id]], tblwhouse[], tblwhouse[warehouse_name],FALSE() )), "Invalid", "Valid")</f>
        <v>Valid</v>
      </c>
    </row>
    <row r="7300" customFormat="false" ht="15" hidden="false" customHeight="true" outlineLevel="0" collapsed="false">
      <c r="A7300" s="1" t="n">
        <v>7299</v>
      </c>
      <c r="B7300" s="1" t="n">
        <v>1</v>
      </c>
      <c r="C7300" s="1" t="n">
        <v>1646</v>
      </c>
      <c r="D7300" s="1" t="s">
        <v>14358</v>
      </c>
      <c r="E7300" s="1" t="n">
        <v>411</v>
      </c>
      <c r="F7300" s="1" t="n">
        <v>71</v>
      </c>
      <c r="G7300" s="1" t="n">
        <v>908.63</v>
      </c>
      <c r="H7300" s="4" t="n">
        <v>46221.600938588</v>
      </c>
      <c r="I73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7299BT1508291164641171908.6346221.600938588</v>
      </c>
      <c r="J7300" s="1" t="n">
        <f aca="false">COUNTIF(I:I, $I7300)</f>
        <v>1</v>
      </c>
      <c r="K7300" s="1" t="str">
        <f aca="false">IF(ISNA(VLOOKUP(Table4[product_id], tblProducts[], tblProducts[product_name],FALSE() )), "Invalid", "Valid")</f>
        <v>Valid</v>
      </c>
      <c r="L7300" s="5" t="str">
        <f aca="false">IF(ISNA(VLOOKUP(Table4[[#This Row],[warehouse_id]], tblwhouse[], tblwhouse[warehouse_name],FALSE() )), "Invalid", "Valid")</f>
        <v>Valid</v>
      </c>
    </row>
    <row r="7301" customFormat="false" ht="15" hidden="false" customHeight="true" outlineLevel="0" collapsed="false">
      <c r="A7301" s="1" t="n">
        <v>7300</v>
      </c>
      <c r="B7301" s="1" t="n">
        <v>1</v>
      </c>
      <c r="C7301" s="1" t="n">
        <v>936</v>
      </c>
      <c r="D7301" s="1" t="s">
        <v>14359</v>
      </c>
      <c r="E7301" s="1" t="n">
        <v>480</v>
      </c>
      <c r="F7301" s="1" t="n">
        <v>62</v>
      </c>
      <c r="G7301" s="1" t="n">
        <v>820.79</v>
      </c>
      <c r="H7301" s="4" t="n">
        <v>46113.600938588</v>
      </c>
      <c r="I73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7300BT212559193648062820.7946113.600938588</v>
      </c>
      <c r="J7301" s="1" t="n">
        <f aca="false">COUNTIF(I:I, $I7301)</f>
        <v>1</v>
      </c>
      <c r="K7301" s="1" t="str">
        <f aca="false">IF(ISNA(VLOOKUP(Table4[product_id], tblProducts[], tblProducts[product_name],FALSE() )), "Invalid", "Valid")</f>
        <v>Valid</v>
      </c>
      <c r="L7301" s="5" t="str">
        <f aca="false">IF(ISNA(VLOOKUP(Table4[[#This Row],[warehouse_id]], tblwhouse[], tblwhouse[warehouse_name],FALSE() )), "Invalid", "Valid")</f>
        <v>Valid</v>
      </c>
    </row>
    <row r="7302" customFormat="false" ht="15" hidden="false" customHeight="true" outlineLevel="0" collapsed="false">
      <c r="A7302" s="1" t="n">
        <v>7301</v>
      </c>
      <c r="B7302" s="1" t="n">
        <v>2</v>
      </c>
      <c r="C7302" s="1" t="n">
        <v>154</v>
      </c>
      <c r="D7302" s="1" t="s">
        <v>14360</v>
      </c>
      <c r="E7302" s="1" t="n">
        <v>362</v>
      </c>
      <c r="F7302" s="1" t="n">
        <v>57</v>
      </c>
      <c r="G7302" s="1" t="n">
        <v>195.14</v>
      </c>
      <c r="H7302" s="4" t="n">
        <v>46187.600938588</v>
      </c>
      <c r="I73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7301BT931262215436257195.1446187.600938588</v>
      </c>
      <c r="J7302" s="1" t="n">
        <f aca="false">COUNTIF(I:I, $I7302)</f>
        <v>1</v>
      </c>
      <c r="K7302" s="1" t="str">
        <f aca="false">IF(ISNA(VLOOKUP(Table4[product_id], tblProducts[], tblProducts[product_name],FALSE() )), "Invalid", "Valid")</f>
        <v>Valid</v>
      </c>
      <c r="L7302" s="5" t="str">
        <f aca="false">IF(ISNA(VLOOKUP(Table4[[#This Row],[warehouse_id]], tblwhouse[], tblwhouse[warehouse_name],FALSE() )), "Invalid", "Valid")</f>
        <v>Valid</v>
      </c>
    </row>
    <row r="7303" customFormat="false" ht="15" hidden="false" customHeight="true" outlineLevel="0" collapsed="false">
      <c r="A7303" s="1" t="n">
        <v>7302</v>
      </c>
      <c r="B7303" s="1" t="n">
        <v>1</v>
      </c>
      <c r="C7303" s="1" t="n">
        <v>1847</v>
      </c>
      <c r="D7303" s="1" t="s">
        <v>14361</v>
      </c>
      <c r="E7303" s="1" t="n">
        <v>325</v>
      </c>
      <c r="F7303" s="1" t="n">
        <v>21</v>
      </c>
      <c r="G7303" s="1" t="n">
        <v>1080.03</v>
      </c>
      <c r="H7303" s="4" t="n">
        <v>45980.600938588</v>
      </c>
      <c r="I73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7302BT23817211847325211080.0345980.600938588</v>
      </c>
      <c r="J7303" s="1" t="n">
        <f aca="false">COUNTIF(I:I, $I7303)</f>
        <v>1</v>
      </c>
      <c r="K7303" s="1" t="str">
        <f aca="false">IF(ISNA(VLOOKUP(Table4[product_id], tblProducts[], tblProducts[product_name],FALSE() )), "Invalid", "Valid")</f>
        <v>Valid</v>
      </c>
      <c r="L7303" s="5" t="str">
        <f aca="false">IF(ISNA(VLOOKUP(Table4[[#This Row],[warehouse_id]], tblwhouse[], tblwhouse[warehouse_name],FALSE() )), "Invalid", "Valid")</f>
        <v>Valid</v>
      </c>
    </row>
    <row r="7304" customFormat="false" ht="15" hidden="false" customHeight="true" outlineLevel="0" collapsed="false">
      <c r="A7304" s="1" t="n">
        <v>7303</v>
      </c>
      <c r="B7304" s="1" t="n">
        <v>2</v>
      </c>
      <c r="C7304" s="1" t="n">
        <v>722</v>
      </c>
      <c r="D7304" s="1" t="s">
        <v>14362</v>
      </c>
      <c r="E7304" s="1" t="n">
        <v>467</v>
      </c>
      <c r="F7304" s="1" t="n">
        <v>54</v>
      </c>
      <c r="G7304" s="1" t="n">
        <v>1375.15</v>
      </c>
      <c r="H7304" s="4" t="n">
        <v>45891.600938588</v>
      </c>
      <c r="I73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7303BT8029572722467541375.1545891.600938588</v>
      </c>
      <c r="J7304" s="1" t="n">
        <f aca="false">COUNTIF(I:I, $I7304)</f>
        <v>1</v>
      </c>
      <c r="K7304" s="1" t="str">
        <f aca="false">IF(ISNA(VLOOKUP(Table4[product_id], tblProducts[], tblProducts[product_name],FALSE() )), "Invalid", "Valid")</f>
        <v>Valid</v>
      </c>
      <c r="L7304" s="5" t="str">
        <f aca="false">IF(ISNA(VLOOKUP(Table4[[#This Row],[warehouse_id]], tblwhouse[], tblwhouse[warehouse_name],FALSE() )), "Invalid", "Valid")</f>
        <v>Valid</v>
      </c>
    </row>
    <row r="7305" customFormat="false" ht="15" hidden="false" customHeight="true" outlineLevel="0" collapsed="false">
      <c r="A7305" s="1" t="n">
        <v>7304</v>
      </c>
      <c r="B7305" s="1" t="n">
        <v>3</v>
      </c>
      <c r="C7305" s="1" t="n">
        <v>1952</v>
      </c>
      <c r="D7305" s="1" t="s">
        <v>14363</v>
      </c>
      <c r="E7305" s="1" t="n">
        <v>406</v>
      </c>
      <c r="F7305" s="1" t="n">
        <v>48</v>
      </c>
      <c r="G7305" s="1" t="n">
        <v>682.23</v>
      </c>
      <c r="H7305" s="4" t="n">
        <v>45898.600938588</v>
      </c>
      <c r="I73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7304BT6760243195240648682.2345898.600938588</v>
      </c>
      <c r="J7305" s="1" t="n">
        <f aca="false">COUNTIF(I:I, $I7305)</f>
        <v>1</v>
      </c>
      <c r="K7305" s="1" t="str">
        <f aca="false">IF(ISNA(VLOOKUP(Table4[product_id], tblProducts[], tblProducts[product_name],FALSE() )), "Invalid", "Valid")</f>
        <v>Valid</v>
      </c>
      <c r="L7305" s="5" t="str">
        <f aca="false">IF(ISNA(VLOOKUP(Table4[[#This Row],[warehouse_id]], tblwhouse[], tblwhouse[warehouse_name],FALSE() )), "Invalid", "Valid")</f>
        <v>Valid</v>
      </c>
    </row>
    <row r="7306" customFormat="false" ht="15" hidden="false" customHeight="true" outlineLevel="0" collapsed="false">
      <c r="A7306" s="1" t="n">
        <v>7305</v>
      </c>
      <c r="B7306" s="1" t="n">
        <v>4</v>
      </c>
      <c r="C7306" s="1" t="n">
        <v>118</v>
      </c>
      <c r="D7306" s="1" t="s">
        <v>14364</v>
      </c>
      <c r="E7306" s="1" t="n">
        <v>178</v>
      </c>
      <c r="F7306" s="1" t="n">
        <v>34</v>
      </c>
      <c r="G7306" s="1" t="n">
        <v>306.34</v>
      </c>
      <c r="H7306" s="4" t="n">
        <v>46116.600938588</v>
      </c>
      <c r="I73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7305BT681436411817834306.3446116.600938588</v>
      </c>
      <c r="J7306" s="1" t="n">
        <f aca="false">COUNTIF(I:I, $I7306)</f>
        <v>1</v>
      </c>
      <c r="K7306" s="1" t="str">
        <f aca="false">IF(ISNA(VLOOKUP(Table4[product_id], tblProducts[], tblProducts[product_name],FALSE() )), "Invalid", "Valid")</f>
        <v>Valid</v>
      </c>
      <c r="L7306" s="5" t="str">
        <f aca="false">IF(ISNA(VLOOKUP(Table4[[#This Row],[warehouse_id]], tblwhouse[], tblwhouse[warehouse_name],FALSE() )), "Invalid", "Valid")</f>
        <v>Valid</v>
      </c>
    </row>
    <row r="7307" customFormat="false" ht="15" hidden="false" customHeight="true" outlineLevel="0" collapsed="false">
      <c r="A7307" s="1" t="n">
        <v>7306</v>
      </c>
      <c r="B7307" s="1" t="n">
        <v>4</v>
      </c>
      <c r="C7307" s="1" t="n">
        <v>1623</v>
      </c>
      <c r="D7307" s="1" t="s">
        <v>14365</v>
      </c>
      <c r="E7307" s="1" t="n">
        <v>364</v>
      </c>
      <c r="F7307" s="1" t="n">
        <v>62</v>
      </c>
      <c r="G7307" s="1" t="n">
        <v>1317.44</v>
      </c>
      <c r="H7307" s="4" t="n">
        <v>46074.600938588</v>
      </c>
      <c r="I73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7306BT86178641623364621317.4446074.600938588</v>
      </c>
      <c r="J7307" s="1" t="n">
        <f aca="false">COUNTIF(I:I, $I7307)</f>
        <v>1</v>
      </c>
      <c r="K7307" s="1" t="str">
        <f aca="false">IF(ISNA(VLOOKUP(Table4[product_id], tblProducts[], tblProducts[product_name],FALSE() )), "Invalid", "Valid")</f>
        <v>Valid</v>
      </c>
      <c r="L7307" s="5" t="str">
        <f aca="false">IF(ISNA(VLOOKUP(Table4[[#This Row],[warehouse_id]], tblwhouse[], tblwhouse[warehouse_name],FALSE() )), "Invalid", "Valid")</f>
        <v>Valid</v>
      </c>
    </row>
    <row r="7308" customFormat="false" ht="15" hidden="false" customHeight="true" outlineLevel="0" collapsed="false">
      <c r="A7308" s="1" t="n">
        <v>7307</v>
      </c>
      <c r="B7308" s="1" t="n">
        <v>1</v>
      </c>
      <c r="C7308" s="1" t="n">
        <v>1812</v>
      </c>
      <c r="D7308" s="1" t="s">
        <v>14366</v>
      </c>
      <c r="E7308" s="1" t="n">
        <v>54</v>
      </c>
      <c r="F7308" s="1" t="n">
        <v>79</v>
      </c>
      <c r="G7308" s="1" t="n">
        <v>1271.09</v>
      </c>
      <c r="H7308" s="4" t="n">
        <v>46044.600938588</v>
      </c>
      <c r="I73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7307BT9393761181254791271.0946044.600938588</v>
      </c>
      <c r="J7308" s="1" t="n">
        <f aca="false">COUNTIF(I:I, $I7308)</f>
        <v>1</v>
      </c>
      <c r="K7308" s="1" t="str">
        <f aca="false">IF(ISNA(VLOOKUP(Table4[product_id], tblProducts[], tblProducts[product_name],FALSE() )), "Invalid", "Valid")</f>
        <v>Valid</v>
      </c>
      <c r="L7308" s="5" t="str">
        <f aca="false">IF(ISNA(VLOOKUP(Table4[[#This Row],[warehouse_id]], tblwhouse[], tblwhouse[warehouse_name],FALSE() )), "Invalid", "Valid")</f>
        <v>Valid</v>
      </c>
    </row>
    <row r="7309" customFormat="false" ht="15" hidden="false" customHeight="true" outlineLevel="0" collapsed="false">
      <c r="A7309" s="1" t="n">
        <v>7308</v>
      </c>
      <c r="B7309" s="1" t="n">
        <v>3</v>
      </c>
      <c r="C7309" s="1" t="n">
        <v>41</v>
      </c>
      <c r="D7309" s="1" t="s">
        <v>14367</v>
      </c>
      <c r="E7309" s="1" t="n">
        <v>478</v>
      </c>
      <c r="F7309" s="1" t="n">
        <v>60</v>
      </c>
      <c r="G7309" s="1" t="n">
        <v>1403.17</v>
      </c>
      <c r="H7309" s="4" t="n">
        <v>46195.600938588</v>
      </c>
      <c r="I73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7308BT431822341478601403.1746195.600938588</v>
      </c>
      <c r="J7309" s="1" t="n">
        <f aca="false">COUNTIF(I:I, $I7309)</f>
        <v>1</v>
      </c>
      <c r="K7309" s="1" t="str">
        <f aca="false">IF(ISNA(VLOOKUP(Table4[product_id], tblProducts[], tblProducts[product_name],FALSE() )), "Invalid", "Valid")</f>
        <v>Valid</v>
      </c>
      <c r="L7309" s="5" t="str">
        <f aca="false">IF(ISNA(VLOOKUP(Table4[[#This Row],[warehouse_id]], tblwhouse[], tblwhouse[warehouse_name],FALSE() )), "Invalid", "Valid")</f>
        <v>Valid</v>
      </c>
    </row>
    <row r="7310" customFormat="false" ht="15" hidden="false" customHeight="true" outlineLevel="0" collapsed="false">
      <c r="A7310" s="1" t="n">
        <v>7309</v>
      </c>
      <c r="B7310" s="1" t="n">
        <v>4</v>
      </c>
      <c r="C7310" s="1" t="n">
        <v>217</v>
      </c>
      <c r="D7310" s="1" t="s">
        <v>14368</v>
      </c>
      <c r="E7310" s="1" t="n">
        <v>448</v>
      </c>
      <c r="F7310" s="1" t="n">
        <v>33</v>
      </c>
      <c r="G7310" s="1" t="n">
        <v>161.16</v>
      </c>
      <c r="H7310" s="4" t="n">
        <v>45930.600938588</v>
      </c>
      <c r="I73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7309BT754315421744833161.1645930.600938588</v>
      </c>
      <c r="J7310" s="1" t="n">
        <f aca="false">COUNTIF(I:I, $I7310)</f>
        <v>1</v>
      </c>
      <c r="K7310" s="1" t="str">
        <f aca="false">IF(ISNA(VLOOKUP(Table4[product_id], tblProducts[], tblProducts[product_name],FALSE() )), "Invalid", "Valid")</f>
        <v>Valid</v>
      </c>
      <c r="L7310" s="5" t="str">
        <f aca="false">IF(ISNA(VLOOKUP(Table4[[#This Row],[warehouse_id]], tblwhouse[], tblwhouse[warehouse_name],FALSE() )), "Invalid", "Valid")</f>
        <v>Valid</v>
      </c>
    </row>
    <row r="7311" customFormat="false" ht="15" hidden="false" customHeight="true" outlineLevel="0" collapsed="false">
      <c r="A7311" s="1" t="n">
        <v>7310</v>
      </c>
      <c r="B7311" s="1" t="n">
        <v>2</v>
      </c>
      <c r="C7311" s="1" t="n">
        <v>2634</v>
      </c>
      <c r="D7311" s="1" t="s">
        <v>14369</v>
      </c>
      <c r="E7311" s="1" t="n">
        <v>310</v>
      </c>
      <c r="F7311" s="1" t="n">
        <v>36</v>
      </c>
      <c r="G7311" s="1" t="n">
        <v>1084.64</v>
      </c>
      <c r="H7311" s="4" t="n">
        <v>46192.6009385995</v>
      </c>
      <c r="I73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7310BT57578122634310361084.6446192.6009385995</v>
      </c>
      <c r="J7311" s="1" t="n">
        <f aca="false">COUNTIF(I:I, $I7311)</f>
        <v>1</v>
      </c>
      <c r="K7311" s="1" t="str">
        <f aca="false">IF(ISNA(VLOOKUP(Table4[product_id], tblProducts[], tblProducts[product_name],FALSE() )), "Invalid", "Valid")</f>
        <v>Valid</v>
      </c>
      <c r="L7311" s="5" t="str">
        <f aca="false">IF(ISNA(VLOOKUP(Table4[[#This Row],[warehouse_id]], tblwhouse[], tblwhouse[warehouse_name],FALSE() )), "Invalid", "Valid")</f>
        <v>Valid</v>
      </c>
    </row>
    <row r="7312" customFormat="false" ht="15" hidden="false" customHeight="true" outlineLevel="0" collapsed="false">
      <c r="A7312" s="1" t="n">
        <v>7311</v>
      </c>
      <c r="B7312" s="1" t="n">
        <v>1</v>
      </c>
      <c r="C7312" s="1" t="n">
        <v>2102</v>
      </c>
      <c r="D7312" s="1" t="s">
        <v>14370</v>
      </c>
      <c r="E7312" s="1" t="n">
        <v>42</v>
      </c>
      <c r="F7312" s="1" t="n">
        <v>23</v>
      </c>
      <c r="G7312" s="1" t="n">
        <v>364.99</v>
      </c>
      <c r="H7312" s="4" t="n">
        <v>45874.6009385995</v>
      </c>
      <c r="I73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7311BT678772121024223364.9945874.6009385995</v>
      </c>
      <c r="J7312" s="1" t="n">
        <f aca="false">COUNTIF(I:I, $I7312)</f>
        <v>1</v>
      </c>
      <c r="K7312" s="1" t="str">
        <f aca="false">IF(ISNA(VLOOKUP(Table4[product_id], tblProducts[], tblProducts[product_name],FALSE() )), "Invalid", "Valid")</f>
        <v>Valid</v>
      </c>
      <c r="L7312" s="5" t="str">
        <f aca="false">IF(ISNA(VLOOKUP(Table4[[#This Row],[warehouse_id]], tblwhouse[], tblwhouse[warehouse_name],FALSE() )), "Invalid", "Valid")</f>
        <v>Valid</v>
      </c>
    </row>
    <row r="7313" customFormat="false" ht="15" hidden="false" customHeight="true" outlineLevel="0" collapsed="false">
      <c r="A7313" s="1" t="n">
        <v>7312</v>
      </c>
      <c r="B7313" s="1" t="n">
        <v>1</v>
      </c>
      <c r="C7313" s="1" t="n">
        <v>1568</v>
      </c>
      <c r="D7313" s="1" t="s">
        <v>14371</v>
      </c>
      <c r="E7313" s="1" t="n">
        <v>37</v>
      </c>
      <c r="F7313" s="1" t="n">
        <v>67</v>
      </c>
      <c r="G7313" s="1" t="n">
        <v>1358.48</v>
      </c>
      <c r="H7313" s="4" t="n">
        <v>46199.6009385995</v>
      </c>
      <c r="I73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7312BT3516771156837671358.4846199.6009385995</v>
      </c>
      <c r="J7313" s="1" t="n">
        <f aca="false">COUNTIF(I:I, $I7313)</f>
        <v>1</v>
      </c>
      <c r="K7313" s="1" t="str">
        <f aca="false">IF(ISNA(VLOOKUP(Table4[product_id], tblProducts[], tblProducts[product_name],FALSE() )), "Invalid", "Valid")</f>
        <v>Valid</v>
      </c>
      <c r="L7313" s="5" t="str">
        <f aca="false">IF(ISNA(VLOOKUP(Table4[[#This Row],[warehouse_id]], tblwhouse[], tblwhouse[warehouse_name],FALSE() )), "Invalid", "Valid")</f>
        <v>Valid</v>
      </c>
    </row>
    <row r="7314" customFormat="false" ht="15" hidden="false" customHeight="true" outlineLevel="0" collapsed="false">
      <c r="A7314" s="1" t="n">
        <v>7313</v>
      </c>
      <c r="B7314" s="1" t="n">
        <v>1</v>
      </c>
      <c r="C7314" s="1" t="n">
        <v>1290</v>
      </c>
      <c r="D7314" s="1" t="s">
        <v>14372</v>
      </c>
      <c r="E7314" s="1" t="n">
        <v>348</v>
      </c>
      <c r="F7314" s="1" t="n">
        <v>36</v>
      </c>
      <c r="G7314" s="1" t="n">
        <v>533.55</v>
      </c>
      <c r="H7314" s="4" t="n">
        <v>46046.6009385995</v>
      </c>
      <c r="I73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7313BT4527551129034836533.5546046.6009385995</v>
      </c>
      <c r="J7314" s="1" t="n">
        <f aca="false">COUNTIF(I:I, $I7314)</f>
        <v>1</v>
      </c>
      <c r="K7314" s="1" t="str">
        <f aca="false">IF(ISNA(VLOOKUP(Table4[product_id], tblProducts[], tblProducts[product_name],FALSE() )), "Invalid", "Valid")</f>
        <v>Valid</v>
      </c>
      <c r="L7314" s="5" t="str">
        <f aca="false">IF(ISNA(VLOOKUP(Table4[[#This Row],[warehouse_id]], tblwhouse[], tblwhouse[warehouse_name],FALSE() )), "Invalid", "Valid")</f>
        <v>Valid</v>
      </c>
    </row>
    <row r="7315" customFormat="false" ht="15" hidden="false" customHeight="true" outlineLevel="0" collapsed="false">
      <c r="A7315" s="1" t="n">
        <v>7314</v>
      </c>
      <c r="B7315" s="1" t="n">
        <v>2</v>
      </c>
      <c r="C7315" s="1" t="n">
        <v>1106</v>
      </c>
      <c r="D7315" s="1" t="s">
        <v>14373</v>
      </c>
      <c r="E7315" s="1" t="n">
        <v>171</v>
      </c>
      <c r="F7315" s="1" t="n">
        <v>29</v>
      </c>
      <c r="G7315" s="1" t="n">
        <v>796.25</v>
      </c>
      <c r="H7315" s="4" t="n">
        <v>46142.6009385995</v>
      </c>
      <c r="I73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7314BT3700762110617129796.2546142.6009385995</v>
      </c>
      <c r="J7315" s="1" t="n">
        <f aca="false">COUNTIF(I:I, $I7315)</f>
        <v>1</v>
      </c>
      <c r="K7315" s="1" t="str">
        <f aca="false">IF(ISNA(VLOOKUP(Table4[product_id], tblProducts[], tblProducts[product_name],FALSE() )), "Invalid", "Valid")</f>
        <v>Valid</v>
      </c>
      <c r="L7315" s="5" t="str">
        <f aca="false">IF(ISNA(VLOOKUP(Table4[[#This Row],[warehouse_id]], tblwhouse[], tblwhouse[warehouse_name],FALSE() )), "Invalid", "Valid")</f>
        <v>Valid</v>
      </c>
    </row>
    <row r="7316" customFormat="false" ht="15" hidden="false" customHeight="true" outlineLevel="0" collapsed="false">
      <c r="A7316" s="1" t="n">
        <v>7315</v>
      </c>
      <c r="B7316" s="1" t="n">
        <v>1</v>
      </c>
      <c r="C7316" s="1" t="n">
        <v>947</v>
      </c>
      <c r="D7316" s="1" t="s">
        <v>14374</v>
      </c>
      <c r="E7316" s="1" t="n">
        <v>316</v>
      </c>
      <c r="F7316" s="1" t="n">
        <v>72</v>
      </c>
      <c r="G7316" s="1" t="n">
        <v>1265.23</v>
      </c>
      <c r="H7316" s="4" t="n">
        <v>46040.6009385995</v>
      </c>
      <c r="I73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7315BT3155021947316721265.2346040.6009385995</v>
      </c>
      <c r="J7316" s="1" t="n">
        <f aca="false">COUNTIF(I:I, $I7316)</f>
        <v>1</v>
      </c>
      <c r="K7316" s="1" t="str">
        <f aca="false">IF(ISNA(VLOOKUP(Table4[product_id], tblProducts[], tblProducts[product_name],FALSE() )), "Invalid", "Valid")</f>
        <v>Valid</v>
      </c>
      <c r="L7316" s="5" t="str">
        <f aca="false">IF(ISNA(VLOOKUP(Table4[[#This Row],[warehouse_id]], tblwhouse[], tblwhouse[warehouse_name],FALSE() )), "Invalid", "Valid")</f>
        <v>Valid</v>
      </c>
    </row>
    <row r="7317" customFormat="false" ht="15" hidden="false" customHeight="true" outlineLevel="0" collapsed="false">
      <c r="A7317" s="1" t="n">
        <v>7316</v>
      </c>
      <c r="B7317" s="1" t="n">
        <v>1</v>
      </c>
      <c r="C7317" s="1" t="n">
        <v>184</v>
      </c>
      <c r="D7317" s="1" t="s">
        <v>14375</v>
      </c>
      <c r="E7317" s="1" t="n">
        <v>239</v>
      </c>
      <c r="F7317" s="1" t="n">
        <v>52</v>
      </c>
      <c r="G7317" s="1" t="n">
        <v>1236.78</v>
      </c>
      <c r="H7317" s="4" t="n">
        <v>46213.6009385995</v>
      </c>
      <c r="I73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7316BT2437721184239521236.7846213.6009385995</v>
      </c>
      <c r="J7317" s="1" t="n">
        <f aca="false">COUNTIF(I:I, $I7317)</f>
        <v>1</v>
      </c>
      <c r="K7317" s="1" t="str">
        <f aca="false">IF(ISNA(VLOOKUP(Table4[product_id], tblProducts[], tblProducts[product_name],FALSE() )), "Invalid", "Valid")</f>
        <v>Valid</v>
      </c>
      <c r="L7317" s="5" t="str">
        <f aca="false">IF(ISNA(VLOOKUP(Table4[[#This Row],[warehouse_id]], tblwhouse[], tblwhouse[warehouse_name],FALSE() )), "Invalid", "Valid")</f>
        <v>Valid</v>
      </c>
    </row>
    <row r="7318" customFormat="false" ht="15" hidden="false" customHeight="true" outlineLevel="0" collapsed="false">
      <c r="A7318" s="1" t="n">
        <v>7317</v>
      </c>
      <c r="B7318" s="1" t="n">
        <v>3</v>
      </c>
      <c r="C7318" s="1" t="n">
        <v>2199</v>
      </c>
      <c r="D7318" s="1" t="s">
        <v>14376</v>
      </c>
      <c r="E7318" s="1" t="n">
        <v>223</v>
      </c>
      <c r="F7318" s="1" t="n">
        <v>52</v>
      </c>
      <c r="G7318" s="1" t="n">
        <v>1007.07</v>
      </c>
      <c r="H7318" s="4" t="n">
        <v>46071.6009385995</v>
      </c>
      <c r="I73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7317BT36916632199223521007.0746071.6009385995</v>
      </c>
      <c r="J7318" s="1" t="n">
        <f aca="false">COUNTIF(I:I, $I7318)</f>
        <v>1</v>
      </c>
      <c r="K7318" s="1" t="str">
        <f aca="false">IF(ISNA(VLOOKUP(Table4[product_id], tblProducts[], tblProducts[product_name],FALSE() )), "Invalid", "Valid")</f>
        <v>Valid</v>
      </c>
      <c r="L7318" s="5" t="str">
        <f aca="false">IF(ISNA(VLOOKUP(Table4[[#This Row],[warehouse_id]], tblwhouse[], tblwhouse[warehouse_name],FALSE() )), "Invalid", "Valid")</f>
        <v>Valid</v>
      </c>
    </row>
    <row r="7319" customFormat="false" ht="15" hidden="false" customHeight="true" outlineLevel="0" collapsed="false">
      <c r="A7319" s="1" t="n">
        <v>7318</v>
      </c>
      <c r="B7319" s="1" t="n">
        <v>1</v>
      </c>
      <c r="C7319" s="1" t="n">
        <v>1130</v>
      </c>
      <c r="D7319" s="1" t="s">
        <v>14377</v>
      </c>
      <c r="E7319" s="1" t="n">
        <v>188</v>
      </c>
      <c r="F7319" s="1" t="n">
        <v>52</v>
      </c>
      <c r="G7319" s="1" t="n">
        <v>565.14</v>
      </c>
      <c r="H7319" s="4" t="n">
        <v>46105.6009385995</v>
      </c>
      <c r="I73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7318BT3636021113018852565.1446105.6009385995</v>
      </c>
      <c r="J7319" s="1" t="n">
        <f aca="false">COUNTIF(I:I, $I7319)</f>
        <v>1</v>
      </c>
      <c r="K7319" s="1" t="str">
        <f aca="false">IF(ISNA(VLOOKUP(Table4[product_id], tblProducts[], tblProducts[product_name],FALSE() )), "Invalid", "Valid")</f>
        <v>Valid</v>
      </c>
      <c r="L7319" s="5" t="str">
        <f aca="false">IF(ISNA(VLOOKUP(Table4[[#This Row],[warehouse_id]], tblwhouse[], tblwhouse[warehouse_name],FALSE() )), "Invalid", "Valid")</f>
        <v>Valid</v>
      </c>
    </row>
    <row r="7320" customFormat="false" ht="15" hidden="false" customHeight="true" outlineLevel="0" collapsed="false">
      <c r="A7320" s="1" t="n">
        <v>7319</v>
      </c>
      <c r="B7320" s="1" t="n">
        <v>3</v>
      </c>
      <c r="C7320" s="1" t="n">
        <v>1774</v>
      </c>
      <c r="D7320" s="1" t="s">
        <v>14378</v>
      </c>
      <c r="E7320" s="1" t="n">
        <v>320</v>
      </c>
      <c r="F7320" s="1" t="n">
        <v>53</v>
      </c>
      <c r="G7320" s="1" t="n">
        <v>1191.65</v>
      </c>
      <c r="H7320" s="4" t="n">
        <v>45874.6009385995</v>
      </c>
      <c r="I73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7319BT85354331774320531191.6545874.6009385995</v>
      </c>
      <c r="J7320" s="1" t="n">
        <f aca="false">COUNTIF(I:I, $I7320)</f>
        <v>1</v>
      </c>
      <c r="K7320" s="1" t="str">
        <f aca="false">IF(ISNA(VLOOKUP(Table4[product_id], tblProducts[], tblProducts[product_name],FALSE() )), "Invalid", "Valid")</f>
        <v>Valid</v>
      </c>
      <c r="L7320" s="5" t="str">
        <f aca="false">IF(ISNA(VLOOKUP(Table4[[#This Row],[warehouse_id]], tblwhouse[], tblwhouse[warehouse_name],FALSE() )), "Invalid", "Valid")</f>
        <v>Valid</v>
      </c>
    </row>
    <row r="7321" customFormat="false" ht="15" hidden="false" customHeight="true" outlineLevel="0" collapsed="false">
      <c r="A7321" s="1" t="n">
        <v>7320</v>
      </c>
      <c r="B7321" s="1" t="n">
        <v>2</v>
      </c>
      <c r="C7321" s="1" t="n">
        <v>195</v>
      </c>
      <c r="D7321" s="1" t="s">
        <v>14379</v>
      </c>
      <c r="E7321" s="1" t="n">
        <v>280</v>
      </c>
      <c r="F7321" s="1" t="n">
        <v>73</v>
      </c>
      <c r="G7321" s="1" t="n">
        <v>611.45</v>
      </c>
      <c r="H7321" s="4" t="n">
        <v>45989.6009385995</v>
      </c>
      <c r="I73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7320BT420032219528073611.4545989.6009385995</v>
      </c>
      <c r="J7321" s="1" t="n">
        <f aca="false">COUNTIF(I:I, $I7321)</f>
        <v>1</v>
      </c>
      <c r="K7321" s="1" t="str">
        <f aca="false">IF(ISNA(VLOOKUP(Table4[product_id], tblProducts[], tblProducts[product_name],FALSE() )), "Invalid", "Valid")</f>
        <v>Valid</v>
      </c>
      <c r="L7321" s="5" t="str">
        <f aca="false">IF(ISNA(VLOOKUP(Table4[[#This Row],[warehouse_id]], tblwhouse[], tblwhouse[warehouse_name],FALSE() )), "Invalid", "Valid")</f>
        <v>Valid</v>
      </c>
    </row>
    <row r="7322" customFormat="false" ht="15" hidden="false" customHeight="true" outlineLevel="0" collapsed="false">
      <c r="A7322" s="1" t="n">
        <v>7321</v>
      </c>
      <c r="B7322" s="1" t="n">
        <v>1</v>
      </c>
      <c r="C7322" s="1" t="n">
        <v>2021</v>
      </c>
      <c r="D7322" s="1" t="s">
        <v>14380</v>
      </c>
      <c r="E7322" s="1" t="n">
        <v>131</v>
      </c>
      <c r="F7322" s="1" t="n">
        <v>39</v>
      </c>
      <c r="G7322" s="1" t="n">
        <v>1153.25</v>
      </c>
      <c r="H7322" s="4" t="n">
        <v>45963.6009385995</v>
      </c>
      <c r="I73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7321BT36043812021131391153.2545963.6009385995</v>
      </c>
      <c r="J7322" s="1" t="n">
        <f aca="false">COUNTIF(I:I, $I7322)</f>
        <v>1</v>
      </c>
      <c r="K7322" s="1" t="str">
        <f aca="false">IF(ISNA(VLOOKUP(Table4[product_id], tblProducts[], tblProducts[product_name],FALSE() )), "Invalid", "Valid")</f>
        <v>Valid</v>
      </c>
      <c r="L7322" s="5" t="str">
        <f aca="false">IF(ISNA(VLOOKUP(Table4[[#This Row],[warehouse_id]], tblwhouse[], tblwhouse[warehouse_name],FALSE() )), "Invalid", "Valid")</f>
        <v>Valid</v>
      </c>
    </row>
    <row r="7323" customFormat="false" ht="15" hidden="false" customHeight="true" outlineLevel="0" collapsed="false">
      <c r="A7323" s="1" t="n">
        <v>7322</v>
      </c>
      <c r="B7323" s="1" t="n">
        <v>1</v>
      </c>
      <c r="C7323" s="1" t="n">
        <v>1271</v>
      </c>
      <c r="D7323" s="1" t="s">
        <v>14381</v>
      </c>
      <c r="E7323" s="1" t="n">
        <v>347</v>
      </c>
      <c r="F7323" s="1" t="n">
        <v>66</v>
      </c>
      <c r="G7323" s="1" t="n">
        <v>468.69</v>
      </c>
      <c r="H7323" s="4" t="n">
        <v>46048.6009385995</v>
      </c>
      <c r="I73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7322BT5750131127134766468.6946048.6009385995</v>
      </c>
      <c r="J7323" s="1" t="n">
        <f aca="false">COUNTIF(I:I, $I7323)</f>
        <v>1</v>
      </c>
      <c r="K7323" s="1" t="str">
        <f aca="false">IF(ISNA(VLOOKUP(Table4[product_id], tblProducts[], tblProducts[product_name],FALSE() )), "Invalid", "Valid")</f>
        <v>Valid</v>
      </c>
      <c r="L7323" s="5" t="str">
        <f aca="false">IF(ISNA(VLOOKUP(Table4[[#This Row],[warehouse_id]], tblwhouse[], tblwhouse[warehouse_name],FALSE() )), "Invalid", "Valid")</f>
        <v>Valid</v>
      </c>
    </row>
    <row r="7324" customFormat="false" ht="15" hidden="false" customHeight="true" outlineLevel="0" collapsed="false">
      <c r="A7324" s="1" t="n">
        <v>7323</v>
      </c>
      <c r="B7324" s="1" t="n">
        <v>4</v>
      </c>
      <c r="C7324" s="1" t="n">
        <v>1041</v>
      </c>
      <c r="D7324" s="1" t="s">
        <v>14382</v>
      </c>
      <c r="E7324" s="1" t="n">
        <v>315</v>
      </c>
      <c r="F7324" s="1" t="n">
        <v>44</v>
      </c>
      <c r="G7324" s="1" t="n">
        <v>558.86</v>
      </c>
      <c r="H7324" s="4" t="n">
        <v>46012.6009385995</v>
      </c>
      <c r="I73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7323BT9774684104131544558.8646012.6009385995</v>
      </c>
      <c r="J7324" s="1" t="n">
        <f aca="false">COUNTIF(I:I, $I7324)</f>
        <v>1</v>
      </c>
      <c r="K7324" s="1" t="str">
        <f aca="false">IF(ISNA(VLOOKUP(Table4[product_id], tblProducts[], tblProducts[product_name],FALSE() )), "Invalid", "Valid")</f>
        <v>Valid</v>
      </c>
      <c r="L7324" s="5" t="str">
        <f aca="false">IF(ISNA(VLOOKUP(Table4[[#This Row],[warehouse_id]], tblwhouse[], tblwhouse[warehouse_name],FALSE() )), "Invalid", "Valid")</f>
        <v>Valid</v>
      </c>
    </row>
    <row r="7325" customFormat="false" ht="15" hidden="false" customHeight="true" outlineLevel="0" collapsed="false">
      <c r="A7325" s="1" t="n">
        <v>7324</v>
      </c>
      <c r="B7325" s="1" t="n">
        <v>3</v>
      </c>
      <c r="C7325" s="1" t="n">
        <v>1550</v>
      </c>
      <c r="D7325" s="1" t="s">
        <v>14383</v>
      </c>
      <c r="E7325" s="1" t="n">
        <v>484</v>
      </c>
      <c r="F7325" s="1" t="n">
        <v>63</v>
      </c>
      <c r="G7325" s="1" t="n">
        <v>103.44</v>
      </c>
      <c r="H7325" s="4" t="n">
        <v>46004.6009385995</v>
      </c>
      <c r="I73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7324BT3930883155048463103.4446004.6009385995</v>
      </c>
      <c r="J7325" s="1" t="n">
        <f aca="false">COUNTIF(I:I, $I7325)</f>
        <v>1</v>
      </c>
      <c r="K7325" s="1" t="str">
        <f aca="false">IF(ISNA(VLOOKUP(Table4[product_id], tblProducts[], tblProducts[product_name],FALSE() )), "Invalid", "Valid")</f>
        <v>Valid</v>
      </c>
      <c r="L7325" s="5" t="str">
        <f aca="false">IF(ISNA(VLOOKUP(Table4[[#This Row],[warehouse_id]], tblwhouse[], tblwhouse[warehouse_name],FALSE() )), "Invalid", "Valid")</f>
        <v>Valid</v>
      </c>
    </row>
    <row r="7326" customFormat="false" ht="15" hidden="false" customHeight="true" outlineLevel="0" collapsed="false">
      <c r="A7326" s="1" t="n">
        <v>7325</v>
      </c>
      <c r="B7326" s="1" t="n">
        <v>3</v>
      </c>
      <c r="C7326" s="1" t="n">
        <v>331</v>
      </c>
      <c r="D7326" s="1" t="s">
        <v>14384</v>
      </c>
      <c r="E7326" s="1" t="n">
        <v>39</v>
      </c>
      <c r="F7326" s="1" t="n">
        <v>41</v>
      </c>
      <c r="G7326" s="1" t="n">
        <v>1092.43</v>
      </c>
      <c r="H7326" s="4" t="n">
        <v>46138.6009385995</v>
      </c>
      <c r="I73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7325BT570922333139411092.4346138.6009385995</v>
      </c>
      <c r="J7326" s="1" t="n">
        <f aca="false">COUNTIF(I:I, $I7326)</f>
        <v>1</v>
      </c>
      <c r="K7326" s="1" t="str">
        <f aca="false">IF(ISNA(VLOOKUP(Table4[product_id], tblProducts[], tblProducts[product_name],FALSE() )), "Invalid", "Valid")</f>
        <v>Valid</v>
      </c>
      <c r="L7326" s="5" t="str">
        <f aca="false">IF(ISNA(VLOOKUP(Table4[[#This Row],[warehouse_id]], tblwhouse[], tblwhouse[warehouse_name],FALSE() )), "Invalid", "Valid")</f>
        <v>Valid</v>
      </c>
    </row>
    <row r="7327" customFormat="false" ht="15" hidden="false" customHeight="true" outlineLevel="0" collapsed="false">
      <c r="A7327" s="1" t="n">
        <v>7326</v>
      </c>
      <c r="B7327" s="1" t="n">
        <v>1</v>
      </c>
      <c r="C7327" s="1" t="n">
        <v>371</v>
      </c>
      <c r="D7327" s="1" t="s">
        <v>14385</v>
      </c>
      <c r="E7327" s="1" t="n">
        <v>180</v>
      </c>
      <c r="F7327" s="1" t="n">
        <v>27</v>
      </c>
      <c r="G7327" s="1" t="n">
        <v>1264.79</v>
      </c>
      <c r="H7327" s="4" t="n">
        <v>45988.6009385995</v>
      </c>
      <c r="I73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7326BT3681121371180271264.7945988.6009385995</v>
      </c>
      <c r="J7327" s="1" t="n">
        <f aca="false">COUNTIF(I:I, $I7327)</f>
        <v>1</v>
      </c>
      <c r="K7327" s="1" t="str">
        <f aca="false">IF(ISNA(VLOOKUP(Table4[product_id], tblProducts[], tblProducts[product_name],FALSE() )), "Invalid", "Valid")</f>
        <v>Valid</v>
      </c>
      <c r="L7327" s="5" t="str">
        <f aca="false">IF(ISNA(VLOOKUP(Table4[[#This Row],[warehouse_id]], tblwhouse[], tblwhouse[warehouse_name],FALSE() )), "Invalid", "Valid")</f>
        <v>Valid</v>
      </c>
    </row>
    <row r="7328" customFormat="false" ht="15" hidden="false" customHeight="true" outlineLevel="0" collapsed="false">
      <c r="A7328" s="1" t="n">
        <v>7327</v>
      </c>
      <c r="B7328" s="1" t="n">
        <v>3</v>
      </c>
      <c r="C7328" s="1" t="n">
        <v>551</v>
      </c>
      <c r="D7328" s="1" t="s">
        <v>14386</v>
      </c>
      <c r="E7328" s="1" t="n">
        <v>117</v>
      </c>
      <c r="F7328" s="1" t="n">
        <v>76</v>
      </c>
      <c r="G7328" s="1" t="n">
        <v>136.49</v>
      </c>
      <c r="H7328" s="4" t="n">
        <v>46166.6009385995</v>
      </c>
      <c r="I73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7327BT608581355111776136.4946166.6009385995</v>
      </c>
      <c r="J7328" s="1" t="n">
        <f aca="false">COUNTIF(I:I, $I7328)</f>
        <v>1</v>
      </c>
      <c r="K7328" s="1" t="str">
        <f aca="false">IF(ISNA(VLOOKUP(Table4[product_id], tblProducts[], tblProducts[product_name],FALSE() )), "Invalid", "Valid")</f>
        <v>Valid</v>
      </c>
      <c r="L7328" s="5" t="str">
        <f aca="false">IF(ISNA(VLOOKUP(Table4[[#This Row],[warehouse_id]], tblwhouse[], tblwhouse[warehouse_name],FALSE() )), "Invalid", "Valid")</f>
        <v>Valid</v>
      </c>
    </row>
    <row r="7329" customFormat="false" ht="15" hidden="false" customHeight="true" outlineLevel="0" collapsed="false">
      <c r="A7329" s="1" t="n">
        <v>7328</v>
      </c>
      <c r="B7329" s="1" t="n">
        <v>2</v>
      </c>
      <c r="C7329" s="1" t="n">
        <v>1619</v>
      </c>
      <c r="D7329" s="1" t="s">
        <v>14387</v>
      </c>
      <c r="E7329" s="1" t="n">
        <v>478</v>
      </c>
      <c r="F7329" s="1" t="n">
        <v>34</v>
      </c>
      <c r="G7329" s="1" t="n">
        <v>340.04</v>
      </c>
      <c r="H7329" s="4" t="n">
        <v>46118.6009385995</v>
      </c>
      <c r="I73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7328BT8668562161947834340.0446118.6009385995</v>
      </c>
      <c r="J7329" s="1" t="n">
        <f aca="false">COUNTIF(I:I, $I7329)</f>
        <v>1</v>
      </c>
      <c r="K7329" s="1" t="str">
        <f aca="false">IF(ISNA(VLOOKUP(Table4[product_id], tblProducts[], tblProducts[product_name],FALSE() )), "Invalid", "Valid")</f>
        <v>Valid</v>
      </c>
      <c r="L7329" s="5" t="str">
        <f aca="false">IF(ISNA(VLOOKUP(Table4[[#This Row],[warehouse_id]], tblwhouse[], tblwhouse[warehouse_name],FALSE() )), "Invalid", "Valid")</f>
        <v>Valid</v>
      </c>
    </row>
    <row r="7330" customFormat="false" ht="15" hidden="false" customHeight="true" outlineLevel="0" collapsed="false">
      <c r="A7330" s="1" t="n">
        <v>7329</v>
      </c>
      <c r="B7330" s="1" t="n">
        <v>2</v>
      </c>
      <c r="C7330" s="1" t="n">
        <v>684</v>
      </c>
      <c r="D7330" s="1" t="s">
        <v>14388</v>
      </c>
      <c r="E7330" s="1" t="n">
        <v>233</v>
      </c>
      <c r="F7330" s="1" t="n">
        <v>77</v>
      </c>
      <c r="G7330" s="1" t="n">
        <v>1495.77</v>
      </c>
      <c r="H7330" s="4" t="n">
        <v>45965.6009385995</v>
      </c>
      <c r="I73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7329BT6942992684233771495.7745965.6009385995</v>
      </c>
      <c r="J7330" s="1" t="n">
        <f aca="false">COUNTIF(I:I, $I7330)</f>
        <v>1</v>
      </c>
      <c r="K7330" s="1" t="str">
        <f aca="false">IF(ISNA(VLOOKUP(Table4[product_id], tblProducts[], tblProducts[product_name],FALSE() )), "Invalid", "Valid")</f>
        <v>Valid</v>
      </c>
      <c r="L7330" s="5" t="str">
        <f aca="false">IF(ISNA(VLOOKUP(Table4[[#This Row],[warehouse_id]], tblwhouse[], tblwhouse[warehouse_name],FALSE() )), "Invalid", "Valid")</f>
        <v>Valid</v>
      </c>
    </row>
    <row r="7331" customFormat="false" ht="15" hidden="false" customHeight="true" outlineLevel="0" collapsed="false">
      <c r="A7331" s="1" t="n">
        <v>7330</v>
      </c>
      <c r="B7331" s="1" t="n">
        <v>4</v>
      </c>
      <c r="C7331" s="1" t="n">
        <v>1010</v>
      </c>
      <c r="D7331" s="1" t="s">
        <v>14389</v>
      </c>
      <c r="E7331" s="1" t="n">
        <v>397</v>
      </c>
      <c r="F7331" s="1" t="n">
        <v>52</v>
      </c>
      <c r="G7331" s="1" t="n">
        <v>935.61</v>
      </c>
      <c r="H7331" s="4" t="n">
        <v>46024.6009385995</v>
      </c>
      <c r="I73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7330BT5906004101039752935.6146024.6009385995</v>
      </c>
      <c r="J7331" s="1" t="n">
        <f aca="false">COUNTIF(I:I, $I7331)</f>
        <v>1</v>
      </c>
      <c r="K7331" s="1" t="str">
        <f aca="false">IF(ISNA(VLOOKUP(Table4[product_id], tblProducts[], tblProducts[product_name],FALSE() )), "Invalid", "Valid")</f>
        <v>Valid</v>
      </c>
      <c r="L7331" s="5" t="str">
        <f aca="false">IF(ISNA(VLOOKUP(Table4[[#This Row],[warehouse_id]], tblwhouse[], tblwhouse[warehouse_name],FALSE() )), "Invalid", "Valid")</f>
        <v>Valid</v>
      </c>
    </row>
    <row r="7332" customFormat="false" ht="15" hidden="false" customHeight="true" outlineLevel="0" collapsed="false">
      <c r="A7332" s="1" t="n">
        <v>7331</v>
      </c>
      <c r="B7332" s="1" t="n">
        <v>4</v>
      </c>
      <c r="C7332" s="1" t="n">
        <v>1424</v>
      </c>
      <c r="D7332" s="1" t="s">
        <v>14390</v>
      </c>
      <c r="E7332" s="1" t="n">
        <v>231</v>
      </c>
      <c r="F7332" s="1" t="n">
        <v>79</v>
      </c>
      <c r="G7332" s="1" t="n">
        <v>405.19</v>
      </c>
      <c r="H7332" s="4" t="n">
        <v>46011.6009385995</v>
      </c>
      <c r="I73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7331BT5741334142423179405.1946011.6009385995</v>
      </c>
      <c r="J7332" s="1" t="n">
        <f aca="false">COUNTIF(I:I, $I7332)</f>
        <v>1</v>
      </c>
      <c r="K7332" s="1" t="str">
        <f aca="false">IF(ISNA(VLOOKUP(Table4[product_id], tblProducts[], tblProducts[product_name],FALSE() )), "Invalid", "Valid")</f>
        <v>Valid</v>
      </c>
      <c r="L7332" s="5" t="str">
        <f aca="false">IF(ISNA(VLOOKUP(Table4[[#This Row],[warehouse_id]], tblwhouse[], tblwhouse[warehouse_name],FALSE() )), "Invalid", "Valid")</f>
        <v>Valid</v>
      </c>
    </row>
    <row r="7333" customFormat="false" ht="15" hidden="false" customHeight="true" outlineLevel="0" collapsed="false">
      <c r="A7333" s="1" t="n">
        <v>7332</v>
      </c>
      <c r="B7333" s="1" t="n">
        <v>2</v>
      </c>
      <c r="C7333" s="1" t="n">
        <v>529</v>
      </c>
      <c r="D7333" s="1" t="s">
        <v>14391</v>
      </c>
      <c r="E7333" s="1" t="n">
        <v>395</v>
      </c>
      <c r="F7333" s="1" t="n">
        <v>70</v>
      </c>
      <c r="G7333" s="1" t="n">
        <v>887.75</v>
      </c>
      <c r="H7333" s="4" t="n">
        <v>46179.6009385995</v>
      </c>
      <c r="I73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7332BT900519252939570887.7546179.6009385995</v>
      </c>
      <c r="J7333" s="1" t="n">
        <f aca="false">COUNTIF(I:I, $I7333)</f>
        <v>1</v>
      </c>
      <c r="K7333" s="1" t="str">
        <f aca="false">IF(ISNA(VLOOKUP(Table4[product_id], tblProducts[], tblProducts[product_name],FALSE() )), "Invalid", "Valid")</f>
        <v>Valid</v>
      </c>
      <c r="L7333" s="5" t="str">
        <f aca="false">IF(ISNA(VLOOKUP(Table4[[#This Row],[warehouse_id]], tblwhouse[], tblwhouse[warehouse_name],FALSE() )), "Invalid", "Valid")</f>
        <v>Valid</v>
      </c>
    </row>
    <row r="7334" customFormat="false" ht="15" hidden="false" customHeight="true" outlineLevel="0" collapsed="false">
      <c r="A7334" s="1" t="n">
        <v>7333</v>
      </c>
      <c r="B7334" s="1" t="n">
        <v>4</v>
      </c>
      <c r="C7334" s="1" t="n">
        <v>2748</v>
      </c>
      <c r="D7334" s="1" t="s">
        <v>14392</v>
      </c>
      <c r="E7334" s="1" t="n">
        <v>51</v>
      </c>
      <c r="F7334" s="1" t="n">
        <v>34</v>
      </c>
      <c r="G7334" s="1" t="n">
        <v>725.04</v>
      </c>
      <c r="H7334" s="4" t="n">
        <v>46117.6009385995</v>
      </c>
      <c r="I73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7333BT989414427485134725.0446117.6009385995</v>
      </c>
      <c r="J7334" s="1" t="n">
        <f aca="false">COUNTIF(I:I, $I7334)</f>
        <v>1</v>
      </c>
      <c r="K7334" s="1" t="str">
        <f aca="false">IF(ISNA(VLOOKUP(Table4[product_id], tblProducts[], tblProducts[product_name],FALSE() )), "Invalid", "Valid")</f>
        <v>Valid</v>
      </c>
      <c r="L7334" s="5" t="str">
        <f aca="false">IF(ISNA(VLOOKUP(Table4[[#This Row],[warehouse_id]], tblwhouse[], tblwhouse[warehouse_name],FALSE() )), "Invalid", "Valid")</f>
        <v>Valid</v>
      </c>
    </row>
    <row r="7335" customFormat="false" ht="15" hidden="false" customHeight="true" outlineLevel="0" collapsed="false">
      <c r="A7335" s="1" t="n">
        <v>7334</v>
      </c>
      <c r="B7335" s="1" t="n">
        <v>3</v>
      </c>
      <c r="C7335" s="1" t="n">
        <v>1759</v>
      </c>
      <c r="D7335" s="1" t="s">
        <v>14393</v>
      </c>
      <c r="E7335" s="1" t="n">
        <v>464</v>
      </c>
      <c r="F7335" s="1" t="n">
        <v>71</v>
      </c>
      <c r="G7335" s="1" t="n">
        <v>39.03</v>
      </c>
      <c r="H7335" s="4" t="n">
        <v>45914.6009385995</v>
      </c>
      <c r="I73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7334BT354198317594647139.0345914.6009385995</v>
      </c>
      <c r="J7335" s="1" t="n">
        <f aca="false">COUNTIF(I:I, $I7335)</f>
        <v>1</v>
      </c>
      <c r="K7335" s="1" t="str">
        <f aca="false">IF(ISNA(VLOOKUP(Table4[product_id], tblProducts[], tblProducts[product_name],FALSE() )), "Invalid", "Valid")</f>
        <v>Valid</v>
      </c>
      <c r="L7335" s="5" t="str">
        <f aca="false">IF(ISNA(VLOOKUP(Table4[[#This Row],[warehouse_id]], tblwhouse[], tblwhouse[warehouse_name],FALSE() )), "Invalid", "Valid")</f>
        <v>Valid</v>
      </c>
    </row>
    <row r="7336" customFormat="false" ht="15" hidden="false" customHeight="true" outlineLevel="0" collapsed="false">
      <c r="A7336" s="1" t="n">
        <v>7335</v>
      </c>
      <c r="B7336" s="1" t="n">
        <v>4</v>
      </c>
      <c r="C7336" s="1" t="n">
        <v>2031</v>
      </c>
      <c r="D7336" s="1" t="s">
        <v>14394</v>
      </c>
      <c r="E7336" s="1" t="n">
        <v>229</v>
      </c>
      <c r="F7336" s="1" t="n">
        <v>69</v>
      </c>
      <c r="G7336" s="1" t="n">
        <v>1280.75</v>
      </c>
      <c r="H7336" s="4" t="n">
        <v>46128.6009385995</v>
      </c>
      <c r="I73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7335BT58272242031229691280.7546128.6009385995</v>
      </c>
      <c r="J7336" s="1" t="n">
        <f aca="false">COUNTIF(I:I, $I7336)</f>
        <v>1</v>
      </c>
      <c r="K7336" s="1" t="str">
        <f aca="false">IF(ISNA(VLOOKUP(Table4[product_id], tblProducts[], tblProducts[product_name],FALSE() )), "Invalid", "Valid")</f>
        <v>Valid</v>
      </c>
      <c r="L7336" s="5" t="str">
        <f aca="false">IF(ISNA(VLOOKUP(Table4[[#This Row],[warehouse_id]], tblwhouse[], tblwhouse[warehouse_name],FALSE() )), "Invalid", "Valid")</f>
        <v>Valid</v>
      </c>
    </row>
    <row r="7337" customFormat="false" ht="15" hidden="false" customHeight="true" outlineLevel="0" collapsed="false">
      <c r="A7337" s="1" t="n">
        <v>7336</v>
      </c>
      <c r="B7337" s="1" t="n">
        <v>4</v>
      </c>
      <c r="C7337" s="1" t="n">
        <v>256</v>
      </c>
      <c r="D7337" s="1" t="s">
        <v>14395</v>
      </c>
      <c r="E7337" s="1" t="n">
        <v>377</v>
      </c>
      <c r="F7337" s="1" t="n">
        <v>53</v>
      </c>
      <c r="G7337" s="1" t="n">
        <v>297.09</v>
      </c>
      <c r="H7337" s="4" t="n">
        <v>46188.6009385995</v>
      </c>
      <c r="I73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7336BT840392425637753297.0946188.6009385995</v>
      </c>
      <c r="J7337" s="1" t="n">
        <f aca="false">COUNTIF(I:I, $I7337)</f>
        <v>1</v>
      </c>
      <c r="K7337" s="1" t="str">
        <f aca="false">IF(ISNA(VLOOKUP(Table4[product_id], tblProducts[], tblProducts[product_name],FALSE() )), "Invalid", "Valid")</f>
        <v>Valid</v>
      </c>
      <c r="L7337" s="5" t="str">
        <f aca="false">IF(ISNA(VLOOKUP(Table4[[#This Row],[warehouse_id]], tblwhouse[], tblwhouse[warehouse_name],FALSE() )), "Invalid", "Valid")</f>
        <v>Valid</v>
      </c>
    </row>
    <row r="7338" customFormat="false" ht="15" hidden="false" customHeight="true" outlineLevel="0" collapsed="false">
      <c r="A7338" s="1" t="n">
        <v>7337</v>
      </c>
      <c r="B7338" s="1" t="n">
        <v>3</v>
      </c>
      <c r="C7338" s="1" t="n">
        <v>1061</v>
      </c>
      <c r="D7338" s="1" t="s">
        <v>14396</v>
      </c>
      <c r="E7338" s="1" t="n">
        <v>53</v>
      </c>
      <c r="F7338" s="1" t="n">
        <v>61</v>
      </c>
      <c r="G7338" s="1" t="n">
        <v>411.4</v>
      </c>
      <c r="H7338" s="4" t="n">
        <v>45863.6009385995</v>
      </c>
      <c r="I73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7337BT216883310615361411.445863.6009385995</v>
      </c>
      <c r="J7338" s="1" t="n">
        <f aca="false">COUNTIF(I:I, $I7338)</f>
        <v>1</v>
      </c>
      <c r="K7338" s="1" t="str">
        <f aca="false">IF(ISNA(VLOOKUP(Table4[product_id], tblProducts[], tblProducts[product_name],FALSE() )), "Invalid", "Valid")</f>
        <v>Valid</v>
      </c>
      <c r="L7338" s="5" t="str">
        <f aca="false">IF(ISNA(VLOOKUP(Table4[[#This Row],[warehouse_id]], tblwhouse[], tblwhouse[warehouse_name],FALSE() )), "Invalid", "Valid")</f>
        <v>Valid</v>
      </c>
    </row>
    <row r="7339" customFormat="false" ht="15" hidden="false" customHeight="true" outlineLevel="0" collapsed="false">
      <c r="A7339" s="1" t="n">
        <v>7338</v>
      </c>
      <c r="B7339" s="1" t="n">
        <v>3</v>
      </c>
      <c r="C7339" s="1" t="n">
        <v>1923</v>
      </c>
      <c r="D7339" s="1" t="s">
        <v>14397</v>
      </c>
      <c r="E7339" s="1" t="n">
        <v>473</v>
      </c>
      <c r="F7339" s="1" t="n">
        <v>62</v>
      </c>
      <c r="G7339" s="1" t="n">
        <v>1041.33</v>
      </c>
      <c r="H7339" s="4" t="n">
        <v>46079.6009385995</v>
      </c>
      <c r="I73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7338BT59118831923473621041.3346079.6009385995</v>
      </c>
      <c r="J7339" s="1" t="n">
        <f aca="false">COUNTIF(I:I, $I7339)</f>
        <v>1</v>
      </c>
      <c r="K7339" s="1" t="str">
        <f aca="false">IF(ISNA(VLOOKUP(Table4[product_id], tblProducts[], tblProducts[product_name],FALSE() )), "Invalid", "Valid")</f>
        <v>Valid</v>
      </c>
      <c r="L7339" s="5" t="str">
        <f aca="false">IF(ISNA(VLOOKUP(Table4[[#This Row],[warehouse_id]], tblwhouse[], tblwhouse[warehouse_name],FALSE() )), "Invalid", "Valid")</f>
        <v>Valid</v>
      </c>
    </row>
    <row r="7340" customFormat="false" ht="15" hidden="false" customHeight="true" outlineLevel="0" collapsed="false">
      <c r="A7340" s="1" t="n">
        <v>7339</v>
      </c>
      <c r="B7340" s="1" t="n">
        <v>4</v>
      </c>
      <c r="C7340" s="1" t="n">
        <v>593</v>
      </c>
      <c r="D7340" s="1" t="s">
        <v>14398</v>
      </c>
      <c r="E7340" s="1" t="n">
        <v>201</v>
      </c>
      <c r="F7340" s="1" t="n">
        <v>54</v>
      </c>
      <c r="G7340" s="1" t="n">
        <v>259.12</v>
      </c>
      <c r="H7340" s="4" t="n">
        <v>45963.6009385995</v>
      </c>
      <c r="I73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7339BT470521459320154259.1245963.6009385995</v>
      </c>
      <c r="J7340" s="1" t="n">
        <f aca="false">COUNTIF(I:I, $I7340)</f>
        <v>1</v>
      </c>
      <c r="K7340" s="1" t="str">
        <f aca="false">IF(ISNA(VLOOKUP(Table4[product_id], tblProducts[], tblProducts[product_name],FALSE() )), "Invalid", "Valid")</f>
        <v>Valid</v>
      </c>
      <c r="L7340" s="5" t="str">
        <f aca="false">IF(ISNA(VLOOKUP(Table4[[#This Row],[warehouse_id]], tblwhouse[], tblwhouse[warehouse_name],FALSE() )), "Invalid", "Valid")</f>
        <v>Valid</v>
      </c>
    </row>
    <row r="7341" customFormat="false" ht="15" hidden="false" customHeight="true" outlineLevel="0" collapsed="false">
      <c r="A7341" s="1" t="n">
        <v>7340</v>
      </c>
      <c r="B7341" s="1" t="n">
        <v>3</v>
      </c>
      <c r="C7341" s="1" t="n">
        <v>1347</v>
      </c>
      <c r="D7341" s="1" t="s">
        <v>14399</v>
      </c>
      <c r="E7341" s="1" t="n">
        <v>73</v>
      </c>
      <c r="F7341" s="1" t="n">
        <v>27</v>
      </c>
      <c r="G7341" s="1" t="n">
        <v>1058.62</v>
      </c>
      <c r="H7341" s="4" t="n">
        <v>46133.6009385995</v>
      </c>
      <c r="I73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7340BT2199403134773271058.6246133.6009385995</v>
      </c>
      <c r="J7341" s="1" t="n">
        <f aca="false">COUNTIF(I:I, $I7341)</f>
        <v>1</v>
      </c>
      <c r="K7341" s="1" t="str">
        <f aca="false">IF(ISNA(VLOOKUP(Table4[product_id], tblProducts[], tblProducts[product_name],FALSE() )), "Invalid", "Valid")</f>
        <v>Valid</v>
      </c>
      <c r="L7341" s="5" t="str">
        <f aca="false">IF(ISNA(VLOOKUP(Table4[[#This Row],[warehouse_id]], tblwhouse[], tblwhouse[warehouse_name],FALSE() )), "Invalid", "Valid")</f>
        <v>Valid</v>
      </c>
    </row>
    <row r="7342" customFormat="false" ht="15" hidden="false" customHeight="true" outlineLevel="0" collapsed="false">
      <c r="A7342" s="1" t="n">
        <v>7341</v>
      </c>
      <c r="B7342" s="1" t="n">
        <v>2</v>
      </c>
      <c r="C7342" s="1" t="n">
        <v>763</v>
      </c>
      <c r="D7342" s="1" t="s">
        <v>14400</v>
      </c>
      <c r="E7342" s="1" t="n">
        <v>265</v>
      </c>
      <c r="F7342" s="1" t="n">
        <v>21</v>
      </c>
      <c r="G7342" s="1" t="n">
        <v>1148.74</v>
      </c>
      <c r="H7342" s="4" t="n">
        <v>45970.6009385995</v>
      </c>
      <c r="I73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7341BT5156002763265211148.7445970.6009385995</v>
      </c>
      <c r="J7342" s="1" t="n">
        <f aca="false">COUNTIF(I:I, $I7342)</f>
        <v>1</v>
      </c>
      <c r="K7342" s="1" t="str">
        <f aca="false">IF(ISNA(VLOOKUP(Table4[product_id], tblProducts[], tblProducts[product_name],FALSE() )), "Invalid", "Valid")</f>
        <v>Valid</v>
      </c>
      <c r="L7342" s="5" t="str">
        <f aca="false">IF(ISNA(VLOOKUP(Table4[[#This Row],[warehouse_id]], tblwhouse[], tblwhouse[warehouse_name],FALSE() )), "Invalid", "Valid")</f>
        <v>Valid</v>
      </c>
    </row>
    <row r="7343" customFormat="false" ht="15" hidden="false" customHeight="true" outlineLevel="0" collapsed="false">
      <c r="A7343" s="1" t="n">
        <v>7342</v>
      </c>
      <c r="B7343" s="1" t="n">
        <v>4</v>
      </c>
      <c r="C7343" s="1" t="n">
        <v>2081</v>
      </c>
      <c r="D7343" s="1" t="s">
        <v>14401</v>
      </c>
      <c r="E7343" s="1" t="n">
        <v>22</v>
      </c>
      <c r="F7343" s="1" t="n">
        <v>73</v>
      </c>
      <c r="G7343" s="1" t="n">
        <v>160.11</v>
      </c>
      <c r="H7343" s="4" t="n">
        <v>45961.6009385995</v>
      </c>
      <c r="I73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7342BT331828420812273160.1145961.6009385995</v>
      </c>
      <c r="J7343" s="1" t="n">
        <f aca="false">COUNTIF(I:I, $I7343)</f>
        <v>1</v>
      </c>
      <c r="K7343" s="1" t="str">
        <f aca="false">IF(ISNA(VLOOKUP(Table4[product_id], tblProducts[], tblProducts[product_name],FALSE() )), "Invalid", "Valid")</f>
        <v>Valid</v>
      </c>
      <c r="L7343" s="5" t="str">
        <f aca="false">IF(ISNA(VLOOKUP(Table4[[#This Row],[warehouse_id]], tblwhouse[], tblwhouse[warehouse_name],FALSE() )), "Invalid", "Valid")</f>
        <v>Valid</v>
      </c>
    </row>
    <row r="7344" customFormat="false" ht="15" hidden="false" customHeight="true" outlineLevel="0" collapsed="false">
      <c r="A7344" s="1" t="n">
        <v>7343</v>
      </c>
      <c r="B7344" s="1" t="n">
        <v>2</v>
      </c>
      <c r="C7344" s="1" t="n">
        <v>2433</v>
      </c>
      <c r="D7344" s="1" t="s">
        <v>14402</v>
      </c>
      <c r="E7344" s="1" t="n">
        <v>261</v>
      </c>
      <c r="F7344" s="1" t="n">
        <v>56</v>
      </c>
      <c r="G7344" s="1" t="n">
        <v>53.52</v>
      </c>
      <c r="H7344" s="4" t="n">
        <v>46126.6009385995</v>
      </c>
      <c r="I73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7343BT250097224332615653.5246126.6009385995</v>
      </c>
      <c r="J7344" s="1" t="n">
        <f aca="false">COUNTIF(I:I, $I7344)</f>
        <v>1</v>
      </c>
      <c r="K7344" s="1" t="str">
        <f aca="false">IF(ISNA(VLOOKUP(Table4[product_id], tblProducts[], tblProducts[product_name],FALSE() )), "Invalid", "Valid")</f>
        <v>Valid</v>
      </c>
      <c r="L7344" s="5" t="str">
        <f aca="false">IF(ISNA(VLOOKUP(Table4[[#This Row],[warehouse_id]], tblwhouse[], tblwhouse[warehouse_name],FALSE() )), "Invalid", "Valid")</f>
        <v>Valid</v>
      </c>
    </row>
    <row r="7345" customFormat="false" ht="15" hidden="false" customHeight="true" outlineLevel="0" collapsed="false">
      <c r="A7345" s="1" t="n">
        <v>7344</v>
      </c>
      <c r="B7345" s="1" t="n">
        <v>4</v>
      </c>
      <c r="C7345" s="1" t="n">
        <v>657</v>
      </c>
      <c r="D7345" s="1" t="s">
        <v>14403</v>
      </c>
      <c r="E7345" s="1" t="n">
        <v>131</v>
      </c>
      <c r="F7345" s="1" t="n">
        <v>24</v>
      </c>
      <c r="G7345" s="1" t="n">
        <v>249.59</v>
      </c>
      <c r="H7345" s="4" t="n">
        <v>45956.6009385995</v>
      </c>
      <c r="I73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7344BT903896465713124249.5945956.6009385995</v>
      </c>
      <c r="J7345" s="1" t="n">
        <f aca="false">COUNTIF(I:I, $I7345)</f>
        <v>1</v>
      </c>
      <c r="K7345" s="1" t="str">
        <f aca="false">IF(ISNA(VLOOKUP(Table4[product_id], tblProducts[], tblProducts[product_name],FALSE() )), "Invalid", "Valid")</f>
        <v>Valid</v>
      </c>
      <c r="L7345" s="5" t="str">
        <f aca="false">IF(ISNA(VLOOKUP(Table4[[#This Row],[warehouse_id]], tblwhouse[], tblwhouse[warehouse_name],FALSE() )), "Invalid", "Valid")</f>
        <v>Valid</v>
      </c>
    </row>
    <row r="7346" customFormat="false" ht="15" hidden="false" customHeight="true" outlineLevel="0" collapsed="false">
      <c r="A7346" s="1" t="n">
        <v>7345</v>
      </c>
      <c r="B7346" s="1" t="n">
        <v>1</v>
      </c>
      <c r="C7346" s="1" t="n">
        <v>231</v>
      </c>
      <c r="D7346" s="1" t="s">
        <v>14404</v>
      </c>
      <c r="E7346" s="1" t="n">
        <v>184</v>
      </c>
      <c r="F7346" s="1" t="n">
        <v>20</v>
      </c>
      <c r="G7346" s="1" t="n">
        <v>888.86</v>
      </c>
      <c r="H7346" s="4" t="n">
        <v>46021.6009386111</v>
      </c>
      <c r="I73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7345BT342618123118420888.8646021.6009386111</v>
      </c>
      <c r="J7346" s="1" t="n">
        <f aca="false">COUNTIF(I:I, $I7346)</f>
        <v>1</v>
      </c>
      <c r="K7346" s="1" t="str">
        <f aca="false">IF(ISNA(VLOOKUP(Table4[product_id], tblProducts[], tblProducts[product_name],FALSE() )), "Invalid", "Valid")</f>
        <v>Valid</v>
      </c>
      <c r="L7346" s="5" t="str">
        <f aca="false">IF(ISNA(VLOOKUP(Table4[[#This Row],[warehouse_id]], tblwhouse[], tblwhouse[warehouse_name],FALSE() )), "Invalid", "Valid")</f>
        <v>Valid</v>
      </c>
    </row>
    <row r="7347" customFormat="false" ht="15" hidden="false" customHeight="true" outlineLevel="0" collapsed="false">
      <c r="A7347" s="1" t="n">
        <v>7346</v>
      </c>
      <c r="B7347" s="1" t="n">
        <v>1</v>
      </c>
      <c r="C7347" s="1" t="n">
        <v>707</v>
      </c>
      <c r="D7347" s="1" t="s">
        <v>14405</v>
      </c>
      <c r="E7347" s="1" t="n">
        <v>437</v>
      </c>
      <c r="F7347" s="1" t="n">
        <v>42</v>
      </c>
      <c r="G7347" s="1" t="n">
        <v>1191.2</v>
      </c>
      <c r="H7347" s="4" t="n">
        <v>46041.6009386111</v>
      </c>
      <c r="I73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7346BT1551301707437421191.246041.6009386111</v>
      </c>
      <c r="J7347" s="1" t="n">
        <f aca="false">COUNTIF(I:I, $I7347)</f>
        <v>1</v>
      </c>
      <c r="K7347" s="1" t="str">
        <f aca="false">IF(ISNA(VLOOKUP(Table4[product_id], tblProducts[], tblProducts[product_name],FALSE() )), "Invalid", "Valid")</f>
        <v>Valid</v>
      </c>
      <c r="L7347" s="5" t="str">
        <f aca="false">IF(ISNA(VLOOKUP(Table4[[#This Row],[warehouse_id]], tblwhouse[], tblwhouse[warehouse_name],FALSE() )), "Invalid", "Valid")</f>
        <v>Valid</v>
      </c>
    </row>
    <row r="7348" customFormat="false" ht="15" hidden="false" customHeight="true" outlineLevel="0" collapsed="false">
      <c r="A7348" s="1" t="n">
        <v>7347</v>
      </c>
      <c r="B7348" s="1" t="n">
        <v>4</v>
      </c>
      <c r="C7348" s="1" t="n">
        <v>1308</v>
      </c>
      <c r="D7348" s="1" t="s">
        <v>14406</v>
      </c>
      <c r="E7348" s="1" t="n">
        <v>145</v>
      </c>
      <c r="F7348" s="1" t="n">
        <v>70</v>
      </c>
      <c r="G7348" s="1" t="n">
        <v>1200.37</v>
      </c>
      <c r="H7348" s="4" t="n">
        <v>46057.6009386111</v>
      </c>
      <c r="I73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7347BT38942541308145701200.3746057.6009386111</v>
      </c>
      <c r="J7348" s="1" t="n">
        <f aca="false">COUNTIF(I:I, $I7348)</f>
        <v>1</v>
      </c>
      <c r="K7348" s="1" t="str">
        <f aca="false">IF(ISNA(VLOOKUP(Table4[product_id], tblProducts[], tblProducts[product_name],FALSE() )), "Invalid", "Valid")</f>
        <v>Valid</v>
      </c>
      <c r="L7348" s="5" t="str">
        <f aca="false">IF(ISNA(VLOOKUP(Table4[[#This Row],[warehouse_id]], tblwhouse[], tblwhouse[warehouse_name],FALSE() )), "Invalid", "Valid")</f>
        <v>Valid</v>
      </c>
    </row>
    <row r="7349" customFormat="false" ht="15" hidden="false" customHeight="true" outlineLevel="0" collapsed="false">
      <c r="A7349" s="1" t="n">
        <v>7348</v>
      </c>
      <c r="B7349" s="1" t="n">
        <v>2</v>
      </c>
      <c r="C7349" s="1" t="n">
        <v>1000</v>
      </c>
      <c r="D7349" s="1" t="s">
        <v>14407</v>
      </c>
      <c r="E7349" s="1" t="n">
        <v>411</v>
      </c>
      <c r="F7349" s="1" t="n">
        <v>28</v>
      </c>
      <c r="G7349" s="1" t="n">
        <v>31.43</v>
      </c>
      <c r="H7349" s="4" t="n">
        <v>46036.6009386111</v>
      </c>
      <c r="I73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7348BT167390210004112831.4346036.6009386111</v>
      </c>
      <c r="J7349" s="1" t="n">
        <f aca="false">COUNTIF(I:I, $I7349)</f>
        <v>1</v>
      </c>
      <c r="K7349" s="1" t="str">
        <f aca="false">IF(ISNA(VLOOKUP(Table4[product_id], tblProducts[], tblProducts[product_name],FALSE() )), "Invalid", "Valid")</f>
        <v>Valid</v>
      </c>
      <c r="L7349" s="5" t="str">
        <f aca="false">IF(ISNA(VLOOKUP(Table4[[#This Row],[warehouse_id]], tblwhouse[], tblwhouse[warehouse_name],FALSE() )), "Invalid", "Valid")</f>
        <v>Valid</v>
      </c>
    </row>
    <row r="7350" customFormat="false" ht="15" hidden="false" customHeight="true" outlineLevel="0" collapsed="false">
      <c r="A7350" s="1" t="n">
        <v>7349</v>
      </c>
      <c r="B7350" s="1" t="n">
        <v>2</v>
      </c>
      <c r="C7350" s="1" t="n">
        <v>1826</v>
      </c>
      <c r="D7350" s="1" t="s">
        <v>14408</v>
      </c>
      <c r="E7350" s="1" t="n">
        <v>465</v>
      </c>
      <c r="F7350" s="1" t="n">
        <v>65</v>
      </c>
      <c r="G7350" s="1" t="n">
        <v>1005.57</v>
      </c>
      <c r="H7350" s="4" t="n">
        <v>45865.6009386111</v>
      </c>
      <c r="I73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7349BT89178821826465651005.5745865.6009386111</v>
      </c>
      <c r="J7350" s="1" t="n">
        <f aca="false">COUNTIF(I:I, $I7350)</f>
        <v>1</v>
      </c>
      <c r="K7350" s="1" t="str">
        <f aca="false">IF(ISNA(VLOOKUP(Table4[product_id], tblProducts[], tblProducts[product_name],FALSE() )), "Invalid", "Valid")</f>
        <v>Valid</v>
      </c>
      <c r="L7350" s="5" t="str">
        <f aca="false">IF(ISNA(VLOOKUP(Table4[[#This Row],[warehouse_id]], tblwhouse[], tblwhouse[warehouse_name],FALSE() )), "Invalid", "Valid")</f>
        <v>Valid</v>
      </c>
    </row>
    <row r="7351" customFormat="false" ht="15" hidden="false" customHeight="true" outlineLevel="0" collapsed="false">
      <c r="A7351" s="1" t="n">
        <v>7350</v>
      </c>
      <c r="B7351" s="1" t="n">
        <v>1</v>
      </c>
      <c r="C7351" s="1" t="n">
        <v>135</v>
      </c>
      <c r="D7351" s="1" t="s">
        <v>14409</v>
      </c>
      <c r="E7351" s="1" t="n">
        <v>7</v>
      </c>
      <c r="F7351" s="1" t="n">
        <v>30</v>
      </c>
      <c r="G7351" s="1" t="n">
        <v>945.68</v>
      </c>
      <c r="H7351" s="4" t="n">
        <v>46188.6009386111</v>
      </c>
      <c r="I73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7350BT4495811135730945.6846188.6009386111</v>
      </c>
      <c r="J7351" s="1" t="n">
        <f aca="false">COUNTIF(I:I, $I7351)</f>
        <v>1</v>
      </c>
      <c r="K7351" s="1" t="str">
        <f aca="false">IF(ISNA(VLOOKUP(Table4[product_id], tblProducts[], tblProducts[product_name],FALSE() )), "Invalid", "Valid")</f>
        <v>Valid</v>
      </c>
      <c r="L7351" s="5" t="str">
        <f aca="false">IF(ISNA(VLOOKUP(Table4[[#This Row],[warehouse_id]], tblwhouse[], tblwhouse[warehouse_name],FALSE() )), "Invalid", "Valid")</f>
        <v>Valid</v>
      </c>
    </row>
    <row r="7352" customFormat="false" ht="15" hidden="false" customHeight="true" outlineLevel="0" collapsed="false">
      <c r="A7352" s="1" t="n">
        <v>7351</v>
      </c>
      <c r="B7352" s="1" t="n">
        <v>2</v>
      </c>
      <c r="C7352" s="1" t="n">
        <v>1514</v>
      </c>
      <c r="D7352" s="1" t="s">
        <v>14410</v>
      </c>
      <c r="E7352" s="1" t="n">
        <v>377</v>
      </c>
      <c r="F7352" s="1" t="n">
        <v>73</v>
      </c>
      <c r="G7352" s="1" t="n">
        <v>587.8</v>
      </c>
      <c r="H7352" s="4" t="n">
        <v>46112.6009386111</v>
      </c>
      <c r="I73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7351BT3425082151437773587.846112.6009386111</v>
      </c>
      <c r="J7352" s="1" t="n">
        <f aca="false">COUNTIF(I:I, $I7352)</f>
        <v>1</v>
      </c>
      <c r="K7352" s="1" t="str">
        <f aca="false">IF(ISNA(VLOOKUP(Table4[product_id], tblProducts[], tblProducts[product_name],FALSE() )), "Invalid", "Valid")</f>
        <v>Valid</v>
      </c>
      <c r="L7352" s="5" t="str">
        <f aca="false">IF(ISNA(VLOOKUP(Table4[[#This Row],[warehouse_id]], tblwhouse[], tblwhouse[warehouse_name],FALSE() )), "Invalid", "Valid")</f>
        <v>Valid</v>
      </c>
    </row>
    <row r="7353" customFormat="false" ht="15" hidden="false" customHeight="true" outlineLevel="0" collapsed="false">
      <c r="A7353" s="1" t="n">
        <v>7352</v>
      </c>
      <c r="B7353" s="1" t="n">
        <v>3</v>
      </c>
      <c r="C7353" s="1" t="n">
        <v>1817</v>
      </c>
      <c r="D7353" s="1" t="s">
        <v>14411</v>
      </c>
      <c r="E7353" s="1" t="n">
        <v>242</v>
      </c>
      <c r="F7353" s="1" t="n">
        <v>76</v>
      </c>
      <c r="G7353" s="1" t="n">
        <v>1495.93</v>
      </c>
      <c r="H7353" s="4" t="n">
        <v>46052.6009386111</v>
      </c>
      <c r="I73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7352BT51004831817242761495.9346052.6009386111</v>
      </c>
      <c r="J7353" s="1" t="n">
        <f aca="false">COUNTIF(I:I, $I7353)</f>
        <v>1</v>
      </c>
      <c r="K7353" s="1" t="str">
        <f aca="false">IF(ISNA(VLOOKUP(Table4[product_id], tblProducts[], tblProducts[product_name],FALSE() )), "Invalid", "Valid")</f>
        <v>Valid</v>
      </c>
      <c r="L7353" s="5" t="str">
        <f aca="false">IF(ISNA(VLOOKUP(Table4[[#This Row],[warehouse_id]], tblwhouse[], tblwhouse[warehouse_name],FALSE() )), "Invalid", "Valid")</f>
        <v>Valid</v>
      </c>
    </row>
    <row r="7354" customFormat="false" ht="15" hidden="false" customHeight="true" outlineLevel="0" collapsed="false">
      <c r="A7354" s="1" t="n">
        <v>7353</v>
      </c>
      <c r="B7354" s="1" t="n">
        <v>4</v>
      </c>
      <c r="C7354" s="1" t="n">
        <v>2388</v>
      </c>
      <c r="D7354" s="1" t="s">
        <v>14412</v>
      </c>
      <c r="E7354" s="1" t="n">
        <v>458</v>
      </c>
      <c r="F7354" s="1" t="n">
        <v>28</v>
      </c>
      <c r="G7354" s="1" t="n">
        <v>482.22</v>
      </c>
      <c r="H7354" s="4" t="n">
        <v>46150.6009386111</v>
      </c>
      <c r="I73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7353BT8403804238845828482.2246150.6009386111</v>
      </c>
      <c r="J7354" s="1" t="n">
        <f aca="false">COUNTIF(I:I, $I7354)</f>
        <v>1</v>
      </c>
      <c r="K7354" s="1" t="str">
        <f aca="false">IF(ISNA(VLOOKUP(Table4[product_id], tblProducts[], tblProducts[product_name],FALSE() )), "Invalid", "Valid")</f>
        <v>Valid</v>
      </c>
      <c r="L7354" s="5" t="str">
        <f aca="false">IF(ISNA(VLOOKUP(Table4[[#This Row],[warehouse_id]], tblwhouse[], tblwhouse[warehouse_name],FALSE() )), "Invalid", "Valid")</f>
        <v>Valid</v>
      </c>
    </row>
    <row r="7355" customFormat="false" ht="15" hidden="false" customHeight="true" outlineLevel="0" collapsed="false">
      <c r="A7355" s="1" t="n">
        <v>7354</v>
      </c>
      <c r="B7355" s="1" t="n">
        <v>2</v>
      </c>
      <c r="C7355" s="1" t="n">
        <v>1617</v>
      </c>
      <c r="D7355" s="1" t="s">
        <v>14413</v>
      </c>
      <c r="E7355" s="1" t="n">
        <v>411</v>
      </c>
      <c r="F7355" s="1" t="n">
        <v>80</v>
      </c>
      <c r="G7355" s="1" t="n">
        <v>481.91</v>
      </c>
      <c r="H7355" s="4" t="n">
        <v>46020.6009386111</v>
      </c>
      <c r="I73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7354BT2055172161741180481.9146020.6009386111</v>
      </c>
      <c r="J7355" s="1" t="n">
        <f aca="false">COUNTIF(I:I, $I7355)</f>
        <v>1</v>
      </c>
      <c r="K7355" s="1" t="str">
        <f aca="false">IF(ISNA(VLOOKUP(Table4[product_id], tblProducts[], tblProducts[product_name],FALSE() )), "Invalid", "Valid")</f>
        <v>Valid</v>
      </c>
      <c r="L7355" s="5" t="str">
        <f aca="false">IF(ISNA(VLOOKUP(Table4[[#This Row],[warehouse_id]], tblwhouse[], tblwhouse[warehouse_name],FALSE() )), "Invalid", "Valid")</f>
        <v>Valid</v>
      </c>
    </row>
    <row r="7356" customFormat="false" ht="15" hidden="false" customHeight="true" outlineLevel="0" collapsed="false">
      <c r="A7356" s="1" t="n">
        <v>7355</v>
      </c>
      <c r="B7356" s="1" t="n">
        <v>2</v>
      </c>
      <c r="C7356" s="1" t="n">
        <v>2025</v>
      </c>
      <c r="D7356" s="1" t="s">
        <v>14414</v>
      </c>
      <c r="E7356" s="1" t="n">
        <v>2</v>
      </c>
      <c r="F7356" s="1" t="n">
        <v>78</v>
      </c>
      <c r="G7356" s="1" t="n">
        <v>307.12</v>
      </c>
      <c r="H7356" s="4" t="n">
        <v>46019.6009386111</v>
      </c>
      <c r="I73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7355BT17515822025278307.1246019.6009386111</v>
      </c>
      <c r="J7356" s="1" t="n">
        <f aca="false">COUNTIF(I:I, $I7356)</f>
        <v>1</v>
      </c>
      <c r="K7356" s="1" t="str">
        <f aca="false">IF(ISNA(VLOOKUP(Table4[product_id], tblProducts[], tblProducts[product_name],FALSE() )), "Invalid", "Valid")</f>
        <v>Valid</v>
      </c>
      <c r="L7356" s="5" t="str">
        <f aca="false">IF(ISNA(VLOOKUP(Table4[[#This Row],[warehouse_id]], tblwhouse[], tblwhouse[warehouse_name],FALSE() )), "Invalid", "Valid")</f>
        <v>Valid</v>
      </c>
    </row>
    <row r="7357" customFormat="false" ht="15" hidden="false" customHeight="true" outlineLevel="0" collapsed="false">
      <c r="A7357" s="1" t="n">
        <v>7356</v>
      </c>
      <c r="B7357" s="1" t="n">
        <v>2</v>
      </c>
      <c r="C7357" s="1" t="n">
        <v>1257</v>
      </c>
      <c r="D7357" s="1" t="s">
        <v>14415</v>
      </c>
      <c r="E7357" s="1" t="n">
        <v>328</v>
      </c>
      <c r="F7357" s="1" t="n">
        <v>57</v>
      </c>
      <c r="G7357" s="1" t="n">
        <v>1285.96</v>
      </c>
      <c r="H7357" s="4" t="n">
        <v>45945.6009386111</v>
      </c>
      <c r="I73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7356BT49859921257328571285.9645945.6009386111</v>
      </c>
      <c r="J7357" s="1" t="n">
        <f aca="false">COUNTIF(I:I, $I7357)</f>
        <v>1</v>
      </c>
      <c r="K7357" s="1" t="str">
        <f aca="false">IF(ISNA(VLOOKUP(Table4[product_id], tblProducts[], tblProducts[product_name],FALSE() )), "Invalid", "Valid")</f>
        <v>Valid</v>
      </c>
      <c r="L7357" s="5" t="str">
        <f aca="false">IF(ISNA(VLOOKUP(Table4[[#This Row],[warehouse_id]], tblwhouse[], tblwhouse[warehouse_name],FALSE() )), "Invalid", "Valid")</f>
        <v>Valid</v>
      </c>
    </row>
    <row r="7358" customFormat="false" ht="15" hidden="false" customHeight="true" outlineLevel="0" collapsed="false">
      <c r="A7358" s="1" t="n">
        <v>7357</v>
      </c>
      <c r="B7358" s="1" t="n">
        <v>1</v>
      </c>
      <c r="C7358" s="1" t="n">
        <v>167</v>
      </c>
      <c r="D7358" s="1" t="s">
        <v>14416</v>
      </c>
      <c r="E7358" s="1" t="n">
        <v>344</v>
      </c>
      <c r="F7358" s="1" t="n">
        <v>69</v>
      </c>
      <c r="G7358" s="1" t="n">
        <v>1080.95</v>
      </c>
      <c r="H7358" s="4" t="n">
        <v>46082.6009386111</v>
      </c>
      <c r="I73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7357BT3575591167344691080.9546082.6009386111</v>
      </c>
      <c r="J7358" s="1" t="n">
        <f aca="false">COUNTIF(I:I, $I7358)</f>
        <v>1</v>
      </c>
      <c r="K7358" s="1" t="str">
        <f aca="false">IF(ISNA(VLOOKUP(Table4[product_id], tblProducts[], tblProducts[product_name],FALSE() )), "Invalid", "Valid")</f>
        <v>Valid</v>
      </c>
      <c r="L7358" s="5" t="str">
        <f aca="false">IF(ISNA(VLOOKUP(Table4[[#This Row],[warehouse_id]], tblwhouse[], tblwhouse[warehouse_name],FALSE() )), "Invalid", "Valid")</f>
        <v>Valid</v>
      </c>
    </row>
    <row r="7359" customFormat="false" ht="15" hidden="false" customHeight="true" outlineLevel="0" collapsed="false">
      <c r="A7359" s="1" t="n">
        <v>7358</v>
      </c>
      <c r="B7359" s="1" t="n">
        <v>1</v>
      </c>
      <c r="C7359" s="1" t="n">
        <v>2054</v>
      </c>
      <c r="D7359" s="1" t="s">
        <v>14417</v>
      </c>
      <c r="E7359" s="1" t="n">
        <v>83</v>
      </c>
      <c r="F7359" s="1" t="n">
        <v>33</v>
      </c>
      <c r="G7359" s="1" t="n">
        <v>515.75</v>
      </c>
      <c r="H7359" s="4" t="n">
        <v>45866.6009386111</v>
      </c>
      <c r="I73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7358BT296152120548333515.7545866.6009386111</v>
      </c>
      <c r="J7359" s="1" t="n">
        <f aca="false">COUNTIF(I:I, $I7359)</f>
        <v>1</v>
      </c>
      <c r="K7359" s="1" t="str">
        <f aca="false">IF(ISNA(VLOOKUP(Table4[product_id], tblProducts[], tblProducts[product_name],FALSE() )), "Invalid", "Valid")</f>
        <v>Valid</v>
      </c>
      <c r="L7359" s="5" t="str">
        <f aca="false">IF(ISNA(VLOOKUP(Table4[[#This Row],[warehouse_id]], tblwhouse[], tblwhouse[warehouse_name],FALSE() )), "Invalid", "Valid")</f>
        <v>Valid</v>
      </c>
    </row>
    <row r="7360" customFormat="false" ht="15" hidden="false" customHeight="true" outlineLevel="0" collapsed="false">
      <c r="A7360" s="1" t="n">
        <v>7359</v>
      </c>
      <c r="B7360" s="1" t="n">
        <v>4</v>
      </c>
      <c r="C7360" s="1" t="n">
        <v>2624</v>
      </c>
      <c r="D7360" s="1" t="s">
        <v>14418</v>
      </c>
      <c r="E7360" s="1" t="n">
        <v>56</v>
      </c>
      <c r="F7360" s="1" t="n">
        <v>23</v>
      </c>
      <c r="G7360" s="1" t="n">
        <v>650.26</v>
      </c>
      <c r="H7360" s="4" t="n">
        <v>46108.6009386111</v>
      </c>
      <c r="I73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7359BT556060426245623650.2646108.6009386111</v>
      </c>
      <c r="J7360" s="1" t="n">
        <f aca="false">COUNTIF(I:I, $I7360)</f>
        <v>1</v>
      </c>
      <c r="K7360" s="1" t="str">
        <f aca="false">IF(ISNA(VLOOKUP(Table4[product_id], tblProducts[], tblProducts[product_name],FALSE() )), "Invalid", "Valid")</f>
        <v>Valid</v>
      </c>
      <c r="L7360" s="5" t="str">
        <f aca="false">IF(ISNA(VLOOKUP(Table4[[#This Row],[warehouse_id]], tblwhouse[], tblwhouse[warehouse_name],FALSE() )), "Invalid", "Valid")</f>
        <v>Valid</v>
      </c>
    </row>
    <row r="7361" customFormat="false" ht="15" hidden="false" customHeight="true" outlineLevel="0" collapsed="false">
      <c r="A7361" s="1" t="n">
        <v>7360</v>
      </c>
      <c r="B7361" s="1" t="n">
        <v>2</v>
      </c>
      <c r="C7361" s="1" t="n">
        <v>536</v>
      </c>
      <c r="D7361" s="1" t="s">
        <v>14419</v>
      </c>
      <c r="E7361" s="1" t="n">
        <v>472</v>
      </c>
      <c r="F7361" s="1" t="n">
        <v>22</v>
      </c>
      <c r="G7361" s="1" t="n">
        <v>18.18</v>
      </c>
      <c r="H7361" s="4" t="n">
        <v>45944.6009386111</v>
      </c>
      <c r="I73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7360BT31353425364722218.1845944.6009386111</v>
      </c>
      <c r="J7361" s="1" t="n">
        <f aca="false">COUNTIF(I:I, $I7361)</f>
        <v>1</v>
      </c>
      <c r="K7361" s="1" t="str">
        <f aca="false">IF(ISNA(VLOOKUP(Table4[product_id], tblProducts[], tblProducts[product_name],FALSE() )), "Invalid", "Valid")</f>
        <v>Valid</v>
      </c>
      <c r="L7361" s="5" t="str">
        <f aca="false">IF(ISNA(VLOOKUP(Table4[[#This Row],[warehouse_id]], tblwhouse[], tblwhouse[warehouse_name],FALSE() )), "Invalid", "Valid")</f>
        <v>Valid</v>
      </c>
    </row>
    <row r="7362" customFormat="false" ht="15" hidden="false" customHeight="true" outlineLevel="0" collapsed="false">
      <c r="A7362" s="1" t="n">
        <v>7361</v>
      </c>
      <c r="B7362" s="1" t="n">
        <v>3</v>
      </c>
      <c r="C7362" s="1" t="n">
        <v>1802</v>
      </c>
      <c r="D7362" s="1" t="s">
        <v>14420</v>
      </c>
      <c r="E7362" s="1" t="n">
        <v>239</v>
      </c>
      <c r="F7362" s="1" t="n">
        <v>25</v>
      </c>
      <c r="G7362" s="1" t="n">
        <v>176.52</v>
      </c>
      <c r="H7362" s="4" t="n">
        <v>45972.6009386111</v>
      </c>
      <c r="I73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7361BT4254693180223925176.5245972.6009386111</v>
      </c>
      <c r="J7362" s="1" t="n">
        <f aca="false">COUNTIF(I:I, $I7362)</f>
        <v>1</v>
      </c>
      <c r="K7362" s="1" t="str">
        <f aca="false">IF(ISNA(VLOOKUP(Table4[product_id], tblProducts[], tblProducts[product_name],FALSE() )), "Invalid", "Valid")</f>
        <v>Valid</v>
      </c>
      <c r="L7362" s="5" t="str">
        <f aca="false">IF(ISNA(VLOOKUP(Table4[[#This Row],[warehouse_id]], tblwhouse[], tblwhouse[warehouse_name],FALSE() )), "Invalid", "Valid")</f>
        <v>Valid</v>
      </c>
    </row>
    <row r="7363" customFormat="false" ht="15" hidden="false" customHeight="true" outlineLevel="0" collapsed="false">
      <c r="A7363" s="1" t="n">
        <v>7362</v>
      </c>
      <c r="B7363" s="1" t="n">
        <v>2</v>
      </c>
      <c r="C7363" s="1" t="n">
        <v>1392</v>
      </c>
      <c r="D7363" s="1" t="s">
        <v>14421</v>
      </c>
      <c r="E7363" s="1" t="n">
        <v>485</v>
      </c>
      <c r="F7363" s="1" t="n">
        <v>32</v>
      </c>
      <c r="G7363" s="1" t="n">
        <v>268.98</v>
      </c>
      <c r="H7363" s="4" t="n">
        <v>46033.6009386111</v>
      </c>
      <c r="I73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7362BT4312532139248532268.9846033.6009386111</v>
      </c>
      <c r="J7363" s="1" t="n">
        <f aca="false">COUNTIF(I:I, $I7363)</f>
        <v>1</v>
      </c>
      <c r="K7363" s="1" t="str">
        <f aca="false">IF(ISNA(VLOOKUP(Table4[product_id], tblProducts[], tblProducts[product_name],FALSE() )), "Invalid", "Valid")</f>
        <v>Valid</v>
      </c>
      <c r="L7363" s="5" t="str">
        <f aca="false">IF(ISNA(VLOOKUP(Table4[[#This Row],[warehouse_id]], tblwhouse[], tblwhouse[warehouse_name],FALSE() )), "Invalid", "Valid")</f>
        <v>Valid</v>
      </c>
    </row>
    <row r="7364" customFormat="false" ht="15" hidden="false" customHeight="true" outlineLevel="0" collapsed="false">
      <c r="A7364" s="1" t="n">
        <v>7363</v>
      </c>
      <c r="B7364" s="1" t="n">
        <v>3</v>
      </c>
      <c r="C7364" s="1" t="n">
        <v>1859</v>
      </c>
      <c r="D7364" s="1" t="s">
        <v>14422</v>
      </c>
      <c r="E7364" s="1" t="n">
        <v>206</v>
      </c>
      <c r="F7364" s="1" t="n">
        <v>32</v>
      </c>
      <c r="G7364" s="1" t="n">
        <v>241.96</v>
      </c>
      <c r="H7364" s="4" t="n">
        <v>45969.6009386111</v>
      </c>
      <c r="I73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7363BT4924423185920632241.9645969.6009386111</v>
      </c>
      <c r="J7364" s="1" t="n">
        <f aca="false">COUNTIF(I:I, $I7364)</f>
        <v>1</v>
      </c>
      <c r="K7364" s="1" t="str">
        <f aca="false">IF(ISNA(VLOOKUP(Table4[product_id], tblProducts[], tblProducts[product_name],FALSE() )), "Invalid", "Valid")</f>
        <v>Valid</v>
      </c>
      <c r="L7364" s="5" t="str">
        <f aca="false">IF(ISNA(VLOOKUP(Table4[[#This Row],[warehouse_id]], tblwhouse[], tblwhouse[warehouse_name],FALSE() )), "Invalid", "Valid")</f>
        <v>Valid</v>
      </c>
    </row>
    <row r="7365" customFormat="false" ht="15" hidden="false" customHeight="true" outlineLevel="0" collapsed="false">
      <c r="A7365" s="1" t="n">
        <v>7364</v>
      </c>
      <c r="B7365" s="1" t="n">
        <v>4</v>
      </c>
      <c r="C7365" s="1" t="n">
        <v>569</v>
      </c>
      <c r="D7365" s="1" t="s">
        <v>14423</v>
      </c>
      <c r="E7365" s="1" t="n">
        <v>49</v>
      </c>
      <c r="F7365" s="1" t="n">
        <v>79</v>
      </c>
      <c r="G7365" s="1" t="n">
        <v>701.55</v>
      </c>
      <c r="H7365" s="4" t="n">
        <v>45932.6009386111</v>
      </c>
      <c r="I73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7364BT18896345694979701.5545932.6009386111</v>
      </c>
      <c r="J7365" s="1" t="n">
        <f aca="false">COUNTIF(I:I, $I7365)</f>
        <v>1</v>
      </c>
      <c r="K7365" s="1" t="str">
        <f aca="false">IF(ISNA(VLOOKUP(Table4[product_id], tblProducts[], tblProducts[product_name],FALSE() )), "Invalid", "Valid")</f>
        <v>Valid</v>
      </c>
      <c r="L7365" s="5" t="str">
        <f aca="false">IF(ISNA(VLOOKUP(Table4[[#This Row],[warehouse_id]], tblwhouse[], tblwhouse[warehouse_name],FALSE() )), "Invalid", "Valid")</f>
        <v>Valid</v>
      </c>
    </row>
    <row r="7366" customFormat="false" ht="15" hidden="false" customHeight="true" outlineLevel="0" collapsed="false">
      <c r="A7366" s="1" t="n">
        <v>7365</v>
      </c>
      <c r="B7366" s="1" t="n">
        <v>2</v>
      </c>
      <c r="C7366" s="1" t="n">
        <v>2723</v>
      </c>
      <c r="D7366" s="1" t="s">
        <v>14424</v>
      </c>
      <c r="E7366" s="1" t="n">
        <v>291</v>
      </c>
      <c r="F7366" s="1" t="n">
        <v>66</v>
      </c>
      <c r="G7366" s="1" t="n">
        <v>923.22</v>
      </c>
      <c r="H7366" s="4" t="n">
        <v>46194.6009386111</v>
      </c>
      <c r="I73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7365BT1769352272329166923.2246194.6009386111</v>
      </c>
      <c r="J7366" s="1" t="n">
        <f aca="false">COUNTIF(I:I, $I7366)</f>
        <v>1</v>
      </c>
      <c r="K7366" s="1" t="str">
        <f aca="false">IF(ISNA(VLOOKUP(Table4[product_id], tblProducts[], tblProducts[product_name],FALSE() )), "Invalid", "Valid")</f>
        <v>Valid</v>
      </c>
      <c r="L7366" s="5" t="str">
        <f aca="false">IF(ISNA(VLOOKUP(Table4[[#This Row],[warehouse_id]], tblwhouse[], tblwhouse[warehouse_name],FALSE() )), "Invalid", "Valid")</f>
        <v>Valid</v>
      </c>
    </row>
    <row r="7367" customFormat="false" ht="15" hidden="false" customHeight="true" outlineLevel="0" collapsed="false">
      <c r="A7367" s="1" t="n">
        <v>7366</v>
      </c>
      <c r="B7367" s="1" t="n">
        <v>1</v>
      </c>
      <c r="C7367" s="1" t="n">
        <v>2199</v>
      </c>
      <c r="D7367" s="1" t="s">
        <v>14425</v>
      </c>
      <c r="E7367" s="1" t="n">
        <v>119</v>
      </c>
      <c r="F7367" s="1" t="n">
        <v>54</v>
      </c>
      <c r="G7367" s="1" t="n">
        <v>576.59</v>
      </c>
      <c r="H7367" s="4" t="n">
        <v>45922.6009386111</v>
      </c>
      <c r="I73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7366BT2167521219911954576.5945922.6009386111</v>
      </c>
      <c r="J7367" s="1" t="n">
        <f aca="false">COUNTIF(I:I, $I7367)</f>
        <v>1</v>
      </c>
      <c r="K7367" s="1" t="str">
        <f aca="false">IF(ISNA(VLOOKUP(Table4[product_id], tblProducts[], tblProducts[product_name],FALSE() )), "Invalid", "Valid")</f>
        <v>Valid</v>
      </c>
      <c r="L7367" s="5" t="str">
        <f aca="false">IF(ISNA(VLOOKUP(Table4[[#This Row],[warehouse_id]], tblwhouse[], tblwhouse[warehouse_name],FALSE() )), "Invalid", "Valid")</f>
        <v>Valid</v>
      </c>
    </row>
    <row r="7368" customFormat="false" ht="15" hidden="false" customHeight="true" outlineLevel="0" collapsed="false">
      <c r="A7368" s="1" t="n">
        <v>7367</v>
      </c>
      <c r="B7368" s="1" t="n">
        <v>4</v>
      </c>
      <c r="C7368" s="1" t="n">
        <v>2273</v>
      </c>
      <c r="D7368" s="1" t="s">
        <v>14426</v>
      </c>
      <c r="E7368" s="1" t="n">
        <v>163</v>
      </c>
      <c r="F7368" s="1" t="n">
        <v>77</v>
      </c>
      <c r="G7368" s="1" t="n">
        <v>470.86</v>
      </c>
      <c r="H7368" s="4" t="n">
        <v>46133.6009386111</v>
      </c>
      <c r="I73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7367BT8665724227316377470.8646133.6009386111</v>
      </c>
      <c r="J7368" s="1" t="n">
        <f aca="false">COUNTIF(I:I, $I7368)</f>
        <v>1</v>
      </c>
      <c r="K7368" s="1" t="str">
        <f aca="false">IF(ISNA(VLOOKUP(Table4[product_id], tblProducts[], tblProducts[product_name],FALSE() )), "Invalid", "Valid")</f>
        <v>Valid</v>
      </c>
      <c r="L7368" s="5" t="str">
        <f aca="false">IF(ISNA(VLOOKUP(Table4[[#This Row],[warehouse_id]], tblwhouse[], tblwhouse[warehouse_name],FALSE() )), "Invalid", "Valid")</f>
        <v>Valid</v>
      </c>
    </row>
    <row r="7369" customFormat="false" ht="15" hidden="false" customHeight="true" outlineLevel="0" collapsed="false">
      <c r="A7369" s="1" t="n">
        <v>7368</v>
      </c>
      <c r="B7369" s="1" t="n">
        <v>1</v>
      </c>
      <c r="C7369" s="1" t="n">
        <v>2939</v>
      </c>
      <c r="D7369" s="1" t="s">
        <v>14427</v>
      </c>
      <c r="E7369" s="1" t="n">
        <v>301</v>
      </c>
      <c r="F7369" s="1" t="n">
        <v>53</v>
      </c>
      <c r="G7369" s="1" t="n">
        <v>32.23</v>
      </c>
      <c r="H7369" s="4" t="n">
        <v>46144.6009386111</v>
      </c>
      <c r="I73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7368BT251872129393015332.2346144.6009386111</v>
      </c>
      <c r="J7369" s="1" t="n">
        <f aca="false">COUNTIF(I:I, $I7369)</f>
        <v>1</v>
      </c>
      <c r="K7369" s="1" t="str">
        <f aca="false">IF(ISNA(VLOOKUP(Table4[product_id], tblProducts[], tblProducts[product_name],FALSE() )), "Invalid", "Valid")</f>
        <v>Valid</v>
      </c>
      <c r="L7369" s="5" t="str">
        <f aca="false">IF(ISNA(VLOOKUP(Table4[[#This Row],[warehouse_id]], tblwhouse[], tblwhouse[warehouse_name],FALSE() )), "Invalid", "Valid")</f>
        <v>Valid</v>
      </c>
    </row>
    <row r="7370" customFormat="false" ht="15" hidden="false" customHeight="true" outlineLevel="0" collapsed="false">
      <c r="A7370" s="1" t="n">
        <v>7369</v>
      </c>
      <c r="B7370" s="1" t="n">
        <v>1</v>
      </c>
      <c r="C7370" s="1" t="n">
        <v>1909</v>
      </c>
      <c r="D7370" s="1" t="s">
        <v>14428</v>
      </c>
      <c r="E7370" s="1" t="n">
        <v>211</v>
      </c>
      <c r="F7370" s="1" t="n">
        <v>31</v>
      </c>
      <c r="G7370" s="1" t="n">
        <v>992.25</v>
      </c>
      <c r="H7370" s="4" t="n">
        <v>46120.6009386111</v>
      </c>
      <c r="I73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7369BT5369911190921131992.2546120.6009386111</v>
      </c>
      <c r="J7370" s="1" t="n">
        <f aca="false">COUNTIF(I:I, $I7370)</f>
        <v>1</v>
      </c>
      <c r="K7370" s="1" t="str">
        <f aca="false">IF(ISNA(VLOOKUP(Table4[product_id], tblProducts[], tblProducts[product_name],FALSE() )), "Invalid", "Valid")</f>
        <v>Valid</v>
      </c>
      <c r="L7370" s="5" t="str">
        <f aca="false">IF(ISNA(VLOOKUP(Table4[[#This Row],[warehouse_id]], tblwhouse[], tblwhouse[warehouse_name],FALSE() )), "Invalid", "Valid")</f>
        <v>Valid</v>
      </c>
    </row>
    <row r="7371" customFormat="false" ht="15" hidden="false" customHeight="true" outlineLevel="0" collapsed="false">
      <c r="A7371" s="1" t="n">
        <v>7370</v>
      </c>
      <c r="B7371" s="1" t="n">
        <v>1</v>
      </c>
      <c r="C7371" s="1" t="n">
        <v>2300</v>
      </c>
      <c r="D7371" s="1" t="s">
        <v>14429</v>
      </c>
      <c r="E7371" s="1" t="n">
        <v>112</v>
      </c>
      <c r="F7371" s="1" t="n">
        <v>57</v>
      </c>
      <c r="G7371" s="1" t="n">
        <v>1205.99</v>
      </c>
      <c r="H7371" s="4" t="n">
        <v>46020.6009386111</v>
      </c>
      <c r="I73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7370BT68287612300112571205.9946020.6009386111</v>
      </c>
      <c r="J7371" s="1" t="n">
        <f aca="false">COUNTIF(I:I, $I7371)</f>
        <v>1</v>
      </c>
      <c r="K7371" s="1" t="str">
        <f aca="false">IF(ISNA(VLOOKUP(Table4[product_id], tblProducts[], tblProducts[product_name],FALSE() )), "Invalid", "Valid")</f>
        <v>Valid</v>
      </c>
      <c r="L7371" s="5" t="str">
        <f aca="false">IF(ISNA(VLOOKUP(Table4[[#This Row],[warehouse_id]], tblwhouse[], tblwhouse[warehouse_name],FALSE() )), "Invalid", "Valid")</f>
        <v>Valid</v>
      </c>
    </row>
    <row r="7372" customFormat="false" ht="15" hidden="false" customHeight="true" outlineLevel="0" collapsed="false">
      <c r="A7372" s="1" t="n">
        <v>7371</v>
      </c>
      <c r="B7372" s="1" t="n">
        <v>1</v>
      </c>
      <c r="C7372" s="1" t="n">
        <v>1115</v>
      </c>
      <c r="D7372" s="1" t="s">
        <v>14430</v>
      </c>
      <c r="E7372" s="1" t="n">
        <v>97</v>
      </c>
      <c r="F7372" s="1" t="n">
        <v>73</v>
      </c>
      <c r="G7372" s="1" t="n">
        <v>414.46</v>
      </c>
      <c r="H7372" s="4" t="n">
        <v>45989.6009386111</v>
      </c>
      <c r="I73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7371BT451166111159773414.4645989.6009386111</v>
      </c>
      <c r="J7372" s="1" t="n">
        <f aca="false">COUNTIF(I:I, $I7372)</f>
        <v>1</v>
      </c>
      <c r="K7372" s="1" t="str">
        <f aca="false">IF(ISNA(VLOOKUP(Table4[product_id], tblProducts[], tblProducts[product_name],FALSE() )), "Invalid", "Valid")</f>
        <v>Valid</v>
      </c>
      <c r="L7372" s="5" t="str">
        <f aca="false">IF(ISNA(VLOOKUP(Table4[[#This Row],[warehouse_id]], tblwhouse[], tblwhouse[warehouse_name],FALSE() )), "Invalid", "Valid")</f>
        <v>Valid</v>
      </c>
    </row>
    <row r="7373" customFormat="false" ht="15" hidden="false" customHeight="true" outlineLevel="0" collapsed="false">
      <c r="A7373" s="1" t="n">
        <v>7372</v>
      </c>
      <c r="B7373" s="1" t="n">
        <v>3</v>
      </c>
      <c r="C7373" s="1" t="n">
        <v>1926</v>
      </c>
      <c r="D7373" s="1" t="s">
        <v>14431</v>
      </c>
      <c r="E7373" s="1" t="n">
        <v>440</v>
      </c>
      <c r="F7373" s="1" t="n">
        <v>42</v>
      </c>
      <c r="G7373" s="1" t="n">
        <v>683.9</v>
      </c>
      <c r="H7373" s="4" t="n">
        <v>45993.6009386111</v>
      </c>
      <c r="I73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7372BT9252143192644042683.945993.6009386111</v>
      </c>
      <c r="J7373" s="1" t="n">
        <f aca="false">COUNTIF(I:I, $I7373)</f>
        <v>1</v>
      </c>
      <c r="K7373" s="1" t="str">
        <f aca="false">IF(ISNA(VLOOKUP(Table4[product_id], tblProducts[], tblProducts[product_name],FALSE() )), "Invalid", "Valid")</f>
        <v>Valid</v>
      </c>
      <c r="L7373" s="5" t="str">
        <f aca="false">IF(ISNA(VLOOKUP(Table4[[#This Row],[warehouse_id]], tblwhouse[], tblwhouse[warehouse_name],FALSE() )), "Invalid", "Valid")</f>
        <v>Valid</v>
      </c>
    </row>
    <row r="7374" customFormat="false" ht="15" hidden="false" customHeight="true" outlineLevel="0" collapsed="false">
      <c r="A7374" s="1" t="n">
        <v>7373</v>
      </c>
      <c r="B7374" s="1" t="n">
        <v>1</v>
      </c>
      <c r="C7374" s="1" t="n">
        <v>860</v>
      </c>
      <c r="D7374" s="1" t="s">
        <v>14432</v>
      </c>
      <c r="E7374" s="1" t="n">
        <v>374</v>
      </c>
      <c r="F7374" s="1" t="n">
        <v>34</v>
      </c>
      <c r="G7374" s="1" t="n">
        <v>234.03</v>
      </c>
      <c r="H7374" s="4" t="n">
        <v>46059.6009386111</v>
      </c>
      <c r="I73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7373BT607565186037434234.0346059.6009386111</v>
      </c>
      <c r="J7374" s="1" t="n">
        <f aca="false">COUNTIF(I:I, $I7374)</f>
        <v>1</v>
      </c>
      <c r="K7374" s="1" t="str">
        <f aca="false">IF(ISNA(VLOOKUP(Table4[product_id], tblProducts[], tblProducts[product_name],FALSE() )), "Invalid", "Valid")</f>
        <v>Valid</v>
      </c>
      <c r="L7374" s="5" t="str">
        <f aca="false">IF(ISNA(VLOOKUP(Table4[[#This Row],[warehouse_id]], tblwhouse[], tblwhouse[warehouse_name],FALSE() )), "Invalid", "Valid")</f>
        <v>Valid</v>
      </c>
    </row>
    <row r="7375" customFormat="false" ht="15" hidden="false" customHeight="true" outlineLevel="0" collapsed="false">
      <c r="A7375" s="1" t="n">
        <v>7374</v>
      </c>
      <c r="B7375" s="1" t="n">
        <v>1</v>
      </c>
      <c r="C7375" s="1" t="n">
        <v>2637</v>
      </c>
      <c r="D7375" s="1" t="s">
        <v>14433</v>
      </c>
      <c r="E7375" s="1" t="n">
        <v>245</v>
      </c>
      <c r="F7375" s="1" t="n">
        <v>58</v>
      </c>
      <c r="G7375" s="1" t="n">
        <v>680.37</v>
      </c>
      <c r="H7375" s="4" t="n">
        <v>46062.6009386111</v>
      </c>
      <c r="I73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7374BT4677331263724558680.3746062.6009386111</v>
      </c>
      <c r="J7375" s="1" t="n">
        <f aca="false">COUNTIF(I:I, $I7375)</f>
        <v>1</v>
      </c>
      <c r="K7375" s="1" t="str">
        <f aca="false">IF(ISNA(VLOOKUP(Table4[product_id], tblProducts[], tblProducts[product_name],FALSE() )), "Invalid", "Valid")</f>
        <v>Valid</v>
      </c>
      <c r="L7375" s="5" t="str">
        <f aca="false">IF(ISNA(VLOOKUP(Table4[[#This Row],[warehouse_id]], tblwhouse[], tblwhouse[warehouse_name],FALSE() )), "Invalid", "Valid")</f>
        <v>Valid</v>
      </c>
    </row>
    <row r="7376" customFormat="false" ht="15" hidden="false" customHeight="true" outlineLevel="0" collapsed="false">
      <c r="A7376" s="1" t="n">
        <v>7375</v>
      </c>
      <c r="B7376" s="1" t="n">
        <v>4</v>
      </c>
      <c r="C7376" s="1" t="n">
        <v>705</v>
      </c>
      <c r="D7376" s="1" t="s">
        <v>14434</v>
      </c>
      <c r="E7376" s="1" t="n">
        <v>430</v>
      </c>
      <c r="F7376" s="1" t="n">
        <v>47</v>
      </c>
      <c r="G7376" s="1" t="n">
        <v>267.5</v>
      </c>
      <c r="H7376" s="4" t="n">
        <v>46208.6009386111</v>
      </c>
      <c r="I73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7375BT724528470543047267.546208.6009386111</v>
      </c>
      <c r="J7376" s="1" t="n">
        <f aca="false">COUNTIF(I:I, $I7376)</f>
        <v>1</v>
      </c>
      <c r="K7376" s="1" t="str">
        <f aca="false">IF(ISNA(VLOOKUP(Table4[product_id], tblProducts[], tblProducts[product_name],FALSE() )), "Invalid", "Valid")</f>
        <v>Valid</v>
      </c>
      <c r="L7376" s="5" t="str">
        <f aca="false">IF(ISNA(VLOOKUP(Table4[[#This Row],[warehouse_id]], tblwhouse[], tblwhouse[warehouse_name],FALSE() )), "Invalid", "Valid")</f>
        <v>Valid</v>
      </c>
    </row>
    <row r="7377" customFormat="false" ht="15" hidden="false" customHeight="true" outlineLevel="0" collapsed="false">
      <c r="A7377" s="1" t="n">
        <v>7376</v>
      </c>
      <c r="B7377" s="1" t="n">
        <v>1</v>
      </c>
      <c r="C7377" s="1" t="n">
        <v>2633</v>
      </c>
      <c r="D7377" s="1" t="s">
        <v>14435</v>
      </c>
      <c r="E7377" s="1" t="n">
        <v>203</v>
      </c>
      <c r="F7377" s="1" t="n">
        <v>79</v>
      </c>
      <c r="G7377" s="1" t="n">
        <v>1079.06</v>
      </c>
      <c r="H7377" s="4" t="n">
        <v>46178.6009386111</v>
      </c>
      <c r="I73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7376BT39174912633203791079.0646178.6009386111</v>
      </c>
      <c r="J7377" s="1" t="n">
        <f aca="false">COUNTIF(I:I, $I7377)</f>
        <v>1</v>
      </c>
      <c r="K7377" s="1" t="str">
        <f aca="false">IF(ISNA(VLOOKUP(Table4[product_id], tblProducts[], tblProducts[product_name],FALSE() )), "Invalid", "Valid")</f>
        <v>Valid</v>
      </c>
      <c r="L7377" s="5" t="str">
        <f aca="false">IF(ISNA(VLOOKUP(Table4[[#This Row],[warehouse_id]], tblwhouse[], tblwhouse[warehouse_name],FALSE() )), "Invalid", "Valid")</f>
        <v>Valid</v>
      </c>
    </row>
    <row r="7378" customFormat="false" ht="15" hidden="false" customHeight="true" outlineLevel="0" collapsed="false">
      <c r="A7378" s="1" t="n">
        <v>7377</v>
      </c>
      <c r="B7378" s="1" t="n">
        <v>3</v>
      </c>
      <c r="C7378" s="1" t="n">
        <v>121</v>
      </c>
      <c r="D7378" s="1" t="s">
        <v>14436</v>
      </c>
      <c r="E7378" s="1" t="n">
        <v>290</v>
      </c>
      <c r="F7378" s="1" t="n">
        <v>74</v>
      </c>
      <c r="G7378" s="1" t="n">
        <v>211.28</v>
      </c>
      <c r="H7378" s="4" t="n">
        <v>46032.6009386111</v>
      </c>
      <c r="I73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7377BT668841312129074211.2846032.6009386111</v>
      </c>
      <c r="J7378" s="1" t="n">
        <f aca="false">COUNTIF(I:I, $I7378)</f>
        <v>1</v>
      </c>
      <c r="K7378" s="1" t="str">
        <f aca="false">IF(ISNA(VLOOKUP(Table4[product_id], tblProducts[], tblProducts[product_name],FALSE() )), "Invalid", "Valid")</f>
        <v>Valid</v>
      </c>
      <c r="L7378" s="5" t="str">
        <f aca="false">IF(ISNA(VLOOKUP(Table4[[#This Row],[warehouse_id]], tblwhouse[], tblwhouse[warehouse_name],FALSE() )), "Invalid", "Valid")</f>
        <v>Valid</v>
      </c>
    </row>
    <row r="7379" customFormat="false" ht="15" hidden="false" customHeight="true" outlineLevel="0" collapsed="false">
      <c r="A7379" s="1" t="n">
        <v>7378</v>
      </c>
      <c r="B7379" s="1" t="n">
        <v>1</v>
      </c>
      <c r="C7379" s="1" t="n">
        <v>1835</v>
      </c>
      <c r="D7379" s="1" t="s">
        <v>14437</v>
      </c>
      <c r="E7379" s="1" t="n">
        <v>484</v>
      </c>
      <c r="F7379" s="1" t="n">
        <v>34</v>
      </c>
      <c r="G7379" s="1" t="n">
        <v>309.96</v>
      </c>
      <c r="H7379" s="4" t="n">
        <v>45884.6009386111</v>
      </c>
      <c r="I73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7378BT5847381183548434309.9645884.6009386111</v>
      </c>
      <c r="J7379" s="1" t="n">
        <f aca="false">COUNTIF(I:I, $I7379)</f>
        <v>1</v>
      </c>
      <c r="K7379" s="1" t="str">
        <f aca="false">IF(ISNA(VLOOKUP(Table4[product_id], tblProducts[], tblProducts[product_name],FALSE() )), "Invalid", "Valid")</f>
        <v>Valid</v>
      </c>
      <c r="L7379" s="5" t="str">
        <f aca="false">IF(ISNA(VLOOKUP(Table4[[#This Row],[warehouse_id]], tblwhouse[], tblwhouse[warehouse_name],FALSE() )), "Invalid", "Valid")</f>
        <v>Valid</v>
      </c>
    </row>
    <row r="7380" customFormat="false" ht="15" hidden="false" customHeight="true" outlineLevel="0" collapsed="false">
      <c r="A7380" s="1" t="n">
        <v>7379</v>
      </c>
      <c r="B7380" s="1" t="n">
        <v>4</v>
      </c>
      <c r="C7380" s="1" t="n">
        <v>1516</v>
      </c>
      <c r="D7380" s="1" t="s">
        <v>14438</v>
      </c>
      <c r="E7380" s="1" t="n">
        <v>359</v>
      </c>
      <c r="F7380" s="1" t="n">
        <v>79</v>
      </c>
      <c r="G7380" s="1" t="n">
        <v>1404.59</v>
      </c>
      <c r="H7380" s="4" t="n">
        <v>46007.6009386111</v>
      </c>
      <c r="I73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7379BT74789841516359791404.5946007.6009386111</v>
      </c>
      <c r="J7380" s="1" t="n">
        <f aca="false">COUNTIF(I:I, $I7380)</f>
        <v>1</v>
      </c>
      <c r="K7380" s="1" t="str">
        <f aca="false">IF(ISNA(VLOOKUP(Table4[product_id], tblProducts[], tblProducts[product_name],FALSE() )), "Invalid", "Valid")</f>
        <v>Valid</v>
      </c>
      <c r="L7380" s="5" t="str">
        <f aca="false">IF(ISNA(VLOOKUP(Table4[[#This Row],[warehouse_id]], tblwhouse[], tblwhouse[warehouse_name],FALSE() )), "Invalid", "Valid")</f>
        <v>Valid</v>
      </c>
    </row>
    <row r="7381" customFormat="false" ht="15" hidden="false" customHeight="true" outlineLevel="0" collapsed="false">
      <c r="A7381" s="1" t="n">
        <v>7380</v>
      </c>
      <c r="B7381" s="1" t="n">
        <v>3</v>
      </c>
      <c r="C7381" s="1" t="n">
        <v>2329</v>
      </c>
      <c r="D7381" s="1" t="s">
        <v>14439</v>
      </c>
      <c r="E7381" s="1" t="n">
        <v>252</v>
      </c>
      <c r="F7381" s="1" t="n">
        <v>32</v>
      </c>
      <c r="G7381" s="1" t="n">
        <v>682.85</v>
      </c>
      <c r="H7381" s="4" t="n">
        <v>45997.6009386111</v>
      </c>
      <c r="I73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7380BT2695413232925232682.8545997.6009386111</v>
      </c>
      <c r="J7381" s="1" t="n">
        <f aca="false">COUNTIF(I:I, $I7381)</f>
        <v>1</v>
      </c>
      <c r="K7381" s="1" t="str">
        <f aca="false">IF(ISNA(VLOOKUP(Table4[product_id], tblProducts[], tblProducts[product_name],FALSE() )), "Invalid", "Valid")</f>
        <v>Valid</v>
      </c>
      <c r="L7381" s="5" t="str">
        <f aca="false">IF(ISNA(VLOOKUP(Table4[[#This Row],[warehouse_id]], tblwhouse[], tblwhouse[warehouse_name],FALSE() )), "Invalid", "Valid")</f>
        <v>Valid</v>
      </c>
    </row>
    <row r="7382" customFormat="false" ht="15" hidden="false" customHeight="true" outlineLevel="0" collapsed="false">
      <c r="A7382" s="1" t="n">
        <v>7381</v>
      </c>
      <c r="B7382" s="1" t="n">
        <v>4</v>
      </c>
      <c r="C7382" s="1" t="n">
        <v>746</v>
      </c>
      <c r="D7382" s="1" t="s">
        <v>14440</v>
      </c>
      <c r="E7382" s="1" t="n">
        <v>303</v>
      </c>
      <c r="F7382" s="1" t="n">
        <v>67</v>
      </c>
      <c r="G7382" s="1" t="n">
        <v>1216.81</v>
      </c>
      <c r="H7382" s="4" t="n">
        <v>45961.6009386111</v>
      </c>
      <c r="I73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7381BT9213944746303671216.8145961.6009386111</v>
      </c>
      <c r="J7382" s="1" t="n">
        <f aca="false">COUNTIF(I:I, $I7382)</f>
        <v>1</v>
      </c>
      <c r="K7382" s="1" t="str">
        <f aca="false">IF(ISNA(VLOOKUP(Table4[product_id], tblProducts[], tblProducts[product_name],FALSE() )), "Invalid", "Valid")</f>
        <v>Valid</v>
      </c>
      <c r="L7382" s="5" t="str">
        <f aca="false">IF(ISNA(VLOOKUP(Table4[[#This Row],[warehouse_id]], tblwhouse[], tblwhouse[warehouse_name],FALSE() )), "Invalid", "Valid")</f>
        <v>Valid</v>
      </c>
    </row>
    <row r="7383" customFormat="false" ht="15" hidden="false" customHeight="true" outlineLevel="0" collapsed="false">
      <c r="A7383" s="1" t="n">
        <v>7382</v>
      </c>
      <c r="B7383" s="1" t="n">
        <v>3</v>
      </c>
      <c r="C7383" s="1" t="n">
        <v>2896</v>
      </c>
      <c r="D7383" s="1" t="s">
        <v>14441</v>
      </c>
      <c r="E7383" s="1" t="n">
        <v>470</v>
      </c>
      <c r="F7383" s="1" t="n">
        <v>43</v>
      </c>
      <c r="G7383" s="1" t="n">
        <v>528.52</v>
      </c>
      <c r="H7383" s="4" t="n">
        <v>46014.6009386111</v>
      </c>
      <c r="I73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7382BT3771523289647043528.5246014.6009386111</v>
      </c>
      <c r="J7383" s="1" t="n">
        <f aca="false">COUNTIF(I:I, $I7383)</f>
        <v>1</v>
      </c>
      <c r="K7383" s="1" t="str">
        <f aca="false">IF(ISNA(VLOOKUP(Table4[product_id], tblProducts[], tblProducts[product_name],FALSE() )), "Invalid", "Valid")</f>
        <v>Valid</v>
      </c>
      <c r="L7383" s="5" t="str">
        <f aca="false">IF(ISNA(VLOOKUP(Table4[[#This Row],[warehouse_id]], tblwhouse[], tblwhouse[warehouse_name],FALSE() )), "Invalid", "Valid")</f>
        <v>Valid</v>
      </c>
    </row>
    <row r="7384" customFormat="false" ht="15" hidden="false" customHeight="true" outlineLevel="0" collapsed="false">
      <c r="A7384" s="1" t="n">
        <v>7383</v>
      </c>
      <c r="B7384" s="1" t="n">
        <v>2</v>
      </c>
      <c r="C7384" s="1" t="n">
        <v>2355</v>
      </c>
      <c r="D7384" s="1" t="s">
        <v>14442</v>
      </c>
      <c r="E7384" s="1" t="n">
        <v>349</v>
      </c>
      <c r="F7384" s="1" t="n">
        <v>54</v>
      </c>
      <c r="G7384" s="1" t="n">
        <v>1398.42</v>
      </c>
      <c r="H7384" s="4" t="n">
        <v>46142.6009386111</v>
      </c>
      <c r="I73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7383BT84211222355349541398.4246142.6009386111</v>
      </c>
      <c r="J7384" s="1" t="n">
        <f aca="false">COUNTIF(I:I, $I7384)</f>
        <v>1</v>
      </c>
      <c r="K7384" s="1" t="str">
        <f aca="false">IF(ISNA(VLOOKUP(Table4[product_id], tblProducts[], tblProducts[product_name],FALSE() )), "Invalid", "Valid")</f>
        <v>Valid</v>
      </c>
      <c r="L7384" s="5" t="str">
        <f aca="false">IF(ISNA(VLOOKUP(Table4[[#This Row],[warehouse_id]], tblwhouse[], tblwhouse[warehouse_name],FALSE() )), "Invalid", "Valid")</f>
        <v>Valid</v>
      </c>
    </row>
    <row r="7385" customFormat="false" ht="15" hidden="false" customHeight="true" outlineLevel="0" collapsed="false">
      <c r="A7385" s="1" t="n">
        <v>7384</v>
      </c>
      <c r="B7385" s="1" t="n">
        <v>3</v>
      </c>
      <c r="C7385" s="1" t="n">
        <v>86</v>
      </c>
      <c r="D7385" s="1" t="s">
        <v>14443</v>
      </c>
      <c r="E7385" s="1" t="n">
        <v>264</v>
      </c>
      <c r="F7385" s="1" t="n">
        <v>80</v>
      </c>
      <c r="G7385" s="1" t="n">
        <v>757.8</v>
      </c>
      <c r="H7385" s="4" t="n">
        <v>46123.6009386111</v>
      </c>
      <c r="I73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7384BT37357938626480757.846123.6009386111</v>
      </c>
      <c r="J7385" s="1" t="n">
        <f aca="false">COUNTIF(I:I, $I7385)</f>
        <v>1</v>
      </c>
      <c r="K7385" s="1" t="str">
        <f aca="false">IF(ISNA(VLOOKUP(Table4[product_id], tblProducts[], tblProducts[product_name],FALSE() )), "Invalid", "Valid")</f>
        <v>Valid</v>
      </c>
      <c r="L7385" s="5" t="str">
        <f aca="false">IF(ISNA(VLOOKUP(Table4[[#This Row],[warehouse_id]], tblwhouse[], tblwhouse[warehouse_name],FALSE() )), "Invalid", "Valid")</f>
        <v>Valid</v>
      </c>
    </row>
    <row r="7386" customFormat="false" ht="15" hidden="false" customHeight="true" outlineLevel="0" collapsed="false">
      <c r="A7386" s="1" t="n">
        <v>7385</v>
      </c>
      <c r="B7386" s="1" t="n">
        <v>4</v>
      </c>
      <c r="C7386" s="1" t="n">
        <v>1897</v>
      </c>
      <c r="D7386" s="1" t="s">
        <v>14444</v>
      </c>
      <c r="E7386" s="1" t="n">
        <v>269</v>
      </c>
      <c r="F7386" s="1" t="n">
        <v>57</v>
      </c>
      <c r="G7386" s="1" t="n">
        <v>1417.39</v>
      </c>
      <c r="H7386" s="4" t="n">
        <v>45966.6009386111</v>
      </c>
      <c r="I73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7385BT44925441897269571417.3945966.6009386111</v>
      </c>
      <c r="J7386" s="1" t="n">
        <f aca="false">COUNTIF(I:I, $I7386)</f>
        <v>1</v>
      </c>
      <c r="K7386" s="1" t="str">
        <f aca="false">IF(ISNA(VLOOKUP(Table4[product_id], tblProducts[], tblProducts[product_name],FALSE() )), "Invalid", "Valid")</f>
        <v>Valid</v>
      </c>
      <c r="L7386" s="5" t="str">
        <f aca="false">IF(ISNA(VLOOKUP(Table4[[#This Row],[warehouse_id]], tblwhouse[], tblwhouse[warehouse_name],FALSE() )), "Invalid", "Valid")</f>
        <v>Valid</v>
      </c>
    </row>
    <row r="7387" customFormat="false" ht="15" hidden="false" customHeight="true" outlineLevel="0" collapsed="false">
      <c r="A7387" s="1" t="n">
        <v>7386</v>
      </c>
      <c r="B7387" s="1" t="n">
        <v>1</v>
      </c>
      <c r="C7387" s="1" t="n">
        <v>2018</v>
      </c>
      <c r="D7387" s="1" t="s">
        <v>14445</v>
      </c>
      <c r="E7387" s="1" t="n">
        <v>35</v>
      </c>
      <c r="F7387" s="1" t="n">
        <v>69</v>
      </c>
      <c r="G7387" s="1" t="n">
        <v>831.8</v>
      </c>
      <c r="H7387" s="4" t="n">
        <v>46039.6009386227</v>
      </c>
      <c r="I73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7386BT640542120183569831.846039.6009386227</v>
      </c>
      <c r="J7387" s="1" t="n">
        <f aca="false">COUNTIF(I:I, $I7387)</f>
        <v>1</v>
      </c>
      <c r="K7387" s="1" t="str">
        <f aca="false">IF(ISNA(VLOOKUP(Table4[product_id], tblProducts[], tblProducts[product_name],FALSE() )), "Invalid", "Valid")</f>
        <v>Valid</v>
      </c>
      <c r="L7387" s="5" t="str">
        <f aca="false">IF(ISNA(VLOOKUP(Table4[[#This Row],[warehouse_id]], tblwhouse[], tblwhouse[warehouse_name],FALSE() )), "Invalid", "Valid")</f>
        <v>Valid</v>
      </c>
    </row>
    <row r="7388" customFormat="false" ht="15" hidden="false" customHeight="true" outlineLevel="0" collapsed="false">
      <c r="A7388" s="1" t="n">
        <v>7387</v>
      </c>
      <c r="B7388" s="1" t="n">
        <v>1</v>
      </c>
      <c r="C7388" s="1" t="n">
        <v>340</v>
      </c>
      <c r="D7388" s="1" t="s">
        <v>14446</v>
      </c>
      <c r="E7388" s="1" t="n">
        <v>317</v>
      </c>
      <c r="F7388" s="1" t="n">
        <v>47</v>
      </c>
      <c r="G7388" s="1" t="n">
        <v>971.09</v>
      </c>
      <c r="H7388" s="4" t="n">
        <v>46135.6009386227</v>
      </c>
      <c r="I73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7387BT536336134031747971.0946135.6009386227</v>
      </c>
      <c r="J7388" s="1" t="n">
        <f aca="false">COUNTIF(I:I, $I7388)</f>
        <v>1</v>
      </c>
      <c r="K7388" s="1" t="str">
        <f aca="false">IF(ISNA(VLOOKUP(Table4[product_id], tblProducts[], tblProducts[product_name],FALSE() )), "Invalid", "Valid")</f>
        <v>Valid</v>
      </c>
      <c r="L7388" s="5" t="str">
        <f aca="false">IF(ISNA(VLOOKUP(Table4[[#This Row],[warehouse_id]], tblwhouse[], tblwhouse[warehouse_name],FALSE() )), "Invalid", "Valid")</f>
        <v>Valid</v>
      </c>
    </row>
    <row r="7389" customFormat="false" ht="15" hidden="false" customHeight="true" outlineLevel="0" collapsed="false">
      <c r="A7389" s="1" t="n">
        <v>7388</v>
      </c>
      <c r="B7389" s="1" t="n">
        <v>3</v>
      </c>
      <c r="C7389" s="1" t="n">
        <v>842</v>
      </c>
      <c r="D7389" s="1" t="s">
        <v>14447</v>
      </c>
      <c r="E7389" s="1" t="n">
        <v>321</v>
      </c>
      <c r="F7389" s="1" t="n">
        <v>48</v>
      </c>
      <c r="G7389" s="1" t="n">
        <v>940.23</v>
      </c>
      <c r="H7389" s="4" t="n">
        <v>46217.6009386227</v>
      </c>
      <c r="I73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7388BT866637384232148940.2346217.6009386227</v>
      </c>
      <c r="J7389" s="1" t="n">
        <f aca="false">COUNTIF(I:I, $I7389)</f>
        <v>1</v>
      </c>
      <c r="K7389" s="1" t="str">
        <f aca="false">IF(ISNA(VLOOKUP(Table4[product_id], tblProducts[], tblProducts[product_name],FALSE() )), "Invalid", "Valid")</f>
        <v>Valid</v>
      </c>
      <c r="L7389" s="5" t="str">
        <f aca="false">IF(ISNA(VLOOKUP(Table4[[#This Row],[warehouse_id]], tblwhouse[], tblwhouse[warehouse_name],FALSE() )), "Invalid", "Valid")</f>
        <v>Valid</v>
      </c>
    </row>
    <row r="7390" customFormat="false" ht="15" hidden="false" customHeight="true" outlineLevel="0" collapsed="false">
      <c r="A7390" s="1" t="n">
        <v>7389</v>
      </c>
      <c r="B7390" s="1" t="n">
        <v>1</v>
      </c>
      <c r="C7390" s="1" t="n">
        <v>2299</v>
      </c>
      <c r="D7390" s="1" t="s">
        <v>14448</v>
      </c>
      <c r="E7390" s="1" t="n">
        <v>74</v>
      </c>
      <c r="F7390" s="1" t="n">
        <v>32</v>
      </c>
      <c r="G7390" s="1" t="n">
        <v>1407.7</v>
      </c>
      <c r="H7390" s="4" t="n">
        <v>45964.6009386227</v>
      </c>
      <c r="I73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7389BT3192591229974321407.745964.6009386227</v>
      </c>
      <c r="J7390" s="1" t="n">
        <f aca="false">COUNTIF(I:I, $I7390)</f>
        <v>1</v>
      </c>
      <c r="K7390" s="1" t="str">
        <f aca="false">IF(ISNA(VLOOKUP(Table4[product_id], tblProducts[], tblProducts[product_name],FALSE() )), "Invalid", "Valid")</f>
        <v>Valid</v>
      </c>
      <c r="L7390" s="5" t="str">
        <f aca="false">IF(ISNA(VLOOKUP(Table4[[#This Row],[warehouse_id]], tblwhouse[], tblwhouse[warehouse_name],FALSE() )), "Invalid", "Valid")</f>
        <v>Valid</v>
      </c>
    </row>
    <row r="7391" customFormat="false" ht="15" hidden="false" customHeight="true" outlineLevel="0" collapsed="false">
      <c r="A7391" s="1" t="n">
        <v>7390</v>
      </c>
      <c r="B7391" s="1" t="n">
        <v>3</v>
      </c>
      <c r="C7391" s="1" t="n">
        <v>2436</v>
      </c>
      <c r="D7391" s="1" t="s">
        <v>14449</v>
      </c>
      <c r="E7391" s="1" t="n">
        <v>379</v>
      </c>
      <c r="F7391" s="1" t="n">
        <v>27</v>
      </c>
      <c r="G7391" s="1" t="n">
        <v>771.62</v>
      </c>
      <c r="H7391" s="4" t="n">
        <v>45875.6009386227</v>
      </c>
      <c r="I73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7390BT9094363243637927771.6245875.6009386227</v>
      </c>
      <c r="J7391" s="1" t="n">
        <f aca="false">COUNTIF(I:I, $I7391)</f>
        <v>1</v>
      </c>
      <c r="K7391" s="1" t="str">
        <f aca="false">IF(ISNA(VLOOKUP(Table4[product_id], tblProducts[], tblProducts[product_name],FALSE() )), "Invalid", "Valid")</f>
        <v>Valid</v>
      </c>
      <c r="L7391" s="5" t="str">
        <f aca="false">IF(ISNA(VLOOKUP(Table4[[#This Row],[warehouse_id]], tblwhouse[], tblwhouse[warehouse_name],FALSE() )), "Invalid", "Valid")</f>
        <v>Valid</v>
      </c>
    </row>
    <row r="7392" customFormat="false" ht="15" hidden="false" customHeight="true" outlineLevel="0" collapsed="false">
      <c r="A7392" s="1" t="n">
        <v>7391</v>
      </c>
      <c r="B7392" s="1" t="n">
        <v>4</v>
      </c>
      <c r="C7392" s="1" t="n">
        <v>1280</v>
      </c>
      <c r="D7392" s="1" t="s">
        <v>14450</v>
      </c>
      <c r="E7392" s="1" t="n">
        <v>293</v>
      </c>
      <c r="F7392" s="1" t="n">
        <v>74</v>
      </c>
      <c r="G7392" s="1" t="n">
        <v>24.19</v>
      </c>
      <c r="H7392" s="4" t="n">
        <v>46101.6009386227</v>
      </c>
      <c r="I73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7391BT169642412802937424.1946101.6009386227</v>
      </c>
      <c r="J7392" s="1" t="n">
        <f aca="false">COUNTIF(I:I, $I7392)</f>
        <v>1</v>
      </c>
      <c r="K7392" s="1" t="str">
        <f aca="false">IF(ISNA(VLOOKUP(Table4[product_id], tblProducts[], tblProducts[product_name],FALSE() )), "Invalid", "Valid")</f>
        <v>Valid</v>
      </c>
      <c r="L7392" s="5" t="str">
        <f aca="false">IF(ISNA(VLOOKUP(Table4[[#This Row],[warehouse_id]], tblwhouse[], tblwhouse[warehouse_name],FALSE() )), "Invalid", "Valid")</f>
        <v>Valid</v>
      </c>
    </row>
    <row r="7393" customFormat="false" ht="15" hidden="false" customHeight="true" outlineLevel="0" collapsed="false">
      <c r="A7393" s="1" t="n">
        <v>7392</v>
      </c>
      <c r="B7393" s="1" t="n">
        <v>1</v>
      </c>
      <c r="C7393" s="1" t="n">
        <v>2739</v>
      </c>
      <c r="D7393" s="1" t="s">
        <v>14451</v>
      </c>
      <c r="E7393" s="1" t="n">
        <v>286</v>
      </c>
      <c r="F7393" s="1" t="n">
        <v>72</v>
      </c>
      <c r="G7393" s="1" t="n">
        <v>977.64</v>
      </c>
      <c r="H7393" s="4" t="n">
        <v>45985.6009386227</v>
      </c>
      <c r="I73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7392BT5147591273928672977.6445985.6009386227</v>
      </c>
      <c r="J7393" s="1" t="n">
        <f aca="false">COUNTIF(I:I, $I7393)</f>
        <v>1</v>
      </c>
      <c r="K7393" s="1" t="str">
        <f aca="false">IF(ISNA(VLOOKUP(Table4[product_id], tblProducts[], tblProducts[product_name],FALSE() )), "Invalid", "Valid")</f>
        <v>Valid</v>
      </c>
      <c r="L7393" s="5" t="str">
        <f aca="false">IF(ISNA(VLOOKUP(Table4[[#This Row],[warehouse_id]], tblwhouse[], tblwhouse[warehouse_name],FALSE() )), "Invalid", "Valid")</f>
        <v>Valid</v>
      </c>
    </row>
    <row r="7394" customFormat="false" ht="15" hidden="false" customHeight="true" outlineLevel="0" collapsed="false">
      <c r="A7394" s="1" t="n">
        <v>7393</v>
      </c>
      <c r="B7394" s="1" t="n">
        <v>4</v>
      </c>
      <c r="C7394" s="1" t="n">
        <v>1177</v>
      </c>
      <c r="D7394" s="1" t="s">
        <v>14452</v>
      </c>
      <c r="E7394" s="1" t="n">
        <v>189</v>
      </c>
      <c r="F7394" s="1" t="n">
        <v>59</v>
      </c>
      <c r="G7394" s="1" t="n">
        <v>1309.67</v>
      </c>
      <c r="H7394" s="4" t="n">
        <v>46026.6009386227</v>
      </c>
      <c r="I73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7393BT14130141177189591309.6746026.6009386227</v>
      </c>
      <c r="J7394" s="1" t="n">
        <f aca="false">COUNTIF(I:I, $I7394)</f>
        <v>1</v>
      </c>
      <c r="K7394" s="1" t="str">
        <f aca="false">IF(ISNA(VLOOKUP(Table4[product_id], tblProducts[], tblProducts[product_name],FALSE() )), "Invalid", "Valid")</f>
        <v>Valid</v>
      </c>
      <c r="L7394" s="5" t="str">
        <f aca="false">IF(ISNA(VLOOKUP(Table4[[#This Row],[warehouse_id]], tblwhouse[], tblwhouse[warehouse_name],FALSE() )), "Invalid", "Valid")</f>
        <v>Valid</v>
      </c>
    </row>
    <row r="7395" customFormat="false" ht="15" hidden="false" customHeight="true" outlineLevel="0" collapsed="false">
      <c r="A7395" s="1" t="n">
        <v>7394</v>
      </c>
      <c r="B7395" s="1" t="n">
        <v>3</v>
      </c>
      <c r="C7395" s="1" t="n">
        <v>1909</v>
      </c>
      <c r="D7395" s="1" t="s">
        <v>14453</v>
      </c>
      <c r="E7395" s="1" t="n">
        <v>412</v>
      </c>
      <c r="F7395" s="1" t="n">
        <v>20</v>
      </c>
      <c r="G7395" s="1" t="n">
        <v>51.22</v>
      </c>
      <c r="H7395" s="4" t="n">
        <v>45871.6009386227</v>
      </c>
      <c r="I73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7394BT382691319094122051.2245871.6009386227</v>
      </c>
      <c r="J7395" s="1" t="n">
        <f aca="false">COUNTIF(I:I, $I7395)</f>
        <v>1</v>
      </c>
      <c r="K7395" s="1" t="str">
        <f aca="false">IF(ISNA(VLOOKUP(Table4[product_id], tblProducts[], tblProducts[product_name],FALSE() )), "Invalid", "Valid")</f>
        <v>Valid</v>
      </c>
      <c r="L7395" s="5" t="str">
        <f aca="false">IF(ISNA(VLOOKUP(Table4[[#This Row],[warehouse_id]], tblwhouse[], tblwhouse[warehouse_name],FALSE() )), "Invalid", "Valid")</f>
        <v>Valid</v>
      </c>
    </row>
    <row r="7396" customFormat="false" ht="15" hidden="false" customHeight="true" outlineLevel="0" collapsed="false">
      <c r="A7396" s="1" t="n">
        <v>7395</v>
      </c>
      <c r="B7396" s="1" t="n">
        <v>1</v>
      </c>
      <c r="C7396" s="1" t="n">
        <v>1319</v>
      </c>
      <c r="D7396" s="1" t="s">
        <v>14454</v>
      </c>
      <c r="E7396" s="1" t="n">
        <v>63</v>
      </c>
      <c r="F7396" s="1" t="n">
        <v>42</v>
      </c>
      <c r="G7396" s="1" t="n">
        <v>601.39</v>
      </c>
      <c r="H7396" s="4" t="n">
        <v>45903.6009386227</v>
      </c>
      <c r="I73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7395BT230699113196342601.3945903.6009386227</v>
      </c>
      <c r="J7396" s="1" t="n">
        <f aca="false">COUNTIF(I:I, $I7396)</f>
        <v>1</v>
      </c>
      <c r="K7396" s="1" t="str">
        <f aca="false">IF(ISNA(VLOOKUP(Table4[product_id], tblProducts[], tblProducts[product_name],FALSE() )), "Invalid", "Valid")</f>
        <v>Valid</v>
      </c>
      <c r="L7396" s="5" t="str">
        <f aca="false">IF(ISNA(VLOOKUP(Table4[[#This Row],[warehouse_id]], tblwhouse[], tblwhouse[warehouse_name],FALSE() )), "Invalid", "Valid")</f>
        <v>Valid</v>
      </c>
    </row>
    <row r="7397" customFormat="false" ht="15" hidden="false" customHeight="true" outlineLevel="0" collapsed="false">
      <c r="A7397" s="1" t="n">
        <v>7396</v>
      </c>
      <c r="B7397" s="1" t="n">
        <v>2</v>
      </c>
      <c r="C7397" s="1" t="n">
        <v>196</v>
      </c>
      <c r="D7397" s="1" t="s">
        <v>14455</v>
      </c>
      <c r="E7397" s="1" t="n">
        <v>288</v>
      </c>
      <c r="F7397" s="1" t="n">
        <v>62</v>
      </c>
      <c r="G7397" s="1" t="n">
        <v>1190.08</v>
      </c>
      <c r="H7397" s="4" t="n">
        <v>46128.6009386227</v>
      </c>
      <c r="I73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7396BT2334842196288621190.0846128.6009386227</v>
      </c>
      <c r="J7397" s="1" t="n">
        <f aca="false">COUNTIF(I:I, $I7397)</f>
        <v>1</v>
      </c>
      <c r="K7397" s="1" t="str">
        <f aca="false">IF(ISNA(VLOOKUP(Table4[product_id], tblProducts[], tblProducts[product_name],FALSE() )), "Invalid", "Valid")</f>
        <v>Valid</v>
      </c>
      <c r="L7397" s="5" t="str">
        <f aca="false">IF(ISNA(VLOOKUP(Table4[[#This Row],[warehouse_id]], tblwhouse[], tblwhouse[warehouse_name],FALSE() )), "Invalid", "Valid")</f>
        <v>Valid</v>
      </c>
    </row>
    <row r="7398" customFormat="false" ht="15" hidden="false" customHeight="true" outlineLevel="0" collapsed="false">
      <c r="A7398" s="1" t="n">
        <v>7397</v>
      </c>
      <c r="B7398" s="1" t="n">
        <v>4</v>
      </c>
      <c r="C7398" s="1" t="n">
        <v>1899</v>
      </c>
      <c r="D7398" s="1" t="s">
        <v>14456</v>
      </c>
      <c r="E7398" s="1" t="n">
        <v>160</v>
      </c>
      <c r="F7398" s="1" t="n">
        <v>76</v>
      </c>
      <c r="G7398" s="1" t="n">
        <v>838.8</v>
      </c>
      <c r="H7398" s="4" t="n">
        <v>45945.6009386227</v>
      </c>
      <c r="I73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7397BT6011794189916076838.845945.6009386227</v>
      </c>
      <c r="J7398" s="1" t="n">
        <f aca="false">COUNTIF(I:I, $I7398)</f>
        <v>1</v>
      </c>
      <c r="K7398" s="1" t="str">
        <f aca="false">IF(ISNA(VLOOKUP(Table4[product_id], tblProducts[], tblProducts[product_name],FALSE() )), "Invalid", "Valid")</f>
        <v>Valid</v>
      </c>
      <c r="L7398" s="5" t="str">
        <f aca="false">IF(ISNA(VLOOKUP(Table4[[#This Row],[warehouse_id]], tblwhouse[], tblwhouse[warehouse_name],FALSE() )), "Invalid", "Valid")</f>
        <v>Valid</v>
      </c>
    </row>
    <row r="7399" customFormat="false" ht="15" hidden="false" customHeight="true" outlineLevel="0" collapsed="false">
      <c r="A7399" s="1" t="n">
        <v>7398</v>
      </c>
      <c r="B7399" s="1" t="n">
        <v>4</v>
      </c>
      <c r="C7399" s="1" t="n">
        <v>2564</v>
      </c>
      <c r="D7399" s="1" t="s">
        <v>14457</v>
      </c>
      <c r="E7399" s="1" t="n">
        <v>457</v>
      </c>
      <c r="F7399" s="1" t="n">
        <v>78</v>
      </c>
      <c r="G7399" s="1" t="n">
        <v>333.62</v>
      </c>
      <c r="H7399" s="4" t="n">
        <v>46156.6009386227</v>
      </c>
      <c r="I73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7398BT9533864256445778333.6246156.6009386227</v>
      </c>
      <c r="J7399" s="1" t="n">
        <f aca="false">COUNTIF(I:I, $I7399)</f>
        <v>1</v>
      </c>
      <c r="K7399" s="1" t="str">
        <f aca="false">IF(ISNA(VLOOKUP(Table4[product_id], tblProducts[], tblProducts[product_name],FALSE() )), "Invalid", "Valid")</f>
        <v>Valid</v>
      </c>
      <c r="L7399" s="5" t="str">
        <f aca="false">IF(ISNA(VLOOKUP(Table4[[#This Row],[warehouse_id]], tblwhouse[], tblwhouse[warehouse_name],FALSE() )), "Invalid", "Valid")</f>
        <v>Valid</v>
      </c>
    </row>
    <row r="7400" customFormat="false" ht="15" hidden="false" customHeight="true" outlineLevel="0" collapsed="false">
      <c r="A7400" s="1" t="n">
        <v>7399</v>
      </c>
      <c r="B7400" s="1" t="n">
        <v>1</v>
      </c>
      <c r="C7400" s="1" t="n">
        <v>283</v>
      </c>
      <c r="D7400" s="1" t="s">
        <v>14458</v>
      </c>
      <c r="E7400" s="1" t="n">
        <v>211</v>
      </c>
      <c r="F7400" s="1" t="n">
        <v>70</v>
      </c>
      <c r="G7400" s="1" t="n">
        <v>64.93</v>
      </c>
      <c r="H7400" s="4" t="n">
        <v>46038.6009386227</v>
      </c>
      <c r="I74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7399BT53886512832117064.9346038.6009386227</v>
      </c>
      <c r="J7400" s="1" t="n">
        <f aca="false">COUNTIF(I:I, $I7400)</f>
        <v>1</v>
      </c>
      <c r="K7400" s="1" t="str">
        <f aca="false">IF(ISNA(VLOOKUP(Table4[product_id], tblProducts[], tblProducts[product_name],FALSE() )), "Invalid", "Valid")</f>
        <v>Valid</v>
      </c>
      <c r="L7400" s="5" t="str">
        <f aca="false">IF(ISNA(VLOOKUP(Table4[[#This Row],[warehouse_id]], tblwhouse[], tblwhouse[warehouse_name],FALSE() )), "Invalid", "Valid")</f>
        <v>Valid</v>
      </c>
    </row>
    <row r="7401" customFormat="false" ht="15" hidden="false" customHeight="true" outlineLevel="0" collapsed="false">
      <c r="A7401" s="1" t="n">
        <v>7400</v>
      </c>
      <c r="B7401" s="1" t="n">
        <v>2</v>
      </c>
      <c r="C7401" s="1" t="n">
        <v>2021</v>
      </c>
      <c r="D7401" s="1" t="s">
        <v>14459</v>
      </c>
      <c r="E7401" s="1" t="n">
        <v>306</v>
      </c>
      <c r="F7401" s="1" t="n">
        <v>80</v>
      </c>
      <c r="G7401" s="1" t="n">
        <v>296.37</v>
      </c>
      <c r="H7401" s="4" t="n">
        <v>45872.6009386227</v>
      </c>
      <c r="I74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7400BT4468242202130680296.3745872.6009386227</v>
      </c>
      <c r="J7401" s="1" t="n">
        <f aca="false">COUNTIF(I:I, $I7401)</f>
        <v>1</v>
      </c>
      <c r="K7401" s="1" t="str">
        <f aca="false">IF(ISNA(VLOOKUP(Table4[product_id], tblProducts[], tblProducts[product_name],FALSE() )), "Invalid", "Valid")</f>
        <v>Valid</v>
      </c>
      <c r="L7401" s="5" t="str">
        <f aca="false">IF(ISNA(VLOOKUP(Table4[[#This Row],[warehouse_id]], tblwhouse[], tblwhouse[warehouse_name],FALSE() )), "Invalid", "Valid")</f>
        <v>Valid</v>
      </c>
    </row>
    <row r="7402" customFormat="false" ht="15" hidden="false" customHeight="true" outlineLevel="0" collapsed="false">
      <c r="A7402" s="1" t="n">
        <v>7401</v>
      </c>
      <c r="B7402" s="1" t="n">
        <v>3</v>
      </c>
      <c r="C7402" s="1" t="n">
        <v>2398</v>
      </c>
      <c r="D7402" s="1" t="s">
        <v>14460</v>
      </c>
      <c r="E7402" s="1" t="n">
        <v>185</v>
      </c>
      <c r="F7402" s="1" t="n">
        <v>29</v>
      </c>
      <c r="G7402" s="1" t="n">
        <v>1254.21</v>
      </c>
      <c r="H7402" s="4" t="n">
        <v>46052.6009386227</v>
      </c>
      <c r="I74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7401BT30396132398185291254.2146052.6009386227</v>
      </c>
      <c r="J7402" s="1" t="n">
        <f aca="false">COUNTIF(I:I, $I7402)</f>
        <v>1</v>
      </c>
      <c r="K7402" s="1" t="str">
        <f aca="false">IF(ISNA(VLOOKUP(Table4[product_id], tblProducts[], tblProducts[product_name],FALSE() )), "Invalid", "Valid")</f>
        <v>Valid</v>
      </c>
      <c r="L7402" s="5" t="str">
        <f aca="false">IF(ISNA(VLOOKUP(Table4[[#This Row],[warehouse_id]], tblwhouse[], tblwhouse[warehouse_name],FALSE() )), "Invalid", "Valid")</f>
        <v>Valid</v>
      </c>
    </row>
    <row r="7403" customFormat="false" ht="15" hidden="false" customHeight="true" outlineLevel="0" collapsed="false">
      <c r="A7403" s="1" t="n">
        <v>7402</v>
      </c>
      <c r="B7403" s="1" t="n">
        <v>2</v>
      </c>
      <c r="C7403" s="1" t="n">
        <v>307</v>
      </c>
      <c r="D7403" s="1" t="s">
        <v>14461</v>
      </c>
      <c r="E7403" s="1" t="n">
        <v>446</v>
      </c>
      <c r="F7403" s="1" t="n">
        <v>43</v>
      </c>
      <c r="G7403" s="1" t="n">
        <v>1458.32</v>
      </c>
      <c r="H7403" s="4" t="n">
        <v>45935.6009386227</v>
      </c>
      <c r="I74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7402BT4780442307446431458.3245935.6009386227</v>
      </c>
      <c r="J7403" s="1" t="n">
        <f aca="false">COUNTIF(I:I, $I7403)</f>
        <v>1</v>
      </c>
      <c r="K7403" s="1" t="str">
        <f aca="false">IF(ISNA(VLOOKUP(Table4[product_id], tblProducts[], tblProducts[product_name],FALSE() )), "Invalid", "Valid")</f>
        <v>Valid</v>
      </c>
      <c r="L7403" s="5" t="str">
        <f aca="false">IF(ISNA(VLOOKUP(Table4[[#This Row],[warehouse_id]], tblwhouse[], tblwhouse[warehouse_name],FALSE() )), "Invalid", "Valid")</f>
        <v>Valid</v>
      </c>
    </row>
    <row r="7404" customFormat="false" ht="15" hidden="false" customHeight="true" outlineLevel="0" collapsed="false">
      <c r="A7404" s="1" t="n">
        <v>7403</v>
      </c>
      <c r="B7404" s="1" t="n">
        <v>2</v>
      </c>
      <c r="C7404" s="1" t="n">
        <v>981</v>
      </c>
      <c r="D7404" s="1" t="s">
        <v>14462</v>
      </c>
      <c r="E7404" s="1" t="n">
        <v>486</v>
      </c>
      <c r="F7404" s="1" t="n">
        <v>71</v>
      </c>
      <c r="G7404" s="1" t="n">
        <v>456.42</v>
      </c>
      <c r="H7404" s="4" t="n">
        <v>46156.6009386227</v>
      </c>
      <c r="I74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7403BT299328298148671456.4246156.6009386227</v>
      </c>
      <c r="J7404" s="1" t="n">
        <f aca="false">COUNTIF(I:I, $I7404)</f>
        <v>1</v>
      </c>
      <c r="K7404" s="1" t="str">
        <f aca="false">IF(ISNA(VLOOKUP(Table4[product_id], tblProducts[], tblProducts[product_name],FALSE() )), "Invalid", "Valid")</f>
        <v>Valid</v>
      </c>
      <c r="L7404" s="5" t="str">
        <f aca="false">IF(ISNA(VLOOKUP(Table4[[#This Row],[warehouse_id]], tblwhouse[], tblwhouse[warehouse_name],FALSE() )), "Invalid", "Valid")</f>
        <v>Valid</v>
      </c>
    </row>
    <row r="7405" customFormat="false" ht="15" hidden="false" customHeight="true" outlineLevel="0" collapsed="false">
      <c r="A7405" s="1" t="n">
        <v>7404</v>
      </c>
      <c r="B7405" s="1" t="n">
        <v>4</v>
      </c>
      <c r="C7405" s="1" t="n">
        <v>2752</v>
      </c>
      <c r="D7405" s="1" t="s">
        <v>14463</v>
      </c>
      <c r="E7405" s="1" t="n">
        <v>315</v>
      </c>
      <c r="F7405" s="1" t="n">
        <v>32</v>
      </c>
      <c r="G7405" s="1" t="n">
        <v>1181.46</v>
      </c>
      <c r="H7405" s="4" t="n">
        <v>45966.6009386227</v>
      </c>
      <c r="I74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7404BT28978042752315321181.4645966.6009386227</v>
      </c>
      <c r="J7405" s="1" t="n">
        <f aca="false">COUNTIF(I:I, $I7405)</f>
        <v>1</v>
      </c>
      <c r="K7405" s="1" t="str">
        <f aca="false">IF(ISNA(VLOOKUP(Table4[product_id], tblProducts[], tblProducts[product_name],FALSE() )), "Invalid", "Valid")</f>
        <v>Valid</v>
      </c>
      <c r="L7405" s="5" t="str">
        <f aca="false">IF(ISNA(VLOOKUP(Table4[[#This Row],[warehouse_id]], tblwhouse[], tblwhouse[warehouse_name],FALSE() )), "Invalid", "Valid")</f>
        <v>Valid</v>
      </c>
    </row>
    <row r="7406" customFormat="false" ht="15" hidden="false" customHeight="true" outlineLevel="0" collapsed="false">
      <c r="A7406" s="1" t="n">
        <v>7405</v>
      </c>
      <c r="B7406" s="1" t="n">
        <v>4</v>
      </c>
      <c r="C7406" s="1" t="n">
        <v>1794</v>
      </c>
      <c r="D7406" s="1" t="s">
        <v>14464</v>
      </c>
      <c r="E7406" s="1" t="n">
        <v>177</v>
      </c>
      <c r="F7406" s="1" t="n">
        <v>80</v>
      </c>
      <c r="G7406" s="1" t="n">
        <v>105.97</v>
      </c>
      <c r="H7406" s="4" t="n">
        <v>46108.6009386227</v>
      </c>
      <c r="I74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7405BT9728674179417780105.9746108.6009386227</v>
      </c>
      <c r="J7406" s="1" t="n">
        <f aca="false">COUNTIF(I:I, $I7406)</f>
        <v>1</v>
      </c>
      <c r="K7406" s="1" t="str">
        <f aca="false">IF(ISNA(VLOOKUP(Table4[product_id], tblProducts[], tblProducts[product_name],FALSE() )), "Invalid", "Valid")</f>
        <v>Valid</v>
      </c>
      <c r="L7406" s="5" t="str">
        <f aca="false">IF(ISNA(VLOOKUP(Table4[[#This Row],[warehouse_id]], tblwhouse[], tblwhouse[warehouse_name],FALSE() )), "Invalid", "Valid")</f>
        <v>Valid</v>
      </c>
    </row>
    <row r="7407" customFormat="false" ht="15" hidden="false" customHeight="true" outlineLevel="0" collapsed="false">
      <c r="A7407" s="1" t="n">
        <v>7406</v>
      </c>
      <c r="B7407" s="1" t="n">
        <v>2</v>
      </c>
      <c r="C7407" s="1" t="n">
        <v>1321</v>
      </c>
      <c r="D7407" s="1" t="s">
        <v>14465</v>
      </c>
      <c r="E7407" s="1" t="n">
        <v>190</v>
      </c>
      <c r="F7407" s="1" t="n">
        <v>25</v>
      </c>
      <c r="G7407" s="1" t="n">
        <v>42.05</v>
      </c>
      <c r="H7407" s="4" t="n">
        <v>46163.6009386227</v>
      </c>
      <c r="I74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7406BT594335213211902542.0546163.6009386227</v>
      </c>
      <c r="J7407" s="1" t="n">
        <f aca="false">COUNTIF(I:I, $I7407)</f>
        <v>1</v>
      </c>
      <c r="K7407" s="1" t="str">
        <f aca="false">IF(ISNA(VLOOKUP(Table4[product_id], tblProducts[], tblProducts[product_name],FALSE() )), "Invalid", "Valid")</f>
        <v>Valid</v>
      </c>
      <c r="L7407" s="5" t="str">
        <f aca="false">IF(ISNA(VLOOKUP(Table4[[#This Row],[warehouse_id]], tblwhouse[], tblwhouse[warehouse_name],FALSE() )), "Invalid", "Valid")</f>
        <v>Valid</v>
      </c>
    </row>
    <row r="7408" customFormat="false" ht="15" hidden="false" customHeight="true" outlineLevel="0" collapsed="false">
      <c r="A7408" s="1" t="n">
        <v>7407</v>
      </c>
      <c r="B7408" s="1" t="n">
        <v>2</v>
      </c>
      <c r="C7408" s="1" t="n">
        <v>1054</v>
      </c>
      <c r="D7408" s="1" t="s">
        <v>14466</v>
      </c>
      <c r="E7408" s="1" t="n">
        <v>181</v>
      </c>
      <c r="F7408" s="1" t="n">
        <v>66</v>
      </c>
      <c r="G7408" s="1" t="n">
        <v>1069.93</v>
      </c>
      <c r="H7408" s="4" t="n">
        <v>45926.6009386227</v>
      </c>
      <c r="I74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7407BT61869221054181661069.9345926.6009386227</v>
      </c>
      <c r="J7408" s="1" t="n">
        <f aca="false">COUNTIF(I:I, $I7408)</f>
        <v>1</v>
      </c>
      <c r="K7408" s="1" t="str">
        <f aca="false">IF(ISNA(VLOOKUP(Table4[product_id], tblProducts[], tblProducts[product_name],FALSE() )), "Invalid", "Valid")</f>
        <v>Valid</v>
      </c>
      <c r="L7408" s="5" t="str">
        <f aca="false">IF(ISNA(VLOOKUP(Table4[[#This Row],[warehouse_id]], tblwhouse[], tblwhouse[warehouse_name],FALSE() )), "Invalid", "Valid")</f>
        <v>Valid</v>
      </c>
    </row>
    <row r="7409" customFormat="false" ht="15" hidden="false" customHeight="true" outlineLevel="0" collapsed="false">
      <c r="A7409" s="1" t="n">
        <v>7408</v>
      </c>
      <c r="B7409" s="1" t="n">
        <v>4</v>
      </c>
      <c r="C7409" s="1" t="n">
        <v>1508</v>
      </c>
      <c r="D7409" s="1" t="s">
        <v>14467</v>
      </c>
      <c r="E7409" s="1" t="n">
        <v>193</v>
      </c>
      <c r="F7409" s="1" t="n">
        <v>55</v>
      </c>
      <c r="G7409" s="1" t="n">
        <v>1474.17</v>
      </c>
      <c r="H7409" s="4" t="n">
        <v>46087.6009386227</v>
      </c>
      <c r="I74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7408BT94646841508193551474.1746087.6009386227</v>
      </c>
      <c r="J7409" s="1" t="n">
        <f aca="false">COUNTIF(I:I, $I7409)</f>
        <v>1</v>
      </c>
      <c r="K7409" s="1" t="str">
        <f aca="false">IF(ISNA(VLOOKUP(Table4[product_id], tblProducts[], tblProducts[product_name],FALSE() )), "Invalid", "Valid")</f>
        <v>Valid</v>
      </c>
      <c r="L7409" s="5" t="str">
        <f aca="false">IF(ISNA(VLOOKUP(Table4[[#This Row],[warehouse_id]], tblwhouse[], tblwhouse[warehouse_name],FALSE() )), "Invalid", "Valid")</f>
        <v>Valid</v>
      </c>
    </row>
    <row r="7410" customFormat="false" ht="15" hidden="false" customHeight="true" outlineLevel="0" collapsed="false">
      <c r="A7410" s="1" t="n">
        <v>7409</v>
      </c>
      <c r="B7410" s="1" t="n">
        <v>1</v>
      </c>
      <c r="C7410" s="1" t="n">
        <v>1329</v>
      </c>
      <c r="D7410" s="1" t="s">
        <v>14468</v>
      </c>
      <c r="E7410" s="1" t="n">
        <v>463</v>
      </c>
      <c r="F7410" s="1" t="n">
        <v>49</v>
      </c>
      <c r="G7410" s="1" t="n">
        <v>1073.62</v>
      </c>
      <c r="H7410" s="4" t="n">
        <v>45909.6009386227</v>
      </c>
      <c r="I74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7409BT16463711329463491073.6245909.6009386227</v>
      </c>
      <c r="J7410" s="1" t="n">
        <f aca="false">COUNTIF(I:I, $I7410)</f>
        <v>1</v>
      </c>
      <c r="K7410" s="1" t="str">
        <f aca="false">IF(ISNA(VLOOKUP(Table4[product_id], tblProducts[], tblProducts[product_name],FALSE() )), "Invalid", "Valid")</f>
        <v>Valid</v>
      </c>
      <c r="L7410" s="5" t="str">
        <f aca="false">IF(ISNA(VLOOKUP(Table4[[#This Row],[warehouse_id]], tblwhouse[], tblwhouse[warehouse_name],FALSE() )), "Invalid", "Valid")</f>
        <v>Valid</v>
      </c>
    </row>
    <row r="7411" customFormat="false" ht="15" hidden="false" customHeight="true" outlineLevel="0" collapsed="false">
      <c r="A7411" s="1" t="n">
        <v>7410</v>
      </c>
      <c r="B7411" s="1" t="n">
        <v>3</v>
      </c>
      <c r="C7411" s="1" t="n">
        <v>2005</v>
      </c>
      <c r="D7411" s="1" t="s">
        <v>14469</v>
      </c>
      <c r="E7411" s="1" t="n">
        <v>207</v>
      </c>
      <c r="F7411" s="1" t="n">
        <v>65</v>
      </c>
      <c r="G7411" s="1" t="n">
        <v>476.7</v>
      </c>
      <c r="H7411" s="4" t="n">
        <v>46080.6009386227</v>
      </c>
      <c r="I74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7410BT8868053200520765476.746080.6009386227</v>
      </c>
      <c r="J7411" s="1" t="n">
        <f aca="false">COUNTIF(I:I, $I7411)</f>
        <v>1</v>
      </c>
      <c r="K7411" s="1" t="str">
        <f aca="false">IF(ISNA(VLOOKUP(Table4[product_id], tblProducts[], tblProducts[product_name],FALSE() )), "Invalid", "Valid")</f>
        <v>Valid</v>
      </c>
      <c r="L7411" s="5" t="str">
        <f aca="false">IF(ISNA(VLOOKUP(Table4[[#This Row],[warehouse_id]], tblwhouse[], tblwhouse[warehouse_name],FALSE() )), "Invalid", "Valid")</f>
        <v>Valid</v>
      </c>
    </row>
    <row r="7412" customFormat="false" ht="15" hidden="false" customHeight="true" outlineLevel="0" collapsed="false">
      <c r="A7412" s="1" t="n">
        <v>7411</v>
      </c>
      <c r="B7412" s="1" t="n">
        <v>3</v>
      </c>
      <c r="C7412" s="1" t="n">
        <v>644</v>
      </c>
      <c r="D7412" s="1" t="s">
        <v>14470</v>
      </c>
      <c r="E7412" s="1" t="n">
        <v>221</v>
      </c>
      <c r="F7412" s="1" t="n">
        <v>43</v>
      </c>
      <c r="G7412" s="1" t="n">
        <v>623.32</v>
      </c>
      <c r="H7412" s="4" t="n">
        <v>45859.6009386227</v>
      </c>
      <c r="I74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7411BT296031364422143623.3245859.6009386227</v>
      </c>
      <c r="J7412" s="1" t="n">
        <f aca="false">COUNTIF(I:I, $I7412)</f>
        <v>1</v>
      </c>
      <c r="K7412" s="1" t="str">
        <f aca="false">IF(ISNA(VLOOKUP(Table4[product_id], tblProducts[], tblProducts[product_name],FALSE() )), "Invalid", "Valid")</f>
        <v>Valid</v>
      </c>
      <c r="L7412" s="5" t="str">
        <f aca="false">IF(ISNA(VLOOKUP(Table4[[#This Row],[warehouse_id]], tblwhouse[], tblwhouse[warehouse_name],FALSE() )), "Invalid", "Valid")</f>
        <v>Valid</v>
      </c>
    </row>
    <row r="7413" customFormat="false" ht="15" hidden="false" customHeight="true" outlineLevel="0" collapsed="false">
      <c r="A7413" s="1" t="n">
        <v>7412</v>
      </c>
      <c r="B7413" s="1" t="n">
        <v>1</v>
      </c>
      <c r="C7413" s="1" t="n">
        <v>77</v>
      </c>
      <c r="D7413" s="1" t="s">
        <v>14471</v>
      </c>
      <c r="E7413" s="1" t="n">
        <v>75</v>
      </c>
      <c r="F7413" s="1" t="n">
        <v>40</v>
      </c>
      <c r="G7413" s="1" t="n">
        <v>676.71</v>
      </c>
      <c r="H7413" s="4" t="n">
        <v>45949.6009386227</v>
      </c>
      <c r="I74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7412BT9260391777540676.7145949.6009386227</v>
      </c>
      <c r="J7413" s="1" t="n">
        <f aca="false">COUNTIF(I:I, $I7413)</f>
        <v>1</v>
      </c>
      <c r="K7413" s="1" t="str">
        <f aca="false">IF(ISNA(VLOOKUP(Table4[product_id], tblProducts[], tblProducts[product_name],FALSE() )), "Invalid", "Valid")</f>
        <v>Valid</v>
      </c>
      <c r="L7413" s="5" t="str">
        <f aca="false">IF(ISNA(VLOOKUP(Table4[[#This Row],[warehouse_id]], tblwhouse[], tblwhouse[warehouse_name],FALSE() )), "Invalid", "Valid")</f>
        <v>Valid</v>
      </c>
    </row>
    <row r="7414" customFormat="false" ht="15" hidden="false" customHeight="true" outlineLevel="0" collapsed="false">
      <c r="A7414" s="1" t="n">
        <v>7413</v>
      </c>
      <c r="B7414" s="1" t="n">
        <v>2</v>
      </c>
      <c r="C7414" s="1" t="n">
        <v>634</v>
      </c>
      <c r="D7414" s="1" t="s">
        <v>14472</v>
      </c>
      <c r="E7414" s="1" t="n">
        <v>226</v>
      </c>
      <c r="F7414" s="1" t="n">
        <v>40</v>
      </c>
      <c r="G7414" s="1" t="n">
        <v>1143.89</v>
      </c>
      <c r="H7414" s="4" t="n">
        <v>46192.6009386227</v>
      </c>
      <c r="I74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7413BT4162482634226401143.8946192.6009386227</v>
      </c>
      <c r="J7414" s="1" t="n">
        <f aca="false">COUNTIF(I:I, $I7414)</f>
        <v>1</v>
      </c>
      <c r="K7414" s="1" t="str">
        <f aca="false">IF(ISNA(VLOOKUP(Table4[product_id], tblProducts[], tblProducts[product_name],FALSE() )), "Invalid", "Valid")</f>
        <v>Valid</v>
      </c>
      <c r="L7414" s="5" t="str">
        <f aca="false">IF(ISNA(VLOOKUP(Table4[[#This Row],[warehouse_id]], tblwhouse[], tblwhouse[warehouse_name],FALSE() )), "Invalid", "Valid")</f>
        <v>Valid</v>
      </c>
    </row>
    <row r="7415" customFormat="false" ht="15" hidden="false" customHeight="true" outlineLevel="0" collapsed="false">
      <c r="A7415" s="1" t="n">
        <v>7414</v>
      </c>
      <c r="B7415" s="1" t="n">
        <v>4</v>
      </c>
      <c r="C7415" s="1" t="n">
        <v>1182</v>
      </c>
      <c r="D7415" s="1" t="s">
        <v>14473</v>
      </c>
      <c r="E7415" s="1" t="n">
        <v>231</v>
      </c>
      <c r="F7415" s="1" t="n">
        <v>78</v>
      </c>
      <c r="G7415" s="1" t="n">
        <v>501.39</v>
      </c>
      <c r="H7415" s="4" t="n">
        <v>46160.6009386227</v>
      </c>
      <c r="I74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7414BT3132844118223178501.3946160.6009386227</v>
      </c>
      <c r="J7415" s="1" t="n">
        <f aca="false">COUNTIF(I:I, $I7415)</f>
        <v>1</v>
      </c>
      <c r="K7415" s="1" t="str">
        <f aca="false">IF(ISNA(VLOOKUP(Table4[product_id], tblProducts[], tblProducts[product_name],FALSE() )), "Invalid", "Valid")</f>
        <v>Valid</v>
      </c>
      <c r="L7415" s="5" t="str">
        <f aca="false">IF(ISNA(VLOOKUP(Table4[[#This Row],[warehouse_id]], tblwhouse[], tblwhouse[warehouse_name],FALSE() )), "Invalid", "Valid")</f>
        <v>Valid</v>
      </c>
    </row>
    <row r="7416" customFormat="false" ht="15" hidden="false" customHeight="true" outlineLevel="0" collapsed="false">
      <c r="A7416" s="1" t="n">
        <v>7415</v>
      </c>
      <c r="B7416" s="1" t="n">
        <v>1</v>
      </c>
      <c r="C7416" s="1" t="n">
        <v>33</v>
      </c>
      <c r="D7416" s="1" t="s">
        <v>14474</v>
      </c>
      <c r="E7416" s="1" t="n">
        <v>360</v>
      </c>
      <c r="F7416" s="1" t="n">
        <v>65</v>
      </c>
      <c r="G7416" s="1" t="n">
        <v>520.72</v>
      </c>
      <c r="H7416" s="4" t="n">
        <v>46115.6009386227</v>
      </c>
      <c r="I74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7415BT38450113336065520.7246115.6009386227</v>
      </c>
      <c r="J7416" s="1" t="n">
        <f aca="false">COUNTIF(I:I, $I7416)</f>
        <v>1</v>
      </c>
      <c r="K7416" s="1" t="str">
        <f aca="false">IF(ISNA(VLOOKUP(Table4[product_id], tblProducts[], tblProducts[product_name],FALSE() )), "Invalid", "Valid")</f>
        <v>Valid</v>
      </c>
      <c r="L7416" s="5" t="str">
        <f aca="false">IF(ISNA(VLOOKUP(Table4[[#This Row],[warehouse_id]], tblwhouse[], tblwhouse[warehouse_name],FALSE() )), "Invalid", "Valid")</f>
        <v>Valid</v>
      </c>
    </row>
    <row r="7417" customFormat="false" ht="15" hidden="false" customHeight="true" outlineLevel="0" collapsed="false">
      <c r="A7417" s="1" t="n">
        <v>7416</v>
      </c>
      <c r="B7417" s="1" t="n">
        <v>1</v>
      </c>
      <c r="C7417" s="1" t="n">
        <v>198</v>
      </c>
      <c r="D7417" s="1" t="s">
        <v>14475</v>
      </c>
      <c r="E7417" s="1" t="n">
        <v>359</v>
      </c>
      <c r="F7417" s="1" t="n">
        <v>64</v>
      </c>
      <c r="G7417" s="1" t="n">
        <v>532.48</v>
      </c>
      <c r="H7417" s="4" t="n">
        <v>46090.6009386227</v>
      </c>
      <c r="I74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7416BT841069119835964532.4846090.6009386227</v>
      </c>
      <c r="J7417" s="1" t="n">
        <f aca="false">COUNTIF(I:I, $I7417)</f>
        <v>1</v>
      </c>
      <c r="K7417" s="1" t="str">
        <f aca="false">IF(ISNA(VLOOKUP(Table4[product_id], tblProducts[], tblProducts[product_name],FALSE() )), "Invalid", "Valid")</f>
        <v>Valid</v>
      </c>
      <c r="L7417" s="5" t="str">
        <f aca="false">IF(ISNA(VLOOKUP(Table4[[#This Row],[warehouse_id]], tblwhouse[], tblwhouse[warehouse_name],FALSE() )), "Invalid", "Valid")</f>
        <v>Valid</v>
      </c>
    </row>
    <row r="7418" customFormat="false" ht="15" hidden="false" customHeight="true" outlineLevel="0" collapsed="false">
      <c r="A7418" s="1" t="n">
        <v>7417</v>
      </c>
      <c r="B7418" s="1" t="n">
        <v>3</v>
      </c>
      <c r="C7418" s="1" t="n">
        <v>268</v>
      </c>
      <c r="D7418" s="1" t="s">
        <v>14476</v>
      </c>
      <c r="E7418" s="1" t="n">
        <v>39</v>
      </c>
      <c r="F7418" s="1" t="n">
        <v>74</v>
      </c>
      <c r="G7418" s="1" t="n">
        <v>405.26</v>
      </c>
      <c r="H7418" s="4" t="n">
        <v>46163.6009386227</v>
      </c>
      <c r="I74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7417BT75859932683974405.2646163.6009386227</v>
      </c>
      <c r="J7418" s="1" t="n">
        <f aca="false">COUNTIF(I:I, $I7418)</f>
        <v>1</v>
      </c>
      <c r="K7418" s="1" t="str">
        <f aca="false">IF(ISNA(VLOOKUP(Table4[product_id], tblProducts[], tblProducts[product_name],FALSE() )), "Invalid", "Valid")</f>
        <v>Valid</v>
      </c>
      <c r="L7418" s="5" t="str">
        <f aca="false">IF(ISNA(VLOOKUP(Table4[[#This Row],[warehouse_id]], tblwhouse[], tblwhouse[warehouse_name],FALSE() )), "Invalid", "Valid")</f>
        <v>Valid</v>
      </c>
    </row>
    <row r="7419" customFormat="false" ht="15" hidden="false" customHeight="true" outlineLevel="0" collapsed="false">
      <c r="A7419" s="1" t="n">
        <v>7418</v>
      </c>
      <c r="B7419" s="1" t="n">
        <v>2</v>
      </c>
      <c r="C7419" s="1" t="n">
        <v>2282</v>
      </c>
      <c r="D7419" s="1" t="s">
        <v>14477</v>
      </c>
      <c r="E7419" s="1" t="n">
        <v>178</v>
      </c>
      <c r="F7419" s="1" t="n">
        <v>61</v>
      </c>
      <c r="G7419" s="1" t="n">
        <v>994.61</v>
      </c>
      <c r="H7419" s="4" t="n">
        <v>45965.6009386227</v>
      </c>
      <c r="I74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7418BT7414242228217861994.6145965.6009386227</v>
      </c>
      <c r="J7419" s="1" t="n">
        <f aca="false">COUNTIF(I:I, $I7419)</f>
        <v>1</v>
      </c>
      <c r="K7419" s="1" t="str">
        <f aca="false">IF(ISNA(VLOOKUP(Table4[product_id], tblProducts[], tblProducts[product_name],FALSE() )), "Invalid", "Valid")</f>
        <v>Valid</v>
      </c>
      <c r="L7419" s="5" t="str">
        <f aca="false">IF(ISNA(VLOOKUP(Table4[[#This Row],[warehouse_id]], tblwhouse[], tblwhouse[warehouse_name],FALSE() )), "Invalid", "Valid")</f>
        <v>Valid</v>
      </c>
    </row>
    <row r="7420" customFormat="false" ht="15" hidden="false" customHeight="true" outlineLevel="0" collapsed="false">
      <c r="A7420" s="1" t="n">
        <v>7419</v>
      </c>
      <c r="B7420" s="1" t="n">
        <v>1</v>
      </c>
      <c r="C7420" s="1" t="n">
        <v>2814</v>
      </c>
      <c r="D7420" s="1" t="s">
        <v>14478</v>
      </c>
      <c r="E7420" s="1" t="n">
        <v>442</v>
      </c>
      <c r="F7420" s="1" t="n">
        <v>67</v>
      </c>
      <c r="G7420" s="1" t="n">
        <v>1236.82</v>
      </c>
      <c r="H7420" s="4" t="n">
        <v>46085.6009386227</v>
      </c>
      <c r="I74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7419BT52611912814442671236.8246085.6009386227</v>
      </c>
      <c r="J7420" s="1" t="n">
        <f aca="false">COUNTIF(I:I, $I7420)</f>
        <v>1</v>
      </c>
      <c r="K7420" s="1" t="str">
        <f aca="false">IF(ISNA(VLOOKUP(Table4[product_id], tblProducts[], tblProducts[product_name],FALSE() )), "Invalid", "Valid")</f>
        <v>Valid</v>
      </c>
      <c r="L7420" s="5" t="str">
        <f aca="false">IF(ISNA(VLOOKUP(Table4[[#This Row],[warehouse_id]], tblwhouse[], tblwhouse[warehouse_name],FALSE() )), "Invalid", "Valid")</f>
        <v>Valid</v>
      </c>
    </row>
    <row r="7421" customFormat="false" ht="15" hidden="false" customHeight="true" outlineLevel="0" collapsed="false">
      <c r="A7421" s="1" t="n">
        <v>7420</v>
      </c>
      <c r="B7421" s="1" t="n">
        <v>2</v>
      </c>
      <c r="C7421" s="1" t="n">
        <v>167</v>
      </c>
      <c r="D7421" s="1" t="s">
        <v>14479</v>
      </c>
      <c r="E7421" s="1" t="n">
        <v>141</v>
      </c>
      <c r="F7421" s="1" t="n">
        <v>46</v>
      </c>
      <c r="G7421" s="1" t="n">
        <v>804.89</v>
      </c>
      <c r="H7421" s="4" t="n">
        <v>46166.6009386227</v>
      </c>
      <c r="I74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7420BT566379216714146804.8946166.6009386227</v>
      </c>
      <c r="J7421" s="1" t="n">
        <f aca="false">COUNTIF(I:I, $I7421)</f>
        <v>1</v>
      </c>
      <c r="K7421" s="1" t="str">
        <f aca="false">IF(ISNA(VLOOKUP(Table4[product_id], tblProducts[], tblProducts[product_name],FALSE() )), "Invalid", "Valid")</f>
        <v>Valid</v>
      </c>
      <c r="L7421" s="5" t="str">
        <f aca="false">IF(ISNA(VLOOKUP(Table4[[#This Row],[warehouse_id]], tblwhouse[], tblwhouse[warehouse_name],FALSE() )), "Invalid", "Valid")</f>
        <v>Valid</v>
      </c>
    </row>
    <row r="7422" customFormat="false" ht="15" hidden="false" customHeight="true" outlineLevel="0" collapsed="false">
      <c r="A7422" s="1" t="n">
        <v>7421</v>
      </c>
      <c r="B7422" s="1" t="n">
        <v>2</v>
      </c>
      <c r="C7422" s="1" t="n">
        <v>444</v>
      </c>
      <c r="D7422" s="1" t="s">
        <v>14480</v>
      </c>
      <c r="E7422" s="1" t="n">
        <v>309</v>
      </c>
      <c r="F7422" s="1" t="n">
        <v>22</v>
      </c>
      <c r="G7422" s="1" t="n">
        <v>433.62</v>
      </c>
      <c r="H7422" s="4" t="n">
        <v>46042.6009386227</v>
      </c>
      <c r="I74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7421BT273260244430922433.6246042.6009386227</v>
      </c>
      <c r="J7422" s="1" t="n">
        <f aca="false">COUNTIF(I:I, $I7422)</f>
        <v>1</v>
      </c>
      <c r="K7422" s="1" t="str">
        <f aca="false">IF(ISNA(VLOOKUP(Table4[product_id], tblProducts[], tblProducts[product_name],FALSE() )), "Invalid", "Valid")</f>
        <v>Valid</v>
      </c>
      <c r="L7422" s="5" t="str">
        <f aca="false">IF(ISNA(VLOOKUP(Table4[[#This Row],[warehouse_id]], tblwhouse[], tblwhouse[warehouse_name],FALSE() )), "Invalid", "Valid")</f>
        <v>Valid</v>
      </c>
    </row>
    <row r="7423" customFormat="false" ht="15" hidden="false" customHeight="true" outlineLevel="0" collapsed="false">
      <c r="A7423" s="1" t="n">
        <v>7422</v>
      </c>
      <c r="B7423" s="1" t="n">
        <v>2</v>
      </c>
      <c r="C7423" s="1" t="n">
        <v>2382</v>
      </c>
      <c r="D7423" s="1" t="s">
        <v>14481</v>
      </c>
      <c r="E7423" s="1" t="n">
        <v>227</v>
      </c>
      <c r="F7423" s="1" t="n">
        <v>72</v>
      </c>
      <c r="G7423" s="1" t="n">
        <v>1484</v>
      </c>
      <c r="H7423" s="4" t="n">
        <v>45908.6009386227</v>
      </c>
      <c r="I74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7422BT9397782238222772148445908.6009386227</v>
      </c>
      <c r="J7423" s="1" t="n">
        <f aca="false">COUNTIF(I:I, $I7423)</f>
        <v>1</v>
      </c>
      <c r="K7423" s="1" t="str">
        <f aca="false">IF(ISNA(VLOOKUP(Table4[product_id], tblProducts[], tblProducts[product_name],FALSE() )), "Invalid", "Valid")</f>
        <v>Valid</v>
      </c>
      <c r="L7423" s="5" t="str">
        <f aca="false">IF(ISNA(VLOOKUP(Table4[[#This Row],[warehouse_id]], tblwhouse[], tblwhouse[warehouse_name],FALSE() )), "Invalid", "Valid")</f>
        <v>Valid</v>
      </c>
    </row>
    <row r="7424" customFormat="false" ht="15" hidden="false" customHeight="true" outlineLevel="0" collapsed="false">
      <c r="A7424" s="1" t="n">
        <v>7423</v>
      </c>
      <c r="B7424" s="1" t="n">
        <v>1</v>
      </c>
      <c r="C7424" s="1" t="n">
        <v>589</v>
      </c>
      <c r="D7424" s="1" t="s">
        <v>14482</v>
      </c>
      <c r="E7424" s="1" t="n">
        <v>464</v>
      </c>
      <c r="F7424" s="1" t="n">
        <v>33</v>
      </c>
      <c r="G7424" s="1" t="n">
        <v>1176.39</v>
      </c>
      <c r="H7424" s="4" t="n">
        <v>46088.6009386227</v>
      </c>
      <c r="I74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7423BT3573741589464331176.3946088.6009386227</v>
      </c>
      <c r="J7424" s="1" t="n">
        <f aca="false">COUNTIF(I:I, $I7424)</f>
        <v>1</v>
      </c>
      <c r="K7424" s="1" t="str">
        <f aca="false">IF(ISNA(VLOOKUP(Table4[product_id], tblProducts[], tblProducts[product_name],FALSE() )), "Invalid", "Valid")</f>
        <v>Valid</v>
      </c>
      <c r="L7424" s="5" t="str">
        <f aca="false">IF(ISNA(VLOOKUP(Table4[[#This Row],[warehouse_id]], tblwhouse[], tblwhouse[warehouse_name],FALSE() )), "Invalid", "Valid")</f>
        <v>Valid</v>
      </c>
    </row>
    <row r="7425" customFormat="false" ht="15" hidden="false" customHeight="true" outlineLevel="0" collapsed="false">
      <c r="A7425" s="1" t="n">
        <v>7424</v>
      </c>
      <c r="B7425" s="1" t="n">
        <v>4</v>
      </c>
      <c r="C7425" s="1" t="n">
        <v>142</v>
      </c>
      <c r="D7425" s="1" t="s">
        <v>14483</v>
      </c>
      <c r="E7425" s="1" t="n">
        <v>416</v>
      </c>
      <c r="F7425" s="1" t="n">
        <v>67</v>
      </c>
      <c r="G7425" s="1" t="n">
        <v>635.16</v>
      </c>
      <c r="H7425" s="4" t="n">
        <v>46178.6009386227</v>
      </c>
      <c r="I74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7424BT301517414241667635.1646178.6009386227</v>
      </c>
      <c r="J7425" s="1" t="n">
        <f aca="false">COUNTIF(I:I, $I7425)</f>
        <v>1</v>
      </c>
      <c r="K7425" s="1" t="str">
        <f aca="false">IF(ISNA(VLOOKUP(Table4[product_id], tblProducts[], tblProducts[product_name],FALSE() )), "Invalid", "Valid")</f>
        <v>Valid</v>
      </c>
      <c r="L7425" s="5" t="str">
        <f aca="false">IF(ISNA(VLOOKUP(Table4[[#This Row],[warehouse_id]], tblwhouse[], tblwhouse[warehouse_name],FALSE() )), "Invalid", "Valid")</f>
        <v>Valid</v>
      </c>
    </row>
    <row r="7426" customFormat="false" ht="15" hidden="false" customHeight="true" outlineLevel="0" collapsed="false">
      <c r="A7426" s="1" t="n">
        <v>7425</v>
      </c>
      <c r="B7426" s="1" t="n">
        <v>2</v>
      </c>
      <c r="C7426" s="1" t="n">
        <v>1161</v>
      </c>
      <c r="D7426" s="1" t="s">
        <v>14484</v>
      </c>
      <c r="E7426" s="1" t="n">
        <v>125</v>
      </c>
      <c r="F7426" s="1" t="n">
        <v>44</v>
      </c>
      <c r="G7426" s="1" t="n">
        <v>384.63</v>
      </c>
      <c r="H7426" s="4" t="n">
        <v>46187.6009386227</v>
      </c>
      <c r="I74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7425BT3437422116112544384.6346187.6009386227</v>
      </c>
      <c r="J7426" s="1" t="n">
        <f aca="false">COUNTIF(I:I, $I7426)</f>
        <v>1</v>
      </c>
      <c r="K7426" s="1" t="str">
        <f aca="false">IF(ISNA(VLOOKUP(Table4[product_id], tblProducts[], tblProducts[product_name],FALSE() )), "Invalid", "Valid")</f>
        <v>Valid</v>
      </c>
      <c r="L7426" s="5" t="str">
        <f aca="false">IF(ISNA(VLOOKUP(Table4[[#This Row],[warehouse_id]], tblwhouse[], tblwhouse[warehouse_name],FALSE() )), "Invalid", "Valid")</f>
        <v>Valid</v>
      </c>
    </row>
    <row r="7427" customFormat="false" ht="15" hidden="false" customHeight="true" outlineLevel="0" collapsed="false">
      <c r="A7427" s="1" t="n">
        <v>7426</v>
      </c>
      <c r="B7427" s="1" t="n">
        <v>2</v>
      </c>
      <c r="C7427" s="1" t="n">
        <v>631</v>
      </c>
      <c r="D7427" s="1" t="s">
        <v>14485</v>
      </c>
      <c r="E7427" s="1" t="n">
        <v>273</v>
      </c>
      <c r="F7427" s="1" t="n">
        <v>48</v>
      </c>
      <c r="G7427" s="1" t="n">
        <v>449.29</v>
      </c>
      <c r="H7427" s="4" t="n">
        <v>46097.6009386227</v>
      </c>
      <c r="I74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7426BT169358263127348449.2946097.6009386227</v>
      </c>
      <c r="J7427" s="1" t="n">
        <f aca="false">COUNTIF(I:I, $I7427)</f>
        <v>1</v>
      </c>
      <c r="K7427" s="1" t="str">
        <f aca="false">IF(ISNA(VLOOKUP(Table4[product_id], tblProducts[], tblProducts[product_name],FALSE() )), "Invalid", "Valid")</f>
        <v>Valid</v>
      </c>
      <c r="L7427" s="5" t="str">
        <f aca="false">IF(ISNA(VLOOKUP(Table4[[#This Row],[warehouse_id]], tblwhouse[], tblwhouse[warehouse_name],FALSE() )), "Invalid", "Valid")</f>
        <v>Valid</v>
      </c>
    </row>
    <row r="7428" customFormat="false" ht="15" hidden="false" customHeight="true" outlineLevel="0" collapsed="false">
      <c r="A7428" s="1" t="n">
        <v>7427</v>
      </c>
      <c r="B7428" s="1" t="n">
        <v>1</v>
      </c>
      <c r="C7428" s="1" t="n">
        <v>2354</v>
      </c>
      <c r="D7428" s="1" t="s">
        <v>14486</v>
      </c>
      <c r="E7428" s="1" t="n">
        <v>121</v>
      </c>
      <c r="F7428" s="1" t="n">
        <v>52</v>
      </c>
      <c r="G7428" s="1" t="n">
        <v>318.47</v>
      </c>
      <c r="H7428" s="4" t="n">
        <v>46066.6009386343</v>
      </c>
      <c r="I74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7427BT7756821235412152318.4746066.6009386343</v>
      </c>
      <c r="J7428" s="1" t="n">
        <f aca="false">COUNTIF(I:I, $I7428)</f>
        <v>1</v>
      </c>
      <c r="K7428" s="1" t="str">
        <f aca="false">IF(ISNA(VLOOKUP(Table4[product_id], tblProducts[], tblProducts[product_name],FALSE() )), "Invalid", "Valid")</f>
        <v>Valid</v>
      </c>
      <c r="L7428" s="5" t="str">
        <f aca="false">IF(ISNA(VLOOKUP(Table4[[#This Row],[warehouse_id]], tblwhouse[], tblwhouse[warehouse_name],FALSE() )), "Invalid", "Valid")</f>
        <v>Valid</v>
      </c>
    </row>
    <row r="7429" customFormat="false" ht="15" hidden="false" customHeight="true" outlineLevel="0" collapsed="false">
      <c r="A7429" s="1" t="n">
        <v>7428</v>
      </c>
      <c r="B7429" s="1" t="n">
        <v>3</v>
      </c>
      <c r="C7429" s="1" t="n">
        <v>893</v>
      </c>
      <c r="D7429" s="1" t="s">
        <v>14487</v>
      </c>
      <c r="E7429" s="1" t="n">
        <v>239</v>
      </c>
      <c r="F7429" s="1" t="n">
        <v>51</v>
      </c>
      <c r="G7429" s="1" t="n">
        <v>376.08</v>
      </c>
      <c r="H7429" s="4" t="n">
        <v>46015.6009386343</v>
      </c>
      <c r="I74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7428BT307120389323951376.0846015.6009386343</v>
      </c>
      <c r="J7429" s="1" t="n">
        <f aca="false">COUNTIF(I:I, $I7429)</f>
        <v>1</v>
      </c>
      <c r="K7429" s="1" t="str">
        <f aca="false">IF(ISNA(VLOOKUP(Table4[product_id], tblProducts[], tblProducts[product_name],FALSE() )), "Invalid", "Valid")</f>
        <v>Valid</v>
      </c>
      <c r="L7429" s="5" t="str">
        <f aca="false">IF(ISNA(VLOOKUP(Table4[[#This Row],[warehouse_id]], tblwhouse[], tblwhouse[warehouse_name],FALSE() )), "Invalid", "Valid")</f>
        <v>Valid</v>
      </c>
    </row>
    <row r="7430" customFormat="false" ht="15" hidden="false" customHeight="true" outlineLevel="0" collapsed="false">
      <c r="A7430" s="1" t="n">
        <v>7429</v>
      </c>
      <c r="B7430" s="1" t="n">
        <v>4</v>
      </c>
      <c r="C7430" s="1" t="n">
        <v>2804</v>
      </c>
      <c r="D7430" s="1" t="s">
        <v>14488</v>
      </c>
      <c r="E7430" s="1" t="n">
        <v>76</v>
      </c>
      <c r="F7430" s="1" t="n">
        <v>53</v>
      </c>
      <c r="G7430" s="1" t="n">
        <v>257.04</v>
      </c>
      <c r="H7430" s="4" t="n">
        <v>46109.6009386343</v>
      </c>
      <c r="I74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7429BT305914428047653257.0446109.6009386343</v>
      </c>
      <c r="J7430" s="1" t="n">
        <f aca="false">COUNTIF(I:I, $I7430)</f>
        <v>1</v>
      </c>
      <c r="K7430" s="1" t="str">
        <f aca="false">IF(ISNA(VLOOKUP(Table4[product_id], tblProducts[], tblProducts[product_name],FALSE() )), "Invalid", "Valid")</f>
        <v>Valid</v>
      </c>
      <c r="L7430" s="5" t="str">
        <f aca="false">IF(ISNA(VLOOKUP(Table4[[#This Row],[warehouse_id]], tblwhouse[], tblwhouse[warehouse_name],FALSE() )), "Invalid", "Valid")</f>
        <v>Valid</v>
      </c>
    </row>
    <row r="7431" customFormat="false" ht="15" hidden="false" customHeight="true" outlineLevel="0" collapsed="false">
      <c r="A7431" s="1" t="n">
        <v>7430</v>
      </c>
      <c r="B7431" s="1" t="n">
        <v>3</v>
      </c>
      <c r="C7431" s="1" t="n">
        <v>2427</v>
      </c>
      <c r="D7431" s="1" t="s">
        <v>14489</v>
      </c>
      <c r="E7431" s="1" t="n">
        <v>336</v>
      </c>
      <c r="F7431" s="1" t="n">
        <v>32</v>
      </c>
      <c r="G7431" s="1" t="n">
        <v>308.28</v>
      </c>
      <c r="H7431" s="4" t="n">
        <v>45998.6009386343</v>
      </c>
      <c r="I74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7430BT7615453242733632308.2845998.6009386343</v>
      </c>
      <c r="J7431" s="1" t="n">
        <f aca="false">COUNTIF(I:I, $I7431)</f>
        <v>1</v>
      </c>
      <c r="K7431" s="1" t="str">
        <f aca="false">IF(ISNA(VLOOKUP(Table4[product_id], tblProducts[], tblProducts[product_name],FALSE() )), "Invalid", "Valid")</f>
        <v>Valid</v>
      </c>
      <c r="L7431" s="5" t="str">
        <f aca="false">IF(ISNA(VLOOKUP(Table4[[#This Row],[warehouse_id]], tblwhouse[], tblwhouse[warehouse_name],FALSE() )), "Invalid", "Valid")</f>
        <v>Valid</v>
      </c>
    </row>
    <row r="7432" customFormat="false" ht="15" hidden="false" customHeight="true" outlineLevel="0" collapsed="false">
      <c r="A7432" s="1" t="n">
        <v>7431</v>
      </c>
      <c r="B7432" s="1" t="n">
        <v>1</v>
      </c>
      <c r="C7432" s="1" t="n">
        <v>2649</v>
      </c>
      <c r="D7432" s="1" t="s">
        <v>14490</v>
      </c>
      <c r="E7432" s="1" t="n">
        <v>140</v>
      </c>
      <c r="F7432" s="1" t="n">
        <v>22</v>
      </c>
      <c r="G7432" s="1" t="n">
        <v>1435.02</v>
      </c>
      <c r="H7432" s="4" t="n">
        <v>45912.6009386343</v>
      </c>
      <c r="I74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7431BT59328612649140221435.0245912.6009386343</v>
      </c>
      <c r="J7432" s="1" t="n">
        <f aca="false">COUNTIF(I:I, $I7432)</f>
        <v>1</v>
      </c>
      <c r="K7432" s="1" t="str">
        <f aca="false">IF(ISNA(VLOOKUP(Table4[product_id], tblProducts[], tblProducts[product_name],FALSE() )), "Invalid", "Valid")</f>
        <v>Valid</v>
      </c>
      <c r="L7432" s="5" t="str">
        <f aca="false">IF(ISNA(VLOOKUP(Table4[[#This Row],[warehouse_id]], tblwhouse[], tblwhouse[warehouse_name],FALSE() )), "Invalid", "Valid")</f>
        <v>Valid</v>
      </c>
    </row>
    <row r="7433" customFormat="false" ht="15" hidden="false" customHeight="true" outlineLevel="0" collapsed="false">
      <c r="A7433" s="1" t="n">
        <v>7432</v>
      </c>
      <c r="B7433" s="1" t="n">
        <v>4</v>
      </c>
      <c r="C7433" s="1" t="n">
        <v>1177</v>
      </c>
      <c r="D7433" s="1" t="s">
        <v>14491</v>
      </c>
      <c r="E7433" s="1" t="n">
        <v>143</v>
      </c>
      <c r="F7433" s="1" t="n">
        <v>68</v>
      </c>
      <c r="G7433" s="1" t="n">
        <v>1440.95</v>
      </c>
      <c r="H7433" s="4" t="n">
        <v>45896.6009386343</v>
      </c>
      <c r="I74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7432BT77223641177143681440.9545896.6009386343</v>
      </c>
      <c r="J7433" s="1" t="n">
        <f aca="false">COUNTIF(I:I, $I7433)</f>
        <v>1</v>
      </c>
      <c r="K7433" s="1" t="str">
        <f aca="false">IF(ISNA(VLOOKUP(Table4[product_id], tblProducts[], tblProducts[product_name],FALSE() )), "Invalid", "Valid")</f>
        <v>Valid</v>
      </c>
      <c r="L7433" s="5" t="str">
        <f aca="false">IF(ISNA(VLOOKUP(Table4[[#This Row],[warehouse_id]], tblwhouse[], tblwhouse[warehouse_name],FALSE() )), "Invalid", "Valid")</f>
        <v>Valid</v>
      </c>
    </row>
    <row r="7434" customFormat="false" ht="15" hidden="false" customHeight="true" outlineLevel="0" collapsed="false">
      <c r="A7434" s="1" t="n">
        <v>7433</v>
      </c>
      <c r="B7434" s="1" t="n">
        <v>1</v>
      </c>
      <c r="C7434" s="1" t="n">
        <v>2518</v>
      </c>
      <c r="D7434" s="1" t="s">
        <v>14492</v>
      </c>
      <c r="E7434" s="1" t="n">
        <v>305</v>
      </c>
      <c r="F7434" s="1" t="n">
        <v>78</v>
      </c>
      <c r="G7434" s="1" t="n">
        <v>172.68</v>
      </c>
      <c r="H7434" s="4" t="n">
        <v>45871.6009386343</v>
      </c>
      <c r="I74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7433BT7279101251830578172.6845871.6009386343</v>
      </c>
      <c r="J7434" s="1" t="n">
        <f aca="false">COUNTIF(I:I, $I7434)</f>
        <v>1</v>
      </c>
      <c r="K7434" s="1" t="str">
        <f aca="false">IF(ISNA(VLOOKUP(Table4[product_id], tblProducts[], tblProducts[product_name],FALSE() )), "Invalid", "Valid")</f>
        <v>Valid</v>
      </c>
      <c r="L7434" s="5" t="str">
        <f aca="false">IF(ISNA(VLOOKUP(Table4[[#This Row],[warehouse_id]], tblwhouse[], tblwhouse[warehouse_name],FALSE() )), "Invalid", "Valid")</f>
        <v>Valid</v>
      </c>
    </row>
    <row r="7435" customFormat="false" ht="15" hidden="false" customHeight="true" outlineLevel="0" collapsed="false">
      <c r="A7435" s="1" t="n">
        <v>7434</v>
      </c>
      <c r="B7435" s="1" t="n">
        <v>2</v>
      </c>
      <c r="C7435" s="1" t="n">
        <v>2640</v>
      </c>
      <c r="D7435" s="1" t="s">
        <v>14493</v>
      </c>
      <c r="E7435" s="1" t="n">
        <v>311</v>
      </c>
      <c r="F7435" s="1" t="n">
        <v>51</v>
      </c>
      <c r="G7435" s="1" t="n">
        <v>249.73</v>
      </c>
      <c r="H7435" s="4" t="n">
        <v>46165.6009386343</v>
      </c>
      <c r="I74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7434BT4973642264031151249.7346165.6009386343</v>
      </c>
      <c r="J7435" s="1" t="n">
        <f aca="false">COUNTIF(I:I, $I7435)</f>
        <v>1</v>
      </c>
      <c r="K7435" s="1" t="str">
        <f aca="false">IF(ISNA(VLOOKUP(Table4[product_id], tblProducts[], tblProducts[product_name],FALSE() )), "Invalid", "Valid")</f>
        <v>Valid</v>
      </c>
      <c r="L7435" s="5" t="str">
        <f aca="false">IF(ISNA(VLOOKUP(Table4[[#This Row],[warehouse_id]], tblwhouse[], tblwhouse[warehouse_name],FALSE() )), "Invalid", "Valid")</f>
        <v>Valid</v>
      </c>
    </row>
    <row r="7436" customFormat="false" ht="15" hidden="false" customHeight="true" outlineLevel="0" collapsed="false">
      <c r="A7436" s="1" t="n">
        <v>7435</v>
      </c>
      <c r="B7436" s="1" t="n">
        <v>4</v>
      </c>
      <c r="C7436" s="1" t="n">
        <v>90</v>
      </c>
      <c r="D7436" s="1" t="s">
        <v>14494</v>
      </c>
      <c r="E7436" s="1" t="n">
        <v>385</v>
      </c>
      <c r="F7436" s="1" t="n">
        <v>60</v>
      </c>
      <c r="G7436" s="1" t="n">
        <v>852.26</v>
      </c>
      <c r="H7436" s="4" t="n">
        <v>46170.6009386343</v>
      </c>
      <c r="I74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7435BT67229849038560852.2646170.6009386343</v>
      </c>
      <c r="J7436" s="1" t="n">
        <f aca="false">COUNTIF(I:I, $I7436)</f>
        <v>1</v>
      </c>
      <c r="K7436" s="1" t="str">
        <f aca="false">IF(ISNA(VLOOKUP(Table4[product_id], tblProducts[], tblProducts[product_name],FALSE() )), "Invalid", "Valid")</f>
        <v>Valid</v>
      </c>
      <c r="L7436" s="5" t="str">
        <f aca="false">IF(ISNA(VLOOKUP(Table4[[#This Row],[warehouse_id]], tblwhouse[], tblwhouse[warehouse_name],FALSE() )), "Invalid", "Valid")</f>
        <v>Valid</v>
      </c>
    </row>
    <row r="7437" customFormat="false" ht="15" hidden="false" customHeight="true" outlineLevel="0" collapsed="false">
      <c r="A7437" s="1" t="n">
        <v>7436</v>
      </c>
      <c r="B7437" s="1" t="n">
        <v>4</v>
      </c>
      <c r="C7437" s="1" t="n">
        <v>849</v>
      </c>
      <c r="D7437" s="1" t="s">
        <v>14495</v>
      </c>
      <c r="E7437" s="1" t="n">
        <v>483</v>
      </c>
      <c r="F7437" s="1" t="n">
        <v>63</v>
      </c>
      <c r="G7437" s="1" t="n">
        <v>49.25</v>
      </c>
      <c r="H7437" s="4" t="n">
        <v>46044.6009386343</v>
      </c>
      <c r="I74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7436BT11516348494836349.2546044.6009386343</v>
      </c>
      <c r="J7437" s="1" t="n">
        <f aca="false">COUNTIF(I:I, $I7437)</f>
        <v>1</v>
      </c>
      <c r="K7437" s="1" t="str">
        <f aca="false">IF(ISNA(VLOOKUP(Table4[product_id], tblProducts[], tblProducts[product_name],FALSE() )), "Invalid", "Valid")</f>
        <v>Valid</v>
      </c>
      <c r="L7437" s="5" t="str">
        <f aca="false">IF(ISNA(VLOOKUP(Table4[[#This Row],[warehouse_id]], tblwhouse[], tblwhouse[warehouse_name],FALSE() )), "Invalid", "Valid")</f>
        <v>Valid</v>
      </c>
    </row>
    <row r="7438" customFormat="false" ht="15" hidden="false" customHeight="true" outlineLevel="0" collapsed="false">
      <c r="A7438" s="1" t="n">
        <v>7437</v>
      </c>
      <c r="B7438" s="1" t="n">
        <v>1</v>
      </c>
      <c r="C7438" s="1" t="n">
        <v>2155</v>
      </c>
      <c r="D7438" s="1" t="s">
        <v>14496</v>
      </c>
      <c r="E7438" s="1" t="n">
        <v>101</v>
      </c>
      <c r="F7438" s="1" t="n">
        <v>66</v>
      </c>
      <c r="G7438" s="1" t="n">
        <v>603.33</v>
      </c>
      <c r="H7438" s="4" t="n">
        <v>46190.6009386343</v>
      </c>
      <c r="I74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7437BT8157101215510166603.3346190.6009386343</v>
      </c>
      <c r="J7438" s="1" t="n">
        <f aca="false">COUNTIF(I:I, $I7438)</f>
        <v>1</v>
      </c>
      <c r="K7438" s="1" t="str">
        <f aca="false">IF(ISNA(VLOOKUP(Table4[product_id], tblProducts[], tblProducts[product_name],FALSE() )), "Invalid", "Valid")</f>
        <v>Valid</v>
      </c>
      <c r="L7438" s="5" t="str">
        <f aca="false">IF(ISNA(VLOOKUP(Table4[[#This Row],[warehouse_id]], tblwhouse[], tblwhouse[warehouse_name],FALSE() )), "Invalid", "Valid")</f>
        <v>Valid</v>
      </c>
    </row>
    <row r="7439" customFormat="false" ht="15" hidden="false" customHeight="true" outlineLevel="0" collapsed="false">
      <c r="A7439" s="1" t="n">
        <v>7438</v>
      </c>
      <c r="B7439" s="1" t="n">
        <v>4</v>
      </c>
      <c r="C7439" s="1" t="n">
        <v>2431</v>
      </c>
      <c r="D7439" s="1" t="s">
        <v>14497</v>
      </c>
      <c r="E7439" s="1" t="n">
        <v>478</v>
      </c>
      <c r="F7439" s="1" t="n">
        <v>58</v>
      </c>
      <c r="G7439" s="1" t="n">
        <v>187.5</v>
      </c>
      <c r="H7439" s="4" t="n">
        <v>45935.6009386343</v>
      </c>
      <c r="I74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7438BT7930954243147858187.545935.6009386343</v>
      </c>
      <c r="J7439" s="1" t="n">
        <f aca="false">COUNTIF(I:I, $I7439)</f>
        <v>1</v>
      </c>
      <c r="K7439" s="1" t="str">
        <f aca="false">IF(ISNA(VLOOKUP(Table4[product_id], tblProducts[], tblProducts[product_name],FALSE() )), "Invalid", "Valid")</f>
        <v>Valid</v>
      </c>
      <c r="L7439" s="5" t="str">
        <f aca="false">IF(ISNA(VLOOKUP(Table4[[#This Row],[warehouse_id]], tblwhouse[], tblwhouse[warehouse_name],FALSE() )), "Invalid", "Valid")</f>
        <v>Valid</v>
      </c>
    </row>
    <row r="7440" customFormat="false" ht="15" hidden="false" customHeight="true" outlineLevel="0" collapsed="false">
      <c r="A7440" s="1" t="n">
        <v>7439</v>
      </c>
      <c r="B7440" s="1" t="n">
        <v>4</v>
      </c>
      <c r="C7440" s="1" t="n">
        <v>2626</v>
      </c>
      <c r="D7440" s="1" t="s">
        <v>14498</v>
      </c>
      <c r="E7440" s="1" t="n">
        <v>5</v>
      </c>
      <c r="F7440" s="1" t="n">
        <v>75</v>
      </c>
      <c r="G7440" s="1" t="n">
        <v>41.2</v>
      </c>
      <c r="H7440" s="4" t="n">
        <v>45995.6009386343</v>
      </c>
      <c r="I74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7439BT7722204262657541.245995.6009386343</v>
      </c>
      <c r="J7440" s="1" t="n">
        <f aca="false">COUNTIF(I:I, $I7440)</f>
        <v>1</v>
      </c>
      <c r="K7440" s="1" t="str">
        <f aca="false">IF(ISNA(VLOOKUP(Table4[product_id], tblProducts[], tblProducts[product_name],FALSE() )), "Invalid", "Valid")</f>
        <v>Valid</v>
      </c>
      <c r="L7440" s="5" t="str">
        <f aca="false">IF(ISNA(VLOOKUP(Table4[[#This Row],[warehouse_id]], tblwhouse[], tblwhouse[warehouse_name],FALSE() )), "Invalid", "Valid")</f>
        <v>Valid</v>
      </c>
    </row>
    <row r="7441" customFormat="false" ht="15" hidden="false" customHeight="true" outlineLevel="0" collapsed="false">
      <c r="A7441" s="1" t="n">
        <v>7440</v>
      </c>
      <c r="B7441" s="1" t="n">
        <v>3</v>
      </c>
      <c r="C7441" s="1" t="n">
        <v>2262</v>
      </c>
      <c r="D7441" s="1" t="s">
        <v>14499</v>
      </c>
      <c r="E7441" s="1" t="n">
        <v>430</v>
      </c>
      <c r="F7441" s="1" t="n">
        <v>72</v>
      </c>
      <c r="G7441" s="1" t="n">
        <v>531.02</v>
      </c>
      <c r="H7441" s="4" t="n">
        <v>46087.6009386343</v>
      </c>
      <c r="I74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7440BT1485703226243072531.0246087.6009386343</v>
      </c>
      <c r="J7441" s="1" t="n">
        <f aca="false">COUNTIF(I:I, $I7441)</f>
        <v>1</v>
      </c>
      <c r="K7441" s="1" t="str">
        <f aca="false">IF(ISNA(VLOOKUP(Table4[product_id], tblProducts[], tblProducts[product_name],FALSE() )), "Invalid", "Valid")</f>
        <v>Valid</v>
      </c>
      <c r="L7441" s="5" t="str">
        <f aca="false">IF(ISNA(VLOOKUP(Table4[[#This Row],[warehouse_id]], tblwhouse[], tblwhouse[warehouse_name],FALSE() )), "Invalid", "Valid")</f>
        <v>Valid</v>
      </c>
    </row>
    <row r="7442" customFormat="false" ht="15" hidden="false" customHeight="true" outlineLevel="0" collapsed="false">
      <c r="A7442" s="1" t="n">
        <v>7441</v>
      </c>
      <c r="B7442" s="1" t="n">
        <v>1</v>
      </c>
      <c r="C7442" s="1" t="n">
        <v>919</v>
      </c>
      <c r="D7442" s="1" t="s">
        <v>14500</v>
      </c>
      <c r="E7442" s="1" t="n">
        <v>70</v>
      </c>
      <c r="F7442" s="1" t="n">
        <v>78</v>
      </c>
      <c r="G7442" s="1" t="n">
        <v>259.93</v>
      </c>
      <c r="H7442" s="4" t="n">
        <v>46015.6009386343</v>
      </c>
      <c r="I74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7441BT91641419197078259.9346015.6009386343</v>
      </c>
      <c r="J7442" s="1" t="n">
        <f aca="false">COUNTIF(I:I, $I7442)</f>
        <v>1</v>
      </c>
      <c r="K7442" s="1" t="str">
        <f aca="false">IF(ISNA(VLOOKUP(Table4[product_id], tblProducts[], tblProducts[product_name],FALSE() )), "Invalid", "Valid")</f>
        <v>Valid</v>
      </c>
      <c r="L7442" s="5" t="str">
        <f aca="false">IF(ISNA(VLOOKUP(Table4[[#This Row],[warehouse_id]], tblwhouse[], tblwhouse[warehouse_name],FALSE() )), "Invalid", "Valid")</f>
        <v>Valid</v>
      </c>
    </row>
    <row r="7443" customFormat="false" ht="15" hidden="false" customHeight="true" outlineLevel="0" collapsed="false">
      <c r="A7443" s="1" t="n">
        <v>7442</v>
      </c>
      <c r="B7443" s="1" t="n">
        <v>2</v>
      </c>
      <c r="C7443" s="1" t="n">
        <v>2540</v>
      </c>
      <c r="D7443" s="1" t="s">
        <v>14501</v>
      </c>
      <c r="E7443" s="1" t="n">
        <v>494</v>
      </c>
      <c r="F7443" s="1" t="n">
        <v>71</v>
      </c>
      <c r="G7443" s="1" t="n">
        <v>604.53</v>
      </c>
      <c r="H7443" s="4" t="n">
        <v>45952.6009386343</v>
      </c>
      <c r="I74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7442BT9976752254049471604.5345952.6009386343</v>
      </c>
      <c r="J7443" s="1" t="n">
        <f aca="false">COUNTIF(I:I, $I7443)</f>
        <v>1</v>
      </c>
      <c r="K7443" s="1" t="str">
        <f aca="false">IF(ISNA(VLOOKUP(Table4[product_id], tblProducts[], tblProducts[product_name],FALSE() )), "Invalid", "Valid")</f>
        <v>Valid</v>
      </c>
      <c r="L7443" s="5" t="str">
        <f aca="false">IF(ISNA(VLOOKUP(Table4[[#This Row],[warehouse_id]], tblwhouse[], tblwhouse[warehouse_name],FALSE() )), "Invalid", "Valid")</f>
        <v>Valid</v>
      </c>
    </row>
    <row r="7444" customFormat="false" ht="15" hidden="false" customHeight="true" outlineLevel="0" collapsed="false">
      <c r="A7444" s="1" t="n">
        <v>7443</v>
      </c>
      <c r="B7444" s="1" t="n">
        <v>3</v>
      </c>
      <c r="C7444" s="1" t="n">
        <v>1998</v>
      </c>
      <c r="D7444" s="1" t="s">
        <v>14502</v>
      </c>
      <c r="E7444" s="1" t="n">
        <v>107</v>
      </c>
      <c r="F7444" s="1" t="n">
        <v>42</v>
      </c>
      <c r="G7444" s="1" t="n">
        <v>1025.85</v>
      </c>
      <c r="H7444" s="4" t="n">
        <v>45970.6009386343</v>
      </c>
      <c r="I74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7443BT18367331998107421025.8545970.6009386343</v>
      </c>
      <c r="J7444" s="1" t="n">
        <f aca="false">COUNTIF(I:I, $I7444)</f>
        <v>1</v>
      </c>
      <c r="K7444" s="1" t="str">
        <f aca="false">IF(ISNA(VLOOKUP(Table4[product_id], tblProducts[], tblProducts[product_name],FALSE() )), "Invalid", "Valid")</f>
        <v>Valid</v>
      </c>
      <c r="L7444" s="5" t="str">
        <f aca="false">IF(ISNA(VLOOKUP(Table4[[#This Row],[warehouse_id]], tblwhouse[], tblwhouse[warehouse_name],FALSE() )), "Invalid", "Valid")</f>
        <v>Valid</v>
      </c>
    </row>
    <row r="7445" customFormat="false" ht="15" hidden="false" customHeight="true" outlineLevel="0" collapsed="false">
      <c r="A7445" s="1" t="n">
        <v>7444</v>
      </c>
      <c r="B7445" s="1" t="n">
        <v>3</v>
      </c>
      <c r="C7445" s="1" t="n">
        <v>1885</v>
      </c>
      <c r="D7445" s="1" t="s">
        <v>14503</v>
      </c>
      <c r="E7445" s="1" t="n">
        <v>118</v>
      </c>
      <c r="F7445" s="1" t="n">
        <v>34</v>
      </c>
      <c r="G7445" s="1" t="n">
        <v>1355.82</v>
      </c>
      <c r="H7445" s="4" t="n">
        <v>46013.6009386343</v>
      </c>
      <c r="I74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7444BT11626931885118341355.8246013.6009386343</v>
      </c>
      <c r="J7445" s="1" t="n">
        <f aca="false">COUNTIF(I:I, $I7445)</f>
        <v>1</v>
      </c>
      <c r="K7445" s="1" t="str">
        <f aca="false">IF(ISNA(VLOOKUP(Table4[product_id], tblProducts[], tblProducts[product_name],FALSE() )), "Invalid", "Valid")</f>
        <v>Valid</v>
      </c>
      <c r="L7445" s="5" t="str">
        <f aca="false">IF(ISNA(VLOOKUP(Table4[[#This Row],[warehouse_id]], tblwhouse[], tblwhouse[warehouse_name],FALSE() )), "Invalid", "Valid")</f>
        <v>Valid</v>
      </c>
    </row>
    <row r="7446" customFormat="false" ht="15" hidden="false" customHeight="true" outlineLevel="0" collapsed="false">
      <c r="A7446" s="1" t="n">
        <v>7445</v>
      </c>
      <c r="B7446" s="1" t="n">
        <v>3</v>
      </c>
      <c r="C7446" s="1" t="n">
        <v>2591</v>
      </c>
      <c r="D7446" s="1" t="s">
        <v>14504</v>
      </c>
      <c r="E7446" s="1" t="n">
        <v>273</v>
      </c>
      <c r="F7446" s="1" t="n">
        <v>63</v>
      </c>
      <c r="G7446" s="1" t="n">
        <v>1436.28</v>
      </c>
      <c r="H7446" s="4" t="n">
        <v>46128.6009386343</v>
      </c>
      <c r="I74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7445BT78858032591273631436.2846128.6009386343</v>
      </c>
      <c r="J7446" s="1" t="n">
        <f aca="false">COUNTIF(I:I, $I7446)</f>
        <v>1</v>
      </c>
      <c r="K7446" s="1" t="str">
        <f aca="false">IF(ISNA(VLOOKUP(Table4[product_id], tblProducts[], tblProducts[product_name],FALSE() )), "Invalid", "Valid")</f>
        <v>Valid</v>
      </c>
      <c r="L7446" s="5" t="str">
        <f aca="false">IF(ISNA(VLOOKUP(Table4[[#This Row],[warehouse_id]], tblwhouse[], tblwhouse[warehouse_name],FALSE() )), "Invalid", "Valid")</f>
        <v>Valid</v>
      </c>
    </row>
    <row r="7447" customFormat="false" ht="15" hidden="false" customHeight="true" outlineLevel="0" collapsed="false">
      <c r="A7447" s="1" t="n">
        <v>7446</v>
      </c>
      <c r="B7447" s="1" t="n">
        <v>1</v>
      </c>
      <c r="C7447" s="1" t="n">
        <v>782</v>
      </c>
      <c r="D7447" s="1" t="s">
        <v>14505</v>
      </c>
      <c r="E7447" s="1" t="n">
        <v>370</v>
      </c>
      <c r="F7447" s="1" t="n">
        <v>48</v>
      </c>
      <c r="G7447" s="1" t="n">
        <v>96.11</v>
      </c>
      <c r="H7447" s="4" t="n">
        <v>45888.6009386343</v>
      </c>
      <c r="I74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7446BT78528517823704896.1145888.6009386343</v>
      </c>
      <c r="J7447" s="1" t="n">
        <f aca="false">COUNTIF(I:I, $I7447)</f>
        <v>1</v>
      </c>
      <c r="K7447" s="1" t="str">
        <f aca="false">IF(ISNA(VLOOKUP(Table4[product_id], tblProducts[], tblProducts[product_name],FALSE() )), "Invalid", "Valid")</f>
        <v>Valid</v>
      </c>
      <c r="L7447" s="5" t="str">
        <f aca="false">IF(ISNA(VLOOKUP(Table4[[#This Row],[warehouse_id]], tblwhouse[], tblwhouse[warehouse_name],FALSE() )), "Invalid", "Valid")</f>
        <v>Valid</v>
      </c>
    </row>
    <row r="7448" customFormat="false" ht="15" hidden="false" customHeight="true" outlineLevel="0" collapsed="false">
      <c r="A7448" s="1" t="n">
        <v>7447</v>
      </c>
      <c r="B7448" s="1" t="n">
        <v>3</v>
      </c>
      <c r="C7448" s="1" t="n">
        <v>16</v>
      </c>
      <c r="D7448" s="1" t="s">
        <v>14506</v>
      </c>
      <c r="E7448" s="1" t="n">
        <v>311</v>
      </c>
      <c r="F7448" s="1" t="n">
        <v>55</v>
      </c>
      <c r="G7448" s="1" t="n">
        <v>69.27</v>
      </c>
      <c r="H7448" s="4" t="n">
        <v>46006.6009386343</v>
      </c>
      <c r="I74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7447BT9223753163115569.2746006.6009386343</v>
      </c>
      <c r="J7448" s="1" t="n">
        <f aca="false">COUNTIF(I:I, $I7448)</f>
        <v>1</v>
      </c>
      <c r="K7448" s="1" t="str">
        <f aca="false">IF(ISNA(VLOOKUP(Table4[product_id], tblProducts[], tblProducts[product_name],FALSE() )), "Invalid", "Valid")</f>
        <v>Valid</v>
      </c>
      <c r="L7448" s="5" t="str">
        <f aca="false">IF(ISNA(VLOOKUP(Table4[[#This Row],[warehouse_id]], tblwhouse[], tblwhouse[warehouse_name],FALSE() )), "Invalid", "Valid")</f>
        <v>Valid</v>
      </c>
    </row>
    <row r="7449" customFormat="false" ht="15" hidden="false" customHeight="true" outlineLevel="0" collapsed="false">
      <c r="A7449" s="1" t="n">
        <v>7448</v>
      </c>
      <c r="B7449" s="1" t="n">
        <v>2</v>
      </c>
      <c r="C7449" s="1" t="n">
        <v>1145</v>
      </c>
      <c r="D7449" s="1" t="s">
        <v>14507</v>
      </c>
      <c r="E7449" s="1" t="n">
        <v>313</v>
      </c>
      <c r="F7449" s="1" t="n">
        <v>71</v>
      </c>
      <c r="G7449" s="1" t="n">
        <v>321.11</v>
      </c>
      <c r="H7449" s="4" t="n">
        <v>46063.6009386343</v>
      </c>
      <c r="I74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7448BT1968452114531371321.1146063.6009386343</v>
      </c>
      <c r="J7449" s="1" t="n">
        <f aca="false">COUNTIF(I:I, $I7449)</f>
        <v>1</v>
      </c>
      <c r="K7449" s="1" t="str">
        <f aca="false">IF(ISNA(VLOOKUP(Table4[product_id], tblProducts[], tblProducts[product_name],FALSE() )), "Invalid", "Valid")</f>
        <v>Valid</v>
      </c>
      <c r="L7449" s="5" t="str">
        <f aca="false">IF(ISNA(VLOOKUP(Table4[[#This Row],[warehouse_id]], tblwhouse[], tblwhouse[warehouse_name],FALSE() )), "Invalid", "Valid")</f>
        <v>Valid</v>
      </c>
    </row>
    <row r="7450" customFormat="false" ht="15" hidden="false" customHeight="true" outlineLevel="0" collapsed="false">
      <c r="A7450" s="1" t="n">
        <v>7449</v>
      </c>
      <c r="B7450" s="1" t="n">
        <v>1</v>
      </c>
      <c r="C7450" s="1" t="n">
        <v>600</v>
      </c>
      <c r="D7450" s="1" t="s">
        <v>14508</v>
      </c>
      <c r="E7450" s="1" t="n">
        <v>395</v>
      </c>
      <c r="F7450" s="1" t="n">
        <v>45</v>
      </c>
      <c r="G7450" s="1" t="n">
        <v>1380.86</v>
      </c>
      <c r="H7450" s="4" t="n">
        <v>46162.6009386343</v>
      </c>
      <c r="I74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7449BT9493411600395451380.8646162.6009386343</v>
      </c>
      <c r="J7450" s="1" t="n">
        <f aca="false">COUNTIF(I:I, $I7450)</f>
        <v>1</v>
      </c>
      <c r="K7450" s="1" t="str">
        <f aca="false">IF(ISNA(VLOOKUP(Table4[product_id], tblProducts[], tblProducts[product_name],FALSE() )), "Invalid", "Valid")</f>
        <v>Valid</v>
      </c>
      <c r="L7450" s="5" t="str">
        <f aca="false">IF(ISNA(VLOOKUP(Table4[[#This Row],[warehouse_id]], tblwhouse[], tblwhouse[warehouse_name],FALSE() )), "Invalid", "Valid")</f>
        <v>Valid</v>
      </c>
    </row>
    <row r="7451" customFormat="false" ht="15" hidden="false" customHeight="true" outlineLevel="0" collapsed="false">
      <c r="A7451" s="1" t="n">
        <v>7450</v>
      </c>
      <c r="B7451" s="1" t="n">
        <v>2</v>
      </c>
      <c r="C7451" s="1" t="n">
        <v>730</v>
      </c>
      <c r="D7451" s="1" t="s">
        <v>14509</v>
      </c>
      <c r="E7451" s="1" t="n">
        <v>342</v>
      </c>
      <c r="F7451" s="1" t="n">
        <v>26</v>
      </c>
      <c r="G7451" s="1" t="n">
        <v>1470.11</v>
      </c>
      <c r="H7451" s="4" t="n">
        <v>46075.6009386343</v>
      </c>
      <c r="I74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7450BT2507902730342261470.1146075.6009386343</v>
      </c>
      <c r="J7451" s="1" t="n">
        <f aca="false">COUNTIF(I:I, $I7451)</f>
        <v>1</v>
      </c>
      <c r="K7451" s="1" t="str">
        <f aca="false">IF(ISNA(VLOOKUP(Table4[product_id], tblProducts[], tblProducts[product_name],FALSE() )), "Invalid", "Valid")</f>
        <v>Valid</v>
      </c>
      <c r="L7451" s="5" t="str">
        <f aca="false">IF(ISNA(VLOOKUP(Table4[[#This Row],[warehouse_id]], tblwhouse[], tblwhouse[warehouse_name],FALSE() )), "Invalid", "Valid")</f>
        <v>Valid</v>
      </c>
    </row>
    <row r="7452" customFormat="false" ht="15" hidden="false" customHeight="true" outlineLevel="0" collapsed="false">
      <c r="A7452" s="1" t="n">
        <v>7451</v>
      </c>
      <c r="B7452" s="1" t="n">
        <v>2</v>
      </c>
      <c r="C7452" s="1" t="n">
        <v>299</v>
      </c>
      <c r="D7452" s="1" t="s">
        <v>14510</v>
      </c>
      <c r="E7452" s="1" t="n">
        <v>292</v>
      </c>
      <c r="F7452" s="1" t="n">
        <v>52</v>
      </c>
      <c r="G7452" s="1" t="n">
        <v>225.5</v>
      </c>
      <c r="H7452" s="4" t="n">
        <v>46173.6009386343</v>
      </c>
      <c r="I74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7451BT552262229929252225.546173.6009386343</v>
      </c>
      <c r="J7452" s="1" t="n">
        <f aca="false">COUNTIF(I:I, $I7452)</f>
        <v>1</v>
      </c>
      <c r="K7452" s="1" t="str">
        <f aca="false">IF(ISNA(VLOOKUP(Table4[product_id], tblProducts[], tblProducts[product_name],FALSE() )), "Invalid", "Valid")</f>
        <v>Valid</v>
      </c>
      <c r="L7452" s="5" t="str">
        <f aca="false">IF(ISNA(VLOOKUP(Table4[[#This Row],[warehouse_id]], tblwhouse[], tblwhouse[warehouse_name],FALSE() )), "Invalid", "Valid")</f>
        <v>Valid</v>
      </c>
    </row>
    <row r="7453" customFormat="false" ht="15" hidden="false" customHeight="true" outlineLevel="0" collapsed="false">
      <c r="A7453" s="1" t="n">
        <v>7452</v>
      </c>
      <c r="B7453" s="1" t="n">
        <v>1</v>
      </c>
      <c r="C7453" s="1" t="n">
        <v>1319</v>
      </c>
      <c r="D7453" s="1" t="s">
        <v>14511</v>
      </c>
      <c r="E7453" s="1" t="n">
        <v>93</v>
      </c>
      <c r="F7453" s="1" t="n">
        <v>61</v>
      </c>
      <c r="G7453" s="1" t="n">
        <v>738.09</v>
      </c>
      <c r="H7453" s="4" t="n">
        <v>46049.6009386343</v>
      </c>
      <c r="I74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7452BT904601113199361738.0946049.6009386343</v>
      </c>
      <c r="J7453" s="1" t="n">
        <f aca="false">COUNTIF(I:I, $I7453)</f>
        <v>1</v>
      </c>
      <c r="K7453" s="1" t="str">
        <f aca="false">IF(ISNA(VLOOKUP(Table4[product_id], tblProducts[], tblProducts[product_name],FALSE() )), "Invalid", "Valid")</f>
        <v>Valid</v>
      </c>
      <c r="L7453" s="5" t="str">
        <f aca="false">IF(ISNA(VLOOKUP(Table4[[#This Row],[warehouse_id]], tblwhouse[], tblwhouse[warehouse_name],FALSE() )), "Invalid", "Valid")</f>
        <v>Valid</v>
      </c>
    </row>
    <row r="7454" customFormat="false" ht="15" hidden="false" customHeight="true" outlineLevel="0" collapsed="false">
      <c r="A7454" s="1" t="n">
        <v>7453</v>
      </c>
      <c r="B7454" s="1" t="n">
        <v>2</v>
      </c>
      <c r="C7454" s="1" t="n">
        <v>1141</v>
      </c>
      <c r="D7454" s="1" t="s">
        <v>14512</v>
      </c>
      <c r="E7454" s="1" t="n">
        <v>160</v>
      </c>
      <c r="F7454" s="1" t="n">
        <v>75</v>
      </c>
      <c r="G7454" s="1" t="n">
        <v>375.36</v>
      </c>
      <c r="H7454" s="4" t="n">
        <v>46093.6009386343</v>
      </c>
      <c r="I74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7453BT6079162114116075375.3646093.6009386343</v>
      </c>
      <c r="J7454" s="1" t="n">
        <f aca="false">COUNTIF(I:I, $I7454)</f>
        <v>1</v>
      </c>
      <c r="K7454" s="1" t="str">
        <f aca="false">IF(ISNA(VLOOKUP(Table4[product_id], tblProducts[], tblProducts[product_name],FALSE() )), "Invalid", "Valid")</f>
        <v>Valid</v>
      </c>
      <c r="L7454" s="5" t="str">
        <f aca="false">IF(ISNA(VLOOKUP(Table4[[#This Row],[warehouse_id]], tblwhouse[], tblwhouse[warehouse_name],FALSE() )), "Invalid", "Valid")</f>
        <v>Valid</v>
      </c>
    </row>
    <row r="7455" customFormat="false" ht="15" hidden="false" customHeight="true" outlineLevel="0" collapsed="false">
      <c r="A7455" s="1" t="n">
        <v>7454</v>
      </c>
      <c r="B7455" s="1" t="n">
        <v>4</v>
      </c>
      <c r="C7455" s="1" t="n">
        <v>91</v>
      </c>
      <c r="D7455" s="1" t="s">
        <v>14513</v>
      </c>
      <c r="E7455" s="1" t="n">
        <v>181</v>
      </c>
      <c r="F7455" s="1" t="n">
        <v>40</v>
      </c>
      <c r="G7455" s="1" t="n">
        <v>330.51</v>
      </c>
      <c r="H7455" s="4" t="n">
        <v>46125.6009386343</v>
      </c>
      <c r="I74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7454BT90542949118140330.5146125.6009386343</v>
      </c>
      <c r="J7455" s="1" t="n">
        <f aca="false">COUNTIF(I:I, $I7455)</f>
        <v>1</v>
      </c>
      <c r="K7455" s="1" t="str">
        <f aca="false">IF(ISNA(VLOOKUP(Table4[product_id], tblProducts[], tblProducts[product_name],FALSE() )), "Invalid", "Valid")</f>
        <v>Valid</v>
      </c>
      <c r="L7455" s="5" t="str">
        <f aca="false">IF(ISNA(VLOOKUP(Table4[[#This Row],[warehouse_id]], tblwhouse[], tblwhouse[warehouse_name],FALSE() )), "Invalid", "Valid")</f>
        <v>Valid</v>
      </c>
    </row>
    <row r="7456" customFormat="false" ht="15" hidden="false" customHeight="true" outlineLevel="0" collapsed="false">
      <c r="A7456" s="1" t="n">
        <v>7455</v>
      </c>
      <c r="B7456" s="1" t="n">
        <v>4</v>
      </c>
      <c r="C7456" s="1" t="n">
        <v>2610</v>
      </c>
      <c r="D7456" s="1" t="s">
        <v>14514</v>
      </c>
      <c r="E7456" s="1" t="n">
        <v>88</v>
      </c>
      <c r="F7456" s="1" t="n">
        <v>58</v>
      </c>
      <c r="G7456" s="1" t="n">
        <v>637.72</v>
      </c>
      <c r="H7456" s="4" t="n">
        <v>46055.6009386343</v>
      </c>
      <c r="I74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7455BT159540426108858637.7246055.6009386343</v>
      </c>
      <c r="J7456" s="1" t="n">
        <f aca="false">COUNTIF(I:I, $I7456)</f>
        <v>1</v>
      </c>
      <c r="K7456" s="1" t="str">
        <f aca="false">IF(ISNA(VLOOKUP(Table4[product_id], tblProducts[], tblProducts[product_name],FALSE() )), "Invalid", "Valid")</f>
        <v>Valid</v>
      </c>
      <c r="L7456" s="5" t="str">
        <f aca="false">IF(ISNA(VLOOKUP(Table4[[#This Row],[warehouse_id]], tblwhouse[], tblwhouse[warehouse_name],FALSE() )), "Invalid", "Valid")</f>
        <v>Valid</v>
      </c>
    </row>
    <row r="7457" customFormat="false" ht="15" hidden="false" customHeight="true" outlineLevel="0" collapsed="false">
      <c r="A7457" s="1" t="n">
        <v>7456</v>
      </c>
      <c r="B7457" s="1" t="n">
        <v>3</v>
      </c>
      <c r="C7457" s="1" t="n">
        <v>911</v>
      </c>
      <c r="D7457" s="1" t="s">
        <v>14515</v>
      </c>
      <c r="E7457" s="1" t="n">
        <v>125</v>
      </c>
      <c r="F7457" s="1" t="n">
        <v>44</v>
      </c>
      <c r="G7457" s="1" t="n">
        <v>23.74</v>
      </c>
      <c r="H7457" s="4" t="n">
        <v>46120.6009386343</v>
      </c>
      <c r="I74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7456BT47549639111254423.7446120.6009386343</v>
      </c>
      <c r="J7457" s="1" t="n">
        <f aca="false">COUNTIF(I:I, $I7457)</f>
        <v>1</v>
      </c>
      <c r="K7457" s="1" t="str">
        <f aca="false">IF(ISNA(VLOOKUP(Table4[product_id], tblProducts[], tblProducts[product_name],FALSE() )), "Invalid", "Valid")</f>
        <v>Valid</v>
      </c>
      <c r="L7457" s="5" t="str">
        <f aca="false">IF(ISNA(VLOOKUP(Table4[[#This Row],[warehouse_id]], tblwhouse[], tblwhouse[warehouse_name],FALSE() )), "Invalid", "Valid")</f>
        <v>Valid</v>
      </c>
    </row>
    <row r="7458" customFormat="false" ht="15" hidden="false" customHeight="true" outlineLevel="0" collapsed="false">
      <c r="A7458" s="1" t="n">
        <v>7457</v>
      </c>
      <c r="B7458" s="1" t="n">
        <v>3</v>
      </c>
      <c r="C7458" s="1" t="n">
        <v>2348</v>
      </c>
      <c r="D7458" s="1" t="s">
        <v>14516</v>
      </c>
      <c r="E7458" s="1" t="n">
        <v>357</v>
      </c>
      <c r="F7458" s="1" t="n">
        <v>50</v>
      </c>
      <c r="G7458" s="1" t="n">
        <v>1402.27</v>
      </c>
      <c r="H7458" s="4" t="n">
        <v>45860.6009386343</v>
      </c>
      <c r="I74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7457BT70040532348357501402.2745860.6009386343</v>
      </c>
      <c r="J7458" s="1" t="n">
        <f aca="false">COUNTIF(I:I, $I7458)</f>
        <v>1</v>
      </c>
      <c r="K7458" s="1" t="str">
        <f aca="false">IF(ISNA(VLOOKUP(Table4[product_id], tblProducts[], tblProducts[product_name],FALSE() )), "Invalid", "Valid")</f>
        <v>Valid</v>
      </c>
      <c r="L7458" s="5" t="str">
        <f aca="false">IF(ISNA(VLOOKUP(Table4[[#This Row],[warehouse_id]], tblwhouse[], tblwhouse[warehouse_name],FALSE() )), "Invalid", "Valid")</f>
        <v>Valid</v>
      </c>
    </row>
    <row r="7459" customFormat="false" ht="15" hidden="false" customHeight="true" outlineLevel="0" collapsed="false">
      <c r="A7459" s="1" t="n">
        <v>7458</v>
      </c>
      <c r="B7459" s="1" t="n">
        <v>1</v>
      </c>
      <c r="C7459" s="1" t="n">
        <v>442</v>
      </c>
      <c r="D7459" s="1" t="s">
        <v>14517</v>
      </c>
      <c r="E7459" s="1" t="n">
        <v>269</v>
      </c>
      <c r="F7459" s="1" t="n">
        <v>56</v>
      </c>
      <c r="G7459" s="1" t="n">
        <v>162.26</v>
      </c>
      <c r="H7459" s="4" t="n">
        <v>45917.6009386343</v>
      </c>
      <c r="I74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7458BT760686144226956162.2645917.6009386343</v>
      </c>
      <c r="J7459" s="1" t="n">
        <f aca="false">COUNTIF(I:I, $I7459)</f>
        <v>1</v>
      </c>
      <c r="K7459" s="1" t="str">
        <f aca="false">IF(ISNA(VLOOKUP(Table4[product_id], tblProducts[], tblProducts[product_name],FALSE() )), "Invalid", "Valid")</f>
        <v>Valid</v>
      </c>
      <c r="L7459" s="5" t="str">
        <f aca="false">IF(ISNA(VLOOKUP(Table4[[#This Row],[warehouse_id]], tblwhouse[], tblwhouse[warehouse_name],FALSE() )), "Invalid", "Valid")</f>
        <v>Valid</v>
      </c>
    </row>
    <row r="7460" customFormat="false" ht="15" hidden="false" customHeight="true" outlineLevel="0" collapsed="false">
      <c r="A7460" s="1" t="n">
        <v>7459</v>
      </c>
      <c r="B7460" s="1" t="n">
        <v>2</v>
      </c>
      <c r="C7460" s="1" t="n">
        <v>2120</v>
      </c>
      <c r="D7460" s="1" t="s">
        <v>14518</v>
      </c>
      <c r="E7460" s="1" t="n">
        <v>135</v>
      </c>
      <c r="F7460" s="1" t="n">
        <v>23</v>
      </c>
      <c r="G7460" s="1" t="n">
        <v>584.09</v>
      </c>
      <c r="H7460" s="4" t="n">
        <v>46059.6009386343</v>
      </c>
      <c r="I74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7459BT4591672212013523584.0946059.6009386343</v>
      </c>
      <c r="J7460" s="1" t="n">
        <f aca="false">COUNTIF(I:I, $I7460)</f>
        <v>1</v>
      </c>
      <c r="K7460" s="1" t="str">
        <f aca="false">IF(ISNA(VLOOKUP(Table4[product_id], tblProducts[], tblProducts[product_name],FALSE() )), "Invalid", "Valid")</f>
        <v>Valid</v>
      </c>
      <c r="L7460" s="5" t="str">
        <f aca="false">IF(ISNA(VLOOKUP(Table4[[#This Row],[warehouse_id]], tblwhouse[], tblwhouse[warehouse_name],FALSE() )), "Invalid", "Valid")</f>
        <v>Valid</v>
      </c>
    </row>
    <row r="7461" customFormat="false" ht="15" hidden="false" customHeight="true" outlineLevel="0" collapsed="false">
      <c r="A7461" s="1" t="n">
        <v>7460</v>
      </c>
      <c r="B7461" s="1" t="n">
        <v>4</v>
      </c>
      <c r="C7461" s="1" t="n">
        <v>2037</v>
      </c>
      <c r="D7461" s="1" t="s">
        <v>14519</v>
      </c>
      <c r="E7461" s="1" t="n">
        <v>60</v>
      </c>
      <c r="F7461" s="1" t="n">
        <v>68</v>
      </c>
      <c r="G7461" s="1" t="n">
        <v>1040.98</v>
      </c>
      <c r="H7461" s="4" t="n">
        <v>45997.6009386343</v>
      </c>
      <c r="I74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7460BT2428244203760681040.9845997.6009386343</v>
      </c>
      <c r="J7461" s="1" t="n">
        <f aca="false">COUNTIF(I:I, $I7461)</f>
        <v>1</v>
      </c>
      <c r="K7461" s="1" t="str">
        <f aca="false">IF(ISNA(VLOOKUP(Table4[product_id], tblProducts[], tblProducts[product_name],FALSE() )), "Invalid", "Valid")</f>
        <v>Valid</v>
      </c>
      <c r="L7461" s="5" t="str">
        <f aca="false">IF(ISNA(VLOOKUP(Table4[[#This Row],[warehouse_id]], tblwhouse[], tblwhouse[warehouse_name],FALSE() )), "Invalid", "Valid")</f>
        <v>Valid</v>
      </c>
    </row>
    <row r="7462" customFormat="false" ht="15" hidden="false" customHeight="true" outlineLevel="0" collapsed="false">
      <c r="A7462" s="1" t="n">
        <v>7461</v>
      </c>
      <c r="B7462" s="1" t="n">
        <v>1</v>
      </c>
      <c r="C7462" s="1" t="n">
        <v>2152</v>
      </c>
      <c r="D7462" s="1" t="s">
        <v>14520</v>
      </c>
      <c r="E7462" s="1" t="n">
        <v>83</v>
      </c>
      <c r="F7462" s="1" t="n">
        <v>66</v>
      </c>
      <c r="G7462" s="1" t="n">
        <v>989.61</v>
      </c>
      <c r="H7462" s="4" t="n">
        <v>45908.6009386343</v>
      </c>
      <c r="I74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7461BT175181121528366989.6145908.6009386343</v>
      </c>
      <c r="J7462" s="1" t="n">
        <f aca="false">COUNTIF(I:I, $I7462)</f>
        <v>1</v>
      </c>
      <c r="K7462" s="1" t="str">
        <f aca="false">IF(ISNA(VLOOKUP(Table4[product_id], tblProducts[], tblProducts[product_name],FALSE() )), "Invalid", "Valid")</f>
        <v>Valid</v>
      </c>
      <c r="L7462" s="5" t="str">
        <f aca="false">IF(ISNA(VLOOKUP(Table4[[#This Row],[warehouse_id]], tblwhouse[], tblwhouse[warehouse_name],FALSE() )), "Invalid", "Valid")</f>
        <v>Valid</v>
      </c>
    </row>
    <row r="7463" customFormat="false" ht="15" hidden="false" customHeight="true" outlineLevel="0" collapsed="false">
      <c r="A7463" s="1" t="n">
        <v>7462</v>
      </c>
      <c r="B7463" s="1" t="n">
        <v>1</v>
      </c>
      <c r="C7463" s="1" t="n">
        <v>2766</v>
      </c>
      <c r="D7463" s="1" t="s">
        <v>14521</v>
      </c>
      <c r="E7463" s="1" t="n">
        <v>351</v>
      </c>
      <c r="F7463" s="1" t="n">
        <v>36</v>
      </c>
      <c r="G7463" s="1" t="n">
        <v>344.36</v>
      </c>
      <c r="H7463" s="4" t="n">
        <v>45947.6009386343</v>
      </c>
      <c r="I74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7462BT1100531276635136344.3645947.6009386343</v>
      </c>
      <c r="J7463" s="1" t="n">
        <f aca="false">COUNTIF(I:I, $I7463)</f>
        <v>1</v>
      </c>
      <c r="K7463" s="1" t="str">
        <f aca="false">IF(ISNA(VLOOKUP(Table4[product_id], tblProducts[], tblProducts[product_name],FALSE() )), "Invalid", "Valid")</f>
        <v>Valid</v>
      </c>
      <c r="L7463" s="5" t="str">
        <f aca="false">IF(ISNA(VLOOKUP(Table4[[#This Row],[warehouse_id]], tblwhouse[], tblwhouse[warehouse_name],FALSE() )), "Invalid", "Valid")</f>
        <v>Valid</v>
      </c>
    </row>
    <row r="7464" customFormat="false" ht="15" hidden="false" customHeight="true" outlineLevel="0" collapsed="false">
      <c r="A7464" s="1" t="n">
        <v>7463</v>
      </c>
      <c r="B7464" s="1" t="n">
        <v>3</v>
      </c>
      <c r="C7464" s="1" t="n">
        <v>2674</v>
      </c>
      <c r="D7464" s="1" t="s">
        <v>14522</v>
      </c>
      <c r="E7464" s="1" t="n">
        <v>214</v>
      </c>
      <c r="F7464" s="1" t="n">
        <v>38</v>
      </c>
      <c r="G7464" s="1" t="n">
        <v>167.82</v>
      </c>
      <c r="H7464" s="4" t="n">
        <v>46084.6009386343</v>
      </c>
      <c r="I74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7463BT8584453267421438167.8246084.6009386343</v>
      </c>
      <c r="J7464" s="1" t="n">
        <f aca="false">COUNTIF(I:I, $I7464)</f>
        <v>1</v>
      </c>
      <c r="K7464" s="1" t="str">
        <f aca="false">IF(ISNA(VLOOKUP(Table4[product_id], tblProducts[], tblProducts[product_name],FALSE() )), "Invalid", "Valid")</f>
        <v>Valid</v>
      </c>
      <c r="L7464" s="5" t="str">
        <f aca="false">IF(ISNA(VLOOKUP(Table4[[#This Row],[warehouse_id]], tblwhouse[], tblwhouse[warehouse_name],FALSE() )), "Invalid", "Valid")</f>
        <v>Valid</v>
      </c>
    </row>
    <row r="7465" customFormat="false" ht="15" hidden="false" customHeight="true" outlineLevel="0" collapsed="false">
      <c r="A7465" s="1" t="n">
        <v>7464</v>
      </c>
      <c r="B7465" s="1" t="n">
        <v>4</v>
      </c>
      <c r="C7465" s="1" t="n">
        <v>829</v>
      </c>
      <c r="D7465" s="1" t="s">
        <v>14523</v>
      </c>
      <c r="E7465" s="1" t="n">
        <v>7</v>
      </c>
      <c r="F7465" s="1" t="n">
        <v>64</v>
      </c>
      <c r="G7465" s="1" t="n">
        <v>159.44</v>
      </c>
      <c r="H7465" s="4" t="n">
        <v>46172.6009386343</v>
      </c>
      <c r="I74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7464BT8514184829764159.4446172.6009386343</v>
      </c>
      <c r="J7465" s="1" t="n">
        <f aca="false">COUNTIF(I:I, $I7465)</f>
        <v>1</v>
      </c>
      <c r="K7465" s="1" t="str">
        <f aca="false">IF(ISNA(VLOOKUP(Table4[product_id], tblProducts[], tblProducts[product_name],FALSE() )), "Invalid", "Valid")</f>
        <v>Valid</v>
      </c>
      <c r="L7465" s="5" t="str">
        <f aca="false">IF(ISNA(VLOOKUP(Table4[[#This Row],[warehouse_id]], tblwhouse[], tblwhouse[warehouse_name],FALSE() )), "Invalid", "Valid")</f>
        <v>Valid</v>
      </c>
    </row>
    <row r="7466" customFormat="false" ht="15" hidden="false" customHeight="true" outlineLevel="0" collapsed="false">
      <c r="A7466" s="1" t="n">
        <v>7465</v>
      </c>
      <c r="B7466" s="1" t="n">
        <v>4</v>
      </c>
      <c r="C7466" s="1" t="n">
        <v>330</v>
      </c>
      <c r="D7466" s="1" t="s">
        <v>14524</v>
      </c>
      <c r="E7466" s="1" t="n">
        <v>351</v>
      </c>
      <c r="F7466" s="1" t="n">
        <v>73</v>
      </c>
      <c r="G7466" s="1" t="n">
        <v>1197.3</v>
      </c>
      <c r="H7466" s="4" t="n">
        <v>45928.6009386343</v>
      </c>
      <c r="I74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7465BT5351834330351731197.345928.6009386343</v>
      </c>
      <c r="J7466" s="1" t="n">
        <f aca="false">COUNTIF(I:I, $I7466)</f>
        <v>1</v>
      </c>
      <c r="K7466" s="1" t="str">
        <f aca="false">IF(ISNA(VLOOKUP(Table4[product_id], tblProducts[], tblProducts[product_name],FALSE() )), "Invalid", "Valid")</f>
        <v>Valid</v>
      </c>
      <c r="L7466" s="5" t="str">
        <f aca="false">IF(ISNA(VLOOKUP(Table4[[#This Row],[warehouse_id]], tblwhouse[], tblwhouse[warehouse_name],FALSE() )), "Invalid", "Valid")</f>
        <v>Valid</v>
      </c>
    </row>
    <row r="7467" customFormat="false" ht="15" hidden="false" customHeight="true" outlineLevel="0" collapsed="false">
      <c r="A7467" s="1" t="n">
        <v>7466</v>
      </c>
      <c r="B7467" s="1" t="n">
        <v>4</v>
      </c>
      <c r="C7467" s="1" t="n">
        <v>1686</v>
      </c>
      <c r="D7467" s="1" t="s">
        <v>14525</v>
      </c>
      <c r="E7467" s="1" t="n">
        <v>365</v>
      </c>
      <c r="F7467" s="1" t="n">
        <v>65</v>
      </c>
      <c r="G7467" s="1" t="n">
        <v>202.61</v>
      </c>
      <c r="H7467" s="4" t="n">
        <v>46057.6009386343</v>
      </c>
      <c r="I74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7466BT7502844168636565202.6146057.6009386343</v>
      </c>
      <c r="J7467" s="1" t="n">
        <f aca="false">COUNTIF(I:I, $I7467)</f>
        <v>1</v>
      </c>
      <c r="K7467" s="1" t="str">
        <f aca="false">IF(ISNA(VLOOKUP(Table4[product_id], tblProducts[], tblProducts[product_name],FALSE() )), "Invalid", "Valid")</f>
        <v>Valid</v>
      </c>
      <c r="L7467" s="5" t="str">
        <f aca="false">IF(ISNA(VLOOKUP(Table4[[#This Row],[warehouse_id]], tblwhouse[], tblwhouse[warehouse_name],FALSE() )), "Invalid", "Valid")</f>
        <v>Valid</v>
      </c>
    </row>
    <row r="7468" customFormat="false" ht="15" hidden="false" customHeight="true" outlineLevel="0" collapsed="false">
      <c r="A7468" s="1" t="n">
        <v>7467</v>
      </c>
      <c r="B7468" s="1" t="n">
        <v>2</v>
      </c>
      <c r="C7468" s="1" t="n">
        <v>499</v>
      </c>
      <c r="D7468" s="1" t="s">
        <v>14526</v>
      </c>
      <c r="E7468" s="1" t="n">
        <v>75</v>
      </c>
      <c r="F7468" s="1" t="n">
        <v>66</v>
      </c>
      <c r="G7468" s="1" t="n">
        <v>13.61</v>
      </c>
      <c r="H7468" s="4" t="n">
        <v>46206.6009386343</v>
      </c>
      <c r="I74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7467BT9964242499756613.6146206.6009386343</v>
      </c>
      <c r="J7468" s="1" t="n">
        <f aca="false">COUNTIF(I:I, $I7468)</f>
        <v>1</v>
      </c>
      <c r="K7468" s="1" t="str">
        <f aca="false">IF(ISNA(VLOOKUP(Table4[product_id], tblProducts[], tblProducts[product_name],FALSE() )), "Invalid", "Valid")</f>
        <v>Valid</v>
      </c>
      <c r="L7468" s="5" t="str">
        <f aca="false">IF(ISNA(VLOOKUP(Table4[[#This Row],[warehouse_id]], tblwhouse[], tblwhouse[warehouse_name],FALSE() )), "Invalid", "Valid")</f>
        <v>Valid</v>
      </c>
    </row>
    <row r="7469" customFormat="false" ht="15" hidden="false" customHeight="true" outlineLevel="0" collapsed="false">
      <c r="A7469" s="1" t="n">
        <v>7468</v>
      </c>
      <c r="B7469" s="1" t="n">
        <v>4</v>
      </c>
      <c r="C7469" s="1" t="n">
        <v>1492</v>
      </c>
      <c r="D7469" s="1" t="s">
        <v>14527</v>
      </c>
      <c r="E7469" s="1" t="n">
        <v>98</v>
      </c>
      <c r="F7469" s="1" t="n">
        <v>78</v>
      </c>
      <c r="G7469" s="1" t="n">
        <v>1493.56</v>
      </c>
      <c r="H7469" s="4" t="n">
        <v>46211.6009386343</v>
      </c>
      <c r="I74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7468BT6825484149298781493.5646211.6009386343</v>
      </c>
      <c r="J7469" s="1" t="n">
        <f aca="false">COUNTIF(I:I, $I7469)</f>
        <v>1</v>
      </c>
      <c r="K7469" s="1" t="str">
        <f aca="false">IF(ISNA(VLOOKUP(Table4[product_id], tblProducts[], tblProducts[product_name],FALSE() )), "Invalid", "Valid")</f>
        <v>Valid</v>
      </c>
      <c r="L7469" s="5" t="str">
        <f aca="false">IF(ISNA(VLOOKUP(Table4[[#This Row],[warehouse_id]], tblwhouse[], tblwhouse[warehouse_name],FALSE() )), "Invalid", "Valid")</f>
        <v>Valid</v>
      </c>
    </row>
    <row r="7470" customFormat="false" ht="15" hidden="false" customHeight="true" outlineLevel="0" collapsed="false">
      <c r="A7470" s="1" t="n">
        <v>7469</v>
      </c>
      <c r="B7470" s="1" t="n">
        <v>4</v>
      </c>
      <c r="C7470" s="1" t="n">
        <v>2112</v>
      </c>
      <c r="D7470" s="1" t="s">
        <v>14528</v>
      </c>
      <c r="E7470" s="1" t="n">
        <v>410</v>
      </c>
      <c r="F7470" s="1" t="n">
        <v>77</v>
      </c>
      <c r="G7470" s="1" t="n">
        <v>453.04</v>
      </c>
      <c r="H7470" s="4" t="n">
        <v>46180.6009386458</v>
      </c>
      <c r="I74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7469BT6116454211241077453.0446180.6009386458</v>
      </c>
      <c r="J7470" s="1" t="n">
        <f aca="false">COUNTIF(I:I, $I7470)</f>
        <v>1</v>
      </c>
      <c r="K7470" s="1" t="str">
        <f aca="false">IF(ISNA(VLOOKUP(Table4[product_id], tblProducts[], tblProducts[product_name],FALSE() )), "Invalid", "Valid")</f>
        <v>Valid</v>
      </c>
      <c r="L7470" s="5" t="str">
        <f aca="false">IF(ISNA(VLOOKUP(Table4[[#This Row],[warehouse_id]], tblwhouse[], tblwhouse[warehouse_name],FALSE() )), "Invalid", "Valid")</f>
        <v>Valid</v>
      </c>
    </row>
    <row r="7471" customFormat="false" ht="15" hidden="false" customHeight="true" outlineLevel="0" collapsed="false">
      <c r="A7471" s="1" t="n">
        <v>7470</v>
      </c>
      <c r="B7471" s="1" t="n">
        <v>1</v>
      </c>
      <c r="C7471" s="1" t="n">
        <v>2889</v>
      </c>
      <c r="D7471" s="1" t="s">
        <v>14529</v>
      </c>
      <c r="E7471" s="1" t="n">
        <v>390</v>
      </c>
      <c r="F7471" s="1" t="n">
        <v>42</v>
      </c>
      <c r="G7471" s="1" t="n">
        <v>720.17</v>
      </c>
      <c r="H7471" s="4" t="n">
        <v>45861.6009386458</v>
      </c>
      <c r="I74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7470BT8253731288939042720.1745861.6009386458</v>
      </c>
      <c r="J7471" s="1" t="n">
        <f aca="false">COUNTIF(I:I, $I7471)</f>
        <v>1</v>
      </c>
      <c r="K7471" s="1" t="str">
        <f aca="false">IF(ISNA(VLOOKUP(Table4[product_id], tblProducts[], tblProducts[product_name],FALSE() )), "Invalid", "Valid")</f>
        <v>Valid</v>
      </c>
      <c r="L7471" s="5" t="str">
        <f aca="false">IF(ISNA(VLOOKUP(Table4[[#This Row],[warehouse_id]], tblwhouse[], tblwhouse[warehouse_name],FALSE() )), "Invalid", "Valid")</f>
        <v>Valid</v>
      </c>
    </row>
    <row r="7472" customFormat="false" ht="15" hidden="false" customHeight="true" outlineLevel="0" collapsed="false">
      <c r="A7472" s="1" t="n">
        <v>7471</v>
      </c>
      <c r="B7472" s="1" t="n">
        <v>2</v>
      </c>
      <c r="C7472" s="1" t="n">
        <v>1432</v>
      </c>
      <c r="D7472" s="1" t="s">
        <v>14530</v>
      </c>
      <c r="E7472" s="1" t="n">
        <v>50</v>
      </c>
      <c r="F7472" s="1" t="n">
        <v>28</v>
      </c>
      <c r="G7472" s="1" t="n">
        <v>127.8</v>
      </c>
      <c r="H7472" s="4" t="n">
        <v>45995.6009386458</v>
      </c>
      <c r="I74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7471BT377706214325028127.845995.6009386458</v>
      </c>
      <c r="J7472" s="1" t="n">
        <f aca="false">COUNTIF(I:I, $I7472)</f>
        <v>1</v>
      </c>
      <c r="K7472" s="1" t="str">
        <f aca="false">IF(ISNA(VLOOKUP(Table4[product_id], tblProducts[], tblProducts[product_name],FALSE() )), "Invalid", "Valid")</f>
        <v>Valid</v>
      </c>
      <c r="L7472" s="5" t="str">
        <f aca="false">IF(ISNA(VLOOKUP(Table4[[#This Row],[warehouse_id]], tblwhouse[], tblwhouse[warehouse_name],FALSE() )), "Invalid", "Valid")</f>
        <v>Valid</v>
      </c>
    </row>
    <row r="7473" customFormat="false" ht="15" hidden="false" customHeight="true" outlineLevel="0" collapsed="false">
      <c r="A7473" s="1" t="n">
        <v>7472</v>
      </c>
      <c r="B7473" s="1" t="n">
        <v>2</v>
      </c>
      <c r="C7473" s="1" t="n">
        <v>771</v>
      </c>
      <c r="D7473" s="1" t="s">
        <v>14531</v>
      </c>
      <c r="E7473" s="1" t="n">
        <v>281</v>
      </c>
      <c r="F7473" s="1" t="n">
        <v>80</v>
      </c>
      <c r="G7473" s="1" t="n">
        <v>1166.78</v>
      </c>
      <c r="H7473" s="4" t="n">
        <v>46089.6009386458</v>
      </c>
      <c r="I74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7472BT3438332771281801166.7846089.6009386458</v>
      </c>
      <c r="J7473" s="1" t="n">
        <f aca="false">COUNTIF(I:I, $I7473)</f>
        <v>1</v>
      </c>
      <c r="K7473" s="1" t="str">
        <f aca="false">IF(ISNA(VLOOKUP(Table4[product_id], tblProducts[], tblProducts[product_name],FALSE() )), "Invalid", "Valid")</f>
        <v>Valid</v>
      </c>
      <c r="L7473" s="5" t="str">
        <f aca="false">IF(ISNA(VLOOKUP(Table4[[#This Row],[warehouse_id]], tblwhouse[], tblwhouse[warehouse_name],FALSE() )), "Invalid", "Valid")</f>
        <v>Valid</v>
      </c>
    </row>
    <row r="7474" customFormat="false" ht="15" hidden="false" customHeight="true" outlineLevel="0" collapsed="false">
      <c r="A7474" s="1" t="n">
        <v>7473</v>
      </c>
      <c r="B7474" s="1" t="n">
        <v>3</v>
      </c>
      <c r="C7474" s="1" t="n">
        <v>1256</v>
      </c>
      <c r="D7474" s="1" t="s">
        <v>14532</v>
      </c>
      <c r="E7474" s="1" t="n">
        <v>184</v>
      </c>
      <c r="F7474" s="1" t="n">
        <v>58</v>
      </c>
      <c r="G7474" s="1" t="n">
        <v>488.62</v>
      </c>
      <c r="H7474" s="4" t="n">
        <v>45987.6009386458</v>
      </c>
      <c r="I74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7473BT7760683125618458488.6245987.6009386458</v>
      </c>
      <c r="J7474" s="1" t="n">
        <f aca="false">COUNTIF(I:I, $I7474)</f>
        <v>1</v>
      </c>
      <c r="K7474" s="1" t="str">
        <f aca="false">IF(ISNA(VLOOKUP(Table4[product_id], tblProducts[], tblProducts[product_name],FALSE() )), "Invalid", "Valid")</f>
        <v>Valid</v>
      </c>
      <c r="L7474" s="5" t="str">
        <f aca="false">IF(ISNA(VLOOKUP(Table4[[#This Row],[warehouse_id]], tblwhouse[], tblwhouse[warehouse_name],FALSE() )), "Invalid", "Valid")</f>
        <v>Valid</v>
      </c>
    </row>
    <row r="7475" customFormat="false" ht="15" hidden="false" customHeight="true" outlineLevel="0" collapsed="false">
      <c r="A7475" s="1" t="n">
        <v>7474</v>
      </c>
      <c r="B7475" s="1" t="n">
        <v>4</v>
      </c>
      <c r="C7475" s="1" t="n">
        <v>878</v>
      </c>
      <c r="D7475" s="1" t="s">
        <v>14533</v>
      </c>
      <c r="E7475" s="1" t="n">
        <v>250</v>
      </c>
      <c r="F7475" s="1" t="n">
        <v>47</v>
      </c>
      <c r="G7475" s="1" t="n">
        <v>1227.05</v>
      </c>
      <c r="H7475" s="4" t="n">
        <v>46165.6009386458</v>
      </c>
      <c r="I74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7474BT7541594878250471227.0546165.6009386458</v>
      </c>
      <c r="J7475" s="1" t="n">
        <f aca="false">COUNTIF(I:I, $I7475)</f>
        <v>1</v>
      </c>
      <c r="K7475" s="1" t="str">
        <f aca="false">IF(ISNA(VLOOKUP(Table4[product_id], tblProducts[], tblProducts[product_name],FALSE() )), "Invalid", "Valid")</f>
        <v>Valid</v>
      </c>
      <c r="L7475" s="5" t="str">
        <f aca="false">IF(ISNA(VLOOKUP(Table4[[#This Row],[warehouse_id]], tblwhouse[], tblwhouse[warehouse_name],FALSE() )), "Invalid", "Valid")</f>
        <v>Valid</v>
      </c>
    </row>
    <row r="7476" customFormat="false" ht="15" hidden="false" customHeight="true" outlineLevel="0" collapsed="false">
      <c r="A7476" s="1" t="n">
        <v>7475</v>
      </c>
      <c r="B7476" s="1" t="n">
        <v>3</v>
      </c>
      <c r="C7476" s="1" t="n">
        <v>2849</v>
      </c>
      <c r="D7476" s="1" t="s">
        <v>14534</v>
      </c>
      <c r="E7476" s="1" t="n">
        <v>228</v>
      </c>
      <c r="F7476" s="1" t="n">
        <v>20</v>
      </c>
      <c r="G7476" s="1" t="n">
        <v>1321.79</v>
      </c>
      <c r="H7476" s="4" t="n">
        <v>46127.6009386458</v>
      </c>
      <c r="I74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7475BT54393332849228201321.7946127.6009386458</v>
      </c>
      <c r="J7476" s="1" t="n">
        <f aca="false">COUNTIF(I:I, $I7476)</f>
        <v>1</v>
      </c>
      <c r="K7476" s="1" t="str">
        <f aca="false">IF(ISNA(VLOOKUP(Table4[product_id], tblProducts[], tblProducts[product_name],FALSE() )), "Invalid", "Valid")</f>
        <v>Valid</v>
      </c>
      <c r="L7476" s="5" t="str">
        <f aca="false">IF(ISNA(VLOOKUP(Table4[[#This Row],[warehouse_id]], tblwhouse[], tblwhouse[warehouse_name],FALSE() )), "Invalid", "Valid")</f>
        <v>Valid</v>
      </c>
    </row>
    <row r="7477" customFormat="false" ht="15" hidden="false" customHeight="true" outlineLevel="0" collapsed="false">
      <c r="A7477" s="1" t="n">
        <v>7476</v>
      </c>
      <c r="B7477" s="1" t="n">
        <v>3</v>
      </c>
      <c r="C7477" s="1" t="n">
        <v>677</v>
      </c>
      <c r="D7477" s="1" t="s">
        <v>14535</v>
      </c>
      <c r="E7477" s="1" t="n">
        <v>382</v>
      </c>
      <c r="F7477" s="1" t="n">
        <v>22</v>
      </c>
      <c r="G7477" s="1" t="n">
        <v>1379.5</v>
      </c>
      <c r="H7477" s="4" t="n">
        <v>45947.6009386458</v>
      </c>
      <c r="I74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7476BT4670403677382221379.545947.6009386458</v>
      </c>
      <c r="J7477" s="1" t="n">
        <f aca="false">COUNTIF(I:I, $I7477)</f>
        <v>1</v>
      </c>
      <c r="K7477" s="1" t="str">
        <f aca="false">IF(ISNA(VLOOKUP(Table4[product_id], tblProducts[], tblProducts[product_name],FALSE() )), "Invalid", "Valid")</f>
        <v>Valid</v>
      </c>
      <c r="L7477" s="5" t="str">
        <f aca="false">IF(ISNA(VLOOKUP(Table4[[#This Row],[warehouse_id]], tblwhouse[], tblwhouse[warehouse_name],FALSE() )), "Invalid", "Valid")</f>
        <v>Valid</v>
      </c>
    </row>
    <row r="7478" customFormat="false" ht="15" hidden="false" customHeight="true" outlineLevel="0" collapsed="false">
      <c r="A7478" s="1" t="n">
        <v>7477</v>
      </c>
      <c r="B7478" s="1" t="n">
        <v>2</v>
      </c>
      <c r="C7478" s="1" t="n">
        <v>113</v>
      </c>
      <c r="D7478" s="1" t="s">
        <v>14536</v>
      </c>
      <c r="E7478" s="1" t="n">
        <v>318</v>
      </c>
      <c r="F7478" s="1" t="n">
        <v>42</v>
      </c>
      <c r="G7478" s="1" t="n">
        <v>1276.98</v>
      </c>
      <c r="H7478" s="4" t="n">
        <v>46087.6009386458</v>
      </c>
      <c r="I74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7477BT2221942113318421276.9846087.6009386458</v>
      </c>
      <c r="J7478" s="1" t="n">
        <f aca="false">COUNTIF(I:I, $I7478)</f>
        <v>1</v>
      </c>
      <c r="K7478" s="1" t="str">
        <f aca="false">IF(ISNA(VLOOKUP(Table4[product_id], tblProducts[], tblProducts[product_name],FALSE() )), "Invalid", "Valid")</f>
        <v>Valid</v>
      </c>
      <c r="L7478" s="5" t="str">
        <f aca="false">IF(ISNA(VLOOKUP(Table4[[#This Row],[warehouse_id]], tblwhouse[], tblwhouse[warehouse_name],FALSE() )), "Invalid", "Valid")</f>
        <v>Valid</v>
      </c>
    </row>
    <row r="7479" customFormat="false" ht="15" hidden="false" customHeight="true" outlineLevel="0" collapsed="false">
      <c r="A7479" s="1" t="n">
        <v>7478</v>
      </c>
      <c r="B7479" s="1" t="n">
        <v>3</v>
      </c>
      <c r="C7479" s="1" t="n">
        <v>742</v>
      </c>
      <c r="D7479" s="1" t="s">
        <v>14537</v>
      </c>
      <c r="E7479" s="1" t="n">
        <v>391</v>
      </c>
      <c r="F7479" s="1" t="n">
        <v>23</v>
      </c>
      <c r="G7479" s="1" t="n">
        <v>383.02</v>
      </c>
      <c r="H7479" s="4" t="n">
        <v>45972.6009386458</v>
      </c>
      <c r="I74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7478BT407873374239123383.0245972.6009386458</v>
      </c>
      <c r="J7479" s="1" t="n">
        <f aca="false">COUNTIF(I:I, $I7479)</f>
        <v>1</v>
      </c>
      <c r="K7479" s="1" t="str">
        <f aca="false">IF(ISNA(VLOOKUP(Table4[product_id], tblProducts[], tblProducts[product_name],FALSE() )), "Invalid", "Valid")</f>
        <v>Valid</v>
      </c>
      <c r="L7479" s="5" t="str">
        <f aca="false">IF(ISNA(VLOOKUP(Table4[[#This Row],[warehouse_id]], tblwhouse[], tblwhouse[warehouse_name],FALSE() )), "Invalid", "Valid")</f>
        <v>Valid</v>
      </c>
    </row>
    <row r="7480" customFormat="false" ht="15" hidden="false" customHeight="true" outlineLevel="0" collapsed="false">
      <c r="A7480" s="1" t="n">
        <v>7479</v>
      </c>
      <c r="B7480" s="1" t="n">
        <v>1</v>
      </c>
      <c r="C7480" s="1" t="n">
        <v>2413</v>
      </c>
      <c r="D7480" s="1" t="s">
        <v>14538</v>
      </c>
      <c r="E7480" s="1" t="n">
        <v>436</v>
      </c>
      <c r="F7480" s="1" t="n">
        <v>79</v>
      </c>
      <c r="G7480" s="1" t="n">
        <v>557.74</v>
      </c>
      <c r="H7480" s="4" t="n">
        <v>46177.6009386458</v>
      </c>
      <c r="I74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7479BT3023311241343679557.7446177.6009386458</v>
      </c>
      <c r="J7480" s="1" t="n">
        <f aca="false">COUNTIF(I:I, $I7480)</f>
        <v>1</v>
      </c>
      <c r="K7480" s="1" t="str">
        <f aca="false">IF(ISNA(VLOOKUP(Table4[product_id], tblProducts[], tblProducts[product_name],FALSE() )), "Invalid", "Valid")</f>
        <v>Valid</v>
      </c>
      <c r="L7480" s="5" t="str">
        <f aca="false">IF(ISNA(VLOOKUP(Table4[[#This Row],[warehouse_id]], tblwhouse[], tblwhouse[warehouse_name],FALSE() )), "Invalid", "Valid")</f>
        <v>Valid</v>
      </c>
    </row>
    <row r="7481" customFormat="false" ht="15" hidden="false" customHeight="true" outlineLevel="0" collapsed="false">
      <c r="A7481" s="1" t="n">
        <v>7480</v>
      </c>
      <c r="B7481" s="1" t="n">
        <v>1</v>
      </c>
      <c r="C7481" s="1" t="n">
        <v>1881</v>
      </c>
      <c r="D7481" s="1" t="s">
        <v>14539</v>
      </c>
      <c r="E7481" s="1" t="n">
        <v>428</v>
      </c>
      <c r="F7481" s="1" t="n">
        <v>77</v>
      </c>
      <c r="G7481" s="1" t="n">
        <v>1436.17</v>
      </c>
      <c r="H7481" s="4" t="n">
        <v>46115.6009386458</v>
      </c>
      <c r="I74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7480BT99915611881428771436.1746115.6009386458</v>
      </c>
      <c r="J7481" s="1" t="n">
        <f aca="false">COUNTIF(I:I, $I7481)</f>
        <v>1</v>
      </c>
      <c r="K7481" s="1" t="str">
        <f aca="false">IF(ISNA(VLOOKUP(Table4[product_id], tblProducts[], tblProducts[product_name],FALSE() )), "Invalid", "Valid")</f>
        <v>Valid</v>
      </c>
      <c r="L7481" s="5" t="str">
        <f aca="false">IF(ISNA(VLOOKUP(Table4[[#This Row],[warehouse_id]], tblwhouse[], tblwhouse[warehouse_name],FALSE() )), "Invalid", "Valid")</f>
        <v>Valid</v>
      </c>
    </row>
    <row r="7482" customFormat="false" ht="15" hidden="false" customHeight="true" outlineLevel="0" collapsed="false">
      <c r="A7482" s="1" t="n">
        <v>7481</v>
      </c>
      <c r="B7482" s="1" t="n">
        <v>3</v>
      </c>
      <c r="C7482" s="1" t="n">
        <v>2254</v>
      </c>
      <c r="D7482" s="1" t="s">
        <v>14540</v>
      </c>
      <c r="E7482" s="1" t="n">
        <v>233</v>
      </c>
      <c r="F7482" s="1" t="n">
        <v>40</v>
      </c>
      <c r="G7482" s="1" t="n">
        <v>320.35</v>
      </c>
      <c r="H7482" s="4" t="n">
        <v>46054.6009386458</v>
      </c>
      <c r="I74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7481BT7397243225423340320.3546054.6009386458</v>
      </c>
      <c r="J7482" s="1" t="n">
        <f aca="false">COUNTIF(I:I, $I7482)</f>
        <v>1</v>
      </c>
      <c r="K7482" s="1" t="str">
        <f aca="false">IF(ISNA(VLOOKUP(Table4[product_id], tblProducts[], tblProducts[product_name],FALSE() )), "Invalid", "Valid")</f>
        <v>Valid</v>
      </c>
      <c r="L7482" s="5" t="str">
        <f aca="false">IF(ISNA(VLOOKUP(Table4[[#This Row],[warehouse_id]], tblwhouse[], tblwhouse[warehouse_name],FALSE() )), "Invalid", "Valid")</f>
        <v>Valid</v>
      </c>
    </row>
    <row r="7483" customFormat="false" ht="15" hidden="false" customHeight="true" outlineLevel="0" collapsed="false">
      <c r="A7483" s="1" t="n">
        <v>7482</v>
      </c>
      <c r="B7483" s="1" t="n">
        <v>3</v>
      </c>
      <c r="C7483" s="1" t="n">
        <v>1902</v>
      </c>
      <c r="D7483" s="1" t="s">
        <v>14541</v>
      </c>
      <c r="E7483" s="1" t="n">
        <v>226</v>
      </c>
      <c r="F7483" s="1" t="n">
        <v>54</v>
      </c>
      <c r="G7483" s="1" t="n">
        <v>647.76</v>
      </c>
      <c r="H7483" s="4" t="n">
        <v>46008.6009386458</v>
      </c>
      <c r="I74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7482BT3964803190222654647.7646008.6009386458</v>
      </c>
      <c r="J7483" s="1" t="n">
        <f aca="false">COUNTIF(I:I, $I7483)</f>
        <v>1</v>
      </c>
      <c r="K7483" s="1" t="str">
        <f aca="false">IF(ISNA(VLOOKUP(Table4[product_id], tblProducts[], tblProducts[product_name],FALSE() )), "Invalid", "Valid")</f>
        <v>Valid</v>
      </c>
      <c r="L7483" s="5" t="str">
        <f aca="false">IF(ISNA(VLOOKUP(Table4[[#This Row],[warehouse_id]], tblwhouse[], tblwhouse[warehouse_name],FALSE() )), "Invalid", "Valid")</f>
        <v>Valid</v>
      </c>
    </row>
    <row r="7484" customFormat="false" ht="15" hidden="false" customHeight="true" outlineLevel="0" collapsed="false">
      <c r="A7484" s="1" t="n">
        <v>7483</v>
      </c>
      <c r="B7484" s="1" t="n">
        <v>4</v>
      </c>
      <c r="C7484" s="1" t="n">
        <v>1130</v>
      </c>
      <c r="D7484" s="1" t="s">
        <v>14542</v>
      </c>
      <c r="E7484" s="1" t="n">
        <v>190</v>
      </c>
      <c r="F7484" s="1" t="n">
        <v>57</v>
      </c>
      <c r="G7484" s="1" t="n">
        <v>1023.92</v>
      </c>
      <c r="H7484" s="4" t="n">
        <v>45998.6009386458</v>
      </c>
      <c r="I74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7483BT41225241130190571023.9245998.6009386458</v>
      </c>
      <c r="J7484" s="1" t="n">
        <f aca="false">COUNTIF(I:I, $I7484)</f>
        <v>1</v>
      </c>
      <c r="K7484" s="1" t="str">
        <f aca="false">IF(ISNA(VLOOKUP(Table4[product_id], tblProducts[], tblProducts[product_name],FALSE() )), "Invalid", "Valid")</f>
        <v>Valid</v>
      </c>
      <c r="L7484" s="5" t="str">
        <f aca="false">IF(ISNA(VLOOKUP(Table4[[#This Row],[warehouse_id]], tblwhouse[], tblwhouse[warehouse_name],FALSE() )), "Invalid", "Valid")</f>
        <v>Valid</v>
      </c>
    </row>
    <row r="7485" customFormat="false" ht="15" hidden="false" customHeight="true" outlineLevel="0" collapsed="false">
      <c r="A7485" s="1" t="n">
        <v>7484</v>
      </c>
      <c r="B7485" s="1" t="n">
        <v>4</v>
      </c>
      <c r="C7485" s="1" t="n">
        <v>1708</v>
      </c>
      <c r="D7485" s="1" t="s">
        <v>14543</v>
      </c>
      <c r="E7485" s="1" t="n">
        <v>263</v>
      </c>
      <c r="F7485" s="1" t="n">
        <v>66</v>
      </c>
      <c r="G7485" s="1" t="n">
        <v>961.72</v>
      </c>
      <c r="H7485" s="4" t="n">
        <v>46190.6009386458</v>
      </c>
      <c r="I74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7484BT4585544170826366961.7246190.6009386458</v>
      </c>
      <c r="J7485" s="1" t="n">
        <f aca="false">COUNTIF(I:I, $I7485)</f>
        <v>1</v>
      </c>
      <c r="K7485" s="1" t="str">
        <f aca="false">IF(ISNA(VLOOKUP(Table4[product_id], tblProducts[], tblProducts[product_name],FALSE() )), "Invalid", "Valid")</f>
        <v>Valid</v>
      </c>
      <c r="L7485" s="5" t="str">
        <f aca="false">IF(ISNA(VLOOKUP(Table4[[#This Row],[warehouse_id]], tblwhouse[], tblwhouse[warehouse_name],FALSE() )), "Invalid", "Valid")</f>
        <v>Valid</v>
      </c>
    </row>
    <row r="7486" customFormat="false" ht="15" hidden="false" customHeight="true" outlineLevel="0" collapsed="false">
      <c r="A7486" s="1" t="n">
        <v>7485</v>
      </c>
      <c r="B7486" s="1" t="n">
        <v>3</v>
      </c>
      <c r="C7486" s="1" t="n">
        <v>2104</v>
      </c>
      <c r="D7486" s="1" t="s">
        <v>14544</v>
      </c>
      <c r="E7486" s="1" t="n">
        <v>457</v>
      </c>
      <c r="F7486" s="1" t="n">
        <v>58</v>
      </c>
      <c r="G7486" s="1" t="n">
        <v>678.66</v>
      </c>
      <c r="H7486" s="4" t="n">
        <v>46036.6009386458</v>
      </c>
      <c r="I74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7485BT3654003210445758678.6646036.6009386458</v>
      </c>
      <c r="J7486" s="1" t="n">
        <f aca="false">COUNTIF(I:I, $I7486)</f>
        <v>1</v>
      </c>
      <c r="K7486" s="1" t="str">
        <f aca="false">IF(ISNA(VLOOKUP(Table4[product_id], tblProducts[], tblProducts[product_name],FALSE() )), "Invalid", "Valid")</f>
        <v>Valid</v>
      </c>
      <c r="L7486" s="5" t="str">
        <f aca="false">IF(ISNA(VLOOKUP(Table4[[#This Row],[warehouse_id]], tblwhouse[], tblwhouse[warehouse_name],FALSE() )), "Invalid", "Valid")</f>
        <v>Valid</v>
      </c>
    </row>
    <row r="7487" customFormat="false" ht="15" hidden="false" customHeight="true" outlineLevel="0" collapsed="false">
      <c r="A7487" s="1" t="n">
        <v>7486</v>
      </c>
      <c r="B7487" s="1" t="n">
        <v>1</v>
      </c>
      <c r="C7487" s="1" t="n">
        <v>2906</v>
      </c>
      <c r="D7487" s="1" t="s">
        <v>14545</v>
      </c>
      <c r="E7487" s="1" t="n">
        <v>318</v>
      </c>
      <c r="F7487" s="1" t="n">
        <v>54</v>
      </c>
      <c r="G7487" s="1" t="n">
        <v>487.21</v>
      </c>
      <c r="H7487" s="4" t="n">
        <v>45874.6009386458</v>
      </c>
      <c r="I74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7486BT5834371290631854487.2145874.6009386458</v>
      </c>
      <c r="J7487" s="1" t="n">
        <f aca="false">COUNTIF(I:I, $I7487)</f>
        <v>1</v>
      </c>
      <c r="K7487" s="1" t="str">
        <f aca="false">IF(ISNA(VLOOKUP(Table4[product_id], tblProducts[], tblProducts[product_name],FALSE() )), "Invalid", "Valid")</f>
        <v>Valid</v>
      </c>
      <c r="L7487" s="5" t="str">
        <f aca="false">IF(ISNA(VLOOKUP(Table4[[#This Row],[warehouse_id]], tblwhouse[], tblwhouse[warehouse_name],FALSE() )), "Invalid", "Valid")</f>
        <v>Valid</v>
      </c>
    </row>
    <row r="7488" customFormat="false" ht="15" hidden="false" customHeight="true" outlineLevel="0" collapsed="false">
      <c r="A7488" s="1" t="n">
        <v>7487</v>
      </c>
      <c r="B7488" s="1" t="n">
        <v>2</v>
      </c>
      <c r="C7488" s="1" t="n">
        <v>2008</v>
      </c>
      <c r="D7488" s="1" t="s">
        <v>14546</v>
      </c>
      <c r="E7488" s="1" t="n">
        <v>278</v>
      </c>
      <c r="F7488" s="1" t="n">
        <v>35</v>
      </c>
      <c r="G7488" s="1" t="n">
        <v>64.46</v>
      </c>
      <c r="H7488" s="4" t="n">
        <v>45961.6009386458</v>
      </c>
      <c r="I74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7487BT939539220082783564.4645961.6009386458</v>
      </c>
      <c r="J7488" s="1" t="n">
        <f aca="false">COUNTIF(I:I, $I7488)</f>
        <v>1</v>
      </c>
      <c r="K7488" s="1" t="str">
        <f aca="false">IF(ISNA(VLOOKUP(Table4[product_id], tblProducts[], tblProducts[product_name],FALSE() )), "Invalid", "Valid")</f>
        <v>Valid</v>
      </c>
      <c r="L7488" s="5" t="str">
        <f aca="false">IF(ISNA(VLOOKUP(Table4[[#This Row],[warehouse_id]], tblwhouse[], tblwhouse[warehouse_name],FALSE() )), "Invalid", "Valid")</f>
        <v>Valid</v>
      </c>
    </row>
    <row r="7489" customFormat="false" ht="15" hidden="false" customHeight="true" outlineLevel="0" collapsed="false">
      <c r="A7489" s="1" t="n">
        <v>7488</v>
      </c>
      <c r="B7489" s="1" t="n">
        <v>2</v>
      </c>
      <c r="C7489" s="1" t="n">
        <v>1219</v>
      </c>
      <c r="D7489" s="1" t="s">
        <v>14547</v>
      </c>
      <c r="E7489" s="1" t="n">
        <v>97</v>
      </c>
      <c r="F7489" s="1" t="n">
        <v>23</v>
      </c>
      <c r="G7489" s="1" t="n">
        <v>943.71</v>
      </c>
      <c r="H7489" s="4" t="n">
        <v>45956.6009386458</v>
      </c>
      <c r="I74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7488BT322822212199723943.7145956.6009386458</v>
      </c>
      <c r="J7489" s="1" t="n">
        <f aca="false">COUNTIF(I:I, $I7489)</f>
        <v>1</v>
      </c>
      <c r="K7489" s="1" t="str">
        <f aca="false">IF(ISNA(VLOOKUP(Table4[product_id], tblProducts[], tblProducts[product_name],FALSE() )), "Invalid", "Valid")</f>
        <v>Valid</v>
      </c>
      <c r="L7489" s="5" t="str">
        <f aca="false">IF(ISNA(VLOOKUP(Table4[[#This Row],[warehouse_id]], tblwhouse[], tblwhouse[warehouse_name],FALSE() )), "Invalid", "Valid")</f>
        <v>Valid</v>
      </c>
    </row>
    <row r="7490" customFormat="false" ht="15" hidden="false" customHeight="true" outlineLevel="0" collapsed="false">
      <c r="A7490" s="1" t="n">
        <v>7489</v>
      </c>
      <c r="B7490" s="1" t="n">
        <v>3</v>
      </c>
      <c r="C7490" s="1" t="n">
        <v>351</v>
      </c>
      <c r="D7490" s="1" t="s">
        <v>14548</v>
      </c>
      <c r="E7490" s="1" t="n">
        <v>225</v>
      </c>
      <c r="F7490" s="1" t="n">
        <v>41</v>
      </c>
      <c r="G7490" s="1" t="n">
        <v>36.55</v>
      </c>
      <c r="H7490" s="4" t="n">
        <v>45865.6009386458</v>
      </c>
      <c r="I74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7489BT86423433512254136.5545865.6009386458</v>
      </c>
      <c r="J7490" s="1" t="n">
        <f aca="false">COUNTIF(I:I, $I7490)</f>
        <v>1</v>
      </c>
      <c r="K7490" s="1" t="str">
        <f aca="false">IF(ISNA(VLOOKUP(Table4[product_id], tblProducts[], tblProducts[product_name],FALSE() )), "Invalid", "Valid")</f>
        <v>Valid</v>
      </c>
      <c r="L7490" s="5" t="str">
        <f aca="false">IF(ISNA(VLOOKUP(Table4[[#This Row],[warehouse_id]], tblwhouse[], tblwhouse[warehouse_name],FALSE() )), "Invalid", "Valid")</f>
        <v>Valid</v>
      </c>
    </row>
    <row r="7491" customFormat="false" ht="15" hidden="false" customHeight="true" outlineLevel="0" collapsed="false">
      <c r="A7491" s="1" t="n">
        <v>7490</v>
      </c>
      <c r="B7491" s="1" t="n">
        <v>3</v>
      </c>
      <c r="C7491" s="1" t="n">
        <v>2450</v>
      </c>
      <c r="D7491" s="1" t="s">
        <v>14549</v>
      </c>
      <c r="E7491" s="1" t="n">
        <v>345</v>
      </c>
      <c r="F7491" s="1" t="n">
        <v>33</v>
      </c>
      <c r="G7491" s="1" t="n">
        <v>897.6</v>
      </c>
      <c r="H7491" s="4" t="n">
        <v>45916.6009386458</v>
      </c>
      <c r="I74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7490BT4831163245034533897.645916.6009386458</v>
      </c>
      <c r="J7491" s="1" t="n">
        <f aca="false">COUNTIF(I:I, $I7491)</f>
        <v>1</v>
      </c>
      <c r="K7491" s="1" t="str">
        <f aca="false">IF(ISNA(VLOOKUP(Table4[product_id], tblProducts[], tblProducts[product_name],FALSE() )), "Invalid", "Valid")</f>
        <v>Valid</v>
      </c>
      <c r="L7491" s="5" t="str">
        <f aca="false">IF(ISNA(VLOOKUP(Table4[[#This Row],[warehouse_id]], tblwhouse[], tblwhouse[warehouse_name],FALSE() )), "Invalid", "Valid")</f>
        <v>Valid</v>
      </c>
    </row>
    <row r="7492" customFormat="false" ht="15" hidden="false" customHeight="true" outlineLevel="0" collapsed="false">
      <c r="A7492" s="1" t="n">
        <v>7491</v>
      </c>
      <c r="B7492" s="1" t="n">
        <v>1</v>
      </c>
      <c r="C7492" s="1" t="n">
        <v>1259</v>
      </c>
      <c r="D7492" s="1" t="s">
        <v>14550</v>
      </c>
      <c r="E7492" s="1" t="n">
        <v>339</v>
      </c>
      <c r="F7492" s="1" t="n">
        <v>33</v>
      </c>
      <c r="G7492" s="1" t="n">
        <v>1184.88</v>
      </c>
      <c r="H7492" s="4" t="n">
        <v>45936.6009386458</v>
      </c>
      <c r="I74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7491BT11842211259339331184.8845936.6009386458</v>
      </c>
      <c r="J7492" s="1" t="n">
        <f aca="false">COUNTIF(I:I, $I7492)</f>
        <v>1</v>
      </c>
      <c r="K7492" s="1" t="str">
        <f aca="false">IF(ISNA(VLOOKUP(Table4[product_id], tblProducts[], tblProducts[product_name],FALSE() )), "Invalid", "Valid")</f>
        <v>Valid</v>
      </c>
      <c r="L7492" s="5" t="str">
        <f aca="false">IF(ISNA(VLOOKUP(Table4[[#This Row],[warehouse_id]], tblwhouse[], tblwhouse[warehouse_name],FALSE() )), "Invalid", "Valid")</f>
        <v>Valid</v>
      </c>
    </row>
    <row r="7493" customFormat="false" ht="15" hidden="false" customHeight="true" outlineLevel="0" collapsed="false">
      <c r="A7493" s="1" t="n">
        <v>7492</v>
      </c>
      <c r="B7493" s="1" t="n">
        <v>1</v>
      </c>
      <c r="C7493" s="1" t="n">
        <v>2009</v>
      </c>
      <c r="D7493" s="1" t="s">
        <v>14551</v>
      </c>
      <c r="E7493" s="1" t="n">
        <v>408</v>
      </c>
      <c r="F7493" s="1" t="n">
        <v>25</v>
      </c>
      <c r="G7493" s="1" t="n">
        <v>957.18</v>
      </c>
      <c r="H7493" s="4" t="n">
        <v>46192.6009386458</v>
      </c>
      <c r="I74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7492BT3303191200940825957.1846192.6009386458</v>
      </c>
      <c r="J7493" s="1" t="n">
        <f aca="false">COUNTIF(I:I, $I7493)</f>
        <v>1</v>
      </c>
      <c r="K7493" s="1" t="str">
        <f aca="false">IF(ISNA(VLOOKUP(Table4[product_id], tblProducts[], tblProducts[product_name],FALSE() )), "Invalid", "Valid")</f>
        <v>Valid</v>
      </c>
      <c r="L7493" s="5" t="str">
        <f aca="false">IF(ISNA(VLOOKUP(Table4[[#This Row],[warehouse_id]], tblwhouse[], tblwhouse[warehouse_name],FALSE() )), "Invalid", "Valid")</f>
        <v>Valid</v>
      </c>
    </row>
    <row r="7494" customFormat="false" ht="15" hidden="false" customHeight="true" outlineLevel="0" collapsed="false">
      <c r="A7494" s="1" t="n">
        <v>7493</v>
      </c>
      <c r="B7494" s="1" t="n">
        <v>4</v>
      </c>
      <c r="C7494" s="1" t="n">
        <v>430</v>
      </c>
      <c r="D7494" s="1" t="s">
        <v>14552</v>
      </c>
      <c r="E7494" s="1" t="n">
        <v>163</v>
      </c>
      <c r="F7494" s="1" t="n">
        <v>41</v>
      </c>
      <c r="G7494" s="1" t="n">
        <v>966.74</v>
      </c>
      <c r="H7494" s="4" t="n">
        <v>45935.6009386458</v>
      </c>
      <c r="I74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7493BT731593443016341966.7445935.6009386458</v>
      </c>
      <c r="J7494" s="1" t="n">
        <f aca="false">COUNTIF(I:I, $I7494)</f>
        <v>1</v>
      </c>
      <c r="K7494" s="1" t="str">
        <f aca="false">IF(ISNA(VLOOKUP(Table4[product_id], tblProducts[], tblProducts[product_name],FALSE() )), "Invalid", "Valid")</f>
        <v>Valid</v>
      </c>
      <c r="L7494" s="5" t="str">
        <f aca="false">IF(ISNA(VLOOKUP(Table4[[#This Row],[warehouse_id]], tblwhouse[], tblwhouse[warehouse_name],FALSE() )), "Invalid", "Valid")</f>
        <v>Valid</v>
      </c>
    </row>
    <row r="7495" customFormat="false" ht="15" hidden="false" customHeight="true" outlineLevel="0" collapsed="false">
      <c r="A7495" s="1" t="n">
        <v>7494</v>
      </c>
      <c r="B7495" s="1" t="n">
        <v>1</v>
      </c>
      <c r="C7495" s="1" t="n">
        <v>2090</v>
      </c>
      <c r="D7495" s="1" t="s">
        <v>14553</v>
      </c>
      <c r="E7495" s="1" t="n">
        <v>454</v>
      </c>
      <c r="F7495" s="1" t="n">
        <v>35</v>
      </c>
      <c r="G7495" s="1" t="n">
        <v>245.66</v>
      </c>
      <c r="H7495" s="4" t="n">
        <v>46089.6009386458</v>
      </c>
      <c r="I74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7494BT2781291209045435245.6646089.6009386458</v>
      </c>
      <c r="J7495" s="1" t="n">
        <f aca="false">COUNTIF(I:I, $I7495)</f>
        <v>1</v>
      </c>
      <c r="K7495" s="1" t="str">
        <f aca="false">IF(ISNA(VLOOKUP(Table4[product_id], tblProducts[], tblProducts[product_name],FALSE() )), "Invalid", "Valid")</f>
        <v>Valid</v>
      </c>
      <c r="L7495" s="5" t="str">
        <f aca="false">IF(ISNA(VLOOKUP(Table4[[#This Row],[warehouse_id]], tblwhouse[], tblwhouse[warehouse_name],FALSE() )), "Invalid", "Valid")</f>
        <v>Valid</v>
      </c>
    </row>
    <row r="7496" customFormat="false" ht="15" hidden="false" customHeight="true" outlineLevel="0" collapsed="false">
      <c r="A7496" s="1" t="n">
        <v>7495</v>
      </c>
      <c r="B7496" s="1" t="n">
        <v>1</v>
      </c>
      <c r="C7496" s="1" t="n">
        <v>609</v>
      </c>
      <c r="D7496" s="1" t="s">
        <v>14554</v>
      </c>
      <c r="E7496" s="1" t="n">
        <v>487</v>
      </c>
      <c r="F7496" s="1" t="n">
        <v>44</v>
      </c>
      <c r="G7496" s="1" t="n">
        <v>487.89</v>
      </c>
      <c r="H7496" s="4" t="n">
        <v>46016.6009386458</v>
      </c>
      <c r="I74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7495BT494234160948744487.8946016.6009386458</v>
      </c>
      <c r="J7496" s="1" t="n">
        <f aca="false">COUNTIF(I:I, $I7496)</f>
        <v>1</v>
      </c>
      <c r="K7496" s="1" t="str">
        <f aca="false">IF(ISNA(VLOOKUP(Table4[product_id], tblProducts[], tblProducts[product_name],FALSE() )), "Invalid", "Valid")</f>
        <v>Valid</v>
      </c>
      <c r="L7496" s="5" t="str">
        <f aca="false">IF(ISNA(VLOOKUP(Table4[[#This Row],[warehouse_id]], tblwhouse[], tblwhouse[warehouse_name],FALSE() )), "Invalid", "Valid")</f>
        <v>Valid</v>
      </c>
    </row>
    <row r="7497" customFormat="false" ht="15" hidden="false" customHeight="true" outlineLevel="0" collapsed="false">
      <c r="A7497" s="1" t="n">
        <v>7496</v>
      </c>
      <c r="B7497" s="1" t="n">
        <v>2</v>
      </c>
      <c r="C7497" s="1" t="n">
        <v>2906</v>
      </c>
      <c r="D7497" s="1" t="s">
        <v>14555</v>
      </c>
      <c r="E7497" s="1" t="n">
        <v>143</v>
      </c>
      <c r="F7497" s="1" t="n">
        <v>22</v>
      </c>
      <c r="G7497" s="1" t="n">
        <v>77.34</v>
      </c>
      <c r="H7497" s="4" t="n">
        <v>46043.6009386458</v>
      </c>
      <c r="I74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7496BT162375229061432277.3446043.6009386458</v>
      </c>
      <c r="J7497" s="1" t="n">
        <f aca="false">COUNTIF(I:I, $I7497)</f>
        <v>1</v>
      </c>
      <c r="K7497" s="1" t="str">
        <f aca="false">IF(ISNA(VLOOKUP(Table4[product_id], tblProducts[], tblProducts[product_name],FALSE() )), "Invalid", "Valid")</f>
        <v>Valid</v>
      </c>
      <c r="L7497" s="5" t="str">
        <f aca="false">IF(ISNA(VLOOKUP(Table4[[#This Row],[warehouse_id]], tblwhouse[], tblwhouse[warehouse_name],FALSE() )), "Invalid", "Valid")</f>
        <v>Valid</v>
      </c>
    </row>
    <row r="7498" customFormat="false" ht="15" hidden="false" customHeight="true" outlineLevel="0" collapsed="false">
      <c r="A7498" s="1" t="n">
        <v>7497</v>
      </c>
      <c r="B7498" s="1" t="n">
        <v>2</v>
      </c>
      <c r="C7498" s="1" t="n">
        <v>2693</v>
      </c>
      <c r="D7498" s="1" t="s">
        <v>14556</v>
      </c>
      <c r="E7498" s="1" t="n">
        <v>41</v>
      </c>
      <c r="F7498" s="1" t="n">
        <v>42</v>
      </c>
      <c r="G7498" s="1" t="n">
        <v>1470.63</v>
      </c>
      <c r="H7498" s="4" t="n">
        <v>46102.6009386458</v>
      </c>
      <c r="I74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7497BT7030802269341421470.6346102.6009386458</v>
      </c>
      <c r="J7498" s="1" t="n">
        <f aca="false">COUNTIF(I:I, $I7498)</f>
        <v>1</v>
      </c>
      <c r="K7498" s="1" t="str">
        <f aca="false">IF(ISNA(VLOOKUP(Table4[product_id], tblProducts[], tblProducts[product_name],FALSE() )), "Invalid", "Valid")</f>
        <v>Valid</v>
      </c>
      <c r="L7498" s="5" t="str">
        <f aca="false">IF(ISNA(VLOOKUP(Table4[[#This Row],[warehouse_id]], tblwhouse[], tblwhouse[warehouse_name],FALSE() )), "Invalid", "Valid")</f>
        <v>Valid</v>
      </c>
    </row>
    <row r="7499" customFormat="false" ht="15" hidden="false" customHeight="true" outlineLevel="0" collapsed="false">
      <c r="A7499" s="1" t="n">
        <v>7498</v>
      </c>
      <c r="B7499" s="1" t="n">
        <v>4</v>
      </c>
      <c r="C7499" s="1" t="n">
        <v>2078</v>
      </c>
      <c r="D7499" s="1" t="s">
        <v>14557</v>
      </c>
      <c r="E7499" s="1" t="n">
        <v>299</v>
      </c>
      <c r="F7499" s="1" t="n">
        <v>53</v>
      </c>
      <c r="G7499" s="1" t="n">
        <v>1039.41</v>
      </c>
      <c r="H7499" s="4" t="n">
        <v>45925.6009386458</v>
      </c>
      <c r="I74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7498BT22472542078299531039.4145925.6009386458</v>
      </c>
      <c r="J7499" s="1" t="n">
        <f aca="false">COUNTIF(I:I, $I7499)</f>
        <v>1</v>
      </c>
      <c r="K7499" s="1" t="str">
        <f aca="false">IF(ISNA(VLOOKUP(Table4[product_id], tblProducts[], tblProducts[product_name],FALSE() )), "Invalid", "Valid")</f>
        <v>Valid</v>
      </c>
      <c r="L7499" s="5" t="str">
        <f aca="false">IF(ISNA(VLOOKUP(Table4[[#This Row],[warehouse_id]], tblwhouse[], tblwhouse[warehouse_name],FALSE() )), "Invalid", "Valid")</f>
        <v>Valid</v>
      </c>
    </row>
    <row r="7500" customFormat="false" ht="15" hidden="false" customHeight="true" outlineLevel="0" collapsed="false">
      <c r="A7500" s="1" t="n">
        <v>7499</v>
      </c>
      <c r="B7500" s="1" t="n">
        <v>3</v>
      </c>
      <c r="C7500" s="1" t="n">
        <v>19</v>
      </c>
      <c r="D7500" s="1" t="s">
        <v>14558</v>
      </c>
      <c r="E7500" s="1" t="n">
        <v>160</v>
      </c>
      <c r="F7500" s="1" t="n">
        <v>60</v>
      </c>
      <c r="G7500" s="1" t="n">
        <v>406.63</v>
      </c>
      <c r="H7500" s="4" t="n">
        <v>45932.6009386458</v>
      </c>
      <c r="I75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7499BT98858531916060406.6345932.6009386458</v>
      </c>
      <c r="J7500" s="1" t="n">
        <f aca="false">COUNTIF(I:I, $I7500)</f>
        <v>1</v>
      </c>
      <c r="K7500" s="1" t="str">
        <f aca="false">IF(ISNA(VLOOKUP(Table4[product_id], tblProducts[], tblProducts[product_name],FALSE() )), "Invalid", "Valid")</f>
        <v>Valid</v>
      </c>
      <c r="L7500" s="5" t="str">
        <f aca="false">IF(ISNA(VLOOKUP(Table4[[#This Row],[warehouse_id]], tblwhouse[], tblwhouse[warehouse_name],FALSE() )), "Invalid", "Valid")</f>
        <v>Valid</v>
      </c>
    </row>
    <row r="7501" customFormat="false" ht="15" hidden="false" customHeight="true" outlineLevel="0" collapsed="false">
      <c r="A7501" s="1" t="n">
        <v>7500</v>
      </c>
      <c r="B7501" s="1" t="n">
        <v>4</v>
      </c>
      <c r="C7501" s="1" t="n">
        <v>71</v>
      </c>
      <c r="D7501" s="1" t="s">
        <v>14559</v>
      </c>
      <c r="E7501" s="1" t="n">
        <v>296</v>
      </c>
      <c r="F7501" s="1" t="n">
        <v>57</v>
      </c>
      <c r="G7501" s="1" t="n">
        <v>1365.28</v>
      </c>
      <c r="H7501" s="4" t="n">
        <v>46102.6009386458</v>
      </c>
      <c r="I75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7500BT572681471296571365.2846102.6009386458</v>
      </c>
      <c r="J7501" s="1" t="n">
        <f aca="false">COUNTIF(I:I, $I7501)</f>
        <v>1</v>
      </c>
      <c r="K7501" s="1" t="str">
        <f aca="false">IF(ISNA(VLOOKUP(Table4[product_id], tblProducts[], tblProducts[product_name],FALSE() )), "Invalid", "Valid")</f>
        <v>Valid</v>
      </c>
      <c r="L7501" s="5" t="str">
        <f aca="false">IF(ISNA(VLOOKUP(Table4[[#This Row],[warehouse_id]], tblwhouse[], tblwhouse[warehouse_name],FALSE() )), "Invalid", "Valid")</f>
        <v>Valid</v>
      </c>
    </row>
    <row r="7502" customFormat="false" ht="15" hidden="false" customHeight="true" outlineLevel="0" collapsed="false">
      <c r="A7502" s="1" t="n">
        <v>7501</v>
      </c>
      <c r="B7502" s="1" t="n">
        <v>1</v>
      </c>
      <c r="C7502" s="1" t="n">
        <v>1311</v>
      </c>
      <c r="D7502" s="1" t="s">
        <v>14560</v>
      </c>
      <c r="E7502" s="1" t="n">
        <v>485</v>
      </c>
      <c r="F7502" s="1" t="n">
        <v>44</v>
      </c>
      <c r="G7502" s="1" t="n">
        <v>215.29</v>
      </c>
      <c r="H7502" s="4" t="n">
        <v>46096.6009386458</v>
      </c>
      <c r="I75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7501BT1274391131148544215.2946096.6009386458</v>
      </c>
      <c r="J7502" s="1" t="n">
        <f aca="false">COUNTIF(I:I, $I7502)</f>
        <v>1</v>
      </c>
      <c r="K7502" s="1" t="str">
        <f aca="false">IF(ISNA(VLOOKUP(Table4[product_id], tblProducts[], tblProducts[product_name],FALSE() )), "Invalid", "Valid")</f>
        <v>Valid</v>
      </c>
      <c r="L7502" s="5" t="str">
        <f aca="false">IF(ISNA(VLOOKUP(Table4[[#This Row],[warehouse_id]], tblwhouse[], tblwhouse[warehouse_name],FALSE() )), "Invalid", "Valid")</f>
        <v>Valid</v>
      </c>
    </row>
    <row r="7503" customFormat="false" ht="15" hidden="false" customHeight="true" outlineLevel="0" collapsed="false">
      <c r="A7503" s="1" t="n">
        <v>7502</v>
      </c>
      <c r="B7503" s="1" t="n">
        <v>4</v>
      </c>
      <c r="C7503" s="1" t="n">
        <v>1948</v>
      </c>
      <c r="D7503" s="1" t="s">
        <v>14561</v>
      </c>
      <c r="E7503" s="1" t="n">
        <v>284</v>
      </c>
      <c r="F7503" s="1" t="n">
        <v>21</v>
      </c>
      <c r="G7503" s="1" t="n">
        <v>1448.68</v>
      </c>
      <c r="H7503" s="4" t="n">
        <v>45864.6009386458</v>
      </c>
      <c r="I75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7502BT76638341948284211448.6845864.6009386458</v>
      </c>
      <c r="J7503" s="1" t="n">
        <f aca="false">COUNTIF(I:I, $I7503)</f>
        <v>1</v>
      </c>
      <c r="K7503" s="1" t="str">
        <f aca="false">IF(ISNA(VLOOKUP(Table4[product_id], tblProducts[], tblProducts[product_name],FALSE() )), "Invalid", "Valid")</f>
        <v>Valid</v>
      </c>
      <c r="L7503" s="5" t="str">
        <f aca="false">IF(ISNA(VLOOKUP(Table4[[#This Row],[warehouse_id]], tblwhouse[], tblwhouse[warehouse_name],FALSE() )), "Invalid", "Valid")</f>
        <v>Valid</v>
      </c>
    </row>
    <row r="7504" customFormat="false" ht="15" hidden="false" customHeight="true" outlineLevel="0" collapsed="false">
      <c r="A7504" s="1" t="n">
        <v>7503</v>
      </c>
      <c r="B7504" s="1" t="n">
        <v>4</v>
      </c>
      <c r="C7504" s="1" t="n">
        <v>2168</v>
      </c>
      <c r="D7504" s="1" t="s">
        <v>14562</v>
      </c>
      <c r="E7504" s="1" t="n">
        <v>42</v>
      </c>
      <c r="F7504" s="1" t="n">
        <v>80</v>
      </c>
      <c r="G7504" s="1" t="n">
        <v>1067.21</v>
      </c>
      <c r="H7504" s="4" t="n">
        <v>46032.6009386458</v>
      </c>
      <c r="I75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7503BT2172234216842801067.2146032.6009386458</v>
      </c>
      <c r="J7504" s="1" t="n">
        <f aca="false">COUNTIF(I:I, $I7504)</f>
        <v>1</v>
      </c>
      <c r="K7504" s="1" t="str">
        <f aca="false">IF(ISNA(VLOOKUP(Table4[product_id], tblProducts[], tblProducts[product_name],FALSE() )), "Invalid", "Valid")</f>
        <v>Valid</v>
      </c>
      <c r="L7504" s="5" t="str">
        <f aca="false">IF(ISNA(VLOOKUP(Table4[[#This Row],[warehouse_id]], tblwhouse[], tblwhouse[warehouse_name],FALSE() )), "Invalid", "Valid")</f>
        <v>Valid</v>
      </c>
    </row>
    <row r="7505" customFormat="false" ht="15" hidden="false" customHeight="true" outlineLevel="0" collapsed="false">
      <c r="A7505" s="1" t="n">
        <v>7504</v>
      </c>
      <c r="B7505" s="1" t="n">
        <v>2</v>
      </c>
      <c r="C7505" s="1" t="n">
        <v>2122</v>
      </c>
      <c r="D7505" s="1" t="s">
        <v>14563</v>
      </c>
      <c r="E7505" s="1" t="n">
        <v>176</v>
      </c>
      <c r="F7505" s="1" t="n">
        <v>58</v>
      </c>
      <c r="G7505" s="1" t="n">
        <v>1070.08</v>
      </c>
      <c r="H7505" s="4" t="n">
        <v>45989.6009386458</v>
      </c>
      <c r="I75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7504BT11551722122176581070.0845989.6009386458</v>
      </c>
      <c r="J7505" s="1" t="n">
        <f aca="false">COUNTIF(I:I, $I7505)</f>
        <v>1</v>
      </c>
      <c r="K7505" s="1" t="str">
        <f aca="false">IF(ISNA(VLOOKUP(Table4[product_id], tblProducts[], tblProducts[product_name],FALSE() )), "Invalid", "Valid")</f>
        <v>Valid</v>
      </c>
      <c r="L7505" s="5" t="str">
        <f aca="false">IF(ISNA(VLOOKUP(Table4[[#This Row],[warehouse_id]], tblwhouse[], tblwhouse[warehouse_name],FALSE() )), "Invalid", "Valid")</f>
        <v>Valid</v>
      </c>
    </row>
    <row r="7506" customFormat="false" ht="15" hidden="false" customHeight="true" outlineLevel="0" collapsed="false">
      <c r="A7506" s="1" t="n">
        <v>7505</v>
      </c>
      <c r="B7506" s="1" t="n">
        <v>3</v>
      </c>
      <c r="C7506" s="1" t="n">
        <v>65</v>
      </c>
      <c r="D7506" s="1" t="s">
        <v>14564</v>
      </c>
      <c r="E7506" s="1" t="n">
        <v>107</v>
      </c>
      <c r="F7506" s="1" t="n">
        <v>37</v>
      </c>
      <c r="G7506" s="1" t="n">
        <v>422.36</v>
      </c>
      <c r="H7506" s="4" t="n">
        <v>46074.6009386458</v>
      </c>
      <c r="I75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7505BT49266336510737422.3646074.6009386458</v>
      </c>
      <c r="J7506" s="1" t="n">
        <f aca="false">COUNTIF(I:I, $I7506)</f>
        <v>1</v>
      </c>
      <c r="K7506" s="1" t="str">
        <f aca="false">IF(ISNA(VLOOKUP(Table4[product_id], tblProducts[], tblProducts[product_name],FALSE() )), "Invalid", "Valid")</f>
        <v>Valid</v>
      </c>
      <c r="L7506" s="5" t="str">
        <f aca="false">IF(ISNA(VLOOKUP(Table4[[#This Row],[warehouse_id]], tblwhouse[], tblwhouse[warehouse_name],FALSE() )), "Invalid", "Valid")</f>
        <v>Valid</v>
      </c>
    </row>
    <row r="7507" customFormat="false" ht="15" hidden="false" customHeight="true" outlineLevel="0" collapsed="false">
      <c r="A7507" s="1" t="n">
        <v>7506</v>
      </c>
      <c r="B7507" s="1" t="n">
        <v>3</v>
      </c>
      <c r="C7507" s="1" t="n">
        <v>900</v>
      </c>
      <c r="D7507" s="1" t="s">
        <v>14565</v>
      </c>
      <c r="E7507" s="1" t="n">
        <v>258</v>
      </c>
      <c r="F7507" s="1" t="n">
        <v>23</v>
      </c>
      <c r="G7507" s="1" t="n">
        <v>1092.5</v>
      </c>
      <c r="H7507" s="4" t="n">
        <v>46175.6009386458</v>
      </c>
      <c r="I75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7506BT7918293900258231092.546175.6009386458</v>
      </c>
      <c r="J7507" s="1" t="n">
        <f aca="false">COUNTIF(I:I, $I7507)</f>
        <v>1</v>
      </c>
      <c r="K7507" s="1" t="str">
        <f aca="false">IF(ISNA(VLOOKUP(Table4[product_id], tblProducts[], tblProducts[product_name],FALSE() )), "Invalid", "Valid")</f>
        <v>Valid</v>
      </c>
      <c r="L7507" s="5" t="str">
        <f aca="false">IF(ISNA(VLOOKUP(Table4[[#This Row],[warehouse_id]], tblwhouse[], tblwhouse[warehouse_name],FALSE() )), "Invalid", "Valid")</f>
        <v>Valid</v>
      </c>
    </row>
    <row r="7508" customFormat="false" ht="15" hidden="false" customHeight="true" outlineLevel="0" collapsed="false">
      <c r="A7508" s="1" t="n">
        <v>7507</v>
      </c>
      <c r="B7508" s="1" t="n">
        <v>4</v>
      </c>
      <c r="C7508" s="1" t="n">
        <v>2136</v>
      </c>
      <c r="D7508" s="1" t="s">
        <v>14566</v>
      </c>
      <c r="E7508" s="1" t="n">
        <v>496</v>
      </c>
      <c r="F7508" s="1" t="n">
        <v>51</v>
      </c>
      <c r="G7508" s="1" t="n">
        <v>694.07</v>
      </c>
      <c r="H7508" s="4" t="n">
        <v>45873.6009386458</v>
      </c>
      <c r="I75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7507BT6440784213649651694.0745873.6009386458</v>
      </c>
      <c r="J7508" s="1" t="n">
        <f aca="false">COUNTIF(I:I, $I7508)</f>
        <v>1</v>
      </c>
      <c r="K7508" s="1" t="str">
        <f aca="false">IF(ISNA(VLOOKUP(Table4[product_id], tblProducts[], tblProducts[product_name],FALSE() )), "Invalid", "Valid")</f>
        <v>Valid</v>
      </c>
      <c r="L7508" s="5" t="str">
        <f aca="false">IF(ISNA(VLOOKUP(Table4[[#This Row],[warehouse_id]], tblwhouse[], tblwhouse[warehouse_name],FALSE() )), "Invalid", "Valid")</f>
        <v>Valid</v>
      </c>
    </row>
    <row r="7509" customFormat="false" ht="15" hidden="false" customHeight="true" outlineLevel="0" collapsed="false">
      <c r="A7509" s="1" t="n">
        <v>7508</v>
      </c>
      <c r="B7509" s="1" t="n">
        <v>2</v>
      </c>
      <c r="C7509" s="1" t="n">
        <v>2611</v>
      </c>
      <c r="D7509" s="1" t="s">
        <v>14567</v>
      </c>
      <c r="E7509" s="1" t="n">
        <v>156</v>
      </c>
      <c r="F7509" s="1" t="n">
        <v>43</v>
      </c>
      <c r="G7509" s="1" t="n">
        <v>19.98</v>
      </c>
      <c r="H7509" s="4" t="n">
        <v>46036.6009386458</v>
      </c>
      <c r="I75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7508BT312964226111564319.9846036.6009386458</v>
      </c>
      <c r="J7509" s="1" t="n">
        <f aca="false">COUNTIF(I:I, $I7509)</f>
        <v>1</v>
      </c>
      <c r="K7509" s="1" t="str">
        <f aca="false">IF(ISNA(VLOOKUP(Table4[product_id], tblProducts[], tblProducts[product_name],FALSE() )), "Invalid", "Valid")</f>
        <v>Valid</v>
      </c>
      <c r="L7509" s="5" t="str">
        <f aca="false">IF(ISNA(VLOOKUP(Table4[[#This Row],[warehouse_id]], tblwhouse[], tblwhouse[warehouse_name],FALSE() )), "Invalid", "Valid")</f>
        <v>Valid</v>
      </c>
    </row>
    <row r="7510" customFormat="false" ht="15" hidden="false" customHeight="true" outlineLevel="0" collapsed="false">
      <c r="A7510" s="1" t="n">
        <v>7509</v>
      </c>
      <c r="B7510" s="1" t="n">
        <v>3</v>
      </c>
      <c r="C7510" s="1" t="n">
        <v>2981</v>
      </c>
      <c r="D7510" s="1" t="s">
        <v>14568</v>
      </c>
      <c r="E7510" s="1" t="n">
        <v>455</v>
      </c>
      <c r="F7510" s="1" t="n">
        <v>50</v>
      </c>
      <c r="G7510" s="1" t="n">
        <v>968.02</v>
      </c>
      <c r="H7510" s="4" t="n">
        <v>46059.6009386458</v>
      </c>
      <c r="I75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7509BT7568453298145550968.0246059.6009386458</v>
      </c>
      <c r="J7510" s="1" t="n">
        <f aca="false">COUNTIF(I:I, $I7510)</f>
        <v>1</v>
      </c>
      <c r="K7510" s="1" t="str">
        <f aca="false">IF(ISNA(VLOOKUP(Table4[product_id], tblProducts[], tblProducts[product_name],FALSE() )), "Invalid", "Valid")</f>
        <v>Valid</v>
      </c>
      <c r="L7510" s="5" t="str">
        <f aca="false">IF(ISNA(VLOOKUP(Table4[[#This Row],[warehouse_id]], tblwhouse[], tblwhouse[warehouse_name],FALSE() )), "Invalid", "Valid")</f>
        <v>Valid</v>
      </c>
    </row>
    <row r="7511" customFormat="false" ht="15" hidden="false" customHeight="true" outlineLevel="0" collapsed="false">
      <c r="A7511" s="1" t="n">
        <v>7510</v>
      </c>
      <c r="B7511" s="1" t="n">
        <v>2</v>
      </c>
      <c r="C7511" s="1" t="n">
        <v>2816</v>
      </c>
      <c r="D7511" s="1" t="s">
        <v>14569</v>
      </c>
      <c r="E7511" s="1" t="n">
        <v>470</v>
      </c>
      <c r="F7511" s="1" t="n">
        <v>35</v>
      </c>
      <c r="G7511" s="1" t="n">
        <v>592.45</v>
      </c>
      <c r="H7511" s="4" t="n">
        <v>46049.6009386458</v>
      </c>
      <c r="I75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7510BT7744502281647035592.4546049.6009386458</v>
      </c>
      <c r="J7511" s="1" t="n">
        <f aca="false">COUNTIF(I:I, $I7511)</f>
        <v>1</v>
      </c>
      <c r="K7511" s="1" t="str">
        <f aca="false">IF(ISNA(VLOOKUP(Table4[product_id], tblProducts[], tblProducts[product_name],FALSE() )), "Invalid", "Valid")</f>
        <v>Valid</v>
      </c>
      <c r="L7511" s="5" t="str">
        <f aca="false">IF(ISNA(VLOOKUP(Table4[[#This Row],[warehouse_id]], tblwhouse[], tblwhouse[warehouse_name],FALSE() )), "Invalid", "Valid")</f>
        <v>Valid</v>
      </c>
    </row>
    <row r="7512" customFormat="false" ht="15" hidden="false" customHeight="true" outlineLevel="0" collapsed="false">
      <c r="A7512" s="1" t="n">
        <v>7511</v>
      </c>
      <c r="B7512" s="1" t="n">
        <v>4</v>
      </c>
      <c r="C7512" s="1" t="n">
        <v>1449</v>
      </c>
      <c r="D7512" s="1" t="s">
        <v>14570</v>
      </c>
      <c r="E7512" s="1" t="n">
        <v>106</v>
      </c>
      <c r="F7512" s="1" t="n">
        <v>46</v>
      </c>
      <c r="G7512" s="1" t="n">
        <v>1135.27</v>
      </c>
      <c r="H7512" s="4" t="n">
        <v>46204.6009386574</v>
      </c>
      <c r="I75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7511BT87481041449106461135.2746204.6009386574</v>
      </c>
      <c r="J7512" s="1" t="n">
        <f aca="false">COUNTIF(I:I, $I7512)</f>
        <v>1</v>
      </c>
      <c r="K7512" s="1" t="str">
        <f aca="false">IF(ISNA(VLOOKUP(Table4[product_id], tblProducts[], tblProducts[product_name],FALSE() )), "Invalid", "Valid")</f>
        <v>Valid</v>
      </c>
      <c r="L7512" s="5" t="str">
        <f aca="false">IF(ISNA(VLOOKUP(Table4[[#This Row],[warehouse_id]], tblwhouse[], tblwhouse[warehouse_name],FALSE() )), "Invalid", "Valid")</f>
        <v>Valid</v>
      </c>
    </row>
    <row r="7513" customFormat="false" ht="15" hidden="false" customHeight="true" outlineLevel="0" collapsed="false">
      <c r="A7513" s="1" t="n">
        <v>7512</v>
      </c>
      <c r="B7513" s="1" t="n">
        <v>2</v>
      </c>
      <c r="C7513" s="1" t="n">
        <v>2381</v>
      </c>
      <c r="D7513" s="1" t="s">
        <v>14571</v>
      </c>
      <c r="E7513" s="1" t="n">
        <v>334</v>
      </c>
      <c r="F7513" s="1" t="n">
        <v>60</v>
      </c>
      <c r="G7513" s="1" t="n">
        <v>138.96</v>
      </c>
      <c r="H7513" s="4" t="n">
        <v>46064.6009386574</v>
      </c>
      <c r="I75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7512BT8655052238133460138.9646064.6009386574</v>
      </c>
      <c r="J7513" s="1" t="n">
        <f aca="false">COUNTIF(I:I, $I7513)</f>
        <v>1</v>
      </c>
      <c r="K7513" s="1" t="str">
        <f aca="false">IF(ISNA(VLOOKUP(Table4[product_id], tblProducts[], tblProducts[product_name],FALSE() )), "Invalid", "Valid")</f>
        <v>Valid</v>
      </c>
      <c r="L7513" s="5" t="str">
        <f aca="false">IF(ISNA(VLOOKUP(Table4[[#This Row],[warehouse_id]], tblwhouse[], tblwhouse[warehouse_name],FALSE() )), "Invalid", "Valid")</f>
        <v>Valid</v>
      </c>
    </row>
    <row r="7514" customFormat="false" ht="15" hidden="false" customHeight="true" outlineLevel="0" collapsed="false">
      <c r="A7514" s="1" t="n">
        <v>7513</v>
      </c>
      <c r="B7514" s="1" t="n">
        <v>4</v>
      </c>
      <c r="C7514" s="1" t="n">
        <v>663</v>
      </c>
      <c r="D7514" s="1" t="s">
        <v>14572</v>
      </c>
      <c r="E7514" s="1" t="n">
        <v>423</v>
      </c>
      <c r="F7514" s="1" t="n">
        <v>54</v>
      </c>
      <c r="G7514" s="1" t="n">
        <v>821.01</v>
      </c>
      <c r="H7514" s="4" t="n">
        <v>45915.6009386574</v>
      </c>
      <c r="I75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7513BT554920466342354821.0145915.6009386574</v>
      </c>
      <c r="J7514" s="1" t="n">
        <f aca="false">COUNTIF(I:I, $I7514)</f>
        <v>1</v>
      </c>
      <c r="K7514" s="1" t="str">
        <f aca="false">IF(ISNA(VLOOKUP(Table4[product_id], tblProducts[], tblProducts[product_name],FALSE() )), "Invalid", "Valid")</f>
        <v>Valid</v>
      </c>
      <c r="L7514" s="5" t="str">
        <f aca="false">IF(ISNA(VLOOKUP(Table4[[#This Row],[warehouse_id]], tblwhouse[], tblwhouse[warehouse_name],FALSE() )), "Invalid", "Valid")</f>
        <v>Valid</v>
      </c>
    </row>
    <row r="7515" customFormat="false" ht="15" hidden="false" customHeight="true" outlineLevel="0" collapsed="false">
      <c r="A7515" s="1" t="n">
        <v>7514</v>
      </c>
      <c r="B7515" s="1" t="n">
        <v>1</v>
      </c>
      <c r="C7515" s="1" t="n">
        <v>613</v>
      </c>
      <c r="D7515" s="1" t="s">
        <v>14573</v>
      </c>
      <c r="E7515" s="1" t="n">
        <v>405</v>
      </c>
      <c r="F7515" s="1" t="n">
        <v>28</v>
      </c>
      <c r="G7515" s="1" t="n">
        <v>66.29</v>
      </c>
      <c r="H7515" s="4" t="n">
        <v>46103.6009386574</v>
      </c>
      <c r="I75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7514BT23263916134052866.2946103.6009386574</v>
      </c>
      <c r="J7515" s="1" t="n">
        <f aca="false">COUNTIF(I:I, $I7515)</f>
        <v>1</v>
      </c>
      <c r="K7515" s="1" t="str">
        <f aca="false">IF(ISNA(VLOOKUP(Table4[product_id], tblProducts[], tblProducts[product_name],FALSE() )), "Invalid", "Valid")</f>
        <v>Valid</v>
      </c>
      <c r="L7515" s="5" t="str">
        <f aca="false">IF(ISNA(VLOOKUP(Table4[[#This Row],[warehouse_id]], tblwhouse[], tblwhouse[warehouse_name],FALSE() )), "Invalid", "Valid")</f>
        <v>Valid</v>
      </c>
    </row>
    <row r="7516" customFormat="false" ht="15" hidden="false" customHeight="true" outlineLevel="0" collapsed="false">
      <c r="A7516" s="1" t="n">
        <v>7515</v>
      </c>
      <c r="B7516" s="1" t="n">
        <v>2</v>
      </c>
      <c r="C7516" s="1" t="n">
        <v>2110</v>
      </c>
      <c r="D7516" s="1" t="s">
        <v>14574</v>
      </c>
      <c r="E7516" s="1" t="n">
        <v>138</v>
      </c>
      <c r="F7516" s="1" t="n">
        <v>65</v>
      </c>
      <c r="G7516" s="1" t="n">
        <v>876.68</v>
      </c>
      <c r="H7516" s="4" t="n">
        <v>45966.6009386574</v>
      </c>
      <c r="I75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7515BT1883002211013865876.6845966.6009386574</v>
      </c>
      <c r="J7516" s="1" t="n">
        <f aca="false">COUNTIF(I:I, $I7516)</f>
        <v>1</v>
      </c>
      <c r="K7516" s="1" t="str">
        <f aca="false">IF(ISNA(VLOOKUP(Table4[product_id], tblProducts[], tblProducts[product_name],FALSE() )), "Invalid", "Valid")</f>
        <v>Valid</v>
      </c>
      <c r="L7516" s="5" t="str">
        <f aca="false">IF(ISNA(VLOOKUP(Table4[[#This Row],[warehouse_id]], tblwhouse[], tblwhouse[warehouse_name],FALSE() )), "Invalid", "Valid")</f>
        <v>Valid</v>
      </c>
    </row>
    <row r="7517" customFormat="false" ht="15" hidden="false" customHeight="true" outlineLevel="0" collapsed="false">
      <c r="A7517" s="1" t="n">
        <v>7516</v>
      </c>
      <c r="B7517" s="1" t="n">
        <v>2</v>
      </c>
      <c r="C7517" s="1" t="n">
        <v>373</v>
      </c>
      <c r="D7517" s="1" t="s">
        <v>14575</v>
      </c>
      <c r="E7517" s="1" t="n">
        <v>27</v>
      </c>
      <c r="F7517" s="1" t="n">
        <v>29</v>
      </c>
      <c r="G7517" s="1" t="n">
        <v>1151.86</v>
      </c>
      <c r="H7517" s="4" t="n">
        <v>46063.6009386574</v>
      </c>
      <c r="I75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7516BT825957237327291151.8646063.6009386574</v>
      </c>
      <c r="J7517" s="1" t="n">
        <f aca="false">COUNTIF(I:I, $I7517)</f>
        <v>1</v>
      </c>
      <c r="K7517" s="1" t="str">
        <f aca="false">IF(ISNA(VLOOKUP(Table4[product_id], tblProducts[], tblProducts[product_name],FALSE() )), "Invalid", "Valid")</f>
        <v>Valid</v>
      </c>
      <c r="L7517" s="5" t="str">
        <f aca="false">IF(ISNA(VLOOKUP(Table4[[#This Row],[warehouse_id]], tblwhouse[], tblwhouse[warehouse_name],FALSE() )), "Invalid", "Valid")</f>
        <v>Valid</v>
      </c>
    </row>
    <row r="7518" customFormat="false" ht="15" hidden="false" customHeight="true" outlineLevel="0" collapsed="false">
      <c r="A7518" s="1" t="n">
        <v>7517</v>
      </c>
      <c r="B7518" s="1" t="n">
        <v>2</v>
      </c>
      <c r="C7518" s="1" t="n">
        <v>2544</v>
      </c>
      <c r="D7518" s="1" t="s">
        <v>14576</v>
      </c>
      <c r="E7518" s="1" t="n">
        <v>173</v>
      </c>
      <c r="F7518" s="1" t="n">
        <v>44</v>
      </c>
      <c r="G7518" s="1" t="n">
        <v>19.84</v>
      </c>
      <c r="H7518" s="4" t="n">
        <v>46142.6009386574</v>
      </c>
      <c r="I75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7517BT540681225441734419.8446142.6009386574</v>
      </c>
      <c r="J7518" s="1" t="n">
        <f aca="false">COUNTIF(I:I, $I7518)</f>
        <v>1</v>
      </c>
      <c r="K7518" s="1" t="str">
        <f aca="false">IF(ISNA(VLOOKUP(Table4[product_id], tblProducts[], tblProducts[product_name],FALSE() )), "Invalid", "Valid")</f>
        <v>Valid</v>
      </c>
      <c r="L7518" s="5" t="str">
        <f aca="false">IF(ISNA(VLOOKUP(Table4[[#This Row],[warehouse_id]], tblwhouse[], tblwhouse[warehouse_name],FALSE() )), "Invalid", "Valid")</f>
        <v>Valid</v>
      </c>
    </row>
    <row r="7519" customFormat="false" ht="15" hidden="false" customHeight="true" outlineLevel="0" collapsed="false">
      <c r="A7519" s="1" t="n">
        <v>7518</v>
      </c>
      <c r="B7519" s="1" t="n">
        <v>2</v>
      </c>
      <c r="C7519" s="1" t="n">
        <v>194</v>
      </c>
      <c r="D7519" s="1" t="s">
        <v>14577</v>
      </c>
      <c r="E7519" s="1" t="n">
        <v>179</v>
      </c>
      <c r="F7519" s="1" t="n">
        <v>78</v>
      </c>
      <c r="G7519" s="1" t="n">
        <v>105.59</v>
      </c>
      <c r="H7519" s="4" t="n">
        <v>45905.6009386574</v>
      </c>
      <c r="I75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7518BT319205219417978105.5945905.6009386574</v>
      </c>
      <c r="J7519" s="1" t="n">
        <f aca="false">COUNTIF(I:I, $I7519)</f>
        <v>1</v>
      </c>
      <c r="K7519" s="1" t="str">
        <f aca="false">IF(ISNA(VLOOKUP(Table4[product_id], tblProducts[], tblProducts[product_name],FALSE() )), "Invalid", "Valid")</f>
        <v>Valid</v>
      </c>
      <c r="L7519" s="5" t="str">
        <f aca="false">IF(ISNA(VLOOKUP(Table4[[#This Row],[warehouse_id]], tblwhouse[], tblwhouse[warehouse_name],FALSE() )), "Invalid", "Valid")</f>
        <v>Valid</v>
      </c>
    </row>
    <row r="7520" customFormat="false" ht="15" hidden="false" customHeight="true" outlineLevel="0" collapsed="false">
      <c r="A7520" s="1" t="n">
        <v>7519</v>
      </c>
      <c r="B7520" s="1" t="n">
        <v>3</v>
      </c>
      <c r="C7520" s="1" t="n">
        <v>1618</v>
      </c>
      <c r="D7520" s="1" t="s">
        <v>14578</v>
      </c>
      <c r="E7520" s="1" t="n">
        <v>397</v>
      </c>
      <c r="F7520" s="1" t="n">
        <v>59</v>
      </c>
      <c r="G7520" s="1" t="n">
        <v>214.11</v>
      </c>
      <c r="H7520" s="4" t="n">
        <v>45915.6009386574</v>
      </c>
      <c r="I75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7519BT9828413161839759214.1145915.6009386574</v>
      </c>
      <c r="J7520" s="1" t="n">
        <f aca="false">COUNTIF(I:I, $I7520)</f>
        <v>1</v>
      </c>
      <c r="K7520" s="1" t="str">
        <f aca="false">IF(ISNA(VLOOKUP(Table4[product_id], tblProducts[], tblProducts[product_name],FALSE() )), "Invalid", "Valid")</f>
        <v>Valid</v>
      </c>
      <c r="L7520" s="5" t="str">
        <f aca="false">IF(ISNA(VLOOKUP(Table4[[#This Row],[warehouse_id]], tblwhouse[], tblwhouse[warehouse_name],FALSE() )), "Invalid", "Valid")</f>
        <v>Valid</v>
      </c>
    </row>
    <row r="7521" customFormat="false" ht="15" hidden="false" customHeight="true" outlineLevel="0" collapsed="false">
      <c r="A7521" s="1" t="n">
        <v>7520</v>
      </c>
      <c r="B7521" s="1" t="n">
        <v>4</v>
      </c>
      <c r="C7521" s="1" t="n">
        <v>2206</v>
      </c>
      <c r="D7521" s="1" t="s">
        <v>14579</v>
      </c>
      <c r="E7521" s="1" t="n">
        <v>24</v>
      </c>
      <c r="F7521" s="1" t="n">
        <v>43</v>
      </c>
      <c r="G7521" s="1" t="n">
        <v>644.31</v>
      </c>
      <c r="H7521" s="4" t="n">
        <v>46023.6009386574</v>
      </c>
      <c r="I75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7520BT828807422062443644.3146023.6009386574</v>
      </c>
      <c r="J7521" s="1" t="n">
        <f aca="false">COUNTIF(I:I, $I7521)</f>
        <v>1</v>
      </c>
      <c r="K7521" s="1" t="str">
        <f aca="false">IF(ISNA(VLOOKUP(Table4[product_id], tblProducts[], tblProducts[product_name],FALSE() )), "Invalid", "Valid")</f>
        <v>Valid</v>
      </c>
      <c r="L7521" s="5" t="str">
        <f aca="false">IF(ISNA(VLOOKUP(Table4[[#This Row],[warehouse_id]], tblwhouse[], tblwhouse[warehouse_name],FALSE() )), "Invalid", "Valid")</f>
        <v>Valid</v>
      </c>
    </row>
    <row r="7522" customFormat="false" ht="15" hidden="false" customHeight="true" outlineLevel="0" collapsed="false">
      <c r="A7522" s="1" t="n">
        <v>7521</v>
      </c>
      <c r="B7522" s="1" t="n">
        <v>2</v>
      </c>
      <c r="C7522" s="1" t="n">
        <v>2179</v>
      </c>
      <c r="D7522" s="1" t="s">
        <v>14580</v>
      </c>
      <c r="E7522" s="1" t="n">
        <v>102</v>
      </c>
      <c r="F7522" s="1" t="n">
        <v>62</v>
      </c>
      <c r="G7522" s="1" t="n">
        <v>935</v>
      </c>
      <c r="H7522" s="4" t="n">
        <v>46027.6009386574</v>
      </c>
      <c r="I75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7521BT593139221791026293546027.6009386574</v>
      </c>
      <c r="J7522" s="1" t="n">
        <f aca="false">COUNTIF(I:I, $I7522)</f>
        <v>1</v>
      </c>
      <c r="K7522" s="1" t="str">
        <f aca="false">IF(ISNA(VLOOKUP(Table4[product_id], tblProducts[], tblProducts[product_name],FALSE() )), "Invalid", "Valid")</f>
        <v>Valid</v>
      </c>
      <c r="L7522" s="5" t="str">
        <f aca="false">IF(ISNA(VLOOKUP(Table4[[#This Row],[warehouse_id]], tblwhouse[], tblwhouse[warehouse_name],FALSE() )), "Invalid", "Valid")</f>
        <v>Valid</v>
      </c>
    </row>
    <row r="7523" customFormat="false" ht="15" hidden="false" customHeight="true" outlineLevel="0" collapsed="false">
      <c r="A7523" s="1" t="n">
        <v>7522</v>
      </c>
      <c r="B7523" s="1" t="n">
        <v>3</v>
      </c>
      <c r="C7523" s="1" t="n">
        <v>2346</v>
      </c>
      <c r="D7523" s="1" t="s">
        <v>14581</v>
      </c>
      <c r="E7523" s="1" t="n">
        <v>390</v>
      </c>
      <c r="F7523" s="1" t="n">
        <v>30</v>
      </c>
      <c r="G7523" s="1" t="n">
        <v>586.37</v>
      </c>
      <c r="H7523" s="4" t="n">
        <v>46145.6009386574</v>
      </c>
      <c r="I75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7522BT1068413234639030586.3746145.6009386574</v>
      </c>
      <c r="J7523" s="1" t="n">
        <f aca="false">COUNTIF(I:I, $I7523)</f>
        <v>1</v>
      </c>
      <c r="K7523" s="1" t="str">
        <f aca="false">IF(ISNA(VLOOKUP(Table4[product_id], tblProducts[], tblProducts[product_name],FALSE() )), "Invalid", "Valid")</f>
        <v>Valid</v>
      </c>
      <c r="L7523" s="5" t="str">
        <f aca="false">IF(ISNA(VLOOKUP(Table4[[#This Row],[warehouse_id]], tblwhouse[], tblwhouse[warehouse_name],FALSE() )), "Invalid", "Valid")</f>
        <v>Valid</v>
      </c>
    </row>
    <row r="7524" customFormat="false" ht="15" hidden="false" customHeight="true" outlineLevel="0" collapsed="false">
      <c r="A7524" s="1" t="n">
        <v>7523</v>
      </c>
      <c r="B7524" s="1" t="n">
        <v>1</v>
      </c>
      <c r="C7524" s="1" t="n">
        <v>357</v>
      </c>
      <c r="D7524" s="1" t="s">
        <v>14582</v>
      </c>
      <c r="E7524" s="1" t="n">
        <v>476</v>
      </c>
      <c r="F7524" s="1" t="n">
        <v>77</v>
      </c>
      <c r="G7524" s="1" t="n">
        <v>595.84</v>
      </c>
      <c r="H7524" s="4" t="n">
        <v>46062.6009386574</v>
      </c>
      <c r="I75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7523BT243349135747677595.8446062.6009386574</v>
      </c>
      <c r="J7524" s="1" t="n">
        <f aca="false">COUNTIF(I:I, $I7524)</f>
        <v>1</v>
      </c>
      <c r="K7524" s="1" t="str">
        <f aca="false">IF(ISNA(VLOOKUP(Table4[product_id], tblProducts[], tblProducts[product_name],FALSE() )), "Invalid", "Valid")</f>
        <v>Valid</v>
      </c>
      <c r="L7524" s="5" t="str">
        <f aca="false">IF(ISNA(VLOOKUP(Table4[[#This Row],[warehouse_id]], tblwhouse[], tblwhouse[warehouse_name],FALSE() )), "Invalid", "Valid")</f>
        <v>Valid</v>
      </c>
    </row>
    <row r="7525" customFormat="false" ht="15" hidden="false" customHeight="true" outlineLevel="0" collapsed="false">
      <c r="A7525" s="1" t="n">
        <v>7524</v>
      </c>
      <c r="B7525" s="1" t="n">
        <v>3</v>
      </c>
      <c r="C7525" s="1" t="n">
        <v>1098</v>
      </c>
      <c r="D7525" s="1" t="s">
        <v>14583</v>
      </c>
      <c r="E7525" s="1" t="n">
        <v>72</v>
      </c>
      <c r="F7525" s="1" t="n">
        <v>45</v>
      </c>
      <c r="G7525" s="1" t="n">
        <v>176.39</v>
      </c>
      <c r="H7525" s="4" t="n">
        <v>46072.6009386574</v>
      </c>
      <c r="I75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7524BT269988310987245176.3946072.6009386574</v>
      </c>
      <c r="J7525" s="1" t="n">
        <f aca="false">COUNTIF(I:I, $I7525)</f>
        <v>1</v>
      </c>
      <c r="K7525" s="1" t="str">
        <f aca="false">IF(ISNA(VLOOKUP(Table4[product_id], tblProducts[], tblProducts[product_name],FALSE() )), "Invalid", "Valid")</f>
        <v>Valid</v>
      </c>
      <c r="L7525" s="5" t="str">
        <f aca="false">IF(ISNA(VLOOKUP(Table4[[#This Row],[warehouse_id]], tblwhouse[], tblwhouse[warehouse_name],FALSE() )), "Invalid", "Valid")</f>
        <v>Valid</v>
      </c>
    </row>
    <row r="7526" customFormat="false" ht="15" hidden="false" customHeight="true" outlineLevel="0" collapsed="false">
      <c r="A7526" s="1" t="n">
        <v>7525</v>
      </c>
      <c r="B7526" s="1" t="n">
        <v>4</v>
      </c>
      <c r="C7526" s="1" t="n">
        <v>1788</v>
      </c>
      <c r="D7526" s="1" t="s">
        <v>14584</v>
      </c>
      <c r="E7526" s="1" t="n">
        <v>293</v>
      </c>
      <c r="F7526" s="1" t="n">
        <v>33</v>
      </c>
      <c r="G7526" s="1" t="n">
        <v>754.73</v>
      </c>
      <c r="H7526" s="4" t="n">
        <v>46078.6009386574</v>
      </c>
      <c r="I75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7525BT7498654178829333754.7346078.6009386574</v>
      </c>
      <c r="J7526" s="1" t="n">
        <f aca="false">COUNTIF(I:I, $I7526)</f>
        <v>1</v>
      </c>
      <c r="K7526" s="1" t="str">
        <f aca="false">IF(ISNA(VLOOKUP(Table4[product_id], tblProducts[], tblProducts[product_name],FALSE() )), "Invalid", "Valid")</f>
        <v>Valid</v>
      </c>
      <c r="L7526" s="5" t="str">
        <f aca="false">IF(ISNA(VLOOKUP(Table4[[#This Row],[warehouse_id]], tblwhouse[], tblwhouse[warehouse_name],FALSE() )), "Invalid", "Valid")</f>
        <v>Valid</v>
      </c>
    </row>
    <row r="7527" customFormat="false" ht="15" hidden="false" customHeight="true" outlineLevel="0" collapsed="false">
      <c r="A7527" s="1" t="n">
        <v>7526</v>
      </c>
      <c r="B7527" s="1" t="n">
        <v>3</v>
      </c>
      <c r="C7527" s="1" t="n">
        <v>531</v>
      </c>
      <c r="D7527" s="1" t="s">
        <v>14585</v>
      </c>
      <c r="E7527" s="1" t="n">
        <v>18</v>
      </c>
      <c r="F7527" s="1" t="n">
        <v>59</v>
      </c>
      <c r="G7527" s="1" t="n">
        <v>80.18</v>
      </c>
      <c r="H7527" s="4" t="n">
        <v>45994.6009386574</v>
      </c>
      <c r="I75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7526BT2394603531185980.1845994.6009386574</v>
      </c>
      <c r="J7527" s="1" t="n">
        <f aca="false">COUNTIF(I:I, $I7527)</f>
        <v>1</v>
      </c>
      <c r="K7527" s="1" t="str">
        <f aca="false">IF(ISNA(VLOOKUP(Table4[product_id], tblProducts[], tblProducts[product_name],FALSE() )), "Invalid", "Valid")</f>
        <v>Valid</v>
      </c>
      <c r="L7527" s="5" t="str">
        <f aca="false">IF(ISNA(VLOOKUP(Table4[[#This Row],[warehouse_id]], tblwhouse[], tblwhouse[warehouse_name],FALSE() )), "Invalid", "Valid")</f>
        <v>Valid</v>
      </c>
    </row>
    <row r="7528" customFormat="false" ht="15" hidden="false" customHeight="true" outlineLevel="0" collapsed="false">
      <c r="A7528" s="1" t="n">
        <v>7527</v>
      </c>
      <c r="B7528" s="1" t="n">
        <v>2</v>
      </c>
      <c r="C7528" s="1" t="n">
        <v>558</v>
      </c>
      <c r="D7528" s="1" t="s">
        <v>14586</v>
      </c>
      <c r="E7528" s="1" t="n">
        <v>193</v>
      </c>
      <c r="F7528" s="1" t="n">
        <v>68</v>
      </c>
      <c r="G7528" s="1" t="n">
        <v>1216.52</v>
      </c>
      <c r="H7528" s="4" t="n">
        <v>45969.6009386574</v>
      </c>
      <c r="I75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7527BT3613682558193681216.5245969.6009386574</v>
      </c>
      <c r="J7528" s="1" t="n">
        <f aca="false">COUNTIF(I:I, $I7528)</f>
        <v>1</v>
      </c>
      <c r="K7528" s="1" t="str">
        <f aca="false">IF(ISNA(VLOOKUP(Table4[product_id], tblProducts[], tblProducts[product_name],FALSE() )), "Invalid", "Valid")</f>
        <v>Valid</v>
      </c>
      <c r="L7528" s="5" t="str">
        <f aca="false">IF(ISNA(VLOOKUP(Table4[[#This Row],[warehouse_id]], tblwhouse[], tblwhouse[warehouse_name],FALSE() )), "Invalid", "Valid")</f>
        <v>Valid</v>
      </c>
    </row>
    <row r="7529" customFormat="false" ht="15" hidden="false" customHeight="true" outlineLevel="0" collapsed="false">
      <c r="A7529" s="1" t="n">
        <v>7528</v>
      </c>
      <c r="B7529" s="1" t="n">
        <v>4</v>
      </c>
      <c r="C7529" s="1" t="n">
        <v>1452</v>
      </c>
      <c r="D7529" s="1" t="s">
        <v>14587</v>
      </c>
      <c r="E7529" s="1" t="n">
        <v>326</v>
      </c>
      <c r="F7529" s="1" t="n">
        <v>47</v>
      </c>
      <c r="G7529" s="1" t="n">
        <v>1254.83</v>
      </c>
      <c r="H7529" s="4" t="n">
        <v>46084.6009386574</v>
      </c>
      <c r="I75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7528BT20590941452326471254.8346084.6009386574</v>
      </c>
      <c r="J7529" s="1" t="n">
        <f aca="false">COUNTIF(I:I, $I7529)</f>
        <v>1</v>
      </c>
      <c r="K7529" s="1" t="str">
        <f aca="false">IF(ISNA(VLOOKUP(Table4[product_id], tblProducts[], tblProducts[product_name],FALSE() )), "Invalid", "Valid")</f>
        <v>Valid</v>
      </c>
      <c r="L7529" s="5" t="str">
        <f aca="false">IF(ISNA(VLOOKUP(Table4[[#This Row],[warehouse_id]], tblwhouse[], tblwhouse[warehouse_name],FALSE() )), "Invalid", "Valid")</f>
        <v>Valid</v>
      </c>
    </row>
    <row r="7530" customFormat="false" ht="15" hidden="false" customHeight="true" outlineLevel="0" collapsed="false">
      <c r="A7530" s="1" t="n">
        <v>7529</v>
      </c>
      <c r="B7530" s="1" t="n">
        <v>1</v>
      </c>
      <c r="C7530" s="1" t="n">
        <v>2067</v>
      </c>
      <c r="D7530" s="1" t="s">
        <v>14588</v>
      </c>
      <c r="E7530" s="1" t="n">
        <v>184</v>
      </c>
      <c r="F7530" s="1" t="n">
        <v>73</v>
      </c>
      <c r="G7530" s="1" t="n">
        <v>906.21</v>
      </c>
      <c r="H7530" s="4" t="n">
        <v>46040.6009386574</v>
      </c>
      <c r="I75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7529BT4911421206718473906.2146040.6009386574</v>
      </c>
      <c r="J7530" s="1" t="n">
        <f aca="false">COUNTIF(I:I, $I7530)</f>
        <v>1</v>
      </c>
      <c r="K7530" s="1" t="str">
        <f aca="false">IF(ISNA(VLOOKUP(Table4[product_id], tblProducts[], tblProducts[product_name],FALSE() )), "Invalid", "Valid")</f>
        <v>Valid</v>
      </c>
      <c r="L7530" s="5" t="str">
        <f aca="false">IF(ISNA(VLOOKUP(Table4[[#This Row],[warehouse_id]], tblwhouse[], tblwhouse[warehouse_name],FALSE() )), "Invalid", "Valid")</f>
        <v>Valid</v>
      </c>
    </row>
    <row r="7531" customFormat="false" ht="15" hidden="false" customHeight="true" outlineLevel="0" collapsed="false">
      <c r="A7531" s="1" t="n">
        <v>7530</v>
      </c>
      <c r="B7531" s="1" t="n">
        <v>4</v>
      </c>
      <c r="C7531" s="1" t="n">
        <v>698</v>
      </c>
      <c r="D7531" s="1" t="s">
        <v>14589</v>
      </c>
      <c r="E7531" s="1" t="n">
        <v>370</v>
      </c>
      <c r="F7531" s="1" t="n">
        <v>70</v>
      </c>
      <c r="G7531" s="1" t="n">
        <v>869.56</v>
      </c>
      <c r="H7531" s="4" t="n">
        <v>45994.6009386574</v>
      </c>
      <c r="I75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7530BT599631469837070869.5645994.6009386574</v>
      </c>
      <c r="J7531" s="1" t="n">
        <f aca="false">COUNTIF(I:I, $I7531)</f>
        <v>1</v>
      </c>
      <c r="K7531" s="1" t="str">
        <f aca="false">IF(ISNA(VLOOKUP(Table4[product_id], tblProducts[], tblProducts[product_name],FALSE() )), "Invalid", "Valid")</f>
        <v>Valid</v>
      </c>
      <c r="L7531" s="5" t="str">
        <f aca="false">IF(ISNA(VLOOKUP(Table4[[#This Row],[warehouse_id]], tblwhouse[], tblwhouse[warehouse_name],FALSE() )), "Invalid", "Valid")</f>
        <v>Valid</v>
      </c>
    </row>
    <row r="7532" customFormat="false" ht="15" hidden="false" customHeight="true" outlineLevel="0" collapsed="false">
      <c r="A7532" s="1" t="n">
        <v>7531</v>
      </c>
      <c r="B7532" s="1" t="n">
        <v>3</v>
      </c>
      <c r="C7532" s="1" t="n">
        <v>2383</v>
      </c>
      <c r="D7532" s="1" t="s">
        <v>14590</v>
      </c>
      <c r="E7532" s="1" t="n">
        <v>299</v>
      </c>
      <c r="F7532" s="1" t="n">
        <v>73</v>
      </c>
      <c r="G7532" s="1" t="n">
        <v>1451.22</v>
      </c>
      <c r="H7532" s="4" t="n">
        <v>45931.6009386574</v>
      </c>
      <c r="I75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7531BT69602732383299731451.2245931.6009386574</v>
      </c>
      <c r="J7532" s="1" t="n">
        <f aca="false">COUNTIF(I:I, $I7532)</f>
        <v>1</v>
      </c>
      <c r="K7532" s="1" t="str">
        <f aca="false">IF(ISNA(VLOOKUP(Table4[product_id], tblProducts[], tblProducts[product_name],FALSE() )), "Invalid", "Valid")</f>
        <v>Valid</v>
      </c>
      <c r="L7532" s="5" t="str">
        <f aca="false">IF(ISNA(VLOOKUP(Table4[[#This Row],[warehouse_id]], tblwhouse[], tblwhouse[warehouse_name],FALSE() )), "Invalid", "Valid")</f>
        <v>Valid</v>
      </c>
    </row>
    <row r="7533" customFormat="false" ht="15" hidden="false" customHeight="true" outlineLevel="0" collapsed="false">
      <c r="A7533" s="1" t="n">
        <v>7532</v>
      </c>
      <c r="B7533" s="1" t="n">
        <v>2</v>
      </c>
      <c r="C7533" s="1" t="n">
        <v>1919</v>
      </c>
      <c r="D7533" s="1" t="s">
        <v>14591</v>
      </c>
      <c r="E7533" s="1" t="n">
        <v>328</v>
      </c>
      <c r="F7533" s="1" t="n">
        <v>67</v>
      </c>
      <c r="G7533" s="1" t="n">
        <v>742.76</v>
      </c>
      <c r="H7533" s="4" t="n">
        <v>45984.6009386574</v>
      </c>
      <c r="I75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7532BT5153892191932867742.7645984.6009386574</v>
      </c>
      <c r="J7533" s="1" t="n">
        <f aca="false">COUNTIF(I:I, $I7533)</f>
        <v>1</v>
      </c>
      <c r="K7533" s="1" t="str">
        <f aca="false">IF(ISNA(VLOOKUP(Table4[product_id], tblProducts[], tblProducts[product_name],FALSE() )), "Invalid", "Valid")</f>
        <v>Valid</v>
      </c>
      <c r="L7533" s="5" t="str">
        <f aca="false">IF(ISNA(VLOOKUP(Table4[[#This Row],[warehouse_id]], tblwhouse[], tblwhouse[warehouse_name],FALSE() )), "Invalid", "Valid")</f>
        <v>Valid</v>
      </c>
    </row>
    <row r="7534" customFormat="false" ht="15" hidden="false" customHeight="true" outlineLevel="0" collapsed="false">
      <c r="A7534" s="1" t="n">
        <v>7533</v>
      </c>
      <c r="B7534" s="1" t="n">
        <v>3</v>
      </c>
      <c r="C7534" s="1" t="n">
        <v>438</v>
      </c>
      <c r="D7534" s="1" t="s">
        <v>14592</v>
      </c>
      <c r="E7534" s="1" t="n">
        <v>61</v>
      </c>
      <c r="F7534" s="1" t="n">
        <v>39</v>
      </c>
      <c r="G7534" s="1" t="n">
        <v>833.62</v>
      </c>
      <c r="H7534" s="4" t="n">
        <v>46141.6009386574</v>
      </c>
      <c r="I75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7533BT80123034386139833.6246141.6009386574</v>
      </c>
      <c r="J7534" s="1" t="n">
        <f aca="false">COUNTIF(I:I, $I7534)</f>
        <v>1</v>
      </c>
      <c r="K7534" s="1" t="str">
        <f aca="false">IF(ISNA(VLOOKUP(Table4[product_id], tblProducts[], tblProducts[product_name],FALSE() )), "Invalid", "Valid")</f>
        <v>Valid</v>
      </c>
      <c r="L7534" s="5" t="str">
        <f aca="false">IF(ISNA(VLOOKUP(Table4[[#This Row],[warehouse_id]], tblwhouse[], tblwhouse[warehouse_name],FALSE() )), "Invalid", "Valid")</f>
        <v>Valid</v>
      </c>
    </row>
    <row r="7535" customFormat="false" ht="15" hidden="false" customHeight="true" outlineLevel="0" collapsed="false">
      <c r="A7535" s="1" t="n">
        <v>7534</v>
      </c>
      <c r="B7535" s="1" t="n">
        <v>4</v>
      </c>
      <c r="C7535" s="1" t="n">
        <v>1895</v>
      </c>
      <c r="D7535" s="1" t="s">
        <v>14593</v>
      </c>
      <c r="E7535" s="1" t="n">
        <v>289</v>
      </c>
      <c r="F7535" s="1" t="n">
        <v>27</v>
      </c>
      <c r="G7535" s="1" t="n">
        <v>333.87</v>
      </c>
      <c r="H7535" s="4" t="n">
        <v>45916.6009386574</v>
      </c>
      <c r="I75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7534BT2293154189528927333.8745916.6009386574</v>
      </c>
      <c r="J7535" s="1" t="n">
        <f aca="false">COUNTIF(I:I, $I7535)</f>
        <v>1</v>
      </c>
      <c r="K7535" s="1" t="str">
        <f aca="false">IF(ISNA(VLOOKUP(Table4[product_id], tblProducts[], tblProducts[product_name],FALSE() )), "Invalid", "Valid")</f>
        <v>Valid</v>
      </c>
      <c r="L7535" s="5" t="str">
        <f aca="false">IF(ISNA(VLOOKUP(Table4[[#This Row],[warehouse_id]], tblwhouse[], tblwhouse[warehouse_name],FALSE() )), "Invalid", "Valid")</f>
        <v>Valid</v>
      </c>
    </row>
    <row r="7536" customFormat="false" ht="15" hidden="false" customHeight="true" outlineLevel="0" collapsed="false">
      <c r="A7536" s="1" t="n">
        <v>7535</v>
      </c>
      <c r="B7536" s="1" t="n">
        <v>2</v>
      </c>
      <c r="C7536" s="1" t="n">
        <v>1550</v>
      </c>
      <c r="D7536" s="1" t="s">
        <v>14594</v>
      </c>
      <c r="E7536" s="1" t="n">
        <v>114</v>
      </c>
      <c r="F7536" s="1" t="n">
        <v>29</v>
      </c>
      <c r="G7536" s="1" t="n">
        <v>34.87</v>
      </c>
      <c r="H7536" s="4" t="n">
        <v>46211.6009386574</v>
      </c>
      <c r="I75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7535BT333180215501142934.8746211.6009386574</v>
      </c>
      <c r="J7536" s="1" t="n">
        <f aca="false">COUNTIF(I:I, $I7536)</f>
        <v>1</v>
      </c>
      <c r="K7536" s="1" t="str">
        <f aca="false">IF(ISNA(VLOOKUP(Table4[product_id], tblProducts[], tblProducts[product_name],FALSE() )), "Invalid", "Valid")</f>
        <v>Valid</v>
      </c>
      <c r="L7536" s="5" t="str">
        <f aca="false">IF(ISNA(VLOOKUP(Table4[[#This Row],[warehouse_id]], tblwhouse[], tblwhouse[warehouse_name],FALSE() )), "Invalid", "Valid")</f>
        <v>Valid</v>
      </c>
    </row>
    <row r="7537" customFormat="false" ht="15" hidden="false" customHeight="true" outlineLevel="0" collapsed="false">
      <c r="A7537" s="1" t="n">
        <v>7536</v>
      </c>
      <c r="B7537" s="1" t="n">
        <v>4</v>
      </c>
      <c r="C7537" s="1" t="n">
        <v>2645</v>
      </c>
      <c r="D7537" s="1" t="s">
        <v>14595</v>
      </c>
      <c r="E7537" s="1" t="n">
        <v>298</v>
      </c>
      <c r="F7537" s="1" t="n">
        <v>20</v>
      </c>
      <c r="G7537" s="1" t="n">
        <v>165.65</v>
      </c>
      <c r="H7537" s="4" t="n">
        <v>45976.6009386574</v>
      </c>
      <c r="I75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7536BT2626124264529820165.6545976.6009386574</v>
      </c>
      <c r="J7537" s="1" t="n">
        <f aca="false">COUNTIF(I:I, $I7537)</f>
        <v>1</v>
      </c>
      <c r="K7537" s="1" t="str">
        <f aca="false">IF(ISNA(VLOOKUP(Table4[product_id], tblProducts[], tblProducts[product_name],FALSE() )), "Invalid", "Valid")</f>
        <v>Valid</v>
      </c>
      <c r="L7537" s="5" t="str">
        <f aca="false">IF(ISNA(VLOOKUP(Table4[[#This Row],[warehouse_id]], tblwhouse[], tblwhouse[warehouse_name],FALSE() )), "Invalid", "Valid")</f>
        <v>Valid</v>
      </c>
    </row>
    <row r="7538" customFormat="false" ht="15" hidden="false" customHeight="true" outlineLevel="0" collapsed="false">
      <c r="A7538" s="1" t="n">
        <v>7537</v>
      </c>
      <c r="B7538" s="1" t="n">
        <v>1</v>
      </c>
      <c r="C7538" s="1" t="n">
        <v>2810</v>
      </c>
      <c r="D7538" s="1" t="s">
        <v>14596</v>
      </c>
      <c r="E7538" s="1" t="n">
        <v>241</v>
      </c>
      <c r="F7538" s="1" t="n">
        <v>52</v>
      </c>
      <c r="G7538" s="1" t="n">
        <v>1144.48</v>
      </c>
      <c r="H7538" s="4" t="n">
        <v>45901.6009386574</v>
      </c>
      <c r="I75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7537BT76630212810241521144.4845901.6009386574</v>
      </c>
      <c r="J7538" s="1" t="n">
        <f aca="false">COUNTIF(I:I, $I7538)</f>
        <v>1</v>
      </c>
      <c r="K7538" s="1" t="str">
        <f aca="false">IF(ISNA(VLOOKUP(Table4[product_id], tblProducts[], tblProducts[product_name],FALSE() )), "Invalid", "Valid")</f>
        <v>Valid</v>
      </c>
      <c r="L7538" s="5" t="str">
        <f aca="false">IF(ISNA(VLOOKUP(Table4[[#This Row],[warehouse_id]], tblwhouse[], tblwhouse[warehouse_name],FALSE() )), "Invalid", "Valid")</f>
        <v>Valid</v>
      </c>
    </row>
    <row r="7539" customFormat="false" ht="15" hidden="false" customHeight="true" outlineLevel="0" collapsed="false">
      <c r="A7539" s="1" t="n">
        <v>7538</v>
      </c>
      <c r="B7539" s="1" t="n">
        <v>1</v>
      </c>
      <c r="C7539" s="1" t="n">
        <v>1286</v>
      </c>
      <c r="D7539" s="1" t="s">
        <v>14597</v>
      </c>
      <c r="E7539" s="1" t="n">
        <v>267</v>
      </c>
      <c r="F7539" s="1" t="n">
        <v>59</v>
      </c>
      <c r="G7539" s="1" t="n">
        <v>273.23</v>
      </c>
      <c r="H7539" s="4" t="n">
        <v>46217.6009386574</v>
      </c>
      <c r="I75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7538BT9338801128626759273.2346217.6009386574</v>
      </c>
      <c r="J7539" s="1" t="n">
        <f aca="false">COUNTIF(I:I, $I7539)</f>
        <v>1</v>
      </c>
      <c r="K7539" s="1" t="str">
        <f aca="false">IF(ISNA(VLOOKUP(Table4[product_id], tblProducts[], tblProducts[product_name],FALSE() )), "Invalid", "Valid")</f>
        <v>Valid</v>
      </c>
      <c r="L7539" s="5" t="str">
        <f aca="false">IF(ISNA(VLOOKUP(Table4[[#This Row],[warehouse_id]], tblwhouse[], tblwhouse[warehouse_name],FALSE() )), "Invalid", "Valid")</f>
        <v>Valid</v>
      </c>
    </row>
    <row r="7540" customFormat="false" ht="15" hidden="false" customHeight="true" outlineLevel="0" collapsed="false">
      <c r="A7540" s="1" t="n">
        <v>7539</v>
      </c>
      <c r="B7540" s="1" t="n">
        <v>2</v>
      </c>
      <c r="C7540" s="1" t="n">
        <v>1283</v>
      </c>
      <c r="D7540" s="1" t="s">
        <v>14598</v>
      </c>
      <c r="E7540" s="1" t="n">
        <v>15</v>
      </c>
      <c r="F7540" s="1" t="n">
        <v>65</v>
      </c>
      <c r="G7540" s="1" t="n">
        <v>915.99</v>
      </c>
      <c r="H7540" s="4" t="n">
        <v>45868.6009386574</v>
      </c>
      <c r="I75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7539BT788289212831565915.9945868.6009386574</v>
      </c>
      <c r="J7540" s="1" t="n">
        <f aca="false">COUNTIF(I:I, $I7540)</f>
        <v>1</v>
      </c>
      <c r="K7540" s="1" t="str">
        <f aca="false">IF(ISNA(VLOOKUP(Table4[product_id], tblProducts[], tblProducts[product_name],FALSE() )), "Invalid", "Valid")</f>
        <v>Valid</v>
      </c>
      <c r="L7540" s="5" t="str">
        <f aca="false">IF(ISNA(VLOOKUP(Table4[[#This Row],[warehouse_id]], tblwhouse[], tblwhouse[warehouse_name],FALSE() )), "Invalid", "Valid")</f>
        <v>Valid</v>
      </c>
    </row>
    <row r="7541" customFormat="false" ht="15" hidden="false" customHeight="true" outlineLevel="0" collapsed="false">
      <c r="A7541" s="1" t="n">
        <v>7540</v>
      </c>
      <c r="B7541" s="1" t="n">
        <v>4</v>
      </c>
      <c r="C7541" s="1" t="n">
        <v>1149</v>
      </c>
      <c r="D7541" s="1" t="s">
        <v>14599</v>
      </c>
      <c r="E7541" s="1" t="n">
        <v>79</v>
      </c>
      <c r="F7541" s="1" t="n">
        <v>38</v>
      </c>
      <c r="G7541" s="1" t="n">
        <v>1166.37</v>
      </c>
      <c r="H7541" s="4" t="n">
        <v>45909.6009386574</v>
      </c>
      <c r="I75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7540BT3372604114979381166.3745909.6009386574</v>
      </c>
      <c r="J7541" s="1" t="n">
        <f aca="false">COUNTIF(I:I, $I7541)</f>
        <v>1</v>
      </c>
      <c r="K7541" s="1" t="str">
        <f aca="false">IF(ISNA(VLOOKUP(Table4[product_id], tblProducts[], tblProducts[product_name],FALSE() )), "Invalid", "Valid")</f>
        <v>Valid</v>
      </c>
      <c r="L7541" s="5" t="str">
        <f aca="false">IF(ISNA(VLOOKUP(Table4[[#This Row],[warehouse_id]], tblwhouse[], tblwhouse[warehouse_name],FALSE() )), "Invalid", "Valid")</f>
        <v>Valid</v>
      </c>
    </row>
    <row r="7542" customFormat="false" ht="15" hidden="false" customHeight="true" outlineLevel="0" collapsed="false">
      <c r="A7542" s="1" t="n">
        <v>7541</v>
      </c>
      <c r="B7542" s="1" t="n">
        <v>3</v>
      </c>
      <c r="C7542" s="1" t="n">
        <v>1625</v>
      </c>
      <c r="D7542" s="1" t="s">
        <v>14600</v>
      </c>
      <c r="E7542" s="1" t="n">
        <v>257</v>
      </c>
      <c r="F7542" s="1" t="n">
        <v>55</v>
      </c>
      <c r="G7542" s="1" t="n">
        <v>23.1</v>
      </c>
      <c r="H7542" s="4" t="n">
        <v>46135.6009386574</v>
      </c>
      <c r="I75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7541BT245467316252575523.146135.6009386574</v>
      </c>
      <c r="J7542" s="1" t="n">
        <f aca="false">COUNTIF(I:I, $I7542)</f>
        <v>1</v>
      </c>
      <c r="K7542" s="1" t="str">
        <f aca="false">IF(ISNA(VLOOKUP(Table4[product_id], tblProducts[], tblProducts[product_name],FALSE() )), "Invalid", "Valid")</f>
        <v>Valid</v>
      </c>
      <c r="L7542" s="5" t="str">
        <f aca="false">IF(ISNA(VLOOKUP(Table4[[#This Row],[warehouse_id]], tblwhouse[], tblwhouse[warehouse_name],FALSE() )), "Invalid", "Valid")</f>
        <v>Valid</v>
      </c>
    </row>
    <row r="7543" customFormat="false" ht="15" hidden="false" customHeight="true" outlineLevel="0" collapsed="false">
      <c r="A7543" s="1" t="n">
        <v>7542</v>
      </c>
      <c r="B7543" s="1" t="n">
        <v>3</v>
      </c>
      <c r="C7543" s="1" t="n">
        <v>370</v>
      </c>
      <c r="D7543" s="1" t="s">
        <v>14601</v>
      </c>
      <c r="E7543" s="1" t="n">
        <v>304</v>
      </c>
      <c r="F7543" s="1" t="n">
        <v>51</v>
      </c>
      <c r="G7543" s="1" t="n">
        <v>1163.65</v>
      </c>
      <c r="H7543" s="4" t="n">
        <v>46213.6009386574</v>
      </c>
      <c r="I75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7542BT7540253370304511163.6546213.6009386574</v>
      </c>
      <c r="J7543" s="1" t="n">
        <f aca="false">COUNTIF(I:I, $I7543)</f>
        <v>1</v>
      </c>
      <c r="K7543" s="1" t="str">
        <f aca="false">IF(ISNA(VLOOKUP(Table4[product_id], tblProducts[], tblProducts[product_name],FALSE() )), "Invalid", "Valid")</f>
        <v>Valid</v>
      </c>
      <c r="L7543" s="5" t="str">
        <f aca="false">IF(ISNA(VLOOKUP(Table4[[#This Row],[warehouse_id]], tblwhouse[], tblwhouse[warehouse_name],FALSE() )), "Invalid", "Valid")</f>
        <v>Valid</v>
      </c>
    </row>
    <row r="7544" customFormat="false" ht="15" hidden="false" customHeight="true" outlineLevel="0" collapsed="false">
      <c r="A7544" s="1" t="n">
        <v>7543</v>
      </c>
      <c r="B7544" s="1" t="n">
        <v>2</v>
      </c>
      <c r="C7544" s="1" t="n">
        <v>2069</v>
      </c>
      <c r="D7544" s="1" t="s">
        <v>14602</v>
      </c>
      <c r="E7544" s="1" t="n">
        <v>38</v>
      </c>
      <c r="F7544" s="1" t="n">
        <v>66</v>
      </c>
      <c r="G7544" s="1" t="n">
        <v>562.76</v>
      </c>
      <c r="H7544" s="4" t="n">
        <v>46209.6009386574</v>
      </c>
      <c r="I75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7543BT169962220693866562.7646209.6009386574</v>
      </c>
      <c r="J7544" s="1" t="n">
        <f aca="false">COUNTIF(I:I, $I7544)</f>
        <v>1</v>
      </c>
      <c r="K7544" s="1" t="str">
        <f aca="false">IF(ISNA(VLOOKUP(Table4[product_id], tblProducts[], tblProducts[product_name],FALSE() )), "Invalid", "Valid")</f>
        <v>Valid</v>
      </c>
      <c r="L7544" s="5" t="str">
        <f aca="false">IF(ISNA(VLOOKUP(Table4[[#This Row],[warehouse_id]], tblwhouse[], tblwhouse[warehouse_name],FALSE() )), "Invalid", "Valid")</f>
        <v>Valid</v>
      </c>
    </row>
    <row r="7545" customFormat="false" ht="15" hidden="false" customHeight="true" outlineLevel="0" collapsed="false">
      <c r="A7545" s="1" t="n">
        <v>7544</v>
      </c>
      <c r="B7545" s="1" t="n">
        <v>3</v>
      </c>
      <c r="C7545" s="1" t="n">
        <v>2325</v>
      </c>
      <c r="D7545" s="1" t="s">
        <v>14603</v>
      </c>
      <c r="E7545" s="1" t="n">
        <v>307</v>
      </c>
      <c r="F7545" s="1" t="n">
        <v>71</v>
      </c>
      <c r="G7545" s="1" t="n">
        <v>1027.11</v>
      </c>
      <c r="H7545" s="4" t="n">
        <v>45935.6009386574</v>
      </c>
      <c r="I75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7544BT52213032325307711027.1145935.6009386574</v>
      </c>
      <c r="J7545" s="1" t="n">
        <f aca="false">COUNTIF(I:I, $I7545)</f>
        <v>1</v>
      </c>
      <c r="K7545" s="1" t="str">
        <f aca="false">IF(ISNA(VLOOKUP(Table4[product_id], tblProducts[], tblProducts[product_name],FALSE() )), "Invalid", "Valid")</f>
        <v>Valid</v>
      </c>
      <c r="L7545" s="5" t="str">
        <f aca="false">IF(ISNA(VLOOKUP(Table4[[#This Row],[warehouse_id]], tblwhouse[], tblwhouse[warehouse_name],FALSE() )), "Invalid", "Valid")</f>
        <v>Valid</v>
      </c>
    </row>
    <row r="7546" customFormat="false" ht="15" hidden="false" customHeight="true" outlineLevel="0" collapsed="false">
      <c r="A7546" s="1" t="n">
        <v>7545</v>
      </c>
      <c r="B7546" s="1" t="n">
        <v>1</v>
      </c>
      <c r="C7546" s="1" t="n">
        <v>2915</v>
      </c>
      <c r="D7546" s="1" t="s">
        <v>14604</v>
      </c>
      <c r="E7546" s="1" t="n">
        <v>139</v>
      </c>
      <c r="F7546" s="1" t="n">
        <v>39</v>
      </c>
      <c r="G7546" s="1" t="n">
        <v>552.28</v>
      </c>
      <c r="H7546" s="4" t="n">
        <v>45956.6009386574</v>
      </c>
      <c r="I75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7545BT7541161291513939552.2845956.6009386574</v>
      </c>
      <c r="J7546" s="1" t="n">
        <f aca="false">COUNTIF(I:I, $I7546)</f>
        <v>1</v>
      </c>
      <c r="K7546" s="1" t="str">
        <f aca="false">IF(ISNA(VLOOKUP(Table4[product_id], tblProducts[], tblProducts[product_name],FALSE() )), "Invalid", "Valid")</f>
        <v>Valid</v>
      </c>
      <c r="L7546" s="5" t="str">
        <f aca="false">IF(ISNA(VLOOKUP(Table4[[#This Row],[warehouse_id]], tblwhouse[], tblwhouse[warehouse_name],FALSE() )), "Invalid", "Valid")</f>
        <v>Valid</v>
      </c>
    </row>
    <row r="7547" customFormat="false" ht="15" hidden="false" customHeight="true" outlineLevel="0" collapsed="false">
      <c r="A7547" s="1" t="n">
        <v>7546</v>
      </c>
      <c r="B7547" s="1" t="n">
        <v>1</v>
      </c>
      <c r="C7547" s="1" t="n">
        <v>1417</v>
      </c>
      <c r="D7547" s="1" t="s">
        <v>14605</v>
      </c>
      <c r="E7547" s="1" t="n">
        <v>318</v>
      </c>
      <c r="F7547" s="1" t="n">
        <v>57</v>
      </c>
      <c r="G7547" s="1" t="n">
        <v>315.97</v>
      </c>
      <c r="H7547" s="4" t="n">
        <v>46098.6009386574</v>
      </c>
      <c r="I75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7546BT2490941141731857315.9746098.6009386574</v>
      </c>
      <c r="J7547" s="1" t="n">
        <f aca="false">COUNTIF(I:I, $I7547)</f>
        <v>1</v>
      </c>
      <c r="K7547" s="1" t="str">
        <f aca="false">IF(ISNA(VLOOKUP(Table4[product_id], tblProducts[], tblProducts[product_name],FALSE() )), "Invalid", "Valid")</f>
        <v>Valid</v>
      </c>
      <c r="L7547" s="5" t="str">
        <f aca="false">IF(ISNA(VLOOKUP(Table4[[#This Row],[warehouse_id]], tblwhouse[], tblwhouse[warehouse_name],FALSE() )), "Invalid", "Valid")</f>
        <v>Valid</v>
      </c>
    </row>
    <row r="7548" customFormat="false" ht="15" hidden="false" customHeight="true" outlineLevel="0" collapsed="false">
      <c r="A7548" s="1" t="n">
        <v>7547</v>
      </c>
      <c r="B7548" s="1" t="n">
        <v>4</v>
      </c>
      <c r="C7548" s="1" t="n">
        <v>328</v>
      </c>
      <c r="D7548" s="1" t="s">
        <v>14606</v>
      </c>
      <c r="E7548" s="1" t="n">
        <v>477</v>
      </c>
      <c r="F7548" s="1" t="n">
        <v>69</v>
      </c>
      <c r="G7548" s="1" t="n">
        <v>198.4</v>
      </c>
      <c r="H7548" s="4" t="n">
        <v>46131.6009386574</v>
      </c>
      <c r="I75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7547BT682381432847769198.446131.6009386574</v>
      </c>
      <c r="J7548" s="1" t="n">
        <f aca="false">COUNTIF(I:I, $I7548)</f>
        <v>1</v>
      </c>
      <c r="K7548" s="1" t="str">
        <f aca="false">IF(ISNA(VLOOKUP(Table4[product_id], tblProducts[], tblProducts[product_name],FALSE() )), "Invalid", "Valid")</f>
        <v>Valid</v>
      </c>
      <c r="L7548" s="5" t="str">
        <f aca="false">IF(ISNA(VLOOKUP(Table4[[#This Row],[warehouse_id]], tblwhouse[], tblwhouse[warehouse_name],FALSE() )), "Invalid", "Valid")</f>
        <v>Valid</v>
      </c>
    </row>
    <row r="7549" customFormat="false" ht="15" hidden="false" customHeight="true" outlineLevel="0" collapsed="false">
      <c r="A7549" s="1" t="n">
        <v>7548</v>
      </c>
      <c r="B7549" s="1" t="n">
        <v>2</v>
      </c>
      <c r="C7549" s="1" t="n">
        <v>1689</v>
      </c>
      <c r="D7549" s="1" t="s">
        <v>14607</v>
      </c>
      <c r="E7549" s="1" t="n">
        <v>308</v>
      </c>
      <c r="F7549" s="1" t="n">
        <v>45</v>
      </c>
      <c r="G7549" s="1" t="n">
        <v>138.1</v>
      </c>
      <c r="H7549" s="4" t="n">
        <v>46017.6009386574</v>
      </c>
      <c r="I75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7548BT4492182168930845138.146017.6009386574</v>
      </c>
      <c r="J7549" s="1" t="n">
        <f aca="false">COUNTIF(I:I, $I7549)</f>
        <v>1</v>
      </c>
      <c r="K7549" s="1" t="str">
        <f aca="false">IF(ISNA(VLOOKUP(Table4[product_id], tblProducts[], tblProducts[product_name],FALSE() )), "Invalid", "Valid")</f>
        <v>Valid</v>
      </c>
      <c r="L7549" s="5" t="str">
        <f aca="false">IF(ISNA(VLOOKUP(Table4[[#This Row],[warehouse_id]], tblwhouse[], tblwhouse[warehouse_name],FALSE() )), "Invalid", "Valid")</f>
        <v>Valid</v>
      </c>
    </row>
    <row r="7550" customFormat="false" ht="15" hidden="false" customHeight="true" outlineLevel="0" collapsed="false">
      <c r="A7550" s="1" t="n">
        <v>7549</v>
      </c>
      <c r="B7550" s="1" t="n">
        <v>4</v>
      </c>
      <c r="C7550" s="1" t="n">
        <v>1040</v>
      </c>
      <c r="D7550" s="1" t="s">
        <v>14608</v>
      </c>
      <c r="E7550" s="1" t="n">
        <v>170</v>
      </c>
      <c r="F7550" s="1" t="n">
        <v>63</v>
      </c>
      <c r="G7550" s="1" t="n">
        <v>1419.12</v>
      </c>
      <c r="H7550" s="4" t="n">
        <v>46164.6009386574</v>
      </c>
      <c r="I75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7549BT90772941040170631419.1246164.6009386574</v>
      </c>
      <c r="J7550" s="1" t="n">
        <f aca="false">COUNTIF(I:I, $I7550)</f>
        <v>1</v>
      </c>
      <c r="K7550" s="1" t="str">
        <f aca="false">IF(ISNA(VLOOKUP(Table4[product_id], tblProducts[], tblProducts[product_name],FALSE() )), "Invalid", "Valid")</f>
        <v>Valid</v>
      </c>
      <c r="L7550" s="5" t="str">
        <f aca="false">IF(ISNA(VLOOKUP(Table4[[#This Row],[warehouse_id]], tblwhouse[], tblwhouse[warehouse_name],FALSE() )), "Invalid", "Valid")</f>
        <v>Valid</v>
      </c>
    </row>
    <row r="7551" customFormat="false" ht="15" hidden="false" customHeight="true" outlineLevel="0" collapsed="false">
      <c r="A7551" s="1" t="n">
        <v>7550</v>
      </c>
      <c r="B7551" s="1" t="n">
        <v>1</v>
      </c>
      <c r="C7551" s="1" t="n">
        <v>621</v>
      </c>
      <c r="D7551" s="1" t="s">
        <v>14609</v>
      </c>
      <c r="E7551" s="1" t="n">
        <v>266</v>
      </c>
      <c r="F7551" s="1" t="n">
        <v>25</v>
      </c>
      <c r="G7551" s="1" t="n">
        <v>1366.52</v>
      </c>
      <c r="H7551" s="4" t="n">
        <v>46151.6009386574</v>
      </c>
      <c r="I75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7550BT7044441621266251366.5246151.6009386574</v>
      </c>
      <c r="J7551" s="1" t="n">
        <f aca="false">COUNTIF(I:I, $I7551)</f>
        <v>1</v>
      </c>
      <c r="K7551" s="1" t="str">
        <f aca="false">IF(ISNA(VLOOKUP(Table4[product_id], tblProducts[], tblProducts[product_name],FALSE() )), "Invalid", "Valid")</f>
        <v>Valid</v>
      </c>
      <c r="L7551" s="5" t="str">
        <f aca="false">IF(ISNA(VLOOKUP(Table4[[#This Row],[warehouse_id]], tblwhouse[], tblwhouse[warehouse_name],FALSE() )), "Invalid", "Valid")</f>
        <v>Valid</v>
      </c>
    </row>
    <row r="7552" customFormat="false" ht="15" hidden="false" customHeight="true" outlineLevel="0" collapsed="false">
      <c r="A7552" s="1" t="n">
        <v>7551</v>
      </c>
      <c r="B7552" s="1" t="n">
        <v>3</v>
      </c>
      <c r="C7552" s="1" t="n">
        <v>2881</v>
      </c>
      <c r="D7552" s="1" t="s">
        <v>14610</v>
      </c>
      <c r="E7552" s="1" t="n">
        <v>1</v>
      </c>
      <c r="F7552" s="1" t="n">
        <v>64</v>
      </c>
      <c r="G7552" s="1" t="n">
        <v>1453.98</v>
      </c>
      <c r="H7552" s="4" t="n">
        <v>46202.600938669</v>
      </c>
      <c r="I75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7551BT472712328811641453.9846202.600938669</v>
      </c>
      <c r="J7552" s="1" t="n">
        <f aca="false">COUNTIF(I:I, $I7552)</f>
        <v>1</v>
      </c>
      <c r="K7552" s="1" t="str">
        <f aca="false">IF(ISNA(VLOOKUP(Table4[product_id], tblProducts[], tblProducts[product_name],FALSE() )), "Invalid", "Valid")</f>
        <v>Valid</v>
      </c>
      <c r="L7552" s="5" t="str">
        <f aca="false">IF(ISNA(VLOOKUP(Table4[[#This Row],[warehouse_id]], tblwhouse[], tblwhouse[warehouse_name],FALSE() )), "Invalid", "Valid")</f>
        <v>Valid</v>
      </c>
    </row>
    <row r="7553" customFormat="false" ht="15" hidden="false" customHeight="true" outlineLevel="0" collapsed="false">
      <c r="A7553" s="1" t="n">
        <v>7552</v>
      </c>
      <c r="B7553" s="1" t="n">
        <v>4</v>
      </c>
      <c r="C7553" s="1" t="n">
        <v>1928</v>
      </c>
      <c r="D7553" s="1" t="s">
        <v>14611</v>
      </c>
      <c r="E7553" s="1" t="n">
        <v>36</v>
      </c>
      <c r="F7553" s="1" t="n">
        <v>68</v>
      </c>
      <c r="G7553" s="1" t="n">
        <v>886.34</v>
      </c>
      <c r="H7553" s="4" t="n">
        <v>46052.600938669</v>
      </c>
      <c r="I75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7552BT794988419283668886.3446052.600938669</v>
      </c>
      <c r="J7553" s="1" t="n">
        <f aca="false">COUNTIF(I:I, $I7553)</f>
        <v>1</v>
      </c>
      <c r="K7553" s="1" t="str">
        <f aca="false">IF(ISNA(VLOOKUP(Table4[product_id], tblProducts[], tblProducts[product_name],FALSE() )), "Invalid", "Valid")</f>
        <v>Valid</v>
      </c>
      <c r="L7553" s="5" t="str">
        <f aca="false">IF(ISNA(VLOOKUP(Table4[[#This Row],[warehouse_id]], tblwhouse[], tblwhouse[warehouse_name],FALSE() )), "Invalid", "Valid")</f>
        <v>Valid</v>
      </c>
    </row>
    <row r="7554" customFormat="false" ht="15" hidden="false" customHeight="true" outlineLevel="0" collapsed="false">
      <c r="A7554" s="1" t="n">
        <v>7553</v>
      </c>
      <c r="B7554" s="1" t="n">
        <v>1</v>
      </c>
      <c r="C7554" s="1" t="n">
        <v>1070</v>
      </c>
      <c r="D7554" s="1" t="s">
        <v>14612</v>
      </c>
      <c r="E7554" s="1" t="n">
        <v>280</v>
      </c>
      <c r="F7554" s="1" t="n">
        <v>47</v>
      </c>
      <c r="G7554" s="1" t="n">
        <v>176.14</v>
      </c>
      <c r="H7554" s="4" t="n">
        <v>46069.600938669</v>
      </c>
      <c r="I75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7553BT2019461107028047176.1446069.600938669</v>
      </c>
      <c r="J7554" s="1" t="n">
        <f aca="false">COUNTIF(I:I, $I7554)</f>
        <v>1</v>
      </c>
      <c r="K7554" s="1" t="str">
        <f aca="false">IF(ISNA(VLOOKUP(Table4[product_id], tblProducts[], tblProducts[product_name],FALSE() )), "Invalid", "Valid")</f>
        <v>Valid</v>
      </c>
      <c r="L7554" s="5" t="str">
        <f aca="false">IF(ISNA(VLOOKUP(Table4[[#This Row],[warehouse_id]], tblwhouse[], tblwhouse[warehouse_name],FALSE() )), "Invalid", "Valid")</f>
        <v>Valid</v>
      </c>
    </row>
    <row r="7555" customFormat="false" ht="15" hidden="false" customHeight="true" outlineLevel="0" collapsed="false">
      <c r="A7555" s="1" t="n">
        <v>7554</v>
      </c>
      <c r="B7555" s="1" t="n">
        <v>2</v>
      </c>
      <c r="C7555" s="1" t="n">
        <v>1494</v>
      </c>
      <c r="D7555" s="1" t="s">
        <v>14613</v>
      </c>
      <c r="E7555" s="1" t="n">
        <v>298</v>
      </c>
      <c r="F7555" s="1" t="n">
        <v>73</v>
      </c>
      <c r="G7555" s="1" t="n">
        <v>1184.32</v>
      </c>
      <c r="H7555" s="4" t="n">
        <v>46150.600938669</v>
      </c>
      <c r="I75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7554BT35134321494298731184.3246150.600938669</v>
      </c>
      <c r="J7555" s="1" t="n">
        <f aca="false">COUNTIF(I:I, $I7555)</f>
        <v>1</v>
      </c>
      <c r="K7555" s="1" t="str">
        <f aca="false">IF(ISNA(VLOOKUP(Table4[product_id], tblProducts[], tblProducts[product_name],FALSE() )), "Invalid", "Valid")</f>
        <v>Valid</v>
      </c>
      <c r="L7555" s="5" t="str">
        <f aca="false">IF(ISNA(VLOOKUP(Table4[[#This Row],[warehouse_id]], tblwhouse[], tblwhouse[warehouse_name],FALSE() )), "Invalid", "Valid")</f>
        <v>Valid</v>
      </c>
    </row>
    <row r="7556" customFormat="false" ht="15" hidden="false" customHeight="true" outlineLevel="0" collapsed="false">
      <c r="A7556" s="1" t="n">
        <v>7555</v>
      </c>
      <c r="B7556" s="1" t="n">
        <v>4</v>
      </c>
      <c r="C7556" s="1" t="n">
        <v>2896</v>
      </c>
      <c r="D7556" s="1" t="s">
        <v>14614</v>
      </c>
      <c r="E7556" s="1" t="n">
        <v>474</v>
      </c>
      <c r="F7556" s="1" t="n">
        <v>28</v>
      </c>
      <c r="G7556" s="1" t="n">
        <v>803.4</v>
      </c>
      <c r="H7556" s="4" t="n">
        <v>45911.600938669</v>
      </c>
      <c r="I75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7555BT9700804289647428803.445911.600938669</v>
      </c>
      <c r="J7556" s="1" t="n">
        <f aca="false">COUNTIF(I:I, $I7556)</f>
        <v>1</v>
      </c>
      <c r="K7556" s="1" t="str">
        <f aca="false">IF(ISNA(VLOOKUP(Table4[product_id], tblProducts[], tblProducts[product_name],FALSE() )), "Invalid", "Valid")</f>
        <v>Valid</v>
      </c>
      <c r="L7556" s="5" t="str">
        <f aca="false">IF(ISNA(VLOOKUP(Table4[[#This Row],[warehouse_id]], tblwhouse[], tblwhouse[warehouse_name],FALSE() )), "Invalid", "Valid")</f>
        <v>Valid</v>
      </c>
    </row>
    <row r="7557" customFormat="false" ht="15" hidden="false" customHeight="true" outlineLevel="0" collapsed="false">
      <c r="A7557" s="1" t="n">
        <v>7556</v>
      </c>
      <c r="B7557" s="1" t="n">
        <v>1</v>
      </c>
      <c r="C7557" s="1" t="n">
        <v>2327</v>
      </c>
      <c r="D7557" s="1" t="s">
        <v>14615</v>
      </c>
      <c r="E7557" s="1" t="n">
        <v>281</v>
      </c>
      <c r="F7557" s="1" t="n">
        <v>39</v>
      </c>
      <c r="G7557" s="1" t="n">
        <v>955.31</v>
      </c>
      <c r="H7557" s="4" t="n">
        <v>46159.600938669</v>
      </c>
      <c r="I75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7556BT9877221232728139955.3146159.600938669</v>
      </c>
      <c r="J7557" s="1" t="n">
        <f aca="false">COUNTIF(I:I, $I7557)</f>
        <v>1</v>
      </c>
      <c r="K7557" s="1" t="str">
        <f aca="false">IF(ISNA(VLOOKUP(Table4[product_id], tblProducts[], tblProducts[product_name],FALSE() )), "Invalid", "Valid")</f>
        <v>Valid</v>
      </c>
      <c r="L7557" s="5" t="str">
        <f aca="false">IF(ISNA(VLOOKUP(Table4[[#This Row],[warehouse_id]], tblwhouse[], tblwhouse[warehouse_name],FALSE() )), "Invalid", "Valid")</f>
        <v>Valid</v>
      </c>
    </row>
    <row r="7558" customFormat="false" ht="15" hidden="false" customHeight="true" outlineLevel="0" collapsed="false">
      <c r="A7558" s="1" t="n">
        <v>7557</v>
      </c>
      <c r="B7558" s="1" t="n">
        <v>2</v>
      </c>
      <c r="C7558" s="1" t="n">
        <v>108</v>
      </c>
      <c r="D7558" s="1" t="s">
        <v>14616</v>
      </c>
      <c r="E7558" s="1" t="n">
        <v>5</v>
      </c>
      <c r="F7558" s="1" t="n">
        <v>24</v>
      </c>
      <c r="G7558" s="1" t="n">
        <v>1450.54</v>
      </c>
      <c r="H7558" s="4" t="n">
        <v>46020.600938669</v>
      </c>
      <c r="I75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7557BT84391321085241450.5446020.600938669</v>
      </c>
      <c r="J7558" s="1" t="n">
        <f aca="false">COUNTIF(I:I, $I7558)</f>
        <v>1</v>
      </c>
      <c r="K7558" s="1" t="str">
        <f aca="false">IF(ISNA(VLOOKUP(Table4[product_id], tblProducts[], tblProducts[product_name],FALSE() )), "Invalid", "Valid")</f>
        <v>Valid</v>
      </c>
      <c r="L7558" s="5" t="str">
        <f aca="false">IF(ISNA(VLOOKUP(Table4[[#This Row],[warehouse_id]], tblwhouse[], tblwhouse[warehouse_name],FALSE() )), "Invalid", "Valid")</f>
        <v>Valid</v>
      </c>
    </row>
    <row r="7559" customFormat="false" ht="15" hidden="false" customHeight="true" outlineLevel="0" collapsed="false">
      <c r="A7559" s="1" t="n">
        <v>7558</v>
      </c>
      <c r="B7559" s="1" t="n">
        <v>2</v>
      </c>
      <c r="C7559" s="1" t="n">
        <v>904</v>
      </c>
      <c r="D7559" s="1" t="s">
        <v>14617</v>
      </c>
      <c r="E7559" s="1" t="n">
        <v>3</v>
      </c>
      <c r="F7559" s="1" t="n">
        <v>64</v>
      </c>
      <c r="G7559" s="1" t="n">
        <v>452.87</v>
      </c>
      <c r="H7559" s="4" t="n">
        <v>45907.600938669</v>
      </c>
      <c r="I75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7558BT4289672904364452.8745907.600938669</v>
      </c>
      <c r="J7559" s="1" t="n">
        <f aca="false">COUNTIF(I:I, $I7559)</f>
        <v>1</v>
      </c>
      <c r="K7559" s="1" t="str">
        <f aca="false">IF(ISNA(VLOOKUP(Table4[product_id], tblProducts[], tblProducts[product_name],FALSE() )), "Invalid", "Valid")</f>
        <v>Valid</v>
      </c>
      <c r="L7559" s="5" t="str">
        <f aca="false">IF(ISNA(VLOOKUP(Table4[[#This Row],[warehouse_id]], tblwhouse[], tblwhouse[warehouse_name],FALSE() )), "Invalid", "Valid")</f>
        <v>Valid</v>
      </c>
    </row>
    <row r="7560" customFormat="false" ht="15" hidden="false" customHeight="true" outlineLevel="0" collapsed="false">
      <c r="A7560" s="1" t="n">
        <v>7559</v>
      </c>
      <c r="B7560" s="1" t="n">
        <v>2</v>
      </c>
      <c r="C7560" s="1" t="n">
        <v>2490</v>
      </c>
      <c r="D7560" s="1" t="s">
        <v>14618</v>
      </c>
      <c r="E7560" s="1" t="n">
        <v>215</v>
      </c>
      <c r="F7560" s="1" t="n">
        <v>26</v>
      </c>
      <c r="G7560" s="1" t="n">
        <v>771.07</v>
      </c>
      <c r="H7560" s="4" t="n">
        <v>46036.600938669</v>
      </c>
      <c r="I75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7559BT3921862249021526771.0746036.600938669</v>
      </c>
      <c r="J7560" s="1" t="n">
        <f aca="false">COUNTIF(I:I, $I7560)</f>
        <v>1</v>
      </c>
      <c r="K7560" s="1" t="str">
        <f aca="false">IF(ISNA(VLOOKUP(Table4[product_id], tblProducts[], tblProducts[product_name],FALSE() )), "Invalid", "Valid")</f>
        <v>Valid</v>
      </c>
      <c r="L7560" s="5" t="str">
        <f aca="false">IF(ISNA(VLOOKUP(Table4[[#This Row],[warehouse_id]], tblwhouse[], tblwhouse[warehouse_name],FALSE() )), "Invalid", "Valid")</f>
        <v>Valid</v>
      </c>
    </row>
    <row r="7561" customFormat="false" ht="15" hidden="false" customHeight="true" outlineLevel="0" collapsed="false">
      <c r="A7561" s="1" t="n">
        <v>7560</v>
      </c>
      <c r="B7561" s="1" t="n">
        <v>4</v>
      </c>
      <c r="C7561" s="1" t="n">
        <v>128</v>
      </c>
      <c r="D7561" s="1" t="s">
        <v>14619</v>
      </c>
      <c r="E7561" s="1" t="n">
        <v>432</v>
      </c>
      <c r="F7561" s="1" t="n">
        <v>76</v>
      </c>
      <c r="G7561" s="1" t="n">
        <v>565.38</v>
      </c>
      <c r="H7561" s="4" t="n">
        <v>46060.600938669</v>
      </c>
      <c r="I75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7560BT602287412843276565.3846060.600938669</v>
      </c>
      <c r="J7561" s="1" t="n">
        <f aca="false">COUNTIF(I:I, $I7561)</f>
        <v>1</v>
      </c>
      <c r="K7561" s="1" t="str">
        <f aca="false">IF(ISNA(VLOOKUP(Table4[product_id], tblProducts[], tblProducts[product_name],FALSE() )), "Invalid", "Valid")</f>
        <v>Valid</v>
      </c>
      <c r="L7561" s="5" t="str">
        <f aca="false">IF(ISNA(VLOOKUP(Table4[[#This Row],[warehouse_id]], tblwhouse[], tblwhouse[warehouse_name],FALSE() )), "Invalid", "Valid")</f>
        <v>Valid</v>
      </c>
    </row>
    <row r="7562" customFormat="false" ht="15" hidden="false" customHeight="true" outlineLevel="0" collapsed="false">
      <c r="A7562" s="1" t="n">
        <v>7561</v>
      </c>
      <c r="B7562" s="1" t="n">
        <v>3</v>
      </c>
      <c r="C7562" s="1" t="n">
        <v>2837</v>
      </c>
      <c r="D7562" s="1" t="s">
        <v>14620</v>
      </c>
      <c r="E7562" s="1" t="n">
        <v>167</v>
      </c>
      <c r="F7562" s="1" t="n">
        <v>32</v>
      </c>
      <c r="G7562" s="1" t="n">
        <v>328.71</v>
      </c>
      <c r="H7562" s="4" t="n">
        <v>45969.600938669</v>
      </c>
      <c r="I75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7561BT8329673283716732328.7145969.600938669</v>
      </c>
      <c r="J7562" s="1" t="n">
        <f aca="false">COUNTIF(I:I, $I7562)</f>
        <v>1</v>
      </c>
      <c r="K7562" s="1" t="str">
        <f aca="false">IF(ISNA(VLOOKUP(Table4[product_id], tblProducts[], tblProducts[product_name],FALSE() )), "Invalid", "Valid")</f>
        <v>Valid</v>
      </c>
      <c r="L7562" s="5" t="str">
        <f aca="false">IF(ISNA(VLOOKUP(Table4[[#This Row],[warehouse_id]], tblwhouse[], tblwhouse[warehouse_name],FALSE() )), "Invalid", "Valid")</f>
        <v>Valid</v>
      </c>
    </row>
    <row r="7563" customFormat="false" ht="15" hidden="false" customHeight="true" outlineLevel="0" collapsed="false">
      <c r="A7563" s="1" t="n">
        <v>7562</v>
      </c>
      <c r="B7563" s="1" t="n">
        <v>3</v>
      </c>
      <c r="C7563" s="1" t="n">
        <v>1314</v>
      </c>
      <c r="D7563" s="1" t="s">
        <v>14621</v>
      </c>
      <c r="E7563" s="1" t="n">
        <v>379</v>
      </c>
      <c r="F7563" s="1" t="n">
        <v>35</v>
      </c>
      <c r="G7563" s="1" t="n">
        <v>506.66</v>
      </c>
      <c r="H7563" s="4" t="n">
        <v>45963.600938669</v>
      </c>
      <c r="I75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7562BT3376913131437935506.6645963.600938669</v>
      </c>
      <c r="J7563" s="1" t="n">
        <f aca="false">COUNTIF(I:I, $I7563)</f>
        <v>1</v>
      </c>
      <c r="K7563" s="1" t="str">
        <f aca="false">IF(ISNA(VLOOKUP(Table4[product_id], tblProducts[], tblProducts[product_name],FALSE() )), "Invalid", "Valid")</f>
        <v>Valid</v>
      </c>
      <c r="L7563" s="5" t="str">
        <f aca="false">IF(ISNA(VLOOKUP(Table4[[#This Row],[warehouse_id]], tblwhouse[], tblwhouse[warehouse_name],FALSE() )), "Invalid", "Valid")</f>
        <v>Valid</v>
      </c>
    </row>
    <row r="7564" customFormat="false" ht="15" hidden="false" customHeight="true" outlineLevel="0" collapsed="false">
      <c r="A7564" s="1" t="n">
        <v>7563</v>
      </c>
      <c r="B7564" s="1" t="n">
        <v>4</v>
      </c>
      <c r="C7564" s="1" t="n">
        <v>381</v>
      </c>
      <c r="D7564" s="1" t="s">
        <v>14622</v>
      </c>
      <c r="E7564" s="1" t="n">
        <v>394</v>
      </c>
      <c r="F7564" s="1" t="n">
        <v>51</v>
      </c>
      <c r="G7564" s="1" t="n">
        <v>1072.3</v>
      </c>
      <c r="H7564" s="4" t="n">
        <v>45862.600938669</v>
      </c>
      <c r="I75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7563BT3905174381394511072.345862.600938669</v>
      </c>
      <c r="J7564" s="1" t="n">
        <f aca="false">COUNTIF(I:I, $I7564)</f>
        <v>1</v>
      </c>
      <c r="K7564" s="1" t="str">
        <f aca="false">IF(ISNA(VLOOKUP(Table4[product_id], tblProducts[], tblProducts[product_name],FALSE() )), "Invalid", "Valid")</f>
        <v>Valid</v>
      </c>
      <c r="L7564" s="5" t="str">
        <f aca="false">IF(ISNA(VLOOKUP(Table4[[#This Row],[warehouse_id]], tblwhouse[], tblwhouse[warehouse_name],FALSE() )), "Invalid", "Valid")</f>
        <v>Valid</v>
      </c>
    </row>
    <row r="7565" customFormat="false" ht="15" hidden="false" customHeight="true" outlineLevel="0" collapsed="false">
      <c r="A7565" s="1" t="n">
        <v>7564</v>
      </c>
      <c r="B7565" s="1" t="n">
        <v>2</v>
      </c>
      <c r="C7565" s="1" t="n">
        <v>1981</v>
      </c>
      <c r="D7565" s="1" t="s">
        <v>14623</v>
      </c>
      <c r="E7565" s="1" t="n">
        <v>196</v>
      </c>
      <c r="F7565" s="1" t="n">
        <v>64</v>
      </c>
      <c r="G7565" s="1" t="n">
        <v>1425.9</v>
      </c>
      <c r="H7565" s="4" t="n">
        <v>46174.600938669</v>
      </c>
      <c r="I75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7564BT23575021981196641425.946174.600938669</v>
      </c>
      <c r="J7565" s="1" t="n">
        <f aca="false">COUNTIF(I:I, $I7565)</f>
        <v>1</v>
      </c>
      <c r="K7565" s="1" t="str">
        <f aca="false">IF(ISNA(VLOOKUP(Table4[product_id], tblProducts[], tblProducts[product_name],FALSE() )), "Invalid", "Valid")</f>
        <v>Valid</v>
      </c>
      <c r="L7565" s="5" t="str">
        <f aca="false">IF(ISNA(VLOOKUP(Table4[[#This Row],[warehouse_id]], tblwhouse[], tblwhouse[warehouse_name],FALSE() )), "Invalid", "Valid")</f>
        <v>Valid</v>
      </c>
    </row>
    <row r="7566" customFormat="false" ht="15" hidden="false" customHeight="true" outlineLevel="0" collapsed="false">
      <c r="A7566" s="1" t="n">
        <v>7565</v>
      </c>
      <c r="B7566" s="1" t="n">
        <v>3</v>
      </c>
      <c r="C7566" s="1" t="n">
        <v>275</v>
      </c>
      <c r="D7566" s="1" t="s">
        <v>14624</v>
      </c>
      <c r="E7566" s="1" t="n">
        <v>369</v>
      </c>
      <c r="F7566" s="1" t="n">
        <v>34</v>
      </c>
      <c r="G7566" s="1" t="n">
        <v>834.91</v>
      </c>
      <c r="H7566" s="4" t="n">
        <v>46044.600938669</v>
      </c>
      <c r="I75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7565BT424631327536934834.9146044.600938669</v>
      </c>
      <c r="J7566" s="1" t="n">
        <f aca="false">COUNTIF(I:I, $I7566)</f>
        <v>1</v>
      </c>
      <c r="K7566" s="1" t="str">
        <f aca="false">IF(ISNA(VLOOKUP(Table4[product_id], tblProducts[], tblProducts[product_name],FALSE() )), "Invalid", "Valid")</f>
        <v>Valid</v>
      </c>
      <c r="L7566" s="5" t="str">
        <f aca="false">IF(ISNA(VLOOKUP(Table4[[#This Row],[warehouse_id]], tblwhouse[], tblwhouse[warehouse_name],FALSE() )), "Invalid", "Valid")</f>
        <v>Valid</v>
      </c>
    </row>
    <row r="7567" customFormat="false" ht="15" hidden="false" customHeight="true" outlineLevel="0" collapsed="false">
      <c r="A7567" s="1" t="n">
        <v>7566</v>
      </c>
      <c r="B7567" s="1" t="n">
        <v>1</v>
      </c>
      <c r="C7567" s="1" t="n">
        <v>2440</v>
      </c>
      <c r="D7567" s="1" t="s">
        <v>14625</v>
      </c>
      <c r="E7567" s="1" t="n">
        <v>257</v>
      </c>
      <c r="F7567" s="1" t="n">
        <v>37</v>
      </c>
      <c r="G7567" s="1" t="n">
        <v>904.55</v>
      </c>
      <c r="H7567" s="4" t="n">
        <v>46061.600938669</v>
      </c>
      <c r="I75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7566BT9317451244025737904.5546061.600938669</v>
      </c>
      <c r="J7567" s="1" t="n">
        <f aca="false">COUNTIF(I:I, $I7567)</f>
        <v>1</v>
      </c>
      <c r="K7567" s="1" t="str">
        <f aca="false">IF(ISNA(VLOOKUP(Table4[product_id], tblProducts[], tblProducts[product_name],FALSE() )), "Invalid", "Valid")</f>
        <v>Valid</v>
      </c>
      <c r="L7567" s="5" t="str">
        <f aca="false">IF(ISNA(VLOOKUP(Table4[[#This Row],[warehouse_id]], tblwhouse[], tblwhouse[warehouse_name],FALSE() )), "Invalid", "Valid")</f>
        <v>Valid</v>
      </c>
    </row>
    <row r="7568" customFormat="false" ht="15" hidden="false" customHeight="true" outlineLevel="0" collapsed="false">
      <c r="A7568" s="1" t="n">
        <v>7567</v>
      </c>
      <c r="B7568" s="1" t="n">
        <v>3</v>
      </c>
      <c r="C7568" s="1" t="n">
        <v>2182</v>
      </c>
      <c r="D7568" s="1" t="s">
        <v>14626</v>
      </c>
      <c r="E7568" s="1" t="n">
        <v>182</v>
      </c>
      <c r="F7568" s="1" t="n">
        <v>39</v>
      </c>
      <c r="G7568" s="1" t="n">
        <v>1254.29</v>
      </c>
      <c r="H7568" s="4" t="n">
        <v>46201.600938669</v>
      </c>
      <c r="I75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7567BT17954232182182391254.2946201.600938669</v>
      </c>
      <c r="J7568" s="1" t="n">
        <f aca="false">COUNTIF(I:I, $I7568)</f>
        <v>1</v>
      </c>
      <c r="K7568" s="1" t="str">
        <f aca="false">IF(ISNA(VLOOKUP(Table4[product_id], tblProducts[], tblProducts[product_name],FALSE() )), "Invalid", "Valid")</f>
        <v>Valid</v>
      </c>
      <c r="L7568" s="5" t="str">
        <f aca="false">IF(ISNA(VLOOKUP(Table4[[#This Row],[warehouse_id]], tblwhouse[], tblwhouse[warehouse_name],FALSE() )), "Invalid", "Valid")</f>
        <v>Valid</v>
      </c>
    </row>
    <row r="7569" customFormat="false" ht="15" hidden="false" customHeight="true" outlineLevel="0" collapsed="false">
      <c r="A7569" s="1" t="n">
        <v>7568</v>
      </c>
      <c r="B7569" s="1" t="n">
        <v>3</v>
      </c>
      <c r="C7569" s="1" t="n">
        <v>810</v>
      </c>
      <c r="D7569" s="1" t="s">
        <v>14627</v>
      </c>
      <c r="E7569" s="1" t="n">
        <v>135</v>
      </c>
      <c r="F7569" s="1" t="n">
        <v>31</v>
      </c>
      <c r="G7569" s="1" t="n">
        <v>1366.46</v>
      </c>
      <c r="H7569" s="4" t="n">
        <v>46167.600938669</v>
      </c>
      <c r="I75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7568BT5127373810135311366.4646167.600938669</v>
      </c>
      <c r="J7569" s="1" t="n">
        <f aca="false">COUNTIF(I:I, $I7569)</f>
        <v>1</v>
      </c>
      <c r="K7569" s="1" t="str">
        <f aca="false">IF(ISNA(VLOOKUP(Table4[product_id], tblProducts[], tblProducts[product_name],FALSE() )), "Invalid", "Valid")</f>
        <v>Valid</v>
      </c>
      <c r="L7569" s="5" t="str">
        <f aca="false">IF(ISNA(VLOOKUP(Table4[[#This Row],[warehouse_id]], tblwhouse[], tblwhouse[warehouse_name],FALSE() )), "Invalid", "Valid")</f>
        <v>Valid</v>
      </c>
    </row>
    <row r="7570" customFormat="false" ht="15" hidden="false" customHeight="true" outlineLevel="0" collapsed="false">
      <c r="A7570" s="1" t="n">
        <v>7569</v>
      </c>
      <c r="B7570" s="1" t="n">
        <v>4</v>
      </c>
      <c r="C7570" s="1" t="n">
        <v>1875</v>
      </c>
      <c r="D7570" s="1" t="s">
        <v>14628</v>
      </c>
      <c r="E7570" s="1" t="n">
        <v>76</v>
      </c>
      <c r="F7570" s="1" t="n">
        <v>52</v>
      </c>
      <c r="G7570" s="1" t="n">
        <v>1286</v>
      </c>
      <c r="H7570" s="4" t="n">
        <v>45932.600938669</v>
      </c>
      <c r="I75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7569BT927430418757652128645932.600938669</v>
      </c>
      <c r="J7570" s="1" t="n">
        <f aca="false">COUNTIF(I:I, $I7570)</f>
        <v>1</v>
      </c>
      <c r="K7570" s="1" t="str">
        <f aca="false">IF(ISNA(VLOOKUP(Table4[product_id], tblProducts[], tblProducts[product_name],FALSE() )), "Invalid", "Valid")</f>
        <v>Valid</v>
      </c>
      <c r="L7570" s="5" t="str">
        <f aca="false">IF(ISNA(VLOOKUP(Table4[[#This Row],[warehouse_id]], tblwhouse[], tblwhouse[warehouse_name],FALSE() )), "Invalid", "Valid")</f>
        <v>Valid</v>
      </c>
    </row>
    <row r="7571" customFormat="false" ht="15" hidden="false" customHeight="true" outlineLevel="0" collapsed="false">
      <c r="A7571" s="1" t="n">
        <v>7570</v>
      </c>
      <c r="B7571" s="1" t="n">
        <v>4</v>
      </c>
      <c r="C7571" s="1" t="n">
        <v>1288</v>
      </c>
      <c r="D7571" s="1" t="s">
        <v>14629</v>
      </c>
      <c r="E7571" s="1" t="n">
        <v>454</v>
      </c>
      <c r="F7571" s="1" t="n">
        <v>27</v>
      </c>
      <c r="G7571" s="1" t="n">
        <v>1121.51</v>
      </c>
      <c r="H7571" s="4" t="n">
        <v>45939.600938669</v>
      </c>
      <c r="I75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7570BT54380641288454271121.5145939.600938669</v>
      </c>
      <c r="J7571" s="1" t="n">
        <f aca="false">COUNTIF(I:I, $I7571)</f>
        <v>1</v>
      </c>
      <c r="K7571" s="1" t="str">
        <f aca="false">IF(ISNA(VLOOKUP(Table4[product_id], tblProducts[], tblProducts[product_name],FALSE() )), "Invalid", "Valid")</f>
        <v>Valid</v>
      </c>
      <c r="L7571" s="5" t="str">
        <f aca="false">IF(ISNA(VLOOKUP(Table4[[#This Row],[warehouse_id]], tblwhouse[], tblwhouse[warehouse_name],FALSE() )), "Invalid", "Valid")</f>
        <v>Valid</v>
      </c>
    </row>
    <row r="7572" customFormat="false" ht="15" hidden="false" customHeight="true" outlineLevel="0" collapsed="false">
      <c r="A7572" s="1" t="n">
        <v>7571</v>
      </c>
      <c r="B7572" s="1" t="n">
        <v>4</v>
      </c>
      <c r="C7572" s="1" t="n">
        <v>2664</v>
      </c>
      <c r="D7572" s="1" t="s">
        <v>14630</v>
      </c>
      <c r="E7572" s="1" t="n">
        <v>276</v>
      </c>
      <c r="F7572" s="1" t="n">
        <v>26</v>
      </c>
      <c r="G7572" s="1" t="n">
        <v>707.24</v>
      </c>
      <c r="H7572" s="4" t="n">
        <v>45983.600938669</v>
      </c>
      <c r="I75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7571BT6718174266427626707.2445983.600938669</v>
      </c>
      <c r="J7572" s="1" t="n">
        <f aca="false">COUNTIF(I:I, $I7572)</f>
        <v>1</v>
      </c>
      <c r="K7572" s="1" t="str">
        <f aca="false">IF(ISNA(VLOOKUP(Table4[product_id], tblProducts[], tblProducts[product_name],FALSE() )), "Invalid", "Valid")</f>
        <v>Valid</v>
      </c>
      <c r="L7572" s="5" t="str">
        <f aca="false">IF(ISNA(VLOOKUP(Table4[[#This Row],[warehouse_id]], tblwhouse[], tblwhouse[warehouse_name],FALSE() )), "Invalid", "Valid")</f>
        <v>Valid</v>
      </c>
    </row>
    <row r="7573" customFormat="false" ht="15" hidden="false" customHeight="true" outlineLevel="0" collapsed="false">
      <c r="A7573" s="1" t="n">
        <v>7572</v>
      </c>
      <c r="B7573" s="1" t="n">
        <v>4</v>
      </c>
      <c r="C7573" s="1" t="n">
        <v>796</v>
      </c>
      <c r="D7573" s="1" t="s">
        <v>14631</v>
      </c>
      <c r="E7573" s="1" t="n">
        <v>268</v>
      </c>
      <c r="F7573" s="1" t="n">
        <v>66</v>
      </c>
      <c r="G7573" s="1" t="n">
        <v>1268.53</v>
      </c>
      <c r="H7573" s="4" t="n">
        <v>45889.600938669</v>
      </c>
      <c r="I75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7572BT1625164796268661268.5345889.600938669</v>
      </c>
      <c r="J7573" s="1" t="n">
        <f aca="false">COUNTIF(I:I, $I7573)</f>
        <v>1</v>
      </c>
      <c r="K7573" s="1" t="str">
        <f aca="false">IF(ISNA(VLOOKUP(Table4[product_id], tblProducts[], tblProducts[product_name],FALSE() )), "Invalid", "Valid")</f>
        <v>Valid</v>
      </c>
      <c r="L7573" s="5" t="str">
        <f aca="false">IF(ISNA(VLOOKUP(Table4[[#This Row],[warehouse_id]], tblwhouse[], tblwhouse[warehouse_name],FALSE() )), "Invalid", "Valid")</f>
        <v>Valid</v>
      </c>
    </row>
    <row r="7574" customFormat="false" ht="15" hidden="false" customHeight="true" outlineLevel="0" collapsed="false">
      <c r="A7574" s="1" t="n">
        <v>7573</v>
      </c>
      <c r="B7574" s="1" t="n">
        <v>1</v>
      </c>
      <c r="C7574" s="1" t="n">
        <v>2220</v>
      </c>
      <c r="D7574" s="1" t="s">
        <v>14632</v>
      </c>
      <c r="E7574" s="1" t="n">
        <v>401</v>
      </c>
      <c r="F7574" s="1" t="n">
        <v>55</v>
      </c>
      <c r="G7574" s="1" t="n">
        <v>669.76</v>
      </c>
      <c r="H7574" s="4" t="n">
        <v>46066.600938669</v>
      </c>
      <c r="I75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7573BT5280311222040155669.7646066.600938669</v>
      </c>
      <c r="J7574" s="1" t="n">
        <f aca="false">COUNTIF(I:I, $I7574)</f>
        <v>1</v>
      </c>
      <c r="K7574" s="1" t="str">
        <f aca="false">IF(ISNA(VLOOKUP(Table4[product_id], tblProducts[], tblProducts[product_name],FALSE() )), "Invalid", "Valid")</f>
        <v>Valid</v>
      </c>
      <c r="L7574" s="5" t="str">
        <f aca="false">IF(ISNA(VLOOKUP(Table4[[#This Row],[warehouse_id]], tblwhouse[], tblwhouse[warehouse_name],FALSE() )), "Invalid", "Valid")</f>
        <v>Valid</v>
      </c>
    </row>
    <row r="7575" customFormat="false" ht="15" hidden="false" customHeight="true" outlineLevel="0" collapsed="false">
      <c r="A7575" s="1" t="n">
        <v>7574</v>
      </c>
      <c r="B7575" s="1" t="n">
        <v>2</v>
      </c>
      <c r="C7575" s="1" t="n">
        <v>1812</v>
      </c>
      <c r="D7575" s="1" t="s">
        <v>14633</v>
      </c>
      <c r="E7575" s="1" t="n">
        <v>474</v>
      </c>
      <c r="F7575" s="1" t="n">
        <v>21</v>
      </c>
      <c r="G7575" s="1" t="n">
        <v>30.69</v>
      </c>
      <c r="H7575" s="4" t="n">
        <v>46124.600938669</v>
      </c>
      <c r="I75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7574BT247081218124742130.6946124.600938669</v>
      </c>
      <c r="J7575" s="1" t="n">
        <f aca="false">COUNTIF(I:I, $I7575)</f>
        <v>1</v>
      </c>
      <c r="K7575" s="1" t="str">
        <f aca="false">IF(ISNA(VLOOKUP(Table4[product_id], tblProducts[], tblProducts[product_name],FALSE() )), "Invalid", "Valid")</f>
        <v>Valid</v>
      </c>
      <c r="L7575" s="5" t="str">
        <f aca="false">IF(ISNA(VLOOKUP(Table4[[#This Row],[warehouse_id]], tblwhouse[], tblwhouse[warehouse_name],FALSE() )), "Invalid", "Valid")</f>
        <v>Valid</v>
      </c>
    </row>
    <row r="7576" customFormat="false" ht="15" hidden="false" customHeight="true" outlineLevel="0" collapsed="false">
      <c r="A7576" s="1" t="n">
        <v>7575</v>
      </c>
      <c r="B7576" s="1" t="n">
        <v>4</v>
      </c>
      <c r="C7576" s="1" t="n">
        <v>1497</v>
      </c>
      <c r="D7576" s="1" t="s">
        <v>14634</v>
      </c>
      <c r="E7576" s="1" t="n">
        <v>95</v>
      </c>
      <c r="F7576" s="1" t="n">
        <v>73</v>
      </c>
      <c r="G7576" s="1" t="n">
        <v>1313.91</v>
      </c>
      <c r="H7576" s="4" t="n">
        <v>46195.600938669</v>
      </c>
      <c r="I75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7575BT1691624149795731313.9146195.600938669</v>
      </c>
      <c r="J7576" s="1" t="n">
        <f aca="false">COUNTIF(I:I, $I7576)</f>
        <v>1</v>
      </c>
      <c r="K7576" s="1" t="str">
        <f aca="false">IF(ISNA(VLOOKUP(Table4[product_id], tblProducts[], tblProducts[product_name],FALSE() )), "Invalid", "Valid")</f>
        <v>Valid</v>
      </c>
      <c r="L7576" s="5" t="str">
        <f aca="false">IF(ISNA(VLOOKUP(Table4[[#This Row],[warehouse_id]], tblwhouse[], tblwhouse[warehouse_name],FALSE() )), "Invalid", "Valid")</f>
        <v>Valid</v>
      </c>
    </row>
    <row r="7577" customFormat="false" ht="15" hidden="false" customHeight="true" outlineLevel="0" collapsed="false">
      <c r="A7577" s="1" t="n">
        <v>7576</v>
      </c>
      <c r="B7577" s="1" t="n">
        <v>4</v>
      </c>
      <c r="C7577" s="1" t="n">
        <v>737</v>
      </c>
      <c r="D7577" s="1" t="s">
        <v>14635</v>
      </c>
      <c r="E7577" s="1" t="n">
        <v>290</v>
      </c>
      <c r="F7577" s="1" t="n">
        <v>43</v>
      </c>
      <c r="G7577" s="1" t="n">
        <v>368.68</v>
      </c>
      <c r="H7577" s="4" t="n">
        <v>46156.600938669</v>
      </c>
      <c r="I75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7576BT797931473729043368.6846156.600938669</v>
      </c>
      <c r="J7577" s="1" t="n">
        <f aca="false">COUNTIF(I:I, $I7577)</f>
        <v>1</v>
      </c>
      <c r="K7577" s="1" t="str">
        <f aca="false">IF(ISNA(VLOOKUP(Table4[product_id], tblProducts[], tblProducts[product_name],FALSE() )), "Invalid", "Valid")</f>
        <v>Valid</v>
      </c>
      <c r="L7577" s="5" t="str">
        <f aca="false">IF(ISNA(VLOOKUP(Table4[[#This Row],[warehouse_id]], tblwhouse[], tblwhouse[warehouse_name],FALSE() )), "Invalid", "Valid")</f>
        <v>Valid</v>
      </c>
    </row>
    <row r="7578" customFormat="false" ht="15" hidden="false" customHeight="true" outlineLevel="0" collapsed="false">
      <c r="A7578" s="1" t="n">
        <v>7577</v>
      </c>
      <c r="B7578" s="1" t="n">
        <v>4</v>
      </c>
      <c r="C7578" s="1" t="n">
        <v>2823</v>
      </c>
      <c r="D7578" s="1" t="s">
        <v>14636</v>
      </c>
      <c r="E7578" s="1" t="n">
        <v>404</v>
      </c>
      <c r="F7578" s="1" t="n">
        <v>71</v>
      </c>
      <c r="G7578" s="1" t="n">
        <v>802.37</v>
      </c>
      <c r="H7578" s="4" t="n">
        <v>46110.600938669</v>
      </c>
      <c r="I75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7577BT2396934282340471802.3746110.600938669</v>
      </c>
      <c r="J7578" s="1" t="n">
        <f aca="false">COUNTIF(I:I, $I7578)</f>
        <v>1</v>
      </c>
      <c r="K7578" s="1" t="str">
        <f aca="false">IF(ISNA(VLOOKUP(Table4[product_id], tblProducts[], tblProducts[product_name],FALSE() )), "Invalid", "Valid")</f>
        <v>Valid</v>
      </c>
      <c r="L7578" s="5" t="str">
        <f aca="false">IF(ISNA(VLOOKUP(Table4[[#This Row],[warehouse_id]], tblwhouse[], tblwhouse[warehouse_name],FALSE() )), "Invalid", "Valid")</f>
        <v>Valid</v>
      </c>
    </row>
    <row r="7579" customFormat="false" ht="15" hidden="false" customHeight="true" outlineLevel="0" collapsed="false">
      <c r="A7579" s="1" t="n">
        <v>7578</v>
      </c>
      <c r="B7579" s="1" t="n">
        <v>4</v>
      </c>
      <c r="C7579" s="1" t="n">
        <v>27</v>
      </c>
      <c r="D7579" s="1" t="s">
        <v>14637</v>
      </c>
      <c r="E7579" s="1" t="n">
        <v>19</v>
      </c>
      <c r="F7579" s="1" t="n">
        <v>29</v>
      </c>
      <c r="G7579" s="1" t="n">
        <v>984.96</v>
      </c>
      <c r="H7579" s="4" t="n">
        <v>46194.600938669</v>
      </c>
      <c r="I75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7578BT6781114271929984.9646194.600938669</v>
      </c>
      <c r="J7579" s="1" t="n">
        <f aca="false">COUNTIF(I:I, $I7579)</f>
        <v>1</v>
      </c>
      <c r="K7579" s="1" t="str">
        <f aca="false">IF(ISNA(VLOOKUP(Table4[product_id], tblProducts[], tblProducts[product_name],FALSE() )), "Invalid", "Valid")</f>
        <v>Valid</v>
      </c>
      <c r="L7579" s="5" t="str">
        <f aca="false">IF(ISNA(VLOOKUP(Table4[[#This Row],[warehouse_id]], tblwhouse[], tblwhouse[warehouse_name],FALSE() )), "Invalid", "Valid")</f>
        <v>Valid</v>
      </c>
    </row>
    <row r="7580" customFormat="false" ht="15" hidden="false" customHeight="true" outlineLevel="0" collapsed="false">
      <c r="A7580" s="1" t="n">
        <v>7579</v>
      </c>
      <c r="B7580" s="1" t="n">
        <v>1</v>
      </c>
      <c r="C7580" s="1" t="n">
        <v>381</v>
      </c>
      <c r="D7580" s="1" t="s">
        <v>14638</v>
      </c>
      <c r="E7580" s="1" t="n">
        <v>164</v>
      </c>
      <c r="F7580" s="1" t="n">
        <v>32</v>
      </c>
      <c r="G7580" s="1" t="n">
        <v>1032.05</v>
      </c>
      <c r="H7580" s="4" t="n">
        <v>46086.600938669</v>
      </c>
      <c r="I75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7579BT6602671381164321032.0546086.600938669</v>
      </c>
      <c r="J7580" s="1" t="n">
        <f aca="false">COUNTIF(I:I, $I7580)</f>
        <v>1</v>
      </c>
      <c r="K7580" s="1" t="str">
        <f aca="false">IF(ISNA(VLOOKUP(Table4[product_id], tblProducts[], tblProducts[product_name],FALSE() )), "Invalid", "Valid")</f>
        <v>Valid</v>
      </c>
      <c r="L7580" s="5" t="str">
        <f aca="false">IF(ISNA(VLOOKUP(Table4[[#This Row],[warehouse_id]], tblwhouse[], tblwhouse[warehouse_name],FALSE() )), "Invalid", "Valid")</f>
        <v>Valid</v>
      </c>
    </row>
    <row r="7581" customFormat="false" ht="15" hidden="false" customHeight="true" outlineLevel="0" collapsed="false">
      <c r="A7581" s="1" t="n">
        <v>7580</v>
      </c>
      <c r="B7581" s="1" t="n">
        <v>3</v>
      </c>
      <c r="C7581" s="1" t="n">
        <v>1509</v>
      </c>
      <c r="D7581" s="1" t="s">
        <v>14639</v>
      </c>
      <c r="E7581" s="1" t="n">
        <v>213</v>
      </c>
      <c r="F7581" s="1" t="n">
        <v>56</v>
      </c>
      <c r="G7581" s="1" t="n">
        <v>854.4</v>
      </c>
      <c r="H7581" s="4" t="n">
        <v>46085.600938669</v>
      </c>
      <c r="I75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7580BT7259873150921356854.446085.600938669</v>
      </c>
      <c r="J7581" s="1" t="n">
        <f aca="false">COUNTIF(I:I, $I7581)</f>
        <v>1</v>
      </c>
      <c r="K7581" s="1" t="str">
        <f aca="false">IF(ISNA(VLOOKUP(Table4[product_id], tblProducts[], tblProducts[product_name],FALSE() )), "Invalid", "Valid")</f>
        <v>Valid</v>
      </c>
      <c r="L7581" s="5" t="str">
        <f aca="false">IF(ISNA(VLOOKUP(Table4[[#This Row],[warehouse_id]], tblwhouse[], tblwhouse[warehouse_name],FALSE() )), "Invalid", "Valid")</f>
        <v>Valid</v>
      </c>
    </row>
    <row r="7582" customFormat="false" ht="15" hidden="false" customHeight="true" outlineLevel="0" collapsed="false">
      <c r="A7582" s="1" t="n">
        <v>7581</v>
      </c>
      <c r="B7582" s="1" t="n">
        <v>1</v>
      </c>
      <c r="C7582" s="1" t="n">
        <v>205</v>
      </c>
      <c r="D7582" s="1" t="s">
        <v>14640</v>
      </c>
      <c r="E7582" s="1" t="n">
        <v>326</v>
      </c>
      <c r="F7582" s="1" t="n">
        <v>31</v>
      </c>
      <c r="G7582" s="1" t="n">
        <v>1202.47</v>
      </c>
      <c r="H7582" s="4" t="n">
        <v>46036.600938669</v>
      </c>
      <c r="I75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7581BT8520081205326311202.4746036.600938669</v>
      </c>
      <c r="J7582" s="1" t="n">
        <f aca="false">COUNTIF(I:I, $I7582)</f>
        <v>1</v>
      </c>
      <c r="K7582" s="1" t="str">
        <f aca="false">IF(ISNA(VLOOKUP(Table4[product_id], tblProducts[], tblProducts[product_name],FALSE() )), "Invalid", "Valid")</f>
        <v>Valid</v>
      </c>
      <c r="L7582" s="5" t="str">
        <f aca="false">IF(ISNA(VLOOKUP(Table4[[#This Row],[warehouse_id]], tblwhouse[], tblwhouse[warehouse_name],FALSE() )), "Invalid", "Valid")</f>
        <v>Valid</v>
      </c>
    </row>
    <row r="7583" customFormat="false" ht="15" hidden="false" customHeight="true" outlineLevel="0" collapsed="false">
      <c r="A7583" s="1" t="n">
        <v>7582</v>
      </c>
      <c r="B7583" s="1" t="n">
        <v>1</v>
      </c>
      <c r="C7583" s="1" t="n">
        <v>2596</v>
      </c>
      <c r="D7583" s="1" t="s">
        <v>14641</v>
      </c>
      <c r="E7583" s="1" t="n">
        <v>79</v>
      </c>
      <c r="F7583" s="1" t="n">
        <v>30</v>
      </c>
      <c r="G7583" s="1" t="n">
        <v>915.37</v>
      </c>
      <c r="H7583" s="4" t="n">
        <v>46185.600938669</v>
      </c>
      <c r="I75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7582BT126144125967930915.3746185.600938669</v>
      </c>
      <c r="J7583" s="1" t="n">
        <f aca="false">COUNTIF(I:I, $I7583)</f>
        <v>1</v>
      </c>
      <c r="K7583" s="1" t="str">
        <f aca="false">IF(ISNA(VLOOKUP(Table4[product_id], tblProducts[], tblProducts[product_name],FALSE() )), "Invalid", "Valid")</f>
        <v>Valid</v>
      </c>
      <c r="L7583" s="5" t="str">
        <f aca="false">IF(ISNA(VLOOKUP(Table4[[#This Row],[warehouse_id]], tblwhouse[], tblwhouse[warehouse_name],FALSE() )), "Invalid", "Valid")</f>
        <v>Valid</v>
      </c>
    </row>
    <row r="7584" customFormat="false" ht="15" hidden="false" customHeight="true" outlineLevel="0" collapsed="false">
      <c r="A7584" s="1" t="n">
        <v>7583</v>
      </c>
      <c r="B7584" s="1" t="n">
        <v>1</v>
      </c>
      <c r="C7584" s="1" t="n">
        <v>476</v>
      </c>
      <c r="D7584" s="1" t="s">
        <v>14642</v>
      </c>
      <c r="E7584" s="1" t="n">
        <v>218</v>
      </c>
      <c r="F7584" s="1" t="n">
        <v>61</v>
      </c>
      <c r="G7584" s="1" t="n">
        <v>769.52</v>
      </c>
      <c r="H7584" s="4" t="n">
        <v>45997.600938669</v>
      </c>
      <c r="I75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7583BT447364147621861769.5245997.600938669</v>
      </c>
      <c r="J7584" s="1" t="n">
        <f aca="false">COUNTIF(I:I, $I7584)</f>
        <v>1</v>
      </c>
      <c r="K7584" s="1" t="str">
        <f aca="false">IF(ISNA(VLOOKUP(Table4[product_id], tblProducts[], tblProducts[product_name],FALSE() )), "Invalid", "Valid")</f>
        <v>Valid</v>
      </c>
      <c r="L7584" s="5" t="str">
        <f aca="false">IF(ISNA(VLOOKUP(Table4[[#This Row],[warehouse_id]], tblwhouse[], tblwhouse[warehouse_name],FALSE() )), "Invalid", "Valid")</f>
        <v>Valid</v>
      </c>
    </row>
    <row r="7585" customFormat="false" ht="15" hidden="false" customHeight="true" outlineLevel="0" collapsed="false">
      <c r="A7585" s="1" t="n">
        <v>7584</v>
      </c>
      <c r="B7585" s="1" t="n">
        <v>3</v>
      </c>
      <c r="C7585" s="1" t="n">
        <v>2534</v>
      </c>
      <c r="D7585" s="1" t="s">
        <v>14643</v>
      </c>
      <c r="E7585" s="1" t="n">
        <v>108</v>
      </c>
      <c r="F7585" s="1" t="n">
        <v>23</v>
      </c>
      <c r="G7585" s="1" t="n">
        <v>81.4</v>
      </c>
      <c r="H7585" s="4" t="n">
        <v>45921.600938669</v>
      </c>
      <c r="I75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7584BT975631325341082381.445921.600938669</v>
      </c>
      <c r="J7585" s="1" t="n">
        <f aca="false">COUNTIF(I:I, $I7585)</f>
        <v>1</v>
      </c>
      <c r="K7585" s="1" t="str">
        <f aca="false">IF(ISNA(VLOOKUP(Table4[product_id], tblProducts[], tblProducts[product_name],FALSE() )), "Invalid", "Valid")</f>
        <v>Valid</v>
      </c>
      <c r="L7585" s="5" t="str">
        <f aca="false">IF(ISNA(VLOOKUP(Table4[[#This Row],[warehouse_id]], tblwhouse[], tblwhouse[warehouse_name],FALSE() )), "Invalid", "Valid")</f>
        <v>Valid</v>
      </c>
    </row>
    <row r="7586" customFormat="false" ht="15" hidden="false" customHeight="true" outlineLevel="0" collapsed="false">
      <c r="A7586" s="1" t="n">
        <v>7585</v>
      </c>
      <c r="B7586" s="1" t="n">
        <v>1</v>
      </c>
      <c r="C7586" s="1" t="n">
        <v>737</v>
      </c>
      <c r="D7586" s="1" t="s">
        <v>14644</v>
      </c>
      <c r="E7586" s="1" t="n">
        <v>0</v>
      </c>
      <c r="F7586" s="1" t="n">
        <v>20</v>
      </c>
      <c r="G7586" s="1" t="n">
        <v>1450.3</v>
      </c>
      <c r="H7586" s="4" t="n">
        <v>45990.600938669</v>
      </c>
      <c r="I75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7585BT14589817370201450.345990.600938669</v>
      </c>
      <c r="J7586" s="1" t="n">
        <f aca="false">COUNTIF(I:I, $I7586)</f>
        <v>1</v>
      </c>
      <c r="K7586" s="1" t="str">
        <f aca="false">IF(ISNA(VLOOKUP(Table4[product_id], tblProducts[], tblProducts[product_name],FALSE() )), "Invalid", "Valid")</f>
        <v>Valid</v>
      </c>
      <c r="L7586" s="5" t="str">
        <f aca="false">IF(ISNA(VLOOKUP(Table4[[#This Row],[warehouse_id]], tblwhouse[], tblwhouse[warehouse_name],FALSE() )), "Invalid", "Valid")</f>
        <v>Valid</v>
      </c>
    </row>
    <row r="7587" customFormat="false" ht="15" hidden="false" customHeight="true" outlineLevel="0" collapsed="false">
      <c r="A7587" s="1" t="n">
        <v>7586</v>
      </c>
      <c r="B7587" s="1" t="n">
        <v>2</v>
      </c>
      <c r="C7587" s="1" t="n">
        <v>1809</v>
      </c>
      <c r="D7587" s="1" t="s">
        <v>14645</v>
      </c>
      <c r="E7587" s="1" t="n">
        <v>246</v>
      </c>
      <c r="F7587" s="1" t="n">
        <v>39</v>
      </c>
      <c r="G7587" s="1" t="n">
        <v>114.64</v>
      </c>
      <c r="H7587" s="4" t="n">
        <v>45991.600938669</v>
      </c>
      <c r="I75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7586BT3460852180924639114.6445991.600938669</v>
      </c>
      <c r="J7587" s="1" t="n">
        <f aca="false">COUNTIF(I:I, $I7587)</f>
        <v>1</v>
      </c>
      <c r="K7587" s="1" t="str">
        <f aca="false">IF(ISNA(VLOOKUP(Table4[product_id], tblProducts[], tblProducts[product_name],FALSE() )), "Invalid", "Valid")</f>
        <v>Valid</v>
      </c>
      <c r="L7587" s="5" t="str">
        <f aca="false">IF(ISNA(VLOOKUP(Table4[[#This Row],[warehouse_id]], tblwhouse[], tblwhouse[warehouse_name],FALSE() )), "Invalid", "Valid")</f>
        <v>Valid</v>
      </c>
    </row>
    <row r="7588" customFormat="false" ht="15" hidden="false" customHeight="true" outlineLevel="0" collapsed="false">
      <c r="A7588" s="1" t="n">
        <v>7587</v>
      </c>
      <c r="B7588" s="1" t="n">
        <v>1</v>
      </c>
      <c r="C7588" s="1" t="n">
        <v>2704</v>
      </c>
      <c r="D7588" s="1" t="s">
        <v>14646</v>
      </c>
      <c r="E7588" s="1" t="n">
        <v>195</v>
      </c>
      <c r="F7588" s="1" t="n">
        <v>72</v>
      </c>
      <c r="G7588" s="1" t="n">
        <v>540.87</v>
      </c>
      <c r="H7588" s="4" t="n">
        <v>46035.600938669</v>
      </c>
      <c r="I75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7587BT3413681270419572540.8746035.600938669</v>
      </c>
      <c r="J7588" s="1" t="n">
        <f aca="false">COUNTIF(I:I, $I7588)</f>
        <v>1</v>
      </c>
      <c r="K7588" s="1" t="str">
        <f aca="false">IF(ISNA(VLOOKUP(Table4[product_id], tblProducts[], tblProducts[product_name],FALSE() )), "Invalid", "Valid")</f>
        <v>Valid</v>
      </c>
      <c r="L7588" s="5" t="str">
        <f aca="false">IF(ISNA(VLOOKUP(Table4[[#This Row],[warehouse_id]], tblwhouse[], tblwhouse[warehouse_name],FALSE() )), "Invalid", "Valid")</f>
        <v>Valid</v>
      </c>
    </row>
    <row r="7589" customFormat="false" ht="15" hidden="false" customHeight="true" outlineLevel="0" collapsed="false">
      <c r="A7589" s="1" t="n">
        <v>7588</v>
      </c>
      <c r="B7589" s="1" t="n">
        <v>4</v>
      </c>
      <c r="C7589" s="1" t="n">
        <v>1464</v>
      </c>
      <c r="D7589" s="1" t="s">
        <v>14647</v>
      </c>
      <c r="E7589" s="1" t="n">
        <v>312</v>
      </c>
      <c r="F7589" s="1" t="n">
        <v>68</v>
      </c>
      <c r="G7589" s="1" t="n">
        <v>101.11</v>
      </c>
      <c r="H7589" s="4" t="n">
        <v>46023.600938669</v>
      </c>
      <c r="I75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7588BT9632654146431268101.1146023.600938669</v>
      </c>
      <c r="J7589" s="1" t="n">
        <f aca="false">COUNTIF(I:I, $I7589)</f>
        <v>1</v>
      </c>
      <c r="K7589" s="1" t="str">
        <f aca="false">IF(ISNA(VLOOKUP(Table4[product_id], tblProducts[], tblProducts[product_name],FALSE() )), "Invalid", "Valid")</f>
        <v>Valid</v>
      </c>
      <c r="L7589" s="5" t="str">
        <f aca="false">IF(ISNA(VLOOKUP(Table4[[#This Row],[warehouse_id]], tblwhouse[], tblwhouse[warehouse_name],FALSE() )), "Invalid", "Valid")</f>
        <v>Valid</v>
      </c>
    </row>
    <row r="7590" customFormat="false" ht="15" hidden="false" customHeight="true" outlineLevel="0" collapsed="false">
      <c r="A7590" s="1" t="n">
        <v>7589</v>
      </c>
      <c r="B7590" s="1" t="n">
        <v>4</v>
      </c>
      <c r="C7590" s="1" t="n">
        <v>1847</v>
      </c>
      <c r="D7590" s="1" t="s">
        <v>14648</v>
      </c>
      <c r="E7590" s="1" t="n">
        <v>22</v>
      </c>
      <c r="F7590" s="1" t="n">
        <v>21</v>
      </c>
      <c r="G7590" s="1" t="n">
        <v>1069.59</v>
      </c>
      <c r="H7590" s="4" t="n">
        <v>46147.600938669</v>
      </c>
      <c r="I75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7589BT8150034184722211069.5946147.600938669</v>
      </c>
      <c r="J7590" s="1" t="n">
        <f aca="false">COUNTIF(I:I, $I7590)</f>
        <v>1</v>
      </c>
      <c r="K7590" s="1" t="str">
        <f aca="false">IF(ISNA(VLOOKUP(Table4[product_id], tblProducts[], tblProducts[product_name],FALSE() )), "Invalid", "Valid")</f>
        <v>Valid</v>
      </c>
      <c r="L7590" s="5" t="str">
        <f aca="false">IF(ISNA(VLOOKUP(Table4[[#This Row],[warehouse_id]], tblwhouse[], tblwhouse[warehouse_name],FALSE() )), "Invalid", "Valid")</f>
        <v>Valid</v>
      </c>
    </row>
    <row r="7591" customFormat="false" ht="15" hidden="false" customHeight="true" outlineLevel="0" collapsed="false">
      <c r="A7591" s="1" t="n">
        <v>7590</v>
      </c>
      <c r="B7591" s="1" t="n">
        <v>1</v>
      </c>
      <c r="C7591" s="1" t="n">
        <v>2837</v>
      </c>
      <c r="D7591" s="1" t="s">
        <v>14649</v>
      </c>
      <c r="E7591" s="1" t="n">
        <v>52</v>
      </c>
      <c r="F7591" s="1" t="n">
        <v>69</v>
      </c>
      <c r="G7591" s="1" t="n">
        <v>492.1</v>
      </c>
      <c r="H7591" s="4" t="n">
        <v>45899.600938669</v>
      </c>
      <c r="I75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7590BT484511128375269492.145899.600938669</v>
      </c>
      <c r="J7591" s="1" t="n">
        <f aca="false">COUNTIF(I:I, $I7591)</f>
        <v>1</v>
      </c>
      <c r="K7591" s="1" t="str">
        <f aca="false">IF(ISNA(VLOOKUP(Table4[product_id], tblProducts[], tblProducts[product_name],FALSE() )), "Invalid", "Valid")</f>
        <v>Valid</v>
      </c>
      <c r="L7591" s="5" t="str">
        <f aca="false">IF(ISNA(VLOOKUP(Table4[[#This Row],[warehouse_id]], tblwhouse[], tblwhouse[warehouse_name],FALSE() )), "Invalid", "Valid")</f>
        <v>Valid</v>
      </c>
    </row>
    <row r="7592" customFormat="false" ht="15" hidden="false" customHeight="true" outlineLevel="0" collapsed="false">
      <c r="A7592" s="1" t="n">
        <v>7591</v>
      </c>
      <c r="B7592" s="1" t="n">
        <v>2</v>
      </c>
      <c r="C7592" s="1" t="n">
        <v>2711</v>
      </c>
      <c r="D7592" s="1" t="s">
        <v>14650</v>
      </c>
      <c r="E7592" s="1" t="n">
        <v>472</v>
      </c>
      <c r="F7592" s="1" t="n">
        <v>31</v>
      </c>
      <c r="G7592" s="1" t="n">
        <v>395.76</v>
      </c>
      <c r="H7592" s="4" t="n">
        <v>46130.600938669</v>
      </c>
      <c r="I75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7591BT2226382271147231395.7646130.600938669</v>
      </c>
      <c r="J7592" s="1" t="n">
        <f aca="false">COUNTIF(I:I, $I7592)</f>
        <v>1</v>
      </c>
      <c r="K7592" s="1" t="str">
        <f aca="false">IF(ISNA(VLOOKUP(Table4[product_id], tblProducts[], tblProducts[product_name],FALSE() )), "Invalid", "Valid")</f>
        <v>Valid</v>
      </c>
      <c r="L7592" s="5" t="str">
        <f aca="false">IF(ISNA(VLOOKUP(Table4[[#This Row],[warehouse_id]], tblwhouse[], tblwhouse[warehouse_name],FALSE() )), "Invalid", "Valid")</f>
        <v>Valid</v>
      </c>
    </row>
    <row r="7593" customFormat="false" ht="15" hidden="false" customHeight="true" outlineLevel="0" collapsed="false">
      <c r="A7593" s="1" t="n">
        <v>7592</v>
      </c>
      <c r="B7593" s="1" t="n">
        <v>1</v>
      </c>
      <c r="C7593" s="1" t="n">
        <v>587</v>
      </c>
      <c r="D7593" s="1" t="s">
        <v>14651</v>
      </c>
      <c r="E7593" s="1" t="n">
        <v>170</v>
      </c>
      <c r="F7593" s="1" t="n">
        <v>52</v>
      </c>
      <c r="G7593" s="1" t="n">
        <v>880.22</v>
      </c>
      <c r="H7593" s="4" t="n">
        <v>45919.600938669</v>
      </c>
      <c r="I75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7592BT897598158717052880.2245919.600938669</v>
      </c>
      <c r="J7593" s="1" t="n">
        <f aca="false">COUNTIF(I:I, $I7593)</f>
        <v>1</v>
      </c>
      <c r="K7593" s="1" t="str">
        <f aca="false">IF(ISNA(VLOOKUP(Table4[product_id], tblProducts[], tblProducts[product_name],FALSE() )), "Invalid", "Valid")</f>
        <v>Valid</v>
      </c>
      <c r="L7593" s="5" t="str">
        <f aca="false">IF(ISNA(VLOOKUP(Table4[[#This Row],[warehouse_id]], tblwhouse[], tblwhouse[warehouse_name],FALSE() )), "Invalid", "Valid")</f>
        <v>Valid</v>
      </c>
    </row>
    <row r="7594" customFormat="false" ht="15" hidden="false" customHeight="true" outlineLevel="0" collapsed="false">
      <c r="A7594" s="1" t="n">
        <v>7593</v>
      </c>
      <c r="B7594" s="1" t="n">
        <v>1</v>
      </c>
      <c r="C7594" s="1" t="n">
        <v>1751</v>
      </c>
      <c r="D7594" s="1" t="s">
        <v>14652</v>
      </c>
      <c r="E7594" s="1" t="n">
        <v>250</v>
      </c>
      <c r="F7594" s="1" t="n">
        <v>73</v>
      </c>
      <c r="G7594" s="1" t="n">
        <v>667.28</v>
      </c>
      <c r="H7594" s="4" t="n">
        <v>46199.6009386806</v>
      </c>
      <c r="I75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7593BT5082221175125073667.2846199.6009386806</v>
      </c>
      <c r="J7594" s="1" t="n">
        <f aca="false">COUNTIF(I:I, $I7594)</f>
        <v>1</v>
      </c>
      <c r="K7594" s="1" t="str">
        <f aca="false">IF(ISNA(VLOOKUP(Table4[product_id], tblProducts[], tblProducts[product_name],FALSE() )), "Invalid", "Valid")</f>
        <v>Valid</v>
      </c>
      <c r="L7594" s="5" t="str">
        <f aca="false">IF(ISNA(VLOOKUP(Table4[[#This Row],[warehouse_id]], tblwhouse[], tblwhouse[warehouse_name],FALSE() )), "Invalid", "Valid")</f>
        <v>Valid</v>
      </c>
    </row>
    <row r="7595" customFormat="false" ht="15" hidden="false" customHeight="true" outlineLevel="0" collapsed="false">
      <c r="A7595" s="1" t="n">
        <v>7594</v>
      </c>
      <c r="B7595" s="1" t="n">
        <v>1</v>
      </c>
      <c r="C7595" s="1" t="n">
        <v>2330</v>
      </c>
      <c r="D7595" s="1" t="s">
        <v>14653</v>
      </c>
      <c r="E7595" s="1" t="n">
        <v>26</v>
      </c>
      <c r="F7595" s="1" t="n">
        <v>20</v>
      </c>
      <c r="G7595" s="1" t="n">
        <v>1308.43</v>
      </c>
      <c r="H7595" s="4" t="n">
        <v>46164.6009386806</v>
      </c>
      <c r="I75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7594BT2749771233026201308.4346164.6009386806</v>
      </c>
      <c r="J7595" s="1" t="n">
        <f aca="false">COUNTIF(I:I, $I7595)</f>
        <v>1</v>
      </c>
      <c r="K7595" s="1" t="str">
        <f aca="false">IF(ISNA(VLOOKUP(Table4[product_id], tblProducts[], tblProducts[product_name],FALSE() )), "Invalid", "Valid")</f>
        <v>Valid</v>
      </c>
      <c r="L7595" s="5" t="str">
        <f aca="false">IF(ISNA(VLOOKUP(Table4[[#This Row],[warehouse_id]], tblwhouse[], tblwhouse[warehouse_name],FALSE() )), "Invalid", "Valid")</f>
        <v>Valid</v>
      </c>
    </row>
    <row r="7596" customFormat="false" ht="15" hidden="false" customHeight="true" outlineLevel="0" collapsed="false">
      <c r="A7596" s="1" t="n">
        <v>7595</v>
      </c>
      <c r="B7596" s="1" t="n">
        <v>1</v>
      </c>
      <c r="C7596" s="1" t="n">
        <v>2175</v>
      </c>
      <c r="D7596" s="1" t="s">
        <v>14654</v>
      </c>
      <c r="E7596" s="1" t="n">
        <v>144</v>
      </c>
      <c r="F7596" s="1" t="n">
        <v>73</v>
      </c>
      <c r="G7596" s="1" t="n">
        <v>549.63</v>
      </c>
      <c r="H7596" s="4" t="n">
        <v>46219.6009386806</v>
      </c>
      <c r="I75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7595BT8441391217514473549.6346219.6009386806</v>
      </c>
      <c r="J7596" s="1" t="n">
        <f aca="false">COUNTIF(I:I, $I7596)</f>
        <v>1</v>
      </c>
      <c r="K7596" s="1" t="str">
        <f aca="false">IF(ISNA(VLOOKUP(Table4[product_id], tblProducts[], tblProducts[product_name],FALSE() )), "Invalid", "Valid")</f>
        <v>Valid</v>
      </c>
      <c r="L7596" s="5" t="str">
        <f aca="false">IF(ISNA(VLOOKUP(Table4[[#This Row],[warehouse_id]], tblwhouse[], tblwhouse[warehouse_name],FALSE() )), "Invalid", "Valid")</f>
        <v>Valid</v>
      </c>
    </row>
    <row r="7597" customFormat="false" ht="15" hidden="false" customHeight="true" outlineLevel="0" collapsed="false">
      <c r="A7597" s="1" t="n">
        <v>7596</v>
      </c>
      <c r="B7597" s="1" t="n">
        <v>3</v>
      </c>
      <c r="C7597" s="1" t="n">
        <v>2892</v>
      </c>
      <c r="D7597" s="1" t="s">
        <v>14655</v>
      </c>
      <c r="E7597" s="1" t="n">
        <v>481</v>
      </c>
      <c r="F7597" s="1" t="n">
        <v>78</v>
      </c>
      <c r="G7597" s="1" t="n">
        <v>334.87</v>
      </c>
      <c r="H7597" s="4" t="n">
        <v>46083.6009386806</v>
      </c>
      <c r="I75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7596BT9361173289248178334.8746083.6009386806</v>
      </c>
      <c r="J7597" s="1" t="n">
        <f aca="false">COUNTIF(I:I, $I7597)</f>
        <v>1</v>
      </c>
      <c r="K7597" s="1" t="str">
        <f aca="false">IF(ISNA(VLOOKUP(Table4[product_id], tblProducts[], tblProducts[product_name],FALSE() )), "Invalid", "Valid")</f>
        <v>Valid</v>
      </c>
      <c r="L7597" s="5" t="str">
        <f aca="false">IF(ISNA(VLOOKUP(Table4[[#This Row],[warehouse_id]], tblwhouse[], tblwhouse[warehouse_name],FALSE() )), "Invalid", "Valid")</f>
        <v>Valid</v>
      </c>
    </row>
    <row r="7598" customFormat="false" ht="15" hidden="false" customHeight="true" outlineLevel="0" collapsed="false">
      <c r="A7598" s="1" t="n">
        <v>7597</v>
      </c>
      <c r="B7598" s="1" t="n">
        <v>2</v>
      </c>
      <c r="C7598" s="1" t="n">
        <v>1456</v>
      </c>
      <c r="D7598" s="1" t="s">
        <v>14656</v>
      </c>
      <c r="E7598" s="1" t="n">
        <v>288</v>
      </c>
      <c r="F7598" s="1" t="n">
        <v>49</v>
      </c>
      <c r="G7598" s="1" t="n">
        <v>805.85</v>
      </c>
      <c r="H7598" s="4" t="n">
        <v>46200.6009386806</v>
      </c>
      <c r="I75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7597BT4685552145628849805.8546200.6009386806</v>
      </c>
      <c r="J7598" s="1" t="n">
        <f aca="false">COUNTIF(I:I, $I7598)</f>
        <v>1</v>
      </c>
      <c r="K7598" s="1" t="str">
        <f aca="false">IF(ISNA(VLOOKUP(Table4[product_id], tblProducts[], tblProducts[product_name],FALSE() )), "Invalid", "Valid")</f>
        <v>Valid</v>
      </c>
      <c r="L7598" s="5" t="str">
        <f aca="false">IF(ISNA(VLOOKUP(Table4[[#This Row],[warehouse_id]], tblwhouse[], tblwhouse[warehouse_name],FALSE() )), "Invalid", "Valid")</f>
        <v>Valid</v>
      </c>
    </row>
    <row r="7599" customFormat="false" ht="15" hidden="false" customHeight="true" outlineLevel="0" collapsed="false">
      <c r="A7599" s="1" t="n">
        <v>7598</v>
      </c>
      <c r="B7599" s="1" t="n">
        <v>3</v>
      </c>
      <c r="C7599" s="1" t="n">
        <v>1254</v>
      </c>
      <c r="D7599" s="1" t="s">
        <v>14657</v>
      </c>
      <c r="E7599" s="1" t="n">
        <v>249</v>
      </c>
      <c r="F7599" s="1" t="n">
        <v>65</v>
      </c>
      <c r="G7599" s="1" t="n">
        <v>867.72</v>
      </c>
      <c r="H7599" s="4" t="n">
        <v>46221.6009386806</v>
      </c>
      <c r="I75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7598BT3172423125424965867.7246221.6009386806</v>
      </c>
      <c r="J7599" s="1" t="n">
        <f aca="false">COUNTIF(I:I, $I7599)</f>
        <v>1</v>
      </c>
      <c r="K7599" s="1" t="str">
        <f aca="false">IF(ISNA(VLOOKUP(Table4[product_id], tblProducts[], tblProducts[product_name],FALSE() )), "Invalid", "Valid")</f>
        <v>Valid</v>
      </c>
      <c r="L7599" s="5" t="str">
        <f aca="false">IF(ISNA(VLOOKUP(Table4[[#This Row],[warehouse_id]], tblwhouse[], tblwhouse[warehouse_name],FALSE() )), "Invalid", "Valid")</f>
        <v>Valid</v>
      </c>
    </row>
    <row r="7600" customFormat="false" ht="15" hidden="false" customHeight="true" outlineLevel="0" collapsed="false">
      <c r="A7600" s="1" t="n">
        <v>7599</v>
      </c>
      <c r="B7600" s="1" t="n">
        <v>2</v>
      </c>
      <c r="C7600" s="1" t="n">
        <v>1118</v>
      </c>
      <c r="D7600" s="1" t="s">
        <v>14658</v>
      </c>
      <c r="E7600" s="1" t="n">
        <v>278</v>
      </c>
      <c r="F7600" s="1" t="n">
        <v>58</v>
      </c>
      <c r="G7600" s="1" t="n">
        <v>343.81</v>
      </c>
      <c r="H7600" s="4" t="n">
        <v>45886.6009386806</v>
      </c>
      <c r="I76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7599BT2398292111827858343.8145886.6009386806</v>
      </c>
      <c r="J7600" s="1" t="n">
        <f aca="false">COUNTIF(I:I, $I7600)</f>
        <v>1</v>
      </c>
      <c r="K7600" s="1" t="str">
        <f aca="false">IF(ISNA(VLOOKUP(Table4[product_id], tblProducts[], tblProducts[product_name],FALSE() )), "Invalid", "Valid")</f>
        <v>Valid</v>
      </c>
      <c r="L7600" s="5" t="str">
        <f aca="false">IF(ISNA(VLOOKUP(Table4[[#This Row],[warehouse_id]], tblwhouse[], tblwhouse[warehouse_name],FALSE() )), "Invalid", "Valid")</f>
        <v>Valid</v>
      </c>
    </row>
    <row r="7601" customFormat="false" ht="15" hidden="false" customHeight="true" outlineLevel="0" collapsed="false">
      <c r="A7601" s="1" t="n">
        <v>7600</v>
      </c>
      <c r="B7601" s="1" t="n">
        <v>1</v>
      </c>
      <c r="C7601" s="1" t="n">
        <v>1157</v>
      </c>
      <c r="D7601" s="1" t="s">
        <v>14659</v>
      </c>
      <c r="E7601" s="1" t="n">
        <v>0</v>
      </c>
      <c r="F7601" s="1" t="n">
        <v>55</v>
      </c>
      <c r="G7601" s="1" t="n">
        <v>1246.7</v>
      </c>
      <c r="H7601" s="4" t="n">
        <v>46023.6009386806</v>
      </c>
      <c r="I76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7600BT209107111570551246.746023.6009386806</v>
      </c>
      <c r="J7601" s="1" t="n">
        <f aca="false">COUNTIF(I:I, $I7601)</f>
        <v>1</v>
      </c>
      <c r="K7601" s="1" t="str">
        <f aca="false">IF(ISNA(VLOOKUP(Table4[product_id], tblProducts[], tblProducts[product_name],FALSE() )), "Invalid", "Valid")</f>
        <v>Valid</v>
      </c>
      <c r="L7601" s="5" t="str">
        <f aca="false">IF(ISNA(VLOOKUP(Table4[[#This Row],[warehouse_id]], tblwhouse[], tblwhouse[warehouse_name],FALSE() )), "Invalid", "Valid")</f>
        <v>Valid</v>
      </c>
    </row>
    <row r="7602" customFormat="false" ht="15" hidden="false" customHeight="true" outlineLevel="0" collapsed="false">
      <c r="A7602" s="1" t="n">
        <v>7601</v>
      </c>
      <c r="B7602" s="1" t="n">
        <v>1</v>
      </c>
      <c r="C7602" s="1" t="n">
        <v>2103</v>
      </c>
      <c r="D7602" s="1" t="s">
        <v>14660</v>
      </c>
      <c r="E7602" s="1" t="n">
        <v>377</v>
      </c>
      <c r="F7602" s="1" t="n">
        <v>77</v>
      </c>
      <c r="G7602" s="1" t="n">
        <v>184.26</v>
      </c>
      <c r="H7602" s="4" t="n">
        <v>46044.6009386806</v>
      </c>
      <c r="I76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7601BT5876141210337777184.2646044.6009386806</v>
      </c>
      <c r="J7602" s="1" t="n">
        <f aca="false">COUNTIF(I:I, $I7602)</f>
        <v>1</v>
      </c>
      <c r="K7602" s="1" t="str">
        <f aca="false">IF(ISNA(VLOOKUP(Table4[product_id], tblProducts[], tblProducts[product_name],FALSE() )), "Invalid", "Valid")</f>
        <v>Valid</v>
      </c>
      <c r="L7602" s="5" t="str">
        <f aca="false">IF(ISNA(VLOOKUP(Table4[[#This Row],[warehouse_id]], tblwhouse[], tblwhouse[warehouse_name],FALSE() )), "Invalid", "Valid")</f>
        <v>Valid</v>
      </c>
    </row>
    <row r="7603" customFormat="false" ht="15" hidden="false" customHeight="true" outlineLevel="0" collapsed="false">
      <c r="A7603" s="1" t="n">
        <v>7602</v>
      </c>
      <c r="B7603" s="1" t="n">
        <v>3</v>
      </c>
      <c r="C7603" s="1" t="n">
        <v>1600</v>
      </c>
      <c r="D7603" s="1" t="s">
        <v>14661</v>
      </c>
      <c r="E7603" s="1" t="n">
        <v>23</v>
      </c>
      <c r="F7603" s="1" t="n">
        <v>79</v>
      </c>
      <c r="G7603" s="1" t="n">
        <v>664.72</v>
      </c>
      <c r="H7603" s="4" t="n">
        <v>45938.6009386806</v>
      </c>
      <c r="I76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7602BT974471316002379664.7245938.6009386806</v>
      </c>
      <c r="J7603" s="1" t="n">
        <f aca="false">COUNTIF(I:I, $I7603)</f>
        <v>1</v>
      </c>
      <c r="K7603" s="1" t="str">
        <f aca="false">IF(ISNA(VLOOKUP(Table4[product_id], tblProducts[], tblProducts[product_name],FALSE() )), "Invalid", "Valid")</f>
        <v>Valid</v>
      </c>
      <c r="L7603" s="5" t="str">
        <f aca="false">IF(ISNA(VLOOKUP(Table4[[#This Row],[warehouse_id]], tblwhouse[], tblwhouse[warehouse_name],FALSE() )), "Invalid", "Valid")</f>
        <v>Valid</v>
      </c>
    </row>
    <row r="7604" customFormat="false" ht="15" hidden="false" customHeight="true" outlineLevel="0" collapsed="false">
      <c r="A7604" s="1" t="n">
        <v>7603</v>
      </c>
      <c r="B7604" s="1" t="n">
        <v>4</v>
      </c>
      <c r="C7604" s="1" t="n">
        <v>1400</v>
      </c>
      <c r="D7604" s="1" t="s">
        <v>14662</v>
      </c>
      <c r="E7604" s="1" t="n">
        <v>14</v>
      </c>
      <c r="F7604" s="1" t="n">
        <v>42</v>
      </c>
      <c r="G7604" s="1" t="n">
        <v>370.72</v>
      </c>
      <c r="H7604" s="4" t="n">
        <v>46069.6009386806</v>
      </c>
      <c r="I76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7603BT288961414001442370.7246069.6009386806</v>
      </c>
      <c r="J7604" s="1" t="n">
        <f aca="false">COUNTIF(I:I, $I7604)</f>
        <v>1</v>
      </c>
      <c r="K7604" s="1" t="str">
        <f aca="false">IF(ISNA(VLOOKUP(Table4[product_id], tblProducts[], tblProducts[product_name],FALSE() )), "Invalid", "Valid")</f>
        <v>Valid</v>
      </c>
      <c r="L7604" s="5" t="str">
        <f aca="false">IF(ISNA(VLOOKUP(Table4[[#This Row],[warehouse_id]], tblwhouse[], tblwhouse[warehouse_name],FALSE() )), "Invalid", "Valid")</f>
        <v>Valid</v>
      </c>
    </row>
    <row r="7605" customFormat="false" ht="15" hidden="false" customHeight="true" outlineLevel="0" collapsed="false">
      <c r="A7605" s="1" t="n">
        <v>7604</v>
      </c>
      <c r="B7605" s="1" t="n">
        <v>2</v>
      </c>
      <c r="C7605" s="1" t="n">
        <v>291</v>
      </c>
      <c r="D7605" s="1" t="s">
        <v>14663</v>
      </c>
      <c r="E7605" s="1" t="n">
        <v>57</v>
      </c>
      <c r="F7605" s="1" t="n">
        <v>52</v>
      </c>
      <c r="G7605" s="1" t="n">
        <v>903.45</v>
      </c>
      <c r="H7605" s="4" t="n">
        <v>45966.6009386806</v>
      </c>
      <c r="I76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7604BT71779922915752903.4545966.6009386806</v>
      </c>
      <c r="J7605" s="1" t="n">
        <f aca="false">COUNTIF(I:I, $I7605)</f>
        <v>1</v>
      </c>
      <c r="K7605" s="1" t="str">
        <f aca="false">IF(ISNA(VLOOKUP(Table4[product_id], tblProducts[], tblProducts[product_name],FALSE() )), "Invalid", "Valid")</f>
        <v>Valid</v>
      </c>
      <c r="L7605" s="5" t="str">
        <f aca="false">IF(ISNA(VLOOKUP(Table4[[#This Row],[warehouse_id]], tblwhouse[], tblwhouse[warehouse_name],FALSE() )), "Invalid", "Valid")</f>
        <v>Valid</v>
      </c>
    </row>
    <row r="7606" customFormat="false" ht="15" hidden="false" customHeight="true" outlineLevel="0" collapsed="false">
      <c r="A7606" s="1" t="n">
        <v>7605</v>
      </c>
      <c r="B7606" s="1" t="n">
        <v>4</v>
      </c>
      <c r="C7606" s="1" t="n">
        <v>484</v>
      </c>
      <c r="D7606" s="1" t="s">
        <v>14664</v>
      </c>
      <c r="E7606" s="1" t="n">
        <v>358</v>
      </c>
      <c r="F7606" s="1" t="n">
        <v>27</v>
      </c>
      <c r="G7606" s="1" t="n">
        <v>735.93</v>
      </c>
      <c r="H7606" s="4" t="n">
        <v>46083.6009386806</v>
      </c>
      <c r="I76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7605BT892953448435827735.9346083.6009386806</v>
      </c>
      <c r="J7606" s="1" t="n">
        <f aca="false">COUNTIF(I:I, $I7606)</f>
        <v>1</v>
      </c>
      <c r="K7606" s="1" t="str">
        <f aca="false">IF(ISNA(VLOOKUP(Table4[product_id], tblProducts[], tblProducts[product_name],FALSE() )), "Invalid", "Valid")</f>
        <v>Valid</v>
      </c>
      <c r="L7606" s="5" t="str">
        <f aca="false">IF(ISNA(VLOOKUP(Table4[[#This Row],[warehouse_id]], tblwhouse[], tblwhouse[warehouse_name],FALSE() )), "Invalid", "Valid")</f>
        <v>Valid</v>
      </c>
    </row>
    <row r="7607" customFormat="false" ht="15" hidden="false" customHeight="true" outlineLevel="0" collapsed="false">
      <c r="A7607" s="1" t="n">
        <v>7606</v>
      </c>
      <c r="B7607" s="1" t="n">
        <v>3</v>
      </c>
      <c r="C7607" s="1" t="n">
        <v>779</v>
      </c>
      <c r="D7607" s="1" t="s">
        <v>14665</v>
      </c>
      <c r="E7607" s="1" t="n">
        <v>361</v>
      </c>
      <c r="F7607" s="1" t="n">
        <v>57</v>
      </c>
      <c r="G7607" s="1" t="n">
        <v>26.42</v>
      </c>
      <c r="H7607" s="4" t="n">
        <v>45961.6009386806</v>
      </c>
      <c r="I76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7606BT86782137793615726.4245961.6009386806</v>
      </c>
      <c r="J7607" s="1" t="n">
        <f aca="false">COUNTIF(I:I, $I7607)</f>
        <v>1</v>
      </c>
      <c r="K7607" s="1" t="str">
        <f aca="false">IF(ISNA(VLOOKUP(Table4[product_id], tblProducts[], tblProducts[product_name],FALSE() )), "Invalid", "Valid")</f>
        <v>Valid</v>
      </c>
      <c r="L7607" s="5" t="str">
        <f aca="false">IF(ISNA(VLOOKUP(Table4[[#This Row],[warehouse_id]], tblwhouse[], tblwhouse[warehouse_name],FALSE() )), "Invalid", "Valid")</f>
        <v>Valid</v>
      </c>
    </row>
    <row r="7608" customFormat="false" ht="15" hidden="false" customHeight="true" outlineLevel="0" collapsed="false">
      <c r="A7608" s="1" t="n">
        <v>7607</v>
      </c>
      <c r="B7608" s="1" t="n">
        <v>3</v>
      </c>
      <c r="C7608" s="1" t="n">
        <v>1757</v>
      </c>
      <c r="D7608" s="1" t="s">
        <v>14666</v>
      </c>
      <c r="E7608" s="1" t="n">
        <v>35</v>
      </c>
      <c r="F7608" s="1" t="n">
        <v>77</v>
      </c>
      <c r="G7608" s="1" t="n">
        <v>803.68</v>
      </c>
      <c r="H7608" s="4" t="n">
        <v>45955.6009386806</v>
      </c>
      <c r="I76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7607BT469576317573577803.6845955.6009386806</v>
      </c>
      <c r="J7608" s="1" t="n">
        <f aca="false">COUNTIF(I:I, $I7608)</f>
        <v>1</v>
      </c>
      <c r="K7608" s="1" t="str">
        <f aca="false">IF(ISNA(VLOOKUP(Table4[product_id], tblProducts[], tblProducts[product_name],FALSE() )), "Invalid", "Valid")</f>
        <v>Valid</v>
      </c>
      <c r="L7608" s="5" t="str">
        <f aca="false">IF(ISNA(VLOOKUP(Table4[[#This Row],[warehouse_id]], tblwhouse[], tblwhouse[warehouse_name],FALSE() )), "Invalid", "Valid")</f>
        <v>Valid</v>
      </c>
    </row>
    <row r="7609" customFormat="false" ht="15" hidden="false" customHeight="true" outlineLevel="0" collapsed="false">
      <c r="A7609" s="1" t="n">
        <v>7608</v>
      </c>
      <c r="B7609" s="1" t="n">
        <v>2</v>
      </c>
      <c r="C7609" s="1" t="n">
        <v>1162</v>
      </c>
      <c r="D7609" s="1" t="s">
        <v>14667</v>
      </c>
      <c r="E7609" s="1" t="n">
        <v>240</v>
      </c>
      <c r="F7609" s="1" t="n">
        <v>31</v>
      </c>
      <c r="G7609" s="1" t="n">
        <v>607.97</v>
      </c>
      <c r="H7609" s="4" t="n">
        <v>46198.6009386806</v>
      </c>
      <c r="I76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7608BT1632382116224031607.9746198.6009386806</v>
      </c>
      <c r="J7609" s="1" t="n">
        <f aca="false">COUNTIF(I:I, $I7609)</f>
        <v>1</v>
      </c>
      <c r="K7609" s="1" t="str">
        <f aca="false">IF(ISNA(VLOOKUP(Table4[product_id], tblProducts[], tblProducts[product_name],FALSE() )), "Invalid", "Valid")</f>
        <v>Valid</v>
      </c>
      <c r="L7609" s="5" t="str">
        <f aca="false">IF(ISNA(VLOOKUP(Table4[[#This Row],[warehouse_id]], tblwhouse[], tblwhouse[warehouse_name],FALSE() )), "Invalid", "Valid")</f>
        <v>Valid</v>
      </c>
    </row>
    <row r="7610" customFormat="false" ht="15" hidden="false" customHeight="true" outlineLevel="0" collapsed="false">
      <c r="A7610" s="1" t="n">
        <v>7609</v>
      </c>
      <c r="B7610" s="1" t="n">
        <v>2</v>
      </c>
      <c r="C7610" s="1" t="n">
        <v>267</v>
      </c>
      <c r="D7610" s="1" t="s">
        <v>14668</v>
      </c>
      <c r="E7610" s="1" t="n">
        <v>89</v>
      </c>
      <c r="F7610" s="1" t="n">
        <v>42</v>
      </c>
      <c r="G7610" s="1" t="n">
        <v>319.54</v>
      </c>
      <c r="H7610" s="4" t="n">
        <v>45889.6009386806</v>
      </c>
      <c r="I76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7609BT34178322678942319.5445889.6009386806</v>
      </c>
      <c r="J7610" s="1" t="n">
        <f aca="false">COUNTIF(I:I, $I7610)</f>
        <v>1</v>
      </c>
      <c r="K7610" s="1" t="str">
        <f aca="false">IF(ISNA(VLOOKUP(Table4[product_id], tblProducts[], tblProducts[product_name],FALSE() )), "Invalid", "Valid")</f>
        <v>Valid</v>
      </c>
      <c r="L7610" s="5" t="str">
        <f aca="false">IF(ISNA(VLOOKUP(Table4[[#This Row],[warehouse_id]], tblwhouse[], tblwhouse[warehouse_name],FALSE() )), "Invalid", "Valid")</f>
        <v>Valid</v>
      </c>
    </row>
    <row r="7611" customFormat="false" ht="15" hidden="false" customHeight="true" outlineLevel="0" collapsed="false">
      <c r="A7611" s="1" t="n">
        <v>7610</v>
      </c>
      <c r="B7611" s="1" t="n">
        <v>1</v>
      </c>
      <c r="C7611" s="1" t="n">
        <v>492</v>
      </c>
      <c r="D7611" s="1" t="s">
        <v>14669</v>
      </c>
      <c r="E7611" s="1" t="n">
        <v>101</v>
      </c>
      <c r="F7611" s="1" t="n">
        <v>80</v>
      </c>
      <c r="G7611" s="1" t="n">
        <v>924.49</v>
      </c>
      <c r="H7611" s="4" t="n">
        <v>46063.6009386806</v>
      </c>
      <c r="I76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7610BT271580149210180924.4946063.6009386806</v>
      </c>
      <c r="J7611" s="1" t="n">
        <f aca="false">COUNTIF(I:I, $I7611)</f>
        <v>1</v>
      </c>
      <c r="K7611" s="1" t="str">
        <f aca="false">IF(ISNA(VLOOKUP(Table4[product_id], tblProducts[], tblProducts[product_name],FALSE() )), "Invalid", "Valid")</f>
        <v>Valid</v>
      </c>
      <c r="L7611" s="5" t="str">
        <f aca="false">IF(ISNA(VLOOKUP(Table4[[#This Row],[warehouse_id]], tblwhouse[], tblwhouse[warehouse_name],FALSE() )), "Invalid", "Valid")</f>
        <v>Valid</v>
      </c>
    </row>
    <row r="7612" customFormat="false" ht="15" hidden="false" customHeight="true" outlineLevel="0" collapsed="false">
      <c r="A7612" s="1" t="n">
        <v>7611</v>
      </c>
      <c r="B7612" s="1" t="n">
        <v>3</v>
      </c>
      <c r="C7612" s="1" t="n">
        <v>1757</v>
      </c>
      <c r="D7612" s="1" t="s">
        <v>14670</v>
      </c>
      <c r="E7612" s="1" t="n">
        <v>43</v>
      </c>
      <c r="F7612" s="1" t="n">
        <v>51</v>
      </c>
      <c r="G7612" s="1" t="n">
        <v>490.05</v>
      </c>
      <c r="H7612" s="4" t="n">
        <v>45959.6009386806</v>
      </c>
      <c r="I76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7611BT504200317574351490.0545959.6009386806</v>
      </c>
      <c r="J7612" s="1" t="n">
        <f aca="false">COUNTIF(I:I, $I7612)</f>
        <v>1</v>
      </c>
      <c r="K7612" s="1" t="str">
        <f aca="false">IF(ISNA(VLOOKUP(Table4[product_id], tblProducts[], tblProducts[product_name],FALSE() )), "Invalid", "Valid")</f>
        <v>Valid</v>
      </c>
      <c r="L7612" s="5" t="str">
        <f aca="false">IF(ISNA(VLOOKUP(Table4[[#This Row],[warehouse_id]], tblwhouse[], tblwhouse[warehouse_name],FALSE() )), "Invalid", "Valid")</f>
        <v>Valid</v>
      </c>
    </row>
    <row r="7613" customFormat="false" ht="15" hidden="false" customHeight="true" outlineLevel="0" collapsed="false">
      <c r="A7613" s="1" t="n">
        <v>7612</v>
      </c>
      <c r="B7613" s="1" t="n">
        <v>3</v>
      </c>
      <c r="C7613" s="1" t="n">
        <v>1988</v>
      </c>
      <c r="D7613" s="1" t="s">
        <v>14671</v>
      </c>
      <c r="E7613" s="1" t="n">
        <v>299</v>
      </c>
      <c r="F7613" s="1" t="n">
        <v>44</v>
      </c>
      <c r="G7613" s="1" t="n">
        <v>1046.93</v>
      </c>
      <c r="H7613" s="4" t="n">
        <v>46047.6009386806</v>
      </c>
      <c r="I76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7612BT79077731988299441046.9346047.6009386806</v>
      </c>
      <c r="J7613" s="1" t="n">
        <f aca="false">COUNTIF(I:I, $I7613)</f>
        <v>1</v>
      </c>
      <c r="K7613" s="1" t="str">
        <f aca="false">IF(ISNA(VLOOKUP(Table4[product_id], tblProducts[], tblProducts[product_name],FALSE() )), "Invalid", "Valid")</f>
        <v>Valid</v>
      </c>
      <c r="L7613" s="5" t="str">
        <f aca="false">IF(ISNA(VLOOKUP(Table4[[#This Row],[warehouse_id]], tblwhouse[], tblwhouse[warehouse_name],FALSE() )), "Invalid", "Valid")</f>
        <v>Valid</v>
      </c>
    </row>
    <row r="7614" customFormat="false" ht="15" hidden="false" customHeight="true" outlineLevel="0" collapsed="false">
      <c r="A7614" s="1" t="n">
        <v>7613</v>
      </c>
      <c r="B7614" s="1" t="n">
        <v>4</v>
      </c>
      <c r="C7614" s="1" t="n">
        <v>2164</v>
      </c>
      <c r="D7614" s="1" t="s">
        <v>14672</v>
      </c>
      <c r="E7614" s="1" t="n">
        <v>365</v>
      </c>
      <c r="F7614" s="1" t="n">
        <v>50</v>
      </c>
      <c r="G7614" s="1" t="n">
        <v>1033.4</v>
      </c>
      <c r="H7614" s="4" t="n">
        <v>46021.6009386806</v>
      </c>
      <c r="I76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7613BT53306642164365501033.446021.6009386806</v>
      </c>
      <c r="J7614" s="1" t="n">
        <f aca="false">COUNTIF(I:I, $I7614)</f>
        <v>1</v>
      </c>
      <c r="K7614" s="1" t="str">
        <f aca="false">IF(ISNA(VLOOKUP(Table4[product_id], tblProducts[], tblProducts[product_name],FALSE() )), "Invalid", "Valid")</f>
        <v>Valid</v>
      </c>
      <c r="L7614" s="5" t="str">
        <f aca="false">IF(ISNA(VLOOKUP(Table4[[#This Row],[warehouse_id]], tblwhouse[], tblwhouse[warehouse_name],FALSE() )), "Invalid", "Valid")</f>
        <v>Valid</v>
      </c>
    </row>
    <row r="7615" customFormat="false" ht="15" hidden="false" customHeight="true" outlineLevel="0" collapsed="false">
      <c r="A7615" s="1" t="n">
        <v>7614</v>
      </c>
      <c r="B7615" s="1" t="n">
        <v>4</v>
      </c>
      <c r="C7615" s="1" t="n">
        <v>1914</v>
      </c>
      <c r="D7615" s="1" t="s">
        <v>14673</v>
      </c>
      <c r="E7615" s="1" t="n">
        <v>60</v>
      </c>
      <c r="F7615" s="1" t="n">
        <v>74</v>
      </c>
      <c r="G7615" s="1" t="n">
        <v>1328.75</v>
      </c>
      <c r="H7615" s="4" t="n">
        <v>46176.6009386806</v>
      </c>
      <c r="I76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7614BT5071424191460741328.7546176.6009386806</v>
      </c>
      <c r="J7615" s="1" t="n">
        <f aca="false">COUNTIF(I:I, $I7615)</f>
        <v>1</v>
      </c>
      <c r="K7615" s="1" t="str">
        <f aca="false">IF(ISNA(VLOOKUP(Table4[product_id], tblProducts[], tblProducts[product_name],FALSE() )), "Invalid", "Valid")</f>
        <v>Valid</v>
      </c>
      <c r="L7615" s="5" t="str">
        <f aca="false">IF(ISNA(VLOOKUP(Table4[[#This Row],[warehouse_id]], tblwhouse[], tblwhouse[warehouse_name],FALSE() )), "Invalid", "Valid")</f>
        <v>Valid</v>
      </c>
    </row>
    <row r="7616" customFormat="false" ht="15" hidden="false" customHeight="true" outlineLevel="0" collapsed="false">
      <c r="A7616" s="1" t="n">
        <v>7615</v>
      </c>
      <c r="B7616" s="1" t="n">
        <v>4</v>
      </c>
      <c r="C7616" s="1" t="n">
        <v>1206</v>
      </c>
      <c r="D7616" s="1" t="s">
        <v>14674</v>
      </c>
      <c r="E7616" s="1" t="n">
        <v>8</v>
      </c>
      <c r="F7616" s="1" t="n">
        <v>78</v>
      </c>
      <c r="G7616" s="1" t="n">
        <v>999.25</v>
      </c>
      <c r="H7616" s="4" t="n">
        <v>45982.6009386806</v>
      </c>
      <c r="I76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7615BT46340341206878999.2545982.6009386806</v>
      </c>
      <c r="J7616" s="1" t="n">
        <f aca="false">COUNTIF(I:I, $I7616)</f>
        <v>1</v>
      </c>
      <c r="K7616" s="1" t="str">
        <f aca="false">IF(ISNA(VLOOKUP(Table4[product_id], tblProducts[], tblProducts[product_name],FALSE() )), "Invalid", "Valid")</f>
        <v>Valid</v>
      </c>
      <c r="L7616" s="5" t="str">
        <f aca="false">IF(ISNA(VLOOKUP(Table4[[#This Row],[warehouse_id]], tblwhouse[], tblwhouse[warehouse_name],FALSE() )), "Invalid", "Valid")</f>
        <v>Valid</v>
      </c>
    </row>
    <row r="7617" customFormat="false" ht="15" hidden="false" customHeight="true" outlineLevel="0" collapsed="false">
      <c r="A7617" s="1" t="n">
        <v>7616</v>
      </c>
      <c r="B7617" s="1" t="n">
        <v>4</v>
      </c>
      <c r="C7617" s="1" t="n">
        <v>1262</v>
      </c>
      <c r="D7617" s="1" t="s">
        <v>14675</v>
      </c>
      <c r="E7617" s="1" t="n">
        <v>113</v>
      </c>
      <c r="F7617" s="1" t="n">
        <v>27</v>
      </c>
      <c r="G7617" s="1" t="n">
        <v>996.27</v>
      </c>
      <c r="H7617" s="4" t="n">
        <v>46113.6009386806</v>
      </c>
      <c r="I76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7616BT7909044126211327996.2746113.6009386806</v>
      </c>
      <c r="J7617" s="1" t="n">
        <f aca="false">COUNTIF(I:I, $I7617)</f>
        <v>1</v>
      </c>
      <c r="K7617" s="1" t="str">
        <f aca="false">IF(ISNA(VLOOKUP(Table4[product_id], tblProducts[], tblProducts[product_name],FALSE() )), "Invalid", "Valid")</f>
        <v>Valid</v>
      </c>
      <c r="L7617" s="5" t="str">
        <f aca="false">IF(ISNA(VLOOKUP(Table4[[#This Row],[warehouse_id]], tblwhouse[], tblwhouse[warehouse_name],FALSE() )), "Invalid", "Valid")</f>
        <v>Valid</v>
      </c>
    </row>
    <row r="7618" customFormat="false" ht="15" hidden="false" customHeight="true" outlineLevel="0" collapsed="false">
      <c r="A7618" s="1" t="n">
        <v>7617</v>
      </c>
      <c r="B7618" s="1" t="n">
        <v>3</v>
      </c>
      <c r="C7618" s="1" t="n">
        <v>2889</v>
      </c>
      <c r="D7618" s="1" t="s">
        <v>14676</v>
      </c>
      <c r="E7618" s="1" t="n">
        <v>322</v>
      </c>
      <c r="F7618" s="1" t="n">
        <v>67</v>
      </c>
      <c r="G7618" s="1" t="n">
        <v>283.92</v>
      </c>
      <c r="H7618" s="4" t="n">
        <v>46181.6009386806</v>
      </c>
      <c r="I76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7617BT8540823288932267283.9246181.6009386806</v>
      </c>
      <c r="J7618" s="1" t="n">
        <f aca="false">COUNTIF(I:I, $I7618)</f>
        <v>1</v>
      </c>
      <c r="K7618" s="1" t="str">
        <f aca="false">IF(ISNA(VLOOKUP(Table4[product_id], tblProducts[], tblProducts[product_name],FALSE() )), "Invalid", "Valid")</f>
        <v>Valid</v>
      </c>
      <c r="L7618" s="5" t="str">
        <f aca="false">IF(ISNA(VLOOKUP(Table4[[#This Row],[warehouse_id]], tblwhouse[], tblwhouse[warehouse_name],FALSE() )), "Invalid", "Valid")</f>
        <v>Valid</v>
      </c>
    </row>
    <row r="7619" customFormat="false" ht="15" hidden="false" customHeight="true" outlineLevel="0" collapsed="false">
      <c r="A7619" s="1" t="n">
        <v>7618</v>
      </c>
      <c r="B7619" s="1" t="n">
        <v>4</v>
      </c>
      <c r="C7619" s="1" t="n">
        <v>2968</v>
      </c>
      <c r="D7619" s="1" t="s">
        <v>14677</v>
      </c>
      <c r="E7619" s="1" t="n">
        <v>358</v>
      </c>
      <c r="F7619" s="1" t="n">
        <v>55</v>
      </c>
      <c r="G7619" s="1" t="n">
        <v>383.85</v>
      </c>
      <c r="H7619" s="4" t="n">
        <v>45960.6009386806</v>
      </c>
      <c r="I76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7618BT8881534296835855383.8545960.6009386806</v>
      </c>
      <c r="J7619" s="1" t="n">
        <f aca="false">COUNTIF(I:I, $I7619)</f>
        <v>1</v>
      </c>
      <c r="K7619" s="1" t="str">
        <f aca="false">IF(ISNA(VLOOKUP(Table4[product_id], tblProducts[], tblProducts[product_name],FALSE() )), "Invalid", "Valid")</f>
        <v>Valid</v>
      </c>
      <c r="L7619" s="5" t="str">
        <f aca="false">IF(ISNA(VLOOKUP(Table4[[#This Row],[warehouse_id]], tblwhouse[], tblwhouse[warehouse_name],FALSE() )), "Invalid", "Valid")</f>
        <v>Valid</v>
      </c>
    </row>
    <row r="7620" customFormat="false" ht="15" hidden="false" customHeight="true" outlineLevel="0" collapsed="false">
      <c r="A7620" s="1" t="n">
        <v>7619</v>
      </c>
      <c r="B7620" s="1" t="n">
        <v>1</v>
      </c>
      <c r="C7620" s="1" t="n">
        <v>1816</v>
      </c>
      <c r="D7620" s="1" t="s">
        <v>14678</v>
      </c>
      <c r="E7620" s="1" t="n">
        <v>57</v>
      </c>
      <c r="F7620" s="1" t="n">
        <v>34</v>
      </c>
      <c r="G7620" s="1" t="n">
        <v>1262.09</v>
      </c>
      <c r="H7620" s="4" t="n">
        <v>46166.6009386806</v>
      </c>
      <c r="I76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7619BT3894691181657341262.0946166.6009386806</v>
      </c>
      <c r="J7620" s="1" t="n">
        <f aca="false">COUNTIF(I:I, $I7620)</f>
        <v>1</v>
      </c>
      <c r="K7620" s="1" t="str">
        <f aca="false">IF(ISNA(VLOOKUP(Table4[product_id], tblProducts[], tblProducts[product_name],FALSE() )), "Invalid", "Valid")</f>
        <v>Valid</v>
      </c>
      <c r="L7620" s="5" t="str">
        <f aca="false">IF(ISNA(VLOOKUP(Table4[[#This Row],[warehouse_id]], tblwhouse[], tblwhouse[warehouse_name],FALSE() )), "Invalid", "Valid")</f>
        <v>Valid</v>
      </c>
    </row>
    <row r="7621" customFormat="false" ht="15" hidden="false" customHeight="true" outlineLevel="0" collapsed="false">
      <c r="A7621" s="1" t="n">
        <v>7620</v>
      </c>
      <c r="B7621" s="1" t="n">
        <v>4</v>
      </c>
      <c r="C7621" s="1" t="n">
        <v>1668</v>
      </c>
      <c r="D7621" s="1" t="s">
        <v>14679</v>
      </c>
      <c r="E7621" s="1" t="n">
        <v>176</v>
      </c>
      <c r="F7621" s="1" t="n">
        <v>23</v>
      </c>
      <c r="G7621" s="1" t="n">
        <v>802.29</v>
      </c>
      <c r="H7621" s="4" t="n">
        <v>46080.6009386806</v>
      </c>
      <c r="I76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7620BT4237564166817623802.2946080.6009386806</v>
      </c>
      <c r="J7621" s="1" t="n">
        <f aca="false">COUNTIF(I:I, $I7621)</f>
        <v>1</v>
      </c>
      <c r="K7621" s="1" t="str">
        <f aca="false">IF(ISNA(VLOOKUP(Table4[product_id], tblProducts[], tblProducts[product_name],FALSE() )), "Invalid", "Valid")</f>
        <v>Valid</v>
      </c>
      <c r="L7621" s="5" t="str">
        <f aca="false">IF(ISNA(VLOOKUP(Table4[[#This Row],[warehouse_id]], tblwhouse[], tblwhouse[warehouse_name],FALSE() )), "Invalid", "Valid")</f>
        <v>Valid</v>
      </c>
    </row>
    <row r="7622" customFormat="false" ht="15" hidden="false" customHeight="true" outlineLevel="0" collapsed="false">
      <c r="A7622" s="1" t="n">
        <v>7621</v>
      </c>
      <c r="B7622" s="1" t="n">
        <v>1</v>
      </c>
      <c r="C7622" s="1" t="n">
        <v>2618</v>
      </c>
      <c r="D7622" s="1" t="s">
        <v>14680</v>
      </c>
      <c r="E7622" s="1" t="n">
        <v>75</v>
      </c>
      <c r="F7622" s="1" t="n">
        <v>62</v>
      </c>
      <c r="G7622" s="1" t="n">
        <v>936.12</v>
      </c>
      <c r="H7622" s="4" t="n">
        <v>46036.6009386806</v>
      </c>
      <c r="I76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7621BT340627126187562936.1246036.6009386806</v>
      </c>
      <c r="J7622" s="1" t="n">
        <f aca="false">COUNTIF(I:I, $I7622)</f>
        <v>1</v>
      </c>
      <c r="K7622" s="1" t="str">
        <f aca="false">IF(ISNA(VLOOKUP(Table4[product_id], tblProducts[], tblProducts[product_name],FALSE() )), "Invalid", "Valid")</f>
        <v>Valid</v>
      </c>
      <c r="L7622" s="5" t="str">
        <f aca="false">IF(ISNA(VLOOKUP(Table4[[#This Row],[warehouse_id]], tblwhouse[], tblwhouse[warehouse_name],FALSE() )), "Invalid", "Valid")</f>
        <v>Valid</v>
      </c>
    </row>
    <row r="7623" customFormat="false" ht="15" hidden="false" customHeight="true" outlineLevel="0" collapsed="false">
      <c r="A7623" s="1" t="n">
        <v>7622</v>
      </c>
      <c r="B7623" s="1" t="n">
        <v>1</v>
      </c>
      <c r="C7623" s="1" t="n">
        <v>1947</v>
      </c>
      <c r="D7623" s="1" t="s">
        <v>14681</v>
      </c>
      <c r="E7623" s="1" t="n">
        <v>118</v>
      </c>
      <c r="F7623" s="1" t="n">
        <v>61</v>
      </c>
      <c r="G7623" s="1" t="n">
        <v>65.42</v>
      </c>
      <c r="H7623" s="4" t="n">
        <v>46147.6009386806</v>
      </c>
      <c r="I76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7622BT201565119471186165.4246147.6009386806</v>
      </c>
      <c r="J7623" s="1" t="n">
        <f aca="false">COUNTIF(I:I, $I7623)</f>
        <v>1</v>
      </c>
      <c r="K7623" s="1" t="str">
        <f aca="false">IF(ISNA(VLOOKUP(Table4[product_id], tblProducts[], tblProducts[product_name],FALSE() )), "Invalid", "Valid")</f>
        <v>Valid</v>
      </c>
      <c r="L7623" s="5" t="str">
        <f aca="false">IF(ISNA(VLOOKUP(Table4[[#This Row],[warehouse_id]], tblwhouse[], tblwhouse[warehouse_name],FALSE() )), "Invalid", "Valid")</f>
        <v>Valid</v>
      </c>
    </row>
    <row r="7624" customFormat="false" ht="15" hidden="false" customHeight="true" outlineLevel="0" collapsed="false">
      <c r="A7624" s="1" t="n">
        <v>7623</v>
      </c>
      <c r="B7624" s="1" t="n">
        <v>4</v>
      </c>
      <c r="C7624" s="1" t="n">
        <v>1318</v>
      </c>
      <c r="D7624" s="1" t="s">
        <v>14682</v>
      </c>
      <c r="E7624" s="1" t="n">
        <v>48</v>
      </c>
      <c r="F7624" s="1" t="n">
        <v>20</v>
      </c>
      <c r="G7624" s="1" t="n">
        <v>1407.29</v>
      </c>
      <c r="H7624" s="4" t="n">
        <v>46158.6009386806</v>
      </c>
      <c r="I76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7623BT5028564131848201407.2946158.6009386806</v>
      </c>
      <c r="J7624" s="1" t="n">
        <f aca="false">COUNTIF(I:I, $I7624)</f>
        <v>1</v>
      </c>
      <c r="K7624" s="1" t="str">
        <f aca="false">IF(ISNA(VLOOKUP(Table4[product_id], tblProducts[], tblProducts[product_name],FALSE() )), "Invalid", "Valid")</f>
        <v>Valid</v>
      </c>
      <c r="L7624" s="5" t="str">
        <f aca="false">IF(ISNA(VLOOKUP(Table4[[#This Row],[warehouse_id]], tblwhouse[], tblwhouse[warehouse_name],FALSE() )), "Invalid", "Valid")</f>
        <v>Valid</v>
      </c>
    </row>
    <row r="7625" customFormat="false" ht="15" hidden="false" customHeight="true" outlineLevel="0" collapsed="false">
      <c r="A7625" s="1" t="n">
        <v>7624</v>
      </c>
      <c r="B7625" s="1" t="n">
        <v>4</v>
      </c>
      <c r="C7625" s="1" t="n">
        <v>2297</v>
      </c>
      <c r="D7625" s="1" t="s">
        <v>14683</v>
      </c>
      <c r="E7625" s="1" t="n">
        <v>110</v>
      </c>
      <c r="F7625" s="1" t="n">
        <v>41</v>
      </c>
      <c r="G7625" s="1" t="n">
        <v>266.43</v>
      </c>
      <c r="H7625" s="4" t="n">
        <v>45980.6009386806</v>
      </c>
      <c r="I76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7624BT7833604229711041266.4345980.6009386806</v>
      </c>
      <c r="J7625" s="1" t="n">
        <f aca="false">COUNTIF(I:I, $I7625)</f>
        <v>1</v>
      </c>
      <c r="K7625" s="1" t="str">
        <f aca="false">IF(ISNA(VLOOKUP(Table4[product_id], tblProducts[], tblProducts[product_name],FALSE() )), "Invalid", "Valid")</f>
        <v>Valid</v>
      </c>
      <c r="L7625" s="5" t="str">
        <f aca="false">IF(ISNA(VLOOKUP(Table4[[#This Row],[warehouse_id]], tblwhouse[], tblwhouse[warehouse_name],FALSE() )), "Invalid", "Valid")</f>
        <v>Valid</v>
      </c>
    </row>
    <row r="7626" customFormat="false" ht="15" hidden="false" customHeight="true" outlineLevel="0" collapsed="false">
      <c r="A7626" s="1" t="n">
        <v>7625</v>
      </c>
      <c r="B7626" s="1" t="n">
        <v>4</v>
      </c>
      <c r="C7626" s="1" t="n">
        <v>575</v>
      </c>
      <c r="D7626" s="1" t="s">
        <v>14684</v>
      </c>
      <c r="E7626" s="1" t="n">
        <v>39</v>
      </c>
      <c r="F7626" s="1" t="n">
        <v>28</v>
      </c>
      <c r="G7626" s="1" t="n">
        <v>726.28</v>
      </c>
      <c r="H7626" s="4" t="n">
        <v>46066.6009386806</v>
      </c>
      <c r="I76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7625BT13088245753928726.2846066.6009386806</v>
      </c>
      <c r="J7626" s="1" t="n">
        <f aca="false">COUNTIF(I:I, $I7626)</f>
        <v>1</v>
      </c>
      <c r="K7626" s="1" t="str">
        <f aca="false">IF(ISNA(VLOOKUP(Table4[product_id], tblProducts[], tblProducts[product_name],FALSE() )), "Invalid", "Valid")</f>
        <v>Valid</v>
      </c>
      <c r="L7626" s="5" t="str">
        <f aca="false">IF(ISNA(VLOOKUP(Table4[[#This Row],[warehouse_id]], tblwhouse[], tblwhouse[warehouse_name],FALSE() )), "Invalid", "Valid")</f>
        <v>Valid</v>
      </c>
    </row>
    <row r="7627" customFormat="false" ht="15" hidden="false" customHeight="true" outlineLevel="0" collapsed="false">
      <c r="A7627" s="1" t="n">
        <v>7626</v>
      </c>
      <c r="B7627" s="1" t="n">
        <v>4</v>
      </c>
      <c r="C7627" s="1" t="n">
        <v>2768</v>
      </c>
      <c r="D7627" s="1" t="s">
        <v>14685</v>
      </c>
      <c r="E7627" s="1" t="n">
        <v>264</v>
      </c>
      <c r="F7627" s="1" t="n">
        <v>59</v>
      </c>
      <c r="G7627" s="1" t="n">
        <v>91.02</v>
      </c>
      <c r="H7627" s="4" t="n">
        <v>46022.6009386806</v>
      </c>
      <c r="I76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7626BT382020427682645991.0246022.6009386806</v>
      </c>
      <c r="J7627" s="1" t="n">
        <f aca="false">COUNTIF(I:I, $I7627)</f>
        <v>1</v>
      </c>
      <c r="K7627" s="1" t="str">
        <f aca="false">IF(ISNA(VLOOKUP(Table4[product_id], tblProducts[], tblProducts[product_name],FALSE() )), "Invalid", "Valid")</f>
        <v>Valid</v>
      </c>
      <c r="L7627" s="5" t="str">
        <f aca="false">IF(ISNA(VLOOKUP(Table4[[#This Row],[warehouse_id]], tblwhouse[], tblwhouse[warehouse_name],FALSE() )), "Invalid", "Valid")</f>
        <v>Valid</v>
      </c>
    </row>
    <row r="7628" customFormat="false" ht="15" hidden="false" customHeight="true" outlineLevel="0" collapsed="false">
      <c r="A7628" s="1" t="n">
        <v>7627</v>
      </c>
      <c r="B7628" s="1" t="n">
        <v>4</v>
      </c>
      <c r="C7628" s="1" t="n">
        <v>2705</v>
      </c>
      <c r="D7628" s="1" t="s">
        <v>14686</v>
      </c>
      <c r="E7628" s="1" t="n">
        <v>220</v>
      </c>
      <c r="F7628" s="1" t="n">
        <v>66</v>
      </c>
      <c r="G7628" s="1" t="n">
        <v>353.49</v>
      </c>
      <c r="H7628" s="4" t="n">
        <v>46124.6009386806</v>
      </c>
      <c r="I76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7627BT5004004270522066353.4946124.6009386806</v>
      </c>
      <c r="J7628" s="1" t="n">
        <f aca="false">COUNTIF(I:I, $I7628)</f>
        <v>1</v>
      </c>
      <c r="K7628" s="1" t="str">
        <f aca="false">IF(ISNA(VLOOKUP(Table4[product_id], tblProducts[], tblProducts[product_name],FALSE() )), "Invalid", "Valid")</f>
        <v>Valid</v>
      </c>
      <c r="L7628" s="5" t="str">
        <f aca="false">IF(ISNA(VLOOKUP(Table4[[#This Row],[warehouse_id]], tblwhouse[], tblwhouse[warehouse_name],FALSE() )), "Invalid", "Valid")</f>
        <v>Valid</v>
      </c>
    </row>
    <row r="7629" customFormat="false" ht="15" hidden="false" customHeight="true" outlineLevel="0" collapsed="false">
      <c r="A7629" s="1" t="n">
        <v>7628</v>
      </c>
      <c r="B7629" s="1" t="n">
        <v>4</v>
      </c>
      <c r="C7629" s="1" t="n">
        <v>2274</v>
      </c>
      <c r="D7629" s="1" t="s">
        <v>14687</v>
      </c>
      <c r="E7629" s="1" t="n">
        <v>423</v>
      </c>
      <c r="F7629" s="1" t="n">
        <v>50</v>
      </c>
      <c r="G7629" s="1" t="n">
        <v>845.43</v>
      </c>
      <c r="H7629" s="4" t="n">
        <v>45994.6009386806</v>
      </c>
      <c r="I76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7628BT5592054227442350845.4345994.6009386806</v>
      </c>
      <c r="J7629" s="1" t="n">
        <f aca="false">COUNTIF(I:I, $I7629)</f>
        <v>1</v>
      </c>
      <c r="K7629" s="1" t="str">
        <f aca="false">IF(ISNA(VLOOKUP(Table4[product_id], tblProducts[], tblProducts[product_name],FALSE() )), "Invalid", "Valid")</f>
        <v>Valid</v>
      </c>
      <c r="L7629" s="5" t="str">
        <f aca="false">IF(ISNA(VLOOKUP(Table4[[#This Row],[warehouse_id]], tblwhouse[], tblwhouse[warehouse_name],FALSE() )), "Invalid", "Valid")</f>
        <v>Valid</v>
      </c>
    </row>
    <row r="7630" customFormat="false" ht="15" hidden="false" customHeight="true" outlineLevel="0" collapsed="false">
      <c r="A7630" s="1" t="n">
        <v>7629</v>
      </c>
      <c r="B7630" s="1" t="n">
        <v>2</v>
      </c>
      <c r="C7630" s="1" t="n">
        <v>751</v>
      </c>
      <c r="D7630" s="1" t="s">
        <v>14688</v>
      </c>
      <c r="E7630" s="1" t="n">
        <v>42</v>
      </c>
      <c r="F7630" s="1" t="n">
        <v>32</v>
      </c>
      <c r="G7630" s="1" t="n">
        <v>1222.64</v>
      </c>
      <c r="H7630" s="4" t="n">
        <v>45982.6009386806</v>
      </c>
      <c r="I76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7629BT503380275142321222.6445982.6009386806</v>
      </c>
      <c r="J7630" s="1" t="n">
        <f aca="false">COUNTIF(I:I, $I7630)</f>
        <v>1</v>
      </c>
      <c r="K7630" s="1" t="str">
        <f aca="false">IF(ISNA(VLOOKUP(Table4[product_id], tblProducts[], tblProducts[product_name],FALSE() )), "Invalid", "Valid")</f>
        <v>Valid</v>
      </c>
      <c r="L7630" s="5" t="str">
        <f aca="false">IF(ISNA(VLOOKUP(Table4[[#This Row],[warehouse_id]], tblwhouse[], tblwhouse[warehouse_name],FALSE() )), "Invalid", "Valid")</f>
        <v>Valid</v>
      </c>
    </row>
    <row r="7631" customFormat="false" ht="15" hidden="false" customHeight="true" outlineLevel="0" collapsed="false">
      <c r="A7631" s="1" t="n">
        <v>7630</v>
      </c>
      <c r="B7631" s="1" t="n">
        <v>4</v>
      </c>
      <c r="C7631" s="1" t="n">
        <v>1445</v>
      </c>
      <c r="D7631" s="1" t="s">
        <v>14689</v>
      </c>
      <c r="E7631" s="1" t="n">
        <v>137</v>
      </c>
      <c r="F7631" s="1" t="n">
        <v>38</v>
      </c>
      <c r="G7631" s="1" t="n">
        <v>691.24</v>
      </c>
      <c r="H7631" s="4" t="n">
        <v>46220.6009386806</v>
      </c>
      <c r="I76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7630BT2344504144513738691.2446220.6009386806</v>
      </c>
      <c r="J7631" s="1" t="n">
        <f aca="false">COUNTIF(I:I, $I7631)</f>
        <v>1</v>
      </c>
      <c r="K7631" s="1" t="str">
        <f aca="false">IF(ISNA(VLOOKUP(Table4[product_id], tblProducts[], tblProducts[product_name],FALSE() )), "Invalid", "Valid")</f>
        <v>Valid</v>
      </c>
      <c r="L7631" s="5" t="str">
        <f aca="false">IF(ISNA(VLOOKUP(Table4[[#This Row],[warehouse_id]], tblwhouse[], tblwhouse[warehouse_name],FALSE() )), "Invalid", "Valid")</f>
        <v>Valid</v>
      </c>
    </row>
    <row r="7632" customFormat="false" ht="15" hidden="false" customHeight="true" outlineLevel="0" collapsed="false">
      <c r="A7632" s="1" t="n">
        <v>7631</v>
      </c>
      <c r="B7632" s="1" t="n">
        <v>3</v>
      </c>
      <c r="C7632" s="1" t="n">
        <v>2262</v>
      </c>
      <c r="D7632" s="1" t="s">
        <v>14690</v>
      </c>
      <c r="E7632" s="1" t="n">
        <v>487</v>
      </c>
      <c r="F7632" s="1" t="n">
        <v>21</v>
      </c>
      <c r="G7632" s="1" t="n">
        <v>1096.25</v>
      </c>
      <c r="H7632" s="4" t="n">
        <v>46056.6009386806</v>
      </c>
      <c r="I76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7631BT46489432262487211096.2546056.6009386806</v>
      </c>
      <c r="J7632" s="1" t="n">
        <f aca="false">COUNTIF(I:I, $I7632)</f>
        <v>1</v>
      </c>
      <c r="K7632" s="1" t="str">
        <f aca="false">IF(ISNA(VLOOKUP(Table4[product_id], tblProducts[], tblProducts[product_name],FALSE() )), "Invalid", "Valid")</f>
        <v>Valid</v>
      </c>
      <c r="L7632" s="5" t="str">
        <f aca="false">IF(ISNA(VLOOKUP(Table4[[#This Row],[warehouse_id]], tblwhouse[], tblwhouse[warehouse_name],FALSE() )), "Invalid", "Valid")</f>
        <v>Valid</v>
      </c>
    </row>
    <row r="7633" customFormat="false" ht="15" hidden="false" customHeight="true" outlineLevel="0" collapsed="false">
      <c r="A7633" s="1" t="n">
        <v>7632</v>
      </c>
      <c r="B7633" s="1" t="n">
        <v>4</v>
      </c>
      <c r="C7633" s="1" t="n">
        <v>529</v>
      </c>
      <c r="D7633" s="1" t="s">
        <v>14691</v>
      </c>
      <c r="E7633" s="1" t="n">
        <v>177</v>
      </c>
      <c r="F7633" s="1" t="n">
        <v>78</v>
      </c>
      <c r="G7633" s="1" t="n">
        <v>1050.97</v>
      </c>
      <c r="H7633" s="4" t="n">
        <v>45977.6009386806</v>
      </c>
      <c r="I76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7632BT7090884529177781050.9745977.6009386806</v>
      </c>
      <c r="J7633" s="1" t="n">
        <f aca="false">COUNTIF(I:I, $I7633)</f>
        <v>1</v>
      </c>
      <c r="K7633" s="1" t="str">
        <f aca="false">IF(ISNA(VLOOKUP(Table4[product_id], tblProducts[], tblProducts[product_name],FALSE() )), "Invalid", "Valid")</f>
        <v>Valid</v>
      </c>
      <c r="L7633" s="5" t="str">
        <f aca="false">IF(ISNA(VLOOKUP(Table4[[#This Row],[warehouse_id]], tblwhouse[], tblwhouse[warehouse_name],FALSE() )), "Invalid", "Valid")</f>
        <v>Valid</v>
      </c>
    </row>
    <row r="7634" customFormat="false" ht="15" hidden="false" customHeight="true" outlineLevel="0" collapsed="false">
      <c r="A7634" s="1" t="n">
        <v>7633</v>
      </c>
      <c r="B7634" s="1" t="n">
        <v>3</v>
      </c>
      <c r="C7634" s="1" t="n">
        <v>1252</v>
      </c>
      <c r="D7634" s="1" t="s">
        <v>14692</v>
      </c>
      <c r="E7634" s="1" t="n">
        <v>398</v>
      </c>
      <c r="F7634" s="1" t="n">
        <v>80</v>
      </c>
      <c r="G7634" s="1" t="n">
        <v>1320.79</v>
      </c>
      <c r="H7634" s="4" t="n">
        <v>45951.6009386806</v>
      </c>
      <c r="I76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7633BT59905831252398801320.7945951.6009386806</v>
      </c>
      <c r="J7634" s="1" t="n">
        <f aca="false">COUNTIF(I:I, $I7634)</f>
        <v>1</v>
      </c>
      <c r="K7634" s="1" t="str">
        <f aca="false">IF(ISNA(VLOOKUP(Table4[product_id], tblProducts[], tblProducts[product_name],FALSE() )), "Invalid", "Valid")</f>
        <v>Valid</v>
      </c>
      <c r="L7634" s="5" t="str">
        <f aca="false">IF(ISNA(VLOOKUP(Table4[[#This Row],[warehouse_id]], tblwhouse[], tblwhouse[warehouse_name],FALSE() )), "Invalid", "Valid")</f>
        <v>Valid</v>
      </c>
    </row>
    <row r="7635" customFormat="false" ht="15" hidden="false" customHeight="true" outlineLevel="0" collapsed="false">
      <c r="A7635" s="1" t="n">
        <v>7634</v>
      </c>
      <c r="B7635" s="1" t="n">
        <v>2</v>
      </c>
      <c r="C7635" s="1" t="n">
        <v>1063</v>
      </c>
      <c r="D7635" s="1" t="s">
        <v>14693</v>
      </c>
      <c r="E7635" s="1" t="n">
        <v>196</v>
      </c>
      <c r="F7635" s="1" t="n">
        <v>30</v>
      </c>
      <c r="G7635" s="1" t="n">
        <v>1301</v>
      </c>
      <c r="H7635" s="4" t="n">
        <v>46189.6009386806</v>
      </c>
      <c r="I76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7634BT3324022106319630130146189.6009386806</v>
      </c>
      <c r="J7635" s="1" t="n">
        <f aca="false">COUNTIF(I:I, $I7635)</f>
        <v>1</v>
      </c>
      <c r="K7635" s="1" t="str">
        <f aca="false">IF(ISNA(VLOOKUP(Table4[product_id], tblProducts[], tblProducts[product_name],FALSE() )), "Invalid", "Valid")</f>
        <v>Valid</v>
      </c>
      <c r="L7635" s="5" t="str">
        <f aca="false">IF(ISNA(VLOOKUP(Table4[[#This Row],[warehouse_id]], tblwhouse[], tblwhouse[warehouse_name],FALSE() )), "Invalid", "Valid")</f>
        <v>Valid</v>
      </c>
    </row>
    <row r="7636" customFormat="false" ht="15" hidden="false" customHeight="true" outlineLevel="0" collapsed="false">
      <c r="A7636" s="1" t="n">
        <v>7635</v>
      </c>
      <c r="B7636" s="1" t="n">
        <v>2</v>
      </c>
      <c r="C7636" s="1" t="n">
        <v>2171</v>
      </c>
      <c r="D7636" s="1" t="s">
        <v>14694</v>
      </c>
      <c r="E7636" s="1" t="n">
        <v>374</v>
      </c>
      <c r="F7636" s="1" t="n">
        <v>64</v>
      </c>
      <c r="G7636" s="1" t="n">
        <v>440.56</v>
      </c>
      <c r="H7636" s="4" t="n">
        <v>46021.6009386921</v>
      </c>
      <c r="I76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7635BT2730412217137464440.5646021.6009386921</v>
      </c>
      <c r="J7636" s="1" t="n">
        <f aca="false">COUNTIF(I:I, $I7636)</f>
        <v>1</v>
      </c>
      <c r="K7636" s="1" t="str">
        <f aca="false">IF(ISNA(VLOOKUP(Table4[product_id], tblProducts[], tblProducts[product_name],FALSE() )), "Invalid", "Valid")</f>
        <v>Valid</v>
      </c>
      <c r="L7636" s="5" t="str">
        <f aca="false">IF(ISNA(VLOOKUP(Table4[[#This Row],[warehouse_id]], tblwhouse[], tblwhouse[warehouse_name],FALSE() )), "Invalid", "Valid")</f>
        <v>Valid</v>
      </c>
    </row>
    <row r="7637" customFormat="false" ht="15" hidden="false" customHeight="true" outlineLevel="0" collapsed="false">
      <c r="A7637" s="1" t="n">
        <v>7636</v>
      </c>
      <c r="B7637" s="1" t="n">
        <v>2</v>
      </c>
      <c r="C7637" s="1" t="n">
        <v>1876</v>
      </c>
      <c r="D7637" s="1" t="s">
        <v>14695</v>
      </c>
      <c r="E7637" s="1" t="n">
        <v>181</v>
      </c>
      <c r="F7637" s="1" t="n">
        <v>62</v>
      </c>
      <c r="G7637" s="1" t="n">
        <v>1459.69</v>
      </c>
      <c r="H7637" s="4" t="n">
        <v>46101.6009386921</v>
      </c>
      <c r="I76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7636BT45519521876181621459.6946101.6009386921</v>
      </c>
      <c r="J7637" s="1" t="n">
        <f aca="false">COUNTIF(I:I, $I7637)</f>
        <v>1</v>
      </c>
      <c r="K7637" s="1" t="str">
        <f aca="false">IF(ISNA(VLOOKUP(Table4[product_id], tblProducts[], tblProducts[product_name],FALSE() )), "Invalid", "Valid")</f>
        <v>Valid</v>
      </c>
      <c r="L7637" s="5" t="str">
        <f aca="false">IF(ISNA(VLOOKUP(Table4[[#This Row],[warehouse_id]], tblwhouse[], tblwhouse[warehouse_name],FALSE() )), "Invalid", "Valid")</f>
        <v>Valid</v>
      </c>
    </row>
    <row r="7638" customFormat="false" ht="15" hidden="false" customHeight="true" outlineLevel="0" collapsed="false">
      <c r="A7638" s="1" t="n">
        <v>7637</v>
      </c>
      <c r="B7638" s="1" t="n">
        <v>3</v>
      </c>
      <c r="C7638" s="1" t="n">
        <v>1400</v>
      </c>
      <c r="D7638" s="1" t="s">
        <v>14696</v>
      </c>
      <c r="E7638" s="1" t="n">
        <v>0</v>
      </c>
      <c r="F7638" s="1" t="n">
        <v>55</v>
      </c>
      <c r="G7638" s="1" t="n">
        <v>149.92</v>
      </c>
      <c r="H7638" s="4" t="n">
        <v>46143.6009386921</v>
      </c>
      <c r="I76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7637BT39381731400055149.9246143.6009386921</v>
      </c>
      <c r="J7638" s="1" t="n">
        <f aca="false">COUNTIF(I:I, $I7638)</f>
        <v>1</v>
      </c>
      <c r="K7638" s="1" t="str">
        <f aca="false">IF(ISNA(VLOOKUP(Table4[product_id], tblProducts[], tblProducts[product_name],FALSE() )), "Invalid", "Valid")</f>
        <v>Valid</v>
      </c>
      <c r="L7638" s="5" t="str">
        <f aca="false">IF(ISNA(VLOOKUP(Table4[[#This Row],[warehouse_id]], tblwhouse[], tblwhouse[warehouse_name],FALSE() )), "Invalid", "Valid")</f>
        <v>Valid</v>
      </c>
    </row>
    <row r="7639" customFormat="false" ht="15" hidden="false" customHeight="true" outlineLevel="0" collapsed="false">
      <c r="A7639" s="1" t="n">
        <v>7638</v>
      </c>
      <c r="B7639" s="1" t="n">
        <v>2</v>
      </c>
      <c r="C7639" s="1" t="n">
        <v>2068</v>
      </c>
      <c r="D7639" s="1" t="s">
        <v>14697</v>
      </c>
      <c r="E7639" s="1" t="n">
        <v>393</v>
      </c>
      <c r="F7639" s="1" t="n">
        <v>34</v>
      </c>
      <c r="G7639" s="1" t="n">
        <v>1125.43</v>
      </c>
      <c r="H7639" s="4" t="n">
        <v>46221.6009386921</v>
      </c>
      <c r="I76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7638BT58551822068393341125.4346221.6009386921</v>
      </c>
      <c r="J7639" s="1" t="n">
        <f aca="false">COUNTIF(I:I, $I7639)</f>
        <v>1</v>
      </c>
      <c r="K7639" s="1" t="str">
        <f aca="false">IF(ISNA(VLOOKUP(Table4[product_id], tblProducts[], tblProducts[product_name],FALSE() )), "Invalid", "Valid")</f>
        <v>Valid</v>
      </c>
      <c r="L7639" s="5" t="str">
        <f aca="false">IF(ISNA(VLOOKUP(Table4[[#This Row],[warehouse_id]], tblwhouse[], tblwhouse[warehouse_name],FALSE() )), "Invalid", "Valid")</f>
        <v>Valid</v>
      </c>
    </row>
    <row r="7640" customFormat="false" ht="15" hidden="false" customHeight="true" outlineLevel="0" collapsed="false">
      <c r="A7640" s="1" t="n">
        <v>7639</v>
      </c>
      <c r="B7640" s="1" t="n">
        <v>4</v>
      </c>
      <c r="C7640" s="1" t="n">
        <v>1699</v>
      </c>
      <c r="D7640" s="1" t="s">
        <v>14698</v>
      </c>
      <c r="E7640" s="1" t="n">
        <v>76</v>
      </c>
      <c r="F7640" s="1" t="n">
        <v>48</v>
      </c>
      <c r="G7640" s="1" t="n">
        <v>137.29</v>
      </c>
      <c r="H7640" s="4" t="n">
        <v>46076.6009386921</v>
      </c>
      <c r="I76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7639BT789687416997648137.2946076.6009386921</v>
      </c>
      <c r="J7640" s="1" t="n">
        <f aca="false">COUNTIF(I:I, $I7640)</f>
        <v>1</v>
      </c>
      <c r="K7640" s="1" t="str">
        <f aca="false">IF(ISNA(VLOOKUP(Table4[product_id], tblProducts[], tblProducts[product_name],FALSE() )), "Invalid", "Valid")</f>
        <v>Valid</v>
      </c>
      <c r="L7640" s="5" t="str">
        <f aca="false">IF(ISNA(VLOOKUP(Table4[[#This Row],[warehouse_id]], tblwhouse[], tblwhouse[warehouse_name],FALSE() )), "Invalid", "Valid")</f>
        <v>Valid</v>
      </c>
    </row>
    <row r="7641" customFormat="false" ht="15" hidden="false" customHeight="true" outlineLevel="0" collapsed="false">
      <c r="A7641" s="1" t="n">
        <v>7640</v>
      </c>
      <c r="B7641" s="1" t="n">
        <v>1</v>
      </c>
      <c r="C7641" s="1" t="n">
        <v>2933</v>
      </c>
      <c r="D7641" s="1" t="s">
        <v>12479</v>
      </c>
      <c r="E7641" s="1" t="n">
        <v>199</v>
      </c>
      <c r="F7641" s="1" t="n">
        <v>65</v>
      </c>
      <c r="G7641" s="1" t="n">
        <v>1298.92</v>
      </c>
      <c r="H7641" s="4" t="n">
        <v>46036.6009386921</v>
      </c>
      <c r="I76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7640BT13706612933199651298.9246036.6009386921</v>
      </c>
      <c r="J7641" s="1" t="n">
        <f aca="false">COUNTIF(I:I, $I7641)</f>
        <v>1</v>
      </c>
      <c r="K7641" s="1" t="str">
        <f aca="false">IF(ISNA(VLOOKUP(Table4[product_id], tblProducts[], tblProducts[product_name],FALSE() )), "Invalid", "Valid")</f>
        <v>Valid</v>
      </c>
      <c r="L7641" s="5" t="str">
        <f aca="false">IF(ISNA(VLOOKUP(Table4[[#This Row],[warehouse_id]], tblwhouse[], tblwhouse[warehouse_name],FALSE() )), "Invalid", "Valid")</f>
        <v>Valid</v>
      </c>
    </row>
    <row r="7642" customFormat="false" ht="15" hidden="false" customHeight="true" outlineLevel="0" collapsed="false">
      <c r="A7642" s="1" t="n">
        <v>7641</v>
      </c>
      <c r="B7642" s="1" t="n">
        <v>3</v>
      </c>
      <c r="C7642" s="1" t="n">
        <v>1195</v>
      </c>
      <c r="D7642" s="1" t="s">
        <v>14699</v>
      </c>
      <c r="E7642" s="1" t="n">
        <v>336</v>
      </c>
      <c r="F7642" s="1" t="n">
        <v>66</v>
      </c>
      <c r="G7642" s="1" t="n">
        <v>376.5</v>
      </c>
      <c r="H7642" s="4" t="n">
        <v>46042.6009386921</v>
      </c>
      <c r="I76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7641BT9537813119533666376.546042.6009386921</v>
      </c>
      <c r="J7642" s="1" t="n">
        <f aca="false">COUNTIF(I:I, $I7642)</f>
        <v>1</v>
      </c>
      <c r="K7642" s="1" t="str">
        <f aca="false">IF(ISNA(VLOOKUP(Table4[product_id], tblProducts[], tblProducts[product_name],FALSE() )), "Invalid", "Valid")</f>
        <v>Valid</v>
      </c>
      <c r="L7642" s="5" t="str">
        <f aca="false">IF(ISNA(VLOOKUP(Table4[[#This Row],[warehouse_id]], tblwhouse[], tblwhouse[warehouse_name],FALSE() )), "Invalid", "Valid")</f>
        <v>Valid</v>
      </c>
    </row>
    <row r="7643" customFormat="false" ht="15" hidden="false" customHeight="true" outlineLevel="0" collapsed="false">
      <c r="A7643" s="1" t="n">
        <v>7642</v>
      </c>
      <c r="B7643" s="1" t="n">
        <v>1</v>
      </c>
      <c r="C7643" s="1" t="n">
        <v>2500</v>
      </c>
      <c r="D7643" s="1" t="s">
        <v>14700</v>
      </c>
      <c r="E7643" s="1" t="n">
        <v>159</v>
      </c>
      <c r="F7643" s="1" t="n">
        <v>24</v>
      </c>
      <c r="G7643" s="1" t="n">
        <v>780.26</v>
      </c>
      <c r="H7643" s="4" t="n">
        <v>46119.6009386921</v>
      </c>
      <c r="I76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7642BT4022821250015924780.2646119.6009386921</v>
      </c>
      <c r="J7643" s="1" t="n">
        <f aca="false">COUNTIF(I:I, $I7643)</f>
        <v>1</v>
      </c>
      <c r="K7643" s="1" t="str">
        <f aca="false">IF(ISNA(VLOOKUP(Table4[product_id], tblProducts[], tblProducts[product_name],FALSE() )), "Invalid", "Valid")</f>
        <v>Valid</v>
      </c>
      <c r="L7643" s="5" t="str">
        <f aca="false">IF(ISNA(VLOOKUP(Table4[[#This Row],[warehouse_id]], tblwhouse[], tblwhouse[warehouse_name],FALSE() )), "Invalid", "Valid")</f>
        <v>Valid</v>
      </c>
    </row>
    <row r="7644" customFormat="false" ht="15" hidden="false" customHeight="true" outlineLevel="0" collapsed="false">
      <c r="A7644" s="1" t="n">
        <v>7643</v>
      </c>
      <c r="B7644" s="1" t="n">
        <v>3</v>
      </c>
      <c r="C7644" s="1" t="n">
        <v>2650</v>
      </c>
      <c r="D7644" s="1" t="s">
        <v>14701</v>
      </c>
      <c r="E7644" s="1" t="n">
        <v>187</v>
      </c>
      <c r="F7644" s="1" t="n">
        <v>25</v>
      </c>
      <c r="G7644" s="1" t="n">
        <v>874.08</v>
      </c>
      <c r="H7644" s="4" t="n">
        <v>45971.6009386921</v>
      </c>
      <c r="I76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7643BT1382983265018725874.0845971.6009386921</v>
      </c>
      <c r="J7644" s="1" t="n">
        <f aca="false">COUNTIF(I:I, $I7644)</f>
        <v>1</v>
      </c>
      <c r="K7644" s="1" t="str">
        <f aca="false">IF(ISNA(VLOOKUP(Table4[product_id], tblProducts[], tblProducts[product_name],FALSE() )), "Invalid", "Valid")</f>
        <v>Valid</v>
      </c>
      <c r="L7644" s="5" t="str">
        <f aca="false">IF(ISNA(VLOOKUP(Table4[[#This Row],[warehouse_id]], tblwhouse[], tblwhouse[warehouse_name],FALSE() )), "Invalid", "Valid")</f>
        <v>Valid</v>
      </c>
    </row>
    <row r="7645" customFormat="false" ht="15" hidden="false" customHeight="true" outlineLevel="0" collapsed="false">
      <c r="A7645" s="1" t="n">
        <v>7644</v>
      </c>
      <c r="B7645" s="1" t="n">
        <v>4</v>
      </c>
      <c r="C7645" s="1" t="n">
        <v>2437</v>
      </c>
      <c r="D7645" s="1" t="s">
        <v>14702</v>
      </c>
      <c r="E7645" s="1" t="n">
        <v>325</v>
      </c>
      <c r="F7645" s="1" t="n">
        <v>50</v>
      </c>
      <c r="G7645" s="1" t="n">
        <v>588.81</v>
      </c>
      <c r="H7645" s="4" t="n">
        <v>46177.6009386921</v>
      </c>
      <c r="I76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7644BT1106424243732550588.8146177.6009386921</v>
      </c>
      <c r="J7645" s="1" t="n">
        <f aca="false">COUNTIF(I:I, $I7645)</f>
        <v>1</v>
      </c>
      <c r="K7645" s="1" t="str">
        <f aca="false">IF(ISNA(VLOOKUP(Table4[product_id], tblProducts[], tblProducts[product_name],FALSE() )), "Invalid", "Valid")</f>
        <v>Valid</v>
      </c>
      <c r="L7645" s="5" t="str">
        <f aca="false">IF(ISNA(VLOOKUP(Table4[[#This Row],[warehouse_id]], tblwhouse[], tblwhouse[warehouse_name],FALSE() )), "Invalid", "Valid")</f>
        <v>Valid</v>
      </c>
    </row>
    <row r="7646" customFormat="false" ht="15" hidden="false" customHeight="true" outlineLevel="0" collapsed="false">
      <c r="A7646" s="1" t="n">
        <v>7645</v>
      </c>
      <c r="B7646" s="1" t="n">
        <v>4</v>
      </c>
      <c r="C7646" s="1" t="n">
        <v>2336</v>
      </c>
      <c r="D7646" s="1" t="s">
        <v>14703</v>
      </c>
      <c r="E7646" s="1" t="n">
        <v>367</v>
      </c>
      <c r="F7646" s="1" t="n">
        <v>30</v>
      </c>
      <c r="G7646" s="1" t="n">
        <v>1296.6</v>
      </c>
      <c r="H7646" s="4" t="n">
        <v>45895.6009386921</v>
      </c>
      <c r="I76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7645BT50844142336367301296.645895.6009386921</v>
      </c>
      <c r="J7646" s="1" t="n">
        <f aca="false">COUNTIF(I:I, $I7646)</f>
        <v>1</v>
      </c>
      <c r="K7646" s="1" t="str">
        <f aca="false">IF(ISNA(VLOOKUP(Table4[product_id], tblProducts[], tblProducts[product_name],FALSE() )), "Invalid", "Valid")</f>
        <v>Valid</v>
      </c>
      <c r="L7646" s="5" t="str">
        <f aca="false">IF(ISNA(VLOOKUP(Table4[[#This Row],[warehouse_id]], tblwhouse[], tblwhouse[warehouse_name],FALSE() )), "Invalid", "Valid")</f>
        <v>Valid</v>
      </c>
    </row>
    <row r="7647" customFormat="false" ht="15" hidden="false" customHeight="true" outlineLevel="0" collapsed="false">
      <c r="A7647" s="1" t="n">
        <v>7646</v>
      </c>
      <c r="B7647" s="1" t="n">
        <v>4</v>
      </c>
      <c r="C7647" s="1" t="n">
        <v>66</v>
      </c>
      <c r="D7647" s="1" t="s">
        <v>14704</v>
      </c>
      <c r="E7647" s="1" t="n">
        <v>465</v>
      </c>
      <c r="F7647" s="1" t="n">
        <v>26</v>
      </c>
      <c r="G7647" s="1" t="n">
        <v>874.04</v>
      </c>
      <c r="H7647" s="4" t="n">
        <v>45960.6009386921</v>
      </c>
      <c r="I76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7646BT24736846646526874.0445960.6009386921</v>
      </c>
      <c r="J7647" s="1" t="n">
        <f aca="false">COUNTIF(I:I, $I7647)</f>
        <v>1</v>
      </c>
      <c r="K7647" s="1" t="str">
        <f aca="false">IF(ISNA(VLOOKUP(Table4[product_id], tblProducts[], tblProducts[product_name],FALSE() )), "Invalid", "Valid")</f>
        <v>Valid</v>
      </c>
      <c r="L7647" s="5" t="str">
        <f aca="false">IF(ISNA(VLOOKUP(Table4[[#This Row],[warehouse_id]], tblwhouse[], tblwhouse[warehouse_name],FALSE() )), "Invalid", "Valid")</f>
        <v>Valid</v>
      </c>
    </row>
    <row r="7648" customFormat="false" ht="15" hidden="false" customHeight="true" outlineLevel="0" collapsed="false">
      <c r="A7648" s="1" t="n">
        <v>7647</v>
      </c>
      <c r="B7648" s="1" t="n">
        <v>4</v>
      </c>
      <c r="C7648" s="1" t="n">
        <v>1916</v>
      </c>
      <c r="D7648" s="1" t="s">
        <v>14705</v>
      </c>
      <c r="E7648" s="1" t="n">
        <v>247</v>
      </c>
      <c r="F7648" s="1" t="n">
        <v>64</v>
      </c>
      <c r="G7648" s="1" t="n">
        <v>423.41</v>
      </c>
      <c r="H7648" s="4" t="n">
        <v>45983.6009386921</v>
      </c>
      <c r="I76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7647BT6270164191624764423.4145983.6009386921</v>
      </c>
      <c r="J7648" s="1" t="n">
        <f aca="false">COUNTIF(I:I, $I7648)</f>
        <v>1</v>
      </c>
      <c r="K7648" s="1" t="str">
        <f aca="false">IF(ISNA(VLOOKUP(Table4[product_id], tblProducts[], tblProducts[product_name],FALSE() )), "Invalid", "Valid")</f>
        <v>Valid</v>
      </c>
      <c r="L7648" s="5" t="str">
        <f aca="false">IF(ISNA(VLOOKUP(Table4[[#This Row],[warehouse_id]], tblwhouse[], tblwhouse[warehouse_name],FALSE() )), "Invalid", "Valid")</f>
        <v>Valid</v>
      </c>
    </row>
    <row r="7649" customFormat="false" ht="15" hidden="false" customHeight="true" outlineLevel="0" collapsed="false">
      <c r="A7649" s="1" t="n">
        <v>7648</v>
      </c>
      <c r="B7649" s="1" t="n">
        <v>2</v>
      </c>
      <c r="C7649" s="1" t="n">
        <v>2842</v>
      </c>
      <c r="D7649" s="1" t="s">
        <v>14706</v>
      </c>
      <c r="E7649" s="1" t="n">
        <v>425</v>
      </c>
      <c r="F7649" s="1" t="n">
        <v>38</v>
      </c>
      <c r="G7649" s="1" t="n">
        <v>420.51</v>
      </c>
      <c r="H7649" s="4" t="n">
        <v>45898.6009386921</v>
      </c>
      <c r="I76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7648BT3777892284242538420.5145898.6009386921</v>
      </c>
      <c r="J7649" s="1" t="n">
        <f aca="false">COUNTIF(I:I, $I7649)</f>
        <v>1</v>
      </c>
      <c r="K7649" s="1" t="str">
        <f aca="false">IF(ISNA(VLOOKUP(Table4[product_id], tblProducts[], tblProducts[product_name],FALSE() )), "Invalid", "Valid")</f>
        <v>Valid</v>
      </c>
      <c r="L7649" s="5" t="str">
        <f aca="false">IF(ISNA(VLOOKUP(Table4[[#This Row],[warehouse_id]], tblwhouse[], tblwhouse[warehouse_name],FALSE() )), "Invalid", "Valid")</f>
        <v>Valid</v>
      </c>
    </row>
    <row r="7650" customFormat="false" ht="15" hidden="false" customHeight="true" outlineLevel="0" collapsed="false">
      <c r="A7650" s="1" t="n">
        <v>7649</v>
      </c>
      <c r="B7650" s="1" t="n">
        <v>1</v>
      </c>
      <c r="C7650" s="1" t="n">
        <v>2483</v>
      </c>
      <c r="D7650" s="1" t="s">
        <v>14707</v>
      </c>
      <c r="E7650" s="1" t="n">
        <v>230</v>
      </c>
      <c r="F7650" s="1" t="n">
        <v>69</v>
      </c>
      <c r="G7650" s="1" t="n">
        <v>1400.44</v>
      </c>
      <c r="H7650" s="4" t="n">
        <v>45893.6009386921</v>
      </c>
      <c r="I76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7649BT53455412483230691400.4445893.6009386921</v>
      </c>
      <c r="J7650" s="1" t="n">
        <f aca="false">COUNTIF(I:I, $I7650)</f>
        <v>1</v>
      </c>
      <c r="K7650" s="1" t="str">
        <f aca="false">IF(ISNA(VLOOKUP(Table4[product_id], tblProducts[], tblProducts[product_name],FALSE() )), "Invalid", "Valid")</f>
        <v>Valid</v>
      </c>
      <c r="L7650" s="5" t="str">
        <f aca="false">IF(ISNA(VLOOKUP(Table4[[#This Row],[warehouse_id]], tblwhouse[], tblwhouse[warehouse_name],FALSE() )), "Invalid", "Valid")</f>
        <v>Valid</v>
      </c>
    </row>
    <row r="7651" customFormat="false" ht="15" hidden="false" customHeight="true" outlineLevel="0" collapsed="false">
      <c r="A7651" s="1" t="n">
        <v>7650</v>
      </c>
      <c r="B7651" s="1" t="n">
        <v>2</v>
      </c>
      <c r="C7651" s="1" t="n">
        <v>1713</v>
      </c>
      <c r="D7651" s="1" t="s">
        <v>14708</v>
      </c>
      <c r="E7651" s="1" t="n">
        <v>438</v>
      </c>
      <c r="F7651" s="1" t="n">
        <v>35</v>
      </c>
      <c r="G7651" s="1" t="n">
        <v>1075.03</v>
      </c>
      <c r="H7651" s="4" t="n">
        <v>45907.6009386921</v>
      </c>
      <c r="I76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7650BT26715821713438351075.0345907.6009386921</v>
      </c>
      <c r="J7651" s="1" t="n">
        <f aca="false">COUNTIF(I:I, $I7651)</f>
        <v>1</v>
      </c>
      <c r="K7651" s="1" t="str">
        <f aca="false">IF(ISNA(VLOOKUP(Table4[product_id], tblProducts[], tblProducts[product_name],FALSE() )), "Invalid", "Valid")</f>
        <v>Valid</v>
      </c>
      <c r="L7651" s="5" t="str">
        <f aca="false">IF(ISNA(VLOOKUP(Table4[[#This Row],[warehouse_id]], tblwhouse[], tblwhouse[warehouse_name],FALSE() )), "Invalid", "Valid")</f>
        <v>Valid</v>
      </c>
    </row>
    <row r="7652" customFormat="false" ht="15" hidden="false" customHeight="true" outlineLevel="0" collapsed="false">
      <c r="A7652" s="1" t="n">
        <v>7651</v>
      </c>
      <c r="B7652" s="1" t="n">
        <v>1</v>
      </c>
      <c r="C7652" s="1" t="n">
        <v>2804</v>
      </c>
      <c r="D7652" s="1" t="s">
        <v>14709</v>
      </c>
      <c r="E7652" s="1" t="n">
        <v>383</v>
      </c>
      <c r="F7652" s="1" t="n">
        <v>34</v>
      </c>
      <c r="G7652" s="1" t="n">
        <v>691.36</v>
      </c>
      <c r="H7652" s="4" t="n">
        <v>45915.6009386921</v>
      </c>
      <c r="I76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7651BT6482281280438334691.3645915.6009386921</v>
      </c>
      <c r="J7652" s="1" t="n">
        <f aca="false">COUNTIF(I:I, $I7652)</f>
        <v>1</v>
      </c>
      <c r="K7652" s="1" t="str">
        <f aca="false">IF(ISNA(VLOOKUP(Table4[product_id], tblProducts[], tblProducts[product_name],FALSE() )), "Invalid", "Valid")</f>
        <v>Valid</v>
      </c>
      <c r="L7652" s="5" t="str">
        <f aca="false">IF(ISNA(VLOOKUP(Table4[[#This Row],[warehouse_id]], tblwhouse[], tblwhouse[warehouse_name],FALSE() )), "Invalid", "Valid")</f>
        <v>Valid</v>
      </c>
    </row>
    <row r="7653" customFormat="false" ht="15" hidden="false" customHeight="true" outlineLevel="0" collapsed="false">
      <c r="A7653" s="1" t="n">
        <v>7652</v>
      </c>
      <c r="B7653" s="1" t="n">
        <v>2</v>
      </c>
      <c r="C7653" s="1" t="n">
        <v>2186</v>
      </c>
      <c r="D7653" s="1" t="s">
        <v>14710</v>
      </c>
      <c r="E7653" s="1" t="n">
        <v>299</v>
      </c>
      <c r="F7653" s="1" t="n">
        <v>20</v>
      </c>
      <c r="G7653" s="1" t="n">
        <v>1142.24</v>
      </c>
      <c r="H7653" s="4" t="n">
        <v>46057.6009386921</v>
      </c>
      <c r="I76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7652BT48277022186299201142.2446057.6009386921</v>
      </c>
      <c r="J7653" s="1" t="n">
        <f aca="false">COUNTIF(I:I, $I7653)</f>
        <v>1</v>
      </c>
      <c r="K7653" s="1" t="str">
        <f aca="false">IF(ISNA(VLOOKUP(Table4[product_id], tblProducts[], tblProducts[product_name],FALSE() )), "Invalid", "Valid")</f>
        <v>Valid</v>
      </c>
      <c r="L7653" s="5" t="str">
        <f aca="false">IF(ISNA(VLOOKUP(Table4[[#This Row],[warehouse_id]], tblwhouse[], tblwhouse[warehouse_name],FALSE() )), "Invalid", "Valid")</f>
        <v>Valid</v>
      </c>
    </row>
    <row r="7654" customFormat="false" ht="15" hidden="false" customHeight="true" outlineLevel="0" collapsed="false">
      <c r="A7654" s="1" t="n">
        <v>7653</v>
      </c>
      <c r="B7654" s="1" t="n">
        <v>4</v>
      </c>
      <c r="C7654" s="1" t="n">
        <v>396</v>
      </c>
      <c r="D7654" s="1" t="s">
        <v>14711</v>
      </c>
      <c r="E7654" s="1" t="n">
        <v>459</v>
      </c>
      <c r="F7654" s="1" t="n">
        <v>34</v>
      </c>
      <c r="G7654" s="1" t="n">
        <v>485.72</v>
      </c>
      <c r="H7654" s="4" t="n">
        <v>45942.6009386921</v>
      </c>
      <c r="I76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7653BT541012439645934485.7245942.6009386921</v>
      </c>
      <c r="J7654" s="1" t="n">
        <f aca="false">COUNTIF(I:I, $I7654)</f>
        <v>1</v>
      </c>
      <c r="K7654" s="1" t="str">
        <f aca="false">IF(ISNA(VLOOKUP(Table4[product_id], tblProducts[], tblProducts[product_name],FALSE() )), "Invalid", "Valid")</f>
        <v>Valid</v>
      </c>
      <c r="L7654" s="5" t="str">
        <f aca="false">IF(ISNA(VLOOKUP(Table4[[#This Row],[warehouse_id]], tblwhouse[], tblwhouse[warehouse_name],FALSE() )), "Invalid", "Valid")</f>
        <v>Valid</v>
      </c>
    </row>
    <row r="7655" customFormat="false" ht="15" hidden="false" customHeight="true" outlineLevel="0" collapsed="false">
      <c r="A7655" s="1" t="n">
        <v>7654</v>
      </c>
      <c r="B7655" s="1" t="n">
        <v>3</v>
      </c>
      <c r="C7655" s="1" t="n">
        <v>313</v>
      </c>
      <c r="D7655" s="1" t="s">
        <v>14712</v>
      </c>
      <c r="E7655" s="1" t="n">
        <v>102</v>
      </c>
      <c r="F7655" s="1" t="n">
        <v>67</v>
      </c>
      <c r="G7655" s="1" t="n">
        <v>172.8</v>
      </c>
      <c r="H7655" s="4" t="n">
        <v>46118.6009386921</v>
      </c>
      <c r="I76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7654BT451419331310267172.846118.6009386921</v>
      </c>
      <c r="J7655" s="1" t="n">
        <f aca="false">COUNTIF(I:I, $I7655)</f>
        <v>1</v>
      </c>
      <c r="K7655" s="1" t="str">
        <f aca="false">IF(ISNA(VLOOKUP(Table4[product_id], tblProducts[], tblProducts[product_name],FALSE() )), "Invalid", "Valid")</f>
        <v>Valid</v>
      </c>
      <c r="L7655" s="5" t="str">
        <f aca="false">IF(ISNA(VLOOKUP(Table4[[#This Row],[warehouse_id]], tblwhouse[], tblwhouse[warehouse_name],FALSE() )), "Invalid", "Valid")</f>
        <v>Valid</v>
      </c>
    </row>
    <row r="7656" customFormat="false" ht="15" hidden="false" customHeight="true" outlineLevel="0" collapsed="false">
      <c r="A7656" s="1" t="n">
        <v>7655</v>
      </c>
      <c r="B7656" s="1" t="n">
        <v>3</v>
      </c>
      <c r="C7656" s="1" t="n">
        <v>2381</v>
      </c>
      <c r="D7656" s="1" t="s">
        <v>14713</v>
      </c>
      <c r="E7656" s="1" t="n">
        <v>252</v>
      </c>
      <c r="F7656" s="1" t="n">
        <v>63</v>
      </c>
      <c r="G7656" s="1" t="n">
        <v>927.94</v>
      </c>
      <c r="H7656" s="4" t="n">
        <v>46184.6009387037</v>
      </c>
      <c r="I76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7655BT6467903238125263927.9446184.6009387037</v>
      </c>
      <c r="J7656" s="1" t="n">
        <f aca="false">COUNTIF(I:I, $I7656)</f>
        <v>1</v>
      </c>
      <c r="K7656" s="1" t="str">
        <f aca="false">IF(ISNA(VLOOKUP(Table4[product_id], tblProducts[], tblProducts[product_name],FALSE() )), "Invalid", "Valid")</f>
        <v>Valid</v>
      </c>
      <c r="L7656" s="5" t="str">
        <f aca="false">IF(ISNA(VLOOKUP(Table4[[#This Row],[warehouse_id]], tblwhouse[], tblwhouse[warehouse_name],FALSE() )), "Invalid", "Valid")</f>
        <v>Valid</v>
      </c>
    </row>
    <row r="7657" customFormat="false" ht="15" hidden="false" customHeight="true" outlineLevel="0" collapsed="false">
      <c r="A7657" s="1" t="n">
        <v>7656</v>
      </c>
      <c r="B7657" s="1" t="n">
        <v>3</v>
      </c>
      <c r="C7657" s="1" t="n">
        <v>1199</v>
      </c>
      <c r="D7657" s="1" t="s">
        <v>14714</v>
      </c>
      <c r="E7657" s="1" t="n">
        <v>209</v>
      </c>
      <c r="F7657" s="1" t="n">
        <v>24</v>
      </c>
      <c r="G7657" s="1" t="n">
        <v>698.4</v>
      </c>
      <c r="H7657" s="4" t="n">
        <v>46018.6009387037</v>
      </c>
      <c r="I76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7656BT9596843119920924698.446018.6009387037</v>
      </c>
      <c r="J7657" s="1" t="n">
        <f aca="false">COUNTIF(I:I, $I7657)</f>
        <v>1</v>
      </c>
      <c r="K7657" s="1" t="str">
        <f aca="false">IF(ISNA(VLOOKUP(Table4[product_id], tblProducts[], tblProducts[product_name],FALSE() )), "Invalid", "Valid")</f>
        <v>Valid</v>
      </c>
      <c r="L7657" s="5" t="str">
        <f aca="false">IF(ISNA(VLOOKUP(Table4[[#This Row],[warehouse_id]], tblwhouse[], tblwhouse[warehouse_name],FALSE() )), "Invalid", "Valid")</f>
        <v>Valid</v>
      </c>
    </row>
    <row r="7658" customFormat="false" ht="15" hidden="false" customHeight="true" outlineLevel="0" collapsed="false">
      <c r="A7658" s="1" t="n">
        <v>7657</v>
      </c>
      <c r="B7658" s="1" t="n">
        <v>2</v>
      </c>
      <c r="C7658" s="1" t="n">
        <v>748</v>
      </c>
      <c r="D7658" s="1" t="s">
        <v>14715</v>
      </c>
      <c r="E7658" s="1" t="n">
        <v>426</v>
      </c>
      <c r="F7658" s="1" t="n">
        <v>30</v>
      </c>
      <c r="G7658" s="1" t="n">
        <v>1428.84</v>
      </c>
      <c r="H7658" s="4" t="n">
        <v>45942.6009387037</v>
      </c>
      <c r="I76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7657BT1164842748426301428.8445942.6009387037</v>
      </c>
      <c r="J7658" s="1" t="n">
        <f aca="false">COUNTIF(I:I, $I7658)</f>
        <v>1</v>
      </c>
      <c r="K7658" s="1" t="str">
        <f aca="false">IF(ISNA(VLOOKUP(Table4[product_id], tblProducts[], tblProducts[product_name],FALSE() )), "Invalid", "Valid")</f>
        <v>Valid</v>
      </c>
      <c r="L7658" s="5" t="str">
        <f aca="false">IF(ISNA(VLOOKUP(Table4[[#This Row],[warehouse_id]], tblwhouse[], tblwhouse[warehouse_name],FALSE() )), "Invalid", "Valid")</f>
        <v>Valid</v>
      </c>
    </row>
    <row r="7659" customFormat="false" ht="15" hidden="false" customHeight="true" outlineLevel="0" collapsed="false">
      <c r="A7659" s="1" t="n">
        <v>7658</v>
      </c>
      <c r="B7659" s="1" t="n">
        <v>4</v>
      </c>
      <c r="C7659" s="1" t="n">
        <v>552</v>
      </c>
      <c r="D7659" s="1" t="s">
        <v>14716</v>
      </c>
      <c r="E7659" s="1" t="n">
        <v>188</v>
      </c>
      <c r="F7659" s="1" t="n">
        <v>54</v>
      </c>
      <c r="G7659" s="1" t="n">
        <v>1397.71</v>
      </c>
      <c r="H7659" s="4" t="n">
        <v>45927.6009387037</v>
      </c>
      <c r="I76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7658BT5526384552188541397.7145927.6009387037</v>
      </c>
      <c r="J7659" s="1" t="n">
        <f aca="false">COUNTIF(I:I, $I7659)</f>
        <v>1</v>
      </c>
      <c r="K7659" s="1" t="str">
        <f aca="false">IF(ISNA(VLOOKUP(Table4[product_id], tblProducts[], tblProducts[product_name],FALSE() )), "Invalid", "Valid")</f>
        <v>Valid</v>
      </c>
      <c r="L7659" s="5" t="str">
        <f aca="false">IF(ISNA(VLOOKUP(Table4[[#This Row],[warehouse_id]], tblwhouse[], tblwhouse[warehouse_name],FALSE() )), "Invalid", "Valid")</f>
        <v>Valid</v>
      </c>
    </row>
    <row r="7660" customFormat="false" ht="15" hidden="false" customHeight="true" outlineLevel="0" collapsed="false">
      <c r="A7660" s="1" t="n">
        <v>7659</v>
      </c>
      <c r="B7660" s="1" t="n">
        <v>4</v>
      </c>
      <c r="C7660" s="1" t="n">
        <v>1263</v>
      </c>
      <c r="D7660" s="1" t="s">
        <v>14717</v>
      </c>
      <c r="E7660" s="1" t="n">
        <v>65</v>
      </c>
      <c r="F7660" s="1" t="n">
        <v>76</v>
      </c>
      <c r="G7660" s="1" t="n">
        <v>325.84</v>
      </c>
      <c r="H7660" s="4" t="n">
        <v>45860.6009387037</v>
      </c>
      <c r="I76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7659BT574409412636576325.8445860.6009387037</v>
      </c>
      <c r="J7660" s="1" t="n">
        <f aca="false">COUNTIF(I:I, $I7660)</f>
        <v>1</v>
      </c>
      <c r="K7660" s="1" t="str">
        <f aca="false">IF(ISNA(VLOOKUP(Table4[product_id], tblProducts[], tblProducts[product_name],FALSE() )), "Invalid", "Valid")</f>
        <v>Valid</v>
      </c>
      <c r="L7660" s="5" t="str">
        <f aca="false">IF(ISNA(VLOOKUP(Table4[[#This Row],[warehouse_id]], tblwhouse[], tblwhouse[warehouse_name],FALSE() )), "Invalid", "Valid")</f>
        <v>Valid</v>
      </c>
    </row>
    <row r="7661" customFormat="false" ht="15" hidden="false" customHeight="true" outlineLevel="0" collapsed="false">
      <c r="A7661" s="1" t="n">
        <v>7660</v>
      </c>
      <c r="B7661" s="1" t="n">
        <v>1</v>
      </c>
      <c r="C7661" s="1" t="n">
        <v>2004</v>
      </c>
      <c r="D7661" s="1" t="s">
        <v>14718</v>
      </c>
      <c r="E7661" s="1" t="n">
        <v>168</v>
      </c>
      <c r="F7661" s="1" t="n">
        <v>55</v>
      </c>
      <c r="G7661" s="1" t="n">
        <v>123.27</v>
      </c>
      <c r="H7661" s="4" t="n">
        <v>45875.6009387037</v>
      </c>
      <c r="I76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7660BT4430111200416855123.2745875.6009387037</v>
      </c>
      <c r="J7661" s="1" t="n">
        <f aca="false">COUNTIF(I:I, $I7661)</f>
        <v>1</v>
      </c>
      <c r="K7661" s="1" t="str">
        <f aca="false">IF(ISNA(VLOOKUP(Table4[product_id], tblProducts[], tblProducts[product_name],FALSE() )), "Invalid", "Valid")</f>
        <v>Valid</v>
      </c>
      <c r="L7661" s="5" t="str">
        <f aca="false">IF(ISNA(VLOOKUP(Table4[[#This Row],[warehouse_id]], tblwhouse[], tblwhouse[warehouse_name],FALSE() )), "Invalid", "Valid")</f>
        <v>Valid</v>
      </c>
    </row>
    <row r="7662" customFormat="false" ht="15" hidden="false" customHeight="true" outlineLevel="0" collapsed="false">
      <c r="A7662" s="1" t="n">
        <v>7661</v>
      </c>
      <c r="B7662" s="1" t="n">
        <v>3</v>
      </c>
      <c r="C7662" s="1" t="n">
        <v>2042</v>
      </c>
      <c r="D7662" s="1" t="s">
        <v>14719</v>
      </c>
      <c r="E7662" s="1" t="n">
        <v>182</v>
      </c>
      <c r="F7662" s="1" t="n">
        <v>63</v>
      </c>
      <c r="G7662" s="1" t="n">
        <v>279.38</v>
      </c>
      <c r="H7662" s="4" t="n">
        <v>46181.6009387037</v>
      </c>
      <c r="I76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7661BT5128793204218263279.3846181.6009387037</v>
      </c>
      <c r="J7662" s="1" t="n">
        <f aca="false">COUNTIF(I:I, $I7662)</f>
        <v>1</v>
      </c>
      <c r="K7662" s="1" t="str">
        <f aca="false">IF(ISNA(VLOOKUP(Table4[product_id], tblProducts[], tblProducts[product_name],FALSE() )), "Invalid", "Valid")</f>
        <v>Valid</v>
      </c>
      <c r="L7662" s="5" t="str">
        <f aca="false">IF(ISNA(VLOOKUP(Table4[[#This Row],[warehouse_id]], tblwhouse[], tblwhouse[warehouse_name],FALSE() )), "Invalid", "Valid")</f>
        <v>Valid</v>
      </c>
    </row>
    <row r="7663" customFormat="false" ht="15" hidden="false" customHeight="true" outlineLevel="0" collapsed="false">
      <c r="A7663" s="1" t="n">
        <v>7662</v>
      </c>
      <c r="B7663" s="1" t="n">
        <v>4</v>
      </c>
      <c r="C7663" s="1" t="n">
        <v>607</v>
      </c>
      <c r="D7663" s="1" t="s">
        <v>14720</v>
      </c>
      <c r="E7663" s="1" t="n">
        <v>200</v>
      </c>
      <c r="F7663" s="1" t="n">
        <v>54</v>
      </c>
      <c r="G7663" s="1" t="n">
        <v>14.26</v>
      </c>
      <c r="H7663" s="4" t="n">
        <v>46024.6009387037</v>
      </c>
      <c r="I76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7662BT52291446072005414.2646024.6009387037</v>
      </c>
      <c r="J7663" s="1" t="n">
        <f aca="false">COUNTIF(I:I, $I7663)</f>
        <v>1</v>
      </c>
      <c r="K7663" s="1" t="str">
        <f aca="false">IF(ISNA(VLOOKUP(Table4[product_id], tblProducts[], tblProducts[product_name],FALSE() )), "Invalid", "Valid")</f>
        <v>Valid</v>
      </c>
      <c r="L7663" s="5" t="str">
        <f aca="false">IF(ISNA(VLOOKUP(Table4[[#This Row],[warehouse_id]], tblwhouse[], tblwhouse[warehouse_name],FALSE() )), "Invalid", "Valid")</f>
        <v>Valid</v>
      </c>
    </row>
    <row r="7664" customFormat="false" ht="15" hidden="false" customHeight="true" outlineLevel="0" collapsed="false">
      <c r="A7664" s="1" t="n">
        <v>7663</v>
      </c>
      <c r="B7664" s="1" t="n">
        <v>1</v>
      </c>
      <c r="C7664" s="1" t="n">
        <v>300</v>
      </c>
      <c r="D7664" s="1" t="s">
        <v>14721</v>
      </c>
      <c r="E7664" s="1" t="n">
        <v>239</v>
      </c>
      <c r="F7664" s="1" t="n">
        <v>76</v>
      </c>
      <c r="G7664" s="1" t="n">
        <v>873.89</v>
      </c>
      <c r="H7664" s="4" t="n">
        <v>45924.6009387037</v>
      </c>
      <c r="I76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7663BT959475130023976873.8945924.6009387037</v>
      </c>
      <c r="J7664" s="1" t="n">
        <f aca="false">COUNTIF(I:I, $I7664)</f>
        <v>1</v>
      </c>
      <c r="K7664" s="1" t="str">
        <f aca="false">IF(ISNA(VLOOKUP(Table4[product_id], tblProducts[], tblProducts[product_name],FALSE() )), "Invalid", "Valid")</f>
        <v>Valid</v>
      </c>
      <c r="L7664" s="5" t="str">
        <f aca="false">IF(ISNA(VLOOKUP(Table4[[#This Row],[warehouse_id]], tblwhouse[], tblwhouse[warehouse_name],FALSE() )), "Invalid", "Valid")</f>
        <v>Valid</v>
      </c>
    </row>
    <row r="7665" customFormat="false" ht="15" hidden="false" customHeight="true" outlineLevel="0" collapsed="false">
      <c r="A7665" s="1" t="n">
        <v>7664</v>
      </c>
      <c r="B7665" s="1" t="n">
        <v>2</v>
      </c>
      <c r="C7665" s="1" t="n">
        <v>1738</v>
      </c>
      <c r="D7665" s="1" t="s">
        <v>14722</v>
      </c>
      <c r="E7665" s="1" t="n">
        <v>446</v>
      </c>
      <c r="F7665" s="1" t="n">
        <v>63</v>
      </c>
      <c r="G7665" s="1" t="n">
        <v>158.14</v>
      </c>
      <c r="H7665" s="4" t="n">
        <v>45977.6009387037</v>
      </c>
      <c r="I76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7664BT2557612173844663158.1445977.6009387037</v>
      </c>
      <c r="J7665" s="1" t="n">
        <f aca="false">COUNTIF(I:I, $I7665)</f>
        <v>1</v>
      </c>
      <c r="K7665" s="1" t="str">
        <f aca="false">IF(ISNA(VLOOKUP(Table4[product_id], tblProducts[], tblProducts[product_name],FALSE() )), "Invalid", "Valid")</f>
        <v>Valid</v>
      </c>
      <c r="L7665" s="5" t="str">
        <f aca="false">IF(ISNA(VLOOKUP(Table4[[#This Row],[warehouse_id]], tblwhouse[], tblwhouse[warehouse_name],FALSE() )), "Invalid", "Valid")</f>
        <v>Valid</v>
      </c>
    </row>
    <row r="7666" customFormat="false" ht="15" hidden="false" customHeight="true" outlineLevel="0" collapsed="false">
      <c r="A7666" s="1" t="n">
        <v>7665</v>
      </c>
      <c r="B7666" s="1" t="n">
        <v>4</v>
      </c>
      <c r="C7666" s="1" t="n">
        <v>77</v>
      </c>
      <c r="D7666" s="1" t="s">
        <v>14723</v>
      </c>
      <c r="E7666" s="1" t="n">
        <v>232</v>
      </c>
      <c r="F7666" s="1" t="n">
        <v>21</v>
      </c>
      <c r="G7666" s="1" t="n">
        <v>912.83</v>
      </c>
      <c r="H7666" s="4" t="n">
        <v>45913.6009387037</v>
      </c>
      <c r="I76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7665BT38267047723221912.8345913.6009387037</v>
      </c>
      <c r="J7666" s="1" t="n">
        <f aca="false">COUNTIF(I:I, $I7666)</f>
        <v>1</v>
      </c>
      <c r="K7666" s="1" t="str">
        <f aca="false">IF(ISNA(VLOOKUP(Table4[product_id], tblProducts[], tblProducts[product_name],FALSE() )), "Invalid", "Valid")</f>
        <v>Valid</v>
      </c>
      <c r="L7666" s="5" t="str">
        <f aca="false">IF(ISNA(VLOOKUP(Table4[[#This Row],[warehouse_id]], tblwhouse[], tblwhouse[warehouse_name],FALSE() )), "Invalid", "Valid")</f>
        <v>Valid</v>
      </c>
    </row>
    <row r="7667" customFormat="false" ht="15" hidden="false" customHeight="true" outlineLevel="0" collapsed="false">
      <c r="A7667" s="1" t="n">
        <v>7666</v>
      </c>
      <c r="B7667" s="1" t="n">
        <v>3</v>
      </c>
      <c r="C7667" s="1" t="n">
        <v>954</v>
      </c>
      <c r="D7667" s="1" t="s">
        <v>14724</v>
      </c>
      <c r="E7667" s="1" t="n">
        <v>261</v>
      </c>
      <c r="F7667" s="1" t="n">
        <v>22</v>
      </c>
      <c r="G7667" s="1" t="n">
        <v>929.58</v>
      </c>
      <c r="H7667" s="4" t="n">
        <v>45876.6009387037</v>
      </c>
      <c r="I76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7666BT925937395426122929.5845876.6009387037</v>
      </c>
      <c r="J7667" s="1" t="n">
        <f aca="false">COUNTIF(I:I, $I7667)</f>
        <v>1</v>
      </c>
      <c r="K7667" s="1" t="str">
        <f aca="false">IF(ISNA(VLOOKUP(Table4[product_id], tblProducts[], tblProducts[product_name],FALSE() )), "Invalid", "Valid")</f>
        <v>Valid</v>
      </c>
      <c r="L7667" s="5" t="str">
        <f aca="false">IF(ISNA(VLOOKUP(Table4[[#This Row],[warehouse_id]], tblwhouse[], tblwhouse[warehouse_name],FALSE() )), "Invalid", "Valid")</f>
        <v>Valid</v>
      </c>
    </row>
    <row r="7668" customFormat="false" ht="15" hidden="false" customHeight="true" outlineLevel="0" collapsed="false">
      <c r="A7668" s="1" t="n">
        <v>7667</v>
      </c>
      <c r="B7668" s="1" t="n">
        <v>2</v>
      </c>
      <c r="C7668" s="1" t="n">
        <v>286</v>
      </c>
      <c r="D7668" s="1" t="s">
        <v>14725</v>
      </c>
      <c r="E7668" s="1" t="n">
        <v>109</v>
      </c>
      <c r="F7668" s="1" t="n">
        <v>69</v>
      </c>
      <c r="G7668" s="1" t="n">
        <v>44.92</v>
      </c>
      <c r="H7668" s="4" t="n">
        <v>45945.6009387037</v>
      </c>
      <c r="I76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7667BT53180422861096944.9245945.6009387037</v>
      </c>
      <c r="J7668" s="1" t="n">
        <f aca="false">COUNTIF(I:I, $I7668)</f>
        <v>1</v>
      </c>
      <c r="K7668" s="1" t="str">
        <f aca="false">IF(ISNA(VLOOKUP(Table4[product_id], tblProducts[], tblProducts[product_name],FALSE() )), "Invalid", "Valid")</f>
        <v>Valid</v>
      </c>
      <c r="L7668" s="5" t="str">
        <f aca="false">IF(ISNA(VLOOKUP(Table4[[#This Row],[warehouse_id]], tblwhouse[], tblwhouse[warehouse_name],FALSE() )), "Invalid", "Valid")</f>
        <v>Valid</v>
      </c>
    </row>
    <row r="7669" customFormat="false" ht="15" hidden="false" customHeight="true" outlineLevel="0" collapsed="false">
      <c r="A7669" s="1" t="n">
        <v>7668</v>
      </c>
      <c r="B7669" s="1" t="n">
        <v>2</v>
      </c>
      <c r="C7669" s="1" t="n">
        <v>2781</v>
      </c>
      <c r="D7669" s="1" t="s">
        <v>14726</v>
      </c>
      <c r="E7669" s="1" t="n">
        <v>320</v>
      </c>
      <c r="F7669" s="1" t="n">
        <v>25</v>
      </c>
      <c r="G7669" s="1" t="n">
        <v>709.43</v>
      </c>
      <c r="H7669" s="4" t="n">
        <v>46070.6009387037</v>
      </c>
      <c r="I76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7668BT4732892278132025709.4346070.6009387037</v>
      </c>
      <c r="J7669" s="1" t="n">
        <f aca="false">COUNTIF(I:I, $I7669)</f>
        <v>1</v>
      </c>
      <c r="K7669" s="1" t="str">
        <f aca="false">IF(ISNA(VLOOKUP(Table4[product_id], tblProducts[], tblProducts[product_name],FALSE() )), "Invalid", "Valid")</f>
        <v>Valid</v>
      </c>
      <c r="L7669" s="5" t="str">
        <f aca="false">IF(ISNA(VLOOKUP(Table4[[#This Row],[warehouse_id]], tblwhouse[], tblwhouse[warehouse_name],FALSE() )), "Invalid", "Valid")</f>
        <v>Valid</v>
      </c>
    </row>
    <row r="7670" customFormat="false" ht="15" hidden="false" customHeight="true" outlineLevel="0" collapsed="false">
      <c r="A7670" s="1" t="n">
        <v>7669</v>
      </c>
      <c r="B7670" s="1" t="n">
        <v>2</v>
      </c>
      <c r="C7670" s="1" t="n">
        <v>2139</v>
      </c>
      <c r="D7670" s="1" t="s">
        <v>14727</v>
      </c>
      <c r="E7670" s="1" t="n">
        <v>188</v>
      </c>
      <c r="F7670" s="1" t="n">
        <v>75</v>
      </c>
      <c r="G7670" s="1" t="n">
        <v>527.74</v>
      </c>
      <c r="H7670" s="4" t="n">
        <v>46018.6009387037</v>
      </c>
      <c r="I76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7669BT4858092213918875527.7446018.6009387037</v>
      </c>
      <c r="J7670" s="1" t="n">
        <f aca="false">COUNTIF(I:I, $I7670)</f>
        <v>1</v>
      </c>
      <c r="K7670" s="1" t="str">
        <f aca="false">IF(ISNA(VLOOKUP(Table4[product_id], tblProducts[], tblProducts[product_name],FALSE() )), "Invalid", "Valid")</f>
        <v>Valid</v>
      </c>
      <c r="L7670" s="5" t="str">
        <f aca="false">IF(ISNA(VLOOKUP(Table4[[#This Row],[warehouse_id]], tblwhouse[], tblwhouse[warehouse_name],FALSE() )), "Invalid", "Valid")</f>
        <v>Valid</v>
      </c>
    </row>
    <row r="7671" customFormat="false" ht="15" hidden="false" customHeight="true" outlineLevel="0" collapsed="false">
      <c r="A7671" s="1" t="n">
        <v>7670</v>
      </c>
      <c r="B7671" s="1" t="n">
        <v>3</v>
      </c>
      <c r="C7671" s="1" t="n">
        <v>2485</v>
      </c>
      <c r="D7671" s="1" t="s">
        <v>14728</v>
      </c>
      <c r="E7671" s="1" t="n">
        <v>235</v>
      </c>
      <c r="F7671" s="1" t="n">
        <v>20</v>
      </c>
      <c r="G7671" s="1" t="n">
        <v>191.76</v>
      </c>
      <c r="H7671" s="4" t="n">
        <v>46166.6009387037</v>
      </c>
      <c r="I76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7670BT3460163248523520191.7646166.6009387037</v>
      </c>
      <c r="J7671" s="1" t="n">
        <f aca="false">COUNTIF(I:I, $I7671)</f>
        <v>1</v>
      </c>
      <c r="K7671" s="1" t="str">
        <f aca="false">IF(ISNA(VLOOKUP(Table4[product_id], tblProducts[], tblProducts[product_name],FALSE() )), "Invalid", "Valid")</f>
        <v>Valid</v>
      </c>
      <c r="L7671" s="5" t="str">
        <f aca="false">IF(ISNA(VLOOKUP(Table4[[#This Row],[warehouse_id]], tblwhouse[], tblwhouse[warehouse_name],FALSE() )), "Invalid", "Valid")</f>
        <v>Valid</v>
      </c>
    </row>
    <row r="7672" customFormat="false" ht="15" hidden="false" customHeight="true" outlineLevel="0" collapsed="false">
      <c r="A7672" s="1" t="n">
        <v>7671</v>
      </c>
      <c r="B7672" s="1" t="n">
        <v>1</v>
      </c>
      <c r="C7672" s="1" t="n">
        <v>2150</v>
      </c>
      <c r="D7672" s="1" t="s">
        <v>14729</v>
      </c>
      <c r="E7672" s="1" t="n">
        <v>330</v>
      </c>
      <c r="F7672" s="1" t="n">
        <v>45</v>
      </c>
      <c r="G7672" s="1" t="n">
        <v>967.45</v>
      </c>
      <c r="H7672" s="4" t="n">
        <v>46063.6009387037</v>
      </c>
      <c r="I76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7671BT2558361215033045967.4546063.6009387037</v>
      </c>
      <c r="J7672" s="1" t="n">
        <f aca="false">COUNTIF(I:I, $I7672)</f>
        <v>1</v>
      </c>
      <c r="K7672" s="1" t="str">
        <f aca="false">IF(ISNA(VLOOKUP(Table4[product_id], tblProducts[], tblProducts[product_name],FALSE() )), "Invalid", "Valid")</f>
        <v>Valid</v>
      </c>
      <c r="L7672" s="5" t="str">
        <f aca="false">IF(ISNA(VLOOKUP(Table4[[#This Row],[warehouse_id]], tblwhouse[], tblwhouse[warehouse_name],FALSE() )), "Invalid", "Valid")</f>
        <v>Valid</v>
      </c>
    </row>
    <row r="7673" customFormat="false" ht="15" hidden="false" customHeight="true" outlineLevel="0" collapsed="false">
      <c r="A7673" s="1" t="n">
        <v>7672</v>
      </c>
      <c r="B7673" s="1" t="n">
        <v>1</v>
      </c>
      <c r="C7673" s="1" t="n">
        <v>1357</v>
      </c>
      <c r="D7673" s="1" t="s">
        <v>14730</v>
      </c>
      <c r="E7673" s="1" t="n">
        <v>360</v>
      </c>
      <c r="F7673" s="1" t="n">
        <v>75</v>
      </c>
      <c r="G7673" s="1" t="n">
        <v>855.48</v>
      </c>
      <c r="H7673" s="4" t="n">
        <v>45938.6009387037</v>
      </c>
      <c r="I76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7672BT5643621135736075855.4845938.6009387037</v>
      </c>
      <c r="J7673" s="1" t="n">
        <f aca="false">COUNTIF(I:I, $I7673)</f>
        <v>1</v>
      </c>
      <c r="K7673" s="1" t="str">
        <f aca="false">IF(ISNA(VLOOKUP(Table4[product_id], tblProducts[], tblProducts[product_name],FALSE() )), "Invalid", "Valid")</f>
        <v>Valid</v>
      </c>
      <c r="L7673" s="5" t="str">
        <f aca="false">IF(ISNA(VLOOKUP(Table4[[#This Row],[warehouse_id]], tblwhouse[], tblwhouse[warehouse_name],FALSE() )), "Invalid", "Valid")</f>
        <v>Valid</v>
      </c>
    </row>
    <row r="7674" customFormat="false" ht="15" hidden="false" customHeight="true" outlineLevel="0" collapsed="false">
      <c r="A7674" s="1" t="n">
        <v>7673</v>
      </c>
      <c r="B7674" s="1" t="n">
        <v>2</v>
      </c>
      <c r="C7674" s="1" t="n">
        <v>1335</v>
      </c>
      <c r="D7674" s="1" t="s">
        <v>14731</v>
      </c>
      <c r="E7674" s="1" t="n">
        <v>14</v>
      </c>
      <c r="F7674" s="1" t="n">
        <v>70</v>
      </c>
      <c r="G7674" s="1" t="n">
        <v>827.34</v>
      </c>
      <c r="H7674" s="4" t="n">
        <v>46193.6009387037</v>
      </c>
      <c r="I76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7673BT658221213351470827.3446193.6009387037</v>
      </c>
      <c r="J7674" s="1" t="n">
        <f aca="false">COUNTIF(I:I, $I7674)</f>
        <v>1</v>
      </c>
      <c r="K7674" s="1" t="str">
        <f aca="false">IF(ISNA(VLOOKUP(Table4[product_id], tblProducts[], tblProducts[product_name],FALSE() )), "Invalid", "Valid")</f>
        <v>Valid</v>
      </c>
      <c r="L7674" s="5" t="str">
        <f aca="false">IF(ISNA(VLOOKUP(Table4[[#This Row],[warehouse_id]], tblwhouse[], tblwhouse[warehouse_name],FALSE() )), "Invalid", "Valid")</f>
        <v>Valid</v>
      </c>
    </row>
    <row r="7675" customFormat="false" ht="15" hidden="false" customHeight="true" outlineLevel="0" collapsed="false">
      <c r="A7675" s="1" t="n">
        <v>7674</v>
      </c>
      <c r="B7675" s="1" t="n">
        <v>2</v>
      </c>
      <c r="C7675" s="1" t="n">
        <v>2820</v>
      </c>
      <c r="D7675" s="1" t="s">
        <v>14732</v>
      </c>
      <c r="E7675" s="1" t="n">
        <v>251</v>
      </c>
      <c r="F7675" s="1" t="n">
        <v>22</v>
      </c>
      <c r="G7675" s="1" t="n">
        <v>788.37</v>
      </c>
      <c r="H7675" s="4" t="n">
        <v>46125.6009387153</v>
      </c>
      <c r="I76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7674BT5736482282025122788.3746125.6009387153</v>
      </c>
      <c r="J7675" s="1" t="n">
        <f aca="false">COUNTIF(I:I, $I7675)</f>
        <v>1</v>
      </c>
      <c r="K7675" s="1" t="str">
        <f aca="false">IF(ISNA(VLOOKUP(Table4[product_id], tblProducts[], tblProducts[product_name],FALSE() )), "Invalid", "Valid")</f>
        <v>Valid</v>
      </c>
      <c r="L7675" s="5" t="str">
        <f aca="false">IF(ISNA(VLOOKUP(Table4[[#This Row],[warehouse_id]], tblwhouse[], tblwhouse[warehouse_name],FALSE() )), "Invalid", "Valid")</f>
        <v>Valid</v>
      </c>
    </row>
    <row r="7676" customFormat="false" ht="15" hidden="false" customHeight="true" outlineLevel="0" collapsed="false">
      <c r="A7676" s="1" t="n">
        <v>7675</v>
      </c>
      <c r="B7676" s="1" t="n">
        <v>2</v>
      </c>
      <c r="C7676" s="1" t="n">
        <v>1373</v>
      </c>
      <c r="D7676" s="1" t="s">
        <v>14733</v>
      </c>
      <c r="E7676" s="1" t="n">
        <v>197</v>
      </c>
      <c r="F7676" s="1" t="n">
        <v>36</v>
      </c>
      <c r="G7676" s="1" t="n">
        <v>188.39</v>
      </c>
      <c r="H7676" s="4" t="n">
        <v>45933.6009387153</v>
      </c>
      <c r="I76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7675BT6038262137319736188.3945933.6009387153</v>
      </c>
      <c r="J7676" s="1" t="n">
        <f aca="false">COUNTIF(I:I, $I7676)</f>
        <v>1</v>
      </c>
      <c r="K7676" s="1" t="str">
        <f aca="false">IF(ISNA(VLOOKUP(Table4[product_id], tblProducts[], tblProducts[product_name],FALSE() )), "Invalid", "Valid")</f>
        <v>Valid</v>
      </c>
      <c r="L7676" s="5" t="str">
        <f aca="false">IF(ISNA(VLOOKUP(Table4[[#This Row],[warehouse_id]], tblwhouse[], tblwhouse[warehouse_name],FALSE() )), "Invalid", "Valid")</f>
        <v>Valid</v>
      </c>
    </row>
    <row r="7677" customFormat="false" ht="15" hidden="false" customHeight="true" outlineLevel="0" collapsed="false">
      <c r="A7677" s="1" t="n">
        <v>7676</v>
      </c>
      <c r="B7677" s="1" t="n">
        <v>2</v>
      </c>
      <c r="C7677" s="1" t="n">
        <v>1424</v>
      </c>
      <c r="D7677" s="1" t="s">
        <v>14734</v>
      </c>
      <c r="E7677" s="1" t="n">
        <v>427</v>
      </c>
      <c r="F7677" s="1" t="n">
        <v>43</v>
      </c>
      <c r="G7677" s="1" t="n">
        <v>1381.84</v>
      </c>
      <c r="H7677" s="4" t="n">
        <v>45929.6009387153</v>
      </c>
      <c r="I76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7676BT25034221424427431381.8445929.6009387153</v>
      </c>
      <c r="J7677" s="1" t="n">
        <f aca="false">COUNTIF(I:I, $I7677)</f>
        <v>1</v>
      </c>
      <c r="K7677" s="1" t="str">
        <f aca="false">IF(ISNA(VLOOKUP(Table4[product_id], tblProducts[], tblProducts[product_name],FALSE() )), "Invalid", "Valid")</f>
        <v>Valid</v>
      </c>
      <c r="L7677" s="5" t="str">
        <f aca="false">IF(ISNA(VLOOKUP(Table4[[#This Row],[warehouse_id]], tblwhouse[], tblwhouse[warehouse_name],FALSE() )), "Invalid", "Valid")</f>
        <v>Valid</v>
      </c>
    </row>
    <row r="7678" customFormat="false" ht="15" hidden="false" customHeight="true" outlineLevel="0" collapsed="false">
      <c r="A7678" s="1" t="n">
        <v>7677</v>
      </c>
      <c r="B7678" s="1" t="n">
        <v>3</v>
      </c>
      <c r="C7678" s="1" t="n">
        <v>23</v>
      </c>
      <c r="D7678" s="1" t="s">
        <v>14735</v>
      </c>
      <c r="E7678" s="1" t="n">
        <v>306</v>
      </c>
      <c r="F7678" s="1" t="n">
        <v>60</v>
      </c>
      <c r="G7678" s="1" t="n">
        <v>584.81</v>
      </c>
      <c r="H7678" s="4" t="n">
        <v>45980.6009387153</v>
      </c>
      <c r="I76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7677BT99241532330660584.8145980.6009387153</v>
      </c>
      <c r="J7678" s="1" t="n">
        <f aca="false">COUNTIF(I:I, $I7678)</f>
        <v>1</v>
      </c>
      <c r="K7678" s="1" t="str">
        <f aca="false">IF(ISNA(VLOOKUP(Table4[product_id], tblProducts[], tblProducts[product_name],FALSE() )), "Invalid", "Valid")</f>
        <v>Valid</v>
      </c>
      <c r="L7678" s="5" t="str">
        <f aca="false">IF(ISNA(VLOOKUP(Table4[[#This Row],[warehouse_id]], tblwhouse[], tblwhouse[warehouse_name],FALSE() )), "Invalid", "Valid")</f>
        <v>Valid</v>
      </c>
    </row>
    <row r="7679" customFormat="false" ht="15" hidden="false" customHeight="true" outlineLevel="0" collapsed="false">
      <c r="A7679" s="1" t="n">
        <v>7678</v>
      </c>
      <c r="B7679" s="1" t="n">
        <v>3</v>
      </c>
      <c r="C7679" s="1" t="n">
        <v>187</v>
      </c>
      <c r="D7679" s="1" t="s">
        <v>14736</v>
      </c>
      <c r="E7679" s="1" t="n">
        <v>352</v>
      </c>
      <c r="F7679" s="1" t="n">
        <v>77</v>
      </c>
      <c r="G7679" s="1" t="n">
        <v>1376.22</v>
      </c>
      <c r="H7679" s="4" t="n">
        <v>46202.6009387153</v>
      </c>
      <c r="I76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7678BT1955983187352771376.2246202.6009387153</v>
      </c>
      <c r="J7679" s="1" t="n">
        <f aca="false">COUNTIF(I:I, $I7679)</f>
        <v>1</v>
      </c>
      <c r="K7679" s="1" t="str">
        <f aca="false">IF(ISNA(VLOOKUP(Table4[product_id], tblProducts[], tblProducts[product_name],FALSE() )), "Invalid", "Valid")</f>
        <v>Valid</v>
      </c>
      <c r="L7679" s="5" t="str">
        <f aca="false">IF(ISNA(VLOOKUP(Table4[[#This Row],[warehouse_id]], tblwhouse[], tblwhouse[warehouse_name],FALSE() )), "Invalid", "Valid")</f>
        <v>Valid</v>
      </c>
    </row>
    <row r="7680" customFormat="false" ht="15" hidden="false" customHeight="true" outlineLevel="0" collapsed="false">
      <c r="A7680" s="1" t="n">
        <v>7679</v>
      </c>
      <c r="B7680" s="1" t="n">
        <v>2</v>
      </c>
      <c r="C7680" s="1" t="n">
        <v>689</v>
      </c>
      <c r="D7680" s="1" t="s">
        <v>14737</v>
      </c>
      <c r="E7680" s="1" t="n">
        <v>229</v>
      </c>
      <c r="F7680" s="1" t="n">
        <v>65</v>
      </c>
      <c r="G7680" s="1" t="n">
        <v>441.94</v>
      </c>
      <c r="H7680" s="4" t="n">
        <v>45932.6009387153</v>
      </c>
      <c r="I76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7679BT858194268922965441.9445932.6009387153</v>
      </c>
      <c r="J7680" s="1" t="n">
        <f aca="false">COUNTIF(I:I, $I7680)</f>
        <v>1</v>
      </c>
      <c r="K7680" s="1" t="str">
        <f aca="false">IF(ISNA(VLOOKUP(Table4[product_id], tblProducts[], tblProducts[product_name],FALSE() )), "Invalid", "Valid")</f>
        <v>Valid</v>
      </c>
      <c r="L7680" s="5" t="str">
        <f aca="false">IF(ISNA(VLOOKUP(Table4[[#This Row],[warehouse_id]], tblwhouse[], tblwhouse[warehouse_name],FALSE() )), "Invalid", "Valid")</f>
        <v>Valid</v>
      </c>
    </row>
    <row r="7681" customFormat="false" ht="15" hidden="false" customHeight="true" outlineLevel="0" collapsed="false">
      <c r="A7681" s="1" t="n">
        <v>7680</v>
      </c>
      <c r="B7681" s="1" t="n">
        <v>3</v>
      </c>
      <c r="C7681" s="1" t="n">
        <v>2076</v>
      </c>
      <c r="D7681" s="1" t="s">
        <v>14738</v>
      </c>
      <c r="E7681" s="1" t="n">
        <v>338</v>
      </c>
      <c r="F7681" s="1" t="n">
        <v>46</v>
      </c>
      <c r="G7681" s="1" t="n">
        <v>385.73</v>
      </c>
      <c r="H7681" s="4" t="n">
        <v>46171.6009387153</v>
      </c>
      <c r="I76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7680BT4585263207633846385.7346171.6009387153</v>
      </c>
      <c r="J7681" s="1" t="n">
        <f aca="false">COUNTIF(I:I, $I7681)</f>
        <v>1</v>
      </c>
      <c r="K7681" s="1" t="str">
        <f aca="false">IF(ISNA(VLOOKUP(Table4[product_id], tblProducts[], tblProducts[product_name],FALSE() )), "Invalid", "Valid")</f>
        <v>Valid</v>
      </c>
      <c r="L7681" s="5" t="str">
        <f aca="false">IF(ISNA(VLOOKUP(Table4[[#This Row],[warehouse_id]], tblwhouse[], tblwhouse[warehouse_name],FALSE() )), "Invalid", "Valid")</f>
        <v>Valid</v>
      </c>
    </row>
    <row r="7682" customFormat="false" ht="15" hidden="false" customHeight="true" outlineLevel="0" collapsed="false">
      <c r="A7682" s="1" t="n">
        <v>7681</v>
      </c>
      <c r="B7682" s="1" t="n">
        <v>4</v>
      </c>
      <c r="C7682" s="1" t="n">
        <v>1392</v>
      </c>
      <c r="D7682" s="1" t="s">
        <v>14739</v>
      </c>
      <c r="E7682" s="1" t="n">
        <v>55</v>
      </c>
      <c r="F7682" s="1" t="n">
        <v>52</v>
      </c>
      <c r="G7682" s="1" t="n">
        <v>43.93</v>
      </c>
      <c r="H7682" s="4" t="n">
        <v>45963.6009387153</v>
      </c>
      <c r="I76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7681BT16941041392555243.9345963.6009387153</v>
      </c>
      <c r="J7682" s="1" t="n">
        <f aca="false">COUNTIF(I:I, $I7682)</f>
        <v>1</v>
      </c>
      <c r="K7682" s="1" t="str">
        <f aca="false">IF(ISNA(VLOOKUP(Table4[product_id], tblProducts[], tblProducts[product_name],FALSE() )), "Invalid", "Valid")</f>
        <v>Valid</v>
      </c>
      <c r="L7682" s="5" t="str">
        <f aca="false">IF(ISNA(VLOOKUP(Table4[[#This Row],[warehouse_id]], tblwhouse[], tblwhouse[warehouse_name],FALSE() )), "Invalid", "Valid")</f>
        <v>Valid</v>
      </c>
    </row>
    <row r="7683" customFormat="false" ht="15" hidden="false" customHeight="true" outlineLevel="0" collapsed="false">
      <c r="A7683" s="1" t="n">
        <v>7682</v>
      </c>
      <c r="B7683" s="1" t="n">
        <v>2</v>
      </c>
      <c r="C7683" s="1" t="n">
        <v>1086</v>
      </c>
      <c r="D7683" s="1" t="s">
        <v>14740</v>
      </c>
      <c r="E7683" s="1" t="n">
        <v>202</v>
      </c>
      <c r="F7683" s="1" t="n">
        <v>50</v>
      </c>
      <c r="G7683" s="1" t="n">
        <v>1101.77</v>
      </c>
      <c r="H7683" s="4" t="n">
        <v>45874.6009387153</v>
      </c>
      <c r="I76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7682BT76213521086202501101.7745874.6009387153</v>
      </c>
      <c r="J7683" s="1" t="n">
        <f aca="false">COUNTIF(I:I, $I7683)</f>
        <v>1</v>
      </c>
      <c r="K7683" s="1" t="str">
        <f aca="false">IF(ISNA(VLOOKUP(Table4[product_id], tblProducts[], tblProducts[product_name],FALSE() )), "Invalid", "Valid")</f>
        <v>Valid</v>
      </c>
      <c r="L7683" s="5" t="str">
        <f aca="false">IF(ISNA(VLOOKUP(Table4[[#This Row],[warehouse_id]], tblwhouse[], tblwhouse[warehouse_name],FALSE() )), "Invalid", "Valid")</f>
        <v>Valid</v>
      </c>
    </row>
    <row r="7684" customFormat="false" ht="15" hidden="false" customHeight="true" outlineLevel="0" collapsed="false">
      <c r="A7684" s="1" t="n">
        <v>7683</v>
      </c>
      <c r="B7684" s="1" t="n">
        <v>3</v>
      </c>
      <c r="C7684" s="1" t="n">
        <v>2982</v>
      </c>
      <c r="D7684" s="1" t="s">
        <v>14741</v>
      </c>
      <c r="E7684" s="1" t="n">
        <v>412</v>
      </c>
      <c r="F7684" s="1" t="n">
        <v>55</v>
      </c>
      <c r="G7684" s="1" t="n">
        <v>721.82</v>
      </c>
      <c r="H7684" s="4" t="n">
        <v>45899.6009387153</v>
      </c>
      <c r="I76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7683BT7282193298241255721.8245899.6009387153</v>
      </c>
      <c r="J7684" s="1" t="n">
        <f aca="false">COUNTIF(I:I, $I7684)</f>
        <v>1</v>
      </c>
      <c r="K7684" s="1" t="str">
        <f aca="false">IF(ISNA(VLOOKUP(Table4[product_id], tblProducts[], tblProducts[product_name],FALSE() )), "Invalid", "Valid")</f>
        <v>Valid</v>
      </c>
      <c r="L7684" s="5" t="str">
        <f aca="false">IF(ISNA(VLOOKUP(Table4[[#This Row],[warehouse_id]], tblwhouse[], tblwhouse[warehouse_name],FALSE() )), "Invalid", "Valid")</f>
        <v>Valid</v>
      </c>
    </row>
    <row r="7685" customFormat="false" ht="15" hidden="false" customHeight="true" outlineLevel="0" collapsed="false">
      <c r="A7685" s="1" t="n">
        <v>7684</v>
      </c>
      <c r="B7685" s="1" t="n">
        <v>2</v>
      </c>
      <c r="C7685" s="1" t="n">
        <v>2960</v>
      </c>
      <c r="D7685" s="1" t="s">
        <v>14742</v>
      </c>
      <c r="E7685" s="1" t="n">
        <v>301</v>
      </c>
      <c r="F7685" s="1" t="n">
        <v>46</v>
      </c>
      <c r="G7685" s="1" t="n">
        <v>585.46</v>
      </c>
      <c r="H7685" s="4" t="n">
        <v>45995.6009387153</v>
      </c>
      <c r="I76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7684BT4343712296030146585.4645995.6009387153</v>
      </c>
      <c r="J7685" s="1" t="n">
        <f aca="false">COUNTIF(I:I, $I7685)</f>
        <v>1</v>
      </c>
      <c r="K7685" s="1" t="str">
        <f aca="false">IF(ISNA(VLOOKUP(Table4[product_id], tblProducts[], tblProducts[product_name],FALSE() )), "Invalid", "Valid")</f>
        <v>Valid</v>
      </c>
      <c r="L7685" s="5" t="str">
        <f aca="false">IF(ISNA(VLOOKUP(Table4[[#This Row],[warehouse_id]], tblwhouse[], tblwhouse[warehouse_name],FALSE() )), "Invalid", "Valid")</f>
        <v>Valid</v>
      </c>
    </row>
    <row r="7686" customFormat="false" ht="15" hidden="false" customHeight="true" outlineLevel="0" collapsed="false">
      <c r="A7686" s="1" t="n">
        <v>7685</v>
      </c>
      <c r="B7686" s="1" t="n">
        <v>1</v>
      </c>
      <c r="C7686" s="1" t="n">
        <v>1462</v>
      </c>
      <c r="D7686" s="1" t="s">
        <v>14743</v>
      </c>
      <c r="E7686" s="1" t="n">
        <v>396</v>
      </c>
      <c r="F7686" s="1" t="n">
        <v>54</v>
      </c>
      <c r="G7686" s="1" t="n">
        <v>1028.8</v>
      </c>
      <c r="H7686" s="4" t="n">
        <v>46045.6009387153</v>
      </c>
      <c r="I76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7685BT75748411462396541028.846045.6009387153</v>
      </c>
      <c r="J7686" s="1" t="n">
        <f aca="false">COUNTIF(I:I, $I7686)</f>
        <v>1</v>
      </c>
      <c r="K7686" s="1" t="str">
        <f aca="false">IF(ISNA(VLOOKUP(Table4[product_id], tblProducts[], tblProducts[product_name],FALSE() )), "Invalid", "Valid")</f>
        <v>Valid</v>
      </c>
      <c r="L7686" s="5" t="str">
        <f aca="false">IF(ISNA(VLOOKUP(Table4[[#This Row],[warehouse_id]], tblwhouse[], tblwhouse[warehouse_name],FALSE() )), "Invalid", "Valid")</f>
        <v>Valid</v>
      </c>
    </row>
    <row r="7687" customFormat="false" ht="15" hidden="false" customHeight="true" outlineLevel="0" collapsed="false">
      <c r="A7687" s="1" t="n">
        <v>7686</v>
      </c>
      <c r="B7687" s="1" t="n">
        <v>3</v>
      </c>
      <c r="C7687" s="1" t="n">
        <v>2071</v>
      </c>
      <c r="D7687" s="1" t="s">
        <v>14744</v>
      </c>
      <c r="E7687" s="1" t="n">
        <v>338</v>
      </c>
      <c r="F7687" s="1" t="n">
        <v>50</v>
      </c>
      <c r="G7687" s="1" t="n">
        <v>820.71</v>
      </c>
      <c r="H7687" s="4" t="n">
        <v>45919.6009387153</v>
      </c>
      <c r="I76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7686BT7607393207133850820.7145919.6009387153</v>
      </c>
      <c r="J7687" s="1" t="n">
        <f aca="false">COUNTIF(I:I, $I7687)</f>
        <v>1</v>
      </c>
      <c r="K7687" s="1" t="str">
        <f aca="false">IF(ISNA(VLOOKUP(Table4[product_id], tblProducts[], tblProducts[product_name],FALSE() )), "Invalid", "Valid")</f>
        <v>Valid</v>
      </c>
      <c r="L7687" s="5" t="str">
        <f aca="false">IF(ISNA(VLOOKUP(Table4[[#This Row],[warehouse_id]], tblwhouse[], tblwhouse[warehouse_name],FALSE() )), "Invalid", "Valid")</f>
        <v>Valid</v>
      </c>
    </row>
    <row r="7688" customFormat="false" ht="15" hidden="false" customHeight="true" outlineLevel="0" collapsed="false">
      <c r="A7688" s="1" t="n">
        <v>7687</v>
      </c>
      <c r="B7688" s="1" t="n">
        <v>4</v>
      </c>
      <c r="C7688" s="1" t="n">
        <v>482</v>
      </c>
      <c r="D7688" s="1" t="s">
        <v>14745</v>
      </c>
      <c r="E7688" s="1" t="n">
        <v>425</v>
      </c>
      <c r="F7688" s="1" t="n">
        <v>76</v>
      </c>
      <c r="G7688" s="1" t="n">
        <v>440.64</v>
      </c>
      <c r="H7688" s="4" t="n">
        <v>45941.6009387153</v>
      </c>
      <c r="I76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7687BT549448448242576440.6445941.6009387153</v>
      </c>
      <c r="J7688" s="1" t="n">
        <f aca="false">COUNTIF(I:I, $I7688)</f>
        <v>1</v>
      </c>
      <c r="K7688" s="1" t="str">
        <f aca="false">IF(ISNA(VLOOKUP(Table4[product_id], tblProducts[], tblProducts[product_name],FALSE() )), "Invalid", "Valid")</f>
        <v>Valid</v>
      </c>
      <c r="L7688" s="5" t="str">
        <f aca="false">IF(ISNA(VLOOKUP(Table4[[#This Row],[warehouse_id]], tblwhouse[], tblwhouse[warehouse_name],FALSE() )), "Invalid", "Valid")</f>
        <v>Valid</v>
      </c>
    </row>
    <row r="7689" customFormat="false" ht="15" hidden="false" customHeight="true" outlineLevel="0" collapsed="false">
      <c r="A7689" s="1" t="n">
        <v>7688</v>
      </c>
      <c r="B7689" s="1" t="n">
        <v>2</v>
      </c>
      <c r="C7689" s="1" t="n">
        <v>1299</v>
      </c>
      <c r="D7689" s="1" t="s">
        <v>14746</v>
      </c>
      <c r="E7689" s="1" t="n">
        <v>28</v>
      </c>
      <c r="F7689" s="1" t="n">
        <v>62</v>
      </c>
      <c r="G7689" s="1" t="n">
        <v>1323.05</v>
      </c>
      <c r="H7689" s="4" t="n">
        <v>46083.6009387153</v>
      </c>
      <c r="I76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7688BT9611972129928621323.0546083.6009387153</v>
      </c>
      <c r="J7689" s="1" t="n">
        <f aca="false">COUNTIF(I:I, $I7689)</f>
        <v>1</v>
      </c>
      <c r="K7689" s="1" t="str">
        <f aca="false">IF(ISNA(VLOOKUP(Table4[product_id], tblProducts[], tblProducts[product_name],FALSE() )), "Invalid", "Valid")</f>
        <v>Valid</v>
      </c>
      <c r="L7689" s="5" t="str">
        <f aca="false">IF(ISNA(VLOOKUP(Table4[[#This Row],[warehouse_id]], tblwhouse[], tblwhouse[warehouse_name],FALSE() )), "Invalid", "Valid")</f>
        <v>Valid</v>
      </c>
    </row>
    <row r="7690" customFormat="false" ht="15" hidden="false" customHeight="true" outlineLevel="0" collapsed="false">
      <c r="A7690" s="1" t="n">
        <v>7689</v>
      </c>
      <c r="B7690" s="1" t="n">
        <v>2</v>
      </c>
      <c r="C7690" s="1" t="n">
        <v>1291</v>
      </c>
      <c r="D7690" s="1" t="s">
        <v>14747</v>
      </c>
      <c r="E7690" s="1" t="n">
        <v>427</v>
      </c>
      <c r="F7690" s="1" t="n">
        <v>52</v>
      </c>
      <c r="G7690" s="1" t="n">
        <v>52.87</v>
      </c>
      <c r="H7690" s="4" t="n">
        <v>46033.6009387153</v>
      </c>
      <c r="I76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7689BT637428212914275252.8746033.6009387153</v>
      </c>
      <c r="J7690" s="1" t="n">
        <f aca="false">COUNTIF(I:I, $I7690)</f>
        <v>1</v>
      </c>
      <c r="K7690" s="1" t="str">
        <f aca="false">IF(ISNA(VLOOKUP(Table4[product_id], tblProducts[], tblProducts[product_name],FALSE() )), "Invalid", "Valid")</f>
        <v>Valid</v>
      </c>
      <c r="L7690" s="5" t="str">
        <f aca="false">IF(ISNA(VLOOKUP(Table4[[#This Row],[warehouse_id]], tblwhouse[], tblwhouse[warehouse_name],FALSE() )), "Invalid", "Valid")</f>
        <v>Valid</v>
      </c>
    </row>
    <row r="7691" customFormat="false" ht="15" hidden="false" customHeight="true" outlineLevel="0" collapsed="false">
      <c r="A7691" s="1" t="n">
        <v>7690</v>
      </c>
      <c r="B7691" s="1" t="n">
        <v>1</v>
      </c>
      <c r="C7691" s="1" t="n">
        <v>876</v>
      </c>
      <c r="D7691" s="1" t="s">
        <v>14748</v>
      </c>
      <c r="E7691" s="1" t="n">
        <v>373</v>
      </c>
      <c r="F7691" s="1" t="n">
        <v>59</v>
      </c>
      <c r="G7691" s="1" t="n">
        <v>1426.52</v>
      </c>
      <c r="H7691" s="4" t="n">
        <v>46023.6009387153</v>
      </c>
      <c r="I76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7690BT9693601876373591426.5246023.6009387153</v>
      </c>
      <c r="J7691" s="1" t="n">
        <f aca="false">COUNTIF(I:I, $I7691)</f>
        <v>1</v>
      </c>
      <c r="K7691" s="1" t="str">
        <f aca="false">IF(ISNA(VLOOKUP(Table4[product_id], tblProducts[], tblProducts[product_name],FALSE() )), "Invalid", "Valid")</f>
        <v>Valid</v>
      </c>
      <c r="L7691" s="5" t="str">
        <f aca="false">IF(ISNA(VLOOKUP(Table4[[#This Row],[warehouse_id]], tblwhouse[], tblwhouse[warehouse_name],FALSE() )), "Invalid", "Valid")</f>
        <v>Valid</v>
      </c>
    </row>
    <row r="7692" customFormat="false" ht="15" hidden="false" customHeight="true" outlineLevel="0" collapsed="false">
      <c r="A7692" s="1" t="n">
        <v>7691</v>
      </c>
      <c r="B7692" s="1" t="n">
        <v>4</v>
      </c>
      <c r="C7692" s="1" t="n">
        <v>1760</v>
      </c>
      <c r="D7692" s="1" t="s">
        <v>14749</v>
      </c>
      <c r="E7692" s="1" t="n">
        <v>180</v>
      </c>
      <c r="F7692" s="1" t="n">
        <v>72</v>
      </c>
      <c r="G7692" s="1" t="n">
        <v>1468.04</v>
      </c>
      <c r="H7692" s="4" t="n">
        <v>46216.6009387153</v>
      </c>
      <c r="I76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7691BT85857341760180721468.0446216.6009387153</v>
      </c>
      <c r="J7692" s="1" t="n">
        <f aca="false">COUNTIF(I:I, $I7692)</f>
        <v>1</v>
      </c>
      <c r="K7692" s="1" t="str">
        <f aca="false">IF(ISNA(VLOOKUP(Table4[product_id], tblProducts[], tblProducts[product_name],FALSE() )), "Invalid", "Valid")</f>
        <v>Valid</v>
      </c>
      <c r="L7692" s="5" t="str">
        <f aca="false">IF(ISNA(VLOOKUP(Table4[[#This Row],[warehouse_id]], tblwhouse[], tblwhouse[warehouse_name],FALSE() )), "Invalid", "Valid")</f>
        <v>Valid</v>
      </c>
    </row>
    <row r="7693" customFormat="false" ht="15" hidden="false" customHeight="true" outlineLevel="0" collapsed="false">
      <c r="A7693" s="1" t="n">
        <v>7692</v>
      </c>
      <c r="B7693" s="1" t="n">
        <v>2</v>
      </c>
      <c r="C7693" s="1" t="n">
        <v>1219</v>
      </c>
      <c r="D7693" s="1" t="s">
        <v>14750</v>
      </c>
      <c r="E7693" s="1" t="n">
        <v>495</v>
      </c>
      <c r="F7693" s="1" t="n">
        <v>50</v>
      </c>
      <c r="G7693" s="1" t="n">
        <v>185.35</v>
      </c>
      <c r="H7693" s="4" t="n">
        <v>46135.6009387153</v>
      </c>
      <c r="I76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7692BT6895562121949550185.3546135.6009387153</v>
      </c>
      <c r="J7693" s="1" t="n">
        <f aca="false">COUNTIF(I:I, $I7693)</f>
        <v>1</v>
      </c>
      <c r="K7693" s="1" t="str">
        <f aca="false">IF(ISNA(VLOOKUP(Table4[product_id], tblProducts[], tblProducts[product_name],FALSE() )), "Invalid", "Valid")</f>
        <v>Valid</v>
      </c>
      <c r="L7693" s="5" t="str">
        <f aca="false">IF(ISNA(VLOOKUP(Table4[[#This Row],[warehouse_id]], tblwhouse[], tblwhouse[warehouse_name],FALSE() )), "Invalid", "Valid")</f>
        <v>Valid</v>
      </c>
    </row>
    <row r="7694" customFormat="false" ht="15" hidden="false" customHeight="true" outlineLevel="0" collapsed="false">
      <c r="A7694" s="1" t="n">
        <v>7693</v>
      </c>
      <c r="B7694" s="1" t="n">
        <v>1</v>
      </c>
      <c r="C7694" s="1" t="n">
        <v>2754</v>
      </c>
      <c r="D7694" s="1" t="s">
        <v>14751</v>
      </c>
      <c r="E7694" s="1" t="n">
        <v>478</v>
      </c>
      <c r="F7694" s="1" t="n">
        <v>68</v>
      </c>
      <c r="G7694" s="1" t="n">
        <v>1080.27</v>
      </c>
      <c r="H7694" s="4" t="n">
        <v>45973.6009387269</v>
      </c>
      <c r="I76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7693BT37889612754478681080.2745973.6009387268</v>
      </c>
      <c r="J7694" s="1" t="n">
        <f aca="false">COUNTIF(I:I, $I7694)</f>
        <v>1</v>
      </c>
      <c r="K7694" s="1" t="str">
        <f aca="false">IF(ISNA(VLOOKUP(Table4[product_id], tblProducts[], tblProducts[product_name],FALSE() )), "Invalid", "Valid")</f>
        <v>Valid</v>
      </c>
      <c r="L7694" s="5" t="str">
        <f aca="false">IF(ISNA(VLOOKUP(Table4[[#This Row],[warehouse_id]], tblwhouse[], tblwhouse[warehouse_name],FALSE() )), "Invalid", "Valid")</f>
        <v>Valid</v>
      </c>
    </row>
    <row r="7695" customFormat="false" ht="15" hidden="false" customHeight="true" outlineLevel="0" collapsed="false">
      <c r="A7695" s="1" t="n">
        <v>7694</v>
      </c>
      <c r="B7695" s="1" t="n">
        <v>4</v>
      </c>
      <c r="C7695" s="1" t="n">
        <v>1041</v>
      </c>
      <c r="D7695" s="1" t="s">
        <v>14752</v>
      </c>
      <c r="E7695" s="1" t="n">
        <v>493</v>
      </c>
      <c r="F7695" s="1" t="n">
        <v>27</v>
      </c>
      <c r="G7695" s="1" t="n">
        <v>848.07</v>
      </c>
      <c r="H7695" s="4" t="n">
        <v>45953.6009387269</v>
      </c>
      <c r="I76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7694BT4522564104149327848.0745953.6009387268</v>
      </c>
      <c r="J7695" s="1" t="n">
        <f aca="false">COUNTIF(I:I, $I7695)</f>
        <v>1</v>
      </c>
      <c r="K7695" s="1" t="str">
        <f aca="false">IF(ISNA(VLOOKUP(Table4[product_id], tblProducts[], tblProducts[product_name],FALSE() )), "Invalid", "Valid")</f>
        <v>Valid</v>
      </c>
      <c r="L7695" s="5" t="str">
        <f aca="false">IF(ISNA(VLOOKUP(Table4[[#This Row],[warehouse_id]], tblwhouse[], tblwhouse[warehouse_name],FALSE() )), "Invalid", "Valid")</f>
        <v>Valid</v>
      </c>
    </row>
    <row r="7696" customFormat="false" ht="15" hidden="false" customHeight="true" outlineLevel="0" collapsed="false">
      <c r="A7696" s="1" t="n">
        <v>7695</v>
      </c>
      <c r="B7696" s="1" t="n">
        <v>1</v>
      </c>
      <c r="C7696" s="1" t="n">
        <v>826</v>
      </c>
      <c r="D7696" s="1" t="s">
        <v>14753</v>
      </c>
      <c r="E7696" s="1" t="n">
        <v>26</v>
      </c>
      <c r="F7696" s="1" t="n">
        <v>61</v>
      </c>
      <c r="G7696" s="1" t="n">
        <v>719.51</v>
      </c>
      <c r="H7696" s="4" t="n">
        <v>45933.6009387269</v>
      </c>
      <c r="I76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7695BT36154718262661719.5145933.6009387268</v>
      </c>
      <c r="J7696" s="1" t="n">
        <f aca="false">COUNTIF(I:I, $I7696)</f>
        <v>1</v>
      </c>
      <c r="K7696" s="1" t="str">
        <f aca="false">IF(ISNA(VLOOKUP(Table4[product_id], tblProducts[], tblProducts[product_name],FALSE() )), "Invalid", "Valid")</f>
        <v>Valid</v>
      </c>
      <c r="L7696" s="5" t="str">
        <f aca="false">IF(ISNA(VLOOKUP(Table4[[#This Row],[warehouse_id]], tblwhouse[], tblwhouse[warehouse_name],FALSE() )), "Invalid", "Valid")</f>
        <v>Valid</v>
      </c>
    </row>
    <row r="7697" customFormat="false" ht="15" hidden="false" customHeight="true" outlineLevel="0" collapsed="false">
      <c r="A7697" s="1" t="n">
        <v>7696</v>
      </c>
      <c r="B7697" s="1" t="n">
        <v>4</v>
      </c>
      <c r="C7697" s="1" t="n">
        <v>2368</v>
      </c>
      <c r="D7697" s="1" t="s">
        <v>14754</v>
      </c>
      <c r="E7697" s="1" t="n">
        <v>168</v>
      </c>
      <c r="F7697" s="1" t="n">
        <v>48</v>
      </c>
      <c r="G7697" s="1" t="n">
        <v>133.12</v>
      </c>
      <c r="H7697" s="4" t="n">
        <v>45957.6009387269</v>
      </c>
      <c r="I76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7696BT8181714236816848133.1245957.6009387268</v>
      </c>
      <c r="J7697" s="1" t="n">
        <f aca="false">COUNTIF(I:I, $I7697)</f>
        <v>1</v>
      </c>
      <c r="K7697" s="1" t="str">
        <f aca="false">IF(ISNA(VLOOKUP(Table4[product_id], tblProducts[], tblProducts[product_name],FALSE() )), "Invalid", "Valid")</f>
        <v>Valid</v>
      </c>
      <c r="L7697" s="5" t="str">
        <f aca="false">IF(ISNA(VLOOKUP(Table4[[#This Row],[warehouse_id]], tblwhouse[], tblwhouse[warehouse_name],FALSE() )), "Invalid", "Valid")</f>
        <v>Valid</v>
      </c>
    </row>
    <row r="7698" customFormat="false" ht="15" hidden="false" customHeight="true" outlineLevel="0" collapsed="false">
      <c r="A7698" s="1" t="n">
        <v>7697</v>
      </c>
      <c r="B7698" s="1" t="n">
        <v>2</v>
      </c>
      <c r="C7698" s="1" t="n">
        <v>1831</v>
      </c>
      <c r="D7698" s="1" t="s">
        <v>14755</v>
      </c>
      <c r="E7698" s="1" t="n">
        <v>496</v>
      </c>
      <c r="F7698" s="1" t="n">
        <v>64</v>
      </c>
      <c r="G7698" s="1" t="n">
        <v>368.83</v>
      </c>
      <c r="H7698" s="4" t="n">
        <v>45969.6009387269</v>
      </c>
      <c r="I76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7697BT8045832183149664368.8345969.6009387268</v>
      </c>
      <c r="J7698" s="1" t="n">
        <f aca="false">COUNTIF(I:I, $I7698)</f>
        <v>1</v>
      </c>
      <c r="K7698" s="1" t="str">
        <f aca="false">IF(ISNA(VLOOKUP(Table4[product_id], tblProducts[], tblProducts[product_name],FALSE() )), "Invalid", "Valid")</f>
        <v>Valid</v>
      </c>
      <c r="L7698" s="5" t="str">
        <f aca="false">IF(ISNA(VLOOKUP(Table4[[#This Row],[warehouse_id]], tblwhouse[], tblwhouse[warehouse_name],FALSE() )), "Invalid", "Valid")</f>
        <v>Valid</v>
      </c>
    </row>
    <row r="7699" customFormat="false" ht="15" hidden="false" customHeight="true" outlineLevel="0" collapsed="false">
      <c r="A7699" s="1" t="n">
        <v>7698</v>
      </c>
      <c r="B7699" s="1" t="n">
        <v>1</v>
      </c>
      <c r="C7699" s="1" t="n">
        <v>2565</v>
      </c>
      <c r="D7699" s="1" t="s">
        <v>14756</v>
      </c>
      <c r="E7699" s="1" t="n">
        <v>453</v>
      </c>
      <c r="F7699" s="1" t="n">
        <v>48</v>
      </c>
      <c r="G7699" s="1" t="n">
        <v>888.04</v>
      </c>
      <c r="H7699" s="4" t="n">
        <v>45857.6009387269</v>
      </c>
      <c r="I76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7698BT5341371256545348888.0445857.6009387268</v>
      </c>
      <c r="J7699" s="1" t="n">
        <f aca="false">COUNTIF(I:I, $I7699)</f>
        <v>1</v>
      </c>
      <c r="K7699" s="1" t="str">
        <f aca="false">IF(ISNA(VLOOKUP(Table4[product_id], tblProducts[], tblProducts[product_name],FALSE() )), "Invalid", "Valid")</f>
        <v>Valid</v>
      </c>
      <c r="L7699" s="5" t="str">
        <f aca="false">IF(ISNA(VLOOKUP(Table4[[#This Row],[warehouse_id]], tblwhouse[], tblwhouse[warehouse_name],FALSE() )), "Invalid", "Valid")</f>
        <v>Valid</v>
      </c>
    </row>
    <row r="7700" customFormat="false" ht="15" hidden="false" customHeight="true" outlineLevel="0" collapsed="false">
      <c r="A7700" s="1" t="n">
        <v>7699</v>
      </c>
      <c r="B7700" s="1" t="n">
        <v>3</v>
      </c>
      <c r="C7700" s="1" t="n">
        <v>1576</v>
      </c>
      <c r="D7700" s="1" t="s">
        <v>14757</v>
      </c>
      <c r="E7700" s="1" t="n">
        <v>296</v>
      </c>
      <c r="F7700" s="1" t="n">
        <v>30</v>
      </c>
      <c r="G7700" s="1" t="n">
        <v>1023.55</v>
      </c>
      <c r="H7700" s="4" t="n">
        <v>45989.6009387269</v>
      </c>
      <c r="I77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7699BT41089631576296301023.5545989.6009387268</v>
      </c>
      <c r="J7700" s="1" t="n">
        <f aca="false">COUNTIF(I:I, $I7700)</f>
        <v>1</v>
      </c>
      <c r="K7700" s="1" t="str">
        <f aca="false">IF(ISNA(VLOOKUP(Table4[product_id], tblProducts[], tblProducts[product_name],FALSE() )), "Invalid", "Valid")</f>
        <v>Valid</v>
      </c>
      <c r="L7700" s="5" t="str">
        <f aca="false">IF(ISNA(VLOOKUP(Table4[[#This Row],[warehouse_id]], tblwhouse[], tblwhouse[warehouse_name],FALSE() )), "Invalid", "Valid")</f>
        <v>Valid</v>
      </c>
    </row>
    <row r="7701" customFormat="false" ht="15" hidden="false" customHeight="true" outlineLevel="0" collapsed="false">
      <c r="A7701" s="1" t="n">
        <v>7700</v>
      </c>
      <c r="B7701" s="1" t="n">
        <v>2</v>
      </c>
      <c r="C7701" s="1" t="n">
        <v>153</v>
      </c>
      <c r="D7701" s="1" t="s">
        <v>14758</v>
      </c>
      <c r="E7701" s="1" t="n">
        <v>259</v>
      </c>
      <c r="F7701" s="1" t="n">
        <v>69</v>
      </c>
      <c r="G7701" s="1" t="n">
        <v>1350.75</v>
      </c>
      <c r="H7701" s="4" t="n">
        <v>45912.6009387269</v>
      </c>
      <c r="I77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7700BT4193062153259691350.7545912.6009387268</v>
      </c>
      <c r="J7701" s="1" t="n">
        <f aca="false">COUNTIF(I:I, $I7701)</f>
        <v>1</v>
      </c>
      <c r="K7701" s="1" t="str">
        <f aca="false">IF(ISNA(VLOOKUP(Table4[product_id], tblProducts[], tblProducts[product_name],FALSE() )), "Invalid", "Valid")</f>
        <v>Valid</v>
      </c>
      <c r="L7701" s="5" t="str">
        <f aca="false">IF(ISNA(VLOOKUP(Table4[[#This Row],[warehouse_id]], tblwhouse[], tblwhouse[warehouse_name],FALSE() )), "Invalid", "Valid")</f>
        <v>Valid</v>
      </c>
    </row>
    <row r="7702" customFormat="false" ht="15" hidden="false" customHeight="true" outlineLevel="0" collapsed="false">
      <c r="A7702" s="1" t="n">
        <v>7701</v>
      </c>
      <c r="B7702" s="1" t="n">
        <v>2</v>
      </c>
      <c r="C7702" s="1" t="n">
        <v>535</v>
      </c>
      <c r="D7702" s="1" t="s">
        <v>14759</v>
      </c>
      <c r="E7702" s="1" t="n">
        <v>7</v>
      </c>
      <c r="F7702" s="1" t="n">
        <v>80</v>
      </c>
      <c r="G7702" s="1" t="n">
        <v>1362.25</v>
      </c>
      <c r="H7702" s="4" t="n">
        <v>46131.6009387269</v>
      </c>
      <c r="I77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7701BT41654925357801362.2546131.6009387268</v>
      </c>
      <c r="J7702" s="1" t="n">
        <f aca="false">COUNTIF(I:I, $I7702)</f>
        <v>1</v>
      </c>
      <c r="K7702" s="1" t="str">
        <f aca="false">IF(ISNA(VLOOKUP(Table4[product_id], tblProducts[], tblProducts[product_name],FALSE() )), "Invalid", "Valid")</f>
        <v>Valid</v>
      </c>
      <c r="L7702" s="5" t="str">
        <f aca="false">IF(ISNA(VLOOKUP(Table4[[#This Row],[warehouse_id]], tblwhouse[], tblwhouse[warehouse_name],FALSE() )), "Invalid", "Valid")</f>
        <v>Valid</v>
      </c>
    </row>
    <row r="7703" customFormat="false" ht="15" hidden="false" customHeight="true" outlineLevel="0" collapsed="false">
      <c r="A7703" s="1" t="n">
        <v>7702</v>
      </c>
      <c r="B7703" s="1" t="n">
        <v>1</v>
      </c>
      <c r="C7703" s="1" t="n">
        <v>2417</v>
      </c>
      <c r="D7703" s="1" t="s">
        <v>14760</v>
      </c>
      <c r="E7703" s="1" t="n">
        <v>68</v>
      </c>
      <c r="F7703" s="1" t="n">
        <v>65</v>
      </c>
      <c r="G7703" s="1" t="n">
        <v>21.52</v>
      </c>
      <c r="H7703" s="4" t="n">
        <v>46030.6009387269</v>
      </c>
      <c r="I77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7702BT43579512417686521.5246030.6009387268</v>
      </c>
      <c r="J7703" s="1" t="n">
        <f aca="false">COUNTIF(I:I, $I7703)</f>
        <v>1</v>
      </c>
      <c r="K7703" s="1" t="str">
        <f aca="false">IF(ISNA(VLOOKUP(Table4[product_id], tblProducts[], tblProducts[product_name],FALSE() )), "Invalid", "Valid")</f>
        <v>Valid</v>
      </c>
      <c r="L7703" s="5" t="str">
        <f aca="false">IF(ISNA(VLOOKUP(Table4[[#This Row],[warehouse_id]], tblwhouse[], tblwhouse[warehouse_name],FALSE() )), "Invalid", "Valid")</f>
        <v>Valid</v>
      </c>
    </row>
    <row r="7704" customFormat="false" ht="15" hidden="false" customHeight="true" outlineLevel="0" collapsed="false">
      <c r="A7704" s="1" t="n">
        <v>7703</v>
      </c>
      <c r="B7704" s="1" t="n">
        <v>3</v>
      </c>
      <c r="C7704" s="1" t="n">
        <v>64</v>
      </c>
      <c r="D7704" s="1" t="s">
        <v>14761</v>
      </c>
      <c r="E7704" s="1" t="n">
        <v>492</v>
      </c>
      <c r="F7704" s="1" t="n">
        <v>66</v>
      </c>
      <c r="G7704" s="1" t="n">
        <v>653.39</v>
      </c>
      <c r="H7704" s="4" t="n">
        <v>46163.6009387269</v>
      </c>
      <c r="I77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7703BT53739536449266653.3946163.6009387268</v>
      </c>
      <c r="J7704" s="1" t="n">
        <f aca="false">COUNTIF(I:I, $I7704)</f>
        <v>1</v>
      </c>
      <c r="K7704" s="1" t="str">
        <f aca="false">IF(ISNA(VLOOKUP(Table4[product_id], tblProducts[], tblProducts[product_name],FALSE() )), "Invalid", "Valid")</f>
        <v>Valid</v>
      </c>
      <c r="L7704" s="5" t="str">
        <f aca="false">IF(ISNA(VLOOKUP(Table4[[#This Row],[warehouse_id]], tblwhouse[], tblwhouse[warehouse_name],FALSE() )), "Invalid", "Valid")</f>
        <v>Valid</v>
      </c>
    </row>
    <row r="7705" customFormat="false" ht="15" hidden="false" customHeight="true" outlineLevel="0" collapsed="false">
      <c r="A7705" s="1" t="n">
        <v>7704</v>
      </c>
      <c r="B7705" s="1" t="n">
        <v>4</v>
      </c>
      <c r="C7705" s="1" t="n">
        <v>1181</v>
      </c>
      <c r="D7705" s="1" t="s">
        <v>14762</v>
      </c>
      <c r="E7705" s="1" t="n">
        <v>355</v>
      </c>
      <c r="F7705" s="1" t="n">
        <v>79</v>
      </c>
      <c r="G7705" s="1" t="n">
        <v>421.55</v>
      </c>
      <c r="H7705" s="4" t="n">
        <v>46124.6009387269</v>
      </c>
      <c r="I77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7704BT7202154118135579421.5546124.6009387268</v>
      </c>
      <c r="J7705" s="1" t="n">
        <f aca="false">COUNTIF(I:I, $I7705)</f>
        <v>1</v>
      </c>
      <c r="K7705" s="1" t="str">
        <f aca="false">IF(ISNA(VLOOKUP(Table4[product_id], tblProducts[], tblProducts[product_name],FALSE() )), "Invalid", "Valid")</f>
        <v>Valid</v>
      </c>
      <c r="L7705" s="5" t="str">
        <f aca="false">IF(ISNA(VLOOKUP(Table4[[#This Row],[warehouse_id]], tblwhouse[], tblwhouse[warehouse_name],FALSE() )), "Invalid", "Valid")</f>
        <v>Valid</v>
      </c>
    </row>
    <row r="7706" customFormat="false" ht="15" hidden="false" customHeight="true" outlineLevel="0" collapsed="false">
      <c r="A7706" s="1" t="n">
        <v>7705</v>
      </c>
      <c r="B7706" s="1" t="n">
        <v>4</v>
      </c>
      <c r="C7706" s="1" t="n">
        <v>2241</v>
      </c>
      <c r="D7706" s="1" t="s">
        <v>14763</v>
      </c>
      <c r="E7706" s="1" t="n">
        <v>241</v>
      </c>
      <c r="F7706" s="1" t="n">
        <v>63</v>
      </c>
      <c r="G7706" s="1" t="n">
        <v>831.48</v>
      </c>
      <c r="H7706" s="4" t="n">
        <v>46021.6009387269</v>
      </c>
      <c r="I77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7705BT7063174224124163831.4846021.6009387268</v>
      </c>
      <c r="J7706" s="1" t="n">
        <f aca="false">COUNTIF(I:I, $I7706)</f>
        <v>1</v>
      </c>
      <c r="K7706" s="1" t="str">
        <f aca="false">IF(ISNA(VLOOKUP(Table4[product_id], tblProducts[], tblProducts[product_name],FALSE() )), "Invalid", "Valid")</f>
        <v>Valid</v>
      </c>
      <c r="L7706" s="5" t="str">
        <f aca="false">IF(ISNA(VLOOKUP(Table4[[#This Row],[warehouse_id]], tblwhouse[], tblwhouse[warehouse_name],FALSE() )), "Invalid", "Valid")</f>
        <v>Valid</v>
      </c>
    </row>
    <row r="7707" customFormat="false" ht="15" hidden="false" customHeight="true" outlineLevel="0" collapsed="false">
      <c r="A7707" s="1" t="n">
        <v>7706</v>
      </c>
      <c r="B7707" s="1" t="n">
        <v>4</v>
      </c>
      <c r="C7707" s="1" t="n">
        <v>14</v>
      </c>
      <c r="D7707" s="1" t="s">
        <v>14764</v>
      </c>
      <c r="E7707" s="1" t="n">
        <v>244</v>
      </c>
      <c r="F7707" s="1" t="n">
        <v>38</v>
      </c>
      <c r="G7707" s="1" t="n">
        <v>732.79</v>
      </c>
      <c r="H7707" s="4" t="n">
        <v>46190.6009387269</v>
      </c>
      <c r="I77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7706BT98458941424438732.7946190.6009387268</v>
      </c>
      <c r="J7707" s="1" t="n">
        <f aca="false">COUNTIF(I:I, $I7707)</f>
        <v>1</v>
      </c>
      <c r="K7707" s="1" t="str">
        <f aca="false">IF(ISNA(VLOOKUP(Table4[product_id], tblProducts[], tblProducts[product_name],FALSE() )), "Invalid", "Valid")</f>
        <v>Valid</v>
      </c>
      <c r="L7707" s="5" t="str">
        <f aca="false">IF(ISNA(VLOOKUP(Table4[[#This Row],[warehouse_id]], tblwhouse[], tblwhouse[warehouse_name],FALSE() )), "Invalid", "Valid")</f>
        <v>Valid</v>
      </c>
    </row>
    <row r="7708" customFormat="false" ht="15" hidden="false" customHeight="true" outlineLevel="0" collapsed="false">
      <c r="A7708" s="1" t="n">
        <v>7707</v>
      </c>
      <c r="B7708" s="1" t="n">
        <v>2</v>
      </c>
      <c r="C7708" s="1" t="n">
        <v>1355</v>
      </c>
      <c r="D7708" s="1" t="s">
        <v>14765</v>
      </c>
      <c r="E7708" s="1" t="n">
        <v>7</v>
      </c>
      <c r="F7708" s="1" t="n">
        <v>35</v>
      </c>
      <c r="G7708" s="1" t="n">
        <v>562.55</v>
      </c>
      <c r="H7708" s="4" t="n">
        <v>46187.6009387269</v>
      </c>
      <c r="I77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7707BT92209421355735562.5546187.6009387268</v>
      </c>
      <c r="J7708" s="1" t="n">
        <f aca="false">COUNTIF(I:I, $I7708)</f>
        <v>1</v>
      </c>
      <c r="K7708" s="1" t="str">
        <f aca="false">IF(ISNA(VLOOKUP(Table4[product_id], tblProducts[], tblProducts[product_name],FALSE() )), "Invalid", "Valid")</f>
        <v>Valid</v>
      </c>
      <c r="L7708" s="5" t="str">
        <f aca="false">IF(ISNA(VLOOKUP(Table4[[#This Row],[warehouse_id]], tblwhouse[], tblwhouse[warehouse_name],FALSE() )), "Invalid", "Valid")</f>
        <v>Valid</v>
      </c>
    </row>
    <row r="7709" customFormat="false" ht="15" hidden="false" customHeight="true" outlineLevel="0" collapsed="false">
      <c r="A7709" s="1" t="n">
        <v>7708</v>
      </c>
      <c r="B7709" s="1" t="n">
        <v>2</v>
      </c>
      <c r="C7709" s="1" t="n">
        <v>1043</v>
      </c>
      <c r="D7709" s="1" t="s">
        <v>14766</v>
      </c>
      <c r="E7709" s="1" t="n">
        <v>159</v>
      </c>
      <c r="F7709" s="1" t="n">
        <v>55</v>
      </c>
      <c r="G7709" s="1" t="n">
        <v>1063.67</v>
      </c>
      <c r="H7709" s="4" t="n">
        <v>45887.6009387269</v>
      </c>
      <c r="I77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7708BT95649921043159551063.6745887.6009387268</v>
      </c>
      <c r="J7709" s="1" t="n">
        <f aca="false">COUNTIF(I:I, $I7709)</f>
        <v>1</v>
      </c>
      <c r="K7709" s="1" t="str">
        <f aca="false">IF(ISNA(VLOOKUP(Table4[product_id], tblProducts[], tblProducts[product_name],FALSE() )), "Invalid", "Valid")</f>
        <v>Valid</v>
      </c>
      <c r="L7709" s="5" t="str">
        <f aca="false">IF(ISNA(VLOOKUP(Table4[[#This Row],[warehouse_id]], tblwhouse[], tblwhouse[warehouse_name],FALSE() )), "Invalid", "Valid")</f>
        <v>Valid</v>
      </c>
    </row>
    <row r="7710" customFormat="false" ht="15" hidden="false" customHeight="true" outlineLevel="0" collapsed="false">
      <c r="A7710" s="1" t="n">
        <v>7709</v>
      </c>
      <c r="B7710" s="1" t="n">
        <v>1</v>
      </c>
      <c r="C7710" s="1" t="n">
        <v>1538</v>
      </c>
      <c r="D7710" s="1" t="s">
        <v>14767</v>
      </c>
      <c r="E7710" s="1" t="n">
        <v>298</v>
      </c>
      <c r="F7710" s="1" t="n">
        <v>79</v>
      </c>
      <c r="G7710" s="1" t="n">
        <v>1335.73</v>
      </c>
      <c r="H7710" s="4" t="n">
        <v>46174.6009387269</v>
      </c>
      <c r="I77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7709BT13866511538298791335.7346174.6009387268</v>
      </c>
      <c r="J7710" s="1" t="n">
        <f aca="false">COUNTIF(I:I, $I7710)</f>
        <v>1</v>
      </c>
      <c r="K7710" s="1" t="str">
        <f aca="false">IF(ISNA(VLOOKUP(Table4[product_id], tblProducts[], tblProducts[product_name],FALSE() )), "Invalid", "Valid")</f>
        <v>Valid</v>
      </c>
      <c r="L7710" s="5" t="str">
        <f aca="false">IF(ISNA(VLOOKUP(Table4[[#This Row],[warehouse_id]], tblwhouse[], tblwhouse[warehouse_name],FALSE() )), "Invalid", "Valid")</f>
        <v>Valid</v>
      </c>
    </row>
    <row r="7711" customFormat="false" ht="15" hidden="false" customHeight="true" outlineLevel="0" collapsed="false">
      <c r="A7711" s="1" t="n">
        <v>7710</v>
      </c>
      <c r="B7711" s="1" t="n">
        <v>3</v>
      </c>
      <c r="C7711" s="1" t="n">
        <v>1511</v>
      </c>
      <c r="D7711" s="1" t="s">
        <v>14768</v>
      </c>
      <c r="E7711" s="1" t="n">
        <v>341</v>
      </c>
      <c r="F7711" s="1" t="n">
        <v>29</v>
      </c>
      <c r="G7711" s="1" t="n">
        <v>1433.2</v>
      </c>
      <c r="H7711" s="4" t="n">
        <v>46061.6009387269</v>
      </c>
      <c r="I77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7710BT59051531511341291433.246061.6009387268</v>
      </c>
      <c r="J7711" s="1" t="n">
        <f aca="false">COUNTIF(I:I, $I7711)</f>
        <v>1</v>
      </c>
      <c r="K7711" s="1" t="str">
        <f aca="false">IF(ISNA(VLOOKUP(Table4[product_id], tblProducts[], tblProducts[product_name],FALSE() )), "Invalid", "Valid")</f>
        <v>Valid</v>
      </c>
      <c r="L7711" s="5" t="str">
        <f aca="false">IF(ISNA(VLOOKUP(Table4[[#This Row],[warehouse_id]], tblwhouse[], tblwhouse[warehouse_name],FALSE() )), "Invalid", "Valid")</f>
        <v>Valid</v>
      </c>
    </row>
    <row r="7712" customFormat="false" ht="15" hidden="false" customHeight="true" outlineLevel="0" collapsed="false">
      <c r="A7712" s="1" t="n">
        <v>7711</v>
      </c>
      <c r="B7712" s="1" t="n">
        <v>2</v>
      </c>
      <c r="C7712" s="1" t="n">
        <v>2357</v>
      </c>
      <c r="D7712" s="1" t="s">
        <v>14769</v>
      </c>
      <c r="E7712" s="1" t="n">
        <v>91</v>
      </c>
      <c r="F7712" s="1" t="n">
        <v>38</v>
      </c>
      <c r="G7712" s="1" t="n">
        <v>565.19</v>
      </c>
      <c r="H7712" s="4" t="n">
        <v>46150.6009387269</v>
      </c>
      <c r="I77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7711BT130171223579138565.1946150.6009387268</v>
      </c>
      <c r="J7712" s="1" t="n">
        <f aca="false">COUNTIF(I:I, $I7712)</f>
        <v>1</v>
      </c>
      <c r="K7712" s="1" t="str">
        <f aca="false">IF(ISNA(VLOOKUP(Table4[product_id], tblProducts[], tblProducts[product_name],FALSE() )), "Invalid", "Valid")</f>
        <v>Valid</v>
      </c>
      <c r="L7712" s="5" t="str">
        <f aca="false">IF(ISNA(VLOOKUP(Table4[[#This Row],[warehouse_id]], tblwhouse[], tblwhouse[warehouse_name],FALSE() )), "Invalid", "Valid")</f>
        <v>Valid</v>
      </c>
    </row>
    <row r="7713" customFormat="false" ht="15" hidden="false" customHeight="true" outlineLevel="0" collapsed="false">
      <c r="A7713" s="1" t="n">
        <v>7712</v>
      </c>
      <c r="B7713" s="1" t="n">
        <v>3</v>
      </c>
      <c r="C7713" s="1" t="n">
        <v>767</v>
      </c>
      <c r="D7713" s="1" t="s">
        <v>14770</v>
      </c>
      <c r="E7713" s="1" t="n">
        <v>102</v>
      </c>
      <c r="F7713" s="1" t="n">
        <v>33</v>
      </c>
      <c r="G7713" s="1" t="n">
        <v>528.83</v>
      </c>
      <c r="H7713" s="4" t="n">
        <v>46019.6009387269</v>
      </c>
      <c r="I77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7712BT538500376710233528.8346019.6009387268</v>
      </c>
      <c r="J7713" s="1" t="n">
        <f aca="false">COUNTIF(I:I, $I7713)</f>
        <v>1</v>
      </c>
      <c r="K7713" s="1" t="str">
        <f aca="false">IF(ISNA(VLOOKUP(Table4[product_id], tblProducts[], tblProducts[product_name],FALSE() )), "Invalid", "Valid")</f>
        <v>Valid</v>
      </c>
      <c r="L7713" s="5" t="str">
        <f aca="false">IF(ISNA(VLOOKUP(Table4[[#This Row],[warehouse_id]], tblwhouse[], tblwhouse[warehouse_name],FALSE() )), "Invalid", "Valid")</f>
        <v>Valid</v>
      </c>
    </row>
    <row r="7714" customFormat="false" ht="15" hidden="false" customHeight="true" outlineLevel="0" collapsed="false">
      <c r="A7714" s="1" t="n">
        <v>7713</v>
      </c>
      <c r="B7714" s="1" t="n">
        <v>2</v>
      </c>
      <c r="C7714" s="1" t="n">
        <v>1186</v>
      </c>
      <c r="D7714" s="1" t="s">
        <v>14771</v>
      </c>
      <c r="E7714" s="1" t="n">
        <v>119</v>
      </c>
      <c r="F7714" s="1" t="n">
        <v>79</v>
      </c>
      <c r="G7714" s="1" t="n">
        <v>892.78</v>
      </c>
      <c r="H7714" s="4" t="n">
        <v>46062.6009387269</v>
      </c>
      <c r="I77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7713BT6321462118611979892.7846062.6009387268</v>
      </c>
      <c r="J7714" s="1" t="n">
        <f aca="false">COUNTIF(I:I, $I7714)</f>
        <v>1</v>
      </c>
      <c r="K7714" s="1" t="str">
        <f aca="false">IF(ISNA(VLOOKUP(Table4[product_id], tblProducts[], tblProducts[product_name],FALSE() )), "Invalid", "Valid")</f>
        <v>Valid</v>
      </c>
      <c r="L7714" s="5" t="str">
        <f aca="false">IF(ISNA(VLOOKUP(Table4[[#This Row],[warehouse_id]], tblwhouse[], tblwhouse[warehouse_name],FALSE() )), "Invalid", "Valid")</f>
        <v>Valid</v>
      </c>
    </row>
    <row r="7715" customFormat="false" ht="15" hidden="false" customHeight="true" outlineLevel="0" collapsed="false">
      <c r="A7715" s="1" t="n">
        <v>7714</v>
      </c>
      <c r="B7715" s="1" t="n">
        <v>4</v>
      </c>
      <c r="C7715" s="1" t="n">
        <v>1112</v>
      </c>
      <c r="D7715" s="1" t="s">
        <v>14772</v>
      </c>
      <c r="E7715" s="1" t="n">
        <v>149</v>
      </c>
      <c r="F7715" s="1" t="n">
        <v>25</v>
      </c>
      <c r="G7715" s="1" t="n">
        <v>1254.74</v>
      </c>
      <c r="H7715" s="4" t="n">
        <v>46040.6009387269</v>
      </c>
      <c r="I77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7714BT44311341112149251254.7446040.6009387268</v>
      </c>
      <c r="J7715" s="1" t="n">
        <f aca="false">COUNTIF(I:I, $I7715)</f>
        <v>1</v>
      </c>
      <c r="K7715" s="1" t="str">
        <f aca="false">IF(ISNA(VLOOKUP(Table4[product_id], tblProducts[], tblProducts[product_name],FALSE() )), "Invalid", "Valid")</f>
        <v>Valid</v>
      </c>
      <c r="L7715" s="5" t="str">
        <f aca="false">IF(ISNA(VLOOKUP(Table4[[#This Row],[warehouse_id]], tblwhouse[], tblwhouse[warehouse_name],FALSE() )), "Invalid", "Valid")</f>
        <v>Valid</v>
      </c>
    </row>
    <row r="7716" customFormat="false" ht="15" hidden="false" customHeight="true" outlineLevel="0" collapsed="false">
      <c r="A7716" s="1" t="n">
        <v>7715</v>
      </c>
      <c r="B7716" s="1" t="n">
        <v>4</v>
      </c>
      <c r="C7716" s="1" t="n">
        <v>78</v>
      </c>
      <c r="D7716" s="1" t="s">
        <v>14773</v>
      </c>
      <c r="E7716" s="1" t="n">
        <v>350</v>
      </c>
      <c r="F7716" s="1" t="n">
        <v>50</v>
      </c>
      <c r="G7716" s="1" t="n">
        <v>256.98</v>
      </c>
      <c r="H7716" s="4" t="n">
        <v>45966.6009387269</v>
      </c>
      <c r="I77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7715BT59156247835050256.9845966.6009387268</v>
      </c>
      <c r="J7716" s="1" t="n">
        <f aca="false">COUNTIF(I:I, $I7716)</f>
        <v>1</v>
      </c>
      <c r="K7716" s="1" t="str">
        <f aca="false">IF(ISNA(VLOOKUP(Table4[product_id], tblProducts[], tblProducts[product_name],FALSE() )), "Invalid", "Valid")</f>
        <v>Valid</v>
      </c>
      <c r="L7716" s="5" t="str">
        <f aca="false">IF(ISNA(VLOOKUP(Table4[[#This Row],[warehouse_id]], tblwhouse[], tblwhouse[warehouse_name],FALSE() )), "Invalid", "Valid")</f>
        <v>Valid</v>
      </c>
    </row>
    <row r="7717" customFormat="false" ht="15" hidden="false" customHeight="true" outlineLevel="0" collapsed="false">
      <c r="A7717" s="1" t="n">
        <v>7716</v>
      </c>
      <c r="B7717" s="1" t="n">
        <v>3</v>
      </c>
      <c r="C7717" s="1" t="n">
        <v>2945</v>
      </c>
      <c r="D7717" s="1" t="s">
        <v>14774</v>
      </c>
      <c r="E7717" s="1" t="n">
        <v>413</v>
      </c>
      <c r="F7717" s="1" t="n">
        <v>32</v>
      </c>
      <c r="G7717" s="1" t="n">
        <v>1362.92</v>
      </c>
      <c r="H7717" s="4" t="n">
        <v>45880.6009387269</v>
      </c>
      <c r="I77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7716BT83136132945413321362.9245880.6009387268</v>
      </c>
      <c r="J7717" s="1" t="n">
        <f aca="false">COUNTIF(I:I, $I7717)</f>
        <v>1</v>
      </c>
      <c r="K7717" s="1" t="str">
        <f aca="false">IF(ISNA(VLOOKUP(Table4[product_id], tblProducts[], tblProducts[product_name],FALSE() )), "Invalid", "Valid")</f>
        <v>Valid</v>
      </c>
      <c r="L7717" s="5" t="str">
        <f aca="false">IF(ISNA(VLOOKUP(Table4[[#This Row],[warehouse_id]], tblwhouse[], tblwhouse[warehouse_name],FALSE() )), "Invalid", "Valid")</f>
        <v>Valid</v>
      </c>
    </row>
    <row r="7718" customFormat="false" ht="15" hidden="false" customHeight="true" outlineLevel="0" collapsed="false">
      <c r="A7718" s="1" t="n">
        <v>7717</v>
      </c>
      <c r="B7718" s="1" t="n">
        <v>4</v>
      </c>
      <c r="C7718" s="1" t="n">
        <v>68</v>
      </c>
      <c r="D7718" s="1" t="s">
        <v>14775</v>
      </c>
      <c r="E7718" s="1" t="n">
        <v>178</v>
      </c>
      <c r="F7718" s="1" t="n">
        <v>20</v>
      </c>
      <c r="G7718" s="1" t="n">
        <v>222.42</v>
      </c>
      <c r="H7718" s="4" t="n">
        <v>46131.6009387269</v>
      </c>
      <c r="I77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7717BT95693446817820222.4246131.6009387268</v>
      </c>
      <c r="J7718" s="1" t="n">
        <f aca="false">COUNTIF(I:I, $I7718)</f>
        <v>1</v>
      </c>
      <c r="K7718" s="1" t="str">
        <f aca="false">IF(ISNA(VLOOKUP(Table4[product_id], tblProducts[], tblProducts[product_name],FALSE() )), "Invalid", "Valid")</f>
        <v>Valid</v>
      </c>
      <c r="L7718" s="5" t="str">
        <f aca="false">IF(ISNA(VLOOKUP(Table4[[#This Row],[warehouse_id]], tblwhouse[], tblwhouse[warehouse_name],FALSE() )), "Invalid", "Valid")</f>
        <v>Valid</v>
      </c>
    </row>
    <row r="7719" customFormat="false" ht="15" hidden="false" customHeight="true" outlineLevel="0" collapsed="false">
      <c r="A7719" s="1" t="n">
        <v>7718</v>
      </c>
      <c r="B7719" s="1" t="n">
        <v>2</v>
      </c>
      <c r="C7719" s="1" t="n">
        <v>207</v>
      </c>
      <c r="D7719" s="1" t="s">
        <v>14776</v>
      </c>
      <c r="E7719" s="1" t="n">
        <v>396</v>
      </c>
      <c r="F7719" s="1" t="n">
        <v>56</v>
      </c>
      <c r="G7719" s="1" t="n">
        <v>197.84</v>
      </c>
      <c r="H7719" s="4" t="n">
        <v>46115.6009387269</v>
      </c>
      <c r="I77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7718BT325083220739656197.8446115.6009387268</v>
      </c>
      <c r="J7719" s="1" t="n">
        <f aca="false">COUNTIF(I:I, $I7719)</f>
        <v>1</v>
      </c>
      <c r="K7719" s="1" t="str">
        <f aca="false">IF(ISNA(VLOOKUP(Table4[product_id], tblProducts[], tblProducts[product_name],FALSE() )), "Invalid", "Valid")</f>
        <v>Valid</v>
      </c>
      <c r="L7719" s="5" t="str">
        <f aca="false">IF(ISNA(VLOOKUP(Table4[[#This Row],[warehouse_id]], tblwhouse[], tblwhouse[warehouse_name],FALSE() )), "Invalid", "Valid")</f>
        <v>Valid</v>
      </c>
    </row>
    <row r="7720" customFormat="false" ht="15" hidden="false" customHeight="true" outlineLevel="0" collapsed="false">
      <c r="A7720" s="1" t="n">
        <v>7719</v>
      </c>
      <c r="B7720" s="1" t="n">
        <v>3</v>
      </c>
      <c r="C7720" s="1" t="n">
        <v>465</v>
      </c>
      <c r="D7720" s="1" t="s">
        <v>14777</v>
      </c>
      <c r="E7720" s="1" t="n">
        <v>145</v>
      </c>
      <c r="F7720" s="1" t="n">
        <v>24</v>
      </c>
      <c r="G7720" s="1" t="n">
        <v>226.21</v>
      </c>
      <c r="H7720" s="4" t="n">
        <v>46047.6009387269</v>
      </c>
      <c r="I77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7719BT273481346514524226.2146047.6009387268</v>
      </c>
      <c r="J7720" s="1" t="n">
        <f aca="false">COUNTIF(I:I, $I7720)</f>
        <v>1</v>
      </c>
      <c r="K7720" s="1" t="str">
        <f aca="false">IF(ISNA(VLOOKUP(Table4[product_id], tblProducts[], tblProducts[product_name],FALSE() )), "Invalid", "Valid")</f>
        <v>Valid</v>
      </c>
      <c r="L7720" s="5" t="str">
        <f aca="false">IF(ISNA(VLOOKUP(Table4[[#This Row],[warehouse_id]], tblwhouse[], tblwhouse[warehouse_name],FALSE() )), "Invalid", "Valid")</f>
        <v>Valid</v>
      </c>
    </row>
    <row r="7721" customFormat="false" ht="15" hidden="false" customHeight="true" outlineLevel="0" collapsed="false">
      <c r="A7721" s="1" t="n">
        <v>7720</v>
      </c>
      <c r="B7721" s="1" t="n">
        <v>3</v>
      </c>
      <c r="C7721" s="1" t="n">
        <v>1005</v>
      </c>
      <c r="D7721" s="1" t="s">
        <v>14778</v>
      </c>
      <c r="E7721" s="1" t="n">
        <v>454</v>
      </c>
      <c r="F7721" s="1" t="n">
        <v>41</v>
      </c>
      <c r="G7721" s="1" t="n">
        <v>887.32</v>
      </c>
      <c r="H7721" s="4" t="n">
        <v>46106.6009387269</v>
      </c>
      <c r="I77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7720BT1813413100545441887.3246106.6009387268</v>
      </c>
      <c r="J7721" s="1" t="n">
        <f aca="false">COUNTIF(I:I, $I7721)</f>
        <v>1</v>
      </c>
      <c r="K7721" s="1" t="str">
        <f aca="false">IF(ISNA(VLOOKUP(Table4[product_id], tblProducts[], tblProducts[product_name],FALSE() )), "Invalid", "Valid")</f>
        <v>Valid</v>
      </c>
      <c r="L7721" s="5" t="str">
        <f aca="false">IF(ISNA(VLOOKUP(Table4[[#This Row],[warehouse_id]], tblwhouse[], tblwhouse[warehouse_name],FALSE() )), "Invalid", "Valid")</f>
        <v>Valid</v>
      </c>
    </row>
    <row r="7722" customFormat="false" ht="15" hidden="false" customHeight="true" outlineLevel="0" collapsed="false">
      <c r="A7722" s="1" t="n">
        <v>7721</v>
      </c>
      <c r="B7722" s="1" t="n">
        <v>1</v>
      </c>
      <c r="C7722" s="1" t="n">
        <v>1946</v>
      </c>
      <c r="D7722" s="1" t="s">
        <v>14779</v>
      </c>
      <c r="E7722" s="1" t="n">
        <v>457</v>
      </c>
      <c r="F7722" s="1" t="n">
        <v>53</v>
      </c>
      <c r="G7722" s="1" t="n">
        <v>328.89</v>
      </c>
      <c r="H7722" s="4" t="n">
        <v>45891.6009387269</v>
      </c>
      <c r="I77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7721BT6977471194645753328.8945891.6009387268</v>
      </c>
      <c r="J7722" s="1" t="n">
        <f aca="false">COUNTIF(I:I, $I7722)</f>
        <v>1</v>
      </c>
      <c r="K7722" s="1" t="str">
        <f aca="false">IF(ISNA(VLOOKUP(Table4[product_id], tblProducts[], tblProducts[product_name],FALSE() )), "Invalid", "Valid")</f>
        <v>Valid</v>
      </c>
      <c r="L7722" s="5" t="str">
        <f aca="false">IF(ISNA(VLOOKUP(Table4[[#This Row],[warehouse_id]], tblwhouse[], tblwhouse[warehouse_name],FALSE() )), "Invalid", "Valid")</f>
        <v>Valid</v>
      </c>
    </row>
    <row r="7723" customFormat="false" ht="15" hidden="false" customHeight="true" outlineLevel="0" collapsed="false">
      <c r="A7723" s="1" t="n">
        <v>7722</v>
      </c>
      <c r="B7723" s="1" t="n">
        <v>2</v>
      </c>
      <c r="C7723" s="1" t="n">
        <v>883</v>
      </c>
      <c r="D7723" s="1" t="s">
        <v>14780</v>
      </c>
      <c r="E7723" s="1" t="n">
        <v>476</v>
      </c>
      <c r="F7723" s="1" t="n">
        <v>22</v>
      </c>
      <c r="G7723" s="1" t="n">
        <v>685.06</v>
      </c>
      <c r="H7723" s="4" t="n">
        <v>46070.6009387269</v>
      </c>
      <c r="I77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7722BT808170288347622685.0646070.6009387268</v>
      </c>
      <c r="J7723" s="1" t="n">
        <f aca="false">COUNTIF(I:I, $I7723)</f>
        <v>1</v>
      </c>
      <c r="K7723" s="1" t="str">
        <f aca="false">IF(ISNA(VLOOKUP(Table4[product_id], tblProducts[], tblProducts[product_name],FALSE() )), "Invalid", "Valid")</f>
        <v>Valid</v>
      </c>
      <c r="L7723" s="5" t="str">
        <f aca="false">IF(ISNA(VLOOKUP(Table4[[#This Row],[warehouse_id]], tblwhouse[], tblwhouse[warehouse_name],FALSE() )), "Invalid", "Valid")</f>
        <v>Valid</v>
      </c>
    </row>
    <row r="7724" customFormat="false" ht="15" hidden="false" customHeight="true" outlineLevel="0" collapsed="false">
      <c r="A7724" s="1" t="n">
        <v>7723</v>
      </c>
      <c r="B7724" s="1" t="n">
        <v>2</v>
      </c>
      <c r="C7724" s="1" t="n">
        <v>1689</v>
      </c>
      <c r="D7724" s="1" t="s">
        <v>14781</v>
      </c>
      <c r="E7724" s="1" t="n">
        <v>154</v>
      </c>
      <c r="F7724" s="1" t="n">
        <v>73</v>
      </c>
      <c r="G7724" s="1" t="n">
        <v>1407.2</v>
      </c>
      <c r="H7724" s="4" t="n">
        <v>46023.6009387269</v>
      </c>
      <c r="I77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7723BT50146521689154731407.246023.6009387268</v>
      </c>
      <c r="J7724" s="1" t="n">
        <f aca="false">COUNTIF(I:I, $I7724)</f>
        <v>1</v>
      </c>
      <c r="K7724" s="1" t="str">
        <f aca="false">IF(ISNA(VLOOKUP(Table4[product_id], tblProducts[], tblProducts[product_name],FALSE() )), "Invalid", "Valid")</f>
        <v>Valid</v>
      </c>
      <c r="L7724" s="5" t="str">
        <f aca="false">IF(ISNA(VLOOKUP(Table4[[#This Row],[warehouse_id]], tblwhouse[], tblwhouse[warehouse_name],FALSE() )), "Invalid", "Valid")</f>
        <v>Valid</v>
      </c>
    </row>
    <row r="7725" customFormat="false" ht="15" hidden="false" customHeight="true" outlineLevel="0" collapsed="false">
      <c r="A7725" s="1" t="n">
        <v>7724</v>
      </c>
      <c r="B7725" s="1" t="n">
        <v>1</v>
      </c>
      <c r="C7725" s="1" t="n">
        <v>605</v>
      </c>
      <c r="D7725" s="1" t="s">
        <v>14782</v>
      </c>
      <c r="E7725" s="1" t="n">
        <v>378</v>
      </c>
      <c r="F7725" s="1" t="n">
        <v>42</v>
      </c>
      <c r="G7725" s="1" t="n">
        <v>1384.83</v>
      </c>
      <c r="H7725" s="4" t="n">
        <v>45984.6009387269</v>
      </c>
      <c r="I77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7724BT6535711605378421384.8345984.6009387268</v>
      </c>
      <c r="J7725" s="1" t="n">
        <f aca="false">COUNTIF(I:I, $I7725)</f>
        <v>1</v>
      </c>
      <c r="K7725" s="1" t="str">
        <f aca="false">IF(ISNA(VLOOKUP(Table4[product_id], tblProducts[], tblProducts[product_name],FALSE() )), "Invalid", "Valid")</f>
        <v>Valid</v>
      </c>
      <c r="L7725" s="5" t="str">
        <f aca="false">IF(ISNA(VLOOKUP(Table4[[#This Row],[warehouse_id]], tblwhouse[], tblwhouse[warehouse_name],FALSE() )), "Invalid", "Valid")</f>
        <v>Valid</v>
      </c>
    </row>
    <row r="7726" customFormat="false" ht="15" hidden="false" customHeight="true" outlineLevel="0" collapsed="false">
      <c r="A7726" s="1" t="n">
        <v>7725</v>
      </c>
      <c r="B7726" s="1" t="n">
        <v>1</v>
      </c>
      <c r="C7726" s="1" t="n">
        <v>1115</v>
      </c>
      <c r="D7726" s="1" t="s">
        <v>14783</v>
      </c>
      <c r="E7726" s="1" t="n">
        <v>250</v>
      </c>
      <c r="F7726" s="1" t="n">
        <v>79</v>
      </c>
      <c r="G7726" s="1" t="n">
        <v>702.43</v>
      </c>
      <c r="H7726" s="4" t="n">
        <v>46134.6009387269</v>
      </c>
      <c r="I77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7725BT2456341111525079702.4346134.6009387268</v>
      </c>
      <c r="J7726" s="1" t="n">
        <f aca="false">COUNTIF(I:I, $I7726)</f>
        <v>1</v>
      </c>
      <c r="K7726" s="1" t="str">
        <f aca="false">IF(ISNA(VLOOKUP(Table4[product_id], tblProducts[], tblProducts[product_name],FALSE() )), "Invalid", "Valid")</f>
        <v>Valid</v>
      </c>
      <c r="L7726" s="5" t="str">
        <f aca="false">IF(ISNA(VLOOKUP(Table4[[#This Row],[warehouse_id]], tblwhouse[], tblwhouse[warehouse_name],FALSE() )), "Invalid", "Valid")</f>
        <v>Valid</v>
      </c>
    </row>
    <row r="7727" customFormat="false" ht="15" hidden="false" customHeight="true" outlineLevel="0" collapsed="false">
      <c r="A7727" s="1" t="n">
        <v>7726</v>
      </c>
      <c r="B7727" s="1" t="n">
        <v>4</v>
      </c>
      <c r="C7727" s="1" t="n">
        <v>1724</v>
      </c>
      <c r="D7727" s="1" t="s">
        <v>14784</v>
      </c>
      <c r="E7727" s="1" t="n">
        <v>130</v>
      </c>
      <c r="F7727" s="1" t="n">
        <v>59</v>
      </c>
      <c r="G7727" s="1" t="n">
        <v>641.27</v>
      </c>
      <c r="H7727" s="4" t="n">
        <v>45865.6009387269</v>
      </c>
      <c r="I77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7726BT8564714172413059641.2745865.6009387268</v>
      </c>
      <c r="J7727" s="1" t="n">
        <f aca="false">COUNTIF(I:I, $I7727)</f>
        <v>1</v>
      </c>
      <c r="K7727" s="1" t="str">
        <f aca="false">IF(ISNA(VLOOKUP(Table4[product_id], tblProducts[], tblProducts[product_name],FALSE() )), "Invalid", "Valid")</f>
        <v>Valid</v>
      </c>
      <c r="L7727" s="5" t="str">
        <f aca="false">IF(ISNA(VLOOKUP(Table4[[#This Row],[warehouse_id]], tblwhouse[], tblwhouse[warehouse_name],FALSE() )), "Invalid", "Valid")</f>
        <v>Valid</v>
      </c>
    </row>
    <row r="7728" customFormat="false" ht="15" hidden="false" customHeight="true" outlineLevel="0" collapsed="false">
      <c r="A7728" s="1" t="n">
        <v>7727</v>
      </c>
      <c r="B7728" s="1" t="n">
        <v>4</v>
      </c>
      <c r="C7728" s="1" t="n">
        <v>1655</v>
      </c>
      <c r="D7728" s="1" t="s">
        <v>14785</v>
      </c>
      <c r="E7728" s="1" t="n">
        <v>452</v>
      </c>
      <c r="F7728" s="1" t="n">
        <v>77</v>
      </c>
      <c r="G7728" s="1" t="n">
        <v>1159.82</v>
      </c>
      <c r="H7728" s="4" t="n">
        <v>46175.6009387269</v>
      </c>
      <c r="I77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7727BT49621641655452771159.8246175.6009387268</v>
      </c>
      <c r="J7728" s="1" t="n">
        <f aca="false">COUNTIF(I:I, $I7728)</f>
        <v>1</v>
      </c>
      <c r="K7728" s="1" t="str">
        <f aca="false">IF(ISNA(VLOOKUP(Table4[product_id], tblProducts[], tblProducts[product_name],FALSE() )), "Invalid", "Valid")</f>
        <v>Valid</v>
      </c>
      <c r="L7728" s="5" t="str">
        <f aca="false">IF(ISNA(VLOOKUP(Table4[[#This Row],[warehouse_id]], tblwhouse[], tblwhouse[warehouse_name],FALSE() )), "Invalid", "Valid")</f>
        <v>Valid</v>
      </c>
    </row>
    <row r="7729" customFormat="false" ht="15" hidden="false" customHeight="true" outlineLevel="0" collapsed="false">
      <c r="A7729" s="1" t="n">
        <v>7728</v>
      </c>
      <c r="B7729" s="1" t="n">
        <v>4</v>
      </c>
      <c r="C7729" s="1" t="n">
        <v>2999</v>
      </c>
      <c r="D7729" s="1" t="s">
        <v>14786</v>
      </c>
      <c r="E7729" s="1" t="n">
        <v>190</v>
      </c>
      <c r="F7729" s="1" t="n">
        <v>64</v>
      </c>
      <c r="G7729" s="1" t="n">
        <v>833</v>
      </c>
      <c r="H7729" s="4" t="n">
        <v>46184.6009387269</v>
      </c>
      <c r="I77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7728BT380954429991906483346184.6009387268</v>
      </c>
      <c r="J7729" s="1" t="n">
        <f aca="false">COUNTIF(I:I, $I7729)</f>
        <v>1</v>
      </c>
      <c r="K7729" s="1" t="str">
        <f aca="false">IF(ISNA(VLOOKUP(Table4[product_id], tblProducts[], tblProducts[product_name],FALSE() )), "Invalid", "Valid")</f>
        <v>Valid</v>
      </c>
      <c r="L7729" s="5" t="str">
        <f aca="false">IF(ISNA(VLOOKUP(Table4[[#This Row],[warehouse_id]], tblwhouse[], tblwhouse[warehouse_name],FALSE() )), "Invalid", "Valid")</f>
        <v>Valid</v>
      </c>
    </row>
    <row r="7730" customFormat="false" ht="15" hidden="false" customHeight="true" outlineLevel="0" collapsed="false">
      <c r="A7730" s="1" t="n">
        <v>7729</v>
      </c>
      <c r="B7730" s="1" t="n">
        <v>2</v>
      </c>
      <c r="C7730" s="1" t="n">
        <v>2671</v>
      </c>
      <c r="D7730" s="1" t="s">
        <v>14787</v>
      </c>
      <c r="E7730" s="1" t="n">
        <v>303</v>
      </c>
      <c r="F7730" s="1" t="n">
        <v>68</v>
      </c>
      <c r="G7730" s="1" t="n">
        <v>585.82</v>
      </c>
      <c r="H7730" s="4" t="n">
        <v>45961.6009387269</v>
      </c>
      <c r="I77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7729BT6659012267130368585.8245961.6009387268</v>
      </c>
      <c r="J7730" s="1" t="n">
        <f aca="false">COUNTIF(I:I, $I7730)</f>
        <v>1</v>
      </c>
      <c r="K7730" s="1" t="str">
        <f aca="false">IF(ISNA(VLOOKUP(Table4[product_id], tblProducts[], tblProducts[product_name],FALSE() )), "Invalid", "Valid")</f>
        <v>Valid</v>
      </c>
      <c r="L7730" s="5" t="str">
        <f aca="false">IF(ISNA(VLOOKUP(Table4[[#This Row],[warehouse_id]], tblwhouse[], tblwhouse[warehouse_name],FALSE() )), "Invalid", "Valid")</f>
        <v>Valid</v>
      </c>
    </row>
    <row r="7731" customFormat="false" ht="15" hidden="false" customHeight="true" outlineLevel="0" collapsed="false">
      <c r="A7731" s="1" t="n">
        <v>7730</v>
      </c>
      <c r="B7731" s="1" t="n">
        <v>3</v>
      </c>
      <c r="C7731" s="1" t="n">
        <v>1468</v>
      </c>
      <c r="D7731" s="1" t="s">
        <v>14788</v>
      </c>
      <c r="E7731" s="1" t="n">
        <v>15</v>
      </c>
      <c r="F7731" s="1" t="n">
        <v>24</v>
      </c>
      <c r="G7731" s="1" t="n">
        <v>603.65</v>
      </c>
      <c r="H7731" s="4" t="n">
        <v>46112.6009387269</v>
      </c>
      <c r="I77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7730BT400341314681524603.6546112.6009387268</v>
      </c>
      <c r="J7731" s="1" t="n">
        <f aca="false">COUNTIF(I:I, $I7731)</f>
        <v>1</v>
      </c>
      <c r="K7731" s="1" t="str">
        <f aca="false">IF(ISNA(VLOOKUP(Table4[product_id], tblProducts[], tblProducts[product_name],FALSE() )), "Invalid", "Valid")</f>
        <v>Valid</v>
      </c>
      <c r="L7731" s="5" t="str">
        <f aca="false">IF(ISNA(VLOOKUP(Table4[[#This Row],[warehouse_id]], tblwhouse[], tblwhouse[warehouse_name],FALSE() )), "Invalid", "Valid")</f>
        <v>Valid</v>
      </c>
    </row>
    <row r="7732" customFormat="false" ht="15" hidden="false" customHeight="true" outlineLevel="0" collapsed="false">
      <c r="A7732" s="1" t="n">
        <v>7731</v>
      </c>
      <c r="B7732" s="1" t="n">
        <v>4</v>
      </c>
      <c r="C7732" s="1" t="n">
        <v>2214</v>
      </c>
      <c r="D7732" s="1" t="s">
        <v>14789</v>
      </c>
      <c r="E7732" s="1" t="n">
        <v>394</v>
      </c>
      <c r="F7732" s="1" t="n">
        <v>45</v>
      </c>
      <c r="G7732" s="1" t="n">
        <v>1409.17</v>
      </c>
      <c r="H7732" s="4" t="n">
        <v>46128.6009387269</v>
      </c>
      <c r="I77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7731BT43773442214394451409.1746128.6009387268</v>
      </c>
      <c r="J7732" s="1" t="n">
        <f aca="false">COUNTIF(I:I, $I7732)</f>
        <v>1</v>
      </c>
      <c r="K7732" s="1" t="str">
        <f aca="false">IF(ISNA(VLOOKUP(Table4[product_id], tblProducts[], tblProducts[product_name],FALSE() )), "Invalid", "Valid")</f>
        <v>Valid</v>
      </c>
      <c r="L7732" s="5" t="str">
        <f aca="false">IF(ISNA(VLOOKUP(Table4[[#This Row],[warehouse_id]], tblwhouse[], tblwhouse[warehouse_name],FALSE() )), "Invalid", "Valid")</f>
        <v>Valid</v>
      </c>
    </row>
    <row r="7733" customFormat="false" ht="15" hidden="false" customHeight="true" outlineLevel="0" collapsed="false">
      <c r="A7733" s="1" t="n">
        <v>7732</v>
      </c>
      <c r="B7733" s="1" t="n">
        <v>4</v>
      </c>
      <c r="C7733" s="1" t="n">
        <v>1477</v>
      </c>
      <c r="D7733" s="1" t="s">
        <v>14790</v>
      </c>
      <c r="E7733" s="1" t="n">
        <v>298</v>
      </c>
      <c r="F7733" s="1" t="n">
        <v>69</v>
      </c>
      <c r="G7733" s="1" t="n">
        <v>485.43</v>
      </c>
      <c r="H7733" s="4" t="n">
        <v>46112.6009387269</v>
      </c>
      <c r="I77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7732BT1127154147729869485.4346112.6009387268</v>
      </c>
      <c r="J7733" s="1" t="n">
        <f aca="false">COUNTIF(I:I, $I7733)</f>
        <v>1</v>
      </c>
      <c r="K7733" s="1" t="str">
        <f aca="false">IF(ISNA(VLOOKUP(Table4[product_id], tblProducts[], tblProducts[product_name],FALSE() )), "Invalid", "Valid")</f>
        <v>Valid</v>
      </c>
      <c r="L7733" s="5" t="str">
        <f aca="false">IF(ISNA(VLOOKUP(Table4[[#This Row],[warehouse_id]], tblwhouse[], tblwhouse[warehouse_name],FALSE() )), "Invalid", "Valid")</f>
        <v>Valid</v>
      </c>
    </row>
    <row r="7734" customFormat="false" ht="15" hidden="false" customHeight="true" outlineLevel="0" collapsed="false">
      <c r="A7734" s="1" t="n">
        <v>7733</v>
      </c>
      <c r="B7734" s="1" t="n">
        <v>4</v>
      </c>
      <c r="C7734" s="1" t="n">
        <v>2396</v>
      </c>
      <c r="D7734" s="1" t="s">
        <v>14791</v>
      </c>
      <c r="E7734" s="1" t="n">
        <v>77</v>
      </c>
      <c r="F7734" s="1" t="n">
        <v>47</v>
      </c>
      <c r="G7734" s="1" t="n">
        <v>1016.72</v>
      </c>
      <c r="H7734" s="4" t="n">
        <v>46055.6009387384</v>
      </c>
      <c r="I77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7733BT9909924239677471016.7246055.6009387384</v>
      </c>
      <c r="J7734" s="1" t="n">
        <f aca="false">COUNTIF(I:I, $I7734)</f>
        <v>1</v>
      </c>
      <c r="K7734" s="1" t="str">
        <f aca="false">IF(ISNA(VLOOKUP(Table4[product_id], tblProducts[], tblProducts[product_name],FALSE() )), "Invalid", "Valid")</f>
        <v>Valid</v>
      </c>
      <c r="L7734" s="5" t="str">
        <f aca="false">IF(ISNA(VLOOKUP(Table4[[#This Row],[warehouse_id]], tblwhouse[], tblwhouse[warehouse_name],FALSE() )), "Invalid", "Valid")</f>
        <v>Valid</v>
      </c>
    </row>
    <row r="7735" customFormat="false" ht="15" hidden="false" customHeight="true" outlineLevel="0" collapsed="false">
      <c r="A7735" s="1" t="n">
        <v>7734</v>
      </c>
      <c r="B7735" s="1" t="n">
        <v>2</v>
      </c>
      <c r="C7735" s="1" t="n">
        <v>2418</v>
      </c>
      <c r="D7735" s="1" t="s">
        <v>14792</v>
      </c>
      <c r="E7735" s="1" t="n">
        <v>247</v>
      </c>
      <c r="F7735" s="1" t="n">
        <v>22</v>
      </c>
      <c r="G7735" s="1" t="n">
        <v>273.3</v>
      </c>
      <c r="H7735" s="4" t="n">
        <v>46146.6009387384</v>
      </c>
      <c r="I77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7734BT8184822241824722273.346146.6009387384</v>
      </c>
      <c r="J7735" s="1" t="n">
        <f aca="false">COUNTIF(I:I, $I7735)</f>
        <v>1</v>
      </c>
      <c r="K7735" s="1" t="str">
        <f aca="false">IF(ISNA(VLOOKUP(Table4[product_id], tblProducts[], tblProducts[product_name],FALSE() )), "Invalid", "Valid")</f>
        <v>Valid</v>
      </c>
      <c r="L7735" s="5" t="str">
        <f aca="false">IF(ISNA(VLOOKUP(Table4[[#This Row],[warehouse_id]], tblwhouse[], tblwhouse[warehouse_name],FALSE() )), "Invalid", "Valid")</f>
        <v>Valid</v>
      </c>
    </row>
    <row r="7736" customFormat="false" ht="15" hidden="false" customHeight="true" outlineLevel="0" collapsed="false">
      <c r="A7736" s="1" t="n">
        <v>7735</v>
      </c>
      <c r="B7736" s="1" t="n">
        <v>1</v>
      </c>
      <c r="C7736" s="1" t="n">
        <v>1256</v>
      </c>
      <c r="D7736" s="1" t="s">
        <v>14793</v>
      </c>
      <c r="E7736" s="1" t="n">
        <v>84</v>
      </c>
      <c r="F7736" s="1" t="n">
        <v>31</v>
      </c>
      <c r="G7736" s="1" t="n">
        <v>1139.73</v>
      </c>
      <c r="H7736" s="4" t="n">
        <v>46080.6009387384</v>
      </c>
      <c r="I77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7735BT3194451125684311139.7346080.6009387384</v>
      </c>
      <c r="J7736" s="1" t="n">
        <f aca="false">COUNTIF(I:I, $I7736)</f>
        <v>1</v>
      </c>
      <c r="K7736" s="1" t="str">
        <f aca="false">IF(ISNA(VLOOKUP(Table4[product_id], tblProducts[], tblProducts[product_name],FALSE() )), "Invalid", "Valid")</f>
        <v>Valid</v>
      </c>
      <c r="L7736" s="5" t="str">
        <f aca="false">IF(ISNA(VLOOKUP(Table4[[#This Row],[warehouse_id]], tblwhouse[], tblwhouse[warehouse_name],FALSE() )), "Invalid", "Valid")</f>
        <v>Valid</v>
      </c>
    </row>
    <row r="7737" customFormat="false" ht="15" hidden="false" customHeight="true" outlineLevel="0" collapsed="false">
      <c r="A7737" s="1" t="n">
        <v>7736</v>
      </c>
      <c r="B7737" s="1" t="n">
        <v>2</v>
      </c>
      <c r="C7737" s="1" t="n">
        <v>2520</v>
      </c>
      <c r="D7737" s="1" t="s">
        <v>14794</v>
      </c>
      <c r="E7737" s="1" t="n">
        <v>198</v>
      </c>
      <c r="F7737" s="1" t="n">
        <v>67</v>
      </c>
      <c r="G7737" s="1" t="n">
        <v>1331.51</v>
      </c>
      <c r="H7737" s="4" t="n">
        <v>46023.6009387384</v>
      </c>
      <c r="I77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7736BT24516322520198671331.5146023.6009387384</v>
      </c>
      <c r="J7737" s="1" t="n">
        <f aca="false">COUNTIF(I:I, $I7737)</f>
        <v>1</v>
      </c>
      <c r="K7737" s="1" t="str">
        <f aca="false">IF(ISNA(VLOOKUP(Table4[product_id], tblProducts[], tblProducts[product_name],FALSE() )), "Invalid", "Valid")</f>
        <v>Valid</v>
      </c>
      <c r="L7737" s="5" t="str">
        <f aca="false">IF(ISNA(VLOOKUP(Table4[[#This Row],[warehouse_id]], tblwhouse[], tblwhouse[warehouse_name],FALSE() )), "Invalid", "Valid")</f>
        <v>Valid</v>
      </c>
    </row>
    <row r="7738" customFormat="false" ht="15" hidden="false" customHeight="true" outlineLevel="0" collapsed="false">
      <c r="A7738" s="1" t="n">
        <v>7737</v>
      </c>
      <c r="B7738" s="1" t="n">
        <v>2</v>
      </c>
      <c r="C7738" s="1" t="n">
        <v>1854</v>
      </c>
      <c r="D7738" s="1" t="s">
        <v>14795</v>
      </c>
      <c r="E7738" s="1" t="n">
        <v>480</v>
      </c>
      <c r="F7738" s="1" t="n">
        <v>49</v>
      </c>
      <c r="G7738" s="1" t="n">
        <v>635.71</v>
      </c>
      <c r="H7738" s="4" t="n">
        <v>46051.6009387384</v>
      </c>
      <c r="I77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7737BT6001712185448049635.7146051.6009387384</v>
      </c>
      <c r="J7738" s="1" t="n">
        <f aca="false">COUNTIF(I:I, $I7738)</f>
        <v>1</v>
      </c>
      <c r="K7738" s="1" t="str">
        <f aca="false">IF(ISNA(VLOOKUP(Table4[product_id], tblProducts[], tblProducts[product_name],FALSE() )), "Invalid", "Valid")</f>
        <v>Valid</v>
      </c>
      <c r="L7738" s="5" t="str">
        <f aca="false">IF(ISNA(VLOOKUP(Table4[[#This Row],[warehouse_id]], tblwhouse[], tblwhouse[warehouse_name],FALSE() )), "Invalid", "Valid")</f>
        <v>Valid</v>
      </c>
    </row>
    <row r="7739" customFormat="false" ht="15" hidden="false" customHeight="true" outlineLevel="0" collapsed="false">
      <c r="A7739" s="1" t="n">
        <v>7738</v>
      </c>
      <c r="B7739" s="1" t="n">
        <v>2</v>
      </c>
      <c r="C7739" s="1" t="n">
        <v>405</v>
      </c>
      <c r="D7739" s="1" t="s">
        <v>14796</v>
      </c>
      <c r="E7739" s="1" t="n">
        <v>294</v>
      </c>
      <c r="F7739" s="1" t="n">
        <v>43</v>
      </c>
      <c r="G7739" s="1" t="n">
        <v>68.91</v>
      </c>
      <c r="H7739" s="4" t="n">
        <v>46129.6009387384</v>
      </c>
      <c r="I77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7738BT30740624052944368.9146129.6009387384</v>
      </c>
      <c r="J7739" s="1" t="n">
        <f aca="false">COUNTIF(I:I, $I7739)</f>
        <v>1</v>
      </c>
      <c r="K7739" s="1" t="str">
        <f aca="false">IF(ISNA(VLOOKUP(Table4[product_id], tblProducts[], tblProducts[product_name],FALSE() )), "Invalid", "Valid")</f>
        <v>Valid</v>
      </c>
      <c r="L7739" s="5" t="str">
        <f aca="false">IF(ISNA(VLOOKUP(Table4[[#This Row],[warehouse_id]], tblwhouse[], tblwhouse[warehouse_name],FALSE() )), "Invalid", "Valid")</f>
        <v>Valid</v>
      </c>
    </row>
    <row r="7740" customFormat="false" ht="15" hidden="false" customHeight="true" outlineLevel="0" collapsed="false">
      <c r="A7740" s="1" t="n">
        <v>7739</v>
      </c>
      <c r="B7740" s="1" t="n">
        <v>4</v>
      </c>
      <c r="C7740" s="1" t="n">
        <v>1110</v>
      </c>
      <c r="D7740" s="1" t="s">
        <v>14797</v>
      </c>
      <c r="E7740" s="1" t="n">
        <v>459</v>
      </c>
      <c r="F7740" s="1" t="n">
        <v>74</v>
      </c>
      <c r="G7740" s="1" t="n">
        <v>967.84</v>
      </c>
      <c r="H7740" s="4" t="n">
        <v>46175.6009387384</v>
      </c>
      <c r="I77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7739BT7149444111045974967.8446175.6009387384</v>
      </c>
      <c r="J7740" s="1" t="n">
        <f aca="false">COUNTIF(I:I, $I7740)</f>
        <v>1</v>
      </c>
      <c r="K7740" s="1" t="str">
        <f aca="false">IF(ISNA(VLOOKUP(Table4[product_id], tblProducts[], tblProducts[product_name],FALSE() )), "Invalid", "Valid")</f>
        <v>Valid</v>
      </c>
      <c r="L7740" s="5" t="str">
        <f aca="false">IF(ISNA(VLOOKUP(Table4[[#This Row],[warehouse_id]], tblwhouse[], tblwhouse[warehouse_name],FALSE() )), "Invalid", "Valid")</f>
        <v>Valid</v>
      </c>
    </row>
    <row r="7741" customFormat="false" ht="15" hidden="false" customHeight="true" outlineLevel="0" collapsed="false">
      <c r="A7741" s="1" t="n">
        <v>7740</v>
      </c>
      <c r="B7741" s="1" t="n">
        <v>1</v>
      </c>
      <c r="C7741" s="1" t="n">
        <v>53</v>
      </c>
      <c r="D7741" s="1" t="s">
        <v>14798</v>
      </c>
      <c r="E7741" s="1" t="n">
        <v>16</v>
      </c>
      <c r="F7741" s="1" t="n">
        <v>64</v>
      </c>
      <c r="G7741" s="1" t="n">
        <v>657.89</v>
      </c>
      <c r="H7741" s="4" t="n">
        <v>46070.6009387384</v>
      </c>
      <c r="I77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7740BT6608501531664657.8946070.6009387384</v>
      </c>
      <c r="J7741" s="1" t="n">
        <f aca="false">COUNTIF(I:I, $I7741)</f>
        <v>1</v>
      </c>
      <c r="K7741" s="1" t="str">
        <f aca="false">IF(ISNA(VLOOKUP(Table4[product_id], tblProducts[], tblProducts[product_name],FALSE() )), "Invalid", "Valid")</f>
        <v>Valid</v>
      </c>
      <c r="L7741" s="5" t="str">
        <f aca="false">IF(ISNA(VLOOKUP(Table4[[#This Row],[warehouse_id]], tblwhouse[], tblwhouse[warehouse_name],FALSE() )), "Invalid", "Valid")</f>
        <v>Valid</v>
      </c>
    </row>
    <row r="7742" customFormat="false" ht="15" hidden="false" customHeight="true" outlineLevel="0" collapsed="false">
      <c r="A7742" s="1" t="n">
        <v>7741</v>
      </c>
      <c r="B7742" s="1" t="n">
        <v>4</v>
      </c>
      <c r="C7742" s="1" t="n">
        <v>1070</v>
      </c>
      <c r="D7742" s="1" t="s">
        <v>14799</v>
      </c>
      <c r="E7742" s="1" t="n">
        <v>249</v>
      </c>
      <c r="F7742" s="1" t="n">
        <v>31</v>
      </c>
      <c r="G7742" s="1" t="n">
        <v>1238.62</v>
      </c>
      <c r="H7742" s="4" t="n">
        <v>46073.6009387384</v>
      </c>
      <c r="I77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7741BT83077141070249311238.6246073.6009387384</v>
      </c>
      <c r="J7742" s="1" t="n">
        <f aca="false">COUNTIF(I:I, $I7742)</f>
        <v>1</v>
      </c>
      <c r="K7742" s="1" t="str">
        <f aca="false">IF(ISNA(VLOOKUP(Table4[product_id], tblProducts[], tblProducts[product_name],FALSE() )), "Invalid", "Valid")</f>
        <v>Valid</v>
      </c>
      <c r="L7742" s="5" t="str">
        <f aca="false">IF(ISNA(VLOOKUP(Table4[[#This Row],[warehouse_id]], tblwhouse[], tblwhouse[warehouse_name],FALSE() )), "Invalid", "Valid")</f>
        <v>Valid</v>
      </c>
    </row>
    <row r="7743" customFormat="false" ht="15" hidden="false" customHeight="true" outlineLevel="0" collapsed="false">
      <c r="A7743" s="1" t="n">
        <v>7742</v>
      </c>
      <c r="B7743" s="1" t="n">
        <v>1</v>
      </c>
      <c r="C7743" s="1" t="n">
        <v>2777</v>
      </c>
      <c r="D7743" s="1" t="s">
        <v>14800</v>
      </c>
      <c r="E7743" s="1" t="n">
        <v>354</v>
      </c>
      <c r="F7743" s="1" t="n">
        <v>49</v>
      </c>
      <c r="G7743" s="1" t="n">
        <v>533.57</v>
      </c>
      <c r="H7743" s="4" t="n">
        <v>46129.6009387384</v>
      </c>
      <c r="I77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7742BT6053521277735449533.5746129.6009387384</v>
      </c>
      <c r="J7743" s="1" t="n">
        <f aca="false">COUNTIF(I:I, $I7743)</f>
        <v>1</v>
      </c>
      <c r="K7743" s="1" t="str">
        <f aca="false">IF(ISNA(VLOOKUP(Table4[product_id], tblProducts[], tblProducts[product_name],FALSE() )), "Invalid", "Valid")</f>
        <v>Valid</v>
      </c>
      <c r="L7743" s="5" t="str">
        <f aca="false">IF(ISNA(VLOOKUP(Table4[[#This Row],[warehouse_id]], tblwhouse[], tblwhouse[warehouse_name],FALSE() )), "Invalid", "Valid")</f>
        <v>Valid</v>
      </c>
    </row>
    <row r="7744" customFormat="false" ht="15" hidden="false" customHeight="true" outlineLevel="0" collapsed="false">
      <c r="A7744" s="1" t="n">
        <v>7743</v>
      </c>
      <c r="B7744" s="1" t="n">
        <v>3</v>
      </c>
      <c r="C7744" s="1" t="n">
        <v>1194</v>
      </c>
      <c r="D7744" s="1" t="s">
        <v>14801</v>
      </c>
      <c r="E7744" s="1" t="n">
        <v>80</v>
      </c>
      <c r="F7744" s="1" t="n">
        <v>26</v>
      </c>
      <c r="G7744" s="1" t="n">
        <v>843.95</v>
      </c>
      <c r="H7744" s="4" t="n">
        <v>45908.6009387384</v>
      </c>
      <c r="I77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7743BT484955311948026843.9545908.6009387384</v>
      </c>
      <c r="J7744" s="1" t="n">
        <f aca="false">COUNTIF(I:I, $I7744)</f>
        <v>1</v>
      </c>
      <c r="K7744" s="1" t="str">
        <f aca="false">IF(ISNA(VLOOKUP(Table4[product_id], tblProducts[], tblProducts[product_name],FALSE() )), "Invalid", "Valid")</f>
        <v>Valid</v>
      </c>
      <c r="L7744" s="5" t="str">
        <f aca="false">IF(ISNA(VLOOKUP(Table4[[#This Row],[warehouse_id]], tblwhouse[], tblwhouse[warehouse_name],FALSE() )), "Invalid", "Valid")</f>
        <v>Valid</v>
      </c>
    </row>
    <row r="7745" customFormat="false" ht="15" hidden="false" customHeight="true" outlineLevel="0" collapsed="false">
      <c r="A7745" s="1" t="n">
        <v>7744</v>
      </c>
      <c r="B7745" s="1" t="n">
        <v>1</v>
      </c>
      <c r="C7745" s="1" t="n">
        <v>82</v>
      </c>
      <c r="D7745" s="1" t="s">
        <v>14802</v>
      </c>
      <c r="E7745" s="1" t="n">
        <v>407</v>
      </c>
      <c r="F7745" s="1" t="n">
        <v>38</v>
      </c>
      <c r="G7745" s="1" t="n">
        <v>737.87</v>
      </c>
      <c r="H7745" s="4" t="n">
        <v>45992.6009387384</v>
      </c>
      <c r="I77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7744BT40804518240738737.8745992.6009387384</v>
      </c>
      <c r="J7745" s="1" t="n">
        <f aca="false">COUNTIF(I:I, $I7745)</f>
        <v>1</v>
      </c>
      <c r="K7745" s="1" t="str">
        <f aca="false">IF(ISNA(VLOOKUP(Table4[product_id], tblProducts[], tblProducts[product_name],FALSE() )), "Invalid", "Valid")</f>
        <v>Valid</v>
      </c>
      <c r="L7745" s="5" t="str">
        <f aca="false">IF(ISNA(VLOOKUP(Table4[[#This Row],[warehouse_id]], tblwhouse[], tblwhouse[warehouse_name],FALSE() )), "Invalid", "Valid")</f>
        <v>Valid</v>
      </c>
    </row>
    <row r="7746" customFormat="false" ht="15" hidden="false" customHeight="true" outlineLevel="0" collapsed="false">
      <c r="A7746" s="1" t="n">
        <v>7745</v>
      </c>
      <c r="B7746" s="1" t="n">
        <v>3</v>
      </c>
      <c r="C7746" s="1" t="n">
        <v>1104</v>
      </c>
      <c r="D7746" s="1" t="s">
        <v>14803</v>
      </c>
      <c r="E7746" s="1" t="n">
        <v>302</v>
      </c>
      <c r="F7746" s="1" t="n">
        <v>72</v>
      </c>
      <c r="G7746" s="1" t="n">
        <v>828.63</v>
      </c>
      <c r="H7746" s="4" t="n">
        <v>45936.6009387384</v>
      </c>
      <c r="I77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7745BT5591243110430272828.6345936.6009387384</v>
      </c>
      <c r="J7746" s="1" t="n">
        <f aca="false">COUNTIF(I:I, $I7746)</f>
        <v>1</v>
      </c>
      <c r="K7746" s="1" t="str">
        <f aca="false">IF(ISNA(VLOOKUP(Table4[product_id], tblProducts[], tblProducts[product_name],FALSE() )), "Invalid", "Valid")</f>
        <v>Valid</v>
      </c>
      <c r="L7746" s="5" t="str">
        <f aca="false">IF(ISNA(VLOOKUP(Table4[[#This Row],[warehouse_id]], tblwhouse[], tblwhouse[warehouse_name],FALSE() )), "Invalid", "Valid")</f>
        <v>Valid</v>
      </c>
    </row>
    <row r="7747" customFormat="false" ht="15" hidden="false" customHeight="true" outlineLevel="0" collapsed="false">
      <c r="A7747" s="1" t="n">
        <v>7746</v>
      </c>
      <c r="B7747" s="1" t="n">
        <v>2</v>
      </c>
      <c r="C7747" s="1" t="n">
        <v>517</v>
      </c>
      <c r="D7747" s="1" t="s">
        <v>14804</v>
      </c>
      <c r="E7747" s="1" t="n">
        <v>100</v>
      </c>
      <c r="F7747" s="1" t="n">
        <v>51</v>
      </c>
      <c r="G7747" s="1" t="n">
        <v>1418.27</v>
      </c>
      <c r="H7747" s="4" t="n">
        <v>45881.6009387384</v>
      </c>
      <c r="I77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7746BT9677032517100511418.2745881.6009387384</v>
      </c>
      <c r="J7747" s="1" t="n">
        <f aca="false">COUNTIF(I:I, $I7747)</f>
        <v>1</v>
      </c>
      <c r="K7747" s="1" t="str">
        <f aca="false">IF(ISNA(VLOOKUP(Table4[product_id], tblProducts[], tblProducts[product_name],FALSE() )), "Invalid", "Valid")</f>
        <v>Valid</v>
      </c>
      <c r="L7747" s="5" t="str">
        <f aca="false">IF(ISNA(VLOOKUP(Table4[[#This Row],[warehouse_id]], tblwhouse[], tblwhouse[warehouse_name],FALSE() )), "Invalid", "Valid")</f>
        <v>Valid</v>
      </c>
    </row>
    <row r="7748" customFormat="false" ht="15" hidden="false" customHeight="true" outlineLevel="0" collapsed="false">
      <c r="A7748" s="1" t="n">
        <v>7747</v>
      </c>
      <c r="B7748" s="1" t="n">
        <v>1</v>
      </c>
      <c r="C7748" s="1" t="n">
        <v>618</v>
      </c>
      <c r="D7748" s="1" t="s">
        <v>14805</v>
      </c>
      <c r="E7748" s="1" t="n">
        <v>76</v>
      </c>
      <c r="F7748" s="1" t="n">
        <v>37</v>
      </c>
      <c r="G7748" s="1" t="n">
        <v>1333.02</v>
      </c>
      <c r="H7748" s="4" t="n">
        <v>46174.6009387384</v>
      </c>
      <c r="I77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7747BT861364161876371333.0246174.6009387384</v>
      </c>
      <c r="J7748" s="1" t="n">
        <f aca="false">COUNTIF(I:I, $I7748)</f>
        <v>1</v>
      </c>
      <c r="K7748" s="1" t="str">
        <f aca="false">IF(ISNA(VLOOKUP(Table4[product_id], tblProducts[], tblProducts[product_name],FALSE() )), "Invalid", "Valid")</f>
        <v>Valid</v>
      </c>
      <c r="L7748" s="5" t="str">
        <f aca="false">IF(ISNA(VLOOKUP(Table4[[#This Row],[warehouse_id]], tblwhouse[], tblwhouse[warehouse_name],FALSE() )), "Invalid", "Valid")</f>
        <v>Valid</v>
      </c>
    </row>
    <row r="7749" customFormat="false" ht="15" hidden="false" customHeight="true" outlineLevel="0" collapsed="false">
      <c r="A7749" s="1" t="n">
        <v>7748</v>
      </c>
      <c r="B7749" s="1" t="n">
        <v>3</v>
      </c>
      <c r="C7749" s="1" t="n">
        <v>1655</v>
      </c>
      <c r="D7749" s="1" t="s">
        <v>14806</v>
      </c>
      <c r="E7749" s="1" t="n">
        <v>75</v>
      </c>
      <c r="F7749" s="1" t="n">
        <v>26</v>
      </c>
      <c r="G7749" s="1" t="n">
        <v>347.87</v>
      </c>
      <c r="H7749" s="4" t="n">
        <v>46039.6009387384</v>
      </c>
      <c r="I77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7748BT934571316557526347.8746039.6009387384</v>
      </c>
      <c r="J7749" s="1" t="n">
        <f aca="false">COUNTIF(I:I, $I7749)</f>
        <v>1</v>
      </c>
      <c r="K7749" s="1" t="str">
        <f aca="false">IF(ISNA(VLOOKUP(Table4[product_id], tblProducts[], tblProducts[product_name],FALSE() )), "Invalid", "Valid")</f>
        <v>Valid</v>
      </c>
      <c r="L7749" s="5" t="str">
        <f aca="false">IF(ISNA(VLOOKUP(Table4[[#This Row],[warehouse_id]], tblwhouse[], tblwhouse[warehouse_name],FALSE() )), "Invalid", "Valid")</f>
        <v>Valid</v>
      </c>
    </row>
    <row r="7750" customFormat="false" ht="15" hidden="false" customHeight="true" outlineLevel="0" collapsed="false">
      <c r="A7750" s="1" t="n">
        <v>7749</v>
      </c>
      <c r="B7750" s="1" t="n">
        <v>1</v>
      </c>
      <c r="C7750" s="1" t="n">
        <v>2831</v>
      </c>
      <c r="D7750" s="1" t="s">
        <v>14807</v>
      </c>
      <c r="E7750" s="1" t="n">
        <v>253</v>
      </c>
      <c r="F7750" s="1" t="n">
        <v>27</v>
      </c>
      <c r="G7750" s="1" t="n">
        <v>145.06</v>
      </c>
      <c r="H7750" s="4" t="n">
        <v>46219.6009387384</v>
      </c>
      <c r="I77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7749BT1408231283125327145.0646219.6009387384</v>
      </c>
      <c r="J7750" s="1" t="n">
        <f aca="false">COUNTIF(I:I, $I7750)</f>
        <v>1</v>
      </c>
      <c r="K7750" s="1" t="str">
        <f aca="false">IF(ISNA(VLOOKUP(Table4[product_id], tblProducts[], tblProducts[product_name],FALSE() )), "Invalid", "Valid")</f>
        <v>Valid</v>
      </c>
      <c r="L7750" s="5" t="str">
        <f aca="false">IF(ISNA(VLOOKUP(Table4[[#This Row],[warehouse_id]], tblwhouse[], tblwhouse[warehouse_name],FALSE() )), "Invalid", "Valid")</f>
        <v>Valid</v>
      </c>
    </row>
    <row r="7751" customFormat="false" ht="15" hidden="false" customHeight="true" outlineLevel="0" collapsed="false">
      <c r="A7751" s="1" t="n">
        <v>7750</v>
      </c>
      <c r="B7751" s="1" t="n">
        <v>2</v>
      </c>
      <c r="C7751" s="1" t="n">
        <v>2843</v>
      </c>
      <c r="D7751" s="1" t="s">
        <v>14808</v>
      </c>
      <c r="E7751" s="1" t="n">
        <v>265</v>
      </c>
      <c r="F7751" s="1" t="n">
        <v>39</v>
      </c>
      <c r="G7751" s="1" t="n">
        <v>1242.12</v>
      </c>
      <c r="H7751" s="4" t="n">
        <v>46173.6009387384</v>
      </c>
      <c r="I77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7750BT29746722843265391242.1246173.6009387384</v>
      </c>
      <c r="J7751" s="1" t="n">
        <f aca="false">COUNTIF(I:I, $I7751)</f>
        <v>1</v>
      </c>
      <c r="K7751" s="1" t="str">
        <f aca="false">IF(ISNA(VLOOKUP(Table4[product_id], tblProducts[], tblProducts[product_name],FALSE() )), "Invalid", "Valid")</f>
        <v>Valid</v>
      </c>
      <c r="L7751" s="5" t="str">
        <f aca="false">IF(ISNA(VLOOKUP(Table4[[#This Row],[warehouse_id]], tblwhouse[], tblwhouse[warehouse_name],FALSE() )), "Invalid", "Valid")</f>
        <v>Valid</v>
      </c>
    </row>
    <row r="7752" customFormat="false" ht="15" hidden="false" customHeight="true" outlineLevel="0" collapsed="false">
      <c r="A7752" s="1" t="n">
        <v>7751</v>
      </c>
      <c r="B7752" s="1" t="n">
        <v>3</v>
      </c>
      <c r="C7752" s="1" t="n">
        <v>582</v>
      </c>
      <c r="D7752" s="1" t="s">
        <v>14809</v>
      </c>
      <c r="E7752" s="1" t="n">
        <v>56</v>
      </c>
      <c r="F7752" s="1" t="n">
        <v>37</v>
      </c>
      <c r="G7752" s="1" t="n">
        <v>1260.06</v>
      </c>
      <c r="H7752" s="4" t="n">
        <v>46056.6009387384</v>
      </c>
      <c r="I77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7751BT704678358256371260.0646056.6009387384</v>
      </c>
      <c r="J7752" s="1" t="n">
        <f aca="false">COUNTIF(I:I, $I7752)</f>
        <v>1</v>
      </c>
      <c r="K7752" s="1" t="str">
        <f aca="false">IF(ISNA(VLOOKUP(Table4[product_id], tblProducts[], tblProducts[product_name],FALSE() )), "Invalid", "Valid")</f>
        <v>Valid</v>
      </c>
      <c r="L7752" s="5" t="str">
        <f aca="false">IF(ISNA(VLOOKUP(Table4[[#This Row],[warehouse_id]], tblwhouse[], tblwhouse[warehouse_name],FALSE() )), "Invalid", "Valid")</f>
        <v>Valid</v>
      </c>
    </row>
    <row r="7753" customFormat="false" ht="15" hidden="false" customHeight="true" outlineLevel="0" collapsed="false">
      <c r="A7753" s="1" t="n">
        <v>7752</v>
      </c>
      <c r="B7753" s="1" t="n">
        <v>2</v>
      </c>
      <c r="C7753" s="1" t="n">
        <v>2020</v>
      </c>
      <c r="D7753" s="1" t="s">
        <v>14810</v>
      </c>
      <c r="E7753" s="1" t="n">
        <v>185</v>
      </c>
      <c r="F7753" s="1" t="n">
        <v>76</v>
      </c>
      <c r="G7753" s="1" t="n">
        <v>1095.45</v>
      </c>
      <c r="H7753" s="4" t="n">
        <v>46123.6009387384</v>
      </c>
      <c r="I77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7752BT70164522020185761095.4546123.6009387384</v>
      </c>
      <c r="J7753" s="1" t="n">
        <f aca="false">COUNTIF(I:I, $I7753)</f>
        <v>1</v>
      </c>
      <c r="K7753" s="1" t="str">
        <f aca="false">IF(ISNA(VLOOKUP(Table4[product_id], tblProducts[], tblProducts[product_name],FALSE() )), "Invalid", "Valid")</f>
        <v>Valid</v>
      </c>
      <c r="L7753" s="5" t="str">
        <f aca="false">IF(ISNA(VLOOKUP(Table4[[#This Row],[warehouse_id]], tblwhouse[], tblwhouse[warehouse_name],FALSE() )), "Invalid", "Valid")</f>
        <v>Valid</v>
      </c>
    </row>
    <row r="7754" customFormat="false" ht="15" hidden="false" customHeight="true" outlineLevel="0" collapsed="false">
      <c r="A7754" s="1" t="n">
        <v>7753</v>
      </c>
      <c r="B7754" s="1" t="n">
        <v>3</v>
      </c>
      <c r="C7754" s="1" t="n">
        <v>2818</v>
      </c>
      <c r="D7754" s="1" t="s">
        <v>14811</v>
      </c>
      <c r="E7754" s="1" t="n">
        <v>498</v>
      </c>
      <c r="F7754" s="1" t="n">
        <v>77</v>
      </c>
      <c r="G7754" s="1" t="n">
        <v>867.11</v>
      </c>
      <c r="H7754" s="4" t="n">
        <v>45894.6009387384</v>
      </c>
      <c r="I77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7753BT5254073281849877867.1145894.6009387384</v>
      </c>
      <c r="J7754" s="1" t="n">
        <f aca="false">COUNTIF(I:I, $I7754)</f>
        <v>1</v>
      </c>
      <c r="K7754" s="1" t="str">
        <f aca="false">IF(ISNA(VLOOKUP(Table4[product_id], tblProducts[], tblProducts[product_name],FALSE() )), "Invalid", "Valid")</f>
        <v>Valid</v>
      </c>
      <c r="L7754" s="5" t="str">
        <f aca="false">IF(ISNA(VLOOKUP(Table4[[#This Row],[warehouse_id]], tblwhouse[], tblwhouse[warehouse_name],FALSE() )), "Invalid", "Valid")</f>
        <v>Valid</v>
      </c>
    </row>
    <row r="7755" customFormat="false" ht="15" hidden="false" customHeight="true" outlineLevel="0" collapsed="false">
      <c r="A7755" s="1" t="n">
        <v>7754</v>
      </c>
      <c r="B7755" s="1" t="n">
        <v>4</v>
      </c>
      <c r="C7755" s="1" t="n">
        <v>265</v>
      </c>
      <c r="D7755" s="1" t="s">
        <v>14812</v>
      </c>
      <c r="E7755" s="1" t="n">
        <v>36</v>
      </c>
      <c r="F7755" s="1" t="n">
        <v>23</v>
      </c>
      <c r="G7755" s="1" t="n">
        <v>683.3</v>
      </c>
      <c r="H7755" s="4" t="n">
        <v>46176.6009387384</v>
      </c>
      <c r="I77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7754BT32469542653623683.346176.6009387384</v>
      </c>
      <c r="J7755" s="1" t="n">
        <f aca="false">COUNTIF(I:I, $I7755)</f>
        <v>1</v>
      </c>
      <c r="K7755" s="1" t="str">
        <f aca="false">IF(ISNA(VLOOKUP(Table4[product_id], tblProducts[], tblProducts[product_name],FALSE() )), "Invalid", "Valid")</f>
        <v>Valid</v>
      </c>
      <c r="L7755" s="5" t="str">
        <f aca="false">IF(ISNA(VLOOKUP(Table4[[#This Row],[warehouse_id]], tblwhouse[], tblwhouse[warehouse_name],FALSE() )), "Invalid", "Valid")</f>
        <v>Valid</v>
      </c>
    </row>
    <row r="7756" customFormat="false" ht="15" hidden="false" customHeight="true" outlineLevel="0" collapsed="false">
      <c r="A7756" s="1" t="n">
        <v>7755</v>
      </c>
      <c r="B7756" s="1" t="n">
        <v>2</v>
      </c>
      <c r="C7756" s="1" t="n">
        <v>2935</v>
      </c>
      <c r="D7756" s="1" t="s">
        <v>14813</v>
      </c>
      <c r="E7756" s="1" t="n">
        <v>394</v>
      </c>
      <c r="F7756" s="1" t="n">
        <v>76</v>
      </c>
      <c r="G7756" s="1" t="n">
        <v>240.45</v>
      </c>
      <c r="H7756" s="4" t="n">
        <v>46107.6009387384</v>
      </c>
      <c r="I77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7755BT8196532293539476240.4546107.6009387384</v>
      </c>
      <c r="J7756" s="1" t="n">
        <f aca="false">COUNTIF(I:I, $I7756)</f>
        <v>1</v>
      </c>
      <c r="K7756" s="1" t="str">
        <f aca="false">IF(ISNA(VLOOKUP(Table4[product_id], tblProducts[], tblProducts[product_name],FALSE() )), "Invalid", "Valid")</f>
        <v>Valid</v>
      </c>
      <c r="L7756" s="5" t="str">
        <f aca="false">IF(ISNA(VLOOKUP(Table4[[#This Row],[warehouse_id]], tblwhouse[], tblwhouse[warehouse_name],FALSE() )), "Invalid", "Valid")</f>
        <v>Valid</v>
      </c>
    </row>
    <row r="7757" customFormat="false" ht="15" hidden="false" customHeight="true" outlineLevel="0" collapsed="false">
      <c r="A7757" s="1" t="n">
        <v>7756</v>
      </c>
      <c r="B7757" s="1" t="n">
        <v>2</v>
      </c>
      <c r="C7757" s="1" t="n">
        <v>2600</v>
      </c>
      <c r="D7757" s="1" t="s">
        <v>14814</v>
      </c>
      <c r="E7757" s="1" t="n">
        <v>260</v>
      </c>
      <c r="F7757" s="1" t="n">
        <v>57</v>
      </c>
      <c r="G7757" s="1" t="n">
        <v>781.94</v>
      </c>
      <c r="H7757" s="4" t="n">
        <v>45946.6009387384</v>
      </c>
      <c r="I77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7756BT3564602260026057781.9445946.6009387384</v>
      </c>
      <c r="J7757" s="1" t="n">
        <f aca="false">COUNTIF(I:I, $I7757)</f>
        <v>1</v>
      </c>
      <c r="K7757" s="1" t="str">
        <f aca="false">IF(ISNA(VLOOKUP(Table4[product_id], tblProducts[], tblProducts[product_name],FALSE() )), "Invalid", "Valid")</f>
        <v>Valid</v>
      </c>
      <c r="L7757" s="5" t="str">
        <f aca="false">IF(ISNA(VLOOKUP(Table4[[#This Row],[warehouse_id]], tblwhouse[], tblwhouse[warehouse_name],FALSE() )), "Invalid", "Valid")</f>
        <v>Valid</v>
      </c>
    </row>
    <row r="7758" customFormat="false" ht="15" hidden="false" customHeight="true" outlineLevel="0" collapsed="false">
      <c r="A7758" s="1" t="n">
        <v>7757</v>
      </c>
      <c r="B7758" s="1" t="n">
        <v>3</v>
      </c>
      <c r="C7758" s="1" t="n">
        <v>2643</v>
      </c>
      <c r="D7758" s="1" t="s">
        <v>14815</v>
      </c>
      <c r="E7758" s="1" t="n">
        <v>23</v>
      </c>
      <c r="F7758" s="1" t="n">
        <v>72</v>
      </c>
      <c r="G7758" s="1" t="n">
        <v>715.14</v>
      </c>
      <c r="H7758" s="4" t="n">
        <v>45978.6009387384</v>
      </c>
      <c r="I77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7757BT968858326432372715.1445978.6009387384</v>
      </c>
      <c r="J7758" s="1" t="n">
        <f aca="false">COUNTIF(I:I, $I7758)</f>
        <v>1</v>
      </c>
      <c r="K7758" s="1" t="str">
        <f aca="false">IF(ISNA(VLOOKUP(Table4[product_id], tblProducts[], tblProducts[product_name],FALSE() )), "Invalid", "Valid")</f>
        <v>Valid</v>
      </c>
      <c r="L7758" s="5" t="str">
        <f aca="false">IF(ISNA(VLOOKUP(Table4[[#This Row],[warehouse_id]], tblwhouse[], tblwhouse[warehouse_name],FALSE() )), "Invalid", "Valid")</f>
        <v>Valid</v>
      </c>
    </row>
    <row r="7759" customFormat="false" ht="15" hidden="false" customHeight="true" outlineLevel="0" collapsed="false">
      <c r="A7759" s="1" t="n">
        <v>7758</v>
      </c>
      <c r="B7759" s="1" t="n">
        <v>1</v>
      </c>
      <c r="C7759" s="1" t="n">
        <v>108</v>
      </c>
      <c r="D7759" s="1" t="s">
        <v>14816</v>
      </c>
      <c r="E7759" s="1" t="n">
        <v>58</v>
      </c>
      <c r="F7759" s="1" t="n">
        <v>67</v>
      </c>
      <c r="G7759" s="1" t="n">
        <v>225.72</v>
      </c>
      <c r="H7759" s="4" t="n">
        <v>46080.6009387384</v>
      </c>
      <c r="I77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7758BT50779811085867225.7246080.6009387384</v>
      </c>
      <c r="J7759" s="1" t="n">
        <f aca="false">COUNTIF(I:I, $I7759)</f>
        <v>1</v>
      </c>
      <c r="K7759" s="1" t="str">
        <f aca="false">IF(ISNA(VLOOKUP(Table4[product_id], tblProducts[], tblProducts[product_name],FALSE() )), "Invalid", "Valid")</f>
        <v>Valid</v>
      </c>
      <c r="L7759" s="5" t="str">
        <f aca="false">IF(ISNA(VLOOKUP(Table4[[#This Row],[warehouse_id]], tblwhouse[], tblwhouse[warehouse_name],FALSE() )), "Invalid", "Valid")</f>
        <v>Valid</v>
      </c>
    </row>
    <row r="7760" customFormat="false" ht="15" hidden="false" customHeight="true" outlineLevel="0" collapsed="false">
      <c r="A7760" s="1" t="n">
        <v>7759</v>
      </c>
      <c r="B7760" s="1" t="n">
        <v>2</v>
      </c>
      <c r="C7760" s="1" t="n">
        <v>2873</v>
      </c>
      <c r="D7760" s="1" t="s">
        <v>14817</v>
      </c>
      <c r="E7760" s="1" t="n">
        <v>106</v>
      </c>
      <c r="F7760" s="1" t="n">
        <v>75</v>
      </c>
      <c r="G7760" s="1" t="n">
        <v>104.85</v>
      </c>
      <c r="H7760" s="4" t="n">
        <v>45955.6009387384</v>
      </c>
      <c r="I77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7759BT3257102287310675104.8545955.6009387384</v>
      </c>
      <c r="J7760" s="1" t="n">
        <f aca="false">COUNTIF(I:I, $I7760)</f>
        <v>1</v>
      </c>
      <c r="K7760" s="1" t="str">
        <f aca="false">IF(ISNA(VLOOKUP(Table4[product_id], tblProducts[], tblProducts[product_name],FALSE() )), "Invalid", "Valid")</f>
        <v>Valid</v>
      </c>
      <c r="L7760" s="5" t="str">
        <f aca="false">IF(ISNA(VLOOKUP(Table4[[#This Row],[warehouse_id]], tblwhouse[], tblwhouse[warehouse_name],FALSE() )), "Invalid", "Valid")</f>
        <v>Valid</v>
      </c>
    </row>
    <row r="7761" customFormat="false" ht="15" hidden="false" customHeight="true" outlineLevel="0" collapsed="false">
      <c r="A7761" s="1" t="n">
        <v>7760</v>
      </c>
      <c r="B7761" s="1" t="n">
        <v>2</v>
      </c>
      <c r="C7761" s="1" t="n">
        <v>2711</v>
      </c>
      <c r="D7761" s="1" t="s">
        <v>14818</v>
      </c>
      <c r="E7761" s="1" t="n">
        <v>291</v>
      </c>
      <c r="F7761" s="1" t="n">
        <v>70</v>
      </c>
      <c r="G7761" s="1" t="n">
        <v>756.36</v>
      </c>
      <c r="H7761" s="4" t="n">
        <v>46068.6009387384</v>
      </c>
      <c r="I77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7760BT7227992271129170756.3646068.6009387384</v>
      </c>
      <c r="J7761" s="1" t="n">
        <f aca="false">COUNTIF(I:I, $I7761)</f>
        <v>1</v>
      </c>
      <c r="K7761" s="1" t="str">
        <f aca="false">IF(ISNA(VLOOKUP(Table4[product_id], tblProducts[], tblProducts[product_name],FALSE() )), "Invalid", "Valid")</f>
        <v>Valid</v>
      </c>
      <c r="L7761" s="5" t="str">
        <f aca="false">IF(ISNA(VLOOKUP(Table4[[#This Row],[warehouse_id]], tblwhouse[], tblwhouse[warehouse_name],FALSE() )), "Invalid", "Valid")</f>
        <v>Valid</v>
      </c>
    </row>
    <row r="7762" customFormat="false" ht="15" hidden="false" customHeight="true" outlineLevel="0" collapsed="false">
      <c r="A7762" s="1" t="n">
        <v>7761</v>
      </c>
      <c r="B7762" s="1" t="n">
        <v>2</v>
      </c>
      <c r="C7762" s="1" t="n">
        <v>350</v>
      </c>
      <c r="D7762" s="1" t="s">
        <v>14819</v>
      </c>
      <c r="E7762" s="1" t="n">
        <v>293</v>
      </c>
      <c r="F7762" s="1" t="n">
        <v>41</v>
      </c>
      <c r="G7762" s="1" t="n">
        <v>471.31</v>
      </c>
      <c r="H7762" s="4" t="n">
        <v>45864.6009387384</v>
      </c>
      <c r="I77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7761BT637216235029341471.3145864.6009387384</v>
      </c>
      <c r="J7762" s="1" t="n">
        <f aca="false">COUNTIF(I:I, $I7762)</f>
        <v>1</v>
      </c>
      <c r="K7762" s="1" t="str">
        <f aca="false">IF(ISNA(VLOOKUP(Table4[product_id], tblProducts[], tblProducts[product_name],FALSE() )), "Invalid", "Valid")</f>
        <v>Valid</v>
      </c>
      <c r="L7762" s="5" t="str">
        <f aca="false">IF(ISNA(VLOOKUP(Table4[[#This Row],[warehouse_id]], tblwhouse[], tblwhouse[warehouse_name],FALSE() )), "Invalid", "Valid")</f>
        <v>Valid</v>
      </c>
    </row>
    <row r="7763" customFormat="false" ht="15" hidden="false" customHeight="true" outlineLevel="0" collapsed="false">
      <c r="A7763" s="1" t="n">
        <v>7762</v>
      </c>
      <c r="B7763" s="1" t="n">
        <v>2</v>
      </c>
      <c r="C7763" s="1" t="n">
        <v>2872</v>
      </c>
      <c r="D7763" s="1" t="s">
        <v>14820</v>
      </c>
      <c r="E7763" s="1" t="n">
        <v>184</v>
      </c>
      <c r="F7763" s="1" t="n">
        <v>78</v>
      </c>
      <c r="G7763" s="1" t="n">
        <v>979.27</v>
      </c>
      <c r="H7763" s="4" t="n">
        <v>45917.6009387384</v>
      </c>
      <c r="I77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7762BT7667902287218478979.2745917.6009387384</v>
      </c>
      <c r="J7763" s="1" t="n">
        <f aca="false">COUNTIF(I:I, $I7763)</f>
        <v>1</v>
      </c>
      <c r="K7763" s="1" t="str">
        <f aca="false">IF(ISNA(VLOOKUP(Table4[product_id], tblProducts[], tblProducts[product_name],FALSE() )), "Invalid", "Valid")</f>
        <v>Valid</v>
      </c>
      <c r="L7763" s="5" t="str">
        <f aca="false">IF(ISNA(VLOOKUP(Table4[[#This Row],[warehouse_id]], tblwhouse[], tblwhouse[warehouse_name],FALSE() )), "Invalid", "Valid")</f>
        <v>Valid</v>
      </c>
    </row>
    <row r="7764" customFormat="false" ht="15" hidden="false" customHeight="true" outlineLevel="0" collapsed="false">
      <c r="A7764" s="1" t="n">
        <v>7763</v>
      </c>
      <c r="B7764" s="1" t="n">
        <v>1</v>
      </c>
      <c r="C7764" s="1" t="n">
        <v>1073</v>
      </c>
      <c r="D7764" s="1" t="s">
        <v>14821</v>
      </c>
      <c r="E7764" s="1" t="n">
        <v>86</v>
      </c>
      <c r="F7764" s="1" t="n">
        <v>62</v>
      </c>
      <c r="G7764" s="1" t="n">
        <v>27.07</v>
      </c>
      <c r="H7764" s="4" t="n">
        <v>45964.6009387384</v>
      </c>
      <c r="I77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7763BT27741411073866227.0745964.6009387384</v>
      </c>
      <c r="J7764" s="1" t="n">
        <f aca="false">COUNTIF(I:I, $I7764)</f>
        <v>1</v>
      </c>
      <c r="K7764" s="1" t="str">
        <f aca="false">IF(ISNA(VLOOKUP(Table4[product_id], tblProducts[], tblProducts[product_name],FALSE() )), "Invalid", "Valid")</f>
        <v>Valid</v>
      </c>
      <c r="L7764" s="5" t="str">
        <f aca="false">IF(ISNA(VLOOKUP(Table4[[#This Row],[warehouse_id]], tblwhouse[], tblwhouse[warehouse_name],FALSE() )), "Invalid", "Valid")</f>
        <v>Valid</v>
      </c>
    </row>
    <row r="7765" customFormat="false" ht="15" hidden="false" customHeight="true" outlineLevel="0" collapsed="false">
      <c r="A7765" s="1" t="n">
        <v>7764</v>
      </c>
      <c r="B7765" s="1" t="n">
        <v>3</v>
      </c>
      <c r="C7765" s="1" t="n">
        <v>2106</v>
      </c>
      <c r="D7765" s="1" t="s">
        <v>14822</v>
      </c>
      <c r="E7765" s="1" t="n">
        <v>461</v>
      </c>
      <c r="F7765" s="1" t="n">
        <v>46</v>
      </c>
      <c r="G7765" s="1" t="n">
        <v>883.41</v>
      </c>
      <c r="H7765" s="4" t="n">
        <v>46169.6009387384</v>
      </c>
      <c r="I77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7764BT1641653210646146883.4146169.6009387384</v>
      </c>
      <c r="J7765" s="1" t="n">
        <f aca="false">COUNTIF(I:I, $I7765)</f>
        <v>1</v>
      </c>
      <c r="K7765" s="1" t="str">
        <f aca="false">IF(ISNA(VLOOKUP(Table4[product_id], tblProducts[], tblProducts[product_name],FALSE() )), "Invalid", "Valid")</f>
        <v>Valid</v>
      </c>
      <c r="L7765" s="5" t="str">
        <f aca="false">IF(ISNA(VLOOKUP(Table4[[#This Row],[warehouse_id]], tblwhouse[], tblwhouse[warehouse_name],FALSE() )), "Invalid", "Valid")</f>
        <v>Valid</v>
      </c>
    </row>
    <row r="7766" customFormat="false" ht="15" hidden="false" customHeight="true" outlineLevel="0" collapsed="false">
      <c r="A7766" s="1" t="n">
        <v>7765</v>
      </c>
      <c r="B7766" s="1" t="n">
        <v>1</v>
      </c>
      <c r="C7766" s="1" t="n">
        <v>2331</v>
      </c>
      <c r="D7766" s="1" t="s">
        <v>14823</v>
      </c>
      <c r="E7766" s="1" t="n">
        <v>37</v>
      </c>
      <c r="F7766" s="1" t="n">
        <v>53</v>
      </c>
      <c r="G7766" s="1" t="n">
        <v>657</v>
      </c>
      <c r="H7766" s="4" t="n">
        <v>46009.6009387384</v>
      </c>
      <c r="I77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7765BT36024512331375365746009.6009387384</v>
      </c>
      <c r="J7766" s="1" t="n">
        <f aca="false">COUNTIF(I:I, $I7766)</f>
        <v>1</v>
      </c>
      <c r="K7766" s="1" t="str">
        <f aca="false">IF(ISNA(VLOOKUP(Table4[product_id], tblProducts[], tblProducts[product_name],FALSE() )), "Invalid", "Valid")</f>
        <v>Valid</v>
      </c>
      <c r="L7766" s="5" t="str">
        <f aca="false">IF(ISNA(VLOOKUP(Table4[[#This Row],[warehouse_id]], tblwhouse[], tblwhouse[warehouse_name],FALSE() )), "Invalid", "Valid")</f>
        <v>Valid</v>
      </c>
    </row>
    <row r="7767" customFormat="false" ht="15" hidden="false" customHeight="true" outlineLevel="0" collapsed="false">
      <c r="A7767" s="1" t="n">
        <v>7766</v>
      </c>
      <c r="B7767" s="1" t="n">
        <v>2</v>
      </c>
      <c r="C7767" s="1" t="n">
        <v>8</v>
      </c>
      <c r="D7767" s="1" t="s">
        <v>14824</v>
      </c>
      <c r="E7767" s="1" t="n">
        <v>336</v>
      </c>
      <c r="F7767" s="1" t="n">
        <v>68</v>
      </c>
      <c r="G7767" s="1" t="n">
        <v>1337.19</v>
      </c>
      <c r="H7767" s="4" t="n">
        <v>46186.6009387384</v>
      </c>
      <c r="I77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7766BT81954928336681337.1946186.6009387384</v>
      </c>
      <c r="J7767" s="1" t="n">
        <f aca="false">COUNTIF(I:I, $I7767)</f>
        <v>1</v>
      </c>
      <c r="K7767" s="1" t="str">
        <f aca="false">IF(ISNA(VLOOKUP(Table4[product_id], tblProducts[], tblProducts[product_name],FALSE() )), "Invalid", "Valid")</f>
        <v>Valid</v>
      </c>
      <c r="L7767" s="5" t="str">
        <f aca="false">IF(ISNA(VLOOKUP(Table4[[#This Row],[warehouse_id]], tblwhouse[], tblwhouse[warehouse_name],FALSE() )), "Invalid", "Valid")</f>
        <v>Valid</v>
      </c>
    </row>
    <row r="7768" customFormat="false" ht="15" hidden="false" customHeight="true" outlineLevel="0" collapsed="false">
      <c r="A7768" s="1" t="n">
        <v>7767</v>
      </c>
      <c r="B7768" s="1" t="n">
        <v>1</v>
      </c>
      <c r="C7768" s="1" t="n">
        <v>2987</v>
      </c>
      <c r="D7768" s="1" t="s">
        <v>14825</v>
      </c>
      <c r="E7768" s="1" t="n">
        <v>230</v>
      </c>
      <c r="F7768" s="1" t="n">
        <v>49</v>
      </c>
      <c r="G7768" s="1" t="n">
        <v>202.43</v>
      </c>
      <c r="H7768" s="4" t="n">
        <v>46185.6009387384</v>
      </c>
      <c r="I77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7767BT5451811298723049202.4346185.6009387384</v>
      </c>
      <c r="J7768" s="1" t="n">
        <f aca="false">COUNTIF(I:I, $I7768)</f>
        <v>1</v>
      </c>
      <c r="K7768" s="1" t="str">
        <f aca="false">IF(ISNA(VLOOKUP(Table4[product_id], tblProducts[], tblProducts[product_name],FALSE() )), "Invalid", "Valid")</f>
        <v>Valid</v>
      </c>
      <c r="L7768" s="5" t="str">
        <f aca="false">IF(ISNA(VLOOKUP(Table4[[#This Row],[warehouse_id]], tblwhouse[], tblwhouse[warehouse_name],FALSE() )), "Invalid", "Valid")</f>
        <v>Valid</v>
      </c>
    </row>
    <row r="7769" customFormat="false" ht="15" hidden="false" customHeight="true" outlineLevel="0" collapsed="false">
      <c r="A7769" s="1" t="n">
        <v>7768</v>
      </c>
      <c r="B7769" s="1" t="n">
        <v>4</v>
      </c>
      <c r="C7769" s="1" t="n">
        <v>2370</v>
      </c>
      <c r="D7769" s="1" t="s">
        <v>14826</v>
      </c>
      <c r="E7769" s="1" t="n">
        <v>214</v>
      </c>
      <c r="F7769" s="1" t="n">
        <v>74</v>
      </c>
      <c r="G7769" s="1" t="n">
        <v>1202.93</v>
      </c>
      <c r="H7769" s="4" t="n">
        <v>46048.6009387384</v>
      </c>
      <c r="I77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7768BT57481242370214741202.9346048.6009387384</v>
      </c>
      <c r="J7769" s="1" t="n">
        <f aca="false">COUNTIF(I:I, $I7769)</f>
        <v>1</v>
      </c>
      <c r="K7769" s="1" t="str">
        <f aca="false">IF(ISNA(VLOOKUP(Table4[product_id], tblProducts[], tblProducts[product_name],FALSE() )), "Invalid", "Valid")</f>
        <v>Valid</v>
      </c>
      <c r="L7769" s="5" t="str">
        <f aca="false">IF(ISNA(VLOOKUP(Table4[[#This Row],[warehouse_id]], tblwhouse[], tblwhouse[warehouse_name],FALSE() )), "Invalid", "Valid")</f>
        <v>Valid</v>
      </c>
    </row>
    <row r="7770" customFormat="false" ht="15" hidden="false" customHeight="true" outlineLevel="0" collapsed="false">
      <c r="A7770" s="1" t="n">
        <v>7769</v>
      </c>
      <c r="B7770" s="1" t="n">
        <v>2</v>
      </c>
      <c r="C7770" s="1" t="n">
        <v>2267</v>
      </c>
      <c r="D7770" s="1" t="s">
        <v>14827</v>
      </c>
      <c r="E7770" s="1" t="n">
        <v>252</v>
      </c>
      <c r="F7770" s="1" t="n">
        <v>30</v>
      </c>
      <c r="G7770" s="1" t="n">
        <v>1241.84</v>
      </c>
      <c r="H7770" s="4" t="n">
        <v>46146.6009387384</v>
      </c>
      <c r="I77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7769BT48790022267252301241.8446146.6009387384</v>
      </c>
      <c r="J7770" s="1" t="n">
        <f aca="false">COUNTIF(I:I, $I7770)</f>
        <v>1</v>
      </c>
      <c r="K7770" s="1" t="str">
        <f aca="false">IF(ISNA(VLOOKUP(Table4[product_id], tblProducts[], tblProducts[product_name],FALSE() )), "Invalid", "Valid")</f>
        <v>Valid</v>
      </c>
      <c r="L7770" s="5" t="str">
        <f aca="false">IF(ISNA(VLOOKUP(Table4[[#This Row],[warehouse_id]], tblwhouse[], tblwhouse[warehouse_name],FALSE() )), "Invalid", "Valid")</f>
        <v>Valid</v>
      </c>
    </row>
    <row r="7771" customFormat="false" ht="15" hidden="false" customHeight="true" outlineLevel="0" collapsed="false">
      <c r="A7771" s="1" t="n">
        <v>7770</v>
      </c>
      <c r="B7771" s="1" t="n">
        <v>2</v>
      </c>
      <c r="C7771" s="1" t="n">
        <v>299</v>
      </c>
      <c r="D7771" s="1" t="s">
        <v>14828</v>
      </c>
      <c r="E7771" s="1" t="n">
        <v>405</v>
      </c>
      <c r="F7771" s="1" t="n">
        <v>22</v>
      </c>
      <c r="G7771" s="1" t="n">
        <v>734.9</v>
      </c>
      <c r="H7771" s="4" t="n">
        <v>45863.6009387384</v>
      </c>
      <c r="I77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7770BT771131229940522734.945863.6009387384</v>
      </c>
      <c r="J7771" s="1" t="n">
        <f aca="false">COUNTIF(I:I, $I7771)</f>
        <v>1</v>
      </c>
      <c r="K7771" s="1" t="str">
        <f aca="false">IF(ISNA(VLOOKUP(Table4[product_id], tblProducts[], tblProducts[product_name],FALSE() )), "Invalid", "Valid")</f>
        <v>Valid</v>
      </c>
      <c r="L7771" s="5" t="str">
        <f aca="false">IF(ISNA(VLOOKUP(Table4[[#This Row],[warehouse_id]], tblwhouse[], tblwhouse[warehouse_name],FALSE() )), "Invalid", "Valid")</f>
        <v>Valid</v>
      </c>
    </row>
    <row r="7772" customFormat="false" ht="15" hidden="false" customHeight="true" outlineLevel="0" collapsed="false">
      <c r="A7772" s="1" t="n">
        <v>7771</v>
      </c>
      <c r="B7772" s="1" t="n">
        <v>3</v>
      </c>
      <c r="C7772" s="1" t="n">
        <v>2732</v>
      </c>
      <c r="D7772" s="1" t="s">
        <v>14829</v>
      </c>
      <c r="E7772" s="1" t="n">
        <v>463</v>
      </c>
      <c r="F7772" s="1" t="n">
        <v>68</v>
      </c>
      <c r="G7772" s="1" t="n">
        <v>743.94</v>
      </c>
      <c r="H7772" s="4" t="n">
        <v>45907.6009387384</v>
      </c>
      <c r="I77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7771BT7587483273246368743.9445907.6009387384</v>
      </c>
      <c r="J7772" s="1" t="n">
        <f aca="false">COUNTIF(I:I, $I7772)</f>
        <v>1</v>
      </c>
      <c r="K7772" s="1" t="str">
        <f aca="false">IF(ISNA(VLOOKUP(Table4[product_id], tblProducts[], tblProducts[product_name],FALSE() )), "Invalid", "Valid")</f>
        <v>Valid</v>
      </c>
      <c r="L7772" s="5" t="str">
        <f aca="false">IF(ISNA(VLOOKUP(Table4[[#This Row],[warehouse_id]], tblwhouse[], tblwhouse[warehouse_name],FALSE() )), "Invalid", "Valid")</f>
        <v>Valid</v>
      </c>
    </row>
    <row r="7773" customFormat="false" ht="15" hidden="false" customHeight="true" outlineLevel="0" collapsed="false">
      <c r="A7773" s="1" t="n">
        <v>7772</v>
      </c>
      <c r="B7773" s="1" t="n">
        <v>4</v>
      </c>
      <c r="C7773" s="1" t="n">
        <v>762</v>
      </c>
      <c r="D7773" s="1" t="s">
        <v>14830</v>
      </c>
      <c r="E7773" s="1" t="n">
        <v>353</v>
      </c>
      <c r="F7773" s="1" t="n">
        <v>67</v>
      </c>
      <c r="G7773" s="1" t="n">
        <v>206.92</v>
      </c>
      <c r="H7773" s="4" t="n">
        <v>45969.6009387384</v>
      </c>
      <c r="I77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7772BT413743476235367206.9245969.6009387384</v>
      </c>
      <c r="J7773" s="1" t="n">
        <f aca="false">COUNTIF(I:I, $I7773)</f>
        <v>1</v>
      </c>
      <c r="K7773" s="1" t="str">
        <f aca="false">IF(ISNA(VLOOKUP(Table4[product_id], tblProducts[], tblProducts[product_name],FALSE() )), "Invalid", "Valid")</f>
        <v>Valid</v>
      </c>
      <c r="L7773" s="5" t="str">
        <f aca="false">IF(ISNA(VLOOKUP(Table4[[#This Row],[warehouse_id]], tblwhouse[], tblwhouse[warehouse_name],FALSE() )), "Invalid", "Valid")</f>
        <v>Valid</v>
      </c>
    </row>
    <row r="7774" customFormat="false" ht="15" hidden="false" customHeight="true" outlineLevel="0" collapsed="false">
      <c r="A7774" s="1" t="n">
        <v>7773</v>
      </c>
      <c r="B7774" s="1" t="n">
        <v>1</v>
      </c>
      <c r="C7774" s="1" t="n">
        <v>2370</v>
      </c>
      <c r="D7774" s="1" t="s">
        <v>14831</v>
      </c>
      <c r="E7774" s="1" t="n">
        <v>86</v>
      </c>
      <c r="F7774" s="1" t="n">
        <v>21</v>
      </c>
      <c r="G7774" s="1" t="n">
        <v>510.24</v>
      </c>
      <c r="H7774" s="4" t="n">
        <v>46082.6009387384</v>
      </c>
      <c r="I77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7773BT333137123708621510.2446082.6009387384</v>
      </c>
      <c r="J7774" s="1" t="n">
        <f aca="false">COUNTIF(I:I, $I7774)</f>
        <v>1</v>
      </c>
      <c r="K7774" s="1" t="str">
        <f aca="false">IF(ISNA(VLOOKUP(Table4[product_id], tblProducts[], tblProducts[product_name],FALSE() )), "Invalid", "Valid")</f>
        <v>Valid</v>
      </c>
      <c r="L7774" s="5" t="str">
        <f aca="false">IF(ISNA(VLOOKUP(Table4[[#This Row],[warehouse_id]], tblwhouse[], tblwhouse[warehouse_name],FALSE() )), "Invalid", "Valid")</f>
        <v>Valid</v>
      </c>
    </row>
    <row r="7775" customFormat="false" ht="15" hidden="false" customHeight="true" outlineLevel="0" collapsed="false">
      <c r="A7775" s="1" t="n">
        <v>7774</v>
      </c>
      <c r="B7775" s="1" t="n">
        <v>1</v>
      </c>
      <c r="C7775" s="1" t="n">
        <v>2931</v>
      </c>
      <c r="D7775" s="1" t="s">
        <v>14832</v>
      </c>
      <c r="E7775" s="1" t="n">
        <v>31</v>
      </c>
      <c r="F7775" s="1" t="n">
        <v>60</v>
      </c>
      <c r="G7775" s="1" t="n">
        <v>606.89</v>
      </c>
      <c r="H7775" s="4" t="n">
        <v>46048.60093875</v>
      </c>
      <c r="I77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7774BT825281129313160606.8946048.60093875</v>
      </c>
      <c r="J7775" s="1" t="n">
        <f aca="false">COUNTIF(I:I, $I7775)</f>
        <v>1</v>
      </c>
      <c r="K7775" s="1" t="str">
        <f aca="false">IF(ISNA(VLOOKUP(Table4[product_id], tblProducts[], tblProducts[product_name],FALSE() )), "Invalid", "Valid")</f>
        <v>Valid</v>
      </c>
      <c r="L7775" s="5" t="str">
        <f aca="false">IF(ISNA(VLOOKUP(Table4[[#This Row],[warehouse_id]], tblwhouse[], tblwhouse[warehouse_name],FALSE() )), "Invalid", "Valid")</f>
        <v>Valid</v>
      </c>
    </row>
    <row r="7776" customFormat="false" ht="15" hidden="false" customHeight="true" outlineLevel="0" collapsed="false">
      <c r="A7776" s="1" t="n">
        <v>7775</v>
      </c>
      <c r="B7776" s="1" t="n">
        <v>4</v>
      </c>
      <c r="C7776" s="1" t="n">
        <v>701</v>
      </c>
      <c r="D7776" s="1" t="s">
        <v>14833</v>
      </c>
      <c r="E7776" s="1" t="n">
        <v>160</v>
      </c>
      <c r="F7776" s="1" t="n">
        <v>67</v>
      </c>
      <c r="G7776" s="1" t="n">
        <v>928.75</v>
      </c>
      <c r="H7776" s="4" t="n">
        <v>45857.60093875</v>
      </c>
      <c r="I77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7775BT182576470116067928.7545857.60093875</v>
      </c>
      <c r="J7776" s="1" t="n">
        <f aca="false">COUNTIF(I:I, $I7776)</f>
        <v>1</v>
      </c>
      <c r="K7776" s="1" t="str">
        <f aca="false">IF(ISNA(VLOOKUP(Table4[product_id], tblProducts[], tblProducts[product_name],FALSE() )), "Invalid", "Valid")</f>
        <v>Valid</v>
      </c>
      <c r="L7776" s="5" t="str">
        <f aca="false">IF(ISNA(VLOOKUP(Table4[[#This Row],[warehouse_id]], tblwhouse[], tblwhouse[warehouse_name],FALSE() )), "Invalid", "Valid")</f>
        <v>Valid</v>
      </c>
    </row>
    <row r="7777" customFormat="false" ht="15" hidden="false" customHeight="true" outlineLevel="0" collapsed="false">
      <c r="A7777" s="1" t="n">
        <v>7776</v>
      </c>
      <c r="B7777" s="1" t="n">
        <v>4</v>
      </c>
      <c r="C7777" s="1" t="n">
        <v>2260</v>
      </c>
      <c r="D7777" s="1" t="s">
        <v>14834</v>
      </c>
      <c r="E7777" s="1" t="n">
        <v>466</v>
      </c>
      <c r="F7777" s="1" t="n">
        <v>42</v>
      </c>
      <c r="G7777" s="1" t="n">
        <v>203.12</v>
      </c>
      <c r="H7777" s="4" t="n">
        <v>46077.60093875</v>
      </c>
      <c r="I77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7776BT2736674226046642203.1246077.60093875</v>
      </c>
      <c r="J7777" s="1" t="n">
        <f aca="false">COUNTIF(I:I, $I7777)</f>
        <v>1</v>
      </c>
      <c r="K7777" s="1" t="str">
        <f aca="false">IF(ISNA(VLOOKUP(Table4[product_id], tblProducts[], tblProducts[product_name],FALSE() )), "Invalid", "Valid")</f>
        <v>Valid</v>
      </c>
      <c r="L7777" s="5" t="str">
        <f aca="false">IF(ISNA(VLOOKUP(Table4[[#This Row],[warehouse_id]], tblwhouse[], tblwhouse[warehouse_name],FALSE() )), "Invalid", "Valid")</f>
        <v>Valid</v>
      </c>
    </row>
    <row r="7778" customFormat="false" ht="15" hidden="false" customHeight="true" outlineLevel="0" collapsed="false">
      <c r="A7778" s="1" t="n">
        <v>7777</v>
      </c>
      <c r="B7778" s="1" t="n">
        <v>4</v>
      </c>
      <c r="C7778" s="1" t="n">
        <v>133</v>
      </c>
      <c r="D7778" s="1" t="s">
        <v>14835</v>
      </c>
      <c r="E7778" s="1" t="n">
        <v>254</v>
      </c>
      <c r="F7778" s="1" t="n">
        <v>23</v>
      </c>
      <c r="G7778" s="1" t="n">
        <v>1358.99</v>
      </c>
      <c r="H7778" s="4" t="n">
        <v>46119.60093875</v>
      </c>
      <c r="I77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7777BT1493844133254231358.9946119.60093875</v>
      </c>
      <c r="J7778" s="1" t="n">
        <f aca="false">COUNTIF(I:I, $I7778)</f>
        <v>1</v>
      </c>
      <c r="K7778" s="1" t="str">
        <f aca="false">IF(ISNA(VLOOKUP(Table4[product_id], tblProducts[], tblProducts[product_name],FALSE() )), "Invalid", "Valid")</f>
        <v>Valid</v>
      </c>
      <c r="L7778" s="5" t="str">
        <f aca="false">IF(ISNA(VLOOKUP(Table4[[#This Row],[warehouse_id]], tblwhouse[], tblwhouse[warehouse_name],FALSE() )), "Invalid", "Valid")</f>
        <v>Valid</v>
      </c>
    </row>
    <row r="7779" customFormat="false" ht="15" hidden="false" customHeight="true" outlineLevel="0" collapsed="false">
      <c r="A7779" s="1" t="n">
        <v>7778</v>
      </c>
      <c r="B7779" s="1" t="n">
        <v>1</v>
      </c>
      <c r="C7779" s="1" t="n">
        <v>1175</v>
      </c>
      <c r="D7779" s="1" t="s">
        <v>14836</v>
      </c>
      <c r="E7779" s="1" t="n">
        <v>460</v>
      </c>
      <c r="F7779" s="1" t="n">
        <v>73</v>
      </c>
      <c r="G7779" s="1" t="n">
        <v>322.07</v>
      </c>
      <c r="H7779" s="4" t="n">
        <v>45929.60093875</v>
      </c>
      <c r="I77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7778BT1757981117546073322.0745929.60093875</v>
      </c>
      <c r="J7779" s="1" t="n">
        <f aca="false">COUNTIF(I:I, $I7779)</f>
        <v>1</v>
      </c>
      <c r="K7779" s="1" t="str">
        <f aca="false">IF(ISNA(VLOOKUP(Table4[product_id], tblProducts[], tblProducts[product_name],FALSE() )), "Invalid", "Valid")</f>
        <v>Valid</v>
      </c>
      <c r="L7779" s="5" t="str">
        <f aca="false">IF(ISNA(VLOOKUP(Table4[[#This Row],[warehouse_id]], tblwhouse[], tblwhouse[warehouse_name],FALSE() )), "Invalid", "Valid")</f>
        <v>Valid</v>
      </c>
    </row>
    <row r="7780" customFormat="false" ht="15" hidden="false" customHeight="true" outlineLevel="0" collapsed="false">
      <c r="A7780" s="1" t="n">
        <v>7779</v>
      </c>
      <c r="B7780" s="1" t="n">
        <v>2</v>
      </c>
      <c r="C7780" s="1" t="n">
        <v>903</v>
      </c>
      <c r="D7780" s="1" t="s">
        <v>14837</v>
      </c>
      <c r="E7780" s="1" t="n">
        <v>449</v>
      </c>
      <c r="F7780" s="1" t="n">
        <v>73</v>
      </c>
      <c r="G7780" s="1" t="n">
        <v>1269.11</v>
      </c>
      <c r="H7780" s="4" t="n">
        <v>46182.60093875</v>
      </c>
      <c r="I77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7779BT5881142903449731269.1146182.60093875</v>
      </c>
      <c r="J7780" s="1" t="n">
        <f aca="false">COUNTIF(I:I, $I7780)</f>
        <v>1</v>
      </c>
      <c r="K7780" s="1" t="str">
        <f aca="false">IF(ISNA(VLOOKUP(Table4[product_id], tblProducts[], tblProducts[product_name],FALSE() )), "Invalid", "Valid")</f>
        <v>Valid</v>
      </c>
      <c r="L7780" s="5" t="str">
        <f aca="false">IF(ISNA(VLOOKUP(Table4[[#This Row],[warehouse_id]], tblwhouse[], tblwhouse[warehouse_name],FALSE() )), "Invalid", "Valid")</f>
        <v>Valid</v>
      </c>
    </row>
    <row r="7781" customFormat="false" ht="15" hidden="false" customHeight="true" outlineLevel="0" collapsed="false">
      <c r="A7781" s="1" t="n">
        <v>7780</v>
      </c>
      <c r="B7781" s="1" t="n">
        <v>1</v>
      </c>
      <c r="C7781" s="1" t="n">
        <v>901</v>
      </c>
      <c r="D7781" s="1" t="s">
        <v>14838</v>
      </c>
      <c r="E7781" s="1" t="n">
        <v>300</v>
      </c>
      <c r="F7781" s="1" t="n">
        <v>42</v>
      </c>
      <c r="G7781" s="1" t="n">
        <v>1303.43</v>
      </c>
      <c r="H7781" s="4" t="n">
        <v>46046.60093875</v>
      </c>
      <c r="I77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7780BT2834711901300421303.4346046.60093875</v>
      </c>
      <c r="J7781" s="1" t="n">
        <f aca="false">COUNTIF(I:I, $I7781)</f>
        <v>1</v>
      </c>
      <c r="K7781" s="1" t="str">
        <f aca="false">IF(ISNA(VLOOKUP(Table4[product_id], tblProducts[], tblProducts[product_name],FALSE() )), "Invalid", "Valid")</f>
        <v>Valid</v>
      </c>
      <c r="L7781" s="5" t="str">
        <f aca="false">IF(ISNA(VLOOKUP(Table4[[#This Row],[warehouse_id]], tblwhouse[], tblwhouse[warehouse_name],FALSE() )), "Invalid", "Valid")</f>
        <v>Valid</v>
      </c>
    </row>
    <row r="7782" customFormat="false" ht="15" hidden="false" customHeight="true" outlineLevel="0" collapsed="false">
      <c r="A7782" s="1" t="n">
        <v>7781</v>
      </c>
      <c r="B7782" s="1" t="n">
        <v>2</v>
      </c>
      <c r="C7782" s="1" t="n">
        <v>419</v>
      </c>
      <c r="D7782" s="1" t="s">
        <v>14839</v>
      </c>
      <c r="E7782" s="1" t="n">
        <v>244</v>
      </c>
      <c r="F7782" s="1" t="n">
        <v>33</v>
      </c>
      <c r="G7782" s="1" t="n">
        <v>713.74</v>
      </c>
      <c r="H7782" s="4" t="n">
        <v>46126.60093875</v>
      </c>
      <c r="I77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7781BT950451241924433713.7446126.60093875</v>
      </c>
      <c r="J7782" s="1" t="n">
        <f aca="false">COUNTIF(I:I, $I7782)</f>
        <v>1</v>
      </c>
      <c r="K7782" s="1" t="str">
        <f aca="false">IF(ISNA(VLOOKUP(Table4[product_id], tblProducts[], tblProducts[product_name],FALSE() )), "Invalid", "Valid")</f>
        <v>Valid</v>
      </c>
      <c r="L7782" s="5" t="str">
        <f aca="false">IF(ISNA(VLOOKUP(Table4[[#This Row],[warehouse_id]], tblwhouse[], tblwhouse[warehouse_name],FALSE() )), "Invalid", "Valid")</f>
        <v>Valid</v>
      </c>
    </row>
    <row r="7783" customFormat="false" ht="15" hidden="false" customHeight="true" outlineLevel="0" collapsed="false">
      <c r="A7783" s="1" t="n">
        <v>7782</v>
      </c>
      <c r="B7783" s="1" t="n">
        <v>4</v>
      </c>
      <c r="C7783" s="1" t="n">
        <v>2119</v>
      </c>
      <c r="D7783" s="1" t="s">
        <v>14840</v>
      </c>
      <c r="E7783" s="1" t="n">
        <v>37</v>
      </c>
      <c r="F7783" s="1" t="n">
        <v>66</v>
      </c>
      <c r="G7783" s="1" t="n">
        <v>1093.47</v>
      </c>
      <c r="H7783" s="4" t="n">
        <v>45998.60093875</v>
      </c>
      <c r="I77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7782BT4466954211937661093.4745998.60093875</v>
      </c>
      <c r="J7783" s="1" t="n">
        <f aca="false">COUNTIF(I:I, $I7783)</f>
        <v>1</v>
      </c>
      <c r="K7783" s="1" t="str">
        <f aca="false">IF(ISNA(VLOOKUP(Table4[product_id], tblProducts[], tblProducts[product_name],FALSE() )), "Invalid", "Valid")</f>
        <v>Valid</v>
      </c>
      <c r="L7783" s="5" t="str">
        <f aca="false">IF(ISNA(VLOOKUP(Table4[[#This Row],[warehouse_id]], tblwhouse[], tblwhouse[warehouse_name],FALSE() )), "Invalid", "Valid")</f>
        <v>Valid</v>
      </c>
    </row>
    <row r="7784" customFormat="false" ht="15" hidden="false" customHeight="true" outlineLevel="0" collapsed="false">
      <c r="A7784" s="1" t="n">
        <v>7783</v>
      </c>
      <c r="B7784" s="1" t="n">
        <v>4</v>
      </c>
      <c r="C7784" s="1" t="n">
        <v>2280</v>
      </c>
      <c r="D7784" s="1" t="s">
        <v>14841</v>
      </c>
      <c r="E7784" s="1" t="n">
        <v>172</v>
      </c>
      <c r="F7784" s="1" t="n">
        <v>40</v>
      </c>
      <c r="G7784" s="1" t="n">
        <v>1101.15</v>
      </c>
      <c r="H7784" s="4" t="n">
        <v>46195.60093875</v>
      </c>
      <c r="I77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7783BT16974242280172401101.1546195.60093875</v>
      </c>
      <c r="J7784" s="1" t="n">
        <f aca="false">COUNTIF(I:I, $I7784)</f>
        <v>1</v>
      </c>
      <c r="K7784" s="1" t="str">
        <f aca="false">IF(ISNA(VLOOKUP(Table4[product_id], tblProducts[], tblProducts[product_name],FALSE() )), "Invalid", "Valid")</f>
        <v>Valid</v>
      </c>
      <c r="L7784" s="5" t="str">
        <f aca="false">IF(ISNA(VLOOKUP(Table4[[#This Row],[warehouse_id]], tblwhouse[], tblwhouse[warehouse_name],FALSE() )), "Invalid", "Valid")</f>
        <v>Valid</v>
      </c>
    </row>
    <row r="7785" customFormat="false" ht="15" hidden="false" customHeight="true" outlineLevel="0" collapsed="false">
      <c r="A7785" s="1" t="n">
        <v>7784</v>
      </c>
      <c r="B7785" s="1" t="n">
        <v>2</v>
      </c>
      <c r="C7785" s="1" t="n">
        <v>200</v>
      </c>
      <c r="D7785" s="1" t="s">
        <v>14842</v>
      </c>
      <c r="E7785" s="1" t="n">
        <v>317</v>
      </c>
      <c r="F7785" s="1" t="n">
        <v>73</v>
      </c>
      <c r="G7785" s="1" t="n">
        <v>1200.84</v>
      </c>
      <c r="H7785" s="4" t="n">
        <v>45996.60093875</v>
      </c>
      <c r="I77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7784BT4799142200317731200.8445996.60093875</v>
      </c>
      <c r="J7785" s="1" t="n">
        <f aca="false">COUNTIF(I:I, $I7785)</f>
        <v>1</v>
      </c>
      <c r="K7785" s="1" t="str">
        <f aca="false">IF(ISNA(VLOOKUP(Table4[product_id], tblProducts[], tblProducts[product_name],FALSE() )), "Invalid", "Valid")</f>
        <v>Valid</v>
      </c>
      <c r="L7785" s="5" t="str">
        <f aca="false">IF(ISNA(VLOOKUP(Table4[[#This Row],[warehouse_id]], tblwhouse[], tblwhouse[warehouse_name],FALSE() )), "Invalid", "Valid")</f>
        <v>Valid</v>
      </c>
    </row>
    <row r="7786" customFormat="false" ht="15" hidden="false" customHeight="true" outlineLevel="0" collapsed="false">
      <c r="A7786" s="1" t="n">
        <v>7785</v>
      </c>
      <c r="B7786" s="1" t="n">
        <v>2</v>
      </c>
      <c r="C7786" s="1" t="n">
        <v>2891</v>
      </c>
      <c r="D7786" s="1" t="s">
        <v>14843</v>
      </c>
      <c r="E7786" s="1" t="n">
        <v>87</v>
      </c>
      <c r="F7786" s="1" t="n">
        <v>28</v>
      </c>
      <c r="G7786" s="1" t="n">
        <v>1368.86</v>
      </c>
      <c r="H7786" s="4" t="n">
        <v>46009.60093875</v>
      </c>
      <c r="I77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7785BT2092112289187281368.8646009.60093875</v>
      </c>
      <c r="J7786" s="1" t="n">
        <f aca="false">COUNTIF(I:I, $I7786)</f>
        <v>1</v>
      </c>
      <c r="K7786" s="1" t="str">
        <f aca="false">IF(ISNA(VLOOKUP(Table4[product_id], tblProducts[], tblProducts[product_name],FALSE() )), "Invalid", "Valid")</f>
        <v>Valid</v>
      </c>
      <c r="L7786" s="5" t="str">
        <f aca="false">IF(ISNA(VLOOKUP(Table4[[#This Row],[warehouse_id]], tblwhouse[], tblwhouse[warehouse_name],FALSE() )), "Invalid", "Valid")</f>
        <v>Valid</v>
      </c>
    </row>
    <row r="7787" customFormat="false" ht="15" hidden="false" customHeight="true" outlineLevel="0" collapsed="false">
      <c r="A7787" s="1" t="n">
        <v>7786</v>
      </c>
      <c r="B7787" s="1" t="n">
        <v>1</v>
      </c>
      <c r="C7787" s="1" t="n">
        <v>1723</v>
      </c>
      <c r="D7787" s="1" t="s">
        <v>14844</v>
      </c>
      <c r="E7787" s="1" t="n">
        <v>164</v>
      </c>
      <c r="F7787" s="1" t="n">
        <v>73</v>
      </c>
      <c r="G7787" s="1" t="n">
        <v>822.17</v>
      </c>
      <c r="H7787" s="4" t="n">
        <v>46210.60093875</v>
      </c>
      <c r="I77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7786BT5644381172316473822.1746210.60093875</v>
      </c>
      <c r="J7787" s="1" t="n">
        <f aca="false">COUNTIF(I:I, $I7787)</f>
        <v>1</v>
      </c>
      <c r="K7787" s="1" t="str">
        <f aca="false">IF(ISNA(VLOOKUP(Table4[product_id], tblProducts[], tblProducts[product_name],FALSE() )), "Invalid", "Valid")</f>
        <v>Valid</v>
      </c>
      <c r="L7787" s="5" t="str">
        <f aca="false">IF(ISNA(VLOOKUP(Table4[[#This Row],[warehouse_id]], tblwhouse[], tblwhouse[warehouse_name],FALSE() )), "Invalid", "Valid")</f>
        <v>Valid</v>
      </c>
    </row>
    <row r="7788" customFormat="false" ht="15" hidden="false" customHeight="true" outlineLevel="0" collapsed="false">
      <c r="A7788" s="1" t="n">
        <v>7787</v>
      </c>
      <c r="B7788" s="1" t="n">
        <v>3</v>
      </c>
      <c r="C7788" s="1" t="n">
        <v>2832</v>
      </c>
      <c r="D7788" s="1" t="s">
        <v>14845</v>
      </c>
      <c r="E7788" s="1" t="n">
        <v>18</v>
      </c>
      <c r="F7788" s="1" t="n">
        <v>23</v>
      </c>
      <c r="G7788" s="1" t="n">
        <v>299.4</v>
      </c>
      <c r="H7788" s="4" t="n">
        <v>45971.60093875</v>
      </c>
      <c r="I77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7787BT402421328321823299.445971.60093875</v>
      </c>
      <c r="J7788" s="1" t="n">
        <f aca="false">COUNTIF(I:I, $I7788)</f>
        <v>1</v>
      </c>
      <c r="K7788" s="1" t="str">
        <f aca="false">IF(ISNA(VLOOKUP(Table4[product_id], tblProducts[], tblProducts[product_name],FALSE() )), "Invalid", "Valid")</f>
        <v>Valid</v>
      </c>
      <c r="L7788" s="5" t="str">
        <f aca="false">IF(ISNA(VLOOKUP(Table4[[#This Row],[warehouse_id]], tblwhouse[], tblwhouse[warehouse_name],FALSE() )), "Invalid", "Valid")</f>
        <v>Valid</v>
      </c>
    </row>
    <row r="7789" customFormat="false" ht="15" hidden="false" customHeight="true" outlineLevel="0" collapsed="false">
      <c r="A7789" s="1" t="n">
        <v>7788</v>
      </c>
      <c r="B7789" s="1" t="n">
        <v>4</v>
      </c>
      <c r="C7789" s="1" t="n">
        <v>2523</v>
      </c>
      <c r="D7789" s="1" t="s">
        <v>14846</v>
      </c>
      <c r="E7789" s="1" t="n">
        <v>300</v>
      </c>
      <c r="F7789" s="1" t="n">
        <v>43</v>
      </c>
      <c r="G7789" s="1" t="n">
        <v>541.12</v>
      </c>
      <c r="H7789" s="4" t="n">
        <v>45979.60093875</v>
      </c>
      <c r="I77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7788BT6352314252330043541.1245979.60093875</v>
      </c>
      <c r="J7789" s="1" t="n">
        <f aca="false">COUNTIF(I:I, $I7789)</f>
        <v>1</v>
      </c>
      <c r="K7789" s="1" t="str">
        <f aca="false">IF(ISNA(VLOOKUP(Table4[product_id], tblProducts[], tblProducts[product_name],FALSE() )), "Invalid", "Valid")</f>
        <v>Valid</v>
      </c>
      <c r="L7789" s="5" t="str">
        <f aca="false">IF(ISNA(VLOOKUP(Table4[[#This Row],[warehouse_id]], tblwhouse[], tblwhouse[warehouse_name],FALSE() )), "Invalid", "Valid")</f>
        <v>Valid</v>
      </c>
    </row>
    <row r="7790" customFormat="false" ht="15" hidden="false" customHeight="true" outlineLevel="0" collapsed="false">
      <c r="A7790" s="1" t="n">
        <v>7789</v>
      </c>
      <c r="B7790" s="1" t="n">
        <v>3</v>
      </c>
      <c r="C7790" s="1" t="n">
        <v>2277</v>
      </c>
      <c r="D7790" s="1" t="s">
        <v>14847</v>
      </c>
      <c r="E7790" s="1" t="n">
        <v>30</v>
      </c>
      <c r="F7790" s="1" t="n">
        <v>46</v>
      </c>
      <c r="G7790" s="1" t="n">
        <v>980.4</v>
      </c>
      <c r="H7790" s="4" t="n">
        <v>45912.60093875</v>
      </c>
      <c r="I77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7789BT801060322773046980.445912.60093875</v>
      </c>
      <c r="J7790" s="1" t="n">
        <f aca="false">COUNTIF(I:I, $I7790)</f>
        <v>1</v>
      </c>
      <c r="K7790" s="1" t="str">
        <f aca="false">IF(ISNA(VLOOKUP(Table4[product_id], tblProducts[], tblProducts[product_name],FALSE() )), "Invalid", "Valid")</f>
        <v>Valid</v>
      </c>
      <c r="L7790" s="5" t="str">
        <f aca="false">IF(ISNA(VLOOKUP(Table4[[#This Row],[warehouse_id]], tblwhouse[], tblwhouse[warehouse_name],FALSE() )), "Invalid", "Valid")</f>
        <v>Valid</v>
      </c>
    </row>
    <row r="7791" customFormat="false" ht="15" hidden="false" customHeight="true" outlineLevel="0" collapsed="false">
      <c r="A7791" s="1" t="n">
        <v>7790</v>
      </c>
      <c r="B7791" s="1" t="n">
        <v>3</v>
      </c>
      <c r="C7791" s="1" t="n">
        <v>651</v>
      </c>
      <c r="D7791" s="1" t="s">
        <v>14848</v>
      </c>
      <c r="E7791" s="1" t="n">
        <v>469</v>
      </c>
      <c r="F7791" s="1" t="n">
        <v>62</v>
      </c>
      <c r="G7791" s="1" t="n">
        <v>714.28</v>
      </c>
      <c r="H7791" s="4" t="n">
        <v>46070.60093875</v>
      </c>
      <c r="I77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7790BT325479365146962714.2846070.60093875</v>
      </c>
      <c r="J7791" s="1" t="n">
        <f aca="false">COUNTIF(I:I, $I7791)</f>
        <v>1</v>
      </c>
      <c r="K7791" s="1" t="str">
        <f aca="false">IF(ISNA(VLOOKUP(Table4[product_id], tblProducts[], tblProducts[product_name],FALSE() )), "Invalid", "Valid")</f>
        <v>Valid</v>
      </c>
      <c r="L7791" s="5" t="str">
        <f aca="false">IF(ISNA(VLOOKUP(Table4[[#This Row],[warehouse_id]], tblwhouse[], tblwhouse[warehouse_name],FALSE() )), "Invalid", "Valid")</f>
        <v>Valid</v>
      </c>
    </row>
    <row r="7792" customFormat="false" ht="15" hidden="false" customHeight="true" outlineLevel="0" collapsed="false">
      <c r="A7792" s="1" t="n">
        <v>7791</v>
      </c>
      <c r="B7792" s="1" t="n">
        <v>3</v>
      </c>
      <c r="C7792" s="1" t="n">
        <v>2657</v>
      </c>
      <c r="D7792" s="1" t="s">
        <v>14849</v>
      </c>
      <c r="E7792" s="1" t="n">
        <v>461</v>
      </c>
      <c r="F7792" s="1" t="n">
        <v>64</v>
      </c>
      <c r="G7792" s="1" t="n">
        <v>928.53</v>
      </c>
      <c r="H7792" s="4" t="n">
        <v>46182.60093875</v>
      </c>
      <c r="I77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7791BT4759703265746164928.5346182.60093875</v>
      </c>
      <c r="J7792" s="1" t="n">
        <f aca="false">COUNTIF(I:I, $I7792)</f>
        <v>1</v>
      </c>
      <c r="K7792" s="1" t="str">
        <f aca="false">IF(ISNA(VLOOKUP(Table4[product_id], tblProducts[], tblProducts[product_name],FALSE() )), "Invalid", "Valid")</f>
        <v>Valid</v>
      </c>
      <c r="L7792" s="5" t="str">
        <f aca="false">IF(ISNA(VLOOKUP(Table4[[#This Row],[warehouse_id]], tblwhouse[], tblwhouse[warehouse_name],FALSE() )), "Invalid", "Valid")</f>
        <v>Valid</v>
      </c>
    </row>
    <row r="7793" customFormat="false" ht="15" hidden="false" customHeight="true" outlineLevel="0" collapsed="false">
      <c r="A7793" s="1" t="n">
        <v>7792</v>
      </c>
      <c r="B7793" s="1" t="n">
        <v>4</v>
      </c>
      <c r="C7793" s="1" t="n">
        <v>723</v>
      </c>
      <c r="D7793" s="1" t="s">
        <v>14850</v>
      </c>
      <c r="E7793" s="1" t="n">
        <v>307</v>
      </c>
      <c r="F7793" s="1" t="n">
        <v>46</v>
      </c>
      <c r="G7793" s="1" t="n">
        <v>319.8</v>
      </c>
      <c r="H7793" s="4" t="n">
        <v>46024.60093875</v>
      </c>
      <c r="I77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7792BT947762472330746319.846024.60093875</v>
      </c>
      <c r="J7793" s="1" t="n">
        <f aca="false">COUNTIF(I:I, $I7793)</f>
        <v>1</v>
      </c>
      <c r="K7793" s="1" t="str">
        <f aca="false">IF(ISNA(VLOOKUP(Table4[product_id], tblProducts[], tblProducts[product_name],FALSE() )), "Invalid", "Valid")</f>
        <v>Valid</v>
      </c>
      <c r="L7793" s="5" t="str">
        <f aca="false">IF(ISNA(VLOOKUP(Table4[[#This Row],[warehouse_id]], tblwhouse[], tblwhouse[warehouse_name],FALSE() )), "Invalid", "Valid")</f>
        <v>Valid</v>
      </c>
    </row>
    <row r="7794" customFormat="false" ht="15" hidden="false" customHeight="true" outlineLevel="0" collapsed="false">
      <c r="A7794" s="1" t="n">
        <v>7793</v>
      </c>
      <c r="B7794" s="1" t="n">
        <v>2</v>
      </c>
      <c r="C7794" s="1" t="n">
        <v>1450</v>
      </c>
      <c r="D7794" s="1" t="s">
        <v>14851</v>
      </c>
      <c r="E7794" s="1" t="n">
        <v>164</v>
      </c>
      <c r="F7794" s="1" t="n">
        <v>78</v>
      </c>
      <c r="G7794" s="1" t="n">
        <v>736.36</v>
      </c>
      <c r="H7794" s="4" t="n">
        <v>45970.60093875</v>
      </c>
      <c r="I77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7793BT7786162145016478736.3645970.60093875</v>
      </c>
      <c r="J7794" s="1" t="n">
        <f aca="false">COUNTIF(I:I, $I7794)</f>
        <v>1</v>
      </c>
      <c r="K7794" s="1" t="str">
        <f aca="false">IF(ISNA(VLOOKUP(Table4[product_id], tblProducts[], tblProducts[product_name],FALSE() )), "Invalid", "Valid")</f>
        <v>Valid</v>
      </c>
      <c r="L7794" s="5" t="str">
        <f aca="false">IF(ISNA(VLOOKUP(Table4[[#This Row],[warehouse_id]], tblwhouse[], tblwhouse[warehouse_name],FALSE() )), "Invalid", "Valid")</f>
        <v>Valid</v>
      </c>
    </row>
    <row r="7795" customFormat="false" ht="15" hidden="false" customHeight="true" outlineLevel="0" collapsed="false">
      <c r="A7795" s="1" t="n">
        <v>7794</v>
      </c>
      <c r="B7795" s="1" t="n">
        <v>3</v>
      </c>
      <c r="C7795" s="1" t="n">
        <v>276</v>
      </c>
      <c r="D7795" s="1" t="s">
        <v>14852</v>
      </c>
      <c r="E7795" s="1" t="n">
        <v>345</v>
      </c>
      <c r="F7795" s="1" t="n">
        <v>66</v>
      </c>
      <c r="G7795" s="1" t="n">
        <v>499.28</v>
      </c>
      <c r="H7795" s="4" t="n">
        <v>46178.60093875</v>
      </c>
      <c r="I77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7794BT311154327634566499.2846178.60093875</v>
      </c>
      <c r="J7795" s="1" t="n">
        <f aca="false">COUNTIF(I:I, $I7795)</f>
        <v>1</v>
      </c>
      <c r="K7795" s="1" t="str">
        <f aca="false">IF(ISNA(VLOOKUP(Table4[product_id], tblProducts[], tblProducts[product_name],FALSE() )), "Invalid", "Valid")</f>
        <v>Valid</v>
      </c>
      <c r="L7795" s="5" t="str">
        <f aca="false">IF(ISNA(VLOOKUP(Table4[[#This Row],[warehouse_id]], tblwhouse[], tblwhouse[warehouse_name],FALSE() )), "Invalid", "Valid")</f>
        <v>Valid</v>
      </c>
    </row>
    <row r="7796" customFormat="false" ht="15" hidden="false" customHeight="true" outlineLevel="0" collapsed="false">
      <c r="A7796" s="1" t="n">
        <v>7795</v>
      </c>
      <c r="B7796" s="1" t="n">
        <v>2</v>
      </c>
      <c r="C7796" s="1" t="n">
        <v>1753</v>
      </c>
      <c r="D7796" s="1" t="s">
        <v>14853</v>
      </c>
      <c r="E7796" s="1" t="n">
        <v>238</v>
      </c>
      <c r="F7796" s="1" t="n">
        <v>22</v>
      </c>
      <c r="G7796" s="1" t="n">
        <v>781.88</v>
      </c>
      <c r="H7796" s="4" t="n">
        <v>46216.60093875</v>
      </c>
      <c r="I77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7795BT6652662175323822781.8846216.60093875</v>
      </c>
      <c r="J7796" s="1" t="n">
        <f aca="false">COUNTIF(I:I, $I7796)</f>
        <v>1</v>
      </c>
      <c r="K7796" s="1" t="str">
        <f aca="false">IF(ISNA(VLOOKUP(Table4[product_id], tblProducts[], tblProducts[product_name],FALSE() )), "Invalid", "Valid")</f>
        <v>Valid</v>
      </c>
      <c r="L7796" s="5" t="str">
        <f aca="false">IF(ISNA(VLOOKUP(Table4[[#This Row],[warehouse_id]], tblwhouse[], tblwhouse[warehouse_name],FALSE() )), "Invalid", "Valid")</f>
        <v>Valid</v>
      </c>
    </row>
    <row r="7797" customFormat="false" ht="15" hidden="false" customHeight="true" outlineLevel="0" collapsed="false">
      <c r="A7797" s="1" t="n">
        <v>7796</v>
      </c>
      <c r="B7797" s="1" t="n">
        <v>3</v>
      </c>
      <c r="C7797" s="1" t="n">
        <v>914</v>
      </c>
      <c r="D7797" s="1" t="s">
        <v>14854</v>
      </c>
      <c r="E7797" s="1" t="n">
        <v>242</v>
      </c>
      <c r="F7797" s="1" t="n">
        <v>70</v>
      </c>
      <c r="G7797" s="1" t="n">
        <v>134.4</v>
      </c>
      <c r="H7797" s="4" t="n">
        <v>45882.60093875</v>
      </c>
      <c r="I77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7796BT738040391424270134.445882.60093875</v>
      </c>
      <c r="J7797" s="1" t="n">
        <f aca="false">COUNTIF(I:I, $I7797)</f>
        <v>1</v>
      </c>
      <c r="K7797" s="1" t="str">
        <f aca="false">IF(ISNA(VLOOKUP(Table4[product_id], tblProducts[], tblProducts[product_name],FALSE() )), "Invalid", "Valid")</f>
        <v>Valid</v>
      </c>
      <c r="L7797" s="5" t="str">
        <f aca="false">IF(ISNA(VLOOKUP(Table4[[#This Row],[warehouse_id]], tblwhouse[], tblwhouse[warehouse_name],FALSE() )), "Invalid", "Valid")</f>
        <v>Valid</v>
      </c>
    </row>
    <row r="7798" customFormat="false" ht="15" hidden="false" customHeight="true" outlineLevel="0" collapsed="false">
      <c r="A7798" s="1" t="n">
        <v>7797</v>
      </c>
      <c r="B7798" s="1" t="n">
        <v>4</v>
      </c>
      <c r="C7798" s="1" t="n">
        <v>1957</v>
      </c>
      <c r="D7798" s="1" t="s">
        <v>14855</v>
      </c>
      <c r="E7798" s="1" t="n">
        <v>379</v>
      </c>
      <c r="F7798" s="1" t="n">
        <v>42</v>
      </c>
      <c r="G7798" s="1" t="n">
        <v>614.5</v>
      </c>
      <c r="H7798" s="4" t="n">
        <v>46121.60093875</v>
      </c>
      <c r="I77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7797BT6465074195737942614.546121.60093875</v>
      </c>
      <c r="J7798" s="1" t="n">
        <f aca="false">COUNTIF(I:I, $I7798)</f>
        <v>1</v>
      </c>
      <c r="K7798" s="1" t="str">
        <f aca="false">IF(ISNA(VLOOKUP(Table4[product_id], tblProducts[], tblProducts[product_name],FALSE() )), "Invalid", "Valid")</f>
        <v>Valid</v>
      </c>
      <c r="L7798" s="5" t="str">
        <f aca="false">IF(ISNA(VLOOKUP(Table4[[#This Row],[warehouse_id]], tblwhouse[], tblwhouse[warehouse_name],FALSE() )), "Invalid", "Valid")</f>
        <v>Valid</v>
      </c>
    </row>
    <row r="7799" customFormat="false" ht="15" hidden="false" customHeight="true" outlineLevel="0" collapsed="false">
      <c r="A7799" s="1" t="n">
        <v>7798</v>
      </c>
      <c r="B7799" s="1" t="n">
        <v>3</v>
      </c>
      <c r="C7799" s="1" t="n">
        <v>1354</v>
      </c>
      <c r="D7799" s="1" t="s">
        <v>14856</v>
      </c>
      <c r="E7799" s="1" t="n">
        <v>226</v>
      </c>
      <c r="F7799" s="1" t="n">
        <v>58</v>
      </c>
      <c r="G7799" s="1" t="n">
        <v>666.01</v>
      </c>
      <c r="H7799" s="4" t="n">
        <v>46215.60093875</v>
      </c>
      <c r="I77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7798BT2001523135422658666.0146215.60093875</v>
      </c>
      <c r="J7799" s="1" t="n">
        <f aca="false">COUNTIF(I:I, $I7799)</f>
        <v>1</v>
      </c>
      <c r="K7799" s="1" t="str">
        <f aca="false">IF(ISNA(VLOOKUP(Table4[product_id], tblProducts[], tblProducts[product_name],FALSE() )), "Invalid", "Valid")</f>
        <v>Valid</v>
      </c>
      <c r="L7799" s="5" t="str">
        <f aca="false">IF(ISNA(VLOOKUP(Table4[[#This Row],[warehouse_id]], tblwhouse[], tblwhouse[warehouse_name],FALSE() )), "Invalid", "Valid")</f>
        <v>Valid</v>
      </c>
    </row>
    <row r="7800" customFormat="false" ht="15" hidden="false" customHeight="true" outlineLevel="0" collapsed="false">
      <c r="A7800" s="1" t="n">
        <v>7799</v>
      </c>
      <c r="B7800" s="1" t="n">
        <v>4</v>
      </c>
      <c r="C7800" s="1" t="n">
        <v>687</v>
      </c>
      <c r="D7800" s="1" t="s">
        <v>14857</v>
      </c>
      <c r="E7800" s="1" t="n">
        <v>101</v>
      </c>
      <c r="F7800" s="1" t="n">
        <v>72</v>
      </c>
      <c r="G7800" s="1" t="n">
        <v>169.25</v>
      </c>
      <c r="H7800" s="4" t="n">
        <v>45988.60093875</v>
      </c>
      <c r="I78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7799BT639257468710172169.2545988.60093875</v>
      </c>
      <c r="J7800" s="1" t="n">
        <f aca="false">COUNTIF(I:I, $I7800)</f>
        <v>1</v>
      </c>
      <c r="K7800" s="1" t="str">
        <f aca="false">IF(ISNA(VLOOKUP(Table4[product_id], tblProducts[], tblProducts[product_name],FALSE() )), "Invalid", "Valid")</f>
        <v>Valid</v>
      </c>
      <c r="L7800" s="5" t="str">
        <f aca="false">IF(ISNA(VLOOKUP(Table4[[#This Row],[warehouse_id]], tblwhouse[], tblwhouse[warehouse_name],FALSE() )), "Invalid", "Valid")</f>
        <v>Valid</v>
      </c>
    </row>
    <row r="7801" customFormat="false" ht="15" hidden="false" customHeight="true" outlineLevel="0" collapsed="false">
      <c r="A7801" s="1" t="n">
        <v>7800</v>
      </c>
      <c r="B7801" s="1" t="n">
        <v>3</v>
      </c>
      <c r="C7801" s="1" t="n">
        <v>456</v>
      </c>
      <c r="D7801" s="1" t="s">
        <v>14858</v>
      </c>
      <c r="E7801" s="1" t="n">
        <v>340</v>
      </c>
      <c r="F7801" s="1" t="n">
        <v>58</v>
      </c>
      <c r="G7801" s="1" t="n">
        <v>559.17</v>
      </c>
      <c r="H7801" s="4" t="n">
        <v>45900.60093875</v>
      </c>
      <c r="I78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7800BT936519345634058559.1745900.60093875</v>
      </c>
      <c r="J7801" s="1" t="n">
        <f aca="false">COUNTIF(I:I, $I7801)</f>
        <v>1</v>
      </c>
      <c r="K7801" s="1" t="str">
        <f aca="false">IF(ISNA(VLOOKUP(Table4[product_id], tblProducts[], tblProducts[product_name],FALSE() )), "Invalid", "Valid")</f>
        <v>Valid</v>
      </c>
      <c r="L7801" s="5" t="str">
        <f aca="false">IF(ISNA(VLOOKUP(Table4[[#This Row],[warehouse_id]], tblwhouse[], tblwhouse[warehouse_name],FALSE() )), "Invalid", "Valid")</f>
        <v>Valid</v>
      </c>
    </row>
    <row r="7802" customFormat="false" ht="15" hidden="false" customHeight="true" outlineLevel="0" collapsed="false">
      <c r="A7802" s="1" t="n">
        <v>7801</v>
      </c>
      <c r="B7802" s="1" t="n">
        <v>4</v>
      </c>
      <c r="C7802" s="1" t="n">
        <v>659</v>
      </c>
      <c r="D7802" s="1" t="s">
        <v>14859</v>
      </c>
      <c r="E7802" s="1" t="n">
        <v>24</v>
      </c>
      <c r="F7802" s="1" t="n">
        <v>50</v>
      </c>
      <c r="G7802" s="1" t="n">
        <v>214.96</v>
      </c>
      <c r="H7802" s="4" t="n">
        <v>46150.60093875</v>
      </c>
      <c r="I78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7801BT91304846592450214.9646150.60093875</v>
      </c>
      <c r="J7802" s="1" t="n">
        <f aca="false">COUNTIF(I:I, $I7802)</f>
        <v>1</v>
      </c>
      <c r="K7802" s="1" t="str">
        <f aca="false">IF(ISNA(VLOOKUP(Table4[product_id], tblProducts[], tblProducts[product_name],FALSE() )), "Invalid", "Valid")</f>
        <v>Valid</v>
      </c>
      <c r="L7802" s="5" t="str">
        <f aca="false">IF(ISNA(VLOOKUP(Table4[[#This Row],[warehouse_id]], tblwhouse[], tblwhouse[warehouse_name],FALSE() )), "Invalid", "Valid")</f>
        <v>Valid</v>
      </c>
    </row>
    <row r="7803" customFormat="false" ht="15" hidden="false" customHeight="true" outlineLevel="0" collapsed="false">
      <c r="A7803" s="1" t="n">
        <v>7802</v>
      </c>
      <c r="B7803" s="1" t="n">
        <v>4</v>
      </c>
      <c r="C7803" s="1" t="n">
        <v>1917</v>
      </c>
      <c r="D7803" s="1" t="s">
        <v>14860</v>
      </c>
      <c r="E7803" s="1" t="n">
        <v>269</v>
      </c>
      <c r="F7803" s="1" t="n">
        <v>20</v>
      </c>
      <c r="G7803" s="1" t="n">
        <v>1341.34</v>
      </c>
      <c r="H7803" s="4" t="n">
        <v>46216.60093875</v>
      </c>
      <c r="I78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7802BT67339741917269201341.3446216.60093875</v>
      </c>
      <c r="J7803" s="1" t="n">
        <f aca="false">COUNTIF(I:I, $I7803)</f>
        <v>1</v>
      </c>
      <c r="K7803" s="1" t="str">
        <f aca="false">IF(ISNA(VLOOKUP(Table4[product_id], tblProducts[], tblProducts[product_name],FALSE() )), "Invalid", "Valid")</f>
        <v>Valid</v>
      </c>
      <c r="L7803" s="5" t="str">
        <f aca="false">IF(ISNA(VLOOKUP(Table4[[#This Row],[warehouse_id]], tblwhouse[], tblwhouse[warehouse_name],FALSE() )), "Invalid", "Valid")</f>
        <v>Valid</v>
      </c>
    </row>
    <row r="7804" customFormat="false" ht="15" hidden="false" customHeight="true" outlineLevel="0" collapsed="false">
      <c r="A7804" s="1" t="n">
        <v>7803</v>
      </c>
      <c r="B7804" s="1" t="n">
        <v>3</v>
      </c>
      <c r="C7804" s="1" t="n">
        <v>1671</v>
      </c>
      <c r="D7804" s="1" t="s">
        <v>14861</v>
      </c>
      <c r="E7804" s="1" t="n">
        <v>453</v>
      </c>
      <c r="F7804" s="1" t="n">
        <v>22</v>
      </c>
      <c r="G7804" s="1" t="n">
        <v>141.8</v>
      </c>
      <c r="H7804" s="4" t="n">
        <v>46040.60093875</v>
      </c>
      <c r="I78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7803BT8914393167145322141.846040.60093875</v>
      </c>
      <c r="J7804" s="1" t="n">
        <f aca="false">COUNTIF(I:I, $I7804)</f>
        <v>1</v>
      </c>
      <c r="K7804" s="1" t="str">
        <f aca="false">IF(ISNA(VLOOKUP(Table4[product_id], tblProducts[], tblProducts[product_name],FALSE() )), "Invalid", "Valid")</f>
        <v>Valid</v>
      </c>
      <c r="L7804" s="5" t="str">
        <f aca="false">IF(ISNA(VLOOKUP(Table4[[#This Row],[warehouse_id]], tblwhouse[], tblwhouse[warehouse_name],FALSE() )), "Invalid", "Valid")</f>
        <v>Valid</v>
      </c>
    </row>
    <row r="7805" customFormat="false" ht="15" hidden="false" customHeight="true" outlineLevel="0" collapsed="false">
      <c r="A7805" s="1" t="n">
        <v>7804</v>
      </c>
      <c r="B7805" s="1" t="n">
        <v>4</v>
      </c>
      <c r="C7805" s="1" t="n">
        <v>2547</v>
      </c>
      <c r="D7805" s="1" t="s">
        <v>14862</v>
      </c>
      <c r="E7805" s="1" t="n">
        <v>345</v>
      </c>
      <c r="F7805" s="1" t="n">
        <v>68</v>
      </c>
      <c r="G7805" s="1" t="n">
        <v>1163.99</v>
      </c>
      <c r="H7805" s="4" t="n">
        <v>46008.60093875</v>
      </c>
      <c r="I78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7804BT15048142547345681163.9946008.60093875</v>
      </c>
      <c r="J7805" s="1" t="n">
        <f aca="false">COUNTIF(I:I, $I7805)</f>
        <v>1</v>
      </c>
      <c r="K7805" s="1" t="str">
        <f aca="false">IF(ISNA(VLOOKUP(Table4[product_id], tblProducts[], tblProducts[product_name],FALSE() )), "Invalid", "Valid")</f>
        <v>Valid</v>
      </c>
      <c r="L7805" s="5" t="str">
        <f aca="false">IF(ISNA(VLOOKUP(Table4[[#This Row],[warehouse_id]], tblwhouse[], tblwhouse[warehouse_name],FALSE() )), "Invalid", "Valid")</f>
        <v>Valid</v>
      </c>
    </row>
    <row r="7806" customFormat="false" ht="15" hidden="false" customHeight="true" outlineLevel="0" collapsed="false">
      <c r="A7806" s="1" t="n">
        <v>7805</v>
      </c>
      <c r="B7806" s="1" t="n">
        <v>2</v>
      </c>
      <c r="C7806" s="1" t="n">
        <v>1959</v>
      </c>
      <c r="D7806" s="1" t="s">
        <v>14863</v>
      </c>
      <c r="E7806" s="1" t="n">
        <v>228</v>
      </c>
      <c r="F7806" s="1" t="n">
        <v>42</v>
      </c>
      <c r="G7806" s="1" t="n">
        <v>82.8</v>
      </c>
      <c r="H7806" s="4" t="n">
        <v>45976.60093875</v>
      </c>
      <c r="I78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7805BT370156219592284282.845976.60093875</v>
      </c>
      <c r="J7806" s="1" t="n">
        <f aca="false">COUNTIF(I:I, $I7806)</f>
        <v>1</v>
      </c>
      <c r="K7806" s="1" t="str">
        <f aca="false">IF(ISNA(VLOOKUP(Table4[product_id], tblProducts[], tblProducts[product_name],FALSE() )), "Invalid", "Valid")</f>
        <v>Valid</v>
      </c>
      <c r="L7806" s="5" t="str">
        <f aca="false">IF(ISNA(VLOOKUP(Table4[[#This Row],[warehouse_id]], tblwhouse[], tblwhouse[warehouse_name],FALSE() )), "Invalid", "Valid")</f>
        <v>Valid</v>
      </c>
    </row>
    <row r="7807" customFormat="false" ht="15" hidden="false" customHeight="true" outlineLevel="0" collapsed="false">
      <c r="A7807" s="1" t="n">
        <v>7806</v>
      </c>
      <c r="B7807" s="1" t="n">
        <v>4</v>
      </c>
      <c r="C7807" s="1" t="n">
        <v>2262</v>
      </c>
      <c r="D7807" s="1" t="s">
        <v>14864</v>
      </c>
      <c r="E7807" s="1" t="n">
        <v>85</v>
      </c>
      <c r="F7807" s="1" t="n">
        <v>61</v>
      </c>
      <c r="G7807" s="1" t="n">
        <v>485.39</v>
      </c>
      <c r="H7807" s="4" t="n">
        <v>46054.60093875</v>
      </c>
      <c r="I78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7806BT762316422628561485.3946054.60093875</v>
      </c>
      <c r="J7807" s="1" t="n">
        <f aca="false">COUNTIF(I:I, $I7807)</f>
        <v>1</v>
      </c>
      <c r="K7807" s="1" t="str">
        <f aca="false">IF(ISNA(VLOOKUP(Table4[product_id], tblProducts[], tblProducts[product_name],FALSE() )), "Invalid", "Valid")</f>
        <v>Valid</v>
      </c>
      <c r="L7807" s="5" t="str">
        <f aca="false">IF(ISNA(VLOOKUP(Table4[[#This Row],[warehouse_id]], tblwhouse[], tblwhouse[warehouse_name],FALSE() )), "Invalid", "Valid")</f>
        <v>Valid</v>
      </c>
    </row>
    <row r="7808" customFormat="false" ht="15" hidden="false" customHeight="true" outlineLevel="0" collapsed="false">
      <c r="A7808" s="1" t="n">
        <v>7807</v>
      </c>
      <c r="B7808" s="1" t="n">
        <v>1</v>
      </c>
      <c r="C7808" s="1" t="n">
        <v>2654</v>
      </c>
      <c r="D7808" s="1" t="s">
        <v>14865</v>
      </c>
      <c r="E7808" s="1" t="n">
        <v>144</v>
      </c>
      <c r="F7808" s="1" t="n">
        <v>46</v>
      </c>
      <c r="G7808" s="1" t="n">
        <v>281.05</v>
      </c>
      <c r="H7808" s="4" t="n">
        <v>46036.60093875</v>
      </c>
      <c r="I78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7807BT3712941265414446281.0546036.60093875</v>
      </c>
      <c r="J7808" s="1" t="n">
        <f aca="false">COUNTIF(I:I, $I7808)</f>
        <v>1</v>
      </c>
      <c r="K7808" s="1" t="str">
        <f aca="false">IF(ISNA(VLOOKUP(Table4[product_id], tblProducts[], tblProducts[product_name],FALSE() )), "Invalid", "Valid")</f>
        <v>Valid</v>
      </c>
      <c r="L7808" s="5" t="str">
        <f aca="false">IF(ISNA(VLOOKUP(Table4[[#This Row],[warehouse_id]], tblwhouse[], tblwhouse[warehouse_name],FALSE() )), "Invalid", "Valid")</f>
        <v>Valid</v>
      </c>
    </row>
    <row r="7809" customFormat="false" ht="15" hidden="false" customHeight="true" outlineLevel="0" collapsed="false">
      <c r="A7809" s="1" t="n">
        <v>7808</v>
      </c>
      <c r="B7809" s="1" t="n">
        <v>4</v>
      </c>
      <c r="C7809" s="1" t="n">
        <v>183</v>
      </c>
      <c r="D7809" s="1" t="s">
        <v>14866</v>
      </c>
      <c r="E7809" s="1" t="n">
        <v>291</v>
      </c>
      <c r="F7809" s="1" t="n">
        <v>51</v>
      </c>
      <c r="G7809" s="1" t="n">
        <v>990.28</v>
      </c>
      <c r="H7809" s="4" t="n">
        <v>46205.60093875</v>
      </c>
      <c r="I78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7808BT976386418329151990.2846205.60093875</v>
      </c>
      <c r="J7809" s="1" t="n">
        <f aca="false">COUNTIF(I:I, $I7809)</f>
        <v>1</v>
      </c>
      <c r="K7809" s="1" t="str">
        <f aca="false">IF(ISNA(VLOOKUP(Table4[product_id], tblProducts[], tblProducts[product_name],FALSE() )), "Invalid", "Valid")</f>
        <v>Valid</v>
      </c>
      <c r="L7809" s="5" t="str">
        <f aca="false">IF(ISNA(VLOOKUP(Table4[[#This Row],[warehouse_id]], tblwhouse[], tblwhouse[warehouse_name],FALSE() )), "Invalid", "Valid")</f>
        <v>Valid</v>
      </c>
    </row>
    <row r="7810" customFormat="false" ht="15" hidden="false" customHeight="true" outlineLevel="0" collapsed="false">
      <c r="A7810" s="1" t="n">
        <v>7809</v>
      </c>
      <c r="B7810" s="1" t="n">
        <v>3</v>
      </c>
      <c r="C7810" s="1" t="n">
        <v>1522</v>
      </c>
      <c r="D7810" s="1" t="s">
        <v>14867</v>
      </c>
      <c r="E7810" s="1" t="n">
        <v>8</v>
      </c>
      <c r="F7810" s="1" t="n">
        <v>71</v>
      </c>
      <c r="G7810" s="1" t="n">
        <v>376.98</v>
      </c>
      <c r="H7810" s="4" t="n">
        <v>45904.6009387616</v>
      </c>
      <c r="I78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7809BT38191531522871376.9845904.6009387616</v>
      </c>
      <c r="J7810" s="1" t="n">
        <f aca="false">COUNTIF(I:I, $I7810)</f>
        <v>1</v>
      </c>
      <c r="K7810" s="1" t="str">
        <f aca="false">IF(ISNA(VLOOKUP(Table4[product_id], tblProducts[], tblProducts[product_name],FALSE() )), "Invalid", "Valid")</f>
        <v>Valid</v>
      </c>
      <c r="L7810" s="5" t="str">
        <f aca="false">IF(ISNA(VLOOKUP(Table4[[#This Row],[warehouse_id]], tblwhouse[], tblwhouse[warehouse_name],FALSE() )), "Invalid", "Valid")</f>
        <v>Valid</v>
      </c>
    </row>
    <row r="7811" customFormat="false" ht="15" hidden="false" customHeight="true" outlineLevel="0" collapsed="false">
      <c r="A7811" s="1" t="n">
        <v>7810</v>
      </c>
      <c r="B7811" s="1" t="n">
        <v>4</v>
      </c>
      <c r="C7811" s="1" t="n">
        <v>608</v>
      </c>
      <c r="D7811" s="1" t="s">
        <v>14868</v>
      </c>
      <c r="E7811" s="1" t="n">
        <v>387</v>
      </c>
      <c r="F7811" s="1" t="n">
        <v>68</v>
      </c>
      <c r="G7811" s="1" t="n">
        <v>264.31</v>
      </c>
      <c r="H7811" s="4" t="n">
        <v>46183.6009387616</v>
      </c>
      <c r="I78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7810BT366449460838768264.3146183.6009387616</v>
      </c>
      <c r="J7811" s="1" t="n">
        <f aca="false">COUNTIF(I:I, $I7811)</f>
        <v>1</v>
      </c>
      <c r="K7811" s="1" t="str">
        <f aca="false">IF(ISNA(VLOOKUP(Table4[product_id], tblProducts[], tblProducts[product_name],FALSE() )), "Invalid", "Valid")</f>
        <v>Valid</v>
      </c>
      <c r="L7811" s="5" t="str">
        <f aca="false">IF(ISNA(VLOOKUP(Table4[[#This Row],[warehouse_id]], tblwhouse[], tblwhouse[warehouse_name],FALSE() )), "Invalid", "Valid")</f>
        <v>Valid</v>
      </c>
    </row>
    <row r="7812" customFormat="false" ht="15" hidden="false" customHeight="true" outlineLevel="0" collapsed="false">
      <c r="A7812" s="1" t="n">
        <v>7811</v>
      </c>
      <c r="B7812" s="1" t="n">
        <v>1</v>
      </c>
      <c r="C7812" s="1" t="n">
        <v>1750</v>
      </c>
      <c r="D7812" s="1" t="s">
        <v>14869</v>
      </c>
      <c r="E7812" s="1" t="n">
        <v>100</v>
      </c>
      <c r="F7812" s="1" t="n">
        <v>24</v>
      </c>
      <c r="G7812" s="1" t="n">
        <v>1316.97</v>
      </c>
      <c r="H7812" s="4" t="n">
        <v>46041.6009387616</v>
      </c>
      <c r="I78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7811BT52457311750100241316.9746041.6009387616</v>
      </c>
      <c r="J7812" s="1" t="n">
        <f aca="false">COUNTIF(I:I, $I7812)</f>
        <v>1</v>
      </c>
      <c r="K7812" s="1" t="str">
        <f aca="false">IF(ISNA(VLOOKUP(Table4[product_id], tblProducts[], tblProducts[product_name],FALSE() )), "Invalid", "Valid")</f>
        <v>Valid</v>
      </c>
      <c r="L7812" s="5" t="str">
        <f aca="false">IF(ISNA(VLOOKUP(Table4[[#This Row],[warehouse_id]], tblwhouse[], tblwhouse[warehouse_name],FALSE() )), "Invalid", "Valid")</f>
        <v>Valid</v>
      </c>
    </row>
    <row r="7813" customFormat="false" ht="15" hidden="false" customHeight="true" outlineLevel="0" collapsed="false">
      <c r="A7813" s="1" t="n">
        <v>7812</v>
      </c>
      <c r="B7813" s="1" t="n">
        <v>2</v>
      </c>
      <c r="C7813" s="1" t="n">
        <v>488</v>
      </c>
      <c r="D7813" s="1" t="s">
        <v>14870</v>
      </c>
      <c r="E7813" s="1" t="n">
        <v>441</v>
      </c>
      <c r="F7813" s="1" t="n">
        <v>77</v>
      </c>
      <c r="G7813" s="1" t="n">
        <v>509.75</v>
      </c>
      <c r="H7813" s="4" t="n">
        <v>45932.6009387616</v>
      </c>
      <c r="I78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7812BT271013248844177509.7545932.6009387616</v>
      </c>
      <c r="J7813" s="1" t="n">
        <f aca="false">COUNTIF(I:I, $I7813)</f>
        <v>1</v>
      </c>
      <c r="K7813" s="1" t="str">
        <f aca="false">IF(ISNA(VLOOKUP(Table4[product_id], tblProducts[], tblProducts[product_name],FALSE() )), "Invalid", "Valid")</f>
        <v>Valid</v>
      </c>
      <c r="L7813" s="5" t="str">
        <f aca="false">IF(ISNA(VLOOKUP(Table4[[#This Row],[warehouse_id]], tblwhouse[], tblwhouse[warehouse_name],FALSE() )), "Invalid", "Valid")</f>
        <v>Valid</v>
      </c>
    </row>
    <row r="7814" customFormat="false" ht="15" hidden="false" customHeight="true" outlineLevel="0" collapsed="false">
      <c r="A7814" s="1" t="n">
        <v>7813</v>
      </c>
      <c r="B7814" s="1" t="n">
        <v>1</v>
      </c>
      <c r="C7814" s="1" t="n">
        <v>2783</v>
      </c>
      <c r="D7814" s="1" t="s">
        <v>14871</v>
      </c>
      <c r="E7814" s="1" t="n">
        <v>349</v>
      </c>
      <c r="F7814" s="1" t="n">
        <v>48</v>
      </c>
      <c r="G7814" s="1" t="n">
        <v>216.95</v>
      </c>
      <c r="H7814" s="4" t="n">
        <v>46213.6009387616</v>
      </c>
      <c r="I78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7813BT8402811278334948216.9546213.6009387616</v>
      </c>
      <c r="J7814" s="1" t="n">
        <f aca="false">COUNTIF(I:I, $I7814)</f>
        <v>1</v>
      </c>
      <c r="K7814" s="1" t="str">
        <f aca="false">IF(ISNA(VLOOKUP(Table4[product_id], tblProducts[], tblProducts[product_name],FALSE() )), "Invalid", "Valid")</f>
        <v>Valid</v>
      </c>
      <c r="L7814" s="5" t="str">
        <f aca="false">IF(ISNA(VLOOKUP(Table4[[#This Row],[warehouse_id]], tblwhouse[], tblwhouse[warehouse_name],FALSE() )), "Invalid", "Valid")</f>
        <v>Valid</v>
      </c>
    </row>
    <row r="7815" customFormat="false" ht="15" hidden="false" customHeight="true" outlineLevel="0" collapsed="false">
      <c r="A7815" s="1" t="n">
        <v>7814</v>
      </c>
      <c r="B7815" s="1" t="n">
        <v>2</v>
      </c>
      <c r="C7815" s="1" t="n">
        <v>1532</v>
      </c>
      <c r="D7815" s="1" t="s">
        <v>14872</v>
      </c>
      <c r="E7815" s="1" t="n">
        <v>55</v>
      </c>
      <c r="F7815" s="1" t="n">
        <v>52</v>
      </c>
      <c r="G7815" s="1" t="n">
        <v>1400.94</v>
      </c>
      <c r="H7815" s="4" t="n">
        <v>46142.6009387616</v>
      </c>
      <c r="I78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7814BT8894042153255521400.9446142.6009387616</v>
      </c>
      <c r="J7815" s="1" t="n">
        <f aca="false">COUNTIF(I:I, $I7815)</f>
        <v>1</v>
      </c>
      <c r="K7815" s="1" t="str">
        <f aca="false">IF(ISNA(VLOOKUP(Table4[product_id], tblProducts[], tblProducts[product_name],FALSE() )), "Invalid", "Valid")</f>
        <v>Valid</v>
      </c>
      <c r="L7815" s="5" t="str">
        <f aca="false">IF(ISNA(VLOOKUP(Table4[[#This Row],[warehouse_id]], tblwhouse[], tblwhouse[warehouse_name],FALSE() )), "Invalid", "Valid")</f>
        <v>Valid</v>
      </c>
    </row>
    <row r="7816" customFormat="false" ht="15" hidden="false" customHeight="true" outlineLevel="0" collapsed="false">
      <c r="A7816" s="1" t="n">
        <v>7815</v>
      </c>
      <c r="B7816" s="1" t="n">
        <v>1</v>
      </c>
      <c r="C7816" s="1" t="n">
        <v>413</v>
      </c>
      <c r="D7816" s="1" t="s">
        <v>14873</v>
      </c>
      <c r="E7816" s="1" t="n">
        <v>267</v>
      </c>
      <c r="F7816" s="1" t="n">
        <v>24</v>
      </c>
      <c r="G7816" s="1" t="n">
        <v>111.86</v>
      </c>
      <c r="H7816" s="4" t="n">
        <v>46168.6009387616</v>
      </c>
      <c r="I78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7815BT613903141326724111.8646168.6009387616</v>
      </c>
      <c r="J7816" s="1" t="n">
        <f aca="false">COUNTIF(I:I, $I7816)</f>
        <v>1</v>
      </c>
      <c r="K7816" s="1" t="str">
        <f aca="false">IF(ISNA(VLOOKUP(Table4[product_id], tblProducts[], tblProducts[product_name],FALSE() )), "Invalid", "Valid")</f>
        <v>Valid</v>
      </c>
      <c r="L7816" s="5" t="str">
        <f aca="false">IF(ISNA(VLOOKUP(Table4[[#This Row],[warehouse_id]], tblwhouse[], tblwhouse[warehouse_name],FALSE() )), "Invalid", "Valid")</f>
        <v>Valid</v>
      </c>
    </row>
    <row r="7817" customFormat="false" ht="15" hidden="false" customHeight="true" outlineLevel="0" collapsed="false">
      <c r="A7817" s="1" t="n">
        <v>7816</v>
      </c>
      <c r="B7817" s="1" t="n">
        <v>4</v>
      </c>
      <c r="C7817" s="1" t="n">
        <v>2355</v>
      </c>
      <c r="D7817" s="1" t="s">
        <v>14874</v>
      </c>
      <c r="E7817" s="1" t="n">
        <v>155</v>
      </c>
      <c r="F7817" s="1" t="n">
        <v>80</v>
      </c>
      <c r="G7817" s="1" t="n">
        <v>1363.7</v>
      </c>
      <c r="H7817" s="4" t="n">
        <v>46060.6009387616</v>
      </c>
      <c r="I78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7816BT43938342355155801363.746060.6009387616</v>
      </c>
      <c r="J7817" s="1" t="n">
        <f aca="false">COUNTIF(I:I, $I7817)</f>
        <v>1</v>
      </c>
      <c r="K7817" s="1" t="str">
        <f aca="false">IF(ISNA(VLOOKUP(Table4[product_id], tblProducts[], tblProducts[product_name],FALSE() )), "Invalid", "Valid")</f>
        <v>Valid</v>
      </c>
      <c r="L7817" s="5" t="str">
        <f aca="false">IF(ISNA(VLOOKUP(Table4[[#This Row],[warehouse_id]], tblwhouse[], tblwhouse[warehouse_name],FALSE() )), "Invalid", "Valid")</f>
        <v>Valid</v>
      </c>
    </row>
    <row r="7818" customFormat="false" ht="15" hidden="false" customHeight="true" outlineLevel="0" collapsed="false">
      <c r="A7818" s="1" t="n">
        <v>7817</v>
      </c>
      <c r="B7818" s="1" t="n">
        <v>3</v>
      </c>
      <c r="C7818" s="1" t="n">
        <v>2384</v>
      </c>
      <c r="D7818" s="1" t="s">
        <v>14875</v>
      </c>
      <c r="E7818" s="1" t="n">
        <v>135</v>
      </c>
      <c r="F7818" s="1" t="n">
        <v>72</v>
      </c>
      <c r="G7818" s="1" t="n">
        <v>919.78</v>
      </c>
      <c r="H7818" s="4" t="n">
        <v>45969.6009387616</v>
      </c>
      <c r="I78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7817BT2549323238413572919.7845969.6009387616</v>
      </c>
      <c r="J7818" s="1" t="n">
        <f aca="false">COUNTIF(I:I, $I7818)</f>
        <v>1</v>
      </c>
      <c r="K7818" s="1" t="str">
        <f aca="false">IF(ISNA(VLOOKUP(Table4[product_id], tblProducts[], tblProducts[product_name],FALSE() )), "Invalid", "Valid")</f>
        <v>Valid</v>
      </c>
      <c r="L7818" s="5" t="str">
        <f aca="false">IF(ISNA(VLOOKUP(Table4[[#This Row],[warehouse_id]], tblwhouse[], tblwhouse[warehouse_name],FALSE() )), "Invalid", "Valid")</f>
        <v>Valid</v>
      </c>
    </row>
    <row r="7819" customFormat="false" ht="15" hidden="false" customHeight="true" outlineLevel="0" collapsed="false">
      <c r="A7819" s="1" t="n">
        <v>7818</v>
      </c>
      <c r="B7819" s="1" t="n">
        <v>2</v>
      </c>
      <c r="C7819" s="1" t="n">
        <v>1389</v>
      </c>
      <c r="D7819" s="1" t="s">
        <v>14876</v>
      </c>
      <c r="E7819" s="1" t="n">
        <v>262</v>
      </c>
      <c r="F7819" s="1" t="n">
        <v>36</v>
      </c>
      <c r="G7819" s="1" t="n">
        <v>988.47</v>
      </c>
      <c r="H7819" s="4" t="n">
        <v>45957.6009387616</v>
      </c>
      <c r="I78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7818BT2812552138926236988.4745957.6009387616</v>
      </c>
      <c r="J7819" s="1" t="n">
        <f aca="false">COUNTIF(I:I, $I7819)</f>
        <v>1</v>
      </c>
      <c r="K7819" s="1" t="str">
        <f aca="false">IF(ISNA(VLOOKUP(Table4[product_id], tblProducts[], tblProducts[product_name],FALSE() )), "Invalid", "Valid")</f>
        <v>Valid</v>
      </c>
      <c r="L7819" s="5" t="str">
        <f aca="false">IF(ISNA(VLOOKUP(Table4[[#This Row],[warehouse_id]], tblwhouse[], tblwhouse[warehouse_name],FALSE() )), "Invalid", "Valid")</f>
        <v>Valid</v>
      </c>
    </row>
    <row r="7820" customFormat="false" ht="15" hidden="false" customHeight="true" outlineLevel="0" collapsed="false">
      <c r="A7820" s="1" t="n">
        <v>7819</v>
      </c>
      <c r="B7820" s="1" t="n">
        <v>2</v>
      </c>
      <c r="C7820" s="1" t="n">
        <v>1097</v>
      </c>
      <c r="D7820" s="1" t="s">
        <v>14877</v>
      </c>
      <c r="E7820" s="1" t="n">
        <v>285</v>
      </c>
      <c r="F7820" s="1" t="n">
        <v>80</v>
      </c>
      <c r="G7820" s="1" t="n">
        <v>491.38</v>
      </c>
      <c r="H7820" s="4" t="n">
        <v>45935.6009387616</v>
      </c>
      <c r="I78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7819BT3557652109728580491.3845935.6009387616</v>
      </c>
      <c r="J7820" s="1" t="n">
        <f aca="false">COUNTIF(I:I, $I7820)</f>
        <v>1</v>
      </c>
      <c r="K7820" s="1" t="str">
        <f aca="false">IF(ISNA(VLOOKUP(Table4[product_id], tblProducts[], tblProducts[product_name],FALSE() )), "Invalid", "Valid")</f>
        <v>Valid</v>
      </c>
      <c r="L7820" s="5" t="str">
        <f aca="false">IF(ISNA(VLOOKUP(Table4[[#This Row],[warehouse_id]], tblwhouse[], tblwhouse[warehouse_name],FALSE() )), "Invalid", "Valid")</f>
        <v>Valid</v>
      </c>
    </row>
    <row r="7821" customFormat="false" ht="15" hidden="false" customHeight="true" outlineLevel="0" collapsed="false">
      <c r="A7821" s="1" t="n">
        <v>7820</v>
      </c>
      <c r="B7821" s="1" t="n">
        <v>1</v>
      </c>
      <c r="C7821" s="1" t="n">
        <v>117</v>
      </c>
      <c r="D7821" s="1" t="s">
        <v>14878</v>
      </c>
      <c r="E7821" s="1" t="n">
        <v>132</v>
      </c>
      <c r="F7821" s="1" t="n">
        <v>77</v>
      </c>
      <c r="G7821" s="1" t="n">
        <v>1193.03</v>
      </c>
      <c r="H7821" s="4" t="n">
        <v>46204.6009387616</v>
      </c>
      <c r="I78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7820BT4396921117132771193.0346204.6009387616</v>
      </c>
      <c r="J7821" s="1" t="n">
        <f aca="false">COUNTIF(I:I, $I7821)</f>
        <v>1</v>
      </c>
      <c r="K7821" s="1" t="str">
        <f aca="false">IF(ISNA(VLOOKUP(Table4[product_id], tblProducts[], tblProducts[product_name],FALSE() )), "Invalid", "Valid")</f>
        <v>Valid</v>
      </c>
      <c r="L7821" s="5" t="str">
        <f aca="false">IF(ISNA(VLOOKUP(Table4[[#This Row],[warehouse_id]], tblwhouse[], tblwhouse[warehouse_name],FALSE() )), "Invalid", "Valid")</f>
        <v>Valid</v>
      </c>
    </row>
    <row r="7822" customFormat="false" ht="15" hidden="false" customHeight="true" outlineLevel="0" collapsed="false">
      <c r="A7822" s="1" t="n">
        <v>7821</v>
      </c>
      <c r="B7822" s="1" t="n">
        <v>2</v>
      </c>
      <c r="C7822" s="1" t="n">
        <v>2396</v>
      </c>
      <c r="D7822" s="1" t="s">
        <v>14879</v>
      </c>
      <c r="E7822" s="1" t="n">
        <v>264</v>
      </c>
      <c r="F7822" s="1" t="n">
        <v>55</v>
      </c>
      <c r="G7822" s="1" t="n">
        <v>617.45</v>
      </c>
      <c r="H7822" s="4" t="n">
        <v>46068.6009387616</v>
      </c>
      <c r="I78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7821BT6319432239626455617.4546068.6009387616</v>
      </c>
      <c r="J7822" s="1" t="n">
        <f aca="false">COUNTIF(I:I, $I7822)</f>
        <v>1</v>
      </c>
      <c r="K7822" s="1" t="str">
        <f aca="false">IF(ISNA(VLOOKUP(Table4[product_id], tblProducts[], tblProducts[product_name],FALSE() )), "Invalid", "Valid")</f>
        <v>Valid</v>
      </c>
      <c r="L7822" s="5" t="str">
        <f aca="false">IF(ISNA(VLOOKUP(Table4[[#This Row],[warehouse_id]], tblwhouse[], tblwhouse[warehouse_name],FALSE() )), "Invalid", "Valid")</f>
        <v>Valid</v>
      </c>
    </row>
    <row r="7823" customFormat="false" ht="15" hidden="false" customHeight="true" outlineLevel="0" collapsed="false">
      <c r="A7823" s="1" t="n">
        <v>7822</v>
      </c>
      <c r="B7823" s="1" t="n">
        <v>3</v>
      </c>
      <c r="C7823" s="1" t="n">
        <v>1404</v>
      </c>
      <c r="D7823" s="1" t="s">
        <v>14880</v>
      </c>
      <c r="E7823" s="1" t="n">
        <v>421</v>
      </c>
      <c r="F7823" s="1" t="n">
        <v>50</v>
      </c>
      <c r="G7823" s="1" t="n">
        <v>1258.65</v>
      </c>
      <c r="H7823" s="4" t="n">
        <v>45942.6009387616</v>
      </c>
      <c r="I78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7822BT18983731404421501258.6545942.6009387616</v>
      </c>
      <c r="J7823" s="1" t="n">
        <f aca="false">COUNTIF(I:I, $I7823)</f>
        <v>1</v>
      </c>
      <c r="K7823" s="1" t="str">
        <f aca="false">IF(ISNA(VLOOKUP(Table4[product_id], tblProducts[], tblProducts[product_name],FALSE() )), "Invalid", "Valid")</f>
        <v>Valid</v>
      </c>
      <c r="L7823" s="5" t="str">
        <f aca="false">IF(ISNA(VLOOKUP(Table4[[#This Row],[warehouse_id]], tblwhouse[], tblwhouse[warehouse_name],FALSE() )), "Invalid", "Valid")</f>
        <v>Valid</v>
      </c>
    </row>
    <row r="7824" customFormat="false" ht="15" hidden="false" customHeight="true" outlineLevel="0" collapsed="false">
      <c r="A7824" s="1" t="n">
        <v>7823</v>
      </c>
      <c r="B7824" s="1" t="n">
        <v>2</v>
      </c>
      <c r="C7824" s="1" t="n">
        <v>867</v>
      </c>
      <c r="D7824" s="1" t="s">
        <v>11719</v>
      </c>
      <c r="E7824" s="1" t="n">
        <v>85</v>
      </c>
      <c r="F7824" s="1" t="n">
        <v>68</v>
      </c>
      <c r="G7824" s="1" t="n">
        <v>353.02</v>
      </c>
      <c r="H7824" s="4" t="n">
        <v>46120.6009387616</v>
      </c>
      <c r="I78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7823BT40786028678568353.0246120.6009387616</v>
      </c>
      <c r="J7824" s="1" t="n">
        <f aca="false">COUNTIF(I:I, $I7824)</f>
        <v>1</v>
      </c>
      <c r="K7824" s="1" t="str">
        <f aca="false">IF(ISNA(VLOOKUP(Table4[product_id], tblProducts[], tblProducts[product_name],FALSE() )), "Invalid", "Valid")</f>
        <v>Valid</v>
      </c>
      <c r="L7824" s="5" t="str">
        <f aca="false">IF(ISNA(VLOOKUP(Table4[[#This Row],[warehouse_id]], tblwhouse[], tblwhouse[warehouse_name],FALSE() )), "Invalid", "Valid")</f>
        <v>Valid</v>
      </c>
    </row>
    <row r="7825" customFormat="false" ht="15" hidden="false" customHeight="true" outlineLevel="0" collapsed="false">
      <c r="A7825" s="1" t="n">
        <v>7824</v>
      </c>
      <c r="B7825" s="1" t="n">
        <v>2</v>
      </c>
      <c r="C7825" s="1" t="n">
        <v>1614</v>
      </c>
      <c r="D7825" s="1" t="s">
        <v>14881</v>
      </c>
      <c r="E7825" s="1" t="n">
        <v>103</v>
      </c>
      <c r="F7825" s="1" t="n">
        <v>41</v>
      </c>
      <c r="G7825" s="1" t="n">
        <v>759.2</v>
      </c>
      <c r="H7825" s="4" t="n">
        <v>46115.6009387616</v>
      </c>
      <c r="I78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7824BT4423162161410341759.246115.6009387616</v>
      </c>
      <c r="J7825" s="1" t="n">
        <f aca="false">COUNTIF(I:I, $I7825)</f>
        <v>1</v>
      </c>
      <c r="K7825" s="1" t="str">
        <f aca="false">IF(ISNA(VLOOKUP(Table4[product_id], tblProducts[], tblProducts[product_name],FALSE() )), "Invalid", "Valid")</f>
        <v>Valid</v>
      </c>
      <c r="L7825" s="5" t="str">
        <f aca="false">IF(ISNA(VLOOKUP(Table4[[#This Row],[warehouse_id]], tblwhouse[], tblwhouse[warehouse_name],FALSE() )), "Invalid", "Valid")</f>
        <v>Valid</v>
      </c>
    </row>
    <row r="7826" customFormat="false" ht="15" hidden="false" customHeight="true" outlineLevel="0" collapsed="false">
      <c r="A7826" s="1" t="n">
        <v>7825</v>
      </c>
      <c r="B7826" s="1" t="n">
        <v>1</v>
      </c>
      <c r="C7826" s="1" t="n">
        <v>2767</v>
      </c>
      <c r="D7826" s="1" t="s">
        <v>14882</v>
      </c>
      <c r="E7826" s="1" t="n">
        <v>72</v>
      </c>
      <c r="F7826" s="1" t="n">
        <v>24</v>
      </c>
      <c r="G7826" s="1" t="n">
        <v>773.27</v>
      </c>
      <c r="H7826" s="4" t="n">
        <v>46120.6009387616</v>
      </c>
      <c r="I78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7825BT391191127677224773.2746120.6009387616</v>
      </c>
      <c r="J7826" s="1" t="n">
        <f aca="false">COUNTIF(I:I, $I7826)</f>
        <v>1</v>
      </c>
      <c r="K7826" s="1" t="str">
        <f aca="false">IF(ISNA(VLOOKUP(Table4[product_id], tblProducts[], tblProducts[product_name],FALSE() )), "Invalid", "Valid")</f>
        <v>Valid</v>
      </c>
      <c r="L7826" s="5" t="str">
        <f aca="false">IF(ISNA(VLOOKUP(Table4[[#This Row],[warehouse_id]], tblwhouse[], tblwhouse[warehouse_name],FALSE() )), "Invalid", "Valid")</f>
        <v>Valid</v>
      </c>
    </row>
    <row r="7827" customFormat="false" ht="15" hidden="false" customHeight="true" outlineLevel="0" collapsed="false">
      <c r="A7827" s="1" t="n">
        <v>7826</v>
      </c>
      <c r="B7827" s="1" t="n">
        <v>1</v>
      </c>
      <c r="C7827" s="1" t="n">
        <v>2749</v>
      </c>
      <c r="D7827" s="1" t="s">
        <v>14883</v>
      </c>
      <c r="E7827" s="1" t="n">
        <v>334</v>
      </c>
      <c r="F7827" s="1" t="n">
        <v>71</v>
      </c>
      <c r="G7827" s="1" t="n">
        <v>757.43</v>
      </c>
      <c r="H7827" s="4" t="n">
        <v>46103.6009387616</v>
      </c>
      <c r="I78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7826BT3725271274933471757.4346103.6009387616</v>
      </c>
      <c r="J7827" s="1" t="n">
        <f aca="false">COUNTIF(I:I, $I7827)</f>
        <v>1</v>
      </c>
      <c r="K7827" s="1" t="str">
        <f aca="false">IF(ISNA(VLOOKUP(Table4[product_id], tblProducts[], tblProducts[product_name],FALSE() )), "Invalid", "Valid")</f>
        <v>Valid</v>
      </c>
      <c r="L7827" s="5" t="str">
        <f aca="false">IF(ISNA(VLOOKUP(Table4[[#This Row],[warehouse_id]], tblwhouse[], tblwhouse[warehouse_name],FALSE() )), "Invalid", "Valid")</f>
        <v>Valid</v>
      </c>
    </row>
    <row r="7828" customFormat="false" ht="15" hidden="false" customHeight="true" outlineLevel="0" collapsed="false">
      <c r="A7828" s="1" t="n">
        <v>7827</v>
      </c>
      <c r="B7828" s="1" t="n">
        <v>1</v>
      </c>
      <c r="C7828" s="1" t="n">
        <v>2675</v>
      </c>
      <c r="D7828" s="1" t="s">
        <v>14884</v>
      </c>
      <c r="E7828" s="1" t="n">
        <v>269</v>
      </c>
      <c r="F7828" s="1" t="n">
        <v>28</v>
      </c>
      <c r="G7828" s="1" t="n">
        <v>581.44</v>
      </c>
      <c r="H7828" s="4" t="n">
        <v>46209.6009387616</v>
      </c>
      <c r="I78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7827BT7128611267526928581.4446209.6009387616</v>
      </c>
      <c r="J7828" s="1" t="n">
        <f aca="false">COUNTIF(I:I, $I7828)</f>
        <v>1</v>
      </c>
      <c r="K7828" s="1" t="str">
        <f aca="false">IF(ISNA(VLOOKUP(Table4[product_id], tblProducts[], tblProducts[product_name],FALSE() )), "Invalid", "Valid")</f>
        <v>Valid</v>
      </c>
      <c r="L7828" s="5" t="str">
        <f aca="false">IF(ISNA(VLOOKUP(Table4[[#This Row],[warehouse_id]], tblwhouse[], tblwhouse[warehouse_name],FALSE() )), "Invalid", "Valid")</f>
        <v>Valid</v>
      </c>
    </row>
    <row r="7829" customFormat="false" ht="15" hidden="false" customHeight="true" outlineLevel="0" collapsed="false">
      <c r="A7829" s="1" t="n">
        <v>7828</v>
      </c>
      <c r="B7829" s="1" t="n">
        <v>2</v>
      </c>
      <c r="C7829" s="1" t="n">
        <v>1621</v>
      </c>
      <c r="D7829" s="1" t="s">
        <v>14885</v>
      </c>
      <c r="E7829" s="1" t="n">
        <v>57</v>
      </c>
      <c r="F7829" s="1" t="n">
        <v>60</v>
      </c>
      <c r="G7829" s="1" t="n">
        <v>1005.43</v>
      </c>
      <c r="H7829" s="4" t="n">
        <v>45893.6009387616</v>
      </c>
      <c r="I78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7828BT5908512162157601005.4345893.6009387616</v>
      </c>
      <c r="J7829" s="1" t="n">
        <f aca="false">COUNTIF(I:I, $I7829)</f>
        <v>1</v>
      </c>
      <c r="K7829" s="1" t="str">
        <f aca="false">IF(ISNA(VLOOKUP(Table4[product_id], tblProducts[], tblProducts[product_name],FALSE() )), "Invalid", "Valid")</f>
        <v>Valid</v>
      </c>
      <c r="L7829" s="5" t="str">
        <f aca="false">IF(ISNA(VLOOKUP(Table4[[#This Row],[warehouse_id]], tblwhouse[], tblwhouse[warehouse_name],FALSE() )), "Invalid", "Valid")</f>
        <v>Valid</v>
      </c>
    </row>
    <row r="7830" customFormat="false" ht="15" hidden="false" customHeight="true" outlineLevel="0" collapsed="false">
      <c r="A7830" s="1" t="n">
        <v>7829</v>
      </c>
      <c r="B7830" s="1" t="n">
        <v>1</v>
      </c>
      <c r="C7830" s="1" t="n">
        <v>2011</v>
      </c>
      <c r="D7830" s="1" t="s">
        <v>14886</v>
      </c>
      <c r="E7830" s="1" t="n">
        <v>217</v>
      </c>
      <c r="F7830" s="1" t="n">
        <v>73</v>
      </c>
      <c r="G7830" s="1" t="n">
        <v>1042.88</v>
      </c>
      <c r="H7830" s="4" t="n">
        <v>46200.6009387616</v>
      </c>
      <c r="I78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7829BT90651312011217731042.8846200.6009387616</v>
      </c>
      <c r="J7830" s="1" t="n">
        <f aca="false">COUNTIF(I:I, $I7830)</f>
        <v>1</v>
      </c>
      <c r="K7830" s="1" t="str">
        <f aca="false">IF(ISNA(VLOOKUP(Table4[product_id], tblProducts[], tblProducts[product_name],FALSE() )), "Invalid", "Valid")</f>
        <v>Valid</v>
      </c>
      <c r="L7830" s="5" t="str">
        <f aca="false">IF(ISNA(VLOOKUP(Table4[[#This Row],[warehouse_id]], tblwhouse[], tblwhouse[warehouse_name],FALSE() )), "Invalid", "Valid")</f>
        <v>Valid</v>
      </c>
    </row>
    <row r="7831" customFormat="false" ht="15" hidden="false" customHeight="true" outlineLevel="0" collapsed="false">
      <c r="A7831" s="1" t="n">
        <v>7830</v>
      </c>
      <c r="B7831" s="1" t="n">
        <v>2</v>
      </c>
      <c r="C7831" s="1" t="n">
        <v>348</v>
      </c>
      <c r="D7831" s="1" t="s">
        <v>14887</v>
      </c>
      <c r="E7831" s="1" t="n">
        <v>58</v>
      </c>
      <c r="F7831" s="1" t="n">
        <v>34</v>
      </c>
      <c r="G7831" s="1" t="n">
        <v>719.22</v>
      </c>
      <c r="H7831" s="4" t="n">
        <v>46167.6009387616</v>
      </c>
      <c r="I78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7830BT44243423485834719.2246167.6009387616</v>
      </c>
      <c r="J7831" s="1" t="n">
        <f aca="false">COUNTIF(I:I, $I7831)</f>
        <v>1</v>
      </c>
      <c r="K7831" s="1" t="str">
        <f aca="false">IF(ISNA(VLOOKUP(Table4[product_id], tblProducts[], tblProducts[product_name],FALSE() )), "Invalid", "Valid")</f>
        <v>Valid</v>
      </c>
      <c r="L7831" s="5" t="str">
        <f aca="false">IF(ISNA(VLOOKUP(Table4[[#This Row],[warehouse_id]], tblwhouse[], tblwhouse[warehouse_name],FALSE() )), "Invalid", "Valid")</f>
        <v>Valid</v>
      </c>
    </row>
    <row r="7832" customFormat="false" ht="15" hidden="false" customHeight="true" outlineLevel="0" collapsed="false">
      <c r="A7832" s="1" t="n">
        <v>7831</v>
      </c>
      <c r="B7832" s="1" t="n">
        <v>4</v>
      </c>
      <c r="C7832" s="1" t="n">
        <v>554</v>
      </c>
      <c r="D7832" s="1" t="s">
        <v>14888</v>
      </c>
      <c r="E7832" s="1" t="n">
        <v>94</v>
      </c>
      <c r="F7832" s="1" t="n">
        <v>60</v>
      </c>
      <c r="G7832" s="1" t="n">
        <v>1137.57</v>
      </c>
      <c r="H7832" s="4" t="n">
        <v>46012.6009387616</v>
      </c>
      <c r="I78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7831BT335169455494601137.5746012.6009387616</v>
      </c>
      <c r="J7832" s="1" t="n">
        <f aca="false">COUNTIF(I:I, $I7832)</f>
        <v>1</v>
      </c>
      <c r="K7832" s="1" t="str">
        <f aca="false">IF(ISNA(VLOOKUP(Table4[product_id], tblProducts[], tblProducts[product_name],FALSE() )), "Invalid", "Valid")</f>
        <v>Valid</v>
      </c>
      <c r="L7832" s="5" t="str">
        <f aca="false">IF(ISNA(VLOOKUP(Table4[[#This Row],[warehouse_id]], tblwhouse[], tblwhouse[warehouse_name],FALSE() )), "Invalid", "Valid")</f>
        <v>Valid</v>
      </c>
    </row>
    <row r="7833" customFormat="false" ht="15" hidden="false" customHeight="true" outlineLevel="0" collapsed="false">
      <c r="A7833" s="1" t="n">
        <v>7832</v>
      </c>
      <c r="B7833" s="1" t="n">
        <v>2</v>
      </c>
      <c r="C7833" s="1" t="n">
        <v>1046</v>
      </c>
      <c r="D7833" s="1" t="s">
        <v>14889</v>
      </c>
      <c r="E7833" s="1" t="n">
        <v>140</v>
      </c>
      <c r="F7833" s="1" t="n">
        <v>47</v>
      </c>
      <c r="G7833" s="1" t="n">
        <v>1430.25</v>
      </c>
      <c r="H7833" s="4" t="n">
        <v>46080.6009387616</v>
      </c>
      <c r="I78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7832BT28029521046140471430.2546080.6009387616</v>
      </c>
      <c r="J7833" s="1" t="n">
        <f aca="false">COUNTIF(I:I, $I7833)</f>
        <v>1</v>
      </c>
      <c r="K7833" s="1" t="str">
        <f aca="false">IF(ISNA(VLOOKUP(Table4[product_id], tblProducts[], tblProducts[product_name],FALSE() )), "Invalid", "Valid")</f>
        <v>Valid</v>
      </c>
      <c r="L7833" s="5" t="str">
        <f aca="false">IF(ISNA(VLOOKUP(Table4[[#This Row],[warehouse_id]], tblwhouse[], tblwhouse[warehouse_name],FALSE() )), "Invalid", "Valid")</f>
        <v>Valid</v>
      </c>
    </row>
    <row r="7834" customFormat="false" ht="15" hidden="false" customHeight="true" outlineLevel="0" collapsed="false">
      <c r="A7834" s="1" t="n">
        <v>7833</v>
      </c>
      <c r="B7834" s="1" t="n">
        <v>4</v>
      </c>
      <c r="C7834" s="1" t="n">
        <v>1850</v>
      </c>
      <c r="D7834" s="1" t="s">
        <v>14890</v>
      </c>
      <c r="E7834" s="1" t="n">
        <v>327</v>
      </c>
      <c r="F7834" s="1" t="n">
        <v>62</v>
      </c>
      <c r="G7834" s="1" t="n">
        <v>1367.47</v>
      </c>
      <c r="H7834" s="4" t="n">
        <v>46019.6009387616</v>
      </c>
      <c r="I78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7833BT22316641850327621367.4746019.6009387616</v>
      </c>
      <c r="J7834" s="1" t="n">
        <f aca="false">COUNTIF(I:I, $I7834)</f>
        <v>1</v>
      </c>
      <c r="K7834" s="1" t="str">
        <f aca="false">IF(ISNA(VLOOKUP(Table4[product_id], tblProducts[], tblProducts[product_name],FALSE() )), "Invalid", "Valid")</f>
        <v>Valid</v>
      </c>
      <c r="L7834" s="5" t="str">
        <f aca="false">IF(ISNA(VLOOKUP(Table4[[#This Row],[warehouse_id]], tblwhouse[], tblwhouse[warehouse_name],FALSE() )), "Invalid", "Valid")</f>
        <v>Valid</v>
      </c>
    </row>
    <row r="7835" customFormat="false" ht="15" hidden="false" customHeight="true" outlineLevel="0" collapsed="false">
      <c r="A7835" s="1" t="n">
        <v>7834</v>
      </c>
      <c r="B7835" s="1" t="n">
        <v>2</v>
      </c>
      <c r="C7835" s="1" t="n">
        <v>2148</v>
      </c>
      <c r="D7835" s="1" t="s">
        <v>14891</v>
      </c>
      <c r="E7835" s="1" t="n">
        <v>368</v>
      </c>
      <c r="F7835" s="1" t="n">
        <v>61</v>
      </c>
      <c r="G7835" s="1" t="n">
        <v>567.91</v>
      </c>
      <c r="H7835" s="4" t="n">
        <v>46120.6009387616</v>
      </c>
      <c r="I78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7834BT6152472214836861567.9146120.6009387616</v>
      </c>
      <c r="J7835" s="1" t="n">
        <f aca="false">COUNTIF(I:I, $I7835)</f>
        <v>1</v>
      </c>
      <c r="K7835" s="1" t="str">
        <f aca="false">IF(ISNA(VLOOKUP(Table4[product_id], tblProducts[], tblProducts[product_name],FALSE() )), "Invalid", "Valid")</f>
        <v>Valid</v>
      </c>
      <c r="L7835" s="5" t="str">
        <f aca="false">IF(ISNA(VLOOKUP(Table4[[#This Row],[warehouse_id]], tblwhouse[], tblwhouse[warehouse_name],FALSE() )), "Invalid", "Valid")</f>
        <v>Valid</v>
      </c>
    </row>
    <row r="7836" customFormat="false" ht="15" hidden="false" customHeight="true" outlineLevel="0" collapsed="false">
      <c r="A7836" s="1" t="n">
        <v>7835</v>
      </c>
      <c r="B7836" s="1" t="n">
        <v>3</v>
      </c>
      <c r="C7836" s="1" t="n">
        <v>2551</v>
      </c>
      <c r="D7836" s="1" t="s">
        <v>14892</v>
      </c>
      <c r="E7836" s="1" t="n">
        <v>390</v>
      </c>
      <c r="F7836" s="1" t="n">
        <v>62</v>
      </c>
      <c r="G7836" s="1" t="n">
        <v>316.88</v>
      </c>
      <c r="H7836" s="4" t="n">
        <v>45997.6009387616</v>
      </c>
      <c r="I78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7835BT3360913255139062316.8845997.6009387616</v>
      </c>
      <c r="J7836" s="1" t="n">
        <f aca="false">COUNTIF(I:I, $I7836)</f>
        <v>1</v>
      </c>
      <c r="K7836" s="1" t="str">
        <f aca="false">IF(ISNA(VLOOKUP(Table4[product_id], tblProducts[], tblProducts[product_name],FALSE() )), "Invalid", "Valid")</f>
        <v>Valid</v>
      </c>
      <c r="L7836" s="5" t="str">
        <f aca="false">IF(ISNA(VLOOKUP(Table4[[#This Row],[warehouse_id]], tblwhouse[], tblwhouse[warehouse_name],FALSE() )), "Invalid", "Valid")</f>
        <v>Valid</v>
      </c>
    </row>
    <row r="7837" customFormat="false" ht="15" hidden="false" customHeight="true" outlineLevel="0" collapsed="false">
      <c r="A7837" s="1" t="n">
        <v>7836</v>
      </c>
      <c r="B7837" s="1" t="n">
        <v>1</v>
      </c>
      <c r="C7837" s="1" t="n">
        <v>1003</v>
      </c>
      <c r="D7837" s="1" t="s">
        <v>14893</v>
      </c>
      <c r="E7837" s="1" t="n">
        <v>23</v>
      </c>
      <c r="F7837" s="1" t="n">
        <v>48</v>
      </c>
      <c r="G7837" s="1" t="n">
        <v>1093.08</v>
      </c>
      <c r="H7837" s="4" t="n">
        <v>45891.6009387616</v>
      </c>
      <c r="I78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7836BT4882351100323481093.0845891.6009387616</v>
      </c>
      <c r="J7837" s="1" t="n">
        <f aca="false">COUNTIF(I:I, $I7837)</f>
        <v>1</v>
      </c>
      <c r="K7837" s="1" t="str">
        <f aca="false">IF(ISNA(VLOOKUP(Table4[product_id], tblProducts[], tblProducts[product_name],FALSE() )), "Invalid", "Valid")</f>
        <v>Valid</v>
      </c>
      <c r="L7837" s="5" t="str">
        <f aca="false">IF(ISNA(VLOOKUP(Table4[[#This Row],[warehouse_id]], tblwhouse[], tblwhouse[warehouse_name],FALSE() )), "Invalid", "Valid")</f>
        <v>Valid</v>
      </c>
    </row>
    <row r="7838" customFormat="false" ht="15" hidden="false" customHeight="true" outlineLevel="0" collapsed="false">
      <c r="A7838" s="1" t="n">
        <v>7837</v>
      </c>
      <c r="B7838" s="1" t="n">
        <v>2</v>
      </c>
      <c r="C7838" s="1" t="n">
        <v>828</v>
      </c>
      <c r="D7838" s="1" t="s">
        <v>14894</v>
      </c>
      <c r="E7838" s="1" t="n">
        <v>213</v>
      </c>
      <c r="F7838" s="1" t="n">
        <v>41</v>
      </c>
      <c r="G7838" s="1" t="n">
        <v>1443.3</v>
      </c>
      <c r="H7838" s="4" t="n">
        <v>45932.6009387616</v>
      </c>
      <c r="I78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7837BT6858252828213411443.345932.6009387616</v>
      </c>
      <c r="J7838" s="1" t="n">
        <f aca="false">COUNTIF(I:I, $I7838)</f>
        <v>1</v>
      </c>
      <c r="K7838" s="1" t="str">
        <f aca="false">IF(ISNA(VLOOKUP(Table4[product_id], tblProducts[], tblProducts[product_name],FALSE() )), "Invalid", "Valid")</f>
        <v>Valid</v>
      </c>
      <c r="L7838" s="5" t="str">
        <f aca="false">IF(ISNA(VLOOKUP(Table4[[#This Row],[warehouse_id]], tblwhouse[], tblwhouse[warehouse_name],FALSE() )), "Invalid", "Valid")</f>
        <v>Valid</v>
      </c>
    </row>
    <row r="7839" customFormat="false" ht="15" hidden="false" customHeight="true" outlineLevel="0" collapsed="false">
      <c r="A7839" s="1" t="n">
        <v>7838</v>
      </c>
      <c r="B7839" s="1" t="n">
        <v>1</v>
      </c>
      <c r="C7839" s="1" t="n">
        <v>2270</v>
      </c>
      <c r="D7839" s="1" t="s">
        <v>14895</v>
      </c>
      <c r="E7839" s="1" t="n">
        <v>342</v>
      </c>
      <c r="F7839" s="1" t="n">
        <v>33</v>
      </c>
      <c r="G7839" s="1" t="n">
        <v>979.43</v>
      </c>
      <c r="H7839" s="4" t="n">
        <v>45919.6009387616</v>
      </c>
      <c r="I78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7838BT4222651227034233979.4345919.6009387616</v>
      </c>
      <c r="J7839" s="1" t="n">
        <f aca="false">COUNTIF(I:I, $I7839)</f>
        <v>1</v>
      </c>
      <c r="K7839" s="1" t="str">
        <f aca="false">IF(ISNA(VLOOKUP(Table4[product_id], tblProducts[], tblProducts[product_name],FALSE() )), "Invalid", "Valid")</f>
        <v>Valid</v>
      </c>
      <c r="L7839" s="5" t="str">
        <f aca="false">IF(ISNA(VLOOKUP(Table4[[#This Row],[warehouse_id]], tblwhouse[], tblwhouse[warehouse_name],FALSE() )), "Invalid", "Valid")</f>
        <v>Valid</v>
      </c>
    </row>
    <row r="7840" customFormat="false" ht="15" hidden="false" customHeight="true" outlineLevel="0" collapsed="false">
      <c r="A7840" s="1" t="n">
        <v>7839</v>
      </c>
      <c r="B7840" s="1" t="n">
        <v>2</v>
      </c>
      <c r="C7840" s="1" t="n">
        <v>241</v>
      </c>
      <c r="D7840" s="1" t="s">
        <v>14896</v>
      </c>
      <c r="E7840" s="1" t="n">
        <v>176</v>
      </c>
      <c r="F7840" s="1" t="n">
        <v>55</v>
      </c>
      <c r="G7840" s="1" t="n">
        <v>1447.57</v>
      </c>
      <c r="H7840" s="4" t="n">
        <v>46176.6009387616</v>
      </c>
      <c r="I78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7839BT9024742241176551447.5746176.6009387616</v>
      </c>
      <c r="J7840" s="1" t="n">
        <f aca="false">COUNTIF(I:I, $I7840)</f>
        <v>1</v>
      </c>
      <c r="K7840" s="1" t="str">
        <f aca="false">IF(ISNA(VLOOKUP(Table4[product_id], tblProducts[], tblProducts[product_name],FALSE() )), "Invalid", "Valid")</f>
        <v>Valid</v>
      </c>
      <c r="L7840" s="5" t="str">
        <f aca="false">IF(ISNA(VLOOKUP(Table4[[#This Row],[warehouse_id]], tblwhouse[], tblwhouse[warehouse_name],FALSE() )), "Invalid", "Valid")</f>
        <v>Valid</v>
      </c>
    </row>
    <row r="7841" customFormat="false" ht="15" hidden="false" customHeight="true" outlineLevel="0" collapsed="false">
      <c r="A7841" s="1" t="n">
        <v>7840</v>
      </c>
      <c r="B7841" s="1" t="n">
        <v>2</v>
      </c>
      <c r="C7841" s="1" t="n">
        <v>789</v>
      </c>
      <c r="D7841" s="1" t="s">
        <v>14897</v>
      </c>
      <c r="E7841" s="1" t="n">
        <v>90</v>
      </c>
      <c r="F7841" s="1" t="n">
        <v>35</v>
      </c>
      <c r="G7841" s="1" t="n">
        <v>1145.28</v>
      </c>
      <c r="H7841" s="4" t="n">
        <v>46164.6009387616</v>
      </c>
      <c r="I78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7840BT372407278990351145.2846164.6009387616</v>
      </c>
      <c r="J7841" s="1" t="n">
        <f aca="false">COUNTIF(I:I, $I7841)</f>
        <v>1</v>
      </c>
      <c r="K7841" s="1" t="str">
        <f aca="false">IF(ISNA(VLOOKUP(Table4[product_id], tblProducts[], tblProducts[product_name],FALSE() )), "Invalid", "Valid")</f>
        <v>Valid</v>
      </c>
      <c r="L7841" s="5" t="str">
        <f aca="false">IF(ISNA(VLOOKUP(Table4[[#This Row],[warehouse_id]], tblwhouse[], tblwhouse[warehouse_name],FALSE() )), "Invalid", "Valid")</f>
        <v>Valid</v>
      </c>
    </row>
    <row r="7842" customFormat="false" ht="15" hidden="false" customHeight="true" outlineLevel="0" collapsed="false">
      <c r="A7842" s="1" t="n">
        <v>7841</v>
      </c>
      <c r="B7842" s="1" t="n">
        <v>4</v>
      </c>
      <c r="C7842" s="1" t="n">
        <v>185</v>
      </c>
      <c r="D7842" s="1" t="s">
        <v>14898</v>
      </c>
      <c r="E7842" s="1" t="n">
        <v>355</v>
      </c>
      <c r="F7842" s="1" t="n">
        <v>69</v>
      </c>
      <c r="G7842" s="1" t="n">
        <v>647.88</v>
      </c>
      <c r="H7842" s="4" t="n">
        <v>45975.6009387616</v>
      </c>
      <c r="I78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7841BT298370418535569647.8845975.6009387616</v>
      </c>
      <c r="J7842" s="1" t="n">
        <f aca="false">COUNTIF(I:I, $I7842)</f>
        <v>1</v>
      </c>
      <c r="K7842" s="1" t="str">
        <f aca="false">IF(ISNA(VLOOKUP(Table4[product_id], tblProducts[], tblProducts[product_name],FALSE() )), "Invalid", "Valid")</f>
        <v>Valid</v>
      </c>
      <c r="L7842" s="5" t="str">
        <f aca="false">IF(ISNA(VLOOKUP(Table4[[#This Row],[warehouse_id]], tblwhouse[], tblwhouse[warehouse_name],FALSE() )), "Invalid", "Valid")</f>
        <v>Valid</v>
      </c>
    </row>
    <row r="7843" customFormat="false" ht="15" hidden="false" customHeight="true" outlineLevel="0" collapsed="false">
      <c r="A7843" s="1" t="n">
        <v>7842</v>
      </c>
      <c r="B7843" s="1" t="n">
        <v>4</v>
      </c>
      <c r="C7843" s="1" t="n">
        <v>1233</v>
      </c>
      <c r="D7843" s="1" t="s">
        <v>14899</v>
      </c>
      <c r="E7843" s="1" t="n">
        <v>339</v>
      </c>
      <c r="F7843" s="1" t="n">
        <v>20</v>
      </c>
      <c r="G7843" s="1" t="n">
        <v>636.35</v>
      </c>
      <c r="H7843" s="4" t="n">
        <v>45902.6009387616</v>
      </c>
      <c r="I78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7842BT9839674123333920636.3545902.6009387616</v>
      </c>
      <c r="J7843" s="1" t="n">
        <f aca="false">COUNTIF(I:I, $I7843)</f>
        <v>1</v>
      </c>
      <c r="K7843" s="1" t="str">
        <f aca="false">IF(ISNA(VLOOKUP(Table4[product_id], tblProducts[], tblProducts[product_name],FALSE() )), "Invalid", "Valid")</f>
        <v>Valid</v>
      </c>
      <c r="L7843" s="5" t="str">
        <f aca="false">IF(ISNA(VLOOKUP(Table4[[#This Row],[warehouse_id]], tblwhouse[], tblwhouse[warehouse_name],FALSE() )), "Invalid", "Valid")</f>
        <v>Valid</v>
      </c>
    </row>
    <row r="7844" customFormat="false" ht="15" hidden="false" customHeight="true" outlineLevel="0" collapsed="false">
      <c r="A7844" s="1" t="n">
        <v>7843</v>
      </c>
      <c r="B7844" s="1" t="n">
        <v>2</v>
      </c>
      <c r="C7844" s="1" t="n">
        <v>2417</v>
      </c>
      <c r="D7844" s="1" t="s">
        <v>14900</v>
      </c>
      <c r="E7844" s="1" t="n">
        <v>134</v>
      </c>
      <c r="F7844" s="1" t="n">
        <v>67</v>
      </c>
      <c r="G7844" s="1" t="n">
        <v>430.02</v>
      </c>
      <c r="H7844" s="4" t="n">
        <v>46116.6009387616</v>
      </c>
      <c r="I78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7843BT1399262241713467430.0246116.6009387616</v>
      </c>
      <c r="J7844" s="1" t="n">
        <f aca="false">COUNTIF(I:I, $I7844)</f>
        <v>1</v>
      </c>
      <c r="K7844" s="1" t="str">
        <f aca="false">IF(ISNA(VLOOKUP(Table4[product_id], tblProducts[], tblProducts[product_name],FALSE() )), "Invalid", "Valid")</f>
        <v>Valid</v>
      </c>
      <c r="L7844" s="5" t="str">
        <f aca="false">IF(ISNA(VLOOKUP(Table4[[#This Row],[warehouse_id]], tblwhouse[], tblwhouse[warehouse_name],FALSE() )), "Invalid", "Valid")</f>
        <v>Valid</v>
      </c>
    </row>
    <row r="7845" customFormat="false" ht="15" hidden="false" customHeight="true" outlineLevel="0" collapsed="false">
      <c r="A7845" s="1" t="n">
        <v>7844</v>
      </c>
      <c r="B7845" s="1" t="n">
        <v>1</v>
      </c>
      <c r="C7845" s="1" t="n">
        <v>601</v>
      </c>
      <c r="D7845" s="1" t="s">
        <v>14901</v>
      </c>
      <c r="E7845" s="1" t="n">
        <v>498</v>
      </c>
      <c r="F7845" s="1" t="n">
        <v>61</v>
      </c>
      <c r="G7845" s="1" t="n">
        <v>1427.97</v>
      </c>
      <c r="H7845" s="4" t="n">
        <v>45875.6009387616</v>
      </c>
      <c r="I78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7844BT1147291601498611427.9745875.6009387616</v>
      </c>
      <c r="J7845" s="1" t="n">
        <f aca="false">COUNTIF(I:I, $I7845)</f>
        <v>1</v>
      </c>
      <c r="K7845" s="1" t="str">
        <f aca="false">IF(ISNA(VLOOKUP(Table4[product_id], tblProducts[], tblProducts[product_name],FALSE() )), "Invalid", "Valid")</f>
        <v>Valid</v>
      </c>
      <c r="L7845" s="5" t="str">
        <f aca="false">IF(ISNA(VLOOKUP(Table4[[#This Row],[warehouse_id]], tblwhouse[], tblwhouse[warehouse_name],FALSE() )), "Invalid", "Valid")</f>
        <v>Valid</v>
      </c>
    </row>
    <row r="7846" customFormat="false" ht="15" hidden="false" customHeight="true" outlineLevel="0" collapsed="false">
      <c r="A7846" s="1" t="n">
        <v>7845</v>
      </c>
      <c r="B7846" s="1" t="n">
        <v>3</v>
      </c>
      <c r="C7846" s="1" t="n">
        <v>449</v>
      </c>
      <c r="D7846" s="1" t="s">
        <v>14902</v>
      </c>
      <c r="E7846" s="1" t="n">
        <v>51</v>
      </c>
      <c r="F7846" s="1" t="n">
        <v>76</v>
      </c>
      <c r="G7846" s="1" t="n">
        <v>1109.9</v>
      </c>
      <c r="H7846" s="4" t="n">
        <v>45878.6009387732</v>
      </c>
      <c r="I78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7845BT724696344951761109.945878.6009387731</v>
      </c>
      <c r="J7846" s="1" t="n">
        <f aca="false">COUNTIF(I:I, $I7846)</f>
        <v>1</v>
      </c>
      <c r="K7846" s="1" t="str">
        <f aca="false">IF(ISNA(VLOOKUP(Table4[product_id], tblProducts[], tblProducts[product_name],FALSE() )), "Invalid", "Valid")</f>
        <v>Valid</v>
      </c>
      <c r="L7846" s="5" t="str">
        <f aca="false">IF(ISNA(VLOOKUP(Table4[[#This Row],[warehouse_id]], tblwhouse[], tblwhouse[warehouse_name],FALSE() )), "Invalid", "Valid")</f>
        <v>Valid</v>
      </c>
    </row>
    <row r="7847" customFormat="false" ht="15" hidden="false" customHeight="true" outlineLevel="0" collapsed="false">
      <c r="A7847" s="1" t="n">
        <v>7846</v>
      </c>
      <c r="B7847" s="1" t="n">
        <v>1</v>
      </c>
      <c r="C7847" s="1" t="n">
        <v>2907</v>
      </c>
      <c r="D7847" s="1" t="s">
        <v>14903</v>
      </c>
      <c r="E7847" s="1" t="n">
        <v>163</v>
      </c>
      <c r="F7847" s="1" t="n">
        <v>49</v>
      </c>
      <c r="G7847" s="1" t="n">
        <v>1487.53</v>
      </c>
      <c r="H7847" s="4" t="n">
        <v>45883.6009387732</v>
      </c>
      <c r="I78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7846BT74035912907163491487.5345883.6009387731</v>
      </c>
      <c r="J7847" s="1" t="n">
        <f aca="false">COUNTIF(I:I, $I7847)</f>
        <v>1</v>
      </c>
      <c r="K7847" s="1" t="str">
        <f aca="false">IF(ISNA(VLOOKUP(Table4[product_id], tblProducts[], tblProducts[product_name],FALSE() )), "Invalid", "Valid")</f>
        <v>Valid</v>
      </c>
      <c r="L7847" s="5" t="str">
        <f aca="false">IF(ISNA(VLOOKUP(Table4[[#This Row],[warehouse_id]], tblwhouse[], tblwhouse[warehouse_name],FALSE() )), "Invalid", "Valid")</f>
        <v>Valid</v>
      </c>
    </row>
    <row r="7848" customFormat="false" ht="15" hidden="false" customHeight="true" outlineLevel="0" collapsed="false">
      <c r="A7848" s="1" t="n">
        <v>7847</v>
      </c>
      <c r="B7848" s="1" t="n">
        <v>4</v>
      </c>
      <c r="C7848" s="1" t="n">
        <v>1850</v>
      </c>
      <c r="D7848" s="1" t="s">
        <v>14904</v>
      </c>
      <c r="E7848" s="1" t="n">
        <v>167</v>
      </c>
      <c r="F7848" s="1" t="n">
        <v>56</v>
      </c>
      <c r="G7848" s="1" t="n">
        <v>1158.26</v>
      </c>
      <c r="H7848" s="4" t="n">
        <v>45948.6009387732</v>
      </c>
      <c r="I78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7847BT60016641850167561158.2645948.6009387731</v>
      </c>
      <c r="J7848" s="1" t="n">
        <f aca="false">COUNTIF(I:I, $I7848)</f>
        <v>1</v>
      </c>
      <c r="K7848" s="1" t="str">
        <f aca="false">IF(ISNA(VLOOKUP(Table4[product_id], tblProducts[], tblProducts[product_name],FALSE() )), "Invalid", "Valid")</f>
        <v>Valid</v>
      </c>
      <c r="L7848" s="5" t="str">
        <f aca="false">IF(ISNA(VLOOKUP(Table4[[#This Row],[warehouse_id]], tblwhouse[], tblwhouse[warehouse_name],FALSE() )), "Invalid", "Valid")</f>
        <v>Valid</v>
      </c>
    </row>
    <row r="7849" customFormat="false" ht="15" hidden="false" customHeight="true" outlineLevel="0" collapsed="false">
      <c r="A7849" s="1" t="n">
        <v>7848</v>
      </c>
      <c r="B7849" s="1" t="n">
        <v>2</v>
      </c>
      <c r="C7849" s="1" t="n">
        <v>1838</v>
      </c>
      <c r="D7849" s="1" t="s">
        <v>14905</v>
      </c>
      <c r="E7849" s="1" t="n">
        <v>442</v>
      </c>
      <c r="F7849" s="1" t="n">
        <v>72</v>
      </c>
      <c r="G7849" s="1" t="n">
        <v>404.05</v>
      </c>
      <c r="H7849" s="4" t="n">
        <v>45986.6009387732</v>
      </c>
      <c r="I78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7848BT5498462183844272404.0545986.6009387731</v>
      </c>
      <c r="J7849" s="1" t="n">
        <f aca="false">COUNTIF(I:I, $I7849)</f>
        <v>1</v>
      </c>
      <c r="K7849" s="1" t="str">
        <f aca="false">IF(ISNA(VLOOKUP(Table4[product_id], tblProducts[], tblProducts[product_name],FALSE() )), "Invalid", "Valid")</f>
        <v>Valid</v>
      </c>
      <c r="L7849" s="5" t="str">
        <f aca="false">IF(ISNA(VLOOKUP(Table4[[#This Row],[warehouse_id]], tblwhouse[], tblwhouse[warehouse_name],FALSE() )), "Invalid", "Valid")</f>
        <v>Valid</v>
      </c>
    </row>
    <row r="7850" customFormat="false" ht="15" hidden="false" customHeight="true" outlineLevel="0" collapsed="false">
      <c r="A7850" s="1" t="n">
        <v>7849</v>
      </c>
      <c r="B7850" s="1" t="n">
        <v>3</v>
      </c>
      <c r="C7850" s="1" t="n">
        <v>2528</v>
      </c>
      <c r="D7850" s="1" t="s">
        <v>14906</v>
      </c>
      <c r="E7850" s="1" t="n">
        <v>457</v>
      </c>
      <c r="F7850" s="1" t="n">
        <v>79</v>
      </c>
      <c r="G7850" s="1" t="n">
        <v>970.79</v>
      </c>
      <c r="H7850" s="4" t="n">
        <v>45898.6009387732</v>
      </c>
      <c r="I78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7849BT5654603252845779970.7945898.6009387731</v>
      </c>
      <c r="J7850" s="1" t="n">
        <f aca="false">COUNTIF(I:I, $I7850)</f>
        <v>1</v>
      </c>
      <c r="K7850" s="1" t="str">
        <f aca="false">IF(ISNA(VLOOKUP(Table4[product_id], tblProducts[], tblProducts[product_name],FALSE() )), "Invalid", "Valid")</f>
        <v>Valid</v>
      </c>
      <c r="L7850" s="5" t="str">
        <f aca="false">IF(ISNA(VLOOKUP(Table4[[#This Row],[warehouse_id]], tblwhouse[], tblwhouse[warehouse_name],FALSE() )), "Invalid", "Valid")</f>
        <v>Valid</v>
      </c>
    </row>
    <row r="7851" customFormat="false" ht="15" hidden="false" customHeight="true" outlineLevel="0" collapsed="false">
      <c r="A7851" s="1" t="n">
        <v>7850</v>
      </c>
      <c r="B7851" s="1" t="n">
        <v>4</v>
      </c>
      <c r="C7851" s="1" t="n">
        <v>1780</v>
      </c>
      <c r="D7851" s="1" t="s">
        <v>11052</v>
      </c>
      <c r="E7851" s="1" t="n">
        <v>11</v>
      </c>
      <c r="F7851" s="1" t="n">
        <v>66</v>
      </c>
      <c r="G7851" s="1" t="n">
        <v>479.5</v>
      </c>
      <c r="H7851" s="4" t="n">
        <v>46074.6009387732</v>
      </c>
      <c r="I78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7850BT952357417801166479.546074.6009387731</v>
      </c>
      <c r="J7851" s="1" t="n">
        <f aca="false">COUNTIF(I:I, $I7851)</f>
        <v>1</v>
      </c>
      <c r="K7851" s="1" t="str">
        <f aca="false">IF(ISNA(VLOOKUP(Table4[product_id], tblProducts[], tblProducts[product_name],FALSE() )), "Invalid", "Valid")</f>
        <v>Valid</v>
      </c>
      <c r="L7851" s="5" t="str">
        <f aca="false">IF(ISNA(VLOOKUP(Table4[[#This Row],[warehouse_id]], tblwhouse[], tblwhouse[warehouse_name],FALSE() )), "Invalid", "Valid")</f>
        <v>Valid</v>
      </c>
    </row>
    <row r="7852" customFormat="false" ht="15" hidden="false" customHeight="true" outlineLevel="0" collapsed="false">
      <c r="A7852" s="1" t="n">
        <v>7851</v>
      </c>
      <c r="B7852" s="1" t="n">
        <v>2</v>
      </c>
      <c r="C7852" s="1" t="n">
        <v>2706</v>
      </c>
      <c r="D7852" s="1" t="s">
        <v>14907</v>
      </c>
      <c r="E7852" s="1" t="n">
        <v>240</v>
      </c>
      <c r="F7852" s="1" t="n">
        <v>57</v>
      </c>
      <c r="G7852" s="1" t="n">
        <v>993.61</v>
      </c>
      <c r="H7852" s="4" t="n">
        <v>46173.6009387732</v>
      </c>
      <c r="I78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7851BT9072582270624057993.6146173.6009387731</v>
      </c>
      <c r="J7852" s="1" t="n">
        <f aca="false">COUNTIF(I:I, $I7852)</f>
        <v>1</v>
      </c>
      <c r="K7852" s="1" t="str">
        <f aca="false">IF(ISNA(VLOOKUP(Table4[product_id], tblProducts[], tblProducts[product_name],FALSE() )), "Invalid", "Valid")</f>
        <v>Valid</v>
      </c>
      <c r="L7852" s="5" t="str">
        <f aca="false">IF(ISNA(VLOOKUP(Table4[[#This Row],[warehouse_id]], tblwhouse[], tblwhouse[warehouse_name],FALSE() )), "Invalid", "Valid")</f>
        <v>Valid</v>
      </c>
    </row>
    <row r="7853" customFormat="false" ht="15" hidden="false" customHeight="true" outlineLevel="0" collapsed="false">
      <c r="A7853" s="1" t="n">
        <v>7852</v>
      </c>
      <c r="B7853" s="1" t="n">
        <v>3</v>
      </c>
      <c r="C7853" s="1" t="n">
        <v>2383</v>
      </c>
      <c r="D7853" s="1" t="s">
        <v>14908</v>
      </c>
      <c r="E7853" s="1" t="n">
        <v>347</v>
      </c>
      <c r="F7853" s="1" t="n">
        <v>32</v>
      </c>
      <c r="G7853" s="1" t="n">
        <v>308.58</v>
      </c>
      <c r="H7853" s="4" t="n">
        <v>46204.6009387732</v>
      </c>
      <c r="I78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7852BT5140453238334732308.5846204.6009387731</v>
      </c>
      <c r="J7853" s="1" t="n">
        <f aca="false">COUNTIF(I:I, $I7853)</f>
        <v>1</v>
      </c>
      <c r="K7853" s="1" t="str">
        <f aca="false">IF(ISNA(VLOOKUP(Table4[product_id], tblProducts[], tblProducts[product_name],FALSE() )), "Invalid", "Valid")</f>
        <v>Valid</v>
      </c>
      <c r="L7853" s="5" t="str">
        <f aca="false">IF(ISNA(VLOOKUP(Table4[[#This Row],[warehouse_id]], tblwhouse[], tblwhouse[warehouse_name],FALSE() )), "Invalid", "Valid")</f>
        <v>Valid</v>
      </c>
    </row>
    <row r="7854" customFormat="false" ht="15" hidden="false" customHeight="true" outlineLevel="0" collapsed="false">
      <c r="A7854" s="1" t="n">
        <v>7853</v>
      </c>
      <c r="B7854" s="1" t="n">
        <v>2</v>
      </c>
      <c r="C7854" s="1" t="n">
        <v>1603</v>
      </c>
      <c r="D7854" s="1" t="s">
        <v>14909</v>
      </c>
      <c r="E7854" s="1" t="n">
        <v>96</v>
      </c>
      <c r="F7854" s="1" t="n">
        <v>56</v>
      </c>
      <c r="G7854" s="1" t="n">
        <v>1025.13</v>
      </c>
      <c r="H7854" s="4" t="n">
        <v>46191.6009387732</v>
      </c>
      <c r="I78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7853BT5317242160396561025.1346191.6009387731</v>
      </c>
      <c r="J7854" s="1" t="n">
        <f aca="false">COUNTIF(I:I, $I7854)</f>
        <v>1</v>
      </c>
      <c r="K7854" s="1" t="str">
        <f aca="false">IF(ISNA(VLOOKUP(Table4[product_id], tblProducts[], tblProducts[product_name],FALSE() )), "Invalid", "Valid")</f>
        <v>Valid</v>
      </c>
      <c r="L7854" s="5" t="str">
        <f aca="false">IF(ISNA(VLOOKUP(Table4[[#This Row],[warehouse_id]], tblwhouse[], tblwhouse[warehouse_name],FALSE() )), "Invalid", "Valid")</f>
        <v>Valid</v>
      </c>
    </row>
    <row r="7855" customFormat="false" ht="15" hidden="false" customHeight="true" outlineLevel="0" collapsed="false">
      <c r="A7855" s="1" t="n">
        <v>7854</v>
      </c>
      <c r="B7855" s="1" t="n">
        <v>1</v>
      </c>
      <c r="C7855" s="1" t="n">
        <v>755</v>
      </c>
      <c r="D7855" s="1" t="s">
        <v>14910</v>
      </c>
      <c r="E7855" s="1" t="n">
        <v>88</v>
      </c>
      <c r="F7855" s="1" t="n">
        <v>79</v>
      </c>
      <c r="G7855" s="1" t="n">
        <v>46.74</v>
      </c>
      <c r="H7855" s="4" t="n">
        <v>46029.6009387732</v>
      </c>
      <c r="I78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7854BT2151901755887946.7446029.6009387731</v>
      </c>
      <c r="J7855" s="1" t="n">
        <f aca="false">COUNTIF(I:I, $I7855)</f>
        <v>1</v>
      </c>
      <c r="K7855" s="1" t="str">
        <f aca="false">IF(ISNA(VLOOKUP(Table4[product_id], tblProducts[], tblProducts[product_name],FALSE() )), "Invalid", "Valid")</f>
        <v>Valid</v>
      </c>
      <c r="L7855" s="5" t="str">
        <f aca="false">IF(ISNA(VLOOKUP(Table4[[#This Row],[warehouse_id]], tblwhouse[], tblwhouse[warehouse_name],FALSE() )), "Invalid", "Valid")</f>
        <v>Valid</v>
      </c>
    </row>
    <row r="7856" customFormat="false" ht="15" hidden="false" customHeight="true" outlineLevel="0" collapsed="false">
      <c r="A7856" s="1" t="n">
        <v>7855</v>
      </c>
      <c r="B7856" s="1" t="n">
        <v>2</v>
      </c>
      <c r="C7856" s="1" t="n">
        <v>2126</v>
      </c>
      <c r="D7856" s="1" t="s">
        <v>14911</v>
      </c>
      <c r="E7856" s="1" t="n">
        <v>401</v>
      </c>
      <c r="F7856" s="1" t="n">
        <v>72</v>
      </c>
      <c r="G7856" s="1" t="n">
        <v>484.17</v>
      </c>
      <c r="H7856" s="4" t="n">
        <v>46125.6009387732</v>
      </c>
      <c r="I78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7855BT8372112212640172484.1746125.6009387731</v>
      </c>
      <c r="J7856" s="1" t="n">
        <f aca="false">COUNTIF(I:I, $I7856)</f>
        <v>1</v>
      </c>
      <c r="K7856" s="1" t="str">
        <f aca="false">IF(ISNA(VLOOKUP(Table4[product_id], tblProducts[], tblProducts[product_name],FALSE() )), "Invalid", "Valid")</f>
        <v>Valid</v>
      </c>
      <c r="L7856" s="5" t="str">
        <f aca="false">IF(ISNA(VLOOKUP(Table4[[#This Row],[warehouse_id]], tblwhouse[], tblwhouse[warehouse_name],FALSE() )), "Invalid", "Valid")</f>
        <v>Valid</v>
      </c>
    </row>
    <row r="7857" customFormat="false" ht="15" hidden="false" customHeight="true" outlineLevel="0" collapsed="false">
      <c r="A7857" s="1" t="n">
        <v>7856</v>
      </c>
      <c r="B7857" s="1" t="n">
        <v>3</v>
      </c>
      <c r="C7857" s="1" t="n">
        <v>2842</v>
      </c>
      <c r="D7857" s="1" t="s">
        <v>14912</v>
      </c>
      <c r="E7857" s="1" t="n">
        <v>101</v>
      </c>
      <c r="F7857" s="1" t="n">
        <v>32</v>
      </c>
      <c r="G7857" s="1" t="n">
        <v>1198.91</v>
      </c>
      <c r="H7857" s="4" t="n">
        <v>46184.6009387732</v>
      </c>
      <c r="I78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7856BT20168632842101321198.9146184.6009387731</v>
      </c>
      <c r="J7857" s="1" t="n">
        <f aca="false">COUNTIF(I:I, $I7857)</f>
        <v>1</v>
      </c>
      <c r="K7857" s="1" t="str">
        <f aca="false">IF(ISNA(VLOOKUP(Table4[product_id], tblProducts[], tblProducts[product_name],FALSE() )), "Invalid", "Valid")</f>
        <v>Valid</v>
      </c>
      <c r="L7857" s="5" t="str">
        <f aca="false">IF(ISNA(VLOOKUP(Table4[[#This Row],[warehouse_id]], tblwhouse[], tblwhouse[warehouse_name],FALSE() )), "Invalid", "Valid")</f>
        <v>Valid</v>
      </c>
    </row>
    <row r="7858" customFormat="false" ht="15" hidden="false" customHeight="true" outlineLevel="0" collapsed="false">
      <c r="A7858" s="1" t="n">
        <v>7857</v>
      </c>
      <c r="B7858" s="1" t="n">
        <v>4</v>
      </c>
      <c r="C7858" s="1" t="n">
        <v>1672</v>
      </c>
      <c r="D7858" s="1" t="s">
        <v>14913</v>
      </c>
      <c r="E7858" s="1" t="n">
        <v>352</v>
      </c>
      <c r="F7858" s="1" t="n">
        <v>45</v>
      </c>
      <c r="G7858" s="1" t="n">
        <v>892.23</v>
      </c>
      <c r="H7858" s="4" t="n">
        <v>45979.6009387732</v>
      </c>
      <c r="I78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7857BT5797804167235245892.2345979.6009387731</v>
      </c>
      <c r="J7858" s="1" t="n">
        <f aca="false">COUNTIF(I:I, $I7858)</f>
        <v>1</v>
      </c>
      <c r="K7858" s="1" t="str">
        <f aca="false">IF(ISNA(VLOOKUP(Table4[product_id], tblProducts[], tblProducts[product_name],FALSE() )), "Invalid", "Valid")</f>
        <v>Valid</v>
      </c>
      <c r="L7858" s="5" t="str">
        <f aca="false">IF(ISNA(VLOOKUP(Table4[[#This Row],[warehouse_id]], tblwhouse[], tblwhouse[warehouse_name],FALSE() )), "Invalid", "Valid")</f>
        <v>Valid</v>
      </c>
    </row>
    <row r="7859" customFormat="false" ht="15" hidden="false" customHeight="true" outlineLevel="0" collapsed="false">
      <c r="A7859" s="1" t="n">
        <v>7858</v>
      </c>
      <c r="B7859" s="1" t="n">
        <v>2</v>
      </c>
      <c r="C7859" s="1" t="n">
        <v>2346</v>
      </c>
      <c r="D7859" s="1" t="s">
        <v>14914</v>
      </c>
      <c r="E7859" s="1" t="n">
        <v>413</v>
      </c>
      <c r="F7859" s="1" t="n">
        <v>62</v>
      </c>
      <c r="G7859" s="1" t="n">
        <v>699.22</v>
      </c>
      <c r="H7859" s="4" t="n">
        <v>45943.6009387732</v>
      </c>
      <c r="I78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7858BT5441082234641362699.2245943.6009387731</v>
      </c>
      <c r="J7859" s="1" t="n">
        <f aca="false">COUNTIF(I:I, $I7859)</f>
        <v>1</v>
      </c>
      <c r="K7859" s="1" t="str">
        <f aca="false">IF(ISNA(VLOOKUP(Table4[product_id], tblProducts[], tblProducts[product_name],FALSE() )), "Invalid", "Valid")</f>
        <v>Valid</v>
      </c>
      <c r="L7859" s="5" t="str">
        <f aca="false">IF(ISNA(VLOOKUP(Table4[[#This Row],[warehouse_id]], tblwhouse[], tblwhouse[warehouse_name],FALSE() )), "Invalid", "Valid")</f>
        <v>Valid</v>
      </c>
    </row>
    <row r="7860" customFormat="false" ht="15" hidden="false" customHeight="true" outlineLevel="0" collapsed="false">
      <c r="A7860" s="1" t="n">
        <v>7859</v>
      </c>
      <c r="B7860" s="1" t="n">
        <v>4</v>
      </c>
      <c r="C7860" s="1" t="n">
        <v>1075</v>
      </c>
      <c r="D7860" s="1" t="s">
        <v>14915</v>
      </c>
      <c r="E7860" s="1" t="n">
        <v>398</v>
      </c>
      <c r="F7860" s="1" t="n">
        <v>48</v>
      </c>
      <c r="G7860" s="1" t="n">
        <v>656.48</v>
      </c>
      <c r="H7860" s="4" t="n">
        <v>46213.6009387732</v>
      </c>
      <c r="I78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7859BT7268274107539848656.4846213.6009387731</v>
      </c>
      <c r="J7860" s="1" t="n">
        <f aca="false">COUNTIF(I:I, $I7860)</f>
        <v>1</v>
      </c>
      <c r="K7860" s="1" t="str">
        <f aca="false">IF(ISNA(VLOOKUP(Table4[product_id], tblProducts[], tblProducts[product_name],FALSE() )), "Invalid", "Valid")</f>
        <v>Valid</v>
      </c>
      <c r="L7860" s="5" t="str">
        <f aca="false">IF(ISNA(VLOOKUP(Table4[[#This Row],[warehouse_id]], tblwhouse[], tblwhouse[warehouse_name],FALSE() )), "Invalid", "Valid")</f>
        <v>Valid</v>
      </c>
    </row>
    <row r="7861" customFormat="false" ht="15" hidden="false" customHeight="true" outlineLevel="0" collapsed="false">
      <c r="A7861" s="1" t="n">
        <v>7860</v>
      </c>
      <c r="B7861" s="1" t="n">
        <v>4</v>
      </c>
      <c r="C7861" s="1" t="n">
        <v>2059</v>
      </c>
      <c r="D7861" s="1" t="s">
        <v>14916</v>
      </c>
      <c r="E7861" s="1" t="n">
        <v>84</v>
      </c>
      <c r="F7861" s="1" t="n">
        <v>65</v>
      </c>
      <c r="G7861" s="1" t="n">
        <v>460.01</v>
      </c>
      <c r="H7861" s="4" t="n">
        <v>46192.6009387732</v>
      </c>
      <c r="I78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7860BT687285420598465460.0146192.6009387731</v>
      </c>
      <c r="J7861" s="1" t="n">
        <f aca="false">COUNTIF(I:I, $I7861)</f>
        <v>1</v>
      </c>
      <c r="K7861" s="1" t="str">
        <f aca="false">IF(ISNA(VLOOKUP(Table4[product_id], tblProducts[], tblProducts[product_name],FALSE() )), "Invalid", "Valid")</f>
        <v>Valid</v>
      </c>
      <c r="L7861" s="5" t="str">
        <f aca="false">IF(ISNA(VLOOKUP(Table4[[#This Row],[warehouse_id]], tblwhouse[], tblwhouse[warehouse_name],FALSE() )), "Invalid", "Valid")</f>
        <v>Valid</v>
      </c>
    </row>
    <row r="7862" customFormat="false" ht="15" hidden="false" customHeight="true" outlineLevel="0" collapsed="false">
      <c r="A7862" s="1" t="n">
        <v>7861</v>
      </c>
      <c r="B7862" s="1" t="n">
        <v>3</v>
      </c>
      <c r="C7862" s="1" t="n">
        <v>476</v>
      </c>
      <c r="D7862" s="1" t="s">
        <v>14917</v>
      </c>
      <c r="E7862" s="1" t="n">
        <v>420</v>
      </c>
      <c r="F7862" s="1" t="n">
        <v>47</v>
      </c>
      <c r="G7862" s="1" t="n">
        <v>151.53</v>
      </c>
      <c r="H7862" s="4" t="n">
        <v>45864.6009387732</v>
      </c>
      <c r="I78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7861BT439336347642047151.5345864.6009387731</v>
      </c>
      <c r="J7862" s="1" t="n">
        <f aca="false">COUNTIF(I:I, $I7862)</f>
        <v>1</v>
      </c>
      <c r="K7862" s="1" t="str">
        <f aca="false">IF(ISNA(VLOOKUP(Table4[product_id], tblProducts[], tblProducts[product_name],FALSE() )), "Invalid", "Valid")</f>
        <v>Valid</v>
      </c>
      <c r="L7862" s="5" t="str">
        <f aca="false">IF(ISNA(VLOOKUP(Table4[[#This Row],[warehouse_id]], tblwhouse[], tblwhouse[warehouse_name],FALSE() )), "Invalid", "Valid")</f>
        <v>Valid</v>
      </c>
    </row>
    <row r="7863" customFormat="false" ht="15" hidden="false" customHeight="true" outlineLevel="0" collapsed="false">
      <c r="A7863" s="1" t="n">
        <v>7862</v>
      </c>
      <c r="B7863" s="1" t="n">
        <v>4</v>
      </c>
      <c r="C7863" s="1" t="n">
        <v>2617</v>
      </c>
      <c r="D7863" s="1" t="s">
        <v>14918</v>
      </c>
      <c r="E7863" s="1" t="n">
        <v>224</v>
      </c>
      <c r="F7863" s="1" t="n">
        <v>40</v>
      </c>
      <c r="G7863" s="1" t="n">
        <v>394.33</v>
      </c>
      <c r="H7863" s="4" t="n">
        <v>46207.6009387732</v>
      </c>
      <c r="I78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7862BT9255114261722440394.3346207.6009387731</v>
      </c>
      <c r="J7863" s="1" t="n">
        <f aca="false">COUNTIF(I:I, $I7863)</f>
        <v>1</v>
      </c>
      <c r="K7863" s="1" t="str">
        <f aca="false">IF(ISNA(VLOOKUP(Table4[product_id], tblProducts[], tblProducts[product_name],FALSE() )), "Invalid", "Valid")</f>
        <v>Valid</v>
      </c>
      <c r="L7863" s="5" t="str">
        <f aca="false">IF(ISNA(VLOOKUP(Table4[[#This Row],[warehouse_id]], tblwhouse[], tblwhouse[warehouse_name],FALSE() )), "Invalid", "Valid")</f>
        <v>Valid</v>
      </c>
    </row>
    <row r="7864" customFormat="false" ht="15" hidden="false" customHeight="true" outlineLevel="0" collapsed="false">
      <c r="A7864" s="1" t="n">
        <v>7863</v>
      </c>
      <c r="B7864" s="1" t="n">
        <v>4</v>
      </c>
      <c r="C7864" s="1" t="n">
        <v>722</v>
      </c>
      <c r="D7864" s="1" t="s">
        <v>14919</v>
      </c>
      <c r="E7864" s="1" t="n">
        <v>333</v>
      </c>
      <c r="F7864" s="1" t="n">
        <v>30</v>
      </c>
      <c r="G7864" s="1" t="n">
        <v>599.13</v>
      </c>
      <c r="H7864" s="4" t="n">
        <v>45866.6009387732</v>
      </c>
      <c r="I78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7863BT529483472233330599.1345866.6009387731</v>
      </c>
      <c r="J7864" s="1" t="n">
        <f aca="false">COUNTIF(I:I, $I7864)</f>
        <v>1</v>
      </c>
      <c r="K7864" s="1" t="str">
        <f aca="false">IF(ISNA(VLOOKUP(Table4[product_id], tblProducts[], tblProducts[product_name],FALSE() )), "Invalid", "Valid")</f>
        <v>Valid</v>
      </c>
      <c r="L7864" s="5" t="str">
        <f aca="false">IF(ISNA(VLOOKUP(Table4[[#This Row],[warehouse_id]], tblwhouse[], tblwhouse[warehouse_name],FALSE() )), "Invalid", "Valid")</f>
        <v>Valid</v>
      </c>
    </row>
    <row r="7865" customFormat="false" ht="15" hidden="false" customHeight="true" outlineLevel="0" collapsed="false">
      <c r="A7865" s="1" t="n">
        <v>7864</v>
      </c>
      <c r="B7865" s="1" t="n">
        <v>4</v>
      </c>
      <c r="C7865" s="1" t="n">
        <v>1253</v>
      </c>
      <c r="D7865" s="1" t="s">
        <v>14920</v>
      </c>
      <c r="E7865" s="1" t="n">
        <v>371</v>
      </c>
      <c r="F7865" s="1" t="n">
        <v>52</v>
      </c>
      <c r="G7865" s="1" t="n">
        <v>168.87</v>
      </c>
      <c r="H7865" s="4" t="n">
        <v>46100.6009387732</v>
      </c>
      <c r="I78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7864BT6579344125337152168.8746100.6009387731</v>
      </c>
      <c r="J7865" s="1" t="n">
        <f aca="false">COUNTIF(I:I, $I7865)</f>
        <v>1</v>
      </c>
      <c r="K7865" s="1" t="str">
        <f aca="false">IF(ISNA(VLOOKUP(Table4[product_id], tblProducts[], tblProducts[product_name],FALSE() )), "Invalid", "Valid")</f>
        <v>Valid</v>
      </c>
      <c r="L7865" s="5" t="str">
        <f aca="false">IF(ISNA(VLOOKUP(Table4[[#This Row],[warehouse_id]], tblwhouse[], tblwhouse[warehouse_name],FALSE() )), "Invalid", "Valid")</f>
        <v>Valid</v>
      </c>
    </row>
    <row r="7866" customFormat="false" ht="15" hidden="false" customHeight="true" outlineLevel="0" collapsed="false">
      <c r="A7866" s="1" t="n">
        <v>7865</v>
      </c>
      <c r="B7866" s="1" t="n">
        <v>2</v>
      </c>
      <c r="C7866" s="1" t="n">
        <v>2347</v>
      </c>
      <c r="D7866" s="1" t="s">
        <v>14921</v>
      </c>
      <c r="E7866" s="1" t="n">
        <v>340</v>
      </c>
      <c r="F7866" s="1" t="n">
        <v>26</v>
      </c>
      <c r="G7866" s="1" t="n">
        <v>1221.43</v>
      </c>
      <c r="H7866" s="4" t="n">
        <v>46116.6009387732</v>
      </c>
      <c r="I78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7865BT98744522347340261221.4346116.6009387731</v>
      </c>
      <c r="J7866" s="1" t="n">
        <f aca="false">COUNTIF(I:I, $I7866)</f>
        <v>1</v>
      </c>
      <c r="K7866" s="1" t="str">
        <f aca="false">IF(ISNA(VLOOKUP(Table4[product_id], tblProducts[], tblProducts[product_name],FALSE() )), "Invalid", "Valid")</f>
        <v>Valid</v>
      </c>
      <c r="L7866" s="5" t="str">
        <f aca="false">IF(ISNA(VLOOKUP(Table4[[#This Row],[warehouse_id]], tblwhouse[], tblwhouse[warehouse_name],FALSE() )), "Invalid", "Valid")</f>
        <v>Valid</v>
      </c>
    </row>
    <row r="7867" customFormat="false" ht="15" hidden="false" customHeight="true" outlineLevel="0" collapsed="false">
      <c r="A7867" s="1" t="n">
        <v>7866</v>
      </c>
      <c r="B7867" s="1" t="n">
        <v>4</v>
      </c>
      <c r="C7867" s="1" t="n">
        <v>346</v>
      </c>
      <c r="D7867" s="1" t="s">
        <v>14922</v>
      </c>
      <c r="E7867" s="1" t="n">
        <v>359</v>
      </c>
      <c r="F7867" s="1" t="n">
        <v>39</v>
      </c>
      <c r="G7867" s="1" t="n">
        <v>406.42</v>
      </c>
      <c r="H7867" s="4" t="n">
        <v>45942.6009387732</v>
      </c>
      <c r="I78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7866BT589918434635939406.4245942.6009387731</v>
      </c>
      <c r="J7867" s="1" t="n">
        <f aca="false">COUNTIF(I:I, $I7867)</f>
        <v>1</v>
      </c>
      <c r="K7867" s="1" t="str">
        <f aca="false">IF(ISNA(VLOOKUP(Table4[product_id], tblProducts[], tblProducts[product_name],FALSE() )), "Invalid", "Valid")</f>
        <v>Valid</v>
      </c>
      <c r="L7867" s="5" t="str">
        <f aca="false">IF(ISNA(VLOOKUP(Table4[[#This Row],[warehouse_id]], tblwhouse[], tblwhouse[warehouse_name],FALSE() )), "Invalid", "Valid")</f>
        <v>Valid</v>
      </c>
    </row>
    <row r="7868" customFormat="false" ht="15" hidden="false" customHeight="true" outlineLevel="0" collapsed="false">
      <c r="A7868" s="1" t="n">
        <v>7867</v>
      </c>
      <c r="B7868" s="1" t="n">
        <v>4</v>
      </c>
      <c r="C7868" s="1" t="n">
        <v>1826</v>
      </c>
      <c r="D7868" s="1" t="s">
        <v>14923</v>
      </c>
      <c r="E7868" s="1" t="n">
        <v>357</v>
      </c>
      <c r="F7868" s="1" t="n">
        <v>71</v>
      </c>
      <c r="G7868" s="1" t="n">
        <v>540.64</v>
      </c>
      <c r="H7868" s="4" t="n">
        <v>46126.6009387732</v>
      </c>
      <c r="I78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7867BT3922334182635771540.6446126.6009387731</v>
      </c>
      <c r="J7868" s="1" t="n">
        <f aca="false">COUNTIF(I:I, $I7868)</f>
        <v>1</v>
      </c>
      <c r="K7868" s="1" t="str">
        <f aca="false">IF(ISNA(VLOOKUP(Table4[product_id], tblProducts[], tblProducts[product_name],FALSE() )), "Invalid", "Valid")</f>
        <v>Valid</v>
      </c>
      <c r="L7868" s="5" t="str">
        <f aca="false">IF(ISNA(VLOOKUP(Table4[[#This Row],[warehouse_id]], tblwhouse[], tblwhouse[warehouse_name],FALSE() )), "Invalid", "Valid")</f>
        <v>Valid</v>
      </c>
    </row>
    <row r="7869" customFormat="false" ht="15" hidden="false" customHeight="true" outlineLevel="0" collapsed="false">
      <c r="A7869" s="1" t="n">
        <v>7868</v>
      </c>
      <c r="B7869" s="1" t="n">
        <v>3</v>
      </c>
      <c r="C7869" s="1" t="n">
        <v>1896</v>
      </c>
      <c r="D7869" s="1" t="s">
        <v>14924</v>
      </c>
      <c r="E7869" s="1" t="n">
        <v>74</v>
      </c>
      <c r="F7869" s="1" t="n">
        <v>49</v>
      </c>
      <c r="G7869" s="1" t="n">
        <v>1317.63</v>
      </c>
      <c r="H7869" s="4" t="n">
        <v>46058.6009387732</v>
      </c>
      <c r="I78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7868BT7711193189674491317.6346058.6009387731</v>
      </c>
      <c r="J7869" s="1" t="n">
        <f aca="false">COUNTIF(I:I, $I7869)</f>
        <v>1</v>
      </c>
      <c r="K7869" s="1" t="str">
        <f aca="false">IF(ISNA(VLOOKUP(Table4[product_id], tblProducts[], tblProducts[product_name],FALSE() )), "Invalid", "Valid")</f>
        <v>Valid</v>
      </c>
      <c r="L7869" s="5" t="str">
        <f aca="false">IF(ISNA(VLOOKUP(Table4[[#This Row],[warehouse_id]], tblwhouse[], tblwhouse[warehouse_name],FALSE() )), "Invalid", "Valid")</f>
        <v>Valid</v>
      </c>
    </row>
    <row r="7870" customFormat="false" ht="15" hidden="false" customHeight="true" outlineLevel="0" collapsed="false">
      <c r="A7870" s="1" t="n">
        <v>7869</v>
      </c>
      <c r="B7870" s="1" t="n">
        <v>3</v>
      </c>
      <c r="C7870" s="1" t="n">
        <v>1724</v>
      </c>
      <c r="D7870" s="1" t="s">
        <v>14925</v>
      </c>
      <c r="E7870" s="1" t="n">
        <v>232</v>
      </c>
      <c r="F7870" s="1" t="n">
        <v>53</v>
      </c>
      <c r="G7870" s="1" t="n">
        <v>1283.3</v>
      </c>
      <c r="H7870" s="4" t="n">
        <v>45913.6009387732</v>
      </c>
      <c r="I78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7869BT75395931724232531283.345913.6009387731</v>
      </c>
      <c r="J7870" s="1" t="n">
        <f aca="false">COUNTIF(I:I, $I7870)</f>
        <v>1</v>
      </c>
      <c r="K7870" s="1" t="str">
        <f aca="false">IF(ISNA(VLOOKUP(Table4[product_id], tblProducts[], tblProducts[product_name],FALSE() )), "Invalid", "Valid")</f>
        <v>Valid</v>
      </c>
      <c r="L7870" s="5" t="str">
        <f aca="false">IF(ISNA(VLOOKUP(Table4[[#This Row],[warehouse_id]], tblwhouse[], tblwhouse[warehouse_name],FALSE() )), "Invalid", "Valid")</f>
        <v>Valid</v>
      </c>
    </row>
    <row r="7871" customFormat="false" ht="15" hidden="false" customHeight="true" outlineLevel="0" collapsed="false">
      <c r="A7871" s="1" t="n">
        <v>7870</v>
      </c>
      <c r="B7871" s="1" t="n">
        <v>4</v>
      </c>
      <c r="C7871" s="1" t="n">
        <v>736</v>
      </c>
      <c r="D7871" s="1" t="s">
        <v>14926</v>
      </c>
      <c r="E7871" s="1" t="n">
        <v>207</v>
      </c>
      <c r="F7871" s="1" t="n">
        <v>54</v>
      </c>
      <c r="G7871" s="1" t="n">
        <v>1391.19</v>
      </c>
      <c r="H7871" s="4" t="n">
        <v>46046.6009387732</v>
      </c>
      <c r="I78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7870BT6936234736207541391.1946046.6009387731</v>
      </c>
      <c r="J7871" s="1" t="n">
        <f aca="false">COUNTIF(I:I, $I7871)</f>
        <v>1</v>
      </c>
      <c r="K7871" s="1" t="str">
        <f aca="false">IF(ISNA(VLOOKUP(Table4[product_id], tblProducts[], tblProducts[product_name],FALSE() )), "Invalid", "Valid")</f>
        <v>Valid</v>
      </c>
      <c r="L7871" s="5" t="str">
        <f aca="false">IF(ISNA(VLOOKUP(Table4[[#This Row],[warehouse_id]], tblwhouse[], tblwhouse[warehouse_name],FALSE() )), "Invalid", "Valid")</f>
        <v>Valid</v>
      </c>
    </row>
    <row r="7872" customFormat="false" ht="15" hidden="false" customHeight="true" outlineLevel="0" collapsed="false">
      <c r="A7872" s="1" t="n">
        <v>7871</v>
      </c>
      <c r="B7872" s="1" t="n">
        <v>2</v>
      </c>
      <c r="C7872" s="1" t="n">
        <v>1462</v>
      </c>
      <c r="D7872" s="1" t="s">
        <v>14927</v>
      </c>
      <c r="E7872" s="1" t="n">
        <v>287</v>
      </c>
      <c r="F7872" s="1" t="n">
        <v>30</v>
      </c>
      <c r="G7872" s="1" t="n">
        <v>1233.15</v>
      </c>
      <c r="H7872" s="4" t="n">
        <v>46191.6009387732</v>
      </c>
      <c r="I78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7871BT13982921462287301233.1546191.6009387731</v>
      </c>
      <c r="J7872" s="1" t="n">
        <f aca="false">COUNTIF(I:I, $I7872)</f>
        <v>1</v>
      </c>
      <c r="K7872" s="1" t="str">
        <f aca="false">IF(ISNA(VLOOKUP(Table4[product_id], tblProducts[], tblProducts[product_name],FALSE() )), "Invalid", "Valid")</f>
        <v>Valid</v>
      </c>
      <c r="L7872" s="5" t="str">
        <f aca="false">IF(ISNA(VLOOKUP(Table4[[#This Row],[warehouse_id]], tblwhouse[], tblwhouse[warehouse_name],FALSE() )), "Invalid", "Valid")</f>
        <v>Valid</v>
      </c>
    </row>
    <row r="7873" customFormat="false" ht="15" hidden="false" customHeight="true" outlineLevel="0" collapsed="false">
      <c r="A7873" s="1" t="n">
        <v>7872</v>
      </c>
      <c r="B7873" s="1" t="n">
        <v>2</v>
      </c>
      <c r="C7873" s="1" t="n">
        <v>467</v>
      </c>
      <c r="D7873" s="1" t="s">
        <v>14928</v>
      </c>
      <c r="E7873" s="1" t="n">
        <v>494</v>
      </c>
      <c r="F7873" s="1" t="n">
        <v>74</v>
      </c>
      <c r="G7873" s="1" t="n">
        <v>99.04</v>
      </c>
      <c r="H7873" s="4" t="n">
        <v>46161.6009387732</v>
      </c>
      <c r="I78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7872BT57022824674947499.0446161.6009387731</v>
      </c>
      <c r="J7873" s="1" t="n">
        <f aca="false">COUNTIF(I:I, $I7873)</f>
        <v>1</v>
      </c>
      <c r="K7873" s="1" t="str">
        <f aca="false">IF(ISNA(VLOOKUP(Table4[product_id], tblProducts[], tblProducts[product_name],FALSE() )), "Invalid", "Valid")</f>
        <v>Valid</v>
      </c>
      <c r="L7873" s="5" t="str">
        <f aca="false">IF(ISNA(VLOOKUP(Table4[[#This Row],[warehouse_id]], tblwhouse[], tblwhouse[warehouse_name],FALSE() )), "Invalid", "Valid")</f>
        <v>Valid</v>
      </c>
    </row>
    <row r="7874" customFormat="false" ht="15" hidden="false" customHeight="true" outlineLevel="0" collapsed="false">
      <c r="A7874" s="1" t="n">
        <v>7873</v>
      </c>
      <c r="B7874" s="1" t="n">
        <v>3</v>
      </c>
      <c r="C7874" s="1" t="n">
        <v>432</v>
      </c>
      <c r="D7874" s="1" t="s">
        <v>14929</v>
      </c>
      <c r="E7874" s="1" t="n">
        <v>280</v>
      </c>
      <c r="F7874" s="1" t="n">
        <v>50</v>
      </c>
      <c r="G7874" s="1" t="n">
        <v>1424.03</v>
      </c>
      <c r="H7874" s="4" t="n">
        <v>46209.6009387732</v>
      </c>
      <c r="I78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7873BT8632493432280501424.0346209.6009387731</v>
      </c>
      <c r="J7874" s="1" t="n">
        <f aca="false">COUNTIF(I:I, $I7874)</f>
        <v>1</v>
      </c>
      <c r="K7874" s="1" t="str">
        <f aca="false">IF(ISNA(VLOOKUP(Table4[product_id], tblProducts[], tblProducts[product_name],FALSE() )), "Invalid", "Valid")</f>
        <v>Valid</v>
      </c>
      <c r="L7874" s="5" t="str">
        <f aca="false">IF(ISNA(VLOOKUP(Table4[[#This Row],[warehouse_id]], tblwhouse[], tblwhouse[warehouse_name],FALSE() )), "Invalid", "Valid")</f>
        <v>Valid</v>
      </c>
    </row>
    <row r="7875" customFormat="false" ht="15" hidden="false" customHeight="true" outlineLevel="0" collapsed="false">
      <c r="A7875" s="1" t="n">
        <v>7874</v>
      </c>
      <c r="B7875" s="1" t="n">
        <v>2</v>
      </c>
      <c r="C7875" s="1" t="n">
        <v>1886</v>
      </c>
      <c r="D7875" s="1" t="s">
        <v>14930</v>
      </c>
      <c r="E7875" s="1" t="n">
        <v>102</v>
      </c>
      <c r="F7875" s="1" t="n">
        <v>53</v>
      </c>
      <c r="G7875" s="1" t="n">
        <v>1022.85</v>
      </c>
      <c r="H7875" s="4" t="n">
        <v>45932.6009387732</v>
      </c>
      <c r="I78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7874BT17491721886102531022.8545932.6009387731</v>
      </c>
      <c r="J7875" s="1" t="n">
        <f aca="false">COUNTIF(I:I, $I7875)</f>
        <v>1</v>
      </c>
      <c r="K7875" s="1" t="str">
        <f aca="false">IF(ISNA(VLOOKUP(Table4[product_id], tblProducts[], tblProducts[product_name],FALSE() )), "Invalid", "Valid")</f>
        <v>Valid</v>
      </c>
      <c r="L7875" s="5" t="str">
        <f aca="false">IF(ISNA(VLOOKUP(Table4[[#This Row],[warehouse_id]], tblwhouse[], tblwhouse[warehouse_name],FALSE() )), "Invalid", "Valid")</f>
        <v>Valid</v>
      </c>
    </row>
    <row r="7876" customFormat="false" ht="15" hidden="false" customHeight="true" outlineLevel="0" collapsed="false">
      <c r="A7876" s="1" t="n">
        <v>7875</v>
      </c>
      <c r="B7876" s="1" t="n">
        <v>2</v>
      </c>
      <c r="C7876" s="1" t="n">
        <v>870</v>
      </c>
      <c r="D7876" s="1" t="s">
        <v>14931</v>
      </c>
      <c r="E7876" s="1" t="n">
        <v>257</v>
      </c>
      <c r="F7876" s="1" t="n">
        <v>55</v>
      </c>
      <c r="G7876" s="1" t="n">
        <v>341.76</v>
      </c>
      <c r="H7876" s="4" t="n">
        <v>45873.6009387732</v>
      </c>
      <c r="I78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7875BT184076287025755341.7645873.6009387731</v>
      </c>
      <c r="J7876" s="1" t="n">
        <f aca="false">COUNTIF(I:I, $I7876)</f>
        <v>1</v>
      </c>
      <c r="K7876" s="1" t="str">
        <f aca="false">IF(ISNA(VLOOKUP(Table4[product_id], tblProducts[], tblProducts[product_name],FALSE() )), "Invalid", "Valid")</f>
        <v>Valid</v>
      </c>
      <c r="L7876" s="5" t="str">
        <f aca="false">IF(ISNA(VLOOKUP(Table4[[#This Row],[warehouse_id]], tblwhouse[], tblwhouse[warehouse_name],FALSE() )), "Invalid", "Valid")</f>
        <v>Valid</v>
      </c>
    </row>
    <row r="7877" customFormat="false" ht="15" hidden="false" customHeight="true" outlineLevel="0" collapsed="false">
      <c r="A7877" s="1" t="n">
        <v>7876</v>
      </c>
      <c r="B7877" s="1" t="n">
        <v>4</v>
      </c>
      <c r="C7877" s="1" t="n">
        <v>451</v>
      </c>
      <c r="D7877" s="1" t="s">
        <v>14932</v>
      </c>
      <c r="E7877" s="1" t="n">
        <v>109</v>
      </c>
      <c r="F7877" s="1" t="n">
        <v>47</v>
      </c>
      <c r="G7877" s="1" t="n">
        <v>216.28</v>
      </c>
      <c r="H7877" s="4" t="n">
        <v>46205.6009387732</v>
      </c>
      <c r="I78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7876BT267511445110947216.2846205.6009387731</v>
      </c>
      <c r="J7877" s="1" t="n">
        <f aca="false">COUNTIF(I:I, $I7877)</f>
        <v>1</v>
      </c>
      <c r="K7877" s="1" t="str">
        <f aca="false">IF(ISNA(VLOOKUP(Table4[product_id], tblProducts[], tblProducts[product_name],FALSE() )), "Invalid", "Valid")</f>
        <v>Valid</v>
      </c>
      <c r="L7877" s="5" t="str">
        <f aca="false">IF(ISNA(VLOOKUP(Table4[[#This Row],[warehouse_id]], tblwhouse[], tblwhouse[warehouse_name],FALSE() )), "Invalid", "Valid")</f>
        <v>Valid</v>
      </c>
    </row>
    <row r="7878" customFormat="false" ht="15" hidden="false" customHeight="true" outlineLevel="0" collapsed="false">
      <c r="A7878" s="1" t="n">
        <v>7877</v>
      </c>
      <c r="B7878" s="1" t="n">
        <v>1</v>
      </c>
      <c r="C7878" s="1" t="n">
        <v>1591</v>
      </c>
      <c r="D7878" s="1" t="s">
        <v>14933</v>
      </c>
      <c r="E7878" s="1" t="n">
        <v>10</v>
      </c>
      <c r="F7878" s="1" t="n">
        <v>44</v>
      </c>
      <c r="G7878" s="1" t="n">
        <v>988.83</v>
      </c>
      <c r="H7878" s="4" t="n">
        <v>46044.6009387732</v>
      </c>
      <c r="I78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7877BT527633115911044988.8346044.6009387731</v>
      </c>
      <c r="J7878" s="1" t="n">
        <f aca="false">COUNTIF(I:I, $I7878)</f>
        <v>1</v>
      </c>
      <c r="K7878" s="1" t="str">
        <f aca="false">IF(ISNA(VLOOKUP(Table4[product_id], tblProducts[], tblProducts[product_name],FALSE() )), "Invalid", "Valid")</f>
        <v>Valid</v>
      </c>
      <c r="L7878" s="5" t="str">
        <f aca="false">IF(ISNA(VLOOKUP(Table4[[#This Row],[warehouse_id]], tblwhouse[], tblwhouse[warehouse_name],FALSE() )), "Invalid", "Valid")</f>
        <v>Valid</v>
      </c>
    </row>
    <row r="7879" customFormat="false" ht="15" hidden="false" customHeight="true" outlineLevel="0" collapsed="false">
      <c r="A7879" s="1" t="n">
        <v>7878</v>
      </c>
      <c r="B7879" s="1" t="n">
        <v>3</v>
      </c>
      <c r="C7879" s="1" t="n">
        <v>599</v>
      </c>
      <c r="D7879" s="1" t="s">
        <v>14934</v>
      </c>
      <c r="E7879" s="1" t="n">
        <v>370</v>
      </c>
      <c r="F7879" s="1" t="n">
        <v>54</v>
      </c>
      <c r="G7879" s="1" t="n">
        <v>421.75</v>
      </c>
      <c r="H7879" s="4" t="n">
        <v>46028.6009387732</v>
      </c>
      <c r="I78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7878BT880580359937054421.7546028.6009387731</v>
      </c>
      <c r="J7879" s="1" t="n">
        <f aca="false">COUNTIF(I:I, $I7879)</f>
        <v>1</v>
      </c>
      <c r="K7879" s="1" t="str">
        <f aca="false">IF(ISNA(VLOOKUP(Table4[product_id], tblProducts[], tblProducts[product_name],FALSE() )), "Invalid", "Valid")</f>
        <v>Valid</v>
      </c>
      <c r="L7879" s="5" t="str">
        <f aca="false">IF(ISNA(VLOOKUP(Table4[[#This Row],[warehouse_id]], tblwhouse[], tblwhouse[warehouse_name],FALSE() )), "Invalid", "Valid")</f>
        <v>Valid</v>
      </c>
    </row>
    <row r="7880" customFormat="false" ht="15" hidden="false" customHeight="true" outlineLevel="0" collapsed="false">
      <c r="A7880" s="1" t="n">
        <v>7879</v>
      </c>
      <c r="B7880" s="1" t="n">
        <v>2</v>
      </c>
      <c r="C7880" s="1" t="n">
        <v>1739</v>
      </c>
      <c r="D7880" s="1" t="s">
        <v>14935</v>
      </c>
      <c r="E7880" s="1" t="n">
        <v>453</v>
      </c>
      <c r="F7880" s="1" t="n">
        <v>25</v>
      </c>
      <c r="G7880" s="1" t="n">
        <v>175.06</v>
      </c>
      <c r="H7880" s="4" t="n">
        <v>46098.6009387732</v>
      </c>
      <c r="I78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7879BT6870352173945325175.0646098.6009387731</v>
      </c>
      <c r="J7880" s="1" t="n">
        <f aca="false">COUNTIF(I:I, $I7880)</f>
        <v>1</v>
      </c>
      <c r="K7880" s="1" t="str">
        <f aca="false">IF(ISNA(VLOOKUP(Table4[product_id], tblProducts[], tblProducts[product_name],FALSE() )), "Invalid", "Valid")</f>
        <v>Valid</v>
      </c>
      <c r="L7880" s="5" t="str">
        <f aca="false">IF(ISNA(VLOOKUP(Table4[[#This Row],[warehouse_id]], tblwhouse[], tblwhouse[warehouse_name],FALSE() )), "Invalid", "Valid")</f>
        <v>Valid</v>
      </c>
    </row>
    <row r="7881" customFormat="false" ht="15" hidden="false" customHeight="true" outlineLevel="0" collapsed="false">
      <c r="A7881" s="1" t="n">
        <v>7880</v>
      </c>
      <c r="B7881" s="1" t="n">
        <v>2</v>
      </c>
      <c r="C7881" s="1" t="n">
        <v>628</v>
      </c>
      <c r="D7881" s="1" t="s">
        <v>14936</v>
      </c>
      <c r="E7881" s="1" t="n">
        <v>465</v>
      </c>
      <c r="F7881" s="1" t="n">
        <v>72</v>
      </c>
      <c r="G7881" s="1" t="n">
        <v>835.06</v>
      </c>
      <c r="H7881" s="4" t="n">
        <v>46207.6009387732</v>
      </c>
      <c r="I78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7880BT193063262846572835.0646207.6009387731</v>
      </c>
      <c r="J7881" s="1" t="n">
        <f aca="false">COUNTIF(I:I, $I7881)</f>
        <v>1</v>
      </c>
      <c r="K7881" s="1" t="str">
        <f aca="false">IF(ISNA(VLOOKUP(Table4[product_id], tblProducts[], tblProducts[product_name],FALSE() )), "Invalid", "Valid")</f>
        <v>Valid</v>
      </c>
      <c r="L7881" s="5" t="str">
        <f aca="false">IF(ISNA(VLOOKUP(Table4[[#This Row],[warehouse_id]], tblwhouse[], tblwhouse[warehouse_name],FALSE() )), "Invalid", "Valid")</f>
        <v>Valid</v>
      </c>
    </row>
    <row r="7882" customFormat="false" ht="15" hidden="false" customHeight="true" outlineLevel="0" collapsed="false">
      <c r="A7882" s="1" t="n">
        <v>7881</v>
      </c>
      <c r="B7882" s="1" t="n">
        <v>1</v>
      </c>
      <c r="C7882" s="1" t="n">
        <v>535</v>
      </c>
      <c r="D7882" s="1" t="s">
        <v>14937</v>
      </c>
      <c r="E7882" s="1" t="n">
        <v>203</v>
      </c>
      <c r="F7882" s="1" t="n">
        <v>74</v>
      </c>
      <c r="G7882" s="1" t="n">
        <v>564.67</v>
      </c>
      <c r="H7882" s="4" t="n">
        <v>46051.6009387732</v>
      </c>
      <c r="I78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7881BT833126153520374564.6746051.6009387731</v>
      </c>
      <c r="J7882" s="1" t="n">
        <f aca="false">COUNTIF(I:I, $I7882)</f>
        <v>1</v>
      </c>
      <c r="K7882" s="1" t="str">
        <f aca="false">IF(ISNA(VLOOKUP(Table4[product_id], tblProducts[], tblProducts[product_name],FALSE() )), "Invalid", "Valid")</f>
        <v>Valid</v>
      </c>
      <c r="L7882" s="5" t="str">
        <f aca="false">IF(ISNA(VLOOKUP(Table4[[#This Row],[warehouse_id]], tblwhouse[], tblwhouse[warehouse_name],FALSE() )), "Invalid", "Valid")</f>
        <v>Valid</v>
      </c>
    </row>
    <row r="7883" customFormat="false" ht="15" hidden="false" customHeight="true" outlineLevel="0" collapsed="false">
      <c r="A7883" s="1" t="n">
        <v>7882</v>
      </c>
      <c r="B7883" s="1" t="n">
        <v>1</v>
      </c>
      <c r="C7883" s="1" t="n">
        <v>2783</v>
      </c>
      <c r="D7883" s="1" t="s">
        <v>14938</v>
      </c>
      <c r="E7883" s="1" t="n">
        <v>54</v>
      </c>
      <c r="F7883" s="1" t="n">
        <v>72</v>
      </c>
      <c r="G7883" s="1" t="n">
        <v>451.24</v>
      </c>
      <c r="H7883" s="4" t="n">
        <v>46086.6009387732</v>
      </c>
      <c r="I78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7882BT693035127835472451.2446086.6009387731</v>
      </c>
      <c r="J7883" s="1" t="n">
        <f aca="false">COUNTIF(I:I, $I7883)</f>
        <v>1</v>
      </c>
      <c r="K7883" s="1" t="str">
        <f aca="false">IF(ISNA(VLOOKUP(Table4[product_id], tblProducts[], tblProducts[product_name],FALSE() )), "Invalid", "Valid")</f>
        <v>Valid</v>
      </c>
      <c r="L7883" s="5" t="str">
        <f aca="false">IF(ISNA(VLOOKUP(Table4[[#This Row],[warehouse_id]], tblwhouse[], tblwhouse[warehouse_name],FALSE() )), "Invalid", "Valid")</f>
        <v>Valid</v>
      </c>
    </row>
    <row r="7884" customFormat="false" ht="15" hidden="false" customHeight="true" outlineLevel="0" collapsed="false">
      <c r="A7884" s="1" t="n">
        <v>7883</v>
      </c>
      <c r="B7884" s="1" t="n">
        <v>3</v>
      </c>
      <c r="C7884" s="1" t="n">
        <v>699</v>
      </c>
      <c r="D7884" s="1" t="s">
        <v>14939</v>
      </c>
      <c r="E7884" s="1" t="n">
        <v>231</v>
      </c>
      <c r="F7884" s="1" t="n">
        <v>67</v>
      </c>
      <c r="G7884" s="1" t="n">
        <v>1334.03</v>
      </c>
      <c r="H7884" s="4" t="n">
        <v>46165.6009387732</v>
      </c>
      <c r="I78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7883BT6887413699231671334.0346165.6009387731</v>
      </c>
      <c r="J7884" s="1" t="n">
        <f aca="false">COUNTIF(I:I, $I7884)</f>
        <v>1</v>
      </c>
      <c r="K7884" s="1" t="str">
        <f aca="false">IF(ISNA(VLOOKUP(Table4[product_id], tblProducts[], tblProducts[product_name],FALSE() )), "Invalid", "Valid")</f>
        <v>Valid</v>
      </c>
      <c r="L7884" s="5" t="str">
        <f aca="false">IF(ISNA(VLOOKUP(Table4[[#This Row],[warehouse_id]], tblwhouse[], tblwhouse[warehouse_name],FALSE() )), "Invalid", "Valid")</f>
        <v>Valid</v>
      </c>
    </row>
    <row r="7885" customFormat="false" ht="15" hidden="false" customHeight="true" outlineLevel="0" collapsed="false">
      <c r="A7885" s="1" t="n">
        <v>7884</v>
      </c>
      <c r="B7885" s="1" t="n">
        <v>3</v>
      </c>
      <c r="C7885" s="1" t="n">
        <v>808</v>
      </c>
      <c r="D7885" s="1" t="s">
        <v>14940</v>
      </c>
      <c r="E7885" s="1" t="n">
        <v>75</v>
      </c>
      <c r="F7885" s="1" t="n">
        <v>55</v>
      </c>
      <c r="G7885" s="1" t="n">
        <v>1026.7</v>
      </c>
      <c r="H7885" s="4" t="n">
        <v>46064.6009387732</v>
      </c>
      <c r="I78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7884BT284728380875551026.746064.6009387731</v>
      </c>
      <c r="J7885" s="1" t="n">
        <f aca="false">COUNTIF(I:I, $I7885)</f>
        <v>1</v>
      </c>
      <c r="K7885" s="1" t="str">
        <f aca="false">IF(ISNA(VLOOKUP(Table4[product_id], tblProducts[], tblProducts[product_name],FALSE() )), "Invalid", "Valid")</f>
        <v>Valid</v>
      </c>
      <c r="L7885" s="5" t="str">
        <f aca="false">IF(ISNA(VLOOKUP(Table4[[#This Row],[warehouse_id]], tblwhouse[], tblwhouse[warehouse_name],FALSE() )), "Invalid", "Valid")</f>
        <v>Valid</v>
      </c>
    </row>
    <row r="7886" customFormat="false" ht="15" hidden="false" customHeight="true" outlineLevel="0" collapsed="false">
      <c r="A7886" s="1" t="n">
        <v>7885</v>
      </c>
      <c r="B7886" s="1" t="n">
        <v>2</v>
      </c>
      <c r="C7886" s="1" t="n">
        <v>2391</v>
      </c>
      <c r="D7886" s="1" t="s">
        <v>14941</v>
      </c>
      <c r="E7886" s="1" t="n">
        <v>301</v>
      </c>
      <c r="F7886" s="1" t="n">
        <v>21</v>
      </c>
      <c r="G7886" s="1" t="n">
        <v>23.51</v>
      </c>
      <c r="H7886" s="4" t="n">
        <v>46189.6009387732</v>
      </c>
      <c r="I78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7885BT332085223913012123.5146189.6009387731</v>
      </c>
      <c r="J7886" s="1" t="n">
        <f aca="false">COUNTIF(I:I, $I7886)</f>
        <v>1</v>
      </c>
      <c r="K7886" s="1" t="str">
        <f aca="false">IF(ISNA(VLOOKUP(Table4[product_id], tblProducts[], tblProducts[product_name],FALSE() )), "Invalid", "Valid")</f>
        <v>Valid</v>
      </c>
      <c r="L7886" s="5" t="str">
        <f aca="false">IF(ISNA(VLOOKUP(Table4[[#This Row],[warehouse_id]], tblwhouse[], tblwhouse[warehouse_name],FALSE() )), "Invalid", "Valid")</f>
        <v>Valid</v>
      </c>
    </row>
    <row r="7887" customFormat="false" ht="15" hidden="false" customHeight="true" outlineLevel="0" collapsed="false">
      <c r="A7887" s="1" t="n">
        <v>7886</v>
      </c>
      <c r="B7887" s="1" t="n">
        <v>4</v>
      </c>
      <c r="C7887" s="1" t="n">
        <v>318</v>
      </c>
      <c r="D7887" s="1" t="s">
        <v>14942</v>
      </c>
      <c r="E7887" s="1" t="n">
        <v>162</v>
      </c>
      <c r="F7887" s="1" t="n">
        <v>50</v>
      </c>
      <c r="G7887" s="1" t="n">
        <v>143.23</v>
      </c>
      <c r="H7887" s="4" t="n">
        <v>46012.6009387847</v>
      </c>
      <c r="I78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7886BT597371431816250143.2346012.6009387847</v>
      </c>
      <c r="J7887" s="1" t="n">
        <f aca="false">COUNTIF(I:I, $I7887)</f>
        <v>1</v>
      </c>
      <c r="K7887" s="1" t="str">
        <f aca="false">IF(ISNA(VLOOKUP(Table4[product_id], tblProducts[], tblProducts[product_name],FALSE() )), "Invalid", "Valid")</f>
        <v>Valid</v>
      </c>
      <c r="L7887" s="5" t="str">
        <f aca="false">IF(ISNA(VLOOKUP(Table4[[#This Row],[warehouse_id]], tblwhouse[], tblwhouse[warehouse_name],FALSE() )), "Invalid", "Valid")</f>
        <v>Valid</v>
      </c>
    </row>
    <row r="7888" customFormat="false" ht="15" hidden="false" customHeight="true" outlineLevel="0" collapsed="false">
      <c r="A7888" s="1" t="n">
        <v>7887</v>
      </c>
      <c r="B7888" s="1" t="n">
        <v>2</v>
      </c>
      <c r="C7888" s="1" t="n">
        <v>859</v>
      </c>
      <c r="D7888" s="1" t="s">
        <v>14943</v>
      </c>
      <c r="E7888" s="1" t="n">
        <v>266</v>
      </c>
      <c r="F7888" s="1" t="n">
        <v>49</v>
      </c>
      <c r="G7888" s="1" t="n">
        <v>878.94</v>
      </c>
      <c r="H7888" s="4" t="n">
        <v>46010.6009387847</v>
      </c>
      <c r="I78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7887BT198483285926649878.9446010.6009387847</v>
      </c>
      <c r="J7888" s="1" t="n">
        <f aca="false">COUNTIF(I:I, $I7888)</f>
        <v>1</v>
      </c>
      <c r="K7888" s="1" t="str">
        <f aca="false">IF(ISNA(VLOOKUP(Table4[product_id], tblProducts[], tblProducts[product_name],FALSE() )), "Invalid", "Valid")</f>
        <v>Valid</v>
      </c>
      <c r="L7888" s="5" t="str">
        <f aca="false">IF(ISNA(VLOOKUP(Table4[[#This Row],[warehouse_id]], tblwhouse[], tblwhouse[warehouse_name],FALSE() )), "Invalid", "Valid")</f>
        <v>Valid</v>
      </c>
    </row>
    <row r="7889" customFormat="false" ht="15" hidden="false" customHeight="true" outlineLevel="0" collapsed="false">
      <c r="A7889" s="1" t="n">
        <v>7888</v>
      </c>
      <c r="B7889" s="1" t="n">
        <v>1</v>
      </c>
      <c r="C7889" s="1" t="n">
        <v>2089</v>
      </c>
      <c r="D7889" s="1" t="s">
        <v>14944</v>
      </c>
      <c r="E7889" s="1" t="n">
        <v>111</v>
      </c>
      <c r="F7889" s="1" t="n">
        <v>62</v>
      </c>
      <c r="G7889" s="1" t="n">
        <v>858.19</v>
      </c>
      <c r="H7889" s="4" t="n">
        <v>46185.6009387847</v>
      </c>
      <c r="I78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7888BT3522831208911162858.1946185.6009387847</v>
      </c>
      <c r="J7889" s="1" t="n">
        <f aca="false">COUNTIF(I:I, $I7889)</f>
        <v>1</v>
      </c>
      <c r="K7889" s="1" t="str">
        <f aca="false">IF(ISNA(VLOOKUP(Table4[product_id], tblProducts[], tblProducts[product_name],FALSE() )), "Invalid", "Valid")</f>
        <v>Valid</v>
      </c>
      <c r="L7889" s="5" t="str">
        <f aca="false">IF(ISNA(VLOOKUP(Table4[[#This Row],[warehouse_id]], tblwhouse[], tblwhouse[warehouse_name],FALSE() )), "Invalid", "Valid")</f>
        <v>Valid</v>
      </c>
    </row>
    <row r="7890" customFormat="false" ht="15" hidden="false" customHeight="true" outlineLevel="0" collapsed="false">
      <c r="A7890" s="1" t="n">
        <v>7889</v>
      </c>
      <c r="B7890" s="1" t="n">
        <v>3</v>
      </c>
      <c r="C7890" s="1" t="n">
        <v>756</v>
      </c>
      <c r="D7890" s="1" t="s">
        <v>14945</v>
      </c>
      <c r="E7890" s="1" t="n">
        <v>327</v>
      </c>
      <c r="F7890" s="1" t="n">
        <v>71</v>
      </c>
      <c r="G7890" s="1" t="n">
        <v>1359.56</v>
      </c>
      <c r="H7890" s="4" t="n">
        <v>45988.6009387847</v>
      </c>
      <c r="I78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7889BT8468463756327711359.5645988.6009387847</v>
      </c>
      <c r="J7890" s="1" t="n">
        <f aca="false">COUNTIF(I:I, $I7890)</f>
        <v>1</v>
      </c>
      <c r="K7890" s="1" t="str">
        <f aca="false">IF(ISNA(VLOOKUP(Table4[product_id], tblProducts[], tblProducts[product_name],FALSE() )), "Invalid", "Valid")</f>
        <v>Valid</v>
      </c>
      <c r="L7890" s="5" t="str">
        <f aca="false">IF(ISNA(VLOOKUP(Table4[[#This Row],[warehouse_id]], tblwhouse[], tblwhouse[warehouse_name],FALSE() )), "Invalid", "Valid")</f>
        <v>Valid</v>
      </c>
    </row>
    <row r="7891" customFormat="false" ht="15" hidden="false" customHeight="true" outlineLevel="0" collapsed="false">
      <c r="A7891" s="1" t="n">
        <v>7890</v>
      </c>
      <c r="B7891" s="1" t="n">
        <v>4</v>
      </c>
      <c r="C7891" s="1" t="n">
        <v>1749</v>
      </c>
      <c r="D7891" s="1" t="s">
        <v>14946</v>
      </c>
      <c r="E7891" s="1" t="n">
        <v>458</v>
      </c>
      <c r="F7891" s="1" t="n">
        <v>55</v>
      </c>
      <c r="G7891" s="1" t="n">
        <v>151.23</v>
      </c>
      <c r="H7891" s="4" t="n">
        <v>45903.6009387847</v>
      </c>
      <c r="I78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7890BT9691614174945855151.2345903.6009387847</v>
      </c>
      <c r="J7891" s="1" t="n">
        <f aca="false">COUNTIF(I:I, $I7891)</f>
        <v>1</v>
      </c>
      <c r="K7891" s="1" t="str">
        <f aca="false">IF(ISNA(VLOOKUP(Table4[product_id], tblProducts[], tblProducts[product_name],FALSE() )), "Invalid", "Valid")</f>
        <v>Valid</v>
      </c>
      <c r="L7891" s="5" t="str">
        <f aca="false">IF(ISNA(VLOOKUP(Table4[[#This Row],[warehouse_id]], tblwhouse[], tblwhouse[warehouse_name],FALSE() )), "Invalid", "Valid")</f>
        <v>Valid</v>
      </c>
    </row>
    <row r="7892" customFormat="false" ht="15" hidden="false" customHeight="true" outlineLevel="0" collapsed="false">
      <c r="A7892" s="1" t="n">
        <v>7891</v>
      </c>
      <c r="B7892" s="1" t="n">
        <v>2</v>
      </c>
      <c r="C7892" s="1" t="n">
        <v>111</v>
      </c>
      <c r="D7892" s="1" t="s">
        <v>14947</v>
      </c>
      <c r="E7892" s="1" t="n">
        <v>191</v>
      </c>
      <c r="F7892" s="1" t="n">
        <v>75</v>
      </c>
      <c r="G7892" s="1" t="n">
        <v>1097.18</v>
      </c>
      <c r="H7892" s="4" t="n">
        <v>46024.6009387847</v>
      </c>
      <c r="I78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7891BT1983622111191751097.1846024.6009387847</v>
      </c>
      <c r="J7892" s="1" t="n">
        <f aca="false">COUNTIF(I:I, $I7892)</f>
        <v>1</v>
      </c>
      <c r="K7892" s="1" t="str">
        <f aca="false">IF(ISNA(VLOOKUP(Table4[product_id], tblProducts[], tblProducts[product_name],FALSE() )), "Invalid", "Valid")</f>
        <v>Valid</v>
      </c>
      <c r="L7892" s="5" t="str">
        <f aca="false">IF(ISNA(VLOOKUP(Table4[[#This Row],[warehouse_id]], tblwhouse[], tblwhouse[warehouse_name],FALSE() )), "Invalid", "Valid")</f>
        <v>Valid</v>
      </c>
    </row>
    <row r="7893" customFormat="false" ht="15" hidden="false" customHeight="true" outlineLevel="0" collapsed="false">
      <c r="A7893" s="1" t="n">
        <v>7892</v>
      </c>
      <c r="B7893" s="1" t="n">
        <v>4</v>
      </c>
      <c r="C7893" s="1" t="n">
        <v>626</v>
      </c>
      <c r="D7893" s="1" t="s">
        <v>14948</v>
      </c>
      <c r="E7893" s="1" t="n">
        <v>354</v>
      </c>
      <c r="F7893" s="1" t="n">
        <v>28</v>
      </c>
      <c r="G7893" s="1" t="n">
        <v>1217.76</v>
      </c>
      <c r="H7893" s="4" t="n">
        <v>46158.6009387847</v>
      </c>
      <c r="I78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7892BT5768474626354281217.7646158.6009387847</v>
      </c>
      <c r="J7893" s="1" t="n">
        <f aca="false">COUNTIF(I:I, $I7893)</f>
        <v>1</v>
      </c>
      <c r="K7893" s="1" t="str">
        <f aca="false">IF(ISNA(VLOOKUP(Table4[product_id], tblProducts[], tblProducts[product_name],FALSE() )), "Invalid", "Valid")</f>
        <v>Valid</v>
      </c>
      <c r="L7893" s="5" t="str">
        <f aca="false">IF(ISNA(VLOOKUP(Table4[[#This Row],[warehouse_id]], tblwhouse[], tblwhouse[warehouse_name],FALSE() )), "Invalid", "Valid")</f>
        <v>Valid</v>
      </c>
    </row>
    <row r="7894" customFormat="false" ht="15" hidden="false" customHeight="true" outlineLevel="0" collapsed="false">
      <c r="A7894" s="1" t="n">
        <v>7893</v>
      </c>
      <c r="B7894" s="1" t="n">
        <v>2</v>
      </c>
      <c r="C7894" s="1" t="n">
        <v>189</v>
      </c>
      <c r="D7894" s="1" t="s">
        <v>14949</v>
      </c>
      <c r="E7894" s="1" t="n">
        <v>60</v>
      </c>
      <c r="F7894" s="1" t="n">
        <v>42</v>
      </c>
      <c r="G7894" s="1" t="n">
        <v>909.39</v>
      </c>
      <c r="H7894" s="4" t="n">
        <v>45942.6009387847</v>
      </c>
      <c r="I78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7893BT33397721896042909.3945942.6009387847</v>
      </c>
      <c r="J7894" s="1" t="n">
        <f aca="false">COUNTIF(I:I, $I7894)</f>
        <v>1</v>
      </c>
      <c r="K7894" s="1" t="str">
        <f aca="false">IF(ISNA(VLOOKUP(Table4[product_id], tblProducts[], tblProducts[product_name],FALSE() )), "Invalid", "Valid")</f>
        <v>Valid</v>
      </c>
      <c r="L7894" s="5" t="str">
        <f aca="false">IF(ISNA(VLOOKUP(Table4[[#This Row],[warehouse_id]], tblwhouse[], tblwhouse[warehouse_name],FALSE() )), "Invalid", "Valid")</f>
        <v>Valid</v>
      </c>
    </row>
    <row r="7895" customFormat="false" ht="15" hidden="false" customHeight="true" outlineLevel="0" collapsed="false">
      <c r="A7895" s="1" t="n">
        <v>7894</v>
      </c>
      <c r="B7895" s="1" t="n">
        <v>2</v>
      </c>
      <c r="C7895" s="1" t="n">
        <v>1684</v>
      </c>
      <c r="D7895" s="1" t="s">
        <v>14950</v>
      </c>
      <c r="E7895" s="1" t="n">
        <v>229</v>
      </c>
      <c r="F7895" s="1" t="n">
        <v>62</v>
      </c>
      <c r="G7895" s="1" t="n">
        <v>1215.81</v>
      </c>
      <c r="H7895" s="4" t="n">
        <v>46189.6009387847</v>
      </c>
      <c r="I78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7894BT49168021684229621215.8146189.6009387847</v>
      </c>
      <c r="J7895" s="1" t="n">
        <f aca="false">COUNTIF(I:I, $I7895)</f>
        <v>1</v>
      </c>
      <c r="K7895" s="1" t="str">
        <f aca="false">IF(ISNA(VLOOKUP(Table4[product_id], tblProducts[], tblProducts[product_name],FALSE() )), "Invalid", "Valid")</f>
        <v>Valid</v>
      </c>
      <c r="L7895" s="5" t="str">
        <f aca="false">IF(ISNA(VLOOKUP(Table4[[#This Row],[warehouse_id]], tblwhouse[], tblwhouse[warehouse_name],FALSE() )), "Invalid", "Valid")</f>
        <v>Valid</v>
      </c>
    </row>
    <row r="7896" customFormat="false" ht="15" hidden="false" customHeight="true" outlineLevel="0" collapsed="false">
      <c r="A7896" s="1" t="n">
        <v>7895</v>
      </c>
      <c r="B7896" s="1" t="n">
        <v>4</v>
      </c>
      <c r="C7896" s="1" t="n">
        <v>1323</v>
      </c>
      <c r="D7896" s="1" t="s">
        <v>14951</v>
      </c>
      <c r="E7896" s="1" t="n">
        <v>337</v>
      </c>
      <c r="F7896" s="1" t="n">
        <v>68</v>
      </c>
      <c r="G7896" s="1" t="n">
        <v>236.67</v>
      </c>
      <c r="H7896" s="4" t="n">
        <v>45975.6009387847</v>
      </c>
      <c r="I78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7895BT7184794132333768236.6745975.6009387847</v>
      </c>
      <c r="J7896" s="1" t="n">
        <f aca="false">COUNTIF(I:I, $I7896)</f>
        <v>1</v>
      </c>
      <c r="K7896" s="1" t="str">
        <f aca="false">IF(ISNA(VLOOKUP(Table4[product_id], tblProducts[], tblProducts[product_name],FALSE() )), "Invalid", "Valid")</f>
        <v>Valid</v>
      </c>
      <c r="L7896" s="5" t="str">
        <f aca="false">IF(ISNA(VLOOKUP(Table4[[#This Row],[warehouse_id]], tblwhouse[], tblwhouse[warehouse_name],FALSE() )), "Invalid", "Valid")</f>
        <v>Valid</v>
      </c>
    </row>
    <row r="7897" customFormat="false" ht="15" hidden="false" customHeight="true" outlineLevel="0" collapsed="false">
      <c r="A7897" s="1" t="n">
        <v>7896</v>
      </c>
      <c r="B7897" s="1" t="n">
        <v>2</v>
      </c>
      <c r="C7897" s="1" t="n">
        <v>1362</v>
      </c>
      <c r="D7897" s="1" t="s">
        <v>14952</v>
      </c>
      <c r="E7897" s="1" t="n">
        <v>497</v>
      </c>
      <c r="F7897" s="1" t="n">
        <v>21</v>
      </c>
      <c r="G7897" s="1" t="n">
        <v>744.07</v>
      </c>
      <c r="H7897" s="4" t="n">
        <v>46039.6009387847</v>
      </c>
      <c r="I78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7896BT3586072136249721744.0746039.6009387847</v>
      </c>
      <c r="J7897" s="1" t="n">
        <f aca="false">COUNTIF(I:I, $I7897)</f>
        <v>1</v>
      </c>
      <c r="K7897" s="1" t="str">
        <f aca="false">IF(ISNA(VLOOKUP(Table4[product_id], tblProducts[], tblProducts[product_name],FALSE() )), "Invalid", "Valid")</f>
        <v>Valid</v>
      </c>
      <c r="L7897" s="5" t="str">
        <f aca="false">IF(ISNA(VLOOKUP(Table4[[#This Row],[warehouse_id]], tblwhouse[], tblwhouse[warehouse_name],FALSE() )), "Invalid", "Valid")</f>
        <v>Valid</v>
      </c>
    </row>
    <row r="7898" customFormat="false" ht="15" hidden="false" customHeight="true" outlineLevel="0" collapsed="false">
      <c r="A7898" s="1" t="n">
        <v>7897</v>
      </c>
      <c r="B7898" s="1" t="n">
        <v>4</v>
      </c>
      <c r="C7898" s="1" t="n">
        <v>1992</v>
      </c>
      <c r="D7898" s="1" t="s">
        <v>14953</v>
      </c>
      <c r="E7898" s="1" t="n">
        <v>72</v>
      </c>
      <c r="F7898" s="1" t="n">
        <v>32</v>
      </c>
      <c r="G7898" s="1" t="n">
        <v>1289.34</v>
      </c>
      <c r="H7898" s="4" t="n">
        <v>46004.6009387847</v>
      </c>
      <c r="I78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7897BT3348464199272321289.3446004.6009387847</v>
      </c>
      <c r="J7898" s="1" t="n">
        <f aca="false">COUNTIF(I:I, $I7898)</f>
        <v>1</v>
      </c>
      <c r="K7898" s="1" t="str">
        <f aca="false">IF(ISNA(VLOOKUP(Table4[product_id], tblProducts[], tblProducts[product_name],FALSE() )), "Invalid", "Valid")</f>
        <v>Valid</v>
      </c>
      <c r="L7898" s="5" t="str">
        <f aca="false">IF(ISNA(VLOOKUP(Table4[[#This Row],[warehouse_id]], tblwhouse[], tblwhouse[warehouse_name],FALSE() )), "Invalid", "Valid")</f>
        <v>Valid</v>
      </c>
    </row>
    <row r="7899" customFormat="false" ht="15" hidden="false" customHeight="true" outlineLevel="0" collapsed="false">
      <c r="A7899" s="1" t="n">
        <v>7898</v>
      </c>
      <c r="B7899" s="1" t="n">
        <v>3</v>
      </c>
      <c r="C7899" s="1" t="n">
        <v>2077</v>
      </c>
      <c r="D7899" s="1" t="s">
        <v>14954</v>
      </c>
      <c r="E7899" s="1" t="n">
        <v>186</v>
      </c>
      <c r="F7899" s="1" t="n">
        <v>40</v>
      </c>
      <c r="G7899" s="1" t="n">
        <v>788.78</v>
      </c>
      <c r="H7899" s="4" t="n">
        <v>46114.6009387847</v>
      </c>
      <c r="I78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7898BT8556253207718640788.7846114.6009387847</v>
      </c>
      <c r="J7899" s="1" t="n">
        <f aca="false">COUNTIF(I:I, $I7899)</f>
        <v>1</v>
      </c>
      <c r="K7899" s="1" t="str">
        <f aca="false">IF(ISNA(VLOOKUP(Table4[product_id], tblProducts[], tblProducts[product_name],FALSE() )), "Invalid", "Valid")</f>
        <v>Valid</v>
      </c>
      <c r="L7899" s="5" t="str">
        <f aca="false">IF(ISNA(VLOOKUP(Table4[[#This Row],[warehouse_id]], tblwhouse[], tblwhouse[warehouse_name],FALSE() )), "Invalid", "Valid")</f>
        <v>Valid</v>
      </c>
    </row>
    <row r="7900" customFormat="false" ht="15" hidden="false" customHeight="true" outlineLevel="0" collapsed="false">
      <c r="A7900" s="1" t="n">
        <v>7899</v>
      </c>
      <c r="B7900" s="1" t="n">
        <v>2</v>
      </c>
      <c r="C7900" s="1" t="n">
        <v>2360</v>
      </c>
      <c r="D7900" s="1" t="s">
        <v>14955</v>
      </c>
      <c r="E7900" s="1" t="n">
        <v>390</v>
      </c>
      <c r="F7900" s="1" t="n">
        <v>72</v>
      </c>
      <c r="G7900" s="1" t="n">
        <v>205.89</v>
      </c>
      <c r="H7900" s="4" t="n">
        <v>45892.6009387847</v>
      </c>
      <c r="I79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7899BT2857582236039072205.8945892.6009387847</v>
      </c>
      <c r="J7900" s="1" t="n">
        <f aca="false">COUNTIF(I:I, $I7900)</f>
        <v>1</v>
      </c>
      <c r="K7900" s="1" t="str">
        <f aca="false">IF(ISNA(VLOOKUP(Table4[product_id], tblProducts[], tblProducts[product_name],FALSE() )), "Invalid", "Valid")</f>
        <v>Valid</v>
      </c>
      <c r="L7900" s="5" t="str">
        <f aca="false">IF(ISNA(VLOOKUP(Table4[[#This Row],[warehouse_id]], tblwhouse[], tblwhouse[warehouse_name],FALSE() )), "Invalid", "Valid")</f>
        <v>Valid</v>
      </c>
    </row>
    <row r="7901" customFormat="false" ht="15" hidden="false" customHeight="true" outlineLevel="0" collapsed="false">
      <c r="A7901" s="1" t="n">
        <v>7900</v>
      </c>
      <c r="B7901" s="1" t="n">
        <v>4</v>
      </c>
      <c r="C7901" s="1" t="n">
        <v>1098</v>
      </c>
      <c r="D7901" s="1" t="s">
        <v>14956</v>
      </c>
      <c r="E7901" s="1" t="n">
        <v>140</v>
      </c>
      <c r="F7901" s="1" t="n">
        <v>49</v>
      </c>
      <c r="G7901" s="1" t="n">
        <v>12.76</v>
      </c>
      <c r="H7901" s="4" t="n">
        <v>46208.6009387847</v>
      </c>
      <c r="I79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7900BT839591410981404912.7646208.6009387847</v>
      </c>
      <c r="J7901" s="1" t="n">
        <f aca="false">COUNTIF(I:I, $I7901)</f>
        <v>1</v>
      </c>
      <c r="K7901" s="1" t="str">
        <f aca="false">IF(ISNA(VLOOKUP(Table4[product_id], tblProducts[], tblProducts[product_name],FALSE() )), "Invalid", "Valid")</f>
        <v>Valid</v>
      </c>
      <c r="L7901" s="5" t="str">
        <f aca="false">IF(ISNA(VLOOKUP(Table4[[#This Row],[warehouse_id]], tblwhouse[], tblwhouse[warehouse_name],FALSE() )), "Invalid", "Valid")</f>
        <v>Valid</v>
      </c>
    </row>
    <row r="7902" customFormat="false" ht="15" hidden="false" customHeight="true" outlineLevel="0" collapsed="false">
      <c r="A7902" s="1" t="n">
        <v>7901</v>
      </c>
      <c r="B7902" s="1" t="n">
        <v>2</v>
      </c>
      <c r="C7902" s="1" t="n">
        <v>2823</v>
      </c>
      <c r="D7902" s="1" t="s">
        <v>14957</v>
      </c>
      <c r="E7902" s="1" t="n">
        <v>456</v>
      </c>
      <c r="F7902" s="1" t="n">
        <v>79</v>
      </c>
      <c r="G7902" s="1" t="n">
        <v>111.91</v>
      </c>
      <c r="H7902" s="4" t="n">
        <v>46164.6009387847</v>
      </c>
      <c r="I79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7901BT4038612282345679111.9146164.6009387847</v>
      </c>
      <c r="J7902" s="1" t="n">
        <f aca="false">COUNTIF(I:I, $I7902)</f>
        <v>1</v>
      </c>
      <c r="K7902" s="1" t="str">
        <f aca="false">IF(ISNA(VLOOKUP(Table4[product_id], tblProducts[], tblProducts[product_name],FALSE() )), "Invalid", "Valid")</f>
        <v>Valid</v>
      </c>
      <c r="L7902" s="5" t="str">
        <f aca="false">IF(ISNA(VLOOKUP(Table4[[#This Row],[warehouse_id]], tblwhouse[], tblwhouse[warehouse_name],FALSE() )), "Invalid", "Valid")</f>
        <v>Valid</v>
      </c>
    </row>
    <row r="7903" customFormat="false" ht="15" hidden="false" customHeight="true" outlineLevel="0" collapsed="false">
      <c r="A7903" s="1" t="n">
        <v>7902</v>
      </c>
      <c r="B7903" s="1" t="n">
        <v>1</v>
      </c>
      <c r="C7903" s="1" t="n">
        <v>2257</v>
      </c>
      <c r="D7903" s="1" t="s">
        <v>14958</v>
      </c>
      <c r="E7903" s="1" t="n">
        <v>122</v>
      </c>
      <c r="F7903" s="1" t="n">
        <v>43</v>
      </c>
      <c r="G7903" s="1" t="n">
        <v>892.16</v>
      </c>
      <c r="H7903" s="4" t="n">
        <v>45957.6009387847</v>
      </c>
      <c r="I79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7902BT2300471225712243892.1645957.6009387847</v>
      </c>
      <c r="J7903" s="1" t="n">
        <f aca="false">COUNTIF(I:I, $I7903)</f>
        <v>1</v>
      </c>
      <c r="K7903" s="1" t="str">
        <f aca="false">IF(ISNA(VLOOKUP(Table4[product_id], tblProducts[], tblProducts[product_name],FALSE() )), "Invalid", "Valid")</f>
        <v>Valid</v>
      </c>
      <c r="L7903" s="5" t="str">
        <f aca="false">IF(ISNA(VLOOKUP(Table4[[#This Row],[warehouse_id]], tblwhouse[], tblwhouse[warehouse_name],FALSE() )), "Invalid", "Valid")</f>
        <v>Valid</v>
      </c>
    </row>
    <row r="7904" customFormat="false" ht="15" hidden="false" customHeight="true" outlineLevel="0" collapsed="false">
      <c r="A7904" s="1" t="n">
        <v>7903</v>
      </c>
      <c r="B7904" s="1" t="n">
        <v>3</v>
      </c>
      <c r="C7904" s="1" t="n">
        <v>461</v>
      </c>
      <c r="D7904" s="1" t="s">
        <v>14959</v>
      </c>
      <c r="E7904" s="1" t="n">
        <v>383</v>
      </c>
      <c r="F7904" s="1" t="n">
        <v>53</v>
      </c>
      <c r="G7904" s="1" t="n">
        <v>244.32</v>
      </c>
      <c r="H7904" s="4" t="n">
        <v>45921.6009387847</v>
      </c>
      <c r="I79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7903BT465287346138353244.3245921.6009387847</v>
      </c>
      <c r="J7904" s="1" t="n">
        <f aca="false">COUNTIF(I:I, $I7904)</f>
        <v>1</v>
      </c>
      <c r="K7904" s="1" t="str">
        <f aca="false">IF(ISNA(VLOOKUP(Table4[product_id], tblProducts[], tblProducts[product_name],FALSE() )), "Invalid", "Valid")</f>
        <v>Valid</v>
      </c>
      <c r="L7904" s="5" t="str">
        <f aca="false">IF(ISNA(VLOOKUP(Table4[[#This Row],[warehouse_id]], tblwhouse[], tblwhouse[warehouse_name],FALSE() )), "Invalid", "Valid")</f>
        <v>Valid</v>
      </c>
    </row>
    <row r="7905" customFormat="false" ht="15" hidden="false" customHeight="true" outlineLevel="0" collapsed="false">
      <c r="A7905" s="1" t="n">
        <v>7904</v>
      </c>
      <c r="B7905" s="1" t="n">
        <v>2</v>
      </c>
      <c r="C7905" s="1" t="n">
        <v>2840</v>
      </c>
      <c r="D7905" s="1" t="s">
        <v>14960</v>
      </c>
      <c r="E7905" s="1" t="n">
        <v>146</v>
      </c>
      <c r="F7905" s="1" t="n">
        <v>49</v>
      </c>
      <c r="G7905" s="1" t="n">
        <v>21.17</v>
      </c>
      <c r="H7905" s="4" t="n">
        <v>46170.6009387847</v>
      </c>
      <c r="I79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7904BT229082228401464921.1746170.6009387847</v>
      </c>
      <c r="J7905" s="1" t="n">
        <f aca="false">COUNTIF(I:I, $I7905)</f>
        <v>1</v>
      </c>
      <c r="K7905" s="1" t="str">
        <f aca="false">IF(ISNA(VLOOKUP(Table4[product_id], tblProducts[], tblProducts[product_name],FALSE() )), "Invalid", "Valid")</f>
        <v>Valid</v>
      </c>
      <c r="L7905" s="5" t="str">
        <f aca="false">IF(ISNA(VLOOKUP(Table4[[#This Row],[warehouse_id]], tblwhouse[], tblwhouse[warehouse_name],FALSE() )), "Invalid", "Valid")</f>
        <v>Valid</v>
      </c>
    </row>
    <row r="7906" customFormat="false" ht="15" hidden="false" customHeight="true" outlineLevel="0" collapsed="false">
      <c r="A7906" s="1" t="n">
        <v>7905</v>
      </c>
      <c r="B7906" s="1" t="n">
        <v>1</v>
      </c>
      <c r="C7906" s="1" t="n">
        <v>2086</v>
      </c>
      <c r="D7906" s="1" t="s">
        <v>14961</v>
      </c>
      <c r="E7906" s="1" t="n">
        <v>266</v>
      </c>
      <c r="F7906" s="1" t="n">
        <v>73</v>
      </c>
      <c r="G7906" s="1" t="n">
        <v>1365.9</v>
      </c>
      <c r="H7906" s="4" t="n">
        <v>46182.6009387847</v>
      </c>
      <c r="I79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7905BT55733312086266731365.946182.6009387847</v>
      </c>
      <c r="J7906" s="1" t="n">
        <f aca="false">COUNTIF(I:I, $I7906)</f>
        <v>1</v>
      </c>
      <c r="K7906" s="1" t="str">
        <f aca="false">IF(ISNA(VLOOKUP(Table4[product_id], tblProducts[], tblProducts[product_name],FALSE() )), "Invalid", "Valid")</f>
        <v>Valid</v>
      </c>
      <c r="L7906" s="5" t="str">
        <f aca="false">IF(ISNA(VLOOKUP(Table4[[#This Row],[warehouse_id]], tblwhouse[], tblwhouse[warehouse_name],FALSE() )), "Invalid", "Valid")</f>
        <v>Valid</v>
      </c>
    </row>
    <row r="7907" customFormat="false" ht="15" hidden="false" customHeight="true" outlineLevel="0" collapsed="false">
      <c r="A7907" s="1" t="n">
        <v>7906</v>
      </c>
      <c r="B7907" s="1" t="n">
        <v>3</v>
      </c>
      <c r="C7907" s="1" t="n">
        <v>212</v>
      </c>
      <c r="D7907" s="1" t="s">
        <v>14962</v>
      </c>
      <c r="E7907" s="1" t="n">
        <v>432</v>
      </c>
      <c r="F7907" s="1" t="n">
        <v>55</v>
      </c>
      <c r="G7907" s="1" t="n">
        <v>826.26</v>
      </c>
      <c r="H7907" s="4" t="n">
        <v>46179.6009387847</v>
      </c>
      <c r="I79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7906BT377175321243255826.2646179.6009387847</v>
      </c>
      <c r="J7907" s="1" t="n">
        <f aca="false">COUNTIF(I:I, $I7907)</f>
        <v>1</v>
      </c>
      <c r="K7907" s="1" t="str">
        <f aca="false">IF(ISNA(VLOOKUP(Table4[product_id], tblProducts[], tblProducts[product_name],FALSE() )), "Invalid", "Valid")</f>
        <v>Valid</v>
      </c>
      <c r="L7907" s="5" t="str">
        <f aca="false">IF(ISNA(VLOOKUP(Table4[[#This Row],[warehouse_id]], tblwhouse[], tblwhouse[warehouse_name],FALSE() )), "Invalid", "Valid")</f>
        <v>Valid</v>
      </c>
    </row>
    <row r="7908" customFormat="false" ht="15" hidden="false" customHeight="true" outlineLevel="0" collapsed="false">
      <c r="A7908" s="1" t="n">
        <v>7907</v>
      </c>
      <c r="B7908" s="1" t="n">
        <v>1</v>
      </c>
      <c r="C7908" s="1" t="n">
        <v>1692</v>
      </c>
      <c r="D7908" s="1" t="s">
        <v>14963</v>
      </c>
      <c r="E7908" s="1" t="n">
        <v>465</v>
      </c>
      <c r="F7908" s="1" t="n">
        <v>39</v>
      </c>
      <c r="G7908" s="1" t="n">
        <v>1421.59</v>
      </c>
      <c r="H7908" s="4" t="n">
        <v>46043.6009387847</v>
      </c>
      <c r="I79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7907BT30324811692465391421.5946043.6009387847</v>
      </c>
      <c r="J7908" s="1" t="n">
        <f aca="false">COUNTIF(I:I, $I7908)</f>
        <v>1</v>
      </c>
      <c r="K7908" s="1" t="str">
        <f aca="false">IF(ISNA(VLOOKUP(Table4[product_id], tblProducts[], tblProducts[product_name],FALSE() )), "Invalid", "Valid")</f>
        <v>Valid</v>
      </c>
      <c r="L7908" s="5" t="str">
        <f aca="false">IF(ISNA(VLOOKUP(Table4[[#This Row],[warehouse_id]], tblwhouse[], tblwhouse[warehouse_name],FALSE() )), "Invalid", "Valid")</f>
        <v>Valid</v>
      </c>
    </row>
    <row r="7909" customFormat="false" ht="15" hidden="false" customHeight="true" outlineLevel="0" collapsed="false">
      <c r="A7909" s="1" t="n">
        <v>7908</v>
      </c>
      <c r="B7909" s="1" t="n">
        <v>1</v>
      </c>
      <c r="C7909" s="1" t="n">
        <v>1029</v>
      </c>
      <c r="D7909" s="1" t="s">
        <v>14964</v>
      </c>
      <c r="E7909" s="1" t="n">
        <v>219</v>
      </c>
      <c r="F7909" s="1" t="n">
        <v>36</v>
      </c>
      <c r="G7909" s="1" t="n">
        <v>941.34</v>
      </c>
      <c r="H7909" s="4" t="n">
        <v>45928.6009387847</v>
      </c>
      <c r="I79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7908BT3195991102921936941.3445928.6009387847</v>
      </c>
      <c r="J7909" s="1" t="n">
        <f aca="false">COUNTIF(I:I, $I7909)</f>
        <v>1</v>
      </c>
      <c r="K7909" s="1" t="str">
        <f aca="false">IF(ISNA(VLOOKUP(Table4[product_id], tblProducts[], tblProducts[product_name],FALSE() )), "Invalid", "Valid")</f>
        <v>Valid</v>
      </c>
      <c r="L7909" s="5" t="str">
        <f aca="false">IF(ISNA(VLOOKUP(Table4[[#This Row],[warehouse_id]], tblwhouse[], tblwhouse[warehouse_name],FALSE() )), "Invalid", "Valid")</f>
        <v>Valid</v>
      </c>
    </row>
    <row r="7910" customFormat="false" ht="15" hidden="false" customHeight="true" outlineLevel="0" collapsed="false">
      <c r="A7910" s="1" t="n">
        <v>7909</v>
      </c>
      <c r="B7910" s="1" t="n">
        <v>3</v>
      </c>
      <c r="C7910" s="1" t="n">
        <v>2921</v>
      </c>
      <c r="D7910" s="1" t="s">
        <v>14965</v>
      </c>
      <c r="E7910" s="1" t="n">
        <v>135</v>
      </c>
      <c r="F7910" s="1" t="n">
        <v>75</v>
      </c>
      <c r="G7910" s="1" t="n">
        <v>576.73</v>
      </c>
      <c r="H7910" s="4" t="n">
        <v>46080.6009387847</v>
      </c>
      <c r="I79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7909BT4884113292113575576.7346080.6009387847</v>
      </c>
      <c r="J7910" s="1" t="n">
        <f aca="false">COUNTIF(I:I, $I7910)</f>
        <v>1</v>
      </c>
      <c r="K7910" s="1" t="str">
        <f aca="false">IF(ISNA(VLOOKUP(Table4[product_id], tblProducts[], tblProducts[product_name],FALSE() )), "Invalid", "Valid")</f>
        <v>Valid</v>
      </c>
      <c r="L7910" s="5" t="str">
        <f aca="false">IF(ISNA(VLOOKUP(Table4[[#This Row],[warehouse_id]], tblwhouse[], tblwhouse[warehouse_name],FALSE() )), "Invalid", "Valid")</f>
        <v>Valid</v>
      </c>
    </row>
    <row r="7911" customFormat="false" ht="15" hidden="false" customHeight="true" outlineLevel="0" collapsed="false">
      <c r="A7911" s="1" t="n">
        <v>7910</v>
      </c>
      <c r="B7911" s="1" t="n">
        <v>1</v>
      </c>
      <c r="C7911" s="1" t="n">
        <v>440</v>
      </c>
      <c r="D7911" s="1" t="s">
        <v>14966</v>
      </c>
      <c r="E7911" s="1" t="n">
        <v>154</v>
      </c>
      <c r="F7911" s="1" t="n">
        <v>42</v>
      </c>
      <c r="G7911" s="1" t="n">
        <v>1278.36</v>
      </c>
      <c r="H7911" s="4" t="n">
        <v>46006.6009387847</v>
      </c>
      <c r="I79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7910BT2058491440154421278.3646006.6009387847</v>
      </c>
      <c r="J7911" s="1" t="n">
        <f aca="false">COUNTIF(I:I, $I7911)</f>
        <v>1</v>
      </c>
      <c r="K7911" s="1" t="str">
        <f aca="false">IF(ISNA(VLOOKUP(Table4[product_id], tblProducts[], tblProducts[product_name],FALSE() )), "Invalid", "Valid")</f>
        <v>Valid</v>
      </c>
      <c r="L7911" s="5" t="str">
        <f aca="false">IF(ISNA(VLOOKUP(Table4[[#This Row],[warehouse_id]], tblwhouse[], tblwhouse[warehouse_name],FALSE() )), "Invalid", "Valid")</f>
        <v>Valid</v>
      </c>
    </row>
    <row r="7912" customFormat="false" ht="15" hidden="false" customHeight="true" outlineLevel="0" collapsed="false">
      <c r="A7912" s="1" t="n">
        <v>7911</v>
      </c>
      <c r="B7912" s="1" t="n">
        <v>1</v>
      </c>
      <c r="C7912" s="1" t="n">
        <v>3</v>
      </c>
      <c r="D7912" s="1" t="s">
        <v>14967</v>
      </c>
      <c r="E7912" s="1" t="n">
        <v>217</v>
      </c>
      <c r="F7912" s="1" t="n">
        <v>61</v>
      </c>
      <c r="G7912" s="1" t="n">
        <v>1009.06</v>
      </c>
      <c r="H7912" s="4" t="n">
        <v>45891.6009387847</v>
      </c>
      <c r="I79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7911BT84282713217611009.0645891.6009387847</v>
      </c>
      <c r="J7912" s="1" t="n">
        <f aca="false">COUNTIF(I:I, $I7912)</f>
        <v>1</v>
      </c>
      <c r="K7912" s="1" t="str">
        <f aca="false">IF(ISNA(VLOOKUP(Table4[product_id], tblProducts[], tblProducts[product_name],FALSE() )), "Invalid", "Valid")</f>
        <v>Valid</v>
      </c>
      <c r="L7912" s="5" t="str">
        <f aca="false">IF(ISNA(VLOOKUP(Table4[[#This Row],[warehouse_id]], tblwhouse[], tblwhouse[warehouse_name],FALSE() )), "Invalid", "Valid")</f>
        <v>Valid</v>
      </c>
    </row>
    <row r="7913" customFormat="false" ht="15" hidden="false" customHeight="true" outlineLevel="0" collapsed="false">
      <c r="A7913" s="1" t="n">
        <v>7912</v>
      </c>
      <c r="B7913" s="1" t="n">
        <v>4</v>
      </c>
      <c r="C7913" s="1" t="n">
        <v>661</v>
      </c>
      <c r="D7913" s="1" t="s">
        <v>14968</v>
      </c>
      <c r="E7913" s="1" t="n">
        <v>287</v>
      </c>
      <c r="F7913" s="1" t="n">
        <v>30</v>
      </c>
      <c r="G7913" s="1" t="n">
        <v>1120.91</v>
      </c>
      <c r="H7913" s="4" t="n">
        <v>46185.6009387847</v>
      </c>
      <c r="I79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7912BT1295274661287301120.9146185.6009387847</v>
      </c>
      <c r="J7913" s="1" t="n">
        <f aca="false">COUNTIF(I:I, $I7913)</f>
        <v>1</v>
      </c>
      <c r="K7913" s="1" t="str">
        <f aca="false">IF(ISNA(VLOOKUP(Table4[product_id], tblProducts[], tblProducts[product_name],FALSE() )), "Invalid", "Valid")</f>
        <v>Valid</v>
      </c>
      <c r="L7913" s="5" t="str">
        <f aca="false">IF(ISNA(VLOOKUP(Table4[[#This Row],[warehouse_id]], tblwhouse[], tblwhouse[warehouse_name],FALSE() )), "Invalid", "Valid")</f>
        <v>Valid</v>
      </c>
    </row>
    <row r="7914" customFormat="false" ht="15" hidden="false" customHeight="true" outlineLevel="0" collapsed="false">
      <c r="A7914" s="1" t="n">
        <v>7913</v>
      </c>
      <c r="B7914" s="1" t="n">
        <v>1</v>
      </c>
      <c r="C7914" s="1" t="n">
        <v>1036</v>
      </c>
      <c r="D7914" s="1" t="s">
        <v>14969</v>
      </c>
      <c r="E7914" s="1" t="n">
        <v>348</v>
      </c>
      <c r="F7914" s="1" t="n">
        <v>71</v>
      </c>
      <c r="G7914" s="1" t="n">
        <v>535.97</v>
      </c>
      <c r="H7914" s="4" t="n">
        <v>45913.6009387847</v>
      </c>
      <c r="I79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7913BT1683531103634871535.9745913.6009387847</v>
      </c>
      <c r="J7914" s="1" t="n">
        <f aca="false">COUNTIF(I:I, $I7914)</f>
        <v>1</v>
      </c>
      <c r="K7914" s="1" t="str">
        <f aca="false">IF(ISNA(VLOOKUP(Table4[product_id], tblProducts[], tblProducts[product_name],FALSE() )), "Invalid", "Valid")</f>
        <v>Valid</v>
      </c>
      <c r="L7914" s="5" t="str">
        <f aca="false">IF(ISNA(VLOOKUP(Table4[[#This Row],[warehouse_id]], tblwhouse[], tblwhouse[warehouse_name],FALSE() )), "Invalid", "Valid")</f>
        <v>Valid</v>
      </c>
    </row>
    <row r="7915" customFormat="false" ht="15" hidden="false" customHeight="true" outlineLevel="0" collapsed="false">
      <c r="A7915" s="1" t="n">
        <v>7914</v>
      </c>
      <c r="B7915" s="1" t="n">
        <v>2</v>
      </c>
      <c r="C7915" s="1" t="n">
        <v>1440</v>
      </c>
      <c r="D7915" s="1" t="s">
        <v>14970</v>
      </c>
      <c r="E7915" s="1" t="n">
        <v>222</v>
      </c>
      <c r="F7915" s="1" t="n">
        <v>56</v>
      </c>
      <c r="G7915" s="1" t="n">
        <v>427.7</v>
      </c>
      <c r="H7915" s="4" t="n">
        <v>45897.6009387847</v>
      </c>
      <c r="I79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7914BT7761522144022256427.745897.6009387847</v>
      </c>
      <c r="J7915" s="1" t="n">
        <f aca="false">COUNTIF(I:I, $I7915)</f>
        <v>1</v>
      </c>
      <c r="K7915" s="1" t="str">
        <f aca="false">IF(ISNA(VLOOKUP(Table4[product_id], tblProducts[], tblProducts[product_name],FALSE() )), "Invalid", "Valid")</f>
        <v>Valid</v>
      </c>
      <c r="L7915" s="5" t="str">
        <f aca="false">IF(ISNA(VLOOKUP(Table4[[#This Row],[warehouse_id]], tblwhouse[], tblwhouse[warehouse_name],FALSE() )), "Invalid", "Valid")</f>
        <v>Valid</v>
      </c>
    </row>
    <row r="7916" customFormat="false" ht="15" hidden="false" customHeight="true" outlineLevel="0" collapsed="false">
      <c r="A7916" s="1" t="n">
        <v>7915</v>
      </c>
      <c r="B7916" s="1" t="n">
        <v>3</v>
      </c>
      <c r="C7916" s="1" t="n">
        <v>15</v>
      </c>
      <c r="D7916" s="1" t="s">
        <v>14971</v>
      </c>
      <c r="E7916" s="1" t="n">
        <v>409</v>
      </c>
      <c r="F7916" s="1" t="n">
        <v>64</v>
      </c>
      <c r="G7916" s="1" t="n">
        <v>930.33</v>
      </c>
      <c r="H7916" s="4" t="n">
        <v>46003.6009387847</v>
      </c>
      <c r="I79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7915BT34387431540964930.3346003.6009387847</v>
      </c>
      <c r="J7916" s="1" t="n">
        <f aca="false">COUNTIF(I:I, $I7916)</f>
        <v>1</v>
      </c>
      <c r="K7916" s="1" t="str">
        <f aca="false">IF(ISNA(VLOOKUP(Table4[product_id], tblProducts[], tblProducts[product_name],FALSE() )), "Invalid", "Valid")</f>
        <v>Valid</v>
      </c>
      <c r="L7916" s="5" t="str">
        <f aca="false">IF(ISNA(VLOOKUP(Table4[[#This Row],[warehouse_id]], tblwhouse[], tblwhouse[warehouse_name],FALSE() )), "Invalid", "Valid")</f>
        <v>Valid</v>
      </c>
    </row>
    <row r="7917" customFormat="false" ht="15" hidden="false" customHeight="true" outlineLevel="0" collapsed="false">
      <c r="A7917" s="1" t="n">
        <v>7916</v>
      </c>
      <c r="B7917" s="1" t="n">
        <v>4</v>
      </c>
      <c r="C7917" s="1" t="n">
        <v>1374</v>
      </c>
      <c r="D7917" s="1" t="s">
        <v>14972</v>
      </c>
      <c r="E7917" s="1" t="n">
        <v>300</v>
      </c>
      <c r="F7917" s="1" t="n">
        <v>33</v>
      </c>
      <c r="G7917" s="1" t="n">
        <v>716.49</v>
      </c>
      <c r="H7917" s="4" t="n">
        <v>46168.6009387847</v>
      </c>
      <c r="I79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7916BT8923764137430033716.4946168.6009387847</v>
      </c>
      <c r="J7917" s="1" t="n">
        <f aca="false">COUNTIF(I:I, $I7917)</f>
        <v>1</v>
      </c>
      <c r="K7917" s="1" t="str">
        <f aca="false">IF(ISNA(VLOOKUP(Table4[product_id], tblProducts[], tblProducts[product_name],FALSE() )), "Invalid", "Valid")</f>
        <v>Valid</v>
      </c>
      <c r="L7917" s="5" t="str">
        <f aca="false">IF(ISNA(VLOOKUP(Table4[[#This Row],[warehouse_id]], tblwhouse[], tblwhouse[warehouse_name],FALSE() )), "Invalid", "Valid")</f>
        <v>Valid</v>
      </c>
    </row>
    <row r="7918" customFormat="false" ht="15" hidden="false" customHeight="true" outlineLevel="0" collapsed="false">
      <c r="A7918" s="1" t="n">
        <v>7917</v>
      </c>
      <c r="B7918" s="1" t="n">
        <v>2</v>
      </c>
      <c r="C7918" s="1" t="n">
        <v>1420</v>
      </c>
      <c r="D7918" s="1" t="s">
        <v>14973</v>
      </c>
      <c r="E7918" s="1" t="n">
        <v>172</v>
      </c>
      <c r="F7918" s="1" t="n">
        <v>35</v>
      </c>
      <c r="G7918" s="1" t="n">
        <v>575.29</v>
      </c>
      <c r="H7918" s="4" t="n">
        <v>46199.6009387847</v>
      </c>
      <c r="I79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7917BT5372242142017235575.2946199.6009387847</v>
      </c>
      <c r="J7918" s="1" t="n">
        <f aca="false">COUNTIF(I:I, $I7918)</f>
        <v>1</v>
      </c>
      <c r="K7918" s="1" t="str">
        <f aca="false">IF(ISNA(VLOOKUP(Table4[product_id], tblProducts[], tblProducts[product_name],FALSE() )), "Invalid", "Valid")</f>
        <v>Valid</v>
      </c>
      <c r="L7918" s="5" t="str">
        <f aca="false">IF(ISNA(VLOOKUP(Table4[[#This Row],[warehouse_id]], tblwhouse[], tblwhouse[warehouse_name],FALSE() )), "Invalid", "Valid")</f>
        <v>Valid</v>
      </c>
    </row>
    <row r="7919" customFormat="false" ht="15" hidden="false" customHeight="true" outlineLevel="0" collapsed="false">
      <c r="A7919" s="1" t="n">
        <v>7918</v>
      </c>
      <c r="B7919" s="1" t="n">
        <v>2</v>
      </c>
      <c r="C7919" s="1" t="n">
        <v>1739</v>
      </c>
      <c r="D7919" s="1" t="s">
        <v>14974</v>
      </c>
      <c r="E7919" s="1" t="n">
        <v>356</v>
      </c>
      <c r="F7919" s="1" t="n">
        <v>68</v>
      </c>
      <c r="G7919" s="1" t="n">
        <v>916.16</v>
      </c>
      <c r="H7919" s="4" t="n">
        <v>46134.6009387847</v>
      </c>
      <c r="I79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7918BT4155342173935668916.1646134.6009387847</v>
      </c>
      <c r="J7919" s="1" t="n">
        <f aca="false">COUNTIF(I:I, $I7919)</f>
        <v>1</v>
      </c>
      <c r="K7919" s="1" t="str">
        <f aca="false">IF(ISNA(VLOOKUP(Table4[product_id], tblProducts[], tblProducts[product_name],FALSE() )), "Invalid", "Valid")</f>
        <v>Valid</v>
      </c>
      <c r="L7919" s="5" t="str">
        <f aca="false">IF(ISNA(VLOOKUP(Table4[[#This Row],[warehouse_id]], tblwhouse[], tblwhouse[warehouse_name],FALSE() )), "Invalid", "Valid")</f>
        <v>Valid</v>
      </c>
    </row>
    <row r="7920" customFormat="false" ht="15" hidden="false" customHeight="true" outlineLevel="0" collapsed="false">
      <c r="A7920" s="1" t="n">
        <v>7919</v>
      </c>
      <c r="B7920" s="1" t="n">
        <v>3</v>
      </c>
      <c r="C7920" s="1" t="n">
        <v>2011</v>
      </c>
      <c r="D7920" s="1" t="s">
        <v>14975</v>
      </c>
      <c r="E7920" s="1" t="n">
        <v>334</v>
      </c>
      <c r="F7920" s="1" t="n">
        <v>65</v>
      </c>
      <c r="G7920" s="1" t="n">
        <v>1227.93</v>
      </c>
      <c r="H7920" s="4" t="n">
        <v>46145.6009387847</v>
      </c>
      <c r="I79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7919BT57601432011334651227.9346145.6009387847</v>
      </c>
      <c r="J7920" s="1" t="n">
        <f aca="false">COUNTIF(I:I, $I7920)</f>
        <v>1</v>
      </c>
      <c r="K7920" s="1" t="str">
        <f aca="false">IF(ISNA(VLOOKUP(Table4[product_id], tblProducts[], tblProducts[product_name],FALSE() )), "Invalid", "Valid")</f>
        <v>Valid</v>
      </c>
      <c r="L7920" s="5" t="str">
        <f aca="false">IF(ISNA(VLOOKUP(Table4[[#This Row],[warehouse_id]], tblwhouse[], tblwhouse[warehouse_name],FALSE() )), "Invalid", "Valid")</f>
        <v>Valid</v>
      </c>
    </row>
    <row r="7921" customFormat="false" ht="15" hidden="false" customHeight="true" outlineLevel="0" collapsed="false">
      <c r="A7921" s="1" t="n">
        <v>7920</v>
      </c>
      <c r="B7921" s="1" t="n">
        <v>4</v>
      </c>
      <c r="C7921" s="1" t="n">
        <v>655</v>
      </c>
      <c r="D7921" s="1" t="s">
        <v>14976</v>
      </c>
      <c r="E7921" s="1" t="n">
        <v>196</v>
      </c>
      <c r="F7921" s="1" t="n">
        <v>23</v>
      </c>
      <c r="G7921" s="1" t="n">
        <v>1165.89</v>
      </c>
      <c r="H7921" s="4" t="n">
        <v>45864.6009387847</v>
      </c>
      <c r="I79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7920BT5728544655196231165.8945864.6009387847</v>
      </c>
      <c r="J7921" s="1" t="n">
        <f aca="false">COUNTIF(I:I, $I7921)</f>
        <v>1</v>
      </c>
      <c r="K7921" s="1" t="str">
        <f aca="false">IF(ISNA(VLOOKUP(Table4[product_id], tblProducts[], tblProducts[product_name],FALSE() )), "Invalid", "Valid")</f>
        <v>Valid</v>
      </c>
      <c r="L7921" s="5" t="str">
        <f aca="false">IF(ISNA(VLOOKUP(Table4[[#This Row],[warehouse_id]], tblwhouse[], tblwhouse[warehouse_name],FALSE() )), "Invalid", "Valid")</f>
        <v>Valid</v>
      </c>
    </row>
    <row r="7922" customFormat="false" ht="15" hidden="false" customHeight="true" outlineLevel="0" collapsed="false">
      <c r="A7922" s="1" t="n">
        <v>7921</v>
      </c>
      <c r="B7922" s="1" t="n">
        <v>3</v>
      </c>
      <c r="C7922" s="1" t="n">
        <v>731</v>
      </c>
      <c r="D7922" s="1" t="s">
        <v>14977</v>
      </c>
      <c r="E7922" s="1" t="n">
        <v>209</v>
      </c>
      <c r="F7922" s="1" t="n">
        <v>61</v>
      </c>
      <c r="G7922" s="1" t="n">
        <v>151.76</v>
      </c>
      <c r="H7922" s="4" t="n">
        <v>46187.6009387847</v>
      </c>
      <c r="I79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7921BT117083373120961151.7646187.6009387847</v>
      </c>
      <c r="J7922" s="1" t="n">
        <f aca="false">COUNTIF(I:I, $I7922)</f>
        <v>1</v>
      </c>
      <c r="K7922" s="1" t="str">
        <f aca="false">IF(ISNA(VLOOKUP(Table4[product_id], tblProducts[], tblProducts[product_name],FALSE() )), "Invalid", "Valid")</f>
        <v>Valid</v>
      </c>
      <c r="L7922" s="5" t="str">
        <f aca="false">IF(ISNA(VLOOKUP(Table4[[#This Row],[warehouse_id]], tblwhouse[], tblwhouse[warehouse_name],FALSE() )), "Invalid", "Valid")</f>
        <v>Valid</v>
      </c>
    </row>
    <row r="7923" customFormat="false" ht="15" hidden="false" customHeight="true" outlineLevel="0" collapsed="false">
      <c r="A7923" s="1" t="n">
        <v>7922</v>
      </c>
      <c r="B7923" s="1" t="n">
        <v>4</v>
      </c>
      <c r="C7923" s="1" t="n">
        <v>2584</v>
      </c>
      <c r="D7923" s="1" t="s">
        <v>14978</v>
      </c>
      <c r="E7923" s="1" t="n">
        <v>368</v>
      </c>
      <c r="F7923" s="1" t="n">
        <v>73</v>
      </c>
      <c r="G7923" s="1" t="n">
        <v>356.65</v>
      </c>
      <c r="H7923" s="4" t="n">
        <v>46040.6009387847</v>
      </c>
      <c r="I79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7922BT1766854258436873356.6546040.6009387847</v>
      </c>
      <c r="J7923" s="1" t="n">
        <f aca="false">COUNTIF(I:I, $I7923)</f>
        <v>1</v>
      </c>
      <c r="K7923" s="1" t="str">
        <f aca="false">IF(ISNA(VLOOKUP(Table4[product_id], tblProducts[], tblProducts[product_name],FALSE() )), "Invalid", "Valid")</f>
        <v>Valid</v>
      </c>
      <c r="L7923" s="5" t="str">
        <f aca="false">IF(ISNA(VLOOKUP(Table4[[#This Row],[warehouse_id]], tblwhouse[], tblwhouse[warehouse_name],FALSE() )), "Invalid", "Valid")</f>
        <v>Valid</v>
      </c>
    </row>
    <row r="7924" customFormat="false" ht="15" hidden="false" customHeight="true" outlineLevel="0" collapsed="false">
      <c r="A7924" s="1" t="n">
        <v>7923</v>
      </c>
      <c r="B7924" s="1" t="n">
        <v>2</v>
      </c>
      <c r="C7924" s="1" t="n">
        <v>755</v>
      </c>
      <c r="D7924" s="1" t="s">
        <v>14979</v>
      </c>
      <c r="E7924" s="1" t="n">
        <v>270</v>
      </c>
      <c r="F7924" s="1" t="n">
        <v>61</v>
      </c>
      <c r="G7924" s="1" t="n">
        <v>1106.53</v>
      </c>
      <c r="H7924" s="4" t="n">
        <v>46006.6009387847</v>
      </c>
      <c r="I79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7923BT4480322755270611106.5346006.6009387847</v>
      </c>
      <c r="J7924" s="1" t="n">
        <f aca="false">COUNTIF(I:I, $I7924)</f>
        <v>1</v>
      </c>
      <c r="K7924" s="1" t="str">
        <f aca="false">IF(ISNA(VLOOKUP(Table4[product_id], tblProducts[], tblProducts[product_name],FALSE() )), "Invalid", "Valid")</f>
        <v>Valid</v>
      </c>
      <c r="L7924" s="5" t="str">
        <f aca="false">IF(ISNA(VLOOKUP(Table4[[#This Row],[warehouse_id]], tblwhouse[], tblwhouse[warehouse_name],FALSE() )), "Invalid", "Valid")</f>
        <v>Valid</v>
      </c>
    </row>
    <row r="7925" customFormat="false" ht="15" hidden="false" customHeight="true" outlineLevel="0" collapsed="false">
      <c r="A7925" s="1" t="n">
        <v>7924</v>
      </c>
      <c r="B7925" s="1" t="n">
        <v>1</v>
      </c>
      <c r="C7925" s="1" t="n">
        <v>618</v>
      </c>
      <c r="D7925" s="1" t="s">
        <v>14980</v>
      </c>
      <c r="E7925" s="1" t="n">
        <v>275</v>
      </c>
      <c r="F7925" s="1" t="n">
        <v>62</v>
      </c>
      <c r="G7925" s="1" t="n">
        <v>170.41</v>
      </c>
      <c r="H7925" s="4" t="n">
        <v>45860.6009387847</v>
      </c>
      <c r="I79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7924BT538681161827562170.4145860.6009387847</v>
      </c>
      <c r="J7925" s="1" t="n">
        <f aca="false">COUNTIF(I:I, $I7925)</f>
        <v>1</v>
      </c>
      <c r="K7925" s="1" t="str">
        <f aca="false">IF(ISNA(VLOOKUP(Table4[product_id], tblProducts[], tblProducts[product_name],FALSE() )), "Invalid", "Valid")</f>
        <v>Valid</v>
      </c>
      <c r="L7925" s="5" t="str">
        <f aca="false">IF(ISNA(VLOOKUP(Table4[[#This Row],[warehouse_id]], tblwhouse[], tblwhouse[warehouse_name],FALSE() )), "Invalid", "Valid")</f>
        <v>Valid</v>
      </c>
    </row>
    <row r="7926" customFormat="false" ht="15" hidden="false" customHeight="true" outlineLevel="0" collapsed="false">
      <c r="A7926" s="1" t="n">
        <v>7925</v>
      </c>
      <c r="B7926" s="1" t="n">
        <v>1</v>
      </c>
      <c r="C7926" s="1" t="n">
        <v>1494</v>
      </c>
      <c r="D7926" s="1" t="s">
        <v>14981</v>
      </c>
      <c r="E7926" s="1" t="n">
        <v>458</v>
      </c>
      <c r="F7926" s="1" t="n">
        <v>42</v>
      </c>
      <c r="G7926" s="1" t="n">
        <v>762.39</v>
      </c>
      <c r="H7926" s="4" t="n">
        <v>45983.6009387847</v>
      </c>
      <c r="I79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7925BT9625061149445842762.3945983.6009387847</v>
      </c>
      <c r="J7926" s="1" t="n">
        <f aca="false">COUNTIF(I:I, $I7926)</f>
        <v>1</v>
      </c>
      <c r="K7926" s="1" t="str">
        <f aca="false">IF(ISNA(VLOOKUP(Table4[product_id], tblProducts[], tblProducts[product_name],FALSE() )), "Invalid", "Valid")</f>
        <v>Valid</v>
      </c>
      <c r="L7926" s="5" t="str">
        <f aca="false">IF(ISNA(VLOOKUP(Table4[[#This Row],[warehouse_id]], tblwhouse[], tblwhouse[warehouse_name],FALSE() )), "Invalid", "Valid")</f>
        <v>Valid</v>
      </c>
    </row>
    <row r="7927" customFormat="false" ht="15" hidden="false" customHeight="true" outlineLevel="0" collapsed="false">
      <c r="A7927" s="1" t="n">
        <v>7926</v>
      </c>
      <c r="B7927" s="1" t="n">
        <v>1</v>
      </c>
      <c r="C7927" s="1" t="n">
        <v>952</v>
      </c>
      <c r="D7927" s="1" t="s">
        <v>14982</v>
      </c>
      <c r="E7927" s="1" t="n">
        <v>97</v>
      </c>
      <c r="F7927" s="1" t="n">
        <v>62</v>
      </c>
      <c r="G7927" s="1" t="n">
        <v>613.64</v>
      </c>
      <c r="H7927" s="4" t="n">
        <v>45935.6009387847</v>
      </c>
      <c r="I79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7926BT48950619529762613.6445935.6009387847</v>
      </c>
      <c r="J7927" s="1" t="n">
        <f aca="false">COUNTIF(I:I, $I7927)</f>
        <v>1</v>
      </c>
      <c r="K7927" s="1" t="str">
        <f aca="false">IF(ISNA(VLOOKUP(Table4[product_id], tblProducts[], tblProducts[product_name],FALSE() )), "Invalid", "Valid")</f>
        <v>Valid</v>
      </c>
      <c r="L7927" s="5" t="str">
        <f aca="false">IF(ISNA(VLOOKUP(Table4[[#This Row],[warehouse_id]], tblwhouse[], tblwhouse[warehouse_name],FALSE() )), "Invalid", "Valid")</f>
        <v>Valid</v>
      </c>
    </row>
    <row r="7928" customFormat="false" ht="15" hidden="false" customHeight="true" outlineLevel="0" collapsed="false">
      <c r="A7928" s="1" t="n">
        <v>7927</v>
      </c>
      <c r="B7928" s="1" t="n">
        <v>4</v>
      </c>
      <c r="C7928" s="1" t="n">
        <v>69</v>
      </c>
      <c r="D7928" s="1" t="s">
        <v>14983</v>
      </c>
      <c r="E7928" s="1" t="n">
        <v>155</v>
      </c>
      <c r="F7928" s="1" t="n">
        <v>33</v>
      </c>
      <c r="G7928" s="1" t="n">
        <v>455.94</v>
      </c>
      <c r="H7928" s="4" t="n">
        <v>45984.6009387847</v>
      </c>
      <c r="I79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7927BT66791446915533455.9445984.6009387847</v>
      </c>
      <c r="J7928" s="1" t="n">
        <f aca="false">COUNTIF(I:I, $I7928)</f>
        <v>1</v>
      </c>
      <c r="K7928" s="1" t="str">
        <f aca="false">IF(ISNA(VLOOKUP(Table4[product_id], tblProducts[], tblProducts[product_name],FALSE() )), "Invalid", "Valid")</f>
        <v>Valid</v>
      </c>
      <c r="L7928" s="5" t="str">
        <f aca="false">IF(ISNA(VLOOKUP(Table4[[#This Row],[warehouse_id]], tblwhouse[], tblwhouse[warehouse_name],FALSE() )), "Invalid", "Valid")</f>
        <v>Valid</v>
      </c>
    </row>
    <row r="7929" customFormat="false" ht="15" hidden="false" customHeight="true" outlineLevel="0" collapsed="false">
      <c r="A7929" s="1" t="n">
        <v>7928</v>
      </c>
      <c r="B7929" s="1" t="n">
        <v>2</v>
      </c>
      <c r="C7929" s="1" t="n">
        <v>393</v>
      </c>
      <c r="D7929" s="1" t="s">
        <v>14984</v>
      </c>
      <c r="E7929" s="1" t="n">
        <v>293</v>
      </c>
      <c r="F7929" s="1" t="n">
        <v>33</v>
      </c>
      <c r="G7929" s="1" t="n">
        <v>867.44</v>
      </c>
      <c r="H7929" s="4" t="n">
        <v>46077.6009387963</v>
      </c>
      <c r="I79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7928BT741314239329333867.4446077.6009387962</v>
      </c>
      <c r="J7929" s="1" t="n">
        <f aca="false">COUNTIF(I:I, $I7929)</f>
        <v>1</v>
      </c>
      <c r="K7929" s="1" t="str">
        <f aca="false">IF(ISNA(VLOOKUP(Table4[product_id], tblProducts[], tblProducts[product_name],FALSE() )), "Invalid", "Valid")</f>
        <v>Valid</v>
      </c>
      <c r="L7929" s="5" t="str">
        <f aca="false">IF(ISNA(VLOOKUP(Table4[[#This Row],[warehouse_id]], tblwhouse[], tblwhouse[warehouse_name],FALSE() )), "Invalid", "Valid")</f>
        <v>Valid</v>
      </c>
    </row>
    <row r="7930" customFormat="false" ht="15" hidden="false" customHeight="true" outlineLevel="0" collapsed="false">
      <c r="A7930" s="1" t="n">
        <v>7929</v>
      </c>
      <c r="B7930" s="1" t="n">
        <v>2</v>
      </c>
      <c r="C7930" s="1" t="n">
        <v>881</v>
      </c>
      <c r="D7930" s="1" t="s">
        <v>14985</v>
      </c>
      <c r="E7930" s="1" t="n">
        <v>135</v>
      </c>
      <c r="F7930" s="1" t="n">
        <v>47</v>
      </c>
      <c r="G7930" s="1" t="n">
        <v>589.2</v>
      </c>
      <c r="H7930" s="4" t="n">
        <v>45859.6009387963</v>
      </c>
      <c r="I79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7929BT688854288113547589.245859.6009387962</v>
      </c>
      <c r="J7930" s="1" t="n">
        <f aca="false">COUNTIF(I:I, $I7930)</f>
        <v>1</v>
      </c>
      <c r="K7930" s="1" t="str">
        <f aca="false">IF(ISNA(VLOOKUP(Table4[product_id], tblProducts[], tblProducts[product_name],FALSE() )), "Invalid", "Valid")</f>
        <v>Valid</v>
      </c>
      <c r="L7930" s="5" t="str">
        <f aca="false">IF(ISNA(VLOOKUP(Table4[[#This Row],[warehouse_id]], tblwhouse[], tblwhouse[warehouse_name],FALSE() )), "Invalid", "Valid")</f>
        <v>Valid</v>
      </c>
    </row>
    <row r="7931" customFormat="false" ht="15" hidden="false" customHeight="true" outlineLevel="0" collapsed="false">
      <c r="A7931" s="1" t="n">
        <v>7930</v>
      </c>
      <c r="B7931" s="1" t="n">
        <v>4</v>
      </c>
      <c r="C7931" s="1" t="n">
        <v>2702</v>
      </c>
      <c r="D7931" s="1" t="s">
        <v>14986</v>
      </c>
      <c r="E7931" s="1" t="n">
        <v>211</v>
      </c>
      <c r="F7931" s="1" t="n">
        <v>50</v>
      </c>
      <c r="G7931" s="1" t="n">
        <v>189.47</v>
      </c>
      <c r="H7931" s="4" t="n">
        <v>46025.6009387963</v>
      </c>
      <c r="I79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7930BT3695854270221150189.4746025.6009387962</v>
      </c>
      <c r="J7931" s="1" t="n">
        <f aca="false">COUNTIF(I:I, $I7931)</f>
        <v>1</v>
      </c>
      <c r="K7931" s="1" t="str">
        <f aca="false">IF(ISNA(VLOOKUP(Table4[product_id], tblProducts[], tblProducts[product_name],FALSE() )), "Invalid", "Valid")</f>
        <v>Valid</v>
      </c>
      <c r="L7931" s="5" t="str">
        <f aca="false">IF(ISNA(VLOOKUP(Table4[[#This Row],[warehouse_id]], tblwhouse[], tblwhouse[warehouse_name],FALSE() )), "Invalid", "Valid")</f>
        <v>Valid</v>
      </c>
    </row>
    <row r="7932" customFormat="false" ht="15" hidden="false" customHeight="true" outlineLevel="0" collapsed="false">
      <c r="A7932" s="1" t="n">
        <v>7931</v>
      </c>
      <c r="B7932" s="1" t="n">
        <v>4</v>
      </c>
      <c r="C7932" s="1" t="n">
        <v>790</v>
      </c>
      <c r="D7932" s="1" t="s">
        <v>14987</v>
      </c>
      <c r="E7932" s="1" t="n">
        <v>445</v>
      </c>
      <c r="F7932" s="1" t="n">
        <v>26</v>
      </c>
      <c r="G7932" s="1" t="n">
        <v>35.33</v>
      </c>
      <c r="H7932" s="4" t="n">
        <v>46173.6009387963</v>
      </c>
      <c r="I79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7931BT40012647904452635.3346173.6009387962</v>
      </c>
      <c r="J7932" s="1" t="n">
        <f aca="false">COUNTIF(I:I, $I7932)</f>
        <v>1</v>
      </c>
      <c r="K7932" s="1" t="str">
        <f aca="false">IF(ISNA(VLOOKUP(Table4[product_id], tblProducts[], tblProducts[product_name],FALSE() )), "Invalid", "Valid")</f>
        <v>Valid</v>
      </c>
      <c r="L7932" s="5" t="str">
        <f aca="false">IF(ISNA(VLOOKUP(Table4[[#This Row],[warehouse_id]], tblwhouse[], tblwhouse[warehouse_name],FALSE() )), "Invalid", "Valid")</f>
        <v>Valid</v>
      </c>
    </row>
    <row r="7933" customFormat="false" ht="15" hidden="false" customHeight="true" outlineLevel="0" collapsed="false">
      <c r="A7933" s="1" t="n">
        <v>7932</v>
      </c>
      <c r="B7933" s="1" t="n">
        <v>1</v>
      </c>
      <c r="C7933" s="1" t="n">
        <v>856</v>
      </c>
      <c r="D7933" s="1" t="s">
        <v>14988</v>
      </c>
      <c r="E7933" s="1" t="n">
        <v>212</v>
      </c>
      <c r="F7933" s="1" t="n">
        <v>65</v>
      </c>
      <c r="G7933" s="1" t="n">
        <v>452.03</v>
      </c>
      <c r="H7933" s="4" t="n">
        <v>46142.6009387963</v>
      </c>
      <c r="I79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7932BT359320185621265452.0346142.6009387962</v>
      </c>
      <c r="J7933" s="1" t="n">
        <f aca="false">COUNTIF(I:I, $I7933)</f>
        <v>1</v>
      </c>
      <c r="K7933" s="1" t="str">
        <f aca="false">IF(ISNA(VLOOKUP(Table4[product_id], tblProducts[], tblProducts[product_name],FALSE() )), "Invalid", "Valid")</f>
        <v>Valid</v>
      </c>
      <c r="L7933" s="5" t="str">
        <f aca="false">IF(ISNA(VLOOKUP(Table4[[#This Row],[warehouse_id]], tblwhouse[], tblwhouse[warehouse_name],FALSE() )), "Invalid", "Valid")</f>
        <v>Valid</v>
      </c>
    </row>
    <row r="7934" customFormat="false" ht="15" hidden="false" customHeight="true" outlineLevel="0" collapsed="false">
      <c r="A7934" s="1" t="n">
        <v>7933</v>
      </c>
      <c r="B7934" s="1" t="n">
        <v>3</v>
      </c>
      <c r="C7934" s="1" t="n">
        <v>47</v>
      </c>
      <c r="D7934" s="1" t="s">
        <v>14989</v>
      </c>
      <c r="E7934" s="1" t="n">
        <v>415</v>
      </c>
      <c r="F7934" s="1" t="n">
        <v>39</v>
      </c>
      <c r="G7934" s="1" t="n">
        <v>402.49</v>
      </c>
      <c r="H7934" s="4" t="n">
        <v>46084.6009387963</v>
      </c>
      <c r="I79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7933BT96284634741539402.4946084.6009387962</v>
      </c>
      <c r="J7934" s="1" t="n">
        <f aca="false">COUNTIF(I:I, $I7934)</f>
        <v>1</v>
      </c>
      <c r="K7934" s="1" t="str">
        <f aca="false">IF(ISNA(VLOOKUP(Table4[product_id], tblProducts[], tblProducts[product_name],FALSE() )), "Invalid", "Valid")</f>
        <v>Valid</v>
      </c>
      <c r="L7934" s="5" t="str">
        <f aca="false">IF(ISNA(VLOOKUP(Table4[[#This Row],[warehouse_id]], tblwhouse[], tblwhouse[warehouse_name],FALSE() )), "Invalid", "Valid")</f>
        <v>Valid</v>
      </c>
    </row>
    <row r="7935" customFormat="false" ht="15" hidden="false" customHeight="true" outlineLevel="0" collapsed="false">
      <c r="A7935" s="1" t="n">
        <v>7934</v>
      </c>
      <c r="B7935" s="1" t="n">
        <v>4</v>
      </c>
      <c r="C7935" s="1" t="n">
        <v>2453</v>
      </c>
      <c r="D7935" s="1" t="s">
        <v>14990</v>
      </c>
      <c r="E7935" s="1" t="n">
        <v>276</v>
      </c>
      <c r="F7935" s="1" t="n">
        <v>22</v>
      </c>
      <c r="G7935" s="1" t="n">
        <v>1353.65</v>
      </c>
      <c r="H7935" s="4" t="n">
        <v>46183.6009387963</v>
      </c>
      <c r="I79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7934BT95967142453276221353.6546183.6009387962</v>
      </c>
      <c r="J7935" s="1" t="n">
        <f aca="false">COUNTIF(I:I, $I7935)</f>
        <v>1</v>
      </c>
      <c r="K7935" s="1" t="str">
        <f aca="false">IF(ISNA(VLOOKUP(Table4[product_id], tblProducts[], tblProducts[product_name],FALSE() )), "Invalid", "Valid")</f>
        <v>Valid</v>
      </c>
      <c r="L7935" s="5" t="str">
        <f aca="false">IF(ISNA(VLOOKUP(Table4[[#This Row],[warehouse_id]], tblwhouse[], tblwhouse[warehouse_name],FALSE() )), "Invalid", "Valid")</f>
        <v>Valid</v>
      </c>
    </row>
    <row r="7936" customFormat="false" ht="15" hidden="false" customHeight="true" outlineLevel="0" collapsed="false">
      <c r="A7936" s="1" t="n">
        <v>7935</v>
      </c>
      <c r="B7936" s="1" t="n">
        <v>1</v>
      </c>
      <c r="C7936" s="1" t="n">
        <v>706</v>
      </c>
      <c r="D7936" s="1" t="s">
        <v>14991</v>
      </c>
      <c r="E7936" s="1" t="n">
        <v>112</v>
      </c>
      <c r="F7936" s="1" t="n">
        <v>37</v>
      </c>
      <c r="G7936" s="1" t="n">
        <v>474.72</v>
      </c>
      <c r="H7936" s="4" t="n">
        <v>46149.6009387963</v>
      </c>
      <c r="I79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7935BT629466170611237474.7246149.6009387962</v>
      </c>
      <c r="J7936" s="1" t="n">
        <f aca="false">COUNTIF(I:I, $I7936)</f>
        <v>1</v>
      </c>
      <c r="K7936" s="1" t="str">
        <f aca="false">IF(ISNA(VLOOKUP(Table4[product_id], tblProducts[], tblProducts[product_name],FALSE() )), "Invalid", "Valid")</f>
        <v>Valid</v>
      </c>
      <c r="L7936" s="5" t="str">
        <f aca="false">IF(ISNA(VLOOKUP(Table4[[#This Row],[warehouse_id]], tblwhouse[], tblwhouse[warehouse_name],FALSE() )), "Invalid", "Valid")</f>
        <v>Valid</v>
      </c>
    </row>
    <row r="7937" customFormat="false" ht="15" hidden="false" customHeight="true" outlineLevel="0" collapsed="false">
      <c r="A7937" s="1" t="n">
        <v>7936</v>
      </c>
      <c r="B7937" s="1" t="n">
        <v>2</v>
      </c>
      <c r="C7937" s="1" t="n">
        <v>2044</v>
      </c>
      <c r="D7937" s="1" t="s">
        <v>14992</v>
      </c>
      <c r="E7937" s="1" t="n">
        <v>413</v>
      </c>
      <c r="F7937" s="1" t="n">
        <v>68</v>
      </c>
      <c r="G7937" s="1" t="n">
        <v>743.07</v>
      </c>
      <c r="H7937" s="4" t="n">
        <v>45864.6009387963</v>
      </c>
      <c r="I79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7936BT6877052204441368743.0745864.6009387962</v>
      </c>
      <c r="J7937" s="1" t="n">
        <f aca="false">COUNTIF(I:I, $I7937)</f>
        <v>1</v>
      </c>
      <c r="K7937" s="1" t="str">
        <f aca="false">IF(ISNA(VLOOKUP(Table4[product_id], tblProducts[], tblProducts[product_name],FALSE() )), "Invalid", "Valid")</f>
        <v>Valid</v>
      </c>
      <c r="L7937" s="5" t="str">
        <f aca="false">IF(ISNA(VLOOKUP(Table4[[#This Row],[warehouse_id]], tblwhouse[], tblwhouse[warehouse_name],FALSE() )), "Invalid", "Valid")</f>
        <v>Valid</v>
      </c>
    </row>
    <row r="7938" customFormat="false" ht="15" hidden="false" customHeight="true" outlineLevel="0" collapsed="false">
      <c r="A7938" s="1" t="n">
        <v>7937</v>
      </c>
      <c r="B7938" s="1" t="n">
        <v>4</v>
      </c>
      <c r="C7938" s="1" t="n">
        <v>2778</v>
      </c>
      <c r="D7938" s="1" t="s">
        <v>14993</v>
      </c>
      <c r="E7938" s="1" t="n">
        <v>207</v>
      </c>
      <c r="F7938" s="1" t="n">
        <v>31</v>
      </c>
      <c r="G7938" s="1" t="n">
        <v>1209.55</v>
      </c>
      <c r="H7938" s="4" t="n">
        <v>46036.6009387963</v>
      </c>
      <c r="I79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7937BT36102342778207311209.5546036.6009387962</v>
      </c>
      <c r="J7938" s="1" t="n">
        <f aca="false">COUNTIF(I:I, $I7938)</f>
        <v>1</v>
      </c>
      <c r="K7938" s="1" t="str">
        <f aca="false">IF(ISNA(VLOOKUP(Table4[product_id], tblProducts[], tblProducts[product_name],FALSE() )), "Invalid", "Valid")</f>
        <v>Valid</v>
      </c>
      <c r="L7938" s="5" t="str">
        <f aca="false">IF(ISNA(VLOOKUP(Table4[[#This Row],[warehouse_id]], tblwhouse[], tblwhouse[warehouse_name],FALSE() )), "Invalid", "Valid")</f>
        <v>Valid</v>
      </c>
    </row>
    <row r="7939" customFormat="false" ht="15" hidden="false" customHeight="true" outlineLevel="0" collapsed="false">
      <c r="A7939" s="1" t="n">
        <v>7938</v>
      </c>
      <c r="B7939" s="1" t="n">
        <v>2</v>
      </c>
      <c r="C7939" s="1" t="n">
        <v>589</v>
      </c>
      <c r="D7939" s="1" t="s">
        <v>14994</v>
      </c>
      <c r="E7939" s="1" t="n">
        <v>349</v>
      </c>
      <c r="F7939" s="1" t="n">
        <v>48</v>
      </c>
      <c r="G7939" s="1" t="n">
        <v>707.43</v>
      </c>
      <c r="H7939" s="4" t="n">
        <v>45964.6009387963</v>
      </c>
      <c r="I79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7938BT176537258934948707.4345964.6009387962</v>
      </c>
      <c r="J7939" s="1" t="n">
        <f aca="false">COUNTIF(I:I, $I7939)</f>
        <v>1</v>
      </c>
      <c r="K7939" s="1" t="str">
        <f aca="false">IF(ISNA(VLOOKUP(Table4[product_id], tblProducts[], tblProducts[product_name],FALSE() )), "Invalid", "Valid")</f>
        <v>Valid</v>
      </c>
      <c r="L7939" s="5" t="str">
        <f aca="false">IF(ISNA(VLOOKUP(Table4[[#This Row],[warehouse_id]], tblwhouse[], tblwhouse[warehouse_name],FALSE() )), "Invalid", "Valid")</f>
        <v>Valid</v>
      </c>
    </row>
    <row r="7940" customFormat="false" ht="15" hidden="false" customHeight="true" outlineLevel="0" collapsed="false">
      <c r="A7940" s="1" t="n">
        <v>7939</v>
      </c>
      <c r="B7940" s="1" t="n">
        <v>2</v>
      </c>
      <c r="C7940" s="1" t="n">
        <v>2374</v>
      </c>
      <c r="D7940" s="1" t="s">
        <v>14995</v>
      </c>
      <c r="E7940" s="1" t="n">
        <v>305</v>
      </c>
      <c r="F7940" s="1" t="n">
        <v>31</v>
      </c>
      <c r="G7940" s="1" t="n">
        <v>418.88</v>
      </c>
      <c r="H7940" s="4" t="n">
        <v>46031.6009387963</v>
      </c>
      <c r="I79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7939BT4445942237430531418.8846031.6009387962</v>
      </c>
      <c r="J7940" s="1" t="n">
        <f aca="false">COUNTIF(I:I, $I7940)</f>
        <v>1</v>
      </c>
      <c r="K7940" s="1" t="str">
        <f aca="false">IF(ISNA(VLOOKUP(Table4[product_id], tblProducts[], tblProducts[product_name],FALSE() )), "Invalid", "Valid")</f>
        <v>Valid</v>
      </c>
      <c r="L7940" s="5" t="str">
        <f aca="false">IF(ISNA(VLOOKUP(Table4[[#This Row],[warehouse_id]], tblwhouse[], tblwhouse[warehouse_name],FALSE() )), "Invalid", "Valid")</f>
        <v>Valid</v>
      </c>
    </row>
    <row r="7941" customFormat="false" ht="15" hidden="false" customHeight="true" outlineLevel="0" collapsed="false">
      <c r="A7941" s="1" t="n">
        <v>7940</v>
      </c>
      <c r="B7941" s="1" t="n">
        <v>4</v>
      </c>
      <c r="C7941" s="1" t="n">
        <v>663</v>
      </c>
      <c r="D7941" s="1" t="s">
        <v>14996</v>
      </c>
      <c r="E7941" s="1" t="n">
        <v>309</v>
      </c>
      <c r="F7941" s="1" t="n">
        <v>30</v>
      </c>
      <c r="G7941" s="1" t="n">
        <v>534.14</v>
      </c>
      <c r="H7941" s="4" t="n">
        <v>45892.6009387963</v>
      </c>
      <c r="I79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7940BT366234466330930534.1445892.6009387962</v>
      </c>
      <c r="J7941" s="1" t="n">
        <f aca="false">COUNTIF(I:I, $I7941)</f>
        <v>1</v>
      </c>
      <c r="K7941" s="1" t="str">
        <f aca="false">IF(ISNA(VLOOKUP(Table4[product_id], tblProducts[], tblProducts[product_name],FALSE() )), "Invalid", "Valid")</f>
        <v>Valid</v>
      </c>
      <c r="L7941" s="5" t="str">
        <f aca="false">IF(ISNA(VLOOKUP(Table4[[#This Row],[warehouse_id]], tblwhouse[], tblwhouse[warehouse_name],FALSE() )), "Invalid", "Valid")</f>
        <v>Valid</v>
      </c>
    </row>
    <row r="7942" customFormat="false" ht="15" hidden="false" customHeight="true" outlineLevel="0" collapsed="false">
      <c r="A7942" s="1" t="n">
        <v>7941</v>
      </c>
      <c r="B7942" s="1" t="n">
        <v>3</v>
      </c>
      <c r="C7942" s="1" t="n">
        <v>2148</v>
      </c>
      <c r="D7942" s="1" t="s">
        <v>14997</v>
      </c>
      <c r="E7942" s="1" t="n">
        <v>10</v>
      </c>
      <c r="F7942" s="1" t="n">
        <v>41</v>
      </c>
      <c r="G7942" s="1" t="n">
        <v>776.22</v>
      </c>
      <c r="H7942" s="4" t="n">
        <v>45992.6009387963</v>
      </c>
      <c r="I79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7941BT164154321481041776.2245992.6009387962</v>
      </c>
      <c r="J7942" s="1" t="n">
        <f aca="false">COUNTIF(I:I, $I7942)</f>
        <v>1</v>
      </c>
      <c r="K7942" s="1" t="str">
        <f aca="false">IF(ISNA(VLOOKUP(Table4[product_id], tblProducts[], tblProducts[product_name],FALSE() )), "Invalid", "Valid")</f>
        <v>Valid</v>
      </c>
      <c r="L7942" s="5" t="str">
        <f aca="false">IF(ISNA(VLOOKUP(Table4[[#This Row],[warehouse_id]], tblwhouse[], tblwhouse[warehouse_name],FALSE() )), "Invalid", "Valid")</f>
        <v>Valid</v>
      </c>
    </row>
    <row r="7943" customFormat="false" ht="15" hidden="false" customHeight="true" outlineLevel="0" collapsed="false">
      <c r="A7943" s="1" t="n">
        <v>7942</v>
      </c>
      <c r="B7943" s="1" t="n">
        <v>4</v>
      </c>
      <c r="C7943" s="1" t="n">
        <v>538</v>
      </c>
      <c r="D7943" s="1" t="s">
        <v>14998</v>
      </c>
      <c r="E7943" s="1" t="n">
        <v>106</v>
      </c>
      <c r="F7943" s="1" t="n">
        <v>73</v>
      </c>
      <c r="G7943" s="1" t="n">
        <v>1428.46</v>
      </c>
      <c r="H7943" s="4" t="n">
        <v>45973.6009387963</v>
      </c>
      <c r="I79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7942BT6973324538106731428.4645973.6009387962</v>
      </c>
      <c r="J7943" s="1" t="n">
        <f aca="false">COUNTIF(I:I, $I7943)</f>
        <v>1</v>
      </c>
      <c r="K7943" s="1" t="str">
        <f aca="false">IF(ISNA(VLOOKUP(Table4[product_id], tblProducts[], tblProducts[product_name],FALSE() )), "Invalid", "Valid")</f>
        <v>Valid</v>
      </c>
      <c r="L7943" s="5" t="str">
        <f aca="false">IF(ISNA(VLOOKUP(Table4[[#This Row],[warehouse_id]], tblwhouse[], tblwhouse[warehouse_name],FALSE() )), "Invalid", "Valid")</f>
        <v>Valid</v>
      </c>
    </row>
    <row r="7944" customFormat="false" ht="15" hidden="false" customHeight="true" outlineLevel="0" collapsed="false">
      <c r="A7944" s="1" t="n">
        <v>7943</v>
      </c>
      <c r="B7944" s="1" t="n">
        <v>3</v>
      </c>
      <c r="C7944" s="1" t="n">
        <v>1660</v>
      </c>
      <c r="D7944" s="1" t="s">
        <v>14999</v>
      </c>
      <c r="E7944" s="1" t="n">
        <v>125</v>
      </c>
      <c r="F7944" s="1" t="n">
        <v>23</v>
      </c>
      <c r="G7944" s="1" t="n">
        <v>219.35</v>
      </c>
      <c r="H7944" s="4" t="n">
        <v>45942.6009387963</v>
      </c>
      <c r="I79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7943BT5200573166012523219.3545942.6009387962</v>
      </c>
      <c r="J7944" s="1" t="n">
        <f aca="false">COUNTIF(I:I, $I7944)</f>
        <v>1</v>
      </c>
      <c r="K7944" s="1" t="str">
        <f aca="false">IF(ISNA(VLOOKUP(Table4[product_id], tblProducts[], tblProducts[product_name],FALSE() )), "Invalid", "Valid")</f>
        <v>Valid</v>
      </c>
      <c r="L7944" s="5" t="str">
        <f aca="false">IF(ISNA(VLOOKUP(Table4[[#This Row],[warehouse_id]], tblwhouse[], tblwhouse[warehouse_name],FALSE() )), "Invalid", "Valid")</f>
        <v>Valid</v>
      </c>
    </row>
    <row r="7945" customFormat="false" ht="15" hidden="false" customHeight="true" outlineLevel="0" collapsed="false">
      <c r="A7945" s="1" t="n">
        <v>7944</v>
      </c>
      <c r="B7945" s="1" t="n">
        <v>1</v>
      </c>
      <c r="C7945" s="1" t="n">
        <v>1060</v>
      </c>
      <c r="D7945" s="1" t="s">
        <v>15000</v>
      </c>
      <c r="E7945" s="1" t="n">
        <v>108</v>
      </c>
      <c r="F7945" s="1" t="n">
        <v>53</v>
      </c>
      <c r="G7945" s="1" t="n">
        <v>820.18</v>
      </c>
      <c r="H7945" s="4" t="n">
        <v>46122.6009387963</v>
      </c>
      <c r="I79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7944BT2712751106010853820.1846122.6009387962</v>
      </c>
      <c r="J7945" s="1" t="n">
        <f aca="false">COUNTIF(I:I, $I7945)</f>
        <v>1</v>
      </c>
      <c r="K7945" s="1" t="str">
        <f aca="false">IF(ISNA(VLOOKUP(Table4[product_id], tblProducts[], tblProducts[product_name],FALSE() )), "Invalid", "Valid")</f>
        <v>Valid</v>
      </c>
      <c r="L7945" s="5" t="str">
        <f aca="false">IF(ISNA(VLOOKUP(Table4[[#This Row],[warehouse_id]], tblwhouse[], tblwhouse[warehouse_name],FALSE() )), "Invalid", "Valid")</f>
        <v>Valid</v>
      </c>
    </row>
    <row r="7946" customFormat="false" ht="15" hidden="false" customHeight="true" outlineLevel="0" collapsed="false">
      <c r="A7946" s="1" t="n">
        <v>7945</v>
      </c>
      <c r="B7946" s="1" t="n">
        <v>1</v>
      </c>
      <c r="C7946" s="1" t="n">
        <v>2024</v>
      </c>
      <c r="D7946" s="1" t="s">
        <v>15001</v>
      </c>
      <c r="E7946" s="1" t="n">
        <v>118</v>
      </c>
      <c r="F7946" s="1" t="n">
        <v>49</v>
      </c>
      <c r="G7946" s="1" t="n">
        <v>1443.66</v>
      </c>
      <c r="H7946" s="4" t="n">
        <v>46197.6009387963</v>
      </c>
      <c r="I79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7945BT19453112024118491443.6646197.6009387962</v>
      </c>
      <c r="J7946" s="1" t="n">
        <f aca="false">COUNTIF(I:I, $I7946)</f>
        <v>1</v>
      </c>
      <c r="K7946" s="1" t="str">
        <f aca="false">IF(ISNA(VLOOKUP(Table4[product_id], tblProducts[], tblProducts[product_name],FALSE() )), "Invalid", "Valid")</f>
        <v>Valid</v>
      </c>
      <c r="L7946" s="5" t="str">
        <f aca="false">IF(ISNA(VLOOKUP(Table4[[#This Row],[warehouse_id]], tblwhouse[], tblwhouse[warehouse_name],FALSE() )), "Invalid", "Valid")</f>
        <v>Valid</v>
      </c>
    </row>
    <row r="7947" customFormat="false" ht="15" hidden="false" customHeight="true" outlineLevel="0" collapsed="false">
      <c r="A7947" s="1" t="n">
        <v>7946</v>
      </c>
      <c r="B7947" s="1" t="n">
        <v>4</v>
      </c>
      <c r="C7947" s="1" t="n">
        <v>1436</v>
      </c>
      <c r="D7947" s="1" t="s">
        <v>15002</v>
      </c>
      <c r="E7947" s="1" t="n">
        <v>283</v>
      </c>
      <c r="F7947" s="1" t="n">
        <v>74</v>
      </c>
      <c r="G7947" s="1" t="n">
        <v>1053.26</v>
      </c>
      <c r="H7947" s="4" t="n">
        <v>45998.6009387963</v>
      </c>
      <c r="I79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7946BT40521041436283741053.2645998.6009387962</v>
      </c>
      <c r="J7947" s="1" t="n">
        <f aca="false">COUNTIF(I:I, $I7947)</f>
        <v>1</v>
      </c>
      <c r="K7947" s="1" t="str">
        <f aca="false">IF(ISNA(VLOOKUP(Table4[product_id], tblProducts[], tblProducts[product_name],FALSE() )), "Invalid", "Valid")</f>
        <v>Valid</v>
      </c>
      <c r="L7947" s="5" t="str">
        <f aca="false">IF(ISNA(VLOOKUP(Table4[[#This Row],[warehouse_id]], tblwhouse[], tblwhouse[warehouse_name],FALSE() )), "Invalid", "Valid")</f>
        <v>Valid</v>
      </c>
    </row>
    <row r="7948" customFormat="false" ht="15" hidden="false" customHeight="true" outlineLevel="0" collapsed="false">
      <c r="A7948" s="1" t="n">
        <v>7947</v>
      </c>
      <c r="B7948" s="1" t="n">
        <v>1</v>
      </c>
      <c r="C7948" s="1" t="n">
        <v>2408</v>
      </c>
      <c r="D7948" s="1" t="s">
        <v>15003</v>
      </c>
      <c r="E7948" s="1" t="n">
        <v>171</v>
      </c>
      <c r="F7948" s="1" t="n">
        <v>51</v>
      </c>
      <c r="G7948" s="1" t="n">
        <v>489.78</v>
      </c>
      <c r="H7948" s="4" t="n">
        <v>46168.6009387963</v>
      </c>
      <c r="I79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7947BT4527411240817151489.7846168.6009387962</v>
      </c>
      <c r="J7948" s="1" t="n">
        <f aca="false">COUNTIF(I:I, $I7948)</f>
        <v>1</v>
      </c>
      <c r="K7948" s="1" t="str">
        <f aca="false">IF(ISNA(VLOOKUP(Table4[product_id], tblProducts[], tblProducts[product_name],FALSE() )), "Invalid", "Valid")</f>
        <v>Valid</v>
      </c>
      <c r="L7948" s="5" t="str">
        <f aca="false">IF(ISNA(VLOOKUP(Table4[[#This Row],[warehouse_id]], tblwhouse[], tblwhouse[warehouse_name],FALSE() )), "Invalid", "Valid")</f>
        <v>Valid</v>
      </c>
    </row>
    <row r="7949" customFormat="false" ht="15" hidden="false" customHeight="true" outlineLevel="0" collapsed="false">
      <c r="A7949" s="1" t="n">
        <v>7948</v>
      </c>
      <c r="B7949" s="1" t="n">
        <v>3</v>
      </c>
      <c r="C7949" s="1" t="n">
        <v>850</v>
      </c>
      <c r="D7949" s="1" t="s">
        <v>15004</v>
      </c>
      <c r="E7949" s="1" t="n">
        <v>329</v>
      </c>
      <c r="F7949" s="1" t="n">
        <v>37</v>
      </c>
      <c r="G7949" s="1" t="n">
        <v>268.3</v>
      </c>
      <c r="H7949" s="4" t="n">
        <v>46102.6009387963</v>
      </c>
      <c r="I79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7948BT908137385032937268.346102.6009387962</v>
      </c>
      <c r="J7949" s="1" t="n">
        <f aca="false">COUNTIF(I:I, $I7949)</f>
        <v>1</v>
      </c>
      <c r="K7949" s="1" t="str">
        <f aca="false">IF(ISNA(VLOOKUP(Table4[product_id], tblProducts[], tblProducts[product_name],FALSE() )), "Invalid", "Valid")</f>
        <v>Valid</v>
      </c>
      <c r="L7949" s="5" t="str">
        <f aca="false">IF(ISNA(VLOOKUP(Table4[[#This Row],[warehouse_id]], tblwhouse[], tblwhouse[warehouse_name],FALSE() )), "Invalid", "Valid")</f>
        <v>Valid</v>
      </c>
    </row>
    <row r="7950" customFormat="false" ht="15" hidden="false" customHeight="true" outlineLevel="0" collapsed="false">
      <c r="A7950" s="1" t="n">
        <v>7949</v>
      </c>
      <c r="B7950" s="1" t="n">
        <v>4</v>
      </c>
      <c r="C7950" s="1" t="n">
        <v>2482</v>
      </c>
      <c r="D7950" s="1" t="s">
        <v>15005</v>
      </c>
      <c r="E7950" s="1" t="n">
        <v>86</v>
      </c>
      <c r="F7950" s="1" t="n">
        <v>50</v>
      </c>
      <c r="G7950" s="1" t="n">
        <v>623.27</v>
      </c>
      <c r="H7950" s="4" t="n">
        <v>45866.6009387963</v>
      </c>
      <c r="I79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7949BT970968424828650623.2745866.6009387962</v>
      </c>
      <c r="J7950" s="1" t="n">
        <f aca="false">COUNTIF(I:I, $I7950)</f>
        <v>1</v>
      </c>
      <c r="K7950" s="1" t="str">
        <f aca="false">IF(ISNA(VLOOKUP(Table4[product_id], tblProducts[], tblProducts[product_name],FALSE() )), "Invalid", "Valid")</f>
        <v>Valid</v>
      </c>
      <c r="L7950" s="5" t="str">
        <f aca="false">IF(ISNA(VLOOKUP(Table4[[#This Row],[warehouse_id]], tblwhouse[], tblwhouse[warehouse_name],FALSE() )), "Invalid", "Valid")</f>
        <v>Valid</v>
      </c>
    </row>
    <row r="7951" customFormat="false" ht="15" hidden="false" customHeight="true" outlineLevel="0" collapsed="false">
      <c r="A7951" s="1" t="n">
        <v>7950</v>
      </c>
      <c r="B7951" s="1" t="n">
        <v>3</v>
      </c>
      <c r="C7951" s="1" t="n">
        <v>2288</v>
      </c>
      <c r="D7951" s="1" t="s">
        <v>15006</v>
      </c>
      <c r="E7951" s="1" t="n">
        <v>106</v>
      </c>
      <c r="F7951" s="1" t="n">
        <v>68</v>
      </c>
      <c r="G7951" s="1" t="n">
        <v>1090.72</v>
      </c>
      <c r="H7951" s="4" t="n">
        <v>46151.6009387963</v>
      </c>
      <c r="I79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7950BT29151632288106681090.7246151.6009387962</v>
      </c>
      <c r="J7951" s="1" t="n">
        <f aca="false">COUNTIF(I:I, $I7951)</f>
        <v>1</v>
      </c>
      <c r="K7951" s="1" t="str">
        <f aca="false">IF(ISNA(VLOOKUP(Table4[product_id], tblProducts[], tblProducts[product_name],FALSE() )), "Invalid", "Valid")</f>
        <v>Valid</v>
      </c>
      <c r="L7951" s="5" t="str">
        <f aca="false">IF(ISNA(VLOOKUP(Table4[[#This Row],[warehouse_id]], tblwhouse[], tblwhouse[warehouse_name],FALSE() )), "Invalid", "Valid")</f>
        <v>Valid</v>
      </c>
    </row>
    <row r="7952" customFormat="false" ht="15" hidden="false" customHeight="true" outlineLevel="0" collapsed="false">
      <c r="A7952" s="1" t="n">
        <v>7951</v>
      </c>
      <c r="B7952" s="1" t="n">
        <v>4</v>
      </c>
      <c r="C7952" s="1" t="n">
        <v>2763</v>
      </c>
      <c r="D7952" s="1" t="s">
        <v>15007</v>
      </c>
      <c r="E7952" s="1" t="n">
        <v>250</v>
      </c>
      <c r="F7952" s="1" t="n">
        <v>59</v>
      </c>
      <c r="G7952" s="1" t="n">
        <v>792.08</v>
      </c>
      <c r="H7952" s="4" t="n">
        <v>46013.6009387963</v>
      </c>
      <c r="I79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7951BT4206564276325059792.0846013.6009387962</v>
      </c>
      <c r="J7952" s="1" t="n">
        <f aca="false">COUNTIF(I:I, $I7952)</f>
        <v>1</v>
      </c>
      <c r="K7952" s="1" t="str">
        <f aca="false">IF(ISNA(VLOOKUP(Table4[product_id], tblProducts[], tblProducts[product_name],FALSE() )), "Invalid", "Valid")</f>
        <v>Valid</v>
      </c>
      <c r="L7952" s="5" t="str">
        <f aca="false">IF(ISNA(VLOOKUP(Table4[[#This Row],[warehouse_id]], tblwhouse[], tblwhouse[warehouse_name],FALSE() )), "Invalid", "Valid")</f>
        <v>Valid</v>
      </c>
    </row>
    <row r="7953" customFormat="false" ht="15" hidden="false" customHeight="true" outlineLevel="0" collapsed="false">
      <c r="A7953" s="1" t="n">
        <v>7952</v>
      </c>
      <c r="B7953" s="1" t="n">
        <v>3</v>
      </c>
      <c r="C7953" s="1" t="n">
        <v>2845</v>
      </c>
      <c r="D7953" s="1" t="s">
        <v>15008</v>
      </c>
      <c r="E7953" s="1" t="n">
        <v>209</v>
      </c>
      <c r="F7953" s="1" t="n">
        <v>22</v>
      </c>
      <c r="G7953" s="1" t="n">
        <v>25.34</v>
      </c>
      <c r="H7953" s="4" t="n">
        <v>45992.6009387963</v>
      </c>
      <c r="I79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7952BT766375328452092225.3445992.6009387962</v>
      </c>
      <c r="J7953" s="1" t="n">
        <f aca="false">COUNTIF(I:I, $I7953)</f>
        <v>1</v>
      </c>
      <c r="K7953" s="1" t="str">
        <f aca="false">IF(ISNA(VLOOKUP(Table4[product_id], tblProducts[], tblProducts[product_name],FALSE() )), "Invalid", "Valid")</f>
        <v>Valid</v>
      </c>
      <c r="L7953" s="5" t="str">
        <f aca="false">IF(ISNA(VLOOKUP(Table4[[#This Row],[warehouse_id]], tblwhouse[], tblwhouse[warehouse_name],FALSE() )), "Invalid", "Valid")</f>
        <v>Valid</v>
      </c>
    </row>
    <row r="7954" customFormat="false" ht="15" hidden="false" customHeight="true" outlineLevel="0" collapsed="false">
      <c r="A7954" s="1" t="n">
        <v>7953</v>
      </c>
      <c r="B7954" s="1" t="n">
        <v>2</v>
      </c>
      <c r="C7954" s="1" t="n">
        <v>2422</v>
      </c>
      <c r="D7954" s="1" t="s">
        <v>15009</v>
      </c>
      <c r="E7954" s="1" t="n">
        <v>472</v>
      </c>
      <c r="F7954" s="1" t="n">
        <v>79</v>
      </c>
      <c r="G7954" s="1" t="n">
        <v>652.24</v>
      </c>
      <c r="H7954" s="4" t="n">
        <v>46158.6009387963</v>
      </c>
      <c r="I79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7953BT4590952242247279652.2446158.6009387962</v>
      </c>
      <c r="J7954" s="1" t="n">
        <f aca="false">COUNTIF(I:I, $I7954)</f>
        <v>1</v>
      </c>
      <c r="K7954" s="1" t="str">
        <f aca="false">IF(ISNA(VLOOKUP(Table4[product_id], tblProducts[], tblProducts[product_name],FALSE() )), "Invalid", "Valid")</f>
        <v>Valid</v>
      </c>
      <c r="L7954" s="5" t="str">
        <f aca="false">IF(ISNA(VLOOKUP(Table4[[#This Row],[warehouse_id]], tblwhouse[], tblwhouse[warehouse_name],FALSE() )), "Invalid", "Valid")</f>
        <v>Valid</v>
      </c>
    </row>
    <row r="7955" customFormat="false" ht="15" hidden="false" customHeight="true" outlineLevel="0" collapsed="false">
      <c r="A7955" s="1" t="n">
        <v>7954</v>
      </c>
      <c r="B7955" s="1" t="n">
        <v>1</v>
      </c>
      <c r="C7955" s="1" t="n">
        <v>1504</v>
      </c>
      <c r="D7955" s="1" t="s">
        <v>15010</v>
      </c>
      <c r="E7955" s="1" t="n">
        <v>187</v>
      </c>
      <c r="F7955" s="1" t="n">
        <v>60</v>
      </c>
      <c r="G7955" s="1" t="n">
        <v>1379.6</v>
      </c>
      <c r="H7955" s="4" t="n">
        <v>45875.6009387963</v>
      </c>
      <c r="I79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7954BT42681711504187601379.645875.6009387962</v>
      </c>
      <c r="J7955" s="1" t="n">
        <f aca="false">COUNTIF(I:I, $I7955)</f>
        <v>1</v>
      </c>
      <c r="K7955" s="1" t="str">
        <f aca="false">IF(ISNA(VLOOKUP(Table4[product_id], tblProducts[], tblProducts[product_name],FALSE() )), "Invalid", "Valid")</f>
        <v>Valid</v>
      </c>
      <c r="L7955" s="5" t="str">
        <f aca="false">IF(ISNA(VLOOKUP(Table4[[#This Row],[warehouse_id]], tblwhouse[], tblwhouse[warehouse_name],FALSE() )), "Invalid", "Valid")</f>
        <v>Valid</v>
      </c>
    </row>
    <row r="7956" customFormat="false" ht="15" hidden="false" customHeight="true" outlineLevel="0" collapsed="false">
      <c r="A7956" s="1" t="n">
        <v>7955</v>
      </c>
      <c r="B7956" s="1" t="n">
        <v>3</v>
      </c>
      <c r="C7956" s="1" t="n">
        <v>303</v>
      </c>
      <c r="D7956" s="1" t="s">
        <v>15011</v>
      </c>
      <c r="E7956" s="1" t="n">
        <v>299</v>
      </c>
      <c r="F7956" s="1" t="n">
        <v>64</v>
      </c>
      <c r="G7956" s="1" t="n">
        <v>603.68</v>
      </c>
      <c r="H7956" s="4" t="n">
        <v>46215.6009387963</v>
      </c>
      <c r="I79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7955BT534731330329964603.6846215.6009387962</v>
      </c>
      <c r="J7956" s="1" t="n">
        <f aca="false">COUNTIF(I:I, $I7956)</f>
        <v>1</v>
      </c>
      <c r="K7956" s="1" t="str">
        <f aca="false">IF(ISNA(VLOOKUP(Table4[product_id], tblProducts[], tblProducts[product_name],FALSE() )), "Invalid", "Valid")</f>
        <v>Valid</v>
      </c>
      <c r="L7956" s="5" t="str">
        <f aca="false">IF(ISNA(VLOOKUP(Table4[[#This Row],[warehouse_id]], tblwhouse[], tblwhouse[warehouse_name],FALSE() )), "Invalid", "Valid")</f>
        <v>Valid</v>
      </c>
    </row>
    <row r="7957" customFormat="false" ht="15" hidden="false" customHeight="true" outlineLevel="0" collapsed="false">
      <c r="A7957" s="1" t="n">
        <v>7956</v>
      </c>
      <c r="B7957" s="1" t="n">
        <v>4</v>
      </c>
      <c r="C7957" s="1" t="n">
        <v>479</v>
      </c>
      <c r="D7957" s="1" t="s">
        <v>15012</v>
      </c>
      <c r="E7957" s="1" t="n">
        <v>168</v>
      </c>
      <c r="F7957" s="1" t="n">
        <v>63</v>
      </c>
      <c r="G7957" s="1" t="n">
        <v>235</v>
      </c>
      <c r="H7957" s="4" t="n">
        <v>46029.6009387963</v>
      </c>
      <c r="I79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7956BT40114444791686323546029.6009387962</v>
      </c>
      <c r="J7957" s="1" t="n">
        <f aca="false">COUNTIF(I:I, $I7957)</f>
        <v>1</v>
      </c>
      <c r="K7957" s="1" t="str">
        <f aca="false">IF(ISNA(VLOOKUP(Table4[product_id], tblProducts[], tblProducts[product_name],FALSE() )), "Invalid", "Valid")</f>
        <v>Valid</v>
      </c>
      <c r="L7957" s="5" t="str">
        <f aca="false">IF(ISNA(VLOOKUP(Table4[[#This Row],[warehouse_id]], tblwhouse[], tblwhouse[warehouse_name],FALSE() )), "Invalid", "Valid")</f>
        <v>Valid</v>
      </c>
    </row>
    <row r="7958" customFormat="false" ht="15" hidden="false" customHeight="true" outlineLevel="0" collapsed="false">
      <c r="A7958" s="1" t="n">
        <v>7957</v>
      </c>
      <c r="B7958" s="1" t="n">
        <v>2</v>
      </c>
      <c r="C7958" s="1" t="n">
        <v>891</v>
      </c>
      <c r="D7958" s="1" t="s">
        <v>15013</v>
      </c>
      <c r="E7958" s="1" t="n">
        <v>210</v>
      </c>
      <c r="F7958" s="1" t="n">
        <v>29</v>
      </c>
      <c r="G7958" s="1" t="n">
        <v>750.69</v>
      </c>
      <c r="H7958" s="4" t="n">
        <v>46163.6009387963</v>
      </c>
      <c r="I79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7957BT448584289121029750.6946163.6009387962</v>
      </c>
      <c r="J7958" s="1" t="n">
        <f aca="false">COUNTIF(I:I, $I7958)</f>
        <v>1</v>
      </c>
      <c r="K7958" s="1" t="str">
        <f aca="false">IF(ISNA(VLOOKUP(Table4[product_id], tblProducts[], tblProducts[product_name],FALSE() )), "Invalid", "Valid")</f>
        <v>Valid</v>
      </c>
      <c r="L7958" s="5" t="str">
        <f aca="false">IF(ISNA(VLOOKUP(Table4[[#This Row],[warehouse_id]], tblwhouse[], tblwhouse[warehouse_name],FALSE() )), "Invalid", "Valid")</f>
        <v>Valid</v>
      </c>
    </row>
    <row r="7959" customFormat="false" ht="15" hidden="false" customHeight="true" outlineLevel="0" collapsed="false">
      <c r="A7959" s="1" t="n">
        <v>7958</v>
      </c>
      <c r="B7959" s="1" t="n">
        <v>2</v>
      </c>
      <c r="C7959" s="1" t="n">
        <v>2883</v>
      </c>
      <c r="D7959" s="1" t="s">
        <v>15014</v>
      </c>
      <c r="E7959" s="1" t="n">
        <v>106</v>
      </c>
      <c r="F7959" s="1" t="n">
        <v>54</v>
      </c>
      <c r="G7959" s="1" t="n">
        <v>1370.67</v>
      </c>
      <c r="H7959" s="4" t="n">
        <v>46036.6009387963</v>
      </c>
      <c r="I79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7958BT31018322883106541370.6746036.6009387962</v>
      </c>
      <c r="J7959" s="1" t="n">
        <f aca="false">COUNTIF(I:I, $I7959)</f>
        <v>1</v>
      </c>
      <c r="K7959" s="1" t="str">
        <f aca="false">IF(ISNA(VLOOKUP(Table4[product_id], tblProducts[], tblProducts[product_name],FALSE() )), "Invalid", "Valid")</f>
        <v>Valid</v>
      </c>
      <c r="L7959" s="5" t="str">
        <f aca="false">IF(ISNA(VLOOKUP(Table4[[#This Row],[warehouse_id]], tblwhouse[], tblwhouse[warehouse_name],FALSE() )), "Invalid", "Valid")</f>
        <v>Valid</v>
      </c>
    </row>
    <row r="7960" customFormat="false" ht="15" hidden="false" customHeight="true" outlineLevel="0" collapsed="false">
      <c r="A7960" s="1" t="n">
        <v>7959</v>
      </c>
      <c r="B7960" s="1" t="n">
        <v>4</v>
      </c>
      <c r="C7960" s="1" t="n">
        <v>2854</v>
      </c>
      <c r="D7960" s="1" t="s">
        <v>15015</v>
      </c>
      <c r="E7960" s="1" t="n">
        <v>137</v>
      </c>
      <c r="F7960" s="1" t="n">
        <v>41</v>
      </c>
      <c r="G7960" s="1" t="n">
        <v>939.23</v>
      </c>
      <c r="H7960" s="4" t="n">
        <v>46118.6009387963</v>
      </c>
      <c r="I79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7959BT6634684285413741939.2346118.6009387962</v>
      </c>
      <c r="J7960" s="1" t="n">
        <f aca="false">COUNTIF(I:I, $I7960)</f>
        <v>1</v>
      </c>
      <c r="K7960" s="1" t="str">
        <f aca="false">IF(ISNA(VLOOKUP(Table4[product_id], tblProducts[], tblProducts[product_name],FALSE() )), "Invalid", "Valid")</f>
        <v>Valid</v>
      </c>
      <c r="L7960" s="5" t="str">
        <f aca="false">IF(ISNA(VLOOKUP(Table4[[#This Row],[warehouse_id]], tblwhouse[], tblwhouse[warehouse_name],FALSE() )), "Invalid", "Valid")</f>
        <v>Valid</v>
      </c>
    </row>
    <row r="7961" customFormat="false" ht="15" hidden="false" customHeight="true" outlineLevel="0" collapsed="false">
      <c r="A7961" s="1" t="n">
        <v>7960</v>
      </c>
      <c r="B7961" s="1" t="n">
        <v>4</v>
      </c>
      <c r="C7961" s="1" t="n">
        <v>2702</v>
      </c>
      <c r="D7961" s="1" t="s">
        <v>15016</v>
      </c>
      <c r="E7961" s="1" t="n">
        <v>295</v>
      </c>
      <c r="F7961" s="1" t="n">
        <v>40</v>
      </c>
      <c r="G7961" s="1" t="n">
        <v>356.74</v>
      </c>
      <c r="H7961" s="4" t="n">
        <v>46035.6009387963</v>
      </c>
      <c r="I79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7960BT3234734270229540356.7446035.6009387962</v>
      </c>
      <c r="J7961" s="1" t="n">
        <f aca="false">COUNTIF(I:I, $I7961)</f>
        <v>1</v>
      </c>
      <c r="K7961" s="1" t="str">
        <f aca="false">IF(ISNA(VLOOKUP(Table4[product_id], tblProducts[], tblProducts[product_name],FALSE() )), "Invalid", "Valid")</f>
        <v>Valid</v>
      </c>
      <c r="L7961" s="5" t="str">
        <f aca="false">IF(ISNA(VLOOKUP(Table4[[#This Row],[warehouse_id]], tblwhouse[], tblwhouse[warehouse_name],FALSE() )), "Invalid", "Valid")</f>
        <v>Valid</v>
      </c>
    </row>
    <row r="7962" customFormat="false" ht="15" hidden="false" customHeight="true" outlineLevel="0" collapsed="false">
      <c r="A7962" s="1" t="n">
        <v>7961</v>
      </c>
      <c r="B7962" s="1" t="n">
        <v>1</v>
      </c>
      <c r="C7962" s="1" t="n">
        <v>2613</v>
      </c>
      <c r="D7962" s="1" t="s">
        <v>15017</v>
      </c>
      <c r="E7962" s="1" t="n">
        <v>355</v>
      </c>
      <c r="F7962" s="1" t="n">
        <v>37</v>
      </c>
      <c r="G7962" s="1" t="n">
        <v>1130.7</v>
      </c>
      <c r="H7962" s="4" t="n">
        <v>45941.6009387963</v>
      </c>
      <c r="I79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7961BT33726412613355371130.745941.6009387962</v>
      </c>
      <c r="J7962" s="1" t="n">
        <f aca="false">COUNTIF(I:I, $I7962)</f>
        <v>1</v>
      </c>
      <c r="K7962" s="1" t="str">
        <f aca="false">IF(ISNA(VLOOKUP(Table4[product_id], tblProducts[], tblProducts[product_name],FALSE() )), "Invalid", "Valid")</f>
        <v>Valid</v>
      </c>
      <c r="L7962" s="5" t="str">
        <f aca="false">IF(ISNA(VLOOKUP(Table4[[#This Row],[warehouse_id]], tblwhouse[], tblwhouse[warehouse_name],FALSE() )), "Invalid", "Valid")</f>
        <v>Valid</v>
      </c>
    </row>
    <row r="7963" customFormat="false" ht="15" hidden="false" customHeight="true" outlineLevel="0" collapsed="false">
      <c r="A7963" s="1" t="n">
        <v>7962</v>
      </c>
      <c r="B7963" s="1" t="n">
        <v>3</v>
      </c>
      <c r="C7963" s="1" t="n">
        <v>1944</v>
      </c>
      <c r="D7963" s="1" t="s">
        <v>15018</v>
      </c>
      <c r="E7963" s="1" t="n">
        <v>356</v>
      </c>
      <c r="F7963" s="1" t="n">
        <v>64</v>
      </c>
      <c r="G7963" s="1" t="n">
        <v>1374.88</v>
      </c>
      <c r="H7963" s="4" t="n">
        <v>46183.6009387963</v>
      </c>
      <c r="I79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7962BT16639431944356641374.8846183.6009387962</v>
      </c>
      <c r="J7963" s="1" t="n">
        <f aca="false">COUNTIF(I:I, $I7963)</f>
        <v>1</v>
      </c>
      <c r="K7963" s="1" t="str">
        <f aca="false">IF(ISNA(VLOOKUP(Table4[product_id], tblProducts[], tblProducts[product_name],FALSE() )), "Invalid", "Valid")</f>
        <v>Valid</v>
      </c>
      <c r="L7963" s="5" t="str">
        <f aca="false">IF(ISNA(VLOOKUP(Table4[[#This Row],[warehouse_id]], tblwhouse[], tblwhouse[warehouse_name],FALSE() )), "Invalid", "Valid")</f>
        <v>Valid</v>
      </c>
    </row>
    <row r="7964" customFormat="false" ht="15" hidden="false" customHeight="true" outlineLevel="0" collapsed="false">
      <c r="A7964" s="1" t="n">
        <v>7963</v>
      </c>
      <c r="B7964" s="1" t="n">
        <v>2</v>
      </c>
      <c r="C7964" s="1" t="n">
        <v>2769</v>
      </c>
      <c r="D7964" s="1" t="s">
        <v>15019</v>
      </c>
      <c r="E7964" s="1" t="n">
        <v>483</v>
      </c>
      <c r="F7964" s="1" t="n">
        <v>62</v>
      </c>
      <c r="G7964" s="1" t="n">
        <v>330.16</v>
      </c>
      <c r="H7964" s="4" t="n">
        <v>46088.6009387963</v>
      </c>
      <c r="I79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7963BT8733292276948362330.1646088.6009387962</v>
      </c>
      <c r="J7964" s="1" t="n">
        <f aca="false">COUNTIF(I:I, $I7964)</f>
        <v>1</v>
      </c>
      <c r="K7964" s="1" t="str">
        <f aca="false">IF(ISNA(VLOOKUP(Table4[product_id], tblProducts[], tblProducts[product_name],FALSE() )), "Invalid", "Valid")</f>
        <v>Valid</v>
      </c>
      <c r="L7964" s="5" t="str">
        <f aca="false">IF(ISNA(VLOOKUP(Table4[[#This Row],[warehouse_id]], tblwhouse[], tblwhouse[warehouse_name],FALSE() )), "Invalid", "Valid")</f>
        <v>Valid</v>
      </c>
    </row>
    <row r="7965" customFormat="false" ht="15" hidden="false" customHeight="true" outlineLevel="0" collapsed="false">
      <c r="A7965" s="1" t="n">
        <v>7964</v>
      </c>
      <c r="B7965" s="1" t="n">
        <v>3</v>
      </c>
      <c r="C7965" s="1" t="n">
        <v>733</v>
      </c>
      <c r="D7965" s="1" t="s">
        <v>15020</v>
      </c>
      <c r="E7965" s="1" t="n">
        <v>57</v>
      </c>
      <c r="F7965" s="1" t="n">
        <v>73</v>
      </c>
      <c r="G7965" s="1" t="n">
        <v>764.97</v>
      </c>
      <c r="H7965" s="4" t="n">
        <v>45967.6009387963</v>
      </c>
      <c r="I79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7964BT36913837335773764.9745967.6009387962</v>
      </c>
      <c r="J7965" s="1" t="n">
        <f aca="false">COUNTIF(I:I, $I7965)</f>
        <v>1</v>
      </c>
      <c r="K7965" s="1" t="str">
        <f aca="false">IF(ISNA(VLOOKUP(Table4[product_id], tblProducts[], tblProducts[product_name],FALSE() )), "Invalid", "Valid")</f>
        <v>Valid</v>
      </c>
      <c r="L7965" s="5" t="str">
        <f aca="false">IF(ISNA(VLOOKUP(Table4[[#This Row],[warehouse_id]], tblwhouse[], tblwhouse[warehouse_name],FALSE() )), "Invalid", "Valid")</f>
        <v>Valid</v>
      </c>
    </row>
    <row r="7966" customFormat="false" ht="15" hidden="false" customHeight="true" outlineLevel="0" collapsed="false">
      <c r="A7966" s="1" t="n">
        <v>7965</v>
      </c>
      <c r="B7966" s="1" t="n">
        <v>2</v>
      </c>
      <c r="C7966" s="1" t="n">
        <v>1922</v>
      </c>
      <c r="D7966" s="1" t="s">
        <v>15021</v>
      </c>
      <c r="E7966" s="1" t="n">
        <v>44</v>
      </c>
      <c r="F7966" s="1" t="n">
        <v>57</v>
      </c>
      <c r="G7966" s="1" t="n">
        <v>985.77</v>
      </c>
      <c r="H7966" s="4" t="n">
        <v>46070.6009387963</v>
      </c>
      <c r="I79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7965BT882187219224457985.7746070.6009387962</v>
      </c>
      <c r="J7966" s="1" t="n">
        <f aca="false">COUNTIF(I:I, $I7966)</f>
        <v>1</v>
      </c>
      <c r="K7966" s="1" t="str">
        <f aca="false">IF(ISNA(VLOOKUP(Table4[product_id], tblProducts[], tblProducts[product_name],FALSE() )), "Invalid", "Valid")</f>
        <v>Valid</v>
      </c>
      <c r="L7966" s="5" t="str">
        <f aca="false">IF(ISNA(VLOOKUP(Table4[[#This Row],[warehouse_id]], tblwhouse[], tblwhouse[warehouse_name],FALSE() )), "Invalid", "Valid")</f>
        <v>Valid</v>
      </c>
    </row>
    <row r="7967" customFormat="false" ht="15" hidden="false" customHeight="true" outlineLevel="0" collapsed="false">
      <c r="A7967" s="1" t="n">
        <v>7966</v>
      </c>
      <c r="B7967" s="1" t="n">
        <v>4</v>
      </c>
      <c r="C7967" s="1" t="n">
        <v>548</v>
      </c>
      <c r="D7967" s="1" t="s">
        <v>15022</v>
      </c>
      <c r="E7967" s="1" t="n">
        <v>63</v>
      </c>
      <c r="F7967" s="1" t="n">
        <v>64</v>
      </c>
      <c r="G7967" s="1" t="n">
        <v>1129.08</v>
      </c>
      <c r="H7967" s="4" t="n">
        <v>46201.6009387963</v>
      </c>
      <c r="I79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7966BT168550454863641129.0846201.6009387962</v>
      </c>
      <c r="J7967" s="1" t="n">
        <f aca="false">COUNTIF(I:I, $I7967)</f>
        <v>1</v>
      </c>
      <c r="K7967" s="1" t="str">
        <f aca="false">IF(ISNA(VLOOKUP(Table4[product_id], tblProducts[], tblProducts[product_name],FALSE() )), "Invalid", "Valid")</f>
        <v>Valid</v>
      </c>
      <c r="L7967" s="5" t="str">
        <f aca="false">IF(ISNA(VLOOKUP(Table4[[#This Row],[warehouse_id]], tblwhouse[], tblwhouse[warehouse_name],FALSE() )), "Invalid", "Valid")</f>
        <v>Valid</v>
      </c>
    </row>
    <row r="7968" customFormat="false" ht="15" hidden="false" customHeight="true" outlineLevel="0" collapsed="false">
      <c r="A7968" s="1" t="n">
        <v>7967</v>
      </c>
      <c r="B7968" s="1" t="n">
        <v>3</v>
      </c>
      <c r="C7968" s="1" t="n">
        <v>186</v>
      </c>
      <c r="D7968" s="1" t="s">
        <v>15023</v>
      </c>
      <c r="E7968" s="1" t="n">
        <v>6</v>
      </c>
      <c r="F7968" s="1" t="n">
        <v>68</v>
      </c>
      <c r="G7968" s="1" t="n">
        <v>956.52</v>
      </c>
      <c r="H7968" s="4" t="n">
        <v>46161.6009387963</v>
      </c>
      <c r="I79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7967BT4679423186668956.5246161.6009387962</v>
      </c>
      <c r="J7968" s="1" t="n">
        <f aca="false">COUNTIF(I:I, $I7968)</f>
        <v>1</v>
      </c>
      <c r="K7968" s="1" t="str">
        <f aca="false">IF(ISNA(VLOOKUP(Table4[product_id], tblProducts[], tblProducts[product_name],FALSE() )), "Invalid", "Valid")</f>
        <v>Valid</v>
      </c>
      <c r="L7968" s="5" t="str">
        <f aca="false">IF(ISNA(VLOOKUP(Table4[[#This Row],[warehouse_id]], tblwhouse[], tblwhouse[warehouse_name],FALSE() )), "Invalid", "Valid")</f>
        <v>Valid</v>
      </c>
    </row>
    <row r="7969" customFormat="false" ht="15" hidden="false" customHeight="true" outlineLevel="0" collapsed="false">
      <c r="A7969" s="1" t="n">
        <v>7968</v>
      </c>
      <c r="B7969" s="1" t="n">
        <v>4</v>
      </c>
      <c r="C7969" s="1" t="n">
        <v>1654</v>
      </c>
      <c r="D7969" s="1" t="s">
        <v>15024</v>
      </c>
      <c r="E7969" s="1" t="n">
        <v>255</v>
      </c>
      <c r="F7969" s="1" t="n">
        <v>21</v>
      </c>
      <c r="G7969" s="1" t="n">
        <v>861.52</v>
      </c>
      <c r="H7969" s="4" t="n">
        <v>46056.6009387963</v>
      </c>
      <c r="I79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7968BT7924134165425521861.5246056.6009387962</v>
      </c>
      <c r="J7969" s="1" t="n">
        <f aca="false">COUNTIF(I:I, $I7969)</f>
        <v>1</v>
      </c>
      <c r="K7969" s="1" t="str">
        <f aca="false">IF(ISNA(VLOOKUP(Table4[product_id], tblProducts[], tblProducts[product_name],FALSE() )), "Invalid", "Valid")</f>
        <v>Valid</v>
      </c>
      <c r="L7969" s="5" t="str">
        <f aca="false">IF(ISNA(VLOOKUP(Table4[[#This Row],[warehouse_id]], tblwhouse[], tblwhouse[warehouse_name],FALSE() )), "Invalid", "Valid")</f>
        <v>Valid</v>
      </c>
    </row>
    <row r="7970" customFormat="false" ht="15" hidden="false" customHeight="true" outlineLevel="0" collapsed="false">
      <c r="A7970" s="1" t="n">
        <v>7969</v>
      </c>
      <c r="B7970" s="1" t="n">
        <v>1</v>
      </c>
      <c r="C7970" s="1" t="n">
        <v>2511</v>
      </c>
      <c r="D7970" s="1" t="s">
        <v>15025</v>
      </c>
      <c r="E7970" s="1" t="n">
        <v>437</v>
      </c>
      <c r="F7970" s="1" t="n">
        <v>57</v>
      </c>
      <c r="G7970" s="1" t="n">
        <v>595.98</v>
      </c>
      <c r="H7970" s="4" t="n">
        <v>45859.6009388079</v>
      </c>
      <c r="I79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7969BT8599431251143757595.9845859.6009388079</v>
      </c>
      <c r="J7970" s="1" t="n">
        <f aca="false">COUNTIF(I:I, $I7970)</f>
        <v>1</v>
      </c>
      <c r="K7970" s="1" t="str">
        <f aca="false">IF(ISNA(VLOOKUP(Table4[product_id], tblProducts[], tblProducts[product_name],FALSE() )), "Invalid", "Valid")</f>
        <v>Valid</v>
      </c>
      <c r="L7970" s="5" t="str">
        <f aca="false">IF(ISNA(VLOOKUP(Table4[[#This Row],[warehouse_id]], tblwhouse[], tblwhouse[warehouse_name],FALSE() )), "Invalid", "Valid")</f>
        <v>Valid</v>
      </c>
    </row>
    <row r="7971" customFormat="false" ht="15" hidden="false" customHeight="true" outlineLevel="0" collapsed="false">
      <c r="A7971" s="1" t="n">
        <v>7970</v>
      </c>
      <c r="B7971" s="1" t="n">
        <v>3</v>
      </c>
      <c r="C7971" s="1" t="n">
        <v>1855</v>
      </c>
      <c r="D7971" s="1" t="s">
        <v>15026</v>
      </c>
      <c r="E7971" s="1" t="n">
        <v>417</v>
      </c>
      <c r="F7971" s="1" t="n">
        <v>23</v>
      </c>
      <c r="G7971" s="1" t="n">
        <v>727.48</v>
      </c>
      <c r="H7971" s="4" t="n">
        <v>45952.6009388079</v>
      </c>
      <c r="I79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7970BT2653343185541723727.4845952.6009388079</v>
      </c>
      <c r="J7971" s="1" t="n">
        <f aca="false">COUNTIF(I:I, $I7971)</f>
        <v>1</v>
      </c>
      <c r="K7971" s="1" t="str">
        <f aca="false">IF(ISNA(VLOOKUP(Table4[product_id], tblProducts[], tblProducts[product_name],FALSE() )), "Invalid", "Valid")</f>
        <v>Valid</v>
      </c>
      <c r="L7971" s="5" t="str">
        <f aca="false">IF(ISNA(VLOOKUP(Table4[[#This Row],[warehouse_id]], tblwhouse[], tblwhouse[warehouse_name],FALSE() )), "Invalid", "Valid")</f>
        <v>Valid</v>
      </c>
    </row>
    <row r="7972" customFormat="false" ht="15" hidden="false" customHeight="true" outlineLevel="0" collapsed="false">
      <c r="A7972" s="1" t="n">
        <v>7971</v>
      </c>
      <c r="B7972" s="1" t="n">
        <v>2</v>
      </c>
      <c r="C7972" s="1" t="n">
        <v>2706</v>
      </c>
      <c r="D7972" s="1" t="s">
        <v>15027</v>
      </c>
      <c r="E7972" s="1" t="n">
        <v>316</v>
      </c>
      <c r="F7972" s="1" t="n">
        <v>50</v>
      </c>
      <c r="G7972" s="1" t="n">
        <v>239.24</v>
      </c>
      <c r="H7972" s="4" t="n">
        <v>46014.6009388079</v>
      </c>
      <c r="I79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7971BT4862602270631650239.2446014.6009388079</v>
      </c>
      <c r="J7972" s="1" t="n">
        <f aca="false">COUNTIF(I:I, $I7972)</f>
        <v>1</v>
      </c>
      <c r="K7972" s="1" t="str">
        <f aca="false">IF(ISNA(VLOOKUP(Table4[product_id], tblProducts[], tblProducts[product_name],FALSE() )), "Invalid", "Valid")</f>
        <v>Valid</v>
      </c>
      <c r="L7972" s="5" t="str">
        <f aca="false">IF(ISNA(VLOOKUP(Table4[[#This Row],[warehouse_id]], tblwhouse[], tblwhouse[warehouse_name],FALSE() )), "Invalid", "Valid")</f>
        <v>Valid</v>
      </c>
    </row>
    <row r="7973" customFormat="false" ht="15" hidden="false" customHeight="true" outlineLevel="0" collapsed="false">
      <c r="A7973" s="1" t="n">
        <v>7972</v>
      </c>
      <c r="B7973" s="1" t="n">
        <v>2</v>
      </c>
      <c r="C7973" s="1" t="n">
        <v>2525</v>
      </c>
      <c r="D7973" s="1" t="s">
        <v>15028</v>
      </c>
      <c r="E7973" s="1" t="n">
        <v>32</v>
      </c>
      <c r="F7973" s="1" t="n">
        <v>40</v>
      </c>
      <c r="G7973" s="1" t="n">
        <v>1085.37</v>
      </c>
      <c r="H7973" s="4" t="n">
        <v>45860.6009388079</v>
      </c>
      <c r="I79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7972BT1608642252532401085.3745860.6009388079</v>
      </c>
      <c r="J7973" s="1" t="n">
        <f aca="false">COUNTIF(I:I, $I7973)</f>
        <v>1</v>
      </c>
      <c r="K7973" s="1" t="str">
        <f aca="false">IF(ISNA(VLOOKUP(Table4[product_id], tblProducts[], tblProducts[product_name],FALSE() )), "Invalid", "Valid")</f>
        <v>Valid</v>
      </c>
      <c r="L7973" s="5" t="str">
        <f aca="false">IF(ISNA(VLOOKUP(Table4[[#This Row],[warehouse_id]], tblwhouse[], tblwhouse[warehouse_name],FALSE() )), "Invalid", "Valid")</f>
        <v>Valid</v>
      </c>
    </row>
    <row r="7974" customFormat="false" ht="15" hidden="false" customHeight="true" outlineLevel="0" collapsed="false">
      <c r="A7974" s="1" t="n">
        <v>7973</v>
      </c>
      <c r="B7974" s="1" t="n">
        <v>4</v>
      </c>
      <c r="C7974" s="1" t="n">
        <v>1382</v>
      </c>
      <c r="D7974" s="1" t="s">
        <v>15029</v>
      </c>
      <c r="E7974" s="1" t="n">
        <v>51</v>
      </c>
      <c r="F7974" s="1" t="n">
        <v>48</v>
      </c>
      <c r="G7974" s="1" t="n">
        <v>1495.62</v>
      </c>
      <c r="H7974" s="4" t="n">
        <v>46039.6009388079</v>
      </c>
      <c r="I79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7973BT8230394138251481495.6246039.6009388079</v>
      </c>
      <c r="J7974" s="1" t="n">
        <f aca="false">COUNTIF(I:I, $I7974)</f>
        <v>1</v>
      </c>
      <c r="K7974" s="1" t="str">
        <f aca="false">IF(ISNA(VLOOKUP(Table4[product_id], tblProducts[], tblProducts[product_name],FALSE() )), "Invalid", "Valid")</f>
        <v>Valid</v>
      </c>
      <c r="L7974" s="5" t="str">
        <f aca="false">IF(ISNA(VLOOKUP(Table4[[#This Row],[warehouse_id]], tblwhouse[], tblwhouse[warehouse_name],FALSE() )), "Invalid", "Valid")</f>
        <v>Valid</v>
      </c>
    </row>
    <row r="7975" customFormat="false" ht="15" hidden="false" customHeight="true" outlineLevel="0" collapsed="false">
      <c r="A7975" s="1" t="n">
        <v>7974</v>
      </c>
      <c r="B7975" s="1" t="n">
        <v>4</v>
      </c>
      <c r="C7975" s="1" t="n">
        <v>1508</v>
      </c>
      <c r="D7975" s="1" t="s">
        <v>15030</v>
      </c>
      <c r="E7975" s="1" t="n">
        <v>385</v>
      </c>
      <c r="F7975" s="1" t="n">
        <v>66</v>
      </c>
      <c r="G7975" s="1" t="n">
        <v>456.71</v>
      </c>
      <c r="H7975" s="4" t="n">
        <v>45926.6009388079</v>
      </c>
      <c r="I79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7974BT1495424150838566456.7145926.6009388079</v>
      </c>
      <c r="J7975" s="1" t="n">
        <f aca="false">COUNTIF(I:I, $I7975)</f>
        <v>1</v>
      </c>
      <c r="K7975" s="1" t="str">
        <f aca="false">IF(ISNA(VLOOKUP(Table4[product_id], tblProducts[], tblProducts[product_name],FALSE() )), "Invalid", "Valid")</f>
        <v>Valid</v>
      </c>
      <c r="L7975" s="5" t="str">
        <f aca="false">IF(ISNA(VLOOKUP(Table4[[#This Row],[warehouse_id]], tblwhouse[], tblwhouse[warehouse_name],FALSE() )), "Invalid", "Valid")</f>
        <v>Valid</v>
      </c>
    </row>
    <row r="7976" customFormat="false" ht="15" hidden="false" customHeight="true" outlineLevel="0" collapsed="false">
      <c r="A7976" s="1" t="n">
        <v>7975</v>
      </c>
      <c r="B7976" s="1" t="n">
        <v>3</v>
      </c>
      <c r="C7976" s="1" t="n">
        <v>2760</v>
      </c>
      <c r="D7976" s="1" t="s">
        <v>15031</v>
      </c>
      <c r="E7976" s="1" t="n">
        <v>209</v>
      </c>
      <c r="F7976" s="1" t="n">
        <v>54</v>
      </c>
      <c r="G7976" s="1" t="n">
        <v>741.26</v>
      </c>
      <c r="H7976" s="4" t="n">
        <v>46056.6009388079</v>
      </c>
      <c r="I79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7975BT5196723276020954741.2646056.6009388079</v>
      </c>
      <c r="J7976" s="1" t="n">
        <f aca="false">COUNTIF(I:I, $I7976)</f>
        <v>1</v>
      </c>
      <c r="K7976" s="1" t="str">
        <f aca="false">IF(ISNA(VLOOKUP(Table4[product_id], tblProducts[], tblProducts[product_name],FALSE() )), "Invalid", "Valid")</f>
        <v>Valid</v>
      </c>
      <c r="L7976" s="5" t="str">
        <f aca="false">IF(ISNA(VLOOKUP(Table4[[#This Row],[warehouse_id]], tblwhouse[], tblwhouse[warehouse_name],FALSE() )), "Invalid", "Valid")</f>
        <v>Valid</v>
      </c>
    </row>
    <row r="7977" customFormat="false" ht="15" hidden="false" customHeight="true" outlineLevel="0" collapsed="false">
      <c r="A7977" s="1" t="n">
        <v>7976</v>
      </c>
      <c r="B7977" s="1" t="n">
        <v>2</v>
      </c>
      <c r="C7977" s="1" t="n">
        <v>1044</v>
      </c>
      <c r="D7977" s="1" t="s">
        <v>15032</v>
      </c>
      <c r="E7977" s="1" t="n">
        <v>366</v>
      </c>
      <c r="F7977" s="1" t="n">
        <v>52</v>
      </c>
      <c r="G7977" s="1" t="n">
        <v>161.63</v>
      </c>
      <c r="H7977" s="4" t="n">
        <v>46043.6009388079</v>
      </c>
      <c r="I79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7976BT5364442104436652161.6346043.6009388079</v>
      </c>
      <c r="J7977" s="1" t="n">
        <f aca="false">COUNTIF(I:I, $I7977)</f>
        <v>1</v>
      </c>
      <c r="K7977" s="1" t="str">
        <f aca="false">IF(ISNA(VLOOKUP(Table4[product_id], tblProducts[], tblProducts[product_name],FALSE() )), "Invalid", "Valid")</f>
        <v>Valid</v>
      </c>
      <c r="L7977" s="5" t="str">
        <f aca="false">IF(ISNA(VLOOKUP(Table4[[#This Row],[warehouse_id]], tblwhouse[], tblwhouse[warehouse_name],FALSE() )), "Invalid", "Valid")</f>
        <v>Valid</v>
      </c>
    </row>
    <row r="7978" customFormat="false" ht="15" hidden="false" customHeight="true" outlineLevel="0" collapsed="false">
      <c r="A7978" s="1" t="n">
        <v>7977</v>
      </c>
      <c r="B7978" s="1" t="n">
        <v>3</v>
      </c>
      <c r="C7978" s="1" t="n">
        <v>285</v>
      </c>
      <c r="D7978" s="1" t="s">
        <v>15033</v>
      </c>
      <c r="E7978" s="1" t="n">
        <v>379</v>
      </c>
      <c r="F7978" s="1" t="n">
        <v>22</v>
      </c>
      <c r="G7978" s="1" t="n">
        <v>1451.66</v>
      </c>
      <c r="H7978" s="4" t="n">
        <v>46154.6009388079</v>
      </c>
      <c r="I79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7977BT7565933285379221451.6646154.6009388079</v>
      </c>
      <c r="J7978" s="1" t="n">
        <f aca="false">COUNTIF(I:I, $I7978)</f>
        <v>1</v>
      </c>
      <c r="K7978" s="1" t="str">
        <f aca="false">IF(ISNA(VLOOKUP(Table4[product_id], tblProducts[], tblProducts[product_name],FALSE() )), "Invalid", "Valid")</f>
        <v>Valid</v>
      </c>
      <c r="L7978" s="5" t="str">
        <f aca="false">IF(ISNA(VLOOKUP(Table4[[#This Row],[warehouse_id]], tblwhouse[], tblwhouse[warehouse_name],FALSE() )), "Invalid", "Valid")</f>
        <v>Valid</v>
      </c>
    </row>
    <row r="7979" customFormat="false" ht="15" hidden="false" customHeight="true" outlineLevel="0" collapsed="false">
      <c r="A7979" s="1" t="n">
        <v>7978</v>
      </c>
      <c r="B7979" s="1" t="n">
        <v>2</v>
      </c>
      <c r="C7979" s="1" t="n">
        <v>1663</v>
      </c>
      <c r="D7979" s="1" t="s">
        <v>10234</v>
      </c>
      <c r="E7979" s="1" t="n">
        <v>487</v>
      </c>
      <c r="F7979" s="1" t="n">
        <v>34</v>
      </c>
      <c r="G7979" s="1" t="n">
        <v>635.95</v>
      </c>
      <c r="H7979" s="4" t="n">
        <v>46201.6009388079</v>
      </c>
      <c r="I79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7978BT9265302166348734635.9546201.6009388079</v>
      </c>
      <c r="J7979" s="1" t="n">
        <f aca="false">COUNTIF(I:I, $I7979)</f>
        <v>1</v>
      </c>
      <c r="K7979" s="1" t="str">
        <f aca="false">IF(ISNA(VLOOKUP(Table4[product_id], tblProducts[], tblProducts[product_name],FALSE() )), "Invalid", "Valid")</f>
        <v>Valid</v>
      </c>
      <c r="L7979" s="5" t="str">
        <f aca="false">IF(ISNA(VLOOKUP(Table4[[#This Row],[warehouse_id]], tblwhouse[], tblwhouse[warehouse_name],FALSE() )), "Invalid", "Valid")</f>
        <v>Valid</v>
      </c>
    </row>
    <row r="7980" customFormat="false" ht="15" hidden="false" customHeight="true" outlineLevel="0" collapsed="false">
      <c r="A7980" s="1" t="n">
        <v>7979</v>
      </c>
      <c r="B7980" s="1" t="n">
        <v>4</v>
      </c>
      <c r="C7980" s="1" t="n">
        <v>1384</v>
      </c>
      <c r="D7980" s="1" t="s">
        <v>15034</v>
      </c>
      <c r="E7980" s="1" t="n">
        <v>84</v>
      </c>
      <c r="F7980" s="1" t="n">
        <v>27</v>
      </c>
      <c r="G7980" s="1" t="n">
        <v>907.77</v>
      </c>
      <c r="H7980" s="4" t="n">
        <v>46126.6009388079</v>
      </c>
      <c r="I79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7979BT396653413848427907.7746126.6009388079</v>
      </c>
      <c r="J7980" s="1" t="n">
        <f aca="false">COUNTIF(I:I, $I7980)</f>
        <v>1</v>
      </c>
      <c r="K7980" s="1" t="str">
        <f aca="false">IF(ISNA(VLOOKUP(Table4[product_id], tblProducts[], tblProducts[product_name],FALSE() )), "Invalid", "Valid")</f>
        <v>Valid</v>
      </c>
      <c r="L7980" s="5" t="str">
        <f aca="false">IF(ISNA(VLOOKUP(Table4[[#This Row],[warehouse_id]], tblwhouse[], tblwhouse[warehouse_name],FALSE() )), "Invalid", "Valid")</f>
        <v>Valid</v>
      </c>
    </row>
    <row r="7981" customFormat="false" ht="15" hidden="false" customHeight="true" outlineLevel="0" collapsed="false">
      <c r="A7981" s="1" t="n">
        <v>7980</v>
      </c>
      <c r="B7981" s="1" t="n">
        <v>3</v>
      </c>
      <c r="C7981" s="1" t="n">
        <v>2825</v>
      </c>
      <c r="D7981" s="1" t="s">
        <v>15035</v>
      </c>
      <c r="E7981" s="1" t="n">
        <v>30</v>
      </c>
      <c r="F7981" s="1" t="n">
        <v>52</v>
      </c>
      <c r="G7981" s="1" t="n">
        <v>1489.64</v>
      </c>
      <c r="H7981" s="4" t="n">
        <v>46188.6009388079</v>
      </c>
      <c r="I79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7980BT6605173282530521489.6446188.6009388079</v>
      </c>
      <c r="J7981" s="1" t="n">
        <f aca="false">COUNTIF(I:I, $I7981)</f>
        <v>1</v>
      </c>
      <c r="K7981" s="1" t="str">
        <f aca="false">IF(ISNA(VLOOKUP(Table4[product_id], tblProducts[], tblProducts[product_name],FALSE() )), "Invalid", "Valid")</f>
        <v>Valid</v>
      </c>
      <c r="L7981" s="5" t="str">
        <f aca="false">IF(ISNA(VLOOKUP(Table4[[#This Row],[warehouse_id]], tblwhouse[], tblwhouse[warehouse_name],FALSE() )), "Invalid", "Valid")</f>
        <v>Valid</v>
      </c>
    </row>
    <row r="7982" customFormat="false" ht="15" hidden="false" customHeight="true" outlineLevel="0" collapsed="false">
      <c r="A7982" s="1" t="n">
        <v>7981</v>
      </c>
      <c r="B7982" s="1" t="n">
        <v>4</v>
      </c>
      <c r="C7982" s="1" t="n">
        <v>2383</v>
      </c>
      <c r="D7982" s="1" t="s">
        <v>15036</v>
      </c>
      <c r="E7982" s="1" t="n">
        <v>359</v>
      </c>
      <c r="F7982" s="1" t="n">
        <v>35</v>
      </c>
      <c r="G7982" s="1" t="n">
        <v>177.88</v>
      </c>
      <c r="H7982" s="4" t="n">
        <v>46108.6009388079</v>
      </c>
      <c r="I79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7981BT7689374238335935177.8846108.6009388079</v>
      </c>
      <c r="J7982" s="1" t="n">
        <f aca="false">COUNTIF(I:I, $I7982)</f>
        <v>1</v>
      </c>
      <c r="K7982" s="1" t="str">
        <f aca="false">IF(ISNA(VLOOKUP(Table4[product_id], tblProducts[], tblProducts[product_name],FALSE() )), "Invalid", "Valid")</f>
        <v>Valid</v>
      </c>
      <c r="L7982" s="5" t="str">
        <f aca="false">IF(ISNA(VLOOKUP(Table4[[#This Row],[warehouse_id]], tblwhouse[], tblwhouse[warehouse_name],FALSE() )), "Invalid", "Valid")</f>
        <v>Valid</v>
      </c>
    </row>
    <row r="7983" customFormat="false" ht="15" hidden="false" customHeight="true" outlineLevel="0" collapsed="false">
      <c r="A7983" s="1" t="n">
        <v>7982</v>
      </c>
      <c r="B7983" s="1" t="n">
        <v>2</v>
      </c>
      <c r="C7983" s="1" t="n">
        <v>671</v>
      </c>
      <c r="D7983" s="1" t="s">
        <v>15037</v>
      </c>
      <c r="E7983" s="1" t="n">
        <v>309</v>
      </c>
      <c r="F7983" s="1" t="n">
        <v>34</v>
      </c>
      <c r="G7983" s="1" t="n">
        <v>856.55</v>
      </c>
      <c r="H7983" s="4" t="n">
        <v>46187.6009388079</v>
      </c>
      <c r="I79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7982BT618043267130934856.5546187.6009388079</v>
      </c>
      <c r="J7983" s="1" t="n">
        <f aca="false">COUNTIF(I:I, $I7983)</f>
        <v>1</v>
      </c>
      <c r="K7983" s="1" t="str">
        <f aca="false">IF(ISNA(VLOOKUP(Table4[product_id], tblProducts[], tblProducts[product_name],FALSE() )), "Invalid", "Valid")</f>
        <v>Valid</v>
      </c>
      <c r="L7983" s="5" t="str">
        <f aca="false">IF(ISNA(VLOOKUP(Table4[[#This Row],[warehouse_id]], tblwhouse[], tblwhouse[warehouse_name],FALSE() )), "Invalid", "Valid")</f>
        <v>Valid</v>
      </c>
    </row>
    <row r="7984" customFormat="false" ht="15" hidden="false" customHeight="true" outlineLevel="0" collapsed="false">
      <c r="A7984" s="1" t="n">
        <v>7983</v>
      </c>
      <c r="B7984" s="1" t="n">
        <v>4</v>
      </c>
      <c r="C7984" s="1" t="n">
        <v>727</v>
      </c>
      <c r="D7984" s="1" t="s">
        <v>15038</v>
      </c>
      <c r="E7984" s="1" t="n">
        <v>178</v>
      </c>
      <c r="F7984" s="1" t="n">
        <v>31</v>
      </c>
      <c r="G7984" s="1" t="n">
        <v>224.77</v>
      </c>
      <c r="H7984" s="4" t="n">
        <v>46044.6009388079</v>
      </c>
      <c r="I79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7983BT526072472717831224.7746044.6009388079</v>
      </c>
      <c r="J7984" s="1" t="n">
        <f aca="false">COUNTIF(I:I, $I7984)</f>
        <v>1</v>
      </c>
      <c r="K7984" s="1" t="str">
        <f aca="false">IF(ISNA(VLOOKUP(Table4[product_id], tblProducts[], tblProducts[product_name],FALSE() )), "Invalid", "Valid")</f>
        <v>Valid</v>
      </c>
      <c r="L7984" s="5" t="str">
        <f aca="false">IF(ISNA(VLOOKUP(Table4[[#This Row],[warehouse_id]], tblwhouse[], tblwhouse[warehouse_name],FALSE() )), "Invalid", "Valid")</f>
        <v>Valid</v>
      </c>
    </row>
    <row r="7985" customFormat="false" ht="15" hidden="false" customHeight="true" outlineLevel="0" collapsed="false">
      <c r="A7985" s="1" t="n">
        <v>7984</v>
      </c>
      <c r="B7985" s="1" t="n">
        <v>3</v>
      </c>
      <c r="C7985" s="1" t="n">
        <v>234</v>
      </c>
      <c r="D7985" s="1" t="s">
        <v>15039</v>
      </c>
      <c r="E7985" s="1" t="n">
        <v>171</v>
      </c>
      <c r="F7985" s="1" t="n">
        <v>45</v>
      </c>
      <c r="G7985" s="1" t="n">
        <v>1469.43</v>
      </c>
      <c r="H7985" s="4" t="n">
        <v>46122.6009388079</v>
      </c>
      <c r="I79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7984BT7694453234171451469.4346122.6009388079</v>
      </c>
      <c r="J7985" s="1" t="n">
        <f aca="false">COUNTIF(I:I, $I7985)</f>
        <v>1</v>
      </c>
      <c r="K7985" s="1" t="str">
        <f aca="false">IF(ISNA(VLOOKUP(Table4[product_id], tblProducts[], tblProducts[product_name],FALSE() )), "Invalid", "Valid")</f>
        <v>Valid</v>
      </c>
      <c r="L7985" s="5" t="str">
        <f aca="false">IF(ISNA(VLOOKUP(Table4[[#This Row],[warehouse_id]], tblwhouse[], tblwhouse[warehouse_name],FALSE() )), "Invalid", "Valid")</f>
        <v>Valid</v>
      </c>
    </row>
    <row r="7986" customFormat="false" ht="15" hidden="false" customHeight="true" outlineLevel="0" collapsed="false">
      <c r="A7986" s="1" t="n">
        <v>7985</v>
      </c>
      <c r="B7986" s="1" t="n">
        <v>2</v>
      </c>
      <c r="C7986" s="1" t="n">
        <v>1239</v>
      </c>
      <c r="D7986" s="1" t="s">
        <v>15040</v>
      </c>
      <c r="E7986" s="1" t="n">
        <v>71</v>
      </c>
      <c r="F7986" s="1" t="n">
        <v>36</v>
      </c>
      <c r="G7986" s="1" t="n">
        <v>1429</v>
      </c>
      <c r="H7986" s="4" t="n">
        <v>46049.6009388079</v>
      </c>
      <c r="I79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7985BT943801212397136142946049.6009388079</v>
      </c>
      <c r="J7986" s="1" t="n">
        <f aca="false">COUNTIF(I:I, $I7986)</f>
        <v>1</v>
      </c>
      <c r="K7986" s="1" t="str">
        <f aca="false">IF(ISNA(VLOOKUP(Table4[product_id], tblProducts[], tblProducts[product_name],FALSE() )), "Invalid", "Valid")</f>
        <v>Valid</v>
      </c>
      <c r="L7986" s="5" t="str">
        <f aca="false">IF(ISNA(VLOOKUP(Table4[[#This Row],[warehouse_id]], tblwhouse[], tblwhouse[warehouse_name],FALSE() )), "Invalid", "Valid")</f>
        <v>Valid</v>
      </c>
    </row>
    <row r="7987" customFormat="false" ht="15" hidden="false" customHeight="true" outlineLevel="0" collapsed="false">
      <c r="A7987" s="1" t="n">
        <v>7986</v>
      </c>
      <c r="B7987" s="1" t="n">
        <v>2</v>
      </c>
      <c r="C7987" s="1" t="n">
        <v>1211</v>
      </c>
      <c r="D7987" s="1" t="s">
        <v>10553</v>
      </c>
      <c r="E7987" s="1" t="n">
        <v>33</v>
      </c>
      <c r="F7987" s="1" t="n">
        <v>55</v>
      </c>
      <c r="G7987" s="1" t="n">
        <v>981.88</v>
      </c>
      <c r="H7987" s="4" t="n">
        <v>45921.6009388079</v>
      </c>
      <c r="I79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7986BT202764212113355981.8845921.6009388079</v>
      </c>
      <c r="J7987" s="1" t="n">
        <f aca="false">COUNTIF(I:I, $I7987)</f>
        <v>1</v>
      </c>
      <c r="K7987" s="1" t="str">
        <f aca="false">IF(ISNA(VLOOKUP(Table4[product_id], tblProducts[], tblProducts[product_name],FALSE() )), "Invalid", "Valid")</f>
        <v>Valid</v>
      </c>
      <c r="L7987" s="5" t="str">
        <f aca="false">IF(ISNA(VLOOKUP(Table4[[#This Row],[warehouse_id]], tblwhouse[], tblwhouse[warehouse_name],FALSE() )), "Invalid", "Valid")</f>
        <v>Valid</v>
      </c>
    </row>
    <row r="7988" customFormat="false" ht="15" hidden="false" customHeight="true" outlineLevel="0" collapsed="false">
      <c r="A7988" s="1" t="n">
        <v>7987</v>
      </c>
      <c r="B7988" s="1" t="n">
        <v>2</v>
      </c>
      <c r="C7988" s="1" t="n">
        <v>931</v>
      </c>
      <c r="D7988" s="1" t="s">
        <v>15041</v>
      </c>
      <c r="E7988" s="1" t="n">
        <v>440</v>
      </c>
      <c r="F7988" s="1" t="n">
        <v>49</v>
      </c>
      <c r="G7988" s="1" t="n">
        <v>856.31</v>
      </c>
      <c r="H7988" s="4" t="n">
        <v>46119.6009388079</v>
      </c>
      <c r="I79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7987BT709590293144049856.3146119.6009388079</v>
      </c>
      <c r="J7988" s="1" t="n">
        <f aca="false">COUNTIF(I:I, $I7988)</f>
        <v>1</v>
      </c>
      <c r="K7988" s="1" t="str">
        <f aca="false">IF(ISNA(VLOOKUP(Table4[product_id], tblProducts[], tblProducts[product_name],FALSE() )), "Invalid", "Valid")</f>
        <v>Valid</v>
      </c>
      <c r="L7988" s="5" t="str">
        <f aca="false">IF(ISNA(VLOOKUP(Table4[[#This Row],[warehouse_id]], tblwhouse[], tblwhouse[warehouse_name],FALSE() )), "Invalid", "Valid")</f>
        <v>Valid</v>
      </c>
    </row>
    <row r="7989" customFormat="false" ht="15" hidden="false" customHeight="true" outlineLevel="0" collapsed="false">
      <c r="A7989" s="1" t="n">
        <v>7988</v>
      </c>
      <c r="B7989" s="1" t="n">
        <v>2</v>
      </c>
      <c r="C7989" s="1" t="n">
        <v>1700</v>
      </c>
      <c r="D7989" s="1" t="s">
        <v>15042</v>
      </c>
      <c r="E7989" s="1" t="n">
        <v>65</v>
      </c>
      <c r="F7989" s="1" t="n">
        <v>45</v>
      </c>
      <c r="G7989" s="1" t="n">
        <v>1205.79</v>
      </c>
      <c r="H7989" s="4" t="n">
        <v>45866.6009388079</v>
      </c>
      <c r="I79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7988BT5192152170065451205.7945866.6009388079</v>
      </c>
      <c r="J7989" s="1" t="n">
        <f aca="false">COUNTIF(I:I, $I7989)</f>
        <v>1</v>
      </c>
      <c r="K7989" s="1" t="str">
        <f aca="false">IF(ISNA(VLOOKUP(Table4[product_id], tblProducts[], tblProducts[product_name],FALSE() )), "Invalid", "Valid")</f>
        <v>Valid</v>
      </c>
      <c r="L7989" s="5" t="str">
        <f aca="false">IF(ISNA(VLOOKUP(Table4[[#This Row],[warehouse_id]], tblwhouse[], tblwhouse[warehouse_name],FALSE() )), "Invalid", "Valid")</f>
        <v>Valid</v>
      </c>
    </row>
    <row r="7990" customFormat="false" ht="15" hidden="false" customHeight="true" outlineLevel="0" collapsed="false">
      <c r="A7990" s="1" t="n">
        <v>7989</v>
      </c>
      <c r="B7990" s="1" t="n">
        <v>3</v>
      </c>
      <c r="C7990" s="1" t="n">
        <v>1749</v>
      </c>
      <c r="D7990" s="1" t="s">
        <v>15043</v>
      </c>
      <c r="E7990" s="1" t="n">
        <v>178</v>
      </c>
      <c r="F7990" s="1" t="n">
        <v>57</v>
      </c>
      <c r="G7990" s="1" t="n">
        <v>713.59</v>
      </c>
      <c r="H7990" s="4" t="n">
        <v>45898.6009388079</v>
      </c>
      <c r="I79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7989BT3317643174917857713.5945898.6009388079</v>
      </c>
      <c r="J7990" s="1" t="n">
        <f aca="false">COUNTIF(I:I, $I7990)</f>
        <v>1</v>
      </c>
      <c r="K7990" s="1" t="str">
        <f aca="false">IF(ISNA(VLOOKUP(Table4[product_id], tblProducts[], tblProducts[product_name],FALSE() )), "Invalid", "Valid")</f>
        <v>Valid</v>
      </c>
      <c r="L7990" s="5" t="str">
        <f aca="false">IF(ISNA(VLOOKUP(Table4[[#This Row],[warehouse_id]], tblwhouse[], tblwhouse[warehouse_name],FALSE() )), "Invalid", "Valid")</f>
        <v>Valid</v>
      </c>
    </row>
    <row r="7991" customFormat="false" ht="15" hidden="false" customHeight="true" outlineLevel="0" collapsed="false">
      <c r="A7991" s="1" t="n">
        <v>7990</v>
      </c>
      <c r="B7991" s="1" t="n">
        <v>2</v>
      </c>
      <c r="C7991" s="1" t="n">
        <v>797</v>
      </c>
      <c r="D7991" s="1" t="s">
        <v>15044</v>
      </c>
      <c r="E7991" s="1" t="n">
        <v>491</v>
      </c>
      <c r="F7991" s="1" t="n">
        <v>38</v>
      </c>
      <c r="G7991" s="1" t="n">
        <v>56.89</v>
      </c>
      <c r="H7991" s="4" t="n">
        <v>46157.6009388079</v>
      </c>
      <c r="I79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7990BT10250427974913856.8946157.6009388079</v>
      </c>
      <c r="J7991" s="1" t="n">
        <f aca="false">COUNTIF(I:I, $I7991)</f>
        <v>1</v>
      </c>
      <c r="K7991" s="1" t="str">
        <f aca="false">IF(ISNA(VLOOKUP(Table4[product_id], tblProducts[], tblProducts[product_name],FALSE() )), "Invalid", "Valid")</f>
        <v>Valid</v>
      </c>
      <c r="L7991" s="5" t="str">
        <f aca="false">IF(ISNA(VLOOKUP(Table4[[#This Row],[warehouse_id]], tblwhouse[], tblwhouse[warehouse_name],FALSE() )), "Invalid", "Valid")</f>
        <v>Valid</v>
      </c>
    </row>
    <row r="7992" customFormat="false" ht="15" hidden="false" customHeight="true" outlineLevel="0" collapsed="false">
      <c r="A7992" s="1" t="n">
        <v>7991</v>
      </c>
      <c r="B7992" s="1" t="n">
        <v>1</v>
      </c>
      <c r="C7992" s="1" t="n">
        <v>1328</v>
      </c>
      <c r="D7992" s="1" t="s">
        <v>15045</v>
      </c>
      <c r="E7992" s="1" t="n">
        <v>439</v>
      </c>
      <c r="F7992" s="1" t="n">
        <v>41</v>
      </c>
      <c r="G7992" s="1" t="n">
        <v>759.73</v>
      </c>
      <c r="H7992" s="4" t="n">
        <v>46094.6009388079</v>
      </c>
      <c r="I79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7991BT9787431132843941759.7346094.6009388079</v>
      </c>
      <c r="J7992" s="1" t="n">
        <f aca="false">COUNTIF(I:I, $I7992)</f>
        <v>1</v>
      </c>
      <c r="K7992" s="1" t="str">
        <f aca="false">IF(ISNA(VLOOKUP(Table4[product_id], tblProducts[], tblProducts[product_name],FALSE() )), "Invalid", "Valid")</f>
        <v>Valid</v>
      </c>
      <c r="L7992" s="5" t="str">
        <f aca="false">IF(ISNA(VLOOKUP(Table4[[#This Row],[warehouse_id]], tblwhouse[], tblwhouse[warehouse_name],FALSE() )), "Invalid", "Valid")</f>
        <v>Valid</v>
      </c>
    </row>
    <row r="7993" customFormat="false" ht="15" hidden="false" customHeight="true" outlineLevel="0" collapsed="false">
      <c r="A7993" s="1" t="n">
        <v>7992</v>
      </c>
      <c r="B7993" s="1" t="n">
        <v>4</v>
      </c>
      <c r="C7993" s="1" t="n">
        <v>2241</v>
      </c>
      <c r="D7993" s="1" t="s">
        <v>15046</v>
      </c>
      <c r="E7993" s="1" t="n">
        <v>388</v>
      </c>
      <c r="F7993" s="1" t="n">
        <v>25</v>
      </c>
      <c r="G7993" s="1" t="n">
        <v>80.45</v>
      </c>
      <c r="H7993" s="4" t="n">
        <v>46042.6009388079</v>
      </c>
      <c r="I79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7992BT896230422413882580.4546042.6009388079</v>
      </c>
      <c r="J7993" s="1" t="n">
        <f aca="false">COUNTIF(I:I, $I7993)</f>
        <v>1</v>
      </c>
      <c r="K7993" s="1" t="str">
        <f aca="false">IF(ISNA(VLOOKUP(Table4[product_id], tblProducts[], tblProducts[product_name],FALSE() )), "Invalid", "Valid")</f>
        <v>Valid</v>
      </c>
      <c r="L7993" s="5" t="str">
        <f aca="false">IF(ISNA(VLOOKUP(Table4[[#This Row],[warehouse_id]], tblwhouse[], tblwhouse[warehouse_name],FALSE() )), "Invalid", "Valid")</f>
        <v>Valid</v>
      </c>
    </row>
    <row r="7994" customFormat="false" ht="15" hidden="false" customHeight="true" outlineLevel="0" collapsed="false">
      <c r="A7994" s="1" t="n">
        <v>7993</v>
      </c>
      <c r="B7994" s="1" t="n">
        <v>2</v>
      </c>
      <c r="C7994" s="1" t="n">
        <v>948</v>
      </c>
      <c r="D7994" s="1" t="s">
        <v>15047</v>
      </c>
      <c r="E7994" s="1" t="n">
        <v>316</v>
      </c>
      <c r="F7994" s="1" t="n">
        <v>40</v>
      </c>
      <c r="G7994" s="1" t="n">
        <v>551.64</v>
      </c>
      <c r="H7994" s="4" t="n">
        <v>46217.6009388079</v>
      </c>
      <c r="I79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7993BT610162294831640551.6446217.6009388079</v>
      </c>
      <c r="J7994" s="1" t="n">
        <f aca="false">COUNTIF(I:I, $I7994)</f>
        <v>1</v>
      </c>
      <c r="K7994" s="1" t="str">
        <f aca="false">IF(ISNA(VLOOKUP(Table4[product_id], tblProducts[], tblProducts[product_name],FALSE() )), "Invalid", "Valid")</f>
        <v>Valid</v>
      </c>
      <c r="L7994" s="5" t="str">
        <f aca="false">IF(ISNA(VLOOKUP(Table4[[#This Row],[warehouse_id]], tblwhouse[], tblwhouse[warehouse_name],FALSE() )), "Invalid", "Valid")</f>
        <v>Valid</v>
      </c>
    </row>
    <row r="7995" customFormat="false" ht="15" hidden="false" customHeight="true" outlineLevel="0" collapsed="false">
      <c r="A7995" s="1" t="n">
        <v>7994</v>
      </c>
      <c r="B7995" s="1" t="n">
        <v>1</v>
      </c>
      <c r="C7995" s="1" t="n">
        <v>665</v>
      </c>
      <c r="D7995" s="1" t="s">
        <v>15048</v>
      </c>
      <c r="E7995" s="1" t="n">
        <v>189</v>
      </c>
      <c r="F7995" s="1" t="n">
        <v>60</v>
      </c>
      <c r="G7995" s="1" t="n">
        <v>1278.56</v>
      </c>
      <c r="H7995" s="4" t="n">
        <v>46209.6009388079</v>
      </c>
      <c r="I79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7994BT9949041665189601278.5646209.6009388079</v>
      </c>
      <c r="J7995" s="1" t="n">
        <f aca="false">COUNTIF(I:I, $I7995)</f>
        <v>1</v>
      </c>
      <c r="K7995" s="1" t="str">
        <f aca="false">IF(ISNA(VLOOKUP(Table4[product_id], tblProducts[], tblProducts[product_name],FALSE() )), "Invalid", "Valid")</f>
        <v>Valid</v>
      </c>
      <c r="L7995" s="5" t="str">
        <f aca="false">IF(ISNA(VLOOKUP(Table4[[#This Row],[warehouse_id]], tblwhouse[], tblwhouse[warehouse_name],FALSE() )), "Invalid", "Valid")</f>
        <v>Valid</v>
      </c>
    </row>
    <row r="7996" customFormat="false" ht="15" hidden="false" customHeight="true" outlineLevel="0" collapsed="false">
      <c r="A7996" s="1" t="n">
        <v>7995</v>
      </c>
      <c r="B7996" s="1" t="n">
        <v>2</v>
      </c>
      <c r="C7996" s="1" t="n">
        <v>2132</v>
      </c>
      <c r="D7996" s="1" t="s">
        <v>9208</v>
      </c>
      <c r="E7996" s="1" t="n">
        <v>352</v>
      </c>
      <c r="F7996" s="1" t="n">
        <v>74</v>
      </c>
      <c r="G7996" s="1" t="n">
        <v>399.67</v>
      </c>
      <c r="H7996" s="4" t="n">
        <v>46091.6009388079</v>
      </c>
      <c r="I79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7995BT2508922213235274399.6746091.6009388079</v>
      </c>
      <c r="J7996" s="1" t="n">
        <f aca="false">COUNTIF(I:I, $I7996)</f>
        <v>1</v>
      </c>
      <c r="K7996" s="1" t="str">
        <f aca="false">IF(ISNA(VLOOKUP(Table4[product_id], tblProducts[], tblProducts[product_name],FALSE() )), "Invalid", "Valid")</f>
        <v>Valid</v>
      </c>
      <c r="L7996" s="5" t="str">
        <f aca="false">IF(ISNA(VLOOKUP(Table4[[#This Row],[warehouse_id]], tblwhouse[], tblwhouse[warehouse_name],FALSE() )), "Invalid", "Valid")</f>
        <v>Valid</v>
      </c>
    </row>
    <row r="7997" customFormat="false" ht="15" hidden="false" customHeight="true" outlineLevel="0" collapsed="false">
      <c r="A7997" s="1" t="n">
        <v>7996</v>
      </c>
      <c r="B7997" s="1" t="n">
        <v>2</v>
      </c>
      <c r="C7997" s="1" t="n">
        <v>121</v>
      </c>
      <c r="D7997" s="1" t="s">
        <v>15049</v>
      </c>
      <c r="E7997" s="1" t="n">
        <v>389</v>
      </c>
      <c r="F7997" s="1" t="n">
        <v>51</v>
      </c>
      <c r="G7997" s="1" t="n">
        <v>85.87</v>
      </c>
      <c r="H7997" s="4" t="n">
        <v>46016.6009388079</v>
      </c>
      <c r="I79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7996BT22072921213895185.8746016.6009388079</v>
      </c>
      <c r="J7997" s="1" t="n">
        <f aca="false">COUNTIF(I:I, $I7997)</f>
        <v>1</v>
      </c>
      <c r="K7997" s="1" t="str">
        <f aca="false">IF(ISNA(VLOOKUP(Table4[product_id], tblProducts[], tblProducts[product_name],FALSE() )), "Invalid", "Valid")</f>
        <v>Valid</v>
      </c>
      <c r="L7997" s="5" t="str">
        <f aca="false">IF(ISNA(VLOOKUP(Table4[[#This Row],[warehouse_id]], tblwhouse[], tblwhouse[warehouse_name],FALSE() )), "Invalid", "Valid")</f>
        <v>Valid</v>
      </c>
    </row>
    <row r="7998" customFormat="false" ht="15" hidden="false" customHeight="true" outlineLevel="0" collapsed="false">
      <c r="A7998" s="1" t="n">
        <v>7997</v>
      </c>
      <c r="B7998" s="1" t="n">
        <v>1</v>
      </c>
      <c r="C7998" s="1" t="n">
        <v>1344</v>
      </c>
      <c r="D7998" s="1" t="s">
        <v>15050</v>
      </c>
      <c r="E7998" s="1" t="n">
        <v>44</v>
      </c>
      <c r="F7998" s="1" t="n">
        <v>40</v>
      </c>
      <c r="G7998" s="1" t="n">
        <v>356.67</v>
      </c>
      <c r="H7998" s="4" t="n">
        <v>46016.6009388079</v>
      </c>
      <c r="I79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7997BT383681113444440356.6746016.6009388079</v>
      </c>
      <c r="J7998" s="1" t="n">
        <f aca="false">COUNTIF(I:I, $I7998)</f>
        <v>1</v>
      </c>
      <c r="K7998" s="1" t="str">
        <f aca="false">IF(ISNA(VLOOKUP(Table4[product_id], tblProducts[], tblProducts[product_name],FALSE() )), "Invalid", "Valid")</f>
        <v>Valid</v>
      </c>
      <c r="L7998" s="5" t="str">
        <f aca="false">IF(ISNA(VLOOKUP(Table4[[#This Row],[warehouse_id]], tblwhouse[], tblwhouse[warehouse_name],FALSE() )), "Invalid", "Valid")</f>
        <v>Valid</v>
      </c>
    </row>
    <row r="7999" customFormat="false" ht="15" hidden="false" customHeight="true" outlineLevel="0" collapsed="false">
      <c r="A7999" s="1" t="n">
        <v>7998</v>
      </c>
      <c r="B7999" s="1" t="n">
        <v>3</v>
      </c>
      <c r="C7999" s="1" t="n">
        <v>1306</v>
      </c>
      <c r="D7999" s="1" t="s">
        <v>15051</v>
      </c>
      <c r="E7999" s="1" t="n">
        <v>67</v>
      </c>
      <c r="F7999" s="1" t="n">
        <v>50</v>
      </c>
      <c r="G7999" s="1" t="n">
        <v>621.63</v>
      </c>
      <c r="H7999" s="4" t="n">
        <v>46102.6009388079</v>
      </c>
      <c r="I79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7998BT185722313066750621.6346102.6009388079</v>
      </c>
      <c r="J7999" s="1" t="n">
        <f aca="false">COUNTIF(I:I, $I7999)</f>
        <v>1</v>
      </c>
      <c r="K7999" s="1" t="str">
        <f aca="false">IF(ISNA(VLOOKUP(Table4[product_id], tblProducts[], tblProducts[product_name],FALSE() )), "Invalid", "Valid")</f>
        <v>Valid</v>
      </c>
      <c r="L7999" s="5" t="str">
        <f aca="false">IF(ISNA(VLOOKUP(Table4[[#This Row],[warehouse_id]], tblwhouse[], tblwhouse[warehouse_name],FALSE() )), "Invalid", "Valid")</f>
        <v>Valid</v>
      </c>
    </row>
    <row r="8000" customFormat="false" ht="15" hidden="false" customHeight="true" outlineLevel="0" collapsed="false">
      <c r="A8000" s="1" t="n">
        <v>7999</v>
      </c>
      <c r="B8000" s="1" t="n">
        <v>3</v>
      </c>
      <c r="C8000" s="1" t="n">
        <v>2135</v>
      </c>
      <c r="D8000" s="1" t="s">
        <v>15052</v>
      </c>
      <c r="E8000" s="1" t="n">
        <v>101</v>
      </c>
      <c r="F8000" s="1" t="n">
        <v>49</v>
      </c>
      <c r="G8000" s="1" t="n">
        <v>404.95</v>
      </c>
      <c r="H8000" s="4" t="n">
        <v>46192.6009388079</v>
      </c>
      <c r="I80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7999BT8709413213510149404.9546192.6009388079</v>
      </c>
      <c r="J8000" s="1" t="n">
        <f aca="false">COUNTIF(I:I, $I8000)</f>
        <v>1</v>
      </c>
      <c r="K8000" s="1" t="str">
        <f aca="false">IF(ISNA(VLOOKUP(Table4[product_id], tblProducts[], tblProducts[product_name],FALSE() )), "Invalid", "Valid")</f>
        <v>Valid</v>
      </c>
      <c r="L8000" s="5" t="str">
        <f aca="false">IF(ISNA(VLOOKUP(Table4[[#This Row],[warehouse_id]], tblwhouse[], tblwhouse[warehouse_name],FALSE() )), "Invalid", "Valid")</f>
        <v>Valid</v>
      </c>
    </row>
    <row r="8001" customFormat="false" ht="15" hidden="false" customHeight="true" outlineLevel="0" collapsed="false">
      <c r="A8001" s="1" t="n">
        <v>8000</v>
      </c>
      <c r="B8001" s="1" t="n">
        <v>1</v>
      </c>
      <c r="C8001" s="1" t="n">
        <v>937</v>
      </c>
      <c r="D8001" s="1" t="s">
        <v>15053</v>
      </c>
      <c r="E8001" s="1" t="n">
        <v>316</v>
      </c>
      <c r="F8001" s="1" t="n">
        <v>65</v>
      </c>
      <c r="G8001" s="1" t="n">
        <v>746.9</v>
      </c>
      <c r="H8001" s="4" t="n">
        <v>45925.6009388079</v>
      </c>
      <c r="I80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8000BT592359193731665746.945925.6009388079</v>
      </c>
      <c r="J8001" s="1" t="n">
        <f aca="false">COUNTIF(I:I, $I8001)</f>
        <v>1</v>
      </c>
      <c r="K8001" s="1" t="str">
        <f aca="false">IF(ISNA(VLOOKUP(Table4[product_id], tblProducts[], tblProducts[product_name],FALSE() )), "Invalid", "Valid")</f>
        <v>Valid</v>
      </c>
      <c r="L8001" s="5" t="str">
        <f aca="false">IF(ISNA(VLOOKUP(Table4[[#This Row],[warehouse_id]], tblwhouse[], tblwhouse[warehouse_name],FALSE() )), "Invalid", "Valid")</f>
        <v>Valid</v>
      </c>
    </row>
    <row r="8002" customFormat="false" ht="15" hidden="false" customHeight="true" outlineLevel="0" collapsed="false">
      <c r="A8002" s="1" t="n">
        <v>8001</v>
      </c>
      <c r="B8002" s="1" t="n">
        <v>4</v>
      </c>
      <c r="C8002" s="1" t="n">
        <v>1309</v>
      </c>
      <c r="D8002" s="1" t="s">
        <v>15054</v>
      </c>
      <c r="E8002" s="1" t="n">
        <v>158</v>
      </c>
      <c r="F8002" s="1" t="n">
        <v>70</v>
      </c>
      <c r="G8002" s="1" t="n">
        <v>154.68</v>
      </c>
      <c r="H8002" s="4" t="n">
        <v>45869.6009388079</v>
      </c>
      <c r="I80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8001BT7588494130915870154.6845869.6009388079</v>
      </c>
      <c r="J8002" s="1" t="n">
        <f aca="false">COUNTIF(I:I, $I8002)</f>
        <v>1</v>
      </c>
      <c r="K8002" s="1" t="str">
        <f aca="false">IF(ISNA(VLOOKUP(Table4[product_id], tblProducts[], tblProducts[product_name],FALSE() )), "Invalid", "Valid")</f>
        <v>Valid</v>
      </c>
      <c r="L8002" s="5" t="str">
        <f aca="false">IF(ISNA(VLOOKUP(Table4[[#This Row],[warehouse_id]], tblwhouse[], tblwhouse[warehouse_name],FALSE() )), "Invalid", "Valid")</f>
        <v>Valid</v>
      </c>
    </row>
    <row r="8003" customFormat="false" ht="15" hidden="false" customHeight="true" outlineLevel="0" collapsed="false">
      <c r="A8003" s="1" t="n">
        <v>8002</v>
      </c>
      <c r="B8003" s="1" t="n">
        <v>1</v>
      </c>
      <c r="C8003" s="1" t="n">
        <v>937</v>
      </c>
      <c r="D8003" s="1" t="s">
        <v>15055</v>
      </c>
      <c r="E8003" s="1" t="n">
        <v>163</v>
      </c>
      <c r="F8003" s="1" t="n">
        <v>47</v>
      </c>
      <c r="G8003" s="1" t="n">
        <v>1198.31</v>
      </c>
      <c r="H8003" s="4" t="n">
        <v>46024.6009388079</v>
      </c>
      <c r="I80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8002BT1451611937163471198.3146024.6009388079</v>
      </c>
      <c r="J8003" s="1" t="n">
        <f aca="false">COUNTIF(I:I, $I8003)</f>
        <v>1</v>
      </c>
      <c r="K8003" s="1" t="str">
        <f aca="false">IF(ISNA(VLOOKUP(Table4[product_id], tblProducts[], tblProducts[product_name],FALSE() )), "Invalid", "Valid")</f>
        <v>Valid</v>
      </c>
      <c r="L8003" s="5" t="str">
        <f aca="false">IF(ISNA(VLOOKUP(Table4[[#This Row],[warehouse_id]], tblwhouse[], tblwhouse[warehouse_name],FALSE() )), "Invalid", "Valid")</f>
        <v>Valid</v>
      </c>
    </row>
    <row r="8004" customFormat="false" ht="15" hidden="false" customHeight="true" outlineLevel="0" collapsed="false">
      <c r="A8004" s="1" t="n">
        <v>8003</v>
      </c>
      <c r="B8004" s="1" t="n">
        <v>2</v>
      </c>
      <c r="C8004" s="1" t="n">
        <v>2260</v>
      </c>
      <c r="D8004" s="1" t="s">
        <v>15056</v>
      </c>
      <c r="E8004" s="1" t="n">
        <v>245</v>
      </c>
      <c r="F8004" s="1" t="n">
        <v>22</v>
      </c>
      <c r="G8004" s="1" t="n">
        <v>1114.62</v>
      </c>
      <c r="H8004" s="4" t="n">
        <v>46191.6009388079</v>
      </c>
      <c r="I80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8003BT46915322260245221114.6246191.6009388079</v>
      </c>
      <c r="J8004" s="1" t="n">
        <f aca="false">COUNTIF(I:I, $I8004)</f>
        <v>1</v>
      </c>
      <c r="K8004" s="1" t="str">
        <f aca="false">IF(ISNA(VLOOKUP(Table4[product_id], tblProducts[], tblProducts[product_name],FALSE() )), "Invalid", "Valid")</f>
        <v>Valid</v>
      </c>
      <c r="L8004" s="5" t="str">
        <f aca="false">IF(ISNA(VLOOKUP(Table4[[#This Row],[warehouse_id]], tblwhouse[], tblwhouse[warehouse_name],FALSE() )), "Invalid", "Valid")</f>
        <v>Valid</v>
      </c>
    </row>
    <row r="8005" customFormat="false" ht="15" hidden="false" customHeight="true" outlineLevel="0" collapsed="false">
      <c r="A8005" s="1" t="n">
        <v>8004</v>
      </c>
      <c r="B8005" s="1" t="n">
        <v>1</v>
      </c>
      <c r="C8005" s="1" t="n">
        <v>932</v>
      </c>
      <c r="D8005" s="1" t="s">
        <v>15057</v>
      </c>
      <c r="E8005" s="1" t="n">
        <v>423</v>
      </c>
      <c r="F8005" s="1" t="n">
        <v>69</v>
      </c>
      <c r="G8005" s="1" t="n">
        <v>883.25</v>
      </c>
      <c r="H8005" s="4" t="n">
        <v>45885.6009388079</v>
      </c>
      <c r="I80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8004BT529836193242369883.2545885.6009388079</v>
      </c>
      <c r="J8005" s="1" t="n">
        <f aca="false">COUNTIF(I:I, $I8005)</f>
        <v>1</v>
      </c>
      <c r="K8005" s="1" t="str">
        <f aca="false">IF(ISNA(VLOOKUP(Table4[product_id], tblProducts[], tblProducts[product_name],FALSE() )), "Invalid", "Valid")</f>
        <v>Valid</v>
      </c>
      <c r="L8005" s="5" t="str">
        <f aca="false">IF(ISNA(VLOOKUP(Table4[[#This Row],[warehouse_id]], tblwhouse[], tblwhouse[warehouse_name],FALSE() )), "Invalid", "Valid")</f>
        <v>Valid</v>
      </c>
    </row>
    <row r="8006" customFormat="false" ht="15" hidden="false" customHeight="true" outlineLevel="0" collapsed="false">
      <c r="A8006" s="1" t="n">
        <v>8005</v>
      </c>
      <c r="B8006" s="1" t="n">
        <v>3</v>
      </c>
      <c r="C8006" s="1" t="n">
        <v>2851</v>
      </c>
      <c r="D8006" s="1" t="s">
        <v>15058</v>
      </c>
      <c r="E8006" s="1" t="n">
        <v>130</v>
      </c>
      <c r="F8006" s="1" t="n">
        <v>21</v>
      </c>
      <c r="G8006" s="1" t="n">
        <v>822.72</v>
      </c>
      <c r="H8006" s="4" t="n">
        <v>45954.6009388079</v>
      </c>
      <c r="I80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8005BT2814933285113021822.7245954.6009388079</v>
      </c>
      <c r="J8006" s="1" t="n">
        <f aca="false">COUNTIF(I:I, $I8006)</f>
        <v>1</v>
      </c>
      <c r="K8006" s="1" t="str">
        <f aca="false">IF(ISNA(VLOOKUP(Table4[product_id], tblProducts[], tblProducts[product_name],FALSE() )), "Invalid", "Valid")</f>
        <v>Valid</v>
      </c>
      <c r="L8006" s="5" t="str">
        <f aca="false">IF(ISNA(VLOOKUP(Table4[[#This Row],[warehouse_id]], tblwhouse[], tblwhouse[warehouse_name],FALSE() )), "Invalid", "Valid")</f>
        <v>Valid</v>
      </c>
    </row>
    <row r="8007" customFormat="false" ht="15" hidden="false" customHeight="true" outlineLevel="0" collapsed="false">
      <c r="A8007" s="1" t="n">
        <v>8006</v>
      </c>
      <c r="B8007" s="1" t="n">
        <v>2</v>
      </c>
      <c r="C8007" s="1" t="n">
        <v>98</v>
      </c>
      <c r="D8007" s="1" t="s">
        <v>15059</v>
      </c>
      <c r="E8007" s="1" t="n">
        <v>363</v>
      </c>
      <c r="F8007" s="1" t="n">
        <v>69</v>
      </c>
      <c r="G8007" s="1" t="n">
        <v>174.09</v>
      </c>
      <c r="H8007" s="4" t="n">
        <v>45913.6009388079</v>
      </c>
      <c r="I80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8006BT23853129836369174.0945913.6009388079</v>
      </c>
      <c r="J8007" s="1" t="n">
        <f aca="false">COUNTIF(I:I, $I8007)</f>
        <v>1</v>
      </c>
      <c r="K8007" s="1" t="str">
        <f aca="false">IF(ISNA(VLOOKUP(Table4[product_id], tblProducts[], tblProducts[product_name],FALSE() )), "Invalid", "Valid")</f>
        <v>Valid</v>
      </c>
      <c r="L8007" s="5" t="str">
        <f aca="false">IF(ISNA(VLOOKUP(Table4[[#This Row],[warehouse_id]], tblwhouse[], tblwhouse[warehouse_name],FALSE() )), "Invalid", "Valid")</f>
        <v>Valid</v>
      </c>
    </row>
    <row r="8008" customFormat="false" ht="15" hidden="false" customHeight="true" outlineLevel="0" collapsed="false">
      <c r="A8008" s="1" t="n">
        <v>8007</v>
      </c>
      <c r="B8008" s="1" t="n">
        <v>3</v>
      </c>
      <c r="C8008" s="1" t="n">
        <v>1101</v>
      </c>
      <c r="D8008" s="1" t="s">
        <v>15060</v>
      </c>
      <c r="E8008" s="1" t="n">
        <v>404</v>
      </c>
      <c r="F8008" s="1" t="n">
        <v>51</v>
      </c>
      <c r="G8008" s="1" t="n">
        <v>1436.78</v>
      </c>
      <c r="H8008" s="4" t="n">
        <v>46004.6009388079</v>
      </c>
      <c r="I80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8007BT30212331101404511436.7846004.6009388079</v>
      </c>
      <c r="J8008" s="1" t="n">
        <f aca="false">COUNTIF(I:I, $I8008)</f>
        <v>1</v>
      </c>
      <c r="K8008" s="1" t="str">
        <f aca="false">IF(ISNA(VLOOKUP(Table4[product_id], tblProducts[], tblProducts[product_name],FALSE() )), "Invalid", "Valid")</f>
        <v>Valid</v>
      </c>
      <c r="L8008" s="5" t="str">
        <f aca="false">IF(ISNA(VLOOKUP(Table4[[#This Row],[warehouse_id]], tblwhouse[], tblwhouse[warehouse_name],FALSE() )), "Invalid", "Valid")</f>
        <v>Valid</v>
      </c>
    </row>
    <row r="8009" customFormat="false" ht="15" hidden="false" customHeight="true" outlineLevel="0" collapsed="false">
      <c r="A8009" s="1" t="n">
        <v>8008</v>
      </c>
      <c r="B8009" s="1" t="n">
        <v>4</v>
      </c>
      <c r="C8009" s="1" t="n">
        <v>1365</v>
      </c>
      <c r="D8009" s="1" t="s">
        <v>15061</v>
      </c>
      <c r="E8009" s="1" t="n">
        <v>157</v>
      </c>
      <c r="F8009" s="1" t="n">
        <v>69</v>
      </c>
      <c r="G8009" s="1" t="n">
        <v>540.23</v>
      </c>
      <c r="H8009" s="4" t="n">
        <v>46051.6009388079</v>
      </c>
      <c r="I80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8008BT5931474136515769540.2346051.6009388079</v>
      </c>
      <c r="J8009" s="1" t="n">
        <f aca="false">COUNTIF(I:I, $I8009)</f>
        <v>1</v>
      </c>
      <c r="K8009" s="1" t="str">
        <f aca="false">IF(ISNA(VLOOKUP(Table4[product_id], tblProducts[], tblProducts[product_name],FALSE() )), "Invalid", "Valid")</f>
        <v>Valid</v>
      </c>
      <c r="L8009" s="5" t="str">
        <f aca="false">IF(ISNA(VLOOKUP(Table4[[#This Row],[warehouse_id]], tblwhouse[], tblwhouse[warehouse_name],FALSE() )), "Invalid", "Valid")</f>
        <v>Valid</v>
      </c>
    </row>
    <row r="8010" customFormat="false" ht="15" hidden="false" customHeight="true" outlineLevel="0" collapsed="false">
      <c r="A8010" s="1" t="n">
        <v>8009</v>
      </c>
      <c r="B8010" s="1" t="n">
        <v>2</v>
      </c>
      <c r="C8010" s="1" t="n">
        <v>1665</v>
      </c>
      <c r="D8010" s="1" t="s">
        <v>15062</v>
      </c>
      <c r="E8010" s="1" t="n">
        <v>418</v>
      </c>
      <c r="F8010" s="1" t="n">
        <v>73</v>
      </c>
      <c r="G8010" s="1" t="n">
        <v>972.12</v>
      </c>
      <c r="H8010" s="4" t="n">
        <v>46006.6009388079</v>
      </c>
      <c r="I80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8009BT7655032166541873972.1246006.6009388079</v>
      </c>
      <c r="J8010" s="1" t="n">
        <f aca="false">COUNTIF(I:I, $I8010)</f>
        <v>1</v>
      </c>
      <c r="K8010" s="1" t="str">
        <f aca="false">IF(ISNA(VLOOKUP(Table4[product_id], tblProducts[], tblProducts[product_name],FALSE() )), "Invalid", "Valid")</f>
        <v>Valid</v>
      </c>
      <c r="L8010" s="5" t="str">
        <f aca="false">IF(ISNA(VLOOKUP(Table4[[#This Row],[warehouse_id]], tblwhouse[], tblwhouse[warehouse_name],FALSE() )), "Invalid", "Valid")</f>
        <v>Valid</v>
      </c>
    </row>
    <row r="8011" customFormat="false" ht="15" hidden="false" customHeight="true" outlineLevel="0" collapsed="false">
      <c r="A8011" s="1" t="n">
        <v>8010</v>
      </c>
      <c r="B8011" s="1" t="n">
        <v>4</v>
      </c>
      <c r="C8011" s="1" t="n">
        <v>1660</v>
      </c>
      <c r="D8011" s="1" t="s">
        <v>15063</v>
      </c>
      <c r="E8011" s="1" t="n">
        <v>359</v>
      </c>
      <c r="F8011" s="1" t="n">
        <v>36</v>
      </c>
      <c r="G8011" s="1" t="n">
        <v>287.37</v>
      </c>
      <c r="H8011" s="4" t="n">
        <v>46019.6009388079</v>
      </c>
      <c r="I80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8010BT7123244166035936287.3746019.6009388079</v>
      </c>
      <c r="J8011" s="1" t="n">
        <f aca="false">COUNTIF(I:I, $I8011)</f>
        <v>1</v>
      </c>
      <c r="K8011" s="1" t="str">
        <f aca="false">IF(ISNA(VLOOKUP(Table4[product_id], tblProducts[], tblProducts[product_name],FALSE() )), "Invalid", "Valid")</f>
        <v>Valid</v>
      </c>
      <c r="L8011" s="5" t="str">
        <f aca="false">IF(ISNA(VLOOKUP(Table4[[#This Row],[warehouse_id]], tblwhouse[], tblwhouse[warehouse_name],FALSE() )), "Invalid", "Valid")</f>
        <v>Valid</v>
      </c>
    </row>
    <row r="8012" customFormat="false" ht="15" hidden="false" customHeight="true" outlineLevel="0" collapsed="false">
      <c r="A8012" s="1" t="n">
        <v>8011</v>
      </c>
      <c r="B8012" s="1" t="n">
        <v>2</v>
      </c>
      <c r="C8012" s="1" t="n">
        <v>2281</v>
      </c>
      <c r="D8012" s="1" t="s">
        <v>15064</v>
      </c>
      <c r="E8012" s="1" t="n">
        <v>246</v>
      </c>
      <c r="F8012" s="1" t="n">
        <v>59</v>
      </c>
      <c r="G8012" s="1" t="n">
        <v>334.69</v>
      </c>
      <c r="H8012" s="4" t="n">
        <v>45878.6009388079</v>
      </c>
      <c r="I80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8011BT1701092228124659334.6945878.6009388079</v>
      </c>
      <c r="J8012" s="1" t="n">
        <f aca="false">COUNTIF(I:I, $I8012)</f>
        <v>1</v>
      </c>
      <c r="K8012" s="1" t="str">
        <f aca="false">IF(ISNA(VLOOKUP(Table4[product_id], tblProducts[], tblProducts[product_name],FALSE() )), "Invalid", "Valid")</f>
        <v>Valid</v>
      </c>
      <c r="L8012" s="5" t="str">
        <f aca="false">IF(ISNA(VLOOKUP(Table4[[#This Row],[warehouse_id]], tblwhouse[], tblwhouse[warehouse_name],FALSE() )), "Invalid", "Valid")</f>
        <v>Valid</v>
      </c>
    </row>
    <row r="8013" customFormat="false" ht="15" hidden="false" customHeight="true" outlineLevel="0" collapsed="false">
      <c r="A8013" s="1" t="n">
        <v>8012</v>
      </c>
      <c r="B8013" s="1" t="n">
        <v>3</v>
      </c>
      <c r="C8013" s="1" t="n">
        <v>462</v>
      </c>
      <c r="D8013" s="1" t="s">
        <v>15065</v>
      </c>
      <c r="E8013" s="1" t="n">
        <v>358</v>
      </c>
      <c r="F8013" s="1" t="n">
        <v>40</v>
      </c>
      <c r="G8013" s="1" t="n">
        <v>658.41</v>
      </c>
      <c r="H8013" s="4" t="n">
        <v>46110.6009388194</v>
      </c>
      <c r="I80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8012BT699954346235840658.4146110.6009388194</v>
      </c>
      <c r="J8013" s="1" t="n">
        <f aca="false">COUNTIF(I:I, $I8013)</f>
        <v>1</v>
      </c>
      <c r="K8013" s="1" t="str">
        <f aca="false">IF(ISNA(VLOOKUP(Table4[product_id], tblProducts[], tblProducts[product_name],FALSE() )), "Invalid", "Valid")</f>
        <v>Valid</v>
      </c>
      <c r="L8013" s="5" t="str">
        <f aca="false">IF(ISNA(VLOOKUP(Table4[[#This Row],[warehouse_id]], tblwhouse[], tblwhouse[warehouse_name],FALSE() )), "Invalid", "Valid")</f>
        <v>Valid</v>
      </c>
    </row>
    <row r="8014" customFormat="false" ht="15" hidden="false" customHeight="true" outlineLevel="0" collapsed="false">
      <c r="A8014" s="1" t="n">
        <v>8013</v>
      </c>
      <c r="B8014" s="1" t="n">
        <v>3</v>
      </c>
      <c r="C8014" s="1" t="n">
        <v>2596</v>
      </c>
      <c r="D8014" s="1" t="s">
        <v>15066</v>
      </c>
      <c r="E8014" s="1" t="n">
        <v>70</v>
      </c>
      <c r="F8014" s="1" t="n">
        <v>60</v>
      </c>
      <c r="G8014" s="1" t="n">
        <v>950.18</v>
      </c>
      <c r="H8014" s="4" t="n">
        <v>46183.6009388194</v>
      </c>
      <c r="I80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8013BT112628325967060950.1846183.6009388194</v>
      </c>
      <c r="J8014" s="1" t="n">
        <f aca="false">COUNTIF(I:I, $I8014)</f>
        <v>1</v>
      </c>
      <c r="K8014" s="1" t="str">
        <f aca="false">IF(ISNA(VLOOKUP(Table4[product_id], tblProducts[], tblProducts[product_name],FALSE() )), "Invalid", "Valid")</f>
        <v>Valid</v>
      </c>
      <c r="L8014" s="5" t="str">
        <f aca="false">IF(ISNA(VLOOKUP(Table4[[#This Row],[warehouse_id]], tblwhouse[], tblwhouse[warehouse_name],FALSE() )), "Invalid", "Valid")</f>
        <v>Valid</v>
      </c>
    </row>
    <row r="8015" customFormat="false" ht="15" hidden="false" customHeight="true" outlineLevel="0" collapsed="false">
      <c r="A8015" s="1" t="n">
        <v>8014</v>
      </c>
      <c r="B8015" s="1" t="n">
        <v>4</v>
      </c>
      <c r="C8015" s="1" t="n">
        <v>1726</v>
      </c>
      <c r="D8015" s="1" t="s">
        <v>15067</v>
      </c>
      <c r="E8015" s="1" t="n">
        <v>375</v>
      </c>
      <c r="F8015" s="1" t="n">
        <v>35</v>
      </c>
      <c r="G8015" s="1" t="n">
        <v>26.97</v>
      </c>
      <c r="H8015" s="4" t="n">
        <v>46066.6009388194</v>
      </c>
      <c r="I80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8014BT510381417263753526.9746066.6009388194</v>
      </c>
      <c r="J8015" s="1" t="n">
        <f aca="false">COUNTIF(I:I, $I8015)</f>
        <v>1</v>
      </c>
      <c r="K8015" s="1" t="str">
        <f aca="false">IF(ISNA(VLOOKUP(Table4[product_id], tblProducts[], tblProducts[product_name],FALSE() )), "Invalid", "Valid")</f>
        <v>Valid</v>
      </c>
      <c r="L8015" s="5" t="str">
        <f aca="false">IF(ISNA(VLOOKUP(Table4[[#This Row],[warehouse_id]], tblwhouse[], tblwhouse[warehouse_name],FALSE() )), "Invalid", "Valid")</f>
        <v>Valid</v>
      </c>
    </row>
    <row r="8016" customFormat="false" ht="15" hidden="false" customHeight="true" outlineLevel="0" collapsed="false">
      <c r="A8016" s="1" t="n">
        <v>8015</v>
      </c>
      <c r="B8016" s="1" t="n">
        <v>3</v>
      </c>
      <c r="C8016" s="1" t="n">
        <v>724</v>
      </c>
      <c r="D8016" s="1" t="s">
        <v>15068</v>
      </c>
      <c r="E8016" s="1" t="n">
        <v>41</v>
      </c>
      <c r="F8016" s="1" t="n">
        <v>35</v>
      </c>
      <c r="G8016" s="1" t="n">
        <v>1437.44</v>
      </c>
      <c r="H8016" s="4" t="n">
        <v>45935.6009388194</v>
      </c>
      <c r="I80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8015BT104130372441351437.4445935.6009388194</v>
      </c>
      <c r="J8016" s="1" t="n">
        <f aca="false">COUNTIF(I:I, $I8016)</f>
        <v>1</v>
      </c>
      <c r="K8016" s="1" t="str">
        <f aca="false">IF(ISNA(VLOOKUP(Table4[product_id], tblProducts[], tblProducts[product_name],FALSE() )), "Invalid", "Valid")</f>
        <v>Valid</v>
      </c>
      <c r="L8016" s="5" t="str">
        <f aca="false">IF(ISNA(VLOOKUP(Table4[[#This Row],[warehouse_id]], tblwhouse[], tblwhouse[warehouse_name],FALSE() )), "Invalid", "Valid")</f>
        <v>Valid</v>
      </c>
    </row>
    <row r="8017" customFormat="false" ht="15" hidden="false" customHeight="true" outlineLevel="0" collapsed="false">
      <c r="A8017" s="1" t="n">
        <v>8016</v>
      </c>
      <c r="B8017" s="1" t="n">
        <v>1</v>
      </c>
      <c r="C8017" s="1" t="n">
        <v>654</v>
      </c>
      <c r="D8017" s="1" t="s">
        <v>15069</v>
      </c>
      <c r="E8017" s="1" t="n">
        <v>153</v>
      </c>
      <c r="F8017" s="1" t="n">
        <v>50</v>
      </c>
      <c r="G8017" s="1" t="n">
        <v>612.72</v>
      </c>
      <c r="H8017" s="4" t="n">
        <v>45901.6009388194</v>
      </c>
      <c r="I80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8016BT363169165415350612.7245901.6009388194</v>
      </c>
      <c r="J8017" s="1" t="n">
        <f aca="false">COUNTIF(I:I, $I8017)</f>
        <v>1</v>
      </c>
      <c r="K8017" s="1" t="str">
        <f aca="false">IF(ISNA(VLOOKUP(Table4[product_id], tblProducts[], tblProducts[product_name],FALSE() )), "Invalid", "Valid")</f>
        <v>Valid</v>
      </c>
      <c r="L8017" s="5" t="str">
        <f aca="false">IF(ISNA(VLOOKUP(Table4[[#This Row],[warehouse_id]], tblwhouse[], tblwhouse[warehouse_name],FALSE() )), "Invalid", "Valid")</f>
        <v>Valid</v>
      </c>
    </row>
    <row r="8018" customFormat="false" ht="15" hidden="false" customHeight="true" outlineLevel="0" collapsed="false">
      <c r="A8018" s="1" t="n">
        <v>8017</v>
      </c>
      <c r="B8018" s="1" t="n">
        <v>2</v>
      </c>
      <c r="C8018" s="1" t="n">
        <v>1824</v>
      </c>
      <c r="D8018" s="1" t="s">
        <v>15070</v>
      </c>
      <c r="E8018" s="1" t="n">
        <v>96</v>
      </c>
      <c r="F8018" s="1" t="n">
        <v>55</v>
      </c>
      <c r="G8018" s="1" t="n">
        <v>480.31</v>
      </c>
      <c r="H8018" s="4" t="n">
        <v>45926.6009388194</v>
      </c>
      <c r="I80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8017BT722217218249655480.3145926.6009388194</v>
      </c>
      <c r="J8018" s="1" t="n">
        <f aca="false">COUNTIF(I:I, $I8018)</f>
        <v>1</v>
      </c>
      <c r="K8018" s="1" t="str">
        <f aca="false">IF(ISNA(VLOOKUP(Table4[product_id], tblProducts[], tblProducts[product_name],FALSE() )), "Invalid", "Valid")</f>
        <v>Valid</v>
      </c>
      <c r="L8018" s="5" t="str">
        <f aca="false">IF(ISNA(VLOOKUP(Table4[[#This Row],[warehouse_id]], tblwhouse[], tblwhouse[warehouse_name],FALSE() )), "Invalid", "Valid")</f>
        <v>Valid</v>
      </c>
    </row>
    <row r="8019" customFormat="false" ht="15" hidden="false" customHeight="true" outlineLevel="0" collapsed="false">
      <c r="A8019" s="1" t="n">
        <v>8018</v>
      </c>
      <c r="B8019" s="1" t="n">
        <v>1</v>
      </c>
      <c r="C8019" s="1" t="n">
        <v>2939</v>
      </c>
      <c r="D8019" s="1" t="s">
        <v>15071</v>
      </c>
      <c r="E8019" s="1" t="n">
        <v>134</v>
      </c>
      <c r="F8019" s="1" t="n">
        <v>37</v>
      </c>
      <c r="G8019" s="1" t="n">
        <v>341.94</v>
      </c>
      <c r="H8019" s="4" t="n">
        <v>45876.6009388194</v>
      </c>
      <c r="I80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8018BT4708841293913437341.9445876.6009388194</v>
      </c>
      <c r="J8019" s="1" t="n">
        <f aca="false">COUNTIF(I:I, $I8019)</f>
        <v>1</v>
      </c>
      <c r="K8019" s="1" t="str">
        <f aca="false">IF(ISNA(VLOOKUP(Table4[product_id], tblProducts[], tblProducts[product_name],FALSE() )), "Invalid", "Valid")</f>
        <v>Valid</v>
      </c>
      <c r="L8019" s="5" t="str">
        <f aca="false">IF(ISNA(VLOOKUP(Table4[[#This Row],[warehouse_id]], tblwhouse[], tblwhouse[warehouse_name],FALSE() )), "Invalid", "Valid")</f>
        <v>Valid</v>
      </c>
    </row>
    <row r="8020" customFormat="false" ht="15" hidden="false" customHeight="true" outlineLevel="0" collapsed="false">
      <c r="A8020" s="1" t="n">
        <v>8019</v>
      </c>
      <c r="B8020" s="1" t="n">
        <v>2</v>
      </c>
      <c r="C8020" s="1" t="n">
        <v>2210</v>
      </c>
      <c r="D8020" s="1" t="s">
        <v>15072</v>
      </c>
      <c r="E8020" s="1" t="n">
        <v>126</v>
      </c>
      <c r="F8020" s="1" t="n">
        <v>77</v>
      </c>
      <c r="G8020" s="1" t="n">
        <v>322.6</v>
      </c>
      <c r="H8020" s="4" t="n">
        <v>46183.6009388194</v>
      </c>
      <c r="I80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8019BT6547522221012677322.646183.6009388194</v>
      </c>
      <c r="J8020" s="1" t="n">
        <f aca="false">COUNTIF(I:I, $I8020)</f>
        <v>1</v>
      </c>
      <c r="K8020" s="1" t="str">
        <f aca="false">IF(ISNA(VLOOKUP(Table4[product_id], tblProducts[], tblProducts[product_name],FALSE() )), "Invalid", "Valid")</f>
        <v>Valid</v>
      </c>
      <c r="L8020" s="5" t="str">
        <f aca="false">IF(ISNA(VLOOKUP(Table4[[#This Row],[warehouse_id]], tblwhouse[], tblwhouse[warehouse_name],FALSE() )), "Invalid", "Valid")</f>
        <v>Valid</v>
      </c>
    </row>
    <row r="8021" customFormat="false" ht="15" hidden="false" customHeight="true" outlineLevel="0" collapsed="false">
      <c r="A8021" s="1" t="n">
        <v>8020</v>
      </c>
      <c r="B8021" s="1" t="n">
        <v>3</v>
      </c>
      <c r="C8021" s="1" t="n">
        <v>1806</v>
      </c>
      <c r="D8021" s="1" t="s">
        <v>15073</v>
      </c>
      <c r="E8021" s="1" t="n">
        <v>173</v>
      </c>
      <c r="F8021" s="1" t="n">
        <v>25</v>
      </c>
      <c r="G8021" s="1" t="n">
        <v>1065.28</v>
      </c>
      <c r="H8021" s="4" t="n">
        <v>46130.6009388194</v>
      </c>
      <c r="I80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8020BT98032531806173251065.2846130.6009388194</v>
      </c>
      <c r="J8021" s="1" t="n">
        <f aca="false">COUNTIF(I:I, $I8021)</f>
        <v>1</v>
      </c>
      <c r="K8021" s="1" t="str">
        <f aca="false">IF(ISNA(VLOOKUP(Table4[product_id], tblProducts[], tblProducts[product_name],FALSE() )), "Invalid", "Valid")</f>
        <v>Valid</v>
      </c>
      <c r="L8021" s="5" t="str">
        <f aca="false">IF(ISNA(VLOOKUP(Table4[[#This Row],[warehouse_id]], tblwhouse[], tblwhouse[warehouse_name],FALSE() )), "Invalid", "Valid")</f>
        <v>Valid</v>
      </c>
    </row>
    <row r="8022" customFormat="false" ht="15" hidden="false" customHeight="true" outlineLevel="0" collapsed="false">
      <c r="A8022" s="1" t="n">
        <v>8021</v>
      </c>
      <c r="B8022" s="1" t="n">
        <v>3</v>
      </c>
      <c r="C8022" s="1" t="n">
        <v>2497</v>
      </c>
      <c r="D8022" s="1" t="s">
        <v>15074</v>
      </c>
      <c r="E8022" s="1" t="n">
        <v>25</v>
      </c>
      <c r="F8022" s="1" t="n">
        <v>51</v>
      </c>
      <c r="G8022" s="1" t="n">
        <v>47</v>
      </c>
      <c r="H8022" s="4" t="n">
        <v>46200.6009388194</v>
      </c>
      <c r="I80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8021BT3259573249725514746200.6009388194</v>
      </c>
      <c r="J8022" s="1" t="n">
        <f aca="false">COUNTIF(I:I, $I8022)</f>
        <v>1</v>
      </c>
      <c r="K8022" s="1" t="str">
        <f aca="false">IF(ISNA(VLOOKUP(Table4[product_id], tblProducts[], tblProducts[product_name],FALSE() )), "Invalid", "Valid")</f>
        <v>Valid</v>
      </c>
      <c r="L8022" s="5" t="str">
        <f aca="false">IF(ISNA(VLOOKUP(Table4[[#This Row],[warehouse_id]], tblwhouse[], tblwhouse[warehouse_name],FALSE() )), "Invalid", "Valid")</f>
        <v>Valid</v>
      </c>
    </row>
    <row r="8023" customFormat="false" ht="15" hidden="false" customHeight="true" outlineLevel="0" collapsed="false">
      <c r="A8023" s="1" t="n">
        <v>8022</v>
      </c>
      <c r="B8023" s="1" t="n">
        <v>2</v>
      </c>
      <c r="C8023" s="1" t="n">
        <v>1346</v>
      </c>
      <c r="D8023" s="1" t="s">
        <v>15075</v>
      </c>
      <c r="E8023" s="1" t="n">
        <v>309</v>
      </c>
      <c r="F8023" s="1" t="n">
        <v>45</v>
      </c>
      <c r="G8023" s="1" t="n">
        <v>1406.01</v>
      </c>
      <c r="H8023" s="4" t="n">
        <v>46138.6009388194</v>
      </c>
      <c r="I80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8022BT91532821346309451406.0146138.6009388194</v>
      </c>
      <c r="J8023" s="1" t="n">
        <f aca="false">COUNTIF(I:I, $I8023)</f>
        <v>1</v>
      </c>
      <c r="K8023" s="1" t="str">
        <f aca="false">IF(ISNA(VLOOKUP(Table4[product_id], tblProducts[], tblProducts[product_name],FALSE() )), "Invalid", "Valid")</f>
        <v>Valid</v>
      </c>
      <c r="L8023" s="5" t="str">
        <f aca="false">IF(ISNA(VLOOKUP(Table4[[#This Row],[warehouse_id]], tblwhouse[], tblwhouse[warehouse_name],FALSE() )), "Invalid", "Valid")</f>
        <v>Valid</v>
      </c>
    </row>
    <row r="8024" customFormat="false" ht="15" hidden="false" customHeight="true" outlineLevel="0" collapsed="false">
      <c r="A8024" s="1" t="n">
        <v>8023</v>
      </c>
      <c r="B8024" s="1" t="n">
        <v>3</v>
      </c>
      <c r="C8024" s="1" t="n">
        <v>2715</v>
      </c>
      <c r="D8024" s="1" t="s">
        <v>15076</v>
      </c>
      <c r="E8024" s="1" t="n">
        <v>409</v>
      </c>
      <c r="F8024" s="1" t="n">
        <v>72</v>
      </c>
      <c r="G8024" s="1" t="n">
        <v>1053.62</v>
      </c>
      <c r="H8024" s="4" t="n">
        <v>45978.6009388194</v>
      </c>
      <c r="I80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8023BT87626032715409721053.6245978.6009388194</v>
      </c>
      <c r="J8024" s="1" t="n">
        <f aca="false">COUNTIF(I:I, $I8024)</f>
        <v>1</v>
      </c>
      <c r="K8024" s="1" t="str">
        <f aca="false">IF(ISNA(VLOOKUP(Table4[product_id], tblProducts[], tblProducts[product_name],FALSE() )), "Invalid", "Valid")</f>
        <v>Valid</v>
      </c>
      <c r="L8024" s="5" t="str">
        <f aca="false">IF(ISNA(VLOOKUP(Table4[[#This Row],[warehouse_id]], tblwhouse[], tblwhouse[warehouse_name],FALSE() )), "Invalid", "Valid")</f>
        <v>Valid</v>
      </c>
    </row>
    <row r="8025" customFormat="false" ht="15" hidden="false" customHeight="true" outlineLevel="0" collapsed="false">
      <c r="A8025" s="1" t="n">
        <v>8024</v>
      </c>
      <c r="B8025" s="1" t="n">
        <v>1</v>
      </c>
      <c r="C8025" s="1" t="n">
        <v>1608</v>
      </c>
      <c r="D8025" s="1" t="s">
        <v>15077</v>
      </c>
      <c r="E8025" s="1" t="n">
        <v>315</v>
      </c>
      <c r="F8025" s="1" t="n">
        <v>22</v>
      </c>
      <c r="G8025" s="1" t="n">
        <v>1406.82</v>
      </c>
      <c r="H8025" s="4" t="n">
        <v>45963.6009388194</v>
      </c>
      <c r="I80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8024BT69327811608315221406.8245963.6009388194</v>
      </c>
      <c r="J8025" s="1" t="n">
        <f aca="false">COUNTIF(I:I, $I8025)</f>
        <v>1</v>
      </c>
      <c r="K8025" s="1" t="str">
        <f aca="false">IF(ISNA(VLOOKUP(Table4[product_id], tblProducts[], tblProducts[product_name],FALSE() )), "Invalid", "Valid")</f>
        <v>Valid</v>
      </c>
      <c r="L8025" s="5" t="str">
        <f aca="false">IF(ISNA(VLOOKUP(Table4[[#This Row],[warehouse_id]], tblwhouse[], tblwhouse[warehouse_name],FALSE() )), "Invalid", "Valid")</f>
        <v>Valid</v>
      </c>
    </row>
    <row r="8026" customFormat="false" ht="15" hidden="false" customHeight="true" outlineLevel="0" collapsed="false">
      <c r="A8026" s="1" t="n">
        <v>8025</v>
      </c>
      <c r="B8026" s="1" t="n">
        <v>1</v>
      </c>
      <c r="C8026" s="1" t="n">
        <v>458</v>
      </c>
      <c r="D8026" s="1" t="s">
        <v>15078</v>
      </c>
      <c r="E8026" s="1" t="n">
        <v>47</v>
      </c>
      <c r="F8026" s="1" t="n">
        <v>52</v>
      </c>
      <c r="G8026" s="1" t="n">
        <v>735.77</v>
      </c>
      <c r="H8026" s="4" t="n">
        <v>46144.6009388194</v>
      </c>
      <c r="I80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8025BT67804514584752735.7746144.6009388194</v>
      </c>
      <c r="J8026" s="1" t="n">
        <f aca="false">COUNTIF(I:I, $I8026)</f>
        <v>1</v>
      </c>
      <c r="K8026" s="1" t="str">
        <f aca="false">IF(ISNA(VLOOKUP(Table4[product_id], tblProducts[], tblProducts[product_name],FALSE() )), "Invalid", "Valid")</f>
        <v>Valid</v>
      </c>
      <c r="L8026" s="5" t="str">
        <f aca="false">IF(ISNA(VLOOKUP(Table4[[#This Row],[warehouse_id]], tblwhouse[], tblwhouse[warehouse_name],FALSE() )), "Invalid", "Valid")</f>
        <v>Valid</v>
      </c>
    </row>
    <row r="8027" customFormat="false" ht="15" hidden="false" customHeight="true" outlineLevel="0" collapsed="false">
      <c r="A8027" s="1" t="n">
        <v>8026</v>
      </c>
      <c r="B8027" s="1" t="n">
        <v>1</v>
      </c>
      <c r="C8027" s="1" t="n">
        <v>1738</v>
      </c>
      <c r="D8027" s="1" t="s">
        <v>15079</v>
      </c>
      <c r="E8027" s="1" t="n">
        <v>95</v>
      </c>
      <c r="F8027" s="1" t="n">
        <v>67</v>
      </c>
      <c r="G8027" s="1" t="n">
        <v>372.13</v>
      </c>
      <c r="H8027" s="4" t="n">
        <v>46115.6009388194</v>
      </c>
      <c r="I80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8026BT774198117389567372.1346115.6009388194</v>
      </c>
      <c r="J8027" s="1" t="n">
        <f aca="false">COUNTIF(I:I, $I8027)</f>
        <v>1</v>
      </c>
      <c r="K8027" s="1" t="str">
        <f aca="false">IF(ISNA(VLOOKUP(Table4[product_id], tblProducts[], tblProducts[product_name],FALSE() )), "Invalid", "Valid")</f>
        <v>Valid</v>
      </c>
      <c r="L8027" s="5" t="str">
        <f aca="false">IF(ISNA(VLOOKUP(Table4[[#This Row],[warehouse_id]], tblwhouse[], tblwhouse[warehouse_name],FALSE() )), "Invalid", "Valid")</f>
        <v>Valid</v>
      </c>
    </row>
    <row r="8028" customFormat="false" ht="15" hidden="false" customHeight="true" outlineLevel="0" collapsed="false">
      <c r="A8028" s="1" t="n">
        <v>8027</v>
      </c>
      <c r="B8028" s="1" t="n">
        <v>3</v>
      </c>
      <c r="C8028" s="1" t="n">
        <v>1288</v>
      </c>
      <c r="D8028" s="1" t="s">
        <v>15080</v>
      </c>
      <c r="E8028" s="1" t="n">
        <v>348</v>
      </c>
      <c r="F8028" s="1" t="n">
        <v>72</v>
      </c>
      <c r="G8028" s="1" t="n">
        <v>327.31</v>
      </c>
      <c r="H8028" s="4" t="n">
        <v>46053.6009388194</v>
      </c>
      <c r="I80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8027BT5751953128834872327.3146053.6009388194</v>
      </c>
      <c r="J8028" s="1" t="n">
        <f aca="false">COUNTIF(I:I, $I8028)</f>
        <v>1</v>
      </c>
      <c r="K8028" s="1" t="str">
        <f aca="false">IF(ISNA(VLOOKUP(Table4[product_id], tblProducts[], tblProducts[product_name],FALSE() )), "Invalid", "Valid")</f>
        <v>Valid</v>
      </c>
      <c r="L8028" s="5" t="str">
        <f aca="false">IF(ISNA(VLOOKUP(Table4[[#This Row],[warehouse_id]], tblwhouse[], tblwhouse[warehouse_name],FALSE() )), "Invalid", "Valid")</f>
        <v>Valid</v>
      </c>
    </row>
    <row r="8029" customFormat="false" ht="15" hidden="false" customHeight="true" outlineLevel="0" collapsed="false">
      <c r="A8029" s="1" t="n">
        <v>8028</v>
      </c>
      <c r="B8029" s="1" t="n">
        <v>2</v>
      </c>
      <c r="C8029" s="1" t="n">
        <v>1264</v>
      </c>
      <c r="D8029" s="1" t="s">
        <v>15081</v>
      </c>
      <c r="E8029" s="1" t="n">
        <v>252</v>
      </c>
      <c r="F8029" s="1" t="n">
        <v>50</v>
      </c>
      <c r="G8029" s="1" t="n">
        <v>1108.98</v>
      </c>
      <c r="H8029" s="4" t="n">
        <v>46171.6009388194</v>
      </c>
      <c r="I80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8028BT64001321264252501108.9846171.6009388194</v>
      </c>
      <c r="J8029" s="1" t="n">
        <f aca="false">COUNTIF(I:I, $I8029)</f>
        <v>1</v>
      </c>
      <c r="K8029" s="1" t="str">
        <f aca="false">IF(ISNA(VLOOKUP(Table4[product_id], tblProducts[], tblProducts[product_name],FALSE() )), "Invalid", "Valid")</f>
        <v>Valid</v>
      </c>
      <c r="L8029" s="5" t="str">
        <f aca="false">IF(ISNA(VLOOKUP(Table4[[#This Row],[warehouse_id]], tblwhouse[], tblwhouse[warehouse_name],FALSE() )), "Invalid", "Valid")</f>
        <v>Valid</v>
      </c>
    </row>
    <row r="8030" customFormat="false" ht="15" hidden="false" customHeight="true" outlineLevel="0" collapsed="false">
      <c r="A8030" s="1" t="n">
        <v>8029</v>
      </c>
      <c r="B8030" s="1" t="n">
        <v>1</v>
      </c>
      <c r="C8030" s="1" t="n">
        <v>1154</v>
      </c>
      <c r="D8030" s="1" t="s">
        <v>15082</v>
      </c>
      <c r="E8030" s="1" t="n">
        <v>53</v>
      </c>
      <c r="F8030" s="1" t="n">
        <v>70</v>
      </c>
      <c r="G8030" s="1" t="n">
        <v>937.36</v>
      </c>
      <c r="H8030" s="4" t="n">
        <v>46007.6009388194</v>
      </c>
      <c r="I80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8029BT125578111545370937.3646007.6009388194</v>
      </c>
      <c r="J8030" s="1" t="n">
        <f aca="false">COUNTIF(I:I, $I8030)</f>
        <v>1</v>
      </c>
      <c r="K8030" s="1" t="str">
        <f aca="false">IF(ISNA(VLOOKUP(Table4[product_id], tblProducts[], tblProducts[product_name],FALSE() )), "Invalid", "Valid")</f>
        <v>Valid</v>
      </c>
      <c r="L8030" s="5" t="str">
        <f aca="false">IF(ISNA(VLOOKUP(Table4[[#This Row],[warehouse_id]], tblwhouse[], tblwhouse[warehouse_name],FALSE() )), "Invalid", "Valid")</f>
        <v>Valid</v>
      </c>
    </row>
    <row r="8031" customFormat="false" ht="15" hidden="false" customHeight="true" outlineLevel="0" collapsed="false">
      <c r="A8031" s="1" t="n">
        <v>8030</v>
      </c>
      <c r="B8031" s="1" t="n">
        <v>1</v>
      </c>
      <c r="C8031" s="1" t="n">
        <v>2676</v>
      </c>
      <c r="D8031" s="1" t="s">
        <v>15083</v>
      </c>
      <c r="E8031" s="1" t="n">
        <v>152</v>
      </c>
      <c r="F8031" s="1" t="n">
        <v>63</v>
      </c>
      <c r="G8031" s="1" t="n">
        <v>1232.38</v>
      </c>
      <c r="H8031" s="4" t="n">
        <v>45990.6009388194</v>
      </c>
      <c r="I80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8030BT34706312676152631232.3845990.6009388194</v>
      </c>
      <c r="J8031" s="1" t="n">
        <f aca="false">COUNTIF(I:I, $I8031)</f>
        <v>1</v>
      </c>
      <c r="K8031" s="1" t="str">
        <f aca="false">IF(ISNA(VLOOKUP(Table4[product_id], tblProducts[], tblProducts[product_name],FALSE() )), "Invalid", "Valid")</f>
        <v>Valid</v>
      </c>
      <c r="L8031" s="5" t="str">
        <f aca="false">IF(ISNA(VLOOKUP(Table4[[#This Row],[warehouse_id]], tblwhouse[], tblwhouse[warehouse_name],FALSE() )), "Invalid", "Valid")</f>
        <v>Valid</v>
      </c>
    </row>
    <row r="8032" customFormat="false" ht="15" hidden="false" customHeight="true" outlineLevel="0" collapsed="false">
      <c r="A8032" s="1" t="n">
        <v>8031</v>
      </c>
      <c r="B8032" s="1" t="n">
        <v>2</v>
      </c>
      <c r="C8032" s="1" t="n">
        <v>439</v>
      </c>
      <c r="D8032" s="1" t="s">
        <v>15084</v>
      </c>
      <c r="E8032" s="1" t="n">
        <v>384</v>
      </c>
      <c r="F8032" s="1" t="n">
        <v>31</v>
      </c>
      <c r="G8032" s="1" t="n">
        <v>901.94</v>
      </c>
      <c r="H8032" s="4" t="n">
        <v>46167.6009388194</v>
      </c>
      <c r="I80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8031BT495274243938431901.9446167.6009388194</v>
      </c>
      <c r="J8032" s="1" t="n">
        <f aca="false">COUNTIF(I:I, $I8032)</f>
        <v>1</v>
      </c>
      <c r="K8032" s="1" t="str">
        <f aca="false">IF(ISNA(VLOOKUP(Table4[product_id], tblProducts[], tblProducts[product_name],FALSE() )), "Invalid", "Valid")</f>
        <v>Valid</v>
      </c>
      <c r="L8032" s="5" t="str">
        <f aca="false">IF(ISNA(VLOOKUP(Table4[[#This Row],[warehouse_id]], tblwhouse[], tblwhouse[warehouse_name],FALSE() )), "Invalid", "Valid")</f>
        <v>Valid</v>
      </c>
    </row>
    <row r="8033" customFormat="false" ht="15" hidden="false" customHeight="true" outlineLevel="0" collapsed="false">
      <c r="A8033" s="1" t="n">
        <v>8032</v>
      </c>
      <c r="B8033" s="1" t="n">
        <v>4</v>
      </c>
      <c r="C8033" s="1" t="n">
        <v>695</v>
      </c>
      <c r="D8033" s="1" t="s">
        <v>15085</v>
      </c>
      <c r="E8033" s="1" t="n">
        <v>204</v>
      </c>
      <c r="F8033" s="1" t="n">
        <v>75</v>
      </c>
      <c r="G8033" s="1" t="n">
        <v>770.91</v>
      </c>
      <c r="H8033" s="4" t="n">
        <v>46137.6009388194</v>
      </c>
      <c r="I80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8032BT273711469520475770.9146137.6009388194</v>
      </c>
      <c r="J8033" s="1" t="n">
        <f aca="false">COUNTIF(I:I, $I8033)</f>
        <v>1</v>
      </c>
      <c r="K8033" s="1" t="str">
        <f aca="false">IF(ISNA(VLOOKUP(Table4[product_id], tblProducts[], tblProducts[product_name],FALSE() )), "Invalid", "Valid")</f>
        <v>Valid</v>
      </c>
      <c r="L8033" s="5" t="str">
        <f aca="false">IF(ISNA(VLOOKUP(Table4[[#This Row],[warehouse_id]], tblwhouse[], tblwhouse[warehouse_name],FALSE() )), "Invalid", "Valid")</f>
        <v>Valid</v>
      </c>
    </row>
    <row r="8034" customFormat="false" ht="15" hidden="false" customHeight="true" outlineLevel="0" collapsed="false">
      <c r="A8034" s="1" t="n">
        <v>8033</v>
      </c>
      <c r="B8034" s="1" t="n">
        <v>4</v>
      </c>
      <c r="C8034" s="1" t="n">
        <v>1981</v>
      </c>
      <c r="D8034" s="1" t="s">
        <v>15086</v>
      </c>
      <c r="E8034" s="1" t="n">
        <v>370</v>
      </c>
      <c r="F8034" s="1" t="n">
        <v>55</v>
      </c>
      <c r="G8034" s="1" t="n">
        <v>1142.35</v>
      </c>
      <c r="H8034" s="4" t="n">
        <v>45935.6009388194</v>
      </c>
      <c r="I80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8033BT37378841981370551142.3545935.6009388194</v>
      </c>
      <c r="J8034" s="1" t="n">
        <f aca="false">COUNTIF(I:I, $I8034)</f>
        <v>1</v>
      </c>
      <c r="K8034" s="1" t="str">
        <f aca="false">IF(ISNA(VLOOKUP(Table4[product_id], tblProducts[], tblProducts[product_name],FALSE() )), "Invalid", "Valid")</f>
        <v>Valid</v>
      </c>
      <c r="L8034" s="5" t="str">
        <f aca="false">IF(ISNA(VLOOKUP(Table4[[#This Row],[warehouse_id]], tblwhouse[], tblwhouse[warehouse_name],FALSE() )), "Invalid", "Valid")</f>
        <v>Valid</v>
      </c>
    </row>
    <row r="8035" customFormat="false" ht="15" hidden="false" customHeight="true" outlineLevel="0" collapsed="false">
      <c r="A8035" s="1" t="n">
        <v>8034</v>
      </c>
      <c r="B8035" s="1" t="n">
        <v>1</v>
      </c>
      <c r="C8035" s="1" t="n">
        <v>2821</v>
      </c>
      <c r="D8035" s="1" t="s">
        <v>15087</v>
      </c>
      <c r="E8035" s="1" t="n">
        <v>0</v>
      </c>
      <c r="F8035" s="1" t="n">
        <v>45</v>
      </c>
      <c r="G8035" s="1" t="n">
        <v>535.97</v>
      </c>
      <c r="H8035" s="4" t="n">
        <v>46049.6009388194</v>
      </c>
      <c r="I80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8034BT26520712821045535.9746049.6009388194</v>
      </c>
      <c r="J8035" s="1" t="n">
        <f aca="false">COUNTIF(I:I, $I8035)</f>
        <v>1</v>
      </c>
      <c r="K8035" s="1" t="str">
        <f aca="false">IF(ISNA(VLOOKUP(Table4[product_id], tblProducts[], tblProducts[product_name],FALSE() )), "Invalid", "Valid")</f>
        <v>Valid</v>
      </c>
      <c r="L8035" s="5" t="str">
        <f aca="false">IF(ISNA(VLOOKUP(Table4[[#This Row],[warehouse_id]], tblwhouse[], tblwhouse[warehouse_name],FALSE() )), "Invalid", "Valid")</f>
        <v>Valid</v>
      </c>
    </row>
    <row r="8036" customFormat="false" ht="15" hidden="false" customHeight="true" outlineLevel="0" collapsed="false">
      <c r="A8036" s="1" t="n">
        <v>8035</v>
      </c>
      <c r="B8036" s="1" t="n">
        <v>4</v>
      </c>
      <c r="C8036" s="1" t="n">
        <v>871</v>
      </c>
      <c r="D8036" s="1" t="s">
        <v>15088</v>
      </c>
      <c r="E8036" s="1" t="n">
        <v>388</v>
      </c>
      <c r="F8036" s="1" t="n">
        <v>28</v>
      </c>
      <c r="G8036" s="1" t="n">
        <v>759.1</v>
      </c>
      <c r="H8036" s="4" t="n">
        <v>45996.6009388194</v>
      </c>
      <c r="I80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8035BT430461487138828759.145996.6009388194</v>
      </c>
      <c r="J8036" s="1" t="n">
        <f aca="false">COUNTIF(I:I, $I8036)</f>
        <v>1</v>
      </c>
      <c r="K8036" s="1" t="str">
        <f aca="false">IF(ISNA(VLOOKUP(Table4[product_id], tblProducts[], tblProducts[product_name],FALSE() )), "Invalid", "Valid")</f>
        <v>Valid</v>
      </c>
      <c r="L8036" s="5" t="str">
        <f aca="false">IF(ISNA(VLOOKUP(Table4[[#This Row],[warehouse_id]], tblwhouse[], tblwhouse[warehouse_name],FALSE() )), "Invalid", "Valid")</f>
        <v>Valid</v>
      </c>
    </row>
    <row r="8037" customFormat="false" ht="15" hidden="false" customHeight="true" outlineLevel="0" collapsed="false">
      <c r="A8037" s="1" t="n">
        <v>8036</v>
      </c>
      <c r="B8037" s="1" t="n">
        <v>1</v>
      </c>
      <c r="C8037" s="1" t="n">
        <v>300</v>
      </c>
      <c r="D8037" s="1" t="s">
        <v>15089</v>
      </c>
      <c r="E8037" s="1" t="n">
        <v>458</v>
      </c>
      <c r="F8037" s="1" t="n">
        <v>68</v>
      </c>
      <c r="G8037" s="1" t="n">
        <v>1161.03</v>
      </c>
      <c r="H8037" s="4" t="n">
        <v>46050.6009388194</v>
      </c>
      <c r="I80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8036BT5394331300458681161.0346050.6009388194</v>
      </c>
      <c r="J8037" s="1" t="n">
        <f aca="false">COUNTIF(I:I, $I8037)</f>
        <v>1</v>
      </c>
      <c r="K8037" s="1" t="str">
        <f aca="false">IF(ISNA(VLOOKUP(Table4[product_id], tblProducts[], tblProducts[product_name],FALSE() )), "Invalid", "Valid")</f>
        <v>Valid</v>
      </c>
      <c r="L8037" s="5" t="str">
        <f aca="false">IF(ISNA(VLOOKUP(Table4[[#This Row],[warehouse_id]], tblwhouse[], tblwhouse[warehouse_name],FALSE() )), "Invalid", "Valid")</f>
        <v>Valid</v>
      </c>
    </row>
    <row r="8038" customFormat="false" ht="15" hidden="false" customHeight="true" outlineLevel="0" collapsed="false">
      <c r="A8038" s="1" t="n">
        <v>8037</v>
      </c>
      <c r="B8038" s="1" t="n">
        <v>1</v>
      </c>
      <c r="C8038" s="1" t="n">
        <v>2777</v>
      </c>
      <c r="D8038" s="1" t="s">
        <v>15090</v>
      </c>
      <c r="E8038" s="1" t="n">
        <v>489</v>
      </c>
      <c r="F8038" s="1" t="n">
        <v>27</v>
      </c>
      <c r="G8038" s="1" t="n">
        <v>152.11</v>
      </c>
      <c r="H8038" s="4" t="n">
        <v>46003.6009388194</v>
      </c>
      <c r="I80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8037BT9891501277748927152.1146003.6009388194</v>
      </c>
      <c r="J8038" s="1" t="n">
        <f aca="false">COUNTIF(I:I, $I8038)</f>
        <v>1</v>
      </c>
      <c r="K8038" s="1" t="str">
        <f aca="false">IF(ISNA(VLOOKUP(Table4[product_id], tblProducts[], tblProducts[product_name],FALSE() )), "Invalid", "Valid")</f>
        <v>Valid</v>
      </c>
      <c r="L8038" s="5" t="str">
        <f aca="false">IF(ISNA(VLOOKUP(Table4[[#This Row],[warehouse_id]], tblwhouse[], tblwhouse[warehouse_name],FALSE() )), "Invalid", "Valid")</f>
        <v>Valid</v>
      </c>
    </row>
    <row r="8039" customFormat="false" ht="15" hidden="false" customHeight="true" outlineLevel="0" collapsed="false">
      <c r="A8039" s="1" t="n">
        <v>8038</v>
      </c>
      <c r="B8039" s="1" t="n">
        <v>4</v>
      </c>
      <c r="C8039" s="1" t="n">
        <v>1604</v>
      </c>
      <c r="D8039" s="1" t="s">
        <v>15091</v>
      </c>
      <c r="E8039" s="1" t="n">
        <v>174</v>
      </c>
      <c r="F8039" s="1" t="n">
        <v>35</v>
      </c>
      <c r="G8039" s="1" t="n">
        <v>1299.36</v>
      </c>
      <c r="H8039" s="4" t="n">
        <v>46125.6009388194</v>
      </c>
      <c r="I80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8038BT63377041604174351299.3646125.6009388194</v>
      </c>
      <c r="J8039" s="1" t="n">
        <f aca="false">COUNTIF(I:I, $I8039)</f>
        <v>1</v>
      </c>
      <c r="K8039" s="1" t="str">
        <f aca="false">IF(ISNA(VLOOKUP(Table4[product_id], tblProducts[], tblProducts[product_name],FALSE() )), "Invalid", "Valid")</f>
        <v>Valid</v>
      </c>
      <c r="L8039" s="5" t="str">
        <f aca="false">IF(ISNA(VLOOKUP(Table4[[#This Row],[warehouse_id]], tblwhouse[], tblwhouse[warehouse_name],FALSE() )), "Invalid", "Valid")</f>
        <v>Valid</v>
      </c>
    </row>
    <row r="8040" customFormat="false" ht="15" hidden="false" customHeight="true" outlineLevel="0" collapsed="false">
      <c r="A8040" s="1" t="n">
        <v>8039</v>
      </c>
      <c r="B8040" s="1" t="n">
        <v>3</v>
      </c>
      <c r="C8040" s="1" t="n">
        <v>616</v>
      </c>
      <c r="D8040" s="1" t="s">
        <v>15092</v>
      </c>
      <c r="E8040" s="1" t="n">
        <v>411</v>
      </c>
      <c r="F8040" s="1" t="n">
        <v>54</v>
      </c>
      <c r="G8040" s="1" t="n">
        <v>97.98</v>
      </c>
      <c r="H8040" s="4" t="n">
        <v>45932.6009388194</v>
      </c>
      <c r="I80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8039BT88366836164115497.9845932.6009388194</v>
      </c>
      <c r="J8040" s="1" t="n">
        <f aca="false">COUNTIF(I:I, $I8040)</f>
        <v>1</v>
      </c>
      <c r="K8040" s="1" t="str">
        <f aca="false">IF(ISNA(VLOOKUP(Table4[product_id], tblProducts[], tblProducts[product_name],FALSE() )), "Invalid", "Valid")</f>
        <v>Valid</v>
      </c>
      <c r="L8040" s="5" t="str">
        <f aca="false">IF(ISNA(VLOOKUP(Table4[[#This Row],[warehouse_id]], tblwhouse[], tblwhouse[warehouse_name],FALSE() )), "Invalid", "Valid")</f>
        <v>Valid</v>
      </c>
    </row>
    <row r="8041" customFormat="false" ht="15" hidden="false" customHeight="true" outlineLevel="0" collapsed="false">
      <c r="A8041" s="1" t="n">
        <v>8040</v>
      </c>
      <c r="B8041" s="1" t="n">
        <v>2</v>
      </c>
      <c r="C8041" s="1" t="n">
        <v>1919</v>
      </c>
      <c r="D8041" s="1" t="s">
        <v>15093</v>
      </c>
      <c r="E8041" s="1" t="n">
        <v>274</v>
      </c>
      <c r="F8041" s="1" t="n">
        <v>43</v>
      </c>
      <c r="G8041" s="1" t="n">
        <v>487.64</v>
      </c>
      <c r="H8041" s="4" t="n">
        <v>45891.6009388194</v>
      </c>
      <c r="I80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8040BT4784752191927443487.6445891.6009388194</v>
      </c>
      <c r="J8041" s="1" t="n">
        <f aca="false">COUNTIF(I:I, $I8041)</f>
        <v>1</v>
      </c>
      <c r="K8041" s="1" t="str">
        <f aca="false">IF(ISNA(VLOOKUP(Table4[product_id], tblProducts[], tblProducts[product_name],FALSE() )), "Invalid", "Valid")</f>
        <v>Valid</v>
      </c>
      <c r="L8041" s="5" t="str">
        <f aca="false">IF(ISNA(VLOOKUP(Table4[[#This Row],[warehouse_id]], tblwhouse[], tblwhouse[warehouse_name],FALSE() )), "Invalid", "Valid")</f>
        <v>Valid</v>
      </c>
    </row>
    <row r="8042" customFormat="false" ht="15" hidden="false" customHeight="true" outlineLevel="0" collapsed="false">
      <c r="A8042" s="1" t="n">
        <v>8041</v>
      </c>
      <c r="B8042" s="1" t="n">
        <v>4</v>
      </c>
      <c r="C8042" s="1" t="n">
        <v>60</v>
      </c>
      <c r="D8042" s="1" t="s">
        <v>15094</v>
      </c>
      <c r="E8042" s="1" t="n">
        <v>177</v>
      </c>
      <c r="F8042" s="1" t="n">
        <v>54</v>
      </c>
      <c r="G8042" s="1" t="n">
        <v>542.94</v>
      </c>
      <c r="H8042" s="4" t="n">
        <v>46110.6009388194</v>
      </c>
      <c r="I80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8041BT57907646017754542.9446110.6009388194</v>
      </c>
      <c r="J8042" s="1" t="n">
        <f aca="false">COUNTIF(I:I, $I8042)</f>
        <v>1</v>
      </c>
      <c r="K8042" s="1" t="str">
        <f aca="false">IF(ISNA(VLOOKUP(Table4[product_id], tblProducts[], tblProducts[product_name],FALSE() )), "Invalid", "Valid")</f>
        <v>Valid</v>
      </c>
      <c r="L8042" s="5" t="str">
        <f aca="false">IF(ISNA(VLOOKUP(Table4[[#This Row],[warehouse_id]], tblwhouse[], tblwhouse[warehouse_name],FALSE() )), "Invalid", "Valid")</f>
        <v>Valid</v>
      </c>
    </row>
    <row r="8043" customFormat="false" ht="15" hidden="false" customHeight="true" outlineLevel="0" collapsed="false">
      <c r="A8043" s="1" t="n">
        <v>8042</v>
      </c>
      <c r="B8043" s="1" t="n">
        <v>3</v>
      </c>
      <c r="C8043" s="1" t="n">
        <v>840</v>
      </c>
      <c r="D8043" s="1" t="s">
        <v>15095</v>
      </c>
      <c r="E8043" s="1" t="n">
        <v>426</v>
      </c>
      <c r="F8043" s="1" t="n">
        <v>61</v>
      </c>
      <c r="G8043" s="1" t="n">
        <v>1196.3</v>
      </c>
      <c r="H8043" s="4" t="n">
        <v>46168.6009388194</v>
      </c>
      <c r="I80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8042BT9036033840426611196.346168.6009388194</v>
      </c>
      <c r="J8043" s="1" t="n">
        <f aca="false">COUNTIF(I:I, $I8043)</f>
        <v>1</v>
      </c>
      <c r="K8043" s="1" t="str">
        <f aca="false">IF(ISNA(VLOOKUP(Table4[product_id], tblProducts[], tblProducts[product_name],FALSE() )), "Invalid", "Valid")</f>
        <v>Valid</v>
      </c>
      <c r="L8043" s="5" t="str">
        <f aca="false">IF(ISNA(VLOOKUP(Table4[[#This Row],[warehouse_id]], tblwhouse[], tblwhouse[warehouse_name],FALSE() )), "Invalid", "Valid")</f>
        <v>Valid</v>
      </c>
    </row>
    <row r="8044" customFormat="false" ht="15" hidden="false" customHeight="true" outlineLevel="0" collapsed="false">
      <c r="A8044" s="1" t="n">
        <v>8043</v>
      </c>
      <c r="B8044" s="1" t="n">
        <v>2</v>
      </c>
      <c r="C8044" s="1" t="n">
        <v>389</v>
      </c>
      <c r="D8044" s="1" t="s">
        <v>15096</v>
      </c>
      <c r="E8044" s="1" t="n">
        <v>369</v>
      </c>
      <c r="F8044" s="1" t="n">
        <v>29</v>
      </c>
      <c r="G8044" s="1" t="n">
        <v>1361.48</v>
      </c>
      <c r="H8044" s="4" t="n">
        <v>45947.6009388194</v>
      </c>
      <c r="I80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8043BT2017632389369291361.4845947.6009388194</v>
      </c>
      <c r="J8044" s="1" t="n">
        <f aca="false">COUNTIF(I:I, $I8044)</f>
        <v>1</v>
      </c>
      <c r="K8044" s="1" t="str">
        <f aca="false">IF(ISNA(VLOOKUP(Table4[product_id], tblProducts[], tblProducts[product_name],FALSE() )), "Invalid", "Valid")</f>
        <v>Valid</v>
      </c>
      <c r="L8044" s="5" t="str">
        <f aca="false">IF(ISNA(VLOOKUP(Table4[[#This Row],[warehouse_id]], tblwhouse[], tblwhouse[warehouse_name],FALSE() )), "Invalid", "Valid")</f>
        <v>Valid</v>
      </c>
    </row>
    <row r="8045" customFormat="false" ht="15" hidden="false" customHeight="true" outlineLevel="0" collapsed="false">
      <c r="A8045" s="1" t="n">
        <v>8044</v>
      </c>
      <c r="B8045" s="1" t="n">
        <v>1</v>
      </c>
      <c r="C8045" s="1" t="n">
        <v>2112</v>
      </c>
      <c r="D8045" s="1" t="s">
        <v>15097</v>
      </c>
      <c r="E8045" s="1" t="n">
        <v>154</v>
      </c>
      <c r="F8045" s="1" t="n">
        <v>65</v>
      </c>
      <c r="G8045" s="1" t="n">
        <v>112.61</v>
      </c>
      <c r="H8045" s="4" t="n">
        <v>45947.6009388194</v>
      </c>
      <c r="I80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8044BT4891061211215465112.6145947.6009388194</v>
      </c>
      <c r="J8045" s="1" t="n">
        <f aca="false">COUNTIF(I:I, $I8045)</f>
        <v>1</v>
      </c>
      <c r="K8045" s="1" t="str">
        <f aca="false">IF(ISNA(VLOOKUP(Table4[product_id], tblProducts[], tblProducts[product_name],FALSE() )), "Invalid", "Valid")</f>
        <v>Valid</v>
      </c>
      <c r="L8045" s="5" t="str">
        <f aca="false">IF(ISNA(VLOOKUP(Table4[[#This Row],[warehouse_id]], tblwhouse[], tblwhouse[warehouse_name],FALSE() )), "Invalid", "Valid")</f>
        <v>Valid</v>
      </c>
    </row>
    <row r="8046" customFormat="false" ht="15" hidden="false" customHeight="true" outlineLevel="0" collapsed="false">
      <c r="A8046" s="1" t="n">
        <v>8045</v>
      </c>
      <c r="B8046" s="1" t="n">
        <v>3</v>
      </c>
      <c r="C8046" s="1" t="n">
        <v>2624</v>
      </c>
      <c r="D8046" s="1" t="s">
        <v>15098</v>
      </c>
      <c r="E8046" s="1" t="n">
        <v>484</v>
      </c>
      <c r="F8046" s="1" t="n">
        <v>51</v>
      </c>
      <c r="G8046" s="1" t="n">
        <v>951.39</v>
      </c>
      <c r="H8046" s="4" t="n">
        <v>46146.6009388194</v>
      </c>
      <c r="I80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8045BT9372373262448451951.3946146.6009388194</v>
      </c>
      <c r="J8046" s="1" t="n">
        <f aca="false">COUNTIF(I:I, $I8046)</f>
        <v>1</v>
      </c>
      <c r="K8046" s="1" t="str">
        <f aca="false">IF(ISNA(VLOOKUP(Table4[product_id], tblProducts[], tblProducts[product_name],FALSE() )), "Invalid", "Valid")</f>
        <v>Valid</v>
      </c>
      <c r="L8046" s="5" t="str">
        <f aca="false">IF(ISNA(VLOOKUP(Table4[[#This Row],[warehouse_id]], tblwhouse[], tblwhouse[warehouse_name],FALSE() )), "Invalid", "Valid")</f>
        <v>Valid</v>
      </c>
    </row>
    <row r="8047" customFormat="false" ht="15" hidden="false" customHeight="true" outlineLevel="0" collapsed="false">
      <c r="A8047" s="1" t="n">
        <v>8046</v>
      </c>
      <c r="B8047" s="1" t="n">
        <v>1</v>
      </c>
      <c r="C8047" s="1" t="n">
        <v>625</v>
      </c>
      <c r="D8047" s="1" t="s">
        <v>15099</v>
      </c>
      <c r="E8047" s="1" t="n">
        <v>447</v>
      </c>
      <c r="F8047" s="1" t="n">
        <v>27</v>
      </c>
      <c r="G8047" s="1" t="n">
        <v>1237.33</v>
      </c>
      <c r="H8047" s="4" t="n">
        <v>46213.6009388194</v>
      </c>
      <c r="I80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8046BT9320051625447271237.3346213.6009388194</v>
      </c>
      <c r="J8047" s="1" t="n">
        <f aca="false">COUNTIF(I:I, $I8047)</f>
        <v>1</v>
      </c>
      <c r="K8047" s="1" t="str">
        <f aca="false">IF(ISNA(VLOOKUP(Table4[product_id], tblProducts[], tblProducts[product_name],FALSE() )), "Invalid", "Valid")</f>
        <v>Valid</v>
      </c>
      <c r="L8047" s="5" t="str">
        <f aca="false">IF(ISNA(VLOOKUP(Table4[[#This Row],[warehouse_id]], tblwhouse[], tblwhouse[warehouse_name],FALSE() )), "Invalid", "Valid")</f>
        <v>Valid</v>
      </c>
    </row>
    <row r="8048" customFormat="false" ht="15" hidden="false" customHeight="true" outlineLevel="0" collapsed="false">
      <c r="A8048" s="1" t="n">
        <v>8047</v>
      </c>
      <c r="B8048" s="1" t="n">
        <v>1</v>
      </c>
      <c r="C8048" s="1" t="n">
        <v>602</v>
      </c>
      <c r="D8048" s="1" t="s">
        <v>15100</v>
      </c>
      <c r="E8048" s="1" t="n">
        <v>448</v>
      </c>
      <c r="F8048" s="1" t="n">
        <v>34</v>
      </c>
      <c r="G8048" s="1" t="n">
        <v>771.58</v>
      </c>
      <c r="H8048" s="4" t="n">
        <v>46090.600938831</v>
      </c>
      <c r="I80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8047BT812777160244834771.5846090.600938831</v>
      </c>
      <c r="J8048" s="1" t="n">
        <f aca="false">COUNTIF(I:I, $I8048)</f>
        <v>1</v>
      </c>
      <c r="K8048" s="1" t="str">
        <f aca="false">IF(ISNA(VLOOKUP(Table4[product_id], tblProducts[], tblProducts[product_name],FALSE() )), "Invalid", "Valid")</f>
        <v>Valid</v>
      </c>
      <c r="L8048" s="5" t="str">
        <f aca="false">IF(ISNA(VLOOKUP(Table4[[#This Row],[warehouse_id]], tblwhouse[], tblwhouse[warehouse_name],FALSE() )), "Invalid", "Valid")</f>
        <v>Valid</v>
      </c>
    </row>
    <row r="8049" customFormat="false" ht="15" hidden="false" customHeight="true" outlineLevel="0" collapsed="false">
      <c r="A8049" s="1" t="n">
        <v>8048</v>
      </c>
      <c r="B8049" s="1" t="n">
        <v>1</v>
      </c>
      <c r="C8049" s="1" t="n">
        <v>2222</v>
      </c>
      <c r="D8049" s="1" t="s">
        <v>15101</v>
      </c>
      <c r="E8049" s="1" t="n">
        <v>362</v>
      </c>
      <c r="F8049" s="1" t="n">
        <v>70</v>
      </c>
      <c r="G8049" s="1" t="n">
        <v>1222.72</v>
      </c>
      <c r="H8049" s="4" t="n">
        <v>45987.600938831</v>
      </c>
      <c r="I80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8048BT49676912222362701222.7245987.600938831</v>
      </c>
      <c r="J8049" s="1" t="n">
        <f aca="false">COUNTIF(I:I, $I8049)</f>
        <v>1</v>
      </c>
      <c r="K8049" s="1" t="str">
        <f aca="false">IF(ISNA(VLOOKUP(Table4[product_id], tblProducts[], tblProducts[product_name],FALSE() )), "Invalid", "Valid")</f>
        <v>Valid</v>
      </c>
      <c r="L8049" s="5" t="str">
        <f aca="false">IF(ISNA(VLOOKUP(Table4[[#This Row],[warehouse_id]], tblwhouse[], tblwhouse[warehouse_name],FALSE() )), "Invalid", "Valid")</f>
        <v>Valid</v>
      </c>
    </row>
    <row r="8050" customFormat="false" ht="15" hidden="false" customHeight="true" outlineLevel="0" collapsed="false">
      <c r="A8050" s="1" t="n">
        <v>8049</v>
      </c>
      <c r="B8050" s="1" t="n">
        <v>1</v>
      </c>
      <c r="C8050" s="1" t="n">
        <v>578</v>
      </c>
      <c r="D8050" s="1" t="s">
        <v>15102</v>
      </c>
      <c r="E8050" s="1" t="n">
        <v>195</v>
      </c>
      <c r="F8050" s="1" t="n">
        <v>24</v>
      </c>
      <c r="G8050" s="1" t="n">
        <v>1328.39</v>
      </c>
      <c r="H8050" s="4" t="n">
        <v>45902.600938831</v>
      </c>
      <c r="I80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8049BT3267971578195241328.3945902.600938831</v>
      </c>
      <c r="J8050" s="1" t="n">
        <f aca="false">COUNTIF(I:I, $I8050)</f>
        <v>1</v>
      </c>
      <c r="K8050" s="1" t="str">
        <f aca="false">IF(ISNA(VLOOKUP(Table4[product_id], tblProducts[], tblProducts[product_name],FALSE() )), "Invalid", "Valid")</f>
        <v>Valid</v>
      </c>
      <c r="L8050" s="5" t="str">
        <f aca="false">IF(ISNA(VLOOKUP(Table4[[#This Row],[warehouse_id]], tblwhouse[], tblwhouse[warehouse_name],FALSE() )), "Invalid", "Valid")</f>
        <v>Valid</v>
      </c>
    </row>
    <row r="8051" customFormat="false" ht="15" hidden="false" customHeight="true" outlineLevel="0" collapsed="false">
      <c r="A8051" s="1" t="n">
        <v>8050</v>
      </c>
      <c r="B8051" s="1" t="n">
        <v>1</v>
      </c>
      <c r="C8051" s="1" t="n">
        <v>148</v>
      </c>
      <c r="D8051" s="1" t="s">
        <v>15103</v>
      </c>
      <c r="E8051" s="1" t="n">
        <v>265</v>
      </c>
      <c r="F8051" s="1" t="n">
        <v>38</v>
      </c>
      <c r="G8051" s="1" t="n">
        <v>334.33</v>
      </c>
      <c r="H8051" s="4" t="n">
        <v>46161.600938831</v>
      </c>
      <c r="I80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8050BT357467114826538334.3346161.600938831</v>
      </c>
      <c r="J8051" s="1" t="n">
        <f aca="false">COUNTIF(I:I, $I8051)</f>
        <v>1</v>
      </c>
      <c r="K8051" s="1" t="str">
        <f aca="false">IF(ISNA(VLOOKUP(Table4[product_id], tblProducts[], tblProducts[product_name],FALSE() )), "Invalid", "Valid")</f>
        <v>Valid</v>
      </c>
      <c r="L8051" s="5" t="str">
        <f aca="false">IF(ISNA(VLOOKUP(Table4[[#This Row],[warehouse_id]], tblwhouse[], tblwhouse[warehouse_name],FALSE() )), "Invalid", "Valid")</f>
        <v>Valid</v>
      </c>
    </row>
    <row r="8052" customFormat="false" ht="15" hidden="false" customHeight="true" outlineLevel="0" collapsed="false">
      <c r="A8052" s="1" t="n">
        <v>8051</v>
      </c>
      <c r="B8052" s="1" t="n">
        <v>3</v>
      </c>
      <c r="C8052" s="1" t="n">
        <v>135</v>
      </c>
      <c r="D8052" s="1" t="s">
        <v>15104</v>
      </c>
      <c r="E8052" s="1" t="n">
        <v>104</v>
      </c>
      <c r="F8052" s="1" t="n">
        <v>51</v>
      </c>
      <c r="G8052" s="1" t="n">
        <v>1423.86</v>
      </c>
      <c r="H8052" s="4" t="n">
        <v>45890.600938831</v>
      </c>
      <c r="I80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8051BT6619403135104511423.8645890.600938831</v>
      </c>
      <c r="J8052" s="1" t="n">
        <f aca="false">COUNTIF(I:I, $I8052)</f>
        <v>1</v>
      </c>
      <c r="K8052" s="1" t="str">
        <f aca="false">IF(ISNA(VLOOKUP(Table4[product_id], tblProducts[], tblProducts[product_name],FALSE() )), "Invalid", "Valid")</f>
        <v>Valid</v>
      </c>
      <c r="L8052" s="5" t="str">
        <f aca="false">IF(ISNA(VLOOKUP(Table4[[#This Row],[warehouse_id]], tblwhouse[], tblwhouse[warehouse_name],FALSE() )), "Invalid", "Valid")</f>
        <v>Valid</v>
      </c>
    </row>
    <row r="8053" customFormat="false" ht="15" hidden="false" customHeight="true" outlineLevel="0" collapsed="false">
      <c r="A8053" s="1" t="n">
        <v>8052</v>
      </c>
      <c r="B8053" s="1" t="n">
        <v>3</v>
      </c>
      <c r="C8053" s="1" t="n">
        <v>282</v>
      </c>
      <c r="D8053" s="1" t="s">
        <v>15105</v>
      </c>
      <c r="E8053" s="1" t="n">
        <v>205</v>
      </c>
      <c r="F8053" s="1" t="n">
        <v>59</v>
      </c>
      <c r="G8053" s="1" t="n">
        <v>956.57</v>
      </c>
      <c r="H8053" s="4" t="n">
        <v>45990.600938831</v>
      </c>
      <c r="I80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8052BT295086328220559956.5745990.600938831</v>
      </c>
      <c r="J8053" s="1" t="n">
        <f aca="false">COUNTIF(I:I, $I8053)</f>
        <v>1</v>
      </c>
      <c r="K8053" s="1" t="str">
        <f aca="false">IF(ISNA(VLOOKUP(Table4[product_id], tblProducts[], tblProducts[product_name],FALSE() )), "Invalid", "Valid")</f>
        <v>Valid</v>
      </c>
      <c r="L8053" s="5" t="str">
        <f aca="false">IF(ISNA(VLOOKUP(Table4[[#This Row],[warehouse_id]], tblwhouse[], tblwhouse[warehouse_name],FALSE() )), "Invalid", "Valid")</f>
        <v>Valid</v>
      </c>
    </row>
    <row r="8054" customFormat="false" ht="15" hidden="false" customHeight="true" outlineLevel="0" collapsed="false">
      <c r="A8054" s="1" t="n">
        <v>8053</v>
      </c>
      <c r="B8054" s="1" t="n">
        <v>2</v>
      </c>
      <c r="C8054" s="1" t="n">
        <v>2145</v>
      </c>
      <c r="D8054" s="1" t="s">
        <v>15106</v>
      </c>
      <c r="E8054" s="1" t="n">
        <v>5</v>
      </c>
      <c r="F8054" s="1" t="n">
        <v>52</v>
      </c>
      <c r="G8054" s="1" t="n">
        <v>584.2</v>
      </c>
      <c r="H8054" s="4" t="n">
        <v>46217.600938831</v>
      </c>
      <c r="I80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8053BT20623622145552584.246217.600938831</v>
      </c>
      <c r="J8054" s="1" t="n">
        <f aca="false">COUNTIF(I:I, $I8054)</f>
        <v>1</v>
      </c>
      <c r="K8054" s="1" t="str">
        <f aca="false">IF(ISNA(VLOOKUP(Table4[product_id], tblProducts[], tblProducts[product_name],FALSE() )), "Invalid", "Valid")</f>
        <v>Valid</v>
      </c>
      <c r="L8054" s="5" t="str">
        <f aca="false">IF(ISNA(VLOOKUP(Table4[[#This Row],[warehouse_id]], tblwhouse[], tblwhouse[warehouse_name],FALSE() )), "Invalid", "Valid")</f>
        <v>Valid</v>
      </c>
    </row>
    <row r="8055" customFormat="false" ht="15" hidden="false" customHeight="true" outlineLevel="0" collapsed="false">
      <c r="A8055" s="1" t="n">
        <v>8054</v>
      </c>
      <c r="B8055" s="1" t="n">
        <v>3</v>
      </c>
      <c r="C8055" s="1" t="n">
        <v>2854</v>
      </c>
      <c r="D8055" s="1" t="s">
        <v>15107</v>
      </c>
      <c r="E8055" s="1" t="n">
        <v>269</v>
      </c>
      <c r="F8055" s="1" t="n">
        <v>46</v>
      </c>
      <c r="G8055" s="1" t="n">
        <v>578.82</v>
      </c>
      <c r="H8055" s="4" t="n">
        <v>46187.600938831</v>
      </c>
      <c r="I80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8054BT4158963285426946578.8246187.600938831</v>
      </c>
      <c r="J8055" s="1" t="n">
        <f aca="false">COUNTIF(I:I, $I8055)</f>
        <v>1</v>
      </c>
      <c r="K8055" s="1" t="str">
        <f aca="false">IF(ISNA(VLOOKUP(Table4[product_id], tblProducts[], tblProducts[product_name],FALSE() )), "Invalid", "Valid")</f>
        <v>Valid</v>
      </c>
      <c r="L8055" s="5" t="str">
        <f aca="false">IF(ISNA(VLOOKUP(Table4[[#This Row],[warehouse_id]], tblwhouse[], tblwhouse[warehouse_name],FALSE() )), "Invalid", "Valid")</f>
        <v>Valid</v>
      </c>
    </row>
    <row r="8056" customFormat="false" ht="15" hidden="false" customHeight="true" outlineLevel="0" collapsed="false">
      <c r="A8056" s="1" t="n">
        <v>8055</v>
      </c>
      <c r="B8056" s="1" t="n">
        <v>4</v>
      </c>
      <c r="C8056" s="1" t="n">
        <v>1134</v>
      </c>
      <c r="D8056" s="1" t="s">
        <v>15108</v>
      </c>
      <c r="E8056" s="1" t="n">
        <v>141</v>
      </c>
      <c r="F8056" s="1" t="n">
        <v>63</v>
      </c>
      <c r="G8056" s="1" t="n">
        <v>222.64</v>
      </c>
      <c r="H8056" s="4" t="n">
        <v>46069.600938831</v>
      </c>
      <c r="I80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8055BT9085684113414163222.6446069.600938831</v>
      </c>
      <c r="J8056" s="1" t="n">
        <f aca="false">COUNTIF(I:I, $I8056)</f>
        <v>1</v>
      </c>
      <c r="K8056" s="1" t="str">
        <f aca="false">IF(ISNA(VLOOKUP(Table4[product_id], tblProducts[], tblProducts[product_name],FALSE() )), "Invalid", "Valid")</f>
        <v>Valid</v>
      </c>
      <c r="L8056" s="5" t="str">
        <f aca="false">IF(ISNA(VLOOKUP(Table4[[#This Row],[warehouse_id]], tblwhouse[], tblwhouse[warehouse_name],FALSE() )), "Invalid", "Valid")</f>
        <v>Valid</v>
      </c>
    </row>
    <row r="8057" customFormat="false" ht="15" hidden="false" customHeight="true" outlineLevel="0" collapsed="false">
      <c r="A8057" s="1" t="n">
        <v>8056</v>
      </c>
      <c r="B8057" s="1" t="n">
        <v>2</v>
      </c>
      <c r="C8057" s="1" t="n">
        <v>1267</v>
      </c>
      <c r="D8057" s="1" t="s">
        <v>15109</v>
      </c>
      <c r="E8057" s="1" t="n">
        <v>360</v>
      </c>
      <c r="F8057" s="1" t="n">
        <v>48</v>
      </c>
      <c r="G8057" s="1" t="n">
        <v>888.75</v>
      </c>
      <c r="H8057" s="4" t="n">
        <v>46196.600938831</v>
      </c>
      <c r="I80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8056BT8134832126736048888.7546196.600938831</v>
      </c>
      <c r="J8057" s="1" t="n">
        <f aca="false">COUNTIF(I:I, $I8057)</f>
        <v>1</v>
      </c>
      <c r="K8057" s="1" t="str">
        <f aca="false">IF(ISNA(VLOOKUP(Table4[product_id], tblProducts[], tblProducts[product_name],FALSE() )), "Invalid", "Valid")</f>
        <v>Valid</v>
      </c>
      <c r="L8057" s="5" t="str">
        <f aca="false">IF(ISNA(VLOOKUP(Table4[[#This Row],[warehouse_id]], tblwhouse[], tblwhouse[warehouse_name],FALSE() )), "Invalid", "Valid")</f>
        <v>Valid</v>
      </c>
    </row>
    <row r="8058" customFormat="false" ht="15" hidden="false" customHeight="true" outlineLevel="0" collapsed="false">
      <c r="A8058" s="1" t="n">
        <v>8057</v>
      </c>
      <c r="B8058" s="1" t="n">
        <v>2</v>
      </c>
      <c r="C8058" s="1" t="n">
        <v>1284</v>
      </c>
      <c r="D8058" s="1" t="s">
        <v>15110</v>
      </c>
      <c r="E8058" s="1" t="n">
        <v>473</v>
      </c>
      <c r="F8058" s="1" t="n">
        <v>33</v>
      </c>
      <c r="G8058" s="1" t="n">
        <v>907.32</v>
      </c>
      <c r="H8058" s="4" t="n">
        <v>46114.600938831</v>
      </c>
      <c r="I80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8057BT6182242128447333907.3246114.600938831</v>
      </c>
      <c r="J8058" s="1" t="n">
        <f aca="false">COUNTIF(I:I, $I8058)</f>
        <v>1</v>
      </c>
      <c r="K8058" s="1" t="str">
        <f aca="false">IF(ISNA(VLOOKUP(Table4[product_id], tblProducts[], tblProducts[product_name],FALSE() )), "Invalid", "Valid")</f>
        <v>Valid</v>
      </c>
      <c r="L8058" s="5" t="str">
        <f aca="false">IF(ISNA(VLOOKUP(Table4[[#This Row],[warehouse_id]], tblwhouse[], tblwhouse[warehouse_name],FALSE() )), "Invalid", "Valid")</f>
        <v>Valid</v>
      </c>
    </row>
    <row r="8059" customFormat="false" ht="15" hidden="false" customHeight="true" outlineLevel="0" collapsed="false">
      <c r="A8059" s="1" t="n">
        <v>8058</v>
      </c>
      <c r="B8059" s="1" t="n">
        <v>2</v>
      </c>
      <c r="C8059" s="1" t="n">
        <v>2894</v>
      </c>
      <c r="D8059" s="1" t="s">
        <v>15111</v>
      </c>
      <c r="E8059" s="1" t="n">
        <v>229</v>
      </c>
      <c r="F8059" s="1" t="n">
        <v>24</v>
      </c>
      <c r="G8059" s="1" t="n">
        <v>656.19</v>
      </c>
      <c r="H8059" s="4" t="n">
        <v>46172.600938831</v>
      </c>
      <c r="I80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8058BT6905302289422924656.1946172.600938831</v>
      </c>
      <c r="J8059" s="1" t="n">
        <f aca="false">COUNTIF(I:I, $I8059)</f>
        <v>1</v>
      </c>
      <c r="K8059" s="1" t="str">
        <f aca="false">IF(ISNA(VLOOKUP(Table4[product_id], tblProducts[], tblProducts[product_name],FALSE() )), "Invalid", "Valid")</f>
        <v>Valid</v>
      </c>
      <c r="L8059" s="5" t="str">
        <f aca="false">IF(ISNA(VLOOKUP(Table4[[#This Row],[warehouse_id]], tblwhouse[], tblwhouse[warehouse_name],FALSE() )), "Invalid", "Valid")</f>
        <v>Valid</v>
      </c>
    </row>
    <row r="8060" customFormat="false" ht="15" hidden="false" customHeight="true" outlineLevel="0" collapsed="false">
      <c r="A8060" s="1" t="n">
        <v>8059</v>
      </c>
      <c r="B8060" s="1" t="n">
        <v>1</v>
      </c>
      <c r="C8060" s="1" t="n">
        <v>1956</v>
      </c>
      <c r="D8060" s="1" t="s">
        <v>15112</v>
      </c>
      <c r="E8060" s="1" t="n">
        <v>81</v>
      </c>
      <c r="F8060" s="1" t="n">
        <v>21</v>
      </c>
      <c r="G8060" s="1" t="n">
        <v>939.69</v>
      </c>
      <c r="H8060" s="4" t="n">
        <v>46052.600938831</v>
      </c>
      <c r="I80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8059BT133180119568121939.6946052.600938831</v>
      </c>
      <c r="J8060" s="1" t="n">
        <f aca="false">COUNTIF(I:I, $I8060)</f>
        <v>1</v>
      </c>
      <c r="K8060" s="1" t="str">
        <f aca="false">IF(ISNA(VLOOKUP(Table4[product_id], tblProducts[], tblProducts[product_name],FALSE() )), "Invalid", "Valid")</f>
        <v>Valid</v>
      </c>
      <c r="L8060" s="5" t="str">
        <f aca="false">IF(ISNA(VLOOKUP(Table4[[#This Row],[warehouse_id]], tblwhouse[], tblwhouse[warehouse_name],FALSE() )), "Invalid", "Valid")</f>
        <v>Valid</v>
      </c>
    </row>
    <row r="8061" customFormat="false" ht="15" hidden="false" customHeight="true" outlineLevel="0" collapsed="false">
      <c r="A8061" s="1" t="n">
        <v>8060</v>
      </c>
      <c r="B8061" s="1" t="n">
        <v>3</v>
      </c>
      <c r="C8061" s="1" t="n">
        <v>2309</v>
      </c>
      <c r="D8061" s="1" t="s">
        <v>15113</v>
      </c>
      <c r="E8061" s="1" t="n">
        <v>462</v>
      </c>
      <c r="F8061" s="1" t="n">
        <v>64</v>
      </c>
      <c r="G8061" s="1" t="n">
        <v>35.21</v>
      </c>
      <c r="H8061" s="4" t="n">
        <v>45898.600938831</v>
      </c>
      <c r="I80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8060BT964051323094626435.2145898.600938831</v>
      </c>
      <c r="J8061" s="1" t="n">
        <f aca="false">COUNTIF(I:I, $I8061)</f>
        <v>1</v>
      </c>
      <c r="K8061" s="1" t="str">
        <f aca="false">IF(ISNA(VLOOKUP(Table4[product_id], tblProducts[], tblProducts[product_name],FALSE() )), "Invalid", "Valid")</f>
        <v>Valid</v>
      </c>
      <c r="L8061" s="5" t="str">
        <f aca="false">IF(ISNA(VLOOKUP(Table4[[#This Row],[warehouse_id]], tblwhouse[], tblwhouse[warehouse_name],FALSE() )), "Invalid", "Valid")</f>
        <v>Valid</v>
      </c>
    </row>
    <row r="8062" customFormat="false" ht="15" hidden="false" customHeight="true" outlineLevel="0" collapsed="false">
      <c r="A8062" s="1" t="n">
        <v>8061</v>
      </c>
      <c r="B8062" s="1" t="n">
        <v>4</v>
      </c>
      <c r="C8062" s="1" t="n">
        <v>1821</v>
      </c>
      <c r="D8062" s="1" t="s">
        <v>15114</v>
      </c>
      <c r="E8062" s="1" t="n">
        <v>315</v>
      </c>
      <c r="F8062" s="1" t="n">
        <v>29</v>
      </c>
      <c r="G8062" s="1" t="n">
        <v>720.76</v>
      </c>
      <c r="H8062" s="4" t="n">
        <v>45857.600938831</v>
      </c>
      <c r="I80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8061BT8548834182131529720.7645857.600938831</v>
      </c>
      <c r="J8062" s="1" t="n">
        <f aca="false">COUNTIF(I:I, $I8062)</f>
        <v>1</v>
      </c>
      <c r="K8062" s="1" t="str">
        <f aca="false">IF(ISNA(VLOOKUP(Table4[product_id], tblProducts[], tblProducts[product_name],FALSE() )), "Invalid", "Valid")</f>
        <v>Valid</v>
      </c>
      <c r="L8062" s="5" t="str">
        <f aca="false">IF(ISNA(VLOOKUP(Table4[[#This Row],[warehouse_id]], tblwhouse[], tblwhouse[warehouse_name],FALSE() )), "Invalid", "Valid")</f>
        <v>Valid</v>
      </c>
    </row>
    <row r="8063" customFormat="false" ht="15" hidden="false" customHeight="true" outlineLevel="0" collapsed="false">
      <c r="A8063" s="1" t="n">
        <v>8062</v>
      </c>
      <c r="B8063" s="1" t="n">
        <v>2</v>
      </c>
      <c r="C8063" s="1" t="n">
        <v>2168</v>
      </c>
      <c r="D8063" s="1" t="s">
        <v>15115</v>
      </c>
      <c r="E8063" s="1" t="n">
        <v>489</v>
      </c>
      <c r="F8063" s="1" t="n">
        <v>22</v>
      </c>
      <c r="G8063" s="1" t="n">
        <v>1418.85</v>
      </c>
      <c r="H8063" s="4" t="n">
        <v>46160.600938831</v>
      </c>
      <c r="I80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8062BT47585522168489221418.8546160.600938831</v>
      </c>
      <c r="J8063" s="1" t="n">
        <f aca="false">COUNTIF(I:I, $I8063)</f>
        <v>1</v>
      </c>
      <c r="K8063" s="1" t="str">
        <f aca="false">IF(ISNA(VLOOKUP(Table4[product_id], tblProducts[], tblProducts[product_name],FALSE() )), "Invalid", "Valid")</f>
        <v>Valid</v>
      </c>
      <c r="L8063" s="5" t="str">
        <f aca="false">IF(ISNA(VLOOKUP(Table4[[#This Row],[warehouse_id]], tblwhouse[], tblwhouse[warehouse_name],FALSE() )), "Invalid", "Valid")</f>
        <v>Valid</v>
      </c>
    </row>
    <row r="8064" customFormat="false" ht="15" hidden="false" customHeight="true" outlineLevel="0" collapsed="false">
      <c r="A8064" s="1" t="n">
        <v>8063</v>
      </c>
      <c r="B8064" s="1" t="n">
        <v>1</v>
      </c>
      <c r="C8064" s="1" t="n">
        <v>1290</v>
      </c>
      <c r="D8064" s="1" t="s">
        <v>15116</v>
      </c>
      <c r="E8064" s="1" t="n">
        <v>321</v>
      </c>
      <c r="F8064" s="1" t="n">
        <v>51</v>
      </c>
      <c r="G8064" s="1" t="n">
        <v>1371.86</v>
      </c>
      <c r="H8064" s="4" t="n">
        <v>46203.600938831</v>
      </c>
      <c r="I80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8063BT36742711290321511371.8646203.600938831</v>
      </c>
      <c r="J8064" s="1" t="n">
        <f aca="false">COUNTIF(I:I, $I8064)</f>
        <v>1</v>
      </c>
      <c r="K8064" s="1" t="str">
        <f aca="false">IF(ISNA(VLOOKUP(Table4[product_id], tblProducts[], tblProducts[product_name],FALSE() )), "Invalid", "Valid")</f>
        <v>Valid</v>
      </c>
      <c r="L8064" s="5" t="str">
        <f aca="false">IF(ISNA(VLOOKUP(Table4[[#This Row],[warehouse_id]], tblwhouse[], tblwhouse[warehouse_name],FALSE() )), "Invalid", "Valid")</f>
        <v>Valid</v>
      </c>
    </row>
    <row r="8065" customFormat="false" ht="15" hidden="false" customHeight="true" outlineLevel="0" collapsed="false">
      <c r="A8065" s="1" t="n">
        <v>8064</v>
      </c>
      <c r="B8065" s="1" t="n">
        <v>4</v>
      </c>
      <c r="C8065" s="1" t="n">
        <v>1601</v>
      </c>
      <c r="D8065" s="1" t="s">
        <v>15117</v>
      </c>
      <c r="E8065" s="1" t="n">
        <v>366</v>
      </c>
      <c r="F8065" s="1" t="n">
        <v>68</v>
      </c>
      <c r="G8065" s="1" t="n">
        <v>199.25</v>
      </c>
      <c r="H8065" s="4" t="n">
        <v>46017.600938831</v>
      </c>
      <c r="I80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8064BT6422784160136668199.2546017.600938831</v>
      </c>
      <c r="J8065" s="1" t="n">
        <f aca="false">COUNTIF(I:I, $I8065)</f>
        <v>1</v>
      </c>
      <c r="K8065" s="1" t="str">
        <f aca="false">IF(ISNA(VLOOKUP(Table4[product_id], tblProducts[], tblProducts[product_name],FALSE() )), "Invalid", "Valid")</f>
        <v>Valid</v>
      </c>
      <c r="L8065" s="5" t="str">
        <f aca="false">IF(ISNA(VLOOKUP(Table4[[#This Row],[warehouse_id]], tblwhouse[], tblwhouse[warehouse_name],FALSE() )), "Invalid", "Valid")</f>
        <v>Valid</v>
      </c>
    </row>
    <row r="8066" customFormat="false" ht="15" hidden="false" customHeight="true" outlineLevel="0" collapsed="false">
      <c r="A8066" s="1" t="n">
        <v>8065</v>
      </c>
      <c r="B8066" s="1" t="n">
        <v>3</v>
      </c>
      <c r="C8066" s="1" t="n">
        <v>1336</v>
      </c>
      <c r="D8066" s="1" t="s">
        <v>15118</v>
      </c>
      <c r="E8066" s="1" t="n">
        <v>218</v>
      </c>
      <c r="F8066" s="1" t="n">
        <v>64</v>
      </c>
      <c r="G8066" s="1" t="n">
        <v>847.66</v>
      </c>
      <c r="H8066" s="4" t="n">
        <v>45994.600938831</v>
      </c>
      <c r="I80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8065BT4340243133621864847.6645994.600938831</v>
      </c>
      <c r="J8066" s="1" t="n">
        <f aca="false">COUNTIF(I:I, $I8066)</f>
        <v>1</v>
      </c>
      <c r="K8066" s="1" t="str">
        <f aca="false">IF(ISNA(VLOOKUP(Table4[product_id], tblProducts[], tblProducts[product_name],FALSE() )), "Invalid", "Valid")</f>
        <v>Valid</v>
      </c>
      <c r="L8066" s="5" t="str">
        <f aca="false">IF(ISNA(VLOOKUP(Table4[[#This Row],[warehouse_id]], tblwhouse[], tblwhouse[warehouse_name],FALSE() )), "Invalid", "Valid")</f>
        <v>Valid</v>
      </c>
    </row>
    <row r="8067" customFormat="false" ht="15" hidden="false" customHeight="true" outlineLevel="0" collapsed="false">
      <c r="A8067" s="1" t="n">
        <v>8066</v>
      </c>
      <c r="B8067" s="1" t="n">
        <v>1</v>
      </c>
      <c r="C8067" s="1" t="n">
        <v>1036</v>
      </c>
      <c r="D8067" s="1" t="s">
        <v>15119</v>
      </c>
      <c r="E8067" s="1" t="n">
        <v>349</v>
      </c>
      <c r="F8067" s="1" t="n">
        <v>21</v>
      </c>
      <c r="G8067" s="1" t="n">
        <v>533.97</v>
      </c>
      <c r="H8067" s="4" t="n">
        <v>45969.600938831</v>
      </c>
      <c r="I80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8066BT2062871103634921533.9745969.600938831</v>
      </c>
      <c r="J8067" s="1" t="n">
        <f aca="false">COUNTIF(I:I, $I8067)</f>
        <v>1</v>
      </c>
      <c r="K8067" s="1" t="str">
        <f aca="false">IF(ISNA(VLOOKUP(Table4[product_id], tblProducts[], tblProducts[product_name],FALSE() )), "Invalid", "Valid")</f>
        <v>Valid</v>
      </c>
      <c r="L8067" s="5" t="str">
        <f aca="false">IF(ISNA(VLOOKUP(Table4[[#This Row],[warehouse_id]], tblwhouse[], tblwhouse[warehouse_name],FALSE() )), "Invalid", "Valid")</f>
        <v>Valid</v>
      </c>
    </row>
    <row r="8068" customFormat="false" ht="15" hidden="false" customHeight="true" outlineLevel="0" collapsed="false">
      <c r="A8068" s="1" t="n">
        <v>8067</v>
      </c>
      <c r="B8068" s="1" t="n">
        <v>4</v>
      </c>
      <c r="C8068" s="1" t="n">
        <v>744</v>
      </c>
      <c r="D8068" s="1" t="s">
        <v>15120</v>
      </c>
      <c r="E8068" s="1" t="n">
        <v>491</v>
      </c>
      <c r="F8068" s="1" t="n">
        <v>78</v>
      </c>
      <c r="G8068" s="1" t="n">
        <v>1154.18</v>
      </c>
      <c r="H8068" s="4" t="n">
        <v>46001.600938831</v>
      </c>
      <c r="I80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8067BT7220184744491781154.1846001.600938831</v>
      </c>
      <c r="J8068" s="1" t="n">
        <f aca="false">COUNTIF(I:I, $I8068)</f>
        <v>1</v>
      </c>
      <c r="K8068" s="1" t="str">
        <f aca="false">IF(ISNA(VLOOKUP(Table4[product_id], tblProducts[], tblProducts[product_name],FALSE() )), "Invalid", "Valid")</f>
        <v>Valid</v>
      </c>
      <c r="L8068" s="5" t="str">
        <f aca="false">IF(ISNA(VLOOKUP(Table4[[#This Row],[warehouse_id]], tblwhouse[], tblwhouse[warehouse_name],FALSE() )), "Invalid", "Valid")</f>
        <v>Valid</v>
      </c>
    </row>
    <row r="8069" customFormat="false" ht="15" hidden="false" customHeight="true" outlineLevel="0" collapsed="false">
      <c r="A8069" s="1" t="n">
        <v>8068</v>
      </c>
      <c r="B8069" s="1" t="n">
        <v>3</v>
      </c>
      <c r="C8069" s="1" t="n">
        <v>2987</v>
      </c>
      <c r="D8069" s="1" t="s">
        <v>15121</v>
      </c>
      <c r="E8069" s="1" t="n">
        <v>338</v>
      </c>
      <c r="F8069" s="1" t="n">
        <v>52</v>
      </c>
      <c r="G8069" s="1" t="n">
        <v>191.19</v>
      </c>
      <c r="H8069" s="4" t="n">
        <v>46142.600938831</v>
      </c>
      <c r="I80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8068BT8823333298733852191.1946142.600938831</v>
      </c>
      <c r="J8069" s="1" t="n">
        <f aca="false">COUNTIF(I:I, $I8069)</f>
        <v>1</v>
      </c>
      <c r="K8069" s="1" t="str">
        <f aca="false">IF(ISNA(VLOOKUP(Table4[product_id], tblProducts[], tblProducts[product_name],FALSE() )), "Invalid", "Valid")</f>
        <v>Valid</v>
      </c>
      <c r="L8069" s="5" t="str">
        <f aca="false">IF(ISNA(VLOOKUP(Table4[[#This Row],[warehouse_id]], tblwhouse[], tblwhouse[warehouse_name],FALSE() )), "Invalid", "Valid")</f>
        <v>Valid</v>
      </c>
    </row>
    <row r="8070" customFormat="false" ht="15" hidden="false" customHeight="true" outlineLevel="0" collapsed="false">
      <c r="A8070" s="1" t="n">
        <v>8069</v>
      </c>
      <c r="B8070" s="1" t="n">
        <v>2</v>
      </c>
      <c r="C8070" s="1" t="n">
        <v>2116</v>
      </c>
      <c r="D8070" s="1" t="s">
        <v>15122</v>
      </c>
      <c r="E8070" s="1" t="n">
        <v>239</v>
      </c>
      <c r="F8070" s="1" t="n">
        <v>42</v>
      </c>
      <c r="G8070" s="1" t="n">
        <v>282.67</v>
      </c>
      <c r="H8070" s="4" t="n">
        <v>45909.600938831</v>
      </c>
      <c r="I80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8069BT7900002211623942282.6745909.600938831</v>
      </c>
      <c r="J8070" s="1" t="n">
        <f aca="false">COUNTIF(I:I, $I8070)</f>
        <v>1</v>
      </c>
      <c r="K8070" s="1" t="str">
        <f aca="false">IF(ISNA(VLOOKUP(Table4[product_id], tblProducts[], tblProducts[product_name],FALSE() )), "Invalid", "Valid")</f>
        <v>Valid</v>
      </c>
      <c r="L8070" s="5" t="str">
        <f aca="false">IF(ISNA(VLOOKUP(Table4[[#This Row],[warehouse_id]], tblwhouse[], tblwhouse[warehouse_name],FALSE() )), "Invalid", "Valid")</f>
        <v>Valid</v>
      </c>
    </row>
    <row r="8071" customFormat="false" ht="15" hidden="false" customHeight="true" outlineLevel="0" collapsed="false">
      <c r="A8071" s="1" t="n">
        <v>8070</v>
      </c>
      <c r="B8071" s="1" t="n">
        <v>4</v>
      </c>
      <c r="C8071" s="1" t="n">
        <v>2947</v>
      </c>
      <c r="D8071" s="1" t="s">
        <v>15123</v>
      </c>
      <c r="E8071" s="1" t="n">
        <v>175</v>
      </c>
      <c r="F8071" s="1" t="n">
        <v>26</v>
      </c>
      <c r="G8071" s="1" t="n">
        <v>839.58</v>
      </c>
      <c r="H8071" s="4" t="n">
        <v>46088.600938831</v>
      </c>
      <c r="I80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8070BT1264534294717526839.5846088.600938831</v>
      </c>
      <c r="J8071" s="1" t="n">
        <f aca="false">COUNTIF(I:I, $I8071)</f>
        <v>1</v>
      </c>
      <c r="K8071" s="1" t="str">
        <f aca="false">IF(ISNA(VLOOKUP(Table4[product_id], tblProducts[], tblProducts[product_name],FALSE() )), "Invalid", "Valid")</f>
        <v>Valid</v>
      </c>
      <c r="L8071" s="5" t="str">
        <f aca="false">IF(ISNA(VLOOKUP(Table4[[#This Row],[warehouse_id]], tblwhouse[], tblwhouse[warehouse_name],FALSE() )), "Invalid", "Valid")</f>
        <v>Valid</v>
      </c>
    </row>
    <row r="8072" customFormat="false" ht="15" hidden="false" customHeight="true" outlineLevel="0" collapsed="false">
      <c r="A8072" s="1" t="n">
        <v>8071</v>
      </c>
      <c r="B8072" s="1" t="n">
        <v>2</v>
      </c>
      <c r="C8072" s="1" t="n">
        <v>2348</v>
      </c>
      <c r="D8072" s="1" t="s">
        <v>15124</v>
      </c>
      <c r="E8072" s="1" t="n">
        <v>145</v>
      </c>
      <c r="F8072" s="1" t="n">
        <v>59</v>
      </c>
      <c r="G8072" s="1" t="n">
        <v>185.31</v>
      </c>
      <c r="H8072" s="4" t="n">
        <v>45972.600938831</v>
      </c>
      <c r="I80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8071BT5256332234814559185.3145972.600938831</v>
      </c>
      <c r="J8072" s="1" t="n">
        <f aca="false">COUNTIF(I:I, $I8072)</f>
        <v>1</v>
      </c>
      <c r="K8072" s="1" t="str">
        <f aca="false">IF(ISNA(VLOOKUP(Table4[product_id], tblProducts[], tblProducts[product_name],FALSE() )), "Invalid", "Valid")</f>
        <v>Valid</v>
      </c>
      <c r="L8072" s="5" t="str">
        <f aca="false">IF(ISNA(VLOOKUP(Table4[[#This Row],[warehouse_id]], tblwhouse[], tblwhouse[warehouse_name],FALSE() )), "Invalid", "Valid")</f>
        <v>Valid</v>
      </c>
    </row>
    <row r="8073" customFormat="false" ht="15" hidden="false" customHeight="true" outlineLevel="0" collapsed="false">
      <c r="A8073" s="1" t="n">
        <v>8072</v>
      </c>
      <c r="B8073" s="1" t="n">
        <v>1</v>
      </c>
      <c r="C8073" s="1" t="n">
        <v>572</v>
      </c>
      <c r="D8073" s="1" t="s">
        <v>15125</v>
      </c>
      <c r="E8073" s="1" t="n">
        <v>63</v>
      </c>
      <c r="F8073" s="1" t="n">
        <v>71</v>
      </c>
      <c r="G8073" s="1" t="n">
        <v>1341.89</v>
      </c>
      <c r="H8073" s="4" t="n">
        <v>46208.600938831</v>
      </c>
      <c r="I80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8072BT975606157263711341.8946208.600938831</v>
      </c>
      <c r="J8073" s="1" t="n">
        <f aca="false">COUNTIF(I:I, $I8073)</f>
        <v>1</v>
      </c>
      <c r="K8073" s="1" t="str">
        <f aca="false">IF(ISNA(VLOOKUP(Table4[product_id], tblProducts[], tblProducts[product_name],FALSE() )), "Invalid", "Valid")</f>
        <v>Valid</v>
      </c>
      <c r="L8073" s="5" t="str">
        <f aca="false">IF(ISNA(VLOOKUP(Table4[[#This Row],[warehouse_id]], tblwhouse[], tblwhouse[warehouse_name],FALSE() )), "Invalid", "Valid")</f>
        <v>Valid</v>
      </c>
    </row>
    <row r="8074" customFormat="false" ht="15" hidden="false" customHeight="true" outlineLevel="0" collapsed="false">
      <c r="A8074" s="1" t="n">
        <v>8073</v>
      </c>
      <c r="B8074" s="1" t="n">
        <v>4</v>
      </c>
      <c r="C8074" s="1" t="n">
        <v>409</v>
      </c>
      <c r="D8074" s="1" t="s">
        <v>15126</v>
      </c>
      <c r="E8074" s="1" t="n">
        <v>250</v>
      </c>
      <c r="F8074" s="1" t="n">
        <v>42</v>
      </c>
      <c r="G8074" s="1" t="n">
        <v>659.86</v>
      </c>
      <c r="H8074" s="4" t="n">
        <v>45958.600938831</v>
      </c>
      <c r="I80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8073BT523621440925042659.8645958.600938831</v>
      </c>
      <c r="J8074" s="1" t="n">
        <f aca="false">COUNTIF(I:I, $I8074)</f>
        <v>1</v>
      </c>
      <c r="K8074" s="1" t="str">
        <f aca="false">IF(ISNA(VLOOKUP(Table4[product_id], tblProducts[], tblProducts[product_name],FALSE() )), "Invalid", "Valid")</f>
        <v>Valid</v>
      </c>
      <c r="L8074" s="5" t="str">
        <f aca="false">IF(ISNA(VLOOKUP(Table4[[#This Row],[warehouse_id]], tblwhouse[], tblwhouse[warehouse_name],FALSE() )), "Invalid", "Valid")</f>
        <v>Valid</v>
      </c>
    </row>
    <row r="8075" customFormat="false" ht="15" hidden="false" customHeight="true" outlineLevel="0" collapsed="false">
      <c r="A8075" s="1" t="n">
        <v>8074</v>
      </c>
      <c r="B8075" s="1" t="n">
        <v>4</v>
      </c>
      <c r="C8075" s="1" t="n">
        <v>297</v>
      </c>
      <c r="D8075" s="1" t="s">
        <v>15127</v>
      </c>
      <c r="E8075" s="1" t="n">
        <v>465</v>
      </c>
      <c r="F8075" s="1" t="n">
        <v>46</v>
      </c>
      <c r="G8075" s="1" t="n">
        <v>1327.19</v>
      </c>
      <c r="H8075" s="4" t="n">
        <v>45971.600938831</v>
      </c>
      <c r="I80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8074BT9970734297465461327.1945971.600938831</v>
      </c>
      <c r="J8075" s="1" t="n">
        <f aca="false">COUNTIF(I:I, $I8075)</f>
        <v>1</v>
      </c>
      <c r="K8075" s="1" t="str">
        <f aca="false">IF(ISNA(VLOOKUP(Table4[product_id], tblProducts[], tblProducts[product_name],FALSE() )), "Invalid", "Valid")</f>
        <v>Valid</v>
      </c>
      <c r="L8075" s="5" t="str">
        <f aca="false">IF(ISNA(VLOOKUP(Table4[[#This Row],[warehouse_id]], tblwhouse[], tblwhouse[warehouse_name],FALSE() )), "Invalid", "Valid")</f>
        <v>Valid</v>
      </c>
    </row>
    <row r="8076" customFormat="false" ht="15" hidden="false" customHeight="true" outlineLevel="0" collapsed="false">
      <c r="A8076" s="1" t="n">
        <v>8075</v>
      </c>
      <c r="B8076" s="1" t="n">
        <v>1</v>
      </c>
      <c r="C8076" s="1" t="n">
        <v>514</v>
      </c>
      <c r="D8076" s="1" t="s">
        <v>15128</v>
      </c>
      <c r="E8076" s="1" t="n">
        <v>482</v>
      </c>
      <c r="F8076" s="1" t="n">
        <v>30</v>
      </c>
      <c r="G8076" s="1" t="n">
        <v>1096.37</v>
      </c>
      <c r="H8076" s="4" t="n">
        <v>45940.600938831</v>
      </c>
      <c r="I80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8075BT4267811514482301096.3745940.600938831</v>
      </c>
      <c r="J8076" s="1" t="n">
        <f aca="false">COUNTIF(I:I, $I8076)</f>
        <v>1</v>
      </c>
      <c r="K8076" s="1" t="str">
        <f aca="false">IF(ISNA(VLOOKUP(Table4[product_id], tblProducts[], tblProducts[product_name],FALSE() )), "Invalid", "Valid")</f>
        <v>Valid</v>
      </c>
      <c r="L8076" s="5" t="str">
        <f aca="false">IF(ISNA(VLOOKUP(Table4[[#This Row],[warehouse_id]], tblwhouse[], tblwhouse[warehouse_name],FALSE() )), "Invalid", "Valid")</f>
        <v>Valid</v>
      </c>
    </row>
    <row r="8077" customFormat="false" ht="15" hidden="false" customHeight="true" outlineLevel="0" collapsed="false">
      <c r="A8077" s="1" t="n">
        <v>8076</v>
      </c>
      <c r="B8077" s="1" t="n">
        <v>3</v>
      </c>
      <c r="C8077" s="1" t="n">
        <v>2853</v>
      </c>
      <c r="D8077" s="1" t="s">
        <v>15129</v>
      </c>
      <c r="E8077" s="1" t="n">
        <v>329</v>
      </c>
      <c r="F8077" s="1" t="n">
        <v>37</v>
      </c>
      <c r="G8077" s="1" t="n">
        <v>841.97</v>
      </c>
      <c r="H8077" s="4" t="n">
        <v>45978.600938831</v>
      </c>
      <c r="I80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8076BT1550743285332937841.9745978.600938831</v>
      </c>
      <c r="J8077" s="1" t="n">
        <f aca="false">COUNTIF(I:I, $I8077)</f>
        <v>1</v>
      </c>
      <c r="K8077" s="1" t="str">
        <f aca="false">IF(ISNA(VLOOKUP(Table4[product_id], tblProducts[], tblProducts[product_name],FALSE() )), "Invalid", "Valid")</f>
        <v>Valid</v>
      </c>
      <c r="L8077" s="5" t="str">
        <f aca="false">IF(ISNA(VLOOKUP(Table4[[#This Row],[warehouse_id]], tblwhouse[], tblwhouse[warehouse_name],FALSE() )), "Invalid", "Valid")</f>
        <v>Valid</v>
      </c>
    </row>
    <row r="8078" customFormat="false" ht="15" hidden="false" customHeight="true" outlineLevel="0" collapsed="false">
      <c r="A8078" s="1" t="n">
        <v>8077</v>
      </c>
      <c r="B8078" s="1" t="n">
        <v>3</v>
      </c>
      <c r="C8078" s="1" t="n">
        <v>1043</v>
      </c>
      <c r="D8078" s="1" t="s">
        <v>15130</v>
      </c>
      <c r="E8078" s="1" t="n">
        <v>352</v>
      </c>
      <c r="F8078" s="1" t="n">
        <v>56</v>
      </c>
      <c r="G8078" s="1" t="n">
        <v>1026.12</v>
      </c>
      <c r="H8078" s="4" t="n">
        <v>46193.600938831</v>
      </c>
      <c r="I80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8077BT12458731043352561026.1246193.600938831</v>
      </c>
      <c r="J8078" s="1" t="n">
        <f aca="false">COUNTIF(I:I, $I8078)</f>
        <v>1</v>
      </c>
      <c r="K8078" s="1" t="str">
        <f aca="false">IF(ISNA(VLOOKUP(Table4[product_id], tblProducts[], tblProducts[product_name],FALSE() )), "Invalid", "Valid")</f>
        <v>Valid</v>
      </c>
      <c r="L8078" s="5" t="str">
        <f aca="false">IF(ISNA(VLOOKUP(Table4[[#This Row],[warehouse_id]], tblwhouse[], tblwhouse[warehouse_name],FALSE() )), "Invalid", "Valid")</f>
        <v>Valid</v>
      </c>
    </row>
    <row r="8079" customFormat="false" ht="15" hidden="false" customHeight="true" outlineLevel="0" collapsed="false">
      <c r="A8079" s="1" t="n">
        <v>8078</v>
      </c>
      <c r="B8079" s="1" t="n">
        <v>4</v>
      </c>
      <c r="C8079" s="1" t="n">
        <v>2120</v>
      </c>
      <c r="D8079" s="1" t="s">
        <v>15131</v>
      </c>
      <c r="E8079" s="1" t="n">
        <v>500</v>
      </c>
      <c r="F8079" s="1" t="n">
        <v>50</v>
      </c>
      <c r="G8079" s="1" t="n">
        <v>201.02</v>
      </c>
      <c r="H8079" s="4" t="n">
        <v>45944.600938831</v>
      </c>
      <c r="I80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8078BT1826684212050050201.0245944.600938831</v>
      </c>
      <c r="J8079" s="1" t="n">
        <f aca="false">COUNTIF(I:I, $I8079)</f>
        <v>1</v>
      </c>
      <c r="K8079" s="1" t="str">
        <f aca="false">IF(ISNA(VLOOKUP(Table4[product_id], tblProducts[], tblProducts[product_name],FALSE() )), "Invalid", "Valid")</f>
        <v>Valid</v>
      </c>
      <c r="L8079" s="5" t="str">
        <f aca="false">IF(ISNA(VLOOKUP(Table4[[#This Row],[warehouse_id]], tblwhouse[], tblwhouse[warehouse_name],FALSE() )), "Invalid", "Valid")</f>
        <v>Valid</v>
      </c>
    </row>
    <row r="8080" customFormat="false" ht="15" hidden="false" customHeight="true" outlineLevel="0" collapsed="false">
      <c r="A8080" s="1" t="n">
        <v>8079</v>
      </c>
      <c r="B8080" s="1" t="n">
        <v>2</v>
      </c>
      <c r="C8080" s="1" t="n">
        <v>2336</v>
      </c>
      <c r="D8080" s="1" t="s">
        <v>15132</v>
      </c>
      <c r="E8080" s="1" t="n">
        <v>307</v>
      </c>
      <c r="F8080" s="1" t="n">
        <v>42</v>
      </c>
      <c r="G8080" s="1" t="n">
        <v>1301.78</v>
      </c>
      <c r="H8080" s="4" t="n">
        <v>46067.600938831</v>
      </c>
      <c r="I80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8079BT88689022336307421301.7846067.600938831</v>
      </c>
      <c r="J8080" s="1" t="n">
        <f aca="false">COUNTIF(I:I, $I8080)</f>
        <v>1</v>
      </c>
      <c r="K8080" s="1" t="str">
        <f aca="false">IF(ISNA(VLOOKUP(Table4[product_id], tblProducts[], tblProducts[product_name],FALSE() )), "Invalid", "Valid")</f>
        <v>Valid</v>
      </c>
      <c r="L8080" s="5" t="str">
        <f aca="false">IF(ISNA(VLOOKUP(Table4[[#This Row],[warehouse_id]], tblwhouse[], tblwhouse[warehouse_name],FALSE() )), "Invalid", "Valid")</f>
        <v>Valid</v>
      </c>
    </row>
    <row r="8081" customFormat="false" ht="15" hidden="false" customHeight="true" outlineLevel="0" collapsed="false">
      <c r="A8081" s="1" t="n">
        <v>8080</v>
      </c>
      <c r="B8081" s="1" t="n">
        <v>1</v>
      </c>
      <c r="C8081" s="1" t="n">
        <v>395</v>
      </c>
      <c r="D8081" s="1" t="s">
        <v>15133</v>
      </c>
      <c r="E8081" s="1" t="n">
        <v>253</v>
      </c>
      <c r="F8081" s="1" t="n">
        <v>44</v>
      </c>
      <c r="G8081" s="1" t="n">
        <v>419.05</v>
      </c>
      <c r="H8081" s="4" t="n">
        <v>45942.600938831</v>
      </c>
      <c r="I80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8080BT282145139525344419.0545942.600938831</v>
      </c>
      <c r="J8081" s="1" t="n">
        <f aca="false">COUNTIF(I:I, $I8081)</f>
        <v>1</v>
      </c>
      <c r="K8081" s="1" t="str">
        <f aca="false">IF(ISNA(VLOOKUP(Table4[product_id], tblProducts[], tblProducts[product_name],FALSE() )), "Invalid", "Valid")</f>
        <v>Valid</v>
      </c>
      <c r="L8081" s="5" t="str">
        <f aca="false">IF(ISNA(VLOOKUP(Table4[[#This Row],[warehouse_id]], tblwhouse[], tblwhouse[warehouse_name],FALSE() )), "Invalid", "Valid")</f>
        <v>Valid</v>
      </c>
    </row>
    <row r="8082" customFormat="false" ht="15" hidden="false" customHeight="true" outlineLevel="0" collapsed="false">
      <c r="A8082" s="1" t="n">
        <v>8081</v>
      </c>
      <c r="B8082" s="1" t="n">
        <v>2</v>
      </c>
      <c r="C8082" s="1" t="n">
        <v>2294</v>
      </c>
      <c r="D8082" s="1" t="s">
        <v>15134</v>
      </c>
      <c r="E8082" s="1" t="n">
        <v>212</v>
      </c>
      <c r="F8082" s="1" t="n">
        <v>29</v>
      </c>
      <c r="G8082" s="1" t="n">
        <v>385.9</v>
      </c>
      <c r="H8082" s="4" t="n">
        <v>46033.600938831</v>
      </c>
      <c r="I80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8081BT4663202229421229385.946033.600938831</v>
      </c>
      <c r="J8082" s="1" t="n">
        <f aca="false">COUNTIF(I:I, $I8082)</f>
        <v>1</v>
      </c>
      <c r="K8082" s="1" t="str">
        <f aca="false">IF(ISNA(VLOOKUP(Table4[product_id], tblProducts[], tblProducts[product_name],FALSE() )), "Invalid", "Valid")</f>
        <v>Valid</v>
      </c>
      <c r="L8082" s="5" t="str">
        <f aca="false">IF(ISNA(VLOOKUP(Table4[[#This Row],[warehouse_id]], tblwhouse[], tblwhouse[warehouse_name],FALSE() )), "Invalid", "Valid")</f>
        <v>Valid</v>
      </c>
    </row>
    <row r="8083" customFormat="false" ht="15" hidden="false" customHeight="true" outlineLevel="0" collapsed="false">
      <c r="A8083" s="1" t="n">
        <v>8082</v>
      </c>
      <c r="B8083" s="1" t="n">
        <v>1</v>
      </c>
      <c r="C8083" s="1" t="n">
        <v>94</v>
      </c>
      <c r="D8083" s="1" t="s">
        <v>15135</v>
      </c>
      <c r="E8083" s="1" t="n">
        <v>30</v>
      </c>
      <c r="F8083" s="1" t="n">
        <v>36</v>
      </c>
      <c r="G8083" s="1" t="n">
        <v>189.26</v>
      </c>
      <c r="H8083" s="4" t="n">
        <v>45931.600938831</v>
      </c>
      <c r="I80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8082BT2314921943036189.2645931.600938831</v>
      </c>
      <c r="J8083" s="1" t="n">
        <f aca="false">COUNTIF(I:I, $I8083)</f>
        <v>1</v>
      </c>
      <c r="K8083" s="1" t="str">
        <f aca="false">IF(ISNA(VLOOKUP(Table4[product_id], tblProducts[], tblProducts[product_name],FALSE() )), "Invalid", "Valid")</f>
        <v>Valid</v>
      </c>
      <c r="L8083" s="5" t="str">
        <f aca="false">IF(ISNA(VLOOKUP(Table4[[#This Row],[warehouse_id]], tblwhouse[], tblwhouse[warehouse_name],FALSE() )), "Invalid", "Valid")</f>
        <v>Valid</v>
      </c>
    </row>
    <row r="8084" customFormat="false" ht="15" hidden="false" customHeight="true" outlineLevel="0" collapsed="false">
      <c r="A8084" s="1" t="n">
        <v>8083</v>
      </c>
      <c r="B8084" s="1" t="n">
        <v>1</v>
      </c>
      <c r="C8084" s="1" t="n">
        <v>2064</v>
      </c>
      <c r="D8084" s="1" t="s">
        <v>15136</v>
      </c>
      <c r="E8084" s="1" t="n">
        <v>264</v>
      </c>
      <c r="F8084" s="1" t="n">
        <v>54</v>
      </c>
      <c r="G8084" s="1" t="n">
        <v>41.22</v>
      </c>
      <c r="H8084" s="4" t="n">
        <v>46156.600938831</v>
      </c>
      <c r="I80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8083BT772961120642645441.2246156.600938831</v>
      </c>
      <c r="J8084" s="1" t="n">
        <f aca="false">COUNTIF(I:I, $I8084)</f>
        <v>1</v>
      </c>
      <c r="K8084" s="1" t="str">
        <f aca="false">IF(ISNA(VLOOKUP(Table4[product_id], tblProducts[], tblProducts[product_name],FALSE() )), "Invalid", "Valid")</f>
        <v>Valid</v>
      </c>
      <c r="L8084" s="5" t="str">
        <f aca="false">IF(ISNA(VLOOKUP(Table4[[#This Row],[warehouse_id]], tblwhouse[], tblwhouse[warehouse_name],FALSE() )), "Invalid", "Valid")</f>
        <v>Valid</v>
      </c>
    </row>
    <row r="8085" customFormat="false" ht="15" hidden="false" customHeight="true" outlineLevel="0" collapsed="false">
      <c r="A8085" s="1" t="n">
        <v>8084</v>
      </c>
      <c r="B8085" s="1" t="n">
        <v>4</v>
      </c>
      <c r="C8085" s="1" t="n">
        <v>2121</v>
      </c>
      <c r="D8085" s="1" t="s">
        <v>15137</v>
      </c>
      <c r="E8085" s="1" t="n">
        <v>195</v>
      </c>
      <c r="F8085" s="1" t="n">
        <v>43</v>
      </c>
      <c r="G8085" s="1" t="n">
        <v>1223.98</v>
      </c>
      <c r="H8085" s="4" t="n">
        <v>46095.600938831</v>
      </c>
      <c r="I80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8084BT55651442121195431223.9846095.600938831</v>
      </c>
      <c r="J8085" s="1" t="n">
        <f aca="false">COUNTIF(I:I, $I8085)</f>
        <v>1</v>
      </c>
      <c r="K8085" s="1" t="str">
        <f aca="false">IF(ISNA(VLOOKUP(Table4[product_id], tblProducts[], tblProducts[product_name],FALSE() )), "Invalid", "Valid")</f>
        <v>Valid</v>
      </c>
      <c r="L8085" s="5" t="str">
        <f aca="false">IF(ISNA(VLOOKUP(Table4[[#This Row],[warehouse_id]], tblwhouse[], tblwhouse[warehouse_name],FALSE() )), "Invalid", "Valid")</f>
        <v>Valid</v>
      </c>
    </row>
    <row r="8086" customFormat="false" ht="15" hidden="false" customHeight="true" outlineLevel="0" collapsed="false">
      <c r="A8086" s="1" t="n">
        <v>8085</v>
      </c>
      <c r="B8086" s="1" t="n">
        <v>4</v>
      </c>
      <c r="C8086" s="1" t="n">
        <v>1116</v>
      </c>
      <c r="D8086" s="1" t="s">
        <v>15138</v>
      </c>
      <c r="E8086" s="1" t="n">
        <v>229</v>
      </c>
      <c r="F8086" s="1" t="n">
        <v>57</v>
      </c>
      <c r="G8086" s="1" t="n">
        <v>1413.75</v>
      </c>
      <c r="H8086" s="4" t="n">
        <v>46200.600938831</v>
      </c>
      <c r="I80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8085BT19615641116229571413.7546200.600938831</v>
      </c>
      <c r="J8086" s="1" t="n">
        <f aca="false">COUNTIF(I:I, $I8086)</f>
        <v>1</v>
      </c>
      <c r="K8086" s="1" t="str">
        <f aca="false">IF(ISNA(VLOOKUP(Table4[product_id], tblProducts[], tblProducts[product_name],FALSE() )), "Invalid", "Valid")</f>
        <v>Valid</v>
      </c>
      <c r="L8086" s="5" t="str">
        <f aca="false">IF(ISNA(VLOOKUP(Table4[[#This Row],[warehouse_id]], tblwhouse[], tblwhouse[warehouse_name],FALSE() )), "Invalid", "Valid")</f>
        <v>Valid</v>
      </c>
    </row>
    <row r="8087" customFormat="false" ht="15" hidden="false" customHeight="true" outlineLevel="0" collapsed="false">
      <c r="A8087" s="1" t="n">
        <v>8086</v>
      </c>
      <c r="B8087" s="1" t="n">
        <v>4</v>
      </c>
      <c r="C8087" s="1" t="n">
        <v>2345</v>
      </c>
      <c r="D8087" s="1" t="s">
        <v>15139</v>
      </c>
      <c r="E8087" s="1" t="n">
        <v>180</v>
      </c>
      <c r="F8087" s="1" t="n">
        <v>59</v>
      </c>
      <c r="G8087" s="1" t="n">
        <v>195.11</v>
      </c>
      <c r="H8087" s="4" t="n">
        <v>46221.600938831</v>
      </c>
      <c r="I80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8086BT9964124234518059195.1146221.600938831</v>
      </c>
      <c r="J8087" s="1" t="n">
        <f aca="false">COUNTIF(I:I, $I8087)</f>
        <v>1</v>
      </c>
      <c r="K8087" s="1" t="str">
        <f aca="false">IF(ISNA(VLOOKUP(Table4[product_id], tblProducts[], tblProducts[product_name],FALSE() )), "Invalid", "Valid")</f>
        <v>Valid</v>
      </c>
      <c r="L8087" s="5" t="str">
        <f aca="false">IF(ISNA(VLOOKUP(Table4[[#This Row],[warehouse_id]], tblwhouse[], tblwhouse[warehouse_name],FALSE() )), "Invalid", "Valid")</f>
        <v>Valid</v>
      </c>
    </row>
    <row r="8088" customFormat="false" ht="15" hidden="false" customHeight="true" outlineLevel="0" collapsed="false">
      <c r="A8088" s="1" t="n">
        <v>8087</v>
      </c>
      <c r="B8088" s="1" t="n">
        <v>2</v>
      </c>
      <c r="C8088" s="1" t="n">
        <v>503</v>
      </c>
      <c r="D8088" s="1" t="s">
        <v>15140</v>
      </c>
      <c r="E8088" s="1" t="n">
        <v>493</v>
      </c>
      <c r="F8088" s="1" t="n">
        <v>65</v>
      </c>
      <c r="G8088" s="1" t="n">
        <v>1317.98</v>
      </c>
      <c r="H8088" s="4" t="n">
        <v>45981.600938831</v>
      </c>
      <c r="I80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8087BT1382582503493651317.9845981.600938831</v>
      </c>
      <c r="J8088" s="1" t="n">
        <f aca="false">COUNTIF(I:I, $I8088)</f>
        <v>1</v>
      </c>
      <c r="K8088" s="1" t="str">
        <f aca="false">IF(ISNA(VLOOKUP(Table4[product_id], tblProducts[], tblProducts[product_name],FALSE() )), "Invalid", "Valid")</f>
        <v>Valid</v>
      </c>
      <c r="L8088" s="5" t="str">
        <f aca="false">IF(ISNA(VLOOKUP(Table4[[#This Row],[warehouse_id]], tblwhouse[], tblwhouse[warehouse_name],FALSE() )), "Invalid", "Valid")</f>
        <v>Valid</v>
      </c>
    </row>
    <row r="8089" customFormat="false" ht="15" hidden="false" customHeight="true" outlineLevel="0" collapsed="false">
      <c r="A8089" s="1" t="n">
        <v>8088</v>
      </c>
      <c r="B8089" s="1" t="n">
        <v>1</v>
      </c>
      <c r="C8089" s="1" t="n">
        <v>735</v>
      </c>
      <c r="D8089" s="1" t="s">
        <v>15141</v>
      </c>
      <c r="E8089" s="1" t="n">
        <v>226</v>
      </c>
      <c r="F8089" s="1" t="n">
        <v>41</v>
      </c>
      <c r="G8089" s="1" t="n">
        <v>716.13</v>
      </c>
      <c r="H8089" s="4" t="n">
        <v>45886.600938831</v>
      </c>
      <c r="I80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8088BT755235173522641716.1345886.600938831</v>
      </c>
      <c r="J8089" s="1" t="n">
        <f aca="false">COUNTIF(I:I, $I8089)</f>
        <v>1</v>
      </c>
      <c r="K8089" s="1" t="str">
        <f aca="false">IF(ISNA(VLOOKUP(Table4[product_id], tblProducts[], tblProducts[product_name],FALSE() )), "Invalid", "Valid")</f>
        <v>Valid</v>
      </c>
      <c r="L8089" s="5" t="str">
        <f aca="false">IF(ISNA(VLOOKUP(Table4[[#This Row],[warehouse_id]], tblwhouse[], tblwhouse[warehouse_name],FALSE() )), "Invalid", "Valid")</f>
        <v>Valid</v>
      </c>
    </row>
    <row r="8090" customFormat="false" ht="15" hidden="false" customHeight="true" outlineLevel="0" collapsed="false">
      <c r="A8090" s="1" t="n">
        <v>8089</v>
      </c>
      <c r="B8090" s="1" t="n">
        <v>3</v>
      </c>
      <c r="C8090" s="1" t="n">
        <v>934</v>
      </c>
      <c r="D8090" s="1" t="s">
        <v>15142</v>
      </c>
      <c r="E8090" s="1" t="n">
        <v>498</v>
      </c>
      <c r="F8090" s="1" t="n">
        <v>48</v>
      </c>
      <c r="G8090" s="1" t="n">
        <v>822.79</v>
      </c>
      <c r="H8090" s="4" t="n">
        <v>46028.6009388426</v>
      </c>
      <c r="I80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8089BT981139393449848822.7946028.6009388426</v>
      </c>
      <c r="J8090" s="1" t="n">
        <f aca="false">COUNTIF(I:I, $I8090)</f>
        <v>1</v>
      </c>
      <c r="K8090" s="1" t="str">
        <f aca="false">IF(ISNA(VLOOKUP(Table4[product_id], tblProducts[], tblProducts[product_name],FALSE() )), "Invalid", "Valid")</f>
        <v>Valid</v>
      </c>
      <c r="L8090" s="5" t="str">
        <f aca="false">IF(ISNA(VLOOKUP(Table4[[#This Row],[warehouse_id]], tblwhouse[], tblwhouse[warehouse_name],FALSE() )), "Invalid", "Valid")</f>
        <v>Valid</v>
      </c>
    </row>
    <row r="8091" customFormat="false" ht="15" hidden="false" customHeight="true" outlineLevel="0" collapsed="false">
      <c r="A8091" s="1" t="n">
        <v>8090</v>
      </c>
      <c r="B8091" s="1" t="n">
        <v>2</v>
      </c>
      <c r="C8091" s="1" t="n">
        <v>1271</v>
      </c>
      <c r="D8091" s="1" t="s">
        <v>15143</v>
      </c>
      <c r="E8091" s="1" t="n">
        <v>192</v>
      </c>
      <c r="F8091" s="1" t="n">
        <v>59</v>
      </c>
      <c r="G8091" s="1" t="n">
        <v>1484.58</v>
      </c>
      <c r="H8091" s="4" t="n">
        <v>46154.6009388426</v>
      </c>
      <c r="I80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8090BT85255221271192591484.5846154.6009388426</v>
      </c>
      <c r="J8091" s="1" t="n">
        <f aca="false">COUNTIF(I:I, $I8091)</f>
        <v>1</v>
      </c>
      <c r="K8091" s="1" t="str">
        <f aca="false">IF(ISNA(VLOOKUP(Table4[product_id], tblProducts[], tblProducts[product_name],FALSE() )), "Invalid", "Valid")</f>
        <v>Valid</v>
      </c>
      <c r="L8091" s="5" t="str">
        <f aca="false">IF(ISNA(VLOOKUP(Table4[[#This Row],[warehouse_id]], tblwhouse[], tblwhouse[warehouse_name],FALSE() )), "Invalid", "Valid")</f>
        <v>Valid</v>
      </c>
    </row>
    <row r="8092" customFormat="false" ht="15" hidden="false" customHeight="true" outlineLevel="0" collapsed="false">
      <c r="A8092" s="1" t="n">
        <v>8091</v>
      </c>
      <c r="B8092" s="1" t="n">
        <v>4</v>
      </c>
      <c r="C8092" s="1" t="n">
        <v>583</v>
      </c>
      <c r="D8092" s="1" t="s">
        <v>15144</v>
      </c>
      <c r="E8092" s="1" t="n">
        <v>45</v>
      </c>
      <c r="F8092" s="1" t="n">
        <v>53</v>
      </c>
      <c r="G8092" s="1" t="n">
        <v>1268</v>
      </c>
      <c r="H8092" s="4" t="n">
        <v>46157.6009388426</v>
      </c>
      <c r="I80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8091BT19133645834553126846157.6009388426</v>
      </c>
      <c r="J8092" s="1" t="n">
        <f aca="false">COUNTIF(I:I, $I8092)</f>
        <v>1</v>
      </c>
      <c r="K8092" s="1" t="str">
        <f aca="false">IF(ISNA(VLOOKUP(Table4[product_id], tblProducts[], tblProducts[product_name],FALSE() )), "Invalid", "Valid")</f>
        <v>Valid</v>
      </c>
      <c r="L8092" s="5" t="str">
        <f aca="false">IF(ISNA(VLOOKUP(Table4[[#This Row],[warehouse_id]], tblwhouse[], tblwhouse[warehouse_name],FALSE() )), "Invalid", "Valid")</f>
        <v>Valid</v>
      </c>
    </row>
    <row r="8093" customFormat="false" ht="15" hidden="false" customHeight="true" outlineLevel="0" collapsed="false">
      <c r="A8093" s="1" t="n">
        <v>8092</v>
      </c>
      <c r="B8093" s="1" t="n">
        <v>2</v>
      </c>
      <c r="C8093" s="1" t="n">
        <v>1770</v>
      </c>
      <c r="D8093" s="1" t="s">
        <v>15145</v>
      </c>
      <c r="E8093" s="1" t="n">
        <v>470</v>
      </c>
      <c r="F8093" s="1" t="n">
        <v>75</v>
      </c>
      <c r="G8093" s="1" t="n">
        <v>733.96</v>
      </c>
      <c r="H8093" s="4" t="n">
        <v>45876.6009388426</v>
      </c>
      <c r="I80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8092BT9674862177047075733.9645876.6009388426</v>
      </c>
      <c r="J8093" s="1" t="n">
        <f aca="false">COUNTIF(I:I, $I8093)</f>
        <v>1</v>
      </c>
      <c r="K8093" s="1" t="str">
        <f aca="false">IF(ISNA(VLOOKUP(Table4[product_id], tblProducts[], tblProducts[product_name],FALSE() )), "Invalid", "Valid")</f>
        <v>Valid</v>
      </c>
      <c r="L8093" s="5" t="str">
        <f aca="false">IF(ISNA(VLOOKUP(Table4[[#This Row],[warehouse_id]], tblwhouse[], tblwhouse[warehouse_name],FALSE() )), "Invalid", "Valid")</f>
        <v>Valid</v>
      </c>
    </row>
    <row r="8094" customFormat="false" ht="15" hidden="false" customHeight="true" outlineLevel="0" collapsed="false">
      <c r="A8094" s="1" t="n">
        <v>8093</v>
      </c>
      <c r="B8094" s="1" t="n">
        <v>4</v>
      </c>
      <c r="C8094" s="1" t="n">
        <v>693</v>
      </c>
      <c r="D8094" s="1" t="s">
        <v>15146</v>
      </c>
      <c r="E8094" s="1" t="n">
        <v>423</v>
      </c>
      <c r="F8094" s="1" t="n">
        <v>26</v>
      </c>
      <c r="G8094" s="1" t="n">
        <v>1403.68</v>
      </c>
      <c r="H8094" s="4" t="n">
        <v>46187.6009388426</v>
      </c>
      <c r="I80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8093BT1182604693423261403.6846187.6009388426</v>
      </c>
      <c r="J8094" s="1" t="n">
        <f aca="false">COUNTIF(I:I, $I8094)</f>
        <v>1</v>
      </c>
      <c r="K8094" s="1" t="str">
        <f aca="false">IF(ISNA(VLOOKUP(Table4[product_id], tblProducts[], tblProducts[product_name],FALSE() )), "Invalid", "Valid")</f>
        <v>Valid</v>
      </c>
      <c r="L8094" s="5" t="str">
        <f aca="false">IF(ISNA(VLOOKUP(Table4[[#This Row],[warehouse_id]], tblwhouse[], tblwhouse[warehouse_name],FALSE() )), "Invalid", "Valid")</f>
        <v>Valid</v>
      </c>
    </row>
    <row r="8095" customFormat="false" ht="15" hidden="false" customHeight="true" outlineLevel="0" collapsed="false">
      <c r="A8095" s="1" t="n">
        <v>8094</v>
      </c>
      <c r="B8095" s="1" t="n">
        <v>3</v>
      </c>
      <c r="C8095" s="1" t="n">
        <v>2708</v>
      </c>
      <c r="D8095" s="1" t="s">
        <v>15147</v>
      </c>
      <c r="E8095" s="1" t="n">
        <v>369</v>
      </c>
      <c r="F8095" s="1" t="n">
        <v>48</v>
      </c>
      <c r="G8095" s="1" t="n">
        <v>1330.56</v>
      </c>
      <c r="H8095" s="4" t="n">
        <v>46215.6009388426</v>
      </c>
      <c r="I80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8094BT21183132708369481330.5646215.6009388426</v>
      </c>
      <c r="J8095" s="1" t="n">
        <f aca="false">COUNTIF(I:I, $I8095)</f>
        <v>1</v>
      </c>
      <c r="K8095" s="1" t="str">
        <f aca="false">IF(ISNA(VLOOKUP(Table4[product_id], tblProducts[], tblProducts[product_name],FALSE() )), "Invalid", "Valid")</f>
        <v>Valid</v>
      </c>
      <c r="L8095" s="5" t="str">
        <f aca="false">IF(ISNA(VLOOKUP(Table4[[#This Row],[warehouse_id]], tblwhouse[], tblwhouse[warehouse_name],FALSE() )), "Invalid", "Valid")</f>
        <v>Valid</v>
      </c>
    </row>
    <row r="8096" customFormat="false" ht="15" hidden="false" customHeight="true" outlineLevel="0" collapsed="false">
      <c r="A8096" s="1" t="n">
        <v>8095</v>
      </c>
      <c r="B8096" s="1" t="n">
        <v>4</v>
      </c>
      <c r="C8096" s="1" t="n">
        <v>369</v>
      </c>
      <c r="D8096" s="1" t="s">
        <v>15148</v>
      </c>
      <c r="E8096" s="1" t="n">
        <v>60</v>
      </c>
      <c r="F8096" s="1" t="n">
        <v>31</v>
      </c>
      <c r="G8096" s="1" t="n">
        <v>630.13</v>
      </c>
      <c r="H8096" s="4" t="n">
        <v>46094.6009388426</v>
      </c>
      <c r="I80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8095BT24337443696031630.1346094.6009388426</v>
      </c>
      <c r="J8096" s="1" t="n">
        <f aca="false">COUNTIF(I:I, $I8096)</f>
        <v>1</v>
      </c>
      <c r="K8096" s="1" t="str">
        <f aca="false">IF(ISNA(VLOOKUP(Table4[product_id], tblProducts[], tblProducts[product_name],FALSE() )), "Invalid", "Valid")</f>
        <v>Valid</v>
      </c>
      <c r="L8096" s="5" t="str">
        <f aca="false">IF(ISNA(VLOOKUP(Table4[[#This Row],[warehouse_id]], tblwhouse[], tblwhouse[warehouse_name],FALSE() )), "Invalid", "Valid")</f>
        <v>Valid</v>
      </c>
    </row>
    <row r="8097" customFormat="false" ht="15" hidden="false" customHeight="true" outlineLevel="0" collapsed="false">
      <c r="A8097" s="1" t="n">
        <v>8096</v>
      </c>
      <c r="B8097" s="1" t="n">
        <v>1</v>
      </c>
      <c r="C8097" s="1" t="n">
        <v>548</v>
      </c>
      <c r="D8097" s="1" t="s">
        <v>15149</v>
      </c>
      <c r="E8097" s="1" t="n">
        <v>232</v>
      </c>
      <c r="F8097" s="1" t="n">
        <v>76</v>
      </c>
      <c r="G8097" s="1" t="n">
        <v>883.6</v>
      </c>
      <c r="H8097" s="4" t="n">
        <v>45988.6009388426</v>
      </c>
      <c r="I80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8096BT256543154823276883.645988.6009388426</v>
      </c>
      <c r="J8097" s="1" t="n">
        <f aca="false">COUNTIF(I:I, $I8097)</f>
        <v>1</v>
      </c>
      <c r="K8097" s="1" t="str">
        <f aca="false">IF(ISNA(VLOOKUP(Table4[product_id], tblProducts[], tblProducts[product_name],FALSE() )), "Invalid", "Valid")</f>
        <v>Valid</v>
      </c>
      <c r="L8097" s="5" t="str">
        <f aca="false">IF(ISNA(VLOOKUP(Table4[[#This Row],[warehouse_id]], tblwhouse[], tblwhouse[warehouse_name],FALSE() )), "Invalid", "Valid")</f>
        <v>Valid</v>
      </c>
    </row>
    <row r="8098" customFormat="false" ht="15" hidden="false" customHeight="true" outlineLevel="0" collapsed="false">
      <c r="A8098" s="1" t="n">
        <v>8097</v>
      </c>
      <c r="B8098" s="1" t="n">
        <v>4</v>
      </c>
      <c r="C8098" s="1" t="n">
        <v>2119</v>
      </c>
      <c r="D8098" s="1" t="s">
        <v>15150</v>
      </c>
      <c r="E8098" s="1" t="n">
        <v>260</v>
      </c>
      <c r="F8098" s="1" t="n">
        <v>25</v>
      </c>
      <c r="G8098" s="1" t="n">
        <v>991.21</v>
      </c>
      <c r="H8098" s="4" t="n">
        <v>46126.6009388426</v>
      </c>
      <c r="I80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8097BT5475784211926025991.2146126.6009388426</v>
      </c>
      <c r="J8098" s="1" t="n">
        <f aca="false">COUNTIF(I:I, $I8098)</f>
        <v>1</v>
      </c>
      <c r="K8098" s="1" t="str">
        <f aca="false">IF(ISNA(VLOOKUP(Table4[product_id], tblProducts[], tblProducts[product_name],FALSE() )), "Invalid", "Valid")</f>
        <v>Valid</v>
      </c>
      <c r="L8098" s="5" t="str">
        <f aca="false">IF(ISNA(VLOOKUP(Table4[[#This Row],[warehouse_id]], tblwhouse[], tblwhouse[warehouse_name],FALSE() )), "Invalid", "Valid")</f>
        <v>Valid</v>
      </c>
    </row>
    <row r="8099" customFormat="false" ht="15" hidden="false" customHeight="true" outlineLevel="0" collapsed="false">
      <c r="A8099" s="1" t="n">
        <v>8098</v>
      </c>
      <c r="B8099" s="1" t="n">
        <v>1</v>
      </c>
      <c r="C8099" s="1" t="n">
        <v>2800</v>
      </c>
      <c r="D8099" s="1" t="s">
        <v>15151</v>
      </c>
      <c r="E8099" s="1" t="n">
        <v>27</v>
      </c>
      <c r="F8099" s="1" t="n">
        <v>48</v>
      </c>
      <c r="G8099" s="1" t="n">
        <v>820.4</v>
      </c>
      <c r="H8099" s="4" t="n">
        <v>45978.6009388426</v>
      </c>
      <c r="I80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8098BT170199128002748820.445978.6009388426</v>
      </c>
      <c r="J8099" s="1" t="n">
        <f aca="false">COUNTIF(I:I, $I8099)</f>
        <v>1</v>
      </c>
      <c r="K8099" s="1" t="str">
        <f aca="false">IF(ISNA(VLOOKUP(Table4[product_id], tblProducts[], tblProducts[product_name],FALSE() )), "Invalid", "Valid")</f>
        <v>Valid</v>
      </c>
      <c r="L8099" s="5" t="str">
        <f aca="false">IF(ISNA(VLOOKUP(Table4[[#This Row],[warehouse_id]], tblwhouse[], tblwhouse[warehouse_name],FALSE() )), "Invalid", "Valid")</f>
        <v>Valid</v>
      </c>
    </row>
    <row r="8100" customFormat="false" ht="15" hidden="false" customHeight="true" outlineLevel="0" collapsed="false">
      <c r="A8100" s="1" t="n">
        <v>8099</v>
      </c>
      <c r="B8100" s="1" t="n">
        <v>1</v>
      </c>
      <c r="C8100" s="1" t="n">
        <v>1714</v>
      </c>
      <c r="D8100" s="1" t="s">
        <v>15152</v>
      </c>
      <c r="E8100" s="1" t="n">
        <v>425</v>
      </c>
      <c r="F8100" s="1" t="n">
        <v>74</v>
      </c>
      <c r="G8100" s="1" t="n">
        <v>475.23</v>
      </c>
      <c r="H8100" s="4" t="n">
        <v>46192.6009388426</v>
      </c>
      <c r="I81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8099BT5655291171442574475.2346192.6009388426</v>
      </c>
      <c r="J8100" s="1" t="n">
        <f aca="false">COUNTIF(I:I, $I8100)</f>
        <v>1</v>
      </c>
      <c r="K8100" s="1" t="str">
        <f aca="false">IF(ISNA(VLOOKUP(Table4[product_id], tblProducts[], tblProducts[product_name],FALSE() )), "Invalid", "Valid")</f>
        <v>Valid</v>
      </c>
      <c r="L8100" s="5" t="str">
        <f aca="false">IF(ISNA(VLOOKUP(Table4[[#This Row],[warehouse_id]], tblwhouse[], tblwhouse[warehouse_name],FALSE() )), "Invalid", "Valid")</f>
        <v>Valid</v>
      </c>
    </row>
    <row r="8101" customFormat="false" ht="15" hidden="false" customHeight="true" outlineLevel="0" collapsed="false">
      <c r="A8101" s="1" t="n">
        <v>8100</v>
      </c>
      <c r="B8101" s="1" t="n">
        <v>3</v>
      </c>
      <c r="C8101" s="1" t="n">
        <v>460</v>
      </c>
      <c r="D8101" s="1" t="s">
        <v>15153</v>
      </c>
      <c r="E8101" s="1" t="n">
        <v>377</v>
      </c>
      <c r="F8101" s="1" t="n">
        <v>47</v>
      </c>
      <c r="G8101" s="1" t="n">
        <v>464.99</v>
      </c>
      <c r="H8101" s="4" t="n">
        <v>46106.6009388426</v>
      </c>
      <c r="I81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8100BT566609346037747464.9946106.6009388426</v>
      </c>
      <c r="J8101" s="1" t="n">
        <f aca="false">COUNTIF(I:I, $I8101)</f>
        <v>1</v>
      </c>
      <c r="K8101" s="1" t="str">
        <f aca="false">IF(ISNA(VLOOKUP(Table4[product_id], tblProducts[], tblProducts[product_name],FALSE() )), "Invalid", "Valid")</f>
        <v>Valid</v>
      </c>
      <c r="L8101" s="5" t="str">
        <f aca="false">IF(ISNA(VLOOKUP(Table4[[#This Row],[warehouse_id]], tblwhouse[], tblwhouse[warehouse_name],FALSE() )), "Invalid", "Valid")</f>
        <v>Valid</v>
      </c>
    </row>
    <row r="8102" customFormat="false" ht="15" hidden="false" customHeight="true" outlineLevel="0" collapsed="false">
      <c r="A8102" s="1" t="n">
        <v>8101</v>
      </c>
      <c r="B8102" s="1" t="n">
        <v>3</v>
      </c>
      <c r="C8102" s="1" t="n">
        <v>1432</v>
      </c>
      <c r="D8102" s="1" t="s">
        <v>15154</v>
      </c>
      <c r="E8102" s="1" t="n">
        <v>129</v>
      </c>
      <c r="F8102" s="1" t="n">
        <v>56</v>
      </c>
      <c r="G8102" s="1" t="n">
        <v>151.63</v>
      </c>
      <c r="H8102" s="4" t="n">
        <v>46130.6009388426</v>
      </c>
      <c r="I81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8101BT6101533143212956151.6346130.6009388426</v>
      </c>
      <c r="J8102" s="1" t="n">
        <f aca="false">COUNTIF(I:I, $I8102)</f>
        <v>1</v>
      </c>
      <c r="K8102" s="1" t="str">
        <f aca="false">IF(ISNA(VLOOKUP(Table4[product_id], tblProducts[], tblProducts[product_name],FALSE() )), "Invalid", "Valid")</f>
        <v>Valid</v>
      </c>
      <c r="L8102" s="5" t="str">
        <f aca="false">IF(ISNA(VLOOKUP(Table4[[#This Row],[warehouse_id]], tblwhouse[], tblwhouse[warehouse_name],FALSE() )), "Invalid", "Valid")</f>
        <v>Valid</v>
      </c>
    </row>
    <row r="8103" customFormat="false" ht="15" hidden="false" customHeight="true" outlineLevel="0" collapsed="false">
      <c r="A8103" s="1" t="n">
        <v>8102</v>
      </c>
      <c r="B8103" s="1" t="n">
        <v>3</v>
      </c>
      <c r="C8103" s="1" t="n">
        <v>1675</v>
      </c>
      <c r="D8103" s="1" t="s">
        <v>15155</v>
      </c>
      <c r="E8103" s="1" t="n">
        <v>132</v>
      </c>
      <c r="F8103" s="1" t="n">
        <v>46</v>
      </c>
      <c r="G8103" s="1" t="n">
        <v>1499.85</v>
      </c>
      <c r="H8103" s="4" t="n">
        <v>45885.6009388426</v>
      </c>
      <c r="I81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8102BT44526931675132461499.8545885.6009388426</v>
      </c>
      <c r="J8103" s="1" t="n">
        <f aca="false">COUNTIF(I:I, $I8103)</f>
        <v>1</v>
      </c>
      <c r="K8103" s="1" t="str">
        <f aca="false">IF(ISNA(VLOOKUP(Table4[product_id], tblProducts[], tblProducts[product_name],FALSE() )), "Invalid", "Valid")</f>
        <v>Valid</v>
      </c>
      <c r="L8103" s="5" t="str">
        <f aca="false">IF(ISNA(VLOOKUP(Table4[[#This Row],[warehouse_id]], tblwhouse[], tblwhouse[warehouse_name],FALSE() )), "Invalid", "Valid")</f>
        <v>Valid</v>
      </c>
    </row>
    <row r="8104" customFormat="false" ht="15" hidden="false" customHeight="true" outlineLevel="0" collapsed="false">
      <c r="A8104" s="1" t="n">
        <v>8103</v>
      </c>
      <c r="B8104" s="1" t="n">
        <v>4</v>
      </c>
      <c r="C8104" s="1" t="n">
        <v>2777</v>
      </c>
      <c r="D8104" s="1" t="s">
        <v>15156</v>
      </c>
      <c r="E8104" s="1" t="n">
        <v>344</v>
      </c>
      <c r="F8104" s="1" t="n">
        <v>49</v>
      </c>
      <c r="G8104" s="1" t="n">
        <v>25.39</v>
      </c>
      <c r="H8104" s="4" t="n">
        <v>46193.6009388426</v>
      </c>
      <c r="I81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8103BT151169427773444925.3946193.6009388426</v>
      </c>
      <c r="J8104" s="1" t="n">
        <f aca="false">COUNTIF(I:I, $I8104)</f>
        <v>1</v>
      </c>
      <c r="K8104" s="1" t="str">
        <f aca="false">IF(ISNA(VLOOKUP(Table4[product_id], tblProducts[], tblProducts[product_name],FALSE() )), "Invalid", "Valid")</f>
        <v>Valid</v>
      </c>
      <c r="L8104" s="5" t="str">
        <f aca="false">IF(ISNA(VLOOKUP(Table4[[#This Row],[warehouse_id]], tblwhouse[], tblwhouse[warehouse_name],FALSE() )), "Invalid", "Valid")</f>
        <v>Valid</v>
      </c>
    </row>
    <row r="8105" customFormat="false" ht="15" hidden="false" customHeight="true" outlineLevel="0" collapsed="false">
      <c r="A8105" s="1" t="n">
        <v>8104</v>
      </c>
      <c r="B8105" s="1" t="n">
        <v>3</v>
      </c>
      <c r="C8105" s="1" t="n">
        <v>2674</v>
      </c>
      <c r="D8105" s="1" t="s">
        <v>15157</v>
      </c>
      <c r="E8105" s="1" t="n">
        <v>409</v>
      </c>
      <c r="F8105" s="1" t="n">
        <v>34</v>
      </c>
      <c r="G8105" s="1" t="n">
        <v>893.36</v>
      </c>
      <c r="H8105" s="4" t="n">
        <v>46189.6009388426</v>
      </c>
      <c r="I81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8104BT5556973267440934893.3646189.6009388426</v>
      </c>
      <c r="J8105" s="1" t="n">
        <f aca="false">COUNTIF(I:I, $I8105)</f>
        <v>1</v>
      </c>
      <c r="K8105" s="1" t="str">
        <f aca="false">IF(ISNA(VLOOKUP(Table4[product_id], tblProducts[], tblProducts[product_name],FALSE() )), "Invalid", "Valid")</f>
        <v>Valid</v>
      </c>
      <c r="L8105" s="5" t="str">
        <f aca="false">IF(ISNA(VLOOKUP(Table4[[#This Row],[warehouse_id]], tblwhouse[], tblwhouse[warehouse_name],FALSE() )), "Invalid", "Valid")</f>
        <v>Valid</v>
      </c>
    </row>
    <row r="8106" customFormat="false" ht="15" hidden="false" customHeight="true" outlineLevel="0" collapsed="false">
      <c r="A8106" s="1" t="n">
        <v>8105</v>
      </c>
      <c r="B8106" s="1" t="n">
        <v>1</v>
      </c>
      <c r="C8106" s="1" t="n">
        <v>1012</v>
      </c>
      <c r="D8106" s="1" t="s">
        <v>15158</v>
      </c>
      <c r="E8106" s="1" t="n">
        <v>452</v>
      </c>
      <c r="F8106" s="1" t="n">
        <v>25</v>
      </c>
      <c r="G8106" s="1" t="n">
        <v>125.84</v>
      </c>
      <c r="H8106" s="4" t="n">
        <v>46069.6009388426</v>
      </c>
      <c r="I81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8105BT9533651101245225125.8446069.6009388426</v>
      </c>
      <c r="J8106" s="1" t="n">
        <f aca="false">COUNTIF(I:I, $I8106)</f>
        <v>1</v>
      </c>
      <c r="K8106" s="1" t="str">
        <f aca="false">IF(ISNA(VLOOKUP(Table4[product_id], tblProducts[], tblProducts[product_name],FALSE() )), "Invalid", "Valid")</f>
        <v>Valid</v>
      </c>
      <c r="L8106" s="5" t="str">
        <f aca="false">IF(ISNA(VLOOKUP(Table4[[#This Row],[warehouse_id]], tblwhouse[], tblwhouse[warehouse_name],FALSE() )), "Invalid", "Valid")</f>
        <v>Valid</v>
      </c>
    </row>
    <row r="8107" customFormat="false" ht="15" hidden="false" customHeight="true" outlineLevel="0" collapsed="false">
      <c r="A8107" s="1" t="n">
        <v>8106</v>
      </c>
      <c r="B8107" s="1" t="n">
        <v>3</v>
      </c>
      <c r="C8107" s="1" t="n">
        <v>2569</v>
      </c>
      <c r="D8107" s="1" t="s">
        <v>15159</v>
      </c>
      <c r="E8107" s="1" t="n">
        <v>75</v>
      </c>
      <c r="F8107" s="1" t="n">
        <v>63</v>
      </c>
      <c r="G8107" s="1" t="n">
        <v>1199.8</v>
      </c>
      <c r="H8107" s="4" t="n">
        <v>45981.6009388426</v>
      </c>
      <c r="I81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8106BT3673953256975631199.845981.6009388426</v>
      </c>
      <c r="J8107" s="1" t="n">
        <f aca="false">COUNTIF(I:I, $I8107)</f>
        <v>1</v>
      </c>
      <c r="K8107" s="1" t="str">
        <f aca="false">IF(ISNA(VLOOKUP(Table4[product_id], tblProducts[], tblProducts[product_name],FALSE() )), "Invalid", "Valid")</f>
        <v>Valid</v>
      </c>
      <c r="L8107" s="5" t="str">
        <f aca="false">IF(ISNA(VLOOKUP(Table4[[#This Row],[warehouse_id]], tblwhouse[], tblwhouse[warehouse_name],FALSE() )), "Invalid", "Valid")</f>
        <v>Valid</v>
      </c>
    </row>
    <row r="8108" customFormat="false" ht="15" hidden="false" customHeight="true" outlineLevel="0" collapsed="false">
      <c r="A8108" s="1" t="n">
        <v>8107</v>
      </c>
      <c r="B8108" s="1" t="n">
        <v>4</v>
      </c>
      <c r="C8108" s="1" t="n">
        <v>1528</v>
      </c>
      <c r="D8108" s="1" t="s">
        <v>15160</v>
      </c>
      <c r="E8108" s="1" t="n">
        <v>284</v>
      </c>
      <c r="F8108" s="1" t="n">
        <v>32</v>
      </c>
      <c r="G8108" s="1" t="n">
        <v>123.12</v>
      </c>
      <c r="H8108" s="4" t="n">
        <v>46036.6009388426</v>
      </c>
      <c r="I81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8107BT2332004152828432123.1246036.6009388426</v>
      </c>
      <c r="J8108" s="1" t="n">
        <f aca="false">COUNTIF(I:I, $I8108)</f>
        <v>1</v>
      </c>
      <c r="K8108" s="1" t="str">
        <f aca="false">IF(ISNA(VLOOKUP(Table4[product_id], tblProducts[], tblProducts[product_name],FALSE() )), "Invalid", "Valid")</f>
        <v>Valid</v>
      </c>
      <c r="L8108" s="5" t="str">
        <f aca="false">IF(ISNA(VLOOKUP(Table4[[#This Row],[warehouse_id]], tblwhouse[], tblwhouse[warehouse_name],FALSE() )), "Invalid", "Valid")</f>
        <v>Valid</v>
      </c>
    </row>
    <row r="8109" customFormat="false" ht="15" hidden="false" customHeight="true" outlineLevel="0" collapsed="false">
      <c r="A8109" s="1" t="n">
        <v>8108</v>
      </c>
      <c r="B8109" s="1" t="n">
        <v>3</v>
      </c>
      <c r="C8109" s="1" t="n">
        <v>1884</v>
      </c>
      <c r="D8109" s="1" t="s">
        <v>15161</v>
      </c>
      <c r="E8109" s="1" t="n">
        <v>86</v>
      </c>
      <c r="F8109" s="1" t="n">
        <v>56</v>
      </c>
      <c r="G8109" s="1" t="n">
        <v>662.93</v>
      </c>
      <c r="H8109" s="4" t="n">
        <v>45981.6009388426</v>
      </c>
      <c r="I81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8108BT481417318848656662.9345981.6009388426</v>
      </c>
      <c r="J8109" s="1" t="n">
        <f aca="false">COUNTIF(I:I, $I8109)</f>
        <v>1</v>
      </c>
      <c r="K8109" s="1" t="str">
        <f aca="false">IF(ISNA(VLOOKUP(Table4[product_id], tblProducts[], tblProducts[product_name],FALSE() )), "Invalid", "Valid")</f>
        <v>Valid</v>
      </c>
      <c r="L8109" s="5" t="str">
        <f aca="false">IF(ISNA(VLOOKUP(Table4[[#This Row],[warehouse_id]], tblwhouse[], tblwhouse[warehouse_name],FALSE() )), "Invalid", "Valid")</f>
        <v>Valid</v>
      </c>
    </row>
    <row r="8110" customFormat="false" ht="15" hidden="false" customHeight="true" outlineLevel="0" collapsed="false">
      <c r="A8110" s="1" t="n">
        <v>8109</v>
      </c>
      <c r="B8110" s="1" t="n">
        <v>2</v>
      </c>
      <c r="C8110" s="1" t="n">
        <v>1373</v>
      </c>
      <c r="D8110" s="1" t="s">
        <v>15162</v>
      </c>
      <c r="E8110" s="1" t="n">
        <v>402</v>
      </c>
      <c r="F8110" s="1" t="n">
        <v>36</v>
      </c>
      <c r="G8110" s="1" t="n">
        <v>278.51</v>
      </c>
      <c r="H8110" s="4" t="n">
        <v>46148.6009388426</v>
      </c>
      <c r="I81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8109BT4299882137340236278.5146148.6009388426</v>
      </c>
      <c r="J8110" s="1" t="n">
        <f aca="false">COUNTIF(I:I, $I8110)</f>
        <v>1</v>
      </c>
      <c r="K8110" s="1" t="str">
        <f aca="false">IF(ISNA(VLOOKUP(Table4[product_id], tblProducts[], tblProducts[product_name],FALSE() )), "Invalid", "Valid")</f>
        <v>Valid</v>
      </c>
      <c r="L8110" s="5" t="str">
        <f aca="false">IF(ISNA(VLOOKUP(Table4[[#This Row],[warehouse_id]], tblwhouse[], tblwhouse[warehouse_name],FALSE() )), "Invalid", "Valid")</f>
        <v>Valid</v>
      </c>
    </row>
    <row r="8111" customFormat="false" ht="15" hidden="false" customHeight="true" outlineLevel="0" collapsed="false">
      <c r="A8111" s="1" t="n">
        <v>8110</v>
      </c>
      <c r="B8111" s="1" t="n">
        <v>1</v>
      </c>
      <c r="C8111" s="1" t="n">
        <v>75</v>
      </c>
      <c r="D8111" s="1" t="s">
        <v>15163</v>
      </c>
      <c r="E8111" s="1" t="n">
        <v>446</v>
      </c>
      <c r="F8111" s="1" t="n">
        <v>61</v>
      </c>
      <c r="G8111" s="1" t="n">
        <v>710.46</v>
      </c>
      <c r="H8111" s="4" t="n">
        <v>45903.6009388426</v>
      </c>
      <c r="I81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8110BT51125017544661710.4645903.6009388426</v>
      </c>
      <c r="J8111" s="1" t="n">
        <f aca="false">COUNTIF(I:I, $I8111)</f>
        <v>1</v>
      </c>
      <c r="K8111" s="1" t="str">
        <f aca="false">IF(ISNA(VLOOKUP(Table4[product_id], tblProducts[], tblProducts[product_name],FALSE() )), "Invalid", "Valid")</f>
        <v>Valid</v>
      </c>
      <c r="L8111" s="5" t="str">
        <f aca="false">IF(ISNA(VLOOKUP(Table4[[#This Row],[warehouse_id]], tblwhouse[], tblwhouse[warehouse_name],FALSE() )), "Invalid", "Valid")</f>
        <v>Valid</v>
      </c>
    </row>
    <row r="8112" customFormat="false" ht="15" hidden="false" customHeight="true" outlineLevel="0" collapsed="false">
      <c r="A8112" s="1" t="n">
        <v>8111</v>
      </c>
      <c r="B8112" s="1" t="n">
        <v>1</v>
      </c>
      <c r="C8112" s="1" t="n">
        <v>1542</v>
      </c>
      <c r="D8112" s="1" t="s">
        <v>15164</v>
      </c>
      <c r="E8112" s="1" t="n">
        <v>305</v>
      </c>
      <c r="F8112" s="1" t="n">
        <v>65</v>
      </c>
      <c r="G8112" s="1" t="n">
        <v>1392.23</v>
      </c>
      <c r="H8112" s="4" t="n">
        <v>46086.6009388426</v>
      </c>
      <c r="I81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8111BT90444711542305651392.2346086.6009388426</v>
      </c>
      <c r="J8112" s="1" t="n">
        <f aca="false">COUNTIF(I:I, $I8112)</f>
        <v>1</v>
      </c>
      <c r="K8112" s="1" t="str">
        <f aca="false">IF(ISNA(VLOOKUP(Table4[product_id], tblProducts[], tblProducts[product_name],FALSE() )), "Invalid", "Valid")</f>
        <v>Valid</v>
      </c>
      <c r="L8112" s="5" t="str">
        <f aca="false">IF(ISNA(VLOOKUP(Table4[[#This Row],[warehouse_id]], tblwhouse[], tblwhouse[warehouse_name],FALSE() )), "Invalid", "Valid")</f>
        <v>Valid</v>
      </c>
    </row>
    <row r="8113" customFormat="false" ht="15" hidden="false" customHeight="true" outlineLevel="0" collapsed="false">
      <c r="A8113" s="1" t="n">
        <v>8112</v>
      </c>
      <c r="B8113" s="1" t="n">
        <v>2</v>
      </c>
      <c r="C8113" s="1" t="n">
        <v>2856</v>
      </c>
      <c r="D8113" s="1" t="s">
        <v>15165</v>
      </c>
      <c r="E8113" s="1" t="n">
        <v>31</v>
      </c>
      <c r="F8113" s="1" t="n">
        <v>63</v>
      </c>
      <c r="G8113" s="1" t="n">
        <v>929.96</v>
      </c>
      <c r="H8113" s="4" t="n">
        <v>45893.6009388426</v>
      </c>
      <c r="I81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8112BT505852228563163929.9645893.6009388426</v>
      </c>
      <c r="J8113" s="1" t="n">
        <f aca="false">COUNTIF(I:I, $I8113)</f>
        <v>1</v>
      </c>
      <c r="K8113" s="1" t="str">
        <f aca="false">IF(ISNA(VLOOKUP(Table4[product_id], tblProducts[], tblProducts[product_name],FALSE() )), "Invalid", "Valid")</f>
        <v>Valid</v>
      </c>
      <c r="L8113" s="5" t="str">
        <f aca="false">IF(ISNA(VLOOKUP(Table4[[#This Row],[warehouse_id]], tblwhouse[], tblwhouse[warehouse_name],FALSE() )), "Invalid", "Valid")</f>
        <v>Valid</v>
      </c>
    </row>
    <row r="8114" customFormat="false" ht="15" hidden="false" customHeight="true" outlineLevel="0" collapsed="false">
      <c r="A8114" s="1" t="n">
        <v>8113</v>
      </c>
      <c r="B8114" s="1" t="n">
        <v>1</v>
      </c>
      <c r="C8114" s="1" t="n">
        <v>798</v>
      </c>
      <c r="D8114" s="1" t="s">
        <v>15166</v>
      </c>
      <c r="E8114" s="1" t="n">
        <v>239</v>
      </c>
      <c r="F8114" s="1" t="n">
        <v>48</v>
      </c>
      <c r="G8114" s="1" t="n">
        <v>754.43</v>
      </c>
      <c r="H8114" s="4" t="n">
        <v>46002.6009388426</v>
      </c>
      <c r="I81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8113BT867393179823948754.4346002.6009388426</v>
      </c>
      <c r="J8114" s="1" t="n">
        <f aca="false">COUNTIF(I:I, $I8114)</f>
        <v>1</v>
      </c>
      <c r="K8114" s="1" t="str">
        <f aca="false">IF(ISNA(VLOOKUP(Table4[product_id], tblProducts[], tblProducts[product_name],FALSE() )), "Invalid", "Valid")</f>
        <v>Valid</v>
      </c>
      <c r="L8114" s="5" t="str">
        <f aca="false">IF(ISNA(VLOOKUP(Table4[[#This Row],[warehouse_id]], tblwhouse[], tblwhouse[warehouse_name],FALSE() )), "Invalid", "Valid")</f>
        <v>Valid</v>
      </c>
    </row>
    <row r="8115" customFormat="false" ht="15" hidden="false" customHeight="true" outlineLevel="0" collapsed="false">
      <c r="A8115" s="1" t="n">
        <v>8114</v>
      </c>
      <c r="B8115" s="1" t="n">
        <v>1</v>
      </c>
      <c r="C8115" s="1" t="n">
        <v>1829</v>
      </c>
      <c r="D8115" s="1" t="s">
        <v>15167</v>
      </c>
      <c r="E8115" s="1" t="n">
        <v>500</v>
      </c>
      <c r="F8115" s="1" t="n">
        <v>50</v>
      </c>
      <c r="G8115" s="1" t="n">
        <v>759.06</v>
      </c>
      <c r="H8115" s="4" t="n">
        <v>46092.6009388426</v>
      </c>
      <c r="I81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8114BT3136161182950050759.0646092.6009388426</v>
      </c>
      <c r="J8115" s="1" t="n">
        <f aca="false">COUNTIF(I:I, $I8115)</f>
        <v>1</v>
      </c>
      <c r="K8115" s="1" t="str">
        <f aca="false">IF(ISNA(VLOOKUP(Table4[product_id], tblProducts[], tblProducts[product_name],FALSE() )), "Invalid", "Valid")</f>
        <v>Valid</v>
      </c>
      <c r="L8115" s="5" t="str">
        <f aca="false">IF(ISNA(VLOOKUP(Table4[[#This Row],[warehouse_id]], tblwhouse[], tblwhouse[warehouse_name],FALSE() )), "Invalid", "Valid")</f>
        <v>Valid</v>
      </c>
    </row>
    <row r="8116" customFormat="false" ht="15" hidden="false" customHeight="true" outlineLevel="0" collapsed="false">
      <c r="A8116" s="1" t="n">
        <v>8115</v>
      </c>
      <c r="B8116" s="1" t="n">
        <v>4</v>
      </c>
      <c r="C8116" s="1" t="n">
        <v>2539</v>
      </c>
      <c r="D8116" s="1" t="s">
        <v>15168</v>
      </c>
      <c r="E8116" s="1" t="n">
        <v>238</v>
      </c>
      <c r="F8116" s="1" t="n">
        <v>40</v>
      </c>
      <c r="G8116" s="1" t="n">
        <v>313.18</v>
      </c>
      <c r="H8116" s="4" t="n">
        <v>45880.6009388426</v>
      </c>
      <c r="I81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8115BT5706644253923840313.1845880.6009388426</v>
      </c>
      <c r="J8116" s="1" t="n">
        <f aca="false">COUNTIF(I:I, $I8116)</f>
        <v>1</v>
      </c>
      <c r="K8116" s="1" t="str">
        <f aca="false">IF(ISNA(VLOOKUP(Table4[product_id], tblProducts[], tblProducts[product_name],FALSE() )), "Invalid", "Valid")</f>
        <v>Valid</v>
      </c>
      <c r="L8116" s="5" t="str">
        <f aca="false">IF(ISNA(VLOOKUP(Table4[[#This Row],[warehouse_id]], tblwhouse[], tblwhouse[warehouse_name],FALSE() )), "Invalid", "Valid")</f>
        <v>Valid</v>
      </c>
    </row>
    <row r="8117" customFormat="false" ht="15" hidden="false" customHeight="true" outlineLevel="0" collapsed="false">
      <c r="A8117" s="1" t="n">
        <v>8116</v>
      </c>
      <c r="B8117" s="1" t="n">
        <v>2</v>
      </c>
      <c r="C8117" s="1" t="n">
        <v>1508</v>
      </c>
      <c r="D8117" s="1" t="s">
        <v>15169</v>
      </c>
      <c r="E8117" s="1" t="n">
        <v>78</v>
      </c>
      <c r="F8117" s="1" t="n">
        <v>31</v>
      </c>
      <c r="G8117" s="1" t="n">
        <v>527.13</v>
      </c>
      <c r="H8117" s="4" t="n">
        <v>45901.6009388426</v>
      </c>
      <c r="I81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8116BT198495215087831527.1345901.6009388426</v>
      </c>
      <c r="J8117" s="1" t="n">
        <f aca="false">COUNTIF(I:I, $I8117)</f>
        <v>1</v>
      </c>
      <c r="K8117" s="1" t="str">
        <f aca="false">IF(ISNA(VLOOKUP(Table4[product_id], tblProducts[], tblProducts[product_name],FALSE() )), "Invalid", "Valid")</f>
        <v>Valid</v>
      </c>
      <c r="L8117" s="5" t="str">
        <f aca="false">IF(ISNA(VLOOKUP(Table4[[#This Row],[warehouse_id]], tblwhouse[], tblwhouse[warehouse_name],FALSE() )), "Invalid", "Valid")</f>
        <v>Valid</v>
      </c>
    </row>
    <row r="8118" customFormat="false" ht="15" hidden="false" customHeight="true" outlineLevel="0" collapsed="false">
      <c r="A8118" s="1" t="n">
        <v>8117</v>
      </c>
      <c r="B8118" s="1" t="n">
        <v>1</v>
      </c>
      <c r="C8118" s="1" t="n">
        <v>2044</v>
      </c>
      <c r="D8118" s="1" t="s">
        <v>15170</v>
      </c>
      <c r="E8118" s="1" t="n">
        <v>304</v>
      </c>
      <c r="F8118" s="1" t="n">
        <v>28</v>
      </c>
      <c r="G8118" s="1" t="n">
        <v>277.43</v>
      </c>
      <c r="H8118" s="4" t="n">
        <v>45975.6009388426</v>
      </c>
      <c r="I81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8117BT7666801204430428277.4345975.6009388426</v>
      </c>
      <c r="J8118" s="1" t="n">
        <f aca="false">COUNTIF(I:I, $I8118)</f>
        <v>1</v>
      </c>
      <c r="K8118" s="1" t="str">
        <f aca="false">IF(ISNA(VLOOKUP(Table4[product_id], tblProducts[], tblProducts[product_name],FALSE() )), "Invalid", "Valid")</f>
        <v>Valid</v>
      </c>
      <c r="L8118" s="5" t="str">
        <f aca="false">IF(ISNA(VLOOKUP(Table4[[#This Row],[warehouse_id]], tblwhouse[], tblwhouse[warehouse_name],FALSE() )), "Invalid", "Valid")</f>
        <v>Valid</v>
      </c>
    </row>
    <row r="8119" customFormat="false" ht="15" hidden="false" customHeight="true" outlineLevel="0" collapsed="false">
      <c r="A8119" s="1" t="n">
        <v>8118</v>
      </c>
      <c r="B8119" s="1" t="n">
        <v>1</v>
      </c>
      <c r="C8119" s="1" t="n">
        <v>15</v>
      </c>
      <c r="D8119" s="1" t="s">
        <v>15171</v>
      </c>
      <c r="E8119" s="1" t="n">
        <v>322</v>
      </c>
      <c r="F8119" s="1" t="n">
        <v>73</v>
      </c>
      <c r="G8119" s="1" t="n">
        <v>1048</v>
      </c>
      <c r="H8119" s="4" t="n">
        <v>46138.6009388426</v>
      </c>
      <c r="I81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8118BT96706611532273104846138.6009388426</v>
      </c>
      <c r="J8119" s="1" t="n">
        <f aca="false">COUNTIF(I:I, $I8119)</f>
        <v>1</v>
      </c>
      <c r="K8119" s="1" t="str">
        <f aca="false">IF(ISNA(VLOOKUP(Table4[product_id], tblProducts[], tblProducts[product_name],FALSE() )), "Invalid", "Valid")</f>
        <v>Valid</v>
      </c>
      <c r="L8119" s="5" t="str">
        <f aca="false">IF(ISNA(VLOOKUP(Table4[[#This Row],[warehouse_id]], tblwhouse[], tblwhouse[warehouse_name],FALSE() )), "Invalid", "Valid")</f>
        <v>Valid</v>
      </c>
    </row>
    <row r="8120" customFormat="false" ht="15" hidden="false" customHeight="true" outlineLevel="0" collapsed="false">
      <c r="A8120" s="1" t="n">
        <v>8119</v>
      </c>
      <c r="B8120" s="1" t="n">
        <v>2</v>
      </c>
      <c r="C8120" s="1" t="n">
        <v>437</v>
      </c>
      <c r="D8120" s="1" t="s">
        <v>15172</v>
      </c>
      <c r="E8120" s="1" t="n">
        <v>18</v>
      </c>
      <c r="F8120" s="1" t="n">
        <v>47</v>
      </c>
      <c r="G8120" s="1" t="n">
        <v>1423.14</v>
      </c>
      <c r="H8120" s="4" t="n">
        <v>45884.6009388426</v>
      </c>
      <c r="I81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8119BT478349243718471423.1445884.6009388426</v>
      </c>
      <c r="J8120" s="1" t="n">
        <f aca="false">COUNTIF(I:I, $I8120)</f>
        <v>1</v>
      </c>
      <c r="K8120" s="1" t="str">
        <f aca="false">IF(ISNA(VLOOKUP(Table4[product_id], tblProducts[], tblProducts[product_name],FALSE() )), "Invalid", "Valid")</f>
        <v>Valid</v>
      </c>
      <c r="L8120" s="5" t="str">
        <f aca="false">IF(ISNA(VLOOKUP(Table4[[#This Row],[warehouse_id]], tblwhouse[], tblwhouse[warehouse_name],FALSE() )), "Invalid", "Valid")</f>
        <v>Valid</v>
      </c>
    </row>
    <row r="8121" customFormat="false" ht="15" hidden="false" customHeight="true" outlineLevel="0" collapsed="false">
      <c r="A8121" s="1" t="n">
        <v>8120</v>
      </c>
      <c r="B8121" s="1" t="n">
        <v>2</v>
      </c>
      <c r="C8121" s="1" t="n">
        <v>95</v>
      </c>
      <c r="D8121" s="1" t="s">
        <v>15173</v>
      </c>
      <c r="E8121" s="1" t="n">
        <v>3</v>
      </c>
      <c r="F8121" s="1" t="n">
        <v>57</v>
      </c>
      <c r="G8121" s="1" t="n">
        <v>315.33</v>
      </c>
      <c r="H8121" s="4" t="n">
        <v>45923.6009388426</v>
      </c>
      <c r="I81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8120BT904260295357315.3345923.6009388426</v>
      </c>
      <c r="J8121" s="1" t="n">
        <f aca="false">COUNTIF(I:I, $I8121)</f>
        <v>1</v>
      </c>
      <c r="K8121" s="1" t="str">
        <f aca="false">IF(ISNA(VLOOKUP(Table4[product_id], tblProducts[], tblProducts[product_name],FALSE() )), "Invalid", "Valid")</f>
        <v>Valid</v>
      </c>
      <c r="L8121" s="5" t="str">
        <f aca="false">IF(ISNA(VLOOKUP(Table4[[#This Row],[warehouse_id]], tblwhouse[], tblwhouse[warehouse_name],FALSE() )), "Invalid", "Valid")</f>
        <v>Valid</v>
      </c>
    </row>
    <row r="8122" customFormat="false" ht="15" hidden="false" customHeight="true" outlineLevel="0" collapsed="false">
      <c r="A8122" s="1" t="n">
        <v>8121</v>
      </c>
      <c r="B8122" s="1" t="n">
        <v>4</v>
      </c>
      <c r="C8122" s="1" t="n">
        <v>1841</v>
      </c>
      <c r="D8122" s="1" t="s">
        <v>15174</v>
      </c>
      <c r="E8122" s="1" t="n">
        <v>40</v>
      </c>
      <c r="F8122" s="1" t="n">
        <v>69</v>
      </c>
      <c r="G8122" s="1" t="n">
        <v>841.11</v>
      </c>
      <c r="H8122" s="4" t="n">
        <v>45994.6009388426</v>
      </c>
      <c r="I81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8121BT221183418414069841.1145994.6009388426</v>
      </c>
      <c r="J8122" s="1" t="n">
        <f aca="false">COUNTIF(I:I, $I8122)</f>
        <v>1</v>
      </c>
      <c r="K8122" s="1" t="str">
        <f aca="false">IF(ISNA(VLOOKUP(Table4[product_id], tblProducts[], tblProducts[product_name],FALSE() )), "Invalid", "Valid")</f>
        <v>Valid</v>
      </c>
      <c r="L8122" s="5" t="str">
        <f aca="false">IF(ISNA(VLOOKUP(Table4[[#This Row],[warehouse_id]], tblwhouse[], tblwhouse[warehouse_name],FALSE() )), "Invalid", "Valid")</f>
        <v>Valid</v>
      </c>
    </row>
    <row r="8123" customFormat="false" ht="15" hidden="false" customHeight="true" outlineLevel="0" collapsed="false">
      <c r="A8123" s="1" t="n">
        <v>8122</v>
      </c>
      <c r="B8123" s="1" t="n">
        <v>2</v>
      </c>
      <c r="C8123" s="1" t="n">
        <v>725</v>
      </c>
      <c r="D8123" s="1" t="s">
        <v>15175</v>
      </c>
      <c r="E8123" s="1" t="n">
        <v>486</v>
      </c>
      <c r="F8123" s="1" t="n">
        <v>23</v>
      </c>
      <c r="G8123" s="1" t="n">
        <v>1480.14</v>
      </c>
      <c r="H8123" s="4" t="n">
        <v>46065.6009388426</v>
      </c>
      <c r="I81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8122BT2609422725486231480.1446065.6009388426</v>
      </c>
      <c r="J8123" s="1" t="n">
        <f aca="false">COUNTIF(I:I, $I8123)</f>
        <v>1</v>
      </c>
      <c r="K8123" s="1" t="str">
        <f aca="false">IF(ISNA(VLOOKUP(Table4[product_id], tblProducts[], tblProducts[product_name],FALSE() )), "Invalid", "Valid")</f>
        <v>Valid</v>
      </c>
      <c r="L8123" s="5" t="str">
        <f aca="false">IF(ISNA(VLOOKUP(Table4[[#This Row],[warehouse_id]], tblwhouse[], tblwhouse[warehouse_name],FALSE() )), "Invalid", "Valid")</f>
        <v>Valid</v>
      </c>
    </row>
    <row r="8124" customFormat="false" ht="15" hidden="false" customHeight="true" outlineLevel="0" collapsed="false">
      <c r="A8124" s="1" t="n">
        <v>8123</v>
      </c>
      <c r="B8124" s="1" t="n">
        <v>4</v>
      </c>
      <c r="C8124" s="1" t="n">
        <v>2916</v>
      </c>
      <c r="D8124" s="1" t="s">
        <v>15176</v>
      </c>
      <c r="E8124" s="1" t="n">
        <v>260</v>
      </c>
      <c r="F8124" s="1" t="n">
        <v>36</v>
      </c>
      <c r="G8124" s="1" t="n">
        <v>1373.14</v>
      </c>
      <c r="H8124" s="4" t="n">
        <v>45968.6009388426</v>
      </c>
      <c r="I81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8123BT92966942916260361373.1445968.6009388426</v>
      </c>
      <c r="J8124" s="1" t="n">
        <f aca="false">COUNTIF(I:I, $I8124)</f>
        <v>1</v>
      </c>
      <c r="K8124" s="1" t="str">
        <f aca="false">IF(ISNA(VLOOKUP(Table4[product_id], tblProducts[], tblProducts[product_name],FALSE() )), "Invalid", "Valid")</f>
        <v>Valid</v>
      </c>
      <c r="L8124" s="5" t="str">
        <f aca="false">IF(ISNA(VLOOKUP(Table4[[#This Row],[warehouse_id]], tblwhouse[], tblwhouse[warehouse_name],FALSE() )), "Invalid", "Valid")</f>
        <v>Valid</v>
      </c>
    </row>
    <row r="8125" customFormat="false" ht="15" hidden="false" customHeight="true" outlineLevel="0" collapsed="false">
      <c r="A8125" s="1" t="n">
        <v>8124</v>
      </c>
      <c r="B8125" s="1" t="n">
        <v>3</v>
      </c>
      <c r="C8125" s="1" t="n">
        <v>1663</v>
      </c>
      <c r="D8125" s="1" t="s">
        <v>15177</v>
      </c>
      <c r="E8125" s="1" t="n">
        <v>92</v>
      </c>
      <c r="F8125" s="1" t="n">
        <v>72</v>
      </c>
      <c r="G8125" s="1" t="n">
        <v>451.11</v>
      </c>
      <c r="H8125" s="4" t="n">
        <v>46043.6009388426</v>
      </c>
      <c r="I81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8124BT723853316639272451.1146043.6009388426</v>
      </c>
      <c r="J8125" s="1" t="n">
        <f aca="false">COUNTIF(I:I, $I8125)</f>
        <v>1</v>
      </c>
      <c r="K8125" s="1" t="str">
        <f aca="false">IF(ISNA(VLOOKUP(Table4[product_id], tblProducts[], tblProducts[product_name],FALSE() )), "Invalid", "Valid")</f>
        <v>Valid</v>
      </c>
      <c r="L8125" s="5" t="str">
        <f aca="false">IF(ISNA(VLOOKUP(Table4[[#This Row],[warehouse_id]], tblwhouse[], tblwhouse[warehouse_name],FALSE() )), "Invalid", "Valid")</f>
        <v>Valid</v>
      </c>
    </row>
    <row r="8126" customFormat="false" ht="15" hidden="false" customHeight="true" outlineLevel="0" collapsed="false">
      <c r="A8126" s="1" t="n">
        <v>8125</v>
      </c>
      <c r="B8126" s="1" t="n">
        <v>2</v>
      </c>
      <c r="C8126" s="1" t="n">
        <v>1220</v>
      </c>
      <c r="D8126" s="1" t="s">
        <v>15178</v>
      </c>
      <c r="E8126" s="1" t="n">
        <v>384</v>
      </c>
      <c r="F8126" s="1" t="n">
        <v>37</v>
      </c>
      <c r="G8126" s="1" t="n">
        <v>1101.06</v>
      </c>
      <c r="H8126" s="4" t="n">
        <v>45944.6009388426</v>
      </c>
      <c r="I81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8125BT99167521220384371101.0645944.6009388426</v>
      </c>
      <c r="J8126" s="1" t="n">
        <f aca="false">COUNTIF(I:I, $I8126)</f>
        <v>1</v>
      </c>
      <c r="K8126" s="1" t="str">
        <f aca="false">IF(ISNA(VLOOKUP(Table4[product_id], tblProducts[], tblProducts[product_name],FALSE() )), "Invalid", "Valid")</f>
        <v>Valid</v>
      </c>
      <c r="L8126" s="5" t="str">
        <f aca="false">IF(ISNA(VLOOKUP(Table4[[#This Row],[warehouse_id]], tblwhouse[], tblwhouse[warehouse_name],FALSE() )), "Invalid", "Valid")</f>
        <v>Valid</v>
      </c>
    </row>
    <row r="8127" customFormat="false" ht="15" hidden="false" customHeight="true" outlineLevel="0" collapsed="false">
      <c r="A8127" s="1" t="n">
        <v>8126</v>
      </c>
      <c r="B8127" s="1" t="n">
        <v>3</v>
      </c>
      <c r="C8127" s="1" t="n">
        <v>1362</v>
      </c>
      <c r="D8127" s="1" t="s">
        <v>15179</v>
      </c>
      <c r="E8127" s="1" t="n">
        <v>8</v>
      </c>
      <c r="F8127" s="1" t="n">
        <v>43</v>
      </c>
      <c r="G8127" s="1" t="n">
        <v>576.51</v>
      </c>
      <c r="H8127" s="4" t="n">
        <v>46185.6009388426</v>
      </c>
      <c r="I81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8126BT27586131362843576.5146185.6009388426</v>
      </c>
      <c r="J8127" s="1" t="n">
        <f aca="false">COUNTIF(I:I, $I8127)</f>
        <v>1</v>
      </c>
      <c r="K8127" s="1" t="str">
        <f aca="false">IF(ISNA(VLOOKUP(Table4[product_id], tblProducts[], tblProducts[product_name],FALSE() )), "Invalid", "Valid")</f>
        <v>Valid</v>
      </c>
      <c r="L8127" s="5" t="str">
        <f aca="false">IF(ISNA(VLOOKUP(Table4[[#This Row],[warehouse_id]], tblwhouse[], tblwhouse[warehouse_name],FALSE() )), "Invalid", "Valid")</f>
        <v>Valid</v>
      </c>
    </row>
    <row r="8128" customFormat="false" ht="15" hidden="false" customHeight="true" outlineLevel="0" collapsed="false">
      <c r="A8128" s="1" t="n">
        <v>8127</v>
      </c>
      <c r="B8128" s="1" t="n">
        <v>2</v>
      </c>
      <c r="C8128" s="1" t="n">
        <v>846</v>
      </c>
      <c r="D8128" s="1" t="s">
        <v>15180</v>
      </c>
      <c r="E8128" s="1" t="n">
        <v>266</v>
      </c>
      <c r="F8128" s="1" t="n">
        <v>66</v>
      </c>
      <c r="G8128" s="1" t="n">
        <v>1217.87</v>
      </c>
      <c r="H8128" s="4" t="n">
        <v>45920.6009388426</v>
      </c>
      <c r="I81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8127BT6417512846266661217.8745920.6009388426</v>
      </c>
      <c r="J8128" s="1" t="n">
        <f aca="false">COUNTIF(I:I, $I8128)</f>
        <v>1</v>
      </c>
      <c r="K8128" s="1" t="str">
        <f aca="false">IF(ISNA(VLOOKUP(Table4[product_id], tblProducts[], tblProducts[product_name],FALSE() )), "Invalid", "Valid")</f>
        <v>Valid</v>
      </c>
      <c r="L8128" s="5" t="str">
        <f aca="false">IF(ISNA(VLOOKUP(Table4[[#This Row],[warehouse_id]], tblwhouse[], tblwhouse[warehouse_name],FALSE() )), "Invalid", "Valid")</f>
        <v>Valid</v>
      </c>
    </row>
    <row r="8129" customFormat="false" ht="15" hidden="false" customHeight="true" outlineLevel="0" collapsed="false">
      <c r="A8129" s="1" t="n">
        <v>8128</v>
      </c>
      <c r="B8129" s="1" t="n">
        <v>1</v>
      </c>
      <c r="C8129" s="1" t="n">
        <v>2436</v>
      </c>
      <c r="D8129" s="1" t="s">
        <v>15181</v>
      </c>
      <c r="E8129" s="1" t="n">
        <v>426</v>
      </c>
      <c r="F8129" s="1" t="n">
        <v>42</v>
      </c>
      <c r="G8129" s="1" t="n">
        <v>657.38</v>
      </c>
      <c r="H8129" s="4" t="n">
        <v>46023.6009388426</v>
      </c>
      <c r="I81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8128BT2244011243642642657.3846023.6009388426</v>
      </c>
      <c r="J8129" s="1" t="n">
        <f aca="false">COUNTIF(I:I, $I8129)</f>
        <v>1</v>
      </c>
      <c r="K8129" s="1" t="str">
        <f aca="false">IF(ISNA(VLOOKUP(Table4[product_id], tblProducts[], tblProducts[product_name],FALSE() )), "Invalid", "Valid")</f>
        <v>Valid</v>
      </c>
      <c r="L8129" s="5" t="str">
        <f aca="false">IF(ISNA(VLOOKUP(Table4[[#This Row],[warehouse_id]], tblwhouse[], tblwhouse[warehouse_name],FALSE() )), "Invalid", "Valid")</f>
        <v>Valid</v>
      </c>
    </row>
    <row r="8130" customFormat="false" ht="15" hidden="false" customHeight="true" outlineLevel="0" collapsed="false">
      <c r="A8130" s="1" t="n">
        <v>8129</v>
      </c>
      <c r="B8130" s="1" t="n">
        <v>2</v>
      </c>
      <c r="C8130" s="1" t="n">
        <v>1086</v>
      </c>
      <c r="D8130" s="1" t="s">
        <v>15182</v>
      </c>
      <c r="E8130" s="1" t="n">
        <v>441</v>
      </c>
      <c r="F8130" s="1" t="n">
        <v>20</v>
      </c>
      <c r="G8130" s="1" t="n">
        <v>711.92</v>
      </c>
      <c r="H8130" s="4" t="n">
        <v>46123.6009388426</v>
      </c>
      <c r="I81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8129BT3354892108644120711.9246123.6009388426</v>
      </c>
      <c r="J8130" s="1" t="n">
        <f aca="false">COUNTIF(I:I, $I8130)</f>
        <v>1</v>
      </c>
      <c r="K8130" s="1" t="str">
        <f aca="false">IF(ISNA(VLOOKUP(Table4[product_id], tblProducts[], tblProducts[product_name],FALSE() )), "Invalid", "Valid")</f>
        <v>Valid</v>
      </c>
      <c r="L8130" s="5" t="str">
        <f aca="false">IF(ISNA(VLOOKUP(Table4[[#This Row],[warehouse_id]], tblwhouse[], tblwhouse[warehouse_name],FALSE() )), "Invalid", "Valid")</f>
        <v>Valid</v>
      </c>
    </row>
    <row r="8131" customFormat="false" ht="15" hidden="false" customHeight="true" outlineLevel="0" collapsed="false">
      <c r="A8131" s="1" t="n">
        <v>8130</v>
      </c>
      <c r="B8131" s="1" t="n">
        <v>4</v>
      </c>
      <c r="C8131" s="1" t="n">
        <v>1144</v>
      </c>
      <c r="D8131" s="1" t="s">
        <v>15183</v>
      </c>
      <c r="E8131" s="1" t="n">
        <v>315</v>
      </c>
      <c r="F8131" s="1" t="n">
        <v>75</v>
      </c>
      <c r="G8131" s="1" t="n">
        <v>465.45</v>
      </c>
      <c r="H8131" s="4" t="n">
        <v>45904.6009388426</v>
      </c>
      <c r="I81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8130BT6006344114431575465.4545904.6009388426</v>
      </c>
      <c r="J8131" s="1" t="n">
        <f aca="false">COUNTIF(I:I, $I8131)</f>
        <v>1</v>
      </c>
      <c r="K8131" s="1" t="str">
        <f aca="false">IF(ISNA(VLOOKUP(Table4[product_id], tblProducts[], tblProducts[product_name],FALSE() )), "Invalid", "Valid")</f>
        <v>Valid</v>
      </c>
      <c r="L8131" s="5" t="str">
        <f aca="false">IF(ISNA(VLOOKUP(Table4[[#This Row],[warehouse_id]], tblwhouse[], tblwhouse[warehouse_name],FALSE() )), "Invalid", "Valid")</f>
        <v>Valid</v>
      </c>
    </row>
    <row r="8132" customFormat="false" ht="15" hidden="false" customHeight="true" outlineLevel="0" collapsed="false">
      <c r="A8132" s="1" t="n">
        <v>8131</v>
      </c>
      <c r="B8132" s="1" t="n">
        <v>4</v>
      </c>
      <c r="C8132" s="1" t="n">
        <v>2278</v>
      </c>
      <c r="D8132" s="1" t="s">
        <v>15184</v>
      </c>
      <c r="E8132" s="1" t="n">
        <v>166</v>
      </c>
      <c r="F8132" s="1" t="n">
        <v>28</v>
      </c>
      <c r="G8132" s="1" t="n">
        <v>386.3</v>
      </c>
      <c r="H8132" s="4" t="n">
        <v>45972.6009388542</v>
      </c>
      <c r="I81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8131BT1417614227816628386.345972.6009388542</v>
      </c>
      <c r="J8132" s="1" t="n">
        <f aca="false">COUNTIF(I:I, $I8132)</f>
        <v>1</v>
      </c>
      <c r="K8132" s="1" t="str">
        <f aca="false">IF(ISNA(VLOOKUP(Table4[product_id], tblProducts[], tblProducts[product_name],FALSE() )), "Invalid", "Valid")</f>
        <v>Valid</v>
      </c>
      <c r="L8132" s="5" t="str">
        <f aca="false">IF(ISNA(VLOOKUP(Table4[[#This Row],[warehouse_id]], tblwhouse[], tblwhouse[warehouse_name],FALSE() )), "Invalid", "Valid")</f>
        <v>Valid</v>
      </c>
    </row>
    <row r="8133" customFormat="false" ht="15" hidden="false" customHeight="true" outlineLevel="0" collapsed="false">
      <c r="A8133" s="1" t="n">
        <v>8132</v>
      </c>
      <c r="B8133" s="1" t="n">
        <v>2</v>
      </c>
      <c r="C8133" s="1" t="n">
        <v>1458</v>
      </c>
      <c r="D8133" s="1" t="s">
        <v>15185</v>
      </c>
      <c r="E8133" s="1" t="n">
        <v>161</v>
      </c>
      <c r="F8133" s="1" t="n">
        <v>58</v>
      </c>
      <c r="G8133" s="1" t="n">
        <v>603.11</v>
      </c>
      <c r="H8133" s="4" t="n">
        <v>46121.6009388542</v>
      </c>
      <c r="I81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8132BT6699262145816158603.1146121.6009388542</v>
      </c>
      <c r="J8133" s="1" t="n">
        <f aca="false">COUNTIF(I:I, $I8133)</f>
        <v>1</v>
      </c>
      <c r="K8133" s="1" t="str">
        <f aca="false">IF(ISNA(VLOOKUP(Table4[product_id], tblProducts[], tblProducts[product_name],FALSE() )), "Invalid", "Valid")</f>
        <v>Valid</v>
      </c>
      <c r="L8133" s="5" t="str">
        <f aca="false">IF(ISNA(VLOOKUP(Table4[[#This Row],[warehouse_id]], tblwhouse[], tblwhouse[warehouse_name],FALSE() )), "Invalid", "Valid")</f>
        <v>Valid</v>
      </c>
    </row>
    <row r="8134" customFormat="false" ht="15" hidden="false" customHeight="true" outlineLevel="0" collapsed="false">
      <c r="A8134" s="1" t="n">
        <v>8133</v>
      </c>
      <c r="B8134" s="1" t="n">
        <v>1</v>
      </c>
      <c r="C8134" s="1" t="n">
        <v>2127</v>
      </c>
      <c r="D8134" s="1" t="s">
        <v>15186</v>
      </c>
      <c r="E8134" s="1" t="n">
        <v>460</v>
      </c>
      <c r="F8134" s="1" t="n">
        <v>62</v>
      </c>
      <c r="G8134" s="1" t="n">
        <v>1242.37</v>
      </c>
      <c r="H8134" s="4" t="n">
        <v>46166.6009388542</v>
      </c>
      <c r="I81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8133BT18563812127460621242.3746166.6009388542</v>
      </c>
      <c r="J8134" s="1" t="n">
        <f aca="false">COUNTIF(I:I, $I8134)</f>
        <v>1</v>
      </c>
      <c r="K8134" s="1" t="str">
        <f aca="false">IF(ISNA(VLOOKUP(Table4[product_id], tblProducts[], tblProducts[product_name],FALSE() )), "Invalid", "Valid")</f>
        <v>Valid</v>
      </c>
      <c r="L8134" s="5" t="str">
        <f aca="false">IF(ISNA(VLOOKUP(Table4[[#This Row],[warehouse_id]], tblwhouse[], tblwhouse[warehouse_name],FALSE() )), "Invalid", "Valid")</f>
        <v>Valid</v>
      </c>
    </row>
    <row r="8135" customFormat="false" ht="15" hidden="false" customHeight="true" outlineLevel="0" collapsed="false">
      <c r="A8135" s="1" t="n">
        <v>8134</v>
      </c>
      <c r="B8135" s="1" t="n">
        <v>2</v>
      </c>
      <c r="C8135" s="1" t="n">
        <v>2687</v>
      </c>
      <c r="D8135" s="1" t="s">
        <v>15187</v>
      </c>
      <c r="E8135" s="1" t="n">
        <v>450</v>
      </c>
      <c r="F8135" s="1" t="n">
        <v>28</v>
      </c>
      <c r="G8135" s="1" t="n">
        <v>479.48</v>
      </c>
      <c r="H8135" s="4" t="n">
        <v>46075.6009388542</v>
      </c>
      <c r="I81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8134BT3824972268745028479.4846075.6009388542</v>
      </c>
      <c r="J8135" s="1" t="n">
        <f aca="false">COUNTIF(I:I, $I8135)</f>
        <v>1</v>
      </c>
      <c r="K8135" s="1" t="str">
        <f aca="false">IF(ISNA(VLOOKUP(Table4[product_id], tblProducts[], tblProducts[product_name],FALSE() )), "Invalid", "Valid")</f>
        <v>Valid</v>
      </c>
      <c r="L8135" s="5" t="str">
        <f aca="false">IF(ISNA(VLOOKUP(Table4[[#This Row],[warehouse_id]], tblwhouse[], tblwhouse[warehouse_name],FALSE() )), "Invalid", "Valid")</f>
        <v>Valid</v>
      </c>
    </row>
    <row r="8136" customFormat="false" ht="15" hidden="false" customHeight="true" outlineLevel="0" collapsed="false">
      <c r="A8136" s="1" t="n">
        <v>8135</v>
      </c>
      <c r="B8136" s="1" t="n">
        <v>1</v>
      </c>
      <c r="C8136" s="1" t="n">
        <v>2235</v>
      </c>
      <c r="D8136" s="1" t="s">
        <v>15188</v>
      </c>
      <c r="E8136" s="1" t="n">
        <v>347</v>
      </c>
      <c r="F8136" s="1" t="n">
        <v>32</v>
      </c>
      <c r="G8136" s="1" t="n">
        <v>1423.07</v>
      </c>
      <c r="H8136" s="4" t="n">
        <v>46003.6009388542</v>
      </c>
      <c r="I81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8135BT88095712235347321423.0746003.6009388542</v>
      </c>
      <c r="J8136" s="1" t="n">
        <f aca="false">COUNTIF(I:I, $I8136)</f>
        <v>1</v>
      </c>
      <c r="K8136" s="1" t="str">
        <f aca="false">IF(ISNA(VLOOKUP(Table4[product_id], tblProducts[], tblProducts[product_name],FALSE() )), "Invalid", "Valid")</f>
        <v>Valid</v>
      </c>
      <c r="L8136" s="5" t="str">
        <f aca="false">IF(ISNA(VLOOKUP(Table4[[#This Row],[warehouse_id]], tblwhouse[], tblwhouse[warehouse_name],FALSE() )), "Invalid", "Valid")</f>
        <v>Valid</v>
      </c>
    </row>
    <row r="8137" customFormat="false" ht="15" hidden="false" customHeight="true" outlineLevel="0" collapsed="false">
      <c r="A8137" s="1" t="n">
        <v>8136</v>
      </c>
      <c r="B8137" s="1" t="n">
        <v>4</v>
      </c>
      <c r="C8137" s="1" t="n">
        <v>1903</v>
      </c>
      <c r="D8137" s="1" t="s">
        <v>15189</v>
      </c>
      <c r="E8137" s="1" t="n">
        <v>82</v>
      </c>
      <c r="F8137" s="1" t="n">
        <v>28</v>
      </c>
      <c r="G8137" s="1" t="n">
        <v>566.93</v>
      </c>
      <c r="H8137" s="4" t="n">
        <v>45986.6009388542</v>
      </c>
      <c r="I81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8136BT396461419038228566.9345986.6009388542</v>
      </c>
      <c r="J8137" s="1" t="n">
        <f aca="false">COUNTIF(I:I, $I8137)</f>
        <v>1</v>
      </c>
      <c r="K8137" s="1" t="str">
        <f aca="false">IF(ISNA(VLOOKUP(Table4[product_id], tblProducts[], tblProducts[product_name],FALSE() )), "Invalid", "Valid")</f>
        <v>Valid</v>
      </c>
      <c r="L8137" s="5" t="str">
        <f aca="false">IF(ISNA(VLOOKUP(Table4[[#This Row],[warehouse_id]], tblwhouse[], tblwhouse[warehouse_name],FALSE() )), "Invalid", "Valid")</f>
        <v>Valid</v>
      </c>
    </row>
    <row r="8138" customFormat="false" ht="15" hidden="false" customHeight="true" outlineLevel="0" collapsed="false">
      <c r="A8138" s="1" t="n">
        <v>8137</v>
      </c>
      <c r="B8138" s="1" t="n">
        <v>2</v>
      </c>
      <c r="C8138" s="1" t="n">
        <v>1943</v>
      </c>
      <c r="D8138" s="1" t="s">
        <v>15190</v>
      </c>
      <c r="E8138" s="1" t="n">
        <v>329</v>
      </c>
      <c r="F8138" s="1" t="n">
        <v>34</v>
      </c>
      <c r="G8138" s="1" t="n">
        <v>1221.42</v>
      </c>
      <c r="H8138" s="4" t="n">
        <v>46055.6009388542</v>
      </c>
      <c r="I81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8137BT88205321943329341221.4246055.6009388542</v>
      </c>
      <c r="J8138" s="1" t="n">
        <f aca="false">COUNTIF(I:I, $I8138)</f>
        <v>1</v>
      </c>
      <c r="K8138" s="1" t="str">
        <f aca="false">IF(ISNA(VLOOKUP(Table4[product_id], tblProducts[], tblProducts[product_name],FALSE() )), "Invalid", "Valid")</f>
        <v>Valid</v>
      </c>
      <c r="L8138" s="5" t="str">
        <f aca="false">IF(ISNA(VLOOKUP(Table4[[#This Row],[warehouse_id]], tblwhouse[], tblwhouse[warehouse_name],FALSE() )), "Invalid", "Valid")</f>
        <v>Valid</v>
      </c>
    </row>
    <row r="8139" customFormat="false" ht="15" hidden="false" customHeight="true" outlineLevel="0" collapsed="false">
      <c r="A8139" s="1" t="n">
        <v>8138</v>
      </c>
      <c r="B8139" s="1" t="n">
        <v>2</v>
      </c>
      <c r="C8139" s="1" t="n">
        <v>2452</v>
      </c>
      <c r="D8139" s="1" t="s">
        <v>15191</v>
      </c>
      <c r="E8139" s="1" t="n">
        <v>11</v>
      </c>
      <c r="F8139" s="1" t="n">
        <v>54</v>
      </c>
      <c r="G8139" s="1" t="n">
        <v>557.02</v>
      </c>
      <c r="H8139" s="4" t="n">
        <v>46029.6009388542</v>
      </c>
      <c r="I81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8138BT277241224521154557.0246029.6009388542</v>
      </c>
      <c r="J8139" s="1" t="n">
        <f aca="false">COUNTIF(I:I, $I8139)</f>
        <v>1</v>
      </c>
      <c r="K8139" s="1" t="str">
        <f aca="false">IF(ISNA(VLOOKUP(Table4[product_id], tblProducts[], tblProducts[product_name],FALSE() )), "Invalid", "Valid")</f>
        <v>Valid</v>
      </c>
      <c r="L8139" s="5" t="str">
        <f aca="false">IF(ISNA(VLOOKUP(Table4[[#This Row],[warehouse_id]], tblwhouse[], tblwhouse[warehouse_name],FALSE() )), "Invalid", "Valid")</f>
        <v>Valid</v>
      </c>
    </row>
    <row r="8140" customFormat="false" ht="15" hidden="false" customHeight="true" outlineLevel="0" collapsed="false">
      <c r="A8140" s="1" t="n">
        <v>8139</v>
      </c>
      <c r="B8140" s="1" t="n">
        <v>2</v>
      </c>
      <c r="C8140" s="1" t="n">
        <v>642</v>
      </c>
      <c r="D8140" s="1" t="s">
        <v>15192</v>
      </c>
      <c r="E8140" s="1" t="n">
        <v>60</v>
      </c>
      <c r="F8140" s="1" t="n">
        <v>36</v>
      </c>
      <c r="G8140" s="1" t="n">
        <v>148.44</v>
      </c>
      <c r="H8140" s="4" t="n">
        <v>46055.6009388542</v>
      </c>
      <c r="I81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8139BT21980726426036148.4446055.6009388542</v>
      </c>
      <c r="J8140" s="1" t="n">
        <f aca="false">COUNTIF(I:I, $I8140)</f>
        <v>1</v>
      </c>
      <c r="K8140" s="1" t="str">
        <f aca="false">IF(ISNA(VLOOKUP(Table4[product_id], tblProducts[], tblProducts[product_name],FALSE() )), "Invalid", "Valid")</f>
        <v>Valid</v>
      </c>
      <c r="L8140" s="5" t="str">
        <f aca="false">IF(ISNA(VLOOKUP(Table4[[#This Row],[warehouse_id]], tblwhouse[], tblwhouse[warehouse_name],FALSE() )), "Invalid", "Valid")</f>
        <v>Valid</v>
      </c>
    </row>
    <row r="8141" customFormat="false" ht="15" hidden="false" customHeight="true" outlineLevel="0" collapsed="false">
      <c r="A8141" s="1" t="n">
        <v>8140</v>
      </c>
      <c r="B8141" s="1" t="n">
        <v>2</v>
      </c>
      <c r="C8141" s="1" t="n">
        <v>968</v>
      </c>
      <c r="D8141" s="1" t="s">
        <v>15193</v>
      </c>
      <c r="E8141" s="1" t="n">
        <v>160</v>
      </c>
      <c r="F8141" s="1" t="n">
        <v>56</v>
      </c>
      <c r="G8141" s="1" t="n">
        <v>619.78</v>
      </c>
      <c r="H8141" s="4" t="n">
        <v>46156.6009388542</v>
      </c>
      <c r="I81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8140BT824664296816056619.7846156.6009388542</v>
      </c>
      <c r="J8141" s="1" t="n">
        <f aca="false">COUNTIF(I:I, $I8141)</f>
        <v>1</v>
      </c>
      <c r="K8141" s="1" t="str">
        <f aca="false">IF(ISNA(VLOOKUP(Table4[product_id], tblProducts[], tblProducts[product_name],FALSE() )), "Invalid", "Valid")</f>
        <v>Valid</v>
      </c>
      <c r="L8141" s="5" t="str">
        <f aca="false">IF(ISNA(VLOOKUP(Table4[[#This Row],[warehouse_id]], tblwhouse[], tblwhouse[warehouse_name],FALSE() )), "Invalid", "Valid")</f>
        <v>Valid</v>
      </c>
    </row>
    <row r="8142" customFormat="false" ht="15" hidden="false" customHeight="true" outlineLevel="0" collapsed="false">
      <c r="A8142" s="1" t="n">
        <v>8141</v>
      </c>
      <c r="B8142" s="1" t="n">
        <v>4</v>
      </c>
      <c r="C8142" s="1" t="n">
        <v>830</v>
      </c>
      <c r="D8142" s="1" t="s">
        <v>15194</v>
      </c>
      <c r="E8142" s="1" t="n">
        <v>82</v>
      </c>
      <c r="F8142" s="1" t="n">
        <v>40</v>
      </c>
      <c r="G8142" s="1" t="n">
        <v>1383.31</v>
      </c>
      <c r="H8142" s="4" t="n">
        <v>46113.6009388542</v>
      </c>
      <c r="I81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8141BT344149483082401383.3146113.6009388542</v>
      </c>
      <c r="J8142" s="1" t="n">
        <f aca="false">COUNTIF(I:I, $I8142)</f>
        <v>1</v>
      </c>
      <c r="K8142" s="1" t="str">
        <f aca="false">IF(ISNA(VLOOKUP(Table4[product_id], tblProducts[], tblProducts[product_name],FALSE() )), "Invalid", "Valid")</f>
        <v>Valid</v>
      </c>
      <c r="L8142" s="5" t="str">
        <f aca="false">IF(ISNA(VLOOKUP(Table4[[#This Row],[warehouse_id]], tblwhouse[], tblwhouse[warehouse_name],FALSE() )), "Invalid", "Valid")</f>
        <v>Valid</v>
      </c>
    </row>
    <row r="8143" customFormat="false" ht="15" hidden="false" customHeight="true" outlineLevel="0" collapsed="false">
      <c r="A8143" s="1" t="n">
        <v>8142</v>
      </c>
      <c r="B8143" s="1" t="n">
        <v>2</v>
      </c>
      <c r="C8143" s="1" t="n">
        <v>2579</v>
      </c>
      <c r="D8143" s="1" t="s">
        <v>15195</v>
      </c>
      <c r="E8143" s="1" t="n">
        <v>399</v>
      </c>
      <c r="F8143" s="1" t="n">
        <v>21</v>
      </c>
      <c r="G8143" s="1" t="n">
        <v>117.41</v>
      </c>
      <c r="H8143" s="4" t="n">
        <v>46013.6009388542</v>
      </c>
      <c r="I81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8142BT8084752257939921117.4146013.6009388542</v>
      </c>
      <c r="J8143" s="1" t="n">
        <f aca="false">COUNTIF(I:I, $I8143)</f>
        <v>1</v>
      </c>
      <c r="K8143" s="1" t="str">
        <f aca="false">IF(ISNA(VLOOKUP(Table4[product_id], tblProducts[], tblProducts[product_name],FALSE() )), "Invalid", "Valid")</f>
        <v>Valid</v>
      </c>
      <c r="L8143" s="5" t="str">
        <f aca="false">IF(ISNA(VLOOKUP(Table4[[#This Row],[warehouse_id]], tblwhouse[], tblwhouse[warehouse_name],FALSE() )), "Invalid", "Valid")</f>
        <v>Valid</v>
      </c>
    </row>
    <row r="8144" customFormat="false" ht="15" hidden="false" customHeight="true" outlineLevel="0" collapsed="false">
      <c r="A8144" s="1" t="n">
        <v>8143</v>
      </c>
      <c r="B8144" s="1" t="n">
        <v>4</v>
      </c>
      <c r="C8144" s="1" t="n">
        <v>1475</v>
      </c>
      <c r="D8144" s="1" t="s">
        <v>15196</v>
      </c>
      <c r="E8144" s="1" t="n">
        <v>460</v>
      </c>
      <c r="F8144" s="1" t="n">
        <v>67</v>
      </c>
      <c r="G8144" s="1" t="n">
        <v>1010.63</v>
      </c>
      <c r="H8144" s="4" t="n">
        <v>46100.6009388542</v>
      </c>
      <c r="I81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8143BT94630841475460671010.6346100.6009388542</v>
      </c>
      <c r="J8144" s="1" t="n">
        <f aca="false">COUNTIF(I:I, $I8144)</f>
        <v>1</v>
      </c>
      <c r="K8144" s="1" t="str">
        <f aca="false">IF(ISNA(VLOOKUP(Table4[product_id], tblProducts[], tblProducts[product_name],FALSE() )), "Invalid", "Valid")</f>
        <v>Valid</v>
      </c>
      <c r="L8144" s="5" t="str">
        <f aca="false">IF(ISNA(VLOOKUP(Table4[[#This Row],[warehouse_id]], tblwhouse[], tblwhouse[warehouse_name],FALSE() )), "Invalid", "Valid")</f>
        <v>Valid</v>
      </c>
    </row>
    <row r="8145" customFormat="false" ht="15" hidden="false" customHeight="true" outlineLevel="0" collapsed="false">
      <c r="A8145" s="1" t="n">
        <v>8144</v>
      </c>
      <c r="B8145" s="1" t="n">
        <v>1</v>
      </c>
      <c r="C8145" s="1" t="n">
        <v>1983</v>
      </c>
      <c r="D8145" s="1" t="s">
        <v>15197</v>
      </c>
      <c r="E8145" s="1" t="n">
        <v>88</v>
      </c>
      <c r="F8145" s="1" t="n">
        <v>47</v>
      </c>
      <c r="G8145" s="1" t="n">
        <v>423.84</v>
      </c>
      <c r="H8145" s="4" t="n">
        <v>45993.6009388542</v>
      </c>
      <c r="I81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8144BT320105119838847423.8445993.6009388542</v>
      </c>
      <c r="J8145" s="1" t="n">
        <f aca="false">COUNTIF(I:I, $I8145)</f>
        <v>1</v>
      </c>
      <c r="K8145" s="1" t="str">
        <f aca="false">IF(ISNA(VLOOKUP(Table4[product_id], tblProducts[], tblProducts[product_name],FALSE() )), "Invalid", "Valid")</f>
        <v>Valid</v>
      </c>
      <c r="L8145" s="5" t="str">
        <f aca="false">IF(ISNA(VLOOKUP(Table4[[#This Row],[warehouse_id]], tblwhouse[], tblwhouse[warehouse_name],FALSE() )), "Invalid", "Valid")</f>
        <v>Valid</v>
      </c>
    </row>
    <row r="8146" customFormat="false" ht="15" hidden="false" customHeight="true" outlineLevel="0" collapsed="false">
      <c r="A8146" s="1" t="n">
        <v>8145</v>
      </c>
      <c r="B8146" s="1" t="n">
        <v>4</v>
      </c>
      <c r="C8146" s="1" t="n">
        <v>1075</v>
      </c>
      <c r="D8146" s="1" t="s">
        <v>15198</v>
      </c>
      <c r="E8146" s="1" t="n">
        <v>52</v>
      </c>
      <c r="F8146" s="1" t="n">
        <v>65</v>
      </c>
      <c r="G8146" s="1" t="n">
        <v>1030.14</v>
      </c>
      <c r="H8146" s="4" t="n">
        <v>46016.6009388542</v>
      </c>
      <c r="I81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8145BT7675084107552651030.1446016.6009388542</v>
      </c>
      <c r="J8146" s="1" t="n">
        <f aca="false">COUNTIF(I:I, $I8146)</f>
        <v>1</v>
      </c>
      <c r="K8146" s="1" t="str">
        <f aca="false">IF(ISNA(VLOOKUP(Table4[product_id], tblProducts[], tblProducts[product_name],FALSE() )), "Invalid", "Valid")</f>
        <v>Valid</v>
      </c>
      <c r="L8146" s="5" t="str">
        <f aca="false">IF(ISNA(VLOOKUP(Table4[[#This Row],[warehouse_id]], tblwhouse[], tblwhouse[warehouse_name],FALSE() )), "Invalid", "Valid")</f>
        <v>Valid</v>
      </c>
    </row>
    <row r="8147" customFormat="false" ht="15" hidden="false" customHeight="true" outlineLevel="0" collapsed="false">
      <c r="A8147" s="1" t="n">
        <v>8146</v>
      </c>
      <c r="B8147" s="1" t="n">
        <v>2</v>
      </c>
      <c r="C8147" s="1" t="n">
        <v>1510</v>
      </c>
      <c r="D8147" s="1" t="s">
        <v>15199</v>
      </c>
      <c r="E8147" s="1" t="n">
        <v>146</v>
      </c>
      <c r="F8147" s="1" t="n">
        <v>54</v>
      </c>
      <c r="G8147" s="1" t="n">
        <v>853</v>
      </c>
      <c r="H8147" s="4" t="n">
        <v>46126.6009388542</v>
      </c>
      <c r="I81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8146BT781519215101465485346126.6009388542</v>
      </c>
      <c r="J8147" s="1" t="n">
        <f aca="false">COUNTIF(I:I, $I8147)</f>
        <v>1</v>
      </c>
      <c r="K8147" s="1" t="str">
        <f aca="false">IF(ISNA(VLOOKUP(Table4[product_id], tblProducts[], tblProducts[product_name],FALSE() )), "Invalid", "Valid")</f>
        <v>Valid</v>
      </c>
      <c r="L8147" s="5" t="str">
        <f aca="false">IF(ISNA(VLOOKUP(Table4[[#This Row],[warehouse_id]], tblwhouse[], tblwhouse[warehouse_name],FALSE() )), "Invalid", "Valid")</f>
        <v>Valid</v>
      </c>
    </row>
    <row r="8148" customFormat="false" ht="15" hidden="false" customHeight="true" outlineLevel="0" collapsed="false">
      <c r="A8148" s="1" t="n">
        <v>8147</v>
      </c>
      <c r="B8148" s="1" t="n">
        <v>3</v>
      </c>
      <c r="C8148" s="1" t="n">
        <v>2595</v>
      </c>
      <c r="D8148" s="1" t="s">
        <v>15200</v>
      </c>
      <c r="E8148" s="1" t="n">
        <v>423</v>
      </c>
      <c r="F8148" s="1" t="n">
        <v>58</v>
      </c>
      <c r="G8148" s="1" t="n">
        <v>1213.47</v>
      </c>
      <c r="H8148" s="4" t="n">
        <v>45999.6009388542</v>
      </c>
      <c r="I81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8147BT91673732595423581213.4745999.6009388542</v>
      </c>
      <c r="J8148" s="1" t="n">
        <f aca="false">COUNTIF(I:I, $I8148)</f>
        <v>1</v>
      </c>
      <c r="K8148" s="1" t="str">
        <f aca="false">IF(ISNA(VLOOKUP(Table4[product_id], tblProducts[], tblProducts[product_name],FALSE() )), "Invalid", "Valid")</f>
        <v>Valid</v>
      </c>
      <c r="L8148" s="5" t="str">
        <f aca="false">IF(ISNA(VLOOKUP(Table4[[#This Row],[warehouse_id]], tblwhouse[], tblwhouse[warehouse_name],FALSE() )), "Invalid", "Valid")</f>
        <v>Valid</v>
      </c>
    </row>
    <row r="8149" customFormat="false" ht="15" hidden="false" customHeight="true" outlineLevel="0" collapsed="false">
      <c r="A8149" s="1" t="n">
        <v>8148</v>
      </c>
      <c r="B8149" s="1" t="n">
        <v>1</v>
      </c>
      <c r="C8149" s="1" t="n">
        <v>1190</v>
      </c>
      <c r="D8149" s="1" t="s">
        <v>15201</v>
      </c>
      <c r="E8149" s="1" t="n">
        <v>261</v>
      </c>
      <c r="F8149" s="1" t="n">
        <v>25</v>
      </c>
      <c r="G8149" s="1" t="n">
        <v>1056.79</v>
      </c>
      <c r="H8149" s="4" t="n">
        <v>45989.6009388542</v>
      </c>
      <c r="I81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8148BT48982911190261251056.7945989.6009388542</v>
      </c>
      <c r="J8149" s="1" t="n">
        <f aca="false">COUNTIF(I:I, $I8149)</f>
        <v>1</v>
      </c>
      <c r="K8149" s="1" t="str">
        <f aca="false">IF(ISNA(VLOOKUP(Table4[product_id], tblProducts[], tblProducts[product_name],FALSE() )), "Invalid", "Valid")</f>
        <v>Valid</v>
      </c>
      <c r="L8149" s="5" t="str">
        <f aca="false">IF(ISNA(VLOOKUP(Table4[[#This Row],[warehouse_id]], tblwhouse[], tblwhouse[warehouse_name],FALSE() )), "Invalid", "Valid")</f>
        <v>Valid</v>
      </c>
    </row>
    <row r="8150" customFormat="false" ht="15" hidden="false" customHeight="true" outlineLevel="0" collapsed="false">
      <c r="A8150" s="1" t="n">
        <v>8149</v>
      </c>
      <c r="B8150" s="1" t="n">
        <v>2</v>
      </c>
      <c r="C8150" s="1" t="n">
        <v>398</v>
      </c>
      <c r="D8150" s="1" t="s">
        <v>15202</v>
      </c>
      <c r="E8150" s="1" t="n">
        <v>455</v>
      </c>
      <c r="F8150" s="1" t="n">
        <v>75</v>
      </c>
      <c r="G8150" s="1" t="n">
        <v>1471.23</v>
      </c>
      <c r="H8150" s="4" t="n">
        <v>46167.6009388542</v>
      </c>
      <c r="I81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8149BT1233072398455751471.2346167.6009388542</v>
      </c>
      <c r="J8150" s="1" t="n">
        <f aca="false">COUNTIF(I:I, $I8150)</f>
        <v>1</v>
      </c>
      <c r="K8150" s="1" t="str">
        <f aca="false">IF(ISNA(VLOOKUP(Table4[product_id], tblProducts[], tblProducts[product_name],FALSE() )), "Invalid", "Valid")</f>
        <v>Valid</v>
      </c>
      <c r="L8150" s="5" t="str">
        <f aca="false">IF(ISNA(VLOOKUP(Table4[[#This Row],[warehouse_id]], tblwhouse[], tblwhouse[warehouse_name],FALSE() )), "Invalid", "Valid")</f>
        <v>Valid</v>
      </c>
    </row>
    <row r="8151" customFormat="false" ht="15" hidden="false" customHeight="true" outlineLevel="0" collapsed="false">
      <c r="A8151" s="1" t="n">
        <v>8150</v>
      </c>
      <c r="B8151" s="1" t="n">
        <v>4</v>
      </c>
      <c r="C8151" s="1" t="n">
        <v>1486</v>
      </c>
      <c r="D8151" s="1" t="s">
        <v>15203</v>
      </c>
      <c r="E8151" s="1" t="n">
        <v>483</v>
      </c>
      <c r="F8151" s="1" t="n">
        <v>39</v>
      </c>
      <c r="G8151" s="1" t="n">
        <v>1489.24</v>
      </c>
      <c r="H8151" s="4" t="n">
        <v>46092.6009388542</v>
      </c>
      <c r="I81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8150BT21827941486483391489.2446092.6009388542</v>
      </c>
      <c r="J8151" s="1" t="n">
        <f aca="false">COUNTIF(I:I, $I8151)</f>
        <v>1</v>
      </c>
      <c r="K8151" s="1" t="str">
        <f aca="false">IF(ISNA(VLOOKUP(Table4[product_id], tblProducts[], tblProducts[product_name],FALSE() )), "Invalid", "Valid")</f>
        <v>Valid</v>
      </c>
      <c r="L8151" s="5" t="str">
        <f aca="false">IF(ISNA(VLOOKUP(Table4[[#This Row],[warehouse_id]], tblwhouse[], tblwhouse[warehouse_name],FALSE() )), "Invalid", "Valid")</f>
        <v>Valid</v>
      </c>
    </row>
    <row r="8152" customFormat="false" ht="15" hidden="false" customHeight="true" outlineLevel="0" collapsed="false">
      <c r="A8152" s="1" t="n">
        <v>8151</v>
      </c>
      <c r="B8152" s="1" t="n">
        <v>4</v>
      </c>
      <c r="C8152" s="1" t="n">
        <v>507</v>
      </c>
      <c r="D8152" s="1" t="s">
        <v>15204</v>
      </c>
      <c r="E8152" s="1" t="n">
        <v>413</v>
      </c>
      <c r="F8152" s="1" t="n">
        <v>26</v>
      </c>
      <c r="G8152" s="1" t="n">
        <v>46.53</v>
      </c>
      <c r="H8152" s="4" t="n">
        <v>46107.6009388542</v>
      </c>
      <c r="I81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8151BT21236345074132646.5346107.6009388542</v>
      </c>
      <c r="J8152" s="1" t="n">
        <f aca="false">COUNTIF(I:I, $I8152)</f>
        <v>1</v>
      </c>
      <c r="K8152" s="1" t="str">
        <f aca="false">IF(ISNA(VLOOKUP(Table4[product_id], tblProducts[], tblProducts[product_name],FALSE() )), "Invalid", "Valid")</f>
        <v>Valid</v>
      </c>
      <c r="L8152" s="5" t="str">
        <f aca="false">IF(ISNA(VLOOKUP(Table4[[#This Row],[warehouse_id]], tblwhouse[], tblwhouse[warehouse_name],FALSE() )), "Invalid", "Valid")</f>
        <v>Valid</v>
      </c>
    </row>
    <row r="8153" customFormat="false" ht="15" hidden="false" customHeight="true" outlineLevel="0" collapsed="false">
      <c r="A8153" s="1" t="n">
        <v>8152</v>
      </c>
      <c r="B8153" s="1" t="n">
        <v>1</v>
      </c>
      <c r="C8153" s="1" t="n">
        <v>682</v>
      </c>
      <c r="D8153" s="1" t="s">
        <v>15205</v>
      </c>
      <c r="E8153" s="1" t="n">
        <v>26</v>
      </c>
      <c r="F8153" s="1" t="n">
        <v>59</v>
      </c>
      <c r="G8153" s="1" t="n">
        <v>840.54</v>
      </c>
      <c r="H8153" s="4" t="n">
        <v>45873.6009388542</v>
      </c>
      <c r="I81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8152BT71476916822659840.5445873.6009388542</v>
      </c>
      <c r="J8153" s="1" t="n">
        <f aca="false">COUNTIF(I:I, $I8153)</f>
        <v>1</v>
      </c>
      <c r="K8153" s="1" t="str">
        <f aca="false">IF(ISNA(VLOOKUP(Table4[product_id], tblProducts[], tblProducts[product_name],FALSE() )), "Invalid", "Valid")</f>
        <v>Valid</v>
      </c>
      <c r="L8153" s="5" t="str">
        <f aca="false">IF(ISNA(VLOOKUP(Table4[[#This Row],[warehouse_id]], tblwhouse[], tblwhouse[warehouse_name],FALSE() )), "Invalid", "Valid")</f>
        <v>Valid</v>
      </c>
    </row>
    <row r="8154" customFormat="false" ht="15" hidden="false" customHeight="true" outlineLevel="0" collapsed="false">
      <c r="A8154" s="1" t="n">
        <v>8153</v>
      </c>
      <c r="B8154" s="1" t="n">
        <v>1</v>
      </c>
      <c r="C8154" s="1" t="n">
        <v>1678</v>
      </c>
      <c r="D8154" s="1" t="s">
        <v>15206</v>
      </c>
      <c r="E8154" s="1" t="n">
        <v>480</v>
      </c>
      <c r="F8154" s="1" t="n">
        <v>28</v>
      </c>
      <c r="G8154" s="1" t="n">
        <v>163.85</v>
      </c>
      <c r="H8154" s="4" t="n">
        <v>45897.6009388542</v>
      </c>
      <c r="I81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8153BT8427611167848028163.8545897.6009388542</v>
      </c>
      <c r="J8154" s="1" t="n">
        <f aca="false">COUNTIF(I:I, $I8154)</f>
        <v>1</v>
      </c>
      <c r="K8154" s="1" t="str">
        <f aca="false">IF(ISNA(VLOOKUP(Table4[product_id], tblProducts[], tblProducts[product_name],FALSE() )), "Invalid", "Valid")</f>
        <v>Valid</v>
      </c>
      <c r="L8154" s="5" t="str">
        <f aca="false">IF(ISNA(VLOOKUP(Table4[[#This Row],[warehouse_id]], tblwhouse[], tblwhouse[warehouse_name],FALSE() )), "Invalid", "Valid")</f>
        <v>Valid</v>
      </c>
    </row>
    <row r="8155" customFormat="false" ht="15" hidden="false" customHeight="true" outlineLevel="0" collapsed="false">
      <c r="A8155" s="1" t="n">
        <v>8154</v>
      </c>
      <c r="B8155" s="1" t="n">
        <v>2</v>
      </c>
      <c r="C8155" s="1" t="n">
        <v>2511</v>
      </c>
      <c r="D8155" s="1" t="s">
        <v>15207</v>
      </c>
      <c r="E8155" s="1" t="n">
        <v>418</v>
      </c>
      <c r="F8155" s="1" t="n">
        <v>73</v>
      </c>
      <c r="G8155" s="1" t="n">
        <v>746.71</v>
      </c>
      <c r="H8155" s="4" t="n">
        <v>46082.6009388542</v>
      </c>
      <c r="I81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8154BT9702772251141873746.7146082.6009388542</v>
      </c>
      <c r="J8155" s="1" t="n">
        <f aca="false">COUNTIF(I:I, $I8155)</f>
        <v>1</v>
      </c>
      <c r="K8155" s="1" t="str">
        <f aca="false">IF(ISNA(VLOOKUP(Table4[product_id], tblProducts[], tblProducts[product_name],FALSE() )), "Invalid", "Valid")</f>
        <v>Valid</v>
      </c>
      <c r="L8155" s="5" t="str">
        <f aca="false">IF(ISNA(VLOOKUP(Table4[[#This Row],[warehouse_id]], tblwhouse[], tblwhouse[warehouse_name],FALSE() )), "Invalid", "Valid")</f>
        <v>Valid</v>
      </c>
    </row>
    <row r="8156" customFormat="false" ht="15" hidden="false" customHeight="true" outlineLevel="0" collapsed="false">
      <c r="A8156" s="1" t="n">
        <v>8155</v>
      </c>
      <c r="B8156" s="1" t="n">
        <v>1</v>
      </c>
      <c r="C8156" s="1" t="n">
        <v>933</v>
      </c>
      <c r="D8156" s="1" t="s">
        <v>15208</v>
      </c>
      <c r="E8156" s="1" t="n">
        <v>175</v>
      </c>
      <c r="F8156" s="1" t="n">
        <v>24</v>
      </c>
      <c r="G8156" s="1" t="n">
        <v>234.81</v>
      </c>
      <c r="H8156" s="4" t="n">
        <v>45965.6009388542</v>
      </c>
      <c r="I81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8155BT112864193317524234.8145965.6009388542</v>
      </c>
      <c r="J8156" s="1" t="n">
        <f aca="false">COUNTIF(I:I, $I8156)</f>
        <v>1</v>
      </c>
      <c r="K8156" s="1" t="str">
        <f aca="false">IF(ISNA(VLOOKUP(Table4[product_id], tblProducts[], tblProducts[product_name],FALSE() )), "Invalid", "Valid")</f>
        <v>Valid</v>
      </c>
      <c r="L8156" s="5" t="str">
        <f aca="false">IF(ISNA(VLOOKUP(Table4[[#This Row],[warehouse_id]], tblwhouse[], tblwhouse[warehouse_name],FALSE() )), "Invalid", "Valid")</f>
        <v>Valid</v>
      </c>
    </row>
    <row r="8157" customFormat="false" ht="15" hidden="false" customHeight="true" outlineLevel="0" collapsed="false">
      <c r="A8157" s="1" t="n">
        <v>8156</v>
      </c>
      <c r="B8157" s="1" t="n">
        <v>1</v>
      </c>
      <c r="C8157" s="1" t="n">
        <v>1906</v>
      </c>
      <c r="D8157" s="1" t="s">
        <v>15209</v>
      </c>
      <c r="E8157" s="1" t="n">
        <v>198</v>
      </c>
      <c r="F8157" s="1" t="n">
        <v>72</v>
      </c>
      <c r="G8157" s="1" t="n">
        <v>105.74</v>
      </c>
      <c r="H8157" s="4" t="n">
        <v>45974.6009388542</v>
      </c>
      <c r="I81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8156BT7769571190619872105.7445974.6009388542</v>
      </c>
      <c r="J8157" s="1" t="n">
        <f aca="false">COUNTIF(I:I, $I8157)</f>
        <v>1</v>
      </c>
      <c r="K8157" s="1" t="str">
        <f aca="false">IF(ISNA(VLOOKUP(Table4[product_id], tblProducts[], tblProducts[product_name],FALSE() )), "Invalid", "Valid")</f>
        <v>Valid</v>
      </c>
      <c r="L8157" s="5" t="str">
        <f aca="false">IF(ISNA(VLOOKUP(Table4[[#This Row],[warehouse_id]], tblwhouse[], tblwhouse[warehouse_name],FALSE() )), "Invalid", "Valid")</f>
        <v>Valid</v>
      </c>
    </row>
    <row r="8158" customFormat="false" ht="15" hidden="false" customHeight="true" outlineLevel="0" collapsed="false">
      <c r="A8158" s="1" t="n">
        <v>8157</v>
      </c>
      <c r="B8158" s="1" t="n">
        <v>3</v>
      </c>
      <c r="C8158" s="1" t="n">
        <v>2291</v>
      </c>
      <c r="D8158" s="1" t="s">
        <v>15210</v>
      </c>
      <c r="E8158" s="1" t="n">
        <v>322</v>
      </c>
      <c r="F8158" s="1" t="n">
        <v>63</v>
      </c>
      <c r="G8158" s="1" t="n">
        <v>86.26</v>
      </c>
      <c r="H8158" s="4" t="n">
        <v>46209.6009388542</v>
      </c>
      <c r="I81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8157BT980156322913226386.2646209.6009388542</v>
      </c>
      <c r="J8158" s="1" t="n">
        <f aca="false">COUNTIF(I:I, $I8158)</f>
        <v>1</v>
      </c>
      <c r="K8158" s="1" t="str">
        <f aca="false">IF(ISNA(VLOOKUP(Table4[product_id], tblProducts[], tblProducts[product_name],FALSE() )), "Invalid", "Valid")</f>
        <v>Valid</v>
      </c>
      <c r="L8158" s="5" t="str">
        <f aca="false">IF(ISNA(VLOOKUP(Table4[[#This Row],[warehouse_id]], tblwhouse[], tblwhouse[warehouse_name],FALSE() )), "Invalid", "Valid")</f>
        <v>Valid</v>
      </c>
    </row>
    <row r="8159" customFormat="false" ht="15" hidden="false" customHeight="true" outlineLevel="0" collapsed="false">
      <c r="A8159" s="1" t="n">
        <v>8158</v>
      </c>
      <c r="B8159" s="1" t="n">
        <v>3</v>
      </c>
      <c r="C8159" s="1" t="n">
        <v>2088</v>
      </c>
      <c r="D8159" s="1" t="s">
        <v>15211</v>
      </c>
      <c r="E8159" s="1" t="n">
        <v>494</v>
      </c>
      <c r="F8159" s="1" t="n">
        <v>53</v>
      </c>
      <c r="G8159" s="1" t="n">
        <v>151.99</v>
      </c>
      <c r="H8159" s="4" t="n">
        <v>46159.6009388542</v>
      </c>
      <c r="I81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8158BT8317063208849453151.9946159.6009388542</v>
      </c>
      <c r="J8159" s="1" t="n">
        <f aca="false">COUNTIF(I:I, $I8159)</f>
        <v>1</v>
      </c>
      <c r="K8159" s="1" t="str">
        <f aca="false">IF(ISNA(VLOOKUP(Table4[product_id], tblProducts[], tblProducts[product_name],FALSE() )), "Invalid", "Valid")</f>
        <v>Valid</v>
      </c>
      <c r="L8159" s="5" t="str">
        <f aca="false">IF(ISNA(VLOOKUP(Table4[[#This Row],[warehouse_id]], tblwhouse[], tblwhouse[warehouse_name],FALSE() )), "Invalid", "Valid")</f>
        <v>Valid</v>
      </c>
    </row>
    <row r="8160" customFormat="false" ht="15" hidden="false" customHeight="true" outlineLevel="0" collapsed="false">
      <c r="A8160" s="1" t="n">
        <v>8159</v>
      </c>
      <c r="B8160" s="1" t="n">
        <v>1</v>
      </c>
      <c r="C8160" s="1" t="n">
        <v>1128</v>
      </c>
      <c r="D8160" s="1" t="s">
        <v>15212</v>
      </c>
      <c r="E8160" s="1" t="n">
        <v>6</v>
      </c>
      <c r="F8160" s="1" t="n">
        <v>48</v>
      </c>
      <c r="G8160" s="1" t="n">
        <v>130.77</v>
      </c>
      <c r="H8160" s="4" t="n">
        <v>46110.6009388542</v>
      </c>
      <c r="I81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8159BT75810511128648130.7746110.6009388542</v>
      </c>
      <c r="J8160" s="1" t="n">
        <f aca="false">COUNTIF(I:I, $I8160)</f>
        <v>1</v>
      </c>
      <c r="K8160" s="1" t="str">
        <f aca="false">IF(ISNA(VLOOKUP(Table4[product_id], tblProducts[], tblProducts[product_name],FALSE() )), "Invalid", "Valid")</f>
        <v>Valid</v>
      </c>
      <c r="L8160" s="5" t="str">
        <f aca="false">IF(ISNA(VLOOKUP(Table4[[#This Row],[warehouse_id]], tblwhouse[], tblwhouse[warehouse_name],FALSE() )), "Invalid", "Valid")</f>
        <v>Valid</v>
      </c>
    </row>
    <row r="8161" customFormat="false" ht="15" hidden="false" customHeight="true" outlineLevel="0" collapsed="false">
      <c r="A8161" s="1" t="n">
        <v>8160</v>
      </c>
      <c r="B8161" s="1" t="n">
        <v>4</v>
      </c>
      <c r="C8161" s="1" t="n">
        <v>469</v>
      </c>
      <c r="D8161" s="1" t="s">
        <v>15213</v>
      </c>
      <c r="E8161" s="1" t="n">
        <v>369</v>
      </c>
      <c r="F8161" s="1" t="n">
        <v>53</v>
      </c>
      <c r="G8161" s="1" t="n">
        <v>610.97</v>
      </c>
      <c r="H8161" s="4" t="n">
        <v>46143.6009388542</v>
      </c>
      <c r="I81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8160BT372395446936953610.9746143.6009388542</v>
      </c>
      <c r="J8161" s="1" t="n">
        <f aca="false">COUNTIF(I:I, $I8161)</f>
        <v>1</v>
      </c>
      <c r="K8161" s="1" t="str">
        <f aca="false">IF(ISNA(VLOOKUP(Table4[product_id], tblProducts[], tblProducts[product_name],FALSE() )), "Invalid", "Valid")</f>
        <v>Valid</v>
      </c>
      <c r="L8161" s="5" t="str">
        <f aca="false">IF(ISNA(VLOOKUP(Table4[[#This Row],[warehouse_id]], tblwhouse[], tblwhouse[warehouse_name],FALSE() )), "Invalid", "Valid")</f>
        <v>Valid</v>
      </c>
    </row>
    <row r="8162" customFormat="false" ht="15" hidden="false" customHeight="true" outlineLevel="0" collapsed="false">
      <c r="A8162" s="1" t="n">
        <v>8161</v>
      </c>
      <c r="B8162" s="1" t="n">
        <v>1</v>
      </c>
      <c r="C8162" s="1" t="n">
        <v>2818</v>
      </c>
      <c r="D8162" s="1" t="s">
        <v>15214</v>
      </c>
      <c r="E8162" s="1" t="n">
        <v>44</v>
      </c>
      <c r="F8162" s="1" t="n">
        <v>35</v>
      </c>
      <c r="G8162" s="1" t="n">
        <v>145.52</v>
      </c>
      <c r="H8162" s="4" t="n">
        <v>46076.6009388542</v>
      </c>
      <c r="I81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8161BT501312128184435145.5246076.6009388542</v>
      </c>
      <c r="J8162" s="1" t="n">
        <f aca="false">COUNTIF(I:I, $I8162)</f>
        <v>1</v>
      </c>
      <c r="K8162" s="1" t="str">
        <f aca="false">IF(ISNA(VLOOKUP(Table4[product_id], tblProducts[], tblProducts[product_name],FALSE() )), "Invalid", "Valid")</f>
        <v>Valid</v>
      </c>
      <c r="L8162" s="5" t="str">
        <f aca="false">IF(ISNA(VLOOKUP(Table4[[#This Row],[warehouse_id]], tblwhouse[], tblwhouse[warehouse_name],FALSE() )), "Invalid", "Valid")</f>
        <v>Valid</v>
      </c>
    </row>
    <row r="8163" customFormat="false" ht="15" hidden="false" customHeight="true" outlineLevel="0" collapsed="false">
      <c r="A8163" s="1" t="n">
        <v>8162</v>
      </c>
      <c r="B8163" s="1" t="n">
        <v>1</v>
      </c>
      <c r="C8163" s="1" t="n">
        <v>1165</v>
      </c>
      <c r="D8163" s="1" t="s">
        <v>15215</v>
      </c>
      <c r="E8163" s="1" t="n">
        <v>269</v>
      </c>
      <c r="F8163" s="1" t="n">
        <v>50</v>
      </c>
      <c r="G8163" s="1" t="n">
        <v>676.16</v>
      </c>
      <c r="H8163" s="4" t="n">
        <v>45978.6009388542</v>
      </c>
      <c r="I81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8162BT5812731116526950676.1645978.6009388542</v>
      </c>
      <c r="J8163" s="1" t="n">
        <f aca="false">COUNTIF(I:I, $I8163)</f>
        <v>1</v>
      </c>
      <c r="K8163" s="1" t="str">
        <f aca="false">IF(ISNA(VLOOKUP(Table4[product_id], tblProducts[], tblProducts[product_name],FALSE() )), "Invalid", "Valid")</f>
        <v>Valid</v>
      </c>
      <c r="L8163" s="5" t="str">
        <f aca="false">IF(ISNA(VLOOKUP(Table4[[#This Row],[warehouse_id]], tblwhouse[], tblwhouse[warehouse_name],FALSE() )), "Invalid", "Valid")</f>
        <v>Valid</v>
      </c>
    </row>
    <row r="8164" customFormat="false" ht="15" hidden="false" customHeight="true" outlineLevel="0" collapsed="false">
      <c r="A8164" s="1" t="n">
        <v>8163</v>
      </c>
      <c r="B8164" s="1" t="n">
        <v>4</v>
      </c>
      <c r="C8164" s="1" t="n">
        <v>2182</v>
      </c>
      <c r="D8164" s="1" t="s">
        <v>15216</v>
      </c>
      <c r="E8164" s="1" t="n">
        <v>198</v>
      </c>
      <c r="F8164" s="1" t="n">
        <v>78</v>
      </c>
      <c r="G8164" s="1" t="n">
        <v>24.78</v>
      </c>
      <c r="H8164" s="4" t="n">
        <v>45885.6009388542</v>
      </c>
      <c r="I81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8163BT163687421821987824.7845885.6009388542</v>
      </c>
      <c r="J8164" s="1" t="n">
        <f aca="false">COUNTIF(I:I, $I8164)</f>
        <v>1</v>
      </c>
      <c r="K8164" s="1" t="str">
        <f aca="false">IF(ISNA(VLOOKUP(Table4[product_id], tblProducts[], tblProducts[product_name],FALSE() )), "Invalid", "Valid")</f>
        <v>Valid</v>
      </c>
      <c r="L8164" s="5" t="str">
        <f aca="false">IF(ISNA(VLOOKUP(Table4[[#This Row],[warehouse_id]], tblwhouse[], tblwhouse[warehouse_name],FALSE() )), "Invalid", "Valid")</f>
        <v>Valid</v>
      </c>
    </row>
    <row r="8165" customFormat="false" ht="15" hidden="false" customHeight="true" outlineLevel="0" collapsed="false">
      <c r="A8165" s="1" t="n">
        <v>8164</v>
      </c>
      <c r="B8165" s="1" t="n">
        <v>1</v>
      </c>
      <c r="C8165" s="1" t="n">
        <v>1787</v>
      </c>
      <c r="D8165" s="1" t="s">
        <v>15217</v>
      </c>
      <c r="E8165" s="1" t="n">
        <v>25</v>
      </c>
      <c r="F8165" s="1" t="n">
        <v>31</v>
      </c>
      <c r="G8165" s="1" t="n">
        <v>181.89</v>
      </c>
      <c r="H8165" s="4" t="n">
        <v>46022.6009388542</v>
      </c>
      <c r="I81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8164BT477393117872531181.8946022.6009388542</v>
      </c>
      <c r="J8165" s="1" t="n">
        <f aca="false">COUNTIF(I:I, $I8165)</f>
        <v>1</v>
      </c>
      <c r="K8165" s="1" t="str">
        <f aca="false">IF(ISNA(VLOOKUP(Table4[product_id], tblProducts[], tblProducts[product_name],FALSE() )), "Invalid", "Valid")</f>
        <v>Valid</v>
      </c>
      <c r="L8165" s="5" t="str">
        <f aca="false">IF(ISNA(VLOOKUP(Table4[[#This Row],[warehouse_id]], tblwhouse[], tblwhouse[warehouse_name],FALSE() )), "Invalid", "Valid")</f>
        <v>Valid</v>
      </c>
    </row>
    <row r="8166" customFormat="false" ht="15" hidden="false" customHeight="true" outlineLevel="0" collapsed="false">
      <c r="A8166" s="1" t="n">
        <v>8165</v>
      </c>
      <c r="B8166" s="1" t="n">
        <v>2</v>
      </c>
      <c r="C8166" s="1" t="n">
        <v>1911</v>
      </c>
      <c r="D8166" s="1" t="s">
        <v>15218</v>
      </c>
      <c r="E8166" s="1" t="n">
        <v>453</v>
      </c>
      <c r="F8166" s="1" t="n">
        <v>61</v>
      </c>
      <c r="G8166" s="1" t="n">
        <v>351.95</v>
      </c>
      <c r="H8166" s="4" t="n">
        <v>46130.6009388542</v>
      </c>
      <c r="I81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8165BT8023502191145361351.9546130.6009388542</v>
      </c>
      <c r="J8166" s="1" t="n">
        <f aca="false">COUNTIF(I:I, $I8166)</f>
        <v>1</v>
      </c>
      <c r="K8166" s="1" t="str">
        <f aca="false">IF(ISNA(VLOOKUP(Table4[product_id], tblProducts[], tblProducts[product_name],FALSE() )), "Invalid", "Valid")</f>
        <v>Valid</v>
      </c>
      <c r="L8166" s="5" t="str">
        <f aca="false">IF(ISNA(VLOOKUP(Table4[[#This Row],[warehouse_id]], tblwhouse[], tblwhouse[warehouse_name],FALSE() )), "Invalid", "Valid")</f>
        <v>Valid</v>
      </c>
    </row>
    <row r="8167" customFormat="false" ht="15" hidden="false" customHeight="true" outlineLevel="0" collapsed="false">
      <c r="A8167" s="1" t="n">
        <v>8166</v>
      </c>
      <c r="B8167" s="1" t="n">
        <v>2</v>
      </c>
      <c r="C8167" s="1" t="n">
        <v>1939</v>
      </c>
      <c r="D8167" s="1" t="s">
        <v>15219</v>
      </c>
      <c r="E8167" s="1" t="n">
        <v>58</v>
      </c>
      <c r="F8167" s="1" t="n">
        <v>41</v>
      </c>
      <c r="G8167" s="1" t="n">
        <v>109.27</v>
      </c>
      <c r="H8167" s="4" t="n">
        <v>46111.6009388542</v>
      </c>
      <c r="I81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8166BT413993219395841109.2746111.6009388542</v>
      </c>
      <c r="J8167" s="1" t="n">
        <f aca="false">COUNTIF(I:I, $I8167)</f>
        <v>1</v>
      </c>
      <c r="K8167" s="1" t="str">
        <f aca="false">IF(ISNA(VLOOKUP(Table4[product_id], tblProducts[], tblProducts[product_name],FALSE() )), "Invalid", "Valid")</f>
        <v>Valid</v>
      </c>
      <c r="L8167" s="5" t="str">
        <f aca="false">IF(ISNA(VLOOKUP(Table4[[#This Row],[warehouse_id]], tblwhouse[], tblwhouse[warehouse_name],FALSE() )), "Invalid", "Valid")</f>
        <v>Valid</v>
      </c>
    </row>
    <row r="8168" customFormat="false" ht="15" hidden="false" customHeight="true" outlineLevel="0" collapsed="false">
      <c r="A8168" s="1" t="n">
        <v>8167</v>
      </c>
      <c r="B8168" s="1" t="n">
        <v>3</v>
      </c>
      <c r="C8168" s="1" t="n">
        <v>2086</v>
      </c>
      <c r="D8168" s="1" t="s">
        <v>15220</v>
      </c>
      <c r="E8168" s="1" t="n">
        <v>204</v>
      </c>
      <c r="F8168" s="1" t="n">
        <v>46</v>
      </c>
      <c r="G8168" s="1" t="n">
        <v>817.04</v>
      </c>
      <c r="H8168" s="4" t="n">
        <v>45945.6009388542</v>
      </c>
      <c r="I81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8167BT1199753208620446817.0445945.6009388542</v>
      </c>
      <c r="J8168" s="1" t="n">
        <f aca="false">COUNTIF(I:I, $I8168)</f>
        <v>1</v>
      </c>
      <c r="K8168" s="1" t="str">
        <f aca="false">IF(ISNA(VLOOKUP(Table4[product_id], tblProducts[], tblProducts[product_name],FALSE() )), "Invalid", "Valid")</f>
        <v>Valid</v>
      </c>
      <c r="L8168" s="5" t="str">
        <f aca="false">IF(ISNA(VLOOKUP(Table4[[#This Row],[warehouse_id]], tblwhouse[], tblwhouse[warehouse_name],FALSE() )), "Invalid", "Valid")</f>
        <v>Valid</v>
      </c>
    </row>
    <row r="8169" customFormat="false" ht="15" hidden="false" customHeight="true" outlineLevel="0" collapsed="false">
      <c r="A8169" s="1" t="n">
        <v>8168</v>
      </c>
      <c r="B8169" s="1" t="n">
        <v>2</v>
      </c>
      <c r="C8169" s="1" t="n">
        <v>1680</v>
      </c>
      <c r="D8169" s="1" t="s">
        <v>15221</v>
      </c>
      <c r="E8169" s="1" t="n">
        <v>200</v>
      </c>
      <c r="F8169" s="1" t="n">
        <v>23</v>
      </c>
      <c r="G8169" s="1" t="n">
        <v>1262.84</v>
      </c>
      <c r="H8169" s="4" t="n">
        <v>45948.6009388542</v>
      </c>
      <c r="I81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8168BT76575621680200231262.8445948.6009388542</v>
      </c>
      <c r="J8169" s="1" t="n">
        <f aca="false">COUNTIF(I:I, $I8169)</f>
        <v>1</v>
      </c>
      <c r="K8169" s="1" t="str">
        <f aca="false">IF(ISNA(VLOOKUP(Table4[product_id], tblProducts[], tblProducts[product_name],FALSE() )), "Invalid", "Valid")</f>
        <v>Valid</v>
      </c>
      <c r="L8169" s="5" t="str">
        <f aca="false">IF(ISNA(VLOOKUP(Table4[[#This Row],[warehouse_id]], tblwhouse[], tblwhouse[warehouse_name],FALSE() )), "Invalid", "Valid")</f>
        <v>Valid</v>
      </c>
    </row>
    <row r="8170" customFormat="false" ht="15" hidden="false" customHeight="true" outlineLevel="0" collapsed="false">
      <c r="A8170" s="1" t="n">
        <v>8169</v>
      </c>
      <c r="B8170" s="1" t="n">
        <v>4</v>
      </c>
      <c r="C8170" s="1" t="n">
        <v>1517</v>
      </c>
      <c r="D8170" s="1" t="s">
        <v>15222</v>
      </c>
      <c r="E8170" s="1" t="n">
        <v>144</v>
      </c>
      <c r="F8170" s="1" t="n">
        <v>68</v>
      </c>
      <c r="G8170" s="1" t="n">
        <v>970.91</v>
      </c>
      <c r="H8170" s="4" t="n">
        <v>46121.6009388542</v>
      </c>
      <c r="I81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8169BT6979194151714468970.9146121.6009388542</v>
      </c>
      <c r="J8170" s="1" t="n">
        <f aca="false">COUNTIF(I:I, $I8170)</f>
        <v>1</v>
      </c>
      <c r="K8170" s="1" t="str">
        <f aca="false">IF(ISNA(VLOOKUP(Table4[product_id], tblProducts[], tblProducts[product_name],FALSE() )), "Invalid", "Valid")</f>
        <v>Valid</v>
      </c>
      <c r="L8170" s="5" t="str">
        <f aca="false">IF(ISNA(VLOOKUP(Table4[[#This Row],[warehouse_id]], tblwhouse[], tblwhouse[warehouse_name],FALSE() )), "Invalid", "Valid")</f>
        <v>Valid</v>
      </c>
    </row>
    <row r="8171" customFormat="false" ht="15" hidden="false" customHeight="true" outlineLevel="0" collapsed="false">
      <c r="A8171" s="1" t="n">
        <v>8170</v>
      </c>
      <c r="B8171" s="1" t="n">
        <v>4</v>
      </c>
      <c r="C8171" s="1" t="n">
        <v>2121</v>
      </c>
      <c r="D8171" s="1" t="s">
        <v>15223</v>
      </c>
      <c r="E8171" s="1" t="n">
        <v>248</v>
      </c>
      <c r="F8171" s="1" t="n">
        <v>29</v>
      </c>
      <c r="G8171" s="1" t="n">
        <v>815.87</v>
      </c>
      <c r="H8171" s="4" t="n">
        <v>46218.6009388542</v>
      </c>
      <c r="I81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8170BT8345164212124829815.8746218.6009388542</v>
      </c>
      <c r="J8171" s="1" t="n">
        <f aca="false">COUNTIF(I:I, $I8171)</f>
        <v>1</v>
      </c>
      <c r="K8171" s="1" t="str">
        <f aca="false">IF(ISNA(VLOOKUP(Table4[product_id], tblProducts[], tblProducts[product_name],FALSE() )), "Invalid", "Valid")</f>
        <v>Valid</v>
      </c>
      <c r="L8171" s="5" t="str">
        <f aca="false">IF(ISNA(VLOOKUP(Table4[[#This Row],[warehouse_id]], tblwhouse[], tblwhouse[warehouse_name],FALSE() )), "Invalid", "Valid")</f>
        <v>Valid</v>
      </c>
    </row>
    <row r="8172" customFormat="false" ht="15" hidden="false" customHeight="true" outlineLevel="0" collapsed="false">
      <c r="A8172" s="1" t="n">
        <v>8171</v>
      </c>
      <c r="B8172" s="1" t="n">
        <v>4</v>
      </c>
      <c r="C8172" s="1" t="n">
        <v>1789</v>
      </c>
      <c r="D8172" s="1" t="s">
        <v>15224</v>
      </c>
      <c r="E8172" s="1" t="n">
        <v>179</v>
      </c>
      <c r="F8172" s="1" t="n">
        <v>59</v>
      </c>
      <c r="G8172" s="1" t="n">
        <v>837.83</v>
      </c>
      <c r="H8172" s="4" t="n">
        <v>45891.6009388542</v>
      </c>
      <c r="I81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8171BT6926324178917959837.8345891.6009388542</v>
      </c>
      <c r="J8172" s="1" t="n">
        <f aca="false">COUNTIF(I:I, $I8172)</f>
        <v>1</v>
      </c>
      <c r="K8172" s="1" t="str">
        <f aca="false">IF(ISNA(VLOOKUP(Table4[product_id], tblProducts[], tblProducts[product_name],FALSE() )), "Invalid", "Valid")</f>
        <v>Valid</v>
      </c>
      <c r="L8172" s="5" t="str">
        <f aca="false">IF(ISNA(VLOOKUP(Table4[[#This Row],[warehouse_id]], tblwhouse[], tblwhouse[warehouse_name],FALSE() )), "Invalid", "Valid")</f>
        <v>Valid</v>
      </c>
    </row>
    <row r="8173" customFormat="false" ht="15" hidden="false" customHeight="true" outlineLevel="0" collapsed="false">
      <c r="A8173" s="1" t="n">
        <v>8172</v>
      </c>
      <c r="B8173" s="1" t="n">
        <v>2</v>
      </c>
      <c r="C8173" s="1" t="n">
        <v>2831</v>
      </c>
      <c r="D8173" s="1" t="s">
        <v>15225</v>
      </c>
      <c r="E8173" s="1" t="n">
        <v>260</v>
      </c>
      <c r="F8173" s="1" t="n">
        <v>26</v>
      </c>
      <c r="G8173" s="1" t="n">
        <v>1169.71</v>
      </c>
      <c r="H8173" s="4" t="n">
        <v>45983.6009388542</v>
      </c>
      <c r="I81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8172BT92118122831260261169.7145983.6009388542</v>
      </c>
      <c r="J8173" s="1" t="n">
        <f aca="false">COUNTIF(I:I, $I8173)</f>
        <v>1</v>
      </c>
      <c r="K8173" s="1" t="str">
        <f aca="false">IF(ISNA(VLOOKUP(Table4[product_id], tblProducts[], tblProducts[product_name],FALSE() )), "Invalid", "Valid")</f>
        <v>Valid</v>
      </c>
      <c r="L8173" s="5" t="str">
        <f aca="false">IF(ISNA(VLOOKUP(Table4[[#This Row],[warehouse_id]], tblwhouse[], tblwhouse[warehouse_name],FALSE() )), "Invalid", "Valid")</f>
        <v>Valid</v>
      </c>
    </row>
    <row r="8174" customFormat="false" ht="15" hidden="false" customHeight="true" outlineLevel="0" collapsed="false">
      <c r="A8174" s="1" t="n">
        <v>8173</v>
      </c>
      <c r="B8174" s="1" t="n">
        <v>2</v>
      </c>
      <c r="C8174" s="1" t="n">
        <v>833</v>
      </c>
      <c r="D8174" s="1" t="s">
        <v>15226</v>
      </c>
      <c r="E8174" s="1" t="n">
        <v>442</v>
      </c>
      <c r="F8174" s="1" t="n">
        <v>63</v>
      </c>
      <c r="G8174" s="1" t="n">
        <v>89.08</v>
      </c>
      <c r="H8174" s="4" t="n">
        <v>46171.6009388542</v>
      </c>
      <c r="I81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8173BT98850128334426389.0846171.6009388542</v>
      </c>
      <c r="J8174" s="1" t="n">
        <f aca="false">COUNTIF(I:I, $I8174)</f>
        <v>1</v>
      </c>
      <c r="K8174" s="1" t="str">
        <f aca="false">IF(ISNA(VLOOKUP(Table4[product_id], tblProducts[], tblProducts[product_name],FALSE() )), "Invalid", "Valid")</f>
        <v>Valid</v>
      </c>
      <c r="L8174" s="5" t="str">
        <f aca="false">IF(ISNA(VLOOKUP(Table4[[#This Row],[warehouse_id]], tblwhouse[], tblwhouse[warehouse_name],FALSE() )), "Invalid", "Valid")</f>
        <v>Valid</v>
      </c>
    </row>
    <row r="8175" customFormat="false" ht="15" hidden="false" customHeight="true" outlineLevel="0" collapsed="false">
      <c r="A8175" s="1" t="n">
        <v>8174</v>
      </c>
      <c r="B8175" s="1" t="n">
        <v>1</v>
      </c>
      <c r="C8175" s="1" t="n">
        <v>801</v>
      </c>
      <c r="D8175" s="1" t="s">
        <v>15227</v>
      </c>
      <c r="E8175" s="1" t="n">
        <v>199</v>
      </c>
      <c r="F8175" s="1" t="n">
        <v>33</v>
      </c>
      <c r="G8175" s="1" t="n">
        <v>692.21</v>
      </c>
      <c r="H8175" s="4" t="n">
        <v>46060.6009388657</v>
      </c>
      <c r="I81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8174BT261426180119933692.2146060.6009388657</v>
      </c>
      <c r="J8175" s="1" t="n">
        <f aca="false">COUNTIF(I:I, $I8175)</f>
        <v>1</v>
      </c>
      <c r="K8175" s="1" t="str">
        <f aca="false">IF(ISNA(VLOOKUP(Table4[product_id], tblProducts[], tblProducts[product_name],FALSE() )), "Invalid", "Valid")</f>
        <v>Valid</v>
      </c>
      <c r="L8175" s="5" t="str">
        <f aca="false">IF(ISNA(VLOOKUP(Table4[[#This Row],[warehouse_id]], tblwhouse[], tblwhouse[warehouse_name],FALSE() )), "Invalid", "Valid")</f>
        <v>Valid</v>
      </c>
    </row>
    <row r="8176" customFormat="false" ht="15" hidden="false" customHeight="true" outlineLevel="0" collapsed="false">
      <c r="A8176" s="1" t="n">
        <v>8175</v>
      </c>
      <c r="B8176" s="1" t="n">
        <v>2</v>
      </c>
      <c r="C8176" s="1" t="n">
        <v>1417</v>
      </c>
      <c r="D8176" s="1" t="s">
        <v>15228</v>
      </c>
      <c r="E8176" s="1" t="n">
        <v>212</v>
      </c>
      <c r="F8176" s="1" t="n">
        <v>68</v>
      </c>
      <c r="G8176" s="1" t="n">
        <v>842.48</v>
      </c>
      <c r="H8176" s="4" t="n">
        <v>45871.6009388657</v>
      </c>
      <c r="I81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8175BT6840922141721268842.4845871.6009388657</v>
      </c>
      <c r="J8176" s="1" t="n">
        <f aca="false">COUNTIF(I:I, $I8176)</f>
        <v>1</v>
      </c>
      <c r="K8176" s="1" t="str">
        <f aca="false">IF(ISNA(VLOOKUP(Table4[product_id], tblProducts[], tblProducts[product_name],FALSE() )), "Invalid", "Valid")</f>
        <v>Valid</v>
      </c>
      <c r="L8176" s="5" t="str">
        <f aca="false">IF(ISNA(VLOOKUP(Table4[[#This Row],[warehouse_id]], tblwhouse[], tblwhouse[warehouse_name],FALSE() )), "Invalid", "Valid")</f>
        <v>Valid</v>
      </c>
    </row>
    <row r="8177" customFormat="false" ht="15" hidden="false" customHeight="true" outlineLevel="0" collapsed="false">
      <c r="A8177" s="1" t="n">
        <v>8176</v>
      </c>
      <c r="B8177" s="1" t="n">
        <v>4</v>
      </c>
      <c r="C8177" s="1" t="n">
        <v>2443</v>
      </c>
      <c r="D8177" s="1" t="s">
        <v>15229</v>
      </c>
      <c r="E8177" s="1" t="n">
        <v>197</v>
      </c>
      <c r="F8177" s="1" t="n">
        <v>41</v>
      </c>
      <c r="G8177" s="1" t="n">
        <v>828.09</v>
      </c>
      <c r="H8177" s="4" t="n">
        <v>46041.6009388657</v>
      </c>
      <c r="I81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8176BT1171454244319741828.0946041.6009388657</v>
      </c>
      <c r="J8177" s="1" t="n">
        <f aca="false">COUNTIF(I:I, $I8177)</f>
        <v>1</v>
      </c>
      <c r="K8177" s="1" t="str">
        <f aca="false">IF(ISNA(VLOOKUP(Table4[product_id], tblProducts[], tblProducts[product_name],FALSE() )), "Invalid", "Valid")</f>
        <v>Valid</v>
      </c>
      <c r="L8177" s="5" t="str">
        <f aca="false">IF(ISNA(VLOOKUP(Table4[[#This Row],[warehouse_id]], tblwhouse[], tblwhouse[warehouse_name],FALSE() )), "Invalid", "Valid")</f>
        <v>Valid</v>
      </c>
    </row>
    <row r="8178" customFormat="false" ht="15" hidden="false" customHeight="true" outlineLevel="0" collapsed="false">
      <c r="A8178" s="1" t="n">
        <v>8177</v>
      </c>
      <c r="B8178" s="1" t="n">
        <v>1</v>
      </c>
      <c r="C8178" s="1" t="n">
        <v>1165</v>
      </c>
      <c r="D8178" s="1" t="s">
        <v>15230</v>
      </c>
      <c r="E8178" s="1" t="n">
        <v>141</v>
      </c>
      <c r="F8178" s="1" t="n">
        <v>68</v>
      </c>
      <c r="G8178" s="1" t="n">
        <v>1288.6</v>
      </c>
      <c r="H8178" s="4" t="n">
        <v>46194.6009388657</v>
      </c>
      <c r="I81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8177BT65801411165141681288.646194.6009388657</v>
      </c>
      <c r="J8178" s="1" t="n">
        <f aca="false">COUNTIF(I:I, $I8178)</f>
        <v>1</v>
      </c>
      <c r="K8178" s="1" t="str">
        <f aca="false">IF(ISNA(VLOOKUP(Table4[product_id], tblProducts[], tblProducts[product_name],FALSE() )), "Invalid", "Valid")</f>
        <v>Valid</v>
      </c>
      <c r="L8178" s="5" t="str">
        <f aca="false">IF(ISNA(VLOOKUP(Table4[[#This Row],[warehouse_id]], tblwhouse[], tblwhouse[warehouse_name],FALSE() )), "Invalid", "Valid")</f>
        <v>Valid</v>
      </c>
    </row>
    <row r="8179" customFormat="false" ht="15" hidden="false" customHeight="true" outlineLevel="0" collapsed="false">
      <c r="A8179" s="1" t="n">
        <v>8178</v>
      </c>
      <c r="B8179" s="1" t="n">
        <v>3</v>
      </c>
      <c r="C8179" s="1" t="n">
        <v>1533</v>
      </c>
      <c r="D8179" s="1" t="s">
        <v>15231</v>
      </c>
      <c r="E8179" s="1" t="n">
        <v>294</v>
      </c>
      <c r="F8179" s="1" t="n">
        <v>61</v>
      </c>
      <c r="G8179" s="1" t="n">
        <v>1216.04</v>
      </c>
      <c r="H8179" s="4" t="n">
        <v>46205.6009388657</v>
      </c>
      <c r="I81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8178BT38571431533294611216.0446205.6009388657</v>
      </c>
      <c r="J8179" s="1" t="n">
        <f aca="false">COUNTIF(I:I, $I8179)</f>
        <v>1</v>
      </c>
      <c r="K8179" s="1" t="str">
        <f aca="false">IF(ISNA(VLOOKUP(Table4[product_id], tblProducts[], tblProducts[product_name],FALSE() )), "Invalid", "Valid")</f>
        <v>Valid</v>
      </c>
      <c r="L8179" s="5" t="str">
        <f aca="false">IF(ISNA(VLOOKUP(Table4[[#This Row],[warehouse_id]], tblwhouse[], tblwhouse[warehouse_name],FALSE() )), "Invalid", "Valid")</f>
        <v>Valid</v>
      </c>
    </row>
    <row r="8180" customFormat="false" ht="15" hidden="false" customHeight="true" outlineLevel="0" collapsed="false">
      <c r="A8180" s="1" t="n">
        <v>8179</v>
      </c>
      <c r="B8180" s="1" t="n">
        <v>1</v>
      </c>
      <c r="C8180" s="1" t="n">
        <v>846</v>
      </c>
      <c r="D8180" s="1" t="s">
        <v>15232</v>
      </c>
      <c r="E8180" s="1" t="n">
        <v>373</v>
      </c>
      <c r="F8180" s="1" t="n">
        <v>27</v>
      </c>
      <c r="G8180" s="1" t="n">
        <v>927.12</v>
      </c>
      <c r="H8180" s="4" t="n">
        <v>46116.6009388657</v>
      </c>
      <c r="I81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8179BT552603184637327927.1246116.6009388657</v>
      </c>
      <c r="J8180" s="1" t="n">
        <f aca="false">COUNTIF(I:I, $I8180)</f>
        <v>1</v>
      </c>
      <c r="K8180" s="1" t="str">
        <f aca="false">IF(ISNA(VLOOKUP(Table4[product_id], tblProducts[], tblProducts[product_name],FALSE() )), "Invalid", "Valid")</f>
        <v>Valid</v>
      </c>
      <c r="L8180" s="5" t="str">
        <f aca="false">IF(ISNA(VLOOKUP(Table4[[#This Row],[warehouse_id]], tblwhouse[], tblwhouse[warehouse_name],FALSE() )), "Invalid", "Valid")</f>
        <v>Valid</v>
      </c>
    </row>
    <row r="8181" customFormat="false" ht="15" hidden="false" customHeight="true" outlineLevel="0" collapsed="false">
      <c r="A8181" s="1" t="n">
        <v>8180</v>
      </c>
      <c r="B8181" s="1" t="n">
        <v>2</v>
      </c>
      <c r="C8181" s="1" t="n">
        <v>1141</v>
      </c>
      <c r="D8181" s="1" t="s">
        <v>15233</v>
      </c>
      <c r="E8181" s="1" t="n">
        <v>88</v>
      </c>
      <c r="F8181" s="1" t="n">
        <v>52</v>
      </c>
      <c r="G8181" s="1" t="n">
        <v>859.84</v>
      </c>
      <c r="H8181" s="4" t="n">
        <v>45923.6009388657</v>
      </c>
      <c r="I81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8180BT600003211418852859.8445923.6009388657</v>
      </c>
      <c r="J8181" s="1" t="n">
        <f aca="false">COUNTIF(I:I, $I8181)</f>
        <v>1</v>
      </c>
      <c r="K8181" s="1" t="str">
        <f aca="false">IF(ISNA(VLOOKUP(Table4[product_id], tblProducts[], tblProducts[product_name],FALSE() )), "Invalid", "Valid")</f>
        <v>Valid</v>
      </c>
      <c r="L8181" s="5" t="str">
        <f aca="false">IF(ISNA(VLOOKUP(Table4[[#This Row],[warehouse_id]], tblwhouse[], tblwhouse[warehouse_name],FALSE() )), "Invalid", "Valid")</f>
        <v>Valid</v>
      </c>
    </row>
    <row r="8182" customFormat="false" ht="15" hidden="false" customHeight="true" outlineLevel="0" collapsed="false">
      <c r="A8182" s="1" t="n">
        <v>8181</v>
      </c>
      <c r="B8182" s="1" t="n">
        <v>4</v>
      </c>
      <c r="C8182" s="1" t="n">
        <v>1638</v>
      </c>
      <c r="D8182" s="1" t="s">
        <v>15234</v>
      </c>
      <c r="E8182" s="1" t="n">
        <v>484</v>
      </c>
      <c r="F8182" s="1" t="n">
        <v>57</v>
      </c>
      <c r="G8182" s="1" t="n">
        <v>125.29</v>
      </c>
      <c r="H8182" s="4" t="n">
        <v>46080.6009388657</v>
      </c>
      <c r="I81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8181BT4969014163848457125.2946080.6009388657</v>
      </c>
      <c r="J8182" s="1" t="n">
        <f aca="false">COUNTIF(I:I, $I8182)</f>
        <v>1</v>
      </c>
      <c r="K8182" s="1" t="str">
        <f aca="false">IF(ISNA(VLOOKUP(Table4[product_id], tblProducts[], tblProducts[product_name],FALSE() )), "Invalid", "Valid")</f>
        <v>Valid</v>
      </c>
      <c r="L8182" s="5" t="str">
        <f aca="false">IF(ISNA(VLOOKUP(Table4[[#This Row],[warehouse_id]], tblwhouse[], tblwhouse[warehouse_name],FALSE() )), "Invalid", "Valid")</f>
        <v>Valid</v>
      </c>
    </row>
    <row r="8183" customFormat="false" ht="15" hidden="false" customHeight="true" outlineLevel="0" collapsed="false">
      <c r="A8183" s="1" t="n">
        <v>8182</v>
      </c>
      <c r="B8183" s="1" t="n">
        <v>1</v>
      </c>
      <c r="C8183" s="1" t="n">
        <v>58</v>
      </c>
      <c r="D8183" s="1" t="s">
        <v>15235</v>
      </c>
      <c r="E8183" s="1" t="n">
        <v>387</v>
      </c>
      <c r="F8183" s="1" t="n">
        <v>34</v>
      </c>
      <c r="G8183" s="1" t="n">
        <v>1203.74</v>
      </c>
      <c r="H8183" s="4" t="n">
        <v>46108.6009388657</v>
      </c>
      <c r="I81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8182BT937375158387341203.7446108.6009388657</v>
      </c>
      <c r="J8183" s="1" t="n">
        <f aca="false">COUNTIF(I:I, $I8183)</f>
        <v>1</v>
      </c>
      <c r="K8183" s="1" t="str">
        <f aca="false">IF(ISNA(VLOOKUP(Table4[product_id], tblProducts[], tblProducts[product_name],FALSE() )), "Invalid", "Valid")</f>
        <v>Valid</v>
      </c>
      <c r="L8183" s="5" t="str">
        <f aca="false">IF(ISNA(VLOOKUP(Table4[[#This Row],[warehouse_id]], tblwhouse[], tblwhouse[warehouse_name],FALSE() )), "Invalid", "Valid")</f>
        <v>Valid</v>
      </c>
    </row>
    <row r="8184" customFormat="false" ht="15" hidden="false" customHeight="true" outlineLevel="0" collapsed="false">
      <c r="A8184" s="1" t="n">
        <v>8183</v>
      </c>
      <c r="B8184" s="1" t="n">
        <v>1</v>
      </c>
      <c r="C8184" s="1" t="n">
        <v>2718</v>
      </c>
      <c r="D8184" s="1" t="s">
        <v>15236</v>
      </c>
      <c r="E8184" s="1" t="n">
        <v>27</v>
      </c>
      <c r="F8184" s="1" t="n">
        <v>34</v>
      </c>
      <c r="G8184" s="1" t="n">
        <v>1206.09</v>
      </c>
      <c r="H8184" s="4" t="n">
        <v>46135.6009388657</v>
      </c>
      <c r="I81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8183BT5155701271827341206.0946135.6009388657</v>
      </c>
      <c r="J8184" s="1" t="n">
        <f aca="false">COUNTIF(I:I, $I8184)</f>
        <v>1</v>
      </c>
      <c r="K8184" s="1" t="str">
        <f aca="false">IF(ISNA(VLOOKUP(Table4[product_id], tblProducts[], tblProducts[product_name],FALSE() )), "Invalid", "Valid")</f>
        <v>Valid</v>
      </c>
      <c r="L8184" s="5" t="str">
        <f aca="false">IF(ISNA(VLOOKUP(Table4[[#This Row],[warehouse_id]], tblwhouse[], tblwhouse[warehouse_name],FALSE() )), "Invalid", "Valid")</f>
        <v>Valid</v>
      </c>
    </row>
    <row r="8185" customFormat="false" ht="15" hidden="false" customHeight="true" outlineLevel="0" collapsed="false">
      <c r="A8185" s="1" t="n">
        <v>8184</v>
      </c>
      <c r="B8185" s="1" t="n">
        <v>2</v>
      </c>
      <c r="C8185" s="1" t="n">
        <v>2329</v>
      </c>
      <c r="D8185" s="1" t="s">
        <v>15237</v>
      </c>
      <c r="E8185" s="1" t="n">
        <v>377</v>
      </c>
      <c r="F8185" s="1" t="n">
        <v>74</v>
      </c>
      <c r="G8185" s="1" t="n">
        <v>471.24</v>
      </c>
      <c r="H8185" s="4" t="n">
        <v>45882.6009388657</v>
      </c>
      <c r="I81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8184BT4301562232937774471.2445882.6009388657</v>
      </c>
      <c r="J8185" s="1" t="n">
        <f aca="false">COUNTIF(I:I, $I8185)</f>
        <v>1</v>
      </c>
      <c r="K8185" s="1" t="str">
        <f aca="false">IF(ISNA(VLOOKUP(Table4[product_id], tblProducts[], tblProducts[product_name],FALSE() )), "Invalid", "Valid")</f>
        <v>Valid</v>
      </c>
      <c r="L8185" s="5" t="str">
        <f aca="false">IF(ISNA(VLOOKUP(Table4[[#This Row],[warehouse_id]], tblwhouse[], tblwhouse[warehouse_name],FALSE() )), "Invalid", "Valid")</f>
        <v>Valid</v>
      </c>
    </row>
    <row r="8186" customFormat="false" ht="15" hidden="false" customHeight="true" outlineLevel="0" collapsed="false">
      <c r="A8186" s="1" t="n">
        <v>8185</v>
      </c>
      <c r="B8186" s="1" t="n">
        <v>4</v>
      </c>
      <c r="C8186" s="1" t="n">
        <v>557</v>
      </c>
      <c r="D8186" s="1" t="s">
        <v>15238</v>
      </c>
      <c r="E8186" s="1" t="n">
        <v>333</v>
      </c>
      <c r="F8186" s="1" t="n">
        <v>80</v>
      </c>
      <c r="G8186" s="1" t="n">
        <v>1409.65</v>
      </c>
      <c r="H8186" s="4" t="n">
        <v>46011.6009388657</v>
      </c>
      <c r="I81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8185BT1655504557333801409.6546011.6009388657</v>
      </c>
      <c r="J8186" s="1" t="n">
        <f aca="false">COUNTIF(I:I, $I8186)</f>
        <v>1</v>
      </c>
      <c r="K8186" s="1" t="str">
        <f aca="false">IF(ISNA(VLOOKUP(Table4[product_id], tblProducts[], tblProducts[product_name],FALSE() )), "Invalid", "Valid")</f>
        <v>Valid</v>
      </c>
      <c r="L8186" s="5" t="str">
        <f aca="false">IF(ISNA(VLOOKUP(Table4[[#This Row],[warehouse_id]], tblwhouse[], tblwhouse[warehouse_name],FALSE() )), "Invalid", "Valid")</f>
        <v>Valid</v>
      </c>
    </row>
    <row r="8187" customFormat="false" ht="15" hidden="false" customHeight="true" outlineLevel="0" collapsed="false">
      <c r="A8187" s="1" t="n">
        <v>8186</v>
      </c>
      <c r="B8187" s="1" t="n">
        <v>2</v>
      </c>
      <c r="C8187" s="1" t="n">
        <v>1448</v>
      </c>
      <c r="D8187" s="1" t="s">
        <v>15239</v>
      </c>
      <c r="E8187" s="1" t="n">
        <v>147</v>
      </c>
      <c r="F8187" s="1" t="n">
        <v>46</v>
      </c>
      <c r="G8187" s="1" t="n">
        <v>1118.58</v>
      </c>
      <c r="H8187" s="4" t="n">
        <v>46200.6009388657</v>
      </c>
      <c r="I81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8186BT90825321448147461118.5846200.6009388657</v>
      </c>
      <c r="J8187" s="1" t="n">
        <f aca="false">COUNTIF(I:I, $I8187)</f>
        <v>1</v>
      </c>
      <c r="K8187" s="1" t="str">
        <f aca="false">IF(ISNA(VLOOKUP(Table4[product_id], tblProducts[], tblProducts[product_name],FALSE() )), "Invalid", "Valid")</f>
        <v>Valid</v>
      </c>
      <c r="L8187" s="5" t="str">
        <f aca="false">IF(ISNA(VLOOKUP(Table4[[#This Row],[warehouse_id]], tblwhouse[], tblwhouse[warehouse_name],FALSE() )), "Invalid", "Valid")</f>
        <v>Valid</v>
      </c>
    </row>
    <row r="8188" customFormat="false" ht="15" hidden="false" customHeight="true" outlineLevel="0" collapsed="false">
      <c r="A8188" s="1" t="n">
        <v>8187</v>
      </c>
      <c r="B8188" s="1" t="n">
        <v>2</v>
      </c>
      <c r="C8188" s="1" t="n">
        <v>199</v>
      </c>
      <c r="D8188" s="1" t="s">
        <v>15240</v>
      </c>
      <c r="E8188" s="1" t="n">
        <v>217</v>
      </c>
      <c r="F8188" s="1" t="n">
        <v>21</v>
      </c>
      <c r="G8188" s="1" t="n">
        <v>1499.69</v>
      </c>
      <c r="H8188" s="4" t="n">
        <v>45947.6009388657</v>
      </c>
      <c r="I81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8187BT6871092199217211499.6945947.6009388657</v>
      </c>
      <c r="J8188" s="1" t="n">
        <f aca="false">COUNTIF(I:I, $I8188)</f>
        <v>1</v>
      </c>
      <c r="K8188" s="1" t="str">
        <f aca="false">IF(ISNA(VLOOKUP(Table4[product_id], tblProducts[], tblProducts[product_name],FALSE() )), "Invalid", "Valid")</f>
        <v>Valid</v>
      </c>
      <c r="L8188" s="5" t="str">
        <f aca="false">IF(ISNA(VLOOKUP(Table4[[#This Row],[warehouse_id]], tblwhouse[], tblwhouse[warehouse_name],FALSE() )), "Invalid", "Valid")</f>
        <v>Valid</v>
      </c>
    </row>
    <row r="8189" customFormat="false" ht="15" hidden="false" customHeight="true" outlineLevel="0" collapsed="false">
      <c r="A8189" s="1" t="n">
        <v>8188</v>
      </c>
      <c r="B8189" s="1" t="n">
        <v>4</v>
      </c>
      <c r="C8189" s="1" t="n">
        <v>1883</v>
      </c>
      <c r="D8189" s="1" t="s">
        <v>15241</v>
      </c>
      <c r="E8189" s="1" t="n">
        <v>12</v>
      </c>
      <c r="F8189" s="1" t="n">
        <v>31</v>
      </c>
      <c r="G8189" s="1" t="n">
        <v>866.44</v>
      </c>
      <c r="H8189" s="4" t="n">
        <v>46033.6009388657</v>
      </c>
      <c r="I81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8188BT379716418831231866.4446033.6009388657</v>
      </c>
      <c r="J8189" s="1" t="n">
        <f aca="false">COUNTIF(I:I, $I8189)</f>
        <v>1</v>
      </c>
      <c r="K8189" s="1" t="str">
        <f aca="false">IF(ISNA(VLOOKUP(Table4[product_id], tblProducts[], tblProducts[product_name],FALSE() )), "Invalid", "Valid")</f>
        <v>Valid</v>
      </c>
      <c r="L8189" s="5" t="str">
        <f aca="false">IF(ISNA(VLOOKUP(Table4[[#This Row],[warehouse_id]], tblwhouse[], tblwhouse[warehouse_name],FALSE() )), "Invalid", "Valid")</f>
        <v>Valid</v>
      </c>
    </row>
    <row r="8190" customFormat="false" ht="15" hidden="false" customHeight="true" outlineLevel="0" collapsed="false">
      <c r="A8190" s="1" t="n">
        <v>8189</v>
      </c>
      <c r="B8190" s="1" t="n">
        <v>3</v>
      </c>
      <c r="C8190" s="1" t="n">
        <v>1693</v>
      </c>
      <c r="D8190" s="1" t="s">
        <v>15242</v>
      </c>
      <c r="E8190" s="1" t="n">
        <v>35</v>
      </c>
      <c r="F8190" s="1" t="n">
        <v>78</v>
      </c>
      <c r="G8190" s="1" t="n">
        <v>950.03</v>
      </c>
      <c r="H8190" s="4" t="n">
        <v>45914.6009388657</v>
      </c>
      <c r="I81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8189BT715913316933578950.0345914.6009388657</v>
      </c>
      <c r="J8190" s="1" t="n">
        <f aca="false">COUNTIF(I:I, $I8190)</f>
        <v>1</v>
      </c>
      <c r="K8190" s="1" t="str">
        <f aca="false">IF(ISNA(VLOOKUP(Table4[product_id], tblProducts[], tblProducts[product_name],FALSE() )), "Invalid", "Valid")</f>
        <v>Valid</v>
      </c>
      <c r="L8190" s="5" t="str">
        <f aca="false">IF(ISNA(VLOOKUP(Table4[[#This Row],[warehouse_id]], tblwhouse[], tblwhouse[warehouse_name],FALSE() )), "Invalid", "Valid")</f>
        <v>Valid</v>
      </c>
    </row>
    <row r="8191" customFormat="false" ht="15" hidden="false" customHeight="true" outlineLevel="0" collapsed="false">
      <c r="A8191" s="1" t="n">
        <v>8190</v>
      </c>
      <c r="B8191" s="1" t="n">
        <v>4</v>
      </c>
      <c r="C8191" s="1" t="n">
        <v>1800</v>
      </c>
      <c r="D8191" s="1" t="s">
        <v>15243</v>
      </c>
      <c r="E8191" s="1" t="n">
        <v>470</v>
      </c>
      <c r="F8191" s="1" t="n">
        <v>39</v>
      </c>
      <c r="G8191" s="1" t="n">
        <v>110.97</v>
      </c>
      <c r="H8191" s="4" t="n">
        <v>45991.6009388657</v>
      </c>
      <c r="I81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8190BT4164454180047039110.9745991.6009388657</v>
      </c>
      <c r="J8191" s="1" t="n">
        <f aca="false">COUNTIF(I:I, $I8191)</f>
        <v>1</v>
      </c>
      <c r="K8191" s="1" t="str">
        <f aca="false">IF(ISNA(VLOOKUP(Table4[product_id], tblProducts[], tblProducts[product_name],FALSE() )), "Invalid", "Valid")</f>
        <v>Valid</v>
      </c>
      <c r="L8191" s="5" t="str">
        <f aca="false">IF(ISNA(VLOOKUP(Table4[[#This Row],[warehouse_id]], tblwhouse[], tblwhouse[warehouse_name],FALSE() )), "Invalid", "Valid")</f>
        <v>Valid</v>
      </c>
    </row>
    <row r="8192" customFormat="false" ht="15" hidden="false" customHeight="true" outlineLevel="0" collapsed="false">
      <c r="A8192" s="1" t="n">
        <v>8191</v>
      </c>
      <c r="B8192" s="1" t="n">
        <v>1</v>
      </c>
      <c r="C8192" s="1" t="n">
        <v>369</v>
      </c>
      <c r="D8192" s="1" t="s">
        <v>15244</v>
      </c>
      <c r="E8192" s="1" t="n">
        <v>415</v>
      </c>
      <c r="F8192" s="1" t="n">
        <v>31</v>
      </c>
      <c r="G8192" s="1" t="n">
        <v>841.95</v>
      </c>
      <c r="H8192" s="4" t="n">
        <v>45935.6009388657</v>
      </c>
      <c r="I81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8191BT574426136941531841.9545935.6009388657</v>
      </c>
      <c r="J8192" s="1" t="n">
        <f aca="false">COUNTIF(I:I, $I8192)</f>
        <v>1</v>
      </c>
      <c r="K8192" s="1" t="str">
        <f aca="false">IF(ISNA(VLOOKUP(Table4[product_id], tblProducts[], tblProducts[product_name],FALSE() )), "Invalid", "Valid")</f>
        <v>Valid</v>
      </c>
      <c r="L8192" s="5" t="str">
        <f aca="false">IF(ISNA(VLOOKUP(Table4[[#This Row],[warehouse_id]], tblwhouse[], tblwhouse[warehouse_name],FALSE() )), "Invalid", "Valid")</f>
        <v>Valid</v>
      </c>
    </row>
    <row r="8193" customFormat="false" ht="15" hidden="false" customHeight="true" outlineLevel="0" collapsed="false">
      <c r="A8193" s="1" t="n">
        <v>8192</v>
      </c>
      <c r="B8193" s="1" t="n">
        <v>3</v>
      </c>
      <c r="C8193" s="1" t="n">
        <v>1938</v>
      </c>
      <c r="D8193" s="1" t="s">
        <v>15245</v>
      </c>
      <c r="E8193" s="1" t="n">
        <v>374</v>
      </c>
      <c r="F8193" s="1" t="n">
        <v>79</v>
      </c>
      <c r="G8193" s="1" t="n">
        <v>1308.3</v>
      </c>
      <c r="H8193" s="4" t="n">
        <v>45944.6009388657</v>
      </c>
      <c r="I81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8192BT21483731938374791308.345944.6009388657</v>
      </c>
      <c r="J8193" s="1" t="n">
        <f aca="false">COUNTIF(I:I, $I8193)</f>
        <v>1</v>
      </c>
      <c r="K8193" s="1" t="str">
        <f aca="false">IF(ISNA(VLOOKUP(Table4[product_id], tblProducts[], tblProducts[product_name],FALSE() )), "Invalid", "Valid")</f>
        <v>Valid</v>
      </c>
      <c r="L8193" s="5" t="str">
        <f aca="false">IF(ISNA(VLOOKUP(Table4[[#This Row],[warehouse_id]], tblwhouse[], tblwhouse[warehouse_name],FALSE() )), "Invalid", "Valid")</f>
        <v>Valid</v>
      </c>
    </row>
    <row r="8194" customFormat="false" ht="15" hidden="false" customHeight="true" outlineLevel="0" collapsed="false">
      <c r="A8194" s="1" t="n">
        <v>8193</v>
      </c>
      <c r="B8194" s="1" t="n">
        <v>3</v>
      </c>
      <c r="C8194" s="1" t="n">
        <v>934</v>
      </c>
      <c r="D8194" s="1" t="s">
        <v>15246</v>
      </c>
      <c r="E8194" s="1" t="n">
        <v>352</v>
      </c>
      <c r="F8194" s="1" t="n">
        <v>43</v>
      </c>
      <c r="G8194" s="1" t="n">
        <v>942.91</v>
      </c>
      <c r="H8194" s="4" t="n">
        <v>45916.6009388657</v>
      </c>
      <c r="I81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8193BT917643393435243942.9145916.6009388657</v>
      </c>
      <c r="J8194" s="1" t="n">
        <f aca="false">COUNTIF(I:I, $I8194)</f>
        <v>1</v>
      </c>
      <c r="K8194" s="1" t="str">
        <f aca="false">IF(ISNA(VLOOKUP(Table4[product_id], tblProducts[], tblProducts[product_name],FALSE() )), "Invalid", "Valid")</f>
        <v>Valid</v>
      </c>
      <c r="L8194" s="5" t="str">
        <f aca="false">IF(ISNA(VLOOKUP(Table4[[#This Row],[warehouse_id]], tblwhouse[], tblwhouse[warehouse_name],FALSE() )), "Invalid", "Valid")</f>
        <v>Valid</v>
      </c>
    </row>
    <row r="8195" customFormat="false" ht="15" hidden="false" customHeight="true" outlineLevel="0" collapsed="false">
      <c r="A8195" s="1" t="n">
        <v>8194</v>
      </c>
      <c r="B8195" s="1" t="n">
        <v>3</v>
      </c>
      <c r="C8195" s="1" t="n">
        <v>311</v>
      </c>
      <c r="D8195" s="1" t="s">
        <v>15247</v>
      </c>
      <c r="E8195" s="1" t="n">
        <v>367</v>
      </c>
      <c r="F8195" s="1" t="n">
        <v>39</v>
      </c>
      <c r="G8195" s="1" t="n">
        <v>1288.5</v>
      </c>
      <c r="H8195" s="4" t="n">
        <v>46189.6009388657</v>
      </c>
      <c r="I81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8194BT2887743311367391288.546189.6009388657</v>
      </c>
      <c r="J8195" s="1" t="n">
        <f aca="false">COUNTIF(I:I, $I8195)</f>
        <v>1</v>
      </c>
      <c r="K8195" s="1" t="str">
        <f aca="false">IF(ISNA(VLOOKUP(Table4[product_id], tblProducts[], tblProducts[product_name],FALSE() )), "Invalid", "Valid")</f>
        <v>Valid</v>
      </c>
      <c r="L8195" s="5" t="str">
        <f aca="false">IF(ISNA(VLOOKUP(Table4[[#This Row],[warehouse_id]], tblwhouse[], tblwhouse[warehouse_name],FALSE() )), "Invalid", "Valid")</f>
        <v>Valid</v>
      </c>
    </row>
    <row r="8196" customFormat="false" ht="15" hidden="false" customHeight="true" outlineLevel="0" collapsed="false">
      <c r="A8196" s="1" t="n">
        <v>8195</v>
      </c>
      <c r="B8196" s="1" t="n">
        <v>1</v>
      </c>
      <c r="C8196" s="1" t="n">
        <v>2863</v>
      </c>
      <c r="D8196" s="1" t="s">
        <v>15248</v>
      </c>
      <c r="E8196" s="1" t="n">
        <v>374</v>
      </c>
      <c r="F8196" s="1" t="n">
        <v>56</v>
      </c>
      <c r="G8196" s="1" t="n">
        <v>21.25</v>
      </c>
      <c r="H8196" s="4" t="n">
        <v>46090.6009388657</v>
      </c>
      <c r="I81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8195BT143915128633745621.2546090.6009388657</v>
      </c>
      <c r="J8196" s="1" t="n">
        <f aca="false">COUNTIF(I:I, $I8196)</f>
        <v>1</v>
      </c>
      <c r="K8196" s="1" t="str">
        <f aca="false">IF(ISNA(VLOOKUP(Table4[product_id], tblProducts[], tblProducts[product_name],FALSE() )), "Invalid", "Valid")</f>
        <v>Valid</v>
      </c>
      <c r="L8196" s="5" t="str">
        <f aca="false">IF(ISNA(VLOOKUP(Table4[[#This Row],[warehouse_id]], tblwhouse[], tblwhouse[warehouse_name],FALSE() )), "Invalid", "Valid")</f>
        <v>Valid</v>
      </c>
    </row>
    <row r="8197" customFormat="false" ht="15" hidden="false" customHeight="true" outlineLevel="0" collapsed="false">
      <c r="A8197" s="1" t="n">
        <v>8196</v>
      </c>
      <c r="B8197" s="1" t="n">
        <v>1</v>
      </c>
      <c r="C8197" s="1" t="n">
        <v>1658</v>
      </c>
      <c r="D8197" s="1" t="s">
        <v>15249</v>
      </c>
      <c r="E8197" s="1" t="n">
        <v>203</v>
      </c>
      <c r="F8197" s="1" t="n">
        <v>23</v>
      </c>
      <c r="G8197" s="1" t="n">
        <v>1357.09</v>
      </c>
      <c r="H8197" s="4" t="n">
        <v>45921.6009388657</v>
      </c>
      <c r="I81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8196BT78127711658203231357.0945921.6009388657</v>
      </c>
      <c r="J8197" s="1" t="n">
        <f aca="false">COUNTIF(I:I, $I8197)</f>
        <v>1</v>
      </c>
      <c r="K8197" s="1" t="str">
        <f aca="false">IF(ISNA(VLOOKUP(Table4[product_id], tblProducts[], tblProducts[product_name],FALSE() )), "Invalid", "Valid")</f>
        <v>Valid</v>
      </c>
      <c r="L8197" s="5" t="str">
        <f aca="false">IF(ISNA(VLOOKUP(Table4[[#This Row],[warehouse_id]], tblwhouse[], tblwhouse[warehouse_name],FALSE() )), "Invalid", "Valid")</f>
        <v>Valid</v>
      </c>
    </row>
    <row r="8198" customFormat="false" ht="15" hidden="false" customHeight="true" outlineLevel="0" collapsed="false">
      <c r="A8198" s="1" t="n">
        <v>8197</v>
      </c>
      <c r="B8198" s="1" t="n">
        <v>4</v>
      </c>
      <c r="C8198" s="1" t="n">
        <v>2080</v>
      </c>
      <c r="D8198" s="1" t="s">
        <v>15250</v>
      </c>
      <c r="E8198" s="1" t="n">
        <v>172</v>
      </c>
      <c r="F8198" s="1" t="n">
        <v>36</v>
      </c>
      <c r="G8198" s="1" t="n">
        <v>339.64</v>
      </c>
      <c r="H8198" s="4" t="n">
        <v>45930.6009388657</v>
      </c>
      <c r="I81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8197BT8539024208017236339.6445930.6009388657</v>
      </c>
      <c r="J8198" s="1" t="n">
        <f aca="false">COUNTIF(I:I, $I8198)</f>
        <v>1</v>
      </c>
      <c r="K8198" s="1" t="str">
        <f aca="false">IF(ISNA(VLOOKUP(Table4[product_id], tblProducts[], tblProducts[product_name],FALSE() )), "Invalid", "Valid")</f>
        <v>Valid</v>
      </c>
      <c r="L8198" s="5" t="str">
        <f aca="false">IF(ISNA(VLOOKUP(Table4[[#This Row],[warehouse_id]], tblwhouse[], tblwhouse[warehouse_name],FALSE() )), "Invalid", "Valid")</f>
        <v>Valid</v>
      </c>
    </row>
    <row r="8199" customFormat="false" ht="15" hidden="false" customHeight="true" outlineLevel="0" collapsed="false">
      <c r="A8199" s="1" t="n">
        <v>8198</v>
      </c>
      <c r="B8199" s="1" t="n">
        <v>2</v>
      </c>
      <c r="C8199" s="1" t="n">
        <v>1511</v>
      </c>
      <c r="D8199" s="1" t="s">
        <v>15251</v>
      </c>
      <c r="E8199" s="1" t="n">
        <v>354</v>
      </c>
      <c r="F8199" s="1" t="n">
        <v>68</v>
      </c>
      <c r="G8199" s="1" t="n">
        <v>899.08</v>
      </c>
      <c r="H8199" s="4" t="n">
        <v>46206.6009388657</v>
      </c>
      <c r="I81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8198BT9690052151135468899.0846206.6009388657</v>
      </c>
      <c r="J8199" s="1" t="n">
        <f aca="false">COUNTIF(I:I, $I8199)</f>
        <v>1</v>
      </c>
      <c r="K8199" s="1" t="str">
        <f aca="false">IF(ISNA(VLOOKUP(Table4[product_id], tblProducts[], tblProducts[product_name],FALSE() )), "Invalid", "Valid")</f>
        <v>Valid</v>
      </c>
      <c r="L8199" s="5" t="str">
        <f aca="false">IF(ISNA(VLOOKUP(Table4[[#This Row],[warehouse_id]], tblwhouse[], tblwhouse[warehouse_name],FALSE() )), "Invalid", "Valid")</f>
        <v>Valid</v>
      </c>
    </row>
    <row r="8200" customFormat="false" ht="15" hidden="false" customHeight="true" outlineLevel="0" collapsed="false">
      <c r="A8200" s="1" t="n">
        <v>8199</v>
      </c>
      <c r="B8200" s="1" t="n">
        <v>4</v>
      </c>
      <c r="C8200" s="1" t="n">
        <v>1152</v>
      </c>
      <c r="D8200" s="1" t="s">
        <v>15252</v>
      </c>
      <c r="E8200" s="1" t="n">
        <v>194</v>
      </c>
      <c r="F8200" s="1" t="n">
        <v>58</v>
      </c>
      <c r="G8200" s="1" t="n">
        <v>1229.68</v>
      </c>
      <c r="H8200" s="4" t="n">
        <v>45893.6009388657</v>
      </c>
      <c r="I82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8199BT69176841152194581229.6845893.6009388657</v>
      </c>
      <c r="J8200" s="1" t="n">
        <f aca="false">COUNTIF(I:I, $I8200)</f>
        <v>1</v>
      </c>
      <c r="K8200" s="1" t="str">
        <f aca="false">IF(ISNA(VLOOKUP(Table4[product_id], tblProducts[], tblProducts[product_name],FALSE() )), "Invalid", "Valid")</f>
        <v>Valid</v>
      </c>
      <c r="L8200" s="5" t="str">
        <f aca="false">IF(ISNA(VLOOKUP(Table4[[#This Row],[warehouse_id]], tblwhouse[], tblwhouse[warehouse_name],FALSE() )), "Invalid", "Valid")</f>
        <v>Valid</v>
      </c>
    </row>
    <row r="8201" customFormat="false" ht="15" hidden="false" customHeight="true" outlineLevel="0" collapsed="false">
      <c r="A8201" s="1" t="n">
        <v>8200</v>
      </c>
      <c r="B8201" s="1" t="n">
        <v>2</v>
      </c>
      <c r="C8201" s="1" t="n">
        <v>2197</v>
      </c>
      <c r="D8201" s="1" t="s">
        <v>11481</v>
      </c>
      <c r="E8201" s="1" t="n">
        <v>334</v>
      </c>
      <c r="F8201" s="1" t="n">
        <v>79</v>
      </c>
      <c r="G8201" s="1" t="n">
        <v>1451.39</v>
      </c>
      <c r="H8201" s="4" t="n">
        <v>46174.6009388657</v>
      </c>
      <c r="I82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8200BT89504522197334791451.3946174.6009388657</v>
      </c>
      <c r="J8201" s="1" t="n">
        <f aca="false">COUNTIF(I:I, $I8201)</f>
        <v>1</v>
      </c>
      <c r="K8201" s="1" t="str">
        <f aca="false">IF(ISNA(VLOOKUP(Table4[product_id], tblProducts[], tblProducts[product_name],FALSE() )), "Invalid", "Valid")</f>
        <v>Valid</v>
      </c>
      <c r="L8201" s="5" t="str">
        <f aca="false">IF(ISNA(VLOOKUP(Table4[[#This Row],[warehouse_id]], tblwhouse[], tblwhouse[warehouse_name],FALSE() )), "Invalid", "Valid")</f>
        <v>Valid</v>
      </c>
    </row>
    <row r="8202" customFormat="false" ht="15" hidden="false" customHeight="true" outlineLevel="0" collapsed="false">
      <c r="A8202" s="1" t="n">
        <v>8201</v>
      </c>
      <c r="B8202" s="1" t="n">
        <v>4</v>
      </c>
      <c r="C8202" s="1" t="n">
        <v>966</v>
      </c>
      <c r="D8202" s="1" t="s">
        <v>15253</v>
      </c>
      <c r="E8202" s="1" t="n">
        <v>103</v>
      </c>
      <c r="F8202" s="1" t="n">
        <v>61</v>
      </c>
      <c r="G8202" s="1" t="n">
        <v>769.47</v>
      </c>
      <c r="H8202" s="4" t="n">
        <v>45965.6009388657</v>
      </c>
      <c r="I82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8201BT395344496610361769.4745965.6009388657</v>
      </c>
      <c r="J8202" s="1" t="n">
        <f aca="false">COUNTIF(I:I, $I8202)</f>
        <v>1</v>
      </c>
      <c r="K8202" s="1" t="str">
        <f aca="false">IF(ISNA(VLOOKUP(Table4[product_id], tblProducts[], tblProducts[product_name],FALSE() )), "Invalid", "Valid")</f>
        <v>Valid</v>
      </c>
      <c r="L8202" s="5" t="str">
        <f aca="false">IF(ISNA(VLOOKUP(Table4[[#This Row],[warehouse_id]], tblwhouse[], tblwhouse[warehouse_name],FALSE() )), "Invalid", "Valid")</f>
        <v>Valid</v>
      </c>
    </row>
    <row r="8203" customFormat="false" ht="15" hidden="false" customHeight="true" outlineLevel="0" collapsed="false">
      <c r="A8203" s="1" t="n">
        <v>8202</v>
      </c>
      <c r="B8203" s="1" t="n">
        <v>3</v>
      </c>
      <c r="C8203" s="1" t="n">
        <v>2016</v>
      </c>
      <c r="D8203" s="1" t="s">
        <v>15254</v>
      </c>
      <c r="E8203" s="1" t="n">
        <v>217</v>
      </c>
      <c r="F8203" s="1" t="n">
        <v>63</v>
      </c>
      <c r="G8203" s="1" t="n">
        <v>1156.02</v>
      </c>
      <c r="H8203" s="4" t="n">
        <v>46219.6009388657</v>
      </c>
      <c r="I82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8202BT67537432016217631156.0246219.6009388657</v>
      </c>
      <c r="J8203" s="1" t="n">
        <f aca="false">COUNTIF(I:I, $I8203)</f>
        <v>1</v>
      </c>
      <c r="K8203" s="1" t="str">
        <f aca="false">IF(ISNA(VLOOKUP(Table4[product_id], tblProducts[], tblProducts[product_name],FALSE() )), "Invalid", "Valid")</f>
        <v>Valid</v>
      </c>
      <c r="L8203" s="5" t="str">
        <f aca="false">IF(ISNA(VLOOKUP(Table4[[#This Row],[warehouse_id]], tblwhouse[], tblwhouse[warehouse_name],FALSE() )), "Invalid", "Valid")</f>
        <v>Valid</v>
      </c>
    </row>
    <row r="8204" customFormat="false" ht="15" hidden="false" customHeight="true" outlineLevel="0" collapsed="false">
      <c r="A8204" s="1" t="n">
        <v>8203</v>
      </c>
      <c r="B8204" s="1" t="n">
        <v>2</v>
      </c>
      <c r="C8204" s="1" t="n">
        <v>608</v>
      </c>
      <c r="D8204" s="1" t="s">
        <v>15255</v>
      </c>
      <c r="E8204" s="1" t="n">
        <v>280</v>
      </c>
      <c r="F8204" s="1" t="n">
        <v>69</v>
      </c>
      <c r="G8204" s="1" t="n">
        <v>587.84</v>
      </c>
      <c r="H8204" s="4" t="n">
        <v>46084.6009388657</v>
      </c>
      <c r="I82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8203BT600785260828069587.8446084.6009388657</v>
      </c>
      <c r="J8204" s="1" t="n">
        <f aca="false">COUNTIF(I:I, $I8204)</f>
        <v>1</v>
      </c>
      <c r="K8204" s="1" t="str">
        <f aca="false">IF(ISNA(VLOOKUP(Table4[product_id], tblProducts[], tblProducts[product_name],FALSE() )), "Invalid", "Valid")</f>
        <v>Valid</v>
      </c>
      <c r="L8204" s="5" t="str">
        <f aca="false">IF(ISNA(VLOOKUP(Table4[[#This Row],[warehouse_id]], tblwhouse[], tblwhouse[warehouse_name],FALSE() )), "Invalid", "Valid")</f>
        <v>Valid</v>
      </c>
    </row>
    <row r="8205" customFormat="false" ht="15" hidden="false" customHeight="true" outlineLevel="0" collapsed="false">
      <c r="A8205" s="1" t="n">
        <v>8204</v>
      </c>
      <c r="B8205" s="1" t="n">
        <v>1</v>
      </c>
      <c r="C8205" s="1" t="n">
        <v>2424</v>
      </c>
      <c r="D8205" s="1" t="s">
        <v>15256</v>
      </c>
      <c r="E8205" s="1" t="n">
        <v>479</v>
      </c>
      <c r="F8205" s="1" t="n">
        <v>69</v>
      </c>
      <c r="G8205" s="1" t="n">
        <v>711.25</v>
      </c>
      <c r="H8205" s="4" t="n">
        <v>46190.6009388657</v>
      </c>
      <c r="I82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8204BT9721601242447969711.2546190.6009388657</v>
      </c>
      <c r="J8205" s="1" t="n">
        <f aca="false">COUNTIF(I:I, $I8205)</f>
        <v>1</v>
      </c>
      <c r="K8205" s="1" t="str">
        <f aca="false">IF(ISNA(VLOOKUP(Table4[product_id], tblProducts[], tblProducts[product_name],FALSE() )), "Invalid", "Valid")</f>
        <v>Valid</v>
      </c>
      <c r="L8205" s="5" t="str">
        <f aca="false">IF(ISNA(VLOOKUP(Table4[[#This Row],[warehouse_id]], tblwhouse[], tblwhouse[warehouse_name],FALSE() )), "Invalid", "Valid")</f>
        <v>Valid</v>
      </c>
    </row>
    <row r="8206" customFormat="false" ht="15" hidden="false" customHeight="true" outlineLevel="0" collapsed="false">
      <c r="A8206" s="1" t="n">
        <v>8205</v>
      </c>
      <c r="B8206" s="1" t="n">
        <v>3</v>
      </c>
      <c r="C8206" s="1" t="n">
        <v>1661</v>
      </c>
      <c r="D8206" s="1" t="s">
        <v>15257</v>
      </c>
      <c r="E8206" s="1" t="n">
        <v>111</v>
      </c>
      <c r="F8206" s="1" t="n">
        <v>31</v>
      </c>
      <c r="G8206" s="1" t="n">
        <v>944.96</v>
      </c>
      <c r="H8206" s="4" t="n">
        <v>46056.6009388657</v>
      </c>
      <c r="I82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8205BT4288573166111131944.9646056.6009388657</v>
      </c>
      <c r="J8206" s="1" t="n">
        <f aca="false">COUNTIF(I:I, $I8206)</f>
        <v>1</v>
      </c>
      <c r="K8206" s="1" t="str">
        <f aca="false">IF(ISNA(VLOOKUP(Table4[product_id], tblProducts[], tblProducts[product_name],FALSE() )), "Invalid", "Valid")</f>
        <v>Valid</v>
      </c>
      <c r="L8206" s="5" t="str">
        <f aca="false">IF(ISNA(VLOOKUP(Table4[[#This Row],[warehouse_id]], tblwhouse[], tblwhouse[warehouse_name],FALSE() )), "Invalid", "Valid")</f>
        <v>Valid</v>
      </c>
    </row>
    <row r="8207" customFormat="false" ht="15" hidden="false" customHeight="true" outlineLevel="0" collapsed="false">
      <c r="A8207" s="1" t="n">
        <v>8206</v>
      </c>
      <c r="B8207" s="1" t="n">
        <v>3</v>
      </c>
      <c r="C8207" s="1" t="n">
        <v>1367</v>
      </c>
      <c r="D8207" s="1" t="s">
        <v>15258</v>
      </c>
      <c r="E8207" s="1" t="n">
        <v>467</v>
      </c>
      <c r="F8207" s="1" t="n">
        <v>63</v>
      </c>
      <c r="G8207" s="1" t="n">
        <v>495.12</v>
      </c>
      <c r="H8207" s="4" t="n">
        <v>46210.6009388657</v>
      </c>
      <c r="I82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8206BT4759153136746763495.1246210.6009388657</v>
      </c>
      <c r="J8207" s="1" t="n">
        <f aca="false">COUNTIF(I:I, $I8207)</f>
        <v>1</v>
      </c>
      <c r="K8207" s="1" t="str">
        <f aca="false">IF(ISNA(VLOOKUP(Table4[product_id], tblProducts[], tblProducts[product_name],FALSE() )), "Invalid", "Valid")</f>
        <v>Valid</v>
      </c>
      <c r="L8207" s="5" t="str">
        <f aca="false">IF(ISNA(VLOOKUP(Table4[[#This Row],[warehouse_id]], tblwhouse[], tblwhouse[warehouse_name],FALSE() )), "Invalid", "Valid")</f>
        <v>Valid</v>
      </c>
    </row>
    <row r="8208" customFormat="false" ht="15" hidden="false" customHeight="true" outlineLevel="0" collapsed="false">
      <c r="A8208" s="1" t="n">
        <v>8207</v>
      </c>
      <c r="B8208" s="1" t="n">
        <v>4</v>
      </c>
      <c r="C8208" s="1" t="n">
        <v>2157</v>
      </c>
      <c r="D8208" s="1" t="s">
        <v>15259</v>
      </c>
      <c r="E8208" s="1" t="n">
        <v>187</v>
      </c>
      <c r="F8208" s="1" t="n">
        <v>59</v>
      </c>
      <c r="G8208" s="1" t="n">
        <v>674.99</v>
      </c>
      <c r="H8208" s="4" t="n">
        <v>45919.6009388657</v>
      </c>
      <c r="I82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8207BT5317094215718759674.9945919.6009388657</v>
      </c>
      <c r="J8208" s="1" t="n">
        <f aca="false">COUNTIF(I:I, $I8208)</f>
        <v>1</v>
      </c>
      <c r="K8208" s="1" t="str">
        <f aca="false">IF(ISNA(VLOOKUP(Table4[product_id], tblProducts[], tblProducts[product_name],FALSE() )), "Invalid", "Valid")</f>
        <v>Valid</v>
      </c>
      <c r="L8208" s="5" t="str">
        <f aca="false">IF(ISNA(VLOOKUP(Table4[[#This Row],[warehouse_id]], tblwhouse[], tblwhouse[warehouse_name],FALSE() )), "Invalid", "Valid")</f>
        <v>Valid</v>
      </c>
    </row>
    <row r="8209" customFormat="false" ht="15" hidden="false" customHeight="true" outlineLevel="0" collapsed="false">
      <c r="A8209" s="1" t="n">
        <v>8208</v>
      </c>
      <c r="B8209" s="1" t="n">
        <v>2</v>
      </c>
      <c r="C8209" s="1" t="n">
        <v>1534</v>
      </c>
      <c r="D8209" s="1" t="s">
        <v>15260</v>
      </c>
      <c r="E8209" s="1" t="n">
        <v>490</v>
      </c>
      <c r="F8209" s="1" t="n">
        <v>58</v>
      </c>
      <c r="G8209" s="1" t="n">
        <v>1197.5</v>
      </c>
      <c r="H8209" s="4" t="n">
        <v>46106.6009388657</v>
      </c>
      <c r="I82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8208BT17918821534490581197.546106.6009388657</v>
      </c>
      <c r="J8209" s="1" t="n">
        <f aca="false">COUNTIF(I:I, $I8209)</f>
        <v>1</v>
      </c>
      <c r="K8209" s="1" t="str">
        <f aca="false">IF(ISNA(VLOOKUP(Table4[product_id], tblProducts[], tblProducts[product_name],FALSE() )), "Invalid", "Valid")</f>
        <v>Valid</v>
      </c>
      <c r="L8209" s="5" t="str">
        <f aca="false">IF(ISNA(VLOOKUP(Table4[[#This Row],[warehouse_id]], tblwhouse[], tblwhouse[warehouse_name],FALSE() )), "Invalid", "Valid")</f>
        <v>Valid</v>
      </c>
    </row>
    <row r="8210" customFormat="false" ht="15" hidden="false" customHeight="true" outlineLevel="0" collapsed="false">
      <c r="A8210" s="1" t="n">
        <v>8209</v>
      </c>
      <c r="B8210" s="1" t="n">
        <v>1</v>
      </c>
      <c r="C8210" s="1" t="n">
        <v>2244</v>
      </c>
      <c r="D8210" s="1" t="s">
        <v>15261</v>
      </c>
      <c r="E8210" s="1" t="n">
        <v>41</v>
      </c>
      <c r="F8210" s="1" t="n">
        <v>65</v>
      </c>
      <c r="G8210" s="1" t="n">
        <v>147.4</v>
      </c>
      <c r="H8210" s="4" t="n">
        <v>45969.6009388657</v>
      </c>
      <c r="I82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8209BT270759122444165147.445969.6009388657</v>
      </c>
      <c r="J8210" s="1" t="n">
        <f aca="false">COUNTIF(I:I, $I8210)</f>
        <v>1</v>
      </c>
      <c r="K8210" s="1" t="str">
        <f aca="false">IF(ISNA(VLOOKUP(Table4[product_id], tblProducts[], tblProducts[product_name],FALSE() )), "Invalid", "Valid")</f>
        <v>Valid</v>
      </c>
      <c r="L8210" s="5" t="str">
        <f aca="false">IF(ISNA(VLOOKUP(Table4[[#This Row],[warehouse_id]], tblwhouse[], tblwhouse[warehouse_name],FALSE() )), "Invalid", "Valid")</f>
        <v>Valid</v>
      </c>
    </row>
    <row r="8211" customFormat="false" ht="15" hidden="false" customHeight="true" outlineLevel="0" collapsed="false">
      <c r="A8211" s="1" t="n">
        <v>8210</v>
      </c>
      <c r="B8211" s="1" t="n">
        <v>4</v>
      </c>
      <c r="C8211" s="1" t="n">
        <v>2848</v>
      </c>
      <c r="D8211" s="1" t="s">
        <v>15262</v>
      </c>
      <c r="E8211" s="1" t="n">
        <v>278</v>
      </c>
      <c r="F8211" s="1" t="n">
        <v>75</v>
      </c>
      <c r="G8211" s="1" t="n">
        <v>832.81</v>
      </c>
      <c r="H8211" s="4" t="n">
        <v>46137.6009388657</v>
      </c>
      <c r="I82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8210BT3240834284827875832.8146137.6009388657</v>
      </c>
      <c r="J8211" s="1" t="n">
        <f aca="false">COUNTIF(I:I, $I8211)</f>
        <v>1</v>
      </c>
      <c r="K8211" s="1" t="str">
        <f aca="false">IF(ISNA(VLOOKUP(Table4[product_id], tblProducts[], tblProducts[product_name],FALSE() )), "Invalid", "Valid")</f>
        <v>Valid</v>
      </c>
      <c r="L8211" s="5" t="str">
        <f aca="false">IF(ISNA(VLOOKUP(Table4[[#This Row],[warehouse_id]], tblwhouse[], tblwhouse[warehouse_name],FALSE() )), "Invalid", "Valid")</f>
        <v>Valid</v>
      </c>
    </row>
    <row r="8212" customFormat="false" ht="15" hidden="false" customHeight="true" outlineLevel="0" collapsed="false">
      <c r="A8212" s="1" t="n">
        <v>8211</v>
      </c>
      <c r="B8212" s="1" t="n">
        <v>1</v>
      </c>
      <c r="C8212" s="1" t="n">
        <v>333</v>
      </c>
      <c r="D8212" s="1" t="s">
        <v>15263</v>
      </c>
      <c r="E8212" s="1" t="n">
        <v>178</v>
      </c>
      <c r="F8212" s="1" t="n">
        <v>71</v>
      </c>
      <c r="G8212" s="1" t="n">
        <v>86.16</v>
      </c>
      <c r="H8212" s="4" t="n">
        <v>46194.6009388657</v>
      </c>
      <c r="I82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8211BT37517413331787186.1646194.6009388657</v>
      </c>
      <c r="J8212" s="1" t="n">
        <f aca="false">COUNTIF(I:I, $I8212)</f>
        <v>1</v>
      </c>
      <c r="K8212" s="1" t="str">
        <f aca="false">IF(ISNA(VLOOKUP(Table4[product_id], tblProducts[], tblProducts[product_name],FALSE() )), "Invalid", "Valid")</f>
        <v>Valid</v>
      </c>
      <c r="L8212" s="5" t="str">
        <f aca="false">IF(ISNA(VLOOKUP(Table4[[#This Row],[warehouse_id]], tblwhouse[], tblwhouse[warehouse_name],FALSE() )), "Invalid", "Valid")</f>
        <v>Valid</v>
      </c>
    </row>
    <row r="8213" customFormat="false" ht="15" hidden="false" customHeight="true" outlineLevel="0" collapsed="false">
      <c r="A8213" s="1" t="n">
        <v>8212</v>
      </c>
      <c r="B8213" s="1" t="n">
        <v>2</v>
      </c>
      <c r="C8213" s="1" t="n">
        <v>1533</v>
      </c>
      <c r="D8213" s="1" t="s">
        <v>15264</v>
      </c>
      <c r="E8213" s="1" t="n">
        <v>268</v>
      </c>
      <c r="F8213" s="1" t="n">
        <v>31</v>
      </c>
      <c r="G8213" s="1" t="n">
        <v>497.09</v>
      </c>
      <c r="H8213" s="4" t="n">
        <v>45972.6009388657</v>
      </c>
      <c r="I82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8212BT2831392153326831497.0945972.6009388657</v>
      </c>
      <c r="J8213" s="1" t="n">
        <f aca="false">COUNTIF(I:I, $I8213)</f>
        <v>1</v>
      </c>
      <c r="K8213" s="1" t="str">
        <f aca="false">IF(ISNA(VLOOKUP(Table4[product_id], tblProducts[], tblProducts[product_name],FALSE() )), "Invalid", "Valid")</f>
        <v>Valid</v>
      </c>
      <c r="L8213" s="5" t="str">
        <f aca="false">IF(ISNA(VLOOKUP(Table4[[#This Row],[warehouse_id]], tblwhouse[], tblwhouse[warehouse_name],FALSE() )), "Invalid", "Valid")</f>
        <v>Valid</v>
      </c>
    </row>
    <row r="8214" customFormat="false" ht="15" hidden="false" customHeight="true" outlineLevel="0" collapsed="false">
      <c r="A8214" s="1" t="n">
        <v>8213</v>
      </c>
      <c r="B8214" s="1" t="n">
        <v>3</v>
      </c>
      <c r="C8214" s="1" t="n">
        <v>411</v>
      </c>
      <c r="D8214" s="1" t="s">
        <v>15265</v>
      </c>
      <c r="E8214" s="1" t="n">
        <v>428</v>
      </c>
      <c r="F8214" s="1" t="n">
        <v>50</v>
      </c>
      <c r="G8214" s="1" t="n">
        <v>128.37</v>
      </c>
      <c r="H8214" s="4" t="n">
        <v>45863.6009388657</v>
      </c>
      <c r="I82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8213BT352078341142850128.3745863.6009388657</v>
      </c>
      <c r="J8214" s="1" t="n">
        <f aca="false">COUNTIF(I:I, $I8214)</f>
        <v>1</v>
      </c>
      <c r="K8214" s="1" t="str">
        <f aca="false">IF(ISNA(VLOOKUP(Table4[product_id], tblProducts[], tblProducts[product_name],FALSE() )), "Invalid", "Valid")</f>
        <v>Valid</v>
      </c>
      <c r="L8214" s="5" t="str">
        <f aca="false">IF(ISNA(VLOOKUP(Table4[[#This Row],[warehouse_id]], tblwhouse[], tblwhouse[warehouse_name],FALSE() )), "Invalid", "Valid")</f>
        <v>Valid</v>
      </c>
    </row>
    <row r="8215" customFormat="false" ht="15" hidden="false" customHeight="true" outlineLevel="0" collapsed="false">
      <c r="A8215" s="1" t="n">
        <v>8214</v>
      </c>
      <c r="B8215" s="1" t="n">
        <v>2</v>
      </c>
      <c r="C8215" s="1" t="n">
        <v>1732</v>
      </c>
      <c r="D8215" s="1" t="s">
        <v>15266</v>
      </c>
      <c r="E8215" s="1" t="n">
        <v>231</v>
      </c>
      <c r="F8215" s="1" t="n">
        <v>56</v>
      </c>
      <c r="G8215" s="1" t="n">
        <v>1262.89</v>
      </c>
      <c r="H8215" s="4" t="n">
        <v>45862.6009388657</v>
      </c>
      <c r="I82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8214BT44527021732231561262.8945862.6009388657</v>
      </c>
      <c r="J8215" s="1" t="n">
        <f aca="false">COUNTIF(I:I, $I8215)</f>
        <v>1</v>
      </c>
      <c r="K8215" s="1" t="str">
        <f aca="false">IF(ISNA(VLOOKUP(Table4[product_id], tblProducts[], tblProducts[product_name],FALSE() )), "Invalid", "Valid")</f>
        <v>Valid</v>
      </c>
      <c r="L8215" s="5" t="str">
        <f aca="false">IF(ISNA(VLOOKUP(Table4[[#This Row],[warehouse_id]], tblwhouse[], tblwhouse[warehouse_name],FALSE() )), "Invalid", "Valid")</f>
        <v>Valid</v>
      </c>
    </row>
    <row r="8216" customFormat="false" ht="15" hidden="false" customHeight="true" outlineLevel="0" collapsed="false">
      <c r="A8216" s="1" t="n">
        <v>8215</v>
      </c>
      <c r="B8216" s="1" t="n">
        <v>4</v>
      </c>
      <c r="C8216" s="1" t="n">
        <v>1249</v>
      </c>
      <c r="D8216" s="1" t="s">
        <v>15267</v>
      </c>
      <c r="E8216" s="1" t="n">
        <v>427</v>
      </c>
      <c r="F8216" s="1" t="n">
        <v>21</v>
      </c>
      <c r="G8216" s="1" t="n">
        <v>1430.78</v>
      </c>
      <c r="H8216" s="4" t="n">
        <v>46181.6009388657</v>
      </c>
      <c r="I82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8215BT62321541249427211430.7846181.6009388657</v>
      </c>
      <c r="J8216" s="1" t="n">
        <f aca="false">COUNTIF(I:I, $I8216)</f>
        <v>1</v>
      </c>
      <c r="K8216" s="1" t="str">
        <f aca="false">IF(ISNA(VLOOKUP(Table4[product_id], tblProducts[], tblProducts[product_name],FALSE() )), "Invalid", "Valid")</f>
        <v>Valid</v>
      </c>
      <c r="L8216" s="5" t="str">
        <f aca="false">IF(ISNA(VLOOKUP(Table4[[#This Row],[warehouse_id]], tblwhouse[], tblwhouse[warehouse_name],FALSE() )), "Invalid", "Valid")</f>
        <v>Valid</v>
      </c>
    </row>
    <row r="8217" customFormat="false" ht="15" hidden="false" customHeight="true" outlineLevel="0" collapsed="false">
      <c r="A8217" s="1" t="n">
        <v>8216</v>
      </c>
      <c r="B8217" s="1" t="n">
        <v>1</v>
      </c>
      <c r="C8217" s="1" t="n">
        <v>1954</v>
      </c>
      <c r="D8217" s="1" t="s">
        <v>15268</v>
      </c>
      <c r="E8217" s="1" t="n">
        <v>218</v>
      </c>
      <c r="F8217" s="1" t="n">
        <v>33</v>
      </c>
      <c r="G8217" s="1" t="n">
        <v>979.6</v>
      </c>
      <c r="H8217" s="4" t="n">
        <v>46020.6009388773</v>
      </c>
      <c r="I82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8216BT6029071195421833979.646020.6009388773</v>
      </c>
      <c r="J8217" s="1" t="n">
        <f aca="false">COUNTIF(I:I, $I8217)</f>
        <v>1</v>
      </c>
      <c r="K8217" s="1" t="str">
        <f aca="false">IF(ISNA(VLOOKUP(Table4[product_id], tblProducts[], tblProducts[product_name],FALSE() )), "Invalid", "Valid")</f>
        <v>Valid</v>
      </c>
      <c r="L8217" s="5" t="str">
        <f aca="false">IF(ISNA(VLOOKUP(Table4[[#This Row],[warehouse_id]], tblwhouse[], tblwhouse[warehouse_name],FALSE() )), "Invalid", "Valid")</f>
        <v>Valid</v>
      </c>
    </row>
    <row r="8218" customFormat="false" ht="15" hidden="false" customHeight="true" outlineLevel="0" collapsed="false">
      <c r="A8218" s="1" t="n">
        <v>8217</v>
      </c>
      <c r="B8218" s="1" t="n">
        <v>2</v>
      </c>
      <c r="C8218" s="1" t="n">
        <v>1401</v>
      </c>
      <c r="D8218" s="1" t="s">
        <v>15269</v>
      </c>
      <c r="E8218" s="1" t="n">
        <v>280</v>
      </c>
      <c r="F8218" s="1" t="n">
        <v>27</v>
      </c>
      <c r="G8218" s="1" t="n">
        <v>754.94</v>
      </c>
      <c r="H8218" s="4" t="n">
        <v>45908.6009388773</v>
      </c>
      <c r="I82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8217BT4007382140128027754.9445908.6009388773</v>
      </c>
      <c r="J8218" s="1" t="n">
        <f aca="false">COUNTIF(I:I, $I8218)</f>
        <v>1</v>
      </c>
      <c r="K8218" s="1" t="str">
        <f aca="false">IF(ISNA(VLOOKUP(Table4[product_id], tblProducts[], tblProducts[product_name],FALSE() )), "Invalid", "Valid")</f>
        <v>Valid</v>
      </c>
      <c r="L8218" s="5" t="str">
        <f aca="false">IF(ISNA(VLOOKUP(Table4[[#This Row],[warehouse_id]], tblwhouse[], tblwhouse[warehouse_name],FALSE() )), "Invalid", "Valid")</f>
        <v>Valid</v>
      </c>
    </row>
    <row r="8219" customFormat="false" ht="15" hidden="false" customHeight="true" outlineLevel="0" collapsed="false">
      <c r="A8219" s="1" t="n">
        <v>8218</v>
      </c>
      <c r="B8219" s="1" t="n">
        <v>1</v>
      </c>
      <c r="C8219" s="1" t="n">
        <v>476</v>
      </c>
      <c r="D8219" s="1" t="s">
        <v>15270</v>
      </c>
      <c r="E8219" s="1" t="n">
        <v>478</v>
      </c>
      <c r="F8219" s="1" t="n">
        <v>21</v>
      </c>
      <c r="G8219" s="1" t="n">
        <v>302.11</v>
      </c>
      <c r="H8219" s="4" t="n">
        <v>46101.6009388773</v>
      </c>
      <c r="I82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8218BT189367147647821302.1146101.6009388773</v>
      </c>
      <c r="J8219" s="1" t="n">
        <f aca="false">COUNTIF(I:I, $I8219)</f>
        <v>1</v>
      </c>
      <c r="K8219" s="1" t="str">
        <f aca="false">IF(ISNA(VLOOKUP(Table4[product_id], tblProducts[], tblProducts[product_name],FALSE() )), "Invalid", "Valid")</f>
        <v>Valid</v>
      </c>
      <c r="L8219" s="5" t="str">
        <f aca="false">IF(ISNA(VLOOKUP(Table4[[#This Row],[warehouse_id]], tblwhouse[], tblwhouse[warehouse_name],FALSE() )), "Invalid", "Valid")</f>
        <v>Valid</v>
      </c>
    </row>
    <row r="8220" customFormat="false" ht="15" hidden="false" customHeight="true" outlineLevel="0" collapsed="false">
      <c r="A8220" s="1" t="n">
        <v>8219</v>
      </c>
      <c r="B8220" s="1" t="n">
        <v>2</v>
      </c>
      <c r="C8220" s="1" t="n">
        <v>352</v>
      </c>
      <c r="D8220" s="1" t="s">
        <v>15271</v>
      </c>
      <c r="E8220" s="1" t="n">
        <v>386</v>
      </c>
      <c r="F8220" s="1" t="n">
        <v>30</v>
      </c>
      <c r="G8220" s="1" t="n">
        <v>662.24</v>
      </c>
      <c r="H8220" s="4" t="n">
        <v>45935.6009388773</v>
      </c>
      <c r="I82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8219BT427257235238630662.2445935.6009388773</v>
      </c>
      <c r="J8220" s="1" t="n">
        <f aca="false">COUNTIF(I:I, $I8220)</f>
        <v>1</v>
      </c>
      <c r="K8220" s="1" t="str">
        <f aca="false">IF(ISNA(VLOOKUP(Table4[product_id], tblProducts[], tblProducts[product_name],FALSE() )), "Invalid", "Valid")</f>
        <v>Valid</v>
      </c>
      <c r="L8220" s="5" t="str">
        <f aca="false">IF(ISNA(VLOOKUP(Table4[[#This Row],[warehouse_id]], tblwhouse[], tblwhouse[warehouse_name],FALSE() )), "Invalid", "Valid")</f>
        <v>Valid</v>
      </c>
    </row>
    <row r="8221" customFormat="false" ht="15" hidden="false" customHeight="true" outlineLevel="0" collapsed="false">
      <c r="A8221" s="1" t="n">
        <v>8220</v>
      </c>
      <c r="B8221" s="1" t="n">
        <v>2</v>
      </c>
      <c r="C8221" s="1" t="n">
        <v>526</v>
      </c>
      <c r="D8221" s="1" t="s">
        <v>15272</v>
      </c>
      <c r="E8221" s="1" t="n">
        <v>399</v>
      </c>
      <c r="F8221" s="1" t="n">
        <v>47</v>
      </c>
      <c r="G8221" s="1" t="n">
        <v>347.3</v>
      </c>
      <c r="H8221" s="4" t="n">
        <v>46054.6009388773</v>
      </c>
      <c r="I82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8220BT317807252639947347.346054.6009388773</v>
      </c>
      <c r="J8221" s="1" t="n">
        <f aca="false">COUNTIF(I:I, $I8221)</f>
        <v>1</v>
      </c>
      <c r="K8221" s="1" t="str">
        <f aca="false">IF(ISNA(VLOOKUP(Table4[product_id], tblProducts[], tblProducts[product_name],FALSE() )), "Invalid", "Valid")</f>
        <v>Valid</v>
      </c>
      <c r="L8221" s="5" t="str">
        <f aca="false">IF(ISNA(VLOOKUP(Table4[[#This Row],[warehouse_id]], tblwhouse[], tblwhouse[warehouse_name],FALSE() )), "Invalid", "Valid")</f>
        <v>Valid</v>
      </c>
    </row>
    <row r="8222" customFormat="false" ht="15" hidden="false" customHeight="true" outlineLevel="0" collapsed="false">
      <c r="A8222" s="1" t="n">
        <v>8221</v>
      </c>
      <c r="B8222" s="1" t="n">
        <v>3</v>
      </c>
      <c r="C8222" s="1" t="n">
        <v>658</v>
      </c>
      <c r="D8222" s="1" t="s">
        <v>15273</v>
      </c>
      <c r="E8222" s="1" t="n">
        <v>64</v>
      </c>
      <c r="F8222" s="1" t="n">
        <v>61</v>
      </c>
      <c r="G8222" s="1" t="n">
        <v>15.71</v>
      </c>
      <c r="H8222" s="4" t="n">
        <v>46044.6009388773</v>
      </c>
      <c r="I82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8221BT1451953658646115.7146044.6009388773</v>
      </c>
      <c r="J8222" s="1" t="n">
        <f aca="false">COUNTIF(I:I, $I8222)</f>
        <v>1</v>
      </c>
      <c r="K8222" s="1" t="str">
        <f aca="false">IF(ISNA(VLOOKUP(Table4[product_id], tblProducts[], tblProducts[product_name],FALSE() )), "Invalid", "Valid")</f>
        <v>Valid</v>
      </c>
      <c r="L8222" s="5" t="str">
        <f aca="false">IF(ISNA(VLOOKUP(Table4[[#This Row],[warehouse_id]], tblwhouse[], tblwhouse[warehouse_name],FALSE() )), "Invalid", "Valid")</f>
        <v>Valid</v>
      </c>
    </row>
    <row r="8223" customFormat="false" ht="15" hidden="false" customHeight="true" outlineLevel="0" collapsed="false">
      <c r="A8223" s="1" t="n">
        <v>8222</v>
      </c>
      <c r="B8223" s="1" t="n">
        <v>4</v>
      </c>
      <c r="C8223" s="1" t="n">
        <v>408</v>
      </c>
      <c r="D8223" s="1" t="s">
        <v>15274</v>
      </c>
      <c r="E8223" s="1" t="n">
        <v>137</v>
      </c>
      <c r="F8223" s="1" t="n">
        <v>53</v>
      </c>
      <c r="G8223" s="1" t="n">
        <v>596.96</v>
      </c>
      <c r="H8223" s="4" t="n">
        <v>45948.6009388773</v>
      </c>
      <c r="I82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8222BT432556440813753596.9645948.6009388773</v>
      </c>
      <c r="J8223" s="1" t="n">
        <f aca="false">COUNTIF(I:I, $I8223)</f>
        <v>1</v>
      </c>
      <c r="K8223" s="1" t="str">
        <f aca="false">IF(ISNA(VLOOKUP(Table4[product_id], tblProducts[], tblProducts[product_name],FALSE() )), "Invalid", "Valid")</f>
        <v>Valid</v>
      </c>
      <c r="L8223" s="5" t="str">
        <f aca="false">IF(ISNA(VLOOKUP(Table4[[#This Row],[warehouse_id]], tblwhouse[], tblwhouse[warehouse_name],FALSE() )), "Invalid", "Valid")</f>
        <v>Valid</v>
      </c>
    </row>
    <row r="8224" customFormat="false" ht="15" hidden="false" customHeight="true" outlineLevel="0" collapsed="false">
      <c r="A8224" s="1" t="n">
        <v>8223</v>
      </c>
      <c r="B8224" s="1" t="n">
        <v>2</v>
      </c>
      <c r="C8224" s="1" t="n">
        <v>994</v>
      </c>
      <c r="D8224" s="1" t="s">
        <v>15275</v>
      </c>
      <c r="E8224" s="1" t="n">
        <v>37</v>
      </c>
      <c r="F8224" s="1" t="n">
        <v>30</v>
      </c>
      <c r="G8224" s="1" t="n">
        <v>633.79</v>
      </c>
      <c r="H8224" s="4" t="n">
        <v>46059.6009388773</v>
      </c>
      <c r="I82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8223BT16704429943730633.7946059.6009388773</v>
      </c>
      <c r="J8224" s="1" t="n">
        <f aca="false">COUNTIF(I:I, $I8224)</f>
        <v>1</v>
      </c>
      <c r="K8224" s="1" t="str">
        <f aca="false">IF(ISNA(VLOOKUP(Table4[product_id], tblProducts[], tblProducts[product_name],FALSE() )), "Invalid", "Valid")</f>
        <v>Valid</v>
      </c>
      <c r="L8224" s="5" t="str">
        <f aca="false">IF(ISNA(VLOOKUP(Table4[[#This Row],[warehouse_id]], tblwhouse[], tblwhouse[warehouse_name],FALSE() )), "Invalid", "Valid")</f>
        <v>Valid</v>
      </c>
    </row>
    <row r="8225" customFormat="false" ht="15" hidden="false" customHeight="true" outlineLevel="0" collapsed="false">
      <c r="A8225" s="1" t="n">
        <v>8224</v>
      </c>
      <c r="B8225" s="1" t="n">
        <v>3</v>
      </c>
      <c r="C8225" s="1" t="n">
        <v>2062</v>
      </c>
      <c r="D8225" s="1" t="s">
        <v>15276</v>
      </c>
      <c r="E8225" s="1" t="n">
        <v>79</v>
      </c>
      <c r="F8225" s="1" t="n">
        <v>46</v>
      </c>
      <c r="G8225" s="1" t="n">
        <v>57.56</v>
      </c>
      <c r="H8225" s="4" t="n">
        <v>46029.6009388773</v>
      </c>
      <c r="I82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8224BT53172132062794657.5646029.6009388773</v>
      </c>
      <c r="J8225" s="1" t="n">
        <f aca="false">COUNTIF(I:I, $I8225)</f>
        <v>1</v>
      </c>
      <c r="K8225" s="1" t="str">
        <f aca="false">IF(ISNA(VLOOKUP(Table4[product_id], tblProducts[], tblProducts[product_name],FALSE() )), "Invalid", "Valid")</f>
        <v>Valid</v>
      </c>
      <c r="L8225" s="5" t="str">
        <f aca="false">IF(ISNA(VLOOKUP(Table4[[#This Row],[warehouse_id]], tblwhouse[], tblwhouse[warehouse_name],FALSE() )), "Invalid", "Valid")</f>
        <v>Valid</v>
      </c>
    </row>
    <row r="8226" customFormat="false" ht="15" hidden="false" customHeight="true" outlineLevel="0" collapsed="false">
      <c r="A8226" s="1" t="n">
        <v>8225</v>
      </c>
      <c r="B8226" s="1" t="n">
        <v>2</v>
      </c>
      <c r="C8226" s="1" t="n">
        <v>346</v>
      </c>
      <c r="D8226" s="1" t="s">
        <v>15277</v>
      </c>
      <c r="E8226" s="1" t="n">
        <v>318</v>
      </c>
      <c r="F8226" s="1" t="n">
        <v>36</v>
      </c>
      <c r="G8226" s="1" t="n">
        <v>165.93</v>
      </c>
      <c r="H8226" s="4" t="n">
        <v>46048.6009388773</v>
      </c>
      <c r="I82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8225BT729484234631836165.9346048.6009388773</v>
      </c>
      <c r="J8226" s="1" t="n">
        <f aca="false">COUNTIF(I:I, $I8226)</f>
        <v>1</v>
      </c>
      <c r="K8226" s="1" t="str">
        <f aca="false">IF(ISNA(VLOOKUP(Table4[product_id], tblProducts[], tblProducts[product_name],FALSE() )), "Invalid", "Valid")</f>
        <v>Valid</v>
      </c>
      <c r="L8226" s="5" t="str">
        <f aca="false">IF(ISNA(VLOOKUP(Table4[[#This Row],[warehouse_id]], tblwhouse[], tblwhouse[warehouse_name],FALSE() )), "Invalid", "Valid")</f>
        <v>Valid</v>
      </c>
    </row>
    <row r="8227" customFormat="false" ht="15" hidden="false" customHeight="true" outlineLevel="0" collapsed="false">
      <c r="A8227" s="1" t="n">
        <v>8226</v>
      </c>
      <c r="B8227" s="1" t="n">
        <v>2</v>
      </c>
      <c r="C8227" s="1" t="n">
        <v>1328</v>
      </c>
      <c r="D8227" s="1" t="s">
        <v>15278</v>
      </c>
      <c r="E8227" s="1" t="n">
        <v>235</v>
      </c>
      <c r="F8227" s="1" t="n">
        <v>43</v>
      </c>
      <c r="G8227" s="1" t="n">
        <v>920.51</v>
      </c>
      <c r="H8227" s="4" t="n">
        <v>45857.6009388773</v>
      </c>
      <c r="I82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8226BT2393522132823543920.5145857.6009388773</v>
      </c>
      <c r="J8227" s="1" t="n">
        <f aca="false">COUNTIF(I:I, $I8227)</f>
        <v>1</v>
      </c>
      <c r="K8227" s="1" t="str">
        <f aca="false">IF(ISNA(VLOOKUP(Table4[product_id], tblProducts[], tblProducts[product_name],FALSE() )), "Invalid", "Valid")</f>
        <v>Valid</v>
      </c>
      <c r="L8227" s="5" t="str">
        <f aca="false">IF(ISNA(VLOOKUP(Table4[[#This Row],[warehouse_id]], tblwhouse[], tblwhouse[warehouse_name],FALSE() )), "Invalid", "Valid")</f>
        <v>Valid</v>
      </c>
    </row>
    <row r="8228" customFormat="false" ht="15" hidden="false" customHeight="true" outlineLevel="0" collapsed="false">
      <c r="A8228" s="1" t="n">
        <v>8227</v>
      </c>
      <c r="B8228" s="1" t="n">
        <v>3</v>
      </c>
      <c r="C8228" s="1" t="n">
        <v>784</v>
      </c>
      <c r="D8228" s="1" t="s">
        <v>15279</v>
      </c>
      <c r="E8228" s="1" t="n">
        <v>447</v>
      </c>
      <c r="F8228" s="1" t="n">
        <v>76</v>
      </c>
      <c r="G8228" s="1" t="n">
        <v>784.52</v>
      </c>
      <c r="H8228" s="4" t="n">
        <v>46036.6009388773</v>
      </c>
      <c r="I82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8227BT299149378444776784.5246036.6009388773</v>
      </c>
      <c r="J8228" s="1" t="n">
        <f aca="false">COUNTIF(I:I, $I8228)</f>
        <v>1</v>
      </c>
      <c r="K8228" s="1" t="str">
        <f aca="false">IF(ISNA(VLOOKUP(Table4[product_id], tblProducts[], tblProducts[product_name],FALSE() )), "Invalid", "Valid")</f>
        <v>Valid</v>
      </c>
      <c r="L8228" s="5" t="str">
        <f aca="false">IF(ISNA(VLOOKUP(Table4[[#This Row],[warehouse_id]], tblwhouse[], tblwhouse[warehouse_name],FALSE() )), "Invalid", "Valid")</f>
        <v>Valid</v>
      </c>
    </row>
    <row r="8229" customFormat="false" ht="15" hidden="false" customHeight="true" outlineLevel="0" collapsed="false">
      <c r="A8229" s="1" t="n">
        <v>8228</v>
      </c>
      <c r="B8229" s="1" t="n">
        <v>2</v>
      </c>
      <c r="C8229" s="1" t="n">
        <v>228</v>
      </c>
      <c r="D8229" s="1" t="s">
        <v>15280</v>
      </c>
      <c r="E8229" s="1" t="n">
        <v>357</v>
      </c>
      <c r="F8229" s="1" t="n">
        <v>44</v>
      </c>
      <c r="G8229" s="1" t="n">
        <v>509.84</v>
      </c>
      <c r="H8229" s="4" t="n">
        <v>46193.6009388773</v>
      </c>
      <c r="I82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8228BT336059222835744509.8446193.6009388773</v>
      </c>
      <c r="J8229" s="1" t="n">
        <f aca="false">COUNTIF(I:I, $I8229)</f>
        <v>1</v>
      </c>
      <c r="K8229" s="1" t="str">
        <f aca="false">IF(ISNA(VLOOKUP(Table4[product_id], tblProducts[], tblProducts[product_name],FALSE() )), "Invalid", "Valid")</f>
        <v>Valid</v>
      </c>
      <c r="L8229" s="5" t="str">
        <f aca="false">IF(ISNA(VLOOKUP(Table4[[#This Row],[warehouse_id]], tblwhouse[], tblwhouse[warehouse_name],FALSE() )), "Invalid", "Valid")</f>
        <v>Valid</v>
      </c>
    </row>
    <row r="8230" customFormat="false" ht="15" hidden="false" customHeight="true" outlineLevel="0" collapsed="false">
      <c r="A8230" s="1" t="n">
        <v>8229</v>
      </c>
      <c r="B8230" s="1" t="n">
        <v>1</v>
      </c>
      <c r="C8230" s="1" t="n">
        <v>1832</v>
      </c>
      <c r="D8230" s="1" t="s">
        <v>15281</v>
      </c>
      <c r="E8230" s="1" t="n">
        <v>425</v>
      </c>
      <c r="F8230" s="1" t="n">
        <v>51</v>
      </c>
      <c r="G8230" s="1" t="n">
        <v>85.39</v>
      </c>
      <c r="H8230" s="4" t="n">
        <v>46216.6009388773</v>
      </c>
      <c r="I82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8229BT110904118324255185.3946216.6009388773</v>
      </c>
      <c r="J8230" s="1" t="n">
        <f aca="false">COUNTIF(I:I, $I8230)</f>
        <v>1</v>
      </c>
      <c r="K8230" s="1" t="str">
        <f aca="false">IF(ISNA(VLOOKUP(Table4[product_id], tblProducts[], tblProducts[product_name],FALSE() )), "Invalid", "Valid")</f>
        <v>Valid</v>
      </c>
      <c r="L8230" s="5" t="str">
        <f aca="false">IF(ISNA(VLOOKUP(Table4[[#This Row],[warehouse_id]], tblwhouse[], tblwhouse[warehouse_name],FALSE() )), "Invalid", "Valid")</f>
        <v>Valid</v>
      </c>
    </row>
    <row r="8231" customFormat="false" ht="15" hidden="false" customHeight="true" outlineLevel="0" collapsed="false">
      <c r="A8231" s="1" t="n">
        <v>8230</v>
      </c>
      <c r="B8231" s="1" t="n">
        <v>1</v>
      </c>
      <c r="C8231" s="1" t="n">
        <v>1393</v>
      </c>
      <c r="D8231" s="1" t="s">
        <v>15282</v>
      </c>
      <c r="E8231" s="1" t="n">
        <v>428</v>
      </c>
      <c r="F8231" s="1" t="n">
        <v>51</v>
      </c>
      <c r="G8231" s="1" t="n">
        <v>565.22</v>
      </c>
      <c r="H8231" s="4" t="n">
        <v>45907.6009388773</v>
      </c>
      <c r="I82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8230BT9954641139342851565.2245907.6009388773</v>
      </c>
      <c r="J8231" s="1" t="n">
        <f aca="false">COUNTIF(I:I, $I8231)</f>
        <v>1</v>
      </c>
      <c r="K8231" s="1" t="str">
        <f aca="false">IF(ISNA(VLOOKUP(Table4[product_id], tblProducts[], tblProducts[product_name],FALSE() )), "Invalid", "Valid")</f>
        <v>Valid</v>
      </c>
      <c r="L8231" s="5" t="str">
        <f aca="false">IF(ISNA(VLOOKUP(Table4[[#This Row],[warehouse_id]], tblwhouse[], tblwhouse[warehouse_name],FALSE() )), "Invalid", "Valid")</f>
        <v>Valid</v>
      </c>
    </row>
    <row r="8232" customFormat="false" ht="15" hidden="false" customHeight="true" outlineLevel="0" collapsed="false">
      <c r="A8232" s="1" t="n">
        <v>8231</v>
      </c>
      <c r="B8232" s="1" t="n">
        <v>3</v>
      </c>
      <c r="C8232" s="1" t="n">
        <v>693</v>
      </c>
      <c r="D8232" s="1" t="s">
        <v>15283</v>
      </c>
      <c r="E8232" s="1" t="n">
        <v>273</v>
      </c>
      <c r="F8232" s="1" t="n">
        <v>21</v>
      </c>
      <c r="G8232" s="1" t="n">
        <v>333.38</v>
      </c>
      <c r="H8232" s="4" t="n">
        <v>46205.6009388773</v>
      </c>
      <c r="I82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8231BT532549369327321333.3846205.6009388773</v>
      </c>
      <c r="J8232" s="1" t="n">
        <f aca="false">COUNTIF(I:I, $I8232)</f>
        <v>1</v>
      </c>
      <c r="K8232" s="1" t="str">
        <f aca="false">IF(ISNA(VLOOKUP(Table4[product_id], tblProducts[], tblProducts[product_name],FALSE() )), "Invalid", "Valid")</f>
        <v>Valid</v>
      </c>
      <c r="L8232" s="5" t="str">
        <f aca="false">IF(ISNA(VLOOKUP(Table4[[#This Row],[warehouse_id]], tblwhouse[], tblwhouse[warehouse_name],FALSE() )), "Invalid", "Valid")</f>
        <v>Valid</v>
      </c>
    </row>
    <row r="8233" customFormat="false" ht="15" hidden="false" customHeight="true" outlineLevel="0" collapsed="false">
      <c r="A8233" s="1" t="n">
        <v>8232</v>
      </c>
      <c r="B8233" s="1" t="n">
        <v>2</v>
      </c>
      <c r="C8233" s="1" t="n">
        <v>2187</v>
      </c>
      <c r="D8233" s="1" t="s">
        <v>15284</v>
      </c>
      <c r="E8233" s="1" t="n">
        <v>69</v>
      </c>
      <c r="F8233" s="1" t="n">
        <v>28</v>
      </c>
      <c r="G8233" s="1" t="n">
        <v>1063.27</v>
      </c>
      <c r="H8233" s="4" t="n">
        <v>45942.6009388773</v>
      </c>
      <c r="I82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8232BT8434122218769281063.2745942.6009388773</v>
      </c>
      <c r="J8233" s="1" t="n">
        <f aca="false">COUNTIF(I:I, $I8233)</f>
        <v>1</v>
      </c>
      <c r="K8233" s="1" t="str">
        <f aca="false">IF(ISNA(VLOOKUP(Table4[product_id], tblProducts[], tblProducts[product_name],FALSE() )), "Invalid", "Valid")</f>
        <v>Valid</v>
      </c>
      <c r="L8233" s="5" t="str">
        <f aca="false">IF(ISNA(VLOOKUP(Table4[[#This Row],[warehouse_id]], tblwhouse[], tblwhouse[warehouse_name],FALSE() )), "Invalid", "Valid")</f>
        <v>Valid</v>
      </c>
    </row>
    <row r="8234" customFormat="false" ht="15" hidden="false" customHeight="true" outlineLevel="0" collapsed="false">
      <c r="A8234" s="1" t="n">
        <v>8233</v>
      </c>
      <c r="B8234" s="1" t="n">
        <v>2</v>
      </c>
      <c r="C8234" s="1" t="n">
        <v>1713</v>
      </c>
      <c r="D8234" s="1" t="s">
        <v>15285</v>
      </c>
      <c r="E8234" s="1" t="n">
        <v>217</v>
      </c>
      <c r="F8234" s="1" t="n">
        <v>30</v>
      </c>
      <c r="G8234" s="1" t="n">
        <v>545.99</v>
      </c>
      <c r="H8234" s="4" t="n">
        <v>45974.6009388773</v>
      </c>
      <c r="I82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8233BT4434572171321730545.9945974.6009388773</v>
      </c>
      <c r="J8234" s="1" t="n">
        <f aca="false">COUNTIF(I:I, $I8234)</f>
        <v>1</v>
      </c>
      <c r="K8234" s="1" t="str">
        <f aca="false">IF(ISNA(VLOOKUP(Table4[product_id], tblProducts[], tblProducts[product_name],FALSE() )), "Invalid", "Valid")</f>
        <v>Valid</v>
      </c>
      <c r="L8234" s="5" t="str">
        <f aca="false">IF(ISNA(VLOOKUP(Table4[[#This Row],[warehouse_id]], tblwhouse[], tblwhouse[warehouse_name],FALSE() )), "Invalid", "Valid")</f>
        <v>Valid</v>
      </c>
    </row>
    <row r="8235" customFormat="false" ht="15" hidden="false" customHeight="true" outlineLevel="0" collapsed="false">
      <c r="A8235" s="1" t="n">
        <v>8234</v>
      </c>
      <c r="B8235" s="1" t="n">
        <v>3</v>
      </c>
      <c r="C8235" s="1" t="n">
        <v>2522</v>
      </c>
      <c r="D8235" s="1" t="s">
        <v>15286</v>
      </c>
      <c r="E8235" s="1" t="n">
        <v>184</v>
      </c>
      <c r="F8235" s="1" t="n">
        <v>66</v>
      </c>
      <c r="G8235" s="1" t="n">
        <v>558.08</v>
      </c>
      <c r="H8235" s="4" t="n">
        <v>46111.6009388773</v>
      </c>
      <c r="I82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8234BT7481903252218466558.0846111.6009388773</v>
      </c>
      <c r="J8235" s="1" t="n">
        <f aca="false">COUNTIF(I:I, $I8235)</f>
        <v>1</v>
      </c>
      <c r="K8235" s="1" t="str">
        <f aca="false">IF(ISNA(VLOOKUP(Table4[product_id], tblProducts[], tblProducts[product_name],FALSE() )), "Invalid", "Valid")</f>
        <v>Valid</v>
      </c>
      <c r="L8235" s="5" t="str">
        <f aca="false">IF(ISNA(VLOOKUP(Table4[[#This Row],[warehouse_id]], tblwhouse[], tblwhouse[warehouse_name],FALSE() )), "Invalid", "Valid")</f>
        <v>Valid</v>
      </c>
    </row>
    <row r="8236" customFormat="false" ht="15" hidden="false" customHeight="true" outlineLevel="0" collapsed="false">
      <c r="A8236" s="1" t="n">
        <v>8235</v>
      </c>
      <c r="B8236" s="1" t="n">
        <v>1</v>
      </c>
      <c r="C8236" s="1" t="n">
        <v>2368</v>
      </c>
      <c r="D8236" s="1" t="s">
        <v>15287</v>
      </c>
      <c r="E8236" s="1" t="n">
        <v>383</v>
      </c>
      <c r="F8236" s="1" t="n">
        <v>54</v>
      </c>
      <c r="G8236" s="1" t="n">
        <v>592.22</v>
      </c>
      <c r="H8236" s="4" t="n">
        <v>46102.6009388773</v>
      </c>
      <c r="I82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8235BT1877991236838354592.2246102.6009388773</v>
      </c>
      <c r="J8236" s="1" t="n">
        <f aca="false">COUNTIF(I:I, $I8236)</f>
        <v>1</v>
      </c>
      <c r="K8236" s="1" t="str">
        <f aca="false">IF(ISNA(VLOOKUP(Table4[product_id], tblProducts[], tblProducts[product_name],FALSE() )), "Invalid", "Valid")</f>
        <v>Valid</v>
      </c>
      <c r="L8236" s="5" t="str">
        <f aca="false">IF(ISNA(VLOOKUP(Table4[[#This Row],[warehouse_id]], tblwhouse[], tblwhouse[warehouse_name],FALSE() )), "Invalid", "Valid")</f>
        <v>Valid</v>
      </c>
    </row>
    <row r="8237" customFormat="false" ht="15" hidden="false" customHeight="true" outlineLevel="0" collapsed="false">
      <c r="A8237" s="1" t="n">
        <v>8236</v>
      </c>
      <c r="B8237" s="1" t="n">
        <v>1</v>
      </c>
      <c r="C8237" s="1" t="n">
        <v>2799</v>
      </c>
      <c r="D8237" s="1" t="s">
        <v>15288</v>
      </c>
      <c r="E8237" s="1" t="n">
        <v>291</v>
      </c>
      <c r="F8237" s="1" t="n">
        <v>22</v>
      </c>
      <c r="G8237" s="1" t="n">
        <v>510.66</v>
      </c>
      <c r="H8237" s="4" t="n">
        <v>46081.6009388773</v>
      </c>
      <c r="I82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8236BT6421041279929122510.6646081.6009388773</v>
      </c>
      <c r="J8237" s="1" t="n">
        <f aca="false">COUNTIF(I:I, $I8237)</f>
        <v>1</v>
      </c>
      <c r="K8237" s="1" t="str">
        <f aca="false">IF(ISNA(VLOOKUP(Table4[product_id], tblProducts[], tblProducts[product_name],FALSE() )), "Invalid", "Valid")</f>
        <v>Valid</v>
      </c>
      <c r="L8237" s="5" t="str">
        <f aca="false">IF(ISNA(VLOOKUP(Table4[[#This Row],[warehouse_id]], tblwhouse[], tblwhouse[warehouse_name],FALSE() )), "Invalid", "Valid")</f>
        <v>Valid</v>
      </c>
    </row>
    <row r="8238" customFormat="false" ht="15" hidden="false" customHeight="true" outlineLevel="0" collapsed="false">
      <c r="A8238" s="1" t="n">
        <v>8237</v>
      </c>
      <c r="B8238" s="1" t="n">
        <v>4</v>
      </c>
      <c r="C8238" s="1" t="n">
        <v>504</v>
      </c>
      <c r="D8238" s="1" t="s">
        <v>15289</v>
      </c>
      <c r="E8238" s="1" t="n">
        <v>157</v>
      </c>
      <c r="F8238" s="1" t="n">
        <v>80</v>
      </c>
      <c r="G8238" s="1" t="n">
        <v>539.85</v>
      </c>
      <c r="H8238" s="4" t="n">
        <v>46084.6009388773</v>
      </c>
      <c r="I82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8237BT194780450415780539.8546084.6009388773</v>
      </c>
      <c r="J8238" s="1" t="n">
        <f aca="false">COUNTIF(I:I, $I8238)</f>
        <v>1</v>
      </c>
      <c r="K8238" s="1" t="str">
        <f aca="false">IF(ISNA(VLOOKUP(Table4[product_id], tblProducts[], tblProducts[product_name],FALSE() )), "Invalid", "Valid")</f>
        <v>Valid</v>
      </c>
      <c r="L8238" s="5" t="str">
        <f aca="false">IF(ISNA(VLOOKUP(Table4[[#This Row],[warehouse_id]], tblwhouse[], tblwhouse[warehouse_name],FALSE() )), "Invalid", "Valid")</f>
        <v>Valid</v>
      </c>
    </row>
    <row r="8239" customFormat="false" ht="15" hidden="false" customHeight="true" outlineLevel="0" collapsed="false">
      <c r="A8239" s="1" t="n">
        <v>8238</v>
      </c>
      <c r="B8239" s="1" t="n">
        <v>3</v>
      </c>
      <c r="C8239" s="1" t="n">
        <v>1048</v>
      </c>
      <c r="D8239" s="1" t="s">
        <v>15290</v>
      </c>
      <c r="E8239" s="1" t="n">
        <v>454</v>
      </c>
      <c r="F8239" s="1" t="n">
        <v>24</v>
      </c>
      <c r="G8239" s="1" t="n">
        <v>1331.57</v>
      </c>
      <c r="H8239" s="4" t="n">
        <v>45973.6009388773</v>
      </c>
      <c r="I82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8238BT81282931048454241331.5745973.6009388773</v>
      </c>
      <c r="J8239" s="1" t="n">
        <f aca="false">COUNTIF(I:I, $I8239)</f>
        <v>1</v>
      </c>
      <c r="K8239" s="1" t="str">
        <f aca="false">IF(ISNA(VLOOKUP(Table4[product_id], tblProducts[], tblProducts[product_name],FALSE() )), "Invalid", "Valid")</f>
        <v>Valid</v>
      </c>
      <c r="L8239" s="5" t="str">
        <f aca="false">IF(ISNA(VLOOKUP(Table4[[#This Row],[warehouse_id]], tblwhouse[], tblwhouse[warehouse_name],FALSE() )), "Invalid", "Valid")</f>
        <v>Valid</v>
      </c>
    </row>
    <row r="8240" customFormat="false" ht="15" hidden="false" customHeight="true" outlineLevel="0" collapsed="false">
      <c r="A8240" s="1" t="n">
        <v>8239</v>
      </c>
      <c r="B8240" s="1" t="n">
        <v>3</v>
      </c>
      <c r="C8240" s="1" t="n">
        <v>1840</v>
      </c>
      <c r="D8240" s="1" t="s">
        <v>15291</v>
      </c>
      <c r="E8240" s="1" t="n">
        <v>319</v>
      </c>
      <c r="F8240" s="1" t="n">
        <v>75</v>
      </c>
      <c r="G8240" s="1" t="n">
        <v>117.42</v>
      </c>
      <c r="H8240" s="4" t="n">
        <v>46154.6009388773</v>
      </c>
      <c r="I82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8239BT3516923184031975117.4246154.6009388773</v>
      </c>
      <c r="J8240" s="1" t="n">
        <f aca="false">COUNTIF(I:I, $I8240)</f>
        <v>1</v>
      </c>
      <c r="K8240" s="1" t="str">
        <f aca="false">IF(ISNA(VLOOKUP(Table4[product_id], tblProducts[], tblProducts[product_name],FALSE() )), "Invalid", "Valid")</f>
        <v>Valid</v>
      </c>
      <c r="L8240" s="5" t="str">
        <f aca="false">IF(ISNA(VLOOKUP(Table4[[#This Row],[warehouse_id]], tblwhouse[], tblwhouse[warehouse_name],FALSE() )), "Invalid", "Valid")</f>
        <v>Valid</v>
      </c>
    </row>
    <row r="8241" customFormat="false" ht="15" hidden="false" customHeight="true" outlineLevel="0" collapsed="false">
      <c r="A8241" s="1" t="n">
        <v>8240</v>
      </c>
      <c r="B8241" s="1" t="n">
        <v>3</v>
      </c>
      <c r="C8241" s="1" t="n">
        <v>1548</v>
      </c>
      <c r="D8241" s="1" t="s">
        <v>15292</v>
      </c>
      <c r="E8241" s="1" t="n">
        <v>67</v>
      </c>
      <c r="F8241" s="1" t="n">
        <v>22</v>
      </c>
      <c r="G8241" s="1" t="n">
        <v>619.3</v>
      </c>
      <c r="H8241" s="4" t="n">
        <v>46210.6009388773</v>
      </c>
      <c r="I82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8240BT189781315486722619.346210.6009388773</v>
      </c>
      <c r="J8241" s="1" t="n">
        <f aca="false">COUNTIF(I:I, $I8241)</f>
        <v>1</v>
      </c>
      <c r="K8241" s="1" t="str">
        <f aca="false">IF(ISNA(VLOOKUP(Table4[product_id], tblProducts[], tblProducts[product_name],FALSE() )), "Invalid", "Valid")</f>
        <v>Valid</v>
      </c>
      <c r="L8241" s="5" t="str">
        <f aca="false">IF(ISNA(VLOOKUP(Table4[[#This Row],[warehouse_id]], tblwhouse[], tblwhouse[warehouse_name],FALSE() )), "Invalid", "Valid")</f>
        <v>Valid</v>
      </c>
    </row>
    <row r="8242" customFormat="false" ht="15" hidden="false" customHeight="true" outlineLevel="0" collapsed="false">
      <c r="A8242" s="1" t="n">
        <v>8241</v>
      </c>
      <c r="B8242" s="1" t="n">
        <v>1</v>
      </c>
      <c r="C8242" s="1" t="n">
        <v>2475</v>
      </c>
      <c r="D8242" s="1" t="s">
        <v>15293</v>
      </c>
      <c r="E8242" s="1" t="n">
        <v>382</v>
      </c>
      <c r="F8242" s="1" t="n">
        <v>68</v>
      </c>
      <c r="G8242" s="1" t="n">
        <v>1444.79</v>
      </c>
      <c r="H8242" s="4" t="n">
        <v>45880.6009388773</v>
      </c>
      <c r="I82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8241BT33931112475382681444.7945880.6009388773</v>
      </c>
      <c r="J8242" s="1" t="n">
        <f aca="false">COUNTIF(I:I, $I8242)</f>
        <v>1</v>
      </c>
      <c r="K8242" s="1" t="str">
        <f aca="false">IF(ISNA(VLOOKUP(Table4[product_id], tblProducts[], tblProducts[product_name],FALSE() )), "Invalid", "Valid")</f>
        <v>Valid</v>
      </c>
      <c r="L8242" s="5" t="str">
        <f aca="false">IF(ISNA(VLOOKUP(Table4[[#This Row],[warehouse_id]], tblwhouse[], tblwhouse[warehouse_name],FALSE() )), "Invalid", "Valid")</f>
        <v>Valid</v>
      </c>
    </row>
    <row r="8243" customFormat="false" ht="15" hidden="false" customHeight="true" outlineLevel="0" collapsed="false">
      <c r="A8243" s="1" t="n">
        <v>8242</v>
      </c>
      <c r="B8243" s="1" t="n">
        <v>2</v>
      </c>
      <c r="C8243" s="1" t="n">
        <v>1484</v>
      </c>
      <c r="D8243" s="1" t="s">
        <v>15294</v>
      </c>
      <c r="E8243" s="1" t="n">
        <v>130</v>
      </c>
      <c r="F8243" s="1" t="n">
        <v>63</v>
      </c>
      <c r="G8243" s="1" t="n">
        <v>824.66</v>
      </c>
      <c r="H8243" s="4" t="n">
        <v>46046.6009388773</v>
      </c>
      <c r="I82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8242BT9739742148413063824.6646046.6009388773</v>
      </c>
      <c r="J8243" s="1" t="n">
        <f aca="false">COUNTIF(I:I, $I8243)</f>
        <v>1</v>
      </c>
      <c r="K8243" s="1" t="str">
        <f aca="false">IF(ISNA(VLOOKUP(Table4[product_id], tblProducts[], tblProducts[product_name],FALSE() )), "Invalid", "Valid")</f>
        <v>Valid</v>
      </c>
      <c r="L8243" s="5" t="str">
        <f aca="false">IF(ISNA(VLOOKUP(Table4[[#This Row],[warehouse_id]], tblwhouse[], tblwhouse[warehouse_name],FALSE() )), "Invalid", "Valid")</f>
        <v>Valid</v>
      </c>
    </row>
    <row r="8244" customFormat="false" ht="15" hidden="false" customHeight="true" outlineLevel="0" collapsed="false">
      <c r="A8244" s="1" t="n">
        <v>8243</v>
      </c>
      <c r="B8244" s="1" t="n">
        <v>4</v>
      </c>
      <c r="C8244" s="1" t="n">
        <v>1587</v>
      </c>
      <c r="D8244" s="1" t="s">
        <v>15295</v>
      </c>
      <c r="E8244" s="1" t="n">
        <v>190</v>
      </c>
      <c r="F8244" s="1" t="n">
        <v>55</v>
      </c>
      <c r="G8244" s="1" t="n">
        <v>1428.23</v>
      </c>
      <c r="H8244" s="4" t="n">
        <v>45945.6009388773</v>
      </c>
      <c r="I82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8243BT34644641587190551428.2345945.6009388773</v>
      </c>
      <c r="J8244" s="1" t="n">
        <f aca="false">COUNTIF(I:I, $I8244)</f>
        <v>1</v>
      </c>
      <c r="K8244" s="1" t="str">
        <f aca="false">IF(ISNA(VLOOKUP(Table4[product_id], tblProducts[], tblProducts[product_name],FALSE() )), "Invalid", "Valid")</f>
        <v>Valid</v>
      </c>
      <c r="L8244" s="5" t="str">
        <f aca="false">IF(ISNA(VLOOKUP(Table4[[#This Row],[warehouse_id]], tblwhouse[], tblwhouse[warehouse_name],FALSE() )), "Invalid", "Valid")</f>
        <v>Valid</v>
      </c>
    </row>
    <row r="8245" customFormat="false" ht="15" hidden="false" customHeight="true" outlineLevel="0" collapsed="false">
      <c r="A8245" s="1" t="n">
        <v>8244</v>
      </c>
      <c r="B8245" s="1" t="n">
        <v>4</v>
      </c>
      <c r="C8245" s="1" t="n">
        <v>1349</v>
      </c>
      <c r="D8245" s="1" t="s">
        <v>15296</v>
      </c>
      <c r="E8245" s="1" t="n">
        <v>255</v>
      </c>
      <c r="F8245" s="1" t="n">
        <v>74</v>
      </c>
      <c r="G8245" s="1" t="n">
        <v>768.51</v>
      </c>
      <c r="H8245" s="4" t="n">
        <v>45905.6009388773</v>
      </c>
      <c r="I82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8244BT4498014134925574768.5145905.6009388773</v>
      </c>
      <c r="J8245" s="1" t="n">
        <f aca="false">COUNTIF(I:I, $I8245)</f>
        <v>1</v>
      </c>
      <c r="K8245" s="1" t="str">
        <f aca="false">IF(ISNA(VLOOKUP(Table4[product_id], tblProducts[], tblProducts[product_name],FALSE() )), "Invalid", "Valid")</f>
        <v>Valid</v>
      </c>
      <c r="L8245" s="5" t="str">
        <f aca="false">IF(ISNA(VLOOKUP(Table4[[#This Row],[warehouse_id]], tblwhouse[], tblwhouse[warehouse_name],FALSE() )), "Invalid", "Valid")</f>
        <v>Valid</v>
      </c>
    </row>
    <row r="8246" customFormat="false" ht="15" hidden="false" customHeight="true" outlineLevel="0" collapsed="false">
      <c r="A8246" s="1" t="n">
        <v>8245</v>
      </c>
      <c r="B8246" s="1" t="n">
        <v>4</v>
      </c>
      <c r="C8246" s="1" t="n">
        <v>1410</v>
      </c>
      <c r="D8246" s="1" t="s">
        <v>15297</v>
      </c>
      <c r="E8246" s="1" t="n">
        <v>414</v>
      </c>
      <c r="F8246" s="1" t="n">
        <v>34</v>
      </c>
      <c r="G8246" s="1" t="n">
        <v>1187.69</v>
      </c>
      <c r="H8246" s="4" t="n">
        <v>46072.6009388773</v>
      </c>
      <c r="I82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8245BT80712441410414341187.6946072.6009388773</v>
      </c>
      <c r="J8246" s="1" t="n">
        <f aca="false">COUNTIF(I:I, $I8246)</f>
        <v>1</v>
      </c>
      <c r="K8246" s="1" t="str">
        <f aca="false">IF(ISNA(VLOOKUP(Table4[product_id], tblProducts[], tblProducts[product_name],FALSE() )), "Invalid", "Valid")</f>
        <v>Valid</v>
      </c>
      <c r="L8246" s="5" t="str">
        <f aca="false">IF(ISNA(VLOOKUP(Table4[[#This Row],[warehouse_id]], tblwhouse[], tblwhouse[warehouse_name],FALSE() )), "Invalid", "Valid")</f>
        <v>Valid</v>
      </c>
    </row>
    <row r="8247" customFormat="false" ht="15" hidden="false" customHeight="true" outlineLevel="0" collapsed="false">
      <c r="A8247" s="1" t="n">
        <v>8246</v>
      </c>
      <c r="B8247" s="1" t="n">
        <v>2</v>
      </c>
      <c r="C8247" s="1" t="n">
        <v>897</v>
      </c>
      <c r="D8247" s="1" t="s">
        <v>15298</v>
      </c>
      <c r="E8247" s="1" t="n">
        <v>125</v>
      </c>
      <c r="F8247" s="1" t="n">
        <v>42</v>
      </c>
      <c r="G8247" s="1" t="n">
        <v>969.3</v>
      </c>
      <c r="H8247" s="4" t="n">
        <v>45986.6009388773</v>
      </c>
      <c r="I82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8246BT829509289712542969.345986.6009388773</v>
      </c>
      <c r="J8247" s="1" t="n">
        <f aca="false">COUNTIF(I:I, $I8247)</f>
        <v>1</v>
      </c>
      <c r="K8247" s="1" t="str">
        <f aca="false">IF(ISNA(VLOOKUP(Table4[product_id], tblProducts[], tblProducts[product_name],FALSE() )), "Invalid", "Valid")</f>
        <v>Valid</v>
      </c>
      <c r="L8247" s="5" t="str">
        <f aca="false">IF(ISNA(VLOOKUP(Table4[[#This Row],[warehouse_id]], tblwhouse[], tblwhouse[warehouse_name],FALSE() )), "Invalid", "Valid")</f>
        <v>Valid</v>
      </c>
    </row>
    <row r="8248" customFormat="false" ht="15" hidden="false" customHeight="true" outlineLevel="0" collapsed="false">
      <c r="A8248" s="1" t="n">
        <v>8247</v>
      </c>
      <c r="B8248" s="1" t="n">
        <v>4</v>
      </c>
      <c r="C8248" s="1" t="n">
        <v>1037</v>
      </c>
      <c r="D8248" s="1" t="s">
        <v>15299</v>
      </c>
      <c r="E8248" s="1" t="n">
        <v>203</v>
      </c>
      <c r="F8248" s="1" t="n">
        <v>40</v>
      </c>
      <c r="G8248" s="1" t="n">
        <v>1340.72</v>
      </c>
      <c r="H8248" s="4" t="n">
        <v>46142.6009388773</v>
      </c>
      <c r="I82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8247BT97338041037203401340.7246142.6009388773</v>
      </c>
      <c r="J8248" s="1" t="n">
        <f aca="false">COUNTIF(I:I, $I8248)</f>
        <v>1</v>
      </c>
      <c r="K8248" s="1" t="str">
        <f aca="false">IF(ISNA(VLOOKUP(Table4[product_id], tblProducts[], tblProducts[product_name],FALSE() )), "Invalid", "Valid")</f>
        <v>Valid</v>
      </c>
      <c r="L8248" s="5" t="str">
        <f aca="false">IF(ISNA(VLOOKUP(Table4[[#This Row],[warehouse_id]], tblwhouse[], tblwhouse[warehouse_name],FALSE() )), "Invalid", "Valid")</f>
        <v>Valid</v>
      </c>
    </row>
    <row r="8249" customFormat="false" ht="15" hidden="false" customHeight="true" outlineLevel="0" collapsed="false">
      <c r="A8249" s="1" t="n">
        <v>8248</v>
      </c>
      <c r="B8249" s="1" t="n">
        <v>3</v>
      </c>
      <c r="C8249" s="1" t="n">
        <v>139</v>
      </c>
      <c r="D8249" s="1" t="s">
        <v>15300</v>
      </c>
      <c r="E8249" s="1" t="n">
        <v>392</v>
      </c>
      <c r="F8249" s="1" t="n">
        <v>30</v>
      </c>
      <c r="G8249" s="1" t="n">
        <v>399.56</v>
      </c>
      <c r="H8249" s="4" t="n">
        <v>45914.6009388773</v>
      </c>
      <c r="I82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8248BT200737313939230399.5645914.6009388773</v>
      </c>
      <c r="J8249" s="1" t="n">
        <f aca="false">COUNTIF(I:I, $I8249)</f>
        <v>1</v>
      </c>
      <c r="K8249" s="1" t="str">
        <f aca="false">IF(ISNA(VLOOKUP(Table4[product_id], tblProducts[], tblProducts[product_name],FALSE() )), "Invalid", "Valid")</f>
        <v>Valid</v>
      </c>
      <c r="L8249" s="5" t="str">
        <f aca="false">IF(ISNA(VLOOKUP(Table4[[#This Row],[warehouse_id]], tblwhouse[], tblwhouse[warehouse_name],FALSE() )), "Invalid", "Valid")</f>
        <v>Valid</v>
      </c>
    </row>
    <row r="8250" customFormat="false" ht="15" hidden="false" customHeight="true" outlineLevel="0" collapsed="false">
      <c r="A8250" s="1" t="n">
        <v>8249</v>
      </c>
      <c r="B8250" s="1" t="n">
        <v>2</v>
      </c>
      <c r="C8250" s="1" t="n">
        <v>2835</v>
      </c>
      <c r="D8250" s="1" t="s">
        <v>15301</v>
      </c>
      <c r="E8250" s="1" t="n">
        <v>350</v>
      </c>
      <c r="F8250" s="1" t="n">
        <v>20</v>
      </c>
      <c r="G8250" s="1" t="n">
        <v>207.1</v>
      </c>
      <c r="H8250" s="4" t="n">
        <v>46094.6009388773</v>
      </c>
      <c r="I82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8249BT4825562283535020207.146094.6009388773</v>
      </c>
      <c r="J8250" s="1" t="n">
        <f aca="false">COUNTIF(I:I, $I8250)</f>
        <v>1</v>
      </c>
      <c r="K8250" s="1" t="str">
        <f aca="false">IF(ISNA(VLOOKUP(Table4[product_id], tblProducts[], tblProducts[product_name],FALSE() )), "Invalid", "Valid")</f>
        <v>Valid</v>
      </c>
      <c r="L8250" s="5" t="str">
        <f aca="false">IF(ISNA(VLOOKUP(Table4[[#This Row],[warehouse_id]], tblwhouse[], tblwhouse[warehouse_name],FALSE() )), "Invalid", "Valid")</f>
        <v>Valid</v>
      </c>
    </row>
    <row r="8251" customFormat="false" ht="15" hidden="false" customHeight="true" outlineLevel="0" collapsed="false">
      <c r="A8251" s="1" t="n">
        <v>8250</v>
      </c>
      <c r="B8251" s="1" t="n">
        <v>3</v>
      </c>
      <c r="C8251" s="1" t="n">
        <v>936</v>
      </c>
      <c r="D8251" s="1" t="s">
        <v>15302</v>
      </c>
      <c r="E8251" s="1" t="n">
        <v>422</v>
      </c>
      <c r="F8251" s="1" t="n">
        <v>54</v>
      </c>
      <c r="G8251" s="1" t="n">
        <v>1340.7</v>
      </c>
      <c r="H8251" s="4" t="n">
        <v>45993.6009388773</v>
      </c>
      <c r="I82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8250BT6460743936422541340.745993.6009388773</v>
      </c>
      <c r="J8251" s="1" t="n">
        <f aca="false">COUNTIF(I:I, $I8251)</f>
        <v>1</v>
      </c>
      <c r="K8251" s="1" t="str">
        <f aca="false">IF(ISNA(VLOOKUP(Table4[product_id], tblProducts[], tblProducts[product_name],FALSE() )), "Invalid", "Valid")</f>
        <v>Valid</v>
      </c>
      <c r="L8251" s="5" t="str">
        <f aca="false">IF(ISNA(VLOOKUP(Table4[[#This Row],[warehouse_id]], tblwhouse[], tblwhouse[warehouse_name],FALSE() )), "Invalid", "Valid")</f>
        <v>Valid</v>
      </c>
    </row>
    <row r="8252" customFormat="false" ht="15" hidden="false" customHeight="true" outlineLevel="0" collapsed="false">
      <c r="A8252" s="1" t="n">
        <v>8251</v>
      </c>
      <c r="B8252" s="1" t="n">
        <v>4</v>
      </c>
      <c r="C8252" s="1" t="n">
        <v>154</v>
      </c>
      <c r="D8252" s="1" t="s">
        <v>15303</v>
      </c>
      <c r="E8252" s="1" t="n">
        <v>354</v>
      </c>
      <c r="F8252" s="1" t="n">
        <v>54</v>
      </c>
      <c r="G8252" s="1" t="n">
        <v>1069</v>
      </c>
      <c r="H8252" s="4" t="n">
        <v>46135.6009388773</v>
      </c>
      <c r="I82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8251BT476843415435454106946135.6009388773</v>
      </c>
      <c r="J8252" s="1" t="n">
        <f aca="false">COUNTIF(I:I, $I8252)</f>
        <v>1</v>
      </c>
      <c r="K8252" s="1" t="str">
        <f aca="false">IF(ISNA(VLOOKUP(Table4[product_id], tblProducts[], tblProducts[product_name],FALSE() )), "Invalid", "Valid")</f>
        <v>Valid</v>
      </c>
      <c r="L8252" s="5" t="str">
        <f aca="false">IF(ISNA(VLOOKUP(Table4[[#This Row],[warehouse_id]], tblwhouse[], tblwhouse[warehouse_name],FALSE() )), "Invalid", "Valid")</f>
        <v>Valid</v>
      </c>
    </row>
    <row r="8253" customFormat="false" ht="15" hidden="false" customHeight="true" outlineLevel="0" collapsed="false">
      <c r="A8253" s="1" t="n">
        <v>8252</v>
      </c>
      <c r="B8253" s="1" t="n">
        <v>1</v>
      </c>
      <c r="C8253" s="1" t="n">
        <v>1916</v>
      </c>
      <c r="D8253" s="1" t="s">
        <v>15304</v>
      </c>
      <c r="E8253" s="1" t="n">
        <v>225</v>
      </c>
      <c r="F8253" s="1" t="n">
        <v>47</v>
      </c>
      <c r="G8253" s="1" t="n">
        <v>776.09</v>
      </c>
      <c r="H8253" s="4" t="n">
        <v>45948.6009388889</v>
      </c>
      <c r="I82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8252BT1171581191622547776.0945948.6009388889</v>
      </c>
      <c r="J8253" s="1" t="n">
        <f aca="false">COUNTIF(I:I, $I8253)</f>
        <v>1</v>
      </c>
      <c r="K8253" s="1" t="str">
        <f aca="false">IF(ISNA(VLOOKUP(Table4[product_id], tblProducts[], tblProducts[product_name],FALSE() )), "Invalid", "Valid")</f>
        <v>Valid</v>
      </c>
      <c r="L8253" s="5" t="str">
        <f aca="false">IF(ISNA(VLOOKUP(Table4[[#This Row],[warehouse_id]], tblwhouse[], tblwhouse[warehouse_name],FALSE() )), "Invalid", "Valid")</f>
        <v>Valid</v>
      </c>
    </row>
    <row r="8254" customFormat="false" ht="15" hidden="false" customHeight="true" outlineLevel="0" collapsed="false">
      <c r="A8254" s="1" t="n">
        <v>8253</v>
      </c>
      <c r="B8254" s="1" t="n">
        <v>4</v>
      </c>
      <c r="C8254" s="1" t="n">
        <v>853</v>
      </c>
      <c r="D8254" s="1" t="s">
        <v>15305</v>
      </c>
      <c r="E8254" s="1" t="n">
        <v>291</v>
      </c>
      <c r="F8254" s="1" t="n">
        <v>42</v>
      </c>
      <c r="G8254" s="1" t="n">
        <v>775.81</v>
      </c>
      <c r="H8254" s="4" t="n">
        <v>46200.6009388889</v>
      </c>
      <c r="I82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8253BT862555485329142775.8146200.6009388889</v>
      </c>
      <c r="J8254" s="1" t="n">
        <f aca="false">COUNTIF(I:I, $I8254)</f>
        <v>1</v>
      </c>
      <c r="K8254" s="1" t="str">
        <f aca="false">IF(ISNA(VLOOKUP(Table4[product_id], tblProducts[], tblProducts[product_name],FALSE() )), "Invalid", "Valid")</f>
        <v>Valid</v>
      </c>
      <c r="L8254" s="5" t="str">
        <f aca="false">IF(ISNA(VLOOKUP(Table4[[#This Row],[warehouse_id]], tblwhouse[], tblwhouse[warehouse_name],FALSE() )), "Invalid", "Valid")</f>
        <v>Valid</v>
      </c>
    </row>
    <row r="8255" customFormat="false" ht="15" hidden="false" customHeight="true" outlineLevel="0" collapsed="false">
      <c r="A8255" s="1" t="n">
        <v>8254</v>
      </c>
      <c r="B8255" s="1" t="n">
        <v>3</v>
      </c>
      <c r="C8255" s="1" t="n">
        <v>300</v>
      </c>
      <c r="D8255" s="1" t="s">
        <v>15306</v>
      </c>
      <c r="E8255" s="1" t="n">
        <v>309</v>
      </c>
      <c r="F8255" s="1" t="n">
        <v>80</v>
      </c>
      <c r="G8255" s="1" t="n">
        <v>508.99</v>
      </c>
      <c r="H8255" s="4" t="n">
        <v>46207.6009388889</v>
      </c>
      <c r="I82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8254BT713786330030980508.9946207.6009388889</v>
      </c>
      <c r="J8255" s="1" t="n">
        <f aca="false">COUNTIF(I:I, $I8255)</f>
        <v>1</v>
      </c>
      <c r="K8255" s="1" t="str">
        <f aca="false">IF(ISNA(VLOOKUP(Table4[product_id], tblProducts[], tblProducts[product_name],FALSE() )), "Invalid", "Valid")</f>
        <v>Valid</v>
      </c>
      <c r="L8255" s="5" t="str">
        <f aca="false">IF(ISNA(VLOOKUP(Table4[[#This Row],[warehouse_id]], tblwhouse[], tblwhouse[warehouse_name],FALSE() )), "Invalid", "Valid")</f>
        <v>Valid</v>
      </c>
    </row>
    <row r="8256" customFormat="false" ht="15" hidden="false" customHeight="true" outlineLevel="0" collapsed="false">
      <c r="A8256" s="1" t="n">
        <v>8255</v>
      </c>
      <c r="B8256" s="1" t="n">
        <v>1</v>
      </c>
      <c r="C8256" s="1" t="n">
        <v>701</v>
      </c>
      <c r="D8256" s="1" t="s">
        <v>15307</v>
      </c>
      <c r="E8256" s="1" t="n">
        <v>92</v>
      </c>
      <c r="F8256" s="1" t="n">
        <v>55</v>
      </c>
      <c r="G8256" s="1" t="n">
        <v>235.76</v>
      </c>
      <c r="H8256" s="4" t="n">
        <v>46102.6009388889</v>
      </c>
      <c r="I82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8255BT61327117019255235.7646102.6009388889</v>
      </c>
      <c r="J8256" s="1" t="n">
        <f aca="false">COUNTIF(I:I, $I8256)</f>
        <v>1</v>
      </c>
      <c r="K8256" s="1" t="str">
        <f aca="false">IF(ISNA(VLOOKUP(Table4[product_id], tblProducts[], tblProducts[product_name],FALSE() )), "Invalid", "Valid")</f>
        <v>Valid</v>
      </c>
      <c r="L8256" s="5" t="str">
        <f aca="false">IF(ISNA(VLOOKUP(Table4[[#This Row],[warehouse_id]], tblwhouse[], tblwhouse[warehouse_name],FALSE() )), "Invalid", "Valid")</f>
        <v>Valid</v>
      </c>
    </row>
    <row r="8257" customFormat="false" ht="15" hidden="false" customHeight="true" outlineLevel="0" collapsed="false">
      <c r="A8257" s="1" t="n">
        <v>8256</v>
      </c>
      <c r="B8257" s="1" t="n">
        <v>4</v>
      </c>
      <c r="C8257" s="1" t="n">
        <v>1274</v>
      </c>
      <c r="D8257" s="1" t="s">
        <v>15308</v>
      </c>
      <c r="E8257" s="1" t="n">
        <v>411</v>
      </c>
      <c r="F8257" s="1" t="n">
        <v>42</v>
      </c>
      <c r="G8257" s="1" t="n">
        <v>154.08</v>
      </c>
      <c r="H8257" s="4" t="n">
        <v>45918.6009388889</v>
      </c>
      <c r="I82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8256BT9857244127441142154.0845918.6009388889</v>
      </c>
      <c r="J8257" s="1" t="n">
        <f aca="false">COUNTIF(I:I, $I8257)</f>
        <v>1</v>
      </c>
      <c r="K8257" s="1" t="str">
        <f aca="false">IF(ISNA(VLOOKUP(Table4[product_id], tblProducts[], tblProducts[product_name],FALSE() )), "Invalid", "Valid")</f>
        <v>Valid</v>
      </c>
      <c r="L8257" s="5" t="str">
        <f aca="false">IF(ISNA(VLOOKUP(Table4[[#This Row],[warehouse_id]], tblwhouse[], tblwhouse[warehouse_name],FALSE() )), "Invalid", "Valid")</f>
        <v>Valid</v>
      </c>
    </row>
    <row r="8258" customFormat="false" ht="15" hidden="false" customHeight="true" outlineLevel="0" collapsed="false">
      <c r="A8258" s="1" t="n">
        <v>8257</v>
      </c>
      <c r="B8258" s="1" t="n">
        <v>1</v>
      </c>
      <c r="C8258" s="1" t="n">
        <v>2090</v>
      </c>
      <c r="D8258" s="1" t="s">
        <v>15309</v>
      </c>
      <c r="E8258" s="1" t="n">
        <v>158</v>
      </c>
      <c r="F8258" s="1" t="n">
        <v>54</v>
      </c>
      <c r="G8258" s="1" t="n">
        <v>1124.34</v>
      </c>
      <c r="H8258" s="4" t="n">
        <v>45969.6009388889</v>
      </c>
      <c r="I82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8257BT23212812090158541124.3445969.6009388889</v>
      </c>
      <c r="J8258" s="1" t="n">
        <f aca="false">COUNTIF(I:I, $I8258)</f>
        <v>1</v>
      </c>
      <c r="K8258" s="1" t="str">
        <f aca="false">IF(ISNA(VLOOKUP(Table4[product_id], tblProducts[], tblProducts[product_name],FALSE() )), "Invalid", "Valid")</f>
        <v>Valid</v>
      </c>
      <c r="L8258" s="5" t="str">
        <f aca="false">IF(ISNA(VLOOKUP(Table4[[#This Row],[warehouse_id]], tblwhouse[], tblwhouse[warehouse_name],FALSE() )), "Invalid", "Valid")</f>
        <v>Valid</v>
      </c>
    </row>
    <row r="8259" customFormat="false" ht="15" hidden="false" customHeight="true" outlineLevel="0" collapsed="false">
      <c r="A8259" s="1" t="n">
        <v>8258</v>
      </c>
      <c r="B8259" s="1" t="n">
        <v>2</v>
      </c>
      <c r="C8259" s="1" t="n">
        <v>1592</v>
      </c>
      <c r="D8259" s="1" t="s">
        <v>15310</v>
      </c>
      <c r="E8259" s="1" t="n">
        <v>113</v>
      </c>
      <c r="F8259" s="1" t="n">
        <v>80</v>
      </c>
      <c r="G8259" s="1" t="n">
        <v>180.11</v>
      </c>
      <c r="H8259" s="4" t="n">
        <v>46098.6009388889</v>
      </c>
      <c r="I82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8258BT3597662159211380180.1146098.6009388889</v>
      </c>
      <c r="J8259" s="1" t="n">
        <f aca="false">COUNTIF(I:I, $I8259)</f>
        <v>1</v>
      </c>
      <c r="K8259" s="1" t="str">
        <f aca="false">IF(ISNA(VLOOKUP(Table4[product_id], tblProducts[], tblProducts[product_name],FALSE() )), "Invalid", "Valid")</f>
        <v>Valid</v>
      </c>
      <c r="L8259" s="5" t="str">
        <f aca="false">IF(ISNA(VLOOKUP(Table4[[#This Row],[warehouse_id]], tblwhouse[], tblwhouse[warehouse_name],FALSE() )), "Invalid", "Valid")</f>
        <v>Valid</v>
      </c>
    </row>
    <row r="8260" customFormat="false" ht="15" hidden="false" customHeight="true" outlineLevel="0" collapsed="false">
      <c r="A8260" s="1" t="n">
        <v>8259</v>
      </c>
      <c r="B8260" s="1" t="n">
        <v>1</v>
      </c>
      <c r="C8260" s="1" t="n">
        <v>2536</v>
      </c>
      <c r="D8260" s="1" t="s">
        <v>15311</v>
      </c>
      <c r="E8260" s="1" t="n">
        <v>272</v>
      </c>
      <c r="F8260" s="1" t="n">
        <v>34</v>
      </c>
      <c r="G8260" s="1" t="n">
        <v>895.74</v>
      </c>
      <c r="H8260" s="4" t="n">
        <v>45963.6009388889</v>
      </c>
      <c r="I82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8259BT2266031253627234895.7445963.6009388889</v>
      </c>
      <c r="J8260" s="1" t="n">
        <f aca="false">COUNTIF(I:I, $I8260)</f>
        <v>1</v>
      </c>
      <c r="K8260" s="1" t="str">
        <f aca="false">IF(ISNA(VLOOKUP(Table4[product_id], tblProducts[], tblProducts[product_name],FALSE() )), "Invalid", "Valid")</f>
        <v>Valid</v>
      </c>
      <c r="L8260" s="5" t="str">
        <f aca="false">IF(ISNA(VLOOKUP(Table4[[#This Row],[warehouse_id]], tblwhouse[], tblwhouse[warehouse_name],FALSE() )), "Invalid", "Valid")</f>
        <v>Valid</v>
      </c>
    </row>
    <row r="8261" customFormat="false" ht="15" hidden="false" customHeight="true" outlineLevel="0" collapsed="false">
      <c r="A8261" s="1" t="n">
        <v>8260</v>
      </c>
      <c r="B8261" s="1" t="n">
        <v>2</v>
      </c>
      <c r="C8261" s="1" t="n">
        <v>265</v>
      </c>
      <c r="D8261" s="1" t="s">
        <v>15312</v>
      </c>
      <c r="E8261" s="1" t="n">
        <v>270</v>
      </c>
      <c r="F8261" s="1" t="n">
        <v>66</v>
      </c>
      <c r="G8261" s="1" t="n">
        <v>210.05</v>
      </c>
      <c r="H8261" s="4" t="n">
        <v>46148.6009388889</v>
      </c>
      <c r="I82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8260BT630060226527066210.0546148.6009388889</v>
      </c>
      <c r="J8261" s="1" t="n">
        <f aca="false">COUNTIF(I:I, $I8261)</f>
        <v>1</v>
      </c>
      <c r="K8261" s="1" t="str">
        <f aca="false">IF(ISNA(VLOOKUP(Table4[product_id], tblProducts[], tblProducts[product_name],FALSE() )), "Invalid", "Valid")</f>
        <v>Valid</v>
      </c>
      <c r="L8261" s="5" t="str">
        <f aca="false">IF(ISNA(VLOOKUP(Table4[[#This Row],[warehouse_id]], tblwhouse[], tblwhouse[warehouse_name],FALSE() )), "Invalid", "Valid")</f>
        <v>Valid</v>
      </c>
    </row>
    <row r="8262" customFormat="false" ht="15" hidden="false" customHeight="true" outlineLevel="0" collapsed="false">
      <c r="A8262" s="1" t="n">
        <v>8261</v>
      </c>
      <c r="B8262" s="1" t="n">
        <v>2</v>
      </c>
      <c r="C8262" s="1" t="n">
        <v>1301</v>
      </c>
      <c r="D8262" s="1" t="s">
        <v>15313</v>
      </c>
      <c r="E8262" s="1" t="n">
        <v>197</v>
      </c>
      <c r="F8262" s="1" t="n">
        <v>39</v>
      </c>
      <c r="G8262" s="1" t="n">
        <v>273.1</v>
      </c>
      <c r="H8262" s="4" t="n">
        <v>46117.6009388889</v>
      </c>
      <c r="I82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8261BT4212262130119739273.146117.6009388889</v>
      </c>
      <c r="J8262" s="1" t="n">
        <f aca="false">COUNTIF(I:I, $I8262)</f>
        <v>1</v>
      </c>
      <c r="K8262" s="1" t="str">
        <f aca="false">IF(ISNA(VLOOKUP(Table4[product_id], tblProducts[], tblProducts[product_name],FALSE() )), "Invalid", "Valid")</f>
        <v>Valid</v>
      </c>
      <c r="L8262" s="5" t="str">
        <f aca="false">IF(ISNA(VLOOKUP(Table4[[#This Row],[warehouse_id]], tblwhouse[], tblwhouse[warehouse_name],FALSE() )), "Invalid", "Valid")</f>
        <v>Valid</v>
      </c>
    </row>
    <row r="8263" customFormat="false" ht="15" hidden="false" customHeight="true" outlineLevel="0" collapsed="false">
      <c r="A8263" s="1" t="n">
        <v>8262</v>
      </c>
      <c r="B8263" s="1" t="n">
        <v>2</v>
      </c>
      <c r="C8263" s="1" t="n">
        <v>1292</v>
      </c>
      <c r="D8263" s="1" t="s">
        <v>15314</v>
      </c>
      <c r="E8263" s="1" t="n">
        <v>266</v>
      </c>
      <c r="F8263" s="1" t="n">
        <v>29</v>
      </c>
      <c r="G8263" s="1" t="n">
        <v>1029.67</v>
      </c>
      <c r="H8263" s="4" t="n">
        <v>45920.6009388889</v>
      </c>
      <c r="I82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8262BT79028821292266291029.6745920.6009388889</v>
      </c>
      <c r="J8263" s="1" t="n">
        <f aca="false">COUNTIF(I:I, $I8263)</f>
        <v>1</v>
      </c>
      <c r="K8263" s="1" t="str">
        <f aca="false">IF(ISNA(VLOOKUP(Table4[product_id], tblProducts[], tblProducts[product_name],FALSE() )), "Invalid", "Valid")</f>
        <v>Valid</v>
      </c>
      <c r="L8263" s="5" t="str">
        <f aca="false">IF(ISNA(VLOOKUP(Table4[[#This Row],[warehouse_id]], tblwhouse[], tblwhouse[warehouse_name],FALSE() )), "Invalid", "Valid")</f>
        <v>Valid</v>
      </c>
    </row>
    <row r="8264" customFormat="false" ht="15" hidden="false" customHeight="true" outlineLevel="0" collapsed="false">
      <c r="A8264" s="1" t="n">
        <v>8263</v>
      </c>
      <c r="B8264" s="1" t="n">
        <v>1</v>
      </c>
      <c r="C8264" s="1" t="n">
        <v>315</v>
      </c>
      <c r="D8264" s="1" t="s">
        <v>15315</v>
      </c>
      <c r="E8264" s="1" t="n">
        <v>417</v>
      </c>
      <c r="F8264" s="1" t="n">
        <v>24</v>
      </c>
      <c r="G8264" s="1" t="n">
        <v>1371.74</v>
      </c>
      <c r="H8264" s="4" t="n">
        <v>46178.6009388889</v>
      </c>
      <c r="I82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8263BT5742021315417241371.7446178.6009388889</v>
      </c>
      <c r="J8264" s="1" t="n">
        <f aca="false">COUNTIF(I:I, $I8264)</f>
        <v>1</v>
      </c>
      <c r="K8264" s="1" t="str">
        <f aca="false">IF(ISNA(VLOOKUP(Table4[product_id], tblProducts[], tblProducts[product_name],FALSE() )), "Invalid", "Valid")</f>
        <v>Valid</v>
      </c>
      <c r="L8264" s="5" t="str">
        <f aca="false">IF(ISNA(VLOOKUP(Table4[[#This Row],[warehouse_id]], tblwhouse[], tblwhouse[warehouse_name],FALSE() )), "Invalid", "Valid")</f>
        <v>Valid</v>
      </c>
    </row>
    <row r="8265" customFormat="false" ht="15" hidden="false" customHeight="true" outlineLevel="0" collapsed="false">
      <c r="A8265" s="1" t="n">
        <v>8264</v>
      </c>
      <c r="B8265" s="1" t="n">
        <v>1</v>
      </c>
      <c r="C8265" s="1" t="n">
        <v>736</v>
      </c>
      <c r="D8265" s="1" t="s">
        <v>15316</v>
      </c>
      <c r="E8265" s="1" t="n">
        <v>335</v>
      </c>
      <c r="F8265" s="1" t="n">
        <v>79</v>
      </c>
      <c r="G8265" s="1" t="n">
        <v>1497.62</v>
      </c>
      <c r="H8265" s="4" t="n">
        <v>46101.6009388889</v>
      </c>
      <c r="I82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8264BT8903511736335791497.6246101.6009388889</v>
      </c>
      <c r="J8265" s="1" t="n">
        <f aca="false">COUNTIF(I:I, $I8265)</f>
        <v>1</v>
      </c>
      <c r="K8265" s="1" t="str">
        <f aca="false">IF(ISNA(VLOOKUP(Table4[product_id], tblProducts[], tblProducts[product_name],FALSE() )), "Invalid", "Valid")</f>
        <v>Valid</v>
      </c>
      <c r="L8265" s="5" t="str">
        <f aca="false">IF(ISNA(VLOOKUP(Table4[[#This Row],[warehouse_id]], tblwhouse[], tblwhouse[warehouse_name],FALSE() )), "Invalid", "Valid")</f>
        <v>Valid</v>
      </c>
    </row>
    <row r="8266" customFormat="false" ht="15" hidden="false" customHeight="true" outlineLevel="0" collapsed="false">
      <c r="A8266" s="1" t="n">
        <v>8265</v>
      </c>
      <c r="B8266" s="1" t="n">
        <v>3</v>
      </c>
      <c r="C8266" s="1" t="n">
        <v>1846</v>
      </c>
      <c r="D8266" s="1" t="s">
        <v>15317</v>
      </c>
      <c r="E8266" s="1" t="n">
        <v>337</v>
      </c>
      <c r="F8266" s="1" t="n">
        <v>20</v>
      </c>
      <c r="G8266" s="1" t="n">
        <v>986.48</v>
      </c>
      <c r="H8266" s="4" t="n">
        <v>46068.6009388889</v>
      </c>
      <c r="I82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8265BT4646973184633720986.4846068.6009388889</v>
      </c>
      <c r="J8266" s="1" t="n">
        <f aca="false">COUNTIF(I:I, $I8266)</f>
        <v>1</v>
      </c>
      <c r="K8266" s="1" t="str">
        <f aca="false">IF(ISNA(VLOOKUP(Table4[product_id], tblProducts[], tblProducts[product_name],FALSE() )), "Invalid", "Valid")</f>
        <v>Valid</v>
      </c>
      <c r="L8266" s="5" t="str">
        <f aca="false">IF(ISNA(VLOOKUP(Table4[[#This Row],[warehouse_id]], tblwhouse[], tblwhouse[warehouse_name],FALSE() )), "Invalid", "Valid")</f>
        <v>Valid</v>
      </c>
    </row>
    <row r="8267" customFormat="false" ht="15" hidden="false" customHeight="true" outlineLevel="0" collapsed="false">
      <c r="A8267" s="1" t="n">
        <v>8266</v>
      </c>
      <c r="B8267" s="1" t="n">
        <v>3</v>
      </c>
      <c r="C8267" s="1" t="n">
        <v>730</v>
      </c>
      <c r="D8267" s="1" t="s">
        <v>15318</v>
      </c>
      <c r="E8267" s="1" t="n">
        <v>179</v>
      </c>
      <c r="F8267" s="1" t="n">
        <v>25</v>
      </c>
      <c r="G8267" s="1" t="n">
        <v>1452.45</v>
      </c>
      <c r="H8267" s="4" t="n">
        <v>46021.6009388889</v>
      </c>
      <c r="I82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8266BT4535093730179251452.4546021.6009388889</v>
      </c>
      <c r="J8267" s="1" t="n">
        <f aca="false">COUNTIF(I:I, $I8267)</f>
        <v>1</v>
      </c>
      <c r="K8267" s="1" t="str">
        <f aca="false">IF(ISNA(VLOOKUP(Table4[product_id], tblProducts[], tblProducts[product_name],FALSE() )), "Invalid", "Valid")</f>
        <v>Valid</v>
      </c>
      <c r="L8267" s="5" t="str">
        <f aca="false">IF(ISNA(VLOOKUP(Table4[[#This Row],[warehouse_id]], tblwhouse[], tblwhouse[warehouse_name],FALSE() )), "Invalid", "Valid")</f>
        <v>Valid</v>
      </c>
    </row>
    <row r="8268" customFormat="false" ht="15" hidden="false" customHeight="true" outlineLevel="0" collapsed="false">
      <c r="A8268" s="1" t="n">
        <v>8267</v>
      </c>
      <c r="B8268" s="1" t="n">
        <v>1</v>
      </c>
      <c r="C8268" s="1" t="n">
        <v>2619</v>
      </c>
      <c r="D8268" s="1" t="s">
        <v>15319</v>
      </c>
      <c r="E8268" s="1" t="n">
        <v>414</v>
      </c>
      <c r="F8268" s="1" t="n">
        <v>39</v>
      </c>
      <c r="G8268" s="1" t="n">
        <v>1402.88</v>
      </c>
      <c r="H8268" s="4" t="n">
        <v>46198.6009388889</v>
      </c>
      <c r="I82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8267BT87291812619414391402.8846198.6009388889</v>
      </c>
      <c r="J8268" s="1" t="n">
        <f aca="false">COUNTIF(I:I, $I8268)</f>
        <v>1</v>
      </c>
      <c r="K8268" s="1" t="str">
        <f aca="false">IF(ISNA(VLOOKUP(Table4[product_id], tblProducts[], tblProducts[product_name],FALSE() )), "Invalid", "Valid")</f>
        <v>Valid</v>
      </c>
      <c r="L8268" s="5" t="str">
        <f aca="false">IF(ISNA(VLOOKUP(Table4[[#This Row],[warehouse_id]], tblwhouse[], tblwhouse[warehouse_name],FALSE() )), "Invalid", "Valid")</f>
        <v>Valid</v>
      </c>
    </row>
    <row r="8269" customFormat="false" ht="15" hidden="false" customHeight="true" outlineLevel="0" collapsed="false">
      <c r="A8269" s="1" t="n">
        <v>8268</v>
      </c>
      <c r="B8269" s="1" t="n">
        <v>3</v>
      </c>
      <c r="C8269" s="1" t="n">
        <v>537</v>
      </c>
      <c r="D8269" s="1" t="s">
        <v>15320</v>
      </c>
      <c r="E8269" s="1" t="n">
        <v>99</v>
      </c>
      <c r="F8269" s="1" t="n">
        <v>74</v>
      </c>
      <c r="G8269" s="1" t="n">
        <v>835.49</v>
      </c>
      <c r="H8269" s="4" t="n">
        <v>45951.6009388889</v>
      </c>
      <c r="I82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8268BT16035535379974835.4945951.6009388889</v>
      </c>
      <c r="J8269" s="1" t="n">
        <f aca="false">COUNTIF(I:I, $I8269)</f>
        <v>1</v>
      </c>
      <c r="K8269" s="1" t="str">
        <f aca="false">IF(ISNA(VLOOKUP(Table4[product_id], tblProducts[], tblProducts[product_name],FALSE() )), "Invalid", "Valid")</f>
        <v>Valid</v>
      </c>
      <c r="L8269" s="5" t="str">
        <f aca="false">IF(ISNA(VLOOKUP(Table4[[#This Row],[warehouse_id]], tblwhouse[], tblwhouse[warehouse_name],FALSE() )), "Invalid", "Valid")</f>
        <v>Valid</v>
      </c>
    </row>
    <row r="8270" customFormat="false" ht="15" hidden="false" customHeight="true" outlineLevel="0" collapsed="false">
      <c r="A8270" s="1" t="n">
        <v>8269</v>
      </c>
      <c r="B8270" s="1" t="n">
        <v>3</v>
      </c>
      <c r="C8270" s="1" t="n">
        <v>602</v>
      </c>
      <c r="D8270" s="1" t="s">
        <v>15321</v>
      </c>
      <c r="E8270" s="1" t="n">
        <v>201</v>
      </c>
      <c r="F8270" s="1" t="n">
        <v>32</v>
      </c>
      <c r="G8270" s="1" t="n">
        <v>388.89</v>
      </c>
      <c r="H8270" s="4" t="n">
        <v>46057.6009388889</v>
      </c>
      <c r="I82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8269BT253499360220132388.8946057.6009388889</v>
      </c>
      <c r="J8270" s="1" t="n">
        <f aca="false">COUNTIF(I:I, $I8270)</f>
        <v>1</v>
      </c>
      <c r="K8270" s="1" t="str">
        <f aca="false">IF(ISNA(VLOOKUP(Table4[product_id], tblProducts[], tblProducts[product_name],FALSE() )), "Invalid", "Valid")</f>
        <v>Valid</v>
      </c>
      <c r="L8270" s="5" t="str">
        <f aca="false">IF(ISNA(VLOOKUP(Table4[[#This Row],[warehouse_id]], tblwhouse[], tblwhouse[warehouse_name],FALSE() )), "Invalid", "Valid")</f>
        <v>Valid</v>
      </c>
    </row>
    <row r="8271" customFormat="false" ht="15" hidden="false" customHeight="true" outlineLevel="0" collapsed="false">
      <c r="A8271" s="1" t="n">
        <v>8270</v>
      </c>
      <c r="B8271" s="1" t="n">
        <v>4</v>
      </c>
      <c r="C8271" s="1" t="n">
        <v>999</v>
      </c>
      <c r="D8271" s="1" t="s">
        <v>15322</v>
      </c>
      <c r="E8271" s="1" t="n">
        <v>191</v>
      </c>
      <c r="F8271" s="1" t="n">
        <v>57</v>
      </c>
      <c r="G8271" s="1" t="n">
        <v>580.63</v>
      </c>
      <c r="H8271" s="4" t="n">
        <v>45984.6009388889</v>
      </c>
      <c r="I82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8270BT455708499919157580.6345984.6009388889</v>
      </c>
      <c r="J8271" s="1" t="n">
        <f aca="false">COUNTIF(I:I, $I8271)</f>
        <v>1</v>
      </c>
      <c r="K8271" s="1" t="str">
        <f aca="false">IF(ISNA(VLOOKUP(Table4[product_id], tblProducts[], tblProducts[product_name],FALSE() )), "Invalid", "Valid")</f>
        <v>Valid</v>
      </c>
      <c r="L8271" s="5" t="str">
        <f aca="false">IF(ISNA(VLOOKUP(Table4[[#This Row],[warehouse_id]], tblwhouse[], tblwhouse[warehouse_name],FALSE() )), "Invalid", "Valid")</f>
        <v>Valid</v>
      </c>
    </row>
    <row r="8272" customFormat="false" ht="15" hidden="false" customHeight="true" outlineLevel="0" collapsed="false">
      <c r="A8272" s="1" t="n">
        <v>8271</v>
      </c>
      <c r="B8272" s="1" t="n">
        <v>3</v>
      </c>
      <c r="C8272" s="1" t="n">
        <v>1887</v>
      </c>
      <c r="D8272" s="1" t="s">
        <v>15323</v>
      </c>
      <c r="E8272" s="1" t="n">
        <v>340</v>
      </c>
      <c r="F8272" s="1" t="n">
        <v>41</v>
      </c>
      <c r="G8272" s="1" t="n">
        <v>54.51</v>
      </c>
      <c r="H8272" s="4" t="n">
        <v>46170.6009388889</v>
      </c>
      <c r="I82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8271BT814476318873404154.5146170.6009388889</v>
      </c>
      <c r="J8272" s="1" t="n">
        <f aca="false">COUNTIF(I:I, $I8272)</f>
        <v>1</v>
      </c>
      <c r="K8272" s="1" t="str">
        <f aca="false">IF(ISNA(VLOOKUP(Table4[product_id], tblProducts[], tblProducts[product_name],FALSE() )), "Invalid", "Valid")</f>
        <v>Valid</v>
      </c>
      <c r="L8272" s="5" t="str">
        <f aca="false">IF(ISNA(VLOOKUP(Table4[[#This Row],[warehouse_id]], tblwhouse[], tblwhouse[warehouse_name],FALSE() )), "Invalid", "Valid")</f>
        <v>Valid</v>
      </c>
    </row>
    <row r="8273" customFormat="false" ht="15" hidden="false" customHeight="true" outlineLevel="0" collapsed="false">
      <c r="A8273" s="1" t="n">
        <v>8272</v>
      </c>
      <c r="B8273" s="1" t="n">
        <v>3</v>
      </c>
      <c r="C8273" s="1" t="n">
        <v>1864</v>
      </c>
      <c r="D8273" s="1" t="s">
        <v>15324</v>
      </c>
      <c r="E8273" s="1" t="n">
        <v>458</v>
      </c>
      <c r="F8273" s="1" t="n">
        <v>74</v>
      </c>
      <c r="G8273" s="1" t="n">
        <v>696.27</v>
      </c>
      <c r="H8273" s="4" t="n">
        <v>45893.6009389005</v>
      </c>
      <c r="I82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8272BT5192683186445874696.2745893.6009389005</v>
      </c>
      <c r="J8273" s="1" t="n">
        <f aca="false">COUNTIF(I:I, $I8273)</f>
        <v>1</v>
      </c>
      <c r="K8273" s="1" t="str">
        <f aca="false">IF(ISNA(VLOOKUP(Table4[product_id], tblProducts[], tblProducts[product_name],FALSE() )), "Invalid", "Valid")</f>
        <v>Valid</v>
      </c>
      <c r="L8273" s="5" t="str">
        <f aca="false">IF(ISNA(VLOOKUP(Table4[[#This Row],[warehouse_id]], tblwhouse[], tblwhouse[warehouse_name],FALSE() )), "Invalid", "Valid")</f>
        <v>Valid</v>
      </c>
    </row>
    <row r="8274" customFormat="false" ht="15" hidden="false" customHeight="true" outlineLevel="0" collapsed="false">
      <c r="A8274" s="1" t="n">
        <v>8273</v>
      </c>
      <c r="B8274" s="1" t="n">
        <v>3</v>
      </c>
      <c r="C8274" s="1" t="n">
        <v>2245</v>
      </c>
      <c r="D8274" s="1" t="s">
        <v>15325</v>
      </c>
      <c r="E8274" s="1" t="n">
        <v>194</v>
      </c>
      <c r="F8274" s="1" t="n">
        <v>48</v>
      </c>
      <c r="G8274" s="1" t="n">
        <v>1060.16</v>
      </c>
      <c r="H8274" s="4" t="n">
        <v>45975.6009389005</v>
      </c>
      <c r="I82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8273BT95591132245194481060.1645975.6009389005</v>
      </c>
      <c r="J8274" s="1" t="n">
        <f aca="false">COUNTIF(I:I, $I8274)</f>
        <v>1</v>
      </c>
      <c r="K8274" s="1" t="str">
        <f aca="false">IF(ISNA(VLOOKUP(Table4[product_id], tblProducts[], tblProducts[product_name],FALSE() )), "Invalid", "Valid")</f>
        <v>Valid</v>
      </c>
      <c r="L8274" s="5" t="str">
        <f aca="false">IF(ISNA(VLOOKUP(Table4[[#This Row],[warehouse_id]], tblwhouse[], tblwhouse[warehouse_name],FALSE() )), "Invalid", "Valid")</f>
        <v>Valid</v>
      </c>
    </row>
    <row r="8275" customFormat="false" ht="15" hidden="false" customHeight="true" outlineLevel="0" collapsed="false">
      <c r="A8275" s="1" t="n">
        <v>8274</v>
      </c>
      <c r="B8275" s="1" t="n">
        <v>4</v>
      </c>
      <c r="C8275" s="1" t="n">
        <v>1300</v>
      </c>
      <c r="D8275" s="1" t="s">
        <v>15326</v>
      </c>
      <c r="E8275" s="1" t="n">
        <v>61</v>
      </c>
      <c r="F8275" s="1" t="n">
        <v>70</v>
      </c>
      <c r="G8275" s="1" t="n">
        <v>489.76</v>
      </c>
      <c r="H8275" s="4" t="n">
        <v>46053.6009389005</v>
      </c>
      <c r="I82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8274BT779373413006170489.7646053.6009389005</v>
      </c>
      <c r="J8275" s="1" t="n">
        <f aca="false">COUNTIF(I:I, $I8275)</f>
        <v>1</v>
      </c>
      <c r="K8275" s="1" t="str">
        <f aca="false">IF(ISNA(VLOOKUP(Table4[product_id], tblProducts[], tblProducts[product_name],FALSE() )), "Invalid", "Valid")</f>
        <v>Valid</v>
      </c>
      <c r="L8275" s="5" t="str">
        <f aca="false">IF(ISNA(VLOOKUP(Table4[[#This Row],[warehouse_id]], tblwhouse[], tblwhouse[warehouse_name],FALSE() )), "Invalid", "Valid")</f>
        <v>Valid</v>
      </c>
    </row>
    <row r="8276" customFormat="false" ht="15" hidden="false" customHeight="true" outlineLevel="0" collapsed="false">
      <c r="A8276" s="1" t="n">
        <v>8275</v>
      </c>
      <c r="B8276" s="1" t="n">
        <v>2</v>
      </c>
      <c r="C8276" s="1" t="n">
        <v>1627</v>
      </c>
      <c r="D8276" s="1" t="s">
        <v>15327</v>
      </c>
      <c r="E8276" s="1" t="n">
        <v>362</v>
      </c>
      <c r="F8276" s="1" t="n">
        <v>58</v>
      </c>
      <c r="G8276" s="1" t="n">
        <v>895.29</v>
      </c>
      <c r="H8276" s="4" t="n">
        <v>46032.6009389005</v>
      </c>
      <c r="I82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8275BT8800162162736258895.2946032.6009389005</v>
      </c>
      <c r="J8276" s="1" t="n">
        <f aca="false">COUNTIF(I:I, $I8276)</f>
        <v>1</v>
      </c>
      <c r="K8276" s="1" t="str">
        <f aca="false">IF(ISNA(VLOOKUP(Table4[product_id], tblProducts[], tblProducts[product_name],FALSE() )), "Invalid", "Valid")</f>
        <v>Valid</v>
      </c>
      <c r="L8276" s="5" t="str">
        <f aca="false">IF(ISNA(VLOOKUP(Table4[[#This Row],[warehouse_id]], tblwhouse[], tblwhouse[warehouse_name],FALSE() )), "Invalid", "Valid")</f>
        <v>Valid</v>
      </c>
    </row>
    <row r="8277" customFormat="false" ht="15" hidden="false" customHeight="true" outlineLevel="0" collapsed="false">
      <c r="A8277" s="1" t="n">
        <v>8276</v>
      </c>
      <c r="B8277" s="1" t="n">
        <v>2</v>
      </c>
      <c r="C8277" s="1" t="n">
        <v>1362</v>
      </c>
      <c r="D8277" s="1" t="s">
        <v>15328</v>
      </c>
      <c r="E8277" s="1" t="n">
        <v>186</v>
      </c>
      <c r="F8277" s="1" t="n">
        <v>65</v>
      </c>
      <c r="G8277" s="1" t="n">
        <v>1104.97</v>
      </c>
      <c r="H8277" s="4" t="n">
        <v>45872.6009389005</v>
      </c>
      <c r="I82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8276BT29188421362186651104.9745872.6009389005</v>
      </c>
      <c r="J8277" s="1" t="n">
        <f aca="false">COUNTIF(I:I, $I8277)</f>
        <v>1</v>
      </c>
      <c r="K8277" s="1" t="str">
        <f aca="false">IF(ISNA(VLOOKUP(Table4[product_id], tblProducts[], tblProducts[product_name],FALSE() )), "Invalid", "Valid")</f>
        <v>Valid</v>
      </c>
      <c r="L8277" s="5" t="str">
        <f aca="false">IF(ISNA(VLOOKUP(Table4[[#This Row],[warehouse_id]], tblwhouse[], tblwhouse[warehouse_name],FALSE() )), "Invalid", "Valid")</f>
        <v>Valid</v>
      </c>
    </row>
    <row r="8278" customFormat="false" ht="15" hidden="false" customHeight="true" outlineLevel="0" collapsed="false">
      <c r="A8278" s="1" t="n">
        <v>8277</v>
      </c>
      <c r="B8278" s="1" t="n">
        <v>4</v>
      </c>
      <c r="C8278" s="1" t="n">
        <v>1450</v>
      </c>
      <c r="D8278" s="1" t="s">
        <v>15329</v>
      </c>
      <c r="E8278" s="1" t="n">
        <v>299</v>
      </c>
      <c r="F8278" s="1" t="n">
        <v>68</v>
      </c>
      <c r="G8278" s="1" t="n">
        <v>37.88</v>
      </c>
      <c r="H8278" s="4" t="n">
        <v>45913.6009389005</v>
      </c>
      <c r="I82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8277BT871171414502996837.8845913.6009389005</v>
      </c>
      <c r="J8278" s="1" t="n">
        <f aca="false">COUNTIF(I:I, $I8278)</f>
        <v>1</v>
      </c>
      <c r="K8278" s="1" t="str">
        <f aca="false">IF(ISNA(VLOOKUP(Table4[product_id], tblProducts[], tblProducts[product_name],FALSE() )), "Invalid", "Valid")</f>
        <v>Valid</v>
      </c>
      <c r="L8278" s="5" t="str">
        <f aca="false">IF(ISNA(VLOOKUP(Table4[[#This Row],[warehouse_id]], tblwhouse[], tblwhouse[warehouse_name],FALSE() )), "Invalid", "Valid")</f>
        <v>Valid</v>
      </c>
    </row>
    <row r="8279" customFormat="false" ht="15" hidden="false" customHeight="true" outlineLevel="0" collapsed="false">
      <c r="A8279" s="1" t="n">
        <v>8278</v>
      </c>
      <c r="B8279" s="1" t="n">
        <v>1</v>
      </c>
      <c r="C8279" s="1" t="n">
        <v>2779</v>
      </c>
      <c r="D8279" s="1" t="s">
        <v>15330</v>
      </c>
      <c r="E8279" s="1" t="n">
        <v>496</v>
      </c>
      <c r="F8279" s="1" t="n">
        <v>31</v>
      </c>
      <c r="G8279" s="1" t="n">
        <v>876.22</v>
      </c>
      <c r="H8279" s="4" t="n">
        <v>45977.6009389005</v>
      </c>
      <c r="I82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8278BT4683221277949631876.2245977.6009389005</v>
      </c>
      <c r="J8279" s="1" t="n">
        <f aca="false">COUNTIF(I:I, $I8279)</f>
        <v>1</v>
      </c>
      <c r="K8279" s="1" t="str">
        <f aca="false">IF(ISNA(VLOOKUP(Table4[product_id], tblProducts[], tblProducts[product_name],FALSE() )), "Invalid", "Valid")</f>
        <v>Valid</v>
      </c>
      <c r="L8279" s="5" t="str">
        <f aca="false">IF(ISNA(VLOOKUP(Table4[[#This Row],[warehouse_id]], tblwhouse[], tblwhouse[warehouse_name],FALSE() )), "Invalid", "Valid")</f>
        <v>Valid</v>
      </c>
    </row>
    <row r="8280" customFormat="false" ht="15" hidden="false" customHeight="true" outlineLevel="0" collapsed="false">
      <c r="A8280" s="1" t="n">
        <v>8279</v>
      </c>
      <c r="B8280" s="1" t="n">
        <v>1</v>
      </c>
      <c r="C8280" s="1" t="n">
        <v>1301</v>
      </c>
      <c r="D8280" s="1" t="s">
        <v>15331</v>
      </c>
      <c r="E8280" s="1" t="n">
        <v>401</v>
      </c>
      <c r="F8280" s="1" t="n">
        <v>67</v>
      </c>
      <c r="G8280" s="1" t="n">
        <v>1214.73</v>
      </c>
      <c r="H8280" s="4" t="n">
        <v>46032.6009389005</v>
      </c>
      <c r="I82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8279BT55510411301401671214.7346032.6009389005</v>
      </c>
      <c r="J8280" s="1" t="n">
        <f aca="false">COUNTIF(I:I, $I8280)</f>
        <v>1</v>
      </c>
      <c r="K8280" s="1" t="str">
        <f aca="false">IF(ISNA(VLOOKUP(Table4[product_id], tblProducts[], tblProducts[product_name],FALSE() )), "Invalid", "Valid")</f>
        <v>Valid</v>
      </c>
      <c r="L8280" s="5" t="str">
        <f aca="false">IF(ISNA(VLOOKUP(Table4[[#This Row],[warehouse_id]], tblwhouse[], tblwhouse[warehouse_name],FALSE() )), "Invalid", "Valid")</f>
        <v>Valid</v>
      </c>
    </row>
    <row r="8281" customFormat="false" ht="15" hidden="false" customHeight="true" outlineLevel="0" collapsed="false">
      <c r="A8281" s="1" t="n">
        <v>8280</v>
      </c>
      <c r="B8281" s="1" t="n">
        <v>3</v>
      </c>
      <c r="C8281" s="1" t="n">
        <v>2270</v>
      </c>
      <c r="D8281" s="1" t="s">
        <v>15332</v>
      </c>
      <c r="E8281" s="1" t="n">
        <v>80</v>
      </c>
      <c r="F8281" s="1" t="n">
        <v>56</v>
      </c>
      <c r="G8281" s="1" t="n">
        <v>1346.9</v>
      </c>
      <c r="H8281" s="4" t="n">
        <v>46079.6009389005</v>
      </c>
      <c r="I82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8280BT2329373227080561346.946079.6009389005</v>
      </c>
      <c r="J8281" s="1" t="n">
        <f aca="false">COUNTIF(I:I, $I8281)</f>
        <v>1</v>
      </c>
      <c r="K8281" s="1" t="str">
        <f aca="false">IF(ISNA(VLOOKUP(Table4[product_id], tblProducts[], tblProducts[product_name],FALSE() )), "Invalid", "Valid")</f>
        <v>Valid</v>
      </c>
      <c r="L8281" s="5" t="str">
        <f aca="false">IF(ISNA(VLOOKUP(Table4[[#This Row],[warehouse_id]], tblwhouse[], tblwhouse[warehouse_name],FALSE() )), "Invalid", "Valid")</f>
        <v>Valid</v>
      </c>
    </row>
    <row r="8282" customFormat="false" ht="15" hidden="false" customHeight="true" outlineLevel="0" collapsed="false">
      <c r="A8282" s="1" t="n">
        <v>8281</v>
      </c>
      <c r="B8282" s="1" t="n">
        <v>4</v>
      </c>
      <c r="C8282" s="1" t="n">
        <v>96</v>
      </c>
      <c r="D8282" s="1" t="s">
        <v>15333</v>
      </c>
      <c r="E8282" s="1" t="n">
        <v>485</v>
      </c>
      <c r="F8282" s="1" t="n">
        <v>42</v>
      </c>
      <c r="G8282" s="1" t="n">
        <v>1144.88</v>
      </c>
      <c r="H8282" s="4" t="n">
        <v>46067.6009389005</v>
      </c>
      <c r="I82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8281BT999890496485421144.8846067.6009389005</v>
      </c>
      <c r="J8282" s="1" t="n">
        <f aca="false">COUNTIF(I:I, $I8282)</f>
        <v>1</v>
      </c>
      <c r="K8282" s="1" t="str">
        <f aca="false">IF(ISNA(VLOOKUP(Table4[product_id], tblProducts[], tblProducts[product_name],FALSE() )), "Invalid", "Valid")</f>
        <v>Valid</v>
      </c>
      <c r="L8282" s="5" t="str">
        <f aca="false">IF(ISNA(VLOOKUP(Table4[[#This Row],[warehouse_id]], tblwhouse[], tblwhouse[warehouse_name],FALSE() )), "Invalid", "Valid")</f>
        <v>Valid</v>
      </c>
    </row>
    <row r="8283" customFormat="false" ht="15" hidden="false" customHeight="true" outlineLevel="0" collapsed="false">
      <c r="A8283" s="1" t="n">
        <v>8282</v>
      </c>
      <c r="B8283" s="1" t="n">
        <v>2</v>
      </c>
      <c r="C8283" s="1" t="n">
        <v>2938</v>
      </c>
      <c r="D8283" s="1" t="s">
        <v>15334</v>
      </c>
      <c r="E8283" s="1" t="n">
        <v>460</v>
      </c>
      <c r="F8283" s="1" t="n">
        <v>41</v>
      </c>
      <c r="G8283" s="1" t="n">
        <v>582.61</v>
      </c>
      <c r="H8283" s="4" t="n">
        <v>46065.6009389005</v>
      </c>
      <c r="I82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8282BT8215442293846041582.6146065.6009389005</v>
      </c>
      <c r="J8283" s="1" t="n">
        <f aca="false">COUNTIF(I:I, $I8283)</f>
        <v>1</v>
      </c>
      <c r="K8283" s="1" t="str">
        <f aca="false">IF(ISNA(VLOOKUP(Table4[product_id], tblProducts[], tblProducts[product_name],FALSE() )), "Invalid", "Valid")</f>
        <v>Valid</v>
      </c>
      <c r="L8283" s="5" t="str">
        <f aca="false">IF(ISNA(VLOOKUP(Table4[[#This Row],[warehouse_id]], tblwhouse[], tblwhouse[warehouse_name],FALSE() )), "Invalid", "Valid")</f>
        <v>Valid</v>
      </c>
    </row>
    <row r="8284" customFormat="false" ht="15" hidden="false" customHeight="true" outlineLevel="0" collapsed="false">
      <c r="A8284" s="1" t="n">
        <v>8283</v>
      </c>
      <c r="B8284" s="1" t="n">
        <v>1</v>
      </c>
      <c r="C8284" s="1" t="n">
        <v>810</v>
      </c>
      <c r="D8284" s="1" t="s">
        <v>15335</v>
      </c>
      <c r="E8284" s="1" t="n">
        <v>162</v>
      </c>
      <c r="F8284" s="1" t="n">
        <v>58</v>
      </c>
      <c r="G8284" s="1" t="n">
        <v>511.39</v>
      </c>
      <c r="H8284" s="4" t="n">
        <v>46190.6009389005</v>
      </c>
      <c r="I82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8283BT379127181016258511.3946190.6009389005</v>
      </c>
      <c r="J8284" s="1" t="n">
        <f aca="false">COUNTIF(I:I, $I8284)</f>
        <v>1</v>
      </c>
      <c r="K8284" s="1" t="str">
        <f aca="false">IF(ISNA(VLOOKUP(Table4[product_id], tblProducts[], tblProducts[product_name],FALSE() )), "Invalid", "Valid")</f>
        <v>Valid</v>
      </c>
      <c r="L8284" s="5" t="str">
        <f aca="false">IF(ISNA(VLOOKUP(Table4[[#This Row],[warehouse_id]], tblwhouse[], tblwhouse[warehouse_name],FALSE() )), "Invalid", "Valid")</f>
        <v>Valid</v>
      </c>
    </row>
    <row r="8285" customFormat="false" ht="15" hidden="false" customHeight="true" outlineLevel="0" collapsed="false">
      <c r="A8285" s="1" t="n">
        <v>8284</v>
      </c>
      <c r="B8285" s="1" t="n">
        <v>4</v>
      </c>
      <c r="C8285" s="1" t="n">
        <v>1218</v>
      </c>
      <c r="D8285" s="1" t="s">
        <v>15336</v>
      </c>
      <c r="E8285" s="1" t="n">
        <v>61</v>
      </c>
      <c r="F8285" s="1" t="n">
        <v>20</v>
      </c>
      <c r="G8285" s="1" t="n">
        <v>565.93</v>
      </c>
      <c r="H8285" s="4" t="n">
        <v>45921.6009389005</v>
      </c>
      <c r="I82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8284BT840443412186120565.9345921.6009389005</v>
      </c>
      <c r="J8285" s="1" t="n">
        <f aca="false">COUNTIF(I:I, $I8285)</f>
        <v>1</v>
      </c>
      <c r="K8285" s="1" t="str">
        <f aca="false">IF(ISNA(VLOOKUP(Table4[product_id], tblProducts[], tblProducts[product_name],FALSE() )), "Invalid", "Valid")</f>
        <v>Valid</v>
      </c>
      <c r="L8285" s="5" t="str">
        <f aca="false">IF(ISNA(VLOOKUP(Table4[[#This Row],[warehouse_id]], tblwhouse[], tblwhouse[warehouse_name],FALSE() )), "Invalid", "Valid")</f>
        <v>Valid</v>
      </c>
    </row>
    <row r="8286" customFormat="false" ht="15" hidden="false" customHeight="true" outlineLevel="0" collapsed="false">
      <c r="A8286" s="1" t="n">
        <v>8285</v>
      </c>
      <c r="B8286" s="1" t="n">
        <v>2</v>
      </c>
      <c r="C8286" s="1" t="n">
        <v>2033</v>
      </c>
      <c r="D8286" s="1" t="s">
        <v>15337</v>
      </c>
      <c r="E8286" s="1" t="n">
        <v>51</v>
      </c>
      <c r="F8286" s="1" t="n">
        <v>35</v>
      </c>
      <c r="G8286" s="1" t="n">
        <v>855.55</v>
      </c>
      <c r="H8286" s="4" t="n">
        <v>46142.6009389005</v>
      </c>
      <c r="I82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8285BT995928220335135855.5546142.6009389005</v>
      </c>
      <c r="J8286" s="1" t="n">
        <f aca="false">COUNTIF(I:I, $I8286)</f>
        <v>1</v>
      </c>
      <c r="K8286" s="1" t="str">
        <f aca="false">IF(ISNA(VLOOKUP(Table4[product_id], tblProducts[], tblProducts[product_name],FALSE() )), "Invalid", "Valid")</f>
        <v>Valid</v>
      </c>
      <c r="L8286" s="5" t="str">
        <f aca="false">IF(ISNA(VLOOKUP(Table4[[#This Row],[warehouse_id]], tblwhouse[], tblwhouse[warehouse_name],FALSE() )), "Invalid", "Valid")</f>
        <v>Valid</v>
      </c>
    </row>
    <row r="8287" customFormat="false" ht="15" hidden="false" customHeight="true" outlineLevel="0" collapsed="false">
      <c r="A8287" s="1" t="n">
        <v>8286</v>
      </c>
      <c r="B8287" s="1" t="n">
        <v>2</v>
      </c>
      <c r="C8287" s="1" t="n">
        <v>1724</v>
      </c>
      <c r="D8287" s="1" t="s">
        <v>15338</v>
      </c>
      <c r="E8287" s="1" t="n">
        <v>233</v>
      </c>
      <c r="F8287" s="1" t="n">
        <v>66</v>
      </c>
      <c r="G8287" s="1" t="n">
        <v>1499.16</v>
      </c>
      <c r="H8287" s="4" t="n">
        <v>46089.6009389005</v>
      </c>
      <c r="I82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8286BT11115721724233661499.1646089.6009389005</v>
      </c>
      <c r="J8287" s="1" t="n">
        <f aca="false">COUNTIF(I:I, $I8287)</f>
        <v>1</v>
      </c>
      <c r="K8287" s="1" t="str">
        <f aca="false">IF(ISNA(VLOOKUP(Table4[product_id], tblProducts[], tblProducts[product_name],FALSE() )), "Invalid", "Valid")</f>
        <v>Valid</v>
      </c>
      <c r="L8287" s="5" t="str">
        <f aca="false">IF(ISNA(VLOOKUP(Table4[[#This Row],[warehouse_id]], tblwhouse[], tblwhouse[warehouse_name],FALSE() )), "Invalid", "Valid")</f>
        <v>Valid</v>
      </c>
    </row>
    <row r="8288" customFormat="false" ht="15" hidden="false" customHeight="true" outlineLevel="0" collapsed="false">
      <c r="A8288" s="1" t="n">
        <v>8287</v>
      </c>
      <c r="B8288" s="1" t="n">
        <v>4</v>
      </c>
      <c r="C8288" s="1" t="n">
        <v>2210</v>
      </c>
      <c r="D8288" s="1" t="s">
        <v>15339</v>
      </c>
      <c r="E8288" s="1" t="n">
        <v>406</v>
      </c>
      <c r="F8288" s="1" t="n">
        <v>31</v>
      </c>
      <c r="G8288" s="1" t="n">
        <v>746.78</v>
      </c>
      <c r="H8288" s="4" t="n">
        <v>46014.6009389005</v>
      </c>
      <c r="I82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8287BT8716254221040631746.7846014.6009389005</v>
      </c>
      <c r="J8288" s="1" t="n">
        <f aca="false">COUNTIF(I:I, $I8288)</f>
        <v>1</v>
      </c>
      <c r="K8288" s="1" t="str">
        <f aca="false">IF(ISNA(VLOOKUP(Table4[product_id], tblProducts[], tblProducts[product_name],FALSE() )), "Invalid", "Valid")</f>
        <v>Valid</v>
      </c>
      <c r="L8288" s="5" t="str">
        <f aca="false">IF(ISNA(VLOOKUP(Table4[[#This Row],[warehouse_id]], tblwhouse[], tblwhouse[warehouse_name],FALSE() )), "Invalid", "Valid")</f>
        <v>Valid</v>
      </c>
    </row>
    <row r="8289" customFormat="false" ht="15" hidden="false" customHeight="true" outlineLevel="0" collapsed="false">
      <c r="A8289" s="1" t="n">
        <v>8288</v>
      </c>
      <c r="B8289" s="1" t="n">
        <v>2</v>
      </c>
      <c r="C8289" s="1" t="n">
        <v>1530</v>
      </c>
      <c r="D8289" s="1" t="s">
        <v>15340</v>
      </c>
      <c r="E8289" s="1" t="n">
        <v>465</v>
      </c>
      <c r="F8289" s="1" t="n">
        <v>43</v>
      </c>
      <c r="G8289" s="1" t="n">
        <v>1304.73</v>
      </c>
      <c r="H8289" s="4" t="n">
        <v>46129.6009389005</v>
      </c>
      <c r="I82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8288BT21826221530465431304.7346129.6009389005</v>
      </c>
      <c r="J8289" s="1" t="n">
        <f aca="false">COUNTIF(I:I, $I8289)</f>
        <v>1</v>
      </c>
      <c r="K8289" s="1" t="str">
        <f aca="false">IF(ISNA(VLOOKUP(Table4[product_id], tblProducts[], tblProducts[product_name],FALSE() )), "Invalid", "Valid")</f>
        <v>Valid</v>
      </c>
      <c r="L8289" s="5" t="str">
        <f aca="false">IF(ISNA(VLOOKUP(Table4[[#This Row],[warehouse_id]], tblwhouse[], tblwhouse[warehouse_name],FALSE() )), "Invalid", "Valid")</f>
        <v>Valid</v>
      </c>
    </row>
    <row r="8290" customFormat="false" ht="15" hidden="false" customHeight="true" outlineLevel="0" collapsed="false">
      <c r="A8290" s="1" t="n">
        <v>8289</v>
      </c>
      <c r="B8290" s="1" t="n">
        <v>2</v>
      </c>
      <c r="C8290" s="1" t="n">
        <v>2564</v>
      </c>
      <c r="D8290" s="1" t="s">
        <v>15341</v>
      </c>
      <c r="E8290" s="1" t="n">
        <v>199</v>
      </c>
      <c r="F8290" s="1" t="n">
        <v>61</v>
      </c>
      <c r="G8290" s="1" t="n">
        <v>295.9</v>
      </c>
      <c r="H8290" s="4" t="n">
        <v>46167.6009389005</v>
      </c>
      <c r="I82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8289BT1026942256419961295.946167.6009389005</v>
      </c>
      <c r="J8290" s="1" t="n">
        <f aca="false">COUNTIF(I:I, $I8290)</f>
        <v>1</v>
      </c>
      <c r="K8290" s="1" t="str">
        <f aca="false">IF(ISNA(VLOOKUP(Table4[product_id], tblProducts[], tblProducts[product_name],FALSE() )), "Invalid", "Valid")</f>
        <v>Valid</v>
      </c>
      <c r="L8290" s="5" t="str">
        <f aca="false">IF(ISNA(VLOOKUP(Table4[[#This Row],[warehouse_id]], tblwhouse[], tblwhouse[warehouse_name],FALSE() )), "Invalid", "Valid")</f>
        <v>Valid</v>
      </c>
    </row>
    <row r="8291" customFormat="false" ht="15" hidden="false" customHeight="true" outlineLevel="0" collapsed="false">
      <c r="A8291" s="1" t="n">
        <v>8290</v>
      </c>
      <c r="B8291" s="1" t="n">
        <v>2</v>
      </c>
      <c r="C8291" s="1" t="n">
        <v>482</v>
      </c>
      <c r="D8291" s="1" t="s">
        <v>15342</v>
      </c>
      <c r="E8291" s="1" t="n">
        <v>395</v>
      </c>
      <c r="F8291" s="1" t="n">
        <v>52</v>
      </c>
      <c r="G8291" s="1" t="n">
        <v>951</v>
      </c>
      <c r="H8291" s="4" t="n">
        <v>45916.6009389005</v>
      </c>
      <c r="I82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8290BT54773724823955295145916.6009389005</v>
      </c>
      <c r="J8291" s="1" t="n">
        <f aca="false">COUNTIF(I:I, $I8291)</f>
        <v>1</v>
      </c>
      <c r="K8291" s="1" t="str">
        <f aca="false">IF(ISNA(VLOOKUP(Table4[product_id], tblProducts[], tblProducts[product_name],FALSE() )), "Invalid", "Valid")</f>
        <v>Valid</v>
      </c>
      <c r="L8291" s="5" t="str">
        <f aca="false">IF(ISNA(VLOOKUP(Table4[[#This Row],[warehouse_id]], tblwhouse[], tblwhouse[warehouse_name],FALSE() )), "Invalid", "Valid")</f>
        <v>Valid</v>
      </c>
    </row>
    <row r="8292" customFormat="false" ht="15" hidden="false" customHeight="true" outlineLevel="0" collapsed="false">
      <c r="A8292" s="1" t="n">
        <v>8291</v>
      </c>
      <c r="B8292" s="1" t="n">
        <v>3</v>
      </c>
      <c r="C8292" s="1" t="n">
        <v>2567</v>
      </c>
      <c r="D8292" s="1" t="s">
        <v>15343</v>
      </c>
      <c r="E8292" s="1" t="n">
        <v>269</v>
      </c>
      <c r="F8292" s="1" t="n">
        <v>68</v>
      </c>
      <c r="G8292" s="1" t="n">
        <v>1394.57</v>
      </c>
      <c r="H8292" s="4" t="n">
        <v>46195.6009389005</v>
      </c>
      <c r="I82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8291BT52554632567269681394.5746195.6009389005</v>
      </c>
      <c r="J8292" s="1" t="n">
        <f aca="false">COUNTIF(I:I, $I8292)</f>
        <v>1</v>
      </c>
      <c r="K8292" s="1" t="str">
        <f aca="false">IF(ISNA(VLOOKUP(Table4[product_id], tblProducts[], tblProducts[product_name],FALSE() )), "Invalid", "Valid")</f>
        <v>Valid</v>
      </c>
      <c r="L8292" s="5" t="str">
        <f aca="false">IF(ISNA(VLOOKUP(Table4[[#This Row],[warehouse_id]], tblwhouse[], tblwhouse[warehouse_name],FALSE() )), "Invalid", "Valid")</f>
        <v>Valid</v>
      </c>
    </row>
    <row r="8293" customFormat="false" ht="15" hidden="false" customHeight="true" outlineLevel="0" collapsed="false">
      <c r="A8293" s="1" t="n">
        <v>8292</v>
      </c>
      <c r="B8293" s="1" t="n">
        <v>1</v>
      </c>
      <c r="C8293" s="1" t="n">
        <v>1394</v>
      </c>
      <c r="D8293" s="1" t="s">
        <v>15344</v>
      </c>
      <c r="E8293" s="1" t="n">
        <v>275</v>
      </c>
      <c r="F8293" s="1" t="n">
        <v>70</v>
      </c>
      <c r="G8293" s="1" t="n">
        <v>469.75</v>
      </c>
      <c r="H8293" s="4" t="n">
        <v>46170.6009389005</v>
      </c>
      <c r="I82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8292BT4467161139427570469.7546170.6009389005</v>
      </c>
      <c r="J8293" s="1" t="n">
        <f aca="false">COUNTIF(I:I, $I8293)</f>
        <v>1</v>
      </c>
      <c r="K8293" s="1" t="str">
        <f aca="false">IF(ISNA(VLOOKUP(Table4[product_id], tblProducts[], tblProducts[product_name],FALSE() )), "Invalid", "Valid")</f>
        <v>Valid</v>
      </c>
      <c r="L8293" s="5" t="str">
        <f aca="false">IF(ISNA(VLOOKUP(Table4[[#This Row],[warehouse_id]], tblwhouse[], tblwhouse[warehouse_name],FALSE() )), "Invalid", "Valid")</f>
        <v>Valid</v>
      </c>
    </row>
    <row r="8294" customFormat="false" ht="15" hidden="false" customHeight="true" outlineLevel="0" collapsed="false">
      <c r="A8294" s="1" t="n">
        <v>8293</v>
      </c>
      <c r="B8294" s="1" t="n">
        <v>1</v>
      </c>
      <c r="C8294" s="1" t="n">
        <v>1220</v>
      </c>
      <c r="D8294" s="1" t="s">
        <v>15345</v>
      </c>
      <c r="E8294" s="1" t="n">
        <v>479</v>
      </c>
      <c r="F8294" s="1" t="n">
        <v>26</v>
      </c>
      <c r="G8294" s="1" t="n">
        <v>863.75</v>
      </c>
      <c r="H8294" s="4" t="n">
        <v>45981.600938912</v>
      </c>
      <c r="I82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8293BT3361561122047926863.7545981.600938912</v>
      </c>
      <c r="J8294" s="1" t="n">
        <f aca="false">COUNTIF(I:I, $I8294)</f>
        <v>1</v>
      </c>
      <c r="K8294" s="1" t="str">
        <f aca="false">IF(ISNA(VLOOKUP(Table4[product_id], tblProducts[], tblProducts[product_name],FALSE() )), "Invalid", "Valid")</f>
        <v>Valid</v>
      </c>
      <c r="L8294" s="5" t="str">
        <f aca="false">IF(ISNA(VLOOKUP(Table4[[#This Row],[warehouse_id]], tblwhouse[], tblwhouse[warehouse_name],FALSE() )), "Invalid", "Valid")</f>
        <v>Valid</v>
      </c>
    </row>
    <row r="8295" customFormat="false" ht="15" hidden="false" customHeight="true" outlineLevel="0" collapsed="false">
      <c r="A8295" s="1" t="n">
        <v>8294</v>
      </c>
      <c r="B8295" s="1" t="n">
        <v>2</v>
      </c>
      <c r="C8295" s="1" t="n">
        <v>1719</v>
      </c>
      <c r="D8295" s="1" t="s">
        <v>15346</v>
      </c>
      <c r="E8295" s="1" t="n">
        <v>270</v>
      </c>
      <c r="F8295" s="1" t="n">
        <v>78</v>
      </c>
      <c r="G8295" s="1" t="n">
        <v>499.24</v>
      </c>
      <c r="H8295" s="4" t="n">
        <v>46006.600938912</v>
      </c>
      <c r="I82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8294BT2189732171927078499.2446006.600938912</v>
      </c>
      <c r="J8295" s="1" t="n">
        <f aca="false">COUNTIF(I:I, $I8295)</f>
        <v>1</v>
      </c>
      <c r="K8295" s="1" t="str">
        <f aca="false">IF(ISNA(VLOOKUP(Table4[product_id], tblProducts[], tblProducts[product_name],FALSE() )), "Invalid", "Valid")</f>
        <v>Valid</v>
      </c>
      <c r="L8295" s="5" t="str">
        <f aca="false">IF(ISNA(VLOOKUP(Table4[[#This Row],[warehouse_id]], tblwhouse[], tblwhouse[warehouse_name],FALSE() )), "Invalid", "Valid")</f>
        <v>Valid</v>
      </c>
    </row>
    <row r="8296" customFormat="false" ht="15" hidden="false" customHeight="true" outlineLevel="0" collapsed="false">
      <c r="A8296" s="1" t="n">
        <v>8295</v>
      </c>
      <c r="B8296" s="1" t="n">
        <v>4</v>
      </c>
      <c r="C8296" s="1" t="n">
        <v>2416</v>
      </c>
      <c r="D8296" s="1" t="s">
        <v>15347</v>
      </c>
      <c r="E8296" s="1" t="n">
        <v>423</v>
      </c>
      <c r="F8296" s="1" t="n">
        <v>59</v>
      </c>
      <c r="G8296" s="1" t="n">
        <v>652.56</v>
      </c>
      <c r="H8296" s="4" t="n">
        <v>45982.600938912</v>
      </c>
      <c r="I82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8295BT5073024241642359652.5645982.600938912</v>
      </c>
      <c r="J8296" s="1" t="n">
        <f aca="false">COUNTIF(I:I, $I8296)</f>
        <v>1</v>
      </c>
      <c r="K8296" s="1" t="str">
        <f aca="false">IF(ISNA(VLOOKUP(Table4[product_id], tblProducts[], tblProducts[product_name],FALSE() )), "Invalid", "Valid")</f>
        <v>Valid</v>
      </c>
      <c r="L8296" s="5" t="str">
        <f aca="false">IF(ISNA(VLOOKUP(Table4[[#This Row],[warehouse_id]], tblwhouse[], tblwhouse[warehouse_name],FALSE() )), "Invalid", "Valid")</f>
        <v>Valid</v>
      </c>
    </row>
    <row r="8297" customFormat="false" ht="15" hidden="false" customHeight="true" outlineLevel="0" collapsed="false">
      <c r="A8297" s="1" t="n">
        <v>8296</v>
      </c>
      <c r="B8297" s="1" t="n">
        <v>3</v>
      </c>
      <c r="C8297" s="1" t="n">
        <v>681</v>
      </c>
      <c r="D8297" s="1" t="s">
        <v>15348</v>
      </c>
      <c r="E8297" s="1" t="n">
        <v>298</v>
      </c>
      <c r="F8297" s="1" t="n">
        <v>78</v>
      </c>
      <c r="G8297" s="1" t="n">
        <v>689.36</v>
      </c>
      <c r="H8297" s="4" t="n">
        <v>46185.600938912</v>
      </c>
      <c r="I82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8296BT385349368129878689.3646185.600938912</v>
      </c>
      <c r="J8297" s="1" t="n">
        <f aca="false">COUNTIF(I:I, $I8297)</f>
        <v>1</v>
      </c>
      <c r="K8297" s="1" t="str">
        <f aca="false">IF(ISNA(VLOOKUP(Table4[product_id], tblProducts[], tblProducts[product_name],FALSE() )), "Invalid", "Valid")</f>
        <v>Valid</v>
      </c>
      <c r="L8297" s="5" t="str">
        <f aca="false">IF(ISNA(VLOOKUP(Table4[[#This Row],[warehouse_id]], tblwhouse[], tblwhouse[warehouse_name],FALSE() )), "Invalid", "Valid")</f>
        <v>Valid</v>
      </c>
    </row>
    <row r="8298" customFormat="false" ht="15" hidden="false" customHeight="true" outlineLevel="0" collapsed="false">
      <c r="A8298" s="1" t="n">
        <v>8297</v>
      </c>
      <c r="B8298" s="1" t="n">
        <v>3</v>
      </c>
      <c r="C8298" s="1" t="n">
        <v>2745</v>
      </c>
      <c r="D8298" s="1" t="s">
        <v>15349</v>
      </c>
      <c r="E8298" s="1" t="n">
        <v>426</v>
      </c>
      <c r="F8298" s="1" t="n">
        <v>45</v>
      </c>
      <c r="G8298" s="1" t="n">
        <v>1415.59</v>
      </c>
      <c r="H8298" s="4" t="n">
        <v>45869.600938912</v>
      </c>
      <c r="I82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8297BT45566332745426451415.5945869.600938912</v>
      </c>
      <c r="J8298" s="1" t="n">
        <f aca="false">COUNTIF(I:I, $I8298)</f>
        <v>1</v>
      </c>
      <c r="K8298" s="1" t="str">
        <f aca="false">IF(ISNA(VLOOKUP(Table4[product_id], tblProducts[], tblProducts[product_name],FALSE() )), "Invalid", "Valid")</f>
        <v>Valid</v>
      </c>
      <c r="L8298" s="5" t="str">
        <f aca="false">IF(ISNA(VLOOKUP(Table4[[#This Row],[warehouse_id]], tblwhouse[], tblwhouse[warehouse_name],FALSE() )), "Invalid", "Valid")</f>
        <v>Valid</v>
      </c>
    </row>
    <row r="8299" customFormat="false" ht="15" hidden="false" customHeight="true" outlineLevel="0" collapsed="false">
      <c r="A8299" s="1" t="n">
        <v>8298</v>
      </c>
      <c r="B8299" s="1" t="n">
        <v>3</v>
      </c>
      <c r="C8299" s="1" t="n">
        <v>2056</v>
      </c>
      <c r="D8299" s="1" t="s">
        <v>15350</v>
      </c>
      <c r="E8299" s="1" t="n">
        <v>55</v>
      </c>
      <c r="F8299" s="1" t="n">
        <v>71</v>
      </c>
      <c r="G8299" s="1" t="n">
        <v>697.07</v>
      </c>
      <c r="H8299" s="4" t="n">
        <v>46106.600938912</v>
      </c>
      <c r="I82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8298BT374257320565571697.0746106.600938912</v>
      </c>
      <c r="J8299" s="1" t="n">
        <f aca="false">COUNTIF(I:I, $I8299)</f>
        <v>1</v>
      </c>
      <c r="K8299" s="1" t="str">
        <f aca="false">IF(ISNA(VLOOKUP(Table4[product_id], tblProducts[], tblProducts[product_name],FALSE() )), "Invalid", "Valid")</f>
        <v>Valid</v>
      </c>
      <c r="L8299" s="5" t="str">
        <f aca="false">IF(ISNA(VLOOKUP(Table4[[#This Row],[warehouse_id]], tblwhouse[], tblwhouse[warehouse_name],FALSE() )), "Invalid", "Valid")</f>
        <v>Valid</v>
      </c>
    </row>
    <row r="8300" customFormat="false" ht="15" hidden="false" customHeight="true" outlineLevel="0" collapsed="false">
      <c r="A8300" s="1" t="n">
        <v>8299</v>
      </c>
      <c r="B8300" s="1" t="n">
        <v>2</v>
      </c>
      <c r="C8300" s="1" t="n">
        <v>2787</v>
      </c>
      <c r="D8300" s="1" t="s">
        <v>15351</v>
      </c>
      <c r="E8300" s="1" t="n">
        <v>324</v>
      </c>
      <c r="F8300" s="1" t="n">
        <v>35</v>
      </c>
      <c r="G8300" s="1" t="n">
        <v>411.55</v>
      </c>
      <c r="H8300" s="4" t="n">
        <v>46192.600938912</v>
      </c>
      <c r="I83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8299BT5453612278732435411.5546192.600938912</v>
      </c>
      <c r="J8300" s="1" t="n">
        <f aca="false">COUNTIF(I:I, $I8300)</f>
        <v>1</v>
      </c>
      <c r="K8300" s="1" t="str">
        <f aca="false">IF(ISNA(VLOOKUP(Table4[product_id], tblProducts[], tblProducts[product_name],FALSE() )), "Invalid", "Valid")</f>
        <v>Valid</v>
      </c>
      <c r="L8300" s="5" t="str">
        <f aca="false">IF(ISNA(VLOOKUP(Table4[[#This Row],[warehouse_id]], tblwhouse[], tblwhouse[warehouse_name],FALSE() )), "Invalid", "Valid")</f>
        <v>Valid</v>
      </c>
    </row>
    <row r="8301" customFormat="false" ht="15" hidden="false" customHeight="true" outlineLevel="0" collapsed="false">
      <c r="A8301" s="1" t="n">
        <v>8300</v>
      </c>
      <c r="B8301" s="1" t="n">
        <v>4</v>
      </c>
      <c r="C8301" s="1" t="n">
        <v>207</v>
      </c>
      <c r="D8301" s="1" t="s">
        <v>9754</v>
      </c>
      <c r="E8301" s="1" t="n">
        <v>133</v>
      </c>
      <c r="F8301" s="1" t="n">
        <v>37</v>
      </c>
      <c r="G8301" s="1" t="n">
        <v>788.87</v>
      </c>
      <c r="H8301" s="4" t="n">
        <v>46152.600938912</v>
      </c>
      <c r="I83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8300BT968320420713337788.8746152.600938912</v>
      </c>
      <c r="J8301" s="1" t="n">
        <f aca="false">COUNTIF(I:I, $I8301)</f>
        <v>1</v>
      </c>
      <c r="K8301" s="1" t="str">
        <f aca="false">IF(ISNA(VLOOKUP(Table4[product_id], tblProducts[], tblProducts[product_name],FALSE() )), "Invalid", "Valid")</f>
        <v>Valid</v>
      </c>
      <c r="L8301" s="5" t="str">
        <f aca="false">IF(ISNA(VLOOKUP(Table4[[#This Row],[warehouse_id]], tblwhouse[], tblwhouse[warehouse_name],FALSE() )), "Invalid", "Valid")</f>
        <v>Valid</v>
      </c>
    </row>
    <row r="8302" customFormat="false" ht="15" hidden="false" customHeight="true" outlineLevel="0" collapsed="false">
      <c r="A8302" s="1" t="n">
        <v>8301</v>
      </c>
      <c r="B8302" s="1" t="n">
        <v>1</v>
      </c>
      <c r="C8302" s="1" t="n">
        <v>2640</v>
      </c>
      <c r="D8302" s="1" t="s">
        <v>15352</v>
      </c>
      <c r="E8302" s="1" t="n">
        <v>481</v>
      </c>
      <c r="F8302" s="1" t="n">
        <v>61</v>
      </c>
      <c r="G8302" s="1" t="n">
        <v>726.21</v>
      </c>
      <c r="H8302" s="4" t="n">
        <v>46120.600938912</v>
      </c>
      <c r="I83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8301BT9396261264048161726.2146120.600938912</v>
      </c>
      <c r="J8302" s="1" t="n">
        <f aca="false">COUNTIF(I:I, $I8302)</f>
        <v>1</v>
      </c>
      <c r="K8302" s="1" t="str">
        <f aca="false">IF(ISNA(VLOOKUP(Table4[product_id], tblProducts[], tblProducts[product_name],FALSE() )), "Invalid", "Valid")</f>
        <v>Valid</v>
      </c>
      <c r="L8302" s="5" t="str">
        <f aca="false">IF(ISNA(VLOOKUP(Table4[[#This Row],[warehouse_id]], tblwhouse[], tblwhouse[warehouse_name],FALSE() )), "Invalid", "Valid")</f>
        <v>Valid</v>
      </c>
    </row>
    <row r="8303" customFormat="false" ht="15" hidden="false" customHeight="true" outlineLevel="0" collapsed="false">
      <c r="A8303" s="1" t="n">
        <v>8302</v>
      </c>
      <c r="B8303" s="1" t="n">
        <v>1</v>
      </c>
      <c r="C8303" s="1" t="n">
        <v>1048</v>
      </c>
      <c r="D8303" s="1" t="s">
        <v>15353</v>
      </c>
      <c r="E8303" s="1" t="n">
        <v>426</v>
      </c>
      <c r="F8303" s="1" t="n">
        <v>76</v>
      </c>
      <c r="G8303" s="1" t="n">
        <v>675.25</v>
      </c>
      <c r="H8303" s="4" t="n">
        <v>46032.600938912</v>
      </c>
      <c r="I83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8302BT4376011104842676675.2546032.600938912</v>
      </c>
      <c r="J8303" s="1" t="n">
        <f aca="false">COUNTIF(I:I, $I8303)</f>
        <v>1</v>
      </c>
      <c r="K8303" s="1" t="str">
        <f aca="false">IF(ISNA(VLOOKUP(Table4[product_id], tblProducts[], tblProducts[product_name],FALSE() )), "Invalid", "Valid")</f>
        <v>Valid</v>
      </c>
      <c r="L8303" s="5" t="str">
        <f aca="false">IF(ISNA(VLOOKUP(Table4[[#This Row],[warehouse_id]], tblwhouse[], tblwhouse[warehouse_name],FALSE() )), "Invalid", "Valid")</f>
        <v>Valid</v>
      </c>
    </row>
    <row r="8304" customFormat="false" ht="15" hidden="false" customHeight="true" outlineLevel="0" collapsed="false">
      <c r="A8304" s="1" t="n">
        <v>8303</v>
      </c>
      <c r="B8304" s="1" t="n">
        <v>3</v>
      </c>
      <c r="C8304" s="1" t="n">
        <v>1657</v>
      </c>
      <c r="D8304" s="1" t="s">
        <v>15354</v>
      </c>
      <c r="E8304" s="1" t="n">
        <v>343</v>
      </c>
      <c r="F8304" s="1" t="n">
        <v>71</v>
      </c>
      <c r="G8304" s="1" t="n">
        <v>945.84</v>
      </c>
      <c r="H8304" s="4" t="n">
        <v>46154.600938912</v>
      </c>
      <c r="I83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8303BT1662563165734371945.8446154.600938912</v>
      </c>
      <c r="J8304" s="1" t="n">
        <f aca="false">COUNTIF(I:I, $I8304)</f>
        <v>1</v>
      </c>
      <c r="K8304" s="1" t="str">
        <f aca="false">IF(ISNA(VLOOKUP(Table4[product_id], tblProducts[], tblProducts[product_name],FALSE() )), "Invalid", "Valid")</f>
        <v>Valid</v>
      </c>
      <c r="L8304" s="5" t="str">
        <f aca="false">IF(ISNA(VLOOKUP(Table4[[#This Row],[warehouse_id]], tblwhouse[], tblwhouse[warehouse_name],FALSE() )), "Invalid", "Valid")</f>
        <v>Valid</v>
      </c>
    </row>
    <row r="8305" customFormat="false" ht="15" hidden="false" customHeight="true" outlineLevel="0" collapsed="false">
      <c r="A8305" s="1" t="n">
        <v>8304</v>
      </c>
      <c r="B8305" s="1" t="n">
        <v>3</v>
      </c>
      <c r="C8305" s="1" t="n">
        <v>2067</v>
      </c>
      <c r="D8305" s="1" t="s">
        <v>15355</v>
      </c>
      <c r="E8305" s="1" t="n">
        <v>61</v>
      </c>
      <c r="F8305" s="1" t="n">
        <v>80</v>
      </c>
      <c r="G8305" s="1" t="n">
        <v>218.78</v>
      </c>
      <c r="H8305" s="4" t="n">
        <v>46136.600938912</v>
      </c>
      <c r="I83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8304BT512994320676180218.7846136.600938912</v>
      </c>
      <c r="J8305" s="1" t="n">
        <f aca="false">COUNTIF(I:I, $I8305)</f>
        <v>1</v>
      </c>
      <c r="K8305" s="1" t="str">
        <f aca="false">IF(ISNA(VLOOKUP(Table4[product_id], tblProducts[], tblProducts[product_name],FALSE() )), "Invalid", "Valid")</f>
        <v>Valid</v>
      </c>
      <c r="L8305" s="5" t="str">
        <f aca="false">IF(ISNA(VLOOKUP(Table4[[#This Row],[warehouse_id]], tblwhouse[], tblwhouse[warehouse_name],FALSE() )), "Invalid", "Valid")</f>
        <v>Valid</v>
      </c>
    </row>
    <row r="8306" customFormat="false" ht="15" hidden="false" customHeight="true" outlineLevel="0" collapsed="false">
      <c r="A8306" s="1" t="n">
        <v>8305</v>
      </c>
      <c r="B8306" s="1" t="n">
        <v>1</v>
      </c>
      <c r="C8306" s="1" t="n">
        <v>692</v>
      </c>
      <c r="D8306" s="1" t="s">
        <v>15356</v>
      </c>
      <c r="E8306" s="1" t="n">
        <v>241</v>
      </c>
      <c r="F8306" s="1" t="n">
        <v>37</v>
      </c>
      <c r="G8306" s="1" t="n">
        <v>625.78</v>
      </c>
      <c r="H8306" s="4" t="n">
        <v>45996.600938912</v>
      </c>
      <c r="I83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8305BT986689169224137625.7845996.600938912</v>
      </c>
      <c r="J8306" s="1" t="n">
        <f aca="false">COUNTIF(I:I, $I8306)</f>
        <v>1</v>
      </c>
      <c r="K8306" s="1" t="str">
        <f aca="false">IF(ISNA(VLOOKUP(Table4[product_id], tblProducts[], tblProducts[product_name],FALSE() )), "Invalid", "Valid")</f>
        <v>Valid</v>
      </c>
      <c r="L8306" s="5" t="str">
        <f aca="false">IF(ISNA(VLOOKUP(Table4[[#This Row],[warehouse_id]], tblwhouse[], tblwhouse[warehouse_name],FALSE() )), "Invalid", "Valid")</f>
        <v>Valid</v>
      </c>
    </row>
    <row r="8307" customFormat="false" ht="15" hidden="false" customHeight="true" outlineLevel="0" collapsed="false">
      <c r="A8307" s="1" t="n">
        <v>8306</v>
      </c>
      <c r="B8307" s="1" t="n">
        <v>1</v>
      </c>
      <c r="C8307" s="1" t="n">
        <v>2091</v>
      </c>
      <c r="D8307" s="1" t="s">
        <v>15357</v>
      </c>
      <c r="E8307" s="1" t="n">
        <v>419</v>
      </c>
      <c r="F8307" s="1" t="n">
        <v>76</v>
      </c>
      <c r="G8307" s="1" t="n">
        <v>898.54</v>
      </c>
      <c r="H8307" s="4" t="n">
        <v>45874.600938912</v>
      </c>
      <c r="I83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8306BT8080891209141976898.5445874.600938912</v>
      </c>
      <c r="J8307" s="1" t="n">
        <f aca="false">COUNTIF(I:I, $I8307)</f>
        <v>1</v>
      </c>
      <c r="K8307" s="1" t="str">
        <f aca="false">IF(ISNA(VLOOKUP(Table4[product_id], tblProducts[], tblProducts[product_name],FALSE() )), "Invalid", "Valid")</f>
        <v>Valid</v>
      </c>
      <c r="L8307" s="5" t="str">
        <f aca="false">IF(ISNA(VLOOKUP(Table4[[#This Row],[warehouse_id]], tblwhouse[], tblwhouse[warehouse_name],FALSE() )), "Invalid", "Valid")</f>
        <v>Valid</v>
      </c>
    </row>
    <row r="8308" customFormat="false" ht="15" hidden="false" customHeight="true" outlineLevel="0" collapsed="false">
      <c r="A8308" s="1" t="n">
        <v>8307</v>
      </c>
      <c r="B8308" s="1" t="n">
        <v>3</v>
      </c>
      <c r="C8308" s="1" t="n">
        <v>1563</v>
      </c>
      <c r="D8308" s="1" t="s">
        <v>15358</v>
      </c>
      <c r="E8308" s="1" t="n">
        <v>406</v>
      </c>
      <c r="F8308" s="1" t="n">
        <v>78</v>
      </c>
      <c r="G8308" s="1" t="n">
        <v>1309.67</v>
      </c>
      <c r="H8308" s="4" t="n">
        <v>46026.600938912</v>
      </c>
      <c r="I83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8307BT58540331563406781309.6746026.600938912</v>
      </c>
      <c r="J8308" s="1" t="n">
        <f aca="false">COUNTIF(I:I, $I8308)</f>
        <v>1</v>
      </c>
      <c r="K8308" s="1" t="str">
        <f aca="false">IF(ISNA(VLOOKUP(Table4[product_id], tblProducts[], tblProducts[product_name],FALSE() )), "Invalid", "Valid")</f>
        <v>Valid</v>
      </c>
      <c r="L8308" s="5" t="str">
        <f aca="false">IF(ISNA(VLOOKUP(Table4[[#This Row],[warehouse_id]], tblwhouse[], tblwhouse[warehouse_name],FALSE() )), "Invalid", "Valid")</f>
        <v>Valid</v>
      </c>
    </row>
    <row r="8309" customFormat="false" ht="15" hidden="false" customHeight="true" outlineLevel="0" collapsed="false">
      <c r="A8309" s="1" t="n">
        <v>8308</v>
      </c>
      <c r="B8309" s="1" t="n">
        <v>3</v>
      </c>
      <c r="C8309" s="1" t="n">
        <v>1512</v>
      </c>
      <c r="D8309" s="1" t="s">
        <v>15359</v>
      </c>
      <c r="E8309" s="1" t="n">
        <v>463</v>
      </c>
      <c r="F8309" s="1" t="n">
        <v>41</v>
      </c>
      <c r="G8309" s="1" t="n">
        <v>1277.55</v>
      </c>
      <c r="H8309" s="4" t="n">
        <v>46044.600938912</v>
      </c>
      <c r="I83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8308BT27603131512463411277.5546044.600938912</v>
      </c>
      <c r="J8309" s="1" t="n">
        <f aca="false">COUNTIF(I:I, $I8309)</f>
        <v>1</v>
      </c>
      <c r="K8309" s="1" t="str">
        <f aca="false">IF(ISNA(VLOOKUP(Table4[product_id], tblProducts[], tblProducts[product_name],FALSE() )), "Invalid", "Valid")</f>
        <v>Valid</v>
      </c>
      <c r="L8309" s="5" t="str">
        <f aca="false">IF(ISNA(VLOOKUP(Table4[[#This Row],[warehouse_id]], tblwhouse[], tblwhouse[warehouse_name],FALSE() )), "Invalid", "Valid")</f>
        <v>Valid</v>
      </c>
    </row>
    <row r="8310" customFormat="false" ht="15" hidden="false" customHeight="true" outlineLevel="0" collapsed="false">
      <c r="A8310" s="1" t="n">
        <v>8309</v>
      </c>
      <c r="B8310" s="1" t="n">
        <v>3</v>
      </c>
      <c r="C8310" s="1" t="n">
        <v>983</v>
      </c>
      <c r="D8310" s="1" t="s">
        <v>15360</v>
      </c>
      <c r="E8310" s="1" t="n">
        <v>184</v>
      </c>
      <c r="F8310" s="1" t="n">
        <v>61</v>
      </c>
      <c r="G8310" s="1" t="n">
        <v>1115.98</v>
      </c>
      <c r="H8310" s="4" t="n">
        <v>46046.600938912</v>
      </c>
      <c r="I83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8309BT8626233983184611115.9846046.600938912</v>
      </c>
      <c r="J8310" s="1" t="n">
        <f aca="false">COUNTIF(I:I, $I8310)</f>
        <v>1</v>
      </c>
      <c r="K8310" s="1" t="str">
        <f aca="false">IF(ISNA(VLOOKUP(Table4[product_id], tblProducts[], tblProducts[product_name],FALSE() )), "Invalid", "Valid")</f>
        <v>Valid</v>
      </c>
      <c r="L8310" s="5" t="str">
        <f aca="false">IF(ISNA(VLOOKUP(Table4[[#This Row],[warehouse_id]], tblwhouse[], tblwhouse[warehouse_name],FALSE() )), "Invalid", "Valid")</f>
        <v>Valid</v>
      </c>
    </row>
    <row r="8311" customFormat="false" ht="15" hidden="false" customHeight="true" outlineLevel="0" collapsed="false">
      <c r="A8311" s="1" t="n">
        <v>8310</v>
      </c>
      <c r="B8311" s="1" t="n">
        <v>4</v>
      </c>
      <c r="C8311" s="1" t="n">
        <v>993</v>
      </c>
      <c r="D8311" s="1" t="s">
        <v>15361</v>
      </c>
      <c r="E8311" s="1" t="n">
        <v>227</v>
      </c>
      <c r="F8311" s="1" t="n">
        <v>61</v>
      </c>
      <c r="G8311" s="1" t="n">
        <v>696.53</v>
      </c>
      <c r="H8311" s="4" t="n">
        <v>46017.600938912</v>
      </c>
      <c r="I83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8310BT709933499322761696.5346017.600938912</v>
      </c>
      <c r="J8311" s="1" t="n">
        <f aca="false">COUNTIF(I:I, $I8311)</f>
        <v>1</v>
      </c>
      <c r="K8311" s="1" t="str">
        <f aca="false">IF(ISNA(VLOOKUP(Table4[product_id], tblProducts[], tblProducts[product_name],FALSE() )), "Invalid", "Valid")</f>
        <v>Valid</v>
      </c>
      <c r="L8311" s="5" t="str">
        <f aca="false">IF(ISNA(VLOOKUP(Table4[[#This Row],[warehouse_id]], tblwhouse[], tblwhouse[warehouse_name],FALSE() )), "Invalid", "Valid")</f>
        <v>Valid</v>
      </c>
    </row>
    <row r="8312" customFormat="false" ht="15" hidden="false" customHeight="true" outlineLevel="0" collapsed="false">
      <c r="A8312" s="1" t="n">
        <v>8311</v>
      </c>
      <c r="B8312" s="1" t="n">
        <v>3</v>
      </c>
      <c r="C8312" s="1" t="n">
        <v>726</v>
      </c>
      <c r="D8312" s="1" t="s">
        <v>15362</v>
      </c>
      <c r="E8312" s="1" t="n">
        <v>450</v>
      </c>
      <c r="F8312" s="1" t="n">
        <v>22</v>
      </c>
      <c r="G8312" s="1" t="n">
        <v>480.82</v>
      </c>
      <c r="H8312" s="4" t="n">
        <v>45881.600938912</v>
      </c>
      <c r="I83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8311BT590771372645022480.8245881.600938912</v>
      </c>
      <c r="J8312" s="1" t="n">
        <f aca="false">COUNTIF(I:I, $I8312)</f>
        <v>1</v>
      </c>
      <c r="K8312" s="1" t="str">
        <f aca="false">IF(ISNA(VLOOKUP(Table4[product_id], tblProducts[], tblProducts[product_name],FALSE() )), "Invalid", "Valid")</f>
        <v>Valid</v>
      </c>
      <c r="L8312" s="5" t="str">
        <f aca="false">IF(ISNA(VLOOKUP(Table4[[#This Row],[warehouse_id]], tblwhouse[], tblwhouse[warehouse_name],FALSE() )), "Invalid", "Valid")</f>
        <v>Valid</v>
      </c>
    </row>
    <row r="8313" customFormat="false" ht="15" hidden="false" customHeight="true" outlineLevel="0" collapsed="false">
      <c r="A8313" s="1" t="n">
        <v>8312</v>
      </c>
      <c r="B8313" s="1" t="n">
        <v>2</v>
      </c>
      <c r="C8313" s="1" t="n">
        <v>983</v>
      </c>
      <c r="D8313" s="1" t="s">
        <v>15363</v>
      </c>
      <c r="E8313" s="1" t="n">
        <v>22</v>
      </c>
      <c r="F8313" s="1" t="n">
        <v>66</v>
      </c>
      <c r="G8313" s="1" t="n">
        <v>1274.42</v>
      </c>
      <c r="H8313" s="4" t="n">
        <v>46180.600938912</v>
      </c>
      <c r="I83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8312BT820033298322661274.4246180.600938912</v>
      </c>
      <c r="J8313" s="1" t="n">
        <f aca="false">COUNTIF(I:I, $I8313)</f>
        <v>1</v>
      </c>
      <c r="K8313" s="1" t="str">
        <f aca="false">IF(ISNA(VLOOKUP(Table4[product_id], tblProducts[], tblProducts[product_name],FALSE() )), "Invalid", "Valid")</f>
        <v>Valid</v>
      </c>
      <c r="L8313" s="5" t="str">
        <f aca="false">IF(ISNA(VLOOKUP(Table4[[#This Row],[warehouse_id]], tblwhouse[], tblwhouse[warehouse_name],FALSE() )), "Invalid", "Valid")</f>
        <v>Valid</v>
      </c>
    </row>
    <row r="8314" customFormat="false" ht="15" hidden="false" customHeight="true" outlineLevel="0" collapsed="false">
      <c r="A8314" s="1" t="n">
        <v>8313</v>
      </c>
      <c r="B8314" s="1" t="n">
        <v>1</v>
      </c>
      <c r="C8314" s="1" t="n">
        <v>1559</v>
      </c>
      <c r="D8314" s="1" t="s">
        <v>15364</v>
      </c>
      <c r="E8314" s="1" t="n">
        <v>463</v>
      </c>
      <c r="F8314" s="1" t="n">
        <v>52</v>
      </c>
      <c r="G8314" s="1" t="n">
        <v>841.43</v>
      </c>
      <c r="H8314" s="4" t="n">
        <v>45887.600938912</v>
      </c>
      <c r="I83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8313BT8540901155946352841.4345887.600938912</v>
      </c>
      <c r="J8314" s="1" t="n">
        <f aca="false">COUNTIF(I:I, $I8314)</f>
        <v>1</v>
      </c>
      <c r="K8314" s="1" t="str">
        <f aca="false">IF(ISNA(VLOOKUP(Table4[product_id], tblProducts[], tblProducts[product_name],FALSE() )), "Invalid", "Valid")</f>
        <v>Valid</v>
      </c>
      <c r="L8314" s="5" t="str">
        <f aca="false">IF(ISNA(VLOOKUP(Table4[[#This Row],[warehouse_id]], tblwhouse[], tblwhouse[warehouse_name],FALSE() )), "Invalid", "Valid")</f>
        <v>Valid</v>
      </c>
    </row>
    <row r="8315" customFormat="false" ht="15" hidden="false" customHeight="true" outlineLevel="0" collapsed="false">
      <c r="A8315" s="1" t="n">
        <v>8314</v>
      </c>
      <c r="B8315" s="1" t="n">
        <v>3</v>
      </c>
      <c r="C8315" s="1" t="n">
        <v>2234</v>
      </c>
      <c r="D8315" s="1" t="s">
        <v>15365</v>
      </c>
      <c r="E8315" s="1" t="n">
        <v>65</v>
      </c>
      <c r="F8315" s="1" t="n">
        <v>52</v>
      </c>
      <c r="G8315" s="1" t="n">
        <v>1279.55</v>
      </c>
      <c r="H8315" s="4" t="n">
        <v>45905.600938912</v>
      </c>
      <c r="I83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8314BT5342153223465521279.5545905.600938912</v>
      </c>
      <c r="J8315" s="1" t="n">
        <f aca="false">COUNTIF(I:I, $I8315)</f>
        <v>1</v>
      </c>
      <c r="K8315" s="1" t="str">
        <f aca="false">IF(ISNA(VLOOKUP(Table4[product_id], tblProducts[], tblProducts[product_name],FALSE() )), "Invalid", "Valid")</f>
        <v>Valid</v>
      </c>
      <c r="L8315" s="5" t="str">
        <f aca="false">IF(ISNA(VLOOKUP(Table4[[#This Row],[warehouse_id]], tblwhouse[], tblwhouse[warehouse_name],FALSE() )), "Invalid", "Valid")</f>
        <v>Valid</v>
      </c>
    </row>
    <row r="8316" customFormat="false" ht="15" hidden="false" customHeight="true" outlineLevel="0" collapsed="false">
      <c r="A8316" s="1" t="n">
        <v>8315</v>
      </c>
      <c r="B8316" s="1" t="n">
        <v>3</v>
      </c>
      <c r="C8316" s="1" t="n">
        <v>64</v>
      </c>
      <c r="D8316" s="1" t="s">
        <v>15366</v>
      </c>
      <c r="E8316" s="1" t="n">
        <v>325</v>
      </c>
      <c r="F8316" s="1" t="n">
        <v>74</v>
      </c>
      <c r="G8316" s="1" t="n">
        <v>155.83</v>
      </c>
      <c r="H8316" s="4" t="n">
        <v>46199.600938912</v>
      </c>
      <c r="I83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8315BT95040436432574155.8346199.600938912</v>
      </c>
      <c r="J8316" s="1" t="n">
        <f aca="false">COUNTIF(I:I, $I8316)</f>
        <v>1</v>
      </c>
      <c r="K8316" s="1" t="str">
        <f aca="false">IF(ISNA(VLOOKUP(Table4[product_id], tblProducts[], tblProducts[product_name],FALSE() )), "Invalid", "Valid")</f>
        <v>Valid</v>
      </c>
      <c r="L8316" s="5" t="str">
        <f aca="false">IF(ISNA(VLOOKUP(Table4[[#This Row],[warehouse_id]], tblwhouse[], tblwhouse[warehouse_name],FALSE() )), "Invalid", "Valid")</f>
        <v>Valid</v>
      </c>
    </row>
    <row r="8317" customFormat="false" ht="15" hidden="false" customHeight="true" outlineLevel="0" collapsed="false">
      <c r="A8317" s="1" t="n">
        <v>8316</v>
      </c>
      <c r="B8317" s="1" t="n">
        <v>1</v>
      </c>
      <c r="C8317" s="1" t="n">
        <v>322</v>
      </c>
      <c r="D8317" s="1" t="s">
        <v>15367</v>
      </c>
      <c r="E8317" s="1" t="n">
        <v>310</v>
      </c>
      <c r="F8317" s="1" t="n">
        <v>28</v>
      </c>
      <c r="G8317" s="1" t="n">
        <v>449.78</v>
      </c>
      <c r="H8317" s="4" t="n">
        <v>46076.600938912</v>
      </c>
      <c r="I83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8316BT572097132231028449.7846076.600938912</v>
      </c>
      <c r="J8317" s="1" t="n">
        <f aca="false">COUNTIF(I:I, $I8317)</f>
        <v>1</v>
      </c>
      <c r="K8317" s="1" t="str">
        <f aca="false">IF(ISNA(VLOOKUP(Table4[product_id], tblProducts[], tblProducts[product_name],FALSE() )), "Invalid", "Valid")</f>
        <v>Valid</v>
      </c>
      <c r="L8317" s="5" t="str">
        <f aca="false">IF(ISNA(VLOOKUP(Table4[[#This Row],[warehouse_id]], tblwhouse[], tblwhouse[warehouse_name],FALSE() )), "Invalid", "Valid")</f>
        <v>Valid</v>
      </c>
    </row>
    <row r="8318" customFormat="false" ht="15" hidden="false" customHeight="true" outlineLevel="0" collapsed="false">
      <c r="A8318" s="1" t="n">
        <v>8317</v>
      </c>
      <c r="B8318" s="1" t="n">
        <v>1</v>
      </c>
      <c r="C8318" s="1" t="n">
        <v>29</v>
      </c>
      <c r="D8318" s="1" t="s">
        <v>15368</v>
      </c>
      <c r="E8318" s="1" t="n">
        <v>79</v>
      </c>
      <c r="F8318" s="1" t="n">
        <v>39</v>
      </c>
      <c r="G8318" s="1" t="n">
        <v>1303.2</v>
      </c>
      <c r="H8318" s="4" t="n">
        <v>46000.600938912</v>
      </c>
      <c r="I83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8317BT90504612979391303.246000.600938912</v>
      </c>
      <c r="J8318" s="1" t="n">
        <f aca="false">COUNTIF(I:I, $I8318)</f>
        <v>1</v>
      </c>
      <c r="K8318" s="1" t="str">
        <f aca="false">IF(ISNA(VLOOKUP(Table4[product_id], tblProducts[], tblProducts[product_name],FALSE() )), "Invalid", "Valid")</f>
        <v>Valid</v>
      </c>
      <c r="L8318" s="5" t="str">
        <f aca="false">IF(ISNA(VLOOKUP(Table4[[#This Row],[warehouse_id]], tblwhouse[], tblwhouse[warehouse_name],FALSE() )), "Invalid", "Valid")</f>
        <v>Valid</v>
      </c>
    </row>
    <row r="8319" customFormat="false" ht="15" hidden="false" customHeight="true" outlineLevel="0" collapsed="false">
      <c r="A8319" s="1" t="n">
        <v>8318</v>
      </c>
      <c r="B8319" s="1" t="n">
        <v>4</v>
      </c>
      <c r="C8319" s="1" t="n">
        <v>2012</v>
      </c>
      <c r="D8319" s="1" t="s">
        <v>15369</v>
      </c>
      <c r="E8319" s="1" t="n">
        <v>17</v>
      </c>
      <c r="F8319" s="1" t="n">
        <v>28</v>
      </c>
      <c r="G8319" s="1" t="n">
        <v>1117.98</v>
      </c>
      <c r="H8319" s="4" t="n">
        <v>46002.600938912</v>
      </c>
      <c r="I83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8318BT6281004201217281117.9846002.600938912</v>
      </c>
      <c r="J8319" s="1" t="n">
        <f aca="false">COUNTIF(I:I, $I8319)</f>
        <v>1</v>
      </c>
      <c r="K8319" s="1" t="str">
        <f aca="false">IF(ISNA(VLOOKUP(Table4[product_id], tblProducts[], tblProducts[product_name],FALSE() )), "Invalid", "Valid")</f>
        <v>Valid</v>
      </c>
      <c r="L8319" s="5" t="str">
        <f aca="false">IF(ISNA(VLOOKUP(Table4[[#This Row],[warehouse_id]], tblwhouse[], tblwhouse[warehouse_name],FALSE() )), "Invalid", "Valid")</f>
        <v>Valid</v>
      </c>
    </row>
    <row r="8320" customFormat="false" ht="15" hidden="false" customHeight="true" outlineLevel="0" collapsed="false">
      <c r="A8320" s="1" t="n">
        <v>8319</v>
      </c>
      <c r="B8320" s="1" t="n">
        <v>3</v>
      </c>
      <c r="C8320" s="1" t="n">
        <v>2499</v>
      </c>
      <c r="D8320" s="1" t="s">
        <v>15370</v>
      </c>
      <c r="E8320" s="1" t="n">
        <v>24</v>
      </c>
      <c r="F8320" s="1" t="n">
        <v>38</v>
      </c>
      <c r="G8320" s="1" t="n">
        <v>1242.56</v>
      </c>
      <c r="H8320" s="4" t="n">
        <v>46077.600938912</v>
      </c>
      <c r="I83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8319BT6189043249924381242.5646077.600938912</v>
      </c>
      <c r="J8320" s="1" t="n">
        <f aca="false">COUNTIF(I:I, $I8320)</f>
        <v>1</v>
      </c>
      <c r="K8320" s="1" t="str">
        <f aca="false">IF(ISNA(VLOOKUP(Table4[product_id], tblProducts[], tblProducts[product_name],FALSE() )), "Invalid", "Valid")</f>
        <v>Valid</v>
      </c>
      <c r="L8320" s="5" t="str">
        <f aca="false">IF(ISNA(VLOOKUP(Table4[[#This Row],[warehouse_id]], tblwhouse[], tblwhouse[warehouse_name],FALSE() )), "Invalid", "Valid")</f>
        <v>Valid</v>
      </c>
    </row>
    <row r="8321" customFormat="false" ht="15" hidden="false" customHeight="true" outlineLevel="0" collapsed="false">
      <c r="A8321" s="1" t="n">
        <v>8320</v>
      </c>
      <c r="B8321" s="1" t="n">
        <v>2</v>
      </c>
      <c r="C8321" s="1" t="n">
        <v>1293</v>
      </c>
      <c r="D8321" s="1" t="s">
        <v>15371</v>
      </c>
      <c r="E8321" s="1" t="n">
        <v>497</v>
      </c>
      <c r="F8321" s="1" t="n">
        <v>44</v>
      </c>
      <c r="G8321" s="1" t="n">
        <v>311.94</v>
      </c>
      <c r="H8321" s="4" t="n">
        <v>45930.600938912</v>
      </c>
      <c r="I83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8320BT9936462129349744311.9445930.600938912</v>
      </c>
      <c r="J8321" s="1" t="n">
        <f aca="false">COUNTIF(I:I, $I8321)</f>
        <v>1</v>
      </c>
      <c r="K8321" s="1" t="str">
        <f aca="false">IF(ISNA(VLOOKUP(Table4[product_id], tblProducts[], tblProducts[product_name],FALSE() )), "Invalid", "Valid")</f>
        <v>Valid</v>
      </c>
      <c r="L8321" s="5" t="str">
        <f aca="false">IF(ISNA(VLOOKUP(Table4[[#This Row],[warehouse_id]], tblwhouse[], tblwhouse[warehouse_name],FALSE() )), "Invalid", "Valid")</f>
        <v>Valid</v>
      </c>
    </row>
    <row r="8322" customFormat="false" ht="15" hidden="false" customHeight="true" outlineLevel="0" collapsed="false">
      <c r="A8322" s="1" t="n">
        <v>8321</v>
      </c>
      <c r="B8322" s="1" t="n">
        <v>3</v>
      </c>
      <c r="C8322" s="1" t="n">
        <v>526</v>
      </c>
      <c r="D8322" s="1" t="s">
        <v>15372</v>
      </c>
      <c r="E8322" s="1" t="n">
        <v>482</v>
      </c>
      <c r="F8322" s="1" t="n">
        <v>41</v>
      </c>
      <c r="G8322" s="1" t="n">
        <v>248.9</v>
      </c>
      <c r="H8322" s="4" t="n">
        <v>46129.600938912</v>
      </c>
      <c r="I83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8321BT537119352648241248.946129.600938912</v>
      </c>
      <c r="J8322" s="1" t="n">
        <f aca="false">COUNTIF(I:I, $I8322)</f>
        <v>1</v>
      </c>
      <c r="K8322" s="1" t="str">
        <f aca="false">IF(ISNA(VLOOKUP(Table4[product_id], tblProducts[], tblProducts[product_name],FALSE() )), "Invalid", "Valid")</f>
        <v>Valid</v>
      </c>
      <c r="L8322" s="5" t="str">
        <f aca="false">IF(ISNA(VLOOKUP(Table4[[#This Row],[warehouse_id]], tblwhouse[], tblwhouse[warehouse_name],FALSE() )), "Invalid", "Valid")</f>
        <v>Valid</v>
      </c>
    </row>
    <row r="8323" customFormat="false" ht="15" hidden="false" customHeight="true" outlineLevel="0" collapsed="false">
      <c r="A8323" s="1" t="n">
        <v>8322</v>
      </c>
      <c r="B8323" s="1" t="n">
        <v>4</v>
      </c>
      <c r="C8323" s="1" t="n">
        <v>454</v>
      </c>
      <c r="D8323" s="1" t="s">
        <v>15373</v>
      </c>
      <c r="E8323" s="1" t="n">
        <v>18</v>
      </c>
      <c r="F8323" s="1" t="n">
        <v>25</v>
      </c>
      <c r="G8323" s="1" t="n">
        <v>381.72</v>
      </c>
      <c r="H8323" s="4" t="n">
        <v>45958.600938912</v>
      </c>
      <c r="I83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8322BT62039844541825381.7245958.600938912</v>
      </c>
      <c r="J8323" s="1" t="n">
        <f aca="false">COUNTIF(I:I, $I8323)</f>
        <v>1</v>
      </c>
      <c r="K8323" s="1" t="str">
        <f aca="false">IF(ISNA(VLOOKUP(Table4[product_id], tblProducts[], tblProducts[product_name],FALSE() )), "Invalid", "Valid")</f>
        <v>Valid</v>
      </c>
      <c r="L8323" s="5" t="str">
        <f aca="false">IF(ISNA(VLOOKUP(Table4[[#This Row],[warehouse_id]], tblwhouse[], tblwhouse[warehouse_name],FALSE() )), "Invalid", "Valid")</f>
        <v>Valid</v>
      </c>
    </row>
    <row r="8324" customFormat="false" ht="15" hidden="false" customHeight="true" outlineLevel="0" collapsed="false">
      <c r="A8324" s="1" t="n">
        <v>8323</v>
      </c>
      <c r="B8324" s="1" t="n">
        <v>2</v>
      </c>
      <c r="C8324" s="1" t="n">
        <v>159</v>
      </c>
      <c r="D8324" s="1" t="s">
        <v>15374</v>
      </c>
      <c r="E8324" s="1" t="n">
        <v>302</v>
      </c>
      <c r="F8324" s="1" t="n">
        <v>34</v>
      </c>
      <c r="G8324" s="1" t="n">
        <v>436.54</v>
      </c>
      <c r="H8324" s="4" t="n">
        <v>46119.600938912</v>
      </c>
      <c r="I83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8323BT454612215930234436.5446119.600938912</v>
      </c>
      <c r="J8324" s="1" t="n">
        <f aca="false">COUNTIF(I:I, $I8324)</f>
        <v>1</v>
      </c>
      <c r="K8324" s="1" t="str">
        <f aca="false">IF(ISNA(VLOOKUP(Table4[product_id], tblProducts[], tblProducts[product_name],FALSE() )), "Invalid", "Valid")</f>
        <v>Valid</v>
      </c>
      <c r="L8324" s="5" t="str">
        <f aca="false">IF(ISNA(VLOOKUP(Table4[[#This Row],[warehouse_id]], tblwhouse[], tblwhouse[warehouse_name],FALSE() )), "Invalid", "Valid")</f>
        <v>Valid</v>
      </c>
    </row>
    <row r="8325" customFormat="false" ht="15" hidden="false" customHeight="true" outlineLevel="0" collapsed="false">
      <c r="A8325" s="1" t="n">
        <v>8324</v>
      </c>
      <c r="B8325" s="1" t="n">
        <v>3</v>
      </c>
      <c r="C8325" s="1" t="n">
        <v>1717</v>
      </c>
      <c r="D8325" s="1" t="s">
        <v>15375</v>
      </c>
      <c r="E8325" s="1" t="n">
        <v>166</v>
      </c>
      <c r="F8325" s="1" t="n">
        <v>46</v>
      </c>
      <c r="G8325" s="1" t="n">
        <v>1011.74</v>
      </c>
      <c r="H8325" s="4" t="n">
        <v>45865.600938912</v>
      </c>
      <c r="I83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8324BT31789631717166461011.7445865.600938912</v>
      </c>
      <c r="J8325" s="1" t="n">
        <f aca="false">COUNTIF(I:I, $I8325)</f>
        <v>1</v>
      </c>
      <c r="K8325" s="1" t="str">
        <f aca="false">IF(ISNA(VLOOKUP(Table4[product_id], tblProducts[], tblProducts[product_name],FALSE() )), "Invalid", "Valid")</f>
        <v>Valid</v>
      </c>
      <c r="L8325" s="5" t="str">
        <f aca="false">IF(ISNA(VLOOKUP(Table4[[#This Row],[warehouse_id]], tblwhouse[], tblwhouse[warehouse_name],FALSE() )), "Invalid", "Valid")</f>
        <v>Valid</v>
      </c>
    </row>
    <row r="8326" customFormat="false" ht="15" hidden="false" customHeight="true" outlineLevel="0" collapsed="false">
      <c r="A8326" s="1" t="n">
        <v>8325</v>
      </c>
      <c r="B8326" s="1" t="n">
        <v>3</v>
      </c>
      <c r="C8326" s="1" t="n">
        <v>452</v>
      </c>
      <c r="D8326" s="1" t="s">
        <v>15376</v>
      </c>
      <c r="E8326" s="1" t="n">
        <v>339</v>
      </c>
      <c r="F8326" s="1" t="n">
        <v>41</v>
      </c>
      <c r="G8326" s="1" t="n">
        <v>882.63</v>
      </c>
      <c r="H8326" s="4" t="n">
        <v>45931.600938912</v>
      </c>
      <c r="I83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8325BT725268345233941882.6345931.600938912</v>
      </c>
      <c r="J8326" s="1" t="n">
        <f aca="false">COUNTIF(I:I, $I8326)</f>
        <v>1</v>
      </c>
      <c r="K8326" s="1" t="str">
        <f aca="false">IF(ISNA(VLOOKUP(Table4[product_id], tblProducts[], tblProducts[product_name],FALSE() )), "Invalid", "Valid")</f>
        <v>Valid</v>
      </c>
      <c r="L8326" s="5" t="str">
        <f aca="false">IF(ISNA(VLOOKUP(Table4[[#This Row],[warehouse_id]], tblwhouse[], tblwhouse[warehouse_name],FALSE() )), "Invalid", "Valid")</f>
        <v>Valid</v>
      </c>
    </row>
    <row r="8327" customFormat="false" ht="15" hidden="false" customHeight="true" outlineLevel="0" collapsed="false">
      <c r="A8327" s="1" t="n">
        <v>8326</v>
      </c>
      <c r="B8327" s="1" t="n">
        <v>4</v>
      </c>
      <c r="C8327" s="1" t="n">
        <v>404</v>
      </c>
      <c r="D8327" s="1" t="s">
        <v>12793</v>
      </c>
      <c r="E8327" s="1" t="n">
        <v>486</v>
      </c>
      <c r="F8327" s="1" t="n">
        <v>74</v>
      </c>
      <c r="G8327" s="1" t="n">
        <v>686.53</v>
      </c>
      <c r="H8327" s="4" t="n">
        <v>45864.600938912</v>
      </c>
      <c r="I83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8326BT976133440448674686.5345864.600938912</v>
      </c>
      <c r="J8327" s="1" t="n">
        <f aca="false">COUNTIF(I:I, $I8327)</f>
        <v>1</v>
      </c>
      <c r="K8327" s="1" t="str">
        <f aca="false">IF(ISNA(VLOOKUP(Table4[product_id], tblProducts[], tblProducts[product_name],FALSE() )), "Invalid", "Valid")</f>
        <v>Valid</v>
      </c>
      <c r="L8327" s="5" t="str">
        <f aca="false">IF(ISNA(VLOOKUP(Table4[[#This Row],[warehouse_id]], tblwhouse[], tblwhouse[warehouse_name],FALSE() )), "Invalid", "Valid")</f>
        <v>Valid</v>
      </c>
    </row>
    <row r="8328" customFormat="false" ht="15" hidden="false" customHeight="true" outlineLevel="0" collapsed="false">
      <c r="A8328" s="1" t="n">
        <v>8327</v>
      </c>
      <c r="B8328" s="1" t="n">
        <v>2</v>
      </c>
      <c r="C8328" s="1" t="n">
        <v>776</v>
      </c>
      <c r="D8328" s="1" t="s">
        <v>15377</v>
      </c>
      <c r="E8328" s="1" t="n">
        <v>218</v>
      </c>
      <c r="F8328" s="1" t="n">
        <v>67</v>
      </c>
      <c r="G8328" s="1" t="n">
        <v>1487.85</v>
      </c>
      <c r="H8328" s="4" t="n">
        <v>45957.6009389236</v>
      </c>
      <c r="I83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8327BT4786812776218671487.8545957.6009389236</v>
      </c>
      <c r="J8328" s="1" t="n">
        <f aca="false">COUNTIF(I:I, $I8328)</f>
        <v>1</v>
      </c>
      <c r="K8328" s="1" t="str">
        <f aca="false">IF(ISNA(VLOOKUP(Table4[product_id], tblProducts[], tblProducts[product_name],FALSE() )), "Invalid", "Valid")</f>
        <v>Valid</v>
      </c>
      <c r="L8328" s="5" t="str">
        <f aca="false">IF(ISNA(VLOOKUP(Table4[[#This Row],[warehouse_id]], tblwhouse[], tblwhouse[warehouse_name],FALSE() )), "Invalid", "Valid")</f>
        <v>Valid</v>
      </c>
    </row>
    <row r="8329" customFormat="false" ht="15" hidden="false" customHeight="true" outlineLevel="0" collapsed="false">
      <c r="A8329" s="1" t="n">
        <v>8328</v>
      </c>
      <c r="B8329" s="1" t="n">
        <v>1</v>
      </c>
      <c r="C8329" s="1" t="n">
        <v>869</v>
      </c>
      <c r="D8329" s="1" t="s">
        <v>15378</v>
      </c>
      <c r="E8329" s="1" t="n">
        <v>123</v>
      </c>
      <c r="F8329" s="1" t="n">
        <v>50</v>
      </c>
      <c r="G8329" s="1" t="n">
        <v>1148.79</v>
      </c>
      <c r="H8329" s="4" t="n">
        <v>46118.6009389236</v>
      </c>
      <c r="I83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8328BT7283311869123501148.7946118.6009389236</v>
      </c>
      <c r="J8329" s="1" t="n">
        <f aca="false">COUNTIF(I:I, $I8329)</f>
        <v>1</v>
      </c>
      <c r="K8329" s="1" t="str">
        <f aca="false">IF(ISNA(VLOOKUP(Table4[product_id], tblProducts[], tblProducts[product_name],FALSE() )), "Invalid", "Valid")</f>
        <v>Valid</v>
      </c>
      <c r="L8329" s="5" t="str">
        <f aca="false">IF(ISNA(VLOOKUP(Table4[[#This Row],[warehouse_id]], tblwhouse[], tblwhouse[warehouse_name],FALSE() )), "Invalid", "Valid")</f>
        <v>Valid</v>
      </c>
    </row>
    <row r="8330" customFormat="false" ht="15" hidden="false" customHeight="true" outlineLevel="0" collapsed="false">
      <c r="A8330" s="1" t="n">
        <v>8329</v>
      </c>
      <c r="B8330" s="1" t="n">
        <v>1</v>
      </c>
      <c r="C8330" s="1" t="n">
        <v>1855</v>
      </c>
      <c r="D8330" s="1" t="s">
        <v>15379</v>
      </c>
      <c r="E8330" s="1" t="n">
        <v>446</v>
      </c>
      <c r="F8330" s="1" t="n">
        <v>27</v>
      </c>
      <c r="G8330" s="1" t="n">
        <v>1042.02</v>
      </c>
      <c r="H8330" s="4" t="n">
        <v>45962.6009389236</v>
      </c>
      <c r="I83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8329BT75994011855446271042.0245962.6009389236</v>
      </c>
      <c r="J8330" s="1" t="n">
        <f aca="false">COUNTIF(I:I, $I8330)</f>
        <v>1</v>
      </c>
      <c r="K8330" s="1" t="str">
        <f aca="false">IF(ISNA(VLOOKUP(Table4[product_id], tblProducts[], tblProducts[product_name],FALSE() )), "Invalid", "Valid")</f>
        <v>Valid</v>
      </c>
      <c r="L8330" s="5" t="str">
        <f aca="false">IF(ISNA(VLOOKUP(Table4[[#This Row],[warehouse_id]], tblwhouse[], tblwhouse[warehouse_name],FALSE() )), "Invalid", "Valid")</f>
        <v>Valid</v>
      </c>
    </row>
    <row r="8331" customFormat="false" ht="15" hidden="false" customHeight="true" outlineLevel="0" collapsed="false">
      <c r="A8331" s="1" t="n">
        <v>8330</v>
      </c>
      <c r="B8331" s="1" t="n">
        <v>3</v>
      </c>
      <c r="C8331" s="1" t="n">
        <v>1584</v>
      </c>
      <c r="D8331" s="1" t="s">
        <v>15380</v>
      </c>
      <c r="E8331" s="1" t="n">
        <v>210</v>
      </c>
      <c r="F8331" s="1" t="n">
        <v>60</v>
      </c>
      <c r="G8331" s="1" t="n">
        <v>1488.73</v>
      </c>
      <c r="H8331" s="4" t="n">
        <v>46013.6009389236</v>
      </c>
      <c r="I83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8330BT30713731584210601488.7346013.6009389236</v>
      </c>
      <c r="J8331" s="1" t="n">
        <f aca="false">COUNTIF(I:I, $I8331)</f>
        <v>1</v>
      </c>
      <c r="K8331" s="1" t="str">
        <f aca="false">IF(ISNA(VLOOKUP(Table4[product_id], tblProducts[], tblProducts[product_name],FALSE() )), "Invalid", "Valid")</f>
        <v>Valid</v>
      </c>
      <c r="L8331" s="5" t="str">
        <f aca="false">IF(ISNA(VLOOKUP(Table4[[#This Row],[warehouse_id]], tblwhouse[], tblwhouse[warehouse_name],FALSE() )), "Invalid", "Valid")</f>
        <v>Valid</v>
      </c>
    </row>
    <row r="8332" customFormat="false" ht="15" hidden="false" customHeight="true" outlineLevel="0" collapsed="false">
      <c r="A8332" s="1" t="n">
        <v>8331</v>
      </c>
      <c r="B8332" s="1" t="n">
        <v>3</v>
      </c>
      <c r="C8332" s="1" t="n">
        <v>2921</v>
      </c>
      <c r="D8332" s="1" t="s">
        <v>15381</v>
      </c>
      <c r="E8332" s="1" t="n">
        <v>305</v>
      </c>
      <c r="F8332" s="1" t="n">
        <v>70</v>
      </c>
      <c r="G8332" s="1" t="n">
        <v>1463.68</v>
      </c>
      <c r="H8332" s="4" t="n">
        <v>46003.6009389236</v>
      </c>
      <c r="I83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8331BT99695032921305701463.6846003.6009389236</v>
      </c>
      <c r="J8332" s="1" t="n">
        <f aca="false">COUNTIF(I:I, $I8332)</f>
        <v>1</v>
      </c>
      <c r="K8332" s="1" t="str">
        <f aca="false">IF(ISNA(VLOOKUP(Table4[product_id], tblProducts[], tblProducts[product_name],FALSE() )), "Invalid", "Valid")</f>
        <v>Valid</v>
      </c>
      <c r="L8332" s="5" t="str">
        <f aca="false">IF(ISNA(VLOOKUP(Table4[[#This Row],[warehouse_id]], tblwhouse[], tblwhouse[warehouse_name],FALSE() )), "Invalid", "Valid")</f>
        <v>Valid</v>
      </c>
    </row>
    <row r="8333" customFormat="false" ht="15" hidden="false" customHeight="true" outlineLevel="0" collapsed="false">
      <c r="A8333" s="1" t="n">
        <v>8332</v>
      </c>
      <c r="B8333" s="1" t="n">
        <v>2</v>
      </c>
      <c r="C8333" s="1" t="n">
        <v>565</v>
      </c>
      <c r="D8333" s="1" t="s">
        <v>15382</v>
      </c>
      <c r="E8333" s="1" t="n">
        <v>202</v>
      </c>
      <c r="F8333" s="1" t="n">
        <v>57</v>
      </c>
      <c r="G8333" s="1" t="n">
        <v>225.2</v>
      </c>
      <c r="H8333" s="4" t="n">
        <v>46007.6009389236</v>
      </c>
      <c r="I83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8332BT878769256520257225.246007.6009389236</v>
      </c>
      <c r="J8333" s="1" t="n">
        <f aca="false">COUNTIF(I:I, $I8333)</f>
        <v>1</v>
      </c>
      <c r="K8333" s="1" t="str">
        <f aca="false">IF(ISNA(VLOOKUP(Table4[product_id], tblProducts[], tblProducts[product_name],FALSE() )), "Invalid", "Valid")</f>
        <v>Valid</v>
      </c>
      <c r="L8333" s="5" t="str">
        <f aca="false">IF(ISNA(VLOOKUP(Table4[[#This Row],[warehouse_id]], tblwhouse[], tblwhouse[warehouse_name],FALSE() )), "Invalid", "Valid")</f>
        <v>Valid</v>
      </c>
    </row>
    <row r="8334" customFormat="false" ht="15" hidden="false" customHeight="true" outlineLevel="0" collapsed="false">
      <c r="A8334" s="1" t="n">
        <v>8333</v>
      </c>
      <c r="B8334" s="1" t="n">
        <v>4</v>
      </c>
      <c r="C8334" s="1" t="n">
        <v>268</v>
      </c>
      <c r="D8334" s="1" t="s">
        <v>15383</v>
      </c>
      <c r="E8334" s="1" t="n">
        <v>38</v>
      </c>
      <c r="F8334" s="1" t="n">
        <v>21</v>
      </c>
      <c r="G8334" s="1" t="n">
        <v>1476.51</v>
      </c>
      <c r="H8334" s="4" t="n">
        <v>46094.6009389236</v>
      </c>
      <c r="I83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8333BT457553426838211476.5146094.6009389236</v>
      </c>
      <c r="J8334" s="1" t="n">
        <f aca="false">COUNTIF(I:I, $I8334)</f>
        <v>1</v>
      </c>
      <c r="K8334" s="1" t="str">
        <f aca="false">IF(ISNA(VLOOKUP(Table4[product_id], tblProducts[], tblProducts[product_name],FALSE() )), "Invalid", "Valid")</f>
        <v>Valid</v>
      </c>
      <c r="L8334" s="5" t="str">
        <f aca="false">IF(ISNA(VLOOKUP(Table4[[#This Row],[warehouse_id]], tblwhouse[], tblwhouse[warehouse_name],FALSE() )), "Invalid", "Valid")</f>
        <v>Valid</v>
      </c>
    </row>
    <row r="8335" customFormat="false" ht="15" hidden="false" customHeight="true" outlineLevel="0" collapsed="false">
      <c r="A8335" s="1" t="n">
        <v>8334</v>
      </c>
      <c r="B8335" s="1" t="n">
        <v>3</v>
      </c>
      <c r="C8335" s="1" t="n">
        <v>1648</v>
      </c>
      <c r="D8335" s="1" t="s">
        <v>15384</v>
      </c>
      <c r="E8335" s="1" t="n">
        <v>459</v>
      </c>
      <c r="F8335" s="1" t="n">
        <v>57</v>
      </c>
      <c r="G8335" s="1" t="n">
        <v>647.17</v>
      </c>
      <c r="H8335" s="4" t="n">
        <v>46170.6009389236</v>
      </c>
      <c r="I83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8334BT8447443164845957647.1746170.6009389236</v>
      </c>
      <c r="J8335" s="1" t="n">
        <f aca="false">COUNTIF(I:I, $I8335)</f>
        <v>1</v>
      </c>
      <c r="K8335" s="1" t="str">
        <f aca="false">IF(ISNA(VLOOKUP(Table4[product_id], tblProducts[], tblProducts[product_name],FALSE() )), "Invalid", "Valid")</f>
        <v>Valid</v>
      </c>
      <c r="L8335" s="5" t="str">
        <f aca="false">IF(ISNA(VLOOKUP(Table4[[#This Row],[warehouse_id]], tblwhouse[], tblwhouse[warehouse_name],FALSE() )), "Invalid", "Valid")</f>
        <v>Valid</v>
      </c>
    </row>
    <row r="8336" customFormat="false" ht="15" hidden="false" customHeight="true" outlineLevel="0" collapsed="false">
      <c r="A8336" s="1" t="n">
        <v>8335</v>
      </c>
      <c r="B8336" s="1" t="n">
        <v>4</v>
      </c>
      <c r="C8336" s="1" t="n">
        <v>1288</v>
      </c>
      <c r="D8336" s="1" t="s">
        <v>15385</v>
      </c>
      <c r="E8336" s="1" t="n">
        <v>301</v>
      </c>
      <c r="F8336" s="1" t="n">
        <v>61</v>
      </c>
      <c r="G8336" s="1" t="n">
        <v>97.03</v>
      </c>
      <c r="H8336" s="4" t="n">
        <v>45916.6009389236</v>
      </c>
      <c r="I83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8335BT404692412883016197.0345916.6009389236</v>
      </c>
      <c r="J8336" s="1" t="n">
        <f aca="false">COUNTIF(I:I, $I8336)</f>
        <v>1</v>
      </c>
      <c r="K8336" s="1" t="str">
        <f aca="false">IF(ISNA(VLOOKUP(Table4[product_id], tblProducts[], tblProducts[product_name],FALSE() )), "Invalid", "Valid")</f>
        <v>Valid</v>
      </c>
      <c r="L8336" s="5" t="str">
        <f aca="false">IF(ISNA(VLOOKUP(Table4[[#This Row],[warehouse_id]], tblwhouse[], tblwhouse[warehouse_name],FALSE() )), "Invalid", "Valid")</f>
        <v>Valid</v>
      </c>
    </row>
    <row r="8337" customFormat="false" ht="15" hidden="false" customHeight="true" outlineLevel="0" collapsed="false">
      <c r="A8337" s="1" t="n">
        <v>8336</v>
      </c>
      <c r="B8337" s="1" t="n">
        <v>1</v>
      </c>
      <c r="C8337" s="1" t="n">
        <v>2315</v>
      </c>
      <c r="D8337" s="1" t="s">
        <v>15386</v>
      </c>
      <c r="E8337" s="1" t="n">
        <v>403</v>
      </c>
      <c r="F8337" s="1" t="n">
        <v>21</v>
      </c>
      <c r="G8337" s="1" t="n">
        <v>758.4</v>
      </c>
      <c r="H8337" s="4" t="n">
        <v>45868.6009389236</v>
      </c>
      <c r="I83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8336BT8365001231540321758.445868.6009389236</v>
      </c>
      <c r="J8337" s="1" t="n">
        <f aca="false">COUNTIF(I:I, $I8337)</f>
        <v>1</v>
      </c>
      <c r="K8337" s="1" t="str">
        <f aca="false">IF(ISNA(VLOOKUP(Table4[product_id], tblProducts[], tblProducts[product_name],FALSE() )), "Invalid", "Valid")</f>
        <v>Valid</v>
      </c>
      <c r="L8337" s="5" t="str">
        <f aca="false">IF(ISNA(VLOOKUP(Table4[[#This Row],[warehouse_id]], tblwhouse[], tblwhouse[warehouse_name],FALSE() )), "Invalid", "Valid")</f>
        <v>Valid</v>
      </c>
    </row>
    <row r="8338" customFormat="false" ht="15" hidden="false" customHeight="true" outlineLevel="0" collapsed="false">
      <c r="A8338" s="1" t="n">
        <v>8337</v>
      </c>
      <c r="B8338" s="1" t="n">
        <v>4</v>
      </c>
      <c r="C8338" s="1" t="n">
        <v>862</v>
      </c>
      <c r="D8338" s="1" t="s">
        <v>15387</v>
      </c>
      <c r="E8338" s="1" t="n">
        <v>350</v>
      </c>
      <c r="F8338" s="1" t="n">
        <v>48</v>
      </c>
      <c r="G8338" s="1" t="n">
        <v>860.66</v>
      </c>
      <c r="H8338" s="4" t="n">
        <v>45868.6009389236</v>
      </c>
      <c r="I83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8337BT320275486235048860.6645868.6009389236</v>
      </c>
      <c r="J8338" s="1" t="n">
        <f aca="false">COUNTIF(I:I, $I8338)</f>
        <v>1</v>
      </c>
      <c r="K8338" s="1" t="str">
        <f aca="false">IF(ISNA(VLOOKUP(Table4[product_id], tblProducts[], tblProducts[product_name],FALSE() )), "Invalid", "Valid")</f>
        <v>Valid</v>
      </c>
      <c r="L8338" s="5" t="str">
        <f aca="false">IF(ISNA(VLOOKUP(Table4[[#This Row],[warehouse_id]], tblwhouse[], tblwhouse[warehouse_name],FALSE() )), "Invalid", "Valid")</f>
        <v>Valid</v>
      </c>
    </row>
    <row r="8339" customFormat="false" ht="15" hidden="false" customHeight="true" outlineLevel="0" collapsed="false">
      <c r="A8339" s="1" t="n">
        <v>8338</v>
      </c>
      <c r="B8339" s="1" t="n">
        <v>4</v>
      </c>
      <c r="C8339" s="1" t="n">
        <v>39</v>
      </c>
      <c r="D8339" s="1" t="s">
        <v>15388</v>
      </c>
      <c r="E8339" s="1" t="n">
        <v>71</v>
      </c>
      <c r="F8339" s="1" t="n">
        <v>71</v>
      </c>
      <c r="G8339" s="1" t="n">
        <v>603.91</v>
      </c>
      <c r="H8339" s="4" t="n">
        <v>45977.6009389236</v>
      </c>
      <c r="I83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8338BT4125654397171603.9145977.6009389236</v>
      </c>
      <c r="J8339" s="1" t="n">
        <f aca="false">COUNTIF(I:I, $I8339)</f>
        <v>1</v>
      </c>
      <c r="K8339" s="1" t="str">
        <f aca="false">IF(ISNA(VLOOKUP(Table4[product_id], tblProducts[], tblProducts[product_name],FALSE() )), "Invalid", "Valid")</f>
        <v>Valid</v>
      </c>
      <c r="L8339" s="5" t="str">
        <f aca="false">IF(ISNA(VLOOKUP(Table4[[#This Row],[warehouse_id]], tblwhouse[], tblwhouse[warehouse_name],FALSE() )), "Invalid", "Valid")</f>
        <v>Valid</v>
      </c>
    </row>
    <row r="8340" customFormat="false" ht="15" hidden="false" customHeight="true" outlineLevel="0" collapsed="false">
      <c r="A8340" s="1" t="n">
        <v>8339</v>
      </c>
      <c r="B8340" s="1" t="n">
        <v>4</v>
      </c>
      <c r="C8340" s="1" t="n">
        <v>2699</v>
      </c>
      <c r="D8340" s="1" t="s">
        <v>15389</v>
      </c>
      <c r="E8340" s="1" t="n">
        <v>488</v>
      </c>
      <c r="F8340" s="1" t="n">
        <v>56</v>
      </c>
      <c r="G8340" s="1" t="n">
        <v>765.16</v>
      </c>
      <c r="H8340" s="4" t="n">
        <v>46204.6009389236</v>
      </c>
      <c r="I83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8339BT3488864269948856765.1646204.6009389236</v>
      </c>
      <c r="J8340" s="1" t="n">
        <f aca="false">COUNTIF(I:I, $I8340)</f>
        <v>1</v>
      </c>
      <c r="K8340" s="1" t="str">
        <f aca="false">IF(ISNA(VLOOKUP(Table4[product_id], tblProducts[], tblProducts[product_name],FALSE() )), "Invalid", "Valid")</f>
        <v>Valid</v>
      </c>
      <c r="L8340" s="5" t="str">
        <f aca="false">IF(ISNA(VLOOKUP(Table4[[#This Row],[warehouse_id]], tblwhouse[], tblwhouse[warehouse_name],FALSE() )), "Invalid", "Valid")</f>
        <v>Valid</v>
      </c>
    </row>
    <row r="8341" customFormat="false" ht="15" hidden="false" customHeight="true" outlineLevel="0" collapsed="false">
      <c r="A8341" s="1" t="n">
        <v>8340</v>
      </c>
      <c r="B8341" s="1" t="n">
        <v>3</v>
      </c>
      <c r="C8341" s="1" t="n">
        <v>517</v>
      </c>
      <c r="D8341" s="1" t="s">
        <v>15390</v>
      </c>
      <c r="E8341" s="1" t="n">
        <v>374</v>
      </c>
      <c r="F8341" s="1" t="n">
        <v>60</v>
      </c>
      <c r="G8341" s="1" t="n">
        <v>1241.03</v>
      </c>
      <c r="H8341" s="4" t="n">
        <v>46074.6009389236</v>
      </c>
      <c r="I83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8340BT1032803517374601241.0346074.6009389236</v>
      </c>
      <c r="J8341" s="1" t="n">
        <f aca="false">COUNTIF(I:I, $I8341)</f>
        <v>1</v>
      </c>
      <c r="K8341" s="1" t="str">
        <f aca="false">IF(ISNA(VLOOKUP(Table4[product_id], tblProducts[], tblProducts[product_name],FALSE() )), "Invalid", "Valid")</f>
        <v>Valid</v>
      </c>
      <c r="L8341" s="5" t="str">
        <f aca="false">IF(ISNA(VLOOKUP(Table4[[#This Row],[warehouse_id]], tblwhouse[], tblwhouse[warehouse_name],FALSE() )), "Invalid", "Valid")</f>
        <v>Valid</v>
      </c>
    </row>
    <row r="8342" customFormat="false" ht="15" hidden="false" customHeight="true" outlineLevel="0" collapsed="false">
      <c r="A8342" s="1" t="n">
        <v>8341</v>
      </c>
      <c r="B8342" s="1" t="n">
        <v>4</v>
      </c>
      <c r="C8342" s="1" t="n">
        <v>2298</v>
      </c>
      <c r="D8342" s="1" t="s">
        <v>15391</v>
      </c>
      <c r="E8342" s="1" t="n">
        <v>45</v>
      </c>
      <c r="F8342" s="1" t="n">
        <v>22</v>
      </c>
      <c r="G8342" s="1" t="n">
        <v>151.1</v>
      </c>
      <c r="H8342" s="4" t="n">
        <v>45951.6009389236</v>
      </c>
      <c r="I83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8341BT381063422984522151.145951.6009389236</v>
      </c>
      <c r="J8342" s="1" t="n">
        <f aca="false">COUNTIF(I:I, $I8342)</f>
        <v>1</v>
      </c>
      <c r="K8342" s="1" t="str">
        <f aca="false">IF(ISNA(VLOOKUP(Table4[product_id], tblProducts[], tblProducts[product_name],FALSE() )), "Invalid", "Valid")</f>
        <v>Valid</v>
      </c>
      <c r="L8342" s="5" t="str">
        <f aca="false">IF(ISNA(VLOOKUP(Table4[[#This Row],[warehouse_id]], tblwhouse[], tblwhouse[warehouse_name],FALSE() )), "Invalid", "Valid")</f>
        <v>Valid</v>
      </c>
    </row>
    <row r="8343" customFormat="false" ht="15" hidden="false" customHeight="true" outlineLevel="0" collapsed="false">
      <c r="A8343" s="1" t="n">
        <v>8342</v>
      </c>
      <c r="B8343" s="1" t="n">
        <v>4</v>
      </c>
      <c r="C8343" s="1" t="n">
        <v>1916</v>
      </c>
      <c r="D8343" s="1" t="s">
        <v>15392</v>
      </c>
      <c r="E8343" s="1" t="n">
        <v>405</v>
      </c>
      <c r="F8343" s="1" t="n">
        <v>26</v>
      </c>
      <c r="G8343" s="1" t="n">
        <v>1455.93</v>
      </c>
      <c r="H8343" s="4" t="n">
        <v>45872.6009389236</v>
      </c>
      <c r="I83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8342BT33781341916405261455.9345872.6009389236</v>
      </c>
      <c r="J8343" s="1" t="n">
        <f aca="false">COUNTIF(I:I, $I8343)</f>
        <v>1</v>
      </c>
      <c r="K8343" s="1" t="str">
        <f aca="false">IF(ISNA(VLOOKUP(Table4[product_id], tblProducts[], tblProducts[product_name],FALSE() )), "Invalid", "Valid")</f>
        <v>Valid</v>
      </c>
      <c r="L8343" s="5" t="str">
        <f aca="false">IF(ISNA(VLOOKUP(Table4[[#This Row],[warehouse_id]], tblwhouse[], tblwhouse[warehouse_name],FALSE() )), "Invalid", "Valid")</f>
        <v>Valid</v>
      </c>
    </row>
    <row r="8344" customFormat="false" ht="15" hidden="false" customHeight="true" outlineLevel="0" collapsed="false">
      <c r="A8344" s="1" t="n">
        <v>8343</v>
      </c>
      <c r="B8344" s="1" t="n">
        <v>3</v>
      </c>
      <c r="C8344" s="1" t="n">
        <v>2397</v>
      </c>
      <c r="D8344" s="1" t="s">
        <v>15393</v>
      </c>
      <c r="E8344" s="1" t="n">
        <v>496</v>
      </c>
      <c r="F8344" s="1" t="n">
        <v>64</v>
      </c>
      <c r="G8344" s="1" t="n">
        <v>803.16</v>
      </c>
      <c r="H8344" s="4" t="n">
        <v>46127.6009389236</v>
      </c>
      <c r="I83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8343BT5369363239749664803.1646127.6009389236</v>
      </c>
      <c r="J8344" s="1" t="n">
        <f aca="false">COUNTIF(I:I, $I8344)</f>
        <v>1</v>
      </c>
      <c r="K8344" s="1" t="str">
        <f aca="false">IF(ISNA(VLOOKUP(Table4[product_id], tblProducts[], tblProducts[product_name],FALSE() )), "Invalid", "Valid")</f>
        <v>Valid</v>
      </c>
      <c r="L8344" s="5" t="str">
        <f aca="false">IF(ISNA(VLOOKUP(Table4[[#This Row],[warehouse_id]], tblwhouse[], tblwhouse[warehouse_name],FALSE() )), "Invalid", "Valid")</f>
        <v>Valid</v>
      </c>
    </row>
    <row r="8345" customFormat="false" ht="15" hidden="false" customHeight="true" outlineLevel="0" collapsed="false">
      <c r="A8345" s="1" t="n">
        <v>8344</v>
      </c>
      <c r="B8345" s="1" t="n">
        <v>4</v>
      </c>
      <c r="C8345" s="1" t="n">
        <v>2599</v>
      </c>
      <c r="D8345" s="1" t="s">
        <v>15394</v>
      </c>
      <c r="E8345" s="1" t="n">
        <v>101</v>
      </c>
      <c r="F8345" s="1" t="n">
        <v>54</v>
      </c>
      <c r="G8345" s="1" t="n">
        <v>57.92</v>
      </c>
      <c r="H8345" s="4" t="n">
        <v>46084.6009389236</v>
      </c>
      <c r="I83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8344BT530213425991015457.9246084.6009389236</v>
      </c>
      <c r="J8345" s="1" t="n">
        <f aca="false">COUNTIF(I:I, $I8345)</f>
        <v>1</v>
      </c>
      <c r="K8345" s="1" t="str">
        <f aca="false">IF(ISNA(VLOOKUP(Table4[product_id], tblProducts[], tblProducts[product_name],FALSE() )), "Invalid", "Valid")</f>
        <v>Valid</v>
      </c>
      <c r="L8345" s="5" t="str">
        <f aca="false">IF(ISNA(VLOOKUP(Table4[[#This Row],[warehouse_id]], tblwhouse[], tblwhouse[warehouse_name],FALSE() )), "Invalid", "Valid")</f>
        <v>Valid</v>
      </c>
    </row>
    <row r="8346" customFormat="false" ht="15" hidden="false" customHeight="true" outlineLevel="0" collapsed="false">
      <c r="A8346" s="1" t="n">
        <v>8345</v>
      </c>
      <c r="B8346" s="1" t="n">
        <v>4</v>
      </c>
      <c r="C8346" s="1" t="n">
        <v>310</v>
      </c>
      <c r="D8346" s="1" t="s">
        <v>15395</v>
      </c>
      <c r="E8346" s="1" t="n">
        <v>390</v>
      </c>
      <c r="F8346" s="1" t="n">
        <v>43</v>
      </c>
      <c r="G8346" s="1" t="n">
        <v>611.87</v>
      </c>
      <c r="H8346" s="4" t="n">
        <v>46025.6009389236</v>
      </c>
      <c r="I83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8345BT906591431039043611.8746025.6009389236</v>
      </c>
      <c r="J8346" s="1" t="n">
        <f aca="false">COUNTIF(I:I, $I8346)</f>
        <v>1</v>
      </c>
      <c r="K8346" s="1" t="str">
        <f aca="false">IF(ISNA(VLOOKUP(Table4[product_id], tblProducts[], tblProducts[product_name],FALSE() )), "Invalid", "Valid")</f>
        <v>Valid</v>
      </c>
      <c r="L8346" s="5" t="str">
        <f aca="false">IF(ISNA(VLOOKUP(Table4[[#This Row],[warehouse_id]], tblwhouse[], tblwhouse[warehouse_name],FALSE() )), "Invalid", "Valid")</f>
        <v>Valid</v>
      </c>
    </row>
    <row r="8347" customFormat="false" ht="15" hidden="false" customHeight="true" outlineLevel="0" collapsed="false">
      <c r="A8347" s="1" t="n">
        <v>8346</v>
      </c>
      <c r="B8347" s="1" t="n">
        <v>4</v>
      </c>
      <c r="C8347" s="1" t="n">
        <v>483</v>
      </c>
      <c r="D8347" s="1" t="s">
        <v>15396</v>
      </c>
      <c r="E8347" s="1" t="n">
        <v>214</v>
      </c>
      <c r="F8347" s="1" t="n">
        <v>59</v>
      </c>
      <c r="G8347" s="1" t="n">
        <v>1257.37</v>
      </c>
      <c r="H8347" s="4" t="n">
        <v>45871.6009389236</v>
      </c>
      <c r="I83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8346BT4120254483214591257.3745871.6009389236</v>
      </c>
      <c r="J8347" s="1" t="n">
        <f aca="false">COUNTIF(I:I, $I8347)</f>
        <v>1</v>
      </c>
      <c r="K8347" s="1" t="str">
        <f aca="false">IF(ISNA(VLOOKUP(Table4[product_id], tblProducts[], tblProducts[product_name],FALSE() )), "Invalid", "Valid")</f>
        <v>Valid</v>
      </c>
      <c r="L8347" s="5" t="str">
        <f aca="false">IF(ISNA(VLOOKUP(Table4[[#This Row],[warehouse_id]], tblwhouse[], tblwhouse[warehouse_name],FALSE() )), "Invalid", "Valid")</f>
        <v>Valid</v>
      </c>
    </row>
    <row r="8348" customFormat="false" ht="15" hidden="false" customHeight="true" outlineLevel="0" collapsed="false">
      <c r="A8348" s="1" t="n">
        <v>8347</v>
      </c>
      <c r="B8348" s="1" t="n">
        <v>1</v>
      </c>
      <c r="C8348" s="1" t="n">
        <v>155</v>
      </c>
      <c r="D8348" s="1" t="s">
        <v>15397</v>
      </c>
      <c r="E8348" s="1" t="n">
        <v>281</v>
      </c>
      <c r="F8348" s="1" t="n">
        <v>80</v>
      </c>
      <c r="G8348" s="1" t="n">
        <v>59.78</v>
      </c>
      <c r="H8348" s="4" t="n">
        <v>46140.6009389236</v>
      </c>
      <c r="I83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8347BT79964011552818059.7846140.6009389236</v>
      </c>
      <c r="J8348" s="1" t="n">
        <f aca="false">COUNTIF(I:I, $I8348)</f>
        <v>1</v>
      </c>
      <c r="K8348" s="1" t="str">
        <f aca="false">IF(ISNA(VLOOKUP(Table4[product_id], tblProducts[], tblProducts[product_name],FALSE() )), "Invalid", "Valid")</f>
        <v>Valid</v>
      </c>
      <c r="L8348" s="5" t="str">
        <f aca="false">IF(ISNA(VLOOKUP(Table4[[#This Row],[warehouse_id]], tblwhouse[], tblwhouse[warehouse_name],FALSE() )), "Invalid", "Valid")</f>
        <v>Valid</v>
      </c>
    </row>
    <row r="8349" customFormat="false" ht="15" hidden="false" customHeight="true" outlineLevel="0" collapsed="false">
      <c r="A8349" s="1" t="n">
        <v>8348</v>
      </c>
      <c r="B8349" s="1" t="n">
        <v>4</v>
      </c>
      <c r="C8349" s="1" t="n">
        <v>1330</v>
      </c>
      <c r="D8349" s="1" t="s">
        <v>15398</v>
      </c>
      <c r="E8349" s="1" t="n">
        <v>136</v>
      </c>
      <c r="F8349" s="1" t="n">
        <v>30</v>
      </c>
      <c r="G8349" s="1" t="n">
        <v>1387.95</v>
      </c>
      <c r="H8349" s="4" t="n">
        <v>46204.6009389236</v>
      </c>
      <c r="I83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8348BT75268241330136301387.9546204.6009389236</v>
      </c>
      <c r="J8349" s="1" t="n">
        <f aca="false">COUNTIF(I:I, $I8349)</f>
        <v>1</v>
      </c>
      <c r="K8349" s="1" t="str">
        <f aca="false">IF(ISNA(VLOOKUP(Table4[product_id], tblProducts[], tblProducts[product_name],FALSE() )), "Invalid", "Valid")</f>
        <v>Valid</v>
      </c>
      <c r="L8349" s="5" t="str">
        <f aca="false">IF(ISNA(VLOOKUP(Table4[[#This Row],[warehouse_id]], tblwhouse[], tblwhouse[warehouse_name],FALSE() )), "Invalid", "Valid")</f>
        <v>Valid</v>
      </c>
    </row>
    <row r="8350" customFormat="false" ht="15" hidden="false" customHeight="true" outlineLevel="0" collapsed="false">
      <c r="A8350" s="1" t="n">
        <v>8349</v>
      </c>
      <c r="B8350" s="1" t="n">
        <v>4</v>
      </c>
      <c r="C8350" s="1" t="n">
        <v>1557</v>
      </c>
      <c r="D8350" s="1" t="s">
        <v>15399</v>
      </c>
      <c r="E8350" s="1" t="n">
        <v>104</v>
      </c>
      <c r="F8350" s="1" t="n">
        <v>52</v>
      </c>
      <c r="G8350" s="1" t="n">
        <v>87.98</v>
      </c>
      <c r="H8350" s="4" t="n">
        <v>45919.6009389236</v>
      </c>
      <c r="I83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8349BT396092415571045287.9845919.6009389236</v>
      </c>
      <c r="J8350" s="1" t="n">
        <f aca="false">COUNTIF(I:I, $I8350)</f>
        <v>1</v>
      </c>
      <c r="K8350" s="1" t="str">
        <f aca="false">IF(ISNA(VLOOKUP(Table4[product_id], tblProducts[], tblProducts[product_name],FALSE() )), "Invalid", "Valid")</f>
        <v>Valid</v>
      </c>
      <c r="L8350" s="5" t="str">
        <f aca="false">IF(ISNA(VLOOKUP(Table4[[#This Row],[warehouse_id]], tblwhouse[], tblwhouse[warehouse_name],FALSE() )), "Invalid", "Valid")</f>
        <v>Valid</v>
      </c>
    </row>
    <row r="8351" customFormat="false" ht="15" hidden="false" customHeight="true" outlineLevel="0" collapsed="false">
      <c r="A8351" s="1" t="n">
        <v>8350</v>
      </c>
      <c r="B8351" s="1" t="n">
        <v>1</v>
      </c>
      <c r="C8351" s="1" t="n">
        <v>2994</v>
      </c>
      <c r="D8351" s="1" t="s">
        <v>15400</v>
      </c>
      <c r="E8351" s="1" t="n">
        <v>360</v>
      </c>
      <c r="F8351" s="1" t="n">
        <v>59</v>
      </c>
      <c r="G8351" s="1" t="n">
        <v>771.13</v>
      </c>
      <c r="H8351" s="4" t="n">
        <v>46109.6009389236</v>
      </c>
      <c r="I83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8350BT3364851299436059771.1346109.6009389236</v>
      </c>
      <c r="J8351" s="1" t="n">
        <f aca="false">COUNTIF(I:I, $I8351)</f>
        <v>1</v>
      </c>
      <c r="K8351" s="1" t="str">
        <f aca="false">IF(ISNA(VLOOKUP(Table4[product_id], tblProducts[], tblProducts[product_name],FALSE() )), "Invalid", "Valid")</f>
        <v>Valid</v>
      </c>
      <c r="L8351" s="5" t="str">
        <f aca="false">IF(ISNA(VLOOKUP(Table4[[#This Row],[warehouse_id]], tblwhouse[], tblwhouse[warehouse_name],FALSE() )), "Invalid", "Valid")</f>
        <v>Valid</v>
      </c>
    </row>
    <row r="8352" customFormat="false" ht="15" hidden="false" customHeight="true" outlineLevel="0" collapsed="false">
      <c r="A8352" s="1" t="n">
        <v>8351</v>
      </c>
      <c r="B8352" s="1" t="n">
        <v>3</v>
      </c>
      <c r="C8352" s="1" t="n">
        <v>432</v>
      </c>
      <c r="D8352" s="1" t="s">
        <v>15401</v>
      </c>
      <c r="E8352" s="1" t="n">
        <v>114</v>
      </c>
      <c r="F8352" s="1" t="n">
        <v>74</v>
      </c>
      <c r="G8352" s="1" t="n">
        <v>472.24</v>
      </c>
      <c r="H8352" s="4" t="n">
        <v>46169.6009389236</v>
      </c>
      <c r="I83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8351BT551339343211474472.2446169.6009389236</v>
      </c>
      <c r="J8352" s="1" t="n">
        <f aca="false">COUNTIF(I:I, $I8352)</f>
        <v>1</v>
      </c>
      <c r="K8352" s="1" t="str">
        <f aca="false">IF(ISNA(VLOOKUP(Table4[product_id], tblProducts[], tblProducts[product_name],FALSE() )), "Invalid", "Valid")</f>
        <v>Valid</v>
      </c>
      <c r="L8352" s="5" t="str">
        <f aca="false">IF(ISNA(VLOOKUP(Table4[[#This Row],[warehouse_id]], tblwhouse[], tblwhouse[warehouse_name],FALSE() )), "Invalid", "Valid")</f>
        <v>Valid</v>
      </c>
    </row>
    <row r="8353" customFormat="false" ht="15" hidden="false" customHeight="true" outlineLevel="0" collapsed="false">
      <c r="A8353" s="1" t="n">
        <v>8352</v>
      </c>
      <c r="B8353" s="1" t="n">
        <v>4</v>
      </c>
      <c r="C8353" s="1" t="n">
        <v>2685</v>
      </c>
      <c r="D8353" s="1" t="s">
        <v>15402</v>
      </c>
      <c r="E8353" s="1" t="n">
        <v>355</v>
      </c>
      <c r="F8353" s="1" t="n">
        <v>20</v>
      </c>
      <c r="G8353" s="1" t="n">
        <v>796.24</v>
      </c>
      <c r="H8353" s="4" t="n">
        <v>45879.6009389236</v>
      </c>
      <c r="I83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8352BT2995794268535520796.2445879.6009389236</v>
      </c>
      <c r="J8353" s="1" t="n">
        <f aca="false">COUNTIF(I:I, $I8353)</f>
        <v>1</v>
      </c>
      <c r="K8353" s="1" t="str">
        <f aca="false">IF(ISNA(VLOOKUP(Table4[product_id], tblProducts[], tblProducts[product_name],FALSE() )), "Invalid", "Valid")</f>
        <v>Valid</v>
      </c>
      <c r="L8353" s="5" t="str">
        <f aca="false">IF(ISNA(VLOOKUP(Table4[[#This Row],[warehouse_id]], tblwhouse[], tblwhouse[warehouse_name],FALSE() )), "Invalid", "Valid")</f>
        <v>Valid</v>
      </c>
    </row>
    <row r="8354" customFormat="false" ht="15" hidden="false" customHeight="true" outlineLevel="0" collapsed="false">
      <c r="A8354" s="1" t="n">
        <v>8353</v>
      </c>
      <c r="B8354" s="1" t="n">
        <v>3</v>
      </c>
      <c r="C8354" s="1" t="n">
        <v>1828</v>
      </c>
      <c r="D8354" s="1" t="s">
        <v>15403</v>
      </c>
      <c r="E8354" s="1" t="n">
        <v>296</v>
      </c>
      <c r="F8354" s="1" t="n">
        <v>32</v>
      </c>
      <c r="G8354" s="1" t="n">
        <v>116.41</v>
      </c>
      <c r="H8354" s="4" t="n">
        <v>45959.6009389236</v>
      </c>
      <c r="I83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8353BT6928143182829632116.4145959.6009389236</v>
      </c>
      <c r="J8354" s="1" t="n">
        <f aca="false">COUNTIF(I:I, $I8354)</f>
        <v>1</v>
      </c>
      <c r="K8354" s="1" t="str">
        <f aca="false">IF(ISNA(VLOOKUP(Table4[product_id], tblProducts[], tblProducts[product_name],FALSE() )), "Invalid", "Valid")</f>
        <v>Valid</v>
      </c>
      <c r="L8354" s="5" t="str">
        <f aca="false">IF(ISNA(VLOOKUP(Table4[[#This Row],[warehouse_id]], tblwhouse[], tblwhouse[warehouse_name],FALSE() )), "Invalid", "Valid")</f>
        <v>Valid</v>
      </c>
    </row>
    <row r="8355" customFormat="false" ht="15" hidden="false" customHeight="true" outlineLevel="0" collapsed="false">
      <c r="A8355" s="1" t="n">
        <v>8354</v>
      </c>
      <c r="B8355" s="1" t="n">
        <v>1</v>
      </c>
      <c r="C8355" s="1" t="n">
        <v>2144</v>
      </c>
      <c r="D8355" s="1" t="s">
        <v>15404</v>
      </c>
      <c r="E8355" s="1" t="n">
        <v>207</v>
      </c>
      <c r="F8355" s="1" t="n">
        <v>62</v>
      </c>
      <c r="G8355" s="1" t="n">
        <v>1196.87</v>
      </c>
      <c r="H8355" s="4" t="n">
        <v>45889.6009389236</v>
      </c>
      <c r="I83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8354BT23532712144207621196.8745889.6009389236</v>
      </c>
      <c r="J8355" s="1" t="n">
        <f aca="false">COUNTIF(I:I, $I8355)</f>
        <v>1</v>
      </c>
      <c r="K8355" s="1" t="str">
        <f aca="false">IF(ISNA(VLOOKUP(Table4[product_id], tblProducts[], tblProducts[product_name],FALSE() )), "Invalid", "Valid")</f>
        <v>Valid</v>
      </c>
      <c r="L8355" s="5" t="str">
        <f aca="false">IF(ISNA(VLOOKUP(Table4[[#This Row],[warehouse_id]], tblwhouse[], tblwhouse[warehouse_name],FALSE() )), "Invalid", "Valid")</f>
        <v>Valid</v>
      </c>
    </row>
    <row r="8356" customFormat="false" ht="15" hidden="false" customHeight="true" outlineLevel="0" collapsed="false">
      <c r="A8356" s="1" t="n">
        <v>8355</v>
      </c>
      <c r="B8356" s="1" t="n">
        <v>4</v>
      </c>
      <c r="C8356" s="1" t="n">
        <v>89</v>
      </c>
      <c r="D8356" s="1" t="s">
        <v>15405</v>
      </c>
      <c r="E8356" s="1" t="n">
        <v>316</v>
      </c>
      <c r="F8356" s="1" t="n">
        <v>28</v>
      </c>
      <c r="G8356" s="1" t="n">
        <v>138.37</v>
      </c>
      <c r="H8356" s="4" t="n">
        <v>45995.6009389236</v>
      </c>
      <c r="I83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8355BT83518048931628138.3745995.6009389236</v>
      </c>
      <c r="J8356" s="1" t="n">
        <f aca="false">COUNTIF(I:I, $I8356)</f>
        <v>1</v>
      </c>
      <c r="K8356" s="1" t="str">
        <f aca="false">IF(ISNA(VLOOKUP(Table4[product_id], tblProducts[], tblProducts[product_name],FALSE() )), "Invalid", "Valid")</f>
        <v>Valid</v>
      </c>
      <c r="L8356" s="5" t="str">
        <f aca="false">IF(ISNA(VLOOKUP(Table4[[#This Row],[warehouse_id]], tblwhouse[], tblwhouse[warehouse_name],FALSE() )), "Invalid", "Valid")</f>
        <v>Valid</v>
      </c>
    </row>
    <row r="8357" customFormat="false" ht="15" hidden="false" customHeight="true" outlineLevel="0" collapsed="false">
      <c r="A8357" s="1" t="n">
        <v>8356</v>
      </c>
      <c r="B8357" s="1" t="n">
        <v>3</v>
      </c>
      <c r="C8357" s="1" t="n">
        <v>184</v>
      </c>
      <c r="D8357" s="1" t="s">
        <v>15406</v>
      </c>
      <c r="E8357" s="1" t="n">
        <v>372</v>
      </c>
      <c r="F8357" s="1" t="n">
        <v>71</v>
      </c>
      <c r="G8357" s="1" t="n">
        <v>540.92</v>
      </c>
      <c r="H8357" s="4" t="n">
        <v>46069.6009389236</v>
      </c>
      <c r="I83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8356BT554002318437271540.9246069.6009389236</v>
      </c>
      <c r="J8357" s="1" t="n">
        <f aca="false">COUNTIF(I:I, $I8357)</f>
        <v>1</v>
      </c>
      <c r="K8357" s="1" t="str">
        <f aca="false">IF(ISNA(VLOOKUP(Table4[product_id], tblProducts[], tblProducts[product_name],FALSE() )), "Invalid", "Valid")</f>
        <v>Valid</v>
      </c>
      <c r="L8357" s="5" t="str">
        <f aca="false">IF(ISNA(VLOOKUP(Table4[[#This Row],[warehouse_id]], tblwhouse[], tblwhouse[warehouse_name],FALSE() )), "Invalid", "Valid")</f>
        <v>Valid</v>
      </c>
    </row>
    <row r="8358" customFormat="false" ht="15" hidden="false" customHeight="true" outlineLevel="0" collapsed="false">
      <c r="A8358" s="1" t="n">
        <v>8357</v>
      </c>
      <c r="B8358" s="1" t="n">
        <v>2</v>
      </c>
      <c r="C8358" s="1" t="n">
        <v>194</v>
      </c>
      <c r="D8358" s="1" t="s">
        <v>15407</v>
      </c>
      <c r="E8358" s="1" t="n">
        <v>272</v>
      </c>
      <c r="F8358" s="1" t="n">
        <v>63</v>
      </c>
      <c r="G8358" s="1" t="n">
        <v>174.32</v>
      </c>
      <c r="H8358" s="4" t="n">
        <v>45978.6009389236</v>
      </c>
      <c r="I83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8357BT233649219427263174.3245978.6009389236</v>
      </c>
      <c r="J8358" s="1" t="n">
        <f aca="false">COUNTIF(I:I, $I8358)</f>
        <v>1</v>
      </c>
      <c r="K8358" s="1" t="str">
        <f aca="false">IF(ISNA(VLOOKUP(Table4[product_id], tblProducts[], tblProducts[product_name],FALSE() )), "Invalid", "Valid")</f>
        <v>Valid</v>
      </c>
      <c r="L8358" s="5" t="str">
        <f aca="false">IF(ISNA(VLOOKUP(Table4[[#This Row],[warehouse_id]], tblwhouse[], tblwhouse[warehouse_name],FALSE() )), "Invalid", "Valid")</f>
        <v>Valid</v>
      </c>
    </row>
    <row r="8359" customFormat="false" ht="15" hidden="false" customHeight="true" outlineLevel="0" collapsed="false">
      <c r="A8359" s="1" t="n">
        <v>8358</v>
      </c>
      <c r="B8359" s="1" t="n">
        <v>3</v>
      </c>
      <c r="C8359" s="1" t="n">
        <v>2719</v>
      </c>
      <c r="D8359" s="1" t="s">
        <v>15408</v>
      </c>
      <c r="E8359" s="1" t="n">
        <v>282</v>
      </c>
      <c r="F8359" s="1" t="n">
        <v>70</v>
      </c>
      <c r="G8359" s="1" t="n">
        <v>1339.61</v>
      </c>
      <c r="H8359" s="4" t="n">
        <v>46155.6009389236</v>
      </c>
      <c r="I83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8358BT24252732719282701339.6146155.6009389236</v>
      </c>
      <c r="J8359" s="1" t="n">
        <f aca="false">COUNTIF(I:I, $I8359)</f>
        <v>1</v>
      </c>
      <c r="K8359" s="1" t="str">
        <f aca="false">IF(ISNA(VLOOKUP(Table4[product_id], tblProducts[], tblProducts[product_name],FALSE() )), "Invalid", "Valid")</f>
        <v>Valid</v>
      </c>
      <c r="L8359" s="5" t="str">
        <f aca="false">IF(ISNA(VLOOKUP(Table4[[#This Row],[warehouse_id]], tblwhouse[], tblwhouse[warehouse_name],FALSE() )), "Invalid", "Valid")</f>
        <v>Valid</v>
      </c>
    </row>
    <row r="8360" customFormat="false" ht="15" hidden="false" customHeight="true" outlineLevel="0" collapsed="false">
      <c r="A8360" s="1" t="n">
        <v>8359</v>
      </c>
      <c r="B8360" s="1" t="n">
        <v>4</v>
      </c>
      <c r="C8360" s="1" t="n">
        <v>2563</v>
      </c>
      <c r="D8360" s="1" t="s">
        <v>15409</v>
      </c>
      <c r="E8360" s="1" t="n">
        <v>51</v>
      </c>
      <c r="F8360" s="1" t="n">
        <v>40</v>
      </c>
      <c r="G8360" s="1" t="n">
        <v>72.72</v>
      </c>
      <c r="H8360" s="4" t="n">
        <v>46177.6009389236</v>
      </c>
      <c r="I83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8359BT70329042563514072.7246177.6009389236</v>
      </c>
      <c r="J8360" s="1" t="n">
        <f aca="false">COUNTIF(I:I, $I8360)</f>
        <v>1</v>
      </c>
      <c r="K8360" s="1" t="str">
        <f aca="false">IF(ISNA(VLOOKUP(Table4[product_id], tblProducts[], tblProducts[product_name],FALSE() )), "Invalid", "Valid")</f>
        <v>Valid</v>
      </c>
      <c r="L8360" s="5" t="str">
        <f aca="false">IF(ISNA(VLOOKUP(Table4[[#This Row],[warehouse_id]], tblwhouse[], tblwhouse[warehouse_name],FALSE() )), "Invalid", "Valid")</f>
        <v>Valid</v>
      </c>
    </row>
    <row r="8361" customFormat="false" ht="15" hidden="false" customHeight="true" outlineLevel="0" collapsed="false">
      <c r="A8361" s="1" t="n">
        <v>8360</v>
      </c>
      <c r="B8361" s="1" t="n">
        <v>3</v>
      </c>
      <c r="C8361" s="1" t="n">
        <v>2934</v>
      </c>
      <c r="D8361" s="1" t="s">
        <v>15410</v>
      </c>
      <c r="E8361" s="1" t="n">
        <v>225</v>
      </c>
      <c r="F8361" s="1" t="n">
        <v>76</v>
      </c>
      <c r="G8361" s="1" t="n">
        <v>943.36</v>
      </c>
      <c r="H8361" s="4" t="n">
        <v>45868.6009389236</v>
      </c>
      <c r="I83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8360BT4391623293422576943.3645868.6009389236</v>
      </c>
      <c r="J8361" s="1" t="n">
        <f aca="false">COUNTIF(I:I, $I8361)</f>
        <v>1</v>
      </c>
      <c r="K8361" s="1" t="str">
        <f aca="false">IF(ISNA(VLOOKUP(Table4[product_id], tblProducts[], tblProducts[product_name],FALSE() )), "Invalid", "Valid")</f>
        <v>Valid</v>
      </c>
      <c r="L8361" s="5" t="str">
        <f aca="false">IF(ISNA(VLOOKUP(Table4[[#This Row],[warehouse_id]], tblwhouse[], tblwhouse[warehouse_name],FALSE() )), "Invalid", "Valid")</f>
        <v>Valid</v>
      </c>
    </row>
    <row r="8362" customFormat="false" ht="15" hidden="false" customHeight="true" outlineLevel="0" collapsed="false">
      <c r="A8362" s="1" t="n">
        <v>8361</v>
      </c>
      <c r="B8362" s="1" t="n">
        <v>2</v>
      </c>
      <c r="C8362" s="1" t="n">
        <v>1698</v>
      </c>
      <c r="D8362" s="1" t="s">
        <v>15411</v>
      </c>
      <c r="E8362" s="1" t="n">
        <v>374</v>
      </c>
      <c r="F8362" s="1" t="n">
        <v>67</v>
      </c>
      <c r="G8362" s="1" t="n">
        <v>1084.57</v>
      </c>
      <c r="H8362" s="4" t="n">
        <v>46137.6009389236</v>
      </c>
      <c r="I83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8361BT35865521698374671084.5746137.6009389236</v>
      </c>
      <c r="J8362" s="1" t="n">
        <f aca="false">COUNTIF(I:I, $I8362)</f>
        <v>1</v>
      </c>
      <c r="K8362" s="1" t="str">
        <f aca="false">IF(ISNA(VLOOKUP(Table4[product_id], tblProducts[], tblProducts[product_name],FALSE() )), "Invalid", "Valid")</f>
        <v>Valid</v>
      </c>
      <c r="L8362" s="5" t="str">
        <f aca="false">IF(ISNA(VLOOKUP(Table4[[#This Row],[warehouse_id]], tblwhouse[], tblwhouse[warehouse_name],FALSE() )), "Invalid", "Valid")</f>
        <v>Valid</v>
      </c>
    </row>
    <row r="8363" customFormat="false" ht="15" hidden="false" customHeight="true" outlineLevel="0" collapsed="false">
      <c r="A8363" s="1" t="n">
        <v>8362</v>
      </c>
      <c r="B8363" s="1" t="n">
        <v>2</v>
      </c>
      <c r="C8363" s="1" t="n">
        <v>1141</v>
      </c>
      <c r="D8363" s="1" t="s">
        <v>15412</v>
      </c>
      <c r="E8363" s="1" t="n">
        <v>413</v>
      </c>
      <c r="F8363" s="1" t="n">
        <v>40</v>
      </c>
      <c r="G8363" s="1" t="n">
        <v>800.14</v>
      </c>
      <c r="H8363" s="4" t="n">
        <v>46089.6009389236</v>
      </c>
      <c r="I83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8362BT9918692114141340800.1446089.6009389236</v>
      </c>
      <c r="J8363" s="1" t="n">
        <f aca="false">COUNTIF(I:I, $I8363)</f>
        <v>1</v>
      </c>
      <c r="K8363" s="1" t="str">
        <f aca="false">IF(ISNA(VLOOKUP(Table4[product_id], tblProducts[], tblProducts[product_name],FALSE() )), "Invalid", "Valid")</f>
        <v>Valid</v>
      </c>
      <c r="L8363" s="5" t="str">
        <f aca="false">IF(ISNA(VLOOKUP(Table4[[#This Row],[warehouse_id]], tblwhouse[], tblwhouse[warehouse_name],FALSE() )), "Invalid", "Valid")</f>
        <v>Valid</v>
      </c>
    </row>
    <row r="8364" customFormat="false" ht="15" hidden="false" customHeight="true" outlineLevel="0" collapsed="false">
      <c r="A8364" s="1" t="n">
        <v>8363</v>
      </c>
      <c r="B8364" s="1" t="n">
        <v>4</v>
      </c>
      <c r="C8364" s="1" t="n">
        <v>2496</v>
      </c>
      <c r="D8364" s="1" t="s">
        <v>15413</v>
      </c>
      <c r="E8364" s="1" t="n">
        <v>441</v>
      </c>
      <c r="F8364" s="1" t="n">
        <v>58</v>
      </c>
      <c r="G8364" s="1" t="n">
        <v>677.17</v>
      </c>
      <c r="H8364" s="4" t="n">
        <v>46151.6009389236</v>
      </c>
      <c r="I83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8363BT4271084249644158677.1746151.6009389236</v>
      </c>
      <c r="J8364" s="1" t="n">
        <f aca="false">COUNTIF(I:I, $I8364)</f>
        <v>1</v>
      </c>
      <c r="K8364" s="1" t="str">
        <f aca="false">IF(ISNA(VLOOKUP(Table4[product_id], tblProducts[], tblProducts[product_name],FALSE() )), "Invalid", "Valid")</f>
        <v>Valid</v>
      </c>
      <c r="L8364" s="5" t="str">
        <f aca="false">IF(ISNA(VLOOKUP(Table4[[#This Row],[warehouse_id]], tblwhouse[], tblwhouse[warehouse_name],FALSE() )), "Invalid", "Valid")</f>
        <v>Valid</v>
      </c>
    </row>
    <row r="8365" customFormat="false" ht="15" hidden="false" customHeight="true" outlineLevel="0" collapsed="false">
      <c r="A8365" s="1" t="n">
        <v>8364</v>
      </c>
      <c r="B8365" s="1" t="n">
        <v>2</v>
      </c>
      <c r="C8365" s="1" t="n">
        <v>1864</v>
      </c>
      <c r="D8365" s="1" t="s">
        <v>15414</v>
      </c>
      <c r="E8365" s="1" t="n">
        <v>117</v>
      </c>
      <c r="F8365" s="1" t="n">
        <v>52</v>
      </c>
      <c r="G8365" s="1" t="n">
        <v>697.87</v>
      </c>
      <c r="H8365" s="4" t="n">
        <v>46004.6009389236</v>
      </c>
      <c r="I83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8364BT4146992186411752697.8746004.6009389236</v>
      </c>
      <c r="J8365" s="1" t="n">
        <f aca="false">COUNTIF(I:I, $I8365)</f>
        <v>1</v>
      </c>
      <c r="K8365" s="1" t="str">
        <f aca="false">IF(ISNA(VLOOKUP(Table4[product_id], tblProducts[], tblProducts[product_name],FALSE() )), "Invalid", "Valid")</f>
        <v>Valid</v>
      </c>
      <c r="L8365" s="5" t="str">
        <f aca="false">IF(ISNA(VLOOKUP(Table4[[#This Row],[warehouse_id]], tblwhouse[], tblwhouse[warehouse_name],FALSE() )), "Invalid", "Valid")</f>
        <v>Valid</v>
      </c>
    </row>
    <row r="8366" customFormat="false" ht="15" hidden="false" customHeight="true" outlineLevel="0" collapsed="false">
      <c r="A8366" s="1" t="n">
        <v>8365</v>
      </c>
      <c r="B8366" s="1" t="n">
        <v>3</v>
      </c>
      <c r="C8366" s="1" t="n">
        <v>2929</v>
      </c>
      <c r="D8366" s="1" t="s">
        <v>15415</v>
      </c>
      <c r="E8366" s="1" t="n">
        <v>102</v>
      </c>
      <c r="F8366" s="1" t="n">
        <v>64</v>
      </c>
      <c r="G8366" s="1" t="n">
        <v>1179.05</v>
      </c>
      <c r="H8366" s="4" t="n">
        <v>46013.6009389236</v>
      </c>
      <c r="I83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8365BT12516232929102641179.0546013.6009389236</v>
      </c>
      <c r="J8366" s="1" t="n">
        <f aca="false">COUNTIF(I:I, $I8366)</f>
        <v>1</v>
      </c>
      <c r="K8366" s="1" t="str">
        <f aca="false">IF(ISNA(VLOOKUP(Table4[product_id], tblProducts[], tblProducts[product_name],FALSE() )), "Invalid", "Valid")</f>
        <v>Valid</v>
      </c>
      <c r="L8366" s="5" t="str">
        <f aca="false">IF(ISNA(VLOOKUP(Table4[[#This Row],[warehouse_id]], tblwhouse[], tblwhouse[warehouse_name],FALSE() )), "Invalid", "Valid")</f>
        <v>Valid</v>
      </c>
    </row>
    <row r="8367" customFormat="false" ht="15" hidden="false" customHeight="true" outlineLevel="0" collapsed="false">
      <c r="A8367" s="1" t="n">
        <v>8366</v>
      </c>
      <c r="B8367" s="1" t="n">
        <v>3</v>
      </c>
      <c r="C8367" s="1" t="n">
        <v>1992</v>
      </c>
      <c r="D8367" s="1" t="s">
        <v>15416</v>
      </c>
      <c r="E8367" s="1" t="n">
        <v>97</v>
      </c>
      <c r="F8367" s="1" t="n">
        <v>58</v>
      </c>
      <c r="G8367" s="1" t="n">
        <v>255.88</v>
      </c>
      <c r="H8367" s="4" t="n">
        <v>45934.6009389236</v>
      </c>
      <c r="I83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8366BT229699319929758255.8845934.6009389236</v>
      </c>
      <c r="J8367" s="1" t="n">
        <f aca="false">COUNTIF(I:I, $I8367)</f>
        <v>1</v>
      </c>
      <c r="K8367" s="1" t="str">
        <f aca="false">IF(ISNA(VLOOKUP(Table4[product_id], tblProducts[], tblProducts[product_name],FALSE() )), "Invalid", "Valid")</f>
        <v>Valid</v>
      </c>
      <c r="L8367" s="5" t="str">
        <f aca="false">IF(ISNA(VLOOKUP(Table4[[#This Row],[warehouse_id]], tblwhouse[], tblwhouse[warehouse_name],FALSE() )), "Invalid", "Valid")</f>
        <v>Valid</v>
      </c>
    </row>
    <row r="8368" customFormat="false" ht="15" hidden="false" customHeight="true" outlineLevel="0" collapsed="false">
      <c r="A8368" s="1" t="n">
        <v>8367</v>
      </c>
      <c r="B8368" s="1" t="n">
        <v>1</v>
      </c>
      <c r="C8368" s="1" t="n">
        <v>2812</v>
      </c>
      <c r="D8368" s="1" t="s">
        <v>15417</v>
      </c>
      <c r="E8368" s="1" t="n">
        <v>24</v>
      </c>
      <c r="F8368" s="1" t="n">
        <v>74</v>
      </c>
      <c r="G8368" s="1" t="n">
        <v>1302.94</v>
      </c>
      <c r="H8368" s="4" t="n">
        <v>45857.6009389236</v>
      </c>
      <c r="I83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8367BT7455461281224741302.9445857.6009389236</v>
      </c>
      <c r="J8368" s="1" t="n">
        <f aca="false">COUNTIF(I:I, $I8368)</f>
        <v>1</v>
      </c>
      <c r="K8368" s="1" t="str">
        <f aca="false">IF(ISNA(VLOOKUP(Table4[product_id], tblProducts[], tblProducts[product_name],FALSE() )), "Invalid", "Valid")</f>
        <v>Valid</v>
      </c>
      <c r="L8368" s="5" t="str">
        <f aca="false">IF(ISNA(VLOOKUP(Table4[[#This Row],[warehouse_id]], tblwhouse[], tblwhouse[warehouse_name],FALSE() )), "Invalid", "Valid")</f>
        <v>Valid</v>
      </c>
    </row>
    <row r="8369" customFormat="false" ht="15" hidden="false" customHeight="true" outlineLevel="0" collapsed="false">
      <c r="A8369" s="1" t="n">
        <v>8368</v>
      </c>
      <c r="B8369" s="1" t="n">
        <v>2</v>
      </c>
      <c r="C8369" s="1" t="n">
        <v>2875</v>
      </c>
      <c r="D8369" s="1" t="s">
        <v>15418</v>
      </c>
      <c r="E8369" s="1" t="n">
        <v>192</v>
      </c>
      <c r="F8369" s="1" t="n">
        <v>53</v>
      </c>
      <c r="G8369" s="1" t="n">
        <v>1103.56</v>
      </c>
      <c r="H8369" s="4" t="n">
        <v>46213.6009389236</v>
      </c>
      <c r="I83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8368BT99458422875192531103.5646213.6009389236</v>
      </c>
      <c r="J8369" s="1" t="n">
        <f aca="false">COUNTIF(I:I, $I8369)</f>
        <v>1</v>
      </c>
      <c r="K8369" s="1" t="str">
        <f aca="false">IF(ISNA(VLOOKUP(Table4[product_id], tblProducts[], tblProducts[product_name],FALSE() )), "Invalid", "Valid")</f>
        <v>Valid</v>
      </c>
      <c r="L8369" s="5" t="str">
        <f aca="false">IF(ISNA(VLOOKUP(Table4[[#This Row],[warehouse_id]], tblwhouse[], tblwhouse[warehouse_name],FALSE() )), "Invalid", "Valid")</f>
        <v>Valid</v>
      </c>
    </row>
    <row r="8370" customFormat="false" ht="15" hidden="false" customHeight="true" outlineLevel="0" collapsed="false">
      <c r="A8370" s="1" t="n">
        <v>8369</v>
      </c>
      <c r="B8370" s="1" t="n">
        <v>1</v>
      </c>
      <c r="C8370" s="1" t="n">
        <v>1459</v>
      </c>
      <c r="D8370" s="1" t="s">
        <v>15419</v>
      </c>
      <c r="E8370" s="1" t="n">
        <v>167</v>
      </c>
      <c r="F8370" s="1" t="n">
        <v>58</v>
      </c>
      <c r="G8370" s="1" t="n">
        <v>794.49</v>
      </c>
      <c r="H8370" s="4" t="n">
        <v>46029.6009389352</v>
      </c>
      <c r="I83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8369BT3634991145916758794.4946029.6009389352</v>
      </c>
      <c r="J8370" s="1" t="n">
        <f aca="false">COUNTIF(I:I, $I8370)</f>
        <v>1</v>
      </c>
      <c r="K8370" s="1" t="str">
        <f aca="false">IF(ISNA(VLOOKUP(Table4[product_id], tblProducts[], tblProducts[product_name],FALSE() )), "Invalid", "Valid")</f>
        <v>Valid</v>
      </c>
      <c r="L8370" s="5" t="str">
        <f aca="false">IF(ISNA(VLOOKUP(Table4[[#This Row],[warehouse_id]], tblwhouse[], tblwhouse[warehouse_name],FALSE() )), "Invalid", "Valid")</f>
        <v>Valid</v>
      </c>
    </row>
    <row r="8371" customFormat="false" ht="15" hidden="false" customHeight="true" outlineLevel="0" collapsed="false">
      <c r="A8371" s="1" t="n">
        <v>8370</v>
      </c>
      <c r="B8371" s="1" t="n">
        <v>3</v>
      </c>
      <c r="C8371" s="1" t="n">
        <v>294</v>
      </c>
      <c r="D8371" s="1" t="s">
        <v>15420</v>
      </c>
      <c r="E8371" s="1" t="n">
        <v>188</v>
      </c>
      <c r="F8371" s="1" t="n">
        <v>32</v>
      </c>
      <c r="G8371" s="1" t="n">
        <v>1342.99</v>
      </c>
      <c r="H8371" s="4" t="n">
        <v>46002.6009389352</v>
      </c>
      <c r="I83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8370BT5229203294188321342.9946002.6009389352</v>
      </c>
      <c r="J8371" s="1" t="n">
        <f aca="false">COUNTIF(I:I, $I8371)</f>
        <v>1</v>
      </c>
      <c r="K8371" s="1" t="str">
        <f aca="false">IF(ISNA(VLOOKUP(Table4[product_id], tblProducts[], tblProducts[product_name],FALSE() )), "Invalid", "Valid")</f>
        <v>Valid</v>
      </c>
      <c r="L8371" s="5" t="str">
        <f aca="false">IF(ISNA(VLOOKUP(Table4[[#This Row],[warehouse_id]], tblwhouse[], tblwhouse[warehouse_name],FALSE() )), "Invalid", "Valid")</f>
        <v>Valid</v>
      </c>
    </row>
    <row r="8372" customFormat="false" ht="15" hidden="false" customHeight="true" outlineLevel="0" collapsed="false">
      <c r="A8372" s="1" t="n">
        <v>8371</v>
      </c>
      <c r="B8372" s="1" t="n">
        <v>2</v>
      </c>
      <c r="C8372" s="1" t="n">
        <v>1556</v>
      </c>
      <c r="D8372" s="1" t="s">
        <v>15421</v>
      </c>
      <c r="E8372" s="1" t="n">
        <v>393</v>
      </c>
      <c r="F8372" s="1" t="n">
        <v>73</v>
      </c>
      <c r="G8372" s="1" t="n">
        <v>672.78</v>
      </c>
      <c r="H8372" s="4" t="n">
        <v>46069.6009389352</v>
      </c>
      <c r="I83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8371BT6154652155639373672.7846069.6009389352</v>
      </c>
      <c r="J8372" s="1" t="n">
        <f aca="false">COUNTIF(I:I, $I8372)</f>
        <v>1</v>
      </c>
      <c r="K8372" s="1" t="str">
        <f aca="false">IF(ISNA(VLOOKUP(Table4[product_id], tblProducts[], tblProducts[product_name],FALSE() )), "Invalid", "Valid")</f>
        <v>Valid</v>
      </c>
      <c r="L8372" s="5" t="str">
        <f aca="false">IF(ISNA(VLOOKUP(Table4[[#This Row],[warehouse_id]], tblwhouse[], tblwhouse[warehouse_name],FALSE() )), "Invalid", "Valid")</f>
        <v>Valid</v>
      </c>
    </row>
    <row r="8373" customFormat="false" ht="15" hidden="false" customHeight="true" outlineLevel="0" collapsed="false">
      <c r="A8373" s="1" t="n">
        <v>8372</v>
      </c>
      <c r="B8373" s="1" t="n">
        <v>2</v>
      </c>
      <c r="C8373" s="1" t="n">
        <v>1315</v>
      </c>
      <c r="D8373" s="1" t="s">
        <v>15422</v>
      </c>
      <c r="E8373" s="1" t="n">
        <v>261</v>
      </c>
      <c r="F8373" s="1" t="n">
        <v>71</v>
      </c>
      <c r="G8373" s="1" t="n">
        <v>1163.75</v>
      </c>
      <c r="H8373" s="4" t="n">
        <v>45893.6009389352</v>
      </c>
      <c r="I83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8372BT35557621315261711163.7545893.6009389352</v>
      </c>
      <c r="J8373" s="1" t="n">
        <f aca="false">COUNTIF(I:I, $I8373)</f>
        <v>1</v>
      </c>
      <c r="K8373" s="1" t="str">
        <f aca="false">IF(ISNA(VLOOKUP(Table4[product_id], tblProducts[], tblProducts[product_name],FALSE() )), "Invalid", "Valid")</f>
        <v>Valid</v>
      </c>
      <c r="L8373" s="5" t="str">
        <f aca="false">IF(ISNA(VLOOKUP(Table4[[#This Row],[warehouse_id]], tblwhouse[], tblwhouse[warehouse_name],FALSE() )), "Invalid", "Valid")</f>
        <v>Valid</v>
      </c>
    </row>
    <row r="8374" customFormat="false" ht="15" hidden="false" customHeight="true" outlineLevel="0" collapsed="false">
      <c r="A8374" s="1" t="n">
        <v>8373</v>
      </c>
      <c r="B8374" s="1" t="n">
        <v>1</v>
      </c>
      <c r="C8374" s="1" t="n">
        <v>1067</v>
      </c>
      <c r="D8374" s="1" t="s">
        <v>15423</v>
      </c>
      <c r="E8374" s="1" t="n">
        <v>167</v>
      </c>
      <c r="F8374" s="1" t="n">
        <v>45</v>
      </c>
      <c r="G8374" s="1" t="n">
        <v>212.05</v>
      </c>
      <c r="H8374" s="4" t="n">
        <v>45956.6009389352</v>
      </c>
      <c r="I83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8373BT5428601106716745212.0545956.6009389352</v>
      </c>
      <c r="J8374" s="1" t="n">
        <f aca="false">COUNTIF(I:I, $I8374)</f>
        <v>1</v>
      </c>
      <c r="K8374" s="1" t="str">
        <f aca="false">IF(ISNA(VLOOKUP(Table4[product_id], tblProducts[], tblProducts[product_name],FALSE() )), "Invalid", "Valid")</f>
        <v>Valid</v>
      </c>
      <c r="L8374" s="5" t="str">
        <f aca="false">IF(ISNA(VLOOKUP(Table4[[#This Row],[warehouse_id]], tblwhouse[], tblwhouse[warehouse_name],FALSE() )), "Invalid", "Valid")</f>
        <v>Valid</v>
      </c>
    </row>
    <row r="8375" customFormat="false" ht="15" hidden="false" customHeight="true" outlineLevel="0" collapsed="false">
      <c r="A8375" s="1" t="n">
        <v>8374</v>
      </c>
      <c r="B8375" s="1" t="n">
        <v>4</v>
      </c>
      <c r="C8375" s="1" t="n">
        <v>2621</v>
      </c>
      <c r="D8375" s="1" t="s">
        <v>15424</v>
      </c>
      <c r="E8375" s="1" t="n">
        <v>353</v>
      </c>
      <c r="F8375" s="1" t="n">
        <v>48</v>
      </c>
      <c r="G8375" s="1" t="n">
        <v>674.16</v>
      </c>
      <c r="H8375" s="4" t="n">
        <v>45925.6009389352</v>
      </c>
      <c r="I83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8374BT9169224262135348674.1645925.6009389352</v>
      </c>
      <c r="J8375" s="1" t="n">
        <f aca="false">COUNTIF(I:I, $I8375)</f>
        <v>1</v>
      </c>
      <c r="K8375" s="1" t="str">
        <f aca="false">IF(ISNA(VLOOKUP(Table4[product_id], tblProducts[], tblProducts[product_name],FALSE() )), "Invalid", "Valid")</f>
        <v>Valid</v>
      </c>
      <c r="L8375" s="5" t="str">
        <f aca="false">IF(ISNA(VLOOKUP(Table4[[#This Row],[warehouse_id]], tblwhouse[], tblwhouse[warehouse_name],FALSE() )), "Invalid", "Valid")</f>
        <v>Valid</v>
      </c>
    </row>
    <row r="8376" customFormat="false" ht="15" hidden="false" customHeight="true" outlineLevel="0" collapsed="false">
      <c r="A8376" s="1" t="n">
        <v>8375</v>
      </c>
      <c r="B8376" s="1" t="n">
        <v>4</v>
      </c>
      <c r="C8376" s="1" t="n">
        <v>2454</v>
      </c>
      <c r="D8376" s="1" t="s">
        <v>15425</v>
      </c>
      <c r="E8376" s="1" t="n">
        <v>455</v>
      </c>
      <c r="F8376" s="1" t="n">
        <v>73</v>
      </c>
      <c r="G8376" s="1" t="n">
        <v>399.48</v>
      </c>
      <c r="H8376" s="4" t="n">
        <v>45880.6009389352</v>
      </c>
      <c r="I83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8375BT2081094245445573399.4845880.6009389352</v>
      </c>
      <c r="J8376" s="1" t="n">
        <f aca="false">COUNTIF(I:I, $I8376)</f>
        <v>1</v>
      </c>
      <c r="K8376" s="1" t="str">
        <f aca="false">IF(ISNA(VLOOKUP(Table4[product_id], tblProducts[], tblProducts[product_name],FALSE() )), "Invalid", "Valid")</f>
        <v>Valid</v>
      </c>
      <c r="L8376" s="5" t="str">
        <f aca="false">IF(ISNA(VLOOKUP(Table4[[#This Row],[warehouse_id]], tblwhouse[], tblwhouse[warehouse_name],FALSE() )), "Invalid", "Valid")</f>
        <v>Valid</v>
      </c>
    </row>
    <row r="8377" customFormat="false" ht="15" hidden="false" customHeight="true" outlineLevel="0" collapsed="false">
      <c r="A8377" s="1" t="n">
        <v>8376</v>
      </c>
      <c r="B8377" s="1" t="n">
        <v>1</v>
      </c>
      <c r="C8377" s="1" t="n">
        <v>75</v>
      </c>
      <c r="D8377" s="1" t="s">
        <v>15426</v>
      </c>
      <c r="E8377" s="1" t="n">
        <v>366</v>
      </c>
      <c r="F8377" s="1" t="n">
        <v>24</v>
      </c>
      <c r="G8377" s="1" t="n">
        <v>1147</v>
      </c>
      <c r="H8377" s="4" t="n">
        <v>46023.6009389352</v>
      </c>
      <c r="I83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8376BT22508517536624114746023.6009389352</v>
      </c>
      <c r="J8377" s="1" t="n">
        <f aca="false">COUNTIF(I:I, $I8377)</f>
        <v>1</v>
      </c>
      <c r="K8377" s="1" t="str">
        <f aca="false">IF(ISNA(VLOOKUP(Table4[product_id], tblProducts[], tblProducts[product_name],FALSE() )), "Invalid", "Valid")</f>
        <v>Valid</v>
      </c>
      <c r="L8377" s="5" t="str">
        <f aca="false">IF(ISNA(VLOOKUP(Table4[[#This Row],[warehouse_id]], tblwhouse[], tblwhouse[warehouse_name],FALSE() )), "Invalid", "Valid")</f>
        <v>Valid</v>
      </c>
    </row>
    <row r="8378" customFormat="false" ht="15" hidden="false" customHeight="true" outlineLevel="0" collapsed="false">
      <c r="A8378" s="1" t="n">
        <v>8377</v>
      </c>
      <c r="B8378" s="1" t="n">
        <v>3</v>
      </c>
      <c r="C8378" s="1" t="n">
        <v>1163</v>
      </c>
      <c r="D8378" s="1" t="s">
        <v>15427</v>
      </c>
      <c r="E8378" s="1" t="n">
        <v>3</v>
      </c>
      <c r="F8378" s="1" t="n">
        <v>75</v>
      </c>
      <c r="G8378" s="1" t="n">
        <v>1411.05</v>
      </c>
      <c r="H8378" s="4" t="n">
        <v>46030.6009389352</v>
      </c>
      <c r="I83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8377BT258110311633751411.0546030.6009389352</v>
      </c>
      <c r="J8378" s="1" t="n">
        <f aca="false">COUNTIF(I:I, $I8378)</f>
        <v>1</v>
      </c>
      <c r="K8378" s="1" t="str">
        <f aca="false">IF(ISNA(VLOOKUP(Table4[product_id], tblProducts[], tblProducts[product_name],FALSE() )), "Invalid", "Valid")</f>
        <v>Valid</v>
      </c>
      <c r="L8378" s="5" t="str">
        <f aca="false">IF(ISNA(VLOOKUP(Table4[[#This Row],[warehouse_id]], tblwhouse[], tblwhouse[warehouse_name],FALSE() )), "Invalid", "Valid")</f>
        <v>Valid</v>
      </c>
    </row>
    <row r="8379" customFormat="false" ht="15" hidden="false" customHeight="true" outlineLevel="0" collapsed="false">
      <c r="A8379" s="1" t="n">
        <v>8378</v>
      </c>
      <c r="B8379" s="1" t="n">
        <v>3</v>
      </c>
      <c r="C8379" s="1" t="n">
        <v>2032</v>
      </c>
      <c r="D8379" s="1" t="s">
        <v>15428</v>
      </c>
      <c r="E8379" s="1" t="n">
        <v>333</v>
      </c>
      <c r="F8379" s="1" t="n">
        <v>47</v>
      </c>
      <c r="G8379" s="1" t="n">
        <v>1201.49</v>
      </c>
      <c r="H8379" s="4" t="n">
        <v>45917.6009389352</v>
      </c>
      <c r="I83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8378BT12550332032333471201.4945917.6009389352</v>
      </c>
      <c r="J8379" s="1" t="n">
        <f aca="false">COUNTIF(I:I, $I8379)</f>
        <v>1</v>
      </c>
      <c r="K8379" s="1" t="str">
        <f aca="false">IF(ISNA(VLOOKUP(Table4[product_id], tblProducts[], tblProducts[product_name],FALSE() )), "Invalid", "Valid")</f>
        <v>Valid</v>
      </c>
      <c r="L8379" s="5" t="str">
        <f aca="false">IF(ISNA(VLOOKUP(Table4[[#This Row],[warehouse_id]], tblwhouse[], tblwhouse[warehouse_name],FALSE() )), "Invalid", "Valid")</f>
        <v>Valid</v>
      </c>
    </row>
    <row r="8380" customFormat="false" ht="15" hidden="false" customHeight="true" outlineLevel="0" collapsed="false">
      <c r="A8380" s="1" t="n">
        <v>8379</v>
      </c>
      <c r="B8380" s="1" t="n">
        <v>1</v>
      </c>
      <c r="C8380" s="1" t="n">
        <v>416</v>
      </c>
      <c r="D8380" s="1" t="s">
        <v>15429</v>
      </c>
      <c r="E8380" s="1" t="n">
        <v>397</v>
      </c>
      <c r="F8380" s="1" t="n">
        <v>24</v>
      </c>
      <c r="G8380" s="1" t="n">
        <v>1292.45</v>
      </c>
      <c r="H8380" s="4" t="n">
        <v>46209.6009389352</v>
      </c>
      <c r="I83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8379BT3144151416397241292.4546209.6009389352</v>
      </c>
      <c r="J8380" s="1" t="n">
        <f aca="false">COUNTIF(I:I, $I8380)</f>
        <v>1</v>
      </c>
      <c r="K8380" s="1" t="str">
        <f aca="false">IF(ISNA(VLOOKUP(Table4[product_id], tblProducts[], tblProducts[product_name],FALSE() )), "Invalid", "Valid")</f>
        <v>Valid</v>
      </c>
      <c r="L8380" s="5" t="str">
        <f aca="false">IF(ISNA(VLOOKUP(Table4[[#This Row],[warehouse_id]], tblwhouse[], tblwhouse[warehouse_name],FALSE() )), "Invalid", "Valid")</f>
        <v>Valid</v>
      </c>
    </row>
    <row r="8381" customFormat="false" ht="15" hidden="false" customHeight="true" outlineLevel="0" collapsed="false">
      <c r="A8381" s="1" t="n">
        <v>8380</v>
      </c>
      <c r="B8381" s="1" t="n">
        <v>2</v>
      </c>
      <c r="C8381" s="1" t="n">
        <v>2111</v>
      </c>
      <c r="D8381" s="1" t="s">
        <v>15430</v>
      </c>
      <c r="E8381" s="1" t="n">
        <v>94</v>
      </c>
      <c r="F8381" s="1" t="n">
        <v>39</v>
      </c>
      <c r="G8381" s="1" t="n">
        <v>142.27</v>
      </c>
      <c r="H8381" s="4" t="n">
        <v>46112.6009389352</v>
      </c>
      <c r="I83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8380BT387657221119439142.2746112.6009389352</v>
      </c>
      <c r="J8381" s="1" t="n">
        <f aca="false">COUNTIF(I:I, $I8381)</f>
        <v>1</v>
      </c>
      <c r="K8381" s="1" t="str">
        <f aca="false">IF(ISNA(VLOOKUP(Table4[product_id], tblProducts[], tblProducts[product_name],FALSE() )), "Invalid", "Valid")</f>
        <v>Valid</v>
      </c>
      <c r="L8381" s="5" t="str">
        <f aca="false">IF(ISNA(VLOOKUP(Table4[[#This Row],[warehouse_id]], tblwhouse[], tblwhouse[warehouse_name],FALSE() )), "Invalid", "Valid")</f>
        <v>Valid</v>
      </c>
    </row>
    <row r="8382" customFormat="false" ht="15" hidden="false" customHeight="true" outlineLevel="0" collapsed="false">
      <c r="A8382" s="1" t="n">
        <v>8381</v>
      </c>
      <c r="B8382" s="1" t="n">
        <v>1</v>
      </c>
      <c r="C8382" s="1" t="n">
        <v>1066</v>
      </c>
      <c r="D8382" s="1" t="s">
        <v>15431</v>
      </c>
      <c r="E8382" s="1" t="n">
        <v>110</v>
      </c>
      <c r="F8382" s="1" t="n">
        <v>40</v>
      </c>
      <c r="G8382" s="1" t="n">
        <v>511.89</v>
      </c>
      <c r="H8382" s="4" t="n">
        <v>45972.6009389352</v>
      </c>
      <c r="I83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8381BT4376721106611040511.8945972.6009389352</v>
      </c>
      <c r="J8382" s="1" t="n">
        <f aca="false">COUNTIF(I:I, $I8382)</f>
        <v>1</v>
      </c>
      <c r="K8382" s="1" t="str">
        <f aca="false">IF(ISNA(VLOOKUP(Table4[product_id], tblProducts[], tblProducts[product_name],FALSE() )), "Invalid", "Valid")</f>
        <v>Valid</v>
      </c>
      <c r="L8382" s="5" t="str">
        <f aca="false">IF(ISNA(VLOOKUP(Table4[[#This Row],[warehouse_id]], tblwhouse[], tblwhouse[warehouse_name],FALSE() )), "Invalid", "Valid")</f>
        <v>Valid</v>
      </c>
    </row>
    <row r="8383" customFormat="false" ht="15" hidden="false" customHeight="true" outlineLevel="0" collapsed="false">
      <c r="A8383" s="1" t="n">
        <v>8382</v>
      </c>
      <c r="B8383" s="1" t="n">
        <v>3</v>
      </c>
      <c r="C8383" s="1" t="n">
        <v>967</v>
      </c>
      <c r="D8383" s="1" t="s">
        <v>15432</v>
      </c>
      <c r="E8383" s="1" t="n">
        <v>334</v>
      </c>
      <c r="F8383" s="1" t="n">
        <v>67</v>
      </c>
      <c r="G8383" s="1" t="n">
        <v>1200.12</v>
      </c>
      <c r="H8383" s="4" t="n">
        <v>46173.6009389352</v>
      </c>
      <c r="I83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8382BT5262093967334671200.1246173.6009389352</v>
      </c>
      <c r="J8383" s="1" t="n">
        <f aca="false">COUNTIF(I:I, $I8383)</f>
        <v>1</v>
      </c>
      <c r="K8383" s="1" t="str">
        <f aca="false">IF(ISNA(VLOOKUP(Table4[product_id], tblProducts[], tblProducts[product_name],FALSE() )), "Invalid", "Valid")</f>
        <v>Valid</v>
      </c>
      <c r="L8383" s="5" t="str">
        <f aca="false">IF(ISNA(VLOOKUP(Table4[[#This Row],[warehouse_id]], tblwhouse[], tblwhouse[warehouse_name],FALSE() )), "Invalid", "Valid")</f>
        <v>Valid</v>
      </c>
    </row>
    <row r="8384" customFormat="false" ht="15" hidden="false" customHeight="true" outlineLevel="0" collapsed="false">
      <c r="A8384" s="1" t="n">
        <v>8383</v>
      </c>
      <c r="B8384" s="1" t="n">
        <v>4</v>
      </c>
      <c r="C8384" s="1" t="n">
        <v>814</v>
      </c>
      <c r="D8384" s="1" t="s">
        <v>15433</v>
      </c>
      <c r="E8384" s="1" t="n">
        <v>36</v>
      </c>
      <c r="F8384" s="1" t="n">
        <v>69</v>
      </c>
      <c r="G8384" s="1" t="n">
        <v>238.72</v>
      </c>
      <c r="H8384" s="4" t="n">
        <v>46035.6009389352</v>
      </c>
      <c r="I83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8383BT22447048143669238.7246035.6009389352</v>
      </c>
      <c r="J8384" s="1" t="n">
        <f aca="false">COUNTIF(I:I, $I8384)</f>
        <v>1</v>
      </c>
      <c r="K8384" s="1" t="str">
        <f aca="false">IF(ISNA(VLOOKUP(Table4[product_id], tblProducts[], tblProducts[product_name],FALSE() )), "Invalid", "Valid")</f>
        <v>Valid</v>
      </c>
      <c r="L8384" s="5" t="str">
        <f aca="false">IF(ISNA(VLOOKUP(Table4[[#This Row],[warehouse_id]], tblwhouse[], tblwhouse[warehouse_name],FALSE() )), "Invalid", "Valid")</f>
        <v>Valid</v>
      </c>
    </row>
    <row r="8385" customFormat="false" ht="15" hidden="false" customHeight="true" outlineLevel="0" collapsed="false">
      <c r="A8385" s="1" t="n">
        <v>8384</v>
      </c>
      <c r="B8385" s="1" t="n">
        <v>2</v>
      </c>
      <c r="C8385" s="1" t="n">
        <v>627</v>
      </c>
      <c r="D8385" s="1" t="s">
        <v>15434</v>
      </c>
      <c r="E8385" s="1" t="n">
        <v>267</v>
      </c>
      <c r="F8385" s="1" t="n">
        <v>72</v>
      </c>
      <c r="G8385" s="1" t="n">
        <v>897.95</v>
      </c>
      <c r="H8385" s="4" t="n">
        <v>46186.6009389352</v>
      </c>
      <c r="I83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8384BT905798262726772897.9546186.6009389352</v>
      </c>
      <c r="J8385" s="1" t="n">
        <f aca="false">COUNTIF(I:I, $I8385)</f>
        <v>1</v>
      </c>
      <c r="K8385" s="1" t="str">
        <f aca="false">IF(ISNA(VLOOKUP(Table4[product_id], tblProducts[], tblProducts[product_name],FALSE() )), "Invalid", "Valid")</f>
        <v>Valid</v>
      </c>
      <c r="L8385" s="5" t="str">
        <f aca="false">IF(ISNA(VLOOKUP(Table4[[#This Row],[warehouse_id]], tblwhouse[], tblwhouse[warehouse_name],FALSE() )), "Invalid", "Valid")</f>
        <v>Valid</v>
      </c>
    </row>
    <row r="8386" customFormat="false" ht="15" hidden="false" customHeight="true" outlineLevel="0" collapsed="false">
      <c r="A8386" s="1" t="n">
        <v>8385</v>
      </c>
      <c r="B8386" s="1" t="n">
        <v>4</v>
      </c>
      <c r="C8386" s="1" t="n">
        <v>244</v>
      </c>
      <c r="D8386" s="1" t="s">
        <v>15435</v>
      </c>
      <c r="E8386" s="1" t="n">
        <v>451</v>
      </c>
      <c r="F8386" s="1" t="n">
        <v>26</v>
      </c>
      <c r="G8386" s="1" t="n">
        <v>843.69</v>
      </c>
      <c r="H8386" s="4" t="n">
        <v>46086.6009389352</v>
      </c>
      <c r="I83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8385BT835613424445126843.6946086.6009389352</v>
      </c>
      <c r="J8386" s="1" t="n">
        <f aca="false">COUNTIF(I:I, $I8386)</f>
        <v>1</v>
      </c>
      <c r="K8386" s="1" t="str">
        <f aca="false">IF(ISNA(VLOOKUP(Table4[product_id], tblProducts[], tblProducts[product_name],FALSE() )), "Invalid", "Valid")</f>
        <v>Valid</v>
      </c>
      <c r="L8386" s="5" t="str">
        <f aca="false">IF(ISNA(VLOOKUP(Table4[[#This Row],[warehouse_id]], tblwhouse[], tblwhouse[warehouse_name],FALSE() )), "Invalid", "Valid")</f>
        <v>Valid</v>
      </c>
    </row>
    <row r="8387" customFormat="false" ht="15" hidden="false" customHeight="true" outlineLevel="0" collapsed="false">
      <c r="A8387" s="1" t="n">
        <v>8386</v>
      </c>
      <c r="B8387" s="1" t="n">
        <v>1</v>
      </c>
      <c r="C8387" s="1" t="n">
        <v>2996</v>
      </c>
      <c r="D8387" s="1" t="s">
        <v>15436</v>
      </c>
      <c r="E8387" s="1" t="n">
        <v>202</v>
      </c>
      <c r="F8387" s="1" t="n">
        <v>75</v>
      </c>
      <c r="G8387" s="1" t="n">
        <v>734</v>
      </c>
      <c r="H8387" s="4" t="n">
        <v>45885.6009389352</v>
      </c>
      <c r="I83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8386BT620308129962027573445885.6009389352</v>
      </c>
      <c r="J8387" s="1" t="n">
        <f aca="false">COUNTIF(I:I, $I8387)</f>
        <v>1</v>
      </c>
      <c r="K8387" s="1" t="str">
        <f aca="false">IF(ISNA(VLOOKUP(Table4[product_id], tblProducts[], tblProducts[product_name],FALSE() )), "Invalid", "Valid")</f>
        <v>Valid</v>
      </c>
      <c r="L8387" s="5" t="str">
        <f aca="false">IF(ISNA(VLOOKUP(Table4[[#This Row],[warehouse_id]], tblwhouse[], tblwhouse[warehouse_name],FALSE() )), "Invalid", "Valid")</f>
        <v>Valid</v>
      </c>
    </row>
    <row r="8388" customFormat="false" ht="15" hidden="false" customHeight="true" outlineLevel="0" collapsed="false">
      <c r="A8388" s="1" t="n">
        <v>8387</v>
      </c>
      <c r="B8388" s="1" t="n">
        <v>3</v>
      </c>
      <c r="C8388" s="1" t="n">
        <v>2064</v>
      </c>
      <c r="D8388" s="1" t="s">
        <v>15437</v>
      </c>
      <c r="E8388" s="1" t="n">
        <v>382</v>
      </c>
      <c r="F8388" s="1" t="n">
        <v>77</v>
      </c>
      <c r="G8388" s="1" t="n">
        <v>166.5</v>
      </c>
      <c r="H8388" s="4" t="n">
        <v>45870.6009389352</v>
      </c>
      <c r="I83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8387BT1564123206438277166.545870.6009389352</v>
      </c>
      <c r="J8388" s="1" t="n">
        <f aca="false">COUNTIF(I:I, $I8388)</f>
        <v>1</v>
      </c>
      <c r="K8388" s="1" t="str">
        <f aca="false">IF(ISNA(VLOOKUP(Table4[product_id], tblProducts[], tblProducts[product_name],FALSE() )), "Invalid", "Valid")</f>
        <v>Valid</v>
      </c>
      <c r="L8388" s="5" t="str">
        <f aca="false">IF(ISNA(VLOOKUP(Table4[[#This Row],[warehouse_id]], tblwhouse[], tblwhouse[warehouse_name],FALSE() )), "Invalid", "Valid")</f>
        <v>Valid</v>
      </c>
    </row>
    <row r="8389" customFormat="false" ht="15" hidden="false" customHeight="true" outlineLevel="0" collapsed="false">
      <c r="A8389" s="1" t="n">
        <v>8388</v>
      </c>
      <c r="B8389" s="1" t="n">
        <v>1</v>
      </c>
      <c r="C8389" s="1" t="n">
        <v>1827</v>
      </c>
      <c r="D8389" s="1" t="s">
        <v>15438</v>
      </c>
      <c r="E8389" s="1" t="n">
        <v>95</v>
      </c>
      <c r="F8389" s="1" t="n">
        <v>35</v>
      </c>
      <c r="G8389" s="1" t="n">
        <v>118.94</v>
      </c>
      <c r="H8389" s="4" t="n">
        <v>46062.6009389352</v>
      </c>
      <c r="I83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8388BT153780118279535118.9446062.6009389352</v>
      </c>
      <c r="J8389" s="1" t="n">
        <f aca="false">COUNTIF(I:I, $I8389)</f>
        <v>1</v>
      </c>
      <c r="K8389" s="1" t="str">
        <f aca="false">IF(ISNA(VLOOKUP(Table4[product_id], tblProducts[], tblProducts[product_name],FALSE() )), "Invalid", "Valid")</f>
        <v>Valid</v>
      </c>
      <c r="L8389" s="5" t="str">
        <f aca="false">IF(ISNA(VLOOKUP(Table4[[#This Row],[warehouse_id]], tblwhouse[], tblwhouse[warehouse_name],FALSE() )), "Invalid", "Valid")</f>
        <v>Valid</v>
      </c>
    </row>
    <row r="8390" customFormat="false" ht="15" hidden="false" customHeight="true" outlineLevel="0" collapsed="false">
      <c r="A8390" s="1" t="n">
        <v>8389</v>
      </c>
      <c r="B8390" s="1" t="n">
        <v>2</v>
      </c>
      <c r="C8390" s="1" t="n">
        <v>856</v>
      </c>
      <c r="D8390" s="1" t="s">
        <v>15439</v>
      </c>
      <c r="E8390" s="1" t="n">
        <v>236</v>
      </c>
      <c r="F8390" s="1" t="n">
        <v>26</v>
      </c>
      <c r="G8390" s="1" t="n">
        <v>837.38</v>
      </c>
      <c r="H8390" s="4" t="n">
        <v>46193.6009389352</v>
      </c>
      <c r="I83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8389BT480085285623626837.3846193.6009389352</v>
      </c>
      <c r="J8390" s="1" t="n">
        <f aca="false">COUNTIF(I:I, $I8390)</f>
        <v>1</v>
      </c>
      <c r="K8390" s="1" t="str">
        <f aca="false">IF(ISNA(VLOOKUP(Table4[product_id], tblProducts[], tblProducts[product_name],FALSE() )), "Invalid", "Valid")</f>
        <v>Valid</v>
      </c>
      <c r="L8390" s="5" t="str">
        <f aca="false">IF(ISNA(VLOOKUP(Table4[[#This Row],[warehouse_id]], tblwhouse[], tblwhouse[warehouse_name],FALSE() )), "Invalid", "Valid")</f>
        <v>Valid</v>
      </c>
    </row>
    <row r="8391" customFormat="false" ht="15" hidden="false" customHeight="true" outlineLevel="0" collapsed="false">
      <c r="A8391" s="1" t="n">
        <v>8390</v>
      </c>
      <c r="B8391" s="1" t="n">
        <v>2</v>
      </c>
      <c r="C8391" s="1" t="n">
        <v>1856</v>
      </c>
      <c r="D8391" s="1" t="s">
        <v>15440</v>
      </c>
      <c r="E8391" s="1" t="n">
        <v>256</v>
      </c>
      <c r="F8391" s="1" t="n">
        <v>27</v>
      </c>
      <c r="G8391" s="1" t="n">
        <v>54.76</v>
      </c>
      <c r="H8391" s="4" t="n">
        <v>45859.6009389352</v>
      </c>
      <c r="I83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8390BT955381218562562754.7645859.6009389352</v>
      </c>
      <c r="J8391" s="1" t="n">
        <f aca="false">COUNTIF(I:I, $I8391)</f>
        <v>1</v>
      </c>
      <c r="K8391" s="1" t="str">
        <f aca="false">IF(ISNA(VLOOKUP(Table4[product_id], tblProducts[], tblProducts[product_name],FALSE() )), "Invalid", "Valid")</f>
        <v>Valid</v>
      </c>
      <c r="L8391" s="5" t="str">
        <f aca="false">IF(ISNA(VLOOKUP(Table4[[#This Row],[warehouse_id]], tblwhouse[], tblwhouse[warehouse_name],FALSE() )), "Invalid", "Valid")</f>
        <v>Valid</v>
      </c>
    </row>
    <row r="8392" customFormat="false" ht="15" hidden="false" customHeight="true" outlineLevel="0" collapsed="false">
      <c r="A8392" s="1" t="n">
        <v>8391</v>
      </c>
      <c r="B8392" s="1" t="n">
        <v>1</v>
      </c>
      <c r="C8392" s="1" t="n">
        <v>2814</v>
      </c>
      <c r="D8392" s="1" t="s">
        <v>15441</v>
      </c>
      <c r="E8392" s="1" t="n">
        <v>28</v>
      </c>
      <c r="F8392" s="1" t="n">
        <v>33</v>
      </c>
      <c r="G8392" s="1" t="n">
        <v>1390.06</v>
      </c>
      <c r="H8392" s="4" t="n">
        <v>46195.6009389352</v>
      </c>
      <c r="I83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8391BT8066061281428331390.0646195.6009389352</v>
      </c>
      <c r="J8392" s="1" t="n">
        <f aca="false">COUNTIF(I:I, $I8392)</f>
        <v>1</v>
      </c>
      <c r="K8392" s="1" t="str">
        <f aca="false">IF(ISNA(VLOOKUP(Table4[product_id], tblProducts[], tblProducts[product_name],FALSE() )), "Invalid", "Valid")</f>
        <v>Valid</v>
      </c>
      <c r="L8392" s="5" t="str">
        <f aca="false">IF(ISNA(VLOOKUP(Table4[[#This Row],[warehouse_id]], tblwhouse[], tblwhouse[warehouse_name],FALSE() )), "Invalid", "Valid")</f>
        <v>Valid</v>
      </c>
    </row>
    <row r="8393" customFormat="false" ht="15" hidden="false" customHeight="true" outlineLevel="0" collapsed="false">
      <c r="A8393" s="1" t="n">
        <v>8392</v>
      </c>
      <c r="B8393" s="1" t="n">
        <v>3</v>
      </c>
      <c r="C8393" s="1" t="n">
        <v>233</v>
      </c>
      <c r="D8393" s="1" t="s">
        <v>15442</v>
      </c>
      <c r="E8393" s="1" t="n">
        <v>11</v>
      </c>
      <c r="F8393" s="1" t="n">
        <v>34</v>
      </c>
      <c r="G8393" s="1" t="n">
        <v>253.53</v>
      </c>
      <c r="H8393" s="4" t="n">
        <v>46111.6009389352</v>
      </c>
      <c r="I83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8392BT27050732331134253.5346111.6009389352</v>
      </c>
      <c r="J8393" s="1" t="n">
        <f aca="false">COUNTIF(I:I, $I8393)</f>
        <v>1</v>
      </c>
      <c r="K8393" s="1" t="str">
        <f aca="false">IF(ISNA(VLOOKUP(Table4[product_id], tblProducts[], tblProducts[product_name],FALSE() )), "Invalid", "Valid")</f>
        <v>Valid</v>
      </c>
      <c r="L8393" s="5" t="str">
        <f aca="false">IF(ISNA(VLOOKUP(Table4[[#This Row],[warehouse_id]], tblwhouse[], tblwhouse[warehouse_name],FALSE() )), "Invalid", "Valid")</f>
        <v>Valid</v>
      </c>
    </row>
    <row r="8394" customFormat="false" ht="15" hidden="false" customHeight="true" outlineLevel="0" collapsed="false">
      <c r="A8394" s="1" t="n">
        <v>8393</v>
      </c>
      <c r="B8394" s="1" t="n">
        <v>2</v>
      </c>
      <c r="C8394" s="1" t="n">
        <v>1042</v>
      </c>
      <c r="D8394" s="1" t="s">
        <v>15443</v>
      </c>
      <c r="E8394" s="1" t="n">
        <v>6</v>
      </c>
      <c r="F8394" s="1" t="n">
        <v>42</v>
      </c>
      <c r="G8394" s="1" t="n">
        <v>434.07</v>
      </c>
      <c r="H8394" s="4" t="n">
        <v>46160.6009389352</v>
      </c>
      <c r="I83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8393BT34901821042642434.0746160.6009389352</v>
      </c>
      <c r="J8394" s="1" t="n">
        <f aca="false">COUNTIF(I:I, $I8394)</f>
        <v>1</v>
      </c>
      <c r="K8394" s="1" t="str">
        <f aca="false">IF(ISNA(VLOOKUP(Table4[product_id], tblProducts[], tblProducts[product_name],FALSE() )), "Invalid", "Valid")</f>
        <v>Valid</v>
      </c>
      <c r="L8394" s="5" t="str">
        <f aca="false">IF(ISNA(VLOOKUP(Table4[[#This Row],[warehouse_id]], tblwhouse[], tblwhouse[warehouse_name],FALSE() )), "Invalid", "Valid")</f>
        <v>Valid</v>
      </c>
    </row>
    <row r="8395" customFormat="false" ht="15" hidden="false" customHeight="true" outlineLevel="0" collapsed="false">
      <c r="A8395" s="1" t="n">
        <v>8394</v>
      </c>
      <c r="B8395" s="1" t="n">
        <v>3</v>
      </c>
      <c r="C8395" s="1" t="n">
        <v>2779</v>
      </c>
      <c r="D8395" s="1" t="s">
        <v>15444</v>
      </c>
      <c r="E8395" s="1" t="n">
        <v>272</v>
      </c>
      <c r="F8395" s="1" t="n">
        <v>55</v>
      </c>
      <c r="G8395" s="1" t="n">
        <v>402.25</v>
      </c>
      <c r="H8395" s="4" t="n">
        <v>46206.6009389352</v>
      </c>
      <c r="I83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8394BT4781073277927255402.2546206.6009389352</v>
      </c>
      <c r="J8395" s="1" t="n">
        <f aca="false">COUNTIF(I:I, $I8395)</f>
        <v>1</v>
      </c>
      <c r="K8395" s="1" t="str">
        <f aca="false">IF(ISNA(VLOOKUP(Table4[product_id], tblProducts[], tblProducts[product_name],FALSE() )), "Invalid", "Valid")</f>
        <v>Valid</v>
      </c>
      <c r="L8395" s="5" t="str">
        <f aca="false">IF(ISNA(VLOOKUP(Table4[[#This Row],[warehouse_id]], tblwhouse[], tblwhouse[warehouse_name],FALSE() )), "Invalid", "Valid")</f>
        <v>Valid</v>
      </c>
    </row>
    <row r="8396" customFormat="false" ht="15" hidden="false" customHeight="true" outlineLevel="0" collapsed="false">
      <c r="A8396" s="1" t="n">
        <v>8395</v>
      </c>
      <c r="B8396" s="1" t="n">
        <v>1</v>
      </c>
      <c r="C8396" s="1" t="n">
        <v>1514</v>
      </c>
      <c r="D8396" s="1" t="s">
        <v>15445</v>
      </c>
      <c r="E8396" s="1" t="n">
        <v>393</v>
      </c>
      <c r="F8396" s="1" t="n">
        <v>27</v>
      </c>
      <c r="G8396" s="1" t="n">
        <v>89.97</v>
      </c>
      <c r="H8396" s="4" t="n">
        <v>45888.6009389352</v>
      </c>
      <c r="I83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8395BT887709115143932789.9745888.6009389352</v>
      </c>
      <c r="J8396" s="1" t="n">
        <f aca="false">COUNTIF(I:I, $I8396)</f>
        <v>1</v>
      </c>
      <c r="K8396" s="1" t="str">
        <f aca="false">IF(ISNA(VLOOKUP(Table4[product_id], tblProducts[], tblProducts[product_name],FALSE() )), "Invalid", "Valid")</f>
        <v>Valid</v>
      </c>
      <c r="L8396" s="5" t="str">
        <f aca="false">IF(ISNA(VLOOKUP(Table4[[#This Row],[warehouse_id]], tblwhouse[], tblwhouse[warehouse_name],FALSE() )), "Invalid", "Valid")</f>
        <v>Valid</v>
      </c>
    </row>
    <row r="8397" customFormat="false" ht="15" hidden="false" customHeight="true" outlineLevel="0" collapsed="false">
      <c r="A8397" s="1" t="n">
        <v>8396</v>
      </c>
      <c r="B8397" s="1" t="n">
        <v>2</v>
      </c>
      <c r="C8397" s="1" t="n">
        <v>1973</v>
      </c>
      <c r="D8397" s="1" t="s">
        <v>15446</v>
      </c>
      <c r="E8397" s="1" t="n">
        <v>448</v>
      </c>
      <c r="F8397" s="1" t="n">
        <v>46</v>
      </c>
      <c r="G8397" s="1" t="n">
        <v>202</v>
      </c>
      <c r="H8397" s="4" t="n">
        <v>45971.6009389352</v>
      </c>
      <c r="I83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8396BT575357219734484620245971.6009389352</v>
      </c>
      <c r="J8397" s="1" t="n">
        <f aca="false">COUNTIF(I:I, $I8397)</f>
        <v>1</v>
      </c>
      <c r="K8397" s="1" t="str">
        <f aca="false">IF(ISNA(VLOOKUP(Table4[product_id], tblProducts[], tblProducts[product_name],FALSE() )), "Invalid", "Valid")</f>
        <v>Valid</v>
      </c>
      <c r="L8397" s="5" t="str">
        <f aca="false">IF(ISNA(VLOOKUP(Table4[[#This Row],[warehouse_id]], tblwhouse[], tblwhouse[warehouse_name],FALSE() )), "Invalid", "Valid")</f>
        <v>Valid</v>
      </c>
    </row>
    <row r="8398" customFormat="false" ht="15" hidden="false" customHeight="true" outlineLevel="0" collapsed="false">
      <c r="A8398" s="1" t="n">
        <v>8397</v>
      </c>
      <c r="B8398" s="1" t="n">
        <v>4</v>
      </c>
      <c r="C8398" s="1" t="n">
        <v>429</v>
      </c>
      <c r="D8398" s="1" t="s">
        <v>15447</v>
      </c>
      <c r="E8398" s="1" t="n">
        <v>411</v>
      </c>
      <c r="F8398" s="1" t="n">
        <v>29</v>
      </c>
      <c r="G8398" s="1" t="n">
        <v>761.06</v>
      </c>
      <c r="H8398" s="4" t="n">
        <v>45992.6009389352</v>
      </c>
      <c r="I83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8397BT886624442941129761.0645992.6009389352</v>
      </c>
      <c r="J8398" s="1" t="n">
        <f aca="false">COUNTIF(I:I, $I8398)</f>
        <v>1</v>
      </c>
      <c r="K8398" s="1" t="str">
        <f aca="false">IF(ISNA(VLOOKUP(Table4[product_id], tblProducts[], tblProducts[product_name],FALSE() )), "Invalid", "Valid")</f>
        <v>Valid</v>
      </c>
      <c r="L8398" s="5" t="str">
        <f aca="false">IF(ISNA(VLOOKUP(Table4[[#This Row],[warehouse_id]], tblwhouse[], tblwhouse[warehouse_name],FALSE() )), "Invalid", "Valid")</f>
        <v>Valid</v>
      </c>
    </row>
    <row r="8399" customFormat="false" ht="15" hidden="false" customHeight="true" outlineLevel="0" collapsed="false">
      <c r="A8399" s="1" t="n">
        <v>8398</v>
      </c>
      <c r="B8399" s="1" t="n">
        <v>3</v>
      </c>
      <c r="C8399" s="1" t="n">
        <v>252</v>
      </c>
      <c r="D8399" s="1" t="s">
        <v>15448</v>
      </c>
      <c r="E8399" s="1" t="n">
        <v>445</v>
      </c>
      <c r="F8399" s="1" t="n">
        <v>65</v>
      </c>
      <c r="G8399" s="1" t="n">
        <v>569.01</v>
      </c>
      <c r="H8399" s="4" t="n">
        <v>46046.6009389352</v>
      </c>
      <c r="I83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8398BT566445325244565569.0146046.6009389352</v>
      </c>
      <c r="J8399" s="1" t="n">
        <f aca="false">COUNTIF(I:I, $I8399)</f>
        <v>1</v>
      </c>
      <c r="K8399" s="1" t="str">
        <f aca="false">IF(ISNA(VLOOKUP(Table4[product_id], tblProducts[], tblProducts[product_name],FALSE() )), "Invalid", "Valid")</f>
        <v>Valid</v>
      </c>
      <c r="L8399" s="5" t="str">
        <f aca="false">IF(ISNA(VLOOKUP(Table4[[#This Row],[warehouse_id]], tblwhouse[], tblwhouse[warehouse_name],FALSE() )), "Invalid", "Valid")</f>
        <v>Valid</v>
      </c>
    </row>
    <row r="8400" customFormat="false" ht="15" hidden="false" customHeight="true" outlineLevel="0" collapsed="false">
      <c r="A8400" s="1" t="n">
        <v>8399</v>
      </c>
      <c r="B8400" s="1" t="n">
        <v>2</v>
      </c>
      <c r="C8400" s="1" t="n">
        <v>1629</v>
      </c>
      <c r="D8400" s="1" t="s">
        <v>15449</v>
      </c>
      <c r="E8400" s="1" t="n">
        <v>375</v>
      </c>
      <c r="F8400" s="1" t="n">
        <v>60</v>
      </c>
      <c r="G8400" s="1" t="n">
        <v>506.47</v>
      </c>
      <c r="H8400" s="4" t="n">
        <v>46018.6009389468</v>
      </c>
      <c r="I84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8399BT6183802162937560506.4746018.6009389468</v>
      </c>
      <c r="J8400" s="1" t="n">
        <f aca="false">COUNTIF(I:I, $I8400)</f>
        <v>1</v>
      </c>
      <c r="K8400" s="1" t="str">
        <f aca="false">IF(ISNA(VLOOKUP(Table4[product_id], tblProducts[], tblProducts[product_name],FALSE() )), "Invalid", "Valid")</f>
        <v>Valid</v>
      </c>
      <c r="L8400" s="5" t="str">
        <f aca="false">IF(ISNA(VLOOKUP(Table4[[#This Row],[warehouse_id]], tblwhouse[], tblwhouse[warehouse_name],FALSE() )), "Invalid", "Valid")</f>
        <v>Valid</v>
      </c>
    </row>
    <row r="8401" customFormat="false" ht="15" hidden="false" customHeight="true" outlineLevel="0" collapsed="false">
      <c r="A8401" s="1" t="n">
        <v>8400</v>
      </c>
      <c r="B8401" s="1" t="n">
        <v>4</v>
      </c>
      <c r="C8401" s="1" t="n">
        <v>1295</v>
      </c>
      <c r="D8401" s="1" t="s">
        <v>15450</v>
      </c>
      <c r="E8401" s="1" t="n">
        <v>406</v>
      </c>
      <c r="F8401" s="1" t="n">
        <v>65</v>
      </c>
      <c r="G8401" s="1" t="n">
        <v>909.36</v>
      </c>
      <c r="H8401" s="4" t="n">
        <v>45923.6009389468</v>
      </c>
      <c r="I84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8400BT3587624129540665909.3645923.6009389468</v>
      </c>
      <c r="J8401" s="1" t="n">
        <f aca="false">COUNTIF(I:I, $I8401)</f>
        <v>1</v>
      </c>
      <c r="K8401" s="1" t="str">
        <f aca="false">IF(ISNA(VLOOKUP(Table4[product_id], tblProducts[], tblProducts[product_name],FALSE() )), "Invalid", "Valid")</f>
        <v>Valid</v>
      </c>
      <c r="L8401" s="5" t="str">
        <f aca="false">IF(ISNA(VLOOKUP(Table4[[#This Row],[warehouse_id]], tblwhouse[], tblwhouse[warehouse_name],FALSE() )), "Invalid", "Valid")</f>
        <v>Valid</v>
      </c>
    </row>
    <row r="8402" customFormat="false" ht="15" hidden="false" customHeight="true" outlineLevel="0" collapsed="false">
      <c r="A8402" s="1" t="n">
        <v>8401</v>
      </c>
      <c r="B8402" s="1" t="n">
        <v>1</v>
      </c>
      <c r="C8402" s="1" t="n">
        <v>1908</v>
      </c>
      <c r="D8402" s="1" t="s">
        <v>15451</v>
      </c>
      <c r="E8402" s="1" t="n">
        <v>105</v>
      </c>
      <c r="F8402" s="1" t="n">
        <v>71</v>
      </c>
      <c r="G8402" s="1" t="n">
        <v>628.28</v>
      </c>
      <c r="H8402" s="4" t="n">
        <v>46154.6009389468</v>
      </c>
      <c r="I84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8401BT1166201190810571628.2846154.6009389468</v>
      </c>
      <c r="J8402" s="1" t="n">
        <f aca="false">COUNTIF(I:I, $I8402)</f>
        <v>1</v>
      </c>
      <c r="K8402" s="1" t="str">
        <f aca="false">IF(ISNA(VLOOKUP(Table4[product_id], tblProducts[], tblProducts[product_name],FALSE() )), "Invalid", "Valid")</f>
        <v>Valid</v>
      </c>
      <c r="L8402" s="5" t="str">
        <f aca="false">IF(ISNA(VLOOKUP(Table4[[#This Row],[warehouse_id]], tblwhouse[], tblwhouse[warehouse_name],FALSE() )), "Invalid", "Valid")</f>
        <v>Valid</v>
      </c>
    </row>
    <row r="8403" customFormat="false" ht="15" hidden="false" customHeight="true" outlineLevel="0" collapsed="false">
      <c r="A8403" s="1" t="n">
        <v>8402</v>
      </c>
      <c r="B8403" s="1" t="n">
        <v>3</v>
      </c>
      <c r="C8403" s="1" t="n">
        <v>2303</v>
      </c>
      <c r="D8403" s="1" t="s">
        <v>15452</v>
      </c>
      <c r="E8403" s="1" t="n">
        <v>151</v>
      </c>
      <c r="F8403" s="1" t="n">
        <v>80</v>
      </c>
      <c r="G8403" s="1" t="n">
        <v>1036.37</v>
      </c>
      <c r="H8403" s="4" t="n">
        <v>45962.6009389468</v>
      </c>
      <c r="I84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8402BT86934032303151801036.3745962.6009389468</v>
      </c>
      <c r="J8403" s="1" t="n">
        <f aca="false">COUNTIF(I:I, $I8403)</f>
        <v>1</v>
      </c>
      <c r="K8403" s="1" t="str">
        <f aca="false">IF(ISNA(VLOOKUP(Table4[product_id], tblProducts[], tblProducts[product_name],FALSE() )), "Invalid", "Valid")</f>
        <v>Valid</v>
      </c>
      <c r="L8403" s="5" t="str">
        <f aca="false">IF(ISNA(VLOOKUP(Table4[[#This Row],[warehouse_id]], tblwhouse[], tblwhouse[warehouse_name],FALSE() )), "Invalid", "Valid")</f>
        <v>Valid</v>
      </c>
    </row>
    <row r="8404" customFormat="false" ht="15" hidden="false" customHeight="true" outlineLevel="0" collapsed="false">
      <c r="A8404" s="1" t="n">
        <v>8403</v>
      </c>
      <c r="B8404" s="1" t="n">
        <v>3</v>
      </c>
      <c r="C8404" s="1" t="n">
        <v>1196</v>
      </c>
      <c r="D8404" s="1" t="s">
        <v>15453</v>
      </c>
      <c r="E8404" s="1" t="n">
        <v>494</v>
      </c>
      <c r="F8404" s="1" t="n">
        <v>44</v>
      </c>
      <c r="G8404" s="1" t="n">
        <v>740.77</v>
      </c>
      <c r="H8404" s="4" t="n">
        <v>46035.6009389468</v>
      </c>
      <c r="I84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8403BT6047093119649444740.7746035.6009389468</v>
      </c>
      <c r="J8404" s="1" t="n">
        <f aca="false">COUNTIF(I:I, $I8404)</f>
        <v>1</v>
      </c>
      <c r="K8404" s="1" t="str">
        <f aca="false">IF(ISNA(VLOOKUP(Table4[product_id], tblProducts[], tblProducts[product_name],FALSE() )), "Invalid", "Valid")</f>
        <v>Valid</v>
      </c>
      <c r="L8404" s="5" t="str">
        <f aca="false">IF(ISNA(VLOOKUP(Table4[[#This Row],[warehouse_id]], tblwhouse[], tblwhouse[warehouse_name],FALSE() )), "Invalid", "Valid")</f>
        <v>Valid</v>
      </c>
    </row>
    <row r="8405" customFormat="false" ht="15" hidden="false" customHeight="true" outlineLevel="0" collapsed="false">
      <c r="A8405" s="1" t="n">
        <v>8404</v>
      </c>
      <c r="B8405" s="1" t="n">
        <v>3</v>
      </c>
      <c r="C8405" s="1" t="n">
        <v>99</v>
      </c>
      <c r="D8405" s="1" t="s">
        <v>15454</v>
      </c>
      <c r="E8405" s="1" t="n">
        <v>336</v>
      </c>
      <c r="F8405" s="1" t="n">
        <v>52</v>
      </c>
      <c r="G8405" s="1" t="n">
        <v>669.57</v>
      </c>
      <c r="H8405" s="4" t="n">
        <v>45957.6009389468</v>
      </c>
      <c r="I84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8404BT31222439933652669.5745957.6009389468</v>
      </c>
      <c r="J8405" s="1" t="n">
        <f aca="false">COUNTIF(I:I, $I8405)</f>
        <v>1</v>
      </c>
      <c r="K8405" s="1" t="str">
        <f aca="false">IF(ISNA(VLOOKUP(Table4[product_id], tblProducts[], tblProducts[product_name],FALSE() )), "Invalid", "Valid")</f>
        <v>Valid</v>
      </c>
      <c r="L8405" s="5" t="str">
        <f aca="false">IF(ISNA(VLOOKUP(Table4[[#This Row],[warehouse_id]], tblwhouse[], tblwhouse[warehouse_name],FALSE() )), "Invalid", "Valid")</f>
        <v>Valid</v>
      </c>
    </row>
    <row r="8406" customFormat="false" ht="15" hidden="false" customHeight="true" outlineLevel="0" collapsed="false">
      <c r="A8406" s="1" t="n">
        <v>8405</v>
      </c>
      <c r="B8406" s="1" t="n">
        <v>2</v>
      </c>
      <c r="C8406" s="1" t="n">
        <v>2389</v>
      </c>
      <c r="D8406" s="1" t="s">
        <v>15455</v>
      </c>
      <c r="E8406" s="1" t="n">
        <v>128</v>
      </c>
      <c r="F8406" s="1" t="n">
        <v>31</v>
      </c>
      <c r="G8406" s="1" t="n">
        <v>1097.36</v>
      </c>
      <c r="H8406" s="4" t="n">
        <v>46066.6009389468</v>
      </c>
      <c r="I84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8405BT89743022389128311097.3646066.6009389468</v>
      </c>
      <c r="J8406" s="1" t="n">
        <f aca="false">COUNTIF(I:I, $I8406)</f>
        <v>1</v>
      </c>
      <c r="K8406" s="1" t="str">
        <f aca="false">IF(ISNA(VLOOKUP(Table4[product_id], tblProducts[], tblProducts[product_name],FALSE() )), "Invalid", "Valid")</f>
        <v>Valid</v>
      </c>
      <c r="L8406" s="5" t="str">
        <f aca="false">IF(ISNA(VLOOKUP(Table4[[#This Row],[warehouse_id]], tblwhouse[], tblwhouse[warehouse_name],FALSE() )), "Invalid", "Valid")</f>
        <v>Valid</v>
      </c>
    </row>
    <row r="8407" customFormat="false" ht="15" hidden="false" customHeight="true" outlineLevel="0" collapsed="false">
      <c r="A8407" s="1" t="n">
        <v>8406</v>
      </c>
      <c r="B8407" s="1" t="n">
        <v>1</v>
      </c>
      <c r="C8407" s="1" t="n">
        <v>1364</v>
      </c>
      <c r="D8407" s="1" t="s">
        <v>15456</v>
      </c>
      <c r="E8407" s="1" t="n">
        <v>473</v>
      </c>
      <c r="F8407" s="1" t="n">
        <v>57</v>
      </c>
      <c r="G8407" s="1" t="n">
        <v>735.09</v>
      </c>
      <c r="H8407" s="4" t="n">
        <v>46046.6009389468</v>
      </c>
      <c r="I84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8406BT1836301136447357735.0946046.6009389468</v>
      </c>
      <c r="J8407" s="1" t="n">
        <f aca="false">COUNTIF(I:I, $I8407)</f>
        <v>1</v>
      </c>
      <c r="K8407" s="1" t="str">
        <f aca="false">IF(ISNA(VLOOKUP(Table4[product_id], tblProducts[], tblProducts[product_name],FALSE() )), "Invalid", "Valid")</f>
        <v>Valid</v>
      </c>
      <c r="L8407" s="5" t="str">
        <f aca="false">IF(ISNA(VLOOKUP(Table4[[#This Row],[warehouse_id]], tblwhouse[], tblwhouse[warehouse_name],FALSE() )), "Invalid", "Valid")</f>
        <v>Valid</v>
      </c>
    </row>
    <row r="8408" customFormat="false" ht="15" hidden="false" customHeight="true" outlineLevel="0" collapsed="false">
      <c r="A8408" s="1" t="n">
        <v>8407</v>
      </c>
      <c r="B8408" s="1" t="n">
        <v>4</v>
      </c>
      <c r="C8408" s="1" t="n">
        <v>2962</v>
      </c>
      <c r="D8408" s="1" t="s">
        <v>15457</v>
      </c>
      <c r="E8408" s="1" t="n">
        <v>267</v>
      </c>
      <c r="F8408" s="1" t="n">
        <v>39</v>
      </c>
      <c r="G8408" s="1" t="n">
        <v>1428.45</v>
      </c>
      <c r="H8408" s="4" t="n">
        <v>46062.6009389468</v>
      </c>
      <c r="I84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8407BT19085242962267391428.4546062.6009389468</v>
      </c>
      <c r="J8408" s="1" t="n">
        <f aca="false">COUNTIF(I:I, $I8408)</f>
        <v>1</v>
      </c>
      <c r="K8408" s="1" t="str">
        <f aca="false">IF(ISNA(VLOOKUP(Table4[product_id], tblProducts[], tblProducts[product_name],FALSE() )), "Invalid", "Valid")</f>
        <v>Valid</v>
      </c>
      <c r="L8408" s="5" t="str">
        <f aca="false">IF(ISNA(VLOOKUP(Table4[[#This Row],[warehouse_id]], tblwhouse[], tblwhouse[warehouse_name],FALSE() )), "Invalid", "Valid")</f>
        <v>Valid</v>
      </c>
    </row>
    <row r="8409" customFormat="false" ht="15" hidden="false" customHeight="true" outlineLevel="0" collapsed="false">
      <c r="A8409" s="1" t="n">
        <v>8408</v>
      </c>
      <c r="B8409" s="1" t="n">
        <v>4</v>
      </c>
      <c r="C8409" s="1" t="n">
        <v>2329</v>
      </c>
      <c r="D8409" s="1" t="s">
        <v>15458</v>
      </c>
      <c r="E8409" s="1" t="n">
        <v>163</v>
      </c>
      <c r="F8409" s="1" t="n">
        <v>79</v>
      </c>
      <c r="G8409" s="1" t="n">
        <v>1060.36</v>
      </c>
      <c r="H8409" s="4" t="n">
        <v>46162.6009389468</v>
      </c>
      <c r="I84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8408BT94942942329163791060.3646162.6009389468</v>
      </c>
      <c r="J8409" s="1" t="n">
        <f aca="false">COUNTIF(I:I, $I8409)</f>
        <v>1</v>
      </c>
      <c r="K8409" s="1" t="str">
        <f aca="false">IF(ISNA(VLOOKUP(Table4[product_id], tblProducts[], tblProducts[product_name],FALSE() )), "Invalid", "Valid")</f>
        <v>Valid</v>
      </c>
      <c r="L8409" s="5" t="str">
        <f aca="false">IF(ISNA(VLOOKUP(Table4[[#This Row],[warehouse_id]], tblwhouse[], tblwhouse[warehouse_name],FALSE() )), "Invalid", "Valid")</f>
        <v>Valid</v>
      </c>
    </row>
    <row r="8410" customFormat="false" ht="15" hidden="false" customHeight="true" outlineLevel="0" collapsed="false">
      <c r="A8410" s="1" t="n">
        <v>8409</v>
      </c>
      <c r="B8410" s="1" t="n">
        <v>4</v>
      </c>
      <c r="C8410" s="1" t="n">
        <v>1236</v>
      </c>
      <c r="D8410" s="1" t="s">
        <v>15459</v>
      </c>
      <c r="E8410" s="1" t="n">
        <v>255</v>
      </c>
      <c r="F8410" s="1" t="n">
        <v>40</v>
      </c>
      <c r="G8410" s="1" t="n">
        <v>1416.77</v>
      </c>
      <c r="H8410" s="4" t="n">
        <v>45974.6009389468</v>
      </c>
      <c r="I84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8409BT34753641236255401416.7745974.6009389468</v>
      </c>
      <c r="J8410" s="1" t="n">
        <f aca="false">COUNTIF(I:I, $I8410)</f>
        <v>1</v>
      </c>
      <c r="K8410" s="1" t="str">
        <f aca="false">IF(ISNA(VLOOKUP(Table4[product_id], tblProducts[], tblProducts[product_name],FALSE() )), "Invalid", "Valid")</f>
        <v>Valid</v>
      </c>
      <c r="L8410" s="5" t="str">
        <f aca="false">IF(ISNA(VLOOKUP(Table4[[#This Row],[warehouse_id]], tblwhouse[], tblwhouse[warehouse_name],FALSE() )), "Invalid", "Valid")</f>
        <v>Valid</v>
      </c>
    </row>
    <row r="8411" customFormat="false" ht="15" hidden="false" customHeight="true" outlineLevel="0" collapsed="false">
      <c r="A8411" s="1" t="n">
        <v>8410</v>
      </c>
      <c r="B8411" s="1" t="n">
        <v>1</v>
      </c>
      <c r="C8411" s="1" t="n">
        <v>2764</v>
      </c>
      <c r="D8411" s="1" t="s">
        <v>15460</v>
      </c>
      <c r="E8411" s="1" t="n">
        <v>284</v>
      </c>
      <c r="F8411" s="1" t="n">
        <v>25</v>
      </c>
      <c r="G8411" s="1" t="n">
        <v>537.06</v>
      </c>
      <c r="H8411" s="4" t="n">
        <v>45997.6009389468</v>
      </c>
      <c r="I84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8410BT5010471276428425537.0645997.6009389468</v>
      </c>
      <c r="J8411" s="1" t="n">
        <f aca="false">COUNTIF(I:I, $I8411)</f>
        <v>1</v>
      </c>
      <c r="K8411" s="1" t="str">
        <f aca="false">IF(ISNA(VLOOKUP(Table4[product_id], tblProducts[], tblProducts[product_name],FALSE() )), "Invalid", "Valid")</f>
        <v>Valid</v>
      </c>
      <c r="L8411" s="5" t="str">
        <f aca="false">IF(ISNA(VLOOKUP(Table4[[#This Row],[warehouse_id]], tblwhouse[], tblwhouse[warehouse_name],FALSE() )), "Invalid", "Valid")</f>
        <v>Valid</v>
      </c>
    </row>
    <row r="8412" customFormat="false" ht="15" hidden="false" customHeight="true" outlineLevel="0" collapsed="false">
      <c r="A8412" s="1" t="n">
        <v>8411</v>
      </c>
      <c r="B8412" s="1" t="n">
        <v>1</v>
      </c>
      <c r="C8412" s="1" t="n">
        <v>283</v>
      </c>
      <c r="D8412" s="1" t="s">
        <v>15461</v>
      </c>
      <c r="E8412" s="1" t="n">
        <v>119</v>
      </c>
      <c r="F8412" s="1" t="n">
        <v>75</v>
      </c>
      <c r="G8412" s="1" t="n">
        <v>628.54</v>
      </c>
      <c r="H8412" s="4" t="n">
        <v>46163.6009389468</v>
      </c>
      <c r="I84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8411BT525918128311975628.5446163.6009389468</v>
      </c>
      <c r="J8412" s="1" t="n">
        <f aca="false">COUNTIF(I:I, $I8412)</f>
        <v>1</v>
      </c>
      <c r="K8412" s="1" t="str">
        <f aca="false">IF(ISNA(VLOOKUP(Table4[product_id], tblProducts[], tblProducts[product_name],FALSE() )), "Invalid", "Valid")</f>
        <v>Valid</v>
      </c>
      <c r="L8412" s="5" t="str">
        <f aca="false">IF(ISNA(VLOOKUP(Table4[[#This Row],[warehouse_id]], tblwhouse[], tblwhouse[warehouse_name],FALSE() )), "Invalid", "Valid")</f>
        <v>Valid</v>
      </c>
    </row>
    <row r="8413" customFormat="false" ht="15" hidden="false" customHeight="true" outlineLevel="0" collapsed="false">
      <c r="A8413" s="1" t="n">
        <v>8412</v>
      </c>
      <c r="B8413" s="1" t="n">
        <v>2</v>
      </c>
      <c r="C8413" s="1" t="n">
        <v>525</v>
      </c>
      <c r="D8413" s="1" t="s">
        <v>15462</v>
      </c>
      <c r="E8413" s="1" t="n">
        <v>68</v>
      </c>
      <c r="F8413" s="1" t="n">
        <v>54</v>
      </c>
      <c r="G8413" s="1" t="n">
        <v>50.16</v>
      </c>
      <c r="H8413" s="4" t="n">
        <v>45992.6009389468</v>
      </c>
      <c r="I84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8412BT4780022525685450.1645992.6009389468</v>
      </c>
      <c r="J8413" s="1" t="n">
        <f aca="false">COUNTIF(I:I, $I8413)</f>
        <v>1</v>
      </c>
      <c r="K8413" s="1" t="str">
        <f aca="false">IF(ISNA(VLOOKUP(Table4[product_id], tblProducts[], tblProducts[product_name],FALSE() )), "Invalid", "Valid")</f>
        <v>Valid</v>
      </c>
      <c r="L8413" s="5" t="str">
        <f aca="false">IF(ISNA(VLOOKUP(Table4[[#This Row],[warehouse_id]], tblwhouse[], tblwhouse[warehouse_name],FALSE() )), "Invalid", "Valid")</f>
        <v>Valid</v>
      </c>
    </row>
    <row r="8414" customFormat="false" ht="15" hidden="false" customHeight="true" outlineLevel="0" collapsed="false">
      <c r="A8414" s="1" t="n">
        <v>8413</v>
      </c>
      <c r="B8414" s="1" t="n">
        <v>2</v>
      </c>
      <c r="C8414" s="1" t="n">
        <v>763</v>
      </c>
      <c r="D8414" s="1" t="s">
        <v>15463</v>
      </c>
      <c r="E8414" s="1" t="n">
        <v>447</v>
      </c>
      <c r="F8414" s="1" t="n">
        <v>54</v>
      </c>
      <c r="G8414" s="1" t="n">
        <v>365.59</v>
      </c>
      <c r="H8414" s="4" t="n">
        <v>45916.6009389468</v>
      </c>
      <c r="I84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8413BT550523276344754365.5945916.6009389468</v>
      </c>
      <c r="J8414" s="1" t="n">
        <f aca="false">COUNTIF(I:I, $I8414)</f>
        <v>1</v>
      </c>
      <c r="K8414" s="1" t="str">
        <f aca="false">IF(ISNA(VLOOKUP(Table4[product_id], tblProducts[], tblProducts[product_name],FALSE() )), "Invalid", "Valid")</f>
        <v>Valid</v>
      </c>
      <c r="L8414" s="5" t="str">
        <f aca="false">IF(ISNA(VLOOKUP(Table4[[#This Row],[warehouse_id]], tblwhouse[], tblwhouse[warehouse_name],FALSE() )), "Invalid", "Valid")</f>
        <v>Valid</v>
      </c>
    </row>
    <row r="8415" customFormat="false" ht="15" hidden="false" customHeight="true" outlineLevel="0" collapsed="false">
      <c r="A8415" s="1" t="n">
        <v>8414</v>
      </c>
      <c r="B8415" s="1" t="n">
        <v>4</v>
      </c>
      <c r="C8415" s="1" t="n">
        <v>1627</v>
      </c>
      <c r="D8415" s="1" t="s">
        <v>15464</v>
      </c>
      <c r="E8415" s="1" t="n">
        <v>454</v>
      </c>
      <c r="F8415" s="1" t="n">
        <v>67</v>
      </c>
      <c r="G8415" s="1" t="n">
        <v>864.02</v>
      </c>
      <c r="H8415" s="4" t="n">
        <v>46008.6009389468</v>
      </c>
      <c r="I84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8414BT1883484162745467864.0246008.6009389468</v>
      </c>
      <c r="J8415" s="1" t="n">
        <f aca="false">COUNTIF(I:I, $I8415)</f>
        <v>1</v>
      </c>
      <c r="K8415" s="1" t="str">
        <f aca="false">IF(ISNA(VLOOKUP(Table4[product_id], tblProducts[], tblProducts[product_name],FALSE() )), "Invalid", "Valid")</f>
        <v>Valid</v>
      </c>
      <c r="L8415" s="5" t="str">
        <f aca="false">IF(ISNA(VLOOKUP(Table4[[#This Row],[warehouse_id]], tblwhouse[], tblwhouse[warehouse_name],FALSE() )), "Invalid", "Valid")</f>
        <v>Valid</v>
      </c>
    </row>
    <row r="8416" customFormat="false" ht="15" hidden="false" customHeight="true" outlineLevel="0" collapsed="false">
      <c r="A8416" s="1" t="n">
        <v>8415</v>
      </c>
      <c r="B8416" s="1" t="n">
        <v>4</v>
      </c>
      <c r="C8416" s="1" t="n">
        <v>2500</v>
      </c>
      <c r="D8416" s="1" t="s">
        <v>15465</v>
      </c>
      <c r="E8416" s="1" t="n">
        <v>79</v>
      </c>
      <c r="F8416" s="1" t="n">
        <v>32</v>
      </c>
      <c r="G8416" s="1" t="n">
        <v>305.01</v>
      </c>
      <c r="H8416" s="4" t="n">
        <v>46140.6009389468</v>
      </c>
      <c r="I84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8415BT953085425007932305.0146140.6009389468</v>
      </c>
      <c r="J8416" s="1" t="n">
        <f aca="false">COUNTIF(I:I, $I8416)</f>
        <v>1</v>
      </c>
      <c r="K8416" s="1" t="str">
        <f aca="false">IF(ISNA(VLOOKUP(Table4[product_id], tblProducts[], tblProducts[product_name],FALSE() )), "Invalid", "Valid")</f>
        <v>Valid</v>
      </c>
      <c r="L8416" s="5" t="str">
        <f aca="false">IF(ISNA(VLOOKUP(Table4[[#This Row],[warehouse_id]], tblwhouse[], tblwhouse[warehouse_name],FALSE() )), "Invalid", "Valid")</f>
        <v>Valid</v>
      </c>
    </row>
    <row r="8417" customFormat="false" ht="15" hidden="false" customHeight="true" outlineLevel="0" collapsed="false">
      <c r="A8417" s="1" t="n">
        <v>8416</v>
      </c>
      <c r="B8417" s="1" t="n">
        <v>4</v>
      </c>
      <c r="C8417" s="1" t="n">
        <v>2708</v>
      </c>
      <c r="D8417" s="1" t="s">
        <v>15466</v>
      </c>
      <c r="E8417" s="1" t="n">
        <v>305</v>
      </c>
      <c r="F8417" s="1" t="n">
        <v>28</v>
      </c>
      <c r="G8417" s="1" t="n">
        <v>726.3</v>
      </c>
      <c r="H8417" s="4" t="n">
        <v>46106.6009389468</v>
      </c>
      <c r="I84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8416BT3335034270830528726.346106.6009389468</v>
      </c>
      <c r="J8417" s="1" t="n">
        <f aca="false">COUNTIF(I:I, $I8417)</f>
        <v>1</v>
      </c>
      <c r="K8417" s="1" t="str">
        <f aca="false">IF(ISNA(VLOOKUP(Table4[product_id], tblProducts[], tblProducts[product_name],FALSE() )), "Invalid", "Valid")</f>
        <v>Valid</v>
      </c>
      <c r="L8417" s="5" t="str">
        <f aca="false">IF(ISNA(VLOOKUP(Table4[[#This Row],[warehouse_id]], tblwhouse[], tblwhouse[warehouse_name],FALSE() )), "Invalid", "Valid")</f>
        <v>Valid</v>
      </c>
    </row>
    <row r="8418" customFormat="false" ht="15" hidden="false" customHeight="true" outlineLevel="0" collapsed="false">
      <c r="A8418" s="1" t="n">
        <v>8417</v>
      </c>
      <c r="B8418" s="1" t="n">
        <v>3</v>
      </c>
      <c r="C8418" s="1" t="n">
        <v>1827</v>
      </c>
      <c r="D8418" s="1" t="s">
        <v>15467</v>
      </c>
      <c r="E8418" s="1" t="n">
        <v>126</v>
      </c>
      <c r="F8418" s="1" t="n">
        <v>43</v>
      </c>
      <c r="G8418" s="1" t="n">
        <v>481.2</v>
      </c>
      <c r="H8418" s="4" t="n">
        <v>46115.6009389468</v>
      </c>
      <c r="I84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8417BT8654933182712643481.246115.6009389468</v>
      </c>
      <c r="J8418" s="1" t="n">
        <f aca="false">COUNTIF(I:I, $I8418)</f>
        <v>1</v>
      </c>
      <c r="K8418" s="1" t="str">
        <f aca="false">IF(ISNA(VLOOKUP(Table4[product_id], tblProducts[], tblProducts[product_name],FALSE() )), "Invalid", "Valid")</f>
        <v>Valid</v>
      </c>
      <c r="L8418" s="5" t="str">
        <f aca="false">IF(ISNA(VLOOKUP(Table4[[#This Row],[warehouse_id]], tblwhouse[], tblwhouse[warehouse_name],FALSE() )), "Invalid", "Valid")</f>
        <v>Valid</v>
      </c>
    </row>
    <row r="8419" customFormat="false" ht="15" hidden="false" customHeight="true" outlineLevel="0" collapsed="false">
      <c r="A8419" s="1" t="n">
        <v>8418</v>
      </c>
      <c r="B8419" s="1" t="n">
        <v>2</v>
      </c>
      <c r="C8419" s="1" t="n">
        <v>633</v>
      </c>
      <c r="D8419" s="1" t="s">
        <v>15468</v>
      </c>
      <c r="E8419" s="1" t="n">
        <v>95</v>
      </c>
      <c r="F8419" s="1" t="n">
        <v>39</v>
      </c>
      <c r="G8419" s="1" t="n">
        <v>983.98</v>
      </c>
      <c r="H8419" s="4" t="n">
        <v>45969.6009389468</v>
      </c>
      <c r="I84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8418BT45114826339539983.9845969.6009389468</v>
      </c>
      <c r="J8419" s="1" t="n">
        <f aca="false">COUNTIF(I:I, $I8419)</f>
        <v>1</v>
      </c>
      <c r="K8419" s="1" t="str">
        <f aca="false">IF(ISNA(VLOOKUP(Table4[product_id], tblProducts[], tblProducts[product_name],FALSE() )), "Invalid", "Valid")</f>
        <v>Valid</v>
      </c>
      <c r="L8419" s="5" t="str">
        <f aca="false">IF(ISNA(VLOOKUP(Table4[[#This Row],[warehouse_id]], tblwhouse[], tblwhouse[warehouse_name],FALSE() )), "Invalid", "Valid")</f>
        <v>Valid</v>
      </c>
    </row>
    <row r="8420" customFormat="false" ht="15" hidden="false" customHeight="true" outlineLevel="0" collapsed="false">
      <c r="A8420" s="1" t="n">
        <v>8419</v>
      </c>
      <c r="B8420" s="1" t="n">
        <v>1</v>
      </c>
      <c r="C8420" s="1" t="n">
        <v>1074</v>
      </c>
      <c r="D8420" s="1" t="s">
        <v>15469</v>
      </c>
      <c r="E8420" s="1" t="n">
        <v>10</v>
      </c>
      <c r="F8420" s="1" t="n">
        <v>49</v>
      </c>
      <c r="G8420" s="1" t="n">
        <v>1011.22</v>
      </c>
      <c r="H8420" s="4" t="n">
        <v>46027.6009389468</v>
      </c>
      <c r="I84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8419BT5562181107410491011.2246027.6009389468</v>
      </c>
      <c r="J8420" s="1" t="n">
        <f aca="false">COUNTIF(I:I, $I8420)</f>
        <v>1</v>
      </c>
      <c r="K8420" s="1" t="str">
        <f aca="false">IF(ISNA(VLOOKUP(Table4[product_id], tblProducts[], tblProducts[product_name],FALSE() )), "Invalid", "Valid")</f>
        <v>Valid</v>
      </c>
      <c r="L8420" s="5" t="str">
        <f aca="false">IF(ISNA(VLOOKUP(Table4[[#This Row],[warehouse_id]], tblwhouse[], tblwhouse[warehouse_name],FALSE() )), "Invalid", "Valid")</f>
        <v>Valid</v>
      </c>
    </row>
    <row r="8421" customFormat="false" ht="15" hidden="false" customHeight="true" outlineLevel="0" collapsed="false">
      <c r="A8421" s="1" t="n">
        <v>8420</v>
      </c>
      <c r="B8421" s="1" t="n">
        <v>3</v>
      </c>
      <c r="C8421" s="1" t="n">
        <v>2205</v>
      </c>
      <c r="D8421" s="1" t="s">
        <v>15470</v>
      </c>
      <c r="E8421" s="1" t="n">
        <v>340</v>
      </c>
      <c r="F8421" s="1" t="n">
        <v>20</v>
      </c>
      <c r="G8421" s="1" t="n">
        <v>50.52</v>
      </c>
      <c r="H8421" s="4" t="n">
        <v>45967.6009389468</v>
      </c>
      <c r="I84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8420BT814028322053402050.5245967.6009389468</v>
      </c>
      <c r="J8421" s="1" t="n">
        <f aca="false">COUNTIF(I:I, $I8421)</f>
        <v>1</v>
      </c>
      <c r="K8421" s="1" t="str">
        <f aca="false">IF(ISNA(VLOOKUP(Table4[product_id], tblProducts[], tblProducts[product_name],FALSE() )), "Invalid", "Valid")</f>
        <v>Valid</v>
      </c>
      <c r="L8421" s="5" t="str">
        <f aca="false">IF(ISNA(VLOOKUP(Table4[[#This Row],[warehouse_id]], tblwhouse[], tblwhouse[warehouse_name],FALSE() )), "Invalid", "Valid")</f>
        <v>Valid</v>
      </c>
    </row>
    <row r="8422" customFormat="false" ht="15" hidden="false" customHeight="true" outlineLevel="0" collapsed="false">
      <c r="A8422" s="1" t="n">
        <v>8421</v>
      </c>
      <c r="B8422" s="1" t="n">
        <v>2</v>
      </c>
      <c r="C8422" s="1" t="n">
        <v>1619</v>
      </c>
      <c r="D8422" s="1" t="s">
        <v>15471</v>
      </c>
      <c r="E8422" s="1" t="n">
        <v>54</v>
      </c>
      <c r="F8422" s="1" t="n">
        <v>24</v>
      </c>
      <c r="G8422" s="1" t="n">
        <v>225.55</v>
      </c>
      <c r="H8422" s="4" t="n">
        <v>46015.6009389468</v>
      </c>
      <c r="I84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8421BT469307216195424225.5546015.6009389468</v>
      </c>
      <c r="J8422" s="1" t="n">
        <f aca="false">COUNTIF(I:I, $I8422)</f>
        <v>1</v>
      </c>
      <c r="K8422" s="1" t="str">
        <f aca="false">IF(ISNA(VLOOKUP(Table4[product_id], tblProducts[], tblProducts[product_name],FALSE() )), "Invalid", "Valid")</f>
        <v>Valid</v>
      </c>
      <c r="L8422" s="5" t="str">
        <f aca="false">IF(ISNA(VLOOKUP(Table4[[#This Row],[warehouse_id]], tblwhouse[], tblwhouse[warehouse_name],FALSE() )), "Invalid", "Valid")</f>
        <v>Valid</v>
      </c>
    </row>
    <row r="8423" customFormat="false" ht="15" hidden="false" customHeight="true" outlineLevel="0" collapsed="false">
      <c r="A8423" s="1" t="n">
        <v>8422</v>
      </c>
      <c r="B8423" s="1" t="n">
        <v>2</v>
      </c>
      <c r="C8423" s="1" t="n">
        <v>2400</v>
      </c>
      <c r="D8423" s="1" t="s">
        <v>15472</v>
      </c>
      <c r="E8423" s="1" t="n">
        <v>367</v>
      </c>
      <c r="F8423" s="1" t="n">
        <v>33</v>
      </c>
      <c r="G8423" s="1" t="n">
        <v>1115.21</v>
      </c>
      <c r="H8423" s="4" t="n">
        <v>45976.6009389468</v>
      </c>
      <c r="I84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8422BT30851222400367331115.2145976.6009389468</v>
      </c>
      <c r="J8423" s="1" t="n">
        <f aca="false">COUNTIF(I:I, $I8423)</f>
        <v>1</v>
      </c>
      <c r="K8423" s="1" t="str">
        <f aca="false">IF(ISNA(VLOOKUP(Table4[product_id], tblProducts[], tblProducts[product_name],FALSE() )), "Invalid", "Valid")</f>
        <v>Valid</v>
      </c>
      <c r="L8423" s="5" t="str">
        <f aca="false">IF(ISNA(VLOOKUP(Table4[[#This Row],[warehouse_id]], tblwhouse[], tblwhouse[warehouse_name],FALSE() )), "Invalid", "Valid")</f>
        <v>Valid</v>
      </c>
    </row>
    <row r="8424" customFormat="false" ht="15" hidden="false" customHeight="true" outlineLevel="0" collapsed="false">
      <c r="A8424" s="1" t="n">
        <v>8423</v>
      </c>
      <c r="B8424" s="1" t="n">
        <v>3</v>
      </c>
      <c r="C8424" s="1" t="n">
        <v>1061</v>
      </c>
      <c r="D8424" s="1" t="s">
        <v>15473</v>
      </c>
      <c r="E8424" s="1" t="n">
        <v>99</v>
      </c>
      <c r="F8424" s="1" t="n">
        <v>73</v>
      </c>
      <c r="G8424" s="1" t="n">
        <v>1166.14</v>
      </c>
      <c r="H8424" s="4" t="n">
        <v>45896.6009389468</v>
      </c>
      <c r="I84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8423BT9279213106199731166.1445896.6009389468</v>
      </c>
      <c r="J8424" s="1" t="n">
        <f aca="false">COUNTIF(I:I, $I8424)</f>
        <v>1</v>
      </c>
      <c r="K8424" s="1" t="str">
        <f aca="false">IF(ISNA(VLOOKUP(Table4[product_id], tblProducts[], tblProducts[product_name],FALSE() )), "Invalid", "Valid")</f>
        <v>Valid</v>
      </c>
      <c r="L8424" s="5" t="str">
        <f aca="false">IF(ISNA(VLOOKUP(Table4[[#This Row],[warehouse_id]], tblwhouse[], tblwhouse[warehouse_name],FALSE() )), "Invalid", "Valid")</f>
        <v>Valid</v>
      </c>
    </row>
    <row r="8425" customFormat="false" ht="15" hidden="false" customHeight="true" outlineLevel="0" collapsed="false">
      <c r="A8425" s="1" t="n">
        <v>8424</v>
      </c>
      <c r="B8425" s="1" t="n">
        <v>1</v>
      </c>
      <c r="C8425" s="1" t="n">
        <v>2137</v>
      </c>
      <c r="D8425" s="1" t="s">
        <v>15474</v>
      </c>
      <c r="E8425" s="1" t="n">
        <v>202</v>
      </c>
      <c r="F8425" s="1" t="n">
        <v>50</v>
      </c>
      <c r="G8425" s="1" t="n">
        <v>557.44</v>
      </c>
      <c r="H8425" s="4" t="n">
        <v>46010.6009389468</v>
      </c>
      <c r="I84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8424BT3365621213720250557.4446010.6009389468</v>
      </c>
      <c r="J8425" s="1" t="n">
        <f aca="false">COUNTIF(I:I, $I8425)</f>
        <v>1</v>
      </c>
      <c r="K8425" s="1" t="str">
        <f aca="false">IF(ISNA(VLOOKUP(Table4[product_id], tblProducts[], tblProducts[product_name],FALSE() )), "Invalid", "Valid")</f>
        <v>Valid</v>
      </c>
      <c r="L8425" s="5" t="str">
        <f aca="false">IF(ISNA(VLOOKUP(Table4[[#This Row],[warehouse_id]], tblwhouse[], tblwhouse[warehouse_name],FALSE() )), "Invalid", "Valid")</f>
        <v>Valid</v>
      </c>
    </row>
    <row r="8426" customFormat="false" ht="15" hidden="false" customHeight="true" outlineLevel="0" collapsed="false">
      <c r="A8426" s="1" t="n">
        <v>8425</v>
      </c>
      <c r="B8426" s="1" t="n">
        <v>1</v>
      </c>
      <c r="C8426" s="1" t="n">
        <v>2297</v>
      </c>
      <c r="D8426" s="1" t="s">
        <v>15475</v>
      </c>
      <c r="E8426" s="1" t="n">
        <v>109</v>
      </c>
      <c r="F8426" s="1" t="n">
        <v>68</v>
      </c>
      <c r="G8426" s="1" t="n">
        <v>1305.06</v>
      </c>
      <c r="H8426" s="4" t="n">
        <v>45890.6009389468</v>
      </c>
      <c r="I84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8425BT10580712297109681305.0645890.6009389468</v>
      </c>
      <c r="J8426" s="1" t="n">
        <f aca="false">COUNTIF(I:I, $I8426)</f>
        <v>1</v>
      </c>
      <c r="K8426" s="1" t="str">
        <f aca="false">IF(ISNA(VLOOKUP(Table4[product_id], tblProducts[], tblProducts[product_name],FALSE() )), "Invalid", "Valid")</f>
        <v>Valid</v>
      </c>
      <c r="L8426" s="5" t="str">
        <f aca="false">IF(ISNA(VLOOKUP(Table4[[#This Row],[warehouse_id]], tblwhouse[], tblwhouse[warehouse_name],FALSE() )), "Invalid", "Valid")</f>
        <v>Valid</v>
      </c>
    </row>
    <row r="8427" customFormat="false" ht="15" hidden="false" customHeight="true" outlineLevel="0" collapsed="false">
      <c r="A8427" s="1" t="n">
        <v>8426</v>
      </c>
      <c r="B8427" s="1" t="n">
        <v>2</v>
      </c>
      <c r="C8427" s="1" t="n">
        <v>2614</v>
      </c>
      <c r="D8427" s="1" t="s">
        <v>15476</v>
      </c>
      <c r="E8427" s="1" t="n">
        <v>312</v>
      </c>
      <c r="F8427" s="1" t="n">
        <v>80</v>
      </c>
      <c r="G8427" s="1" t="n">
        <v>917.08</v>
      </c>
      <c r="H8427" s="4" t="n">
        <v>46000.6009389468</v>
      </c>
      <c r="I84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8426BT3241122261431280917.0846000.6009389468</v>
      </c>
      <c r="J8427" s="1" t="n">
        <f aca="false">COUNTIF(I:I, $I8427)</f>
        <v>1</v>
      </c>
      <c r="K8427" s="1" t="str">
        <f aca="false">IF(ISNA(VLOOKUP(Table4[product_id], tblProducts[], tblProducts[product_name],FALSE() )), "Invalid", "Valid")</f>
        <v>Valid</v>
      </c>
      <c r="L8427" s="5" t="str">
        <f aca="false">IF(ISNA(VLOOKUP(Table4[[#This Row],[warehouse_id]], tblwhouse[], tblwhouse[warehouse_name],FALSE() )), "Invalid", "Valid")</f>
        <v>Valid</v>
      </c>
    </row>
    <row r="8428" customFormat="false" ht="15" hidden="false" customHeight="true" outlineLevel="0" collapsed="false">
      <c r="A8428" s="1" t="n">
        <v>8427</v>
      </c>
      <c r="B8428" s="1" t="n">
        <v>3</v>
      </c>
      <c r="C8428" s="1" t="n">
        <v>1526</v>
      </c>
      <c r="D8428" s="1" t="s">
        <v>15477</v>
      </c>
      <c r="E8428" s="1" t="n">
        <v>234</v>
      </c>
      <c r="F8428" s="1" t="n">
        <v>63</v>
      </c>
      <c r="G8428" s="1" t="n">
        <v>228.81</v>
      </c>
      <c r="H8428" s="4" t="n">
        <v>46151.6009389468</v>
      </c>
      <c r="I84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8427BT8767603152623463228.8146151.6009389468</v>
      </c>
      <c r="J8428" s="1" t="n">
        <f aca="false">COUNTIF(I:I, $I8428)</f>
        <v>1</v>
      </c>
      <c r="K8428" s="1" t="str">
        <f aca="false">IF(ISNA(VLOOKUP(Table4[product_id], tblProducts[], tblProducts[product_name],FALSE() )), "Invalid", "Valid")</f>
        <v>Valid</v>
      </c>
      <c r="L8428" s="5" t="str">
        <f aca="false">IF(ISNA(VLOOKUP(Table4[[#This Row],[warehouse_id]], tblwhouse[], tblwhouse[warehouse_name],FALSE() )), "Invalid", "Valid")</f>
        <v>Valid</v>
      </c>
    </row>
    <row r="8429" customFormat="false" ht="15" hidden="false" customHeight="true" outlineLevel="0" collapsed="false">
      <c r="A8429" s="1" t="n">
        <v>8428</v>
      </c>
      <c r="B8429" s="1" t="n">
        <v>4</v>
      </c>
      <c r="C8429" s="1" t="n">
        <v>224</v>
      </c>
      <c r="D8429" s="1" t="s">
        <v>15478</v>
      </c>
      <c r="E8429" s="1" t="n">
        <v>246</v>
      </c>
      <c r="F8429" s="1" t="n">
        <v>40</v>
      </c>
      <c r="G8429" s="1" t="n">
        <v>561.04</v>
      </c>
      <c r="H8429" s="4" t="n">
        <v>46115.6009389468</v>
      </c>
      <c r="I84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8428BT738337422424640561.0446115.6009389468</v>
      </c>
      <c r="J8429" s="1" t="n">
        <f aca="false">COUNTIF(I:I, $I8429)</f>
        <v>1</v>
      </c>
      <c r="K8429" s="1" t="str">
        <f aca="false">IF(ISNA(VLOOKUP(Table4[product_id], tblProducts[], tblProducts[product_name],FALSE() )), "Invalid", "Valid")</f>
        <v>Valid</v>
      </c>
      <c r="L8429" s="5" t="str">
        <f aca="false">IF(ISNA(VLOOKUP(Table4[[#This Row],[warehouse_id]], tblwhouse[], tblwhouse[warehouse_name],FALSE() )), "Invalid", "Valid")</f>
        <v>Valid</v>
      </c>
    </row>
    <row r="8430" customFormat="false" ht="15" hidden="false" customHeight="true" outlineLevel="0" collapsed="false">
      <c r="A8430" s="1" t="n">
        <v>8429</v>
      </c>
      <c r="B8430" s="1" t="n">
        <v>1</v>
      </c>
      <c r="C8430" s="1" t="n">
        <v>2576</v>
      </c>
      <c r="D8430" s="1" t="s">
        <v>15479</v>
      </c>
      <c r="E8430" s="1" t="n">
        <v>242</v>
      </c>
      <c r="F8430" s="1" t="n">
        <v>55</v>
      </c>
      <c r="G8430" s="1" t="n">
        <v>1443.53</v>
      </c>
      <c r="H8430" s="4" t="n">
        <v>45908.6009389468</v>
      </c>
      <c r="I84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8429BT81527112576242551443.5345908.6009389468</v>
      </c>
      <c r="J8430" s="1" t="n">
        <f aca="false">COUNTIF(I:I, $I8430)</f>
        <v>1</v>
      </c>
      <c r="K8430" s="1" t="str">
        <f aca="false">IF(ISNA(VLOOKUP(Table4[product_id], tblProducts[], tblProducts[product_name],FALSE() )), "Invalid", "Valid")</f>
        <v>Valid</v>
      </c>
      <c r="L8430" s="5" t="str">
        <f aca="false">IF(ISNA(VLOOKUP(Table4[[#This Row],[warehouse_id]], tblwhouse[], tblwhouse[warehouse_name],FALSE() )), "Invalid", "Valid")</f>
        <v>Valid</v>
      </c>
    </row>
    <row r="8431" customFormat="false" ht="15" hidden="false" customHeight="true" outlineLevel="0" collapsed="false">
      <c r="A8431" s="1" t="n">
        <v>8430</v>
      </c>
      <c r="B8431" s="1" t="n">
        <v>2</v>
      </c>
      <c r="C8431" s="1" t="n">
        <v>1531</v>
      </c>
      <c r="D8431" s="1" t="s">
        <v>15480</v>
      </c>
      <c r="E8431" s="1" t="n">
        <v>334</v>
      </c>
      <c r="F8431" s="1" t="n">
        <v>21</v>
      </c>
      <c r="G8431" s="1" t="n">
        <v>938.84</v>
      </c>
      <c r="H8431" s="4" t="n">
        <v>45967.6009389468</v>
      </c>
      <c r="I84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8430BT6609982153133421938.8445967.6009389468</v>
      </c>
      <c r="J8431" s="1" t="n">
        <f aca="false">COUNTIF(I:I, $I8431)</f>
        <v>1</v>
      </c>
      <c r="K8431" s="1" t="str">
        <f aca="false">IF(ISNA(VLOOKUP(Table4[product_id], tblProducts[], tblProducts[product_name],FALSE() )), "Invalid", "Valid")</f>
        <v>Valid</v>
      </c>
      <c r="L8431" s="5" t="str">
        <f aca="false">IF(ISNA(VLOOKUP(Table4[[#This Row],[warehouse_id]], tblwhouse[], tblwhouse[warehouse_name],FALSE() )), "Invalid", "Valid")</f>
        <v>Valid</v>
      </c>
    </row>
    <row r="8432" customFormat="false" ht="15" hidden="false" customHeight="true" outlineLevel="0" collapsed="false">
      <c r="A8432" s="1" t="n">
        <v>8431</v>
      </c>
      <c r="B8432" s="1" t="n">
        <v>1</v>
      </c>
      <c r="C8432" s="1" t="n">
        <v>2175</v>
      </c>
      <c r="D8432" s="1" t="s">
        <v>15481</v>
      </c>
      <c r="E8432" s="1" t="n">
        <v>112</v>
      </c>
      <c r="F8432" s="1" t="n">
        <v>45</v>
      </c>
      <c r="G8432" s="1" t="n">
        <v>1293.82</v>
      </c>
      <c r="H8432" s="4" t="n">
        <v>46184.6009389468</v>
      </c>
      <c r="I84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8431BT10363312175112451293.8246184.6009389468</v>
      </c>
      <c r="J8432" s="1" t="n">
        <f aca="false">COUNTIF(I:I, $I8432)</f>
        <v>1</v>
      </c>
      <c r="K8432" s="1" t="str">
        <f aca="false">IF(ISNA(VLOOKUP(Table4[product_id], tblProducts[], tblProducts[product_name],FALSE() )), "Invalid", "Valid")</f>
        <v>Valid</v>
      </c>
      <c r="L8432" s="5" t="str">
        <f aca="false">IF(ISNA(VLOOKUP(Table4[[#This Row],[warehouse_id]], tblwhouse[], tblwhouse[warehouse_name],FALSE() )), "Invalid", "Valid")</f>
        <v>Valid</v>
      </c>
    </row>
    <row r="8433" customFormat="false" ht="15" hidden="false" customHeight="true" outlineLevel="0" collapsed="false">
      <c r="A8433" s="1" t="n">
        <v>8432</v>
      </c>
      <c r="B8433" s="1" t="n">
        <v>4</v>
      </c>
      <c r="C8433" s="1" t="n">
        <v>2665</v>
      </c>
      <c r="D8433" s="1" t="s">
        <v>15482</v>
      </c>
      <c r="E8433" s="1" t="n">
        <v>334</v>
      </c>
      <c r="F8433" s="1" t="n">
        <v>65</v>
      </c>
      <c r="G8433" s="1" t="n">
        <v>133.49</v>
      </c>
      <c r="H8433" s="4" t="n">
        <v>46148.6009389468</v>
      </c>
      <c r="I84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8432BT1462164266533465133.4946148.6009389468</v>
      </c>
      <c r="J8433" s="1" t="n">
        <f aca="false">COUNTIF(I:I, $I8433)</f>
        <v>1</v>
      </c>
      <c r="K8433" s="1" t="str">
        <f aca="false">IF(ISNA(VLOOKUP(Table4[product_id], tblProducts[], tblProducts[product_name],FALSE() )), "Invalid", "Valid")</f>
        <v>Valid</v>
      </c>
      <c r="L8433" s="5" t="str">
        <f aca="false">IF(ISNA(VLOOKUP(Table4[[#This Row],[warehouse_id]], tblwhouse[], tblwhouse[warehouse_name],FALSE() )), "Invalid", "Valid")</f>
        <v>Valid</v>
      </c>
    </row>
    <row r="8434" customFormat="false" ht="15" hidden="false" customHeight="true" outlineLevel="0" collapsed="false">
      <c r="A8434" s="1" t="n">
        <v>8433</v>
      </c>
      <c r="B8434" s="1" t="n">
        <v>2</v>
      </c>
      <c r="C8434" s="1" t="n">
        <v>421</v>
      </c>
      <c r="D8434" s="1" t="s">
        <v>15483</v>
      </c>
      <c r="E8434" s="1" t="n">
        <v>218</v>
      </c>
      <c r="F8434" s="1" t="n">
        <v>70</v>
      </c>
      <c r="G8434" s="1" t="n">
        <v>829.01</v>
      </c>
      <c r="H8434" s="4" t="n">
        <v>45946.6009389468</v>
      </c>
      <c r="I84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8433BT868565242121870829.0145946.6009389468</v>
      </c>
      <c r="J8434" s="1" t="n">
        <f aca="false">COUNTIF(I:I, $I8434)</f>
        <v>1</v>
      </c>
      <c r="K8434" s="1" t="str">
        <f aca="false">IF(ISNA(VLOOKUP(Table4[product_id], tblProducts[], tblProducts[product_name],FALSE() )), "Invalid", "Valid")</f>
        <v>Valid</v>
      </c>
      <c r="L8434" s="5" t="str">
        <f aca="false">IF(ISNA(VLOOKUP(Table4[[#This Row],[warehouse_id]], tblwhouse[], tblwhouse[warehouse_name],FALSE() )), "Invalid", "Valid")</f>
        <v>Valid</v>
      </c>
    </row>
    <row r="8435" customFormat="false" ht="15" hidden="false" customHeight="true" outlineLevel="0" collapsed="false">
      <c r="A8435" s="1" t="n">
        <v>8434</v>
      </c>
      <c r="B8435" s="1" t="n">
        <v>2</v>
      </c>
      <c r="C8435" s="1" t="n">
        <v>2311</v>
      </c>
      <c r="D8435" s="1" t="s">
        <v>15484</v>
      </c>
      <c r="E8435" s="1" t="n">
        <v>360</v>
      </c>
      <c r="F8435" s="1" t="n">
        <v>21</v>
      </c>
      <c r="G8435" s="1" t="n">
        <v>446.09</v>
      </c>
      <c r="H8435" s="4" t="n">
        <v>46018.6009389468</v>
      </c>
      <c r="I84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8434BT3859522231136021446.0946018.6009389468</v>
      </c>
      <c r="J8435" s="1" t="n">
        <f aca="false">COUNTIF(I:I, $I8435)</f>
        <v>1</v>
      </c>
      <c r="K8435" s="1" t="str">
        <f aca="false">IF(ISNA(VLOOKUP(Table4[product_id], tblProducts[], tblProducts[product_name],FALSE() )), "Invalid", "Valid")</f>
        <v>Valid</v>
      </c>
      <c r="L8435" s="5" t="str">
        <f aca="false">IF(ISNA(VLOOKUP(Table4[[#This Row],[warehouse_id]], tblwhouse[], tblwhouse[warehouse_name],FALSE() )), "Invalid", "Valid")</f>
        <v>Valid</v>
      </c>
    </row>
    <row r="8436" customFormat="false" ht="15" hidden="false" customHeight="true" outlineLevel="0" collapsed="false">
      <c r="A8436" s="1" t="n">
        <v>8435</v>
      </c>
      <c r="B8436" s="1" t="n">
        <v>3</v>
      </c>
      <c r="C8436" s="1" t="n">
        <v>2896</v>
      </c>
      <c r="D8436" s="1" t="s">
        <v>15485</v>
      </c>
      <c r="E8436" s="1" t="n">
        <v>328</v>
      </c>
      <c r="F8436" s="1" t="n">
        <v>23</v>
      </c>
      <c r="G8436" s="1" t="n">
        <v>1432.12</v>
      </c>
      <c r="H8436" s="4" t="n">
        <v>45892.6009389468</v>
      </c>
      <c r="I84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8435BT31855432896328231432.1245892.6009389468</v>
      </c>
      <c r="J8436" s="1" t="n">
        <f aca="false">COUNTIF(I:I, $I8436)</f>
        <v>1</v>
      </c>
      <c r="K8436" s="1" t="str">
        <f aca="false">IF(ISNA(VLOOKUP(Table4[product_id], tblProducts[], tblProducts[product_name],FALSE() )), "Invalid", "Valid")</f>
        <v>Valid</v>
      </c>
      <c r="L8436" s="5" t="str">
        <f aca="false">IF(ISNA(VLOOKUP(Table4[[#This Row],[warehouse_id]], tblwhouse[], tblwhouse[warehouse_name],FALSE() )), "Invalid", "Valid")</f>
        <v>Valid</v>
      </c>
    </row>
    <row r="8437" customFormat="false" ht="15" hidden="false" customHeight="true" outlineLevel="0" collapsed="false">
      <c r="A8437" s="1" t="n">
        <v>8436</v>
      </c>
      <c r="B8437" s="1" t="n">
        <v>1</v>
      </c>
      <c r="C8437" s="1" t="n">
        <v>669</v>
      </c>
      <c r="D8437" s="1" t="s">
        <v>15486</v>
      </c>
      <c r="E8437" s="1" t="n">
        <v>150</v>
      </c>
      <c r="F8437" s="1" t="n">
        <v>79</v>
      </c>
      <c r="G8437" s="1" t="n">
        <v>821.45</v>
      </c>
      <c r="H8437" s="4" t="n">
        <v>46012.6009389468</v>
      </c>
      <c r="I84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8436BT781659166915079821.4546012.6009389468</v>
      </c>
      <c r="J8437" s="1" t="n">
        <f aca="false">COUNTIF(I:I, $I8437)</f>
        <v>1</v>
      </c>
      <c r="K8437" s="1" t="str">
        <f aca="false">IF(ISNA(VLOOKUP(Table4[product_id], tblProducts[], tblProducts[product_name],FALSE() )), "Invalid", "Valid")</f>
        <v>Valid</v>
      </c>
      <c r="L8437" s="5" t="str">
        <f aca="false">IF(ISNA(VLOOKUP(Table4[[#This Row],[warehouse_id]], tblwhouse[], tblwhouse[warehouse_name],FALSE() )), "Invalid", "Valid")</f>
        <v>Valid</v>
      </c>
    </row>
    <row r="8438" customFormat="false" ht="15" hidden="false" customHeight="true" outlineLevel="0" collapsed="false">
      <c r="A8438" s="1" t="n">
        <v>8437</v>
      </c>
      <c r="B8438" s="1" t="n">
        <v>4</v>
      </c>
      <c r="C8438" s="1" t="n">
        <v>64</v>
      </c>
      <c r="D8438" s="1" t="s">
        <v>15487</v>
      </c>
      <c r="E8438" s="1" t="n">
        <v>254</v>
      </c>
      <c r="F8438" s="1" t="n">
        <v>60</v>
      </c>
      <c r="G8438" s="1" t="n">
        <v>1443.44</v>
      </c>
      <c r="H8438" s="4" t="n">
        <v>46114.6009389468</v>
      </c>
      <c r="I84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8437BT507877464254601443.4446114.6009389468</v>
      </c>
      <c r="J8438" s="1" t="n">
        <f aca="false">COUNTIF(I:I, $I8438)</f>
        <v>1</v>
      </c>
      <c r="K8438" s="1" t="str">
        <f aca="false">IF(ISNA(VLOOKUP(Table4[product_id], tblProducts[], tblProducts[product_name],FALSE() )), "Invalid", "Valid")</f>
        <v>Valid</v>
      </c>
      <c r="L8438" s="5" t="str">
        <f aca="false">IF(ISNA(VLOOKUP(Table4[[#This Row],[warehouse_id]], tblwhouse[], tblwhouse[warehouse_name],FALSE() )), "Invalid", "Valid")</f>
        <v>Valid</v>
      </c>
    </row>
    <row r="8439" customFormat="false" ht="15" hidden="false" customHeight="true" outlineLevel="0" collapsed="false">
      <c r="A8439" s="1" t="n">
        <v>8438</v>
      </c>
      <c r="B8439" s="1" t="n">
        <v>4</v>
      </c>
      <c r="C8439" s="1" t="n">
        <v>1468</v>
      </c>
      <c r="D8439" s="1" t="s">
        <v>15488</v>
      </c>
      <c r="E8439" s="1" t="n">
        <v>377</v>
      </c>
      <c r="F8439" s="1" t="n">
        <v>36</v>
      </c>
      <c r="G8439" s="1" t="n">
        <v>1366.94</v>
      </c>
      <c r="H8439" s="4" t="n">
        <v>46093.6009389583</v>
      </c>
      <c r="I84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8438BT24883841468377361366.9446093.6009389583</v>
      </c>
      <c r="J8439" s="1" t="n">
        <f aca="false">COUNTIF(I:I, $I8439)</f>
        <v>1</v>
      </c>
      <c r="K8439" s="1" t="str">
        <f aca="false">IF(ISNA(VLOOKUP(Table4[product_id], tblProducts[], tblProducts[product_name],FALSE() )), "Invalid", "Valid")</f>
        <v>Valid</v>
      </c>
      <c r="L8439" s="5" t="str">
        <f aca="false">IF(ISNA(VLOOKUP(Table4[[#This Row],[warehouse_id]], tblwhouse[], tblwhouse[warehouse_name],FALSE() )), "Invalid", "Valid")</f>
        <v>Valid</v>
      </c>
    </row>
    <row r="8440" customFormat="false" ht="15" hidden="false" customHeight="true" outlineLevel="0" collapsed="false">
      <c r="A8440" s="1" t="n">
        <v>8439</v>
      </c>
      <c r="B8440" s="1" t="n">
        <v>4</v>
      </c>
      <c r="C8440" s="1" t="n">
        <v>1574</v>
      </c>
      <c r="D8440" s="1" t="s">
        <v>15489</v>
      </c>
      <c r="E8440" s="1" t="n">
        <v>386</v>
      </c>
      <c r="F8440" s="1" t="n">
        <v>54</v>
      </c>
      <c r="G8440" s="1" t="n">
        <v>1055.05</v>
      </c>
      <c r="H8440" s="4" t="n">
        <v>45867.6009389583</v>
      </c>
      <c r="I84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8439BT17654941574386541055.0545867.6009389583</v>
      </c>
      <c r="J8440" s="1" t="n">
        <f aca="false">COUNTIF(I:I, $I8440)</f>
        <v>1</v>
      </c>
      <c r="K8440" s="1" t="str">
        <f aca="false">IF(ISNA(VLOOKUP(Table4[product_id], tblProducts[], tblProducts[product_name],FALSE() )), "Invalid", "Valid")</f>
        <v>Valid</v>
      </c>
      <c r="L8440" s="5" t="str">
        <f aca="false">IF(ISNA(VLOOKUP(Table4[[#This Row],[warehouse_id]], tblwhouse[], tblwhouse[warehouse_name],FALSE() )), "Invalid", "Valid")</f>
        <v>Valid</v>
      </c>
    </row>
    <row r="8441" customFormat="false" ht="15" hidden="false" customHeight="true" outlineLevel="0" collapsed="false">
      <c r="A8441" s="1" t="n">
        <v>8440</v>
      </c>
      <c r="B8441" s="1" t="n">
        <v>1</v>
      </c>
      <c r="C8441" s="1" t="n">
        <v>103</v>
      </c>
      <c r="D8441" s="1" t="s">
        <v>15490</v>
      </c>
      <c r="E8441" s="1" t="n">
        <v>54</v>
      </c>
      <c r="F8441" s="1" t="n">
        <v>76</v>
      </c>
      <c r="G8441" s="1" t="n">
        <v>99.18</v>
      </c>
      <c r="H8441" s="4" t="n">
        <v>45945.6009389583</v>
      </c>
      <c r="I84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8440BT5000081103547699.1845945.6009389583</v>
      </c>
      <c r="J8441" s="1" t="n">
        <f aca="false">COUNTIF(I:I, $I8441)</f>
        <v>1</v>
      </c>
      <c r="K8441" s="1" t="str">
        <f aca="false">IF(ISNA(VLOOKUP(Table4[product_id], tblProducts[], tblProducts[product_name],FALSE() )), "Invalid", "Valid")</f>
        <v>Valid</v>
      </c>
      <c r="L8441" s="5" t="str">
        <f aca="false">IF(ISNA(VLOOKUP(Table4[[#This Row],[warehouse_id]], tblwhouse[], tblwhouse[warehouse_name],FALSE() )), "Invalid", "Valid")</f>
        <v>Valid</v>
      </c>
    </row>
    <row r="8442" customFormat="false" ht="15" hidden="false" customHeight="true" outlineLevel="0" collapsed="false">
      <c r="A8442" s="1" t="n">
        <v>8441</v>
      </c>
      <c r="B8442" s="1" t="n">
        <v>2</v>
      </c>
      <c r="C8442" s="1" t="n">
        <v>2808</v>
      </c>
      <c r="D8442" s="1" t="s">
        <v>15491</v>
      </c>
      <c r="E8442" s="1" t="n">
        <v>497</v>
      </c>
      <c r="F8442" s="1" t="n">
        <v>33</v>
      </c>
      <c r="G8442" s="1" t="n">
        <v>1073.83</v>
      </c>
      <c r="H8442" s="4" t="n">
        <v>46191.6009389583</v>
      </c>
      <c r="I84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8441BT84393022808497331073.8346191.6009389583</v>
      </c>
      <c r="J8442" s="1" t="n">
        <f aca="false">COUNTIF(I:I, $I8442)</f>
        <v>1</v>
      </c>
      <c r="K8442" s="1" t="str">
        <f aca="false">IF(ISNA(VLOOKUP(Table4[product_id], tblProducts[], tblProducts[product_name],FALSE() )), "Invalid", "Valid")</f>
        <v>Valid</v>
      </c>
      <c r="L8442" s="5" t="str">
        <f aca="false">IF(ISNA(VLOOKUP(Table4[[#This Row],[warehouse_id]], tblwhouse[], tblwhouse[warehouse_name],FALSE() )), "Invalid", "Valid")</f>
        <v>Valid</v>
      </c>
    </row>
    <row r="8443" customFormat="false" ht="15" hidden="false" customHeight="true" outlineLevel="0" collapsed="false">
      <c r="A8443" s="1" t="n">
        <v>8442</v>
      </c>
      <c r="B8443" s="1" t="n">
        <v>1</v>
      </c>
      <c r="C8443" s="1" t="n">
        <v>942</v>
      </c>
      <c r="D8443" s="1" t="s">
        <v>15492</v>
      </c>
      <c r="E8443" s="1" t="n">
        <v>181</v>
      </c>
      <c r="F8443" s="1" t="n">
        <v>20</v>
      </c>
      <c r="G8443" s="1" t="n">
        <v>510.99</v>
      </c>
      <c r="H8443" s="4" t="n">
        <v>45978.6009389583</v>
      </c>
      <c r="I84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8442BT652111194218120510.9945978.6009389583</v>
      </c>
      <c r="J8443" s="1" t="n">
        <f aca="false">COUNTIF(I:I, $I8443)</f>
        <v>1</v>
      </c>
      <c r="K8443" s="1" t="str">
        <f aca="false">IF(ISNA(VLOOKUP(Table4[product_id], tblProducts[], tblProducts[product_name],FALSE() )), "Invalid", "Valid")</f>
        <v>Valid</v>
      </c>
      <c r="L8443" s="5" t="str">
        <f aca="false">IF(ISNA(VLOOKUP(Table4[[#This Row],[warehouse_id]], tblwhouse[], tblwhouse[warehouse_name],FALSE() )), "Invalid", "Valid")</f>
        <v>Valid</v>
      </c>
    </row>
    <row r="8444" customFormat="false" ht="15" hidden="false" customHeight="true" outlineLevel="0" collapsed="false">
      <c r="A8444" s="1" t="n">
        <v>8443</v>
      </c>
      <c r="B8444" s="1" t="n">
        <v>1</v>
      </c>
      <c r="C8444" s="1" t="n">
        <v>707</v>
      </c>
      <c r="D8444" s="1" t="s">
        <v>15493</v>
      </c>
      <c r="E8444" s="1" t="n">
        <v>451</v>
      </c>
      <c r="F8444" s="1" t="n">
        <v>38</v>
      </c>
      <c r="G8444" s="1" t="n">
        <v>1354.09</v>
      </c>
      <c r="H8444" s="4" t="n">
        <v>45883.6009389583</v>
      </c>
      <c r="I84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8443BT3850211707451381354.0945883.6009389583</v>
      </c>
      <c r="J8444" s="1" t="n">
        <f aca="false">COUNTIF(I:I, $I8444)</f>
        <v>1</v>
      </c>
      <c r="K8444" s="1" t="str">
        <f aca="false">IF(ISNA(VLOOKUP(Table4[product_id], tblProducts[], tblProducts[product_name],FALSE() )), "Invalid", "Valid")</f>
        <v>Valid</v>
      </c>
      <c r="L8444" s="5" t="str">
        <f aca="false">IF(ISNA(VLOOKUP(Table4[[#This Row],[warehouse_id]], tblwhouse[], tblwhouse[warehouse_name],FALSE() )), "Invalid", "Valid")</f>
        <v>Valid</v>
      </c>
    </row>
    <row r="8445" customFormat="false" ht="15" hidden="false" customHeight="true" outlineLevel="0" collapsed="false">
      <c r="A8445" s="1" t="n">
        <v>8444</v>
      </c>
      <c r="B8445" s="1" t="n">
        <v>4</v>
      </c>
      <c r="C8445" s="1" t="n">
        <v>357</v>
      </c>
      <c r="D8445" s="1" t="s">
        <v>15494</v>
      </c>
      <c r="E8445" s="1" t="n">
        <v>443</v>
      </c>
      <c r="F8445" s="1" t="n">
        <v>50</v>
      </c>
      <c r="G8445" s="1" t="n">
        <v>832.78</v>
      </c>
      <c r="H8445" s="4" t="n">
        <v>46079.6009389583</v>
      </c>
      <c r="I84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8444BT314249435744350832.7846079.6009389583</v>
      </c>
      <c r="J8445" s="1" t="n">
        <f aca="false">COUNTIF(I:I, $I8445)</f>
        <v>1</v>
      </c>
      <c r="K8445" s="1" t="str">
        <f aca="false">IF(ISNA(VLOOKUP(Table4[product_id], tblProducts[], tblProducts[product_name],FALSE() )), "Invalid", "Valid")</f>
        <v>Valid</v>
      </c>
      <c r="L8445" s="5" t="str">
        <f aca="false">IF(ISNA(VLOOKUP(Table4[[#This Row],[warehouse_id]], tblwhouse[], tblwhouse[warehouse_name],FALSE() )), "Invalid", "Valid")</f>
        <v>Valid</v>
      </c>
    </row>
    <row r="8446" customFormat="false" ht="15" hidden="false" customHeight="true" outlineLevel="0" collapsed="false">
      <c r="A8446" s="1" t="n">
        <v>8445</v>
      </c>
      <c r="B8446" s="1" t="n">
        <v>2</v>
      </c>
      <c r="C8446" s="1" t="n">
        <v>935</v>
      </c>
      <c r="D8446" s="1" t="s">
        <v>15495</v>
      </c>
      <c r="E8446" s="1" t="n">
        <v>241</v>
      </c>
      <c r="F8446" s="1" t="n">
        <v>78</v>
      </c>
      <c r="G8446" s="1" t="n">
        <v>596.37</v>
      </c>
      <c r="H8446" s="4" t="n">
        <v>46008.6009389583</v>
      </c>
      <c r="I84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8445BT318362293524178596.3746008.6009389583</v>
      </c>
      <c r="J8446" s="1" t="n">
        <f aca="false">COUNTIF(I:I, $I8446)</f>
        <v>1</v>
      </c>
      <c r="K8446" s="1" t="str">
        <f aca="false">IF(ISNA(VLOOKUP(Table4[product_id], tblProducts[], tblProducts[product_name],FALSE() )), "Invalid", "Valid")</f>
        <v>Valid</v>
      </c>
      <c r="L8446" s="5" t="str">
        <f aca="false">IF(ISNA(VLOOKUP(Table4[[#This Row],[warehouse_id]], tblwhouse[], tblwhouse[warehouse_name],FALSE() )), "Invalid", "Valid")</f>
        <v>Valid</v>
      </c>
    </row>
    <row r="8447" customFormat="false" ht="15" hidden="false" customHeight="true" outlineLevel="0" collapsed="false">
      <c r="A8447" s="1" t="n">
        <v>8446</v>
      </c>
      <c r="B8447" s="1" t="n">
        <v>3</v>
      </c>
      <c r="C8447" s="1" t="n">
        <v>723</v>
      </c>
      <c r="D8447" s="1" t="s">
        <v>15496</v>
      </c>
      <c r="E8447" s="1" t="n">
        <v>227</v>
      </c>
      <c r="F8447" s="1" t="n">
        <v>27</v>
      </c>
      <c r="G8447" s="1" t="n">
        <v>998.83</v>
      </c>
      <c r="H8447" s="4" t="n">
        <v>46147.6009389583</v>
      </c>
      <c r="I84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8446BT760014372322727998.8346147.6009389583</v>
      </c>
      <c r="J8447" s="1" t="n">
        <f aca="false">COUNTIF(I:I, $I8447)</f>
        <v>1</v>
      </c>
      <c r="K8447" s="1" t="str">
        <f aca="false">IF(ISNA(VLOOKUP(Table4[product_id], tblProducts[], tblProducts[product_name],FALSE() )), "Invalid", "Valid")</f>
        <v>Valid</v>
      </c>
      <c r="L8447" s="5" t="str">
        <f aca="false">IF(ISNA(VLOOKUP(Table4[[#This Row],[warehouse_id]], tblwhouse[], tblwhouse[warehouse_name],FALSE() )), "Invalid", "Valid")</f>
        <v>Valid</v>
      </c>
    </row>
    <row r="8448" customFormat="false" ht="15" hidden="false" customHeight="true" outlineLevel="0" collapsed="false">
      <c r="A8448" s="1" t="n">
        <v>8447</v>
      </c>
      <c r="B8448" s="1" t="n">
        <v>2</v>
      </c>
      <c r="C8448" s="1" t="n">
        <v>2517</v>
      </c>
      <c r="D8448" s="1" t="s">
        <v>15497</v>
      </c>
      <c r="E8448" s="1" t="n">
        <v>448</v>
      </c>
      <c r="F8448" s="1" t="n">
        <v>20</v>
      </c>
      <c r="G8448" s="1" t="n">
        <v>1262.12</v>
      </c>
      <c r="H8448" s="4" t="n">
        <v>45931.6009389583</v>
      </c>
      <c r="I84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8447BT96378222517448201262.1245931.6009389583</v>
      </c>
      <c r="J8448" s="1" t="n">
        <f aca="false">COUNTIF(I:I, $I8448)</f>
        <v>1</v>
      </c>
      <c r="K8448" s="1" t="str">
        <f aca="false">IF(ISNA(VLOOKUP(Table4[product_id], tblProducts[], tblProducts[product_name],FALSE() )), "Invalid", "Valid")</f>
        <v>Valid</v>
      </c>
      <c r="L8448" s="5" t="str">
        <f aca="false">IF(ISNA(VLOOKUP(Table4[[#This Row],[warehouse_id]], tblwhouse[], tblwhouse[warehouse_name],FALSE() )), "Invalid", "Valid")</f>
        <v>Valid</v>
      </c>
    </row>
    <row r="8449" customFormat="false" ht="15" hidden="false" customHeight="true" outlineLevel="0" collapsed="false">
      <c r="A8449" s="1" t="n">
        <v>8448</v>
      </c>
      <c r="B8449" s="1" t="n">
        <v>1</v>
      </c>
      <c r="C8449" s="1" t="n">
        <v>2111</v>
      </c>
      <c r="D8449" s="1" t="s">
        <v>15498</v>
      </c>
      <c r="E8449" s="1" t="n">
        <v>182</v>
      </c>
      <c r="F8449" s="1" t="n">
        <v>49</v>
      </c>
      <c r="G8449" s="1" t="n">
        <v>573.98</v>
      </c>
      <c r="H8449" s="4" t="n">
        <v>45921.6009389583</v>
      </c>
      <c r="I84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8448BT7291661211118249573.9845921.6009389583</v>
      </c>
      <c r="J8449" s="1" t="n">
        <f aca="false">COUNTIF(I:I, $I8449)</f>
        <v>1</v>
      </c>
      <c r="K8449" s="1" t="str">
        <f aca="false">IF(ISNA(VLOOKUP(Table4[product_id], tblProducts[], tblProducts[product_name],FALSE() )), "Invalid", "Valid")</f>
        <v>Valid</v>
      </c>
      <c r="L8449" s="5" t="str">
        <f aca="false">IF(ISNA(VLOOKUP(Table4[[#This Row],[warehouse_id]], tblwhouse[], tblwhouse[warehouse_name],FALSE() )), "Invalid", "Valid")</f>
        <v>Valid</v>
      </c>
    </row>
    <row r="8450" customFormat="false" ht="15" hidden="false" customHeight="true" outlineLevel="0" collapsed="false">
      <c r="A8450" s="1" t="n">
        <v>8449</v>
      </c>
      <c r="B8450" s="1" t="n">
        <v>2</v>
      </c>
      <c r="C8450" s="1" t="n">
        <v>2380</v>
      </c>
      <c r="D8450" s="1" t="s">
        <v>15499</v>
      </c>
      <c r="E8450" s="1" t="n">
        <v>480</v>
      </c>
      <c r="F8450" s="1" t="n">
        <v>68</v>
      </c>
      <c r="G8450" s="1" t="n">
        <v>697.48</v>
      </c>
      <c r="H8450" s="4" t="n">
        <v>45890.6009389583</v>
      </c>
      <c r="I84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8449BT6398952238048068697.4845890.6009389583</v>
      </c>
      <c r="J8450" s="1" t="n">
        <f aca="false">COUNTIF(I:I, $I8450)</f>
        <v>1</v>
      </c>
      <c r="K8450" s="1" t="str">
        <f aca="false">IF(ISNA(VLOOKUP(Table4[product_id], tblProducts[], tblProducts[product_name],FALSE() )), "Invalid", "Valid")</f>
        <v>Valid</v>
      </c>
      <c r="L8450" s="5" t="str">
        <f aca="false">IF(ISNA(VLOOKUP(Table4[[#This Row],[warehouse_id]], tblwhouse[], tblwhouse[warehouse_name],FALSE() )), "Invalid", "Valid")</f>
        <v>Valid</v>
      </c>
    </row>
    <row r="8451" customFormat="false" ht="15" hidden="false" customHeight="true" outlineLevel="0" collapsed="false">
      <c r="A8451" s="1" t="n">
        <v>8450</v>
      </c>
      <c r="B8451" s="1" t="n">
        <v>1</v>
      </c>
      <c r="C8451" s="1" t="n">
        <v>74</v>
      </c>
      <c r="D8451" s="1" t="s">
        <v>15500</v>
      </c>
      <c r="E8451" s="1" t="n">
        <v>255</v>
      </c>
      <c r="F8451" s="1" t="n">
        <v>44</v>
      </c>
      <c r="G8451" s="1" t="n">
        <v>1066.68</v>
      </c>
      <c r="H8451" s="4" t="n">
        <v>45995.6009389583</v>
      </c>
      <c r="I84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8450BT186784174255441066.6845995.6009389583</v>
      </c>
      <c r="J8451" s="1" t="n">
        <f aca="false">COUNTIF(I:I, $I8451)</f>
        <v>1</v>
      </c>
      <c r="K8451" s="1" t="str">
        <f aca="false">IF(ISNA(VLOOKUP(Table4[product_id], tblProducts[], tblProducts[product_name],FALSE() )), "Invalid", "Valid")</f>
        <v>Valid</v>
      </c>
      <c r="L8451" s="5" t="str">
        <f aca="false">IF(ISNA(VLOOKUP(Table4[[#This Row],[warehouse_id]], tblwhouse[], tblwhouse[warehouse_name],FALSE() )), "Invalid", "Valid")</f>
        <v>Valid</v>
      </c>
    </row>
    <row r="8452" customFormat="false" ht="15" hidden="false" customHeight="true" outlineLevel="0" collapsed="false">
      <c r="A8452" s="1" t="n">
        <v>8451</v>
      </c>
      <c r="B8452" s="1" t="n">
        <v>3</v>
      </c>
      <c r="C8452" s="1" t="n">
        <v>324</v>
      </c>
      <c r="D8452" s="1" t="s">
        <v>15501</v>
      </c>
      <c r="E8452" s="1" t="n">
        <v>400</v>
      </c>
      <c r="F8452" s="1" t="n">
        <v>37</v>
      </c>
      <c r="G8452" s="1" t="n">
        <v>45.13</v>
      </c>
      <c r="H8452" s="4" t="n">
        <v>46008.6009389583</v>
      </c>
      <c r="I84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8451BT40731333244003745.1346008.6009389583</v>
      </c>
      <c r="J8452" s="1" t="n">
        <f aca="false">COUNTIF(I:I, $I8452)</f>
        <v>1</v>
      </c>
      <c r="K8452" s="1" t="str">
        <f aca="false">IF(ISNA(VLOOKUP(Table4[product_id], tblProducts[], tblProducts[product_name],FALSE() )), "Invalid", "Valid")</f>
        <v>Valid</v>
      </c>
      <c r="L8452" s="5" t="str">
        <f aca="false">IF(ISNA(VLOOKUP(Table4[[#This Row],[warehouse_id]], tblwhouse[], tblwhouse[warehouse_name],FALSE() )), "Invalid", "Valid")</f>
        <v>Valid</v>
      </c>
    </row>
    <row r="8453" customFormat="false" ht="15" hidden="false" customHeight="true" outlineLevel="0" collapsed="false">
      <c r="A8453" s="1" t="n">
        <v>8452</v>
      </c>
      <c r="B8453" s="1" t="n">
        <v>2</v>
      </c>
      <c r="C8453" s="1" t="n">
        <v>2501</v>
      </c>
      <c r="D8453" s="1" t="s">
        <v>15502</v>
      </c>
      <c r="E8453" s="1" t="n">
        <v>6</v>
      </c>
      <c r="F8453" s="1" t="n">
        <v>38</v>
      </c>
      <c r="G8453" s="1" t="n">
        <v>1013.01</v>
      </c>
      <c r="H8453" s="4" t="n">
        <v>45902.6009389583</v>
      </c>
      <c r="I84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8452BT293830225016381013.0145902.6009389583</v>
      </c>
      <c r="J8453" s="1" t="n">
        <f aca="false">COUNTIF(I:I, $I8453)</f>
        <v>1</v>
      </c>
      <c r="K8453" s="1" t="str">
        <f aca="false">IF(ISNA(VLOOKUP(Table4[product_id], tblProducts[], tblProducts[product_name],FALSE() )), "Invalid", "Valid")</f>
        <v>Valid</v>
      </c>
      <c r="L8453" s="5" t="str">
        <f aca="false">IF(ISNA(VLOOKUP(Table4[[#This Row],[warehouse_id]], tblwhouse[], tblwhouse[warehouse_name],FALSE() )), "Invalid", "Valid")</f>
        <v>Valid</v>
      </c>
    </row>
    <row r="8454" customFormat="false" ht="15" hidden="false" customHeight="true" outlineLevel="0" collapsed="false">
      <c r="A8454" s="1" t="n">
        <v>8453</v>
      </c>
      <c r="B8454" s="1" t="n">
        <v>1</v>
      </c>
      <c r="C8454" s="1" t="n">
        <v>1656</v>
      </c>
      <c r="D8454" s="1" t="s">
        <v>15503</v>
      </c>
      <c r="E8454" s="1" t="n">
        <v>69</v>
      </c>
      <c r="F8454" s="1" t="n">
        <v>56</v>
      </c>
      <c r="G8454" s="1" t="n">
        <v>797.2</v>
      </c>
      <c r="H8454" s="4" t="n">
        <v>45920.6009389583</v>
      </c>
      <c r="I84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8453BT391989116566956797.245920.6009389583</v>
      </c>
      <c r="J8454" s="1" t="n">
        <f aca="false">COUNTIF(I:I, $I8454)</f>
        <v>1</v>
      </c>
      <c r="K8454" s="1" t="str">
        <f aca="false">IF(ISNA(VLOOKUP(Table4[product_id], tblProducts[], tblProducts[product_name],FALSE() )), "Invalid", "Valid")</f>
        <v>Valid</v>
      </c>
      <c r="L8454" s="5" t="str">
        <f aca="false">IF(ISNA(VLOOKUP(Table4[[#This Row],[warehouse_id]], tblwhouse[], tblwhouse[warehouse_name],FALSE() )), "Invalid", "Valid")</f>
        <v>Valid</v>
      </c>
    </row>
    <row r="8455" customFormat="false" ht="15" hidden="false" customHeight="true" outlineLevel="0" collapsed="false">
      <c r="A8455" s="1" t="n">
        <v>8454</v>
      </c>
      <c r="B8455" s="1" t="n">
        <v>4</v>
      </c>
      <c r="C8455" s="1" t="n">
        <v>2488</v>
      </c>
      <c r="D8455" s="1" t="s">
        <v>15504</v>
      </c>
      <c r="E8455" s="1" t="n">
        <v>24</v>
      </c>
      <c r="F8455" s="1" t="n">
        <v>65</v>
      </c>
      <c r="G8455" s="1" t="n">
        <v>962.56</v>
      </c>
      <c r="H8455" s="4" t="n">
        <v>46181.6009389583</v>
      </c>
      <c r="I84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8454BT468115424882465962.5646181.6009389583</v>
      </c>
      <c r="J8455" s="1" t="n">
        <f aca="false">COUNTIF(I:I, $I8455)</f>
        <v>1</v>
      </c>
      <c r="K8455" s="1" t="str">
        <f aca="false">IF(ISNA(VLOOKUP(Table4[product_id], tblProducts[], tblProducts[product_name],FALSE() )), "Invalid", "Valid")</f>
        <v>Valid</v>
      </c>
      <c r="L8455" s="5" t="str">
        <f aca="false">IF(ISNA(VLOOKUP(Table4[[#This Row],[warehouse_id]], tblwhouse[], tblwhouse[warehouse_name],FALSE() )), "Invalid", "Valid")</f>
        <v>Valid</v>
      </c>
    </row>
    <row r="8456" customFormat="false" ht="15" hidden="false" customHeight="true" outlineLevel="0" collapsed="false">
      <c r="A8456" s="1" t="n">
        <v>8455</v>
      </c>
      <c r="B8456" s="1" t="n">
        <v>1</v>
      </c>
      <c r="C8456" s="1" t="n">
        <v>1844</v>
      </c>
      <c r="D8456" s="1" t="s">
        <v>15505</v>
      </c>
      <c r="E8456" s="1" t="n">
        <v>22</v>
      </c>
      <c r="F8456" s="1" t="n">
        <v>68</v>
      </c>
      <c r="G8456" s="1" t="n">
        <v>1013.13</v>
      </c>
      <c r="H8456" s="4" t="n">
        <v>45978.6009389583</v>
      </c>
      <c r="I84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8455BT8211651184422681013.1345978.6009389583</v>
      </c>
      <c r="J8456" s="1" t="n">
        <f aca="false">COUNTIF(I:I, $I8456)</f>
        <v>1</v>
      </c>
      <c r="K8456" s="1" t="str">
        <f aca="false">IF(ISNA(VLOOKUP(Table4[product_id], tblProducts[], tblProducts[product_name],FALSE() )), "Invalid", "Valid")</f>
        <v>Valid</v>
      </c>
      <c r="L8456" s="5" t="str">
        <f aca="false">IF(ISNA(VLOOKUP(Table4[[#This Row],[warehouse_id]], tblwhouse[], tblwhouse[warehouse_name],FALSE() )), "Invalid", "Valid")</f>
        <v>Valid</v>
      </c>
    </row>
    <row r="8457" customFormat="false" ht="15" hidden="false" customHeight="true" outlineLevel="0" collapsed="false">
      <c r="A8457" s="1" t="n">
        <v>8456</v>
      </c>
      <c r="B8457" s="1" t="n">
        <v>3</v>
      </c>
      <c r="C8457" s="1" t="n">
        <v>1969</v>
      </c>
      <c r="D8457" s="1" t="s">
        <v>15506</v>
      </c>
      <c r="E8457" s="1" t="n">
        <v>40</v>
      </c>
      <c r="F8457" s="1" t="n">
        <v>31</v>
      </c>
      <c r="G8457" s="1" t="n">
        <v>890.74</v>
      </c>
      <c r="H8457" s="4" t="n">
        <v>45995.6009389583</v>
      </c>
      <c r="I84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8456BT505223319694031890.7445995.6009389583</v>
      </c>
      <c r="J8457" s="1" t="n">
        <f aca="false">COUNTIF(I:I, $I8457)</f>
        <v>1</v>
      </c>
      <c r="K8457" s="1" t="str">
        <f aca="false">IF(ISNA(VLOOKUP(Table4[product_id], tblProducts[], tblProducts[product_name],FALSE() )), "Invalid", "Valid")</f>
        <v>Valid</v>
      </c>
      <c r="L8457" s="5" t="str">
        <f aca="false">IF(ISNA(VLOOKUP(Table4[[#This Row],[warehouse_id]], tblwhouse[], tblwhouse[warehouse_name],FALSE() )), "Invalid", "Valid")</f>
        <v>Valid</v>
      </c>
    </row>
    <row r="8458" customFormat="false" ht="15" hidden="false" customHeight="true" outlineLevel="0" collapsed="false">
      <c r="A8458" s="1" t="n">
        <v>8457</v>
      </c>
      <c r="B8458" s="1" t="n">
        <v>3</v>
      </c>
      <c r="C8458" s="1" t="n">
        <v>2318</v>
      </c>
      <c r="D8458" s="1" t="s">
        <v>15507</v>
      </c>
      <c r="E8458" s="1" t="n">
        <v>461</v>
      </c>
      <c r="F8458" s="1" t="n">
        <v>56</v>
      </c>
      <c r="G8458" s="1" t="n">
        <v>1132.57</v>
      </c>
      <c r="H8458" s="4" t="n">
        <v>46049.6009389583</v>
      </c>
      <c r="I84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8457BT94714032318461561132.5746049.6009389583</v>
      </c>
      <c r="J8458" s="1" t="n">
        <f aca="false">COUNTIF(I:I, $I8458)</f>
        <v>1</v>
      </c>
      <c r="K8458" s="1" t="str">
        <f aca="false">IF(ISNA(VLOOKUP(Table4[product_id], tblProducts[], tblProducts[product_name],FALSE() )), "Invalid", "Valid")</f>
        <v>Valid</v>
      </c>
      <c r="L8458" s="5" t="str">
        <f aca="false">IF(ISNA(VLOOKUP(Table4[[#This Row],[warehouse_id]], tblwhouse[], tblwhouse[warehouse_name],FALSE() )), "Invalid", "Valid")</f>
        <v>Valid</v>
      </c>
    </row>
    <row r="8459" customFormat="false" ht="15" hidden="false" customHeight="true" outlineLevel="0" collapsed="false">
      <c r="A8459" s="1" t="n">
        <v>8458</v>
      </c>
      <c r="B8459" s="1" t="n">
        <v>1</v>
      </c>
      <c r="C8459" s="1" t="n">
        <v>2160</v>
      </c>
      <c r="D8459" s="1" t="s">
        <v>15508</v>
      </c>
      <c r="E8459" s="1" t="n">
        <v>72</v>
      </c>
      <c r="F8459" s="1" t="n">
        <v>28</v>
      </c>
      <c r="G8459" s="1" t="n">
        <v>418.38</v>
      </c>
      <c r="H8459" s="4" t="n">
        <v>45862.6009389583</v>
      </c>
      <c r="I84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8458BT120082121607228418.3845862.6009389583</v>
      </c>
      <c r="J8459" s="1" t="n">
        <f aca="false">COUNTIF(I:I, $I8459)</f>
        <v>1</v>
      </c>
      <c r="K8459" s="1" t="str">
        <f aca="false">IF(ISNA(VLOOKUP(Table4[product_id], tblProducts[], tblProducts[product_name],FALSE() )), "Invalid", "Valid")</f>
        <v>Valid</v>
      </c>
      <c r="L8459" s="5" t="str">
        <f aca="false">IF(ISNA(VLOOKUP(Table4[[#This Row],[warehouse_id]], tblwhouse[], tblwhouse[warehouse_name],FALSE() )), "Invalid", "Valid")</f>
        <v>Valid</v>
      </c>
    </row>
    <row r="8460" customFormat="false" ht="15" hidden="false" customHeight="true" outlineLevel="0" collapsed="false">
      <c r="A8460" s="1" t="n">
        <v>8459</v>
      </c>
      <c r="B8460" s="1" t="n">
        <v>3</v>
      </c>
      <c r="C8460" s="1" t="n">
        <v>2536</v>
      </c>
      <c r="D8460" s="1" t="s">
        <v>15509</v>
      </c>
      <c r="E8460" s="1" t="n">
        <v>223</v>
      </c>
      <c r="F8460" s="1" t="n">
        <v>24</v>
      </c>
      <c r="G8460" s="1" t="n">
        <v>728.82</v>
      </c>
      <c r="H8460" s="4" t="n">
        <v>46089.6009389583</v>
      </c>
      <c r="I84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8459BT5343123253622324728.8246089.6009389583</v>
      </c>
      <c r="J8460" s="1" t="n">
        <f aca="false">COUNTIF(I:I, $I8460)</f>
        <v>1</v>
      </c>
      <c r="K8460" s="1" t="str">
        <f aca="false">IF(ISNA(VLOOKUP(Table4[product_id], tblProducts[], tblProducts[product_name],FALSE() )), "Invalid", "Valid")</f>
        <v>Valid</v>
      </c>
      <c r="L8460" s="5" t="str">
        <f aca="false">IF(ISNA(VLOOKUP(Table4[[#This Row],[warehouse_id]], tblwhouse[], tblwhouse[warehouse_name],FALSE() )), "Invalid", "Valid")</f>
        <v>Valid</v>
      </c>
    </row>
    <row r="8461" customFormat="false" ht="15" hidden="false" customHeight="true" outlineLevel="0" collapsed="false">
      <c r="A8461" s="1" t="n">
        <v>8460</v>
      </c>
      <c r="B8461" s="1" t="n">
        <v>1</v>
      </c>
      <c r="C8461" s="1" t="n">
        <v>2085</v>
      </c>
      <c r="D8461" s="1" t="s">
        <v>15510</v>
      </c>
      <c r="E8461" s="1" t="n">
        <v>64</v>
      </c>
      <c r="F8461" s="1" t="n">
        <v>36</v>
      </c>
      <c r="G8461" s="1" t="n">
        <v>1214.52</v>
      </c>
      <c r="H8461" s="4" t="n">
        <v>46209.6009389583</v>
      </c>
      <c r="I84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8460BT6877181208564361214.5246209.6009389583</v>
      </c>
      <c r="J8461" s="1" t="n">
        <f aca="false">COUNTIF(I:I, $I8461)</f>
        <v>1</v>
      </c>
      <c r="K8461" s="1" t="str">
        <f aca="false">IF(ISNA(VLOOKUP(Table4[product_id], tblProducts[], tblProducts[product_name],FALSE() )), "Invalid", "Valid")</f>
        <v>Valid</v>
      </c>
      <c r="L8461" s="5" t="str">
        <f aca="false">IF(ISNA(VLOOKUP(Table4[[#This Row],[warehouse_id]], tblwhouse[], tblwhouse[warehouse_name],FALSE() )), "Invalid", "Valid")</f>
        <v>Valid</v>
      </c>
    </row>
    <row r="8462" customFormat="false" ht="15" hidden="false" customHeight="true" outlineLevel="0" collapsed="false">
      <c r="A8462" s="1" t="n">
        <v>8461</v>
      </c>
      <c r="B8462" s="1" t="n">
        <v>2</v>
      </c>
      <c r="C8462" s="1" t="n">
        <v>2289</v>
      </c>
      <c r="D8462" s="1" t="s">
        <v>15511</v>
      </c>
      <c r="E8462" s="1" t="n">
        <v>10</v>
      </c>
      <c r="F8462" s="1" t="n">
        <v>43</v>
      </c>
      <c r="G8462" s="1" t="n">
        <v>551.4</v>
      </c>
      <c r="H8462" s="4" t="n">
        <v>45944.6009389583</v>
      </c>
      <c r="I84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8461BT971566222891043551.445944.6009389583</v>
      </c>
      <c r="J8462" s="1" t="n">
        <f aca="false">COUNTIF(I:I, $I8462)</f>
        <v>1</v>
      </c>
      <c r="K8462" s="1" t="str">
        <f aca="false">IF(ISNA(VLOOKUP(Table4[product_id], tblProducts[], tblProducts[product_name],FALSE() )), "Invalid", "Valid")</f>
        <v>Valid</v>
      </c>
      <c r="L8462" s="5" t="str">
        <f aca="false">IF(ISNA(VLOOKUP(Table4[[#This Row],[warehouse_id]], tblwhouse[], tblwhouse[warehouse_name],FALSE() )), "Invalid", "Valid")</f>
        <v>Valid</v>
      </c>
    </row>
    <row r="8463" customFormat="false" ht="15" hidden="false" customHeight="true" outlineLevel="0" collapsed="false">
      <c r="A8463" s="1" t="n">
        <v>8462</v>
      </c>
      <c r="B8463" s="1" t="n">
        <v>3</v>
      </c>
      <c r="C8463" s="1" t="n">
        <v>1769</v>
      </c>
      <c r="D8463" s="1" t="s">
        <v>15512</v>
      </c>
      <c r="E8463" s="1" t="n">
        <v>229</v>
      </c>
      <c r="F8463" s="1" t="n">
        <v>67</v>
      </c>
      <c r="G8463" s="1" t="n">
        <v>1215.45</v>
      </c>
      <c r="H8463" s="4" t="n">
        <v>45946.6009389583</v>
      </c>
      <c r="I84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8462BT32014931769229671215.4545946.6009389583</v>
      </c>
      <c r="J8463" s="1" t="n">
        <f aca="false">COUNTIF(I:I, $I8463)</f>
        <v>1</v>
      </c>
      <c r="K8463" s="1" t="str">
        <f aca="false">IF(ISNA(VLOOKUP(Table4[product_id], tblProducts[], tblProducts[product_name],FALSE() )), "Invalid", "Valid")</f>
        <v>Valid</v>
      </c>
      <c r="L8463" s="5" t="str">
        <f aca="false">IF(ISNA(VLOOKUP(Table4[[#This Row],[warehouse_id]], tblwhouse[], tblwhouse[warehouse_name],FALSE() )), "Invalid", "Valid")</f>
        <v>Valid</v>
      </c>
    </row>
    <row r="8464" customFormat="false" ht="15" hidden="false" customHeight="true" outlineLevel="0" collapsed="false">
      <c r="A8464" s="1" t="n">
        <v>8463</v>
      </c>
      <c r="B8464" s="1" t="n">
        <v>2</v>
      </c>
      <c r="C8464" s="1" t="n">
        <v>2572</v>
      </c>
      <c r="D8464" s="1" t="s">
        <v>15513</v>
      </c>
      <c r="E8464" s="1" t="n">
        <v>63</v>
      </c>
      <c r="F8464" s="1" t="n">
        <v>32</v>
      </c>
      <c r="G8464" s="1" t="n">
        <v>853.55</v>
      </c>
      <c r="H8464" s="4" t="n">
        <v>45965.6009389583</v>
      </c>
      <c r="I84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8463BT250684225726332853.5545965.6009389583</v>
      </c>
      <c r="J8464" s="1" t="n">
        <f aca="false">COUNTIF(I:I, $I8464)</f>
        <v>1</v>
      </c>
      <c r="K8464" s="1" t="str">
        <f aca="false">IF(ISNA(VLOOKUP(Table4[product_id], tblProducts[], tblProducts[product_name],FALSE() )), "Invalid", "Valid")</f>
        <v>Valid</v>
      </c>
      <c r="L8464" s="5" t="str">
        <f aca="false">IF(ISNA(VLOOKUP(Table4[[#This Row],[warehouse_id]], tblwhouse[], tblwhouse[warehouse_name],FALSE() )), "Invalid", "Valid")</f>
        <v>Valid</v>
      </c>
    </row>
    <row r="8465" customFormat="false" ht="15" hidden="false" customHeight="true" outlineLevel="0" collapsed="false">
      <c r="A8465" s="1" t="n">
        <v>8464</v>
      </c>
      <c r="B8465" s="1" t="n">
        <v>3</v>
      </c>
      <c r="C8465" s="1" t="n">
        <v>1561</v>
      </c>
      <c r="D8465" s="1" t="s">
        <v>15514</v>
      </c>
      <c r="E8465" s="1" t="n">
        <v>47</v>
      </c>
      <c r="F8465" s="1" t="n">
        <v>55</v>
      </c>
      <c r="G8465" s="1" t="n">
        <v>391.1</v>
      </c>
      <c r="H8465" s="4" t="n">
        <v>45915.6009389583</v>
      </c>
      <c r="I84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8464BT688749315614755391.145915.6009389583</v>
      </c>
      <c r="J8465" s="1" t="n">
        <f aca="false">COUNTIF(I:I, $I8465)</f>
        <v>1</v>
      </c>
      <c r="K8465" s="1" t="str">
        <f aca="false">IF(ISNA(VLOOKUP(Table4[product_id], tblProducts[], tblProducts[product_name],FALSE() )), "Invalid", "Valid")</f>
        <v>Valid</v>
      </c>
      <c r="L8465" s="5" t="str">
        <f aca="false">IF(ISNA(VLOOKUP(Table4[[#This Row],[warehouse_id]], tblwhouse[], tblwhouse[warehouse_name],FALSE() )), "Invalid", "Valid")</f>
        <v>Valid</v>
      </c>
    </row>
    <row r="8466" customFormat="false" ht="15" hidden="false" customHeight="true" outlineLevel="0" collapsed="false">
      <c r="A8466" s="1" t="n">
        <v>8465</v>
      </c>
      <c r="B8466" s="1" t="n">
        <v>2</v>
      </c>
      <c r="C8466" s="1" t="n">
        <v>2432</v>
      </c>
      <c r="D8466" s="1" t="s">
        <v>15515</v>
      </c>
      <c r="E8466" s="1" t="n">
        <v>296</v>
      </c>
      <c r="F8466" s="1" t="n">
        <v>51</v>
      </c>
      <c r="G8466" s="1" t="n">
        <v>51.27</v>
      </c>
      <c r="H8466" s="4" t="n">
        <v>45933.6009389583</v>
      </c>
      <c r="I84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8465BT221751224322965151.2745933.6009389583</v>
      </c>
      <c r="J8466" s="1" t="n">
        <f aca="false">COUNTIF(I:I, $I8466)</f>
        <v>1</v>
      </c>
      <c r="K8466" s="1" t="str">
        <f aca="false">IF(ISNA(VLOOKUP(Table4[product_id], tblProducts[], tblProducts[product_name],FALSE() )), "Invalid", "Valid")</f>
        <v>Valid</v>
      </c>
      <c r="L8466" s="5" t="str">
        <f aca="false">IF(ISNA(VLOOKUP(Table4[[#This Row],[warehouse_id]], tblwhouse[], tblwhouse[warehouse_name],FALSE() )), "Invalid", "Valid")</f>
        <v>Valid</v>
      </c>
    </row>
    <row r="8467" customFormat="false" ht="15" hidden="false" customHeight="true" outlineLevel="0" collapsed="false">
      <c r="A8467" s="1" t="n">
        <v>8466</v>
      </c>
      <c r="B8467" s="1" t="n">
        <v>3</v>
      </c>
      <c r="C8467" s="1" t="n">
        <v>2202</v>
      </c>
      <c r="D8467" s="1" t="s">
        <v>15516</v>
      </c>
      <c r="E8467" s="1" t="n">
        <v>20</v>
      </c>
      <c r="F8467" s="1" t="n">
        <v>40</v>
      </c>
      <c r="G8467" s="1" t="n">
        <v>68.21</v>
      </c>
      <c r="H8467" s="4" t="n">
        <v>46149.6009389583</v>
      </c>
      <c r="I84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8466BT19900432202204068.2146149.6009389583</v>
      </c>
      <c r="J8467" s="1" t="n">
        <f aca="false">COUNTIF(I:I, $I8467)</f>
        <v>1</v>
      </c>
      <c r="K8467" s="1" t="str">
        <f aca="false">IF(ISNA(VLOOKUP(Table4[product_id], tblProducts[], tblProducts[product_name],FALSE() )), "Invalid", "Valid")</f>
        <v>Valid</v>
      </c>
      <c r="L8467" s="5" t="str">
        <f aca="false">IF(ISNA(VLOOKUP(Table4[[#This Row],[warehouse_id]], tblwhouse[], tblwhouse[warehouse_name],FALSE() )), "Invalid", "Valid")</f>
        <v>Valid</v>
      </c>
    </row>
    <row r="8468" customFormat="false" ht="15" hidden="false" customHeight="true" outlineLevel="0" collapsed="false">
      <c r="A8468" s="1" t="n">
        <v>8467</v>
      </c>
      <c r="B8468" s="1" t="n">
        <v>3</v>
      </c>
      <c r="C8468" s="1" t="n">
        <v>84</v>
      </c>
      <c r="D8468" s="1" t="s">
        <v>15517</v>
      </c>
      <c r="E8468" s="1" t="n">
        <v>255</v>
      </c>
      <c r="F8468" s="1" t="n">
        <v>47</v>
      </c>
      <c r="G8468" s="1" t="n">
        <v>259.32</v>
      </c>
      <c r="H8468" s="4" t="n">
        <v>46149.6009389583</v>
      </c>
      <c r="I84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8467BT93136138425547259.3246149.6009389583</v>
      </c>
      <c r="J8468" s="1" t="n">
        <f aca="false">COUNTIF(I:I, $I8468)</f>
        <v>1</v>
      </c>
      <c r="K8468" s="1" t="str">
        <f aca="false">IF(ISNA(VLOOKUP(Table4[product_id], tblProducts[], tblProducts[product_name],FALSE() )), "Invalid", "Valid")</f>
        <v>Valid</v>
      </c>
      <c r="L8468" s="5" t="str">
        <f aca="false">IF(ISNA(VLOOKUP(Table4[[#This Row],[warehouse_id]], tblwhouse[], tblwhouse[warehouse_name],FALSE() )), "Invalid", "Valid")</f>
        <v>Valid</v>
      </c>
    </row>
    <row r="8469" customFormat="false" ht="15" hidden="false" customHeight="true" outlineLevel="0" collapsed="false">
      <c r="A8469" s="1" t="n">
        <v>8468</v>
      </c>
      <c r="B8469" s="1" t="n">
        <v>4</v>
      </c>
      <c r="C8469" s="1" t="n">
        <v>1428</v>
      </c>
      <c r="D8469" s="1" t="s">
        <v>15518</v>
      </c>
      <c r="E8469" s="1" t="n">
        <v>335</v>
      </c>
      <c r="F8469" s="1" t="n">
        <v>75</v>
      </c>
      <c r="G8469" s="1" t="n">
        <v>816.84</v>
      </c>
      <c r="H8469" s="4" t="n">
        <v>45910.6009389583</v>
      </c>
      <c r="I84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8468BT9342654142833575816.8445910.6009389583</v>
      </c>
      <c r="J8469" s="1" t="n">
        <f aca="false">COUNTIF(I:I, $I8469)</f>
        <v>1</v>
      </c>
      <c r="K8469" s="1" t="str">
        <f aca="false">IF(ISNA(VLOOKUP(Table4[product_id], tblProducts[], tblProducts[product_name],FALSE() )), "Invalid", "Valid")</f>
        <v>Valid</v>
      </c>
      <c r="L8469" s="5" t="str">
        <f aca="false">IF(ISNA(VLOOKUP(Table4[[#This Row],[warehouse_id]], tblwhouse[], tblwhouse[warehouse_name],FALSE() )), "Invalid", "Valid")</f>
        <v>Valid</v>
      </c>
    </row>
    <row r="8470" customFormat="false" ht="15" hidden="false" customHeight="true" outlineLevel="0" collapsed="false">
      <c r="A8470" s="1" t="n">
        <v>8469</v>
      </c>
      <c r="B8470" s="1" t="n">
        <v>4</v>
      </c>
      <c r="C8470" s="1" t="n">
        <v>142</v>
      </c>
      <c r="D8470" s="1" t="s">
        <v>15519</v>
      </c>
      <c r="E8470" s="1" t="n">
        <v>85</v>
      </c>
      <c r="F8470" s="1" t="n">
        <v>61</v>
      </c>
      <c r="G8470" s="1" t="n">
        <v>1321.53</v>
      </c>
      <c r="H8470" s="4" t="n">
        <v>45861.6009389583</v>
      </c>
      <c r="I84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8469BT453836414285611321.5345861.6009389583</v>
      </c>
      <c r="J8470" s="1" t="n">
        <f aca="false">COUNTIF(I:I, $I8470)</f>
        <v>1</v>
      </c>
      <c r="K8470" s="1" t="str">
        <f aca="false">IF(ISNA(VLOOKUP(Table4[product_id], tblProducts[], tblProducts[product_name],FALSE() )), "Invalid", "Valid")</f>
        <v>Valid</v>
      </c>
      <c r="L8470" s="5" t="str">
        <f aca="false">IF(ISNA(VLOOKUP(Table4[[#This Row],[warehouse_id]], tblwhouse[], tblwhouse[warehouse_name],FALSE() )), "Invalid", "Valid")</f>
        <v>Valid</v>
      </c>
    </row>
    <row r="8471" customFormat="false" ht="15" hidden="false" customHeight="true" outlineLevel="0" collapsed="false">
      <c r="A8471" s="1" t="n">
        <v>8470</v>
      </c>
      <c r="B8471" s="1" t="n">
        <v>2</v>
      </c>
      <c r="C8471" s="1" t="n">
        <v>931</v>
      </c>
      <c r="D8471" s="1" t="s">
        <v>15520</v>
      </c>
      <c r="E8471" s="1" t="n">
        <v>484</v>
      </c>
      <c r="F8471" s="1" t="n">
        <v>76</v>
      </c>
      <c r="G8471" s="1" t="n">
        <v>1237.74</v>
      </c>
      <c r="H8471" s="4" t="n">
        <v>46167.6009389583</v>
      </c>
      <c r="I84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8470BT9008722931484761237.7446167.6009389583</v>
      </c>
      <c r="J8471" s="1" t="n">
        <f aca="false">COUNTIF(I:I, $I8471)</f>
        <v>1</v>
      </c>
      <c r="K8471" s="1" t="str">
        <f aca="false">IF(ISNA(VLOOKUP(Table4[product_id], tblProducts[], tblProducts[product_name],FALSE() )), "Invalid", "Valid")</f>
        <v>Valid</v>
      </c>
      <c r="L8471" s="5" t="str">
        <f aca="false">IF(ISNA(VLOOKUP(Table4[[#This Row],[warehouse_id]], tblwhouse[], tblwhouse[warehouse_name],FALSE() )), "Invalid", "Valid")</f>
        <v>Valid</v>
      </c>
    </row>
    <row r="8472" customFormat="false" ht="15" hidden="false" customHeight="true" outlineLevel="0" collapsed="false">
      <c r="A8472" s="1" t="n">
        <v>8471</v>
      </c>
      <c r="B8472" s="1" t="n">
        <v>3</v>
      </c>
      <c r="C8472" s="1" t="n">
        <v>2701</v>
      </c>
      <c r="D8472" s="1" t="s">
        <v>15521</v>
      </c>
      <c r="E8472" s="1" t="n">
        <v>114</v>
      </c>
      <c r="F8472" s="1" t="n">
        <v>45</v>
      </c>
      <c r="G8472" s="1" t="n">
        <v>495.77</v>
      </c>
      <c r="H8472" s="4" t="n">
        <v>46112.6009389583</v>
      </c>
      <c r="I84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8471BT2976693270111445495.7746112.6009389583</v>
      </c>
      <c r="J8472" s="1" t="n">
        <f aca="false">COUNTIF(I:I, $I8472)</f>
        <v>1</v>
      </c>
      <c r="K8472" s="1" t="str">
        <f aca="false">IF(ISNA(VLOOKUP(Table4[product_id], tblProducts[], tblProducts[product_name],FALSE() )), "Invalid", "Valid")</f>
        <v>Valid</v>
      </c>
      <c r="L8472" s="5" t="str">
        <f aca="false">IF(ISNA(VLOOKUP(Table4[[#This Row],[warehouse_id]], tblwhouse[], tblwhouse[warehouse_name],FALSE() )), "Invalid", "Valid")</f>
        <v>Valid</v>
      </c>
    </row>
    <row r="8473" customFormat="false" ht="15" hidden="false" customHeight="true" outlineLevel="0" collapsed="false">
      <c r="A8473" s="1" t="n">
        <v>8472</v>
      </c>
      <c r="B8473" s="1" t="n">
        <v>2</v>
      </c>
      <c r="C8473" s="1" t="n">
        <v>983</v>
      </c>
      <c r="D8473" s="1" t="s">
        <v>15522</v>
      </c>
      <c r="E8473" s="1" t="n">
        <v>140</v>
      </c>
      <c r="F8473" s="1" t="n">
        <v>55</v>
      </c>
      <c r="G8473" s="1" t="n">
        <v>641.22</v>
      </c>
      <c r="H8473" s="4" t="n">
        <v>46058.6009389583</v>
      </c>
      <c r="I84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8472BT458016298314055641.2246058.6009389583</v>
      </c>
      <c r="J8473" s="1" t="n">
        <f aca="false">COUNTIF(I:I, $I8473)</f>
        <v>1</v>
      </c>
      <c r="K8473" s="1" t="str">
        <f aca="false">IF(ISNA(VLOOKUP(Table4[product_id], tblProducts[], tblProducts[product_name],FALSE() )), "Invalid", "Valid")</f>
        <v>Valid</v>
      </c>
      <c r="L8473" s="5" t="str">
        <f aca="false">IF(ISNA(VLOOKUP(Table4[[#This Row],[warehouse_id]], tblwhouse[], tblwhouse[warehouse_name],FALSE() )), "Invalid", "Valid")</f>
        <v>Valid</v>
      </c>
    </row>
    <row r="8474" customFormat="false" ht="15" hidden="false" customHeight="true" outlineLevel="0" collapsed="false">
      <c r="A8474" s="1" t="n">
        <v>8473</v>
      </c>
      <c r="B8474" s="1" t="n">
        <v>1</v>
      </c>
      <c r="C8474" s="1" t="n">
        <v>393</v>
      </c>
      <c r="D8474" s="1" t="s">
        <v>15523</v>
      </c>
      <c r="E8474" s="1" t="n">
        <v>56</v>
      </c>
      <c r="F8474" s="1" t="n">
        <v>54</v>
      </c>
      <c r="G8474" s="1" t="n">
        <v>1260.35</v>
      </c>
      <c r="H8474" s="4" t="n">
        <v>45884.6009389583</v>
      </c>
      <c r="I84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8473BT256497139356541260.3545884.6009389583</v>
      </c>
      <c r="J8474" s="1" t="n">
        <f aca="false">COUNTIF(I:I, $I8474)</f>
        <v>1</v>
      </c>
      <c r="K8474" s="1" t="str">
        <f aca="false">IF(ISNA(VLOOKUP(Table4[product_id], tblProducts[], tblProducts[product_name],FALSE() )), "Invalid", "Valid")</f>
        <v>Valid</v>
      </c>
      <c r="L8474" s="5" t="str">
        <f aca="false">IF(ISNA(VLOOKUP(Table4[[#This Row],[warehouse_id]], tblwhouse[], tblwhouse[warehouse_name],FALSE() )), "Invalid", "Valid")</f>
        <v>Valid</v>
      </c>
    </row>
    <row r="8475" customFormat="false" ht="15" hidden="false" customHeight="true" outlineLevel="0" collapsed="false">
      <c r="A8475" s="1" t="n">
        <v>8474</v>
      </c>
      <c r="B8475" s="1" t="n">
        <v>3</v>
      </c>
      <c r="C8475" s="1" t="n">
        <v>1752</v>
      </c>
      <c r="D8475" s="1" t="s">
        <v>15524</v>
      </c>
      <c r="E8475" s="1" t="n">
        <v>73</v>
      </c>
      <c r="F8475" s="1" t="n">
        <v>28</v>
      </c>
      <c r="G8475" s="1" t="n">
        <v>1083</v>
      </c>
      <c r="H8475" s="4" t="n">
        <v>46163.6009389583</v>
      </c>
      <c r="I84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8474BT191344317527328108346163.6009389583</v>
      </c>
      <c r="J8475" s="1" t="n">
        <f aca="false">COUNTIF(I:I, $I8475)</f>
        <v>1</v>
      </c>
      <c r="K8475" s="1" t="str">
        <f aca="false">IF(ISNA(VLOOKUP(Table4[product_id], tblProducts[], tblProducts[product_name],FALSE() )), "Invalid", "Valid")</f>
        <v>Valid</v>
      </c>
      <c r="L8475" s="5" t="str">
        <f aca="false">IF(ISNA(VLOOKUP(Table4[[#This Row],[warehouse_id]], tblwhouse[], tblwhouse[warehouse_name],FALSE() )), "Invalid", "Valid")</f>
        <v>Valid</v>
      </c>
    </row>
    <row r="8476" customFormat="false" ht="15" hidden="false" customHeight="true" outlineLevel="0" collapsed="false">
      <c r="A8476" s="1" t="n">
        <v>8475</v>
      </c>
      <c r="B8476" s="1" t="n">
        <v>3</v>
      </c>
      <c r="C8476" s="1" t="n">
        <v>2590</v>
      </c>
      <c r="D8476" s="1" t="s">
        <v>15525</v>
      </c>
      <c r="E8476" s="1" t="n">
        <v>171</v>
      </c>
      <c r="F8476" s="1" t="n">
        <v>26</v>
      </c>
      <c r="G8476" s="1" t="n">
        <v>584.63</v>
      </c>
      <c r="H8476" s="4" t="n">
        <v>46066.6009389583</v>
      </c>
      <c r="I84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8475BT7198123259017126584.6346066.6009389583</v>
      </c>
      <c r="J8476" s="1" t="n">
        <f aca="false">COUNTIF(I:I, $I8476)</f>
        <v>1</v>
      </c>
      <c r="K8476" s="1" t="str">
        <f aca="false">IF(ISNA(VLOOKUP(Table4[product_id], tblProducts[], tblProducts[product_name],FALSE() )), "Invalid", "Valid")</f>
        <v>Valid</v>
      </c>
      <c r="L8476" s="5" t="str">
        <f aca="false">IF(ISNA(VLOOKUP(Table4[[#This Row],[warehouse_id]], tblwhouse[], tblwhouse[warehouse_name],FALSE() )), "Invalid", "Valid")</f>
        <v>Valid</v>
      </c>
    </row>
    <row r="8477" customFormat="false" ht="15" hidden="false" customHeight="true" outlineLevel="0" collapsed="false">
      <c r="A8477" s="1" t="n">
        <v>8476</v>
      </c>
      <c r="B8477" s="1" t="n">
        <v>2</v>
      </c>
      <c r="C8477" s="1" t="n">
        <v>1003</v>
      </c>
      <c r="D8477" s="1" t="s">
        <v>15526</v>
      </c>
      <c r="E8477" s="1" t="n">
        <v>467</v>
      </c>
      <c r="F8477" s="1" t="n">
        <v>72</v>
      </c>
      <c r="G8477" s="1" t="n">
        <v>80.83</v>
      </c>
      <c r="H8477" s="4" t="n">
        <v>46043.6009389583</v>
      </c>
      <c r="I84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8476BT396789210034677280.8346043.6009389583</v>
      </c>
      <c r="J8477" s="1" t="n">
        <f aca="false">COUNTIF(I:I, $I8477)</f>
        <v>1</v>
      </c>
      <c r="K8477" s="1" t="str">
        <f aca="false">IF(ISNA(VLOOKUP(Table4[product_id], tblProducts[], tblProducts[product_name],FALSE() )), "Invalid", "Valid")</f>
        <v>Valid</v>
      </c>
      <c r="L8477" s="5" t="str">
        <f aca="false">IF(ISNA(VLOOKUP(Table4[[#This Row],[warehouse_id]], tblwhouse[], tblwhouse[warehouse_name],FALSE() )), "Invalid", "Valid")</f>
        <v>Valid</v>
      </c>
    </row>
    <row r="8478" customFormat="false" ht="15" hidden="false" customHeight="true" outlineLevel="0" collapsed="false">
      <c r="A8478" s="1" t="n">
        <v>8477</v>
      </c>
      <c r="B8478" s="1" t="n">
        <v>2</v>
      </c>
      <c r="C8478" s="1" t="n">
        <v>1960</v>
      </c>
      <c r="D8478" s="1" t="s">
        <v>15527</v>
      </c>
      <c r="E8478" s="1" t="n">
        <v>106</v>
      </c>
      <c r="F8478" s="1" t="n">
        <v>38</v>
      </c>
      <c r="G8478" s="1" t="n">
        <v>134.31</v>
      </c>
      <c r="H8478" s="4" t="n">
        <v>46177.6009389699</v>
      </c>
      <c r="I84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8477BT1831542196010638134.3146177.6009389699</v>
      </c>
      <c r="J8478" s="1" t="n">
        <f aca="false">COUNTIF(I:I, $I8478)</f>
        <v>1</v>
      </c>
      <c r="K8478" s="1" t="str">
        <f aca="false">IF(ISNA(VLOOKUP(Table4[product_id], tblProducts[], tblProducts[product_name],FALSE() )), "Invalid", "Valid")</f>
        <v>Valid</v>
      </c>
      <c r="L8478" s="5" t="str">
        <f aca="false">IF(ISNA(VLOOKUP(Table4[[#This Row],[warehouse_id]], tblwhouse[], tblwhouse[warehouse_name],FALSE() )), "Invalid", "Valid")</f>
        <v>Valid</v>
      </c>
    </row>
    <row r="8479" customFormat="false" ht="15" hidden="false" customHeight="true" outlineLevel="0" collapsed="false">
      <c r="A8479" s="1" t="n">
        <v>8478</v>
      </c>
      <c r="B8479" s="1" t="n">
        <v>2</v>
      </c>
      <c r="C8479" s="1" t="n">
        <v>5</v>
      </c>
      <c r="D8479" s="1" t="s">
        <v>15528</v>
      </c>
      <c r="E8479" s="1" t="n">
        <v>61</v>
      </c>
      <c r="F8479" s="1" t="n">
        <v>76</v>
      </c>
      <c r="G8479" s="1" t="n">
        <v>779.2</v>
      </c>
      <c r="H8479" s="4" t="n">
        <v>46193.6009389699</v>
      </c>
      <c r="I84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8478BT319304256176779.246193.6009389699</v>
      </c>
      <c r="J8479" s="1" t="n">
        <f aca="false">COUNTIF(I:I, $I8479)</f>
        <v>1</v>
      </c>
      <c r="K8479" s="1" t="str">
        <f aca="false">IF(ISNA(VLOOKUP(Table4[product_id], tblProducts[], tblProducts[product_name],FALSE() )), "Invalid", "Valid")</f>
        <v>Valid</v>
      </c>
      <c r="L8479" s="5" t="str">
        <f aca="false">IF(ISNA(VLOOKUP(Table4[[#This Row],[warehouse_id]], tblwhouse[], tblwhouse[warehouse_name],FALSE() )), "Invalid", "Valid")</f>
        <v>Valid</v>
      </c>
    </row>
    <row r="8480" customFormat="false" ht="15" hidden="false" customHeight="true" outlineLevel="0" collapsed="false">
      <c r="A8480" s="1" t="n">
        <v>8479</v>
      </c>
      <c r="B8480" s="1" t="n">
        <v>1</v>
      </c>
      <c r="C8480" s="1" t="n">
        <v>1483</v>
      </c>
      <c r="D8480" s="1" t="s">
        <v>15529</v>
      </c>
      <c r="E8480" s="1" t="n">
        <v>457</v>
      </c>
      <c r="F8480" s="1" t="n">
        <v>72</v>
      </c>
      <c r="G8480" s="1" t="n">
        <v>954.26</v>
      </c>
      <c r="H8480" s="4" t="n">
        <v>46177.6009389699</v>
      </c>
      <c r="I84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8479BT5047991148345772954.2646177.6009389699</v>
      </c>
      <c r="J8480" s="1" t="n">
        <f aca="false">COUNTIF(I:I, $I8480)</f>
        <v>1</v>
      </c>
      <c r="K8480" s="1" t="str">
        <f aca="false">IF(ISNA(VLOOKUP(Table4[product_id], tblProducts[], tblProducts[product_name],FALSE() )), "Invalid", "Valid")</f>
        <v>Valid</v>
      </c>
      <c r="L8480" s="5" t="str">
        <f aca="false">IF(ISNA(VLOOKUP(Table4[[#This Row],[warehouse_id]], tblwhouse[], tblwhouse[warehouse_name],FALSE() )), "Invalid", "Valid")</f>
        <v>Valid</v>
      </c>
    </row>
    <row r="8481" customFormat="false" ht="15" hidden="false" customHeight="true" outlineLevel="0" collapsed="false">
      <c r="A8481" s="1" t="n">
        <v>8480</v>
      </c>
      <c r="B8481" s="1" t="n">
        <v>2</v>
      </c>
      <c r="C8481" s="1" t="n">
        <v>2453</v>
      </c>
      <c r="D8481" s="1" t="s">
        <v>15530</v>
      </c>
      <c r="E8481" s="1" t="n">
        <v>385</v>
      </c>
      <c r="F8481" s="1" t="n">
        <v>31</v>
      </c>
      <c r="G8481" s="1" t="n">
        <v>111.87</v>
      </c>
      <c r="H8481" s="4" t="n">
        <v>46049.6009389699</v>
      </c>
      <c r="I84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8480BT7675712245338531111.8746049.6009389699</v>
      </c>
      <c r="J8481" s="1" t="n">
        <f aca="false">COUNTIF(I:I, $I8481)</f>
        <v>1</v>
      </c>
      <c r="K8481" s="1" t="str">
        <f aca="false">IF(ISNA(VLOOKUP(Table4[product_id], tblProducts[], tblProducts[product_name],FALSE() )), "Invalid", "Valid")</f>
        <v>Valid</v>
      </c>
      <c r="L8481" s="5" t="str">
        <f aca="false">IF(ISNA(VLOOKUP(Table4[[#This Row],[warehouse_id]], tblwhouse[], tblwhouse[warehouse_name],FALSE() )), "Invalid", "Valid")</f>
        <v>Valid</v>
      </c>
    </row>
    <row r="8482" customFormat="false" ht="15" hidden="false" customHeight="true" outlineLevel="0" collapsed="false">
      <c r="A8482" s="1" t="n">
        <v>8481</v>
      </c>
      <c r="B8482" s="1" t="n">
        <v>1</v>
      </c>
      <c r="C8482" s="1" t="n">
        <v>1924</v>
      </c>
      <c r="D8482" s="1" t="s">
        <v>15531</v>
      </c>
      <c r="E8482" s="1" t="n">
        <v>239</v>
      </c>
      <c r="F8482" s="1" t="n">
        <v>39</v>
      </c>
      <c r="G8482" s="1" t="n">
        <v>306.21</v>
      </c>
      <c r="H8482" s="4" t="n">
        <v>45984.6009389699</v>
      </c>
      <c r="I84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8481BT7162051192423939306.2145984.6009389699</v>
      </c>
      <c r="J8482" s="1" t="n">
        <f aca="false">COUNTIF(I:I, $I8482)</f>
        <v>1</v>
      </c>
      <c r="K8482" s="1" t="str">
        <f aca="false">IF(ISNA(VLOOKUP(Table4[product_id], tblProducts[], tblProducts[product_name],FALSE() )), "Invalid", "Valid")</f>
        <v>Valid</v>
      </c>
      <c r="L8482" s="5" t="str">
        <f aca="false">IF(ISNA(VLOOKUP(Table4[[#This Row],[warehouse_id]], tblwhouse[], tblwhouse[warehouse_name],FALSE() )), "Invalid", "Valid")</f>
        <v>Valid</v>
      </c>
    </row>
    <row r="8483" customFormat="false" ht="15" hidden="false" customHeight="true" outlineLevel="0" collapsed="false">
      <c r="A8483" s="1" t="n">
        <v>8482</v>
      </c>
      <c r="B8483" s="1" t="n">
        <v>4</v>
      </c>
      <c r="C8483" s="1" t="n">
        <v>886</v>
      </c>
      <c r="D8483" s="1" t="s">
        <v>15532</v>
      </c>
      <c r="E8483" s="1" t="n">
        <v>192</v>
      </c>
      <c r="F8483" s="1" t="n">
        <v>69</v>
      </c>
      <c r="G8483" s="1" t="n">
        <v>1024.71</v>
      </c>
      <c r="H8483" s="4" t="n">
        <v>46019.6009389699</v>
      </c>
      <c r="I84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8482BT5129694886192691024.7146019.6009389699</v>
      </c>
      <c r="J8483" s="1" t="n">
        <f aca="false">COUNTIF(I:I, $I8483)</f>
        <v>1</v>
      </c>
      <c r="K8483" s="1" t="str">
        <f aca="false">IF(ISNA(VLOOKUP(Table4[product_id], tblProducts[], tblProducts[product_name],FALSE() )), "Invalid", "Valid")</f>
        <v>Valid</v>
      </c>
      <c r="L8483" s="5" t="str">
        <f aca="false">IF(ISNA(VLOOKUP(Table4[[#This Row],[warehouse_id]], tblwhouse[], tblwhouse[warehouse_name],FALSE() )), "Invalid", "Valid")</f>
        <v>Valid</v>
      </c>
    </row>
    <row r="8484" customFormat="false" ht="15" hidden="false" customHeight="true" outlineLevel="0" collapsed="false">
      <c r="A8484" s="1" t="n">
        <v>8483</v>
      </c>
      <c r="B8484" s="1" t="n">
        <v>3</v>
      </c>
      <c r="C8484" s="1" t="n">
        <v>2439</v>
      </c>
      <c r="D8484" s="1" t="s">
        <v>15533</v>
      </c>
      <c r="E8484" s="1" t="n">
        <v>450</v>
      </c>
      <c r="F8484" s="1" t="n">
        <v>57</v>
      </c>
      <c r="G8484" s="1" t="n">
        <v>140</v>
      </c>
      <c r="H8484" s="4" t="n">
        <v>45944.6009389699</v>
      </c>
      <c r="I84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8483BT936275324394505714045944.6009389699</v>
      </c>
      <c r="J8484" s="1" t="n">
        <f aca="false">COUNTIF(I:I, $I8484)</f>
        <v>1</v>
      </c>
      <c r="K8484" s="1" t="str">
        <f aca="false">IF(ISNA(VLOOKUP(Table4[product_id], tblProducts[], tblProducts[product_name],FALSE() )), "Invalid", "Valid")</f>
        <v>Valid</v>
      </c>
      <c r="L8484" s="5" t="str">
        <f aca="false">IF(ISNA(VLOOKUP(Table4[[#This Row],[warehouse_id]], tblwhouse[], tblwhouse[warehouse_name],FALSE() )), "Invalid", "Valid")</f>
        <v>Valid</v>
      </c>
    </row>
    <row r="8485" customFormat="false" ht="15" hidden="false" customHeight="true" outlineLevel="0" collapsed="false">
      <c r="A8485" s="1" t="n">
        <v>8484</v>
      </c>
      <c r="B8485" s="1" t="n">
        <v>1</v>
      </c>
      <c r="C8485" s="1" t="n">
        <v>521</v>
      </c>
      <c r="D8485" s="1" t="s">
        <v>15534</v>
      </c>
      <c r="E8485" s="1" t="n">
        <v>90</v>
      </c>
      <c r="F8485" s="1" t="n">
        <v>62</v>
      </c>
      <c r="G8485" s="1" t="n">
        <v>217.79</v>
      </c>
      <c r="H8485" s="4" t="n">
        <v>45935.6009389699</v>
      </c>
      <c r="I84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8484BT53369915219062217.7945935.6009389699</v>
      </c>
      <c r="J8485" s="1" t="n">
        <f aca="false">COUNTIF(I:I, $I8485)</f>
        <v>1</v>
      </c>
      <c r="K8485" s="1" t="str">
        <f aca="false">IF(ISNA(VLOOKUP(Table4[product_id], tblProducts[], tblProducts[product_name],FALSE() )), "Invalid", "Valid")</f>
        <v>Valid</v>
      </c>
      <c r="L8485" s="5" t="str">
        <f aca="false">IF(ISNA(VLOOKUP(Table4[[#This Row],[warehouse_id]], tblwhouse[], tblwhouse[warehouse_name],FALSE() )), "Invalid", "Valid")</f>
        <v>Valid</v>
      </c>
    </row>
    <row r="8486" customFormat="false" ht="15" hidden="false" customHeight="true" outlineLevel="0" collapsed="false">
      <c r="A8486" s="1" t="n">
        <v>8485</v>
      </c>
      <c r="B8486" s="1" t="n">
        <v>3</v>
      </c>
      <c r="C8486" s="1" t="n">
        <v>2369</v>
      </c>
      <c r="D8486" s="1" t="s">
        <v>15535</v>
      </c>
      <c r="E8486" s="1" t="n">
        <v>348</v>
      </c>
      <c r="F8486" s="1" t="n">
        <v>77</v>
      </c>
      <c r="G8486" s="1" t="n">
        <v>616.88</v>
      </c>
      <c r="H8486" s="4" t="n">
        <v>46052.6009389699</v>
      </c>
      <c r="I84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8485BT6522873236934877616.8846052.6009389699</v>
      </c>
      <c r="J8486" s="1" t="n">
        <f aca="false">COUNTIF(I:I, $I8486)</f>
        <v>1</v>
      </c>
      <c r="K8486" s="1" t="str">
        <f aca="false">IF(ISNA(VLOOKUP(Table4[product_id], tblProducts[], tblProducts[product_name],FALSE() )), "Invalid", "Valid")</f>
        <v>Valid</v>
      </c>
      <c r="L8486" s="5" t="str">
        <f aca="false">IF(ISNA(VLOOKUP(Table4[[#This Row],[warehouse_id]], tblwhouse[], tblwhouse[warehouse_name],FALSE() )), "Invalid", "Valid")</f>
        <v>Valid</v>
      </c>
    </row>
    <row r="8487" customFormat="false" ht="15" hidden="false" customHeight="true" outlineLevel="0" collapsed="false">
      <c r="A8487" s="1" t="n">
        <v>8486</v>
      </c>
      <c r="B8487" s="1" t="n">
        <v>3</v>
      </c>
      <c r="C8487" s="1" t="n">
        <v>627</v>
      </c>
      <c r="D8487" s="1" t="s">
        <v>15536</v>
      </c>
      <c r="E8487" s="1" t="n">
        <v>439</v>
      </c>
      <c r="F8487" s="1" t="n">
        <v>27</v>
      </c>
      <c r="G8487" s="1" t="n">
        <v>1272.43</v>
      </c>
      <c r="H8487" s="4" t="n">
        <v>46116.6009389699</v>
      </c>
      <c r="I84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8486BT1128943627439271272.4346116.6009389699</v>
      </c>
      <c r="J8487" s="1" t="n">
        <f aca="false">COUNTIF(I:I, $I8487)</f>
        <v>1</v>
      </c>
      <c r="K8487" s="1" t="str">
        <f aca="false">IF(ISNA(VLOOKUP(Table4[product_id], tblProducts[], tblProducts[product_name],FALSE() )), "Invalid", "Valid")</f>
        <v>Valid</v>
      </c>
      <c r="L8487" s="5" t="str">
        <f aca="false">IF(ISNA(VLOOKUP(Table4[[#This Row],[warehouse_id]], tblwhouse[], tblwhouse[warehouse_name],FALSE() )), "Invalid", "Valid")</f>
        <v>Valid</v>
      </c>
    </row>
    <row r="8488" customFormat="false" ht="15" hidden="false" customHeight="true" outlineLevel="0" collapsed="false">
      <c r="A8488" s="1" t="n">
        <v>8487</v>
      </c>
      <c r="B8488" s="1" t="n">
        <v>3</v>
      </c>
      <c r="C8488" s="1" t="n">
        <v>414</v>
      </c>
      <c r="D8488" s="1" t="s">
        <v>15537</v>
      </c>
      <c r="E8488" s="1" t="n">
        <v>431</v>
      </c>
      <c r="F8488" s="1" t="n">
        <v>70</v>
      </c>
      <c r="G8488" s="1" t="n">
        <v>1087.24</v>
      </c>
      <c r="H8488" s="4" t="n">
        <v>45904.6009389699</v>
      </c>
      <c r="I84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8487BT2997183414431701087.2445904.6009389699</v>
      </c>
      <c r="J8488" s="1" t="n">
        <f aca="false">COUNTIF(I:I, $I8488)</f>
        <v>1</v>
      </c>
      <c r="K8488" s="1" t="str">
        <f aca="false">IF(ISNA(VLOOKUP(Table4[product_id], tblProducts[], tblProducts[product_name],FALSE() )), "Invalid", "Valid")</f>
        <v>Valid</v>
      </c>
      <c r="L8488" s="5" t="str">
        <f aca="false">IF(ISNA(VLOOKUP(Table4[[#This Row],[warehouse_id]], tblwhouse[], tblwhouse[warehouse_name],FALSE() )), "Invalid", "Valid")</f>
        <v>Valid</v>
      </c>
    </row>
    <row r="8489" customFormat="false" ht="15" hidden="false" customHeight="true" outlineLevel="0" collapsed="false">
      <c r="A8489" s="1" t="n">
        <v>8488</v>
      </c>
      <c r="B8489" s="1" t="n">
        <v>4</v>
      </c>
      <c r="C8489" s="1" t="n">
        <v>2176</v>
      </c>
      <c r="D8489" s="1" t="s">
        <v>15538</v>
      </c>
      <c r="E8489" s="1" t="n">
        <v>429</v>
      </c>
      <c r="F8489" s="1" t="n">
        <v>55</v>
      </c>
      <c r="G8489" s="1" t="n">
        <v>436.53</v>
      </c>
      <c r="H8489" s="4" t="n">
        <v>46215.6009389699</v>
      </c>
      <c r="I84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8488BT9266604217642955436.5346215.6009389699</v>
      </c>
      <c r="J8489" s="1" t="n">
        <f aca="false">COUNTIF(I:I, $I8489)</f>
        <v>1</v>
      </c>
      <c r="K8489" s="1" t="str">
        <f aca="false">IF(ISNA(VLOOKUP(Table4[product_id], tblProducts[], tblProducts[product_name],FALSE() )), "Invalid", "Valid")</f>
        <v>Valid</v>
      </c>
      <c r="L8489" s="5" t="str">
        <f aca="false">IF(ISNA(VLOOKUP(Table4[[#This Row],[warehouse_id]], tblwhouse[], tblwhouse[warehouse_name],FALSE() )), "Invalid", "Valid")</f>
        <v>Valid</v>
      </c>
    </row>
    <row r="8490" customFormat="false" ht="15" hidden="false" customHeight="true" outlineLevel="0" collapsed="false">
      <c r="A8490" s="1" t="n">
        <v>8489</v>
      </c>
      <c r="B8490" s="1" t="n">
        <v>2</v>
      </c>
      <c r="C8490" s="1" t="n">
        <v>749</v>
      </c>
      <c r="D8490" s="1" t="s">
        <v>15539</v>
      </c>
      <c r="E8490" s="1" t="n">
        <v>197</v>
      </c>
      <c r="F8490" s="1" t="n">
        <v>49</v>
      </c>
      <c r="G8490" s="1" t="n">
        <v>269.19</v>
      </c>
      <c r="H8490" s="4" t="n">
        <v>46050.6009389699</v>
      </c>
      <c r="I84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8489BT542993274919749269.1946050.6009389699</v>
      </c>
      <c r="J8490" s="1" t="n">
        <f aca="false">COUNTIF(I:I, $I8490)</f>
        <v>1</v>
      </c>
      <c r="K8490" s="1" t="str">
        <f aca="false">IF(ISNA(VLOOKUP(Table4[product_id], tblProducts[], tblProducts[product_name],FALSE() )), "Invalid", "Valid")</f>
        <v>Valid</v>
      </c>
      <c r="L8490" s="5" t="str">
        <f aca="false">IF(ISNA(VLOOKUP(Table4[[#This Row],[warehouse_id]], tblwhouse[], tblwhouse[warehouse_name],FALSE() )), "Invalid", "Valid")</f>
        <v>Valid</v>
      </c>
    </row>
    <row r="8491" customFormat="false" ht="15" hidden="false" customHeight="true" outlineLevel="0" collapsed="false">
      <c r="A8491" s="1" t="n">
        <v>8490</v>
      </c>
      <c r="B8491" s="1" t="n">
        <v>1</v>
      </c>
      <c r="C8491" s="1" t="n">
        <v>2552</v>
      </c>
      <c r="D8491" s="1" t="s">
        <v>15540</v>
      </c>
      <c r="E8491" s="1" t="n">
        <v>196</v>
      </c>
      <c r="F8491" s="1" t="n">
        <v>55</v>
      </c>
      <c r="G8491" s="1" t="n">
        <v>716.64</v>
      </c>
      <c r="H8491" s="4" t="n">
        <v>46156.6009389699</v>
      </c>
      <c r="I84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8490BT6791481255219655716.6446156.6009389699</v>
      </c>
      <c r="J8491" s="1" t="n">
        <f aca="false">COUNTIF(I:I, $I8491)</f>
        <v>1</v>
      </c>
      <c r="K8491" s="1" t="str">
        <f aca="false">IF(ISNA(VLOOKUP(Table4[product_id], tblProducts[], tblProducts[product_name],FALSE() )), "Invalid", "Valid")</f>
        <v>Valid</v>
      </c>
      <c r="L8491" s="5" t="str">
        <f aca="false">IF(ISNA(VLOOKUP(Table4[[#This Row],[warehouse_id]], tblwhouse[], tblwhouse[warehouse_name],FALSE() )), "Invalid", "Valid")</f>
        <v>Valid</v>
      </c>
    </row>
    <row r="8492" customFormat="false" ht="15" hidden="false" customHeight="true" outlineLevel="0" collapsed="false">
      <c r="A8492" s="1" t="n">
        <v>8491</v>
      </c>
      <c r="B8492" s="1" t="n">
        <v>2</v>
      </c>
      <c r="C8492" s="1" t="n">
        <v>1474</v>
      </c>
      <c r="D8492" s="1" t="s">
        <v>15541</v>
      </c>
      <c r="E8492" s="1" t="n">
        <v>122</v>
      </c>
      <c r="F8492" s="1" t="n">
        <v>58</v>
      </c>
      <c r="G8492" s="1" t="n">
        <v>495.15</v>
      </c>
      <c r="H8492" s="4" t="n">
        <v>45896.6009389699</v>
      </c>
      <c r="I84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8491BT3933982147412258495.1545896.6009389699</v>
      </c>
      <c r="J8492" s="1" t="n">
        <f aca="false">COUNTIF(I:I, $I8492)</f>
        <v>1</v>
      </c>
      <c r="K8492" s="1" t="str">
        <f aca="false">IF(ISNA(VLOOKUP(Table4[product_id], tblProducts[], tblProducts[product_name],FALSE() )), "Invalid", "Valid")</f>
        <v>Valid</v>
      </c>
      <c r="L8492" s="5" t="str">
        <f aca="false">IF(ISNA(VLOOKUP(Table4[[#This Row],[warehouse_id]], tblwhouse[], tblwhouse[warehouse_name],FALSE() )), "Invalid", "Valid")</f>
        <v>Valid</v>
      </c>
    </row>
    <row r="8493" customFormat="false" ht="15" hidden="false" customHeight="true" outlineLevel="0" collapsed="false">
      <c r="A8493" s="1" t="n">
        <v>8492</v>
      </c>
      <c r="B8493" s="1" t="n">
        <v>2</v>
      </c>
      <c r="C8493" s="1" t="n">
        <v>1245</v>
      </c>
      <c r="D8493" s="1" t="s">
        <v>15542</v>
      </c>
      <c r="E8493" s="1" t="n">
        <v>158</v>
      </c>
      <c r="F8493" s="1" t="n">
        <v>34</v>
      </c>
      <c r="G8493" s="1" t="n">
        <v>1089.89</v>
      </c>
      <c r="H8493" s="4" t="n">
        <v>45987.6009389699</v>
      </c>
      <c r="I84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8492BT18557521245158341089.8945987.6009389699</v>
      </c>
      <c r="J8493" s="1" t="n">
        <f aca="false">COUNTIF(I:I, $I8493)</f>
        <v>1</v>
      </c>
      <c r="K8493" s="1" t="str">
        <f aca="false">IF(ISNA(VLOOKUP(Table4[product_id], tblProducts[], tblProducts[product_name],FALSE() )), "Invalid", "Valid")</f>
        <v>Valid</v>
      </c>
      <c r="L8493" s="5" t="str">
        <f aca="false">IF(ISNA(VLOOKUP(Table4[[#This Row],[warehouse_id]], tblwhouse[], tblwhouse[warehouse_name],FALSE() )), "Invalid", "Valid")</f>
        <v>Valid</v>
      </c>
    </row>
    <row r="8494" customFormat="false" ht="15" hidden="false" customHeight="true" outlineLevel="0" collapsed="false">
      <c r="A8494" s="1" t="n">
        <v>8493</v>
      </c>
      <c r="B8494" s="1" t="n">
        <v>3</v>
      </c>
      <c r="C8494" s="1" t="n">
        <v>1432</v>
      </c>
      <c r="D8494" s="1" t="s">
        <v>15543</v>
      </c>
      <c r="E8494" s="1" t="n">
        <v>326</v>
      </c>
      <c r="F8494" s="1" t="n">
        <v>58</v>
      </c>
      <c r="G8494" s="1" t="n">
        <v>1233.92</v>
      </c>
      <c r="H8494" s="4" t="n">
        <v>45913.6009389699</v>
      </c>
      <c r="I84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8493BT59320231432326581233.9245913.6009389699</v>
      </c>
      <c r="J8494" s="1" t="n">
        <f aca="false">COUNTIF(I:I, $I8494)</f>
        <v>1</v>
      </c>
      <c r="K8494" s="1" t="str">
        <f aca="false">IF(ISNA(VLOOKUP(Table4[product_id], tblProducts[], tblProducts[product_name],FALSE() )), "Invalid", "Valid")</f>
        <v>Valid</v>
      </c>
      <c r="L8494" s="5" t="str">
        <f aca="false">IF(ISNA(VLOOKUP(Table4[[#This Row],[warehouse_id]], tblwhouse[], tblwhouse[warehouse_name],FALSE() )), "Invalid", "Valid")</f>
        <v>Valid</v>
      </c>
    </row>
    <row r="8495" customFormat="false" ht="15" hidden="false" customHeight="true" outlineLevel="0" collapsed="false">
      <c r="A8495" s="1" t="n">
        <v>8494</v>
      </c>
      <c r="B8495" s="1" t="n">
        <v>2</v>
      </c>
      <c r="C8495" s="1" t="n">
        <v>218</v>
      </c>
      <c r="D8495" s="1" t="s">
        <v>15544</v>
      </c>
      <c r="E8495" s="1" t="n">
        <v>129</v>
      </c>
      <c r="F8495" s="1" t="n">
        <v>41</v>
      </c>
      <c r="G8495" s="1" t="n">
        <v>1011.99</v>
      </c>
      <c r="H8495" s="4" t="n">
        <v>46172.6009389699</v>
      </c>
      <c r="I84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8494BT6359732218129411011.9946172.6009389699</v>
      </c>
      <c r="J8495" s="1" t="n">
        <f aca="false">COUNTIF(I:I, $I8495)</f>
        <v>1</v>
      </c>
      <c r="K8495" s="1" t="str">
        <f aca="false">IF(ISNA(VLOOKUP(Table4[product_id], tblProducts[], tblProducts[product_name],FALSE() )), "Invalid", "Valid")</f>
        <v>Valid</v>
      </c>
      <c r="L8495" s="5" t="str">
        <f aca="false">IF(ISNA(VLOOKUP(Table4[[#This Row],[warehouse_id]], tblwhouse[], tblwhouse[warehouse_name],FALSE() )), "Invalid", "Valid")</f>
        <v>Valid</v>
      </c>
    </row>
    <row r="8496" customFormat="false" ht="15" hidden="false" customHeight="true" outlineLevel="0" collapsed="false">
      <c r="A8496" s="1" t="n">
        <v>8495</v>
      </c>
      <c r="B8496" s="1" t="n">
        <v>1</v>
      </c>
      <c r="C8496" s="1" t="n">
        <v>1921</v>
      </c>
      <c r="D8496" s="1" t="s">
        <v>15545</v>
      </c>
      <c r="E8496" s="1" t="n">
        <v>450</v>
      </c>
      <c r="F8496" s="1" t="n">
        <v>55</v>
      </c>
      <c r="G8496" s="1" t="n">
        <v>1236.3</v>
      </c>
      <c r="H8496" s="4" t="n">
        <v>45949.6009389699</v>
      </c>
      <c r="I84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8495BT83910311921450551236.345949.6009389699</v>
      </c>
      <c r="J8496" s="1" t="n">
        <f aca="false">COUNTIF(I:I, $I8496)</f>
        <v>1</v>
      </c>
      <c r="K8496" s="1" t="str">
        <f aca="false">IF(ISNA(VLOOKUP(Table4[product_id], tblProducts[], tblProducts[product_name],FALSE() )), "Invalid", "Valid")</f>
        <v>Valid</v>
      </c>
      <c r="L8496" s="5" t="str">
        <f aca="false">IF(ISNA(VLOOKUP(Table4[[#This Row],[warehouse_id]], tblwhouse[], tblwhouse[warehouse_name],FALSE() )), "Invalid", "Valid")</f>
        <v>Valid</v>
      </c>
    </row>
    <row r="8497" customFormat="false" ht="15" hidden="false" customHeight="true" outlineLevel="0" collapsed="false">
      <c r="A8497" s="1" t="n">
        <v>8496</v>
      </c>
      <c r="B8497" s="1" t="n">
        <v>4</v>
      </c>
      <c r="C8497" s="1" t="n">
        <v>1757</v>
      </c>
      <c r="D8497" s="1" t="s">
        <v>15546</v>
      </c>
      <c r="E8497" s="1" t="n">
        <v>193</v>
      </c>
      <c r="F8497" s="1" t="n">
        <v>37</v>
      </c>
      <c r="G8497" s="1" t="n">
        <v>837.79</v>
      </c>
      <c r="H8497" s="4" t="n">
        <v>45952.6009389699</v>
      </c>
      <c r="I84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8496BT8769514175719337837.7945952.6009389699</v>
      </c>
      <c r="J8497" s="1" t="n">
        <f aca="false">COUNTIF(I:I, $I8497)</f>
        <v>1</v>
      </c>
      <c r="K8497" s="1" t="str">
        <f aca="false">IF(ISNA(VLOOKUP(Table4[product_id], tblProducts[], tblProducts[product_name],FALSE() )), "Invalid", "Valid")</f>
        <v>Valid</v>
      </c>
      <c r="L8497" s="5" t="str">
        <f aca="false">IF(ISNA(VLOOKUP(Table4[[#This Row],[warehouse_id]], tblwhouse[], tblwhouse[warehouse_name],FALSE() )), "Invalid", "Valid")</f>
        <v>Valid</v>
      </c>
    </row>
    <row r="8498" customFormat="false" ht="15" hidden="false" customHeight="true" outlineLevel="0" collapsed="false">
      <c r="A8498" s="1" t="n">
        <v>8497</v>
      </c>
      <c r="B8498" s="1" t="n">
        <v>3</v>
      </c>
      <c r="C8498" s="1" t="n">
        <v>2324</v>
      </c>
      <c r="D8498" s="1" t="s">
        <v>15547</v>
      </c>
      <c r="E8498" s="1" t="n">
        <v>139</v>
      </c>
      <c r="F8498" s="1" t="n">
        <v>59</v>
      </c>
      <c r="G8498" s="1" t="n">
        <v>254.09</v>
      </c>
      <c r="H8498" s="4" t="n">
        <v>46160.6009389699</v>
      </c>
      <c r="I84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8497BT3216873232413959254.0946160.6009389699</v>
      </c>
      <c r="J8498" s="1" t="n">
        <f aca="false">COUNTIF(I:I, $I8498)</f>
        <v>1</v>
      </c>
      <c r="K8498" s="1" t="str">
        <f aca="false">IF(ISNA(VLOOKUP(Table4[product_id], tblProducts[], tblProducts[product_name],FALSE() )), "Invalid", "Valid")</f>
        <v>Valid</v>
      </c>
      <c r="L8498" s="5" t="str">
        <f aca="false">IF(ISNA(VLOOKUP(Table4[[#This Row],[warehouse_id]], tblwhouse[], tblwhouse[warehouse_name],FALSE() )), "Invalid", "Valid")</f>
        <v>Valid</v>
      </c>
    </row>
    <row r="8499" customFormat="false" ht="15" hidden="false" customHeight="true" outlineLevel="0" collapsed="false">
      <c r="A8499" s="1" t="n">
        <v>8498</v>
      </c>
      <c r="B8499" s="1" t="n">
        <v>3</v>
      </c>
      <c r="C8499" s="1" t="n">
        <v>2460</v>
      </c>
      <c r="D8499" s="1" t="s">
        <v>15548</v>
      </c>
      <c r="E8499" s="1" t="n">
        <v>239</v>
      </c>
      <c r="F8499" s="1" t="n">
        <v>33</v>
      </c>
      <c r="G8499" s="1" t="n">
        <v>456.28</v>
      </c>
      <c r="H8499" s="4" t="n">
        <v>46205.6009389699</v>
      </c>
      <c r="I84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8498BT3625953246023933456.2846205.6009389699</v>
      </c>
      <c r="J8499" s="1" t="n">
        <f aca="false">COUNTIF(I:I, $I8499)</f>
        <v>1</v>
      </c>
      <c r="K8499" s="1" t="str">
        <f aca="false">IF(ISNA(VLOOKUP(Table4[product_id], tblProducts[], tblProducts[product_name],FALSE() )), "Invalid", "Valid")</f>
        <v>Valid</v>
      </c>
      <c r="L8499" s="5" t="str">
        <f aca="false">IF(ISNA(VLOOKUP(Table4[[#This Row],[warehouse_id]], tblwhouse[], tblwhouse[warehouse_name],FALSE() )), "Invalid", "Valid")</f>
        <v>Valid</v>
      </c>
    </row>
    <row r="8500" customFormat="false" ht="15" hidden="false" customHeight="true" outlineLevel="0" collapsed="false">
      <c r="A8500" s="1" t="n">
        <v>8499</v>
      </c>
      <c r="B8500" s="1" t="n">
        <v>3</v>
      </c>
      <c r="C8500" s="1" t="n">
        <v>1275</v>
      </c>
      <c r="D8500" s="1" t="s">
        <v>15549</v>
      </c>
      <c r="E8500" s="1" t="n">
        <v>154</v>
      </c>
      <c r="F8500" s="1" t="n">
        <v>24</v>
      </c>
      <c r="G8500" s="1" t="n">
        <v>1459.01</v>
      </c>
      <c r="H8500" s="4" t="n">
        <v>46155.6009389699</v>
      </c>
      <c r="I85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8499BT68227231275154241459.0146155.6009389699</v>
      </c>
      <c r="J8500" s="1" t="n">
        <f aca="false">COUNTIF(I:I, $I8500)</f>
        <v>1</v>
      </c>
      <c r="K8500" s="1" t="str">
        <f aca="false">IF(ISNA(VLOOKUP(Table4[product_id], tblProducts[], tblProducts[product_name],FALSE() )), "Invalid", "Valid")</f>
        <v>Valid</v>
      </c>
      <c r="L8500" s="5" t="str">
        <f aca="false">IF(ISNA(VLOOKUP(Table4[[#This Row],[warehouse_id]], tblwhouse[], tblwhouse[warehouse_name],FALSE() )), "Invalid", "Valid")</f>
        <v>Valid</v>
      </c>
    </row>
    <row r="8501" customFormat="false" ht="15" hidden="false" customHeight="true" outlineLevel="0" collapsed="false">
      <c r="A8501" s="1" t="n">
        <v>8500</v>
      </c>
      <c r="B8501" s="1" t="n">
        <v>4</v>
      </c>
      <c r="C8501" s="1" t="n">
        <v>2810</v>
      </c>
      <c r="D8501" s="1" t="s">
        <v>15550</v>
      </c>
      <c r="E8501" s="1" t="n">
        <v>238</v>
      </c>
      <c r="F8501" s="1" t="n">
        <v>36</v>
      </c>
      <c r="G8501" s="1" t="n">
        <v>551.92</v>
      </c>
      <c r="H8501" s="4" t="n">
        <v>45877.6009389699</v>
      </c>
      <c r="I85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8500BT4886524281023836551.9245877.6009389699</v>
      </c>
      <c r="J8501" s="1" t="n">
        <f aca="false">COUNTIF(I:I, $I8501)</f>
        <v>1</v>
      </c>
      <c r="K8501" s="1" t="str">
        <f aca="false">IF(ISNA(VLOOKUP(Table4[product_id], tblProducts[], tblProducts[product_name],FALSE() )), "Invalid", "Valid")</f>
        <v>Valid</v>
      </c>
      <c r="L8501" s="5" t="str">
        <f aca="false">IF(ISNA(VLOOKUP(Table4[[#This Row],[warehouse_id]], tblwhouse[], tblwhouse[warehouse_name],FALSE() )), "Invalid", "Valid")</f>
        <v>Valid</v>
      </c>
    </row>
    <row r="8502" customFormat="false" ht="15" hidden="false" customHeight="true" outlineLevel="0" collapsed="false">
      <c r="A8502" s="1" t="n">
        <v>8501</v>
      </c>
      <c r="B8502" s="1" t="n">
        <v>3</v>
      </c>
      <c r="C8502" s="1" t="n">
        <v>1697</v>
      </c>
      <c r="D8502" s="1" t="s">
        <v>15551</v>
      </c>
      <c r="E8502" s="1" t="n">
        <v>318</v>
      </c>
      <c r="F8502" s="1" t="n">
        <v>57</v>
      </c>
      <c r="G8502" s="1" t="n">
        <v>1397.35</v>
      </c>
      <c r="H8502" s="4" t="n">
        <v>46149.6009389699</v>
      </c>
      <c r="I85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8501BT83525831697318571397.3546149.6009389699</v>
      </c>
      <c r="J8502" s="1" t="n">
        <f aca="false">COUNTIF(I:I, $I8502)</f>
        <v>1</v>
      </c>
      <c r="K8502" s="1" t="str">
        <f aca="false">IF(ISNA(VLOOKUP(Table4[product_id], tblProducts[], tblProducts[product_name],FALSE() )), "Invalid", "Valid")</f>
        <v>Valid</v>
      </c>
      <c r="L8502" s="5" t="str">
        <f aca="false">IF(ISNA(VLOOKUP(Table4[[#This Row],[warehouse_id]], tblwhouse[], tblwhouse[warehouse_name],FALSE() )), "Invalid", "Valid")</f>
        <v>Valid</v>
      </c>
    </row>
    <row r="8503" customFormat="false" ht="15" hidden="false" customHeight="true" outlineLevel="0" collapsed="false">
      <c r="A8503" s="1" t="n">
        <v>8502</v>
      </c>
      <c r="B8503" s="1" t="n">
        <v>4</v>
      </c>
      <c r="C8503" s="1" t="n">
        <v>625</v>
      </c>
      <c r="D8503" s="1" t="s">
        <v>15552</v>
      </c>
      <c r="E8503" s="1" t="n">
        <v>167</v>
      </c>
      <c r="F8503" s="1" t="n">
        <v>23</v>
      </c>
      <c r="G8503" s="1" t="n">
        <v>1415</v>
      </c>
      <c r="H8503" s="4" t="n">
        <v>45966.6009389699</v>
      </c>
      <c r="I85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8502BT480548462516723141545966.6009389699</v>
      </c>
      <c r="J8503" s="1" t="n">
        <f aca="false">COUNTIF(I:I, $I8503)</f>
        <v>1</v>
      </c>
      <c r="K8503" s="1" t="str">
        <f aca="false">IF(ISNA(VLOOKUP(Table4[product_id], tblProducts[], tblProducts[product_name],FALSE() )), "Invalid", "Valid")</f>
        <v>Valid</v>
      </c>
      <c r="L8503" s="5" t="str">
        <f aca="false">IF(ISNA(VLOOKUP(Table4[[#This Row],[warehouse_id]], tblwhouse[], tblwhouse[warehouse_name],FALSE() )), "Invalid", "Valid")</f>
        <v>Valid</v>
      </c>
    </row>
    <row r="8504" customFormat="false" ht="15" hidden="false" customHeight="true" outlineLevel="0" collapsed="false">
      <c r="A8504" s="1" t="n">
        <v>8503</v>
      </c>
      <c r="B8504" s="1" t="n">
        <v>2</v>
      </c>
      <c r="C8504" s="1" t="n">
        <v>2862</v>
      </c>
      <c r="D8504" s="1" t="s">
        <v>15553</v>
      </c>
      <c r="E8504" s="1" t="n">
        <v>217</v>
      </c>
      <c r="F8504" s="1" t="n">
        <v>51</v>
      </c>
      <c r="G8504" s="1" t="n">
        <v>132.99</v>
      </c>
      <c r="H8504" s="4" t="n">
        <v>46023.6009389699</v>
      </c>
      <c r="I85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8503BT9101762286221751132.9946023.6009389699</v>
      </c>
      <c r="J8504" s="1" t="n">
        <f aca="false">COUNTIF(I:I, $I8504)</f>
        <v>1</v>
      </c>
      <c r="K8504" s="1" t="str">
        <f aca="false">IF(ISNA(VLOOKUP(Table4[product_id], tblProducts[], tblProducts[product_name],FALSE() )), "Invalid", "Valid")</f>
        <v>Valid</v>
      </c>
      <c r="L8504" s="5" t="str">
        <f aca="false">IF(ISNA(VLOOKUP(Table4[[#This Row],[warehouse_id]], tblwhouse[], tblwhouse[warehouse_name],FALSE() )), "Invalid", "Valid")</f>
        <v>Valid</v>
      </c>
    </row>
    <row r="8505" customFormat="false" ht="15" hidden="false" customHeight="true" outlineLevel="0" collapsed="false">
      <c r="A8505" s="1" t="n">
        <v>8504</v>
      </c>
      <c r="B8505" s="1" t="n">
        <v>4</v>
      </c>
      <c r="C8505" s="1" t="n">
        <v>1674</v>
      </c>
      <c r="D8505" s="1" t="s">
        <v>15554</v>
      </c>
      <c r="E8505" s="1" t="n">
        <v>499</v>
      </c>
      <c r="F8505" s="1" t="n">
        <v>56</v>
      </c>
      <c r="G8505" s="1" t="n">
        <v>888.72</v>
      </c>
      <c r="H8505" s="4" t="n">
        <v>46005.6009389699</v>
      </c>
      <c r="I85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8504BT9010334167449956888.7246005.6009389699</v>
      </c>
      <c r="J8505" s="1" t="n">
        <f aca="false">COUNTIF(I:I, $I8505)</f>
        <v>1</v>
      </c>
      <c r="K8505" s="1" t="str">
        <f aca="false">IF(ISNA(VLOOKUP(Table4[product_id], tblProducts[], tblProducts[product_name],FALSE() )), "Invalid", "Valid")</f>
        <v>Valid</v>
      </c>
      <c r="L8505" s="5" t="str">
        <f aca="false">IF(ISNA(VLOOKUP(Table4[[#This Row],[warehouse_id]], tblwhouse[], tblwhouse[warehouse_name],FALSE() )), "Invalid", "Valid")</f>
        <v>Valid</v>
      </c>
    </row>
    <row r="8506" customFormat="false" ht="15" hidden="false" customHeight="true" outlineLevel="0" collapsed="false">
      <c r="A8506" s="1" t="n">
        <v>8505</v>
      </c>
      <c r="B8506" s="1" t="n">
        <v>4</v>
      </c>
      <c r="C8506" s="1" t="n">
        <v>319</v>
      </c>
      <c r="D8506" s="1" t="s">
        <v>15555</v>
      </c>
      <c r="E8506" s="1" t="n">
        <v>78</v>
      </c>
      <c r="F8506" s="1" t="n">
        <v>20</v>
      </c>
      <c r="G8506" s="1" t="n">
        <v>1413.07</v>
      </c>
      <c r="H8506" s="4" t="n">
        <v>45923.6009389699</v>
      </c>
      <c r="I85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8505BT895665431978201413.0745923.6009389699</v>
      </c>
      <c r="J8506" s="1" t="n">
        <f aca="false">COUNTIF(I:I, $I8506)</f>
        <v>1</v>
      </c>
      <c r="K8506" s="1" t="str">
        <f aca="false">IF(ISNA(VLOOKUP(Table4[product_id], tblProducts[], tblProducts[product_name],FALSE() )), "Invalid", "Valid")</f>
        <v>Valid</v>
      </c>
      <c r="L8506" s="5" t="str">
        <f aca="false">IF(ISNA(VLOOKUP(Table4[[#This Row],[warehouse_id]], tblwhouse[], tblwhouse[warehouse_name],FALSE() )), "Invalid", "Valid")</f>
        <v>Valid</v>
      </c>
    </row>
    <row r="8507" customFormat="false" ht="15" hidden="false" customHeight="true" outlineLevel="0" collapsed="false">
      <c r="A8507" s="1" t="n">
        <v>8506</v>
      </c>
      <c r="B8507" s="1" t="n">
        <v>4</v>
      </c>
      <c r="C8507" s="1" t="n">
        <v>233</v>
      </c>
      <c r="D8507" s="1" t="s">
        <v>15556</v>
      </c>
      <c r="E8507" s="1" t="n">
        <v>302</v>
      </c>
      <c r="F8507" s="1" t="n">
        <v>36</v>
      </c>
      <c r="G8507" s="1" t="n">
        <v>1389.42</v>
      </c>
      <c r="H8507" s="4" t="n">
        <v>46062.6009389699</v>
      </c>
      <c r="I85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8506BT1357784233302361389.4246062.6009389699</v>
      </c>
      <c r="J8507" s="1" t="n">
        <f aca="false">COUNTIF(I:I, $I8507)</f>
        <v>1</v>
      </c>
      <c r="K8507" s="1" t="str">
        <f aca="false">IF(ISNA(VLOOKUP(Table4[product_id], tblProducts[], tblProducts[product_name],FALSE() )), "Invalid", "Valid")</f>
        <v>Valid</v>
      </c>
      <c r="L8507" s="5" t="str">
        <f aca="false">IF(ISNA(VLOOKUP(Table4[[#This Row],[warehouse_id]], tblwhouse[], tblwhouse[warehouse_name],FALSE() )), "Invalid", "Valid")</f>
        <v>Valid</v>
      </c>
    </row>
    <row r="8508" customFormat="false" ht="15" hidden="false" customHeight="true" outlineLevel="0" collapsed="false">
      <c r="A8508" s="1" t="n">
        <v>8507</v>
      </c>
      <c r="B8508" s="1" t="n">
        <v>4</v>
      </c>
      <c r="C8508" s="1" t="n">
        <v>349</v>
      </c>
      <c r="D8508" s="1" t="s">
        <v>15557</v>
      </c>
      <c r="E8508" s="1" t="n">
        <v>296</v>
      </c>
      <c r="F8508" s="1" t="n">
        <v>55</v>
      </c>
      <c r="G8508" s="1" t="n">
        <v>71.64</v>
      </c>
      <c r="H8508" s="4" t="n">
        <v>46058.6009389699</v>
      </c>
      <c r="I85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8507BT43759143492965571.6446058.6009389699</v>
      </c>
      <c r="J8508" s="1" t="n">
        <f aca="false">COUNTIF(I:I, $I8508)</f>
        <v>1</v>
      </c>
      <c r="K8508" s="1" t="str">
        <f aca="false">IF(ISNA(VLOOKUP(Table4[product_id], tblProducts[], tblProducts[product_name],FALSE() )), "Invalid", "Valid")</f>
        <v>Valid</v>
      </c>
      <c r="L8508" s="5" t="str">
        <f aca="false">IF(ISNA(VLOOKUP(Table4[[#This Row],[warehouse_id]], tblwhouse[], tblwhouse[warehouse_name],FALSE() )), "Invalid", "Valid")</f>
        <v>Valid</v>
      </c>
    </row>
    <row r="8509" customFormat="false" ht="15" hidden="false" customHeight="true" outlineLevel="0" collapsed="false">
      <c r="A8509" s="1" t="n">
        <v>8508</v>
      </c>
      <c r="B8509" s="1" t="n">
        <v>2</v>
      </c>
      <c r="C8509" s="1" t="n">
        <v>1663</v>
      </c>
      <c r="D8509" s="1" t="s">
        <v>15558</v>
      </c>
      <c r="E8509" s="1" t="n">
        <v>295</v>
      </c>
      <c r="F8509" s="1" t="n">
        <v>61</v>
      </c>
      <c r="G8509" s="1" t="n">
        <v>742.49</v>
      </c>
      <c r="H8509" s="4" t="n">
        <v>45952.6009389699</v>
      </c>
      <c r="I85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8508BT7716212166329561742.4945952.6009389699</v>
      </c>
      <c r="J8509" s="1" t="n">
        <f aca="false">COUNTIF(I:I, $I8509)</f>
        <v>1</v>
      </c>
      <c r="K8509" s="1" t="str">
        <f aca="false">IF(ISNA(VLOOKUP(Table4[product_id], tblProducts[], tblProducts[product_name],FALSE() )), "Invalid", "Valid")</f>
        <v>Valid</v>
      </c>
      <c r="L8509" s="5" t="str">
        <f aca="false">IF(ISNA(VLOOKUP(Table4[[#This Row],[warehouse_id]], tblwhouse[], tblwhouse[warehouse_name],FALSE() )), "Invalid", "Valid")</f>
        <v>Valid</v>
      </c>
    </row>
    <row r="8510" customFormat="false" ht="15" hidden="false" customHeight="true" outlineLevel="0" collapsed="false">
      <c r="A8510" s="1" t="n">
        <v>8509</v>
      </c>
      <c r="B8510" s="1" t="n">
        <v>1</v>
      </c>
      <c r="C8510" s="1" t="n">
        <v>1427</v>
      </c>
      <c r="D8510" s="1" t="s">
        <v>15559</v>
      </c>
      <c r="E8510" s="1" t="n">
        <v>258</v>
      </c>
      <c r="F8510" s="1" t="n">
        <v>30</v>
      </c>
      <c r="G8510" s="1" t="n">
        <v>1081.74</v>
      </c>
      <c r="H8510" s="4" t="n">
        <v>46114.6009389699</v>
      </c>
      <c r="I85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8509BT78808011427258301081.7446114.6009389699</v>
      </c>
      <c r="J8510" s="1" t="n">
        <f aca="false">COUNTIF(I:I, $I8510)</f>
        <v>1</v>
      </c>
      <c r="K8510" s="1" t="str">
        <f aca="false">IF(ISNA(VLOOKUP(Table4[product_id], tblProducts[], tblProducts[product_name],FALSE() )), "Invalid", "Valid")</f>
        <v>Valid</v>
      </c>
      <c r="L8510" s="5" t="str">
        <f aca="false">IF(ISNA(VLOOKUP(Table4[[#This Row],[warehouse_id]], tblwhouse[], tblwhouse[warehouse_name],FALSE() )), "Invalid", "Valid")</f>
        <v>Valid</v>
      </c>
    </row>
    <row r="8511" customFormat="false" ht="15" hidden="false" customHeight="true" outlineLevel="0" collapsed="false">
      <c r="A8511" s="1" t="n">
        <v>8510</v>
      </c>
      <c r="B8511" s="1" t="n">
        <v>3</v>
      </c>
      <c r="C8511" s="1" t="n">
        <v>1370</v>
      </c>
      <c r="D8511" s="1" t="s">
        <v>15560</v>
      </c>
      <c r="E8511" s="1" t="n">
        <v>165</v>
      </c>
      <c r="F8511" s="1" t="n">
        <v>78</v>
      </c>
      <c r="G8511" s="1" t="n">
        <v>385.2</v>
      </c>
      <c r="H8511" s="4" t="n">
        <v>45927.6009389699</v>
      </c>
      <c r="I85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8510BT1787663137016578385.245927.6009389699</v>
      </c>
      <c r="J8511" s="1" t="n">
        <f aca="false">COUNTIF(I:I, $I8511)</f>
        <v>1</v>
      </c>
      <c r="K8511" s="1" t="str">
        <f aca="false">IF(ISNA(VLOOKUP(Table4[product_id], tblProducts[], tblProducts[product_name],FALSE() )), "Invalid", "Valid")</f>
        <v>Valid</v>
      </c>
      <c r="L8511" s="5" t="str">
        <f aca="false">IF(ISNA(VLOOKUP(Table4[[#This Row],[warehouse_id]], tblwhouse[], tblwhouse[warehouse_name],FALSE() )), "Invalid", "Valid")</f>
        <v>Valid</v>
      </c>
    </row>
    <row r="8512" customFormat="false" ht="15" hidden="false" customHeight="true" outlineLevel="0" collapsed="false">
      <c r="A8512" s="1" t="n">
        <v>8511</v>
      </c>
      <c r="B8512" s="1" t="n">
        <v>3</v>
      </c>
      <c r="C8512" s="1" t="n">
        <v>1050</v>
      </c>
      <c r="D8512" s="1" t="s">
        <v>15561</v>
      </c>
      <c r="E8512" s="1" t="n">
        <v>476</v>
      </c>
      <c r="F8512" s="1" t="n">
        <v>36</v>
      </c>
      <c r="G8512" s="1" t="n">
        <v>433.95</v>
      </c>
      <c r="H8512" s="4" t="n">
        <v>45985.6009389699</v>
      </c>
      <c r="I85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8511BT5534703105047636433.9545985.6009389699</v>
      </c>
      <c r="J8512" s="1" t="n">
        <f aca="false">COUNTIF(I:I, $I8512)</f>
        <v>1</v>
      </c>
      <c r="K8512" s="1" t="str">
        <f aca="false">IF(ISNA(VLOOKUP(Table4[product_id], tblProducts[], tblProducts[product_name],FALSE() )), "Invalid", "Valid")</f>
        <v>Valid</v>
      </c>
      <c r="L8512" s="5" t="str">
        <f aca="false">IF(ISNA(VLOOKUP(Table4[[#This Row],[warehouse_id]], tblwhouse[], tblwhouse[warehouse_name],FALSE() )), "Invalid", "Valid")</f>
        <v>Valid</v>
      </c>
    </row>
    <row r="8513" customFormat="false" ht="15" hidden="false" customHeight="true" outlineLevel="0" collapsed="false">
      <c r="A8513" s="1" t="n">
        <v>8512</v>
      </c>
      <c r="B8513" s="1" t="n">
        <v>4</v>
      </c>
      <c r="C8513" s="1" t="n">
        <v>1072</v>
      </c>
      <c r="D8513" s="1" t="s">
        <v>15562</v>
      </c>
      <c r="E8513" s="1" t="n">
        <v>23</v>
      </c>
      <c r="F8513" s="1" t="n">
        <v>78</v>
      </c>
      <c r="G8513" s="1" t="n">
        <v>584.53</v>
      </c>
      <c r="H8513" s="4" t="n">
        <v>46064.6009389699</v>
      </c>
      <c r="I85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8512BT594789410722378584.5346064.6009389699</v>
      </c>
      <c r="J8513" s="1" t="n">
        <f aca="false">COUNTIF(I:I, $I8513)</f>
        <v>1</v>
      </c>
      <c r="K8513" s="1" t="str">
        <f aca="false">IF(ISNA(VLOOKUP(Table4[product_id], tblProducts[], tblProducts[product_name],FALSE() )), "Invalid", "Valid")</f>
        <v>Valid</v>
      </c>
      <c r="L8513" s="5" t="str">
        <f aca="false">IF(ISNA(VLOOKUP(Table4[[#This Row],[warehouse_id]], tblwhouse[], tblwhouse[warehouse_name],FALSE() )), "Invalid", "Valid")</f>
        <v>Valid</v>
      </c>
    </row>
    <row r="8514" customFormat="false" ht="15" hidden="false" customHeight="true" outlineLevel="0" collapsed="false">
      <c r="A8514" s="1" t="n">
        <v>8513</v>
      </c>
      <c r="B8514" s="1" t="n">
        <v>3</v>
      </c>
      <c r="C8514" s="1" t="n">
        <v>173</v>
      </c>
      <c r="D8514" s="1" t="s">
        <v>15563</v>
      </c>
      <c r="E8514" s="1" t="n">
        <v>276</v>
      </c>
      <c r="F8514" s="1" t="n">
        <v>75</v>
      </c>
      <c r="G8514" s="1" t="n">
        <v>516.33</v>
      </c>
      <c r="H8514" s="4" t="n">
        <v>46167.6009389699</v>
      </c>
      <c r="I85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8513BT448876317327675516.3346167.6009389699</v>
      </c>
      <c r="J8514" s="1" t="n">
        <f aca="false">COUNTIF(I:I, $I8514)</f>
        <v>1</v>
      </c>
      <c r="K8514" s="1" t="str">
        <f aca="false">IF(ISNA(VLOOKUP(Table4[product_id], tblProducts[], tblProducts[product_name],FALSE() )), "Invalid", "Valid")</f>
        <v>Valid</v>
      </c>
      <c r="L8514" s="5" t="str">
        <f aca="false">IF(ISNA(VLOOKUP(Table4[[#This Row],[warehouse_id]], tblwhouse[], tblwhouse[warehouse_name],FALSE() )), "Invalid", "Valid")</f>
        <v>Valid</v>
      </c>
    </row>
    <row r="8515" customFormat="false" ht="15" hidden="false" customHeight="true" outlineLevel="0" collapsed="false">
      <c r="A8515" s="1" t="n">
        <v>8514</v>
      </c>
      <c r="B8515" s="1" t="n">
        <v>1</v>
      </c>
      <c r="C8515" s="1" t="n">
        <v>374</v>
      </c>
      <c r="D8515" s="1" t="s">
        <v>15564</v>
      </c>
      <c r="E8515" s="1" t="n">
        <v>125</v>
      </c>
      <c r="F8515" s="1" t="n">
        <v>34</v>
      </c>
      <c r="G8515" s="1" t="n">
        <v>189.18</v>
      </c>
      <c r="H8515" s="4" t="n">
        <v>46007.6009389699</v>
      </c>
      <c r="I85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8514BT267926137412534189.1846007.6009389699</v>
      </c>
      <c r="J8515" s="1" t="n">
        <f aca="false">COUNTIF(I:I, $I8515)</f>
        <v>1</v>
      </c>
      <c r="K8515" s="1" t="str">
        <f aca="false">IF(ISNA(VLOOKUP(Table4[product_id], tblProducts[], tblProducts[product_name],FALSE() )), "Invalid", "Valid")</f>
        <v>Valid</v>
      </c>
      <c r="L8515" s="5" t="str">
        <f aca="false">IF(ISNA(VLOOKUP(Table4[[#This Row],[warehouse_id]], tblwhouse[], tblwhouse[warehouse_name],FALSE() )), "Invalid", "Valid")</f>
        <v>Valid</v>
      </c>
    </row>
    <row r="8516" customFormat="false" ht="15" hidden="false" customHeight="true" outlineLevel="0" collapsed="false">
      <c r="A8516" s="1" t="n">
        <v>8515</v>
      </c>
      <c r="B8516" s="1" t="n">
        <v>3</v>
      </c>
      <c r="C8516" s="1" t="n">
        <v>1048</v>
      </c>
      <c r="D8516" s="1" t="s">
        <v>15565</v>
      </c>
      <c r="E8516" s="1" t="n">
        <v>402</v>
      </c>
      <c r="F8516" s="1" t="n">
        <v>76</v>
      </c>
      <c r="G8516" s="1" t="n">
        <v>1119.64</v>
      </c>
      <c r="H8516" s="4" t="n">
        <v>46161.6009389699</v>
      </c>
      <c r="I85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8515BT43883231048402761119.6446161.6009389699</v>
      </c>
      <c r="J8516" s="1" t="n">
        <f aca="false">COUNTIF(I:I, $I8516)</f>
        <v>1</v>
      </c>
      <c r="K8516" s="1" t="str">
        <f aca="false">IF(ISNA(VLOOKUP(Table4[product_id], tblProducts[], tblProducts[product_name],FALSE() )), "Invalid", "Valid")</f>
        <v>Valid</v>
      </c>
      <c r="L8516" s="5" t="str">
        <f aca="false">IF(ISNA(VLOOKUP(Table4[[#This Row],[warehouse_id]], tblwhouse[], tblwhouse[warehouse_name],FALSE() )), "Invalid", "Valid")</f>
        <v>Valid</v>
      </c>
    </row>
    <row r="8517" customFormat="false" ht="15" hidden="false" customHeight="true" outlineLevel="0" collapsed="false">
      <c r="A8517" s="1" t="n">
        <v>8516</v>
      </c>
      <c r="B8517" s="1" t="n">
        <v>2</v>
      </c>
      <c r="C8517" s="1" t="n">
        <v>349</v>
      </c>
      <c r="D8517" s="1" t="s">
        <v>15566</v>
      </c>
      <c r="E8517" s="1" t="n">
        <v>214</v>
      </c>
      <c r="F8517" s="1" t="n">
        <v>60</v>
      </c>
      <c r="G8517" s="1" t="n">
        <v>351.5</v>
      </c>
      <c r="H8517" s="4" t="n">
        <v>46205.6009389699</v>
      </c>
      <c r="I85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8516BT428657234921460351.546205.6009389699</v>
      </c>
      <c r="J8517" s="1" t="n">
        <f aca="false">COUNTIF(I:I, $I8517)</f>
        <v>1</v>
      </c>
      <c r="K8517" s="1" t="str">
        <f aca="false">IF(ISNA(VLOOKUP(Table4[product_id], tblProducts[], tblProducts[product_name],FALSE() )), "Invalid", "Valid")</f>
        <v>Valid</v>
      </c>
      <c r="L8517" s="5" t="str">
        <f aca="false">IF(ISNA(VLOOKUP(Table4[[#This Row],[warehouse_id]], tblwhouse[], tblwhouse[warehouse_name],FALSE() )), "Invalid", "Valid")</f>
        <v>Valid</v>
      </c>
    </row>
    <row r="8518" customFormat="false" ht="15" hidden="false" customHeight="true" outlineLevel="0" collapsed="false">
      <c r="A8518" s="1" t="n">
        <v>8517</v>
      </c>
      <c r="B8518" s="1" t="n">
        <v>3</v>
      </c>
      <c r="C8518" s="1" t="n">
        <v>671</v>
      </c>
      <c r="D8518" s="1" t="s">
        <v>15567</v>
      </c>
      <c r="E8518" s="1" t="n">
        <v>385</v>
      </c>
      <c r="F8518" s="1" t="n">
        <v>38</v>
      </c>
      <c r="G8518" s="1" t="n">
        <v>90.2</v>
      </c>
      <c r="H8518" s="4" t="n">
        <v>46191.6009389815</v>
      </c>
      <c r="I85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8517BT72851336713853890.246191.6009389815</v>
      </c>
      <c r="J8518" s="1" t="n">
        <f aca="false">COUNTIF(I:I, $I8518)</f>
        <v>1</v>
      </c>
      <c r="K8518" s="1" t="str">
        <f aca="false">IF(ISNA(VLOOKUP(Table4[product_id], tblProducts[], tblProducts[product_name],FALSE() )), "Invalid", "Valid")</f>
        <v>Valid</v>
      </c>
      <c r="L8518" s="5" t="str">
        <f aca="false">IF(ISNA(VLOOKUP(Table4[[#This Row],[warehouse_id]], tblwhouse[], tblwhouse[warehouse_name],FALSE() )), "Invalid", "Valid")</f>
        <v>Valid</v>
      </c>
    </row>
    <row r="8519" customFormat="false" ht="15" hidden="false" customHeight="true" outlineLevel="0" collapsed="false">
      <c r="A8519" s="1" t="n">
        <v>8518</v>
      </c>
      <c r="B8519" s="1" t="n">
        <v>4</v>
      </c>
      <c r="C8519" s="1" t="n">
        <v>1471</v>
      </c>
      <c r="D8519" s="1" t="s">
        <v>15568</v>
      </c>
      <c r="E8519" s="1" t="n">
        <v>30</v>
      </c>
      <c r="F8519" s="1" t="n">
        <v>64</v>
      </c>
      <c r="G8519" s="1" t="n">
        <v>279.91</v>
      </c>
      <c r="H8519" s="4" t="n">
        <v>45942.6009389815</v>
      </c>
      <c r="I85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8518BT349972414713064279.9145942.6009389815</v>
      </c>
      <c r="J8519" s="1" t="n">
        <f aca="false">COUNTIF(I:I, $I8519)</f>
        <v>1</v>
      </c>
      <c r="K8519" s="1" t="str">
        <f aca="false">IF(ISNA(VLOOKUP(Table4[product_id], tblProducts[], tblProducts[product_name],FALSE() )), "Invalid", "Valid")</f>
        <v>Valid</v>
      </c>
      <c r="L8519" s="5" t="str">
        <f aca="false">IF(ISNA(VLOOKUP(Table4[[#This Row],[warehouse_id]], tblwhouse[], tblwhouse[warehouse_name],FALSE() )), "Invalid", "Valid")</f>
        <v>Valid</v>
      </c>
    </row>
    <row r="8520" customFormat="false" ht="15" hidden="false" customHeight="true" outlineLevel="0" collapsed="false">
      <c r="A8520" s="1" t="n">
        <v>8519</v>
      </c>
      <c r="B8520" s="1" t="n">
        <v>4</v>
      </c>
      <c r="C8520" s="1" t="n">
        <v>142</v>
      </c>
      <c r="D8520" s="1" t="s">
        <v>15569</v>
      </c>
      <c r="E8520" s="1" t="n">
        <v>443</v>
      </c>
      <c r="F8520" s="1" t="n">
        <v>40</v>
      </c>
      <c r="G8520" s="1" t="n">
        <v>1412.71</v>
      </c>
      <c r="H8520" s="4" t="n">
        <v>45972.6009389815</v>
      </c>
      <c r="I85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8519BT4526254142443401412.7145972.6009389815</v>
      </c>
      <c r="J8520" s="1" t="n">
        <f aca="false">COUNTIF(I:I, $I8520)</f>
        <v>1</v>
      </c>
      <c r="K8520" s="1" t="str">
        <f aca="false">IF(ISNA(VLOOKUP(Table4[product_id], tblProducts[], tblProducts[product_name],FALSE() )), "Invalid", "Valid")</f>
        <v>Valid</v>
      </c>
      <c r="L8520" s="5" t="str">
        <f aca="false">IF(ISNA(VLOOKUP(Table4[[#This Row],[warehouse_id]], tblwhouse[], tblwhouse[warehouse_name],FALSE() )), "Invalid", "Valid")</f>
        <v>Valid</v>
      </c>
    </row>
    <row r="8521" customFormat="false" ht="15" hidden="false" customHeight="true" outlineLevel="0" collapsed="false">
      <c r="A8521" s="1" t="n">
        <v>8520</v>
      </c>
      <c r="B8521" s="1" t="n">
        <v>3</v>
      </c>
      <c r="C8521" s="1" t="n">
        <v>1154</v>
      </c>
      <c r="D8521" s="1" t="s">
        <v>15570</v>
      </c>
      <c r="E8521" s="1" t="n">
        <v>250</v>
      </c>
      <c r="F8521" s="1" t="n">
        <v>75</v>
      </c>
      <c r="G8521" s="1" t="n">
        <v>279.06</v>
      </c>
      <c r="H8521" s="4" t="n">
        <v>45955.6009389815</v>
      </c>
      <c r="I85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8520BT8469573115425075279.0645955.6009389815</v>
      </c>
      <c r="J8521" s="1" t="n">
        <f aca="false">COUNTIF(I:I, $I8521)</f>
        <v>1</v>
      </c>
      <c r="K8521" s="1" t="str">
        <f aca="false">IF(ISNA(VLOOKUP(Table4[product_id], tblProducts[], tblProducts[product_name],FALSE() )), "Invalid", "Valid")</f>
        <v>Valid</v>
      </c>
      <c r="L8521" s="5" t="str">
        <f aca="false">IF(ISNA(VLOOKUP(Table4[[#This Row],[warehouse_id]], tblwhouse[], tblwhouse[warehouse_name],FALSE() )), "Invalid", "Valid")</f>
        <v>Valid</v>
      </c>
    </row>
    <row r="8522" customFormat="false" ht="15" hidden="false" customHeight="true" outlineLevel="0" collapsed="false">
      <c r="A8522" s="1" t="n">
        <v>8521</v>
      </c>
      <c r="B8522" s="1" t="n">
        <v>3</v>
      </c>
      <c r="C8522" s="1" t="n">
        <v>2468</v>
      </c>
      <c r="D8522" s="1" t="s">
        <v>15571</v>
      </c>
      <c r="E8522" s="1" t="n">
        <v>47</v>
      </c>
      <c r="F8522" s="1" t="n">
        <v>48</v>
      </c>
      <c r="G8522" s="1" t="n">
        <v>661.52</v>
      </c>
      <c r="H8522" s="4" t="n">
        <v>46039.6009389815</v>
      </c>
      <c r="I85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8521BT870994324684748661.5246039.6009389815</v>
      </c>
      <c r="J8522" s="1" t="n">
        <f aca="false">COUNTIF(I:I, $I8522)</f>
        <v>1</v>
      </c>
      <c r="K8522" s="1" t="str">
        <f aca="false">IF(ISNA(VLOOKUP(Table4[product_id], tblProducts[], tblProducts[product_name],FALSE() )), "Invalid", "Valid")</f>
        <v>Valid</v>
      </c>
      <c r="L8522" s="5" t="str">
        <f aca="false">IF(ISNA(VLOOKUP(Table4[[#This Row],[warehouse_id]], tblwhouse[], tblwhouse[warehouse_name],FALSE() )), "Invalid", "Valid")</f>
        <v>Valid</v>
      </c>
    </row>
    <row r="8523" customFormat="false" ht="15" hidden="false" customHeight="true" outlineLevel="0" collapsed="false">
      <c r="A8523" s="1" t="n">
        <v>8522</v>
      </c>
      <c r="B8523" s="1" t="n">
        <v>3</v>
      </c>
      <c r="C8523" s="1" t="n">
        <v>1739</v>
      </c>
      <c r="D8523" s="1" t="s">
        <v>15572</v>
      </c>
      <c r="E8523" s="1" t="n">
        <v>108</v>
      </c>
      <c r="F8523" s="1" t="n">
        <v>54</v>
      </c>
      <c r="G8523" s="1" t="n">
        <v>1434.83</v>
      </c>
      <c r="H8523" s="4" t="n">
        <v>46189.6009389815</v>
      </c>
      <c r="I85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8522BT22409031739108541434.8346189.6009389815</v>
      </c>
      <c r="J8523" s="1" t="n">
        <f aca="false">COUNTIF(I:I, $I8523)</f>
        <v>1</v>
      </c>
      <c r="K8523" s="1" t="str">
        <f aca="false">IF(ISNA(VLOOKUP(Table4[product_id], tblProducts[], tblProducts[product_name],FALSE() )), "Invalid", "Valid")</f>
        <v>Valid</v>
      </c>
      <c r="L8523" s="5" t="str">
        <f aca="false">IF(ISNA(VLOOKUP(Table4[[#This Row],[warehouse_id]], tblwhouse[], tblwhouse[warehouse_name],FALSE() )), "Invalid", "Valid")</f>
        <v>Valid</v>
      </c>
    </row>
    <row r="8524" customFormat="false" ht="15" hidden="false" customHeight="true" outlineLevel="0" collapsed="false">
      <c r="A8524" s="1" t="n">
        <v>8523</v>
      </c>
      <c r="B8524" s="1" t="n">
        <v>3</v>
      </c>
      <c r="C8524" s="1" t="n">
        <v>2387</v>
      </c>
      <c r="D8524" s="1" t="s">
        <v>15573</v>
      </c>
      <c r="E8524" s="1" t="n">
        <v>18</v>
      </c>
      <c r="F8524" s="1" t="n">
        <v>26</v>
      </c>
      <c r="G8524" s="1" t="n">
        <v>1237.47</v>
      </c>
      <c r="H8524" s="4" t="n">
        <v>45915.6009389815</v>
      </c>
      <c r="I85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8523BT7684823238718261237.4745915.6009389815</v>
      </c>
      <c r="J8524" s="1" t="n">
        <f aca="false">COUNTIF(I:I, $I8524)</f>
        <v>1</v>
      </c>
      <c r="K8524" s="1" t="str">
        <f aca="false">IF(ISNA(VLOOKUP(Table4[product_id], tblProducts[], tblProducts[product_name],FALSE() )), "Invalid", "Valid")</f>
        <v>Valid</v>
      </c>
      <c r="L8524" s="5" t="str">
        <f aca="false">IF(ISNA(VLOOKUP(Table4[[#This Row],[warehouse_id]], tblwhouse[], tblwhouse[warehouse_name],FALSE() )), "Invalid", "Valid")</f>
        <v>Valid</v>
      </c>
    </row>
    <row r="8525" customFormat="false" ht="15" hidden="false" customHeight="true" outlineLevel="0" collapsed="false">
      <c r="A8525" s="1" t="n">
        <v>8524</v>
      </c>
      <c r="B8525" s="1" t="n">
        <v>2</v>
      </c>
      <c r="C8525" s="1" t="n">
        <v>2299</v>
      </c>
      <c r="D8525" s="1" t="s">
        <v>15574</v>
      </c>
      <c r="E8525" s="1" t="n">
        <v>303</v>
      </c>
      <c r="F8525" s="1" t="n">
        <v>77</v>
      </c>
      <c r="G8525" s="1" t="n">
        <v>547.87</v>
      </c>
      <c r="H8525" s="4" t="n">
        <v>45952.6009389815</v>
      </c>
      <c r="I85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8524BT1233182229930377547.8745952.6009389815</v>
      </c>
      <c r="J8525" s="1" t="n">
        <f aca="false">COUNTIF(I:I, $I8525)</f>
        <v>1</v>
      </c>
      <c r="K8525" s="1" t="str">
        <f aca="false">IF(ISNA(VLOOKUP(Table4[product_id], tblProducts[], tblProducts[product_name],FALSE() )), "Invalid", "Valid")</f>
        <v>Valid</v>
      </c>
      <c r="L8525" s="5" t="str">
        <f aca="false">IF(ISNA(VLOOKUP(Table4[[#This Row],[warehouse_id]], tblwhouse[], tblwhouse[warehouse_name],FALSE() )), "Invalid", "Valid")</f>
        <v>Valid</v>
      </c>
    </row>
    <row r="8526" customFormat="false" ht="15" hidden="false" customHeight="true" outlineLevel="0" collapsed="false">
      <c r="A8526" s="1" t="n">
        <v>8525</v>
      </c>
      <c r="B8526" s="1" t="n">
        <v>1</v>
      </c>
      <c r="C8526" s="1" t="n">
        <v>397</v>
      </c>
      <c r="D8526" s="1" t="s">
        <v>11112</v>
      </c>
      <c r="E8526" s="1" t="n">
        <v>78</v>
      </c>
      <c r="F8526" s="1" t="n">
        <v>58</v>
      </c>
      <c r="G8526" s="1" t="n">
        <v>1438.45</v>
      </c>
      <c r="H8526" s="4" t="n">
        <v>46190.6009389815</v>
      </c>
      <c r="I85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8525BT303422139778581438.4546190.6009389815</v>
      </c>
      <c r="J8526" s="1" t="n">
        <f aca="false">COUNTIF(I:I, $I8526)</f>
        <v>1</v>
      </c>
      <c r="K8526" s="1" t="str">
        <f aca="false">IF(ISNA(VLOOKUP(Table4[product_id], tblProducts[], tblProducts[product_name],FALSE() )), "Invalid", "Valid")</f>
        <v>Valid</v>
      </c>
      <c r="L8526" s="5" t="str">
        <f aca="false">IF(ISNA(VLOOKUP(Table4[[#This Row],[warehouse_id]], tblwhouse[], tblwhouse[warehouse_name],FALSE() )), "Invalid", "Valid")</f>
        <v>Valid</v>
      </c>
    </row>
    <row r="8527" customFormat="false" ht="15" hidden="false" customHeight="true" outlineLevel="0" collapsed="false">
      <c r="A8527" s="1" t="n">
        <v>8526</v>
      </c>
      <c r="B8527" s="1" t="n">
        <v>3</v>
      </c>
      <c r="C8527" s="1" t="n">
        <v>137</v>
      </c>
      <c r="D8527" s="1" t="s">
        <v>15575</v>
      </c>
      <c r="E8527" s="1" t="n">
        <v>6</v>
      </c>
      <c r="F8527" s="1" t="n">
        <v>24</v>
      </c>
      <c r="G8527" s="1" t="n">
        <v>672.32</v>
      </c>
      <c r="H8527" s="4" t="n">
        <v>46033.6009389815</v>
      </c>
      <c r="I85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8526BT9796913137624672.3246033.6009389815</v>
      </c>
      <c r="J8527" s="1" t="n">
        <f aca="false">COUNTIF(I:I, $I8527)</f>
        <v>1</v>
      </c>
      <c r="K8527" s="1" t="str">
        <f aca="false">IF(ISNA(VLOOKUP(Table4[product_id], tblProducts[], tblProducts[product_name],FALSE() )), "Invalid", "Valid")</f>
        <v>Valid</v>
      </c>
      <c r="L8527" s="5" t="str">
        <f aca="false">IF(ISNA(VLOOKUP(Table4[[#This Row],[warehouse_id]], tblwhouse[], tblwhouse[warehouse_name],FALSE() )), "Invalid", "Valid")</f>
        <v>Valid</v>
      </c>
    </row>
    <row r="8528" customFormat="false" ht="15" hidden="false" customHeight="true" outlineLevel="0" collapsed="false">
      <c r="A8528" s="1" t="n">
        <v>8527</v>
      </c>
      <c r="B8528" s="1" t="n">
        <v>4</v>
      </c>
      <c r="C8528" s="1" t="n">
        <v>684</v>
      </c>
      <c r="D8528" s="1" t="s">
        <v>15576</v>
      </c>
      <c r="E8528" s="1" t="n">
        <v>476</v>
      </c>
      <c r="F8528" s="1" t="n">
        <v>59</v>
      </c>
      <c r="G8528" s="1" t="n">
        <v>1346.57</v>
      </c>
      <c r="H8528" s="4" t="n">
        <v>46189.6009389815</v>
      </c>
      <c r="I85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8527BT1878844684476591346.5746189.6009389815</v>
      </c>
      <c r="J8528" s="1" t="n">
        <f aca="false">COUNTIF(I:I, $I8528)</f>
        <v>1</v>
      </c>
      <c r="K8528" s="1" t="str">
        <f aca="false">IF(ISNA(VLOOKUP(Table4[product_id], tblProducts[], tblProducts[product_name],FALSE() )), "Invalid", "Valid")</f>
        <v>Valid</v>
      </c>
      <c r="L8528" s="5" t="str">
        <f aca="false">IF(ISNA(VLOOKUP(Table4[[#This Row],[warehouse_id]], tblwhouse[], tblwhouse[warehouse_name],FALSE() )), "Invalid", "Valid")</f>
        <v>Valid</v>
      </c>
    </row>
    <row r="8529" customFormat="false" ht="15" hidden="false" customHeight="true" outlineLevel="0" collapsed="false">
      <c r="A8529" s="1" t="n">
        <v>8528</v>
      </c>
      <c r="B8529" s="1" t="n">
        <v>2</v>
      </c>
      <c r="C8529" s="1" t="n">
        <v>2718</v>
      </c>
      <c r="D8529" s="1" t="s">
        <v>15577</v>
      </c>
      <c r="E8529" s="1" t="n">
        <v>241</v>
      </c>
      <c r="F8529" s="1" t="n">
        <v>63</v>
      </c>
      <c r="G8529" s="1" t="n">
        <v>438.99</v>
      </c>
      <c r="H8529" s="4" t="n">
        <v>45878.6009389815</v>
      </c>
      <c r="I85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8528BT8626062271824163438.9945878.6009389815</v>
      </c>
      <c r="J8529" s="1" t="n">
        <f aca="false">COUNTIF(I:I, $I8529)</f>
        <v>1</v>
      </c>
      <c r="K8529" s="1" t="str">
        <f aca="false">IF(ISNA(VLOOKUP(Table4[product_id], tblProducts[], tblProducts[product_name],FALSE() )), "Invalid", "Valid")</f>
        <v>Valid</v>
      </c>
      <c r="L8529" s="5" t="str">
        <f aca="false">IF(ISNA(VLOOKUP(Table4[[#This Row],[warehouse_id]], tblwhouse[], tblwhouse[warehouse_name],FALSE() )), "Invalid", "Valid")</f>
        <v>Valid</v>
      </c>
    </row>
    <row r="8530" customFormat="false" ht="15" hidden="false" customHeight="true" outlineLevel="0" collapsed="false">
      <c r="A8530" s="1" t="n">
        <v>8529</v>
      </c>
      <c r="B8530" s="1" t="n">
        <v>3</v>
      </c>
      <c r="C8530" s="1" t="n">
        <v>107</v>
      </c>
      <c r="D8530" s="1" t="s">
        <v>15578</v>
      </c>
      <c r="E8530" s="1" t="n">
        <v>493</v>
      </c>
      <c r="F8530" s="1" t="n">
        <v>52</v>
      </c>
      <c r="G8530" s="1" t="n">
        <v>828.65</v>
      </c>
      <c r="H8530" s="4" t="n">
        <v>46197.6009389815</v>
      </c>
      <c r="I85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8529BT151150310749352828.6546197.6009389815</v>
      </c>
      <c r="J8530" s="1" t="n">
        <f aca="false">COUNTIF(I:I, $I8530)</f>
        <v>1</v>
      </c>
      <c r="K8530" s="1" t="str">
        <f aca="false">IF(ISNA(VLOOKUP(Table4[product_id], tblProducts[], tblProducts[product_name],FALSE() )), "Invalid", "Valid")</f>
        <v>Valid</v>
      </c>
      <c r="L8530" s="5" t="str">
        <f aca="false">IF(ISNA(VLOOKUP(Table4[[#This Row],[warehouse_id]], tblwhouse[], tblwhouse[warehouse_name],FALSE() )), "Invalid", "Valid")</f>
        <v>Valid</v>
      </c>
    </row>
    <row r="8531" customFormat="false" ht="15" hidden="false" customHeight="true" outlineLevel="0" collapsed="false">
      <c r="A8531" s="1" t="n">
        <v>8530</v>
      </c>
      <c r="B8531" s="1" t="n">
        <v>1</v>
      </c>
      <c r="C8531" s="1" t="n">
        <v>83</v>
      </c>
      <c r="D8531" s="1" t="s">
        <v>15579</v>
      </c>
      <c r="E8531" s="1" t="n">
        <v>474</v>
      </c>
      <c r="F8531" s="1" t="n">
        <v>71</v>
      </c>
      <c r="G8531" s="1" t="n">
        <v>1073.07</v>
      </c>
      <c r="H8531" s="4" t="n">
        <v>46199.6009389815</v>
      </c>
      <c r="I85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8530BT234570183474711073.0746199.6009389815</v>
      </c>
      <c r="J8531" s="1" t="n">
        <f aca="false">COUNTIF(I:I, $I8531)</f>
        <v>1</v>
      </c>
      <c r="K8531" s="1" t="str">
        <f aca="false">IF(ISNA(VLOOKUP(Table4[product_id], tblProducts[], tblProducts[product_name],FALSE() )), "Invalid", "Valid")</f>
        <v>Valid</v>
      </c>
      <c r="L8531" s="5" t="str">
        <f aca="false">IF(ISNA(VLOOKUP(Table4[[#This Row],[warehouse_id]], tblwhouse[], tblwhouse[warehouse_name],FALSE() )), "Invalid", "Valid")</f>
        <v>Valid</v>
      </c>
    </row>
    <row r="8532" customFormat="false" ht="15" hidden="false" customHeight="true" outlineLevel="0" collapsed="false">
      <c r="A8532" s="1" t="n">
        <v>8531</v>
      </c>
      <c r="B8532" s="1" t="n">
        <v>1</v>
      </c>
      <c r="C8532" s="1" t="n">
        <v>880</v>
      </c>
      <c r="D8532" s="1" t="s">
        <v>15580</v>
      </c>
      <c r="E8532" s="1" t="n">
        <v>466</v>
      </c>
      <c r="F8532" s="1" t="n">
        <v>22</v>
      </c>
      <c r="G8532" s="1" t="n">
        <v>1419.02</v>
      </c>
      <c r="H8532" s="4" t="n">
        <v>45994.6009389815</v>
      </c>
      <c r="I85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8531BT7797071880466221419.0245994.6009389815</v>
      </c>
      <c r="J8532" s="1" t="n">
        <f aca="false">COUNTIF(I:I, $I8532)</f>
        <v>1</v>
      </c>
      <c r="K8532" s="1" t="str">
        <f aca="false">IF(ISNA(VLOOKUP(Table4[product_id], tblProducts[], tblProducts[product_name],FALSE() )), "Invalid", "Valid")</f>
        <v>Valid</v>
      </c>
      <c r="L8532" s="5" t="str">
        <f aca="false">IF(ISNA(VLOOKUP(Table4[[#This Row],[warehouse_id]], tblwhouse[], tblwhouse[warehouse_name],FALSE() )), "Invalid", "Valid")</f>
        <v>Valid</v>
      </c>
    </row>
    <row r="8533" customFormat="false" ht="15" hidden="false" customHeight="true" outlineLevel="0" collapsed="false">
      <c r="A8533" s="1" t="n">
        <v>8532</v>
      </c>
      <c r="B8533" s="1" t="n">
        <v>4</v>
      </c>
      <c r="C8533" s="1" t="n">
        <v>2779</v>
      </c>
      <c r="D8533" s="1" t="s">
        <v>15581</v>
      </c>
      <c r="E8533" s="1" t="n">
        <v>324</v>
      </c>
      <c r="F8533" s="1" t="n">
        <v>78</v>
      </c>
      <c r="G8533" s="1" t="n">
        <v>492.04</v>
      </c>
      <c r="H8533" s="4" t="n">
        <v>46005.6009389815</v>
      </c>
      <c r="I85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8532BT7976074277932478492.0446005.6009389815</v>
      </c>
      <c r="J8533" s="1" t="n">
        <f aca="false">COUNTIF(I:I, $I8533)</f>
        <v>1</v>
      </c>
      <c r="K8533" s="1" t="str">
        <f aca="false">IF(ISNA(VLOOKUP(Table4[product_id], tblProducts[], tblProducts[product_name],FALSE() )), "Invalid", "Valid")</f>
        <v>Valid</v>
      </c>
      <c r="L8533" s="5" t="str">
        <f aca="false">IF(ISNA(VLOOKUP(Table4[[#This Row],[warehouse_id]], tblwhouse[], tblwhouse[warehouse_name],FALSE() )), "Invalid", "Valid")</f>
        <v>Valid</v>
      </c>
    </row>
    <row r="8534" customFormat="false" ht="15" hidden="false" customHeight="true" outlineLevel="0" collapsed="false">
      <c r="A8534" s="1" t="n">
        <v>8533</v>
      </c>
      <c r="B8534" s="1" t="n">
        <v>3</v>
      </c>
      <c r="C8534" s="1" t="n">
        <v>1215</v>
      </c>
      <c r="D8534" s="1" t="s">
        <v>15582</v>
      </c>
      <c r="E8534" s="1" t="n">
        <v>245</v>
      </c>
      <c r="F8534" s="1" t="n">
        <v>71</v>
      </c>
      <c r="G8534" s="1" t="n">
        <v>907.87</v>
      </c>
      <c r="H8534" s="4" t="n">
        <v>46020.6009389815</v>
      </c>
      <c r="I85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8533BT7700963121524571907.8746020.6009389815</v>
      </c>
      <c r="J8534" s="1" t="n">
        <f aca="false">COUNTIF(I:I, $I8534)</f>
        <v>1</v>
      </c>
      <c r="K8534" s="1" t="str">
        <f aca="false">IF(ISNA(VLOOKUP(Table4[product_id], tblProducts[], tblProducts[product_name],FALSE() )), "Invalid", "Valid")</f>
        <v>Valid</v>
      </c>
      <c r="L8534" s="5" t="str">
        <f aca="false">IF(ISNA(VLOOKUP(Table4[[#This Row],[warehouse_id]], tblwhouse[], tblwhouse[warehouse_name],FALSE() )), "Invalid", "Valid")</f>
        <v>Valid</v>
      </c>
    </row>
    <row r="8535" customFormat="false" ht="15" hidden="false" customHeight="true" outlineLevel="0" collapsed="false">
      <c r="A8535" s="1" t="n">
        <v>8534</v>
      </c>
      <c r="B8535" s="1" t="n">
        <v>3</v>
      </c>
      <c r="C8535" s="1" t="n">
        <v>733</v>
      </c>
      <c r="D8535" s="1" t="s">
        <v>15583</v>
      </c>
      <c r="E8535" s="1" t="n">
        <v>353</v>
      </c>
      <c r="F8535" s="1" t="n">
        <v>53</v>
      </c>
      <c r="G8535" s="1" t="n">
        <v>1389.13</v>
      </c>
      <c r="H8535" s="4" t="n">
        <v>46161.6009389815</v>
      </c>
      <c r="I85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8534BT4555123733353531389.1346161.6009389815</v>
      </c>
      <c r="J8535" s="1" t="n">
        <f aca="false">COUNTIF(I:I, $I8535)</f>
        <v>1</v>
      </c>
      <c r="K8535" s="1" t="str">
        <f aca="false">IF(ISNA(VLOOKUP(Table4[product_id], tblProducts[], tblProducts[product_name],FALSE() )), "Invalid", "Valid")</f>
        <v>Valid</v>
      </c>
      <c r="L8535" s="5" t="str">
        <f aca="false">IF(ISNA(VLOOKUP(Table4[[#This Row],[warehouse_id]], tblwhouse[], tblwhouse[warehouse_name],FALSE() )), "Invalid", "Valid")</f>
        <v>Valid</v>
      </c>
    </row>
    <row r="8536" customFormat="false" ht="15" hidden="false" customHeight="true" outlineLevel="0" collapsed="false">
      <c r="A8536" s="1" t="n">
        <v>8535</v>
      </c>
      <c r="B8536" s="1" t="n">
        <v>1</v>
      </c>
      <c r="C8536" s="1" t="n">
        <v>939</v>
      </c>
      <c r="D8536" s="1" t="s">
        <v>15584</v>
      </c>
      <c r="E8536" s="1" t="n">
        <v>251</v>
      </c>
      <c r="F8536" s="1" t="n">
        <v>49</v>
      </c>
      <c r="G8536" s="1" t="n">
        <v>175.74</v>
      </c>
      <c r="H8536" s="4" t="n">
        <v>45920.6009389815</v>
      </c>
      <c r="I85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8535BT907686193925149175.7445920.6009389815</v>
      </c>
      <c r="J8536" s="1" t="n">
        <f aca="false">COUNTIF(I:I, $I8536)</f>
        <v>1</v>
      </c>
      <c r="K8536" s="1" t="str">
        <f aca="false">IF(ISNA(VLOOKUP(Table4[product_id], tblProducts[], tblProducts[product_name],FALSE() )), "Invalid", "Valid")</f>
        <v>Valid</v>
      </c>
      <c r="L8536" s="5" t="str">
        <f aca="false">IF(ISNA(VLOOKUP(Table4[[#This Row],[warehouse_id]], tblwhouse[], tblwhouse[warehouse_name],FALSE() )), "Invalid", "Valid")</f>
        <v>Valid</v>
      </c>
    </row>
    <row r="8537" customFormat="false" ht="15" hidden="false" customHeight="true" outlineLevel="0" collapsed="false">
      <c r="A8537" s="1" t="n">
        <v>8536</v>
      </c>
      <c r="B8537" s="1" t="n">
        <v>4</v>
      </c>
      <c r="C8537" s="1" t="n">
        <v>700</v>
      </c>
      <c r="D8537" s="1" t="s">
        <v>15585</v>
      </c>
      <c r="E8537" s="1" t="n">
        <v>363</v>
      </c>
      <c r="F8537" s="1" t="n">
        <v>53</v>
      </c>
      <c r="G8537" s="1" t="n">
        <v>891.17</v>
      </c>
      <c r="H8537" s="4" t="n">
        <v>46004.6009389815</v>
      </c>
      <c r="I85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8536BT852392470036353891.1746004.6009389815</v>
      </c>
      <c r="J8537" s="1" t="n">
        <f aca="false">COUNTIF(I:I, $I8537)</f>
        <v>1</v>
      </c>
      <c r="K8537" s="1" t="str">
        <f aca="false">IF(ISNA(VLOOKUP(Table4[product_id], tblProducts[], tblProducts[product_name],FALSE() )), "Invalid", "Valid")</f>
        <v>Valid</v>
      </c>
      <c r="L8537" s="5" t="str">
        <f aca="false">IF(ISNA(VLOOKUP(Table4[[#This Row],[warehouse_id]], tblwhouse[], tblwhouse[warehouse_name],FALSE() )), "Invalid", "Valid")</f>
        <v>Valid</v>
      </c>
    </row>
    <row r="8538" customFormat="false" ht="15" hidden="false" customHeight="true" outlineLevel="0" collapsed="false">
      <c r="A8538" s="1" t="n">
        <v>8537</v>
      </c>
      <c r="B8538" s="1" t="n">
        <v>2</v>
      </c>
      <c r="C8538" s="1" t="n">
        <v>684</v>
      </c>
      <c r="D8538" s="1" t="s">
        <v>8394</v>
      </c>
      <c r="E8538" s="1" t="n">
        <v>333</v>
      </c>
      <c r="F8538" s="1" t="n">
        <v>50</v>
      </c>
      <c r="G8538" s="1" t="n">
        <v>261.8</v>
      </c>
      <c r="H8538" s="4" t="n">
        <v>45989.6009389815</v>
      </c>
      <c r="I85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8537BT818334268433350261.845989.6009389815</v>
      </c>
      <c r="J8538" s="1" t="n">
        <f aca="false">COUNTIF(I:I, $I8538)</f>
        <v>1</v>
      </c>
      <c r="K8538" s="1" t="str">
        <f aca="false">IF(ISNA(VLOOKUP(Table4[product_id], tblProducts[], tblProducts[product_name],FALSE() )), "Invalid", "Valid")</f>
        <v>Valid</v>
      </c>
      <c r="L8538" s="5" t="str">
        <f aca="false">IF(ISNA(VLOOKUP(Table4[[#This Row],[warehouse_id]], tblwhouse[], tblwhouse[warehouse_name],FALSE() )), "Invalid", "Valid")</f>
        <v>Valid</v>
      </c>
    </row>
    <row r="8539" customFormat="false" ht="15" hidden="false" customHeight="true" outlineLevel="0" collapsed="false">
      <c r="A8539" s="1" t="n">
        <v>8538</v>
      </c>
      <c r="B8539" s="1" t="n">
        <v>3</v>
      </c>
      <c r="C8539" s="1" t="n">
        <v>216</v>
      </c>
      <c r="D8539" s="1" t="s">
        <v>15586</v>
      </c>
      <c r="E8539" s="1" t="n">
        <v>166</v>
      </c>
      <c r="F8539" s="1" t="n">
        <v>65</v>
      </c>
      <c r="G8539" s="1" t="n">
        <v>336.06</v>
      </c>
      <c r="H8539" s="4" t="n">
        <v>46033.6009389815</v>
      </c>
      <c r="I85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8538BT955747321616665336.0646033.6009389815</v>
      </c>
      <c r="J8539" s="1" t="n">
        <f aca="false">COUNTIF(I:I, $I8539)</f>
        <v>1</v>
      </c>
      <c r="K8539" s="1" t="str">
        <f aca="false">IF(ISNA(VLOOKUP(Table4[product_id], tblProducts[], tblProducts[product_name],FALSE() )), "Invalid", "Valid")</f>
        <v>Valid</v>
      </c>
      <c r="L8539" s="5" t="str">
        <f aca="false">IF(ISNA(VLOOKUP(Table4[[#This Row],[warehouse_id]], tblwhouse[], tblwhouse[warehouse_name],FALSE() )), "Invalid", "Valid")</f>
        <v>Valid</v>
      </c>
    </row>
    <row r="8540" customFormat="false" ht="15" hidden="false" customHeight="true" outlineLevel="0" collapsed="false">
      <c r="A8540" s="1" t="n">
        <v>8539</v>
      </c>
      <c r="B8540" s="1" t="n">
        <v>4</v>
      </c>
      <c r="C8540" s="1" t="n">
        <v>1935</v>
      </c>
      <c r="D8540" s="1" t="s">
        <v>15587</v>
      </c>
      <c r="E8540" s="1" t="n">
        <v>296</v>
      </c>
      <c r="F8540" s="1" t="n">
        <v>70</v>
      </c>
      <c r="G8540" s="1" t="n">
        <v>237.68</v>
      </c>
      <c r="H8540" s="4" t="n">
        <v>46216.6009389815</v>
      </c>
      <c r="I85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8539BT7095124193529670237.6846216.6009389815</v>
      </c>
      <c r="J8540" s="1" t="n">
        <f aca="false">COUNTIF(I:I, $I8540)</f>
        <v>1</v>
      </c>
      <c r="K8540" s="1" t="str">
        <f aca="false">IF(ISNA(VLOOKUP(Table4[product_id], tblProducts[], tblProducts[product_name],FALSE() )), "Invalid", "Valid")</f>
        <v>Valid</v>
      </c>
      <c r="L8540" s="5" t="str">
        <f aca="false">IF(ISNA(VLOOKUP(Table4[[#This Row],[warehouse_id]], tblwhouse[], tblwhouse[warehouse_name],FALSE() )), "Invalid", "Valid")</f>
        <v>Valid</v>
      </c>
    </row>
    <row r="8541" customFormat="false" ht="15" hidden="false" customHeight="true" outlineLevel="0" collapsed="false">
      <c r="A8541" s="1" t="n">
        <v>8540</v>
      </c>
      <c r="B8541" s="1" t="n">
        <v>3</v>
      </c>
      <c r="C8541" s="1" t="n">
        <v>785</v>
      </c>
      <c r="D8541" s="1" t="s">
        <v>15588</v>
      </c>
      <c r="E8541" s="1" t="n">
        <v>479</v>
      </c>
      <c r="F8541" s="1" t="n">
        <v>48</v>
      </c>
      <c r="G8541" s="1" t="n">
        <v>1497.69</v>
      </c>
      <c r="H8541" s="4" t="n">
        <v>46193.6009389815</v>
      </c>
      <c r="I85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8540BT4586353785479481497.6946193.6009389815</v>
      </c>
      <c r="J8541" s="1" t="n">
        <f aca="false">COUNTIF(I:I, $I8541)</f>
        <v>1</v>
      </c>
      <c r="K8541" s="1" t="str">
        <f aca="false">IF(ISNA(VLOOKUP(Table4[product_id], tblProducts[], tblProducts[product_name],FALSE() )), "Invalid", "Valid")</f>
        <v>Valid</v>
      </c>
      <c r="L8541" s="5" t="str">
        <f aca="false">IF(ISNA(VLOOKUP(Table4[[#This Row],[warehouse_id]], tblwhouse[], tblwhouse[warehouse_name],FALSE() )), "Invalid", "Valid")</f>
        <v>Valid</v>
      </c>
    </row>
    <row r="8542" customFormat="false" ht="15" hidden="false" customHeight="true" outlineLevel="0" collapsed="false">
      <c r="A8542" s="1" t="n">
        <v>8541</v>
      </c>
      <c r="B8542" s="1" t="n">
        <v>2</v>
      </c>
      <c r="C8542" s="1" t="n">
        <v>1535</v>
      </c>
      <c r="D8542" s="1" t="s">
        <v>15589</v>
      </c>
      <c r="E8542" s="1" t="n">
        <v>38</v>
      </c>
      <c r="F8542" s="1" t="n">
        <v>48</v>
      </c>
      <c r="G8542" s="1" t="n">
        <v>552.91</v>
      </c>
      <c r="H8542" s="4" t="n">
        <v>45864.6009389815</v>
      </c>
      <c r="I85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8541BT840664215353848552.9145864.6009389815</v>
      </c>
      <c r="J8542" s="1" t="n">
        <f aca="false">COUNTIF(I:I, $I8542)</f>
        <v>1</v>
      </c>
      <c r="K8542" s="1" t="str">
        <f aca="false">IF(ISNA(VLOOKUP(Table4[product_id], tblProducts[], tblProducts[product_name],FALSE() )), "Invalid", "Valid")</f>
        <v>Valid</v>
      </c>
      <c r="L8542" s="5" t="str">
        <f aca="false">IF(ISNA(VLOOKUP(Table4[[#This Row],[warehouse_id]], tblwhouse[], tblwhouse[warehouse_name],FALSE() )), "Invalid", "Valid")</f>
        <v>Valid</v>
      </c>
    </row>
    <row r="8543" customFormat="false" ht="15" hidden="false" customHeight="true" outlineLevel="0" collapsed="false">
      <c r="A8543" s="1" t="n">
        <v>8542</v>
      </c>
      <c r="B8543" s="1" t="n">
        <v>1</v>
      </c>
      <c r="C8543" s="1" t="n">
        <v>2611</v>
      </c>
      <c r="D8543" s="1" t="s">
        <v>15590</v>
      </c>
      <c r="E8543" s="1" t="n">
        <v>350</v>
      </c>
      <c r="F8543" s="1" t="n">
        <v>71</v>
      </c>
      <c r="G8543" s="1" t="n">
        <v>113.41</v>
      </c>
      <c r="H8543" s="4" t="n">
        <v>46016.6009389815</v>
      </c>
      <c r="I85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8542BT6676281261135071113.4146016.6009389815</v>
      </c>
      <c r="J8543" s="1" t="n">
        <f aca="false">COUNTIF(I:I, $I8543)</f>
        <v>1</v>
      </c>
      <c r="K8543" s="1" t="str">
        <f aca="false">IF(ISNA(VLOOKUP(Table4[product_id], tblProducts[], tblProducts[product_name],FALSE() )), "Invalid", "Valid")</f>
        <v>Valid</v>
      </c>
      <c r="L8543" s="5" t="str">
        <f aca="false">IF(ISNA(VLOOKUP(Table4[[#This Row],[warehouse_id]], tblwhouse[], tblwhouse[warehouse_name],FALSE() )), "Invalid", "Valid")</f>
        <v>Valid</v>
      </c>
    </row>
    <row r="8544" customFormat="false" ht="15" hidden="false" customHeight="true" outlineLevel="0" collapsed="false">
      <c r="A8544" s="1" t="n">
        <v>8543</v>
      </c>
      <c r="B8544" s="1" t="n">
        <v>3</v>
      </c>
      <c r="C8544" s="1" t="n">
        <v>1943</v>
      </c>
      <c r="D8544" s="1" t="s">
        <v>15591</v>
      </c>
      <c r="E8544" s="1" t="n">
        <v>91</v>
      </c>
      <c r="F8544" s="1" t="n">
        <v>26</v>
      </c>
      <c r="G8544" s="1" t="n">
        <v>659.38</v>
      </c>
      <c r="H8544" s="4" t="n">
        <v>45937.6009389815</v>
      </c>
      <c r="I85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8543BT972308319439126659.3845937.6009389815</v>
      </c>
      <c r="J8544" s="1" t="n">
        <f aca="false">COUNTIF(I:I, $I8544)</f>
        <v>1</v>
      </c>
      <c r="K8544" s="1" t="str">
        <f aca="false">IF(ISNA(VLOOKUP(Table4[product_id], tblProducts[], tblProducts[product_name],FALSE() )), "Invalid", "Valid")</f>
        <v>Valid</v>
      </c>
      <c r="L8544" s="5" t="str">
        <f aca="false">IF(ISNA(VLOOKUP(Table4[[#This Row],[warehouse_id]], tblwhouse[], tblwhouse[warehouse_name],FALSE() )), "Invalid", "Valid")</f>
        <v>Valid</v>
      </c>
    </row>
    <row r="8545" customFormat="false" ht="15" hidden="false" customHeight="true" outlineLevel="0" collapsed="false">
      <c r="A8545" s="1" t="n">
        <v>8544</v>
      </c>
      <c r="B8545" s="1" t="n">
        <v>4</v>
      </c>
      <c r="C8545" s="1" t="n">
        <v>2082</v>
      </c>
      <c r="D8545" s="1" t="s">
        <v>15592</v>
      </c>
      <c r="E8545" s="1" t="n">
        <v>483</v>
      </c>
      <c r="F8545" s="1" t="n">
        <v>35</v>
      </c>
      <c r="G8545" s="1" t="n">
        <v>1409.55</v>
      </c>
      <c r="H8545" s="4" t="n">
        <v>46158.6009389815</v>
      </c>
      <c r="I85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8544BT60370442082483351409.5546158.6009389815</v>
      </c>
      <c r="J8545" s="1" t="n">
        <f aca="false">COUNTIF(I:I, $I8545)</f>
        <v>1</v>
      </c>
      <c r="K8545" s="1" t="str">
        <f aca="false">IF(ISNA(VLOOKUP(Table4[product_id], tblProducts[], tblProducts[product_name],FALSE() )), "Invalid", "Valid")</f>
        <v>Valid</v>
      </c>
      <c r="L8545" s="5" t="str">
        <f aca="false">IF(ISNA(VLOOKUP(Table4[[#This Row],[warehouse_id]], tblwhouse[], tblwhouse[warehouse_name],FALSE() )), "Invalid", "Valid")</f>
        <v>Valid</v>
      </c>
    </row>
    <row r="8546" customFormat="false" ht="15" hidden="false" customHeight="true" outlineLevel="0" collapsed="false">
      <c r="A8546" s="1" t="n">
        <v>8545</v>
      </c>
      <c r="B8546" s="1" t="n">
        <v>3</v>
      </c>
      <c r="C8546" s="1" t="n">
        <v>2742</v>
      </c>
      <c r="D8546" s="1" t="s">
        <v>15593</v>
      </c>
      <c r="E8546" s="1" t="n">
        <v>441</v>
      </c>
      <c r="F8546" s="1" t="n">
        <v>53</v>
      </c>
      <c r="G8546" s="1" t="n">
        <v>767.14</v>
      </c>
      <c r="H8546" s="4" t="n">
        <v>46170.6009389815</v>
      </c>
      <c r="I85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8545BT4495643274244153767.1446170.6009389815</v>
      </c>
      <c r="J8546" s="1" t="n">
        <f aca="false">COUNTIF(I:I, $I8546)</f>
        <v>1</v>
      </c>
      <c r="K8546" s="1" t="str">
        <f aca="false">IF(ISNA(VLOOKUP(Table4[product_id], tblProducts[], tblProducts[product_name],FALSE() )), "Invalid", "Valid")</f>
        <v>Valid</v>
      </c>
      <c r="L8546" s="5" t="str">
        <f aca="false">IF(ISNA(VLOOKUP(Table4[[#This Row],[warehouse_id]], tblwhouse[], tblwhouse[warehouse_name],FALSE() )), "Invalid", "Valid")</f>
        <v>Valid</v>
      </c>
    </row>
    <row r="8547" customFormat="false" ht="15" hidden="false" customHeight="true" outlineLevel="0" collapsed="false">
      <c r="A8547" s="1" t="n">
        <v>8546</v>
      </c>
      <c r="B8547" s="1" t="n">
        <v>4</v>
      </c>
      <c r="C8547" s="1" t="n">
        <v>2439</v>
      </c>
      <c r="D8547" s="1" t="s">
        <v>15594</v>
      </c>
      <c r="E8547" s="1" t="n">
        <v>427</v>
      </c>
      <c r="F8547" s="1" t="n">
        <v>41</v>
      </c>
      <c r="G8547" s="1" t="n">
        <v>1015.2</v>
      </c>
      <c r="H8547" s="4" t="n">
        <v>46088.6009389815</v>
      </c>
      <c r="I85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8546BT52188642439427411015.246088.6009389815</v>
      </c>
      <c r="J8547" s="1" t="n">
        <f aca="false">COUNTIF(I:I, $I8547)</f>
        <v>1</v>
      </c>
      <c r="K8547" s="1" t="str">
        <f aca="false">IF(ISNA(VLOOKUP(Table4[product_id], tblProducts[], tblProducts[product_name],FALSE() )), "Invalid", "Valid")</f>
        <v>Valid</v>
      </c>
      <c r="L8547" s="5" t="str">
        <f aca="false">IF(ISNA(VLOOKUP(Table4[[#This Row],[warehouse_id]], tblwhouse[], tblwhouse[warehouse_name],FALSE() )), "Invalid", "Valid")</f>
        <v>Valid</v>
      </c>
    </row>
    <row r="8548" customFormat="false" ht="15" hidden="false" customHeight="true" outlineLevel="0" collapsed="false">
      <c r="A8548" s="1" t="n">
        <v>8547</v>
      </c>
      <c r="B8548" s="1" t="n">
        <v>4</v>
      </c>
      <c r="C8548" s="1" t="n">
        <v>2623</v>
      </c>
      <c r="D8548" s="1" t="s">
        <v>15595</v>
      </c>
      <c r="E8548" s="1" t="n">
        <v>363</v>
      </c>
      <c r="F8548" s="1" t="n">
        <v>37</v>
      </c>
      <c r="G8548" s="1" t="n">
        <v>1265.22</v>
      </c>
      <c r="H8548" s="4" t="n">
        <v>46118.6009389815</v>
      </c>
      <c r="I85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8547BT90413042623363371265.2246118.6009389815</v>
      </c>
      <c r="J8548" s="1" t="n">
        <f aca="false">COUNTIF(I:I, $I8548)</f>
        <v>1</v>
      </c>
      <c r="K8548" s="1" t="str">
        <f aca="false">IF(ISNA(VLOOKUP(Table4[product_id], tblProducts[], tblProducts[product_name],FALSE() )), "Invalid", "Valid")</f>
        <v>Valid</v>
      </c>
      <c r="L8548" s="5" t="str">
        <f aca="false">IF(ISNA(VLOOKUP(Table4[[#This Row],[warehouse_id]], tblwhouse[], tblwhouse[warehouse_name],FALSE() )), "Invalid", "Valid")</f>
        <v>Valid</v>
      </c>
    </row>
    <row r="8549" customFormat="false" ht="15" hidden="false" customHeight="true" outlineLevel="0" collapsed="false">
      <c r="A8549" s="1" t="n">
        <v>8548</v>
      </c>
      <c r="B8549" s="1" t="n">
        <v>3</v>
      </c>
      <c r="C8549" s="1" t="n">
        <v>1507</v>
      </c>
      <c r="D8549" s="1" t="s">
        <v>15596</v>
      </c>
      <c r="E8549" s="1" t="n">
        <v>251</v>
      </c>
      <c r="F8549" s="1" t="n">
        <v>68</v>
      </c>
      <c r="G8549" s="1" t="n">
        <v>1328.33</v>
      </c>
      <c r="H8549" s="4" t="n">
        <v>46040.6009389815</v>
      </c>
      <c r="I85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8548BT61549631507251681328.3346040.6009389815</v>
      </c>
      <c r="J8549" s="1" t="n">
        <f aca="false">COUNTIF(I:I, $I8549)</f>
        <v>1</v>
      </c>
      <c r="K8549" s="1" t="str">
        <f aca="false">IF(ISNA(VLOOKUP(Table4[product_id], tblProducts[], tblProducts[product_name],FALSE() )), "Invalid", "Valid")</f>
        <v>Valid</v>
      </c>
      <c r="L8549" s="5" t="str">
        <f aca="false">IF(ISNA(VLOOKUP(Table4[[#This Row],[warehouse_id]], tblwhouse[], tblwhouse[warehouse_name],FALSE() )), "Invalid", "Valid")</f>
        <v>Valid</v>
      </c>
    </row>
    <row r="8550" customFormat="false" ht="15" hidden="false" customHeight="true" outlineLevel="0" collapsed="false">
      <c r="A8550" s="1" t="n">
        <v>8549</v>
      </c>
      <c r="B8550" s="1" t="n">
        <v>2</v>
      </c>
      <c r="C8550" s="1" t="n">
        <v>85</v>
      </c>
      <c r="D8550" s="1" t="s">
        <v>15597</v>
      </c>
      <c r="E8550" s="1" t="n">
        <v>384</v>
      </c>
      <c r="F8550" s="1" t="n">
        <v>69</v>
      </c>
      <c r="G8550" s="1" t="n">
        <v>1049.61</v>
      </c>
      <c r="H8550" s="4" t="n">
        <v>46141.6009389815</v>
      </c>
      <c r="I85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8549BT172391285384691049.6146141.6009389815</v>
      </c>
      <c r="J8550" s="1" t="n">
        <f aca="false">COUNTIF(I:I, $I8550)</f>
        <v>1</v>
      </c>
      <c r="K8550" s="1" t="str">
        <f aca="false">IF(ISNA(VLOOKUP(Table4[product_id], tblProducts[], tblProducts[product_name],FALSE() )), "Invalid", "Valid")</f>
        <v>Valid</v>
      </c>
      <c r="L8550" s="5" t="str">
        <f aca="false">IF(ISNA(VLOOKUP(Table4[[#This Row],[warehouse_id]], tblwhouse[], tblwhouse[warehouse_name],FALSE() )), "Invalid", "Valid")</f>
        <v>Valid</v>
      </c>
    </row>
    <row r="8551" customFormat="false" ht="15" hidden="false" customHeight="true" outlineLevel="0" collapsed="false">
      <c r="A8551" s="1" t="n">
        <v>8550</v>
      </c>
      <c r="B8551" s="1" t="n">
        <v>3</v>
      </c>
      <c r="C8551" s="1" t="n">
        <v>424</v>
      </c>
      <c r="D8551" s="1" t="s">
        <v>15598</v>
      </c>
      <c r="E8551" s="1" t="n">
        <v>486</v>
      </c>
      <c r="F8551" s="1" t="n">
        <v>22</v>
      </c>
      <c r="G8551" s="1" t="n">
        <v>1272.03</v>
      </c>
      <c r="H8551" s="4" t="n">
        <v>46022.6009389815</v>
      </c>
      <c r="I85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8550BT8921103424486221272.0346022.6009389815</v>
      </c>
      <c r="J8551" s="1" t="n">
        <f aca="false">COUNTIF(I:I, $I8551)</f>
        <v>1</v>
      </c>
      <c r="K8551" s="1" t="str">
        <f aca="false">IF(ISNA(VLOOKUP(Table4[product_id], tblProducts[], tblProducts[product_name],FALSE() )), "Invalid", "Valid")</f>
        <v>Valid</v>
      </c>
      <c r="L8551" s="5" t="str">
        <f aca="false">IF(ISNA(VLOOKUP(Table4[[#This Row],[warehouse_id]], tblwhouse[], tblwhouse[warehouse_name],FALSE() )), "Invalid", "Valid")</f>
        <v>Valid</v>
      </c>
    </row>
    <row r="8552" customFormat="false" ht="15" hidden="false" customHeight="true" outlineLevel="0" collapsed="false">
      <c r="A8552" s="1" t="n">
        <v>8551</v>
      </c>
      <c r="B8552" s="1" t="n">
        <v>2</v>
      </c>
      <c r="C8552" s="1" t="n">
        <v>2506</v>
      </c>
      <c r="D8552" s="1" t="s">
        <v>15599</v>
      </c>
      <c r="E8552" s="1" t="n">
        <v>267</v>
      </c>
      <c r="F8552" s="1" t="n">
        <v>55</v>
      </c>
      <c r="G8552" s="1" t="n">
        <v>99.41</v>
      </c>
      <c r="H8552" s="4" t="n">
        <v>46073.6009389815</v>
      </c>
      <c r="I85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8551BT317439225062675599.4146073.6009389815</v>
      </c>
      <c r="J8552" s="1" t="n">
        <f aca="false">COUNTIF(I:I, $I8552)</f>
        <v>1</v>
      </c>
      <c r="K8552" s="1" t="str">
        <f aca="false">IF(ISNA(VLOOKUP(Table4[product_id], tblProducts[], tblProducts[product_name],FALSE() )), "Invalid", "Valid")</f>
        <v>Valid</v>
      </c>
      <c r="L8552" s="5" t="str">
        <f aca="false">IF(ISNA(VLOOKUP(Table4[[#This Row],[warehouse_id]], tblwhouse[], tblwhouse[warehouse_name],FALSE() )), "Invalid", "Valid")</f>
        <v>Valid</v>
      </c>
    </row>
    <row r="8553" customFormat="false" ht="15" hidden="false" customHeight="true" outlineLevel="0" collapsed="false">
      <c r="A8553" s="1" t="n">
        <v>8552</v>
      </c>
      <c r="B8553" s="1" t="n">
        <v>1</v>
      </c>
      <c r="C8553" s="1" t="n">
        <v>2602</v>
      </c>
      <c r="D8553" s="1" t="s">
        <v>15600</v>
      </c>
      <c r="E8553" s="1" t="n">
        <v>374</v>
      </c>
      <c r="F8553" s="1" t="n">
        <v>68</v>
      </c>
      <c r="G8553" s="1" t="n">
        <v>359.95</v>
      </c>
      <c r="H8553" s="4" t="n">
        <v>46087.6009389815</v>
      </c>
      <c r="I85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8552BT4800681260237468359.9546087.6009389815</v>
      </c>
      <c r="J8553" s="1" t="n">
        <f aca="false">COUNTIF(I:I, $I8553)</f>
        <v>1</v>
      </c>
      <c r="K8553" s="1" t="str">
        <f aca="false">IF(ISNA(VLOOKUP(Table4[product_id], tblProducts[], tblProducts[product_name],FALSE() )), "Invalid", "Valid")</f>
        <v>Valid</v>
      </c>
      <c r="L8553" s="5" t="str">
        <f aca="false">IF(ISNA(VLOOKUP(Table4[[#This Row],[warehouse_id]], tblwhouse[], tblwhouse[warehouse_name],FALSE() )), "Invalid", "Valid")</f>
        <v>Valid</v>
      </c>
    </row>
    <row r="8554" customFormat="false" ht="15" hidden="false" customHeight="true" outlineLevel="0" collapsed="false">
      <c r="A8554" s="1" t="n">
        <v>8553</v>
      </c>
      <c r="B8554" s="1" t="n">
        <v>1</v>
      </c>
      <c r="C8554" s="1" t="n">
        <v>925</v>
      </c>
      <c r="D8554" s="1" t="s">
        <v>15601</v>
      </c>
      <c r="E8554" s="1" t="n">
        <v>301</v>
      </c>
      <c r="F8554" s="1" t="n">
        <v>73</v>
      </c>
      <c r="G8554" s="1" t="n">
        <v>1156</v>
      </c>
      <c r="H8554" s="4" t="n">
        <v>46081.6009389815</v>
      </c>
      <c r="I85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8553BT568005192530173115646081.6009389815</v>
      </c>
      <c r="J8554" s="1" t="n">
        <f aca="false">COUNTIF(I:I, $I8554)</f>
        <v>1</v>
      </c>
      <c r="K8554" s="1" t="str">
        <f aca="false">IF(ISNA(VLOOKUP(Table4[product_id], tblProducts[], tblProducts[product_name],FALSE() )), "Invalid", "Valid")</f>
        <v>Valid</v>
      </c>
      <c r="L8554" s="5" t="str">
        <f aca="false">IF(ISNA(VLOOKUP(Table4[[#This Row],[warehouse_id]], tblwhouse[], tblwhouse[warehouse_name],FALSE() )), "Invalid", "Valid")</f>
        <v>Valid</v>
      </c>
    </row>
    <row r="8555" customFormat="false" ht="15" hidden="false" customHeight="true" outlineLevel="0" collapsed="false">
      <c r="A8555" s="1" t="n">
        <v>8554</v>
      </c>
      <c r="B8555" s="1" t="n">
        <v>1</v>
      </c>
      <c r="C8555" s="1" t="n">
        <v>2465</v>
      </c>
      <c r="D8555" s="1" t="s">
        <v>15602</v>
      </c>
      <c r="E8555" s="1" t="n">
        <v>60</v>
      </c>
      <c r="F8555" s="1" t="n">
        <v>76</v>
      </c>
      <c r="G8555" s="1" t="n">
        <v>1210.57</v>
      </c>
      <c r="H8555" s="4" t="n">
        <v>45992.6009389815</v>
      </c>
      <c r="I85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8554BT5604921246560761210.5745992.6009389815</v>
      </c>
      <c r="J8555" s="1" t="n">
        <f aca="false">COUNTIF(I:I, $I8555)</f>
        <v>1</v>
      </c>
      <c r="K8555" s="1" t="str">
        <f aca="false">IF(ISNA(VLOOKUP(Table4[product_id], tblProducts[], tblProducts[product_name],FALSE() )), "Invalid", "Valid")</f>
        <v>Valid</v>
      </c>
      <c r="L8555" s="5" t="str">
        <f aca="false">IF(ISNA(VLOOKUP(Table4[[#This Row],[warehouse_id]], tblwhouse[], tblwhouse[warehouse_name],FALSE() )), "Invalid", "Valid")</f>
        <v>Valid</v>
      </c>
    </row>
    <row r="8556" customFormat="false" ht="15" hidden="false" customHeight="true" outlineLevel="0" collapsed="false">
      <c r="A8556" s="1" t="n">
        <v>8555</v>
      </c>
      <c r="B8556" s="1" t="n">
        <v>3</v>
      </c>
      <c r="C8556" s="1" t="n">
        <v>2202</v>
      </c>
      <c r="D8556" s="1" t="s">
        <v>15603</v>
      </c>
      <c r="E8556" s="1" t="n">
        <v>363</v>
      </c>
      <c r="F8556" s="1" t="n">
        <v>73</v>
      </c>
      <c r="G8556" s="1" t="n">
        <v>673.47</v>
      </c>
      <c r="H8556" s="4" t="n">
        <v>46014.6009389815</v>
      </c>
      <c r="I85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8555BT5852963220236373673.4746014.6009389815</v>
      </c>
      <c r="J8556" s="1" t="n">
        <f aca="false">COUNTIF(I:I, $I8556)</f>
        <v>1</v>
      </c>
      <c r="K8556" s="1" t="str">
        <f aca="false">IF(ISNA(VLOOKUP(Table4[product_id], tblProducts[], tblProducts[product_name],FALSE() )), "Invalid", "Valid")</f>
        <v>Valid</v>
      </c>
      <c r="L8556" s="5" t="str">
        <f aca="false">IF(ISNA(VLOOKUP(Table4[[#This Row],[warehouse_id]], tblwhouse[], tblwhouse[warehouse_name],FALSE() )), "Invalid", "Valid")</f>
        <v>Valid</v>
      </c>
    </row>
    <row r="8557" customFormat="false" ht="15" hidden="false" customHeight="true" outlineLevel="0" collapsed="false">
      <c r="A8557" s="1" t="n">
        <v>8556</v>
      </c>
      <c r="B8557" s="1" t="n">
        <v>4</v>
      </c>
      <c r="C8557" s="1" t="n">
        <v>1368</v>
      </c>
      <c r="D8557" s="1" t="s">
        <v>15604</v>
      </c>
      <c r="E8557" s="1" t="n">
        <v>24</v>
      </c>
      <c r="F8557" s="1" t="n">
        <v>36</v>
      </c>
      <c r="G8557" s="1" t="n">
        <v>62.84</v>
      </c>
      <c r="H8557" s="4" t="n">
        <v>45925.6009389815</v>
      </c>
      <c r="I85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8556BT58808941368243662.8445925.6009389815</v>
      </c>
      <c r="J8557" s="1" t="n">
        <f aca="false">COUNTIF(I:I, $I8557)</f>
        <v>1</v>
      </c>
      <c r="K8557" s="1" t="str">
        <f aca="false">IF(ISNA(VLOOKUP(Table4[product_id], tblProducts[], tblProducts[product_name],FALSE() )), "Invalid", "Valid")</f>
        <v>Valid</v>
      </c>
      <c r="L8557" s="5" t="str">
        <f aca="false">IF(ISNA(VLOOKUP(Table4[[#This Row],[warehouse_id]], tblwhouse[], tblwhouse[warehouse_name],FALSE() )), "Invalid", "Valid")</f>
        <v>Valid</v>
      </c>
    </row>
    <row r="8558" customFormat="false" ht="15" hidden="false" customHeight="true" outlineLevel="0" collapsed="false">
      <c r="A8558" s="1" t="n">
        <v>8557</v>
      </c>
      <c r="B8558" s="1" t="n">
        <v>2</v>
      </c>
      <c r="C8558" s="1" t="n">
        <v>2909</v>
      </c>
      <c r="D8558" s="1" t="s">
        <v>15605</v>
      </c>
      <c r="E8558" s="1" t="n">
        <v>100</v>
      </c>
      <c r="F8558" s="1" t="n">
        <v>76</v>
      </c>
      <c r="G8558" s="1" t="n">
        <v>463.31</v>
      </c>
      <c r="H8558" s="4" t="n">
        <v>46205.6009389815</v>
      </c>
      <c r="I85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8557BT6017532290910076463.3146205.6009389815</v>
      </c>
      <c r="J8558" s="1" t="n">
        <f aca="false">COUNTIF(I:I, $I8558)</f>
        <v>1</v>
      </c>
      <c r="K8558" s="1" t="str">
        <f aca="false">IF(ISNA(VLOOKUP(Table4[product_id], tblProducts[], tblProducts[product_name],FALSE() )), "Invalid", "Valid")</f>
        <v>Valid</v>
      </c>
      <c r="L8558" s="5" t="str">
        <f aca="false">IF(ISNA(VLOOKUP(Table4[[#This Row],[warehouse_id]], tblwhouse[], tblwhouse[warehouse_name],FALSE() )), "Invalid", "Valid")</f>
        <v>Valid</v>
      </c>
    </row>
    <row r="8559" customFormat="false" ht="15" hidden="false" customHeight="true" outlineLevel="0" collapsed="false">
      <c r="A8559" s="1" t="n">
        <v>8558</v>
      </c>
      <c r="B8559" s="1" t="n">
        <v>4</v>
      </c>
      <c r="C8559" s="1" t="n">
        <v>338</v>
      </c>
      <c r="D8559" s="1" t="s">
        <v>15606</v>
      </c>
      <c r="E8559" s="1" t="n">
        <v>202</v>
      </c>
      <c r="F8559" s="1" t="n">
        <v>23</v>
      </c>
      <c r="G8559" s="1" t="n">
        <v>1242.82</v>
      </c>
      <c r="H8559" s="4" t="n">
        <v>45892.6009389931</v>
      </c>
      <c r="I85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8558BT5472384338202231242.8245892.6009389931</v>
      </c>
      <c r="J8559" s="1" t="n">
        <f aca="false">COUNTIF(I:I, $I8559)</f>
        <v>1</v>
      </c>
      <c r="K8559" s="1" t="str">
        <f aca="false">IF(ISNA(VLOOKUP(Table4[product_id], tblProducts[], tblProducts[product_name],FALSE() )), "Invalid", "Valid")</f>
        <v>Valid</v>
      </c>
      <c r="L8559" s="5" t="str">
        <f aca="false">IF(ISNA(VLOOKUP(Table4[[#This Row],[warehouse_id]], tblwhouse[], tblwhouse[warehouse_name],FALSE() )), "Invalid", "Valid")</f>
        <v>Valid</v>
      </c>
    </row>
    <row r="8560" customFormat="false" ht="15" hidden="false" customHeight="true" outlineLevel="0" collapsed="false">
      <c r="A8560" s="1" t="n">
        <v>8559</v>
      </c>
      <c r="B8560" s="1" t="n">
        <v>1</v>
      </c>
      <c r="C8560" s="1" t="n">
        <v>2450</v>
      </c>
      <c r="D8560" s="1" t="s">
        <v>15607</v>
      </c>
      <c r="E8560" s="1" t="n">
        <v>275</v>
      </c>
      <c r="F8560" s="1" t="n">
        <v>61</v>
      </c>
      <c r="G8560" s="1" t="n">
        <v>96.04</v>
      </c>
      <c r="H8560" s="4" t="n">
        <v>46215.6009389931</v>
      </c>
      <c r="I85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8559BT933026124502756196.0446215.6009389931</v>
      </c>
      <c r="J8560" s="1" t="n">
        <f aca="false">COUNTIF(I:I, $I8560)</f>
        <v>1</v>
      </c>
      <c r="K8560" s="1" t="str">
        <f aca="false">IF(ISNA(VLOOKUP(Table4[product_id], tblProducts[], tblProducts[product_name],FALSE() )), "Invalid", "Valid")</f>
        <v>Valid</v>
      </c>
      <c r="L8560" s="5" t="str">
        <f aca="false">IF(ISNA(VLOOKUP(Table4[[#This Row],[warehouse_id]], tblwhouse[], tblwhouse[warehouse_name],FALSE() )), "Invalid", "Valid")</f>
        <v>Valid</v>
      </c>
    </row>
    <row r="8561" customFormat="false" ht="15" hidden="false" customHeight="true" outlineLevel="0" collapsed="false">
      <c r="A8561" s="1" t="n">
        <v>8560</v>
      </c>
      <c r="B8561" s="1" t="n">
        <v>4</v>
      </c>
      <c r="C8561" s="1" t="n">
        <v>118</v>
      </c>
      <c r="D8561" s="1" t="s">
        <v>15608</v>
      </c>
      <c r="E8561" s="1" t="n">
        <v>175</v>
      </c>
      <c r="F8561" s="1" t="n">
        <v>33</v>
      </c>
      <c r="G8561" s="1" t="n">
        <v>443.73</v>
      </c>
      <c r="H8561" s="4" t="n">
        <v>46042.6009389931</v>
      </c>
      <c r="I85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8560BT783363411817533443.7346042.6009389931</v>
      </c>
      <c r="J8561" s="1" t="n">
        <f aca="false">COUNTIF(I:I, $I8561)</f>
        <v>1</v>
      </c>
      <c r="K8561" s="1" t="str">
        <f aca="false">IF(ISNA(VLOOKUP(Table4[product_id], tblProducts[], tblProducts[product_name],FALSE() )), "Invalid", "Valid")</f>
        <v>Valid</v>
      </c>
      <c r="L8561" s="5" t="str">
        <f aca="false">IF(ISNA(VLOOKUP(Table4[[#This Row],[warehouse_id]], tblwhouse[], tblwhouse[warehouse_name],FALSE() )), "Invalid", "Valid")</f>
        <v>Valid</v>
      </c>
    </row>
    <row r="8562" customFormat="false" ht="15" hidden="false" customHeight="true" outlineLevel="0" collapsed="false">
      <c r="A8562" s="1" t="n">
        <v>8561</v>
      </c>
      <c r="B8562" s="1" t="n">
        <v>3</v>
      </c>
      <c r="C8562" s="1" t="n">
        <v>1022</v>
      </c>
      <c r="D8562" s="1" t="s">
        <v>15609</v>
      </c>
      <c r="E8562" s="1" t="n">
        <v>84</v>
      </c>
      <c r="F8562" s="1" t="n">
        <v>77</v>
      </c>
      <c r="G8562" s="1" t="n">
        <v>1065.78</v>
      </c>
      <c r="H8562" s="4" t="n">
        <v>45886.6009389931</v>
      </c>
      <c r="I85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8561BT3982733102284771065.7845886.6009389931</v>
      </c>
      <c r="J8562" s="1" t="n">
        <f aca="false">COUNTIF(I:I, $I8562)</f>
        <v>1</v>
      </c>
      <c r="K8562" s="1" t="str">
        <f aca="false">IF(ISNA(VLOOKUP(Table4[product_id], tblProducts[], tblProducts[product_name],FALSE() )), "Invalid", "Valid")</f>
        <v>Valid</v>
      </c>
      <c r="L8562" s="5" t="str">
        <f aca="false">IF(ISNA(VLOOKUP(Table4[[#This Row],[warehouse_id]], tblwhouse[], tblwhouse[warehouse_name],FALSE() )), "Invalid", "Valid")</f>
        <v>Valid</v>
      </c>
    </row>
    <row r="8563" customFormat="false" ht="15" hidden="false" customHeight="true" outlineLevel="0" collapsed="false">
      <c r="A8563" s="1" t="n">
        <v>8562</v>
      </c>
      <c r="B8563" s="1" t="n">
        <v>1</v>
      </c>
      <c r="C8563" s="1" t="n">
        <v>76</v>
      </c>
      <c r="D8563" s="1" t="s">
        <v>15610</v>
      </c>
      <c r="E8563" s="1" t="n">
        <v>248</v>
      </c>
      <c r="F8563" s="1" t="n">
        <v>24</v>
      </c>
      <c r="G8563" s="1" t="n">
        <v>580.24</v>
      </c>
      <c r="H8563" s="4" t="n">
        <v>45912.6009389931</v>
      </c>
      <c r="I85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8562BT37297017624824580.2445912.6009389931</v>
      </c>
      <c r="J8563" s="1" t="n">
        <f aca="false">COUNTIF(I:I, $I8563)</f>
        <v>1</v>
      </c>
      <c r="K8563" s="1" t="str">
        <f aca="false">IF(ISNA(VLOOKUP(Table4[product_id], tblProducts[], tblProducts[product_name],FALSE() )), "Invalid", "Valid")</f>
        <v>Valid</v>
      </c>
      <c r="L8563" s="5" t="str">
        <f aca="false">IF(ISNA(VLOOKUP(Table4[[#This Row],[warehouse_id]], tblwhouse[], tblwhouse[warehouse_name],FALSE() )), "Invalid", "Valid")</f>
        <v>Valid</v>
      </c>
    </row>
    <row r="8564" customFormat="false" ht="15" hidden="false" customHeight="true" outlineLevel="0" collapsed="false">
      <c r="A8564" s="1" t="n">
        <v>8563</v>
      </c>
      <c r="B8564" s="1" t="n">
        <v>4</v>
      </c>
      <c r="C8564" s="1" t="n">
        <v>2744</v>
      </c>
      <c r="D8564" s="1" t="s">
        <v>15611</v>
      </c>
      <c r="E8564" s="1" t="n">
        <v>451</v>
      </c>
      <c r="F8564" s="1" t="n">
        <v>25</v>
      </c>
      <c r="G8564" s="1" t="n">
        <v>857.73</v>
      </c>
      <c r="H8564" s="4" t="n">
        <v>46062.6009389931</v>
      </c>
      <c r="I85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8563BT1812854274445125857.7346062.6009389931</v>
      </c>
      <c r="J8564" s="1" t="n">
        <f aca="false">COUNTIF(I:I, $I8564)</f>
        <v>1</v>
      </c>
      <c r="K8564" s="1" t="str">
        <f aca="false">IF(ISNA(VLOOKUP(Table4[product_id], tblProducts[], tblProducts[product_name],FALSE() )), "Invalid", "Valid")</f>
        <v>Valid</v>
      </c>
      <c r="L8564" s="5" t="str">
        <f aca="false">IF(ISNA(VLOOKUP(Table4[[#This Row],[warehouse_id]], tblwhouse[], tblwhouse[warehouse_name],FALSE() )), "Invalid", "Valid")</f>
        <v>Valid</v>
      </c>
    </row>
    <row r="8565" customFormat="false" ht="15" hidden="false" customHeight="true" outlineLevel="0" collapsed="false">
      <c r="A8565" s="1" t="n">
        <v>8564</v>
      </c>
      <c r="B8565" s="1" t="n">
        <v>1</v>
      </c>
      <c r="C8565" s="1" t="n">
        <v>2995</v>
      </c>
      <c r="D8565" s="1" t="s">
        <v>15612</v>
      </c>
      <c r="E8565" s="1" t="n">
        <v>210</v>
      </c>
      <c r="F8565" s="1" t="n">
        <v>49</v>
      </c>
      <c r="G8565" s="1" t="n">
        <v>1438.72</v>
      </c>
      <c r="H8565" s="4" t="n">
        <v>46075.6009389931</v>
      </c>
      <c r="I85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8564BT56608612995210491438.7246075.6009389931</v>
      </c>
      <c r="J8565" s="1" t="n">
        <f aca="false">COUNTIF(I:I, $I8565)</f>
        <v>1</v>
      </c>
      <c r="K8565" s="1" t="str">
        <f aca="false">IF(ISNA(VLOOKUP(Table4[product_id], tblProducts[], tblProducts[product_name],FALSE() )), "Invalid", "Valid")</f>
        <v>Valid</v>
      </c>
      <c r="L8565" s="5" t="str">
        <f aca="false">IF(ISNA(VLOOKUP(Table4[[#This Row],[warehouse_id]], tblwhouse[], tblwhouse[warehouse_name],FALSE() )), "Invalid", "Valid")</f>
        <v>Valid</v>
      </c>
    </row>
    <row r="8566" customFormat="false" ht="15" hidden="false" customHeight="true" outlineLevel="0" collapsed="false">
      <c r="A8566" s="1" t="n">
        <v>8565</v>
      </c>
      <c r="B8566" s="1" t="n">
        <v>1</v>
      </c>
      <c r="C8566" s="1" t="n">
        <v>2777</v>
      </c>
      <c r="D8566" s="1" t="s">
        <v>15613</v>
      </c>
      <c r="E8566" s="1" t="n">
        <v>118</v>
      </c>
      <c r="F8566" s="1" t="n">
        <v>31</v>
      </c>
      <c r="G8566" s="1" t="n">
        <v>388.55</v>
      </c>
      <c r="H8566" s="4" t="n">
        <v>45953.6009389931</v>
      </c>
      <c r="I85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8565BT7311511277711831388.5545953.6009389931</v>
      </c>
      <c r="J8566" s="1" t="n">
        <f aca="false">COUNTIF(I:I, $I8566)</f>
        <v>1</v>
      </c>
      <c r="K8566" s="1" t="str">
        <f aca="false">IF(ISNA(VLOOKUP(Table4[product_id], tblProducts[], tblProducts[product_name],FALSE() )), "Invalid", "Valid")</f>
        <v>Valid</v>
      </c>
      <c r="L8566" s="5" t="str">
        <f aca="false">IF(ISNA(VLOOKUP(Table4[[#This Row],[warehouse_id]], tblwhouse[], tblwhouse[warehouse_name],FALSE() )), "Invalid", "Valid")</f>
        <v>Valid</v>
      </c>
    </row>
    <row r="8567" customFormat="false" ht="15" hidden="false" customHeight="true" outlineLevel="0" collapsed="false">
      <c r="A8567" s="1" t="n">
        <v>8566</v>
      </c>
      <c r="B8567" s="1" t="n">
        <v>1</v>
      </c>
      <c r="C8567" s="1" t="n">
        <v>2644</v>
      </c>
      <c r="D8567" s="1" t="s">
        <v>15614</v>
      </c>
      <c r="E8567" s="1" t="n">
        <v>63</v>
      </c>
      <c r="F8567" s="1" t="n">
        <v>34</v>
      </c>
      <c r="G8567" s="1" t="n">
        <v>400.19</v>
      </c>
      <c r="H8567" s="4" t="n">
        <v>46013.6009389931</v>
      </c>
      <c r="I85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8566BT469495126446334400.1946013.6009389931</v>
      </c>
      <c r="J8567" s="1" t="n">
        <f aca="false">COUNTIF(I:I, $I8567)</f>
        <v>1</v>
      </c>
      <c r="K8567" s="1" t="str">
        <f aca="false">IF(ISNA(VLOOKUP(Table4[product_id], tblProducts[], tblProducts[product_name],FALSE() )), "Invalid", "Valid")</f>
        <v>Valid</v>
      </c>
      <c r="L8567" s="5" t="str">
        <f aca="false">IF(ISNA(VLOOKUP(Table4[[#This Row],[warehouse_id]], tblwhouse[], tblwhouse[warehouse_name],FALSE() )), "Invalid", "Valid")</f>
        <v>Valid</v>
      </c>
    </row>
    <row r="8568" customFormat="false" ht="15" hidden="false" customHeight="true" outlineLevel="0" collapsed="false">
      <c r="A8568" s="1" t="n">
        <v>8567</v>
      </c>
      <c r="B8568" s="1" t="n">
        <v>2</v>
      </c>
      <c r="C8568" s="1" t="n">
        <v>682</v>
      </c>
      <c r="D8568" s="1" t="s">
        <v>15615</v>
      </c>
      <c r="E8568" s="1" t="n">
        <v>347</v>
      </c>
      <c r="F8568" s="1" t="n">
        <v>74</v>
      </c>
      <c r="G8568" s="1" t="n">
        <v>186.91</v>
      </c>
      <c r="H8568" s="4" t="n">
        <v>45876.6009389931</v>
      </c>
      <c r="I85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8567BT411789268234774186.9145876.6009389931</v>
      </c>
      <c r="J8568" s="1" t="n">
        <f aca="false">COUNTIF(I:I, $I8568)</f>
        <v>1</v>
      </c>
      <c r="K8568" s="1" t="str">
        <f aca="false">IF(ISNA(VLOOKUP(Table4[product_id], tblProducts[], tblProducts[product_name],FALSE() )), "Invalid", "Valid")</f>
        <v>Valid</v>
      </c>
      <c r="L8568" s="5" t="str">
        <f aca="false">IF(ISNA(VLOOKUP(Table4[[#This Row],[warehouse_id]], tblwhouse[], tblwhouse[warehouse_name],FALSE() )), "Invalid", "Valid")</f>
        <v>Valid</v>
      </c>
    </row>
    <row r="8569" customFormat="false" ht="15" hidden="false" customHeight="true" outlineLevel="0" collapsed="false">
      <c r="A8569" s="1" t="n">
        <v>8568</v>
      </c>
      <c r="B8569" s="1" t="n">
        <v>3</v>
      </c>
      <c r="C8569" s="1" t="n">
        <v>980</v>
      </c>
      <c r="D8569" s="1" t="s">
        <v>15616</v>
      </c>
      <c r="E8569" s="1" t="n">
        <v>59</v>
      </c>
      <c r="F8569" s="1" t="n">
        <v>33</v>
      </c>
      <c r="G8569" s="1" t="n">
        <v>1349.67</v>
      </c>
      <c r="H8569" s="4" t="n">
        <v>46215.6009389931</v>
      </c>
      <c r="I85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8568BT167363398059331349.6746215.6009389931</v>
      </c>
      <c r="J8569" s="1" t="n">
        <f aca="false">COUNTIF(I:I, $I8569)</f>
        <v>1</v>
      </c>
      <c r="K8569" s="1" t="str">
        <f aca="false">IF(ISNA(VLOOKUP(Table4[product_id], tblProducts[], tblProducts[product_name],FALSE() )), "Invalid", "Valid")</f>
        <v>Valid</v>
      </c>
      <c r="L8569" s="5" t="str">
        <f aca="false">IF(ISNA(VLOOKUP(Table4[[#This Row],[warehouse_id]], tblwhouse[], tblwhouse[warehouse_name],FALSE() )), "Invalid", "Valid")</f>
        <v>Valid</v>
      </c>
    </row>
    <row r="8570" customFormat="false" ht="15" hidden="false" customHeight="true" outlineLevel="0" collapsed="false">
      <c r="A8570" s="1" t="n">
        <v>8569</v>
      </c>
      <c r="B8570" s="1" t="n">
        <v>2</v>
      </c>
      <c r="C8570" s="1" t="n">
        <v>712</v>
      </c>
      <c r="D8570" s="1" t="s">
        <v>15617</v>
      </c>
      <c r="E8570" s="1" t="n">
        <v>451</v>
      </c>
      <c r="F8570" s="1" t="n">
        <v>72</v>
      </c>
      <c r="G8570" s="1" t="n">
        <v>265.89</v>
      </c>
      <c r="H8570" s="4" t="n">
        <v>46130.6009389931</v>
      </c>
      <c r="I85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8569BT764972271245172265.8946130.6009389931</v>
      </c>
      <c r="J8570" s="1" t="n">
        <f aca="false">COUNTIF(I:I, $I8570)</f>
        <v>1</v>
      </c>
      <c r="K8570" s="1" t="str">
        <f aca="false">IF(ISNA(VLOOKUP(Table4[product_id], tblProducts[], tblProducts[product_name],FALSE() )), "Invalid", "Valid")</f>
        <v>Valid</v>
      </c>
      <c r="L8570" s="5" t="str">
        <f aca="false">IF(ISNA(VLOOKUP(Table4[[#This Row],[warehouse_id]], tblwhouse[], tblwhouse[warehouse_name],FALSE() )), "Invalid", "Valid")</f>
        <v>Valid</v>
      </c>
    </row>
    <row r="8571" customFormat="false" ht="15" hidden="false" customHeight="true" outlineLevel="0" collapsed="false">
      <c r="A8571" s="1" t="n">
        <v>8570</v>
      </c>
      <c r="B8571" s="1" t="n">
        <v>3</v>
      </c>
      <c r="C8571" s="1" t="n">
        <v>1261</v>
      </c>
      <c r="D8571" s="1" t="s">
        <v>15618</v>
      </c>
      <c r="E8571" s="1" t="n">
        <v>338</v>
      </c>
      <c r="F8571" s="1" t="n">
        <v>61</v>
      </c>
      <c r="G8571" s="1" t="n">
        <v>555.57</v>
      </c>
      <c r="H8571" s="4" t="n">
        <v>46192.6009389931</v>
      </c>
      <c r="I85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8570BT3083273126133861555.5746192.6009389931</v>
      </c>
      <c r="J8571" s="1" t="n">
        <f aca="false">COUNTIF(I:I, $I8571)</f>
        <v>1</v>
      </c>
      <c r="K8571" s="1" t="str">
        <f aca="false">IF(ISNA(VLOOKUP(Table4[product_id], tblProducts[], tblProducts[product_name],FALSE() )), "Invalid", "Valid")</f>
        <v>Valid</v>
      </c>
      <c r="L8571" s="5" t="str">
        <f aca="false">IF(ISNA(VLOOKUP(Table4[[#This Row],[warehouse_id]], tblwhouse[], tblwhouse[warehouse_name],FALSE() )), "Invalid", "Valid")</f>
        <v>Valid</v>
      </c>
    </row>
    <row r="8572" customFormat="false" ht="15" hidden="false" customHeight="true" outlineLevel="0" collapsed="false">
      <c r="A8572" s="1" t="n">
        <v>8571</v>
      </c>
      <c r="B8572" s="1" t="n">
        <v>2</v>
      </c>
      <c r="C8572" s="1" t="n">
        <v>2809</v>
      </c>
      <c r="D8572" s="1" t="s">
        <v>15619</v>
      </c>
      <c r="E8572" s="1" t="n">
        <v>464</v>
      </c>
      <c r="F8572" s="1" t="n">
        <v>54</v>
      </c>
      <c r="G8572" s="1" t="n">
        <v>596.16</v>
      </c>
      <c r="H8572" s="4" t="n">
        <v>45953.6009389931</v>
      </c>
      <c r="I85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8571BT2044212280946454596.1645953.6009389931</v>
      </c>
      <c r="J8572" s="1" t="n">
        <f aca="false">COUNTIF(I:I, $I8572)</f>
        <v>1</v>
      </c>
      <c r="K8572" s="1" t="str">
        <f aca="false">IF(ISNA(VLOOKUP(Table4[product_id], tblProducts[], tblProducts[product_name],FALSE() )), "Invalid", "Valid")</f>
        <v>Valid</v>
      </c>
      <c r="L8572" s="5" t="str">
        <f aca="false">IF(ISNA(VLOOKUP(Table4[[#This Row],[warehouse_id]], tblwhouse[], tblwhouse[warehouse_name],FALSE() )), "Invalid", "Valid")</f>
        <v>Valid</v>
      </c>
    </row>
    <row r="8573" customFormat="false" ht="15" hidden="false" customHeight="true" outlineLevel="0" collapsed="false">
      <c r="A8573" s="1" t="n">
        <v>8572</v>
      </c>
      <c r="B8573" s="1" t="n">
        <v>3</v>
      </c>
      <c r="C8573" s="1" t="n">
        <v>2567</v>
      </c>
      <c r="D8573" s="1" t="s">
        <v>15620</v>
      </c>
      <c r="E8573" s="1" t="n">
        <v>237</v>
      </c>
      <c r="F8573" s="1" t="n">
        <v>55</v>
      </c>
      <c r="G8573" s="1" t="n">
        <v>547.56</v>
      </c>
      <c r="H8573" s="4" t="n">
        <v>45974.6009389931</v>
      </c>
      <c r="I85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8572BT6740893256723755547.5645974.6009389931</v>
      </c>
      <c r="J8573" s="1" t="n">
        <f aca="false">COUNTIF(I:I, $I8573)</f>
        <v>1</v>
      </c>
      <c r="K8573" s="1" t="str">
        <f aca="false">IF(ISNA(VLOOKUP(Table4[product_id], tblProducts[], tblProducts[product_name],FALSE() )), "Invalid", "Valid")</f>
        <v>Valid</v>
      </c>
      <c r="L8573" s="5" t="str">
        <f aca="false">IF(ISNA(VLOOKUP(Table4[[#This Row],[warehouse_id]], tblwhouse[], tblwhouse[warehouse_name],FALSE() )), "Invalid", "Valid")</f>
        <v>Valid</v>
      </c>
    </row>
    <row r="8574" customFormat="false" ht="15" hidden="false" customHeight="true" outlineLevel="0" collapsed="false">
      <c r="A8574" s="1" t="n">
        <v>8573</v>
      </c>
      <c r="B8574" s="1" t="n">
        <v>2</v>
      </c>
      <c r="C8574" s="1" t="n">
        <v>2517</v>
      </c>
      <c r="D8574" s="1" t="s">
        <v>15621</v>
      </c>
      <c r="E8574" s="1" t="n">
        <v>217</v>
      </c>
      <c r="F8574" s="1" t="n">
        <v>55</v>
      </c>
      <c r="G8574" s="1" t="n">
        <v>1267.8</v>
      </c>
      <c r="H8574" s="4" t="n">
        <v>46062.6009389931</v>
      </c>
      <c r="I85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8573BT96214822517217551267.846062.6009389931</v>
      </c>
      <c r="J8574" s="1" t="n">
        <f aca="false">COUNTIF(I:I, $I8574)</f>
        <v>1</v>
      </c>
      <c r="K8574" s="1" t="str">
        <f aca="false">IF(ISNA(VLOOKUP(Table4[product_id], tblProducts[], tblProducts[product_name],FALSE() )), "Invalid", "Valid")</f>
        <v>Valid</v>
      </c>
      <c r="L8574" s="5" t="str">
        <f aca="false">IF(ISNA(VLOOKUP(Table4[[#This Row],[warehouse_id]], tblwhouse[], tblwhouse[warehouse_name],FALSE() )), "Invalid", "Valid")</f>
        <v>Valid</v>
      </c>
    </row>
    <row r="8575" customFormat="false" ht="15" hidden="false" customHeight="true" outlineLevel="0" collapsed="false">
      <c r="A8575" s="1" t="n">
        <v>8574</v>
      </c>
      <c r="B8575" s="1" t="n">
        <v>4</v>
      </c>
      <c r="C8575" s="1" t="n">
        <v>2621</v>
      </c>
      <c r="D8575" s="1" t="s">
        <v>15622</v>
      </c>
      <c r="E8575" s="1" t="n">
        <v>32</v>
      </c>
      <c r="F8575" s="1" t="n">
        <v>37</v>
      </c>
      <c r="G8575" s="1" t="n">
        <v>930.91</v>
      </c>
      <c r="H8575" s="4" t="n">
        <v>46054.6009389931</v>
      </c>
      <c r="I85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8574BT994899426213237930.9146054.6009389931</v>
      </c>
      <c r="J8575" s="1" t="n">
        <f aca="false">COUNTIF(I:I, $I8575)</f>
        <v>1</v>
      </c>
      <c r="K8575" s="1" t="str">
        <f aca="false">IF(ISNA(VLOOKUP(Table4[product_id], tblProducts[], tblProducts[product_name],FALSE() )), "Invalid", "Valid")</f>
        <v>Valid</v>
      </c>
      <c r="L8575" s="5" t="str">
        <f aca="false">IF(ISNA(VLOOKUP(Table4[[#This Row],[warehouse_id]], tblwhouse[], tblwhouse[warehouse_name],FALSE() )), "Invalid", "Valid")</f>
        <v>Valid</v>
      </c>
    </row>
    <row r="8576" customFormat="false" ht="15" hidden="false" customHeight="true" outlineLevel="0" collapsed="false">
      <c r="A8576" s="1" t="n">
        <v>8575</v>
      </c>
      <c r="B8576" s="1" t="n">
        <v>2</v>
      </c>
      <c r="C8576" s="1" t="n">
        <v>1415</v>
      </c>
      <c r="D8576" s="1" t="s">
        <v>15623</v>
      </c>
      <c r="E8576" s="1" t="n">
        <v>328</v>
      </c>
      <c r="F8576" s="1" t="n">
        <v>28</v>
      </c>
      <c r="G8576" s="1" t="n">
        <v>793.25</v>
      </c>
      <c r="H8576" s="4" t="n">
        <v>46145.6009389931</v>
      </c>
      <c r="I85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8575BT3529042141532828793.2546145.6009389931</v>
      </c>
      <c r="J8576" s="1" t="n">
        <f aca="false">COUNTIF(I:I, $I8576)</f>
        <v>1</v>
      </c>
      <c r="K8576" s="1" t="str">
        <f aca="false">IF(ISNA(VLOOKUP(Table4[product_id], tblProducts[], tblProducts[product_name],FALSE() )), "Invalid", "Valid")</f>
        <v>Valid</v>
      </c>
      <c r="L8576" s="5" t="str">
        <f aca="false">IF(ISNA(VLOOKUP(Table4[[#This Row],[warehouse_id]], tblwhouse[], tblwhouse[warehouse_name],FALSE() )), "Invalid", "Valid")</f>
        <v>Valid</v>
      </c>
    </row>
    <row r="8577" customFormat="false" ht="15" hidden="false" customHeight="true" outlineLevel="0" collapsed="false">
      <c r="A8577" s="1" t="n">
        <v>8576</v>
      </c>
      <c r="B8577" s="1" t="n">
        <v>3</v>
      </c>
      <c r="C8577" s="1" t="n">
        <v>721</v>
      </c>
      <c r="D8577" s="1" t="s">
        <v>15624</v>
      </c>
      <c r="E8577" s="1" t="n">
        <v>61</v>
      </c>
      <c r="F8577" s="1" t="n">
        <v>47</v>
      </c>
      <c r="G8577" s="1" t="n">
        <v>382.7</v>
      </c>
      <c r="H8577" s="4" t="n">
        <v>45989.6009389931</v>
      </c>
      <c r="I85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8576BT93509837216147382.745989.6009389931</v>
      </c>
      <c r="J8577" s="1" t="n">
        <f aca="false">COUNTIF(I:I, $I8577)</f>
        <v>1</v>
      </c>
      <c r="K8577" s="1" t="str">
        <f aca="false">IF(ISNA(VLOOKUP(Table4[product_id], tblProducts[], tblProducts[product_name],FALSE() )), "Invalid", "Valid")</f>
        <v>Valid</v>
      </c>
      <c r="L8577" s="5" t="str">
        <f aca="false">IF(ISNA(VLOOKUP(Table4[[#This Row],[warehouse_id]], tblwhouse[], tblwhouse[warehouse_name],FALSE() )), "Invalid", "Valid")</f>
        <v>Valid</v>
      </c>
    </row>
    <row r="8578" customFormat="false" ht="15" hidden="false" customHeight="true" outlineLevel="0" collapsed="false">
      <c r="A8578" s="1" t="n">
        <v>8577</v>
      </c>
      <c r="B8578" s="1" t="n">
        <v>2</v>
      </c>
      <c r="C8578" s="1" t="n">
        <v>2970</v>
      </c>
      <c r="D8578" s="1" t="s">
        <v>15625</v>
      </c>
      <c r="E8578" s="1" t="n">
        <v>360</v>
      </c>
      <c r="F8578" s="1" t="n">
        <v>25</v>
      </c>
      <c r="G8578" s="1" t="n">
        <v>1400.65</v>
      </c>
      <c r="H8578" s="4" t="n">
        <v>46167.6009389931</v>
      </c>
      <c r="I85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8577BT18221222970360251400.6546167.6009389931</v>
      </c>
      <c r="J8578" s="1" t="n">
        <f aca="false">COUNTIF(I:I, $I8578)</f>
        <v>1</v>
      </c>
      <c r="K8578" s="1" t="str">
        <f aca="false">IF(ISNA(VLOOKUP(Table4[product_id], tblProducts[], tblProducts[product_name],FALSE() )), "Invalid", "Valid")</f>
        <v>Valid</v>
      </c>
      <c r="L8578" s="5" t="str">
        <f aca="false">IF(ISNA(VLOOKUP(Table4[[#This Row],[warehouse_id]], tblwhouse[], tblwhouse[warehouse_name],FALSE() )), "Invalid", "Valid")</f>
        <v>Valid</v>
      </c>
    </row>
    <row r="8579" customFormat="false" ht="15" hidden="false" customHeight="true" outlineLevel="0" collapsed="false">
      <c r="A8579" s="1" t="n">
        <v>8578</v>
      </c>
      <c r="B8579" s="1" t="n">
        <v>3</v>
      </c>
      <c r="C8579" s="1" t="n">
        <v>1561</v>
      </c>
      <c r="D8579" s="1" t="s">
        <v>15626</v>
      </c>
      <c r="E8579" s="1" t="n">
        <v>344</v>
      </c>
      <c r="F8579" s="1" t="n">
        <v>22</v>
      </c>
      <c r="G8579" s="1" t="n">
        <v>1246.99</v>
      </c>
      <c r="H8579" s="4" t="n">
        <v>46047.6009389931</v>
      </c>
      <c r="I85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8578BT52329531561344221246.9946047.6009389931</v>
      </c>
      <c r="J8579" s="1" t="n">
        <f aca="false">COUNTIF(I:I, $I8579)</f>
        <v>1</v>
      </c>
      <c r="K8579" s="1" t="str">
        <f aca="false">IF(ISNA(VLOOKUP(Table4[product_id], tblProducts[], tblProducts[product_name],FALSE() )), "Invalid", "Valid")</f>
        <v>Valid</v>
      </c>
      <c r="L8579" s="5" t="str">
        <f aca="false">IF(ISNA(VLOOKUP(Table4[[#This Row],[warehouse_id]], tblwhouse[], tblwhouse[warehouse_name],FALSE() )), "Invalid", "Valid")</f>
        <v>Valid</v>
      </c>
    </row>
    <row r="8580" customFormat="false" ht="15" hidden="false" customHeight="true" outlineLevel="0" collapsed="false">
      <c r="A8580" s="1" t="n">
        <v>8579</v>
      </c>
      <c r="B8580" s="1" t="n">
        <v>3</v>
      </c>
      <c r="C8580" s="1" t="n">
        <v>386</v>
      </c>
      <c r="D8580" s="1" t="s">
        <v>15627</v>
      </c>
      <c r="E8580" s="1" t="n">
        <v>433</v>
      </c>
      <c r="F8580" s="1" t="n">
        <v>69</v>
      </c>
      <c r="G8580" s="1" t="n">
        <v>379.5</v>
      </c>
      <c r="H8580" s="4" t="n">
        <v>45874.6009389931</v>
      </c>
      <c r="I85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8579BT738237338643369379.545874.6009389931</v>
      </c>
      <c r="J8580" s="1" t="n">
        <f aca="false">COUNTIF(I:I, $I8580)</f>
        <v>1</v>
      </c>
      <c r="K8580" s="1" t="str">
        <f aca="false">IF(ISNA(VLOOKUP(Table4[product_id], tblProducts[], tblProducts[product_name],FALSE() )), "Invalid", "Valid")</f>
        <v>Valid</v>
      </c>
      <c r="L8580" s="5" t="str">
        <f aca="false">IF(ISNA(VLOOKUP(Table4[[#This Row],[warehouse_id]], tblwhouse[], tblwhouse[warehouse_name],FALSE() )), "Invalid", "Valid")</f>
        <v>Valid</v>
      </c>
    </row>
    <row r="8581" customFormat="false" ht="15" hidden="false" customHeight="true" outlineLevel="0" collapsed="false">
      <c r="A8581" s="1" t="n">
        <v>8580</v>
      </c>
      <c r="B8581" s="1" t="n">
        <v>3</v>
      </c>
      <c r="C8581" s="1" t="n">
        <v>2293</v>
      </c>
      <c r="D8581" s="1" t="s">
        <v>15628</v>
      </c>
      <c r="E8581" s="1" t="n">
        <v>2</v>
      </c>
      <c r="F8581" s="1" t="n">
        <v>44</v>
      </c>
      <c r="G8581" s="1" t="n">
        <v>127.15</v>
      </c>
      <c r="H8581" s="4" t="n">
        <v>45941.6009389931</v>
      </c>
      <c r="I85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8580BT90699032293244127.1545941.6009389931</v>
      </c>
      <c r="J8581" s="1" t="n">
        <f aca="false">COUNTIF(I:I, $I8581)</f>
        <v>1</v>
      </c>
      <c r="K8581" s="1" t="str">
        <f aca="false">IF(ISNA(VLOOKUP(Table4[product_id], tblProducts[], tblProducts[product_name],FALSE() )), "Invalid", "Valid")</f>
        <v>Valid</v>
      </c>
      <c r="L8581" s="5" t="str">
        <f aca="false">IF(ISNA(VLOOKUP(Table4[[#This Row],[warehouse_id]], tblwhouse[], tblwhouse[warehouse_name],FALSE() )), "Invalid", "Valid")</f>
        <v>Valid</v>
      </c>
    </row>
    <row r="8582" customFormat="false" ht="15" hidden="false" customHeight="true" outlineLevel="0" collapsed="false">
      <c r="A8582" s="1" t="n">
        <v>8581</v>
      </c>
      <c r="B8582" s="1" t="n">
        <v>1</v>
      </c>
      <c r="C8582" s="1" t="n">
        <v>520</v>
      </c>
      <c r="D8582" s="1" t="s">
        <v>15629</v>
      </c>
      <c r="E8582" s="1" t="n">
        <v>407</v>
      </c>
      <c r="F8582" s="1" t="n">
        <v>48</v>
      </c>
      <c r="G8582" s="1" t="n">
        <v>1258.62</v>
      </c>
      <c r="H8582" s="4" t="n">
        <v>46170.6009389931</v>
      </c>
      <c r="I85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8581BT1568831520407481258.6246170.6009389931</v>
      </c>
      <c r="J8582" s="1" t="n">
        <f aca="false">COUNTIF(I:I, $I8582)</f>
        <v>1</v>
      </c>
      <c r="K8582" s="1" t="str">
        <f aca="false">IF(ISNA(VLOOKUP(Table4[product_id], tblProducts[], tblProducts[product_name],FALSE() )), "Invalid", "Valid")</f>
        <v>Valid</v>
      </c>
      <c r="L8582" s="5" t="str">
        <f aca="false">IF(ISNA(VLOOKUP(Table4[[#This Row],[warehouse_id]], tblwhouse[], tblwhouse[warehouse_name],FALSE() )), "Invalid", "Valid")</f>
        <v>Valid</v>
      </c>
    </row>
    <row r="8583" customFormat="false" ht="15" hidden="false" customHeight="true" outlineLevel="0" collapsed="false">
      <c r="A8583" s="1" t="n">
        <v>8582</v>
      </c>
      <c r="B8583" s="1" t="n">
        <v>4</v>
      </c>
      <c r="C8583" s="1" t="n">
        <v>708</v>
      </c>
      <c r="D8583" s="1" t="s">
        <v>15630</v>
      </c>
      <c r="E8583" s="1" t="n">
        <v>485</v>
      </c>
      <c r="F8583" s="1" t="n">
        <v>43</v>
      </c>
      <c r="G8583" s="1" t="n">
        <v>424.78</v>
      </c>
      <c r="H8583" s="4" t="n">
        <v>46144.6009389931</v>
      </c>
      <c r="I85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8582BT619252470848543424.7846144.6009389931</v>
      </c>
      <c r="J8583" s="1" t="n">
        <f aca="false">COUNTIF(I:I, $I8583)</f>
        <v>1</v>
      </c>
      <c r="K8583" s="1" t="str">
        <f aca="false">IF(ISNA(VLOOKUP(Table4[product_id], tblProducts[], tblProducts[product_name],FALSE() )), "Invalid", "Valid")</f>
        <v>Valid</v>
      </c>
      <c r="L8583" s="5" t="str">
        <f aca="false">IF(ISNA(VLOOKUP(Table4[[#This Row],[warehouse_id]], tblwhouse[], tblwhouse[warehouse_name],FALSE() )), "Invalid", "Valid")</f>
        <v>Valid</v>
      </c>
    </row>
    <row r="8584" customFormat="false" ht="15" hidden="false" customHeight="true" outlineLevel="0" collapsed="false">
      <c r="A8584" s="1" t="n">
        <v>8583</v>
      </c>
      <c r="B8584" s="1" t="n">
        <v>3</v>
      </c>
      <c r="C8584" s="1" t="n">
        <v>209</v>
      </c>
      <c r="D8584" s="1" t="s">
        <v>15631</v>
      </c>
      <c r="E8584" s="1" t="n">
        <v>216</v>
      </c>
      <c r="F8584" s="1" t="n">
        <v>70</v>
      </c>
      <c r="G8584" s="1" t="n">
        <v>867.57</v>
      </c>
      <c r="H8584" s="4" t="n">
        <v>45985.6009389931</v>
      </c>
      <c r="I85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8583BT633010320921670867.5745985.6009389931</v>
      </c>
      <c r="J8584" s="1" t="n">
        <f aca="false">COUNTIF(I:I, $I8584)</f>
        <v>1</v>
      </c>
      <c r="K8584" s="1" t="str">
        <f aca="false">IF(ISNA(VLOOKUP(Table4[product_id], tblProducts[], tblProducts[product_name],FALSE() )), "Invalid", "Valid")</f>
        <v>Valid</v>
      </c>
      <c r="L8584" s="5" t="str">
        <f aca="false">IF(ISNA(VLOOKUP(Table4[[#This Row],[warehouse_id]], tblwhouse[], tblwhouse[warehouse_name],FALSE() )), "Invalid", "Valid")</f>
        <v>Valid</v>
      </c>
    </row>
    <row r="8585" customFormat="false" ht="15" hidden="false" customHeight="true" outlineLevel="0" collapsed="false">
      <c r="A8585" s="1" t="n">
        <v>8584</v>
      </c>
      <c r="B8585" s="1" t="n">
        <v>1</v>
      </c>
      <c r="C8585" s="1" t="n">
        <v>347</v>
      </c>
      <c r="D8585" s="1" t="s">
        <v>15632</v>
      </c>
      <c r="E8585" s="1" t="n">
        <v>432</v>
      </c>
      <c r="F8585" s="1" t="n">
        <v>64</v>
      </c>
      <c r="G8585" s="1" t="n">
        <v>1196.74</v>
      </c>
      <c r="H8585" s="4" t="n">
        <v>45885.6009389931</v>
      </c>
      <c r="I85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8584BT4090271347432641196.7445885.6009389931</v>
      </c>
      <c r="J8585" s="1" t="n">
        <f aca="false">COUNTIF(I:I, $I8585)</f>
        <v>1</v>
      </c>
      <c r="K8585" s="1" t="str">
        <f aca="false">IF(ISNA(VLOOKUP(Table4[product_id], tblProducts[], tblProducts[product_name],FALSE() )), "Invalid", "Valid")</f>
        <v>Valid</v>
      </c>
      <c r="L8585" s="5" t="str">
        <f aca="false">IF(ISNA(VLOOKUP(Table4[[#This Row],[warehouse_id]], tblwhouse[], tblwhouse[warehouse_name],FALSE() )), "Invalid", "Valid")</f>
        <v>Valid</v>
      </c>
    </row>
    <row r="8586" customFormat="false" ht="15" hidden="false" customHeight="true" outlineLevel="0" collapsed="false">
      <c r="A8586" s="1" t="n">
        <v>8585</v>
      </c>
      <c r="B8586" s="1" t="n">
        <v>3</v>
      </c>
      <c r="C8586" s="1" t="n">
        <v>2991</v>
      </c>
      <c r="D8586" s="1" t="s">
        <v>15633</v>
      </c>
      <c r="E8586" s="1" t="n">
        <v>91</v>
      </c>
      <c r="F8586" s="1" t="n">
        <v>67</v>
      </c>
      <c r="G8586" s="1" t="n">
        <v>152.37</v>
      </c>
      <c r="H8586" s="4" t="n">
        <v>45955.6009389931</v>
      </c>
      <c r="I85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8585BT225282329919167152.3745955.6009389931</v>
      </c>
      <c r="J8586" s="1" t="n">
        <f aca="false">COUNTIF(I:I, $I8586)</f>
        <v>1</v>
      </c>
      <c r="K8586" s="1" t="str">
        <f aca="false">IF(ISNA(VLOOKUP(Table4[product_id], tblProducts[], tblProducts[product_name],FALSE() )), "Invalid", "Valid")</f>
        <v>Valid</v>
      </c>
      <c r="L8586" s="5" t="str">
        <f aca="false">IF(ISNA(VLOOKUP(Table4[[#This Row],[warehouse_id]], tblwhouse[], tblwhouse[warehouse_name],FALSE() )), "Invalid", "Valid")</f>
        <v>Valid</v>
      </c>
    </row>
    <row r="8587" customFormat="false" ht="15" hidden="false" customHeight="true" outlineLevel="0" collapsed="false">
      <c r="A8587" s="1" t="n">
        <v>8586</v>
      </c>
      <c r="B8587" s="1" t="n">
        <v>1</v>
      </c>
      <c r="C8587" s="1" t="n">
        <v>2163</v>
      </c>
      <c r="D8587" s="1" t="s">
        <v>15634</v>
      </c>
      <c r="E8587" s="1" t="n">
        <v>106</v>
      </c>
      <c r="F8587" s="1" t="n">
        <v>72</v>
      </c>
      <c r="G8587" s="1" t="n">
        <v>1377.03</v>
      </c>
      <c r="H8587" s="4" t="n">
        <v>46033.6009389931</v>
      </c>
      <c r="I85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8586BT39236912163106721377.0346033.6009389931</v>
      </c>
      <c r="J8587" s="1" t="n">
        <f aca="false">COUNTIF(I:I, $I8587)</f>
        <v>1</v>
      </c>
      <c r="K8587" s="1" t="str">
        <f aca="false">IF(ISNA(VLOOKUP(Table4[product_id], tblProducts[], tblProducts[product_name],FALSE() )), "Invalid", "Valid")</f>
        <v>Valid</v>
      </c>
      <c r="L8587" s="5" t="str">
        <f aca="false">IF(ISNA(VLOOKUP(Table4[[#This Row],[warehouse_id]], tblwhouse[], tblwhouse[warehouse_name],FALSE() )), "Invalid", "Valid")</f>
        <v>Valid</v>
      </c>
    </row>
    <row r="8588" customFormat="false" ht="15" hidden="false" customHeight="true" outlineLevel="0" collapsed="false">
      <c r="A8588" s="1" t="n">
        <v>8587</v>
      </c>
      <c r="B8588" s="1" t="n">
        <v>4</v>
      </c>
      <c r="C8588" s="1" t="n">
        <v>1928</v>
      </c>
      <c r="D8588" s="1" t="s">
        <v>15635</v>
      </c>
      <c r="E8588" s="1" t="n">
        <v>444</v>
      </c>
      <c r="F8588" s="1" t="n">
        <v>47</v>
      </c>
      <c r="G8588" s="1" t="n">
        <v>1070.96</v>
      </c>
      <c r="H8588" s="4" t="n">
        <v>46024.6009389931</v>
      </c>
      <c r="I85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8587BT87663241928444471070.9646024.6009389931</v>
      </c>
      <c r="J8588" s="1" t="n">
        <f aca="false">COUNTIF(I:I, $I8588)</f>
        <v>1</v>
      </c>
      <c r="K8588" s="1" t="str">
        <f aca="false">IF(ISNA(VLOOKUP(Table4[product_id], tblProducts[], tblProducts[product_name],FALSE() )), "Invalid", "Valid")</f>
        <v>Valid</v>
      </c>
      <c r="L8588" s="5" t="str">
        <f aca="false">IF(ISNA(VLOOKUP(Table4[[#This Row],[warehouse_id]], tblwhouse[], tblwhouse[warehouse_name],FALSE() )), "Invalid", "Valid")</f>
        <v>Valid</v>
      </c>
    </row>
    <row r="8589" customFormat="false" ht="15" hidden="false" customHeight="true" outlineLevel="0" collapsed="false">
      <c r="A8589" s="1" t="n">
        <v>8588</v>
      </c>
      <c r="B8589" s="1" t="n">
        <v>4</v>
      </c>
      <c r="C8589" s="1" t="n">
        <v>23</v>
      </c>
      <c r="D8589" s="1" t="s">
        <v>15636</v>
      </c>
      <c r="E8589" s="1" t="n">
        <v>213</v>
      </c>
      <c r="F8589" s="1" t="n">
        <v>30</v>
      </c>
      <c r="G8589" s="1" t="n">
        <v>482.93</v>
      </c>
      <c r="H8589" s="4" t="n">
        <v>45938.6009389931</v>
      </c>
      <c r="I85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8588BT26084242321330482.9345938.6009389931</v>
      </c>
      <c r="J8589" s="1" t="n">
        <f aca="false">COUNTIF(I:I, $I8589)</f>
        <v>1</v>
      </c>
      <c r="K8589" s="1" t="str">
        <f aca="false">IF(ISNA(VLOOKUP(Table4[product_id], tblProducts[], tblProducts[product_name],FALSE() )), "Invalid", "Valid")</f>
        <v>Valid</v>
      </c>
      <c r="L8589" s="5" t="str">
        <f aca="false">IF(ISNA(VLOOKUP(Table4[[#This Row],[warehouse_id]], tblwhouse[], tblwhouse[warehouse_name],FALSE() )), "Invalid", "Valid")</f>
        <v>Valid</v>
      </c>
    </row>
    <row r="8590" customFormat="false" ht="15" hidden="false" customHeight="true" outlineLevel="0" collapsed="false">
      <c r="A8590" s="1" t="n">
        <v>8589</v>
      </c>
      <c r="B8590" s="1" t="n">
        <v>4</v>
      </c>
      <c r="C8590" s="1" t="n">
        <v>2928</v>
      </c>
      <c r="D8590" s="1" t="s">
        <v>15637</v>
      </c>
      <c r="E8590" s="1" t="n">
        <v>396</v>
      </c>
      <c r="F8590" s="1" t="n">
        <v>42</v>
      </c>
      <c r="G8590" s="1" t="n">
        <v>388.76</v>
      </c>
      <c r="H8590" s="4" t="n">
        <v>46057.6009389931</v>
      </c>
      <c r="I85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8589BT3179284292839642388.7646057.6009389931</v>
      </c>
      <c r="J8590" s="1" t="n">
        <f aca="false">COUNTIF(I:I, $I8590)</f>
        <v>1</v>
      </c>
      <c r="K8590" s="1" t="str">
        <f aca="false">IF(ISNA(VLOOKUP(Table4[product_id], tblProducts[], tblProducts[product_name],FALSE() )), "Invalid", "Valid")</f>
        <v>Valid</v>
      </c>
      <c r="L8590" s="5" t="str">
        <f aca="false">IF(ISNA(VLOOKUP(Table4[[#This Row],[warehouse_id]], tblwhouse[], tblwhouse[warehouse_name],FALSE() )), "Invalid", "Valid")</f>
        <v>Valid</v>
      </c>
    </row>
    <row r="8591" customFormat="false" ht="15" hidden="false" customHeight="true" outlineLevel="0" collapsed="false">
      <c r="A8591" s="1" t="n">
        <v>8590</v>
      </c>
      <c r="B8591" s="1" t="n">
        <v>1</v>
      </c>
      <c r="C8591" s="1" t="n">
        <v>377</v>
      </c>
      <c r="D8591" s="1" t="s">
        <v>15638</v>
      </c>
      <c r="E8591" s="1" t="n">
        <v>40</v>
      </c>
      <c r="F8591" s="1" t="n">
        <v>40</v>
      </c>
      <c r="G8591" s="1" t="n">
        <v>794.34</v>
      </c>
      <c r="H8591" s="4" t="n">
        <v>45920.6009389931</v>
      </c>
      <c r="I85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8590BT48976413774040794.3445920.6009389931</v>
      </c>
      <c r="J8591" s="1" t="n">
        <f aca="false">COUNTIF(I:I, $I8591)</f>
        <v>1</v>
      </c>
      <c r="K8591" s="1" t="str">
        <f aca="false">IF(ISNA(VLOOKUP(Table4[product_id], tblProducts[], tblProducts[product_name],FALSE() )), "Invalid", "Valid")</f>
        <v>Valid</v>
      </c>
      <c r="L8591" s="5" t="str">
        <f aca="false">IF(ISNA(VLOOKUP(Table4[[#This Row],[warehouse_id]], tblwhouse[], tblwhouse[warehouse_name],FALSE() )), "Invalid", "Valid")</f>
        <v>Valid</v>
      </c>
    </row>
    <row r="8592" customFormat="false" ht="15" hidden="false" customHeight="true" outlineLevel="0" collapsed="false">
      <c r="A8592" s="1" t="n">
        <v>8591</v>
      </c>
      <c r="B8592" s="1" t="n">
        <v>4</v>
      </c>
      <c r="C8592" s="1" t="n">
        <v>1214</v>
      </c>
      <c r="D8592" s="1" t="s">
        <v>15639</v>
      </c>
      <c r="E8592" s="1" t="n">
        <v>228</v>
      </c>
      <c r="F8592" s="1" t="n">
        <v>65</v>
      </c>
      <c r="G8592" s="1" t="n">
        <v>1129.18</v>
      </c>
      <c r="H8592" s="4" t="n">
        <v>46044.6009389931</v>
      </c>
      <c r="I85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8591BT49351041214228651129.1846044.6009389931</v>
      </c>
      <c r="J8592" s="1" t="n">
        <f aca="false">COUNTIF(I:I, $I8592)</f>
        <v>1</v>
      </c>
      <c r="K8592" s="1" t="str">
        <f aca="false">IF(ISNA(VLOOKUP(Table4[product_id], tblProducts[], tblProducts[product_name],FALSE() )), "Invalid", "Valid")</f>
        <v>Valid</v>
      </c>
      <c r="L8592" s="5" t="str">
        <f aca="false">IF(ISNA(VLOOKUP(Table4[[#This Row],[warehouse_id]], tblwhouse[], tblwhouse[warehouse_name],FALSE() )), "Invalid", "Valid")</f>
        <v>Valid</v>
      </c>
    </row>
    <row r="8593" customFormat="false" ht="15" hidden="false" customHeight="true" outlineLevel="0" collapsed="false">
      <c r="A8593" s="1" t="n">
        <v>8592</v>
      </c>
      <c r="B8593" s="1" t="n">
        <v>4</v>
      </c>
      <c r="C8593" s="1" t="n">
        <v>85</v>
      </c>
      <c r="D8593" s="1" t="s">
        <v>15640</v>
      </c>
      <c r="E8593" s="1" t="n">
        <v>438</v>
      </c>
      <c r="F8593" s="1" t="n">
        <v>49</v>
      </c>
      <c r="G8593" s="1" t="n">
        <v>791.35</v>
      </c>
      <c r="H8593" s="4" t="n">
        <v>46095.6009389931</v>
      </c>
      <c r="I85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8592BT73782648543849791.3546095.6009389931</v>
      </c>
      <c r="J8593" s="1" t="n">
        <f aca="false">COUNTIF(I:I, $I8593)</f>
        <v>1</v>
      </c>
      <c r="K8593" s="1" t="str">
        <f aca="false">IF(ISNA(VLOOKUP(Table4[product_id], tblProducts[], tblProducts[product_name],FALSE() )), "Invalid", "Valid")</f>
        <v>Valid</v>
      </c>
      <c r="L8593" s="5" t="str">
        <f aca="false">IF(ISNA(VLOOKUP(Table4[[#This Row],[warehouse_id]], tblwhouse[], tblwhouse[warehouse_name],FALSE() )), "Invalid", "Valid")</f>
        <v>Valid</v>
      </c>
    </row>
    <row r="8594" customFormat="false" ht="15" hidden="false" customHeight="true" outlineLevel="0" collapsed="false">
      <c r="A8594" s="1" t="n">
        <v>8593</v>
      </c>
      <c r="B8594" s="1" t="n">
        <v>4</v>
      </c>
      <c r="C8594" s="1" t="n">
        <v>704</v>
      </c>
      <c r="D8594" s="1" t="s">
        <v>15641</v>
      </c>
      <c r="E8594" s="1" t="n">
        <v>376</v>
      </c>
      <c r="F8594" s="1" t="n">
        <v>63</v>
      </c>
      <c r="G8594" s="1" t="n">
        <v>430.91</v>
      </c>
      <c r="H8594" s="4" t="n">
        <v>45856.6009389931</v>
      </c>
      <c r="I85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8593BT712856470437663430.9145856.6009389931</v>
      </c>
      <c r="J8594" s="1" t="n">
        <f aca="false">COUNTIF(I:I, $I8594)</f>
        <v>1</v>
      </c>
      <c r="K8594" s="1" t="str">
        <f aca="false">IF(ISNA(VLOOKUP(Table4[product_id], tblProducts[], tblProducts[product_name],FALSE() )), "Invalid", "Valid")</f>
        <v>Valid</v>
      </c>
      <c r="L8594" s="5" t="str">
        <f aca="false">IF(ISNA(VLOOKUP(Table4[[#This Row],[warehouse_id]], tblwhouse[], tblwhouse[warehouse_name],FALSE() )), "Invalid", "Valid")</f>
        <v>Valid</v>
      </c>
    </row>
    <row r="8595" customFormat="false" ht="15" hidden="false" customHeight="true" outlineLevel="0" collapsed="false">
      <c r="A8595" s="1" t="n">
        <v>8594</v>
      </c>
      <c r="B8595" s="1" t="n">
        <v>2</v>
      </c>
      <c r="C8595" s="1" t="n">
        <v>2373</v>
      </c>
      <c r="D8595" s="1" t="s">
        <v>15642</v>
      </c>
      <c r="E8595" s="1" t="n">
        <v>416</v>
      </c>
      <c r="F8595" s="1" t="n">
        <v>29</v>
      </c>
      <c r="G8595" s="1" t="n">
        <v>941.59</v>
      </c>
      <c r="H8595" s="4" t="n">
        <v>45986.6009389931</v>
      </c>
      <c r="I85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8594BT7700182237341629941.5945986.6009389931</v>
      </c>
      <c r="J8595" s="1" t="n">
        <f aca="false">COUNTIF(I:I, $I8595)</f>
        <v>1</v>
      </c>
      <c r="K8595" s="1" t="str">
        <f aca="false">IF(ISNA(VLOOKUP(Table4[product_id], tblProducts[], tblProducts[product_name],FALSE() )), "Invalid", "Valid")</f>
        <v>Valid</v>
      </c>
      <c r="L8595" s="5" t="str">
        <f aca="false">IF(ISNA(VLOOKUP(Table4[[#This Row],[warehouse_id]], tblwhouse[], tblwhouse[warehouse_name],FALSE() )), "Invalid", "Valid")</f>
        <v>Valid</v>
      </c>
    </row>
    <row r="8596" customFormat="false" ht="15" hidden="false" customHeight="true" outlineLevel="0" collapsed="false">
      <c r="A8596" s="1" t="n">
        <v>8595</v>
      </c>
      <c r="B8596" s="1" t="n">
        <v>4</v>
      </c>
      <c r="C8596" s="1" t="n">
        <v>1534</v>
      </c>
      <c r="D8596" s="1" t="s">
        <v>15643</v>
      </c>
      <c r="E8596" s="1" t="n">
        <v>102</v>
      </c>
      <c r="F8596" s="1" t="n">
        <v>59</v>
      </c>
      <c r="G8596" s="1" t="n">
        <v>1281.77</v>
      </c>
      <c r="H8596" s="4" t="n">
        <v>46178.6009389931</v>
      </c>
      <c r="I85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8595BT85090941534102591281.7746178.6009389931</v>
      </c>
      <c r="J8596" s="1" t="n">
        <f aca="false">COUNTIF(I:I, $I8596)</f>
        <v>1</v>
      </c>
      <c r="K8596" s="1" t="str">
        <f aca="false">IF(ISNA(VLOOKUP(Table4[product_id], tblProducts[], tblProducts[product_name],FALSE() )), "Invalid", "Valid")</f>
        <v>Valid</v>
      </c>
      <c r="L8596" s="5" t="str">
        <f aca="false">IF(ISNA(VLOOKUP(Table4[[#This Row],[warehouse_id]], tblwhouse[], tblwhouse[warehouse_name],FALSE() )), "Invalid", "Valid")</f>
        <v>Valid</v>
      </c>
    </row>
    <row r="8597" customFormat="false" ht="15" hidden="false" customHeight="true" outlineLevel="0" collapsed="false">
      <c r="A8597" s="1" t="n">
        <v>8596</v>
      </c>
      <c r="B8597" s="1" t="n">
        <v>3</v>
      </c>
      <c r="C8597" s="1" t="n">
        <v>2405</v>
      </c>
      <c r="D8597" s="1" t="s">
        <v>15644</v>
      </c>
      <c r="E8597" s="1" t="n">
        <v>479</v>
      </c>
      <c r="F8597" s="1" t="n">
        <v>20</v>
      </c>
      <c r="G8597" s="1" t="n">
        <v>599.57</v>
      </c>
      <c r="H8597" s="4" t="n">
        <v>45884.6009389931</v>
      </c>
      <c r="I85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8596BT3596283240547920599.5745884.6009389931</v>
      </c>
      <c r="J8597" s="1" t="n">
        <f aca="false">COUNTIF(I:I, $I8597)</f>
        <v>1</v>
      </c>
      <c r="K8597" s="1" t="str">
        <f aca="false">IF(ISNA(VLOOKUP(Table4[product_id], tblProducts[], tblProducts[product_name],FALSE() )), "Invalid", "Valid")</f>
        <v>Valid</v>
      </c>
      <c r="L8597" s="5" t="str">
        <f aca="false">IF(ISNA(VLOOKUP(Table4[[#This Row],[warehouse_id]], tblwhouse[], tblwhouse[warehouse_name],FALSE() )), "Invalid", "Valid")</f>
        <v>Valid</v>
      </c>
    </row>
    <row r="8598" customFormat="false" ht="15" hidden="false" customHeight="true" outlineLevel="0" collapsed="false">
      <c r="A8598" s="1" t="n">
        <v>8597</v>
      </c>
      <c r="B8598" s="1" t="n">
        <v>1</v>
      </c>
      <c r="C8598" s="1" t="n">
        <v>1431</v>
      </c>
      <c r="D8598" s="1" t="s">
        <v>15645</v>
      </c>
      <c r="E8598" s="1" t="n">
        <v>192</v>
      </c>
      <c r="F8598" s="1" t="n">
        <v>32</v>
      </c>
      <c r="G8598" s="1" t="n">
        <v>494.88</v>
      </c>
      <c r="H8598" s="4" t="n">
        <v>46176.6009389931</v>
      </c>
      <c r="I85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8597BT7293691143119232494.8846176.6009389931</v>
      </c>
      <c r="J8598" s="1" t="n">
        <f aca="false">COUNTIF(I:I, $I8598)</f>
        <v>1</v>
      </c>
      <c r="K8598" s="1" t="str">
        <f aca="false">IF(ISNA(VLOOKUP(Table4[product_id], tblProducts[], tblProducts[product_name],FALSE() )), "Invalid", "Valid")</f>
        <v>Valid</v>
      </c>
      <c r="L8598" s="5" t="str">
        <f aca="false">IF(ISNA(VLOOKUP(Table4[[#This Row],[warehouse_id]], tblwhouse[], tblwhouse[warehouse_name],FALSE() )), "Invalid", "Valid")</f>
        <v>Valid</v>
      </c>
    </row>
    <row r="8599" customFormat="false" ht="15" hidden="false" customHeight="true" outlineLevel="0" collapsed="false">
      <c r="A8599" s="1" t="n">
        <v>8598</v>
      </c>
      <c r="B8599" s="1" t="n">
        <v>2</v>
      </c>
      <c r="C8599" s="1" t="n">
        <v>1355</v>
      </c>
      <c r="D8599" s="1" t="s">
        <v>15646</v>
      </c>
      <c r="E8599" s="1" t="n">
        <v>238</v>
      </c>
      <c r="F8599" s="1" t="n">
        <v>56</v>
      </c>
      <c r="G8599" s="1" t="n">
        <v>595.98</v>
      </c>
      <c r="H8599" s="4" t="n">
        <v>46027.6009390046</v>
      </c>
      <c r="I85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8598BT3585402135523856595.9846027.6009390046</v>
      </c>
      <c r="J8599" s="1" t="n">
        <f aca="false">COUNTIF(I:I, $I8599)</f>
        <v>1</v>
      </c>
      <c r="K8599" s="1" t="str">
        <f aca="false">IF(ISNA(VLOOKUP(Table4[product_id], tblProducts[], tblProducts[product_name],FALSE() )), "Invalid", "Valid")</f>
        <v>Valid</v>
      </c>
      <c r="L8599" s="5" t="str">
        <f aca="false">IF(ISNA(VLOOKUP(Table4[[#This Row],[warehouse_id]], tblwhouse[], tblwhouse[warehouse_name],FALSE() )), "Invalid", "Valid")</f>
        <v>Valid</v>
      </c>
    </row>
    <row r="8600" customFormat="false" ht="15" hidden="false" customHeight="true" outlineLevel="0" collapsed="false">
      <c r="A8600" s="1" t="n">
        <v>8599</v>
      </c>
      <c r="B8600" s="1" t="n">
        <v>4</v>
      </c>
      <c r="C8600" s="1" t="n">
        <v>363</v>
      </c>
      <c r="D8600" s="1" t="s">
        <v>15647</v>
      </c>
      <c r="E8600" s="1" t="n">
        <v>86</v>
      </c>
      <c r="F8600" s="1" t="n">
        <v>33</v>
      </c>
      <c r="G8600" s="1" t="n">
        <v>997.23</v>
      </c>
      <c r="H8600" s="4" t="n">
        <v>46090.6009390046</v>
      </c>
      <c r="I86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8599BT94088843638633997.2346090.6009390046</v>
      </c>
      <c r="J8600" s="1" t="n">
        <f aca="false">COUNTIF(I:I, $I8600)</f>
        <v>1</v>
      </c>
      <c r="K8600" s="1" t="str">
        <f aca="false">IF(ISNA(VLOOKUP(Table4[product_id], tblProducts[], tblProducts[product_name],FALSE() )), "Invalid", "Valid")</f>
        <v>Valid</v>
      </c>
      <c r="L8600" s="5" t="str">
        <f aca="false">IF(ISNA(VLOOKUP(Table4[[#This Row],[warehouse_id]], tblwhouse[], tblwhouse[warehouse_name],FALSE() )), "Invalid", "Valid")</f>
        <v>Valid</v>
      </c>
    </row>
    <row r="8601" customFormat="false" ht="15" hidden="false" customHeight="true" outlineLevel="0" collapsed="false">
      <c r="A8601" s="1" t="n">
        <v>8600</v>
      </c>
      <c r="B8601" s="1" t="n">
        <v>4</v>
      </c>
      <c r="C8601" s="1" t="n">
        <v>1669</v>
      </c>
      <c r="D8601" s="1" t="s">
        <v>15648</v>
      </c>
      <c r="E8601" s="1" t="n">
        <v>135</v>
      </c>
      <c r="F8601" s="1" t="n">
        <v>44</v>
      </c>
      <c r="G8601" s="1" t="n">
        <v>1428.3</v>
      </c>
      <c r="H8601" s="4" t="n">
        <v>46061.6009390046</v>
      </c>
      <c r="I86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8600BT76646941669135441428.346061.6009390046</v>
      </c>
      <c r="J8601" s="1" t="n">
        <f aca="false">COUNTIF(I:I, $I8601)</f>
        <v>1</v>
      </c>
      <c r="K8601" s="1" t="str">
        <f aca="false">IF(ISNA(VLOOKUP(Table4[product_id], tblProducts[], tblProducts[product_name],FALSE() )), "Invalid", "Valid")</f>
        <v>Valid</v>
      </c>
      <c r="L8601" s="5" t="str">
        <f aca="false">IF(ISNA(VLOOKUP(Table4[[#This Row],[warehouse_id]], tblwhouse[], tblwhouse[warehouse_name],FALSE() )), "Invalid", "Valid")</f>
        <v>Valid</v>
      </c>
    </row>
    <row r="8602" customFormat="false" ht="15" hidden="false" customHeight="true" outlineLevel="0" collapsed="false">
      <c r="A8602" s="1" t="n">
        <v>8601</v>
      </c>
      <c r="B8602" s="1" t="n">
        <v>4</v>
      </c>
      <c r="C8602" s="1" t="n">
        <v>2986</v>
      </c>
      <c r="D8602" s="1" t="s">
        <v>15649</v>
      </c>
      <c r="E8602" s="1" t="n">
        <v>387</v>
      </c>
      <c r="F8602" s="1" t="n">
        <v>33</v>
      </c>
      <c r="G8602" s="1" t="n">
        <v>985.59</v>
      </c>
      <c r="H8602" s="4" t="n">
        <v>46006.6009390046</v>
      </c>
      <c r="I86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8601BT4834384298638733985.5946006.6009390046</v>
      </c>
      <c r="J8602" s="1" t="n">
        <f aca="false">COUNTIF(I:I, $I8602)</f>
        <v>1</v>
      </c>
      <c r="K8602" s="1" t="str">
        <f aca="false">IF(ISNA(VLOOKUP(Table4[product_id], tblProducts[], tblProducts[product_name],FALSE() )), "Invalid", "Valid")</f>
        <v>Valid</v>
      </c>
      <c r="L8602" s="5" t="str">
        <f aca="false">IF(ISNA(VLOOKUP(Table4[[#This Row],[warehouse_id]], tblwhouse[], tblwhouse[warehouse_name],FALSE() )), "Invalid", "Valid")</f>
        <v>Valid</v>
      </c>
    </row>
    <row r="8603" customFormat="false" ht="15" hidden="false" customHeight="true" outlineLevel="0" collapsed="false">
      <c r="A8603" s="1" t="n">
        <v>8602</v>
      </c>
      <c r="B8603" s="1" t="n">
        <v>4</v>
      </c>
      <c r="C8603" s="1" t="n">
        <v>1971</v>
      </c>
      <c r="D8603" s="1" t="s">
        <v>15650</v>
      </c>
      <c r="E8603" s="1" t="n">
        <v>78</v>
      </c>
      <c r="F8603" s="1" t="n">
        <v>50</v>
      </c>
      <c r="G8603" s="1" t="n">
        <v>1008.47</v>
      </c>
      <c r="H8603" s="4" t="n">
        <v>46016.6009390046</v>
      </c>
      <c r="I86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8602BT5321764197178501008.4746016.6009390046</v>
      </c>
      <c r="J8603" s="1" t="n">
        <f aca="false">COUNTIF(I:I, $I8603)</f>
        <v>1</v>
      </c>
      <c r="K8603" s="1" t="str">
        <f aca="false">IF(ISNA(VLOOKUP(Table4[product_id], tblProducts[], tblProducts[product_name],FALSE() )), "Invalid", "Valid")</f>
        <v>Valid</v>
      </c>
      <c r="L8603" s="5" t="str">
        <f aca="false">IF(ISNA(VLOOKUP(Table4[[#This Row],[warehouse_id]], tblwhouse[], tblwhouse[warehouse_name],FALSE() )), "Invalid", "Valid")</f>
        <v>Valid</v>
      </c>
    </row>
    <row r="8604" customFormat="false" ht="15" hidden="false" customHeight="true" outlineLevel="0" collapsed="false">
      <c r="A8604" s="1" t="n">
        <v>8603</v>
      </c>
      <c r="B8604" s="1" t="n">
        <v>1</v>
      </c>
      <c r="C8604" s="1" t="n">
        <v>2208</v>
      </c>
      <c r="D8604" s="1" t="s">
        <v>15651</v>
      </c>
      <c r="E8604" s="1" t="n">
        <v>324</v>
      </c>
      <c r="F8604" s="1" t="n">
        <v>66</v>
      </c>
      <c r="G8604" s="1" t="n">
        <v>665.34</v>
      </c>
      <c r="H8604" s="4" t="n">
        <v>45957.6009390046</v>
      </c>
      <c r="I86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8603BT5515891220832466665.3445957.6009390046</v>
      </c>
      <c r="J8604" s="1" t="n">
        <f aca="false">COUNTIF(I:I, $I8604)</f>
        <v>1</v>
      </c>
      <c r="K8604" s="1" t="str">
        <f aca="false">IF(ISNA(VLOOKUP(Table4[product_id], tblProducts[], tblProducts[product_name],FALSE() )), "Invalid", "Valid")</f>
        <v>Valid</v>
      </c>
      <c r="L8604" s="5" t="str">
        <f aca="false">IF(ISNA(VLOOKUP(Table4[[#This Row],[warehouse_id]], tblwhouse[], tblwhouse[warehouse_name],FALSE() )), "Invalid", "Valid")</f>
        <v>Valid</v>
      </c>
    </row>
    <row r="8605" customFormat="false" ht="15" hidden="false" customHeight="true" outlineLevel="0" collapsed="false">
      <c r="A8605" s="1" t="n">
        <v>8604</v>
      </c>
      <c r="B8605" s="1" t="n">
        <v>3</v>
      </c>
      <c r="C8605" s="1" t="n">
        <v>949</v>
      </c>
      <c r="D8605" s="1" t="s">
        <v>15652</v>
      </c>
      <c r="E8605" s="1" t="n">
        <v>323</v>
      </c>
      <c r="F8605" s="1" t="n">
        <v>71</v>
      </c>
      <c r="G8605" s="1" t="n">
        <v>274.26</v>
      </c>
      <c r="H8605" s="4" t="n">
        <v>46034.6009390046</v>
      </c>
      <c r="I86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8604BT616011394932371274.2646034.6009390046</v>
      </c>
      <c r="J8605" s="1" t="n">
        <f aca="false">COUNTIF(I:I, $I8605)</f>
        <v>1</v>
      </c>
      <c r="K8605" s="1" t="str">
        <f aca="false">IF(ISNA(VLOOKUP(Table4[product_id], tblProducts[], tblProducts[product_name],FALSE() )), "Invalid", "Valid")</f>
        <v>Valid</v>
      </c>
      <c r="L8605" s="5" t="str">
        <f aca="false">IF(ISNA(VLOOKUP(Table4[[#This Row],[warehouse_id]], tblwhouse[], tblwhouse[warehouse_name],FALSE() )), "Invalid", "Valid")</f>
        <v>Valid</v>
      </c>
    </row>
    <row r="8606" customFormat="false" ht="15" hidden="false" customHeight="true" outlineLevel="0" collapsed="false">
      <c r="A8606" s="1" t="n">
        <v>8605</v>
      </c>
      <c r="B8606" s="1" t="n">
        <v>3</v>
      </c>
      <c r="C8606" s="1" t="n">
        <v>213</v>
      </c>
      <c r="D8606" s="1" t="s">
        <v>15653</v>
      </c>
      <c r="E8606" s="1" t="n">
        <v>307</v>
      </c>
      <c r="F8606" s="1" t="n">
        <v>56</v>
      </c>
      <c r="G8606" s="1" t="n">
        <v>43.59</v>
      </c>
      <c r="H8606" s="4" t="n">
        <v>46149.6009390046</v>
      </c>
      <c r="I86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8605BT83636532133075643.5946149.6009390046</v>
      </c>
      <c r="J8606" s="1" t="n">
        <f aca="false">COUNTIF(I:I, $I8606)</f>
        <v>1</v>
      </c>
      <c r="K8606" s="1" t="str">
        <f aca="false">IF(ISNA(VLOOKUP(Table4[product_id], tblProducts[], tblProducts[product_name],FALSE() )), "Invalid", "Valid")</f>
        <v>Valid</v>
      </c>
      <c r="L8606" s="5" t="str">
        <f aca="false">IF(ISNA(VLOOKUP(Table4[[#This Row],[warehouse_id]], tblwhouse[], tblwhouse[warehouse_name],FALSE() )), "Invalid", "Valid")</f>
        <v>Valid</v>
      </c>
    </row>
    <row r="8607" customFormat="false" ht="15" hidden="false" customHeight="true" outlineLevel="0" collapsed="false">
      <c r="A8607" s="1" t="n">
        <v>8606</v>
      </c>
      <c r="B8607" s="1" t="n">
        <v>3</v>
      </c>
      <c r="C8607" s="1" t="n">
        <v>2064</v>
      </c>
      <c r="D8607" s="1" t="s">
        <v>15654</v>
      </c>
      <c r="E8607" s="1" t="n">
        <v>60</v>
      </c>
      <c r="F8607" s="1" t="n">
        <v>67</v>
      </c>
      <c r="G8607" s="1" t="n">
        <v>147.86</v>
      </c>
      <c r="H8607" s="4" t="n">
        <v>45924.6009390046</v>
      </c>
      <c r="I86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8606BT874729320646067147.8645924.6009390046</v>
      </c>
      <c r="J8607" s="1" t="n">
        <f aca="false">COUNTIF(I:I, $I8607)</f>
        <v>1</v>
      </c>
      <c r="K8607" s="1" t="str">
        <f aca="false">IF(ISNA(VLOOKUP(Table4[product_id], tblProducts[], tblProducts[product_name],FALSE() )), "Invalid", "Valid")</f>
        <v>Valid</v>
      </c>
      <c r="L8607" s="5" t="str">
        <f aca="false">IF(ISNA(VLOOKUP(Table4[[#This Row],[warehouse_id]], tblwhouse[], tblwhouse[warehouse_name],FALSE() )), "Invalid", "Valid")</f>
        <v>Valid</v>
      </c>
    </row>
    <row r="8608" customFormat="false" ht="15" hidden="false" customHeight="true" outlineLevel="0" collapsed="false">
      <c r="A8608" s="1" t="n">
        <v>8607</v>
      </c>
      <c r="B8608" s="1" t="n">
        <v>4</v>
      </c>
      <c r="C8608" s="1" t="n">
        <v>1768</v>
      </c>
      <c r="D8608" s="1" t="s">
        <v>15655</v>
      </c>
      <c r="E8608" s="1" t="n">
        <v>329</v>
      </c>
      <c r="F8608" s="1" t="n">
        <v>69</v>
      </c>
      <c r="G8608" s="1" t="n">
        <v>1406.75</v>
      </c>
      <c r="H8608" s="4" t="n">
        <v>46082.6009390046</v>
      </c>
      <c r="I86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8607BT80366741768329691406.7546082.6009390046</v>
      </c>
      <c r="J8608" s="1" t="n">
        <f aca="false">COUNTIF(I:I, $I8608)</f>
        <v>1</v>
      </c>
      <c r="K8608" s="1" t="str">
        <f aca="false">IF(ISNA(VLOOKUP(Table4[product_id], tblProducts[], tblProducts[product_name],FALSE() )), "Invalid", "Valid")</f>
        <v>Valid</v>
      </c>
      <c r="L8608" s="5" t="str">
        <f aca="false">IF(ISNA(VLOOKUP(Table4[[#This Row],[warehouse_id]], tblwhouse[], tblwhouse[warehouse_name],FALSE() )), "Invalid", "Valid")</f>
        <v>Valid</v>
      </c>
    </row>
    <row r="8609" customFormat="false" ht="15" hidden="false" customHeight="true" outlineLevel="0" collapsed="false">
      <c r="A8609" s="1" t="n">
        <v>8608</v>
      </c>
      <c r="B8609" s="1" t="n">
        <v>1</v>
      </c>
      <c r="C8609" s="1" t="n">
        <v>1338</v>
      </c>
      <c r="D8609" s="1" t="s">
        <v>15656</v>
      </c>
      <c r="E8609" s="1" t="n">
        <v>291</v>
      </c>
      <c r="F8609" s="1" t="n">
        <v>33</v>
      </c>
      <c r="G8609" s="1" t="n">
        <v>738.18</v>
      </c>
      <c r="H8609" s="4" t="n">
        <v>46014.6009390046</v>
      </c>
      <c r="I86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8608BT2366821133829133738.1846014.6009390046</v>
      </c>
      <c r="J8609" s="1" t="n">
        <f aca="false">COUNTIF(I:I, $I8609)</f>
        <v>1</v>
      </c>
      <c r="K8609" s="1" t="str">
        <f aca="false">IF(ISNA(VLOOKUP(Table4[product_id], tblProducts[], tblProducts[product_name],FALSE() )), "Invalid", "Valid")</f>
        <v>Valid</v>
      </c>
      <c r="L8609" s="5" t="str">
        <f aca="false">IF(ISNA(VLOOKUP(Table4[[#This Row],[warehouse_id]], tblwhouse[], tblwhouse[warehouse_name],FALSE() )), "Invalid", "Valid")</f>
        <v>Valid</v>
      </c>
    </row>
    <row r="8610" customFormat="false" ht="15" hidden="false" customHeight="true" outlineLevel="0" collapsed="false">
      <c r="A8610" s="1" t="n">
        <v>8609</v>
      </c>
      <c r="B8610" s="1" t="n">
        <v>3</v>
      </c>
      <c r="C8610" s="1" t="n">
        <v>978</v>
      </c>
      <c r="D8610" s="1" t="s">
        <v>15657</v>
      </c>
      <c r="E8610" s="1" t="n">
        <v>112</v>
      </c>
      <c r="F8610" s="1" t="n">
        <v>32</v>
      </c>
      <c r="G8610" s="1" t="n">
        <v>10.35</v>
      </c>
      <c r="H8610" s="4" t="n">
        <v>45960.6009390046</v>
      </c>
      <c r="I86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8609BT60311539781123210.3545960.6009390046</v>
      </c>
      <c r="J8610" s="1" t="n">
        <f aca="false">COUNTIF(I:I, $I8610)</f>
        <v>1</v>
      </c>
      <c r="K8610" s="1" t="str">
        <f aca="false">IF(ISNA(VLOOKUP(Table4[product_id], tblProducts[], tblProducts[product_name],FALSE() )), "Invalid", "Valid")</f>
        <v>Valid</v>
      </c>
      <c r="L8610" s="5" t="str">
        <f aca="false">IF(ISNA(VLOOKUP(Table4[[#This Row],[warehouse_id]], tblwhouse[], tblwhouse[warehouse_name],FALSE() )), "Invalid", "Valid")</f>
        <v>Valid</v>
      </c>
    </row>
    <row r="8611" customFormat="false" ht="15" hidden="false" customHeight="true" outlineLevel="0" collapsed="false">
      <c r="A8611" s="1" t="n">
        <v>8610</v>
      </c>
      <c r="B8611" s="1" t="n">
        <v>2</v>
      </c>
      <c r="C8611" s="1" t="n">
        <v>916</v>
      </c>
      <c r="D8611" s="1" t="s">
        <v>15658</v>
      </c>
      <c r="E8611" s="1" t="n">
        <v>316</v>
      </c>
      <c r="F8611" s="1" t="n">
        <v>42</v>
      </c>
      <c r="G8611" s="1" t="n">
        <v>163.11</v>
      </c>
      <c r="H8611" s="4" t="n">
        <v>46191.6009390046</v>
      </c>
      <c r="I86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8610BT949989291631642163.1146191.6009390046</v>
      </c>
      <c r="J8611" s="1" t="n">
        <f aca="false">COUNTIF(I:I, $I8611)</f>
        <v>1</v>
      </c>
      <c r="K8611" s="1" t="str">
        <f aca="false">IF(ISNA(VLOOKUP(Table4[product_id], tblProducts[], tblProducts[product_name],FALSE() )), "Invalid", "Valid")</f>
        <v>Valid</v>
      </c>
      <c r="L8611" s="5" t="str">
        <f aca="false">IF(ISNA(VLOOKUP(Table4[[#This Row],[warehouse_id]], tblwhouse[], tblwhouse[warehouse_name],FALSE() )), "Invalid", "Valid")</f>
        <v>Valid</v>
      </c>
    </row>
    <row r="8612" customFormat="false" ht="15" hidden="false" customHeight="true" outlineLevel="0" collapsed="false">
      <c r="A8612" s="1" t="n">
        <v>8611</v>
      </c>
      <c r="B8612" s="1" t="n">
        <v>2</v>
      </c>
      <c r="C8612" s="1" t="n">
        <v>1647</v>
      </c>
      <c r="D8612" s="1" t="s">
        <v>15659</v>
      </c>
      <c r="E8612" s="1" t="n">
        <v>211</v>
      </c>
      <c r="F8612" s="1" t="n">
        <v>51</v>
      </c>
      <c r="G8612" s="1" t="n">
        <v>1480.45</v>
      </c>
      <c r="H8612" s="4" t="n">
        <v>46041.6009390046</v>
      </c>
      <c r="I86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8611BT53075121647211511480.4546041.6009390046</v>
      </c>
      <c r="J8612" s="1" t="n">
        <f aca="false">COUNTIF(I:I, $I8612)</f>
        <v>1</v>
      </c>
      <c r="K8612" s="1" t="str">
        <f aca="false">IF(ISNA(VLOOKUP(Table4[product_id], tblProducts[], tblProducts[product_name],FALSE() )), "Invalid", "Valid")</f>
        <v>Valid</v>
      </c>
      <c r="L8612" s="5" t="str">
        <f aca="false">IF(ISNA(VLOOKUP(Table4[[#This Row],[warehouse_id]], tblwhouse[], tblwhouse[warehouse_name],FALSE() )), "Invalid", "Valid")</f>
        <v>Valid</v>
      </c>
    </row>
    <row r="8613" customFormat="false" ht="15" hidden="false" customHeight="true" outlineLevel="0" collapsed="false">
      <c r="A8613" s="1" t="n">
        <v>8612</v>
      </c>
      <c r="B8613" s="1" t="n">
        <v>2</v>
      </c>
      <c r="C8613" s="1" t="n">
        <v>392</v>
      </c>
      <c r="D8613" s="1" t="s">
        <v>15660</v>
      </c>
      <c r="E8613" s="1" t="n">
        <v>467</v>
      </c>
      <c r="F8613" s="1" t="n">
        <v>29</v>
      </c>
      <c r="G8613" s="1" t="n">
        <v>1114.18</v>
      </c>
      <c r="H8613" s="4" t="n">
        <v>46058.6009390046</v>
      </c>
      <c r="I86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8612BT3666662392467291114.1846058.6009390046</v>
      </c>
      <c r="J8613" s="1" t="n">
        <f aca="false">COUNTIF(I:I, $I8613)</f>
        <v>1</v>
      </c>
      <c r="K8613" s="1" t="str">
        <f aca="false">IF(ISNA(VLOOKUP(Table4[product_id], tblProducts[], tblProducts[product_name],FALSE() )), "Invalid", "Valid")</f>
        <v>Valid</v>
      </c>
      <c r="L8613" s="5" t="str">
        <f aca="false">IF(ISNA(VLOOKUP(Table4[[#This Row],[warehouse_id]], tblwhouse[], tblwhouse[warehouse_name],FALSE() )), "Invalid", "Valid")</f>
        <v>Valid</v>
      </c>
    </row>
    <row r="8614" customFormat="false" ht="15" hidden="false" customHeight="true" outlineLevel="0" collapsed="false">
      <c r="A8614" s="1" t="n">
        <v>8613</v>
      </c>
      <c r="B8614" s="1" t="n">
        <v>3</v>
      </c>
      <c r="C8614" s="1" t="n">
        <v>975</v>
      </c>
      <c r="D8614" s="1" t="s">
        <v>15661</v>
      </c>
      <c r="E8614" s="1" t="n">
        <v>354</v>
      </c>
      <c r="F8614" s="1" t="n">
        <v>40</v>
      </c>
      <c r="G8614" s="1" t="n">
        <v>1191.88</v>
      </c>
      <c r="H8614" s="4" t="n">
        <v>46151.6009390046</v>
      </c>
      <c r="I86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8613BT9515933975354401191.8846151.6009390046</v>
      </c>
      <c r="J8614" s="1" t="n">
        <f aca="false">COUNTIF(I:I, $I8614)</f>
        <v>1</v>
      </c>
      <c r="K8614" s="1" t="str">
        <f aca="false">IF(ISNA(VLOOKUP(Table4[product_id], tblProducts[], tblProducts[product_name],FALSE() )), "Invalid", "Valid")</f>
        <v>Valid</v>
      </c>
      <c r="L8614" s="5" t="str">
        <f aca="false">IF(ISNA(VLOOKUP(Table4[[#This Row],[warehouse_id]], tblwhouse[], tblwhouse[warehouse_name],FALSE() )), "Invalid", "Valid")</f>
        <v>Valid</v>
      </c>
    </row>
    <row r="8615" customFormat="false" ht="15" hidden="false" customHeight="true" outlineLevel="0" collapsed="false">
      <c r="A8615" s="1" t="n">
        <v>8614</v>
      </c>
      <c r="B8615" s="1" t="n">
        <v>1</v>
      </c>
      <c r="C8615" s="1" t="n">
        <v>1929</v>
      </c>
      <c r="D8615" s="1" t="s">
        <v>15662</v>
      </c>
      <c r="E8615" s="1" t="n">
        <v>179</v>
      </c>
      <c r="F8615" s="1" t="n">
        <v>29</v>
      </c>
      <c r="G8615" s="1" t="n">
        <v>292.24</v>
      </c>
      <c r="H8615" s="4" t="n">
        <v>45857.6009390046</v>
      </c>
      <c r="I86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8614BT3121021192917929292.2445857.6009390046</v>
      </c>
      <c r="J8615" s="1" t="n">
        <f aca="false">COUNTIF(I:I, $I8615)</f>
        <v>1</v>
      </c>
      <c r="K8615" s="1" t="str">
        <f aca="false">IF(ISNA(VLOOKUP(Table4[product_id], tblProducts[], tblProducts[product_name],FALSE() )), "Invalid", "Valid")</f>
        <v>Valid</v>
      </c>
      <c r="L8615" s="5" t="str">
        <f aca="false">IF(ISNA(VLOOKUP(Table4[[#This Row],[warehouse_id]], tblwhouse[], tblwhouse[warehouse_name],FALSE() )), "Invalid", "Valid")</f>
        <v>Valid</v>
      </c>
    </row>
    <row r="8616" customFormat="false" ht="15" hidden="false" customHeight="true" outlineLevel="0" collapsed="false">
      <c r="A8616" s="1" t="n">
        <v>8615</v>
      </c>
      <c r="B8616" s="1" t="n">
        <v>1</v>
      </c>
      <c r="C8616" s="1" t="n">
        <v>328</v>
      </c>
      <c r="D8616" s="1" t="s">
        <v>15663</v>
      </c>
      <c r="E8616" s="1" t="n">
        <v>183</v>
      </c>
      <c r="F8616" s="1" t="n">
        <v>55</v>
      </c>
      <c r="G8616" s="1" t="n">
        <v>966.22</v>
      </c>
      <c r="H8616" s="4" t="n">
        <v>45988.6009390046</v>
      </c>
      <c r="I86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8615BT516424132818355966.2245988.6009390046</v>
      </c>
      <c r="J8616" s="1" t="n">
        <f aca="false">COUNTIF(I:I, $I8616)</f>
        <v>1</v>
      </c>
      <c r="K8616" s="1" t="str">
        <f aca="false">IF(ISNA(VLOOKUP(Table4[product_id], tblProducts[], tblProducts[product_name],FALSE() )), "Invalid", "Valid")</f>
        <v>Valid</v>
      </c>
      <c r="L8616" s="5" t="str">
        <f aca="false">IF(ISNA(VLOOKUP(Table4[[#This Row],[warehouse_id]], tblwhouse[], tblwhouse[warehouse_name],FALSE() )), "Invalid", "Valid")</f>
        <v>Valid</v>
      </c>
    </row>
    <row r="8617" customFormat="false" ht="15" hidden="false" customHeight="true" outlineLevel="0" collapsed="false">
      <c r="A8617" s="1" t="n">
        <v>8616</v>
      </c>
      <c r="B8617" s="1" t="n">
        <v>2</v>
      </c>
      <c r="C8617" s="1" t="n">
        <v>1688</v>
      </c>
      <c r="D8617" s="1" t="s">
        <v>15664</v>
      </c>
      <c r="E8617" s="1" t="n">
        <v>178</v>
      </c>
      <c r="F8617" s="1" t="n">
        <v>24</v>
      </c>
      <c r="G8617" s="1" t="n">
        <v>921.65</v>
      </c>
      <c r="H8617" s="4" t="n">
        <v>46084.6009390046</v>
      </c>
      <c r="I86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8616BT7585452168817824921.6546084.6009390046</v>
      </c>
      <c r="J8617" s="1" t="n">
        <f aca="false">COUNTIF(I:I, $I8617)</f>
        <v>1</v>
      </c>
      <c r="K8617" s="1" t="str">
        <f aca="false">IF(ISNA(VLOOKUP(Table4[product_id], tblProducts[], tblProducts[product_name],FALSE() )), "Invalid", "Valid")</f>
        <v>Valid</v>
      </c>
      <c r="L8617" s="5" t="str">
        <f aca="false">IF(ISNA(VLOOKUP(Table4[[#This Row],[warehouse_id]], tblwhouse[], tblwhouse[warehouse_name],FALSE() )), "Invalid", "Valid")</f>
        <v>Valid</v>
      </c>
    </row>
    <row r="8618" customFormat="false" ht="15" hidden="false" customHeight="true" outlineLevel="0" collapsed="false">
      <c r="A8618" s="1" t="n">
        <v>8617</v>
      </c>
      <c r="B8618" s="1" t="n">
        <v>3</v>
      </c>
      <c r="C8618" s="1" t="n">
        <v>2835</v>
      </c>
      <c r="D8618" s="1" t="s">
        <v>15665</v>
      </c>
      <c r="E8618" s="1" t="n">
        <v>252</v>
      </c>
      <c r="F8618" s="1" t="n">
        <v>31</v>
      </c>
      <c r="G8618" s="1" t="n">
        <v>618.32</v>
      </c>
      <c r="H8618" s="4" t="n">
        <v>46038.6009390046</v>
      </c>
      <c r="I86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8617BT7630423283525231618.3246038.6009390046</v>
      </c>
      <c r="J8618" s="1" t="n">
        <f aca="false">COUNTIF(I:I, $I8618)</f>
        <v>1</v>
      </c>
      <c r="K8618" s="1" t="str">
        <f aca="false">IF(ISNA(VLOOKUP(Table4[product_id], tblProducts[], tblProducts[product_name],FALSE() )), "Invalid", "Valid")</f>
        <v>Valid</v>
      </c>
      <c r="L8618" s="5" t="str">
        <f aca="false">IF(ISNA(VLOOKUP(Table4[[#This Row],[warehouse_id]], tblwhouse[], tblwhouse[warehouse_name],FALSE() )), "Invalid", "Valid")</f>
        <v>Valid</v>
      </c>
    </row>
    <row r="8619" customFormat="false" ht="15" hidden="false" customHeight="true" outlineLevel="0" collapsed="false">
      <c r="A8619" s="1" t="n">
        <v>8618</v>
      </c>
      <c r="B8619" s="1" t="n">
        <v>4</v>
      </c>
      <c r="C8619" s="1" t="n">
        <v>1302</v>
      </c>
      <c r="D8619" s="1" t="s">
        <v>15666</v>
      </c>
      <c r="E8619" s="1" t="n">
        <v>163</v>
      </c>
      <c r="F8619" s="1" t="n">
        <v>39</v>
      </c>
      <c r="G8619" s="1" t="n">
        <v>961.06</v>
      </c>
      <c r="H8619" s="4" t="n">
        <v>46158.6009390046</v>
      </c>
      <c r="I86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8618BT6109634130216339961.0646158.6009390046</v>
      </c>
      <c r="J8619" s="1" t="n">
        <f aca="false">COUNTIF(I:I, $I8619)</f>
        <v>1</v>
      </c>
      <c r="K8619" s="1" t="str">
        <f aca="false">IF(ISNA(VLOOKUP(Table4[product_id], tblProducts[], tblProducts[product_name],FALSE() )), "Invalid", "Valid")</f>
        <v>Valid</v>
      </c>
      <c r="L8619" s="5" t="str">
        <f aca="false">IF(ISNA(VLOOKUP(Table4[[#This Row],[warehouse_id]], tblwhouse[], tblwhouse[warehouse_name],FALSE() )), "Invalid", "Valid")</f>
        <v>Valid</v>
      </c>
    </row>
    <row r="8620" customFormat="false" ht="15" hidden="false" customHeight="true" outlineLevel="0" collapsed="false">
      <c r="A8620" s="1" t="n">
        <v>8619</v>
      </c>
      <c r="B8620" s="1" t="n">
        <v>3</v>
      </c>
      <c r="C8620" s="1" t="n">
        <v>2669</v>
      </c>
      <c r="D8620" s="1" t="s">
        <v>15667</v>
      </c>
      <c r="E8620" s="1" t="n">
        <v>243</v>
      </c>
      <c r="F8620" s="1" t="n">
        <v>39</v>
      </c>
      <c r="G8620" s="1" t="n">
        <v>192.08</v>
      </c>
      <c r="H8620" s="4" t="n">
        <v>46054.6009390046</v>
      </c>
      <c r="I86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8619BT3649113266924339192.0846054.6009390046</v>
      </c>
      <c r="J8620" s="1" t="n">
        <f aca="false">COUNTIF(I:I, $I8620)</f>
        <v>1</v>
      </c>
      <c r="K8620" s="1" t="str">
        <f aca="false">IF(ISNA(VLOOKUP(Table4[product_id], tblProducts[], tblProducts[product_name],FALSE() )), "Invalid", "Valid")</f>
        <v>Valid</v>
      </c>
      <c r="L8620" s="5" t="str">
        <f aca="false">IF(ISNA(VLOOKUP(Table4[[#This Row],[warehouse_id]], tblwhouse[], tblwhouse[warehouse_name],FALSE() )), "Invalid", "Valid")</f>
        <v>Valid</v>
      </c>
    </row>
    <row r="8621" customFormat="false" ht="15" hidden="false" customHeight="true" outlineLevel="0" collapsed="false">
      <c r="A8621" s="1" t="n">
        <v>8620</v>
      </c>
      <c r="B8621" s="1" t="n">
        <v>4</v>
      </c>
      <c r="C8621" s="1" t="n">
        <v>817</v>
      </c>
      <c r="D8621" s="1" t="s">
        <v>15668</v>
      </c>
      <c r="E8621" s="1" t="n">
        <v>291</v>
      </c>
      <c r="F8621" s="1" t="n">
        <v>78</v>
      </c>
      <c r="G8621" s="1" t="n">
        <v>535.02</v>
      </c>
      <c r="H8621" s="4" t="n">
        <v>46201.6009390046</v>
      </c>
      <c r="I86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8620BT693263481729178535.0246201.6009390046</v>
      </c>
      <c r="J8621" s="1" t="n">
        <f aca="false">COUNTIF(I:I, $I8621)</f>
        <v>1</v>
      </c>
      <c r="K8621" s="1" t="str">
        <f aca="false">IF(ISNA(VLOOKUP(Table4[product_id], tblProducts[], tblProducts[product_name],FALSE() )), "Invalid", "Valid")</f>
        <v>Valid</v>
      </c>
      <c r="L8621" s="5" t="str">
        <f aca="false">IF(ISNA(VLOOKUP(Table4[[#This Row],[warehouse_id]], tblwhouse[], tblwhouse[warehouse_name],FALSE() )), "Invalid", "Valid")</f>
        <v>Valid</v>
      </c>
    </row>
    <row r="8622" customFormat="false" ht="15" hidden="false" customHeight="true" outlineLevel="0" collapsed="false">
      <c r="A8622" s="1" t="n">
        <v>8621</v>
      </c>
      <c r="B8622" s="1" t="n">
        <v>2</v>
      </c>
      <c r="C8622" s="1" t="n">
        <v>183</v>
      </c>
      <c r="D8622" s="1" t="s">
        <v>15669</v>
      </c>
      <c r="E8622" s="1" t="n">
        <v>159</v>
      </c>
      <c r="F8622" s="1" t="n">
        <v>26</v>
      </c>
      <c r="G8622" s="1" t="n">
        <v>49.59</v>
      </c>
      <c r="H8622" s="4" t="n">
        <v>46196.6009390046</v>
      </c>
      <c r="I86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8621BT58150521831592649.5946196.6009390046</v>
      </c>
      <c r="J8622" s="1" t="n">
        <f aca="false">COUNTIF(I:I, $I8622)</f>
        <v>1</v>
      </c>
      <c r="K8622" s="1" t="str">
        <f aca="false">IF(ISNA(VLOOKUP(Table4[product_id], tblProducts[], tblProducts[product_name],FALSE() )), "Invalid", "Valid")</f>
        <v>Valid</v>
      </c>
      <c r="L8622" s="5" t="str">
        <f aca="false">IF(ISNA(VLOOKUP(Table4[[#This Row],[warehouse_id]], tblwhouse[], tblwhouse[warehouse_name],FALSE() )), "Invalid", "Valid")</f>
        <v>Valid</v>
      </c>
    </row>
    <row r="8623" customFormat="false" ht="15" hidden="false" customHeight="true" outlineLevel="0" collapsed="false">
      <c r="A8623" s="1" t="n">
        <v>8622</v>
      </c>
      <c r="B8623" s="1" t="n">
        <v>3</v>
      </c>
      <c r="C8623" s="1" t="n">
        <v>1103</v>
      </c>
      <c r="D8623" s="1" t="s">
        <v>15670</v>
      </c>
      <c r="E8623" s="1" t="n">
        <v>29</v>
      </c>
      <c r="F8623" s="1" t="n">
        <v>53</v>
      </c>
      <c r="G8623" s="1" t="n">
        <v>120.49</v>
      </c>
      <c r="H8623" s="4" t="n">
        <v>46034.6009390046</v>
      </c>
      <c r="I86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8622BT476257311032953120.4946034.6009390046</v>
      </c>
      <c r="J8623" s="1" t="n">
        <f aca="false">COUNTIF(I:I, $I8623)</f>
        <v>1</v>
      </c>
      <c r="K8623" s="1" t="str">
        <f aca="false">IF(ISNA(VLOOKUP(Table4[product_id], tblProducts[], tblProducts[product_name],FALSE() )), "Invalid", "Valid")</f>
        <v>Valid</v>
      </c>
      <c r="L8623" s="5" t="str">
        <f aca="false">IF(ISNA(VLOOKUP(Table4[[#This Row],[warehouse_id]], tblwhouse[], tblwhouse[warehouse_name],FALSE() )), "Invalid", "Valid")</f>
        <v>Valid</v>
      </c>
    </row>
    <row r="8624" customFormat="false" ht="15" hidden="false" customHeight="true" outlineLevel="0" collapsed="false">
      <c r="A8624" s="1" t="n">
        <v>8623</v>
      </c>
      <c r="B8624" s="1" t="n">
        <v>1</v>
      </c>
      <c r="C8624" s="1" t="n">
        <v>1214</v>
      </c>
      <c r="D8624" s="1" t="s">
        <v>15671</v>
      </c>
      <c r="E8624" s="1" t="n">
        <v>148</v>
      </c>
      <c r="F8624" s="1" t="n">
        <v>28</v>
      </c>
      <c r="G8624" s="1" t="n">
        <v>725.82</v>
      </c>
      <c r="H8624" s="4" t="n">
        <v>45935.6009390046</v>
      </c>
      <c r="I86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8623BT3569801121414828725.8245935.6009390046</v>
      </c>
      <c r="J8624" s="1" t="n">
        <f aca="false">COUNTIF(I:I, $I8624)</f>
        <v>1</v>
      </c>
      <c r="K8624" s="1" t="str">
        <f aca="false">IF(ISNA(VLOOKUP(Table4[product_id], tblProducts[], tblProducts[product_name],FALSE() )), "Invalid", "Valid")</f>
        <v>Valid</v>
      </c>
      <c r="L8624" s="5" t="str">
        <f aca="false">IF(ISNA(VLOOKUP(Table4[[#This Row],[warehouse_id]], tblwhouse[], tblwhouse[warehouse_name],FALSE() )), "Invalid", "Valid")</f>
        <v>Valid</v>
      </c>
    </row>
    <row r="8625" customFormat="false" ht="15" hidden="false" customHeight="true" outlineLevel="0" collapsed="false">
      <c r="A8625" s="1" t="n">
        <v>8624</v>
      </c>
      <c r="B8625" s="1" t="n">
        <v>3</v>
      </c>
      <c r="C8625" s="1" t="n">
        <v>1322</v>
      </c>
      <c r="D8625" s="1" t="s">
        <v>15672</v>
      </c>
      <c r="E8625" s="1" t="n">
        <v>296</v>
      </c>
      <c r="F8625" s="1" t="n">
        <v>46</v>
      </c>
      <c r="G8625" s="1" t="n">
        <v>1311.24</v>
      </c>
      <c r="H8625" s="4" t="n">
        <v>46205.6009390046</v>
      </c>
      <c r="I86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8624BT11937131322296461311.2446205.6009390046</v>
      </c>
      <c r="J8625" s="1" t="n">
        <f aca="false">COUNTIF(I:I, $I8625)</f>
        <v>1</v>
      </c>
      <c r="K8625" s="1" t="str">
        <f aca="false">IF(ISNA(VLOOKUP(Table4[product_id], tblProducts[], tblProducts[product_name],FALSE() )), "Invalid", "Valid")</f>
        <v>Valid</v>
      </c>
      <c r="L8625" s="5" t="str">
        <f aca="false">IF(ISNA(VLOOKUP(Table4[[#This Row],[warehouse_id]], tblwhouse[], tblwhouse[warehouse_name],FALSE() )), "Invalid", "Valid")</f>
        <v>Valid</v>
      </c>
    </row>
    <row r="8626" customFormat="false" ht="15" hidden="false" customHeight="true" outlineLevel="0" collapsed="false">
      <c r="A8626" s="1" t="n">
        <v>8625</v>
      </c>
      <c r="B8626" s="1" t="n">
        <v>3</v>
      </c>
      <c r="C8626" s="1" t="n">
        <v>2321</v>
      </c>
      <c r="D8626" s="1" t="s">
        <v>15673</v>
      </c>
      <c r="E8626" s="1" t="n">
        <v>282</v>
      </c>
      <c r="F8626" s="1" t="n">
        <v>74</v>
      </c>
      <c r="G8626" s="1" t="n">
        <v>707.75</v>
      </c>
      <c r="H8626" s="4" t="n">
        <v>45859.6009390046</v>
      </c>
      <c r="I86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8625BT9469243232128274707.7545859.6009390046</v>
      </c>
      <c r="J8626" s="1" t="n">
        <f aca="false">COUNTIF(I:I, $I8626)</f>
        <v>1</v>
      </c>
      <c r="K8626" s="1" t="str">
        <f aca="false">IF(ISNA(VLOOKUP(Table4[product_id], tblProducts[], tblProducts[product_name],FALSE() )), "Invalid", "Valid")</f>
        <v>Valid</v>
      </c>
      <c r="L8626" s="5" t="str">
        <f aca="false">IF(ISNA(VLOOKUP(Table4[[#This Row],[warehouse_id]], tblwhouse[], tblwhouse[warehouse_name],FALSE() )), "Invalid", "Valid")</f>
        <v>Valid</v>
      </c>
    </row>
    <row r="8627" customFormat="false" ht="15" hidden="false" customHeight="true" outlineLevel="0" collapsed="false">
      <c r="A8627" s="1" t="n">
        <v>8626</v>
      </c>
      <c r="B8627" s="1" t="n">
        <v>3</v>
      </c>
      <c r="C8627" s="1" t="n">
        <v>2109</v>
      </c>
      <c r="D8627" s="1" t="s">
        <v>15674</v>
      </c>
      <c r="E8627" s="1" t="n">
        <v>267</v>
      </c>
      <c r="F8627" s="1" t="n">
        <v>46</v>
      </c>
      <c r="G8627" s="1" t="n">
        <v>954.75</v>
      </c>
      <c r="H8627" s="4" t="n">
        <v>46104.6009390046</v>
      </c>
      <c r="I86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8626BT1188433210926746954.7546104.6009390046</v>
      </c>
      <c r="J8627" s="1" t="n">
        <f aca="false">COUNTIF(I:I, $I8627)</f>
        <v>1</v>
      </c>
      <c r="K8627" s="1" t="str">
        <f aca="false">IF(ISNA(VLOOKUP(Table4[product_id], tblProducts[], tblProducts[product_name],FALSE() )), "Invalid", "Valid")</f>
        <v>Valid</v>
      </c>
      <c r="L8627" s="5" t="str">
        <f aca="false">IF(ISNA(VLOOKUP(Table4[[#This Row],[warehouse_id]], tblwhouse[], tblwhouse[warehouse_name],FALSE() )), "Invalid", "Valid")</f>
        <v>Valid</v>
      </c>
    </row>
    <row r="8628" customFormat="false" ht="15" hidden="false" customHeight="true" outlineLevel="0" collapsed="false">
      <c r="A8628" s="1" t="n">
        <v>8627</v>
      </c>
      <c r="B8628" s="1" t="n">
        <v>2</v>
      </c>
      <c r="C8628" s="1" t="n">
        <v>2306</v>
      </c>
      <c r="D8628" s="1" t="s">
        <v>15675</v>
      </c>
      <c r="E8628" s="1" t="n">
        <v>491</v>
      </c>
      <c r="F8628" s="1" t="n">
        <v>46</v>
      </c>
      <c r="G8628" s="1" t="n">
        <v>1491.08</v>
      </c>
      <c r="H8628" s="4" t="n">
        <v>46027.6009390046</v>
      </c>
      <c r="I86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8627BT99498722306491461491.0846027.6009390046</v>
      </c>
      <c r="J8628" s="1" t="n">
        <f aca="false">COUNTIF(I:I, $I8628)</f>
        <v>1</v>
      </c>
      <c r="K8628" s="1" t="str">
        <f aca="false">IF(ISNA(VLOOKUP(Table4[product_id], tblProducts[], tblProducts[product_name],FALSE() )), "Invalid", "Valid")</f>
        <v>Valid</v>
      </c>
      <c r="L8628" s="5" t="str">
        <f aca="false">IF(ISNA(VLOOKUP(Table4[[#This Row],[warehouse_id]], tblwhouse[], tblwhouse[warehouse_name],FALSE() )), "Invalid", "Valid")</f>
        <v>Valid</v>
      </c>
    </row>
    <row r="8629" customFormat="false" ht="15" hidden="false" customHeight="true" outlineLevel="0" collapsed="false">
      <c r="A8629" s="1" t="n">
        <v>8628</v>
      </c>
      <c r="B8629" s="1" t="n">
        <v>3</v>
      </c>
      <c r="C8629" s="1" t="n">
        <v>2001</v>
      </c>
      <c r="D8629" s="1" t="s">
        <v>15676</v>
      </c>
      <c r="E8629" s="1" t="n">
        <v>18</v>
      </c>
      <c r="F8629" s="1" t="n">
        <v>38</v>
      </c>
      <c r="G8629" s="1" t="n">
        <v>503.77</v>
      </c>
      <c r="H8629" s="4" t="n">
        <v>46056.6009390046</v>
      </c>
      <c r="I86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8628BT115354320011838503.7746056.6009390046</v>
      </c>
      <c r="J8629" s="1" t="n">
        <f aca="false">COUNTIF(I:I, $I8629)</f>
        <v>1</v>
      </c>
      <c r="K8629" s="1" t="str">
        <f aca="false">IF(ISNA(VLOOKUP(Table4[product_id], tblProducts[], tblProducts[product_name],FALSE() )), "Invalid", "Valid")</f>
        <v>Valid</v>
      </c>
      <c r="L8629" s="5" t="str">
        <f aca="false">IF(ISNA(VLOOKUP(Table4[[#This Row],[warehouse_id]], tblwhouse[], tblwhouse[warehouse_name],FALSE() )), "Invalid", "Valid")</f>
        <v>Valid</v>
      </c>
    </row>
    <row r="8630" customFormat="false" ht="15" hidden="false" customHeight="true" outlineLevel="0" collapsed="false">
      <c r="A8630" s="1" t="n">
        <v>8629</v>
      </c>
      <c r="B8630" s="1" t="n">
        <v>3</v>
      </c>
      <c r="C8630" s="1" t="n">
        <v>1542</v>
      </c>
      <c r="D8630" s="1" t="s">
        <v>15677</v>
      </c>
      <c r="E8630" s="1" t="n">
        <v>185</v>
      </c>
      <c r="F8630" s="1" t="n">
        <v>42</v>
      </c>
      <c r="G8630" s="1" t="n">
        <v>1197.27</v>
      </c>
      <c r="H8630" s="4" t="n">
        <v>46129.6009390046</v>
      </c>
      <c r="I86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8629BT70456331542185421197.2746129.6009390046</v>
      </c>
      <c r="J8630" s="1" t="n">
        <f aca="false">COUNTIF(I:I, $I8630)</f>
        <v>1</v>
      </c>
      <c r="K8630" s="1" t="str">
        <f aca="false">IF(ISNA(VLOOKUP(Table4[product_id], tblProducts[], tblProducts[product_name],FALSE() )), "Invalid", "Valid")</f>
        <v>Valid</v>
      </c>
      <c r="L8630" s="5" t="str">
        <f aca="false">IF(ISNA(VLOOKUP(Table4[[#This Row],[warehouse_id]], tblwhouse[], tblwhouse[warehouse_name],FALSE() )), "Invalid", "Valid")</f>
        <v>Valid</v>
      </c>
    </row>
    <row r="8631" customFormat="false" ht="15" hidden="false" customHeight="true" outlineLevel="0" collapsed="false">
      <c r="A8631" s="1" t="n">
        <v>8630</v>
      </c>
      <c r="B8631" s="1" t="n">
        <v>4</v>
      </c>
      <c r="C8631" s="1" t="n">
        <v>2230</v>
      </c>
      <c r="D8631" s="1" t="s">
        <v>15678</v>
      </c>
      <c r="E8631" s="1" t="n">
        <v>336</v>
      </c>
      <c r="F8631" s="1" t="n">
        <v>25</v>
      </c>
      <c r="G8631" s="1" t="n">
        <v>463.09</v>
      </c>
      <c r="H8631" s="4" t="n">
        <v>46114.6009390046</v>
      </c>
      <c r="I86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8630BT5242594223033625463.0946114.6009390046</v>
      </c>
      <c r="J8631" s="1" t="n">
        <f aca="false">COUNTIF(I:I, $I8631)</f>
        <v>1</v>
      </c>
      <c r="K8631" s="1" t="str">
        <f aca="false">IF(ISNA(VLOOKUP(Table4[product_id], tblProducts[], tblProducts[product_name],FALSE() )), "Invalid", "Valid")</f>
        <v>Valid</v>
      </c>
      <c r="L8631" s="5" t="str">
        <f aca="false">IF(ISNA(VLOOKUP(Table4[[#This Row],[warehouse_id]], tblwhouse[], tblwhouse[warehouse_name],FALSE() )), "Invalid", "Valid")</f>
        <v>Valid</v>
      </c>
    </row>
    <row r="8632" customFormat="false" ht="15" hidden="false" customHeight="true" outlineLevel="0" collapsed="false">
      <c r="A8632" s="1" t="n">
        <v>8631</v>
      </c>
      <c r="B8632" s="1" t="n">
        <v>4</v>
      </c>
      <c r="C8632" s="1" t="n">
        <v>1338</v>
      </c>
      <c r="D8632" s="1" t="s">
        <v>15679</v>
      </c>
      <c r="E8632" s="1" t="n">
        <v>192</v>
      </c>
      <c r="F8632" s="1" t="n">
        <v>25</v>
      </c>
      <c r="G8632" s="1" t="n">
        <v>845.85</v>
      </c>
      <c r="H8632" s="4" t="n">
        <v>46201.6009390046</v>
      </c>
      <c r="I86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8631BT4923854133819225845.8546201.6009390046</v>
      </c>
      <c r="J8632" s="1" t="n">
        <f aca="false">COUNTIF(I:I, $I8632)</f>
        <v>1</v>
      </c>
      <c r="K8632" s="1" t="str">
        <f aca="false">IF(ISNA(VLOOKUP(Table4[product_id], tblProducts[], tblProducts[product_name],FALSE() )), "Invalid", "Valid")</f>
        <v>Valid</v>
      </c>
      <c r="L8632" s="5" t="str">
        <f aca="false">IF(ISNA(VLOOKUP(Table4[[#This Row],[warehouse_id]], tblwhouse[], tblwhouse[warehouse_name],FALSE() )), "Invalid", "Valid")</f>
        <v>Valid</v>
      </c>
    </row>
    <row r="8633" customFormat="false" ht="15" hidden="false" customHeight="true" outlineLevel="0" collapsed="false">
      <c r="A8633" s="1" t="n">
        <v>8632</v>
      </c>
      <c r="B8633" s="1" t="n">
        <v>4</v>
      </c>
      <c r="C8633" s="1" t="n">
        <v>1833</v>
      </c>
      <c r="D8633" s="1" t="s">
        <v>15680</v>
      </c>
      <c r="E8633" s="1" t="n">
        <v>450</v>
      </c>
      <c r="F8633" s="1" t="n">
        <v>77</v>
      </c>
      <c r="G8633" s="1" t="n">
        <v>93.05</v>
      </c>
      <c r="H8633" s="4" t="n">
        <v>45863.6009390046</v>
      </c>
      <c r="I86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8632BT167261418334507793.0545863.6009390046</v>
      </c>
      <c r="J8633" s="1" t="n">
        <f aca="false">COUNTIF(I:I, $I8633)</f>
        <v>1</v>
      </c>
      <c r="K8633" s="1" t="str">
        <f aca="false">IF(ISNA(VLOOKUP(Table4[product_id], tblProducts[], tblProducts[product_name],FALSE() )), "Invalid", "Valid")</f>
        <v>Valid</v>
      </c>
      <c r="L8633" s="5" t="str">
        <f aca="false">IF(ISNA(VLOOKUP(Table4[[#This Row],[warehouse_id]], tblwhouse[], tblwhouse[warehouse_name],FALSE() )), "Invalid", "Valid")</f>
        <v>Valid</v>
      </c>
    </row>
    <row r="8634" customFormat="false" ht="15" hidden="false" customHeight="true" outlineLevel="0" collapsed="false">
      <c r="A8634" s="1" t="n">
        <v>8633</v>
      </c>
      <c r="B8634" s="1" t="n">
        <v>4</v>
      </c>
      <c r="C8634" s="1" t="n">
        <v>1510</v>
      </c>
      <c r="D8634" s="1" t="s">
        <v>15681</v>
      </c>
      <c r="E8634" s="1" t="n">
        <v>226</v>
      </c>
      <c r="F8634" s="1" t="n">
        <v>40</v>
      </c>
      <c r="G8634" s="1" t="n">
        <v>66.73</v>
      </c>
      <c r="H8634" s="4" t="n">
        <v>45891.6009390046</v>
      </c>
      <c r="I86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8633BT122461415102264066.7345891.6009390046</v>
      </c>
      <c r="J8634" s="1" t="n">
        <f aca="false">COUNTIF(I:I, $I8634)</f>
        <v>1</v>
      </c>
      <c r="K8634" s="1" t="str">
        <f aca="false">IF(ISNA(VLOOKUP(Table4[product_id], tblProducts[], tblProducts[product_name],FALSE() )), "Invalid", "Valid")</f>
        <v>Valid</v>
      </c>
      <c r="L8634" s="5" t="str">
        <f aca="false">IF(ISNA(VLOOKUP(Table4[[#This Row],[warehouse_id]], tblwhouse[], tblwhouse[warehouse_name],FALSE() )), "Invalid", "Valid")</f>
        <v>Valid</v>
      </c>
    </row>
    <row r="8635" customFormat="false" ht="15" hidden="false" customHeight="true" outlineLevel="0" collapsed="false">
      <c r="A8635" s="1" t="n">
        <v>8634</v>
      </c>
      <c r="B8635" s="1" t="n">
        <v>4</v>
      </c>
      <c r="C8635" s="1" t="n">
        <v>2239</v>
      </c>
      <c r="D8635" s="1" t="s">
        <v>15682</v>
      </c>
      <c r="E8635" s="1" t="n">
        <v>351</v>
      </c>
      <c r="F8635" s="1" t="n">
        <v>64</v>
      </c>
      <c r="G8635" s="1" t="n">
        <v>226.67</v>
      </c>
      <c r="H8635" s="4" t="n">
        <v>46004.6009390046</v>
      </c>
      <c r="I86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8634BT5637674223935164226.6746004.6009390046</v>
      </c>
      <c r="J8635" s="1" t="n">
        <f aca="false">COUNTIF(I:I, $I8635)</f>
        <v>1</v>
      </c>
      <c r="K8635" s="1" t="str">
        <f aca="false">IF(ISNA(VLOOKUP(Table4[product_id], tblProducts[], tblProducts[product_name],FALSE() )), "Invalid", "Valid")</f>
        <v>Valid</v>
      </c>
      <c r="L8635" s="5" t="str">
        <f aca="false">IF(ISNA(VLOOKUP(Table4[[#This Row],[warehouse_id]], tblwhouse[], tblwhouse[warehouse_name],FALSE() )), "Invalid", "Valid")</f>
        <v>Valid</v>
      </c>
    </row>
    <row r="8636" customFormat="false" ht="15" hidden="false" customHeight="true" outlineLevel="0" collapsed="false">
      <c r="A8636" s="1" t="n">
        <v>8635</v>
      </c>
      <c r="B8636" s="1" t="n">
        <v>2</v>
      </c>
      <c r="C8636" s="1" t="n">
        <v>2848</v>
      </c>
      <c r="D8636" s="1" t="s">
        <v>15683</v>
      </c>
      <c r="E8636" s="1" t="n">
        <v>70</v>
      </c>
      <c r="F8636" s="1" t="n">
        <v>41</v>
      </c>
      <c r="G8636" s="1" t="n">
        <v>188.78</v>
      </c>
      <c r="H8636" s="4" t="n">
        <v>45917.6009390046</v>
      </c>
      <c r="I86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8635BT953325228487041188.7845917.6009390046</v>
      </c>
      <c r="J8636" s="1" t="n">
        <f aca="false">COUNTIF(I:I, $I8636)</f>
        <v>1</v>
      </c>
      <c r="K8636" s="1" t="str">
        <f aca="false">IF(ISNA(VLOOKUP(Table4[product_id], tblProducts[], tblProducts[product_name],FALSE() )), "Invalid", "Valid")</f>
        <v>Valid</v>
      </c>
      <c r="L8636" s="5" t="str">
        <f aca="false">IF(ISNA(VLOOKUP(Table4[[#This Row],[warehouse_id]], tblwhouse[], tblwhouse[warehouse_name],FALSE() )), "Invalid", "Valid")</f>
        <v>Valid</v>
      </c>
    </row>
    <row r="8637" customFormat="false" ht="15" hidden="false" customHeight="true" outlineLevel="0" collapsed="false">
      <c r="A8637" s="1" t="n">
        <v>8636</v>
      </c>
      <c r="B8637" s="1" t="n">
        <v>4</v>
      </c>
      <c r="C8637" s="1" t="n">
        <v>1915</v>
      </c>
      <c r="D8637" s="1" t="s">
        <v>15684</v>
      </c>
      <c r="E8637" s="1" t="n">
        <v>100</v>
      </c>
      <c r="F8637" s="1" t="n">
        <v>30</v>
      </c>
      <c r="G8637" s="1" t="n">
        <v>350.85</v>
      </c>
      <c r="H8637" s="4" t="n">
        <v>46212.6009390046</v>
      </c>
      <c r="I86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8636BT1863224191510030350.8546212.6009390046</v>
      </c>
      <c r="J8637" s="1" t="n">
        <f aca="false">COUNTIF(I:I, $I8637)</f>
        <v>1</v>
      </c>
      <c r="K8637" s="1" t="str">
        <f aca="false">IF(ISNA(VLOOKUP(Table4[product_id], tblProducts[], tblProducts[product_name],FALSE() )), "Invalid", "Valid")</f>
        <v>Valid</v>
      </c>
      <c r="L8637" s="5" t="str">
        <f aca="false">IF(ISNA(VLOOKUP(Table4[[#This Row],[warehouse_id]], tblwhouse[], tblwhouse[warehouse_name],FALSE() )), "Invalid", "Valid")</f>
        <v>Valid</v>
      </c>
    </row>
    <row r="8638" customFormat="false" ht="15" hidden="false" customHeight="true" outlineLevel="0" collapsed="false">
      <c r="A8638" s="1" t="n">
        <v>8637</v>
      </c>
      <c r="B8638" s="1" t="n">
        <v>1</v>
      </c>
      <c r="C8638" s="1" t="n">
        <v>595</v>
      </c>
      <c r="D8638" s="1" t="s">
        <v>15685</v>
      </c>
      <c r="E8638" s="1" t="n">
        <v>241</v>
      </c>
      <c r="F8638" s="1" t="n">
        <v>71</v>
      </c>
      <c r="G8638" s="1" t="n">
        <v>622.38</v>
      </c>
      <c r="H8638" s="4" t="n">
        <v>46082.6009390046</v>
      </c>
      <c r="I86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8637BT338035159524171622.3846082.6009390046</v>
      </c>
      <c r="J8638" s="1" t="n">
        <f aca="false">COUNTIF(I:I, $I8638)</f>
        <v>1</v>
      </c>
      <c r="K8638" s="1" t="str">
        <f aca="false">IF(ISNA(VLOOKUP(Table4[product_id], tblProducts[], tblProducts[product_name],FALSE() )), "Invalid", "Valid")</f>
        <v>Valid</v>
      </c>
      <c r="L8638" s="5" t="str">
        <f aca="false">IF(ISNA(VLOOKUP(Table4[[#This Row],[warehouse_id]], tblwhouse[], tblwhouse[warehouse_name],FALSE() )), "Invalid", "Valid")</f>
        <v>Valid</v>
      </c>
    </row>
    <row r="8639" customFormat="false" ht="15" hidden="false" customHeight="true" outlineLevel="0" collapsed="false">
      <c r="A8639" s="1" t="n">
        <v>8638</v>
      </c>
      <c r="B8639" s="1" t="n">
        <v>1</v>
      </c>
      <c r="C8639" s="1" t="n">
        <v>1660</v>
      </c>
      <c r="D8639" s="1" t="s">
        <v>15686</v>
      </c>
      <c r="E8639" s="1" t="n">
        <v>46</v>
      </c>
      <c r="F8639" s="1" t="n">
        <v>33</v>
      </c>
      <c r="G8639" s="1" t="n">
        <v>1072.55</v>
      </c>
      <c r="H8639" s="4" t="n">
        <v>46191.6009390162</v>
      </c>
      <c r="I86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8638BT9429261166046331072.5546191.6009390162</v>
      </c>
      <c r="J8639" s="1" t="n">
        <f aca="false">COUNTIF(I:I, $I8639)</f>
        <v>1</v>
      </c>
      <c r="K8639" s="1" t="str">
        <f aca="false">IF(ISNA(VLOOKUP(Table4[product_id], tblProducts[], tblProducts[product_name],FALSE() )), "Invalid", "Valid")</f>
        <v>Valid</v>
      </c>
      <c r="L8639" s="5" t="str">
        <f aca="false">IF(ISNA(VLOOKUP(Table4[[#This Row],[warehouse_id]], tblwhouse[], tblwhouse[warehouse_name],FALSE() )), "Invalid", "Valid")</f>
        <v>Valid</v>
      </c>
    </row>
    <row r="8640" customFormat="false" ht="15" hidden="false" customHeight="true" outlineLevel="0" collapsed="false">
      <c r="A8640" s="1" t="n">
        <v>8639</v>
      </c>
      <c r="B8640" s="1" t="n">
        <v>4</v>
      </c>
      <c r="C8640" s="1" t="n">
        <v>1732</v>
      </c>
      <c r="D8640" s="1" t="s">
        <v>15687</v>
      </c>
      <c r="E8640" s="1" t="n">
        <v>165</v>
      </c>
      <c r="F8640" s="1" t="n">
        <v>22</v>
      </c>
      <c r="G8640" s="1" t="n">
        <v>234.11</v>
      </c>
      <c r="H8640" s="4" t="n">
        <v>46016.6009390162</v>
      </c>
      <c r="I86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8639BT8896014173216522234.1146016.6009390162</v>
      </c>
      <c r="J8640" s="1" t="n">
        <f aca="false">COUNTIF(I:I, $I8640)</f>
        <v>1</v>
      </c>
      <c r="K8640" s="1" t="str">
        <f aca="false">IF(ISNA(VLOOKUP(Table4[product_id], tblProducts[], tblProducts[product_name],FALSE() )), "Invalid", "Valid")</f>
        <v>Valid</v>
      </c>
      <c r="L8640" s="5" t="str">
        <f aca="false">IF(ISNA(VLOOKUP(Table4[[#This Row],[warehouse_id]], tblwhouse[], tblwhouse[warehouse_name],FALSE() )), "Invalid", "Valid")</f>
        <v>Valid</v>
      </c>
    </row>
    <row r="8641" customFormat="false" ht="15" hidden="false" customHeight="true" outlineLevel="0" collapsed="false">
      <c r="A8641" s="1" t="n">
        <v>8640</v>
      </c>
      <c r="B8641" s="1" t="n">
        <v>3</v>
      </c>
      <c r="C8641" s="1" t="n">
        <v>213</v>
      </c>
      <c r="D8641" s="1" t="s">
        <v>15688</v>
      </c>
      <c r="E8641" s="1" t="n">
        <v>16</v>
      </c>
      <c r="F8641" s="1" t="n">
        <v>26</v>
      </c>
      <c r="G8641" s="1" t="n">
        <v>446.32</v>
      </c>
      <c r="H8641" s="4" t="n">
        <v>46151.6009390162</v>
      </c>
      <c r="I86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8640BT41927132131626446.3246151.6009390162</v>
      </c>
      <c r="J8641" s="1" t="n">
        <f aca="false">COUNTIF(I:I, $I8641)</f>
        <v>1</v>
      </c>
      <c r="K8641" s="1" t="str">
        <f aca="false">IF(ISNA(VLOOKUP(Table4[product_id], tblProducts[], tblProducts[product_name],FALSE() )), "Invalid", "Valid")</f>
        <v>Valid</v>
      </c>
      <c r="L8641" s="5" t="str">
        <f aca="false">IF(ISNA(VLOOKUP(Table4[[#This Row],[warehouse_id]], tblwhouse[], tblwhouse[warehouse_name],FALSE() )), "Invalid", "Valid")</f>
        <v>Valid</v>
      </c>
    </row>
    <row r="8642" customFormat="false" ht="15" hidden="false" customHeight="true" outlineLevel="0" collapsed="false">
      <c r="A8642" s="1" t="n">
        <v>8641</v>
      </c>
      <c r="B8642" s="1" t="n">
        <v>1</v>
      </c>
      <c r="C8642" s="1" t="n">
        <v>1772</v>
      </c>
      <c r="D8642" s="1" t="s">
        <v>15689</v>
      </c>
      <c r="E8642" s="1" t="n">
        <v>125</v>
      </c>
      <c r="F8642" s="1" t="n">
        <v>56</v>
      </c>
      <c r="G8642" s="1" t="n">
        <v>1495.52</v>
      </c>
      <c r="H8642" s="4" t="n">
        <v>46022.6009390162</v>
      </c>
      <c r="I86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8641BT55802011772125561495.5246022.6009390162</v>
      </c>
      <c r="J8642" s="1" t="n">
        <f aca="false">COUNTIF(I:I, $I8642)</f>
        <v>1</v>
      </c>
      <c r="K8642" s="1" t="str">
        <f aca="false">IF(ISNA(VLOOKUP(Table4[product_id], tblProducts[], tblProducts[product_name],FALSE() )), "Invalid", "Valid")</f>
        <v>Valid</v>
      </c>
      <c r="L8642" s="5" t="str">
        <f aca="false">IF(ISNA(VLOOKUP(Table4[[#This Row],[warehouse_id]], tblwhouse[], tblwhouse[warehouse_name],FALSE() )), "Invalid", "Valid")</f>
        <v>Valid</v>
      </c>
    </row>
    <row r="8643" customFormat="false" ht="15" hidden="false" customHeight="true" outlineLevel="0" collapsed="false">
      <c r="A8643" s="1" t="n">
        <v>8642</v>
      </c>
      <c r="B8643" s="1" t="n">
        <v>4</v>
      </c>
      <c r="C8643" s="1" t="n">
        <v>405</v>
      </c>
      <c r="D8643" s="1" t="s">
        <v>15690</v>
      </c>
      <c r="E8643" s="1" t="n">
        <v>118</v>
      </c>
      <c r="F8643" s="1" t="n">
        <v>21</v>
      </c>
      <c r="G8643" s="1" t="n">
        <v>1240.83</v>
      </c>
      <c r="H8643" s="4" t="n">
        <v>46122.6009390162</v>
      </c>
      <c r="I86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8642BT5717414405118211240.8346122.6009390162</v>
      </c>
      <c r="J8643" s="1" t="n">
        <f aca="false">COUNTIF(I:I, $I8643)</f>
        <v>1</v>
      </c>
      <c r="K8643" s="1" t="str">
        <f aca="false">IF(ISNA(VLOOKUP(Table4[product_id], tblProducts[], tblProducts[product_name],FALSE() )), "Invalid", "Valid")</f>
        <v>Valid</v>
      </c>
      <c r="L8643" s="5" t="str">
        <f aca="false">IF(ISNA(VLOOKUP(Table4[[#This Row],[warehouse_id]], tblwhouse[], tblwhouse[warehouse_name],FALSE() )), "Invalid", "Valid")</f>
        <v>Valid</v>
      </c>
    </row>
    <row r="8644" customFormat="false" ht="15" hidden="false" customHeight="true" outlineLevel="0" collapsed="false">
      <c r="A8644" s="1" t="n">
        <v>8643</v>
      </c>
      <c r="B8644" s="1" t="n">
        <v>4</v>
      </c>
      <c r="C8644" s="1" t="n">
        <v>2477</v>
      </c>
      <c r="D8644" s="1" t="s">
        <v>15691</v>
      </c>
      <c r="E8644" s="1" t="n">
        <v>334</v>
      </c>
      <c r="F8644" s="1" t="n">
        <v>27</v>
      </c>
      <c r="G8644" s="1" t="n">
        <v>1186.42</v>
      </c>
      <c r="H8644" s="4" t="n">
        <v>45923.6009390162</v>
      </c>
      <c r="I86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8643BT81233342477334271186.4245923.6009390162</v>
      </c>
      <c r="J8644" s="1" t="n">
        <f aca="false">COUNTIF(I:I, $I8644)</f>
        <v>1</v>
      </c>
      <c r="K8644" s="1" t="str">
        <f aca="false">IF(ISNA(VLOOKUP(Table4[product_id], tblProducts[], tblProducts[product_name],FALSE() )), "Invalid", "Valid")</f>
        <v>Valid</v>
      </c>
      <c r="L8644" s="5" t="str">
        <f aca="false">IF(ISNA(VLOOKUP(Table4[[#This Row],[warehouse_id]], tblwhouse[], tblwhouse[warehouse_name],FALSE() )), "Invalid", "Valid")</f>
        <v>Valid</v>
      </c>
    </row>
    <row r="8645" customFormat="false" ht="15" hidden="false" customHeight="true" outlineLevel="0" collapsed="false">
      <c r="A8645" s="1" t="n">
        <v>8644</v>
      </c>
      <c r="B8645" s="1" t="n">
        <v>4</v>
      </c>
      <c r="C8645" s="1" t="n">
        <v>125</v>
      </c>
      <c r="D8645" s="1" t="s">
        <v>15692</v>
      </c>
      <c r="E8645" s="1" t="n">
        <v>334</v>
      </c>
      <c r="F8645" s="1" t="n">
        <v>63</v>
      </c>
      <c r="G8645" s="1" t="n">
        <v>118.09</v>
      </c>
      <c r="H8645" s="4" t="n">
        <v>46116.6009390162</v>
      </c>
      <c r="I86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8644BT943057412533463118.0946116.6009390162</v>
      </c>
      <c r="J8645" s="1" t="n">
        <f aca="false">COUNTIF(I:I, $I8645)</f>
        <v>1</v>
      </c>
      <c r="K8645" s="1" t="str">
        <f aca="false">IF(ISNA(VLOOKUP(Table4[product_id], tblProducts[], tblProducts[product_name],FALSE() )), "Invalid", "Valid")</f>
        <v>Valid</v>
      </c>
      <c r="L8645" s="5" t="str">
        <f aca="false">IF(ISNA(VLOOKUP(Table4[[#This Row],[warehouse_id]], tblwhouse[], tblwhouse[warehouse_name],FALSE() )), "Invalid", "Valid")</f>
        <v>Valid</v>
      </c>
    </row>
    <row r="8646" customFormat="false" ht="15" hidden="false" customHeight="true" outlineLevel="0" collapsed="false">
      <c r="A8646" s="1" t="n">
        <v>8645</v>
      </c>
      <c r="B8646" s="1" t="n">
        <v>4</v>
      </c>
      <c r="C8646" s="1" t="n">
        <v>1260</v>
      </c>
      <c r="D8646" s="1" t="s">
        <v>15693</v>
      </c>
      <c r="E8646" s="1" t="n">
        <v>482</v>
      </c>
      <c r="F8646" s="1" t="n">
        <v>73</v>
      </c>
      <c r="G8646" s="1" t="n">
        <v>892.02</v>
      </c>
      <c r="H8646" s="4" t="n">
        <v>46015.6009390162</v>
      </c>
      <c r="I86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8645BT4462584126048273892.0246015.6009390162</v>
      </c>
      <c r="J8646" s="1" t="n">
        <f aca="false">COUNTIF(I:I, $I8646)</f>
        <v>1</v>
      </c>
      <c r="K8646" s="1" t="str">
        <f aca="false">IF(ISNA(VLOOKUP(Table4[product_id], tblProducts[], tblProducts[product_name],FALSE() )), "Invalid", "Valid")</f>
        <v>Valid</v>
      </c>
      <c r="L8646" s="5" t="str">
        <f aca="false">IF(ISNA(VLOOKUP(Table4[[#This Row],[warehouse_id]], tblwhouse[], tblwhouse[warehouse_name],FALSE() )), "Invalid", "Valid")</f>
        <v>Valid</v>
      </c>
    </row>
    <row r="8647" customFormat="false" ht="15" hidden="false" customHeight="true" outlineLevel="0" collapsed="false">
      <c r="A8647" s="1" t="n">
        <v>8646</v>
      </c>
      <c r="B8647" s="1" t="n">
        <v>3</v>
      </c>
      <c r="C8647" s="1" t="n">
        <v>1801</v>
      </c>
      <c r="D8647" s="1" t="s">
        <v>15694</v>
      </c>
      <c r="E8647" s="1" t="n">
        <v>267</v>
      </c>
      <c r="F8647" s="1" t="n">
        <v>61</v>
      </c>
      <c r="G8647" s="1" t="n">
        <v>787.06</v>
      </c>
      <c r="H8647" s="4" t="n">
        <v>46106.6009390162</v>
      </c>
      <c r="I86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8646BT2222363180126761787.0646106.6009390162</v>
      </c>
      <c r="J8647" s="1" t="n">
        <f aca="false">COUNTIF(I:I, $I8647)</f>
        <v>1</v>
      </c>
      <c r="K8647" s="1" t="str">
        <f aca="false">IF(ISNA(VLOOKUP(Table4[product_id], tblProducts[], tblProducts[product_name],FALSE() )), "Invalid", "Valid")</f>
        <v>Valid</v>
      </c>
      <c r="L8647" s="5" t="str">
        <f aca="false">IF(ISNA(VLOOKUP(Table4[[#This Row],[warehouse_id]], tblwhouse[], tblwhouse[warehouse_name],FALSE() )), "Invalid", "Valid")</f>
        <v>Valid</v>
      </c>
    </row>
    <row r="8648" customFormat="false" ht="15" hidden="false" customHeight="true" outlineLevel="0" collapsed="false">
      <c r="A8648" s="1" t="n">
        <v>8647</v>
      </c>
      <c r="B8648" s="1" t="n">
        <v>3</v>
      </c>
      <c r="C8648" s="1" t="n">
        <v>221</v>
      </c>
      <c r="D8648" s="1" t="s">
        <v>15695</v>
      </c>
      <c r="E8648" s="1" t="n">
        <v>25</v>
      </c>
      <c r="F8648" s="1" t="n">
        <v>51</v>
      </c>
      <c r="G8648" s="1" t="n">
        <v>1324.25</v>
      </c>
      <c r="H8648" s="4" t="n">
        <v>46083.6009390162</v>
      </c>
      <c r="I86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8647BT574200322125511324.2546083.6009390162</v>
      </c>
      <c r="J8648" s="1" t="n">
        <f aca="false">COUNTIF(I:I, $I8648)</f>
        <v>1</v>
      </c>
      <c r="K8648" s="1" t="str">
        <f aca="false">IF(ISNA(VLOOKUP(Table4[product_id], tblProducts[], tblProducts[product_name],FALSE() )), "Invalid", "Valid")</f>
        <v>Valid</v>
      </c>
      <c r="L8648" s="5" t="str">
        <f aca="false">IF(ISNA(VLOOKUP(Table4[[#This Row],[warehouse_id]], tblwhouse[], tblwhouse[warehouse_name],FALSE() )), "Invalid", "Valid")</f>
        <v>Valid</v>
      </c>
    </row>
    <row r="8649" customFormat="false" ht="15" hidden="false" customHeight="true" outlineLevel="0" collapsed="false">
      <c r="A8649" s="1" t="n">
        <v>8648</v>
      </c>
      <c r="B8649" s="1" t="n">
        <v>4</v>
      </c>
      <c r="C8649" s="1" t="n">
        <v>2008</v>
      </c>
      <c r="D8649" s="1" t="s">
        <v>15696</v>
      </c>
      <c r="E8649" s="1" t="n">
        <v>433</v>
      </c>
      <c r="F8649" s="1" t="n">
        <v>67</v>
      </c>
      <c r="G8649" s="1" t="n">
        <v>632.73</v>
      </c>
      <c r="H8649" s="4" t="n">
        <v>46147.6009390162</v>
      </c>
      <c r="I86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8648BT7344964200843367632.7346147.6009390162</v>
      </c>
      <c r="J8649" s="1" t="n">
        <f aca="false">COUNTIF(I:I, $I8649)</f>
        <v>1</v>
      </c>
      <c r="K8649" s="1" t="str">
        <f aca="false">IF(ISNA(VLOOKUP(Table4[product_id], tblProducts[], tblProducts[product_name],FALSE() )), "Invalid", "Valid")</f>
        <v>Valid</v>
      </c>
      <c r="L8649" s="5" t="str">
        <f aca="false">IF(ISNA(VLOOKUP(Table4[[#This Row],[warehouse_id]], tblwhouse[], tblwhouse[warehouse_name],FALSE() )), "Invalid", "Valid")</f>
        <v>Valid</v>
      </c>
    </row>
    <row r="8650" customFormat="false" ht="15" hidden="false" customHeight="true" outlineLevel="0" collapsed="false">
      <c r="A8650" s="1" t="n">
        <v>8649</v>
      </c>
      <c r="B8650" s="1" t="n">
        <v>4</v>
      </c>
      <c r="C8650" s="1" t="n">
        <v>2074</v>
      </c>
      <c r="D8650" s="1" t="s">
        <v>15697</v>
      </c>
      <c r="E8650" s="1" t="n">
        <v>453</v>
      </c>
      <c r="F8650" s="1" t="n">
        <v>63</v>
      </c>
      <c r="G8650" s="1" t="n">
        <v>700.85</v>
      </c>
      <c r="H8650" s="4" t="n">
        <v>46126.6009390162</v>
      </c>
      <c r="I86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8649BT1682374207445363700.8546126.6009390162</v>
      </c>
      <c r="J8650" s="1" t="n">
        <f aca="false">COUNTIF(I:I, $I8650)</f>
        <v>1</v>
      </c>
      <c r="K8650" s="1" t="str">
        <f aca="false">IF(ISNA(VLOOKUP(Table4[product_id], tblProducts[], tblProducts[product_name],FALSE() )), "Invalid", "Valid")</f>
        <v>Valid</v>
      </c>
      <c r="L8650" s="5" t="str">
        <f aca="false">IF(ISNA(VLOOKUP(Table4[[#This Row],[warehouse_id]], tblwhouse[], tblwhouse[warehouse_name],FALSE() )), "Invalid", "Valid")</f>
        <v>Valid</v>
      </c>
    </row>
    <row r="8651" customFormat="false" ht="15" hidden="false" customHeight="true" outlineLevel="0" collapsed="false">
      <c r="A8651" s="1" t="n">
        <v>8650</v>
      </c>
      <c r="B8651" s="1" t="n">
        <v>2</v>
      </c>
      <c r="C8651" s="1" t="n">
        <v>636</v>
      </c>
      <c r="D8651" s="1" t="s">
        <v>15698</v>
      </c>
      <c r="E8651" s="1" t="n">
        <v>97</v>
      </c>
      <c r="F8651" s="1" t="n">
        <v>20</v>
      </c>
      <c r="G8651" s="1" t="n">
        <v>62.68</v>
      </c>
      <c r="H8651" s="4" t="n">
        <v>46190.6009390162</v>
      </c>
      <c r="I86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8650BT8106462636972062.6846190.6009390162</v>
      </c>
      <c r="J8651" s="1" t="n">
        <f aca="false">COUNTIF(I:I, $I8651)</f>
        <v>1</v>
      </c>
      <c r="K8651" s="1" t="str">
        <f aca="false">IF(ISNA(VLOOKUP(Table4[product_id], tblProducts[], tblProducts[product_name],FALSE() )), "Invalid", "Valid")</f>
        <v>Valid</v>
      </c>
      <c r="L8651" s="5" t="str">
        <f aca="false">IF(ISNA(VLOOKUP(Table4[[#This Row],[warehouse_id]], tblwhouse[], tblwhouse[warehouse_name],FALSE() )), "Invalid", "Valid")</f>
        <v>Valid</v>
      </c>
    </row>
    <row r="8652" customFormat="false" ht="15" hidden="false" customHeight="true" outlineLevel="0" collapsed="false">
      <c r="A8652" s="1" t="n">
        <v>8651</v>
      </c>
      <c r="B8652" s="1" t="n">
        <v>1</v>
      </c>
      <c r="C8652" s="1" t="n">
        <v>2706</v>
      </c>
      <c r="D8652" s="1" t="s">
        <v>15699</v>
      </c>
      <c r="E8652" s="1" t="n">
        <v>475</v>
      </c>
      <c r="F8652" s="1" t="n">
        <v>43</v>
      </c>
      <c r="G8652" s="1" t="n">
        <v>66.83</v>
      </c>
      <c r="H8652" s="4" t="n">
        <v>45861.6009390162</v>
      </c>
      <c r="I86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8651BT510768127064754366.8345861.6009390162</v>
      </c>
      <c r="J8652" s="1" t="n">
        <f aca="false">COUNTIF(I:I, $I8652)</f>
        <v>1</v>
      </c>
      <c r="K8652" s="1" t="str">
        <f aca="false">IF(ISNA(VLOOKUP(Table4[product_id], tblProducts[], tblProducts[product_name],FALSE() )), "Invalid", "Valid")</f>
        <v>Valid</v>
      </c>
      <c r="L8652" s="5" t="str">
        <f aca="false">IF(ISNA(VLOOKUP(Table4[[#This Row],[warehouse_id]], tblwhouse[], tblwhouse[warehouse_name],FALSE() )), "Invalid", "Valid")</f>
        <v>Valid</v>
      </c>
    </row>
    <row r="8653" customFormat="false" ht="15" hidden="false" customHeight="true" outlineLevel="0" collapsed="false">
      <c r="A8653" s="1" t="n">
        <v>8652</v>
      </c>
      <c r="B8653" s="1" t="n">
        <v>4</v>
      </c>
      <c r="C8653" s="1" t="n">
        <v>2113</v>
      </c>
      <c r="D8653" s="1" t="s">
        <v>15700</v>
      </c>
      <c r="E8653" s="1" t="n">
        <v>249</v>
      </c>
      <c r="F8653" s="1" t="n">
        <v>65</v>
      </c>
      <c r="G8653" s="1" t="n">
        <v>33.44</v>
      </c>
      <c r="H8653" s="4" t="n">
        <v>46114.6009390162</v>
      </c>
      <c r="I86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8652BT458791421132496533.4446114.6009390162</v>
      </c>
      <c r="J8653" s="1" t="n">
        <f aca="false">COUNTIF(I:I, $I8653)</f>
        <v>1</v>
      </c>
      <c r="K8653" s="1" t="str">
        <f aca="false">IF(ISNA(VLOOKUP(Table4[product_id], tblProducts[], tblProducts[product_name],FALSE() )), "Invalid", "Valid")</f>
        <v>Valid</v>
      </c>
      <c r="L8653" s="5" t="str">
        <f aca="false">IF(ISNA(VLOOKUP(Table4[[#This Row],[warehouse_id]], tblwhouse[], tblwhouse[warehouse_name],FALSE() )), "Invalid", "Valid")</f>
        <v>Valid</v>
      </c>
    </row>
    <row r="8654" customFormat="false" ht="15" hidden="false" customHeight="true" outlineLevel="0" collapsed="false">
      <c r="A8654" s="1" t="n">
        <v>8653</v>
      </c>
      <c r="B8654" s="1" t="n">
        <v>2</v>
      </c>
      <c r="C8654" s="1" t="n">
        <v>1274</v>
      </c>
      <c r="D8654" s="1" t="s">
        <v>15701</v>
      </c>
      <c r="E8654" s="1" t="n">
        <v>157</v>
      </c>
      <c r="F8654" s="1" t="n">
        <v>51</v>
      </c>
      <c r="G8654" s="1" t="n">
        <v>988.13</v>
      </c>
      <c r="H8654" s="4" t="n">
        <v>46041.6009390162</v>
      </c>
      <c r="I86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8653BT3554542127415751988.1346041.6009390162</v>
      </c>
      <c r="J8654" s="1" t="n">
        <f aca="false">COUNTIF(I:I, $I8654)</f>
        <v>1</v>
      </c>
      <c r="K8654" s="1" t="str">
        <f aca="false">IF(ISNA(VLOOKUP(Table4[product_id], tblProducts[], tblProducts[product_name],FALSE() )), "Invalid", "Valid")</f>
        <v>Valid</v>
      </c>
      <c r="L8654" s="5" t="str">
        <f aca="false">IF(ISNA(VLOOKUP(Table4[[#This Row],[warehouse_id]], tblwhouse[], tblwhouse[warehouse_name],FALSE() )), "Invalid", "Valid")</f>
        <v>Valid</v>
      </c>
    </row>
    <row r="8655" customFormat="false" ht="15" hidden="false" customHeight="true" outlineLevel="0" collapsed="false">
      <c r="A8655" s="1" t="n">
        <v>8654</v>
      </c>
      <c r="B8655" s="1" t="n">
        <v>4</v>
      </c>
      <c r="C8655" s="1" t="n">
        <v>2044</v>
      </c>
      <c r="D8655" s="1" t="s">
        <v>15702</v>
      </c>
      <c r="E8655" s="1" t="n">
        <v>466</v>
      </c>
      <c r="F8655" s="1" t="n">
        <v>32</v>
      </c>
      <c r="G8655" s="1" t="n">
        <v>991.78</v>
      </c>
      <c r="H8655" s="4" t="n">
        <v>45944.6009390162</v>
      </c>
      <c r="I86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8654BT9805454204446632991.7845944.6009390162</v>
      </c>
      <c r="J8655" s="1" t="n">
        <f aca="false">COUNTIF(I:I, $I8655)</f>
        <v>1</v>
      </c>
      <c r="K8655" s="1" t="str">
        <f aca="false">IF(ISNA(VLOOKUP(Table4[product_id], tblProducts[], tblProducts[product_name],FALSE() )), "Invalid", "Valid")</f>
        <v>Valid</v>
      </c>
      <c r="L8655" s="5" t="str">
        <f aca="false">IF(ISNA(VLOOKUP(Table4[[#This Row],[warehouse_id]], tblwhouse[], tblwhouse[warehouse_name],FALSE() )), "Invalid", "Valid")</f>
        <v>Valid</v>
      </c>
    </row>
    <row r="8656" customFormat="false" ht="15" hidden="false" customHeight="true" outlineLevel="0" collapsed="false">
      <c r="A8656" s="1" t="n">
        <v>8655</v>
      </c>
      <c r="B8656" s="1" t="n">
        <v>2</v>
      </c>
      <c r="C8656" s="1" t="n">
        <v>2223</v>
      </c>
      <c r="D8656" s="1" t="s">
        <v>15703</v>
      </c>
      <c r="E8656" s="1" t="n">
        <v>257</v>
      </c>
      <c r="F8656" s="1" t="n">
        <v>63</v>
      </c>
      <c r="G8656" s="1" t="n">
        <v>352.05</v>
      </c>
      <c r="H8656" s="4" t="n">
        <v>46020.6009390162</v>
      </c>
      <c r="I86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8655BT5302842222325763352.0546020.6009390162</v>
      </c>
      <c r="J8656" s="1" t="n">
        <f aca="false">COUNTIF(I:I, $I8656)</f>
        <v>1</v>
      </c>
      <c r="K8656" s="1" t="str">
        <f aca="false">IF(ISNA(VLOOKUP(Table4[product_id], tblProducts[], tblProducts[product_name],FALSE() )), "Invalid", "Valid")</f>
        <v>Valid</v>
      </c>
      <c r="L8656" s="5" t="str">
        <f aca="false">IF(ISNA(VLOOKUP(Table4[[#This Row],[warehouse_id]], tblwhouse[], tblwhouse[warehouse_name],FALSE() )), "Invalid", "Valid")</f>
        <v>Valid</v>
      </c>
    </row>
    <row r="8657" customFormat="false" ht="15" hidden="false" customHeight="true" outlineLevel="0" collapsed="false">
      <c r="A8657" s="1" t="n">
        <v>8656</v>
      </c>
      <c r="B8657" s="1" t="n">
        <v>2</v>
      </c>
      <c r="C8657" s="1" t="n">
        <v>550</v>
      </c>
      <c r="D8657" s="1" t="s">
        <v>15704</v>
      </c>
      <c r="E8657" s="1" t="n">
        <v>139</v>
      </c>
      <c r="F8657" s="1" t="n">
        <v>40</v>
      </c>
      <c r="G8657" s="1" t="n">
        <v>361.66</v>
      </c>
      <c r="H8657" s="4" t="n">
        <v>46102.6009390162</v>
      </c>
      <c r="I86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8656BT270205255013940361.6646102.6009390162</v>
      </c>
      <c r="J8657" s="1" t="n">
        <f aca="false">COUNTIF(I:I, $I8657)</f>
        <v>1</v>
      </c>
      <c r="K8657" s="1" t="str">
        <f aca="false">IF(ISNA(VLOOKUP(Table4[product_id], tblProducts[], tblProducts[product_name],FALSE() )), "Invalid", "Valid")</f>
        <v>Valid</v>
      </c>
      <c r="L8657" s="5" t="str">
        <f aca="false">IF(ISNA(VLOOKUP(Table4[[#This Row],[warehouse_id]], tblwhouse[], tblwhouse[warehouse_name],FALSE() )), "Invalid", "Valid")</f>
        <v>Valid</v>
      </c>
    </row>
    <row r="8658" customFormat="false" ht="15" hidden="false" customHeight="true" outlineLevel="0" collapsed="false">
      <c r="A8658" s="1" t="n">
        <v>8657</v>
      </c>
      <c r="B8658" s="1" t="n">
        <v>2</v>
      </c>
      <c r="C8658" s="1" t="n">
        <v>785</v>
      </c>
      <c r="D8658" s="1" t="s">
        <v>15705</v>
      </c>
      <c r="E8658" s="1" t="n">
        <v>351</v>
      </c>
      <c r="F8658" s="1" t="n">
        <v>64</v>
      </c>
      <c r="G8658" s="1" t="n">
        <v>769.77</v>
      </c>
      <c r="H8658" s="4" t="n">
        <v>46034.6009390162</v>
      </c>
      <c r="I86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8657BT786305278535164769.7746034.6009390162</v>
      </c>
      <c r="J8658" s="1" t="n">
        <f aca="false">COUNTIF(I:I, $I8658)</f>
        <v>1</v>
      </c>
      <c r="K8658" s="1" t="str">
        <f aca="false">IF(ISNA(VLOOKUP(Table4[product_id], tblProducts[], tblProducts[product_name],FALSE() )), "Invalid", "Valid")</f>
        <v>Valid</v>
      </c>
      <c r="L8658" s="5" t="str">
        <f aca="false">IF(ISNA(VLOOKUP(Table4[[#This Row],[warehouse_id]], tblwhouse[], tblwhouse[warehouse_name],FALSE() )), "Invalid", "Valid")</f>
        <v>Valid</v>
      </c>
    </row>
    <row r="8659" customFormat="false" ht="15" hidden="false" customHeight="true" outlineLevel="0" collapsed="false">
      <c r="A8659" s="1" t="n">
        <v>8658</v>
      </c>
      <c r="B8659" s="1" t="n">
        <v>4</v>
      </c>
      <c r="C8659" s="1" t="n">
        <v>2275</v>
      </c>
      <c r="D8659" s="1" t="s">
        <v>15706</v>
      </c>
      <c r="E8659" s="1" t="n">
        <v>497</v>
      </c>
      <c r="F8659" s="1" t="n">
        <v>59</v>
      </c>
      <c r="G8659" s="1" t="n">
        <v>1137.66</v>
      </c>
      <c r="H8659" s="4" t="n">
        <v>46161.6009390162</v>
      </c>
      <c r="I86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8658BT87807042275497591137.6646161.6009390162</v>
      </c>
      <c r="J8659" s="1" t="n">
        <f aca="false">COUNTIF(I:I, $I8659)</f>
        <v>1</v>
      </c>
      <c r="K8659" s="1" t="str">
        <f aca="false">IF(ISNA(VLOOKUP(Table4[product_id], tblProducts[], tblProducts[product_name],FALSE() )), "Invalid", "Valid")</f>
        <v>Valid</v>
      </c>
      <c r="L8659" s="5" t="str">
        <f aca="false">IF(ISNA(VLOOKUP(Table4[[#This Row],[warehouse_id]], tblwhouse[], tblwhouse[warehouse_name],FALSE() )), "Invalid", "Valid")</f>
        <v>Valid</v>
      </c>
    </row>
    <row r="8660" customFormat="false" ht="15" hidden="false" customHeight="true" outlineLevel="0" collapsed="false">
      <c r="A8660" s="1" t="n">
        <v>8659</v>
      </c>
      <c r="B8660" s="1" t="n">
        <v>4</v>
      </c>
      <c r="C8660" s="1" t="n">
        <v>2792</v>
      </c>
      <c r="D8660" s="1" t="s">
        <v>15707</v>
      </c>
      <c r="E8660" s="1" t="n">
        <v>394</v>
      </c>
      <c r="F8660" s="1" t="n">
        <v>43</v>
      </c>
      <c r="G8660" s="1" t="n">
        <v>423.58</v>
      </c>
      <c r="H8660" s="4" t="n">
        <v>46211.6009390162</v>
      </c>
      <c r="I86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8659BT9661174279239443423.5846211.6009390162</v>
      </c>
      <c r="J8660" s="1" t="n">
        <f aca="false">COUNTIF(I:I, $I8660)</f>
        <v>1</v>
      </c>
      <c r="K8660" s="1" t="str">
        <f aca="false">IF(ISNA(VLOOKUP(Table4[product_id], tblProducts[], tblProducts[product_name],FALSE() )), "Invalid", "Valid")</f>
        <v>Valid</v>
      </c>
      <c r="L8660" s="5" t="str">
        <f aca="false">IF(ISNA(VLOOKUP(Table4[[#This Row],[warehouse_id]], tblwhouse[], tblwhouse[warehouse_name],FALSE() )), "Invalid", "Valid")</f>
        <v>Valid</v>
      </c>
    </row>
    <row r="8661" customFormat="false" ht="15" hidden="false" customHeight="true" outlineLevel="0" collapsed="false">
      <c r="A8661" s="1" t="n">
        <v>8660</v>
      </c>
      <c r="B8661" s="1" t="n">
        <v>2</v>
      </c>
      <c r="C8661" s="1" t="n">
        <v>249</v>
      </c>
      <c r="D8661" s="1" t="s">
        <v>15708</v>
      </c>
      <c r="E8661" s="1" t="n">
        <v>281</v>
      </c>
      <c r="F8661" s="1" t="n">
        <v>70</v>
      </c>
      <c r="G8661" s="1" t="n">
        <v>543.26</v>
      </c>
      <c r="H8661" s="4" t="n">
        <v>46182.6009390162</v>
      </c>
      <c r="I86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8660BT343590224928170543.2646182.6009390162</v>
      </c>
      <c r="J8661" s="1" t="n">
        <f aca="false">COUNTIF(I:I, $I8661)</f>
        <v>1</v>
      </c>
      <c r="K8661" s="1" t="str">
        <f aca="false">IF(ISNA(VLOOKUP(Table4[product_id], tblProducts[], tblProducts[product_name],FALSE() )), "Invalid", "Valid")</f>
        <v>Valid</v>
      </c>
      <c r="L8661" s="5" t="str">
        <f aca="false">IF(ISNA(VLOOKUP(Table4[[#This Row],[warehouse_id]], tblwhouse[], tblwhouse[warehouse_name],FALSE() )), "Invalid", "Valid")</f>
        <v>Valid</v>
      </c>
    </row>
    <row r="8662" customFormat="false" ht="15" hidden="false" customHeight="true" outlineLevel="0" collapsed="false">
      <c r="A8662" s="1" t="n">
        <v>8661</v>
      </c>
      <c r="B8662" s="1" t="n">
        <v>1</v>
      </c>
      <c r="C8662" s="1" t="n">
        <v>229</v>
      </c>
      <c r="D8662" s="1" t="s">
        <v>15709</v>
      </c>
      <c r="E8662" s="1" t="n">
        <v>11</v>
      </c>
      <c r="F8662" s="1" t="n">
        <v>28</v>
      </c>
      <c r="G8662" s="1" t="n">
        <v>1102.86</v>
      </c>
      <c r="H8662" s="4" t="n">
        <v>46171.6009390162</v>
      </c>
      <c r="I86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8661BT698249122911281102.8646171.6009390162</v>
      </c>
      <c r="J8662" s="1" t="n">
        <f aca="false">COUNTIF(I:I, $I8662)</f>
        <v>1</v>
      </c>
      <c r="K8662" s="1" t="str">
        <f aca="false">IF(ISNA(VLOOKUP(Table4[product_id], tblProducts[], tblProducts[product_name],FALSE() )), "Invalid", "Valid")</f>
        <v>Valid</v>
      </c>
      <c r="L8662" s="5" t="str">
        <f aca="false">IF(ISNA(VLOOKUP(Table4[[#This Row],[warehouse_id]], tblwhouse[], tblwhouse[warehouse_name],FALSE() )), "Invalid", "Valid")</f>
        <v>Valid</v>
      </c>
    </row>
    <row r="8663" customFormat="false" ht="15" hidden="false" customHeight="true" outlineLevel="0" collapsed="false">
      <c r="A8663" s="1" t="n">
        <v>8662</v>
      </c>
      <c r="B8663" s="1" t="n">
        <v>3</v>
      </c>
      <c r="C8663" s="1" t="n">
        <v>225</v>
      </c>
      <c r="D8663" s="1" t="s">
        <v>15710</v>
      </c>
      <c r="E8663" s="1" t="n">
        <v>152</v>
      </c>
      <c r="F8663" s="1" t="n">
        <v>44</v>
      </c>
      <c r="G8663" s="1" t="n">
        <v>461.09</v>
      </c>
      <c r="H8663" s="4" t="n">
        <v>46055.6009390162</v>
      </c>
      <c r="I86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8662BT831608322515244461.0946055.6009390162</v>
      </c>
      <c r="J8663" s="1" t="n">
        <f aca="false">COUNTIF(I:I, $I8663)</f>
        <v>1</v>
      </c>
      <c r="K8663" s="1" t="str">
        <f aca="false">IF(ISNA(VLOOKUP(Table4[product_id], tblProducts[], tblProducts[product_name],FALSE() )), "Invalid", "Valid")</f>
        <v>Valid</v>
      </c>
      <c r="L8663" s="5" t="str">
        <f aca="false">IF(ISNA(VLOOKUP(Table4[[#This Row],[warehouse_id]], tblwhouse[], tblwhouse[warehouse_name],FALSE() )), "Invalid", "Valid")</f>
        <v>Valid</v>
      </c>
    </row>
    <row r="8664" customFormat="false" ht="15" hidden="false" customHeight="true" outlineLevel="0" collapsed="false">
      <c r="A8664" s="1" t="n">
        <v>8663</v>
      </c>
      <c r="B8664" s="1" t="n">
        <v>4</v>
      </c>
      <c r="C8664" s="1" t="n">
        <v>146</v>
      </c>
      <c r="D8664" s="1" t="s">
        <v>15711</v>
      </c>
      <c r="E8664" s="1" t="n">
        <v>45</v>
      </c>
      <c r="F8664" s="1" t="n">
        <v>43</v>
      </c>
      <c r="G8664" s="1" t="n">
        <v>217.47</v>
      </c>
      <c r="H8664" s="4" t="n">
        <v>46089.6009390162</v>
      </c>
      <c r="I86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8663BT26523741464543217.4746089.6009390162</v>
      </c>
      <c r="J8664" s="1" t="n">
        <f aca="false">COUNTIF(I:I, $I8664)</f>
        <v>1</v>
      </c>
      <c r="K8664" s="1" t="str">
        <f aca="false">IF(ISNA(VLOOKUP(Table4[product_id], tblProducts[], tblProducts[product_name],FALSE() )), "Invalid", "Valid")</f>
        <v>Valid</v>
      </c>
      <c r="L8664" s="5" t="str">
        <f aca="false">IF(ISNA(VLOOKUP(Table4[[#This Row],[warehouse_id]], tblwhouse[], tblwhouse[warehouse_name],FALSE() )), "Invalid", "Valid")</f>
        <v>Valid</v>
      </c>
    </row>
    <row r="8665" customFormat="false" ht="15" hidden="false" customHeight="true" outlineLevel="0" collapsed="false">
      <c r="A8665" s="1" t="n">
        <v>8664</v>
      </c>
      <c r="B8665" s="1" t="n">
        <v>3</v>
      </c>
      <c r="C8665" s="1" t="n">
        <v>1883</v>
      </c>
      <c r="D8665" s="1" t="s">
        <v>15712</v>
      </c>
      <c r="E8665" s="1" t="n">
        <v>160</v>
      </c>
      <c r="F8665" s="1" t="n">
        <v>36</v>
      </c>
      <c r="G8665" s="1" t="n">
        <v>386.12</v>
      </c>
      <c r="H8665" s="4" t="n">
        <v>46139.6009390162</v>
      </c>
      <c r="I86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8664BT3077243188316036386.1246139.6009390162</v>
      </c>
      <c r="J8665" s="1" t="n">
        <f aca="false">COUNTIF(I:I, $I8665)</f>
        <v>1</v>
      </c>
      <c r="K8665" s="1" t="str">
        <f aca="false">IF(ISNA(VLOOKUP(Table4[product_id], tblProducts[], tblProducts[product_name],FALSE() )), "Invalid", "Valid")</f>
        <v>Valid</v>
      </c>
      <c r="L8665" s="5" t="str">
        <f aca="false">IF(ISNA(VLOOKUP(Table4[[#This Row],[warehouse_id]], tblwhouse[], tblwhouse[warehouse_name],FALSE() )), "Invalid", "Valid")</f>
        <v>Valid</v>
      </c>
    </row>
    <row r="8666" customFormat="false" ht="15" hidden="false" customHeight="true" outlineLevel="0" collapsed="false">
      <c r="A8666" s="1" t="n">
        <v>8665</v>
      </c>
      <c r="B8666" s="1" t="n">
        <v>1</v>
      </c>
      <c r="C8666" s="1" t="n">
        <v>783</v>
      </c>
      <c r="D8666" s="1" t="s">
        <v>15713</v>
      </c>
      <c r="E8666" s="1" t="n">
        <v>149</v>
      </c>
      <c r="F8666" s="1" t="n">
        <v>53</v>
      </c>
      <c r="G8666" s="1" t="n">
        <v>468.81</v>
      </c>
      <c r="H8666" s="4" t="n">
        <v>45962.6009390162</v>
      </c>
      <c r="I86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8665BT145931178314953468.8145962.6009390162</v>
      </c>
      <c r="J8666" s="1" t="n">
        <f aca="false">COUNTIF(I:I, $I8666)</f>
        <v>1</v>
      </c>
      <c r="K8666" s="1" t="str">
        <f aca="false">IF(ISNA(VLOOKUP(Table4[product_id], tblProducts[], tblProducts[product_name],FALSE() )), "Invalid", "Valid")</f>
        <v>Valid</v>
      </c>
      <c r="L8666" s="5" t="str">
        <f aca="false">IF(ISNA(VLOOKUP(Table4[[#This Row],[warehouse_id]], tblwhouse[], tblwhouse[warehouse_name],FALSE() )), "Invalid", "Valid")</f>
        <v>Valid</v>
      </c>
    </row>
    <row r="8667" customFormat="false" ht="15" hidden="false" customHeight="true" outlineLevel="0" collapsed="false">
      <c r="A8667" s="1" t="n">
        <v>8666</v>
      </c>
      <c r="B8667" s="1" t="n">
        <v>4</v>
      </c>
      <c r="C8667" s="1" t="n">
        <v>1995</v>
      </c>
      <c r="D8667" s="1" t="s">
        <v>15714</v>
      </c>
      <c r="E8667" s="1" t="n">
        <v>157</v>
      </c>
      <c r="F8667" s="1" t="n">
        <v>34</v>
      </c>
      <c r="G8667" s="1" t="n">
        <v>1376.81</v>
      </c>
      <c r="H8667" s="4" t="n">
        <v>46059.6009390278</v>
      </c>
      <c r="I86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8666BT26604241995157341376.8146059.6009390278</v>
      </c>
      <c r="J8667" s="1" t="n">
        <f aca="false">COUNTIF(I:I, $I8667)</f>
        <v>1</v>
      </c>
      <c r="K8667" s="1" t="str">
        <f aca="false">IF(ISNA(VLOOKUP(Table4[product_id], tblProducts[], tblProducts[product_name],FALSE() )), "Invalid", "Valid")</f>
        <v>Valid</v>
      </c>
      <c r="L8667" s="5" t="str">
        <f aca="false">IF(ISNA(VLOOKUP(Table4[[#This Row],[warehouse_id]], tblwhouse[], tblwhouse[warehouse_name],FALSE() )), "Invalid", "Valid")</f>
        <v>Valid</v>
      </c>
    </row>
    <row r="8668" customFormat="false" ht="15" hidden="false" customHeight="true" outlineLevel="0" collapsed="false">
      <c r="A8668" s="1" t="n">
        <v>8667</v>
      </c>
      <c r="B8668" s="1" t="n">
        <v>1</v>
      </c>
      <c r="C8668" s="1" t="n">
        <v>1405</v>
      </c>
      <c r="D8668" s="1" t="s">
        <v>15715</v>
      </c>
      <c r="E8668" s="1" t="n">
        <v>6</v>
      </c>
      <c r="F8668" s="1" t="n">
        <v>75</v>
      </c>
      <c r="G8668" s="1" t="n">
        <v>454.8</v>
      </c>
      <c r="H8668" s="4" t="n">
        <v>46026.6009390278</v>
      </c>
      <c r="I86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8667BT99225811405675454.846026.6009390278</v>
      </c>
      <c r="J8668" s="1" t="n">
        <f aca="false">COUNTIF(I:I, $I8668)</f>
        <v>1</v>
      </c>
      <c r="K8668" s="1" t="str">
        <f aca="false">IF(ISNA(VLOOKUP(Table4[product_id], tblProducts[], tblProducts[product_name],FALSE() )), "Invalid", "Valid")</f>
        <v>Valid</v>
      </c>
      <c r="L8668" s="5" t="str">
        <f aca="false">IF(ISNA(VLOOKUP(Table4[[#This Row],[warehouse_id]], tblwhouse[], tblwhouse[warehouse_name],FALSE() )), "Invalid", "Valid")</f>
        <v>Valid</v>
      </c>
    </row>
    <row r="8669" customFormat="false" ht="15" hidden="false" customHeight="true" outlineLevel="0" collapsed="false">
      <c r="A8669" s="1" t="n">
        <v>8668</v>
      </c>
      <c r="B8669" s="1" t="n">
        <v>4</v>
      </c>
      <c r="C8669" s="1" t="n">
        <v>514</v>
      </c>
      <c r="D8669" s="1" t="s">
        <v>15716</v>
      </c>
      <c r="E8669" s="1" t="n">
        <v>118</v>
      </c>
      <c r="F8669" s="1" t="n">
        <v>63</v>
      </c>
      <c r="G8669" s="1" t="n">
        <v>565.54</v>
      </c>
      <c r="H8669" s="4" t="n">
        <v>45872.6009390278</v>
      </c>
      <c r="I86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8668BT628142451411863565.5445872.6009390278</v>
      </c>
      <c r="J8669" s="1" t="n">
        <f aca="false">COUNTIF(I:I, $I8669)</f>
        <v>1</v>
      </c>
      <c r="K8669" s="1" t="str">
        <f aca="false">IF(ISNA(VLOOKUP(Table4[product_id], tblProducts[], tblProducts[product_name],FALSE() )), "Invalid", "Valid")</f>
        <v>Valid</v>
      </c>
      <c r="L8669" s="5" t="str">
        <f aca="false">IF(ISNA(VLOOKUP(Table4[[#This Row],[warehouse_id]], tblwhouse[], tblwhouse[warehouse_name],FALSE() )), "Invalid", "Valid")</f>
        <v>Valid</v>
      </c>
    </row>
    <row r="8670" customFormat="false" ht="15" hidden="false" customHeight="true" outlineLevel="0" collapsed="false">
      <c r="A8670" s="1" t="n">
        <v>8669</v>
      </c>
      <c r="B8670" s="1" t="n">
        <v>4</v>
      </c>
      <c r="C8670" s="1" t="n">
        <v>67</v>
      </c>
      <c r="D8670" s="1" t="s">
        <v>15717</v>
      </c>
      <c r="E8670" s="1" t="n">
        <v>123</v>
      </c>
      <c r="F8670" s="1" t="n">
        <v>55</v>
      </c>
      <c r="G8670" s="1" t="n">
        <v>482.64</v>
      </c>
      <c r="H8670" s="4" t="n">
        <v>46132.6009390278</v>
      </c>
      <c r="I86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8669BT94590546712355482.6446132.6009390278</v>
      </c>
      <c r="J8670" s="1" t="n">
        <f aca="false">COUNTIF(I:I, $I8670)</f>
        <v>1</v>
      </c>
      <c r="K8670" s="1" t="str">
        <f aca="false">IF(ISNA(VLOOKUP(Table4[product_id], tblProducts[], tblProducts[product_name],FALSE() )), "Invalid", "Valid")</f>
        <v>Valid</v>
      </c>
      <c r="L8670" s="5" t="str">
        <f aca="false">IF(ISNA(VLOOKUP(Table4[[#This Row],[warehouse_id]], tblwhouse[], tblwhouse[warehouse_name],FALSE() )), "Invalid", "Valid")</f>
        <v>Valid</v>
      </c>
    </row>
    <row r="8671" customFormat="false" ht="15" hidden="false" customHeight="true" outlineLevel="0" collapsed="false">
      <c r="A8671" s="1" t="n">
        <v>8670</v>
      </c>
      <c r="B8671" s="1" t="n">
        <v>4</v>
      </c>
      <c r="C8671" s="1" t="n">
        <v>1205</v>
      </c>
      <c r="D8671" s="1" t="s">
        <v>15718</v>
      </c>
      <c r="E8671" s="1" t="n">
        <v>474</v>
      </c>
      <c r="F8671" s="1" t="n">
        <v>60</v>
      </c>
      <c r="G8671" s="1" t="n">
        <v>945.24</v>
      </c>
      <c r="H8671" s="4" t="n">
        <v>46016.6009390278</v>
      </c>
      <c r="I86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8670BT6233024120547460945.2446016.6009390278</v>
      </c>
      <c r="J8671" s="1" t="n">
        <f aca="false">COUNTIF(I:I, $I8671)</f>
        <v>1</v>
      </c>
      <c r="K8671" s="1" t="str">
        <f aca="false">IF(ISNA(VLOOKUP(Table4[product_id], tblProducts[], tblProducts[product_name],FALSE() )), "Invalid", "Valid")</f>
        <v>Valid</v>
      </c>
      <c r="L8671" s="5" t="str">
        <f aca="false">IF(ISNA(VLOOKUP(Table4[[#This Row],[warehouse_id]], tblwhouse[], tblwhouse[warehouse_name],FALSE() )), "Invalid", "Valid")</f>
        <v>Valid</v>
      </c>
    </row>
    <row r="8672" customFormat="false" ht="15" hidden="false" customHeight="true" outlineLevel="0" collapsed="false">
      <c r="A8672" s="1" t="n">
        <v>8671</v>
      </c>
      <c r="B8672" s="1" t="n">
        <v>4</v>
      </c>
      <c r="C8672" s="1" t="n">
        <v>1574</v>
      </c>
      <c r="D8672" s="1" t="s">
        <v>12132</v>
      </c>
      <c r="E8672" s="1" t="n">
        <v>268</v>
      </c>
      <c r="F8672" s="1" t="n">
        <v>42</v>
      </c>
      <c r="G8672" s="1" t="n">
        <v>655.8</v>
      </c>
      <c r="H8672" s="4" t="n">
        <v>45922.6009390278</v>
      </c>
      <c r="I86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8671BT4720254157426842655.845922.6009390278</v>
      </c>
      <c r="J8672" s="1" t="n">
        <f aca="false">COUNTIF(I:I, $I8672)</f>
        <v>1</v>
      </c>
      <c r="K8672" s="1" t="str">
        <f aca="false">IF(ISNA(VLOOKUP(Table4[product_id], tblProducts[], tblProducts[product_name],FALSE() )), "Invalid", "Valid")</f>
        <v>Valid</v>
      </c>
      <c r="L8672" s="5" t="str">
        <f aca="false">IF(ISNA(VLOOKUP(Table4[[#This Row],[warehouse_id]], tblwhouse[], tblwhouse[warehouse_name],FALSE() )), "Invalid", "Valid")</f>
        <v>Valid</v>
      </c>
    </row>
    <row r="8673" customFormat="false" ht="15" hidden="false" customHeight="true" outlineLevel="0" collapsed="false">
      <c r="A8673" s="1" t="n">
        <v>8672</v>
      </c>
      <c r="B8673" s="1" t="n">
        <v>3</v>
      </c>
      <c r="C8673" s="1" t="n">
        <v>537</v>
      </c>
      <c r="D8673" s="1" t="s">
        <v>10206</v>
      </c>
      <c r="E8673" s="1" t="n">
        <v>131</v>
      </c>
      <c r="F8673" s="1" t="n">
        <v>34</v>
      </c>
      <c r="G8673" s="1" t="n">
        <v>67.66</v>
      </c>
      <c r="H8673" s="4" t="n">
        <v>45910.6009390278</v>
      </c>
      <c r="I86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8672BT14854135371313467.6645910.6009390278</v>
      </c>
      <c r="J8673" s="1" t="n">
        <f aca="false">COUNTIF(I:I, $I8673)</f>
        <v>1</v>
      </c>
      <c r="K8673" s="1" t="str">
        <f aca="false">IF(ISNA(VLOOKUP(Table4[product_id], tblProducts[], tblProducts[product_name],FALSE() )), "Invalid", "Valid")</f>
        <v>Valid</v>
      </c>
      <c r="L8673" s="5" t="str">
        <f aca="false">IF(ISNA(VLOOKUP(Table4[[#This Row],[warehouse_id]], tblwhouse[], tblwhouse[warehouse_name],FALSE() )), "Invalid", "Valid")</f>
        <v>Valid</v>
      </c>
    </row>
    <row r="8674" customFormat="false" ht="15" hidden="false" customHeight="true" outlineLevel="0" collapsed="false">
      <c r="A8674" s="1" t="n">
        <v>8673</v>
      </c>
      <c r="B8674" s="1" t="n">
        <v>1</v>
      </c>
      <c r="C8674" s="1" t="n">
        <v>2212</v>
      </c>
      <c r="D8674" s="1" t="s">
        <v>15719</v>
      </c>
      <c r="E8674" s="1" t="n">
        <v>272</v>
      </c>
      <c r="F8674" s="1" t="n">
        <v>73</v>
      </c>
      <c r="G8674" s="1" t="n">
        <v>616.02</v>
      </c>
      <c r="H8674" s="4" t="n">
        <v>45978.6009390278</v>
      </c>
      <c r="I86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8673BT3335271221227273616.0245978.6009390278</v>
      </c>
      <c r="J8674" s="1" t="n">
        <f aca="false">COUNTIF(I:I, $I8674)</f>
        <v>1</v>
      </c>
      <c r="K8674" s="1" t="str">
        <f aca="false">IF(ISNA(VLOOKUP(Table4[product_id], tblProducts[], tblProducts[product_name],FALSE() )), "Invalid", "Valid")</f>
        <v>Valid</v>
      </c>
      <c r="L8674" s="5" t="str">
        <f aca="false">IF(ISNA(VLOOKUP(Table4[[#This Row],[warehouse_id]], tblwhouse[], tblwhouse[warehouse_name],FALSE() )), "Invalid", "Valid")</f>
        <v>Valid</v>
      </c>
    </row>
    <row r="8675" customFormat="false" ht="15" hidden="false" customHeight="true" outlineLevel="0" collapsed="false">
      <c r="A8675" s="1" t="n">
        <v>8674</v>
      </c>
      <c r="B8675" s="1" t="n">
        <v>4</v>
      </c>
      <c r="C8675" s="1" t="n">
        <v>837</v>
      </c>
      <c r="D8675" s="1" t="s">
        <v>15720</v>
      </c>
      <c r="E8675" s="1" t="n">
        <v>232</v>
      </c>
      <c r="F8675" s="1" t="n">
        <v>31</v>
      </c>
      <c r="G8675" s="1" t="n">
        <v>99.26</v>
      </c>
      <c r="H8675" s="4" t="n">
        <v>46121.6009390278</v>
      </c>
      <c r="I86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8674BT96994548372323199.2646121.6009390278</v>
      </c>
      <c r="J8675" s="1" t="n">
        <f aca="false">COUNTIF(I:I, $I8675)</f>
        <v>1</v>
      </c>
      <c r="K8675" s="1" t="str">
        <f aca="false">IF(ISNA(VLOOKUP(Table4[product_id], tblProducts[], tblProducts[product_name],FALSE() )), "Invalid", "Valid")</f>
        <v>Valid</v>
      </c>
      <c r="L8675" s="5" t="str">
        <f aca="false">IF(ISNA(VLOOKUP(Table4[[#This Row],[warehouse_id]], tblwhouse[], tblwhouse[warehouse_name],FALSE() )), "Invalid", "Valid")</f>
        <v>Valid</v>
      </c>
    </row>
    <row r="8676" customFormat="false" ht="15" hidden="false" customHeight="true" outlineLevel="0" collapsed="false">
      <c r="A8676" s="1" t="n">
        <v>8675</v>
      </c>
      <c r="B8676" s="1" t="n">
        <v>2</v>
      </c>
      <c r="C8676" s="1" t="n">
        <v>1485</v>
      </c>
      <c r="D8676" s="1" t="s">
        <v>15721</v>
      </c>
      <c r="E8676" s="1" t="n">
        <v>191</v>
      </c>
      <c r="F8676" s="1" t="n">
        <v>46</v>
      </c>
      <c r="G8676" s="1" t="n">
        <v>338.83</v>
      </c>
      <c r="H8676" s="4" t="n">
        <v>46089.6009390278</v>
      </c>
      <c r="I86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8675BT5469972148519146338.8346089.6009390278</v>
      </c>
      <c r="J8676" s="1" t="n">
        <f aca="false">COUNTIF(I:I, $I8676)</f>
        <v>1</v>
      </c>
      <c r="K8676" s="1" t="str">
        <f aca="false">IF(ISNA(VLOOKUP(Table4[product_id], tblProducts[], tblProducts[product_name],FALSE() )), "Invalid", "Valid")</f>
        <v>Valid</v>
      </c>
      <c r="L8676" s="5" t="str">
        <f aca="false">IF(ISNA(VLOOKUP(Table4[[#This Row],[warehouse_id]], tblwhouse[], tblwhouse[warehouse_name],FALSE() )), "Invalid", "Valid")</f>
        <v>Valid</v>
      </c>
    </row>
    <row r="8677" customFormat="false" ht="15" hidden="false" customHeight="true" outlineLevel="0" collapsed="false">
      <c r="A8677" s="1" t="n">
        <v>8676</v>
      </c>
      <c r="B8677" s="1" t="n">
        <v>1</v>
      </c>
      <c r="C8677" s="1" t="n">
        <v>1673</v>
      </c>
      <c r="D8677" s="1" t="s">
        <v>15722</v>
      </c>
      <c r="E8677" s="1" t="n">
        <v>309</v>
      </c>
      <c r="F8677" s="1" t="n">
        <v>66</v>
      </c>
      <c r="G8677" s="1" t="n">
        <v>1125.86</v>
      </c>
      <c r="H8677" s="4" t="n">
        <v>45924.6009390278</v>
      </c>
      <c r="I86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8676BT75052211673309661125.8645924.6009390278</v>
      </c>
      <c r="J8677" s="1" t="n">
        <f aca="false">COUNTIF(I:I, $I8677)</f>
        <v>1</v>
      </c>
      <c r="K8677" s="1" t="str">
        <f aca="false">IF(ISNA(VLOOKUP(Table4[product_id], tblProducts[], tblProducts[product_name],FALSE() )), "Invalid", "Valid")</f>
        <v>Valid</v>
      </c>
      <c r="L8677" s="5" t="str">
        <f aca="false">IF(ISNA(VLOOKUP(Table4[[#This Row],[warehouse_id]], tblwhouse[], tblwhouse[warehouse_name],FALSE() )), "Invalid", "Valid")</f>
        <v>Valid</v>
      </c>
    </row>
    <row r="8678" customFormat="false" ht="15" hidden="false" customHeight="true" outlineLevel="0" collapsed="false">
      <c r="A8678" s="1" t="n">
        <v>8677</v>
      </c>
      <c r="B8678" s="1" t="n">
        <v>4</v>
      </c>
      <c r="C8678" s="1" t="n">
        <v>1791</v>
      </c>
      <c r="D8678" s="1" t="s">
        <v>15723</v>
      </c>
      <c r="E8678" s="1" t="n">
        <v>294</v>
      </c>
      <c r="F8678" s="1" t="n">
        <v>46</v>
      </c>
      <c r="G8678" s="1" t="n">
        <v>1031.47</v>
      </c>
      <c r="H8678" s="4" t="n">
        <v>46064.6009390278</v>
      </c>
      <c r="I86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8677BT13829141791294461031.4746064.6009390278</v>
      </c>
      <c r="J8678" s="1" t="n">
        <f aca="false">COUNTIF(I:I, $I8678)</f>
        <v>1</v>
      </c>
      <c r="K8678" s="1" t="str">
        <f aca="false">IF(ISNA(VLOOKUP(Table4[product_id], tblProducts[], tblProducts[product_name],FALSE() )), "Invalid", "Valid")</f>
        <v>Valid</v>
      </c>
      <c r="L8678" s="5" t="str">
        <f aca="false">IF(ISNA(VLOOKUP(Table4[[#This Row],[warehouse_id]], tblwhouse[], tblwhouse[warehouse_name],FALSE() )), "Invalid", "Valid")</f>
        <v>Valid</v>
      </c>
    </row>
    <row r="8679" customFormat="false" ht="15" hidden="false" customHeight="true" outlineLevel="0" collapsed="false">
      <c r="A8679" s="1" t="n">
        <v>8678</v>
      </c>
      <c r="B8679" s="1" t="n">
        <v>4</v>
      </c>
      <c r="C8679" s="1" t="n">
        <v>2137</v>
      </c>
      <c r="D8679" s="1" t="s">
        <v>15724</v>
      </c>
      <c r="E8679" s="1" t="n">
        <v>258</v>
      </c>
      <c r="F8679" s="1" t="n">
        <v>32</v>
      </c>
      <c r="G8679" s="1" t="n">
        <v>392.63</v>
      </c>
      <c r="H8679" s="4" t="n">
        <v>46161.6009390278</v>
      </c>
      <c r="I86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8678BT5715934213725832392.6346161.6009390278</v>
      </c>
      <c r="J8679" s="1" t="n">
        <f aca="false">COUNTIF(I:I, $I8679)</f>
        <v>1</v>
      </c>
      <c r="K8679" s="1" t="str">
        <f aca="false">IF(ISNA(VLOOKUP(Table4[product_id], tblProducts[], tblProducts[product_name],FALSE() )), "Invalid", "Valid")</f>
        <v>Valid</v>
      </c>
      <c r="L8679" s="5" t="str">
        <f aca="false">IF(ISNA(VLOOKUP(Table4[[#This Row],[warehouse_id]], tblwhouse[], tblwhouse[warehouse_name],FALSE() )), "Invalid", "Valid")</f>
        <v>Valid</v>
      </c>
    </row>
    <row r="8680" customFormat="false" ht="15" hidden="false" customHeight="true" outlineLevel="0" collapsed="false">
      <c r="A8680" s="1" t="n">
        <v>8679</v>
      </c>
      <c r="B8680" s="1" t="n">
        <v>2</v>
      </c>
      <c r="C8680" s="1" t="n">
        <v>2378</v>
      </c>
      <c r="D8680" s="1" t="s">
        <v>15725</v>
      </c>
      <c r="E8680" s="1" t="n">
        <v>316</v>
      </c>
      <c r="F8680" s="1" t="n">
        <v>27</v>
      </c>
      <c r="G8680" s="1" t="n">
        <v>297.96</v>
      </c>
      <c r="H8680" s="4" t="n">
        <v>45894.6009390278</v>
      </c>
      <c r="I86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8679BT5723102237831627297.9645894.6009390278</v>
      </c>
      <c r="J8680" s="1" t="n">
        <f aca="false">COUNTIF(I:I, $I8680)</f>
        <v>1</v>
      </c>
      <c r="K8680" s="1" t="str">
        <f aca="false">IF(ISNA(VLOOKUP(Table4[product_id], tblProducts[], tblProducts[product_name],FALSE() )), "Invalid", "Valid")</f>
        <v>Valid</v>
      </c>
      <c r="L8680" s="5" t="str">
        <f aca="false">IF(ISNA(VLOOKUP(Table4[[#This Row],[warehouse_id]], tblwhouse[], tblwhouse[warehouse_name],FALSE() )), "Invalid", "Valid")</f>
        <v>Valid</v>
      </c>
    </row>
    <row r="8681" customFormat="false" ht="15" hidden="false" customHeight="true" outlineLevel="0" collapsed="false">
      <c r="A8681" s="1" t="n">
        <v>8680</v>
      </c>
      <c r="B8681" s="1" t="n">
        <v>3</v>
      </c>
      <c r="C8681" s="1" t="n">
        <v>2509</v>
      </c>
      <c r="D8681" s="1" t="s">
        <v>15726</v>
      </c>
      <c r="E8681" s="1" t="n">
        <v>204</v>
      </c>
      <c r="F8681" s="1" t="n">
        <v>55</v>
      </c>
      <c r="G8681" s="1" t="n">
        <v>405.72</v>
      </c>
      <c r="H8681" s="4" t="n">
        <v>45870.6009390278</v>
      </c>
      <c r="I86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8680BT2526833250920455405.7245870.6009390278</v>
      </c>
      <c r="J8681" s="1" t="n">
        <f aca="false">COUNTIF(I:I, $I8681)</f>
        <v>1</v>
      </c>
      <c r="K8681" s="1" t="str">
        <f aca="false">IF(ISNA(VLOOKUP(Table4[product_id], tblProducts[], tblProducts[product_name],FALSE() )), "Invalid", "Valid")</f>
        <v>Valid</v>
      </c>
      <c r="L8681" s="5" t="str">
        <f aca="false">IF(ISNA(VLOOKUP(Table4[[#This Row],[warehouse_id]], tblwhouse[], tblwhouse[warehouse_name],FALSE() )), "Invalid", "Valid")</f>
        <v>Valid</v>
      </c>
    </row>
    <row r="8682" customFormat="false" ht="15" hidden="false" customHeight="true" outlineLevel="0" collapsed="false">
      <c r="A8682" s="1" t="n">
        <v>8681</v>
      </c>
      <c r="B8682" s="1" t="n">
        <v>3</v>
      </c>
      <c r="C8682" s="1" t="n">
        <v>1409</v>
      </c>
      <c r="D8682" s="1" t="s">
        <v>15727</v>
      </c>
      <c r="E8682" s="1" t="n">
        <v>365</v>
      </c>
      <c r="F8682" s="1" t="n">
        <v>31</v>
      </c>
      <c r="G8682" s="1" t="n">
        <v>1058</v>
      </c>
      <c r="H8682" s="4" t="n">
        <v>46102.6009390278</v>
      </c>
      <c r="I86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8681BT6394023140936531105846102.6009390278</v>
      </c>
      <c r="J8682" s="1" t="n">
        <f aca="false">COUNTIF(I:I, $I8682)</f>
        <v>1</v>
      </c>
      <c r="K8682" s="1" t="str">
        <f aca="false">IF(ISNA(VLOOKUP(Table4[product_id], tblProducts[], tblProducts[product_name],FALSE() )), "Invalid", "Valid")</f>
        <v>Valid</v>
      </c>
      <c r="L8682" s="5" t="str">
        <f aca="false">IF(ISNA(VLOOKUP(Table4[[#This Row],[warehouse_id]], tblwhouse[], tblwhouse[warehouse_name],FALSE() )), "Invalid", "Valid")</f>
        <v>Valid</v>
      </c>
    </row>
    <row r="8683" customFormat="false" ht="15" hidden="false" customHeight="true" outlineLevel="0" collapsed="false">
      <c r="A8683" s="1" t="n">
        <v>8682</v>
      </c>
      <c r="B8683" s="1" t="n">
        <v>1</v>
      </c>
      <c r="C8683" s="1" t="n">
        <v>1158</v>
      </c>
      <c r="D8683" s="1" t="s">
        <v>15728</v>
      </c>
      <c r="E8683" s="1" t="n">
        <v>311</v>
      </c>
      <c r="F8683" s="1" t="n">
        <v>76</v>
      </c>
      <c r="G8683" s="1" t="n">
        <v>1325.75</v>
      </c>
      <c r="H8683" s="4" t="n">
        <v>46092.6009390278</v>
      </c>
      <c r="I86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8682BT33354511158311761325.7546092.6009390278</v>
      </c>
      <c r="J8683" s="1" t="n">
        <f aca="false">COUNTIF(I:I, $I8683)</f>
        <v>1</v>
      </c>
      <c r="K8683" s="1" t="str">
        <f aca="false">IF(ISNA(VLOOKUP(Table4[product_id], tblProducts[], tblProducts[product_name],FALSE() )), "Invalid", "Valid")</f>
        <v>Valid</v>
      </c>
      <c r="L8683" s="5" t="str">
        <f aca="false">IF(ISNA(VLOOKUP(Table4[[#This Row],[warehouse_id]], tblwhouse[], tblwhouse[warehouse_name],FALSE() )), "Invalid", "Valid")</f>
        <v>Valid</v>
      </c>
    </row>
    <row r="8684" customFormat="false" ht="15" hidden="false" customHeight="true" outlineLevel="0" collapsed="false">
      <c r="A8684" s="1" t="n">
        <v>8683</v>
      </c>
      <c r="B8684" s="1" t="n">
        <v>3</v>
      </c>
      <c r="C8684" s="1" t="n">
        <v>1893</v>
      </c>
      <c r="D8684" s="1" t="s">
        <v>15729</v>
      </c>
      <c r="E8684" s="1" t="n">
        <v>485</v>
      </c>
      <c r="F8684" s="1" t="n">
        <v>43</v>
      </c>
      <c r="G8684" s="1" t="n">
        <v>1216.54</v>
      </c>
      <c r="H8684" s="4" t="n">
        <v>46023.6009390278</v>
      </c>
      <c r="I86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8683BT17397631893485431216.5446023.6009390278</v>
      </c>
      <c r="J8684" s="1" t="n">
        <f aca="false">COUNTIF(I:I, $I8684)</f>
        <v>1</v>
      </c>
      <c r="K8684" s="1" t="str">
        <f aca="false">IF(ISNA(VLOOKUP(Table4[product_id], tblProducts[], tblProducts[product_name],FALSE() )), "Invalid", "Valid")</f>
        <v>Valid</v>
      </c>
      <c r="L8684" s="5" t="str">
        <f aca="false">IF(ISNA(VLOOKUP(Table4[[#This Row],[warehouse_id]], tblwhouse[], tblwhouse[warehouse_name],FALSE() )), "Invalid", "Valid")</f>
        <v>Valid</v>
      </c>
    </row>
    <row r="8685" customFormat="false" ht="15" hidden="false" customHeight="true" outlineLevel="0" collapsed="false">
      <c r="A8685" s="1" t="n">
        <v>8684</v>
      </c>
      <c r="B8685" s="1" t="n">
        <v>3</v>
      </c>
      <c r="C8685" s="1" t="n">
        <v>1100</v>
      </c>
      <c r="D8685" s="1" t="s">
        <v>15730</v>
      </c>
      <c r="E8685" s="1" t="n">
        <v>403</v>
      </c>
      <c r="F8685" s="1" t="n">
        <v>47</v>
      </c>
      <c r="G8685" s="1" t="n">
        <v>354.39</v>
      </c>
      <c r="H8685" s="4" t="n">
        <v>46018.6009390278</v>
      </c>
      <c r="I86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8684BT4361693110040347354.3946018.6009390278</v>
      </c>
      <c r="J8685" s="1" t="n">
        <f aca="false">COUNTIF(I:I, $I8685)</f>
        <v>1</v>
      </c>
      <c r="K8685" s="1" t="str">
        <f aca="false">IF(ISNA(VLOOKUP(Table4[product_id], tblProducts[], tblProducts[product_name],FALSE() )), "Invalid", "Valid")</f>
        <v>Valid</v>
      </c>
      <c r="L8685" s="5" t="str">
        <f aca="false">IF(ISNA(VLOOKUP(Table4[[#This Row],[warehouse_id]], tblwhouse[], tblwhouse[warehouse_name],FALSE() )), "Invalid", "Valid")</f>
        <v>Valid</v>
      </c>
    </row>
    <row r="8686" customFormat="false" ht="15" hidden="false" customHeight="true" outlineLevel="0" collapsed="false">
      <c r="A8686" s="1" t="n">
        <v>8685</v>
      </c>
      <c r="B8686" s="1" t="n">
        <v>3</v>
      </c>
      <c r="C8686" s="1" t="n">
        <v>2007</v>
      </c>
      <c r="D8686" s="1" t="s">
        <v>15731</v>
      </c>
      <c r="E8686" s="1" t="n">
        <v>48</v>
      </c>
      <c r="F8686" s="1" t="n">
        <v>40</v>
      </c>
      <c r="G8686" s="1" t="n">
        <v>660.28</v>
      </c>
      <c r="H8686" s="4" t="n">
        <v>46219.6009390278</v>
      </c>
      <c r="I86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8685BT559973320074840660.2846219.6009390278</v>
      </c>
      <c r="J8686" s="1" t="n">
        <f aca="false">COUNTIF(I:I, $I8686)</f>
        <v>1</v>
      </c>
      <c r="K8686" s="1" t="str">
        <f aca="false">IF(ISNA(VLOOKUP(Table4[product_id], tblProducts[], tblProducts[product_name],FALSE() )), "Invalid", "Valid")</f>
        <v>Valid</v>
      </c>
      <c r="L8686" s="5" t="str">
        <f aca="false">IF(ISNA(VLOOKUP(Table4[[#This Row],[warehouse_id]], tblwhouse[], tblwhouse[warehouse_name],FALSE() )), "Invalid", "Valid")</f>
        <v>Valid</v>
      </c>
    </row>
    <row r="8687" customFormat="false" ht="15" hidden="false" customHeight="true" outlineLevel="0" collapsed="false">
      <c r="A8687" s="1" t="n">
        <v>8686</v>
      </c>
      <c r="B8687" s="1" t="n">
        <v>2</v>
      </c>
      <c r="C8687" s="1" t="n">
        <v>2503</v>
      </c>
      <c r="D8687" s="1" t="s">
        <v>15732</v>
      </c>
      <c r="E8687" s="1" t="n">
        <v>323</v>
      </c>
      <c r="F8687" s="1" t="n">
        <v>35</v>
      </c>
      <c r="G8687" s="1" t="n">
        <v>17.89</v>
      </c>
      <c r="H8687" s="4" t="n">
        <v>46005.6009390278</v>
      </c>
      <c r="I86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8686BT563066225033233517.8946005.6009390278</v>
      </c>
      <c r="J8687" s="1" t="n">
        <f aca="false">COUNTIF(I:I, $I8687)</f>
        <v>1</v>
      </c>
      <c r="K8687" s="1" t="str">
        <f aca="false">IF(ISNA(VLOOKUP(Table4[product_id], tblProducts[], tblProducts[product_name],FALSE() )), "Invalid", "Valid")</f>
        <v>Valid</v>
      </c>
      <c r="L8687" s="5" t="str">
        <f aca="false">IF(ISNA(VLOOKUP(Table4[[#This Row],[warehouse_id]], tblwhouse[], tblwhouse[warehouse_name],FALSE() )), "Invalid", "Valid")</f>
        <v>Valid</v>
      </c>
    </row>
    <row r="8688" customFormat="false" ht="15" hidden="false" customHeight="true" outlineLevel="0" collapsed="false">
      <c r="A8688" s="1" t="n">
        <v>8687</v>
      </c>
      <c r="B8688" s="1" t="n">
        <v>1</v>
      </c>
      <c r="C8688" s="1" t="n">
        <v>2789</v>
      </c>
      <c r="D8688" s="1" t="s">
        <v>15733</v>
      </c>
      <c r="E8688" s="1" t="n">
        <v>483</v>
      </c>
      <c r="F8688" s="1" t="n">
        <v>68</v>
      </c>
      <c r="G8688" s="1" t="n">
        <v>1092.39</v>
      </c>
      <c r="H8688" s="4" t="n">
        <v>46147.6009390278</v>
      </c>
      <c r="I86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8687BT93638112789483681092.3946147.6009390278</v>
      </c>
      <c r="J8688" s="1" t="n">
        <f aca="false">COUNTIF(I:I, $I8688)</f>
        <v>1</v>
      </c>
      <c r="K8688" s="1" t="str">
        <f aca="false">IF(ISNA(VLOOKUP(Table4[product_id], tblProducts[], tblProducts[product_name],FALSE() )), "Invalid", "Valid")</f>
        <v>Valid</v>
      </c>
      <c r="L8688" s="5" t="str">
        <f aca="false">IF(ISNA(VLOOKUP(Table4[[#This Row],[warehouse_id]], tblwhouse[], tblwhouse[warehouse_name],FALSE() )), "Invalid", "Valid")</f>
        <v>Valid</v>
      </c>
    </row>
    <row r="8689" customFormat="false" ht="15" hidden="false" customHeight="true" outlineLevel="0" collapsed="false">
      <c r="A8689" s="1" t="n">
        <v>8688</v>
      </c>
      <c r="B8689" s="1" t="n">
        <v>4</v>
      </c>
      <c r="C8689" s="1" t="n">
        <v>3000</v>
      </c>
      <c r="D8689" s="1" t="s">
        <v>15734</v>
      </c>
      <c r="E8689" s="1" t="n">
        <v>143</v>
      </c>
      <c r="F8689" s="1" t="n">
        <v>50</v>
      </c>
      <c r="G8689" s="1" t="n">
        <v>1071.36</v>
      </c>
      <c r="H8689" s="4" t="n">
        <v>45909.6009390278</v>
      </c>
      <c r="I86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8688BT78346043000143501071.3645909.6009390278</v>
      </c>
      <c r="J8689" s="1" t="n">
        <f aca="false">COUNTIF(I:I, $I8689)</f>
        <v>1</v>
      </c>
      <c r="K8689" s="1" t="str">
        <f aca="false">IF(ISNA(VLOOKUP(Table4[product_id], tblProducts[], tblProducts[product_name],FALSE() )), "Invalid", "Valid")</f>
        <v>Valid</v>
      </c>
      <c r="L8689" s="5" t="str">
        <f aca="false">IF(ISNA(VLOOKUP(Table4[[#This Row],[warehouse_id]], tblwhouse[], tblwhouse[warehouse_name],FALSE() )), "Invalid", "Valid")</f>
        <v>Valid</v>
      </c>
    </row>
    <row r="8690" customFormat="false" ht="15" hidden="false" customHeight="true" outlineLevel="0" collapsed="false">
      <c r="A8690" s="1" t="n">
        <v>8689</v>
      </c>
      <c r="B8690" s="1" t="n">
        <v>1</v>
      </c>
      <c r="C8690" s="1" t="n">
        <v>188</v>
      </c>
      <c r="D8690" s="1" t="s">
        <v>15735</v>
      </c>
      <c r="E8690" s="1" t="n">
        <v>131</v>
      </c>
      <c r="F8690" s="1" t="n">
        <v>73</v>
      </c>
      <c r="G8690" s="1" t="n">
        <v>1253.26</v>
      </c>
      <c r="H8690" s="4" t="n">
        <v>45883.6009390278</v>
      </c>
      <c r="I86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8689BT5495941188131731253.2645883.6009390278</v>
      </c>
      <c r="J8690" s="1" t="n">
        <f aca="false">COUNTIF(I:I, $I8690)</f>
        <v>1</v>
      </c>
      <c r="K8690" s="1" t="str">
        <f aca="false">IF(ISNA(VLOOKUP(Table4[product_id], tblProducts[], tblProducts[product_name],FALSE() )), "Invalid", "Valid")</f>
        <v>Valid</v>
      </c>
      <c r="L8690" s="5" t="str">
        <f aca="false">IF(ISNA(VLOOKUP(Table4[[#This Row],[warehouse_id]], tblwhouse[], tblwhouse[warehouse_name],FALSE() )), "Invalid", "Valid")</f>
        <v>Valid</v>
      </c>
    </row>
    <row r="8691" customFormat="false" ht="15" hidden="false" customHeight="true" outlineLevel="0" collapsed="false">
      <c r="A8691" s="1" t="n">
        <v>8690</v>
      </c>
      <c r="B8691" s="1" t="n">
        <v>1</v>
      </c>
      <c r="C8691" s="1" t="n">
        <v>1408</v>
      </c>
      <c r="D8691" s="1" t="s">
        <v>15736</v>
      </c>
      <c r="E8691" s="1" t="n">
        <v>139</v>
      </c>
      <c r="F8691" s="1" t="n">
        <v>41</v>
      </c>
      <c r="G8691" s="1" t="n">
        <v>1119.82</v>
      </c>
      <c r="H8691" s="4" t="n">
        <v>46055.6009390278</v>
      </c>
      <c r="I86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8690BT94317611408139411119.8246055.6009390278</v>
      </c>
      <c r="J8691" s="1" t="n">
        <f aca="false">COUNTIF(I:I, $I8691)</f>
        <v>1</v>
      </c>
      <c r="K8691" s="1" t="str">
        <f aca="false">IF(ISNA(VLOOKUP(Table4[product_id], tblProducts[], tblProducts[product_name],FALSE() )), "Invalid", "Valid")</f>
        <v>Valid</v>
      </c>
      <c r="L8691" s="5" t="str">
        <f aca="false">IF(ISNA(VLOOKUP(Table4[[#This Row],[warehouse_id]], tblwhouse[], tblwhouse[warehouse_name],FALSE() )), "Invalid", "Valid")</f>
        <v>Valid</v>
      </c>
    </row>
    <row r="8692" customFormat="false" ht="15" hidden="false" customHeight="true" outlineLevel="0" collapsed="false">
      <c r="A8692" s="1" t="n">
        <v>8691</v>
      </c>
      <c r="B8692" s="1" t="n">
        <v>1</v>
      </c>
      <c r="C8692" s="1" t="n">
        <v>2118</v>
      </c>
      <c r="D8692" s="1" t="s">
        <v>15737</v>
      </c>
      <c r="E8692" s="1" t="n">
        <v>450</v>
      </c>
      <c r="F8692" s="1" t="n">
        <v>72</v>
      </c>
      <c r="G8692" s="1" t="n">
        <v>131.06</v>
      </c>
      <c r="H8692" s="4" t="n">
        <v>46197.6009390278</v>
      </c>
      <c r="I86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8691BT7542481211845072131.0646197.6009390278</v>
      </c>
      <c r="J8692" s="1" t="n">
        <f aca="false">COUNTIF(I:I, $I8692)</f>
        <v>1</v>
      </c>
      <c r="K8692" s="1" t="str">
        <f aca="false">IF(ISNA(VLOOKUP(Table4[product_id], tblProducts[], tblProducts[product_name],FALSE() )), "Invalid", "Valid")</f>
        <v>Valid</v>
      </c>
      <c r="L8692" s="5" t="str">
        <f aca="false">IF(ISNA(VLOOKUP(Table4[[#This Row],[warehouse_id]], tblwhouse[], tblwhouse[warehouse_name],FALSE() )), "Invalid", "Valid")</f>
        <v>Valid</v>
      </c>
    </row>
    <row r="8693" customFormat="false" ht="15" hidden="false" customHeight="true" outlineLevel="0" collapsed="false">
      <c r="A8693" s="1" t="n">
        <v>8692</v>
      </c>
      <c r="B8693" s="1" t="n">
        <v>3</v>
      </c>
      <c r="C8693" s="1" t="n">
        <v>414</v>
      </c>
      <c r="D8693" s="1" t="s">
        <v>15738</v>
      </c>
      <c r="E8693" s="1" t="n">
        <v>93</v>
      </c>
      <c r="F8693" s="1" t="n">
        <v>69</v>
      </c>
      <c r="G8693" s="1" t="n">
        <v>283.18</v>
      </c>
      <c r="H8693" s="4" t="n">
        <v>45998.6009390278</v>
      </c>
      <c r="I86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8692BT32319834149369283.1845998.6009390278</v>
      </c>
      <c r="J8693" s="1" t="n">
        <f aca="false">COUNTIF(I:I, $I8693)</f>
        <v>1</v>
      </c>
      <c r="K8693" s="1" t="str">
        <f aca="false">IF(ISNA(VLOOKUP(Table4[product_id], tblProducts[], tblProducts[product_name],FALSE() )), "Invalid", "Valid")</f>
        <v>Valid</v>
      </c>
      <c r="L8693" s="5" t="str">
        <f aca="false">IF(ISNA(VLOOKUP(Table4[[#This Row],[warehouse_id]], tblwhouse[], tblwhouse[warehouse_name],FALSE() )), "Invalid", "Valid")</f>
        <v>Valid</v>
      </c>
    </row>
    <row r="8694" customFormat="false" ht="15" hidden="false" customHeight="true" outlineLevel="0" collapsed="false">
      <c r="A8694" s="1" t="n">
        <v>8693</v>
      </c>
      <c r="B8694" s="1" t="n">
        <v>3</v>
      </c>
      <c r="C8694" s="1" t="n">
        <v>2576</v>
      </c>
      <c r="D8694" s="1" t="s">
        <v>15739</v>
      </c>
      <c r="E8694" s="1" t="n">
        <v>331</v>
      </c>
      <c r="F8694" s="1" t="n">
        <v>53</v>
      </c>
      <c r="G8694" s="1" t="n">
        <v>1048.62</v>
      </c>
      <c r="H8694" s="4" t="n">
        <v>45929.6009390278</v>
      </c>
      <c r="I86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8693BT14777232576331531048.6245929.6009390278</v>
      </c>
      <c r="J8694" s="1" t="n">
        <f aca="false">COUNTIF(I:I, $I8694)</f>
        <v>1</v>
      </c>
      <c r="K8694" s="1" t="str">
        <f aca="false">IF(ISNA(VLOOKUP(Table4[product_id], tblProducts[], tblProducts[product_name],FALSE() )), "Invalid", "Valid")</f>
        <v>Valid</v>
      </c>
      <c r="L8694" s="5" t="str">
        <f aca="false">IF(ISNA(VLOOKUP(Table4[[#This Row],[warehouse_id]], tblwhouse[], tblwhouse[warehouse_name],FALSE() )), "Invalid", "Valid")</f>
        <v>Valid</v>
      </c>
    </row>
    <row r="8695" customFormat="false" ht="15" hidden="false" customHeight="true" outlineLevel="0" collapsed="false">
      <c r="A8695" s="1" t="n">
        <v>8694</v>
      </c>
      <c r="B8695" s="1" t="n">
        <v>2</v>
      </c>
      <c r="C8695" s="1" t="n">
        <v>1300</v>
      </c>
      <c r="D8695" s="1" t="s">
        <v>15740</v>
      </c>
      <c r="E8695" s="1" t="n">
        <v>218</v>
      </c>
      <c r="F8695" s="1" t="n">
        <v>55</v>
      </c>
      <c r="G8695" s="1" t="n">
        <v>649.43</v>
      </c>
      <c r="H8695" s="4" t="n">
        <v>46151.6009390278</v>
      </c>
      <c r="I86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8694BT8782122130021855649.4346151.6009390278</v>
      </c>
      <c r="J8695" s="1" t="n">
        <f aca="false">COUNTIF(I:I, $I8695)</f>
        <v>1</v>
      </c>
      <c r="K8695" s="1" t="str">
        <f aca="false">IF(ISNA(VLOOKUP(Table4[product_id], tblProducts[], tblProducts[product_name],FALSE() )), "Invalid", "Valid")</f>
        <v>Valid</v>
      </c>
      <c r="L8695" s="5" t="str">
        <f aca="false">IF(ISNA(VLOOKUP(Table4[[#This Row],[warehouse_id]], tblwhouse[], tblwhouse[warehouse_name],FALSE() )), "Invalid", "Valid")</f>
        <v>Valid</v>
      </c>
    </row>
    <row r="8696" customFormat="false" ht="15" hidden="false" customHeight="true" outlineLevel="0" collapsed="false">
      <c r="A8696" s="1" t="n">
        <v>8695</v>
      </c>
      <c r="B8696" s="1" t="n">
        <v>1</v>
      </c>
      <c r="C8696" s="1" t="n">
        <v>32</v>
      </c>
      <c r="D8696" s="1" t="s">
        <v>15741</v>
      </c>
      <c r="E8696" s="1" t="n">
        <v>184</v>
      </c>
      <c r="F8696" s="1" t="n">
        <v>43</v>
      </c>
      <c r="G8696" s="1" t="n">
        <v>872.11</v>
      </c>
      <c r="H8696" s="4" t="n">
        <v>46057.6009390278</v>
      </c>
      <c r="I86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8695BT50236613218443872.1146057.6009390278</v>
      </c>
      <c r="J8696" s="1" t="n">
        <f aca="false">COUNTIF(I:I, $I8696)</f>
        <v>1</v>
      </c>
      <c r="K8696" s="1" t="str">
        <f aca="false">IF(ISNA(VLOOKUP(Table4[product_id], tblProducts[], tblProducts[product_name],FALSE() )), "Invalid", "Valid")</f>
        <v>Valid</v>
      </c>
      <c r="L8696" s="5" t="str">
        <f aca="false">IF(ISNA(VLOOKUP(Table4[[#This Row],[warehouse_id]], tblwhouse[], tblwhouse[warehouse_name],FALSE() )), "Invalid", "Valid")</f>
        <v>Valid</v>
      </c>
    </row>
    <row r="8697" customFormat="false" ht="15" hidden="false" customHeight="true" outlineLevel="0" collapsed="false">
      <c r="A8697" s="1" t="n">
        <v>8696</v>
      </c>
      <c r="B8697" s="1" t="n">
        <v>2</v>
      </c>
      <c r="C8697" s="1" t="n">
        <v>2441</v>
      </c>
      <c r="D8697" s="1" t="s">
        <v>15742</v>
      </c>
      <c r="E8697" s="1" t="n">
        <v>257</v>
      </c>
      <c r="F8697" s="1" t="n">
        <v>65</v>
      </c>
      <c r="G8697" s="1" t="n">
        <v>482.73</v>
      </c>
      <c r="H8697" s="4" t="n">
        <v>46073.6009390278</v>
      </c>
      <c r="I86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8696BT1449252244125765482.7346073.6009390278</v>
      </c>
      <c r="J8697" s="1" t="n">
        <f aca="false">COUNTIF(I:I, $I8697)</f>
        <v>1</v>
      </c>
      <c r="K8697" s="1" t="str">
        <f aca="false">IF(ISNA(VLOOKUP(Table4[product_id], tblProducts[], tblProducts[product_name],FALSE() )), "Invalid", "Valid")</f>
        <v>Valid</v>
      </c>
      <c r="L8697" s="5" t="str">
        <f aca="false">IF(ISNA(VLOOKUP(Table4[[#This Row],[warehouse_id]], tblwhouse[], tblwhouse[warehouse_name],FALSE() )), "Invalid", "Valid")</f>
        <v>Valid</v>
      </c>
    </row>
    <row r="8698" customFormat="false" ht="15" hidden="false" customHeight="true" outlineLevel="0" collapsed="false">
      <c r="A8698" s="1" t="n">
        <v>8697</v>
      </c>
      <c r="B8698" s="1" t="n">
        <v>4</v>
      </c>
      <c r="C8698" s="1" t="n">
        <v>2308</v>
      </c>
      <c r="D8698" s="1" t="s">
        <v>15743</v>
      </c>
      <c r="E8698" s="1" t="n">
        <v>17</v>
      </c>
      <c r="F8698" s="1" t="n">
        <v>33</v>
      </c>
      <c r="G8698" s="1" t="n">
        <v>1095.07</v>
      </c>
      <c r="H8698" s="4" t="n">
        <v>46029.6009390278</v>
      </c>
      <c r="I86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8697BT5809664230817331095.0746029.6009390278</v>
      </c>
      <c r="J8698" s="1" t="n">
        <f aca="false">COUNTIF(I:I, $I8698)</f>
        <v>1</v>
      </c>
      <c r="K8698" s="1" t="str">
        <f aca="false">IF(ISNA(VLOOKUP(Table4[product_id], tblProducts[], tblProducts[product_name],FALSE() )), "Invalid", "Valid")</f>
        <v>Valid</v>
      </c>
      <c r="L8698" s="5" t="str">
        <f aca="false">IF(ISNA(VLOOKUP(Table4[[#This Row],[warehouse_id]], tblwhouse[], tblwhouse[warehouse_name],FALSE() )), "Invalid", "Valid")</f>
        <v>Valid</v>
      </c>
    </row>
    <row r="8699" customFormat="false" ht="15" hidden="false" customHeight="true" outlineLevel="0" collapsed="false">
      <c r="A8699" s="1" t="n">
        <v>8698</v>
      </c>
      <c r="B8699" s="1" t="n">
        <v>2</v>
      </c>
      <c r="C8699" s="1" t="n">
        <v>724</v>
      </c>
      <c r="D8699" s="1" t="s">
        <v>15744</v>
      </c>
      <c r="E8699" s="1" t="n">
        <v>341</v>
      </c>
      <c r="F8699" s="1" t="n">
        <v>27</v>
      </c>
      <c r="G8699" s="1" t="n">
        <v>75.37</v>
      </c>
      <c r="H8699" s="4" t="n">
        <v>46162.6009390278</v>
      </c>
      <c r="I86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8698BT45120627243412775.3746162.6009390278</v>
      </c>
      <c r="J8699" s="1" t="n">
        <f aca="false">COUNTIF(I:I, $I8699)</f>
        <v>1</v>
      </c>
      <c r="K8699" s="1" t="str">
        <f aca="false">IF(ISNA(VLOOKUP(Table4[product_id], tblProducts[], tblProducts[product_name],FALSE() )), "Invalid", "Valid")</f>
        <v>Valid</v>
      </c>
      <c r="L8699" s="5" t="str">
        <f aca="false">IF(ISNA(VLOOKUP(Table4[[#This Row],[warehouse_id]], tblwhouse[], tblwhouse[warehouse_name],FALSE() )), "Invalid", "Valid")</f>
        <v>Valid</v>
      </c>
    </row>
    <row r="8700" customFormat="false" ht="15" hidden="false" customHeight="true" outlineLevel="0" collapsed="false">
      <c r="A8700" s="1" t="n">
        <v>8699</v>
      </c>
      <c r="B8700" s="1" t="n">
        <v>3</v>
      </c>
      <c r="C8700" s="1" t="n">
        <v>2753</v>
      </c>
      <c r="D8700" s="1" t="s">
        <v>15745</v>
      </c>
      <c r="E8700" s="1" t="n">
        <v>190</v>
      </c>
      <c r="F8700" s="1" t="n">
        <v>79</v>
      </c>
      <c r="G8700" s="1" t="n">
        <v>160.35</v>
      </c>
      <c r="H8700" s="4" t="n">
        <v>46117.6009390278</v>
      </c>
      <c r="I87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8699BT2326483275319079160.3546117.6009390278</v>
      </c>
      <c r="J8700" s="1" t="n">
        <f aca="false">COUNTIF(I:I, $I8700)</f>
        <v>1</v>
      </c>
      <c r="K8700" s="1" t="str">
        <f aca="false">IF(ISNA(VLOOKUP(Table4[product_id], tblProducts[], tblProducts[product_name],FALSE() )), "Invalid", "Valid")</f>
        <v>Valid</v>
      </c>
      <c r="L8700" s="5" t="str">
        <f aca="false">IF(ISNA(VLOOKUP(Table4[[#This Row],[warehouse_id]], tblwhouse[], tblwhouse[warehouse_name],FALSE() )), "Invalid", "Valid")</f>
        <v>Valid</v>
      </c>
    </row>
    <row r="8701" customFormat="false" ht="15" hidden="false" customHeight="true" outlineLevel="0" collapsed="false">
      <c r="A8701" s="1" t="n">
        <v>8700</v>
      </c>
      <c r="B8701" s="1" t="n">
        <v>1</v>
      </c>
      <c r="C8701" s="1" t="n">
        <v>1792</v>
      </c>
      <c r="D8701" s="1" t="s">
        <v>15746</v>
      </c>
      <c r="E8701" s="1" t="n">
        <v>442</v>
      </c>
      <c r="F8701" s="1" t="n">
        <v>32</v>
      </c>
      <c r="G8701" s="1" t="n">
        <v>915</v>
      </c>
      <c r="H8701" s="4" t="n">
        <v>45896.6009390278</v>
      </c>
      <c r="I87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8700BT400214117924423291545896.6009390278</v>
      </c>
      <c r="J8701" s="1" t="n">
        <f aca="false">COUNTIF(I:I, $I8701)</f>
        <v>1</v>
      </c>
      <c r="K8701" s="1" t="str">
        <f aca="false">IF(ISNA(VLOOKUP(Table4[product_id], tblProducts[], tblProducts[product_name],FALSE() )), "Invalid", "Valid")</f>
        <v>Valid</v>
      </c>
      <c r="L8701" s="5" t="str">
        <f aca="false">IF(ISNA(VLOOKUP(Table4[[#This Row],[warehouse_id]], tblwhouse[], tblwhouse[warehouse_name],FALSE() )), "Invalid", "Valid")</f>
        <v>Valid</v>
      </c>
    </row>
    <row r="8702" customFormat="false" ht="15" hidden="false" customHeight="true" outlineLevel="0" collapsed="false">
      <c r="A8702" s="1" t="n">
        <v>8701</v>
      </c>
      <c r="B8702" s="1" t="n">
        <v>2</v>
      </c>
      <c r="C8702" s="1" t="n">
        <v>2346</v>
      </c>
      <c r="D8702" s="1" t="s">
        <v>15747</v>
      </c>
      <c r="E8702" s="1" t="n">
        <v>383</v>
      </c>
      <c r="F8702" s="1" t="n">
        <v>35</v>
      </c>
      <c r="G8702" s="1" t="n">
        <v>1175.88</v>
      </c>
      <c r="H8702" s="4" t="n">
        <v>46115.6009390278</v>
      </c>
      <c r="I87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8701BT89739422346383351175.8846115.6009390278</v>
      </c>
      <c r="J8702" s="1" t="n">
        <f aca="false">COUNTIF(I:I, $I8702)</f>
        <v>1</v>
      </c>
      <c r="K8702" s="1" t="str">
        <f aca="false">IF(ISNA(VLOOKUP(Table4[product_id], tblProducts[], tblProducts[product_name],FALSE() )), "Invalid", "Valid")</f>
        <v>Valid</v>
      </c>
      <c r="L8702" s="5" t="str">
        <f aca="false">IF(ISNA(VLOOKUP(Table4[[#This Row],[warehouse_id]], tblwhouse[], tblwhouse[warehouse_name],FALSE() )), "Invalid", "Valid")</f>
        <v>Valid</v>
      </c>
    </row>
    <row r="8703" customFormat="false" ht="15" hidden="false" customHeight="true" outlineLevel="0" collapsed="false">
      <c r="A8703" s="1" t="n">
        <v>8702</v>
      </c>
      <c r="B8703" s="1" t="n">
        <v>1</v>
      </c>
      <c r="C8703" s="1" t="n">
        <v>2875</v>
      </c>
      <c r="D8703" s="1" t="s">
        <v>15748</v>
      </c>
      <c r="E8703" s="1" t="n">
        <v>91</v>
      </c>
      <c r="F8703" s="1" t="n">
        <v>45</v>
      </c>
      <c r="G8703" s="1" t="n">
        <v>1257.48</v>
      </c>
      <c r="H8703" s="4" t="n">
        <v>45878.6009390278</v>
      </c>
      <c r="I87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8702BT3975291287591451257.4845878.6009390278</v>
      </c>
      <c r="J8703" s="1" t="n">
        <f aca="false">COUNTIF(I:I, $I8703)</f>
        <v>1</v>
      </c>
      <c r="K8703" s="1" t="str">
        <f aca="false">IF(ISNA(VLOOKUP(Table4[product_id], tblProducts[], tblProducts[product_name],FALSE() )), "Invalid", "Valid")</f>
        <v>Valid</v>
      </c>
      <c r="L8703" s="5" t="str">
        <f aca="false">IF(ISNA(VLOOKUP(Table4[[#This Row],[warehouse_id]], tblwhouse[], tblwhouse[warehouse_name],FALSE() )), "Invalid", "Valid")</f>
        <v>Valid</v>
      </c>
    </row>
    <row r="8704" customFormat="false" ht="15" hidden="false" customHeight="true" outlineLevel="0" collapsed="false">
      <c r="A8704" s="1" t="n">
        <v>8703</v>
      </c>
      <c r="B8704" s="1" t="n">
        <v>3</v>
      </c>
      <c r="C8704" s="1" t="n">
        <v>2683</v>
      </c>
      <c r="D8704" s="1" t="s">
        <v>15749</v>
      </c>
      <c r="E8704" s="1" t="n">
        <v>89</v>
      </c>
      <c r="F8704" s="1" t="n">
        <v>39</v>
      </c>
      <c r="G8704" s="1" t="n">
        <v>440.23</v>
      </c>
      <c r="H8704" s="4" t="n">
        <v>46179.6009390278</v>
      </c>
      <c r="I87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8703BT995914326838939440.2346179.6009390278</v>
      </c>
      <c r="J8704" s="1" t="n">
        <f aca="false">COUNTIF(I:I, $I8704)</f>
        <v>1</v>
      </c>
      <c r="K8704" s="1" t="str">
        <f aca="false">IF(ISNA(VLOOKUP(Table4[product_id], tblProducts[], tblProducts[product_name],FALSE() )), "Invalid", "Valid")</f>
        <v>Valid</v>
      </c>
      <c r="L8704" s="5" t="str">
        <f aca="false">IF(ISNA(VLOOKUP(Table4[[#This Row],[warehouse_id]], tblwhouse[], tblwhouse[warehouse_name],FALSE() )), "Invalid", "Valid")</f>
        <v>Valid</v>
      </c>
    </row>
    <row r="8705" customFormat="false" ht="15" hidden="false" customHeight="true" outlineLevel="0" collapsed="false">
      <c r="A8705" s="1" t="n">
        <v>8704</v>
      </c>
      <c r="B8705" s="1" t="n">
        <v>1</v>
      </c>
      <c r="C8705" s="1" t="n">
        <v>1908</v>
      </c>
      <c r="D8705" s="1" t="s">
        <v>15750</v>
      </c>
      <c r="E8705" s="1" t="n">
        <v>203</v>
      </c>
      <c r="F8705" s="1" t="n">
        <v>43</v>
      </c>
      <c r="G8705" s="1" t="n">
        <v>375.67</v>
      </c>
      <c r="H8705" s="4" t="n">
        <v>46216.6009390278</v>
      </c>
      <c r="I87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8704BT8129251190820343375.6746216.6009390278</v>
      </c>
      <c r="J8705" s="1" t="n">
        <f aca="false">COUNTIF(I:I, $I8705)</f>
        <v>1</v>
      </c>
      <c r="K8705" s="1" t="str">
        <f aca="false">IF(ISNA(VLOOKUP(Table4[product_id], tblProducts[], tblProducts[product_name],FALSE() )), "Invalid", "Valid")</f>
        <v>Valid</v>
      </c>
      <c r="L8705" s="5" t="str">
        <f aca="false">IF(ISNA(VLOOKUP(Table4[[#This Row],[warehouse_id]], tblwhouse[], tblwhouse[warehouse_name],FALSE() )), "Invalid", "Valid")</f>
        <v>Valid</v>
      </c>
    </row>
    <row r="8706" customFormat="false" ht="15" hidden="false" customHeight="true" outlineLevel="0" collapsed="false">
      <c r="A8706" s="1" t="n">
        <v>8705</v>
      </c>
      <c r="B8706" s="1" t="n">
        <v>2</v>
      </c>
      <c r="C8706" s="1" t="n">
        <v>2649</v>
      </c>
      <c r="D8706" s="1" t="s">
        <v>15751</v>
      </c>
      <c r="E8706" s="1" t="n">
        <v>121</v>
      </c>
      <c r="F8706" s="1" t="n">
        <v>22</v>
      </c>
      <c r="G8706" s="1" t="n">
        <v>188.42</v>
      </c>
      <c r="H8706" s="4" t="n">
        <v>46102.6009390278</v>
      </c>
      <c r="I87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8705BT3559912264912122188.4246102.6009390278</v>
      </c>
      <c r="J8706" s="1" t="n">
        <f aca="false">COUNTIF(I:I, $I8706)</f>
        <v>1</v>
      </c>
      <c r="K8706" s="1" t="str">
        <f aca="false">IF(ISNA(VLOOKUP(Table4[product_id], tblProducts[], tblProducts[product_name],FALSE() )), "Invalid", "Valid")</f>
        <v>Valid</v>
      </c>
      <c r="L8706" s="5" t="str">
        <f aca="false">IF(ISNA(VLOOKUP(Table4[[#This Row],[warehouse_id]], tblwhouse[], tblwhouse[warehouse_name],FALSE() )), "Invalid", "Valid")</f>
        <v>Valid</v>
      </c>
    </row>
    <row r="8707" customFormat="false" ht="15" hidden="false" customHeight="true" outlineLevel="0" collapsed="false">
      <c r="A8707" s="1" t="n">
        <v>8706</v>
      </c>
      <c r="B8707" s="1" t="n">
        <v>2</v>
      </c>
      <c r="C8707" s="1" t="n">
        <v>1524</v>
      </c>
      <c r="D8707" s="1" t="s">
        <v>15752</v>
      </c>
      <c r="E8707" s="1" t="n">
        <v>360</v>
      </c>
      <c r="F8707" s="1" t="n">
        <v>36</v>
      </c>
      <c r="G8707" s="1" t="n">
        <v>1132.45</v>
      </c>
      <c r="H8707" s="4" t="n">
        <v>45861.6009390394</v>
      </c>
      <c r="I87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8706BT77110921524360361132.4545861.6009390394</v>
      </c>
      <c r="J8707" s="1" t="n">
        <f aca="false">COUNTIF(I:I, $I8707)</f>
        <v>1</v>
      </c>
      <c r="K8707" s="1" t="str">
        <f aca="false">IF(ISNA(VLOOKUP(Table4[product_id], tblProducts[], tblProducts[product_name],FALSE() )), "Invalid", "Valid")</f>
        <v>Valid</v>
      </c>
      <c r="L8707" s="5" t="str">
        <f aca="false">IF(ISNA(VLOOKUP(Table4[[#This Row],[warehouse_id]], tblwhouse[], tblwhouse[warehouse_name],FALSE() )), "Invalid", "Valid")</f>
        <v>Valid</v>
      </c>
    </row>
    <row r="8708" customFormat="false" ht="15" hidden="false" customHeight="true" outlineLevel="0" collapsed="false">
      <c r="A8708" s="1" t="n">
        <v>8707</v>
      </c>
      <c r="B8708" s="1" t="n">
        <v>3</v>
      </c>
      <c r="C8708" s="1" t="n">
        <v>2367</v>
      </c>
      <c r="D8708" s="1" t="s">
        <v>15753</v>
      </c>
      <c r="E8708" s="1" t="n">
        <v>169</v>
      </c>
      <c r="F8708" s="1" t="n">
        <v>24</v>
      </c>
      <c r="G8708" s="1" t="n">
        <v>934.48</v>
      </c>
      <c r="H8708" s="4" t="n">
        <v>46148.6009390394</v>
      </c>
      <c r="I87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8707BT5649923236716924934.4846148.6009390394</v>
      </c>
      <c r="J8708" s="1" t="n">
        <f aca="false">COUNTIF(I:I, $I8708)</f>
        <v>1</v>
      </c>
      <c r="K8708" s="1" t="str">
        <f aca="false">IF(ISNA(VLOOKUP(Table4[product_id], tblProducts[], tblProducts[product_name],FALSE() )), "Invalid", "Valid")</f>
        <v>Valid</v>
      </c>
      <c r="L8708" s="5" t="str">
        <f aca="false">IF(ISNA(VLOOKUP(Table4[[#This Row],[warehouse_id]], tblwhouse[], tblwhouse[warehouse_name],FALSE() )), "Invalid", "Valid")</f>
        <v>Valid</v>
      </c>
    </row>
    <row r="8709" customFormat="false" ht="15" hidden="false" customHeight="true" outlineLevel="0" collapsed="false">
      <c r="A8709" s="1" t="n">
        <v>8708</v>
      </c>
      <c r="B8709" s="1" t="n">
        <v>1</v>
      </c>
      <c r="C8709" s="1" t="n">
        <v>1779</v>
      </c>
      <c r="D8709" s="1" t="s">
        <v>15754</v>
      </c>
      <c r="E8709" s="1" t="n">
        <v>422</v>
      </c>
      <c r="F8709" s="1" t="n">
        <v>37</v>
      </c>
      <c r="G8709" s="1" t="n">
        <v>1271.48</v>
      </c>
      <c r="H8709" s="4" t="n">
        <v>46011.6009390394</v>
      </c>
      <c r="I87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8708BT38473511779422371271.4846011.6009390394</v>
      </c>
      <c r="J8709" s="1" t="n">
        <f aca="false">COUNTIF(I:I, $I8709)</f>
        <v>1</v>
      </c>
      <c r="K8709" s="1" t="str">
        <f aca="false">IF(ISNA(VLOOKUP(Table4[product_id], tblProducts[], tblProducts[product_name],FALSE() )), "Invalid", "Valid")</f>
        <v>Valid</v>
      </c>
      <c r="L8709" s="5" t="str">
        <f aca="false">IF(ISNA(VLOOKUP(Table4[[#This Row],[warehouse_id]], tblwhouse[], tblwhouse[warehouse_name],FALSE() )), "Invalid", "Valid")</f>
        <v>Valid</v>
      </c>
    </row>
    <row r="8710" customFormat="false" ht="15" hidden="false" customHeight="true" outlineLevel="0" collapsed="false">
      <c r="A8710" s="1" t="n">
        <v>8709</v>
      </c>
      <c r="B8710" s="1" t="n">
        <v>3</v>
      </c>
      <c r="C8710" s="1" t="n">
        <v>1643</v>
      </c>
      <c r="D8710" s="1" t="s">
        <v>15755</v>
      </c>
      <c r="E8710" s="1" t="n">
        <v>38</v>
      </c>
      <c r="F8710" s="1" t="n">
        <v>47</v>
      </c>
      <c r="G8710" s="1" t="n">
        <v>76.16</v>
      </c>
      <c r="H8710" s="4" t="n">
        <v>46148.6009390394</v>
      </c>
      <c r="I87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8709BT18668731643384776.1646148.6009390394</v>
      </c>
      <c r="J8710" s="1" t="n">
        <f aca="false">COUNTIF(I:I, $I8710)</f>
        <v>1</v>
      </c>
      <c r="K8710" s="1" t="str">
        <f aca="false">IF(ISNA(VLOOKUP(Table4[product_id], tblProducts[], tblProducts[product_name],FALSE() )), "Invalid", "Valid")</f>
        <v>Valid</v>
      </c>
      <c r="L8710" s="5" t="str">
        <f aca="false">IF(ISNA(VLOOKUP(Table4[[#This Row],[warehouse_id]], tblwhouse[], tblwhouse[warehouse_name],FALSE() )), "Invalid", "Valid")</f>
        <v>Valid</v>
      </c>
    </row>
    <row r="8711" customFormat="false" ht="15" hidden="false" customHeight="true" outlineLevel="0" collapsed="false">
      <c r="A8711" s="1" t="n">
        <v>8710</v>
      </c>
      <c r="B8711" s="1" t="n">
        <v>3</v>
      </c>
      <c r="C8711" s="1" t="n">
        <v>2490</v>
      </c>
      <c r="D8711" s="1" t="s">
        <v>15756</v>
      </c>
      <c r="E8711" s="1" t="n">
        <v>196</v>
      </c>
      <c r="F8711" s="1" t="n">
        <v>79</v>
      </c>
      <c r="G8711" s="1" t="n">
        <v>437.82</v>
      </c>
      <c r="H8711" s="4" t="n">
        <v>45908.6009390394</v>
      </c>
      <c r="I87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8710BT6816433249019679437.8245908.6009390394</v>
      </c>
      <c r="J8711" s="1" t="n">
        <f aca="false">COUNTIF(I:I, $I8711)</f>
        <v>1</v>
      </c>
      <c r="K8711" s="1" t="str">
        <f aca="false">IF(ISNA(VLOOKUP(Table4[product_id], tblProducts[], tblProducts[product_name],FALSE() )), "Invalid", "Valid")</f>
        <v>Valid</v>
      </c>
      <c r="L8711" s="5" t="str">
        <f aca="false">IF(ISNA(VLOOKUP(Table4[[#This Row],[warehouse_id]], tblwhouse[], tblwhouse[warehouse_name],FALSE() )), "Invalid", "Valid")</f>
        <v>Valid</v>
      </c>
    </row>
    <row r="8712" customFormat="false" ht="15" hidden="false" customHeight="true" outlineLevel="0" collapsed="false">
      <c r="A8712" s="1" t="n">
        <v>8711</v>
      </c>
      <c r="B8712" s="1" t="n">
        <v>4</v>
      </c>
      <c r="C8712" s="1" t="n">
        <v>1229</v>
      </c>
      <c r="D8712" s="1" t="s">
        <v>15757</v>
      </c>
      <c r="E8712" s="1" t="n">
        <v>307</v>
      </c>
      <c r="F8712" s="1" t="n">
        <v>72</v>
      </c>
      <c r="G8712" s="1" t="n">
        <v>1009.92</v>
      </c>
      <c r="H8712" s="4" t="n">
        <v>46210.6009390394</v>
      </c>
      <c r="I87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8711BT68202541229307721009.9246210.6009390394</v>
      </c>
      <c r="J8712" s="1" t="n">
        <f aca="false">COUNTIF(I:I, $I8712)</f>
        <v>1</v>
      </c>
      <c r="K8712" s="1" t="str">
        <f aca="false">IF(ISNA(VLOOKUP(Table4[product_id], tblProducts[], tblProducts[product_name],FALSE() )), "Invalid", "Valid")</f>
        <v>Valid</v>
      </c>
      <c r="L8712" s="5" t="str">
        <f aca="false">IF(ISNA(VLOOKUP(Table4[[#This Row],[warehouse_id]], tblwhouse[], tblwhouse[warehouse_name],FALSE() )), "Invalid", "Valid")</f>
        <v>Valid</v>
      </c>
    </row>
    <row r="8713" customFormat="false" ht="15" hidden="false" customHeight="true" outlineLevel="0" collapsed="false">
      <c r="A8713" s="1" t="n">
        <v>8712</v>
      </c>
      <c r="B8713" s="1" t="n">
        <v>2</v>
      </c>
      <c r="C8713" s="1" t="n">
        <v>403</v>
      </c>
      <c r="D8713" s="1" t="s">
        <v>15758</v>
      </c>
      <c r="E8713" s="1" t="n">
        <v>169</v>
      </c>
      <c r="F8713" s="1" t="n">
        <v>36</v>
      </c>
      <c r="G8713" s="1" t="n">
        <v>1353.41</v>
      </c>
      <c r="H8713" s="4" t="n">
        <v>46211.6009390394</v>
      </c>
      <c r="I87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8712BT7220022403169361353.4146211.6009390394</v>
      </c>
      <c r="J8713" s="1" t="n">
        <f aca="false">COUNTIF(I:I, $I8713)</f>
        <v>1</v>
      </c>
      <c r="K8713" s="1" t="str">
        <f aca="false">IF(ISNA(VLOOKUP(Table4[product_id], tblProducts[], tblProducts[product_name],FALSE() )), "Invalid", "Valid")</f>
        <v>Valid</v>
      </c>
      <c r="L8713" s="5" t="str">
        <f aca="false">IF(ISNA(VLOOKUP(Table4[[#This Row],[warehouse_id]], tblwhouse[], tblwhouse[warehouse_name],FALSE() )), "Invalid", "Valid")</f>
        <v>Valid</v>
      </c>
    </row>
    <row r="8714" customFormat="false" ht="15" hidden="false" customHeight="true" outlineLevel="0" collapsed="false">
      <c r="A8714" s="1" t="n">
        <v>8713</v>
      </c>
      <c r="B8714" s="1" t="n">
        <v>3</v>
      </c>
      <c r="C8714" s="1" t="n">
        <v>463</v>
      </c>
      <c r="D8714" s="1" t="s">
        <v>15759</v>
      </c>
      <c r="E8714" s="1" t="n">
        <v>470</v>
      </c>
      <c r="F8714" s="1" t="n">
        <v>29</v>
      </c>
      <c r="G8714" s="1" t="n">
        <v>649.62</v>
      </c>
      <c r="H8714" s="4" t="n">
        <v>45987.6009390394</v>
      </c>
      <c r="I87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8713BT900628346347029649.6245987.6009390394</v>
      </c>
      <c r="J8714" s="1" t="n">
        <f aca="false">COUNTIF(I:I, $I8714)</f>
        <v>1</v>
      </c>
      <c r="K8714" s="1" t="str">
        <f aca="false">IF(ISNA(VLOOKUP(Table4[product_id], tblProducts[], tblProducts[product_name],FALSE() )), "Invalid", "Valid")</f>
        <v>Valid</v>
      </c>
      <c r="L8714" s="5" t="str">
        <f aca="false">IF(ISNA(VLOOKUP(Table4[[#This Row],[warehouse_id]], tblwhouse[], tblwhouse[warehouse_name],FALSE() )), "Invalid", "Valid")</f>
        <v>Valid</v>
      </c>
    </row>
    <row r="8715" customFormat="false" ht="15" hidden="false" customHeight="true" outlineLevel="0" collapsed="false">
      <c r="A8715" s="1" t="n">
        <v>8714</v>
      </c>
      <c r="B8715" s="1" t="n">
        <v>3</v>
      </c>
      <c r="C8715" s="1" t="n">
        <v>824</v>
      </c>
      <c r="D8715" s="1" t="s">
        <v>15760</v>
      </c>
      <c r="E8715" s="1" t="n">
        <v>263</v>
      </c>
      <c r="F8715" s="1" t="n">
        <v>46</v>
      </c>
      <c r="G8715" s="1" t="n">
        <v>987.06</v>
      </c>
      <c r="H8715" s="4" t="n">
        <v>45902.6009390394</v>
      </c>
      <c r="I87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8714BT605475382426346987.0645902.6009390394</v>
      </c>
      <c r="J8715" s="1" t="n">
        <f aca="false">COUNTIF(I:I, $I8715)</f>
        <v>1</v>
      </c>
      <c r="K8715" s="1" t="str">
        <f aca="false">IF(ISNA(VLOOKUP(Table4[product_id], tblProducts[], tblProducts[product_name],FALSE() )), "Invalid", "Valid")</f>
        <v>Valid</v>
      </c>
      <c r="L8715" s="5" t="str">
        <f aca="false">IF(ISNA(VLOOKUP(Table4[[#This Row],[warehouse_id]], tblwhouse[], tblwhouse[warehouse_name],FALSE() )), "Invalid", "Valid")</f>
        <v>Valid</v>
      </c>
    </row>
    <row r="8716" customFormat="false" ht="15" hidden="false" customHeight="true" outlineLevel="0" collapsed="false">
      <c r="A8716" s="1" t="n">
        <v>8715</v>
      </c>
      <c r="B8716" s="1" t="n">
        <v>3</v>
      </c>
      <c r="C8716" s="1" t="n">
        <v>24</v>
      </c>
      <c r="D8716" s="1" t="s">
        <v>15761</v>
      </c>
      <c r="E8716" s="1" t="n">
        <v>37</v>
      </c>
      <c r="F8716" s="1" t="n">
        <v>40</v>
      </c>
      <c r="G8716" s="1" t="n">
        <v>1008.9</v>
      </c>
      <c r="H8716" s="4" t="n">
        <v>45978.6009390394</v>
      </c>
      <c r="I87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8715BT19117232437401008.945978.6009390394</v>
      </c>
      <c r="J8716" s="1" t="n">
        <f aca="false">COUNTIF(I:I, $I8716)</f>
        <v>1</v>
      </c>
      <c r="K8716" s="1" t="str">
        <f aca="false">IF(ISNA(VLOOKUP(Table4[product_id], tblProducts[], tblProducts[product_name],FALSE() )), "Invalid", "Valid")</f>
        <v>Valid</v>
      </c>
      <c r="L8716" s="5" t="str">
        <f aca="false">IF(ISNA(VLOOKUP(Table4[[#This Row],[warehouse_id]], tblwhouse[], tblwhouse[warehouse_name],FALSE() )), "Invalid", "Valid")</f>
        <v>Valid</v>
      </c>
    </row>
    <row r="8717" customFormat="false" ht="15" hidden="false" customHeight="true" outlineLevel="0" collapsed="false">
      <c r="A8717" s="1" t="n">
        <v>8716</v>
      </c>
      <c r="B8717" s="1" t="n">
        <v>3</v>
      </c>
      <c r="C8717" s="1" t="n">
        <v>126</v>
      </c>
      <c r="D8717" s="1" t="s">
        <v>15762</v>
      </c>
      <c r="E8717" s="1" t="n">
        <v>388</v>
      </c>
      <c r="F8717" s="1" t="n">
        <v>75</v>
      </c>
      <c r="G8717" s="1" t="n">
        <v>545.81</v>
      </c>
      <c r="H8717" s="4" t="n">
        <v>46151.6009390394</v>
      </c>
      <c r="I87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8716BT636178312638875545.8146151.6009390394</v>
      </c>
      <c r="J8717" s="1" t="n">
        <f aca="false">COUNTIF(I:I, $I8717)</f>
        <v>1</v>
      </c>
      <c r="K8717" s="1" t="str">
        <f aca="false">IF(ISNA(VLOOKUP(Table4[product_id], tblProducts[], tblProducts[product_name],FALSE() )), "Invalid", "Valid")</f>
        <v>Valid</v>
      </c>
      <c r="L8717" s="5" t="str">
        <f aca="false">IF(ISNA(VLOOKUP(Table4[[#This Row],[warehouse_id]], tblwhouse[], tblwhouse[warehouse_name],FALSE() )), "Invalid", "Valid")</f>
        <v>Valid</v>
      </c>
    </row>
    <row r="8718" customFormat="false" ht="15" hidden="false" customHeight="true" outlineLevel="0" collapsed="false">
      <c r="A8718" s="1" t="n">
        <v>8717</v>
      </c>
      <c r="B8718" s="1" t="n">
        <v>3</v>
      </c>
      <c r="C8718" s="1" t="n">
        <v>1697</v>
      </c>
      <c r="D8718" s="1" t="s">
        <v>15763</v>
      </c>
      <c r="E8718" s="1" t="n">
        <v>312</v>
      </c>
      <c r="F8718" s="1" t="n">
        <v>29</v>
      </c>
      <c r="G8718" s="1" t="n">
        <v>860.47</v>
      </c>
      <c r="H8718" s="4" t="n">
        <v>46061.6009390394</v>
      </c>
      <c r="I87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8717BT5908073169731229860.4746061.6009390394</v>
      </c>
      <c r="J8718" s="1" t="n">
        <f aca="false">COUNTIF(I:I, $I8718)</f>
        <v>1</v>
      </c>
      <c r="K8718" s="1" t="str">
        <f aca="false">IF(ISNA(VLOOKUP(Table4[product_id], tblProducts[], tblProducts[product_name],FALSE() )), "Invalid", "Valid")</f>
        <v>Valid</v>
      </c>
      <c r="L8718" s="5" t="str">
        <f aca="false">IF(ISNA(VLOOKUP(Table4[[#This Row],[warehouse_id]], tblwhouse[], tblwhouse[warehouse_name],FALSE() )), "Invalid", "Valid")</f>
        <v>Valid</v>
      </c>
    </row>
    <row r="8719" customFormat="false" ht="15" hidden="false" customHeight="true" outlineLevel="0" collapsed="false">
      <c r="A8719" s="1" t="n">
        <v>8718</v>
      </c>
      <c r="B8719" s="1" t="n">
        <v>4</v>
      </c>
      <c r="C8719" s="1" t="n">
        <v>802</v>
      </c>
      <c r="D8719" s="1" t="s">
        <v>15764</v>
      </c>
      <c r="E8719" s="1" t="n">
        <v>128</v>
      </c>
      <c r="F8719" s="1" t="n">
        <v>22</v>
      </c>
      <c r="G8719" s="1" t="n">
        <v>751.86</v>
      </c>
      <c r="H8719" s="4" t="n">
        <v>46080.6009390394</v>
      </c>
      <c r="I87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8718BT369857480212822751.8646080.6009390394</v>
      </c>
      <c r="J8719" s="1" t="n">
        <f aca="false">COUNTIF(I:I, $I8719)</f>
        <v>1</v>
      </c>
      <c r="K8719" s="1" t="str">
        <f aca="false">IF(ISNA(VLOOKUP(Table4[product_id], tblProducts[], tblProducts[product_name],FALSE() )), "Invalid", "Valid")</f>
        <v>Valid</v>
      </c>
      <c r="L8719" s="5" t="str">
        <f aca="false">IF(ISNA(VLOOKUP(Table4[[#This Row],[warehouse_id]], tblwhouse[], tblwhouse[warehouse_name],FALSE() )), "Invalid", "Valid")</f>
        <v>Valid</v>
      </c>
    </row>
    <row r="8720" customFormat="false" ht="15" hidden="false" customHeight="true" outlineLevel="0" collapsed="false">
      <c r="A8720" s="1" t="n">
        <v>8719</v>
      </c>
      <c r="B8720" s="1" t="n">
        <v>1</v>
      </c>
      <c r="C8720" s="1" t="n">
        <v>2446</v>
      </c>
      <c r="D8720" s="1" t="s">
        <v>15765</v>
      </c>
      <c r="E8720" s="1" t="n">
        <v>237</v>
      </c>
      <c r="F8720" s="1" t="n">
        <v>66</v>
      </c>
      <c r="G8720" s="1" t="n">
        <v>1186.84</v>
      </c>
      <c r="H8720" s="4" t="n">
        <v>46128.6009390394</v>
      </c>
      <c r="I87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8719BT73754512446237661186.8446128.6009390394</v>
      </c>
      <c r="J8720" s="1" t="n">
        <f aca="false">COUNTIF(I:I, $I8720)</f>
        <v>1</v>
      </c>
      <c r="K8720" s="1" t="str">
        <f aca="false">IF(ISNA(VLOOKUP(Table4[product_id], tblProducts[], tblProducts[product_name],FALSE() )), "Invalid", "Valid")</f>
        <v>Valid</v>
      </c>
      <c r="L8720" s="5" t="str">
        <f aca="false">IF(ISNA(VLOOKUP(Table4[[#This Row],[warehouse_id]], tblwhouse[], tblwhouse[warehouse_name],FALSE() )), "Invalid", "Valid")</f>
        <v>Valid</v>
      </c>
    </row>
    <row r="8721" customFormat="false" ht="15" hidden="false" customHeight="true" outlineLevel="0" collapsed="false">
      <c r="A8721" s="1" t="n">
        <v>8720</v>
      </c>
      <c r="B8721" s="1" t="n">
        <v>1</v>
      </c>
      <c r="C8721" s="1" t="n">
        <v>2724</v>
      </c>
      <c r="D8721" s="1" t="s">
        <v>15766</v>
      </c>
      <c r="E8721" s="1" t="n">
        <v>11</v>
      </c>
      <c r="F8721" s="1" t="n">
        <v>36</v>
      </c>
      <c r="G8721" s="1" t="n">
        <v>120.58</v>
      </c>
      <c r="H8721" s="4" t="n">
        <v>46110.6009390394</v>
      </c>
      <c r="I87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8720BT554959127241136120.5846110.6009390394</v>
      </c>
      <c r="J8721" s="1" t="n">
        <f aca="false">COUNTIF(I:I, $I8721)</f>
        <v>1</v>
      </c>
      <c r="K8721" s="1" t="str">
        <f aca="false">IF(ISNA(VLOOKUP(Table4[product_id], tblProducts[], tblProducts[product_name],FALSE() )), "Invalid", "Valid")</f>
        <v>Valid</v>
      </c>
      <c r="L8721" s="5" t="str">
        <f aca="false">IF(ISNA(VLOOKUP(Table4[[#This Row],[warehouse_id]], tblwhouse[], tblwhouse[warehouse_name],FALSE() )), "Invalid", "Valid")</f>
        <v>Valid</v>
      </c>
    </row>
    <row r="8722" customFormat="false" ht="15" hidden="false" customHeight="true" outlineLevel="0" collapsed="false">
      <c r="A8722" s="1" t="n">
        <v>8721</v>
      </c>
      <c r="B8722" s="1" t="n">
        <v>2</v>
      </c>
      <c r="C8722" s="1" t="n">
        <v>2675</v>
      </c>
      <c r="D8722" s="1" t="s">
        <v>15767</v>
      </c>
      <c r="E8722" s="1" t="n">
        <v>358</v>
      </c>
      <c r="F8722" s="1" t="n">
        <v>42</v>
      </c>
      <c r="G8722" s="1" t="n">
        <v>757.18</v>
      </c>
      <c r="H8722" s="4" t="n">
        <v>46040.6009390394</v>
      </c>
      <c r="I87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8721BT1515522267535842757.1846040.6009390394</v>
      </c>
      <c r="J8722" s="1" t="n">
        <f aca="false">COUNTIF(I:I, $I8722)</f>
        <v>1</v>
      </c>
      <c r="K8722" s="1" t="str">
        <f aca="false">IF(ISNA(VLOOKUP(Table4[product_id], tblProducts[], tblProducts[product_name],FALSE() )), "Invalid", "Valid")</f>
        <v>Valid</v>
      </c>
      <c r="L8722" s="5" t="str">
        <f aca="false">IF(ISNA(VLOOKUP(Table4[[#This Row],[warehouse_id]], tblwhouse[], tblwhouse[warehouse_name],FALSE() )), "Invalid", "Valid")</f>
        <v>Valid</v>
      </c>
    </row>
    <row r="8723" customFormat="false" ht="15" hidden="false" customHeight="true" outlineLevel="0" collapsed="false">
      <c r="A8723" s="1" t="n">
        <v>8722</v>
      </c>
      <c r="B8723" s="1" t="n">
        <v>3</v>
      </c>
      <c r="C8723" s="1" t="n">
        <v>840</v>
      </c>
      <c r="D8723" s="1" t="s">
        <v>15768</v>
      </c>
      <c r="E8723" s="1" t="n">
        <v>418</v>
      </c>
      <c r="F8723" s="1" t="n">
        <v>70</v>
      </c>
      <c r="G8723" s="1" t="n">
        <v>961.86</v>
      </c>
      <c r="H8723" s="4" t="n">
        <v>46148.6009390394</v>
      </c>
      <c r="I87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8722BT894690384041870961.8646148.6009390394</v>
      </c>
      <c r="J8723" s="1" t="n">
        <f aca="false">COUNTIF(I:I, $I8723)</f>
        <v>1</v>
      </c>
      <c r="K8723" s="1" t="str">
        <f aca="false">IF(ISNA(VLOOKUP(Table4[product_id], tblProducts[], tblProducts[product_name],FALSE() )), "Invalid", "Valid")</f>
        <v>Valid</v>
      </c>
      <c r="L8723" s="5" t="str">
        <f aca="false">IF(ISNA(VLOOKUP(Table4[[#This Row],[warehouse_id]], tblwhouse[], tblwhouse[warehouse_name],FALSE() )), "Invalid", "Valid")</f>
        <v>Valid</v>
      </c>
    </row>
    <row r="8724" customFormat="false" ht="15" hidden="false" customHeight="true" outlineLevel="0" collapsed="false">
      <c r="A8724" s="1" t="n">
        <v>8723</v>
      </c>
      <c r="B8724" s="1" t="n">
        <v>3</v>
      </c>
      <c r="C8724" s="1" t="n">
        <v>365</v>
      </c>
      <c r="D8724" s="1" t="s">
        <v>15769</v>
      </c>
      <c r="E8724" s="1" t="n">
        <v>179</v>
      </c>
      <c r="F8724" s="1" t="n">
        <v>27</v>
      </c>
      <c r="G8724" s="1" t="n">
        <v>185.76</v>
      </c>
      <c r="H8724" s="4" t="n">
        <v>46125.6009390394</v>
      </c>
      <c r="I87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8723BT128127336517927185.7646125.6009390394</v>
      </c>
      <c r="J8724" s="1" t="n">
        <f aca="false">COUNTIF(I:I, $I8724)</f>
        <v>1</v>
      </c>
      <c r="K8724" s="1" t="str">
        <f aca="false">IF(ISNA(VLOOKUP(Table4[product_id], tblProducts[], tblProducts[product_name],FALSE() )), "Invalid", "Valid")</f>
        <v>Valid</v>
      </c>
      <c r="L8724" s="5" t="str">
        <f aca="false">IF(ISNA(VLOOKUP(Table4[[#This Row],[warehouse_id]], tblwhouse[], tblwhouse[warehouse_name],FALSE() )), "Invalid", "Valid")</f>
        <v>Valid</v>
      </c>
    </row>
    <row r="8725" customFormat="false" ht="15" hidden="false" customHeight="true" outlineLevel="0" collapsed="false">
      <c r="A8725" s="1" t="n">
        <v>8724</v>
      </c>
      <c r="B8725" s="1" t="n">
        <v>3</v>
      </c>
      <c r="C8725" s="1" t="n">
        <v>965</v>
      </c>
      <c r="D8725" s="1" t="s">
        <v>15770</v>
      </c>
      <c r="E8725" s="1" t="n">
        <v>134</v>
      </c>
      <c r="F8725" s="1" t="n">
        <v>71</v>
      </c>
      <c r="G8725" s="1" t="n">
        <v>318.4</v>
      </c>
      <c r="H8725" s="4" t="n">
        <v>46160.6009390394</v>
      </c>
      <c r="I87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8724BT332862396513471318.446160.6009390394</v>
      </c>
      <c r="J8725" s="1" t="n">
        <f aca="false">COUNTIF(I:I, $I8725)</f>
        <v>1</v>
      </c>
      <c r="K8725" s="1" t="str">
        <f aca="false">IF(ISNA(VLOOKUP(Table4[product_id], tblProducts[], tblProducts[product_name],FALSE() )), "Invalid", "Valid")</f>
        <v>Valid</v>
      </c>
      <c r="L8725" s="5" t="str">
        <f aca="false">IF(ISNA(VLOOKUP(Table4[[#This Row],[warehouse_id]], tblwhouse[], tblwhouse[warehouse_name],FALSE() )), "Invalid", "Valid")</f>
        <v>Valid</v>
      </c>
    </row>
    <row r="8726" customFormat="false" ht="15" hidden="false" customHeight="true" outlineLevel="0" collapsed="false">
      <c r="A8726" s="1" t="n">
        <v>8725</v>
      </c>
      <c r="B8726" s="1" t="n">
        <v>1</v>
      </c>
      <c r="C8726" s="1" t="n">
        <v>146</v>
      </c>
      <c r="D8726" s="1" t="s">
        <v>15771</v>
      </c>
      <c r="E8726" s="1" t="n">
        <v>111</v>
      </c>
      <c r="F8726" s="1" t="n">
        <v>42</v>
      </c>
      <c r="G8726" s="1" t="n">
        <v>1001.57</v>
      </c>
      <c r="H8726" s="4" t="n">
        <v>46038.6009390394</v>
      </c>
      <c r="I87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8725BT4981701146111421001.5746038.6009390394</v>
      </c>
      <c r="J8726" s="1" t="n">
        <f aca="false">COUNTIF(I:I, $I8726)</f>
        <v>1</v>
      </c>
      <c r="K8726" s="1" t="str">
        <f aca="false">IF(ISNA(VLOOKUP(Table4[product_id], tblProducts[], tblProducts[product_name],FALSE() )), "Invalid", "Valid")</f>
        <v>Valid</v>
      </c>
      <c r="L8726" s="5" t="str">
        <f aca="false">IF(ISNA(VLOOKUP(Table4[[#This Row],[warehouse_id]], tblwhouse[], tblwhouse[warehouse_name],FALSE() )), "Invalid", "Valid")</f>
        <v>Valid</v>
      </c>
    </row>
    <row r="8727" customFormat="false" ht="15" hidden="false" customHeight="true" outlineLevel="0" collapsed="false">
      <c r="A8727" s="1" t="n">
        <v>8726</v>
      </c>
      <c r="B8727" s="1" t="n">
        <v>2</v>
      </c>
      <c r="C8727" s="1" t="n">
        <v>2626</v>
      </c>
      <c r="D8727" s="1" t="s">
        <v>15772</v>
      </c>
      <c r="E8727" s="1" t="n">
        <v>445</v>
      </c>
      <c r="F8727" s="1" t="n">
        <v>55</v>
      </c>
      <c r="G8727" s="1" t="n">
        <v>632.69</v>
      </c>
      <c r="H8727" s="4" t="n">
        <v>45923.6009390394</v>
      </c>
      <c r="I87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8726BT7745792262644555632.6945923.6009390394</v>
      </c>
      <c r="J8727" s="1" t="n">
        <f aca="false">COUNTIF(I:I, $I8727)</f>
        <v>1</v>
      </c>
      <c r="K8727" s="1" t="str">
        <f aca="false">IF(ISNA(VLOOKUP(Table4[product_id], tblProducts[], tblProducts[product_name],FALSE() )), "Invalid", "Valid")</f>
        <v>Valid</v>
      </c>
      <c r="L8727" s="5" t="str">
        <f aca="false">IF(ISNA(VLOOKUP(Table4[[#This Row],[warehouse_id]], tblwhouse[], tblwhouse[warehouse_name],FALSE() )), "Invalid", "Valid")</f>
        <v>Valid</v>
      </c>
    </row>
    <row r="8728" customFormat="false" ht="15" hidden="false" customHeight="true" outlineLevel="0" collapsed="false">
      <c r="A8728" s="1" t="n">
        <v>8727</v>
      </c>
      <c r="B8728" s="1" t="n">
        <v>4</v>
      </c>
      <c r="C8728" s="1" t="n">
        <v>2160</v>
      </c>
      <c r="D8728" s="1" t="s">
        <v>15773</v>
      </c>
      <c r="E8728" s="1" t="n">
        <v>92</v>
      </c>
      <c r="F8728" s="1" t="n">
        <v>75</v>
      </c>
      <c r="G8728" s="1" t="n">
        <v>1226.49</v>
      </c>
      <c r="H8728" s="4" t="n">
        <v>46049.6009390394</v>
      </c>
      <c r="I87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8727BT9867094216092751226.4946049.6009390394</v>
      </c>
      <c r="J8728" s="1" t="n">
        <f aca="false">COUNTIF(I:I, $I8728)</f>
        <v>1</v>
      </c>
      <c r="K8728" s="1" t="str">
        <f aca="false">IF(ISNA(VLOOKUP(Table4[product_id], tblProducts[], tblProducts[product_name],FALSE() )), "Invalid", "Valid")</f>
        <v>Valid</v>
      </c>
      <c r="L8728" s="5" t="str">
        <f aca="false">IF(ISNA(VLOOKUP(Table4[[#This Row],[warehouse_id]], tblwhouse[], tblwhouse[warehouse_name],FALSE() )), "Invalid", "Valid")</f>
        <v>Valid</v>
      </c>
    </row>
    <row r="8729" customFormat="false" ht="15" hidden="false" customHeight="true" outlineLevel="0" collapsed="false">
      <c r="A8729" s="1" t="n">
        <v>8728</v>
      </c>
      <c r="B8729" s="1" t="n">
        <v>1</v>
      </c>
      <c r="C8729" s="1" t="n">
        <v>321</v>
      </c>
      <c r="D8729" s="1" t="s">
        <v>15774</v>
      </c>
      <c r="E8729" s="1" t="n">
        <v>298</v>
      </c>
      <c r="F8729" s="1" t="n">
        <v>58</v>
      </c>
      <c r="G8729" s="1" t="n">
        <v>1370.71</v>
      </c>
      <c r="H8729" s="4" t="n">
        <v>46125.6009390394</v>
      </c>
      <c r="I87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8728BT7532511321298581370.7146125.6009390394</v>
      </c>
      <c r="J8729" s="1" t="n">
        <f aca="false">COUNTIF(I:I, $I8729)</f>
        <v>1</v>
      </c>
      <c r="K8729" s="1" t="str">
        <f aca="false">IF(ISNA(VLOOKUP(Table4[product_id], tblProducts[], tblProducts[product_name],FALSE() )), "Invalid", "Valid")</f>
        <v>Valid</v>
      </c>
      <c r="L8729" s="5" t="str">
        <f aca="false">IF(ISNA(VLOOKUP(Table4[[#This Row],[warehouse_id]], tblwhouse[], tblwhouse[warehouse_name],FALSE() )), "Invalid", "Valid")</f>
        <v>Valid</v>
      </c>
    </row>
    <row r="8730" customFormat="false" ht="15" hidden="false" customHeight="true" outlineLevel="0" collapsed="false">
      <c r="A8730" s="1" t="n">
        <v>8729</v>
      </c>
      <c r="B8730" s="1" t="n">
        <v>4</v>
      </c>
      <c r="C8730" s="1" t="n">
        <v>2660</v>
      </c>
      <c r="D8730" s="1" t="s">
        <v>15775</v>
      </c>
      <c r="E8730" s="1" t="n">
        <v>389</v>
      </c>
      <c r="F8730" s="1" t="n">
        <v>73</v>
      </c>
      <c r="G8730" s="1" t="n">
        <v>819.4</v>
      </c>
      <c r="H8730" s="4" t="n">
        <v>45993.6009390394</v>
      </c>
      <c r="I87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8729BT9065124266038973819.445993.6009390394</v>
      </c>
      <c r="J8730" s="1" t="n">
        <f aca="false">COUNTIF(I:I, $I8730)</f>
        <v>1</v>
      </c>
      <c r="K8730" s="1" t="str">
        <f aca="false">IF(ISNA(VLOOKUP(Table4[product_id], tblProducts[], tblProducts[product_name],FALSE() )), "Invalid", "Valid")</f>
        <v>Valid</v>
      </c>
      <c r="L8730" s="5" t="str">
        <f aca="false">IF(ISNA(VLOOKUP(Table4[[#This Row],[warehouse_id]], tblwhouse[], tblwhouse[warehouse_name],FALSE() )), "Invalid", "Valid")</f>
        <v>Valid</v>
      </c>
    </row>
    <row r="8731" customFormat="false" ht="15" hidden="false" customHeight="true" outlineLevel="0" collapsed="false">
      <c r="A8731" s="1" t="n">
        <v>8730</v>
      </c>
      <c r="B8731" s="1" t="n">
        <v>3</v>
      </c>
      <c r="C8731" s="1" t="n">
        <v>2908</v>
      </c>
      <c r="D8731" s="1" t="s">
        <v>15776</v>
      </c>
      <c r="E8731" s="1" t="n">
        <v>120</v>
      </c>
      <c r="F8731" s="1" t="n">
        <v>32</v>
      </c>
      <c r="G8731" s="1" t="n">
        <v>441.63</v>
      </c>
      <c r="H8731" s="4" t="n">
        <v>45915.6009390394</v>
      </c>
      <c r="I87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8730BT9887863290812032441.6345915.6009390394</v>
      </c>
      <c r="J8731" s="1" t="n">
        <f aca="false">COUNTIF(I:I, $I8731)</f>
        <v>1</v>
      </c>
      <c r="K8731" s="1" t="str">
        <f aca="false">IF(ISNA(VLOOKUP(Table4[product_id], tblProducts[], tblProducts[product_name],FALSE() )), "Invalid", "Valid")</f>
        <v>Valid</v>
      </c>
      <c r="L8731" s="5" t="str">
        <f aca="false">IF(ISNA(VLOOKUP(Table4[[#This Row],[warehouse_id]], tblwhouse[], tblwhouse[warehouse_name],FALSE() )), "Invalid", "Valid")</f>
        <v>Valid</v>
      </c>
    </row>
    <row r="8732" customFormat="false" ht="15" hidden="false" customHeight="true" outlineLevel="0" collapsed="false">
      <c r="A8732" s="1" t="n">
        <v>8731</v>
      </c>
      <c r="B8732" s="1" t="n">
        <v>2</v>
      </c>
      <c r="C8732" s="1" t="n">
        <v>2420</v>
      </c>
      <c r="D8732" s="1" t="s">
        <v>15777</v>
      </c>
      <c r="E8732" s="1" t="n">
        <v>205</v>
      </c>
      <c r="F8732" s="1" t="n">
        <v>51</v>
      </c>
      <c r="G8732" s="1" t="n">
        <v>1168.17</v>
      </c>
      <c r="H8732" s="4" t="n">
        <v>45966.6009390394</v>
      </c>
      <c r="I87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8731BT90250022420205511168.1745966.6009390394</v>
      </c>
      <c r="J8732" s="1" t="n">
        <f aca="false">COUNTIF(I:I, $I8732)</f>
        <v>1</v>
      </c>
      <c r="K8732" s="1" t="str">
        <f aca="false">IF(ISNA(VLOOKUP(Table4[product_id], tblProducts[], tblProducts[product_name],FALSE() )), "Invalid", "Valid")</f>
        <v>Valid</v>
      </c>
      <c r="L8732" s="5" t="str">
        <f aca="false">IF(ISNA(VLOOKUP(Table4[[#This Row],[warehouse_id]], tblwhouse[], tblwhouse[warehouse_name],FALSE() )), "Invalid", "Valid")</f>
        <v>Valid</v>
      </c>
    </row>
    <row r="8733" customFormat="false" ht="15" hidden="false" customHeight="true" outlineLevel="0" collapsed="false">
      <c r="A8733" s="1" t="n">
        <v>8732</v>
      </c>
      <c r="B8733" s="1" t="n">
        <v>1</v>
      </c>
      <c r="C8733" s="1" t="n">
        <v>2447</v>
      </c>
      <c r="D8733" s="1" t="s">
        <v>15778</v>
      </c>
      <c r="E8733" s="1" t="n">
        <v>323</v>
      </c>
      <c r="F8733" s="1" t="n">
        <v>38</v>
      </c>
      <c r="G8733" s="1" t="n">
        <v>117.68</v>
      </c>
      <c r="H8733" s="4" t="n">
        <v>46136.6009390394</v>
      </c>
      <c r="I87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8732BT2647221244732338117.6846136.6009390394</v>
      </c>
      <c r="J8733" s="1" t="n">
        <f aca="false">COUNTIF(I:I, $I8733)</f>
        <v>1</v>
      </c>
      <c r="K8733" s="1" t="str">
        <f aca="false">IF(ISNA(VLOOKUP(Table4[product_id], tblProducts[], tblProducts[product_name],FALSE() )), "Invalid", "Valid")</f>
        <v>Valid</v>
      </c>
      <c r="L8733" s="5" t="str">
        <f aca="false">IF(ISNA(VLOOKUP(Table4[[#This Row],[warehouse_id]], tblwhouse[], tblwhouse[warehouse_name],FALSE() )), "Invalid", "Valid")</f>
        <v>Valid</v>
      </c>
    </row>
    <row r="8734" customFormat="false" ht="15" hidden="false" customHeight="true" outlineLevel="0" collapsed="false">
      <c r="A8734" s="1" t="n">
        <v>8733</v>
      </c>
      <c r="B8734" s="1" t="n">
        <v>2</v>
      </c>
      <c r="C8734" s="1" t="n">
        <v>2736</v>
      </c>
      <c r="D8734" s="1" t="s">
        <v>15779</v>
      </c>
      <c r="E8734" s="1" t="n">
        <v>313</v>
      </c>
      <c r="F8734" s="1" t="n">
        <v>77</v>
      </c>
      <c r="G8734" s="1" t="n">
        <v>177.77</v>
      </c>
      <c r="H8734" s="4" t="n">
        <v>45863.6009390394</v>
      </c>
      <c r="I87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8733BT8126302273631377177.7745863.6009390394</v>
      </c>
      <c r="J8734" s="1" t="n">
        <f aca="false">COUNTIF(I:I, $I8734)</f>
        <v>1</v>
      </c>
      <c r="K8734" s="1" t="str">
        <f aca="false">IF(ISNA(VLOOKUP(Table4[product_id], tblProducts[], tblProducts[product_name],FALSE() )), "Invalid", "Valid")</f>
        <v>Valid</v>
      </c>
      <c r="L8734" s="5" t="str">
        <f aca="false">IF(ISNA(VLOOKUP(Table4[[#This Row],[warehouse_id]], tblwhouse[], tblwhouse[warehouse_name],FALSE() )), "Invalid", "Valid")</f>
        <v>Valid</v>
      </c>
    </row>
    <row r="8735" customFormat="false" ht="15" hidden="false" customHeight="true" outlineLevel="0" collapsed="false">
      <c r="A8735" s="1" t="n">
        <v>8734</v>
      </c>
      <c r="B8735" s="1" t="n">
        <v>3</v>
      </c>
      <c r="C8735" s="1" t="n">
        <v>1126</v>
      </c>
      <c r="D8735" s="1" t="s">
        <v>15780</v>
      </c>
      <c r="E8735" s="1" t="n">
        <v>437</v>
      </c>
      <c r="F8735" s="1" t="n">
        <v>51</v>
      </c>
      <c r="G8735" s="1" t="n">
        <v>662.09</v>
      </c>
      <c r="H8735" s="4" t="n">
        <v>46150.6009390394</v>
      </c>
      <c r="I87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8734BT3823963112643751662.0946150.6009390394</v>
      </c>
      <c r="J8735" s="1" t="n">
        <f aca="false">COUNTIF(I:I, $I8735)</f>
        <v>1</v>
      </c>
      <c r="K8735" s="1" t="str">
        <f aca="false">IF(ISNA(VLOOKUP(Table4[product_id], tblProducts[], tblProducts[product_name],FALSE() )), "Invalid", "Valid")</f>
        <v>Valid</v>
      </c>
      <c r="L8735" s="5" t="str">
        <f aca="false">IF(ISNA(VLOOKUP(Table4[[#This Row],[warehouse_id]], tblwhouse[], tblwhouse[warehouse_name],FALSE() )), "Invalid", "Valid")</f>
        <v>Valid</v>
      </c>
    </row>
    <row r="8736" customFormat="false" ht="15" hidden="false" customHeight="true" outlineLevel="0" collapsed="false">
      <c r="A8736" s="1" t="n">
        <v>8735</v>
      </c>
      <c r="B8736" s="1" t="n">
        <v>1</v>
      </c>
      <c r="C8736" s="1" t="n">
        <v>2426</v>
      </c>
      <c r="D8736" s="1" t="s">
        <v>15781</v>
      </c>
      <c r="E8736" s="1" t="n">
        <v>300</v>
      </c>
      <c r="F8736" s="1" t="n">
        <v>57</v>
      </c>
      <c r="G8736" s="1" t="n">
        <v>452.62</v>
      </c>
      <c r="H8736" s="4" t="n">
        <v>46212.6009390394</v>
      </c>
      <c r="I87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8735BT1441511242630057452.6246212.6009390394</v>
      </c>
      <c r="J8736" s="1" t="n">
        <f aca="false">COUNTIF(I:I, $I8736)</f>
        <v>1</v>
      </c>
      <c r="K8736" s="1" t="str">
        <f aca="false">IF(ISNA(VLOOKUP(Table4[product_id], tblProducts[], tblProducts[product_name],FALSE() )), "Invalid", "Valid")</f>
        <v>Valid</v>
      </c>
      <c r="L8736" s="5" t="str">
        <f aca="false">IF(ISNA(VLOOKUP(Table4[[#This Row],[warehouse_id]], tblwhouse[], tblwhouse[warehouse_name],FALSE() )), "Invalid", "Valid")</f>
        <v>Valid</v>
      </c>
    </row>
    <row r="8737" customFormat="false" ht="15" hidden="false" customHeight="true" outlineLevel="0" collapsed="false">
      <c r="A8737" s="1" t="n">
        <v>8736</v>
      </c>
      <c r="B8737" s="1" t="n">
        <v>1</v>
      </c>
      <c r="C8737" s="1" t="n">
        <v>730</v>
      </c>
      <c r="D8737" s="1" t="s">
        <v>15782</v>
      </c>
      <c r="E8737" s="1" t="n">
        <v>215</v>
      </c>
      <c r="F8737" s="1" t="n">
        <v>22</v>
      </c>
      <c r="G8737" s="1" t="n">
        <v>374.33</v>
      </c>
      <c r="H8737" s="4" t="n">
        <v>46202.6009390394</v>
      </c>
      <c r="I87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8736BT762913173021522374.3346202.6009390394</v>
      </c>
      <c r="J8737" s="1" t="n">
        <f aca="false">COUNTIF(I:I, $I8737)</f>
        <v>1</v>
      </c>
      <c r="K8737" s="1" t="str">
        <f aca="false">IF(ISNA(VLOOKUP(Table4[product_id], tblProducts[], tblProducts[product_name],FALSE() )), "Invalid", "Valid")</f>
        <v>Valid</v>
      </c>
      <c r="L8737" s="5" t="str">
        <f aca="false">IF(ISNA(VLOOKUP(Table4[[#This Row],[warehouse_id]], tblwhouse[], tblwhouse[warehouse_name],FALSE() )), "Invalid", "Valid")</f>
        <v>Valid</v>
      </c>
    </row>
    <row r="8738" customFormat="false" ht="15" hidden="false" customHeight="true" outlineLevel="0" collapsed="false">
      <c r="A8738" s="1" t="n">
        <v>8737</v>
      </c>
      <c r="B8738" s="1" t="n">
        <v>2</v>
      </c>
      <c r="C8738" s="1" t="n">
        <v>2905</v>
      </c>
      <c r="D8738" s="1" t="s">
        <v>15783</v>
      </c>
      <c r="E8738" s="1" t="n">
        <v>471</v>
      </c>
      <c r="F8738" s="1" t="n">
        <v>63</v>
      </c>
      <c r="G8738" s="1" t="n">
        <v>56.39</v>
      </c>
      <c r="H8738" s="4" t="n">
        <v>46092.6009390394</v>
      </c>
      <c r="I87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8737BT984690229054716356.3946092.6009390394</v>
      </c>
      <c r="J8738" s="1" t="n">
        <f aca="false">COUNTIF(I:I, $I8738)</f>
        <v>1</v>
      </c>
      <c r="K8738" s="1" t="str">
        <f aca="false">IF(ISNA(VLOOKUP(Table4[product_id], tblProducts[], tblProducts[product_name],FALSE() )), "Invalid", "Valid")</f>
        <v>Valid</v>
      </c>
      <c r="L8738" s="5" t="str">
        <f aca="false">IF(ISNA(VLOOKUP(Table4[[#This Row],[warehouse_id]], tblwhouse[], tblwhouse[warehouse_name],FALSE() )), "Invalid", "Valid")</f>
        <v>Valid</v>
      </c>
    </row>
    <row r="8739" customFormat="false" ht="15" hidden="false" customHeight="true" outlineLevel="0" collapsed="false">
      <c r="A8739" s="1" t="n">
        <v>8738</v>
      </c>
      <c r="B8739" s="1" t="n">
        <v>2</v>
      </c>
      <c r="C8739" s="1" t="n">
        <v>973</v>
      </c>
      <c r="D8739" s="1" t="s">
        <v>15784</v>
      </c>
      <c r="E8739" s="1" t="n">
        <v>380</v>
      </c>
      <c r="F8739" s="1" t="n">
        <v>63</v>
      </c>
      <c r="G8739" s="1" t="n">
        <v>779.91</v>
      </c>
      <c r="H8739" s="4" t="n">
        <v>45911.6009390394</v>
      </c>
      <c r="I87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8738BT206791297338063779.9145911.6009390394</v>
      </c>
      <c r="J8739" s="1" t="n">
        <f aca="false">COUNTIF(I:I, $I8739)</f>
        <v>1</v>
      </c>
      <c r="K8739" s="1" t="str">
        <f aca="false">IF(ISNA(VLOOKUP(Table4[product_id], tblProducts[], tblProducts[product_name],FALSE() )), "Invalid", "Valid")</f>
        <v>Valid</v>
      </c>
      <c r="L8739" s="5" t="str">
        <f aca="false">IF(ISNA(VLOOKUP(Table4[[#This Row],[warehouse_id]], tblwhouse[], tblwhouse[warehouse_name],FALSE() )), "Invalid", "Valid")</f>
        <v>Valid</v>
      </c>
    </row>
    <row r="8740" customFormat="false" ht="15" hidden="false" customHeight="true" outlineLevel="0" collapsed="false">
      <c r="A8740" s="1" t="n">
        <v>8739</v>
      </c>
      <c r="B8740" s="1" t="n">
        <v>3</v>
      </c>
      <c r="C8740" s="1" t="n">
        <v>770</v>
      </c>
      <c r="D8740" s="1" t="s">
        <v>15785</v>
      </c>
      <c r="E8740" s="1" t="n">
        <v>11</v>
      </c>
      <c r="F8740" s="1" t="n">
        <v>54</v>
      </c>
      <c r="G8740" s="1" t="n">
        <v>653.64</v>
      </c>
      <c r="H8740" s="4" t="n">
        <v>46176.6009390394</v>
      </c>
      <c r="I87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8739BT36381737701154653.6446176.6009390394</v>
      </c>
      <c r="J8740" s="1" t="n">
        <f aca="false">COUNTIF(I:I, $I8740)</f>
        <v>1</v>
      </c>
      <c r="K8740" s="1" t="str">
        <f aca="false">IF(ISNA(VLOOKUP(Table4[product_id], tblProducts[], tblProducts[product_name],FALSE() )), "Invalid", "Valid")</f>
        <v>Valid</v>
      </c>
      <c r="L8740" s="5" t="str">
        <f aca="false">IF(ISNA(VLOOKUP(Table4[[#This Row],[warehouse_id]], tblwhouse[], tblwhouse[warehouse_name],FALSE() )), "Invalid", "Valid")</f>
        <v>Valid</v>
      </c>
    </row>
    <row r="8741" customFormat="false" ht="15" hidden="false" customHeight="true" outlineLevel="0" collapsed="false">
      <c r="A8741" s="1" t="n">
        <v>8740</v>
      </c>
      <c r="B8741" s="1" t="n">
        <v>4</v>
      </c>
      <c r="C8741" s="1" t="n">
        <v>2903</v>
      </c>
      <c r="D8741" s="1" t="s">
        <v>15786</v>
      </c>
      <c r="E8741" s="1" t="n">
        <v>43</v>
      </c>
      <c r="F8741" s="1" t="n">
        <v>29</v>
      </c>
      <c r="G8741" s="1" t="n">
        <v>218.06</v>
      </c>
      <c r="H8741" s="4" t="n">
        <v>46135.6009390394</v>
      </c>
      <c r="I87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8740BT318279429034329218.0646135.6009390394</v>
      </c>
      <c r="J8741" s="1" t="n">
        <f aca="false">COUNTIF(I:I, $I8741)</f>
        <v>1</v>
      </c>
      <c r="K8741" s="1" t="str">
        <f aca="false">IF(ISNA(VLOOKUP(Table4[product_id], tblProducts[], tblProducts[product_name],FALSE() )), "Invalid", "Valid")</f>
        <v>Valid</v>
      </c>
      <c r="L8741" s="5" t="str">
        <f aca="false">IF(ISNA(VLOOKUP(Table4[[#This Row],[warehouse_id]], tblwhouse[], tblwhouse[warehouse_name],FALSE() )), "Invalid", "Valid")</f>
        <v>Valid</v>
      </c>
    </row>
    <row r="8742" customFormat="false" ht="15" hidden="false" customHeight="true" outlineLevel="0" collapsed="false">
      <c r="A8742" s="1" t="n">
        <v>8741</v>
      </c>
      <c r="B8742" s="1" t="n">
        <v>3</v>
      </c>
      <c r="C8742" s="1" t="n">
        <v>2021</v>
      </c>
      <c r="D8742" s="1" t="s">
        <v>15787</v>
      </c>
      <c r="E8742" s="1" t="n">
        <v>75</v>
      </c>
      <c r="F8742" s="1" t="n">
        <v>25</v>
      </c>
      <c r="G8742" s="1" t="n">
        <v>706.19</v>
      </c>
      <c r="H8742" s="4" t="n">
        <v>45874.6009390394</v>
      </c>
      <c r="I87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8741BT244292320217525706.1945874.6009390394</v>
      </c>
      <c r="J8742" s="1" t="n">
        <f aca="false">COUNTIF(I:I, $I8742)</f>
        <v>1</v>
      </c>
      <c r="K8742" s="1" t="str">
        <f aca="false">IF(ISNA(VLOOKUP(Table4[product_id], tblProducts[], tblProducts[product_name],FALSE() )), "Invalid", "Valid")</f>
        <v>Valid</v>
      </c>
      <c r="L8742" s="5" t="str">
        <f aca="false">IF(ISNA(VLOOKUP(Table4[[#This Row],[warehouse_id]], tblwhouse[], tblwhouse[warehouse_name],FALSE() )), "Invalid", "Valid")</f>
        <v>Valid</v>
      </c>
    </row>
    <row r="8743" customFormat="false" ht="15" hidden="false" customHeight="true" outlineLevel="0" collapsed="false">
      <c r="A8743" s="1" t="n">
        <v>8742</v>
      </c>
      <c r="B8743" s="1" t="n">
        <v>1</v>
      </c>
      <c r="C8743" s="1" t="n">
        <v>2443</v>
      </c>
      <c r="D8743" s="1" t="s">
        <v>15788</v>
      </c>
      <c r="E8743" s="1" t="n">
        <v>118</v>
      </c>
      <c r="F8743" s="1" t="n">
        <v>58</v>
      </c>
      <c r="G8743" s="1" t="n">
        <v>556.38</v>
      </c>
      <c r="H8743" s="4" t="n">
        <v>45925.6009390394</v>
      </c>
      <c r="I87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8742BT2601821244311858556.3845925.6009390394</v>
      </c>
      <c r="J8743" s="1" t="n">
        <f aca="false">COUNTIF(I:I, $I8743)</f>
        <v>1</v>
      </c>
      <c r="K8743" s="1" t="str">
        <f aca="false">IF(ISNA(VLOOKUP(Table4[product_id], tblProducts[], tblProducts[product_name],FALSE() )), "Invalid", "Valid")</f>
        <v>Valid</v>
      </c>
      <c r="L8743" s="5" t="str">
        <f aca="false">IF(ISNA(VLOOKUP(Table4[[#This Row],[warehouse_id]], tblwhouse[], tblwhouse[warehouse_name],FALSE() )), "Invalid", "Valid")</f>
        <v>Valid</v>
      </c>
    </row>
    <row r="8744" customFormat="false" ht="15" hidden="false" customHeight="true" outlineLevel="0" collapsed="false">
      <c r="A8744" s="1" t="n">
        <v>8743</v>
      </c>
      <c r="B8744" s="1" t="n">
        <v>1</v>
      </c>
      <c r="C8744" s="1" t="n">
        <v>1418</v>
      </c>
      <c r="D8744" s="1" t="s">
        <v>15789</v>
      </c>
      <c r="E8744" s="1" t="n">
        <v>120</v>
      </c>
      <c r="F8744" s="1" t="n">
        <v>51</v>
      </c>
      <c r="G8744" s="1" t="n">
        <v>1375.57</v>
      </c>
      <c r="H8744" s="4" t="n">
        <v>45887.6009390394</v>
      </c>
      <c r="I87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8743BT28392311418120511375.5745887.6009390394</v>
      </c>
      <c r="J8744" s="1" t="n">
        <f aca="false">COUNTIF(I:I, $I8744)</f>
        <v>1</v>
      </c>
      <c r="K8744" s="1" t="str">
        <f aca="false">IF(ISNA(VLOOKUP(Table4[product_id], tblProducts[], tblProducts[product_name],FALSE() )), "Invalid", "Valid")</f>
        <v>Valid</v>
      </c>
      <c r="L8744" s="5" t="str">
        <f aca="false">IF(ISNA(VLOOKUP(Table4[[#This Row],[warehouse_id]], tblwhouse[], tblwhouse[warehouse_name],FALSE() )), "Invalid", "Valid")</f>
        <v>Valid</v>
      </c>
    </row>
    <row r="8745" customFormat="false" ht="15" hidden="false" customHeight="true" outlineLevel="0" collapsed="false">
      <c r="A8745" s="1" t="n">
        <v>8744</v>
      </c>
      <c r="B8745" s="1" t="n">
        <v>3</v>
      </c>
      <c r="C8745" s="1" t="n">
        <v>2455</v>
      </c>
      <c r="D8745" s="1" t="s">
        <v>15790</v>
      </c>
      <c r="E8745" s="1" t="n">
        <v>406</v>
      </c>
      <c r="F8745" s="1" t="n">
        <v>21</v>
      </c>
      <c r="G8745" s="1" t="n">
        <v>1155.57</v>
      </c>
      <c r="H8745" s="4" t="n">
        <v>46096.6009390394</v>
      </c>
      <c r="I87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8744BT27002432455406211155.5746096.6009390394</v>
      </c>
      <c r="J8745" s="1" t="n">
        <f aca="false">COUNTIF(I:I, $I8745)</f>
        <v>1</v>
      </c>
      <c r="K8745" s="1" t="str">
        <f aca="false">IF(ISNA(VLOOKUP(Table4[product_id], tblProducts[], tblProducts[product_name],FALSE() )), "Invalid", "Valid")</f>
        <v>Valid</v>
      </c>
      <c r="L8745" s="5" t="str">
        <f aca="false">IF(ISNA(VLOOKUP(Table4[[#This Row],[warehouse_id]], tblwhouse[], tblwhouse[warehouse_name],FALSE() )), "Invalid", "Valid")</f>
        <v>Valid</v>
      </c>
    </row>
    <row r="8746" customFormat="false" ht="15" hidden="false" customHeight="true" outlineLevel="0" collapsed="false">
      <c r="A8746" s="1" t="n">
        <v>8745</v>
      </c>
      <c r="B8746" s="1" t="n">
        <v>1</v>
      </c>
      <c r="C8746" s="1" t="n">
        <v>2909</v>
      </c>
      <c r="D8746" s="1" t="s">
        <v>15791</v>
      </c>
      <c r="E8746" s="1" t="n">
        <v>267</v>
      </c>
      <c r="F8746" s="1" t="n">
        <v>69</v>
      </c>
      <c r="G8746" s="1" t="n">
        <v>1055.07</v>
      </c>
      <c r="H8746" s="4" t="n">
        <v>45925.6009390394</v>
      </c>
      <c r="I87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8745BT57027212909267691055.0745925.6009390394</v>
      </c>
      <c r="J8746" s="1" t="n">
        <f aca="false">COUNTIF(I:I, $I8746)</f>
        <v>1</v>
      </c>
      <c r="K8746" s="1" t="str">
        <f aca="false">IF(ISNA(VLOOKUP(Table4[product_id], tblProducts[], tblProducts[product_name],FALSE() )), "Invalid", "Valid")</f>
        <v>Valid</v>
      </c>
      <c r="L8746" s="5" t="str">
        <f aca="false">IF(ISNA(VLOOKUP(Table4[[#This Row],[warehouse_id]], tblwhouse[], tblwhouse[warehouse_name],FALSE() )), "Invalid", "Valid")</f>
        <v>Valid</v>
      </c>
    </row>
    <row r="8747" customFormat="false" ht="15" hidden="false" customHeight="true" outlineLevel="0" collapsed="false">
      <c r="A8747" s="1" t="n">
        <v>8746</v>
      </c>
      <c r="B8747" s="1" t="n">
        <v>4</v>
      </c>
      <c r="C8747" s="1" t="n">
        <v>1086</v>
      </c>
      <c r="D8747" s="1" t="s">
        <v>15792</v>
      </c>
      <c r="E8747" s="1" t="n">
        <v>132</v>
      </c>
      <c r="F8747" s="1" t="n">
        <v>78</v>
      </c>
      <c r="G8747" s="1" t="n">
        <v>446.57</v>
      </c>
      <c r="H8747" s="4" t="n">
        <v>46043.6009390394</v>
      </c>
      <c r="I87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8746BT3381434108613278446.5746043.6009390394</v>
      </c>
      <c r="J8747" s="1" t="n">
        <f aca="false">COUNTIF(I:I, $I8747)</f>
        <v>1</v>
      </c>
      <c r="K8747" s="1" t="str">
        <f aca="false">IF(ISNA(VLOOKUP(Table4[product_id], tblProducts[], tblProducts[product_name],FALSE() )), "Invalid", "Valid")</f>
        <v>Valid</v>
      </c>
      <c r="L8747" s="5" t="str">
        <f aca="false">IF(ISNA(VLOOKUP(Table4[[#This Row],[warehouse_id]], tblwhouse[], tblwhouse[warehouse_name],FALSE() )), "Invalid", "Valid")</f>
        <v>Valid</v>
      </c>
    </row>
    <row r="8748" customFormat="false" ht="15" hidden="false" customHeight="true" outlineLevel="0" collapsed="false">
      <c r="A8748" s="1" t="n">
        <v>8747</v>
      </c>
      <c r="B8748" s="1" t="n">
        <v>4</v>
      </c>
      <c r="C8748" s="1" t="n">
        <v>553</v>
      </c>
      <c r="D8748" s="1" t="s">
        <v>15793</v>
      </c>
      <c r="E8748" s="1" t="n">
        <v>320</v>
      </c>
      <c r="F8748" s="1" t="n">
        <v>46</v>
      </c>
      <c r="G8748" s="1" t="n">
        <v>80.23</v>
      </c>
      <c r="H8748" s="4" t="n">
        <v>46216.6009390394</v>
      </c>
      <c r="I87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8747BT82822245533204680.2346216.6009390394</v>
      </c>
      <c r="J8748" s="1" t="n">
        <f aca="false">COUNTIF(I:I, $I8748)</f>
        <v>1</v>
      </c>
      <c r="K8748" s="1" t="str">
        <f aca="false">IF(ISNA(VLOOKUP(Table4[product_id], tblProducts[], tblProducts[product_name],FALSE() )), "Invalid", "Valid")</f>
        <v>Valid</v>
      </c>
      <c r="L8748" s="5" t="str">
        <f aca="false">IF(ISNA(VLOOKUP(Table4[[#This Row],[warehouse_id]], tblwhouse[], tblwhouse[warehouse_name],FALSE() )), "Invalid", "Valid")</f>
        <v>Valid</v>
      </c>
    </row>
    <row r="8749" customFormat="false" ht="15" hidden="false" customHeight="true" outlineLevel="0" collapsed="false">
      <c r="A8749" s="1" t="n">
        <v>8748</v>
      </c>
      <c r="B8749" s="1" t="n">
        <v>1</v>
      </c>
      <c r="C8749" s="1" t="n">
        <v>741</v>
      </c>
      <c r="D8749" s="1" t="s">
        <v>15794</v>
      </c>
      <c r="E8749" s="1" t="n">
        <v>336</v>
      </c>
      <c r="F8749" s="1" t="n">
        <v>77</v>
      </c>
      <c r="G8749" s="1" t="n">
        <v>315.44</v>
      </c>
      <c r="H8749" s="4" t="n">
        <v>46029.6009390509</v>
      </c>
      <c r="I87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8748BT352629174133677315.4446029.6009390509</v>
      </c>
      <c r="J8749" s="1" t="n">
        <f aca="false">COUNTIF(I:I, $I8749)</f>
        <v>1</v>
      </c>
      <c r="K8749" s="1" t="str">
        <f aca="false">IF(ISNA(VLOOKUP(Table4[product_id], tblProducts[], tblProducts[product_name],FALSE() )), "Invalid", "Valid")</f>
        <v>Valid</v>
      </c>
      <c r="L8749" s="5" t="str">
        <f aca="false">IF(ISNA(VLOOKUP(Table4[[#This Row],[warehouse_id]], tblwhouse[], tblwhouse[warehouse_name],FALSE() )), "Invalid", "Valid")</f>
        <v>Valid</v>
      </c>
    </row>
    <row r="8750" customFormat="false" ht="15" hidden="false" customHeight="true" outlineLevel="0" collapsed="false">
      <c r="A8750" s="1" t="n">
        <v>8749</v>
      </c>
      <c r="B8750" s="1" t="n">
        <v>3</v>
      </c>
      <c r="C8750" s="1" t="n">
        <v>1352</v>
      </c>
      <c r="D8750" s="1" t="s">
        <v>15795</v>
      </c>
      <c r="E8750" s="1" t="n">
        <v>74</v>
      </c>
      <c r="F8750" s="1" t="n">
        <v>38</v>
      </c>
      <c r="G8750" s="1" t="n">
        <v>107.32</v>
      </c>
      <c r="H8750" s="4" t="n">
        <v>45868.6009390509</v>
      </c>
      <c r="I87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8749BT869052313527438107.3245868.6009390509</v>
      </c>
      <c r="J8750" s="1" t="n">
        <f aca="false">COUNTIF(I:I, $I8750)</f>
        <v>1</v>
      </c>
      <c r="K8750" s="1" t="str">
        <f aca="false">IF(ISNA(VLOOKUP(Table4[product_id], tblProducts[], tblProducts[product_name],FALSE() )), "Invalid", "Valid")</f>
        <v>Valid</v>
      </c>
      <c r="L8750" s="5" t="str">
        <f aca="false">IF(ISNA(VLOOKUP(Table4[[#This Row],[warehouse_id]], tblwhouse[], tblwhouse[warehouse_name],FALSE() )), "Invalid", "Valid")</f>
        <v>Valid</v>
      </c>
    </row>
    <row r="8751" customFormat="false" ht="15" hidden="false" customHeight="true" outlineLevel="0" collapsed="false">
      <c r="A8751" s="1" t="n">
        <v>8750</v>
      </c>
      <c r="B8751" s="1" t="n">
        <v>3</v>
      </c>
      <c r="C8751" s="1" t="n">
        <v>119</v>
      </c>
      <c r="D8751" s="1" t="s">
        <v>15796</v>
      </c>
      <c r="E8751" s="1" t="n">
        <v>24</v>
      </c>
      <c r="F8751" s="1" t="n">
        <v>60</v>
      </c>
      <c r="G8751" s="1" t="n">
        <v>982.69</v>
      </c>
      <c r="H8751" s="4" t="n">
        <v>46017.6009390509</v>
      </c>
      <c r="I87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8750BT96253931192460982.6946017.6009390509</v>
      </c>
      <c r="J8751" s="1" t="n">
        <f aca="false">COUNTIF(I:I, $I8751)</f>
        <v>1</v>
      </c>
      <c r="K8751" s="1" t="str">
        <f aca="false">IF(ISNA(VLOOKUP(Table4[product_id], tblProducts[], tblProducts[product_name],FALSE() )), "Invalid", "Valid")</f>
        <v>Valid</v>
      </c>
      <c r="L8751" s="5" t="str">
        <f aca="false">IF(ISNA(VLOOKUP(Table4[[#This Row],[warehouse_id]], tblwhouse[], tblwhouse[warehouse_name],FALSE() )), "Invalid", "Valid")</f>
        <v>Valid</v>
      </c>
    </row>
    <row r="8752" customFormat="false" ht="15" hidden="false" customHeight="true" outlineLevel="0" collapsed="false">
      <c r="A8752" s="1" t="n">
        <v>8751</v>
      </c>
      <c r="B8752" s="1" t="n">
        <v>4</v>
      </c>
      <c r="C8752" s="1" t="n">
        <v>2582</v>
      </c>
      <c r="D8752" s="1" t="s">
        <v>15797</v>
      </c>
      <c r="E8752" s="1" t="n">
        <v>108</v>
      </c>
      <c r="F8752" s="1" t="n">
        <v>25</v>
      </c>
      <c r="G8752" s="1" t="n">
        <v>443.62</v>
      </c>
      <c r="H8752" s="4" t="n">
        <v>45927.6009390509</v>
      </c>
      <c r="I87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8751BT5025254258210825443.6245927.6009390509</v>
      </c>
      <c r="J8752" s="1" t="n">
        <f aca="false">COUNTIF(I:I, $I8752)</f>
        <v>1</v>
      </c>
      <c r="K8752" s="1" t="str">
        <f aca="false">IF(ISNA(VLOOKUP(Table4[product_id], tblProducts[], tblProducts[product_name],FALSE() )), "Invalid", "Valid")</f>
        <v>Valid</v>
      </c>
      <c r="L8752" s="5" t="str">
        <f aca="false">IF(ISNA(VLOOKUP(Table4[[#This Row],[warehouse_id]], tblwhouse[], tblwhouse[warehouse_name],FALSE() )), "Invalid", "Valid")</f>
        <v>Valid</v>
      </c>
    </row>
    <row r="8753" customFormat="false" ht="15" hidden="false" customHeight="true" outlineLevel="0" collapsed="false">
      <c r="A8753" s="1" t="n">
        <v>8752</v>
      </c>
      <c r="B8753" s="1" t="n">
        <v>3</v>
      </c>
      <c r="C8753" s="1" t="n">
        <v>2997</v>
      </c>
      <c r="D8753" s="1" t="s">
        <v>15798</v>
      </c>
      <c r="E8753" s="1" t="n">
        <v>456</v>
      </c>
      <c r="F8753" s="1" t="n">
        <v>32</v>
      </c>
      <c r="G8753" s="1" t="n">
        <v>440.98</v>
      </c>
      <c r="H8753" s="4" t="n">
        <v>46109.6009390509</v>
      </c>
      <c r="I87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8752BT6391233299745632440.9846109.6009390509</v>
      </c>
      <c r="J8753" s="1" t="n">
        <f aca="false">COUNTIF(I:I, $I8753)</f>
        <v>1</v>
      </c>
      <c r="K8753" s="1" t="str">
        <f aca="false">IF(ISNA(VLOOKUP(Table4[product_id], tblProducts[], tblProducts[product_name],FALSE() )), "Invalid", "Valid")</f>
        <v>Valid</v>
      </c>
      <c r="L8753" s="5" t="str">
        <f aca="false">IF(ISNA(VLOOKUP(Table4[[#This Row],[warehouse_id]], tblwhouse[], tblwhouse[warehouse_name],FALSE() )), "Invalid", "Valid")</f>
        <v>Valid</v>
      </c>
    </row>
    <row r="8754" customFormat="false" ht="15" hidden="false" customHeight="true" outlineLevel="0" collapsed="false">
      <c r="A8754" s="1" t="n">
        <v>8753</v>
      </c>
      <c r="B8754" s="1" t="n">
        <v>4</v>
      </c>
      <c r="C8754" s="1" t="n">
        <v>972</v>
      </c>
      <c r="D8754" s="1" t="s">
        <v>15799</v>
      </c>
      <c r="E8754" s="1" t="n">
        <v>492</v>
      </c>
      <c r="F8754" s="1" t="n">
        <v>65</v>
      </c>
      <c r="G8754" s="1" t="n">
        <v>1429.96</v>
      </c>
      <c r="H8754" s="4" t="n">
        <v>45969.6009390509</v>
      </c>
      <c r="I87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8753BT2143194972492651429.9645969.6009390509</v>
      </c>
      <c r="J8754" s="1" t="n">
        <f aca="false">COUNTIF(I:I, $I8754)</f>
        <v>1</v>
      </c>
      <c r="K8754" s="1" t="str">
        <f aca="false">IF(ISNA(VLOOKUP(Table4[product_id], tblProducts[], tblProducts[product_name],FALSE() )), "Invalid", "Valid")</f>
        <v>Valid</v>
      </c>
      <c r="L8754" s="5" t="str">
        <f aca="false">IF(ISNA(VLOOKUP(Table4[[#This Row],[warehouse_id]], tblwhouse[], tblwhouse[warehouse_name],FALSE() )), "Invalid", "Valid")</f>
        <v>Valid</v>
      </c>
    </row>
    <row r="8755" customFormat="false" ht="15" hidden="false" customHeight="true" outlineLevel="0" collapsed="false">
      <c r="A8755" s="1" t="n">
        <v>8754</v>
      </c>
      <c r="B8755" s="1" t="n">
        <v>4</v>
      </c>
      <c r="C8755" s="1" t="n">
        <v>834</v>
      </c>
      <c r="D8755" s="1" t="s">
        <v>15800</v>
      </c>
      <c r="E8755" s="1" t="n">
        <v>290</v>
      </c>
      <c r="F8755" s="1" t="n">
        <v>71</v>
      </c>
      <c r="G8755" s="1" t="n">
        <v>1038.27</v>
      </c>
      <c r="H8755" s="4" t="n">
        <v>45892.6009390509</v>
      </c>
      <c r="I87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8754BT9951484834290711038.2745892.6009390509</v>
      </c>
      <c r="J8755" s="1" t="n">
        <f aca="false">COUNTIF(I:I, $I8755)</f>
        <v>1</v>
      </c>
      <c r="K8755" s="1" t="str">
        <f aca="false">IF(ISNA(VLOOKUP(Table4[product_id], tblProducts[], tblProducts[product_name],FALSE() )), "Invalid", "Valid")</f>
        <v>Valid</v>
      </c>
      <c r="L8755" s="5" t="str">
        <f aca="false">IF(ISNA(VLOOKUP(Table4[[#This Row],[warehouse_id]], tblwhouse[], tblwhouse[warehouse_name],FALSE() )), "Invalid", "Valid")</f>
        <v>Valid</v>
      </c>
    </row>
    <row r="8756" customFormat="false" ht="15" hidden="false" customHeight="true" outlineLevel="0" collapsed="false">
      <c r="A8756" s="1" t="n">
        <v>8755</v>
      </c>
      <c r="B8756" s="1" t="n">
        <v>4</v>
      </c>
      <c r="C8756" s="1" t="n">
        <v>2951</v>
      </c>
      <c r="D8756" s="1" t="s">
        <v>15801</v>
      </c>
      <c r="E8756" s="1" t="n">
        <v>269</v>
      </c>
      <c r="F8756" s="1" t="n">
        <v>24</v>
      </c>
      <c r="G8756" s="1" t="n">
        <v>218.13</v>
      </c>
      <c r="H8756" s="4" t="n">
        <v>45983.6009390509</v>
      </c>
      <c r="I87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8755BT3010414295126924218.1345983.6009390509</v>
      </c>
      <c r="J8756" s="1" t="n">
        <f aca="false">COUNTIF(I:I, $I8756)</f>
        <v>1</v>
      </c>
      <c r="K8756" s="1" t="str">
        <f aca="false">IF(ISNA(VLOOKUP(Table4[product_id], tblProducts[], tblProducts[product_name],FALSE() )), "Invalid", "Valid")</f>
        <v>Valid</v>
      </c>
      <c r="L8756" s="5" t="str">
        <f aca="false">IF(ISNA(VLOOKUP(Table4[[#This Row],[warehouse_id]], tblwhouse[], tblwhouse[warehouse_name],FALSE() )), "Invalid", "Valid")</f>
        <v>Valid</v>
      </c>
    </row>
    <row r="8757" customFormat="false" ht="15" hidden="false" customHeight="true" outlineLevel="0" collapsed="false">
      <c r="A8757" s="1" t="n">
        <v>8756</v>
      </c>
      <c r="B8757" s="1" t="n">
        <v>4</v>
      </c>
      <c r="C8757" s="1" t="n">
        <v>1645</v>
      </c>
      <c r="D8757" s="1" t="s">
        <v>15802</v>
      </c>
      <c r="E8757" s="1" t="n">
        <v>391</v>
      </c>
      <c r="F8757" s="1" t="n">
        <v>70</v>
      </c>
      <c r="G8757" s="1" t="n">
        <v>1051.38</v>
      </c>
      <c r="H8757" s="4" t="n">
        <v>46199.6009390509</v>
      </c>
      <c r="I87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8756BT95531741645391701051.3846199.6009390509</v>
      </c>
      <c r="J8757" s="1" t="n">
        <f aca="false">COUNTIF(I:I, $I8757)</f>
        <v>1</v>
      </c>
      <c r="K8757" s="1" t="str">
        <f aca="false">IF(ISNA(VLOOKUP(Table4[product_id], tblProducts[], tblProducts[product_name],FALSE() )), "Invalid", "Valid")</f>
        <v>Valid</v>
      </c>
      <c r="L8757" s="5" t="str">
        <f aca="false">IF(ISNA(VLOOKUP(Table4[[#This Row],[warehouse_id]], tblwhouse[], tblwhouse[warehouse_name],FALSE() )), "Invalid", "Valid")</f>
        <v>Valid</v>
      </c>
    </row>
    <row r="8758" customFormat="false" ht="15" hidden="false" customHeight="true" outlineLevel="0" collapsed="false">
      <c r="A8758" s="1" t="n">
        <v>8757</v>
      </c>
      <c r="B8758" s="1" t="n">
        <v>2</v>
      </c>
      <c r="C8758" s="1" t="n">
        <v>373</v>
      </c>
      <c r="D8758" s="1" t="s">
        <v>15803</v>
      </c>
      <c r="E8758" s="1" t="n">
        <v>49</v>
      </c>
      <c r="F8758" s="1" t="n">
        <v>59</v>
      </c>
      <c r="G8758" s="1" t="n">
        <v>56.61</v>
      </c>
      <c r="H8758" s="4" t="n">
        <v>46105.6009390509</v>
      </c>
      <c r="I87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8757BT5478352373495956.6146105.6009390509</v>
      </c>
      <c r="J8758" s="1" t="n">
        <f aca="false">COUNTIF(I:I, $I8758)</f>
        <v>1</v>
      </c>
      <c r="K8758" s="1" t="str">
        <f aca="false">IF(ISNA(VLOOKUP(Table4[product_id], tblProducts[], tblProducts[product_name],FALSE() )), "Invalid", "Valid")</f>
        <v>Valid</v>
      </c>
      <c r="L8758" s="5" t="str">
        <f aca="false">IF(ISNA(VLOOKUP(Table4[[#This Row],[warehouse_id]], tblwhouse[], tblwhouse[warehouse_name],FALSE() )), "Invalid", "Valid")</f>
        <v>Valid</v>
      </c>
    </row>
    <row r="8759" customFormat="false" ht="15" hidden="false" customHeight="true" outlineLevel="0" collapsed="false">
      <c r="A8759" s="1" t="n">
        <v>8758</v>
      </c>
      <c r="B8759" s="1" t="n">
        <v>1</v>
      </c>
      <c r="C8759" s="1" t="n">
        <v>831</v>
      </c>
      <c r="D8759" s="1" t="s">
        <v>15804</v>
      </c>
      <c r="E8759" s="1" t="n">
        <v>390</v>
      </c>
      <c r="F8759" s="1" t="n">
        <v>41</v>
      </c>
      <c r="G8759" s="1" t="n">
        <v>1321.05</v>
      </c>
      <c r="H8759" s="4" t="n">
        <v>46008.6009390509</v>
      </c>
      <c r="I87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8758BT9060881831390411321.0546008.6009390509</v>
      </c>
      <c r="J8759" s="1" t="n">
        <f aca="false">COUNTIF(I:I, $I8759)</f>
        <v>1</v>
      </c>
      <c r="K8759" s="1" t="str">
        <f aca="false">IF(ISNA(VLOOKUP(Table4[product_id], tblProducts[], tblProducts[product_name],FALSE() )), "Invalid", "Valid")</f>
        <v>Valid</v>
      </c>
      <c r="L8759" s="5" t="str">
        <f aca="false">IF(ISNA(VLOOKUP(Table4[[#This Row],[warehouse_id]], tblwhouse[], tblwhouse[warehouse_name],FALSE() )), "Invalid", "Valid")</f>
        <v>Valid</v>
      </c>
    </row>
    <row r="8760" customFormat="false" ht="15" hidden="false" customHeight="true" outlineLevel="0" collapsed="false">
      <c r="A8760" s="1" t="n">
        <v>8759</v>
      </c>
      <c r="B8760" s="1" t="n">
        <v>4</v>
      </c>
      <c r="C8760" s="1" t="n">
        <v>1327</v>
      </c>
      <c r="D8760" s="1" t="s">
        <v>15805</v>
      </c>
      <c r="E8760" s="1" t="n">
        <v>86</v>
      </c>
      <c r="F8760" s="1" t="n">
        <v>76</v>
      </c>
      <c r="G8760" s="1" t="n">
        <v>935.83</v>
      </c>
      <c r="H8760" s="4" t="n">
        <v>46106.6009390509</v>
      </c>
      <c r="I87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8759BT689316413278676935.8346106.6009390509</v>
      </c>
      <c r="J8760" s="1" t="n">
        <f aca="false">COUNTIF(I:I, $I8760)</f>
        <v>1</v>
      </c>
      <c r="K8760" s="1" t="str">
        <f aca="false">IF(ISNA(VLOOKUP(Table4[product_id], tblProducts[], tblProducts[product_name],FALSE() )), "Invalid", "Valid")</f>
        <v>Valid</v>
      </c>
      <c r="L8760" s="5" t="str">
        <f aca="false">IF(ISNA(VLOOKUP(Table4[[#This Row],[warehouse_id]], tblwhouse[], tblwhouse[warehouse_name],FALSE() )), "Invalid", "Valid")</f>
        <v>Valid</v>
      </c>
    </row>
    <row r="8761" customFormat="false" ht="15" hidden="false" customHeight="true" outlineLevel="0" collapsed="false">
      <c r="A8761" s="1" t="n">
        <v>8760</v>
      </c>
      <c r="B8761" s="1" t="n">
        <v>4</v>
      </c>
      <c r="C8761" s="1" t="n">
        <v>992</v>
      </c>
      <c r="D8761" s="1" t="s">
        <v>15806</v>
      </c>
      <c r="E8761" s="1" t="n">
        <v>345</v>
      </c>
      <c r="F8761" s="1" t="n">
        <v>80</v>
      </c>
      <c r="G8761" s="1" t="n">
        <v>141.25</v>
      </c>
      <c r="H8761" s="4" t="n">
        <v>46010.6009390509</v>
      </c>
      <c r="I87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8760BT748303499234580141.2546010.6009390509</v>
      </c>
      <c r="J8761" s="1" t="n">
        <f aca="false">COUNTIF(I:I, $I8761)</f>
        <v>1</v>
      </c>
      <c r="K8761" s="1" t="str">
        <f aca="false">IF(ISNA(VLOOKUP(Table4[product_id], tblProducts[], tblProducts[product_name],FALSE() )), "Invalid", "Valid")</f>
        <v>Valid</v>
      </c>
      <c r="L8761" s="5" t="str">
        <f aca="false">IF(ISNA(VLOOKUP(Table4[[#This Row],[warehouse_id]], tblwhouse[], tblwhouse[warehouse_name],FALSE() )), "Invalid", "Valid")</f>
        <v>Valid</v>
      </c>
    </row>
    <row r="8762" customFormat="false" ht="15" hidden="false" customHeight="true" outlineLevel="0" collapsed="false">
      <c r="A8762" s="1" t="n">
        <v>8761</v>
      </c>
      <c r="B8762" s="1" t="n">
        <v>2</v>
      </c>
      <c r="C8762" s="1" t="n">
        <v>2316</v>
      </c>
      <c r="D8762" s="1" t="s">
        <v>15807</v>
      </c>
      <c r="E8762" s="1" t="n">
        <v>163</v>
      </c>
      <c r="F8762" s="1" t="n">
        <v>63</v>
      </c>
      <c r="G8762" s="1" t="n">
        <v>1421.09</v>
      </c>
      <c r="H8762" s="4" t="n">
        <v>45920.6009390509</v>
      </c>
      <c r="I87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8761BT18553322316163631421.0945920.6009390509</v>
      </c>
      <c r="J8762" s="1" t="n">
        <f aca="false">COUNTIF(I:I, $I8762)</f>
        <v>1</v>
      </c>
      <c r="K8762" s="1" t="str">
        <f aca="false">IF(ISNA(VLOOKUP(Table4[product_id], tblProducts[], tblProducts[product_name],FALSE() )), "Invalid", "Valid")</f>
        <v>Valid</v>
      </c>
      <c r="L8762" s="5" t="str">
        <f aca="false">IF(ISNA(VLOOKUP(Table4[[#This Row],[warehouse_id]], tblwhouse[], tblwhouse[warehouse_name],FALSE() )), "Invalid", "Valid")</f>
        <v>Valid</v>
      </c>
    </row>
    <row r="8763" customFormat="false" ht="15" hidden="false" customHeight="true" outlineLevel="0" collapsed="false">
      <c r="A8763" s="1" t="n">
        <v>8762</v>
      </c>
      <c r="B8763" s="1" t="n">
        <v>4</v>
      </c>
      <c r="C8763" s="1" t="n">
        <v>2731</v>
      </c>
      <c r="D8763" s="1" t="s">
        <v>15808</v>
      </c>
      <c r="E8763" s="1" t="n">
        <v>115</v>
      </c>
      <c r="F8763" s="1" t="n">
        <v>21</v>
      </c>
      <c r="G8763" s="1" t="n">
        <v>924.12</v>
      </c>
      <c r="H8763" s="4" t="n">
        <v>46082.6009390509</v>
      </c>
      <c r="I87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8762BT6039784273111521924.1246082.6009390509</v>
      </c>
      <c r="J8763" s="1" t="n">
        <f aca="false">COUNTIF(I:I, $I8763)</f>
        <v>1</v>
      </c>
      <c r="K8763" s="1" t="str">
        <f aca="false">IF(ISNA(VLOOKUP(Table4[product_id], tblProducts[], tblProducts[product_name],FALSE() )), "Invalid", "Valid")</f>
        <v>Valid</v>
      </c>
      <c r="L8763" s="5" t="str">
        <f aca="false">IF(ISNA(VLOOKUP(Table4[[#This Row],[warehouse_id]], tblwhouse[], tblwhouse[warehouse_name],FALSE() )), "Invalid", "Valid")</f>
        <v>Valid</v>
      </c>
    </row>
    <row r="8764" customFormat="false" ht="15" hidden="false" customHeight="true" outlineLevel="0" collapsed="false">
      <c r="A8764" s="1" t="n">
        <v>8763</v>
      </c>
      <c r="B8764" s="1" t="n">
        <v>1</v>
      </c>
      <c r="C8764" s="1" t="n">
        <v>2080</v>
      </c>
      <c r="D8764" s="1" t="s">
        <v>15809</v>
      </c>
      <c r="E8764" s="1" t="n">
        <v>214</v>
      </c>
      <c r="F8764" s="1" t="n">
        <v>63</v>
      </c>
      <c r="G8764" s="1" t="n">
        <v>466.65</v>
      </c>
      <c r="H8764" s="4" t="n">
        <v>45931.6009390509</v>
      </c>
      <c r="I87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8763BT5529461208021463466.6545931.6009390509</v>
      </c>
      <c r="J8764" s="1" t="n">
        <f aca="false">COUNTIF(I:I, $I8764)</f>
        <v>1</v>
      </c>
      <c r="K8764" s="1" t="str">
        <f aca="false">IF(ISNA(VLOOKUP(Table4[product_id], tblProducts[], tblProducts[product_name],FALSE() )), "Invalid", "Valid")</f>
        <v>Valid</v>
      </c>
      <c r="L8764" s="5" t="str">
        <f aca="false">IF(ISNA(VLOOKUP(Table4[[#This Row],[warehouse_id]], tblwhouse[], tblwhouse[warehouse_name],FALSE() )), "Invalid", "Valid")</f>
        <v>Valid</v>
      </c>
    </row>
    <row r="8765" customFormat="false" ht="15" hidden="false" customHeight="true" outlineLevel="0" collapsed="false">
      <c r="A8765" s="1" t="n">
        <v>8764</v>
      </c>
      <c r="B8765" s="1" t="n">
        <v>3</v>
      </c>
      <c r="C8765" s="1" t="n">
        <v>308</v>
      </c>
      <c r="D8765" s="1" t="s">
        <v>15810</v>
      </c>
      <c r="E8765" s="1" t="n">
        <v>61</v>
      </c>
      <c r="F8765" s="1" t="n">
        <v>31</v>
      </c>
      <c r="G8765" s="1" t="n">
        <v>1283.6</v>
      </c>
      <c r="H8765" s="4" t="n">
        <v>46207.6009390509</v>
      </c>
      <c r="I87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8764BT151365330861311283.646207.6009390509</v>
      </c>
      <c r="J8765" s="1" t="n">
        <f aca="false">COUNTIF(I:I, $I8765)</f>
        <v>1</v>
      </c>
      <c r="K8765" s="1" t="str">
        <f aca="false">IF(ISNA(VLOOKUP(Table4[product_id], tblProducts[], tblProducts[product_name],FALSE() )), "Invalid", "Valid")</f>
        <v>Valid</v>
      </c>
      <c r="L8765" s="5" t="str">
        <f aca="false">IF(ISNA(VLOOKUP(Table4[[#This Row],[warehouse_id]], tblwhouse[], tblwhouse[warehouse_name],FALSE() )), "Invalid", "Valid")</f>
        <v>Valid</v>
      </c>
    </row>
    <row r="8766" customFormat="false" ht="15" hidden="false" customHeight="true" outlineLevel="0" collapsed="false">
      <c r="A8766" s="1" t="n">
        <v>8765</v>
      </c>
      <c r="B8766" s="1" t="n">
        <v>2</v>
      </c>
      <c r="C8766" s="1" t="n">
        <v>1194</v>
      </c>
      <c r="D8766" s="1" t="s">
        <v>15811</v>
      </c>
      <c r="E8766" s="1" t="n">
        <v>34</v>
      </c>
      <c r="F8766" s="1" t="n">
        <v>53</v>
      </c>
      <c r="G8766" s="1" t="n">
        <v>539.79</v>
      </c>
      <c r="H8766" s="4" t="n">
        <v>46042.6009390509</v>
      </c>
      <c r="I87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8765BT820891211943453539.7946042.6009390509</v>
      </c>
      <c r="J8766" s="1" t="n">
        <f aca="false">COUNTIF(I:I, $I8766)</f>
        <v>1</v>
      </c>
      <c r="K8766" s="1" t="str">
        <f aca="false">IF(ISNA(VLOOKUP(Table4[product_id], tblProducts[], tblProducts[product_name],FALSE() )), "Invalid", "Valid")</f>
        <v>Valid</v>
      </c>
      <c r="L8766" s="5" t="str">
        <f aca="false">IF(ISNA(VLOOKUP(Table4[[#This Row],[warehouse_id]], tblwhouse[], tblwhouse[warehouse_name],FALSE() )), "Invalid", "Valid")</f>
        <v>Valid</v>
      </c>
    </row>
    <row r="8767" customFormat="false" ht="15" hidden="false" customHeight="true" outlineLevel="0" collapsed="false">
      <c r="A8767" s="1" t="n">
        <v>8766</v>
      </c>
      <c r="B8767" s="1" t="n">
        <v>3</v>
      </c>
      <c r="C8767" s="1" t="n">
        <v>2001</v>
      </c>
      <c r="D8767" s="1" t="s">
        <v>15812</v>
      </c>
      <c r="E8767" s="1" t="n">
        <v>193</v>
      </c>
      <c r="F8767" s="1" t="n">
        <v>63</v>
      </c>
      <c r="G8767" s="1" t="n">
        <v>1299.39</v>
      </c>
      <c r="H8767" s="4" t="n">
        <v>46150.6009390509</v>
      </c>
      <c r="I87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8766BT14976132001193631299.3946150.6009390509</v>
      </c>
      <c r="J8767" s="1" t="n">
        <f aca="false">COUNTIF(I:I, $I8767)</f>
        <v>1</v>
      </c>
      <c r="K8767" s="1" t="str">
        <f aca="false">IF(ISNA(VLOOKUP(Table4[product_id], tblProducts[], tblProducts[product_name],FALSE() )), "Invalid", "Valid")</f>
        <v>Valid</v>
      </c>
      <c r="L8767" s="5" t="str">
        <f aca="false">IF(ISNA(VLOOKUP(Table4[[#This Row],[warehouse_id]], tblwhouse[], tblwhouse[warehouse_name],FALSE() )), "Invalid", "Valid")</f>
        <v>Valid</v>
      </c>
    </row>
    <row r="8768" customFormat="false" ht="15" hidden="false" customHeight="true" outlineLevel="0" collapsed="false">
      <c r="A8768" s="1" t="n">
        <v>8767</v>
      </c>
      <c r="B8768" s="1" t="n">
        <v>2</v>
      </c>
      <c r="C8768" s="1" t="n">
        <v>1693</v>
      </c>
      <c r="D8768" s="1" t="s">
        <v>15813</v>
      </c>
      <c r="E8768" s="1" t="n">
        <v>251</v>
      </c>
      <c r="F8768" s="1" t="n">
        <v>72</v>
      </c>
      <c r="G8768" s="1" t="n">
        <v>636.07</v>
      </c>
      <c r="H8768" s="4" t="n">
        <v>46144.6009390509</v>
      </c>
      <c r="I87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8767BT4656642169325172636.0746144.6009390509</v>
      </c>
      <c r="J8768" s="1" t="n">
        <f aca="false">COUNTIF(I:I, $I8768)</f>
        <v>1</v>
      </c>
      <c r="K8768" s="1" t="str">
        <f aca="false">IF(ISNA(VLOOKUP(Table4[product_id], tblProducts[], tblProducts[product_name],FALSE() )), "Invalid", "Valid")</f>
        <v>Valid</v>
      </c>
      <c r="L8768" s="5" t="str">
        <f aca="false">IF(ISNA(VLOOKUP(Table4[[#This Row],[warehouse_id]], tblwhouse[], tblwhouse[warehouse_name],FALSE() )), "Invalid", "Valid")</f>
        <v>Valid</v>
      </c>
    </row>
    <row r="8769" customFormat="false" ht="15" hidden="false" customHeight="true" outlineLevel="0" collapsed="false">
      <c r="A8769" s="1" t="n">
        <v>8768</v>
      </c>
      <c r="B8769" s="1" t="n">
        <v>3</v>
      </c>
      <c r="C8769" s="1" t="n">
        <v>2737</v>
      </c>
      <c r="D8769" s="1" t="s">
        <v>15814</v>
      </c>
      <c r="E8769" s="1" t="n">
        <v>31</v>
      </c>
      <c r="F8769" s="1" t="n">
        <v>38</v>
      </c>
      <c r="G8769" s="1" t="n">
        <v>253.87</v>
      </c>
      <c r="H8769" s="4" t="n">
        <v>45859.6009390509</v>
      </c>
      <c r="I87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8768BT101969327373138253.8745859.6009390509</v>
      </c>
      <c r="J8769" s="1" t="n">
        <f aca="false">COUNTIF(I:I, $I8769)</f>
        <v>1</v>
      </c>
      <c r="K8769" s="1" t="str">
        <f aca="false">IF(ISNA(VLOOKUP(Table4[product_id], tblProducts[], tblProducts[product_name],FALSE() )), "Invalid", "Valid")</f>
        <v>Valid</v>
      </c>
      <c r="L8769" s="5" t="str">
        <f aca="false">IF(ISNA(VLOOKUP(Table4[[#This Row],[warehouse_id]], tblwhouse[], tblwhouse[warehouse_name],FALSE() )), "Invalid", "Valid")</f>
        <v>Valid</v>
      </c>
    </row>
    <row r="8770" customFormat="false" ht="15" hidden="false" customHeight="true" outlineLevel="0" collapsed="false">
      <c r="A8770" s="1" t="n">
        <v>8769</v>
      </c>
      <c r="B8770" s="1" t="n">
        <v>3</v>
      </c>
      <c r="C8770" s="1" t="n">
        <v>669</v>
      </c>
      <c r="D8770" s="1" t="s">
        <v>15815</v>
      </c>
      <c r="E8770" s="1" t="n">
        <v>236</v>
      </c>
      <c r="F8770" s="1" t="n">
        <v>58</v>
      </c>
      <c r="G8770" s="1" t="n">
        <v>713.8</v>
      </c>
      <c r="H8770" s="4" t="n">
        <v>45870.6009390509</v>
      </c>
      <c r="I87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8769BT265791366923658713.845870.6009390509</v>
      </c>
      <c r="J8770" s="1" t="n">
        <f aca="false">COUNTIF(I:I, $I8770)</f>
        <v>1</v>
      </c>
      <c r="K8770" s="1" t="str">
        <f aca="false">IF(ISNA(VLOOKUP(Table4[product_id], tblProducts[], tblProducts[product_name],FALSE() )), "Invalid", "Valid")</f>
        <v>Valid</v>
      </c>
      <c r="L8770" s="5" t="str">
        <f aca="false">IF(ISNA(VLOOKUP(Table4[[#This Row],[warehouse_id]], tblwhouse[], tblwhouse[warehouse_name],FALSE() )), "Invalid", "Valid")</f>
        <v>Valid</v>
      </c>
    </row>
    <row r="8771" customFormat="false" ht="15" hidden="false" customHeight="true" outlineLevel="0" collapsed="false">
      <c r="A8771" s="1" t="n">
        <v>8770</v>
      </c>
      <c r="B8771" s="1" t="n">
        <v>4</v>
      </c>
      <c r="C8771" s="1" t="n">
        <v>293</v>
      </c>
      <c r="D8771" s="1" t="s">
        <v>15816</v>
      </c>
      <c r="E8771" s="1" t="n">
        <v>339</v>
      </c>
      <c r="F8771" s="1" t="n">
        <v>34</v>
      </c>
      <c r="G8771" s="1" t="n">
        <v>781.57</v>
      </c>
      <c r="H8771" s="4" t="n">
        <v>45905.6009390509</v>
      </c>
      <c r="I87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8770BT308810429333934781.5745905.6009390509</v>
      </c>
      <c r="J8771" s="1" t="n">
        <f aca="false">COUNTIF(I:I, $I8771)</f>
        <v>1</v>
      </c>
      <c r="K8771" s="1" t="str">
        <f aca="false">IF(ISNA(VLOOKUP(Table4[product_id], tblProducts[], tblProducts[product_name],FALSE() )), "Invalid", "Valid")</f>
        <v>Valid</v>
      </c>
      <c r="L8771" s="5" t="str">
        <f aca="false">IF(ISNA(VLOOKUP(Table4[[#This Row],[warehouse_id]], tblwhouse[], tblwhouse[warehouse_name],FALSE() )), "Invalid", "Valid")</f>
        <v>Valid</v>
      </c>
    </row>
    <row r="8772" customFormat="false" ht="15" hidden="false" customHeight="true" outlineLevel="0" collapsed="false">
      <c r="A8772" s="1" t="n">
        <v>8771</v>
      </c>
      <c r="B8772" s="1" t="n">
        <v>1</v>
      </c>
      <c r="C8772" s="1" t="n">
        <v>795</v>
      </c>
      <c r="D8772" s="1" t="s">
        <v>15817</v>
      </c>
      <c r="E8772" s="1" t="n">
        <v>417</v>
      </c>
      <c r="F8772" s="1" t="n">
        <v>39</v>
      </c>
      <c r="G8772" s="1" t="n">
        <v>417.38</v>
      </c>
      <c r="H8772" s="4" t="n">
        <v>46201.6009390509</v>
      </c>
      <c r="I87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8771BT378911179541739417.3846201.6009390509</v>
      </c>
      <c r="J8772" s="1" t="n">
        <f aca="false">COUNTIF(I:I, $I8772)</f>
        <v>1</v>
      </c>
      <c r="K8772" s="1" t="str">
        <f aca="false">IF(ISNA(VLOOKUP(Table4[product_id], tblProducts[], tblProducts[product_name],FALSE() )), "Invalid", "Valid")</f>
        <v>Valid</v>
      </c>
      <c r="L8772" s="5" t="str">
        <f aca="false">IF(ISNA(VLOOKUP(Table4[[#This Row],[warehouse_id]], tblwhouse[], tblwhouse[warehouse_name],FALSE() )), "Invalid", "Valid")</f>
        <v>Valid</v>
      </c>
    </row>
    <row r="8773" customFormat="false" ht="15" hidden="false" customHeight="true" outlineLevel="0" collapsed="false">
      <c r="A8773" s="1" t="n">
        <v>8772</v>
      </c>
      <c r="B8773" s="1" t="n">
        <v>3</v>
      </c>
      <c r="C8773" s="1" t="n">
        <v>2729</v>
      </c>
      <c r="D8773" s="1" t="s">
        <v>15818</v>
      </c>
      <c r="E8773" s="1" t="n">
        <v>137</v>
      </c>
      <c r="F8773" s="1" t="n">
        <v>22</v>
      </c>
      <c r="G8773" s="1" t="n">
        <v>636.44</v>
      </c>
      <c r="H8773" s="4" t="n">
        <v>46023.6009390509</v>
      </c>
      <c r="I87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8772BT1366313272913722636.4446023.6009390509</v>
      </c>
      <c r="J8773" s="1" t="n">
        <f aca="false">COUNTIF(I:I, $I8773)</f>
        <v>1</v>
      </c>
      <c r="K8773" s="1" t="str">
        <f aca="false">IF(ISNA(VLOOKUP(Table4[product_id], tblProducts[], tblProducts[product_name],FALSE() )), "Invalid", "Valid")</f>
        <v>Valid</v>
      </c>
      <c r="L8773" s="5" t="str">
        <f aca="false">IF(ISNA(VLOOKUP(Table4[[#This Row],[warehouse_id]], tblwhouse[], tblwhouse[warehouse_name],FALSE() )), "Invalid", "Valid")</f>
        <v>Valid</v>
      </c>
    </row>
    <row r="8774" customFormat="false" ht="15" hidden="false" customHeight="true" outlineLevel="0" collapsed="false">
      <c r="A8774" s="1" t="n">
        <v>8773</v>
      </c>
      <c r="B8774" s="1" t="n">
        <v>1</v>
      </c>
      <c r="C8774" s="1" t="n">
        <v>2146</v>
      </c>
      <c r="D8774" s="1" t="s">
        <v>15819</v>
      </c>
      <c r="E8774" s="1" t="n">
        <v>84</v>
      </c>
      <c r="F8774" s="1" t="n">
        <v>28</v>
      </c>
      <c r="G8774" s="1" t="n">
        <v>98.61</v>
      </c>
      <c r="H8774" s="4" t="n">
        <v>45923.6009390509</v>
      </c>
      <c r="I87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8773BT66497012146842898.6145923.6009390509</v>
      </c>
      <c r="J8774" s="1" t="n">
        <f aca="false">COUNTIF(I:I, $I8774)</f>
        <v>1</v>
      </c>
      <c r="K8774" s="1" t="str">
        <f aca="false">IF(ISNA(VLOOKUP(Table4[product_id], tblProducts[], tblProducts[product_name],FALSE() )), "Invalid", "Valid")</f>
        <v>Valid</v>
      </c>
      <c r="L8774" s="5" t="str">
        <f aca="false">IF(ISNA(VLOOKUP(Table4[[#This Row],[warehouse_id]], tblwhouse[], tblwhouse[warehouse_name],FALSE() )), "Invalid", "Valid")</f>
        <v>Valid</v>
      </c>
    </row>
    <row r="8775" customFormat="false" ht="15" hidden="false" customHeight="true" outlineLevel="0" collapsed="false">
      <c r="A8775" s="1" t="n">
        <v>8774</v>
      </c>
      <c r="B8775" s="1" t="n">
        <v>3</v>
      </c>
      <c r="C8775" s="1" t="n">
        <v>2295</v>
      </c>
      <c r="D8775" s="1" t="s">
        <v>15820</v>
      </c>
      <c r="E8775" s="1" t="n">
        <v>423</v>
      </c>
      <c r="F8775" s="1" t="n">
        <v>63</v>
      </c>
      <c r="G8775" s="1" t="n">
        <v>51.12</v>
      </c>
      <c r="H8775" s="4" t="n">
        <v>46059.6009390509</v>
      </c>
      <c r="I87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8774BT247985322954236351.1246059.6009390509</v>
      </c>
      <c r="J8775" s="1" t="n">
        <f aca="false">COUNTIF(I:I, $I8775)</f>
        <v>1</v>
      </c>
      <c r="K8775" s="1" t="str">
        <f aca="false">IF(ISNA(VLOOKUP(Table4[product_id], tblProducts[], tblProducts[product_name],FALSE() )), "Invalid", "Valid")</f>
        <v>Valid</v>
      </c>
      <c r="L8775" s="5" t="str">
        <f aca="false">IF(ISNA(VLOOKUP(Table4[[#This Row],[warehouse_id]], tblwhouse[], tblwhouse[warehouse_name],FALSE() )), "Invalid", "Valid")</f>
        <v>Valid</v>
      </c>
    </row>
    <row r="8776" customFormat="false" ht="15" hidden="false" customHeight="true" outlineLevel="0" collapsed="false">
      <c r="A8776" s="1" t="n">
        <v>8775</v>
      </c>
      <c r="B8776" s="1" t="n">
        <v>3</v>
      </c>
      <c r="C8776" s="1" t="n">
        <v>1482</v>
      </c>
      <c r="D8776" s="1" t="s">
        <v>15821</v>
      </c>
      <c r="E8776" s="1" t="n">
        <v>296</v>
      </c>
      <c r="F8776" s="1" t="n">
        <v>39</v>
      </c>
      <c r="G8776" s="1" t="n">
        <v>84.27</v>
      </c>
      <c r="H8776" s="4" t="n">
        <v>45895.6009390509</v>
      </c>
      <c r="I87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8775BT322096314822963984.2745895.6009390509</v>
      </c>
      <c r="J8776" s="1" t="n">
        <f aca="false">COUNTIF(I:I, $I8776)</f>
        <v>1</v>
      </c>
      <c r="K8776" s="1" t="str">
        <f aca="false">IF(ISNA(VLOOKUP(Table4[product_id], tblProducts[], tblProducts[product_name],FALSE() )), "Invalid", "Valid")</f>
        <v>Valid</v>
      </c>
      <c r="L8776" s="5" t="str">
        <f aca="false">IF(ISNA(VLOOKUP(Table4[[#This Row],[warehouse_id]], tblwhouse[], tblwhouse[warehouse_name],FALSE() )), "Invalid", "Valid")</f>
        <v>Valid</v>
      </c>
    </row>
    <row r="8777" customFormat="false" ht="15" hidden="false" customHeight="true" outlineLevel="0" collapsed="false">
      <c r="A8777" s="1" t="n">
        <v>8776</v>
      </c>
      <c r="B8777" s="1" t="n">
        <v>2</v>
      </c>
      <c r="C8777" s="1" t="n">
        <v>2398</v>
      </c>
      <c r="D8777" s="1" t="s">
        <v>15822</v>
      </c>
      <c r="E8777" s="1" t="n">
        <v>116</v>
      </c>
      <c r="F8777" s="1" t="n">
        <v>73</v>
      </c>
      <c r="G8777" s="1" t="n">
        <v>801.9</v>
      </c>
      <c r="H8777" s="4" t="n">
        <v>46032.6009390509</v>
      </c>
      <c r="I87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8776BT1829652239811673801.946032.6009390509</v>
      </c>
      <c r="J8777" s="1" t="n">
        <f aca="false">COUNTIF(I:I, $I8777)</f>
        <v>1</v>
      </c>
      <c r="K8777" s="1" t="str">
        <f aca="false">IF(ISNA(VLOOKUP(Table4[product_id], tblProducts[], tblProducts[product_name],FALSE() )), "Invalid", "Valid")</f>
        <v>Valid</v>
      </c>
      <c r="L8777" s="5" t="str">
        <f aca="false">IF(ISNA(VLOOKUP(Table4[[#This Row],[warehouse_id]], tblwhouse[], tblwhouse[warehouse_name],FALSE() )), "Invalid", "Valid")</f>
        <v>Valid</v>
      </c>
    </row>
    <row r="8778" customFormat="false" ht="15" hidden="false" customHeight="true" outlineLevel="0" collapsed="false">
      <c r="A8778" s="1" t="n">
        <v>8777</v>
      </c>
      <c r="B8778" s="1" t="n">
        <v>4</v>
      </c>
      <c r="C8778" s="1" t="n">
        <v>2494</v>
      </c>
      <c r="D8778" s="1" t="s">
        <v>15823</v>
      </c>
      <c r="E8778" s="1" t="n">
        <v>484</v>
      </c>
      <c r="F8778" s="1" t="n">
        <v>53</v>
      </c>
      <c r="G8778" s="1" t="n">
        <v>124.98</v>
      </c>
      <c r="H8778" s="4" t="n">
        <v>46020.6009390509</v>
      </c>
      <c r="I87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8777BT9885534249448453124.9846020.6009390509</v>
      </c>
      <c r="J8778" s="1" t="n">
        <f aca="false">COUNTIF(I:I, $I8778)</f>
        <v>1</v>
      </c>
      <c r="K8778" s="1" t="str">
        <f aca="false">IF(ISNA(VLOOKUP(Table4[product_id], tblProducts[], tblProducts[product_name],FALSE() )), "Invalid", "Valid")</f>
        <v>Valid</v>
      </c>
      <c r="L8778" s="5" t="str">
        <f aca="false">IF(ISNA(VLOOKUP(Table4[[#This Row],[warehouse_id]], tblwhouse[], tblwhouse[warehouse_name],FALSE() )), "Invalid", "Valid")</f>
        <v>Valid</v>
      </c>
    </row>
    <row r="8779" customFormat="false" ht="15" hidden="false" customHeight="true" outlineLevel="0" collapsed="false">
      <c r="A8779" s="1" t="n">
        <v>8778</v>
      </c>
      <c r="B8779" s="1" t="n">
        <v>3</v>
      </c>
      <c r="C8779" s="1" t="n">
        <v>1770</v>
      </c>
      <c r="D8779" s="1" t="s">
        <v>15824</v>
      </c>
      <c r="E8779" s="1" t="n">
        <v>159</v>
      </c>
      <c r="F8779" s="1" t="n">
        <v>57</v>
      </c>
      <c r="G8779" s="1" t="n">
        <v>896.78</v>
      </c>
      <c r="H8779" s="4" t="n">
        <v>46207.6009390509</v>
      </c>
      <c r="I87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8778BT1058773177015957896.7846207.6009390509</v>
      </c>
      <c r="J8779" s="1" t="n">
        <f aca="false">COUNTIF(I:I, $I8779)</f>
        <v>1</v>
      </c>
      <c r="K8779" s="1" t="str">
        <f aca="false">IF(ISNA(VLOOKUP(Table4[product_id], tblProducts[], tblProducts[product_name],FALSE() )), "Invalid", "Valid")</f>
        <v>Valid</v>
      </c>
      <c r="L8779" s="5" t="str">
        <f aca="false">IF(ISNA(VLOOKUP(Table4[[#This Row],[warehouse_id]], tblwhouse[], tblwhouse[warehouse_name],FALSE() )), "Invalid", "Valid")</f>
        <v>Valid</v>
      </c>
    </row>
    <row r="8780" customFormat="false" ht="15" hidden="false" customHeight="true" outlineLevel="0" collapsed="false">
      <c r="A8780" s="1" t="n">
        <v>8779</v>
      </c>
      <c r="B8780" s="1" t="n">
        <v>2</v>
      </c>
      <c r="C8780" s="1" t="n">
        <v>2147</v>
      </c>
      <c r="D8780" s="1" t="s">
        <v>15825</v>
      </c>
      <c r="E8780" s="1" t="n">
        <v>384</v>
      </c>
      <c r="F8780" s="1" t="n">
        <v>64</v>
      </c>
      <c r="G8780" s="1" t="n">
        <v>983.47</v>
      </c>
      <c r="H8780" s="4" t="n">
        <v>46090.6009390509</v>
      </c>
      <c r="I87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8779BT4197612214738464983.4746090.6009390509</v>
      </c>
      <c r="J8780" s="1" t="n">
        <f aca="false">COUNTIF(I:I, $I8780)</f>
        <v>1</v>
      </c>
      <c r="K8780" s="1" t="str">
        <f aca="false">IF(ISNA(VLOOKUP(Table4[product_id], tblProducts[], tblProducts[product_name],FALSE() )), "Invalid", "Valid")</f>
        <v>Valid</v>
      </c>
      <c r="L8780" s="5" t="str">
        <f aca="false">IF(ISNA(VLOOKUP(Table4[[#This Row],[warehouse_id]], tblwhouse[], tblwhouse[warehouse_name],FALSE() )), "Invalid", "Valid")</f>
        <v>Valid</v>
      </c>
    </row>
    <row r="8781" customFormat="false" ht="15" hidden="false" customHeight="true" outlineLevel="0" collapsed="false">
      <c r="A8781" s="1" t="n">
        <v>8780</v>
      </c>
      <c r="B8781" s="1" t="n">
        <v>4</v>
      </c>
      <c r="C8781" s="1" t="n">
        <v>1006</v>
      </c>
      <c r="D8781" s="1" t="s">
        <v>15826</v>
      </c>
      <c r="E8781" s="1" t="n">
        <v>434</v>
      </c>
      <c r="F8781" s="1" t="n">
        <v>59</v>
      </c>
      <c r="G8781" s="1" t="n">
        <v>262.98</v>
      </c>
      <c r="H8781" s="4" t="n">
        <v>46197.6009390509</v>
      </c>
      <c r="I87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8780BT5543054100643459262.9846197.6009390509</v>
      </c>
      <c r="J8781" s="1" t="n">
        <f aca="false">COUNTIF(I:I, $I8781)</f>
        <v>1</v>
      </c>
      <c r="K8781" s="1" t="str">
        <f aca="false">IF(ISNA(VLOOKUP(Table4[product_id], tblProducts[], tblProducts[product_name],FALSE() )), "Invalid", "Valid")</f>
        <v>Valid</v>
      </c>
      <c r="L8781" s="5" t="str">
        <f aca="false">IF(ISNA(VLOOKUP(Table4[[#This Row],[warehouse_id]], tblwhouse[], tblwhouse[warehouse_name],FALSE() )), "Invalid", "Valid")</f>
        <v>Valid</v>
      </c>
    </row>
    <row r="8782" customFormat="false" ht="15" hidden="false" customHeight="true" outlineLevel="0" collapsed="false">
      <c r="A8782" s="1" t="n">
        <v>8781</v>
      </c>
      <c r="B8782" s="1" t="n">
        <v>1</v>
      </c>
      <c r="C8782" s="1" t="n">
        <v>881</v>
      </c>
      <c r="D8782" s="1" t="s">
        <v>15827</v>
      </c>
      <c r="E8782" s="1" t="n">
        <v>285</v>
      </c>
      <c r="F8782" s="1" t="n">
        <v>60</v>
      </c>
      <c r="G8782" s="1" t="n">
        <v>993.91</v>
      </c>
      <c r="H8782" s="4" t="n">
        <v>46085.6009390509</v>
      </c>
      <c r="I87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8781BT936632188128560993.9146085.6009390509</v>
      </c>
      <c r="J8782" s="1" t="n">
        <f aca="false">COUNTIF(I:I, $I8782)</f>
        <v>1</v>
      </c>
      <c r="K8782" s="1" t="str">
        <f aca="false">IF(ISNA(VLOOKUP(Table4[product_id], tblProducts[], tblProducts[product_name],FALSE() )), "Invalid", "Valid")</f>
        <v>Valid</v>
      </c>
      <c r="L8782" s="5" t="str">
        <f aca="false">IF(ISNA(VLOOKUP(Table4[[#This Row],[warehouse_id]], tblwhouse[], tblwhouse[warehouse_name],FALSE() )), "Invalid", "Valid")</f>
        <v>Valid</v>
      </c>
    </row>
    <row r="8783" customFormat="false" ht="15" hidden="false" customHeight="true" outlineLevel="0" collapsed="false">
      <c r="A8783" s="1" t="n">
        <v>8782</v>
      </c>
      <c r="B8783" s="1" t="n">
        <v>4</v>
      </c>
      <c r="C8783" s="1" t="n">
        <v>1891</v>
      </c>
      <c r="D8783" s="1" t="s">
        <v>15828</v>
      </c>
      <c r="E8783" s="1" t="n">
        <v>432</v>
      </c>
      <c r="F8783" s="1" t="n">
        <v>68</v>
      </c>
      <c r="G8783" s="1" t="n">
        <v>922.41</v>
      </c>
      <c r="H8783" s="4" t="n">
        <v>46042.6009390509</v>
      </c>
      <c r="I87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8782BT1425234189143268922.4146042.6009390509</v>
      </c>
      <c r="J8783" s="1" t="n">
        <f aca="false">COUNTIF(I:I, $I8783)</f>
        <v>1</v>
      </c>
      <c r="K8783" s="1" t="str">
        <f aca="false">IF(ISNA(VLOOKUP(Table4[product_id], tblProducts[], tblProducts[product_name],FALSE() )), "Invalid", "Valid")</f>
        <v>Valid</v>
      </c>
      <c r="L8783" s="5" t="str">
        <f aca="false">IF(ISNA(VLOOKUP(Table4[[#This Row],[warehouse_id]], tblwhouse[], tblwhouse[warehouse_name],FALSE() )), "Invalid", "Valid")</f>
        <v>Valid</v>
      </c>
    </row>
    <row r="8784" customFormat="false" ht="15" hidden="false" customHeight="true" outlineLevel="0" collapsed="false">
      <c r="A8784" s="1" t="n">
        <v>8783</v>
      </c>
      <c r="B8784" s="1" t="n">
        <v>4</v>
      </c>
      <c r="C8784" s="1" t="n">
        <v>2041</v>
      </c>
      <c r="D8784" s="1" t="s">
        <v>15829</v>
      </c>
      <c r="E8784" s="1" t="n">
        <v>1</v>
      </c>
      <c r="F8784" s="1" t="n">
        <v>77</v>
      </c>
      <c r="G8784" s="1" t="n">
        <v>1480.09</v>
      </c>
      <c r="H8784" s="4" t="n">
        <v>45924.6009390509</v>
      </c>
      <c r="I87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8783BT258746420411771480.0945924.6009390509</v>
      </c>
      <c r="J8784" s="1" t="n">
        <f aca="false">COUNTIF(I:I, $I8784)</f>
        <v>1</v>
      </c>
      <c r="K8784" s="1" t="str">
        <f aca="false">IF(ISNA(VLOOKUP(Table4[product_id], tblProducts[], tblProducts[product_name],FALSE() )), "Invalid", "Valid")</f>
        <v>Valid</v>
      </c>
      <c r="L8784" s="5" t="str">
        <f aca="false">IF(ISNA(VLOOKUP(Table4[[#This Row],[warehouse_id]], tblwhouse[], tblwhouse[warehouse_name],FALSE() )), "Invalid", "Valid")</f>
        <v>Valid</v>
      </c>
    </row>
    <row r="8785" customFormat="false" ht="15" hidden="false" customHeight="true" outlineLevel="0" collapsed="false">
      <c r="A8785" s="1" t="n">
        <v>8784</v>
      </c>
      <c r="B8785" s="1" t="n">
        <v>4</v>
      </c>
      <c r="C8785" s="1" t="n">
        <v>1646</v>
      </c>
      <c r="D8785" s="1" t="s">
        <v>15830</v>
      </c>
      <c r="E8785" s="1" t="n">
        <v>495</v>
      </c>
      <c r="F8785" s="1" t="n">
        <v>30</v>
      </c>
      <c r="G8785" s="1" t="n">
        <v>552.5</v>
      </c>
      <c r="H8785" s="4" t="n">
        <v>46010.6009390509</v>
      </c>
      <c r="I87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8784BT4717484164649530552.546010.6009390509</v>
      </c>
      <c r="J8785" s="1" t="n">
        <f aca="false">COUNTIF(I:I, $I8785)</f>
        <v>1</v>
      </c>
      <c r="K8785" s="1" t="str">
        <f aca="false">IF(ISNA(VLOOKUP(Table4[product_id], tblProducts[], tblProducts[product_name],FALSE() )), "Invalid", "Valid")</f>
        <v>Valid</v>
      </c>
      <c r="L8785" s="5" t="str">
        <f aca="false">IF(ISNA(VLOOKUP(Table4[[#This Row],[warehouse_id]], tblwhouse[], tblwhouse[warehouse_name],FALSE() )), "Invalid", "Valid")</f>
        <v>Valid</v>
      </c>
    </row>
    <row r="8786" customFormat="false" ht="15" hidden="false" customHeight="true" outlineLevel="0" collapsed="false">
      <c r="A8786" s="1" t="n">
        <v>8785</v>
      </c>
      <c r="B8786" s="1" t="n">
        <v>4</v>
      </c>
      <c r="C8786" s="1" t="n">
        <v>706</v>
      </c>
      <c r="D8786" s="1" t="s">
        <v>15831</v>
      </c>
      <c r="E8786" s="1" t="n">
        <v>364</v>
      </c>
      <c r="F8786" s="1" t="n">
        <v>50</v>
      </c>
      <c r="G8786" s="1" t="n">
        <v>531.21</v>
      </c>
      <c r="H8786" s="4" t="n">
        <v>46186.6009390509</v>
      </c>
      <c r="I87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8785BT696549470636450531.2146186.6009390509</v>
      </c>
      <c r="J8786" s="1" t="n">
        <f aca="false">COUNTIF(I:I, $I8786)</f>
        <v>1</v>
      </c>
      <c r="K8786" s="1" t="str">
        <f aca="false">IF(ISNA(VLOOKUP(Table4[product_id], tblProducts[], tblProducts[product_name],FALSE() )), "Invalid", "Valid")</f>
        <v>Valid</v>
      </c>
      <c r="L8786" s="5" t="str">
        <f aca="false">IF(ISNA(VLOOKUP(Table4[[#This Row],[warehouse_id]], tblwhouse[], tblwhouse[warehouse_name],FALSE() )), "Invalid", "Valid")</f>
        <v>Valid</v>
      </c>
    </row>
    <row r="8787" customFormat="false" ht="15" hidden="false" customHeight="true" outlineLevel="0" collapsed="false">
      <c r="A8787" s="1" t="n">
        <v>8786</v>
      </c>
      <c r="B8787" s="1" t="n">
        <v>3</v>
      </c>
      <c r="C8787" s="1" t="n">
        <v>2701</v>
      </c>
      <c r="D8787" s="1" t="s">
        <v>15832</v>
      </c>
      <c r="E8787" s="1" t="n">
        <v>305</v>
      </c>
      <c r="F8787" s="1" t="n">
        <v>46</v>
      </c>
      <c r="G8787" s="1" t="n">
        <v>594.3</v>
      </c>
      <c r="H8787" s="4" t="n">
        <v>46083.6009390509</v>
      </c>
      <c r="I87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8786BT8033193270130546594.346083.6009390509</v>
      </c>
      <c r="J8787" s="1" t="n">
        <f aca="false">COUNTIF(I:I, $I8787)</f>
        <v>1</v>
      </c>
      <c r="K8787" s="1" t="str">
        <f aca="false">IF(ISNA(VLOOKUP(Table4[product_id], tblProducts[], tblProducts[product_name],FALSE() )), "Invalid", "Valid")</f>
        <v>Valid</v>
      </c>
      <c r="L8787" s="5" t="str">
        <f aca="false">IF(ISNA(VLOOKUP(Table4[[#This Row],[warehouse_id]], tblwhouse[], tblwhouse[warehouse_name],FALSE() )), "Invalid", "Valid")</f>
        <v>Valid</v>
      </c>
    </row>
    <row r="8788" customFormat="false" ht="15" hidden="false" customHeight="true" outlineLevel="0" collapsed="false">
      <c r="A8788" s="1" t="n">
        <v>8787</v>
      </c>
      <c r="B8788" s="1" t="n">
        <v>3</v>
      </c>
      <c r="C8788" s="1" t="n">
        <v>489</v>
      </c>
      <c r="D8788" s="1" t="s">
        <v>15833</v>
      </c>
      <c r="E8788" s="1" t="n">
        <v>405</v>
      </c>
      <c r="F8788" s="1" t="n">
        <v>78</v>
      </c>
      <c r="G8788" s="1" t="n">
        <v>1485.75</v>
      </c>
      <c r="H8788" s="4" t="n">
        <v>45995.6009390509</v>
      </c>
      <c r="I87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8787BT3599513489405781485.7545995.6009390509</v>
      </c>
      <c r="J8788" s="1" t="n">
        <f aca="false">COUNTIF(I:I, $I8788)</f>
        <v>1</v>
      </c>
      <c r="K8788" s="1" t="str">
        <f aca="false">IF(ISNA(VLOOKUP(Table4[product_id], tblProducts[], tblProducts[product_name],FALSE() )), "Invalid", "Valid")</f>
        <v>Valid</v>
      </c>
      <c r="L8788" s="5" t="str">
        <f aca="false">IF(ISNA(VLOOKUP(Table4[[#This Row],[warehouse_id]], tblwhouse[], tblwhouse[warehouse_name],FALSE() )), "Invalid", "Valid")</f>
        <v>Valid</v>
      </c>
    </row>
    <row r="8789" customFormat="false" ht="15" hidden="false" customHeight="true" outlineLevel="0" collapsed="false">
      <c r="A8789" s="1" t="n">
        <v>8788</v>
      </c>
      <c r="B8789" s="1" t="n">
        <v>4</v>
      </c>
      <c r="C8789" s="1" t="n">
        <v>2836</v>
      </c>
      <c r="D8789" s="1" t="s">
        <v>15834</v>
      </c>
      <c r="E8789" s="1" t="n">
        <v>484</v>
      </c>
      <c r="F8789" s="1" t="n">
        <v>38</v>
      </c>
      <c r="G8789" s="1" t="n">
        <v>1447.96</v>
      </c>
      <c r="H8789" s="4" t="n">
        <v>45962.6009390509</v>
      </c>
      <c r="I87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8788BT30880442836484381447.9645962.6009390509</v>
      </c>
      <c r="J8789" s="1" t="n">
        <f aca="false">COUNTIF(I:I, $I8789)</f>
        <v>1</v>
      </c>
      <c r="K8789" s="1" t="str">
        <f aca="false">IF(ISNA(VLOOKUP(Table4[product_id], tblProducts[], tblProducts[product_name],FALSE() )), "Invalid", "Valid")</f>
        <v>Valid</v>
      </c>
      <c r="L8789" s="5" t="str">
        <f aca="false">IF(ISNA(VLOOKUP(Table4[[#This Row],[warehouse_id]], tblwhouse[], tblwhouse[warehouse_name],FALSE() )), "Invalid", "Valid")</f>
        <v>Valid</v>
      </c>
    </row>
    <row r="8790" customFormat="false" ht="15" hidden="false" customHeight="true" outlineLevel="0" collapsed="false">
      <c r="A8790" s="1" t="n">
        <v>8789</v>
      </c>
      <c r="B8790" s="1" t="n">
        <v>2</v>
      </c>
      <c r="C8790" s="1" t="n">
        <v>1070</v>
      </c>
      <c r="D8790" s="1" t="s">
        <v>15835</v>
      </c>
      <c r="E8790" s="1" t="n">
        <v>321</v>
      </c>
      <c r="F8790" s="1" t="n">
        <v>23</v>
      </c>
      <c r="G8790" s="1" t="n">
        <v>299.19</v>
      </c>
      <c r="H8790" s="4" t="n">
        <v>45968.6009390509</v>
      </c>
      <c r="I87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8789BT1151962107032123299.1945968.6009390509</v>
      </c>
      <c r="J8790" s="1" t="n">
        <f aca="false">COUNTIF(I:I, $I8790)</f>
        <v>1</v>
      </c>
      <c r="K8790" s="1" t="str">
        <f aca="false">IF(ISNA(VLOOKUP(Table4[product_id], tblProducts[], tblProducts[product_name],FALSE() )), "Invalid", "Valid")</f>
        <v>Valid</v>
      </c>
      <c r="L8790" s="5" t="str">
        <f aca="false">IF(ISNA(VLOOKUP(Table4[[#This Row],[warehouse_id]], tblwhouse[], tblwhouse[warehouse_name],FALSE() )), "Invalid", "Valid")</f>
        <v>Valid</v>
      </c>
    </row>
    <row r="8791" customFormat="false" ht="15" hidden="false" customHeight="true" outlineLevel="0" collapsed="false">
      <c r="A8791" s="1" t="n">
        <v>8790</v>
      </c>
      <c r="B8791" s="1" t="n">
        <v>4</v>
      </c>
      <c r="C8791" s="1" t="n">
        <v>54</v>
      </c>
      <c r="D8791" s="1" t="s">
        <v>15836</v>
      </c>
      <c r="E8791" s="1" t="n">
        <v>171</v>
      </c>
      <c r="F8791" s="1" t="n">
        <v>44</v>
      </c>
      <c r="G8791" s="1" t="n">
        <v>108.84</v>
      </c>
      <c r="H8791" s="4" t="n">
        <v>46190.6009390625</v>
      </c>
      <c r="I87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8790BT70140345417144108.8446190.6009390625</v>
      </c>
      <c r="J8791" s="1" t="n">
        <f aca="false">COUNTIF(I:I, $I8791)</f>
        <v>1</v>
      </c>
      <c r="K8791" s="1" t="str">
        <f aca="false">IF(ISNA(VLOOKUP(Table4[product_id], tblProducts[], tblProducts[product_name],FALSE() )), "Invalid", "Valid")</f>
        <v>Valid</v>
      </c>
      <c r="L8791" s="5" t="str">
        <f aca="false">IF(ISNA(VLOOKUP(Table4[[#This Row],[warehouse_id]], tblwhouse[], tblwhouse[warehouse_name],FALSE() )), "Invalid", "Valid")</f>
        <v>Valid</v>
      </c>
    </row>
    <row r="8792" customFormat="false" ht="15" hidden="false" customHeight="true" outlineLevel="0" collapsed="false">
      <c r="A8792" s="1" t="n">
        <v>8791</v>
      </c>
      <c r="B8792" s="1" t="n">
        <v>2</v>
      </c>
      <c r="C8792" s="1" t="n">
        <v>1846</v>
      </c>
      <c r="D8792" s="1" t="s">
        <v>15837</v>
      </c>
      <c r="E8792" s="1" t="n">
        <v>54</v>
      </c>
      <c r="F8792" s="1" t="n">
        <v>29</v>
      </c>
      <c r="G8792" s="1" t="n">
        <v>1447.68</v>
      </c>
      <c r="H8792" s="4" t="n">
        <v>46079.6009390625</v>
      </c>
      <c r="I87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8791BT2972132184654291447.6846079.6009390625</v>
      </c>
      <c r="J8792" s="1" t="n">
        <f aca="false">COUNTIF(I:I, $I8792)</f>
        <v>1</v>
      </c>
      <c r="K8792" s="1" t="str">
        <f aca="false">IF(ISNA(VLOOKUP(Table4[product_id], tblProducts[], tblProducts[product_name],FALSE() )), "Invalid", "Valid")</f>
        <v>Valid</v>
      </c>
      <c r="L8792" s="5" t="str">
        <f aca="false">IF(ISNA(VLOOKUP(Table4[[#This Row],[warehouse_id]], tblwhouse[], tblwhouse[warehouse_name],FALSE() )), "Invalid", "Valid")</f>
        <v>Valid</v>
      </c>
    </row>
    <row r="8793" customFormat="false" ht="15" hidden="false" customHeight="true" outlineLevel="0" collapsed="false">
      <c r="A8793" s="1" t="n">
        <v>8792</v>
      </c>
      <c r="B8793" s="1" t="n">
        <v>4</v>
      </c>
      <c r="C8793" s="1" t="n">
        <v>1254</v>
      </c>
      <c r="D8793" s="1" t="s">
        <v>15838</v>
      </c>
      <c r="E8793" s="1" t="n">
        <v>223</v>
      </c>
      <c r="F8793" s="1" t="n">
        <v>38</v>
      </c>
      <c r="G8793" s="1" t="n">
        <v>506.78</v>
      </c>
      <c r="H8793" s="4" t="n">
        <v>46060.6009390625</v>
      </c>
      <c r="I87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8792BT8774074125422338506.7846060.6009390625</v>
      </c>
      <c r="J8793" s="1" t="n">
        <f aca="false">COUNTIF(I:I, $I8793)</f>
        <v>1</v>
      </c>
      <c r="K8793" s="1" t="str">
        <f aca="false">IF(ISNA(VLOOKUP(Table4[product_id], tblProducts[], tblProducts[product_name],FALSE() )), "Invalid", "Valid")</f>
        <v>Valid</v>
      </c>
      <c r="L8793" s="5" t="str">
        <f aca="false">IF(ISNA(VLOOKUP(Table4[[#This Row],[warehouse_id]], tblwhouse[], tblwhouse[warehouse_name],FALSE() )), "Invalid", "Valid")</f>
        <v>Valid</v>
      </c>
    </row>
    <row r="8794" customFormat="false" ht="15" hidden="false" customHeight="true" outlineLevel="0" collapsed="false">
      <c r="A8794" s="1" t="n">
        <v>8793</v>
      </c>
      <c r="B8794" s="1" t="n">
        <v>1</v>
      </c>
      <c r="C8794" s="1" t="n">
        <v>663</v>
      </c>
      <c r="D8794" s="1" t="s">
        <v>15839</v>
      </c>
      <c r="E8794" s="1" t="n">
        <v>441</v>
      </c>
      <c r="F8794" s="1" t="n">
        <v>69</v>
      </c>
      <c r="G8794" s="1" t="n">
        <v>279.97</v>
      </c>
      <c r="H8794" s="4" t="n">
        <v>45960.6009390625</v>
      </c>
      <c r="I87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8793BT200730166344169279.9745960.6009390625</v>
      </c>
      <c r="J8794" s="1" t="n">
        <f aca="false">COUNTIF(I:I, $I8794)</f>
        <v>1</v>
      </c>
      <c r="K8794" s="1" t="str">
        <f aca="false">IF(ISNA(VLOOKUP(Table4[product_id], tblProducts[], tblProducts[product_name],FALSE() )), "Invalid", "Valid")</f>
        <v>Valid</v>
      </c>
      <c r="L8794" s="5" t="str">
        <f aca="false">IF(ISNA(VLOOKUP(Table4[[#This Row],[warehouse_id]], tblwhouse[], tblwhouse[warehouse_name],FALSE() )), "Invalid", "Valid")</f>
        <v>Valid</v>
      </c>
    </row>
    <row r="8795" customFormat="false" ht="15" hidden="false" customHeight="true" outlineLevel="0" collapsed="false">
      <c r="A8795" s="1" t="n">
        <v>8794</v>
      </c>
      <c r="B8795" s="1" t="n">
        <v>3</v>
      </c>
      <c r="C8795" s="1" t="n">
        <v>1505</v>
      </c>
      <c r="D8795" s="1" t="s">
        <v>15840</v>
      </c>
      <c r="E8795" s="1" t="n">
        <v>345</v>
      </c>
      <c r="F8795" s="1" t="n">
        <v>51</v>
      </c>
      <c r="G8795" s="1" t="n">
        <v>1260.82</v>
      </c>
      <c r="H8795" s="4" t="n">
        <v>46098.6009390625</v>
      </c>
      <c r="I87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8794BT11523231505345511260.8246098.6009390625</v>
      </c>
      <c r="J8795" s="1" t="n">
        <f aca="false">COUNTIF(I:I, $I8795)</f>
        <v>1</v>
      </c>
      <c r="K8795" s="1" t="str">
        <f aca="false">IF(ISNA(VLOOKUP(Table4[product_id], tblProducts[], tblProducts[product_name],FALSE() )), "Invalid", "Valid")</f>
        <v>Valid</v>
      </c>
      <c r="L8795" s="5" t="str">
        <f aca="false">IF(ISNA(VLOOKUP(Table4[[#This Row],[warehouse_id]], tblwhouse[], tblwhouse[warehouse_name],FALSE() )), "Invalid", "Valid")</f>
        <v>Valid</v>
      </c>
    </row>
    <row r="8796" customFormat="false" ht="15" hidden="false" customHeight="true" outlineLevel="0" collapsed="false">
      <c r="A8796" s="1" t="n">
        <v>8795</v>
      </c>
      <c r="B8796" s="1" t="n">
        <v>2</v>
      </c>
      <c r="C8796" s="1" t="n">
        <v>2845</v>
      </c>
      <c r="D8796" s="1" t="s">
        <v>15841</v>
      </c>
      <c r="E8796" s="1" t="n">
        <v>479</v>
      </c>
      <c r="F8796" s="1" t="n">
        <v>80</v>
      </c>
      <c r="G8796" s="1" t="n">
        <v>1388.7</v>
      </c>
      <c r="H8796" s="4" t="n">
        <v>46134.6009390625</v>
      </c>
      <c r="I87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8795BT75303622845479801388.746134.6009390625</v>
      </c>
      <c r="J8796" s="1" t="n">
        <f aca="false">COUNTIF(I:I, $I8796)</f>
        <v>1</v>
      </c>
      <c r="K8796" s="1" t="str">
        <f aca="false">IF(ISNA(VLOOKUP(Table4[product_id], tblProducts[], tblProducts[product_name],FALSE() )), "Invalid", "Valid")</f>
        <v>Valid</v>
      </c>
      <c r="L8796" s="5" t="str">
        <f aca="false">IF(ISNA(VLOOKUP(Table4[[#This Row],[warehouse_id]], tblwhouse[], tblwhouse[warehouse_name],FALSE() )), "Invalid", "Valid")</f>
        <v>Valid</v>
      </c>
    </row>
    <row r="8797" customFormat="false" ht="15" hidden="false" customHeight="true" outlineLevel="0" collapsed="false">
      <c r="A8797" s="1" t="n">
        <v>8796</v>
      </c>
      <c r="B8797" s="1" t="n">
        <v>4</v>
      </c>
      <c r="C8797" s="1" t="n">
        <v>1144</v>
      </c>
      <c r="D8797" s="1" t="s">
        <v>15842</v>
      </c>
      <c r="E8797" s="1" t="n">
        <v>488</v>
      </c>
      <c r="F8797" s="1" t="n">
        <v>61</v>
      </c>
      <c r="G8797" s="1" t="n">
        <v>1393.4</v>
      </c>
      <c r="H8797" s="4" t="n">
        <v>46084.6009390625</v>
      </c>
      <c r="I87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8796BT28336441144488611393.446084.6009390625</v>
      </c>
      <c r="J8797" s="1" t="n">
        <f aca="false">COUNTIF(I:I, $I8797)</f>
        <v>1</v>
      </c>
      <c r="K8797" s="1" t="str">
        <f aca="false">IF(ISNA(VLOOKUP(Table4[product_id], tblProducts[], tblProducts[product_name],FALSE() )), "Invalid", "Valid")</f>
        <v>Valid</v>
      </c>
      <c r="L8797" s="5" t="str">
        <f aca="false">IF(ISNA(VLOOKUP(Table4[[#This Row],[warehouse_id]], tblwhouse[], tblwhouse[warehouse_name],FALSE() )), "Invalid", "Valid")</f>
        <v>Valid</v>
      </c>
    </row>
    <row r="8798" customFormat="false" ht="15" hidden="false" customHeight="true" outlineLevel="0" collapsed="false">
      <c r="A8798" s="1" t="n">
        <v>8797</v>
      </c>
      <c r="B8798" s="1" t="n">
        <v>3</v>
      </c>
      <c r="C8798" s="1" t="n">
        <v>1545</v>
      </c>
      <c r="D8798" s="1" t="s">
        <v>15843</v>
      </c>
      <c r="E8798" s="1" t="n">
        <v>283</v>
      </c>
      <c r="F8798" s="1" t="n">
        <v>78</v>
      </c>
      <c r="G8798" s="1" t="n">
        <v>1346.72</v>
      </c>
      <c r="H8798" s="4" t="n">
        <v>46065.6009390625</v>
      </c>
      <c r="I87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8797BT88443331545283781346.7246065.6009390625</v>
      </c>
      <c r="J8798" s="1" t="n">
        <f aca="false">COUNTIF(I:I, $I8798)</f>
        <v>1</v>
      </c>
      <c r="K8798" s="1" t="str">
        <f aca="false">IF(ISNA(VLOOKUP(Table4[product_id], tblProducts[], tblProducts[product_name],FALSE() )), "Invalid", "Valid")</f>
        <v>Valid</v>
      </c>
      <c r="L8798" s="5" t="str">
        <f aca="false">IF(ISNA(VLOOKUP(Table4[[#This Row],[warehouse_id]], tblwhouse[], tblwhouse[warehouse_name],FALSE() )), "Invalid", "Valid")</f>
        <v>Valid</v>
      </c>
    </row>
    <row r="8799" customFormat="false" ht="15" hidden="false" customHeight="true" outlineLevel="0" collapsed="false">
      <c r="A8799" s="1" t="n">
        <v>8798</v>
      </c>
      <c r="B8799" s="1" t="n">
        <v>4</v>
      </c>
      <c r="C8799" s="1" t="n">
        <v>1389</v>
      </c>
      <c r="D8799" s="1" t="s">
        <v>15844</v>
      </c>
      <c r="E8799" s="1" t="n">
        <v>150</v>
      </c>
      <c r="F8799" s="1" t="n">
        <v>69</v>
      </c>
      <c r="G8799" s="1" t="n">
        <v>925.7</v>
      </c>
      <c r="H8799" s="4" t="n">
        <v>45904.6009390625</v>
      </c>
      <c r="I87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8798BT9580884138915069925.745904.6009390625</v>
      </c>
      <c r="J8799" s="1" t="n">
        <f aca="false">COUNTIF(I:I, $I8799)</f>
        <v>1</v>
      </c>
      <c r="K8799" s="1" t="str">
        <f aca="false">IF(ISNA(VLOOKUP(Table4[product_id], tblProducts[], tblProducts[product_name],FALSE() )), "Invalid", "Valid")</f>
        <v>Valid</v>
      </c>
      <c r="L8799" s="5" t="str">
        <f aca="false">IF(ISNA(VLOOKUP(Table4[[#This Row],[warehouse_id]], tblwhouse[], tblwhouse[warehouse_name],FALSE() )), "Invalid", "Valid")</f>
        <v>Valid</v>
      </c>
    </row>
    <row r="8800" customFormat="false" ht="15" hidden="false" customHeight="true" outlineLevel="0" collapsed="false">
      <c r="A8800" s="1" t="n">
        <v>8799</v>
      </c>
      <c r="B8800" s="1" t="n">
        <v>1</v>
      </c>
      <c r="C8800" s="1" t="n">
        <v>775</v>
      </c>
      <c r="D8800" s="1" t="s">
        <v>15845</v>
      </c>
      <c r="E8800" s="1" t="n">
        <v>128</v>
      </c>
      <c r="F8800" s="1" t="n">
        <v>38</v>
      </c>
      <c r="G8800" s="1" t="n">
        <v>707.92</v>
      </c>
      <c r="H8800" s="4" t="n">
        <v>46144.6009390625</v>
      </c>
      <c r="I88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8799BT553187177512838707.9246144.6009390625</v>
      </c>
      <c r="J8800" s="1" t="n">
        <f aca="false">COUNTIF(I:I, $I8800)</f>
        <v>1</v>
      </c>
      <c r="K8800" s="1" t="str">
        <f aca="false">IF(ISNA(VLOOKUP(Table4[product_id], tblProducts[], tblProducts[product_name],FALSE() )), "Invalid", "Valid")</f>
        <v>Valid</v>
      </c>
      <c r="L8800" s="5" t="str">
        <f aca="false">IF(ISNA(VLOOKUP(Table4[[#This Row],[warehouse_id]], tblwhouse[], tblwhouse[warehouse_name],FALSE() )), "Invalid", "Valid")</f>
        <v>Valid</v>
      </c>
    </row>
    <row r="8801" customFormat="false" ht="15" hidden="false" customHeight="true" outlineLevel="0" collapsed="false">
      <c r="A8801" s="1" t="n">
        <v>8800</v>
      </c>
      <c r="B8801" s="1" t="n">
        <v>3</v>
      </c>
      <c r="C8801" s="1" t="n">
        <v>2650</v>
      </c>
      <c r="D8801" s="1" t="s">
        <v>15846</v>
      </c>
      <c r="E8801" s="1" t="n">
        <v>257</v>
      </c>
      <c r="F8801" s="1" t="n">
        <v>33</v>
      </c>
      <c r="G8801" s="1" t="n">
        <v>533</v>
      </c>
      <c r="H8801" s="4" t="n">
        <v>45914.6009390625</v>
      </c>
      <c r="I88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8800BT840812326502573353345914.6009390625</v>
      </c>
      <c r="J8801" s="1" t="n">
        <f aca="false">COUNTIF(I:I, $I8801)</f>
        <v>1</v>
      </c>
      <c r="K8801" s="1" t="str">
        <f aca="false">IF(ISNA(VLOOKUP(Table4[product_id], tblProducts[], tblProducts[product_name],FALSE() )), "Invalid", "Valid")</f>
        <v>Valid</v>
      </c>
      <c r="L8801" s="5" t="str">
        <f aca="false">IF(ISNA(VLOOKUP(Table4[[#This Row],[warehouse_id]], tblwhouse[], tblwhouse[warehouse_name],FALSE() )), "Invalid", "Valid")</f>
        <v>Valid</v>
      </c>
    </row>
    <row r="8802" customFormat="false" ht="15" hidden="false" customHeight="true" outlineLevel="0" collapsed="false">
      <c r="A8802" s="1" t="n">
        <v>8801</v>
      </c>
      <c r="B8802" s="1" t="n">
        <v>2</v>
      </c>
      <c r="C8802" s="1" t="n">
        <v>2117</v>
      </c>
      <c r="D8802" s="1" t="s">
        <v>15847</v>
      </c>
      <c r="E8802" s="1" t="n">
        <v>259</v>
      </c>
      <c r="F8802" s="1" t="n">
        <v>38</v>
      </c>
      <c r="G8802" s="1" t="n">
        <v>73.4</v>
      </c>
      <c r="H8802" s="4" t="n">
        <v>46164.6009390625</v>
      </c>
      <c r="I88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8801BT795812221172593873.446164.6009390625</v>
      </c>
      <c r="J8802" s="1" t="n">
        <f aca="false">COUNTIF(I:I, $I8802)</f>
        <v>1</v>
      </c>
      <c r="K8802" s="1" t="str">
        <f aca="false">IF(ISNA(VLOOKUP(Table4[product_id], tblProducts[], tblProducts[product_name],FALSE() )), "Invalid", "Valid")</f>
        <v>Valid</v>
      </c>
      <c r="L8802" s="5" t="str">
        <f aca="false">IF(ISNA(VLOOKUP(Table4[[#This Row],[warehouse_id]], tblwhouse[], tblwhouse[warehouse_name],FALSE() )), "Invalid", "Valid")</f>
        <v>Valid</v>
      </c>
    </row>
    <row r="8803" customFormat="false" ht="15" hidden="false" customHeight="true" outlineLevel="0" collapsed="false">
      <c r="A8803" s="1" t="n">
        <v>8802</v>
      </c>
      <c r="B8803" s="1" t="n">
        <v>3</v>
      </c>
      <c r="C8803" s="1" t="n">
        <v>689</v>
      </c>
      <c r="D8803" s="1" t="s">
        <v>15848</v>
      </c>
      <c r="E8803" s="1" t="n">
        <v>417</v>
      </c>
      <c r="F8803" s="1" t="n">
        <v>74</v>
      </c>
      <c r="G8803" s="1" t="n">
        <v>39.18</v>
      </c>
      <c r="H8803" s="4" t="n">
        <v>46199.6009390625</v>
      </c>
      <c r="I88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8802BT98154036894177439.1846199.6009390625</v>
      </c>
      <c r="J8803" s="1" t="n">
        <f aca="false">COUNTIF(I:I, $I8803)</f>
        <v>1</v>
      </c>
      <c r="K8803" s="1" t="str">
        <f aca="false">IF(ISNA(VLOOKUP(Table4[product_id], tblProducts[], tblProducts[product_name],FALSE() )), "Invalid", "Valid")</f>
        <v>Valid</v>
      </c>
      <c r="L8803" s="5" t="str">
        <f aca="false">IF(ISNA(VLOOKUP(Table4[[#This Row],[warehouse_id]], tblwhouse[], tblwhouse[warehouse_name],FALSE() )), "Invalid", "Valid")</f>
        <v>Valid</v>
      </c>
    </row>
    <row r="8804" customFormat="false" ht="15" hidden="false" customHeight="true" outlineLevel="0" collapsed="false">
      <c r="A8804" s="1" t="n">
        <v>8803</v>
      </c>
      <c r="B8804" s="1" t="n">
        <v>3</v>
      </c>
      <c r="C8804" s="1" t="n">
        <v>1487</v>
      </c>
      <c r="D8804" s="1" t="s">
        <v>15849</v>
      </c>
      <c r="E8804" s="1" t="n">
        <v>125</v>
      </c>
      <c r="F8804" s="1" t="n">
        <v>58</v>
      </c>
      <c r="G8804" s="1" t="n">
        <v>1078.5</v>
      </c>
      <c r="H8804" s="4" t="n">
        <v>46041.6009390625</v>
      </c>
      <c r="I88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8803BT52528931487125581078.546041.6009390625</v>
      </c>
      <c r="J8804" s="1" t="n">
        <f aca="false">COUNTIF(I:I, $I8804)</f>
        <v>1</v>
      </c>
      <c r="K8804" s="1" t="str">
        <f aca="false">IF(ISNA(VLOOKUP(Table4[product_id], tblProducts[], tblProducts[product_name],FALSE() )), "Invalid", "Valid")</f>
        <v>Valid</v>
      </c>
      <c r="L8804" s="5" t="str">
        <f aca="false">IF(ISNA(VLOOKUP(Table4[[#This Row],[warehouse_id]], tblwhouse[], tblwhouse[warehouse_name],FALSE() )), "Invalid", "Valid")</f>
        <v>Valid</v>
      </c>
    </row>
    <row r="8805" customFormat="false" ht="15" hidden="false" customHeight="true" outlineLevel="0" collapsed="false">
      <c r="A8805" s="1" t="n">
        <v>8804</v>
      </c>
      <c r="B8805" s="1" t="n">
        <v>4</v>
      </c>
      <c r="C8805" s="1" t="n">
        <v>474</v>
      </c>
      <c r="D8805" s="1" t="s">
        <v>15850</v>
      </c>
      <c r="E8805" s="1" t="n">
        <v>311</v>
      </c>
      <c r="F8805" s="1" t="n">
        <v>60</v>
      </c>
      <c r="G8805" s="1" t="n">
        <v>1158.48</v>
      </c>
      <c r="H8805" s="4" t="n">
        <v>46103.6009390625</v>
      </c>
      <c r="I88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8804BT9379634474311601158.4846103.6009390625</v>
      </c>
      <c r="J8805" s="1" t="n">
        <f aca="false">COUNTIF(I:I, $I8805)</f>
        <v>1</v>
      </c>
      <c r="K8805" s="1" t="str">
        <f aca="false">IF(ISNA(VLOOKUP(Table4[product_id], tblProducts[], tblProducts[product_name],FALSE() )), "Invalid", "Valid")</f>
        <v>Valid</v>
      </c>
      <c r="L8805" s="5" t="str">
        <f aca="false">IF(ISNA(VLOOKUP(Table4[[#This Row],[warehouse_id]], tblwhouse[], tblwhouse[warehouse_name],FALSE() )), "Invalid", "Valid")</f>
        <v>Valid</v>
      </c>
    </row>
    <row r="8806" customFormat="false" ht="15" hidden="false" customHeight="true" outlineLevel="0" collapsed="false">
      <c r="A8806" s="1" t="n">
        <v>8805</v>
      </c>
      <c r="B8806" s="1" t="n">
        <v>2</v>
      </c>
      <c r="C8806" s="1" t="n">
        <v>1973</v>
      </c>
      <c r="D8806" s="1" t="s">
        <v>15851</v>
      </c>
      <c r="E8806" s="1" t="n">
        <v>107</v>
      </c>
      <c r="F8806" s="1" t="n">
        <v>49</v>
      </c>
      <c r="G8806" s="1" t="n">
        <v>1416.98</v>
      </c>
      <c r="H8806" s="4" t="n">
        <v>45917.6009390625</v>
      </c>
      <c r="I88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8805BT20833121973107491416.9845917.6009390625</v>
      </c>
      <c r="J8806" s="1" t="n">
        <f aca="false">COUNTIF(I:I, $I8806)</f>
        <v>1</v>
      </c>
      <c r="K8806" s="1" t="str">
        <f aca="false">IF(ISNA(VLOOKUP(Table4[product_id], tblProducts[], tblProducts[product_name],FALSE() )), "Invalid", "Valid")</f>
        <v>Valid</v>
      </c>
      <c r="L8806" s="5" t="str">
        <f aca="false">IF(ISNA(VLOOKUP(Table4[[#This Row],[warehouse_id]], tblwhouse[], tblwhouse[warehouse_name],FALSE() )), "Invalid", "Valid")</f>
        <v>Valid</v>
      </c>
    </row>
    <row r="8807" customFormat="false" ht="15" hidden="false" customHeight="true" outlineLevel="0" collapsed="false">
      <c r="A8807" s="1" t="n">
        <v>8806</v>
      </c>
      <c r="B8807" s="1" t="n">
        <v>4</v>
      </c>
      <c r="C8807" s="1" t="n">
        <v>1912</v>
      </c>
      <c r="D8807" s="1" t="s">
        <v>15852</v>
      </c>
      <c r="E8807" s="1" t="n">
        <v>97</v>
      </c>
      <c r="F8807" s="1" t="n">
        <v>67</v>
      </c>
      <c r="G8807" s="1" t="n">
        <v>279.72</v>
      </c>
      <c r="H8807" s="4" t="n">
        <v>45998.6009390625</v>
      </c>
      <c r="I88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8806BT792893419129767279.7245998.6009390625</v>
      </c>
      <c r="J8807" s="1" t="n">
        <f aca="false">COUNTIF(I:I, $I8807)</f>
        <v>1</v>
      </c>
      <c r="K8807" s="1" t="str">
        <f aca="false">IF(ISNA(VLOOKUP(Table4[product_id], tblProducts[], tblProducts[product_name],FALSE() )), "Invalid", "Valid")</f>
        <v>Valid</v>
      </c>
      <c r="L8807" s="5" t="str">
        <f aca="false">IF(ISNA(VLOOKUP(Table4[[#This Row],[warehouse_id]], tblwhouse[], tblwhouse[warehouse_name],FALSE() )), "Invalid", "Valid")</f>
        <v>Valid</v>
      </c>
    </row>
    <row r="8808" customFormat="false" ht="15" hidden="false" customHeight="true" outlineLevel="0" collapsed="false">
      <c r="A8808" s="1" t="n">
        <v>8807</v>
      </c>
      <c r="B8808" s="1" t="n">
        <v>4</v>
      </c>
      <c r="C8808" s="1" t="n">
        <v>1403</v>
      </c>
      <c r="D8808" s="1" t="s">
        <v>15853</v>
      </c>
      <c r="E8808" s="1" t="n">
        <v>124</v>
      </c>
      <c r="F8808" s="1" t="n">
        <v>45</v>
      </c>
      <c r="G8808" s="1" t="n">
        <v>493.67</v>
      </c>
      <c r="H8808" s="4" t="n">
        <v>45983.6009390625</v>
      </c>
      <c r="I88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8807BT3754724140312445493.6745983.6009390625</v>
      </c>
      <c r="J8808" s="1" t="n">
        <f aca="false">COUNTIF(I:I, $I8808)</f>
        <v>1</v>
      </c>
      <c r="K8808" s="1" t="str">
        <f aca="false">IF(ISNA(VLOOKUP(Table4[product_id], tblProducts[], tblProducts[product_name],FALSE() )), "Invalid", "Valid")</f>
        <v>Valid</v>
      </c>
      <c r="L8808" s="5" t="str">
        <f aca="false">IF(ISNA(VLOOKUP(Table4[[#This Row],[warehouse_id]], tblwhouse[], tblwhouse[warehouse_name],FALSE() )), "Invalid", "Valid")</f>
        <v>Valid</v>
      </c>
    </row>
    <row r="8809" customFormat="false" ht="15" hidden="false" customHeight="true" outlineLevel="0" collapsed="false">
      <c r="A8809" s="1" t="n">
        <v>8808</v>
      </c>
      <c r="B8809" s="1" t="n">
        <v>1</v>
      </c>
      <c r="C8809" s="1" t="n">
        <v>2256</v>
      </c>
      <c r="D8809" s="1" t="s">
        <v>15854</v>
      </c>
      <c r="E8809" s="1" t="n">
        <v>73</v>
      </c>
      <c r="F8809" s="1" t="n">
        <v>67</v>
      </c>
      <c r="G8809" s="1" t="n">
        <v>592.83</v>
      </c>
      <c r="H8809" s="4" t="n">
        <v>46080.6009390625</v>
      </c>
      <c r="I88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8808BT238453122567367592.8346080.6009390625</v>
      </c>
      <c r="J8809" s="1" t="n">
        <f aca="false">COUNTIF(I:I, $I8809)</f>
        <v>1</v>
      </c>
      <c r="K8809" s="1" t="str">
        <f aca="false">IF(ISNA(VLOOKUP(Table4[product_id], tblProducts[], tblProducts[product_name],FALSE() )), "Invalid", "Valid")</f>
        <v>Valid</v>
      </c>
      <c r="L8809" s="5" t="str">
        <f aca="false">IF(ISNA(VLOOKUP(Table4[[#This Row],[warehouse_id]], tblwhouse[], tblwhouse[warehouse_name],FALSE() )), "Invalid", "Valid")</f>
        <v>Valid</v>
      </c>
    </row>
    <row r="8810" customFormat="false" ht="15" hidden="false" customHeight="true" outlineLevel="0" collapsed="false">
      <c r="A8810" s="1" t="n">
        <v>8809</v>
      </c>
      <c r="B8810" s="1" t="n">
        <v>4</v>
      </c>
      <c r="C8810" s="1" t="n">
        <v>1970</v>
      </c>
      <c r="D8810" s="1" t="s">
        <v>15855</v>
      </c>
      <c r="E8810" s="1" t="n">
        <v>134</v>
      </c>
      <c r="F8810" s="1" t="n">
        <v>41</v>
      </c>
      <c r="G8810" s="1" t="n">
        <v>771.41</v>
      </c>
      <c r="H8810" s="4" t="n">
        <v>45994.6009390625</v>
      </c>
      <c r="I88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8809BT3521474197013441771.4145994.6009390625</v>
      </c>
      <c r="J8810" s="1" t="n">
        <f aca="false">COUNTIF(I:I, $I8810)</f>
        <v>1</v>
      </c>
      <c r="K8810" s="1" t="str">
        <f aca="false">IF(ISNA(VLOOKUP(Table4[product_id], tblProducts[], tblProducts[product_name],FALSE() )), "Invalid", "Valid")</f>
        <v>Valid</v>
      </c>
      <c r="L8810" s="5" t="str">
        <f aca="false">IF(ISNA(VLOOKUP(Table4[[#This Row],[warehouse_id]], tblwhouse[], tblwhouse[warehouse_name],FALSE() )), "Invalid", "Valid")</f>
        <v>Valid</v>
      </c>
    </row>
    <row r="8811" customFormat="false" ht="15" hidden="false" customHeight="true" outlineLevel="0" collapsed="false">
      <c r="A8811" s="1" t="n">
        <v>8810</v>
      </c>
      <c r="B8811" s="1" t="n">
        <v>2</v>
      </c>
      <c r="C8811" s="1" t="n">
        <v>1591</v>
      </c>
      <c r="D8811" s="1" t="s">
        <v>15856</v>
      </c>
      <c r="E8811" s="1" t="n">
        <v>279</v>
      </c>
      <c r="F8811" s="1" t="n">
        <v>65</v>
      </c>
      <c r="G8811" s="1" t="n">
        <v>854.68</v>
      </c>
      <c r="H8811" s="4" t="n">
        <v>45877.6009390625</v>
      </c>
      <c r="I88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8810BT8238592159127965854.6845877.6009390625</v>
      </c>
      <c r="J8811" s="1" t="n">
        <f aca="false">COUNTIF(I:I, $I8811)</f>
        <v>1</v>
      </c>
      <c r="K8811" s="1" t="str">
        <f aca="false">IF(ISNA(VLOOKUP(Table4[product_id], tblProducts[], tblProducts[product_name],FALSE() )), "Invalid", "Valid")</f>
        <v>Valid</v>
      </c>
      <c r="L8811" s="5" t="str">
        <f aca="false">IF(ISNA(VLOOKUP(Table4[[#This Row],[warehouse_id]], tblwhouse[], tblwhouse[warehouse_name],FALSE() )), "Invalid", "Valid")</f>
        <v>Valid</v>
      </c>
    </row>
    <row r="8812" customFormat="false" ht="15" hidden="false" customHeight="true" outlineLevel="0" collapsed="false">
      <c r="A8812" s="1" t="n">
        <v>8811</v>
      </c>
      <c r="B8812" s="1" t="n">
        <v>3</v>
      </c>
      <c r="C8812" s="1" t="n">
        <v>1032</v>
      </c>
      <c r="D8812" s="1" t="s">
        <v>15857</v>
      </c>
      <c r="E8812" s="1" t="n">
        <v>436</v>
      </c>
      <c r="F8812" s="1" t="n">
        <v>76</v>
      </c>
      <c r="G8812" s="1" t="n">
        <v>1311.89</v>
      </c>
      <c r="H8812" s="4" t="n">
        <v>46030.6009390625</v>
      </c>
      <c r="I88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8811BT48622331032436761311.8946030.6009390625</v>
      </c>
      <c r="J8812" s="1" t="n">
        <f aca="false">COUNTIF(I:I, $I8812)</f>
        <v>1</v>
      </c>
      <c r="K8812" s="1" t="str">
        <f aca="false">IF(ISNA(VLOOKUP(Table4[product_id], tblProducts[], tblProducts[product_name],FALSE() )), "Invalid", "Valid")</f>
        <v>Valid</v>
      </c>
      <c r="L8812" s="5" t="str">
        <f aca="false">IF(ISNA(VLOOKUP(Table4[[#This Row],[warehouse_id]], tblwhouse[], tblwhouse[warehouse_name],FALSE() )), "Invalid", "Valid")</f>
        <v>Valid</v>
      </c>
    </row>
    <row r="8813" customFormat="false" ht="15" hidden="false" customHeight="true" outlineLevel="0" collapsed="false">
      <c r="A8813" s="1" t="n">
        <v>8812</v>
      </c>
      <c r="B8813" s="1" t="n">
        <v>2</v>
      </c>
      <c r="C8813" s="1" t="n">
        <v>782</v>
      </c>
      <c r="D8813" s="1" t="s">
        <v>15858</v>
      </c>
      <c r="E8813" s="1" t="n">
        <v>292</v>
      </c>
      <c r="F8813" s="1" t="n">
        <v>21</v>
      </c>
      <c r="G8813" s="1" t="n">
        <v>1295.78</v>
      </c>
      <c r="H8813" s="4" t="n">
        <v>46118.6009390625</v>
      </c>
      <c r="I88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8812BT5377622782292211295.7846118.6009390625</v>
      </c>
      <c r="J8813" s="1" t="n">
        <f aca="false">COUNTIF(I:I, $I8813)</f>
        <v>1</v>
      </c>
      <c r="K8813" s="1" t="str">
        <f aca="false">IF(ISNA(VLOOKUP(Table4[product_id], tblProducts[], tblProducts[product_name],FALSE() )), "Invalid", "Valid")</f>
        <v>Valid</v>
      </c>
      <c r="L8813" s="5" t="str">
        <f aca="false">IF(ISNA(VLOOKUP(Table4[[#This Row],[warehouse_id]], tblwhouse[], tblwhouse[warehouse_name],FALSE() )), "Invalid", "Valid")</f>
        <v>Valid</v>
      </c>
    </row>
    <row r="8814" customFormat="false" ht="15" hidden="false" customHeight="true" outlineLevel="0" collapsed="false">
      <c r="A8814" s="1" t="n">
        <v>8813</v>
      </c>
      <c r="B8814" s="1" t="n">
        <v>4</v>
      </c>
      <c r="C8814" s="1" t="n">
        <v>873</v>
      </c>
      <c r="D8814" s="1" t="s">
        <v>15859</v>
      </c>
      <c r="E8814" s="1" t="n">
        <v>225</v>
      </c>
      <c r="F8814" s="1" t="n">
        <v>37</v>
      </c>
      <c r="G8814" s="1" t="n">
        <v>1309.28</v>
      </c>
      <c r="H8814" s="4" t="n">
        <v>46145.6009390625</v>
      </c>
      <c r="I88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8813BT7978174873225371309.2846145.6009390625</v>
      </c>
      <c r="J8814" s="1" t="n">
        <f aca="false">COUNTIF(I:I, $I8814)</f>
        <v>1</v>
      </c>
      <c r="K8814" s="1" t="str">
        <f aca="false">IF(ISNA(VLOOKUP(Table4[product_id], tblProducts[], tblProducts[product_name],FALSE() )), "Invalid", "Valid")</f>
        <v>Valid</v>
      </c>
      <c r="L8814" s="5" t="str">
        <f aca="false">IF(ISNA(VLOOKUP(Table4[[#This Row],[warehouse_id]], tblwhouse[], tblwhouse[warehouse_name],FALSE() )), "Invalid", "Valid")</f>
        <v>Valid</v>
      </c>
    </row>
    <row r="8815" customFormat="false" ht="15" hidden="false" customHeight="true" outlineLevel="0" collapsed="false">
      <c r="A8815" s="1" t="n">
        <v>8814</v>
      </c>
      <c r="B8815" s="1" t="n">
        <v>2</v>
      </c>
      <c r="C8815" s="1" t="n">
        <v>891</v>
      </c>
      <c r="D8815" s="1" t="s">
        <v>15860</v>
      </c>
      <c r="E8815" s="1" t="n">
        <v>354</v>
      </c>
      <c r="F8815" s="1" t="n">
        <v>36</v>
      </c>
      <c r="G8815" s="1" t="n">
        <v>1436.57</v>
      </c>
      <c r="H8815" s="4" t="n">
        <v>46023.6009390625</v>
      </c>
      <c r="I88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8814BT4029312891354361436.5746023.6009390625</v>
      </c>
      <c r="J8815" s="1" t="n">
        <f aca="false">COUNTIF(I:I, $I8815)</f>
        <v>1</v>
      </c>
      <c r="K8815" s="1" t="str">
        <f aca="false">IF(ISNA(VLOOKUP(Table4[product_id], tblProducts[], tblProducts[product_name],FALSE() )), "Invalid", "Valid")</f>
        <v>Valid</v>
      </c>
      <c r="L8815" s="5" t="str">
        <f aca="false">IF(ISNA(VLOOKUP(Table4[[#This Row],[warehouse_id]], tblwhouse[], tblwhouse[warehouse_name],FALSE() )), "Invalid", "Valid")</f>
        <v>Valid</v>
      </c>
    </row>
    <row r="8816" customFormat="false" ht="15" hidden="false" customHeight="true" outlineLevel="0" collapsed="false">
      <c r="A8816" s="1" t="n">
        <v>8815</v>
      </c>
      <c r="B8816" s="1" t="n">
        <v>4</v>
      </c>
      <c r="C8816" s="1" t="n">
        <v>1054</v>
      </c>
      <c r="D8816" s="1" t="s">
        <v>15861</v>
      </c>
      <c r="E8816" s="1" t="n">
        <v>125</v>
      </c>
      <c r="F8816" s="1" t="n">
        <v>58</v>
      </c>
      <c r="G8816" s="1" t="n">
        <v>1470.51</v>
      </c>
      <c r="H8816" s="4" t="n">
        <v>45888.6009390625</v>
      </c>
      <c r="I88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8815BT50056141054125581470.5145888.6009390625</v>
      </c>
      <c r="J8816" s="1" t="n">
        <f aca="false">COUNTIF(I:I, $I8816)</f>
        <v>1</v>
      </c>
      <c r="K8816" s="1" t="str">
        <f aca="false">IF(ISNA(VLOOKUP(Table4[product_id], tblProducts[], tblProducts[product_name],FALSE() )), "Invalid", "Valid")</f>
        <v>Valid</v>
      </c>
      <c r="L8816" s="5" t="str">
        <f aca="false">IF(ISNA(VLOOKUP(Table4[[#This Row],[warehouse_id]], tblwhouse[], tblwhouse[warehouse_name],FALSE() )), "Invalid", "Valid")</f>
        <v>Valid</v>
      </c>
    </row>
    <row r="8817" customFormat="false" ht="15" hidden="false" customHeight="true" outlineLevel="0" collapsed="false">
      <c r="A8817" s="1" t="n">
        <v>8816</v>
      </c>
      <c r="B8817" s="1" t="n">
        <v>2</v>
      </c>
      <c r="C8817" s="1" t="n">
        <v>2494</v>
      </c>
      <c r="D8817" s="1" t="s">
        <v>10057</v>
      </c>
      <c r="E8817" s="1" t="n">
        <v>373</v>
      </c>
      <c r="F8817" s="1" t="n">
        <v>55</v>
      </c>
      <c r="G8817" s="1" t="n">
        <v>96</v>
      </c>
      <c r="H8817" s="4" t="n">
        <v>45878.6009390625</v>
      </c>
      <c r="I88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8816BT31818422494373559645878.6009390625</v>
      </c>
      <c r="J8817" s="1" t="n">
        <f aca="false">COUNTIF(I:I, $I8817)</f>
        <v>1</v>
      </c>
      <c r="K8817" s="1" t="str">
        <f aca="false">IF(ISNA(VLOOKUP(Table4[product_id], tblProducts[], tblProducts[product_name],FALSE() )), "Invalid", "Valid")</f>
        <v>Valid</v>
      </c>
      <c r="L8817" s="5" t="str">
        <f aca="false">IF(ISNA(VLOOKUP(Table4[[#This Row],[warehouse_id]], tblwhouse[], tblwhouse[warehouse_name],FALSE() )), "Invalid", "Valid")</f>
        <v>Valid</v>
      </c>
    </row>
    <row r="8818" customFormat="false" ht="15" hidden="false" customHeight="true" outlineLevel="0" collapsed="false">
      <c r="A8818" s="1" t="n">
        <v>8817</v>
      </c>
      <c r="B8818" s="1" t="n">
        <v>2</v>
      </c>
      <c r="C8818" s="1" t="n">
        <v>1808</v>
      </c>
      <c r="D8818" s="1" t="s">
        <v>15862</v>
      </c>
      <c r="E8818" s="1" t="n">
        <v>337</v>
      </c>
      <c r="F8818" s="1" t="n">
        <v>63</v>
      </c>
      <c r="G8818" s="1" t="n">
        <v>1214.69</v>
      </c>
      <c r="H8818" s="4" t="n">
        <v>46152.6009390625</v>
      </c>
      <c r="I88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8817BT58698921808337631214.6946152.6009390625</v>
      </c>
      <c r="J8818" s="1" t="n">
        <f aca="false">COUNTIF(I:I, $I8818)</f>
        <v>1</v>
      </c>
      <c r="K8818" s="1" t="str">
        <f aca="false">IF(ISNA(VLOOKUP(Table4[product_id], tblProducts[], tblProducts[product_name],FALSE() )), "Invalid", "Valid")</f>
        <v>Valid</v>
      </c>
      <c r="L8818" s="5" t="str">
        <f aca="false">IF(ISNA(VLOOKUP(Table4[[#This Row],[warehouse_id]], tblwhouse[], tblwhouse[warehouse_name],FALSE() )), "Invalid", "Valid")</f>
        <v>Valid</v>
      </c>
    </row>
    <row r="8819" customFormat="false" ht="15" hidden="false" customHeight="true" outlineLevel="0" collapsed="false">
      <c r="A8819" s="1" t="n">
        <v>8818</v>
      </c>
      <c r="B8819" s="1" t="n">
        <v>4</v>
      </c>
      <c r="C8819" s="1" t="n">
        <v>1243</v>
      </c>
      <c r="D8819" s="1" t="s">
        <v>15863</v>
      </c>
      <c r="E8819" s="1" t="n">
        <v>137</v>
      </c>
      <c r="F8819" s="1" t="n">
        <v>26</v>
      </c>
      <c r="G8819" s="1" t="n">
        <v>749.86</v>
      </c>
      <c r="H8819" s="4" t="n">
        <v>46121.6009390625</v>
      </c>
      <c r="I88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8818BT2086594124313726749.8646121.6009390625</v>
      </c>
      <c r="J8819" s="1" t="n">
        <f aca="false">COUNTIF(I:I, $I8819)</f>
        <v>1</v>
      </c>
      <c r="K8819" s="1" t="str">
        <f aca="false">IF(ISNA(VLOOKUP(Table4[product_id], tblProducts[], tblProducts[product_name],FALSE() )), "Invalid", "Valid")</f>
        <v>Valid</v>
      </c>
      <c r="L8819" s="5" t="str">
        <f aca="false">IF(ISNA(VLOOKUP(Table4[[#This Row],[warehouse_id]], tblwhouse[], tblwhouse[warehouse_name],FALSE() )), "Invalid", "Valid")</f>
        <v>Valid</v>
      </c>
    </row>
    <row r="8820" customFormat="false" ht="15" hidden="false" customHeight="true" outlineLevel="0" collapsed="false">
      <c r="A8820" s="1" t="n">
        <v>8819</v>
      </c>
      <c r="B8820" s="1" t="n">
        <v>3</v>
      </c>
      <c r="C8820" s="1" t="n">
        <v>2833</v>
      </c>
      <c r="D8820" s="1" t="s">
        <v>15864</v>
      </c>
      <c r="E8820" s="1" t="n">
        <v>305</v>
      </c>
      <c r="F8820" s="1" t="n">
        <v>40</v>
      </c>
      <c r="G8820" s="1" t="n">
        <v>1170.9</v>
      </c>
      <c r="H8820" s="4" t="n">
        <v>45973.6009390625</v>
      </c>
      <c r="I88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8819BT25366432833305401170.945973.6009390625</v>
      </c>
      <c r="J8820" s="1" t="n">
        <f aca="false">COUNTIF(I:I, $I8820)</f>
        <v>1</v>
      </c>
      <c r="K8820" s="1" t="str">
        <f aca="false">IF(ISNA(VLOOKUP(Table4[product_id], tblProducts[], tblProducts[product_name],FALSE() )), "Invalid", "Valid")</f>
        <v>Valid</v>
      </c>
      <c r="L8820" s="5" t="str">
        <f aca="false">IF(ISNA(VLOOKUP(Table4[[#This Row],[warehouse_id]], tblwhouse[], tblwhouse[warehouse_name],FALSE() )), "Invalid", "Valid")</f>
        <v>Valid</v>
      </c>
    </row>
    <row r="8821" customFormat="false" ht="15" hidden="false" customHeight="true" outlineLevel="0" collapsed="false">
      <c r="A8821" s="1" t="n">
        <v>8820</v>
      </c>
      <c r="B8821" s="1" t="n">
        <v>2</v>
      </c>
      <c r="C8821" s="1" t="n">
        <v>2438</v>
      </c>
      <c r="D8821" s="1" t="s">
        <v>15865</v>
      </c>
      <c r="E8821" s="1" t="n">
        <v>154</v>
      </c>
      <c r="F8821" s="1" t="n">
        <v>58</v>
      </c>
      <c r="G8821" s="1" t="n">
        <v>685.08</v>
      </c>
      <c r="H8821" s="4" t="n">
        <v>46069.6009390625</v>
      </c>
      <c r="I88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8820BT9108972243815458685.0846069.6009390625</v>
      </c>
      <c r="J8821" s="1" t="n">
        <f aca="false">COUNTIF(I:I, $I8821)</f>
        <v>1</v>
      </c>
      <c r="K8821" s="1" t="str">
        <f aca="false">IF(ISNA(VLOOKUP(Table4[product_id], tblProducts[], tblProducts[product_name],FALSE() )), "Invalid", "Valid")</f>
        <v>Valid</v>
      </c>
      <c r="L8821" s="5" t="str">
        <f aca="false">IF(ISNA(VLOOKUP(Table4[[#This Row],[warehouse_id]], tblwhouse[], tblwhouse[warehouse_name],FALSE() )), "Invalid", "Valid")</f>
        <v>Valid</v>
      </c>
    </row>
    <row r="8822" customFormat="false" ht="15" hidden="false" customHeight="true" outlineLevel="0" collapsed="false">
      <c r="A8822" s="1" t="n">
        <v>8821</v>
      </c>
      <c r="B8822" s="1" t="n">
        <v>4</v>
      </c>
      <c r="C8822" s="1" t="n">
        <v>1851</v>
      </c>
      <c r="D8822" s="1" t="s">
        <v>15866</v>
      </c>
      <c r="E8822" s="1" t="n">
        <v>192</v>
      </c>
      <c r="F8822" s="1" t="n">
        <v>55</v>
      </c>
      <c r="G8822" s="1" t="n">
        <v>1069.45</v>
      </c>
      <c r="H8822" s="4" t="n">
        <v>46195.6009390625</v>
      </c>
      <c r="I88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8821BT56235541851192551069.4546195.6009390625</v>
      </c>
      <c r="J8822" s="1" t="n">
        <f aca="false">COUNTIF(I:I, $I8822)</f>
        <v>1</v>
      </c>
      <c r="K8822" s="1" t="str">
        <f aca="false">IF(ISNA(VLOOKUP(Table4[product_id], tblProducts[], tblProducts[product_name],FALSE() )), "Invalid", "Valid")</f>
        <v>Valid</v>
      </c>
      <c r="L8822" s="5" t="str">
        <f aca="false">IF(ISNA(VLOOKUP(Table4[[#This Row],[warehouse_id]], tblwhouse[], tblwhouse[warehouse_name],FALSE() )), "Invalid", "Valid")</f>
        <v>Valid</v>
      </c>
    </row>
    <row r="8823" customFormat="false" ht="15" hidden="false" customHeight="true" outlineLevel="0" collapsed="false">
      <c r="A8823" s="1" t="n">
        <v>8822</v>
      </c>
      <c r="B8823" s="1" t="n">
        <v>2</v>
      </c>
      <c r="C8823" s="1" t="n">
        <v>340</v>
      </c>
      <c r="D8823" s="1" t="s">
        <v>15867</v>
      </c>
      <c r="E8823" s="1" t="n">
        <v>365</v>
      </c>
      <c r="F8823" s="1" t="n">
        <v>22</v>
      </c>
      <c r="G8823" s="1" t="n">
        <v>1074.33</v>
      </c>
      <c r="H8823" s="4" t="n">
        <v>45915.6009390625</v>
      </c>
      <c r="I88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8822BT2001072340365221074.3345915.6009390625</v>
      </c>
      <c r="J8823" s="1" t="n">
        <f aca="false">COUNTIF(I:I, $I8823)</f>
        <v>1</v>
      </c>
      <c r="K8823" s="1" t="str">
        <f aca="false">IF(ISNA(VLOOKUP(Table4[product_id], tblProducts[], tblProducts[product_name],FALSE() )), "Invalid", "Valid")</f>
        <v>Valid</v>
      </c>
      <c r="L8823" s="5" t="str">
        <f aca="false">IF(ISNA(VLOOKUP(Table4[[#This Row],[warehouse_id]], tblwhouse[], tblwhouse[warehouse_name],FALSE() )), "Invalid", "Valid")</f>
        <v>Valid</v>
      </c>
    </row>
    <row r="8824" customFormat="false" ht="15" hidden="false" customHeight="true" outlineLevel="0" collapsed="false">
      <c r="A8824" s="1" t="n">
        <v>8823</v>
      </c>
      <c r="B8824" s="1" t="n">
        <v>4</v>
      </c>
      <c r="C8824" s="1" t="n">
        <v>2881</v>
      </c>
      <c r="D8824" s="1" t="s">
        <v>15868</v>
      </c>
      <c r="E8824" s="1" t="n">
        <v>449</v>
      </c>
      <c r="F8824" s="1" t="n">
        <v>61</v>
      </c>
      <c r="G8824" s="1" t="n">
        <v>1339.83</v>
      </c>
      <c r="H8824" s="4" t="n">
        <v>46145.6009390625</v>
      </c>
      <c r="I88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8823BT87609642881449611339.8346145.6009390625</v>
      </c>
      <c r="J8824" s="1" t="n">
        <f aca="false">COUNTIF(I:I, $I8824)</f>
        <v>1</v>
      </c>
      <c r="K8824" s="1" t="str">
        <f aca="false">IF(ISNA(VLOOKUP(Table4[product_id], tblProducts[], tblProducts[product_name],FALSE() )), "Invalid", "Valid")</f>
        <v>Valid</v>
      </c>
      <c r="L8824" s="5" t="str">
        <f aca="false">IF(ISNA(VLOOKUP(Table4[[#This Row],[warehouse_id]], tblwhouse[], tblwhouse[warehouse_name],FALSE() )), "Invalid", "Valid")</f>
        <v>Valid</v>
      </c>
    </row>
    <row r="8825" customFormat="false" ht="15" hidden="false" customHeight="true" outlineLevel="0" collapsed="false">
      <c r="A8825" s="1" t="n">
        <v>8824</v>
      </c>
      <c r="B8825" s="1" t="n">
        <v>2</v>
      </c>
      <c r="C8825" s="1" t="n">
        <v>1885</v>
      </c>
      <c r="D8825" s="1" t="s">
        <v>15869</v>
      </c>
      <c r="E8825" s="1" t="n">
        <v>336</v>
      </c>
      <c r="F8825" s="1" t="n">
        <v>45</v>
      </c>
      <c r="G8825" s="1" t="n">
        <v>59.04</v>
      </c>
      <c r="H8825" s="4" t="n">
        <v>46109.6009390625</v>
      </c>
      <c r="I88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8824BT675808218853364559.0446109.6009390625</v>
      </c>
      <c r="J8825" s="1" t="n">
        <f aca="false">COUNTIF(I:I, $I8825)</f>
        <v>1</v>
      </c>
      <c r="K8825" s="1" t="str">
        <f aca="false">IF(ISNA(VLOOKUP(Table4[product_id], tblProducts[], tblProducts[product_name],FALSE() )), "Invalid", "Valid")</f>
        <v>Valid</v>
      </c>
      <c r="L8825" s="5" t="str">
        <f aca="false">IF(ISNA(VLOOKUP(Table4[[#This Row],[warehouse_id]], tblwhouse[], tblwhouse[warehouse_name],FALSE() )), "Invalid", "Valid")</f>
        <v>Valid</v>
      </c>
    </row>
    <row r="8826" customFormat="false" ht="15" hidden="false" customHeight="true" outlineLevel="0" collapsed="false">
      <c r="A8826" s="1" t="n">
        <v>8825</v>
      </c>
      <c r="B8826" s="1" t="n">
        <v>4</v>
      </c>
      <c r="C8826" s="1" t="n">
        <v>1145</v>
      </c>
      <c r="D8826" s="1" t="s">
        <v>15870</v>
      </c>
      <c r="E8826" s="1" t="n">
        <v>385</v>
      </c>
      <c r="F8826" s="1" t="n">
        <v>80</v>
      </c>
      <c r="G8826" s="1" t="n">
        <v>1070.58</v>
      </c>
      <c r="H8826" s="4" t="n">
        <v>46073.6009390625</v>
      </c>
      <c r="I88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8825BT83933141145385801070.5846073.6009390625</v>
      </c>
      <c r="J8826" s="1" t="n">
        <f aca="false">COUNTIF(I:I, $I8826)</f>
        <v>1</v>
      </c>
      <c r="K8826" s="1" t="str">
        <f aca="false">IF(ISNA(VLOOKUP(Table4[product_id], tblProducts[], tblProducts[product_name],FALSE() )), "Invalid", "Valid")</f>
        <v>Valid</v>
      </c>
      <c r="L8826" s="5" t="str">
        <f aca="false">IF(ISNA(VLOOKUP(Table4[[#This Row],[warehouse_id]], tblwhouse[], tblwhouse[warehouse_name],FALSE() )), "Invalid", "Valid")</f>
        <v>Valid</v>
      </c>
    </row>
    <row r="8827" customFormat="false" ht="15" hidden="false" customHeight="true" outlineLevel="0" collapsed="false">
      <c r="A8827" s="1" t="n">
        <v>8826</v>
      </c>
      <c r="B8827" s="1" t="n">
        <v>4</v>
      </c>
      <c r="C8827" s="1" t="n">
        <v>1831</v>
      </c>
      <c r="D8827" s="1" t="s">
        <v>15871</v>
      </c>
      <c r="E8827" s="1" t="n">
        <v>189</v>
      </c>
      <c r="F8827" s="1" t="n">
        <v>56</v>
      </c>
      <c r="G8827" s="1" t="n">
        <v>982.02</v>
      </c>
      <c r="H8827" s="4" t="n">
        <v>46208.6009390625</v>
      </c>
      <c r="I88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8826BT2473754183118956982.0246208.6009390625</v>
      </c>
      <c r="J8827" s="1" t="n">
        <f aca="false">COUNTIF(I:I, $I8827)</f>
        <v>1</v>
      </c>
      <c r="K8827" s="1" t="str">
        <f aca="false">IF(ISNA(VLOOKUP(Table4[product_id], tblProducts[], tblProducts[product_name],FALSE() )), "Invalid", "Valid")</f>
        <v>Valid</v>
      </c>
      <c r="L8827" s="5" t="str">
        <f aca="false">IF(ISNA(VLOOKUP(Table4[[#This Row],[warehouse_id]], tblwhouse[], tblwhouse[warehouse_name],FALSE() )), "Invalid", "Valid")</f>
        <v>Valid</v>
      </c>
    </row>
    <row r="8828" customFormat="false" ht="15" hidden="false" customHeight="true" outlineLevel="0" collapsed="false">
      <c r="A8828" s="1" t="n">
        <v>8827</v>
      </c>
      <c r="B8828" s="1" t="n">
        <v>3</v>
      </c>
      <c r="C8828" s="1" t="n">
        <v>2411</v>
      </c>
      <c r="D8828" s="1" t="s">
        <v>15872</v>
      </c>
      <c r="E8828" s="1" t="n">
        <v>359</v>
      </c>
      <c r="F8828" s="1" t="n">
        <v>51</v>
      </c>
      <c r="G8828" s="1" t="n">
        <v>510.55</v>
      </c>
      <c r="H8828" s="4" t="n">
        <v>46199.6009390625</v>
      </c>
      <c r="I88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8827BT9912413241135951510.5546199.6009390625</v>
      </c>
      <c r="J8828" s="1" t="n">
        <f aca="false">COUNTIF(I:I, $I8828)</f>
        <v>1</v>
      </c>
      <c r="K8828" s="1" t="str">
        <f aca="false">IF(ISNA(VLOOKUP(Table4[product_id], tblProducts[], tblProducts[product_name],FALSE() )), "Invalid", "Valid")</f>
        <v>Valid</v>
      </c>
      <c r="L8828" s="5" t="str">
        <f aca="false">IF(ISNA(VLOOKUP(Table4[[#This Row],[warehouse_id]], tblwhouse[], tblwhouse[warehouse_name],FALSE() )), "Invalid", "Valid")</f>
        <v>Valid</v>
      </c>
    </row>
    <row r="8829" customFormat="false" ht="15" hidden="false" customHeight="true" outlineLevel="0" collapsed="false">
      <c r="A8829" s="1" t="n">
        <v>8828</v>
      </c>
      <c r="B8829" s="1" t="n">
        <v>3</v>
      </c>
      <c r="C8829" s="1" t="n">
        <v>850</v>
      </c>
      <c r="D8829" s="1" t="s">
        <v>15873</v>
      </c>
      <c r="E8829" s="1" t="n">
        <v>212</v>
      </c>
      <c r="F8829" s="1" t="n">
        <v>66</v>
      </c>
      <c r="G8829" s="1" t="n">
        <v>1493.24</v>
      </c>
      <c r="H8829" s="4" t="n">
        <v>45965.6009390625</v>
      </c>
      <c r="I88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8828BT3743043850212661493.2445965.6009390625</v>
      </c>
      <c r="J8829" s="1" t="n">
        <f aca="false">COUNTIF(I:I, $I8829)</f>
        <v>1</v>
      </c>
      <c r="K8829" s="1" t="str">
        <f aca="false">IF(ISNA(VLOOKUP(Table4[product_id], tblProducts[], tblProducts[product_name],FALSE() )), "Invalid", "Valid")</f>
        <v>Valid</v>
      </c>
      <c r="L8829" s="5" t="str">
        <f aca="false">IF(ISNA(VLOOKUP(Table4[[#This Row],[warehouse_id]], tblwhouse[], tblwhouse[warehouse_name],FALSE() )), "Invalid", "Valid")</f>
        <v>Valid</v>
      </c>
    </row>
    <row r="8830" customFormat="false" ht="15" hidden="false" customHeight="true" outlineLevel="0" collapsed="false">
      <c r="A8830" s="1" t="n">
        <v>8829</v>
      </c>
      <c r="B8830" s="1" t="n">
        <v>4</v>
      </c>
      <c r="C8830" s="1" t="n">
        <v>2410</v>
      </c>
      <c r="D8830" s="1" t="s">
        <v>15874</v>
      </c>
      <c r="E8830" s="1" t="n">
        <v>396</v>
      </c>
      <c r="F8830" s="1" t="n">
        <v>66</v>
      </c>
      <c r="G8830" s="1" t="n">
        <v>1275.17</v>
      </c>
      <c r="H8830" s="4" t="n">
        <v>45876.6009390625</v>
      </c>
      <c r="I88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8829BT24644242410396661275.1745876.6009390625</v>
      </c>
      <c r="J8830" s="1" t="n">
        <f aca="false">COUNTIF(I:I, $I8830)</f>
        <v>1</v>
      </c>
      <c r="K8830" s="1" t="str">
        <f aca="false">IF(ISNA(VLOOKUP(Table4[product_id], tblProducts[], tblProducts[product_name],FALSE() )), "Invalid", "Valid")</f>
        <v>Valid</v>
      </c>
      <c r="L8830" s="5" t="str">
        <f aca="false">IF(ISNA(VLOOKUP(Table4[[#This Row],[warehouse_id]], tblwhouse[], tblwhouse[warehouse_name],FALSE() )), "Invalid", "Valid")</f>
        <v>Valid</v>
      </c>
    </row>
    <row r="8831" customFormat="false" ht="15" hidden="false" customHeight="true" outlineLevel="0" collapsed="false">
      <c r="A8831" s="1" t="n">
        <v>8830</v>
      </c>
      <c r="B8831" s="1" t="n">
        <v>1</v>
      </c>
      <c r="C8831" s="1" t="n">
        <v>2648</v>
      </c>
      <c r="D8831" s="1" t="s">
        <v>15875</v>
      </c>
      <c r="E8831" s="1" t="n">
        <v>349</v>
      </c>
      <c r="F8831" s="1" t="n">
        <v>62</v>
      </c>
      <c r="G8831" s="1" t="n">
        <v>1327.94</v>
      </c>
      <c r="H8831" s="4" t="n">
        <v>46103.6009390625</v>
      </c>
      <c r="I88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8830BT59147812648349621327.9446103.6009390625</v>
      </c>
      <c r="J8831" s="1" t="n">
        <f aca="false">COUNTIF(I:I, $I8831)</f>
        <v>1</v>
      </c>
      <c r="K8831" s="1" t="str">
        <f aca="false">IF(ISNA(VLOOKUP(Table4[product_id], tblProducts[], tblProducts[product_name],FALSE() )), "Invalid", "Valid")</f>
        <v>Valid</v>
      </c>
      <c r="L8831" s="5" t="str">
        <f aca="false">IF(ISNA(VLOOKUP(Table4[[#This Row],[warehouse_id]], tblwhouse[], tblwhouse[warehouse_name],FALSE() )), "Invalid", "Valid")</f>
        <v>Valid</v>
      </c>
    </row>
    <row r="8832" customFormat="false" ht="15" hidden="false" customHeight="true" outlineLevel="0" collapsed="false">
      <c r="A8832" s="1" t="n">
        <v>8831</v>
      </c>
      <c r="B8832" s="1" t="n">
        <v>1</v>
      </c>
      <c r="C8832" s="1" t="n">
        <v>2642</v>
      </c>
      <c r="D8832" s="1" t="s">
        <v>15876</v>
      </c>
      <c r="E8832" s="1" t="n">
        <v>136</v>
      </c>
      <c r="F8832" s="1" t="n">
        <v>42</v>
      </c>
      <c r="G8832" s="1" t="n">
        <v>212.14</v>
      </c>
      <c r="H8832" s="4" t="n">
        <v>46134.6009390741</v>
      </c>
      <c r="I88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8831BT5221111264213642212.1446134.6009390741</v>
      </c>
      <c r="J8832" s="1" t="n">
        <f aca="false">COUNTIF(I:I, $I8832)</f>
        <v>1</v>
      </c>
      <c r="K8832" s="1" t="str">
        <f aca="false">IF(ISNA(VLOOKUP(Table4[product_id], tblProducts[], tblProducts[product_name],FALSE() )), "Invalid", "Valid")</f>
        <v>Valid</v>
      </c>
      <c r="L8832" s="5" t="str">
        <f aca="false">IF(ISNA(VLOOKUP(Table4[[#This Row],[warehouse_id]], tblwhouse[], tblwhouse[warehouse_name],FALSE() )), "Invalid", "Valid")</f>
        <v>Valid</v>
      </c>
    </row>
    <row r="8833" customFormat="false" ht="15" hidden="false" customHeight="true" outlineLevel="0" collapsed="false">
      <c r="A8833" s="1" t="n">
        <v>8832</v>
      </c>
      <c r="B8833" s="1" t="n">
        <v>4</v>
      </c>
      <c r="C8833" s="1" t="n">
        <v>1392</v>
      </c>
      <c r="D8833" s="1" t="s">
        <v>15877</v>
      </c>
      <c r="E8833" s="1" t="n">
        <v>129</v>
      </c>
      <c r="F8833" s="1" t="n">
        <v>63</v>
      </c>
      <c r="G8833" s="1" t="n">
        <v>1223.21</v>
      </c>
      <c r="H8833" s="4" t="n">
        <v>45923.6009390741</v>
      </c>
      <c r="I88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8832BT73865741392129631223.2145923.6009390741</v>
      </c>
      <c r="J8833" s="1" t="n">
        <f aca="false">COUNTIF(I:I, $I8833)</f>
        <v>1</v>
      </c>
      <c r="K8833" s="1" t="str">
        <f aca="false">IF(ISNA(VLOOKUP(Table4[product_id], tblProducts[], tblProducts[product_name],FALSE() )), "Invalid", "Valid")</f>
        <v>Valid</v>
      </c>
      <c r="L8833" s="5" t="str">
        <f aca="false">IF(ISNA(VLOOKUP(Table4[[#This Row],[warehouse_id]], tblwhouse[], tblwhouse[warehouse_name],FALSE() )), "Invalid", "Valid")</f>
        <v>Valid</v>
      </c>
    </row>
    <row r="8834" customFormat="false" ht="15" hidden="false" customHeight="true" outlineLevel="0" collapsed="false">
      <c r="A8834" s="1" t="n">
        <v>8833</v>
      </c>
      <c r="B8834" s="1" t="n">
        <v>1</v>
      </c>
      <c r="C8834" s="1" t="n">
        <v>783</v>
      </c>
      <c r="D8834" s="1" t="s">
        <v>15878</v>
      </c>
      <c r="E8834" s="1" t="n">
        <v>486</v>
      </c>
      <c r="F8834" s="1" t="n">
        <v>58</v>
      </c>
      <c r="G8834" s="1" t="n">
        <v>251.37</v>
      </c>
      <c r="H8834" s="4" t="n">
        <v>45928.6009390741</v>
      </c>
      <c r="I88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8833BT472785178348658251.3745928.6009390741</v>
      </c>
      <c r="J8834" s="1" t="n">
        <f aca="false">COUNTIF(I:I, $I8834)</f>
        <v>1</v>
      </c>
      <c r="K8834" s="1" t="str">
        <f aca="false">IF(ISNA(VLOOKUP(Table4[product_id], tblProducts[], tblProducts[product_name],FALSE() )), "Invalid", "Valid")</f>
        <v>Valid</v>
      </c>
      <c r="L8834" s="5" t="str">
        <f aca="false">IF(ISNA(VLOOKUP(Table4[[#This Row],[warehouse_id]], tblwhouse[], tblwhouse[warehouse_name],FALSE() )), "Invalid", "Valid")</f>
        <v>Valid</v>
      </c>
    </row>
    <row r="8835" customFormat="false" ht="15" hidden="false" customHeight="true" outlineLevel="0" collapsed="false">
      <c r="A8835" s="1" t="n">
        <v>8834</v>
      </c>
      <c r="B8835" s="1" t="n">
        <v>3</v>
      </c>
      <c r="C8835" s="1" t="n">
        <v>1090</v>
      </c>
      <c r="D8835" s="1" t="s">
        <v>15879</v>
      </c>
      <c r="E8835" s="1" t="n">
        <v>119</v>
      </c>
      <c r="F8835" s="1" t="n">
        <v>39</v>
      </c>
      <c r="G8835" s="1" t="n">
        <v>221.9</v>
      </c>
      <c r="H8835" s="4" t="n">
        <v>46205.6009390741</v>
      </c>
      <c r="I88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8834BT3961413109011939221.946205.6009390741</v>
      </c>
      <c r="J8835" s="1" t="n">
        <f aca="false">COUNTIF(I:I, $I8835)</f>
        <v>1</v>
      </c>
      <c r="K8835" s="1" t="str">
        <f aca="false">IF(ISNA(VLOOKUP(Table4[product_id], tblProducts[], tblProducts[product_name],FALSE() )), "Invalid", "Valid")</f>
        <v>Valid</v>
      </c>
      <c r="L8835" s="5" t="str">
        <f aca="false">IF(ISNA(VLOOKUP(Table4[[#This Row],[warehouse_id]], tblwhouse[], tblwhouse[warehouse_name],FALSE() )), "Invalid", "Valid")</f>
        <v>Valid</v>
      </c>
    </row>
    <row r="8836" customFormat="false" ht="15" hidden="false" customHeight="true" outlineLevel="0" collapsed="false">
      <c r="A8836" s="1" t="n">
        <v>8835</v>
      </c>
      <c r="B8836" s="1" t="n">
        <v>3</v>
      </c>
      <c r="C8836" s="1" t="n">
        <v>542</v>
      </c>
      <c r="D8836" s="1" t="s">
        <v>15880</v>
      </c>
      <c r="E8836" s="1" t="n">
        <v>306</v>
      </c>
      <c r="F8836" s="1" t="n">
        <v>25</v>
      </c>
      <c r="G8836" s="1" t="n">
        <v>718.35</v>
      </c>
      <c r="H8836" s="4" t="n">
        <v>45884.6009390741</v>
      </c>
      <c r="I88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8835BT934110354230625718.3545884.6009390741</v>
      </c>
      <c r="J8836" s="1" t="n">
        <f aca="false">COUNTIF(I:I, $I8836)</f>
        <v>1</v>
      </c>
      <c r="K8836" s="1" t="str">
        <f aca="false">IF(ISNA(VLOOKUP(Table4[product_id], tblProducts[], tblProducts[product_name],FALSE() )), "Invalid", "Valid")</f>
        <v>Valid</v>
      </c>
      <c r="L8836" s="5" t="str">
        <f aca="false">IF(ISNA(VLOOKUP(Table4[[#This Row],[warehouse_id]], tblwhouse[], tblwhouse[warehouse_name],FALSE() )), "Invalid", "Valid")</f>
        <v>Valid</v>
      </c>
    </row>
    <row r="8837" customFormat="false" ht="15" hidden="false" customHeight="true" outlineLevel="0" collapsed="false">
      <c r="A8837" s="1" t="n">
        <v>8836</v>
      </c>
      <c r="B8837" s="1" t="n">
        <v>2</v>
      </c>
      <c r="C8837" s="1" t="n">
        <v>1845</v>
      </c>
      <c r="D8837" s="1" t="s">
        <v>15881</v>
      </c>
      <c r="E8837" s="1" t="n">
        <v>153</v>
      </c>
      <c r="F8837" s="1" t="n">
        <v>36</v>
      </c>
      <c r="G8837" s="1" t="n">
        <v>666.22</v>
      </c>
      <c r="H8837" s="4" t="n">
        <v>46064.6009390741</v>
      </c>
      <c r="I88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8836BT2451482184515336666.2246064.6009390741</v>
      </c>
      <c r="J8837" s="1" t="n">
        <f aca="false">COUNTIF(I:I, $I8837)</f>
        <v>1</v>
      </c>
      <c r="K8837" s="1" t="str">
        <f aca="false">IF(ISNA(VLOOKUP(Table4[product_id], tblProducts[], tblProducts[product_name],FALSE() )), "Invalid", "Valid")</f>
        <v>Valid</v>
      </c>
      <c r="L8837" s="5" t="str">
        <f aca="false">IF(ISNA(VLOOKUP(Table4[[#This Row],[warehouse_id]], tblwhouse[], tblwhouse[warehouse_name],FALSE() )), "Invalid", "Valid")</f>
        <v>Valid</v>
      </c>
    </row>
    <row r="8838" customFormat="false" ht="15" hidden="false" customHeight="true" outlineLevel="0" collapsed="false">
      <c r="A8838" s="1" t="n">
        <v>8837</v>
      </c>
      <c r="B8838" s="1" t="n">
        <v>2</v>
      </c>
      <c r="C8838" s="1" t="n">
        <v>2887</v>
      </c>
      <c r="D8838" s="1" t="s">
        <v>15882</v>
      </c>
      <c r="E8838" s="1" t="n">
        <v>361</v>
      </c>
      <c r="F8838" s="1" t="n">
        <v>34</v>
      </c>
      <c r="G8838" s="1" t="n">
        <v>1287.58</v>
      </c>
      <c r="H8838" s="4" t="n">
        <v>45934.6009390741</v>
      </c>
      <c r="I88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8837BT64998522887361341287.5845934.6009390741</v>
      </c>
      <c r="J8838" s="1" t="n">
        <f aca="false">COUNTIF(I:I, $I8838)</f>
        <v>1</v>
      </c>
      <c r="K8838" s="1" t="str">
        <f aca="false">IF(ISNA(VLOOKUP(Table4[product_id], tblProducts[], tblProducts[product_name],FALSE() )), "Invalid", "Valid")</f>
        <v>Valid</v>
      </c>
      <c r="L8838" s="5" t="str">
        <f aca="false">IF(ISNA(VLOOKUP(Table4[[#This Row],[warehouse_id]], tblwhouse[], tblwhouse[warehouse_name],FALSE() )), "Invalid", "Valid")</f>
        <v>Valid</v>
      </c>
    </row>
    <row r="8839" customFormat="false" ht="15" hidden="false" customHeight="true" outlineLevel="0" collapsed="false">
      <c r="A8839" s="1" t="n">
        <v>8838</v>
      </c>
      <c r="B8839" s="1" t="n">
        <v>2</v>
      </c>
      <c r="C8839" s="1" t="n">
        <v>2843</v>
      </c>
      <c r="D8839" s="1" t="s">
        <v>15883</v>
      </c>
      <c r="E8839" s="1" t="n">
        <v>202</v>
      </c>
      <c r="F8839" s="1" t="n">
        <v>24</v>
      </c>
      <c r="G8839" s="1" t="n">
        <v>1164.53</v>
      </c>
      <c r="H8839" s="4" t="n">
        <v>46213.6009390741</v>
      </c>
      <c r="I88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8838BT88448622843202241164.5346213.6009390741</v>
      </c>
      <c r="J8839" s="1" t="n">
        <f aca="false">COUNTIF(I:I, $I8839)</f>
        <v>1</v>
      </c>
      <c r="K8839" s="1" t="str">
        <f aca="false">IF(ISNA(VLOOKUP(Table4[product_id], tblProducts[], tblProducts[product_name],FALSE() )), "Invalid", "Valid")</f>
        <v>Valid</v>
      </c>
      <c r="L8839" s="5" t="str">
        <f aca="false">IF(ISNA(VLOOKUP(Table4[[#This Row],[warehouse_id]], tblwhouse[], tblwhouse[warehouse_name],FALSE() )), "Invalid", "Valid")</f>
        <v>Valid</v>
      </c>
    </row>
    <row r="8840" customFormat="false" ht="15" hidden="false" customHeight="true" outlineLevel="0" collapsed="false">
      <c r="A8840" s="1" t="n">
        <v>8839</v>
      </c>
      <c r="B8840" s="1" t="n">
        <v>4</v>
      </c>
      <c r="C8840" s="1" t="n">
        <v>1067</v>
      </c>
      <c r="D8840" s="1" t="s">
        <v>15884</v>
      </c>
      <c r="E8840" s="1" t="n">
        <v>291</v>
      </c>
      <c r="F8840" s="1" t="n">
        <v>67</v>
      </c>
      <c r="G8840" s="1" t="n">
        <v>886.1</v>
      </c>
      <c r="H8840" s="4" t="n">
        <v>45934.6009390741</v>
      </c>
      <c r="I88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8839BT7581084106729167886.145934.6009390741</v>
      </c>
      <c r="J8840" s="1" t="n">
        <f aca="false">COUNTIF(I:I, $I8840)</f>
        <v>1</v>
      </c>
      <c r="K8840" s="1" t="str">
        <f aca="false">IF(ISNA(VLOOKUP(Table4[product_id], tblProducts[], tblProducts[product_name],FALSE() )), "Invalid", "Valid")</f>
        <v>Valid</v>
      </c>
      <c r="L8840" s="5" t="str">
        <f aca="false">IF(ISNA(VLOOKUP(Table4[[#This Row],[warehouse_id]], tblwhouse[], tblwhouse[warehouse_name],FALSE() )), "Invalid", "Valid")</f>
        <v>Valid</v>
      </c>
    </row>
    <row r="8841" customFormat="false" ht="15" hidden="false" customHeight="true" outlineLevel="0" collapsed="false">
      <c r="A8841" s="1" t="n">
        <v>8840</v>
      </c>
      <c r="B8841" s="1" t="n">
        <v>4</v>
      </c>
      <c r="C8841" s="1" t="n">
        <v>2741</v>
      </c>
      <c r="D8841" s="1" t="s">
        <v>15885</v>
      </c>
      <c r="E8841" s="1" t="n">
        <v>76</v>
      </c>
      <c r="F8841" s="1" t="n">
        <v>27</v>
      </c>
      <c r="G8841" s="1" t="n">
        <v>428.26</v>
      </c>
      <c r="H8841" s="4" t="n">
        <v>46136.6009390741</v>
      </c>
      <c r="I88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8840BT109874427417627428.2646136.6009390741</v>
      </c>
      <c r="J8841" s="1" t="n">
        <f aca="false">COUNTIF(I:I, $I8841)</f>
        <v>1</v>
      </c>
      <c r="K8841" s="1" t="str">
        <f aca="false">IF(ISNA(VLOOKUP(Table4[product_id], tblProducts[], tblProducts[product_name],FALSE() )), "Invalid", "Valid")</f>
        <v>Valid</v>
      </c>
      <c r="L8841" s="5" t="str">
        <f aca="false">IF(ISNA(VLOOKUP(Table4[[#This Row],[warehouse_id]], tblwhouse[], tblwhouse[warehouse_name],FALSE() )), "Invalid", "Valid")</f>
        <v>Valid</v>
      </c>
    </row>
    <row r="8842" customFormat="false" ht="15" hidden="false" customHeight="true" outlineLevel="0" collapsed="false">
      <c r="A8842" s="1" t="n">
        <v>8841</v>
      </c>
      <c r="B8842" s="1" t="n">
        <v>3</v>
      </c>
      <c r="C8842" s="1" t="n">
        <v>1420</v>
      </c>
      <c r="D8842" s="1" t="s">
        <v>15886</v>
      </c>
      <c r="E8842" s="1" t="n">
        <v>305</v>
      </c>
      <c r="F8842" s="1" t="n">
        <v>73</v>
      </c>
      <c r="G8842" s="1" t="n">
        <v>206.24</v>
      </c>
      <c r="H8842" s="4" t="n">
        <v>46102.6009390741</v>
      </c>
      <c r="I88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8841BT1704703142030573206.2446102.6009390741</v>
      </c>
      <c r="J8842" s="1" t="n">
        <f aca="false">COUNTIF(I:I, $I8842)</f>
        <v>1</v>
      </c>
      <c r="K8842" s="1" t="str">
        <f aca="false">IF(ISNA(VLOOKUP(Table4[product_id], tblProducts[], tblProducts[product_name],FALSE() )), "Invalid", "Valid")</f>
        <v>Valid</v>
      </c>
      <c r="L8842" s="5" t="str">
        <f aca="false">IF(ISNA(VLOOKUP(Table4[[#This Row],[warehouse_id]], tblwhouse[], tblwhouse[warehouse_name],FALSE() )), "Invalid", "Valid")</f>
        <v>Valid</v>
      </c>
    </row>
    <row r="8843" customFormat="false" ht="15" hidden="false" customHeight="true" outlineLevel="0" collapsed="false">
      <c r="A8843" s="1" t="n">
        <v>8842</v>
      </c>
      <c r="B8843" s="1" t="n">
        <v>4</v>
      </c>
      <c r="C8843" s="1" t="n">
        <v>2373</v>
      </c>
      <c r="D8843" s="1" t="s">
        <v>15887</v>
      </c>
      <c r="E8843" s="1" t="n">
        <v>128</v>
      </c>
      <c r="F8843" s="1" t="n">
        <v>56</v>
      </c>
      <c r="G8843" s="1" t="n">
        <v>1186.75</v>
      </c>
      <c r="H8843" s="4" t="n">
        <v>46080.6009390741</v>
      </c>
      <c r="I88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8842BT67875542373128561186.7546080.6009390741</v>
      </c>
      <c r="J8843" s="1" t="n">
        <f aca="false">COUNTIF(I:I, $I8843)</f>
        <v>1</v>
      </c>
      <c r="K8843" s="1" t="str">
        <f aca="false">IF(ISNA(VLOOKUP(Table4[product_id], tblProducts[], tblProducts[product_name],FALSE() )), "Invalid", "Valid")</f>
        <v>Valid</v>
      </c>
      <c r="L8843" s="5" t="str">
        <f aca="false">IF(ISNA(VLOOKUP(Table4[[#This Row],[warehouse_id]], tblwhouse[], tblwhouse[warehouse_name],FALSE() )), "Invalid", "Valid")</f>
        <v>Valid</v>
      </c>
    </row>
    <row r="8844" customFormat="false" ht="15" hidden="false" customHeight="true" outlineLevel="0" collapsed="false">
      <c r="A8844" s="1" t="n">
        <v>8843</v>
      </c>
      <c r="B8844" s="1" t="n">
        <v>3</v>
      </c>
      <c r="C8844" s="1" t="n">
        <v>325</v>
      </c>
      <c r="D8844" s="1" t="s">
        <v>15888</v>
      </c>
      <c r="E8844" s="1" t="n">
        <v>290</v>
      </c>
      <c r="F8844" s="1" t="n">
        <v>61</v>
      </c>
      <c r="G8844" s="1" t="n">
        <v>468.5</v>
      </c>
      <c r="H8844" s="4" t="n">
        <v>45994.6009390741</v>
      </c>
      <c r="I88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8843BT229987332529061468.545994.6009390741</v>
      </c>
      <c r="J8844" s="1" t="n">
        <f aca="false">COUNTIF(I:I, $I8844)</f>
        <v>1</v>
      </c>
      <c r="K8844" s="1" t="str">
        <f aca="false">IF(ISNA(VLOOKUP(Table4[product_id], tblProducts[], tblProducts[product_name],FALSE() )), "Invalid", "Valid")</f>
        <v>Valid</v>
      </c>
      <c r="L8844" s="5" t="str">
        <f aca="false">IF(ISNA(VLOOKUP(Table4[[#This Row],[warehouse_id]], tblwhouse[], tblwhouse[warehouse_name],FALSE() )), "Invalid", "Valid")</f>
        <v>Valid</v>
      </c>
    </row>
    <row r="8845" customFormat="false" ht="15" hidden="false" customHeight="true" outlineLevel="0" collapsed="false">
      <c r="A8845" s="1" t="n">
        <v>8844</v>
      </c>
      <c r="B8845" s="1" t="n">
        <v>3</v>
      </c>
      <c r="C8845" s="1" t="n">
        <v>1596</v>
      </c>
      <c r="D8845" s="1" t="s">
        <v>15889</v>
      </c>
      <c r="E8845" s="1" t="n">
        <v>110</v>
      </c>
      <c r="F8845" s="1" t="n">
        <v>25</v>
      </c>
      <c r="G8845" s="1" t="n">
        <v>685.33</v>
      </c>
      <c r="H8845" s="4" t="n">
        <v>46200.6009390741</v>
      </c>
      <c r="I88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8844BT9296763159611025685.3346200.6009390741</v>
      </c>
      <c r="J8845" s="1" t="n">
        <f aca="false">COUNTIF(I:I, $I8845)</f>
        <v>1</v>
      </c>
      <c r="K8845" s="1" t="str">
        <f aca="false">IF(ISNA(VLOOKUP(Table4[product_id], tblProducts[], tblProducts[product_name],FALSE() )), "Invalid", "Valid")</f>
        <v>Valid</v>
      </c>
      <c r="L8845" s="5" t="str">
        <f aca="false">IF(ISNA(VLOOKUP(Table4[[#This Row],[warehouse_id]], tblwhouse[], tblwhouse[warehouse_name],FALSE() )), "Invalid", "Valid")</f>
        <v>Valid</v>
      </c>
    </row>
    <row r="8846" customFormat="false" ht="15" hidden="false" customHeight="true" outlineLevel="0" collapsed="false">
      <c r="A8846" s="1" t="n">
        <v>8845</v>
      </c>
      <c r="B8846" s="1" t="n">
        <v>1</v>
      </c>
      <c r="C8846" s="1" t="n">
        <v>1665</v>
      </c>
      <c r="D8846" s="1" t="s">
        <v>15890</v>
      </c>
      <c r="E8846" s="1" t="n">
        <v>84</v>
      </c>
      <c r="F8846" s="1" t="n">
        <v>38</v>
      </c>
      <c r="G8846" s="1" t="n">
        <v>330.15</v>
      </c>
      <c r="H8846" s="4" t="n">
        <v>46013.6009390741</v>
      </c>
      <c r="I88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8845BT170736116658438330.1546013.6009390741</v>
      </c>
      <c r="J8846" s="1" t="n">
        <f aca="false">COUNTIF(I:I, $I8846)</f>
        <v>1</v>
      </c>
      <c r="K8846" s="1" t="str">
        <f aca="false">IF(ISNA(VLOOKUP(Table4[product_id], tblProducts[], tblProducts[product_name],FALSE() )), "Invalid", "Valid")</f>
        <v>Valid</v>
      </c>
      <c r="L8846" s="5" t="str">
        <f aca="false">IF(ISNA(VLOOKUP(Table4[[#This Row],[warehouse_id]], tblwhouse[], tblwhouse[warehouse_name],FALSE() )), "Invalid", "Valid")</f>
        <v>Valid</v>
      </c>
    </row>
    <row r="8847" customFormat="false" ht="15" hidden="false" customHeight="true" outlineLevel="0" collapsed="false">
      <c r="A8847" s="1" t="n">
        <v>8846</v>
      </c>
      <c r="B8847" s="1" t="n">
        <v>4</v>
      </c>
      <c r="C8847" s="1" t="n">
        <v>2805</v>
      </c>
      <c r="D8847" s="1" t="s">
        <v>15891</v>
      </c>
      <c r="E8847" s="1" t="n">
        <v>130</v>
      </c>
      <c r="F8847" s="1" t="n">
        <v>45</v>
      </c>
      <c r="G8847" s="1" t="n">
        <v>715.48</v>
      </c>
      <c r="H8847" s="4" t="n">
        <v>45997.6009390741</v>
      </c>
      <c r="I88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8846BT2541514280513045715.4845997.6009390741</v>
      </c>
      <c r="J8847" s="1" t="n">
        <f aca="false">COUNTIF(I:I, $I8847)</f>
        <v>1</v>
      </c>
      <c r="K8847" s="1" t="str">
        <f aca="false">IF(ISNA(VLOOKUP(Table4[product_id], tblProducts[], tblProducts[product_name],FALSE() )), "Invalid", "Valid")</f>
        <v>Valid</v>
      </c>
      <c r="L8847" s="5" t="str">
        <f aca="false">IF(ISNA(VLOOKUP(Table4[[#This Row],[warehouse_id]], tblwhouse[], tblwhouse[warehouse_name],FALSE() )), "Invalid", "Valid")</f>
        <v>Valid</v>
      </c>
    </row>
    <row r="8848" customFormat="false" ht="15" hidden="false" customHeight="true" outlineLevel="0" collapsed="false">
      <c r="A8848" s="1" t="n">
        <v>8847</v>
      </c>
      <c r="B8848" s="1" t="n">
        <v>3</v>
      </c>
      <c r="C8848" s="1" t="n">
        <v>2361</v>
      </c>
      <c r="D8848" s="1" t="s">
        <v>15892</v>
      </c>
      <c r="E8848" s="1" t="n">
        <v>226</v>
      </c>
      <c r="F8848" s="1" t="n">
        <v>36</v>
      </c>
      <c r="G8848" s="1" t="n">
        <v>186.62</v>
      </c>
      <c r="H8848" s="4" t="n">
        <v>45960.6009390741</v>
      </c>
      <c r="I88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8847BT8801833236122636186.6245960.6009390741</v>
      </c>
      <c r="J8848" s="1" t="n">
        <f aca="false">COUNTIF(I:I, $I8848)</f>
        <v>1</v>
      </c>
      <c r="K8848" s="1" t="str">
        <f aca="false">IF(ISNA(VLOOKUP(Table4[product_id], tblProducts[], tblProducts[product_name],FALSE() )), "Invalid", "Valid")</f>
        <v>Valid</v>
      </c>
      <c r="L8848" s="5" t="str">
        <f aca="false">IF(ISNA(VLOOKUP(Table4[[#This Row],[warehouse_id]], tblwhouse[], tblwhouse[warehouse_name],FALSE() )), "Invalid", "Valid")</f>
        <v>Valid</v>
      </c>
    </row>
    <row r="8849" customFormat="false" ht="15" hidden="false" customHeight="true" outlineLevel="0" collapsed="false">
      <c r="A8849" s="1" t="n">
        <v>8848</v>
      </c>
      <c r="B8849" s="1" t="n">
        <v>2</v>
      </c>
      <c r="C8849" s="1" t="n">
        <v>1606</v>
      </c>
      <c r="D8849" s="1" t="s">
        <v>15893</v>
      </c>
      <c r="E8849" s="1" t="n">
        <v>484</v>
      </c>
      <c r="F8849" s="1" t="n">
        <v>46</v>
      </c>
      <c r="G8849" s="1" t="n">
        <v>1131.03</v>
      </c>
      <c r="H8849" s="4" t="n">
        <v>45923.6009390741</v>
      </c>
      <c r="I88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8848BT16630121606484461131.0345923.6009390741</v>
      </c>
      <c r="J8849" s="1" t="n">
        <f aca="false">COUNTIF(I:I, $I8849)</f>
        <v>1</v>
      </c>
      <c r="K8849" s="1" t="str">
        <f aca="false">IF(ISNA(VLOOKUP(Table4[product_id], tblProducts[], tblProducts[product_name],FALSE() )), "Invalid", "Valid")</f>
        <v>Valid</v>
      </c>
      <c r="L8849" s="5" t="str">
        <f aca="false">IF(ISNA(VLOOKUP(Table4[[#This Row],[warehouse_id]], tblwhouse[], tblwhouse[warehouse_name],FALSE() )), "Invalid", "Valid")</f>
        <v>Valid</v>
      </c>
    </row>
    <row r="8850" customFormat="false" ht="15" hidden="false" customHeight="true" outlineLevel="0" collapsed="false">
      <c r="A8850" s="1" t="n">
        <v>8849</v>
      </c>
      <c r="B8850" s="1" t="n">
        <v>4</v>
      </c>
      <c r="C8850" s="1" t="n">
        <v>2064</v>
      </c>
      <c r="D8850" s="1" t="s">
        <v>15894</v>
      </c>
      <c r="E8850" s="1" t="n">
        <v>356</v>
      </c>
      <c r="F8850" s="1" t="n">
        <v>37</v>
      </c>
      <c r="G8850" s="1" t="n">
        <v>1361.23</v>
      </c>
      <c r="H8850" s="4" t="n">
        <v>45944.6009390741</v>
      </c>
      <c r="I88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8849BT20564942064356371361.2345944.6009390741</v>
      </c>
      <c r="J8850" s="1" t="n">
        <f aca="false">COUNTIF(I:I, $I8850)</f>
        <v>1</v>
      </c>
      <c r="K8850" s="1" t="str">
        <f aca="false">IF(ISNA(VLOOKUP(Table4[product_id], tblProducts[], tblProducts[product_name],FALSE() )), "Invalid", "Valid")</f>
        <v>Valid</v>
      </c>
      <c r="L8850" s="5" t="str">
        <f aca="false">IF(ISNA(VLOOKUP(Table4[[#This Row],[warehouse_id]], tblwhouse[], tblwhouse[warehouse_name],FALSE() )), "Invalid", "Valid")</f>
        <v>Valid</v>
      </c>
    </row>
    <row r="8851" customFormat="false" ht="15" hidden="false" customHeight="true" outlineLevel="0" collapsed="false">
      <c r="A8851" s="1" t="n">
        <v>8850</v>
      </c>
      <c r="B8851" s="1" t="n">
        <v>3</v>
      </c>
      <c r="C8851" s="1" t="n">
        <v>2388</v>
      </c>
      <c r="D8851" s="1" t="s">
        <v>15895</v>
      </c>
      <c r="E8851" s="1" t="n">
        <v>434</v>
      </c>
      <c r="F8851" s="1" t="n">
        <v>35</v>
      </c>
      <c r="G8851" s="1" t="n">
        <v>1288.8</v>
      </c>
      <c r="H8851" s="4" t="n">
        <v>46071.6009390741</v>
      </c>
      <c r="I88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8850BT44785132388434351288.846071.6009390741</v>
      </c>
      <c r="J8851" s="1" t="n">
        <f aca="false">COUNTIF(I:I, $I8851)</f>
        <v>1</v>
      </c>
      <c r="K8851" s="1" t="str">
        <f aca="false">IF(ISNA(VLOOKUP(Table4[product_id], tblProducts[], tblProducts[product_name],FALSE() )), "Invalid", "Valid")</f>
        <v>Valid</v>
      </c>
      <c r="L8851" s="5" t="str">
        <f aca="false">IF(ISNA(VLOOKUP(Table4[[#This Row],[warehouse_id]], tblwhouse[], tblwhouse[warehouse_name],FALSE() )), "Invalid", "Valid")</f>
        <v>Valid</v>
      </c>
    </row>
    <row r="8852" customFormat="false" ht="15" hidden="false" customHeight="true" outlineLevel="0" collapsed="false">
      <c r="A8852" s="1" t="n">
        <v>8851</v>
      </c>
      <c r="B8852" s="1" t="n">
        <v>2</v>
      </c>
      <c r="C8852" s="1" t="n">
        <v>574</v>
      </c>
      <c r="D8852" s="1" t="s">
        <v>15896</v>
      </c>
      <c r="E8852" s="1" t="n">
        <v>327</v>
      </c>
      <c r="F8852" s="1" t="n">
        <v>25</v>
      </c>
      <c r="G8852" s="1" t="n">
        <v>223.24</v>
      </c>
      <c r="H8852" s="4" t="n">
        <v>46111.6009390741</v>
      </c>
      <c r="I88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8851BT820204257432725223.2446111.6009390741</v>
      </c>
      <c r="J8852" s="1" t="n">
        <f aca="false">COUNTIF(I:I, $I8852)</f>
        <v>1</v>
      </c>
      <c r="K8852" s="1" t="str">
        <f aca="false">IF(ISNA(VLOOKUP(Table4[product_id], tblProducts[], tblProducts[product_name],FALSE() )), "Invalid", "Valid")</f>
        <v>Valid</v>
      </c>
      <c r="L8852" s="5" t="str">
        <f aca="false">IF(ISNA(VLOOKUP(Table4[[#This Row],[warehouse_id]], tblwhouse[], tblwhouse[warehouse_name],FALSE() )), "Invalid", "Valid")</f>
        <v>Valid</v>
      </c>
    </row>
    <row r="8853" customFormat="false" ht="15" hidden="false" customHeight="true" outlineLevel="0" collapsed="false">
      <c r="A8853" s="1" t="n">
        <v>8852</v>
      </c>
      <c r="B8853" s="1" t="n">
        <v>3</v>
      </c>
      <c r="C8853" s="1" t="n">
        <v>999</v>
      </c>
      <c r="D8853" s="1" t="s">
        <v>15897</v>
      </c>
      <c r="E8853" s="1" t="n">
        <v>455</v>
      </c>
      <c r="F8853" s="1" t="n">
        <v>57</v>
      </c>
      <c r="G8853" s="1" t="n">
        <v>711.09</v>
      </c>
      <c r="H8853" s="4" t="n">
        <v>46136.6009390741</v>
      </c>
      <c r="I88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8852BT751125399945557711.0946136.6009390741</v>
      </c>
      <c r="J8853" s="1" t="n">
        <f aca="false">COUNTIF(I:I, $I8853)</f>
        <v>1</v>
      </c>
      <c r="K8853" s="1" t="str">
        <f aca="false">IF(ISNA(VLOOKUP(Table4[product_id], tblProducts[], tblProducts[product_name],FALSE() )), "Invalid", "Valid")</f>
        <v>Valid</v>
      </c>
      <c r="L8853" s="5" t="str">
        <f aca="false">IF(ISNA(VLOOKUP(Table4[[#This Row],[warehouse_id]], tblwhouse[], tblwhouse[warehouse_name],FALSE() )), "Invalid", "Valid")</f>
        <v>Valid</v>
      </c>
    </row>
    <row r="8854" customFormat="false" ht="15" hidden="false" customHeight="true" outlineLevel="0" collapsed="false">
      <c r="A8854" s="1" t="n">
        <v>8853</v>
      </c>
      <c r="B8854" s="1" t="n">
        <v>2</v>
      </c>
      <c r="C8854" s="1" t="n">
        <v>2750</v>
      </c>
      <c r="D8854" s="1" t="s">
        <v>15898</v>
      </c>
      <c r="E8854" s="1" t="n">
        <v>158</v>
      </c>
      <c r="F8854" s="1" t="n">
        <v>21</v>
      </c>
      <c r="G8854" s="1" t="n">
        <v>971.19</v>
      </c>
      <c r="H8854" s="4" t="n">
        <v>46209.6009390741</v>
      </c>
      <c r="I88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8853BT3311422275015821971.1946209.6009390741</v>
      </c>
      <c r="J8854" s="1" t="n">
        <f aca="false">COUNTIF(I:I, $I8854)</f>
        <v>1</v>
      </c>
      <c r="K8854" s="1" t="str">
        <f aca="false">IF(ISNA(VLOOKUP(Table4[product_id], tblProducts[], tblProducts[product_name],FALSE() )), "Invalid", "Valid")</f>
        <v>Valid</v>
      </c>
      <c r="L8854" s="5" t="str">
        <f aca="false">IF(ISNA(VLOOKUP(Table4[[#This Row],[warehouse_id]], tblwhouse[], tblwhouse[warehouse_name],FALSE() )), "Invalid", "Valid")</f>
        <v>Valid</v>
      </c>
    </row>
    <row r="8855" customFormat="false" ht="15" hidden="false" customHeight="true" outlineLevel="0" collapsed="false">
      <c r="A8855" s="1" t="n">
        <v>8854</v>
      </c>
      <c r="B8855" s="1" t="n">
        <v>2</v>
      </c>
      <c r="C8855" s="1" t="n">
        <v>1910</v>
      </c>
      <c r="D8855" s="1" t="s">
        <v>15899</v>
      </c>
      <c r="E8855" s="1" t="n">
        <v>364</v>
      </c>
      <c r="F8855" s="1" t="n">
        <v>67</v>
      </c>
      <c r="G8855" s="1" t="n">
        <v>667.94</v>
      </c>
      <c r="H8855" s="4" t="n">
        <v>45995.6009390857</v>
      </c>
      <c r="I88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8854BT9761392191036467667.9445995.6009390856</v>
      </c>
      <c r="J8855" s="1" t="n">
        <f aca="false">COUNTIF(I:I, $I8855)</f>
        <v>1</v>
      </c>
      <c r="K8855" s="1" t="str">
        <f aca="false">IF(ISNA(VLOOKUP(Table4[product_id], tblProducts[], tblProducts[product_name],FALSE() )), "Invalid", "Valid")</f>
        <v>Valid</v>
      </c>
      <c r="L8855" s="5" t="str">
        <f aca="false">IF(ISNA(VLOOKUP(Table4[[#This Row],[warehouse_id]], tblwhouse[], tblwhouse[warehouse_name],FALSE() )), "Invalid", "Valid")</f>
        <v>Valid</v>
      </c>
    </row>
    <row r="8856" customFormat="false" ht="15" hidden="false" customHeight="true" outlineLevel="0" collapsed="false">
      <c r="A8856" s="1" t="n">
        <v>8855</v>
      </c>
      <c r="B8856" s="1" t="n">
        <v>3</v>
      </c>
      <c r="C8856" s="1" t="n">
        <v>2301</v>
      </c>
      <c r="D8856" s="1" t="s">
        <v>15900</v>
      </c>
      <c r="E8856" s="1" t="n">
        <v>413</v>
      </c>
      <c r="F8856" s="1" t="n">
        <v>68</v>
      </c>
      <c r="G8856" s="1" t="n">
        <v>963.91</v>
      </c>
      <c r="H8856" s="4" t="n">
        <v>45857.6009390857</v>
      </c>
      <c r="I88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8855BT5264893230141368963.9145857.6009390856</v>
      </c>
      <c r="J8856" s="1" t="n">
        <f aca="false">COUNTIF(I:I, $I8856)</f>
        <v>1</v>
      </c>
      <c r="K8856" s="1" t="str">
        <f aca="false">IF(ISNA(VLOOKUP(Table4[product_id], tblProducts[], tblProducts[product_name],FALSE() )), "Invalid", "Valid")</f>
        <v>Valid</v>
      </c>
      <c r="L8856" s="5" t="str">
        <f aca="false">IF(ISNA(VLOOKUP(Table4[[#This Row],[warehouse_id]], tblwhouse[], tblwhouse[warehouse_name],FALSE() )), "Invalid", "Valid")</f>
        <v>Valid</v>
      </c>
    </row>
    <row r="8857" customFormat="false" ht="15" hidden="false" customHeight="true" outlineLevel="0" collapsed="false">
      <c r="A8857" s="1" t="n">
        <v>8856</v>
      </c>
      <c r="B8857" s="1" t="n">
        <v>1</v>
      </c>
      <c r="C8857" s="1" t="n">
        <v>122</v>
      </c>
      <c r="D8857" s="1" t="s">
        <v>15901</v>
      </c>
      <c r="E8857" s="1" t="n">
        <v>492</v>
      </c>
      <c r="F8857" s="1" t="n">
        <v>78</v>
      </c>
      <c r="G8857" s="1" t="n">
        <v>323.98</v>
      </c>
      <c r="H8857" s="4" t="n">
        <v>45859.6009390857</v>
      </c>
      <c r="I88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8856BT278793112249278323.9845859.6009390856</v>
      </c>
      <c r="J8857" s="1" t="n">
        <f aca="false">COUNTIF(I:I, $I8857)</f>
        <v>1</v>
      </c>
      <c r="K8857" s="1" t="str">
        <f aca="false">IF(ISNA(VLOOKUP(Table4[product_id], tblProducts[], tblProducts[product_name],FALSE() )), "Invalid", "Valid")</f>
        <v>Valid</v>
      </c>
      <c r="L8857" s="5" t="str">
        <f aca="false">IF(ISNA(VLOOKUP(Table4[[#This Row],[warehouse_id]], tblwhouse[], tblwhouse[warehouse_name],FALSE() )), "Invalid", "Valid")</f>
        <v>Valid</v>
      </c>
    </row>
    <row r="8858" customFormat="false" ht="15" hidden="false" customHeight="true" outlineLevel="0" collapsed="false">
      <c r="A8858" s="1" t="n">
        <v>8857</v>
      </c>
      <c r="B8858" s="1" t="n">
        <v>3</v>
      </c>
      <c r="C8858" s="1" t="n">
        <v>787</v>
      </c>
      <c r="D8858" s="1" t="s">
        <v>15902</v>
      </c>
      <c r="E8858" s="1" t="n">
        <v>391</v>
      </c>
      <c r="F8858" s="1" t="n">
        <v>76</v>
      </c>
      <c r="G8858" s="1" t="n">
        <v>830.05</v>
      </c>
      <c r="H8858" s="4" t="n">
        <v>46082.6009390857</v>
      </c>
      <c r="I88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8857BT735427378739176830.0546082.6009390856</v>
      </c>
      <c r="J8858" s="1" t="n">
        <f aca="false">COUNTIF(I:I, $I8858)</f>
        <v>1</v>
      </c>
      <c r="K8858" s="1" t="str">
        <f aca="false">IF(ISNA(VLOOKUP(Table4[product_id], tblProducts[], tblProducts[product_name],FALSE() )), "Invalid", "Valid")</f>
        <v>Valid</v>
      </c>
      <c r="L8858" s="5" t="str">
        <f aca="false">IF(ISNA(VLOOKUP(Table4[[#This Row],[warehouse_id]], tblwhouse[], tblwhouse[warehouse_name],FALSE() )), "Invalid", "Valid")</f>
        <v>Valid</v>
      </c>
    </row>
    <row r="8859" customFormat="false" ht="15" hidden="false" customHeight="true" outlineLevel="0" collapsed="false">
      <c r="A8859" s="1" t="n">
        <v>8858</v>
      </c>
      <c r="B8859" s="1" t="n">
        <v>3</v>
      </c>
      <c r="C8859" s="1" t="n">
        <v>1670</v>
      </c>
      <c r="D8859" s="1" t="s">
        <v>15903</v>
      </c>
      <c r="E8859" s="1" t="n">
        <v>217</v>
      </c>
      <c r="F8859" s="1" t="n">
        <v>64</v>
      </c>
      <c r="G8859" s="1" t="n">
        <v>223.83</v>
      </c>
      <c r="H8859" s="4" t="n">
        <v>46168.6009390857</v>
      </c>
      <c r="I88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8858BT3774593167021764223.8346168.6009390856</v>
      </c>
      <c r="J8859" s="1" t="n">
        <f aca="false">COUNTIF(I:I, $I8859)</f>
        <v>1</v>
      </c>
      <c r="K8859" s="1" t="str">
        <f aca="false">IF(ISNA(VLOOKUP(Table4[product_id], tblProducts[], tblProducts[product_name],FALSE() )), "Invalid", "Valid")</f>
        <v>Valid</v>
      </c>
      <c r="L8859" s="5" t="str">
        <f aca="false">IF(ISNA(VLOOKUP(Table4[[#This Row],[warehouse_id]], tblwhouse[], tblwhouse[warehouse_name],FALSE() )), "Invalid", "Valid")</f>
        <v>Valid</v>
      </c>
    </row>
    <row r="8860" customFormat="false" ht="15" hidden="false" customHeight="true" outlineLevel="0" collapsed="false">
      <c r="A8860" s="1" t="n">
        <v>8859</v>
      </c>
      <c r="B8860" s="1" t="n">
        <v>3</v>
      </c>
      <c r="C8860" s="1" t="n">
        <v>2933</v>
      </c>
      <c r="D8860" s="1" t="s">
        <v>15904</v>
      </c>
      <c r="E8860" s="1" t="n">
        <v>318</v>
      </c>
      <c r="F8860" s="1" t="n">
        <v>30</v>
      </c>
      <c r="G8860" s="1" t="n">
        <v>1467.32</v>
      </c>
      <c r="H8860" s="4" t="n">
        <v>45961.6009390857</v>
      </c>
      <c r="I88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8859BT40119032933318301467.3245961.6009390856</v>
      </c>
      <c r="J8860" s="1" t="n">
        <f aca="false">COUNTIF(I:I, $I8860)</f>
        <v>1</v>
      </c>
      <c r="K8860" s="1" t="str">
        <f aca="false">IF(ISNA(VLOOKUP(Table4[product_id], tblProducts[], tblProducts[product_name],FALSE() )), "Invalid", "Valid")</f>
        <v>Valid</v>
      </c>
      <c r="L8860" s="5" t="str">
        <f aca="false">IF(ISNA(VLOOKUP(Table4[[#This Row],[warehouse_id]], tblwhouse[], tblwhouse[warehouse_name],FALSE() )), "Invalid", "Valid")</f>
        <v>Valid</v>
      </c>
    </row>
    <row r="8861" customFormat="false" ht="15" hidden="false" customHeight="true" outlineLevel="0" collapsed="false">
      <c r="A8861" s="1" t="n">
        <v>8860</v>
      </c>
      <c r="B8861" s="1" t="n">
        <v>2</v>
      </c>
      <c r="C8861" s="1" t="n">
        <v>1336</v>
      </c>
      <c r="D8861" s="1" t="s">
        <v>15905</v>
      </c>
      <c r="E8861" s="1" t="n">
        <v>199</v>
      </c>
      <c r="F8861" s="1" t="n">
        <v>29</v>
      </c>
      <c r="G8861" s="1" t="n">
        <v>527.31</v>
      </c>
      <c r="H8861" s="4" t="n">
        <v>46144.6009390857</v>
      </c>
      <c r="I88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8860BT9757302133619929527.3146144.6009390856</v>
      </c>
      <c r="J8861" s="1" t="n">
        <f aca="false">COUNTIF(I:I, $I8861)</f>
        <v>1</v>
      </c>
      <c r="K8861" s="1" t="str">
        <f aca="false">IF(ISNA(VLOOKUP(Table4[product_id], tblProducts[], tblProducts[product_name],FALSE() )), "Invalid", "Valid")</f>
        <v>Valid</v>
      </c>
      <c r="L8861" s="5" t="str">
        <f aca="false">IF(ISNA(VLOOKUP(Table4[[#This Row],[warehouse_id]], tblwhouse[], tblwhouse[warehouse_name],FALSE() )), "Invalid", "Valid")</f>
        <v>Valid</v>
      </c>
    </row>
    <row r="8862" customFormat="false" ht="15" hidden="false" customHeight="true" outlineLevel="0" collapsed="false">
      <c r="A8862" s="1" t="n">
        <v>8861</v>
      </c>
      <c r="B8862" s="1" t="n">
        <v>1</v>
      </c>
      <c r="C8862" s="1" t="n">
        <v>2616</v>
      </c>
      <c r="D8862" s="1" t="s">
        <v>15906</v>
      </c>
      <c r="E8862" s="1" t="n">
        <v>395</v>
      </c>
      <c r="F8862" s="1" t="n">
        <v>55</v>
      </c>
      <c r="G8862" s="1" t="n">
        <v>1178.74</v>
      </c>
      <c r="H8862" s="4" t="n">
        <v>46010.6009390857</v>
      </c>
      <c r="I88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8861BT19330312616395551178.7446010.6009390856</v>
      </c>
      <c r="J8862" s="1" t="n">
        <f aca="false">COUNTIF(I:I, $I8862)</f>
        <v>1</v>
      </c>
      <c r="K8862" s="1" t="str">
        <f aca="false">IF(ISNA(VLOOKUP(Table4[product_id], tblProducts[], tblProducts[product_name],FALSE() )), "Invalid", "Valid")</f>
        <v>Valid</v>
      </c>
      <c r="L8862" s="5" t="str">
        <f aca="false">IF(ISNA(VLOOKUP(Table4[[#This Row],[warehouse_id]], tblwhouse[], tblwhouse[warehouse_name],FALSE() )), "Invalid", "Valid")</f>
        <v>Valid</v>
      </c>
    </row>
    <row r="8863" customFormat="false" ht="15" hidden="false" customHeight="true" outlineLevel="0" collapsed="false">
      <c r="A8863" s="1" t="n">
        <v>8862</v>
      </c>
      <c r="B8863" s="1" t="n">
        <v>2</v>
      </c>
      <c r="C8863" s="1" t="n">
        <v>2587</v>
      </c>
      <c r="D8863" s="1" t="s">
        <v>15907</v>
      </c>
      <c r="E8863" s="1" t="n">
        <v>104</v>
      </c>
      <c r="F8863" s="1" t="n">
        <v>39</v>
      </c>
      <c r="G8863" s="1" t="n">
        <v>641.43</v>
      </c>
      <c r="H8863" s="4" t="n">
        <v>46143.6009390857</v>
      </c>
      <c r="I88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8862BT6347792258710439641.4346143.6009390856</v>
      </c>
      <c r="J8863" s="1" t="n">
        <f aca="false">COUNTIF(I:I, $I8863)</f>
        <v>1</v>
      </c>
      <c r="K8863" s="1" t="str">
        <f aca="false">IF(ISNA(VLOOKUP(Table4[product_id], tblProducts[], tblProducts[product_name],FALSE() )), "Invalid", "Valid")</f>
        <v>Valid</v>
      </c>
      <c r="L8863" s="5" t="str">
        <f aca="false">IF(ISNA(VLOOKUP(Table4[[#This Row],[warehouse_id]], tblwhouse[], tblwhouse[warehouse_name],FALSE() )), "Invalid", "Valid")</f>
        <v>Valid</v>
      </c>
    </row>
    <row r="8864" customFormat="false" ht="15" hidden="false" customHeight="true" outlineLevel="0" collapsed="false">
      <c r="A8864" s="1" t="n">
        <v>8863</v>
      </c>
      <c r="B8864" s="1" t="n">
        <v>4</v>
      </c>
      <c r="C8864" s="1" t="n">
        <v>567</v>
      </c>
      <c r="D8864" s="1" t="s">
        <v>15908</v>
      </c>
      <c r="E8864" s="1" t="n">
        <v>38</v>
      </c>
      <c r="F8864" s="1" t="n">
        <v>32</v>
      </c>
      <c r="G8864" s="1" t="n">
        <v>1424.22</v>
      </c>
      <c r="H8864" s="4" t="n">
        <v>45859.6009390857</v>
      </c>
      <c r="I88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8863BT104085456738321424.2245859.6009390856</v>
      </c>
      <c r="J8864" s="1" t="n">
        <f aca="false">COUNTIF(I:I, $I8864)</f>
        <v>1</v>
      </c>
      <c r="K8864" s="1" t="str">
        <f aca="false">IF(ISNA(VLOOKUP(Table4[product_id], tblProducts[], tblProducts[product_name],FALSE() )), "Invalid", "Valid")</f>
        <v>Valid</v>
      </c>
      <c r="L8864" s="5" t="str">
        <f aca="false">IF(ISNA(VLOOKUP(Table4[[#This Row],[warehouse_id]], tblwhouse[], tblwhouse[warehouse_name],FALSE() )), "Invalid", "Valid")</f>
        <v>Valid</v>
      </c>
    </row>
    <row r="8865" customFormat="false" ht="15" hidden="false" customHeight="true" outlineLevel="0" collapsed="false">
      <c r="A8865" s="1" t="n">
        <v>8864</v>
      </c>
      <c r="B8865" s="1" t="n">
        <v>3</v>
      </c>
      <c r="C8865" s="1" t="n">
        <v>1187</v>
      </c>
      <c r="D8865" s="1" t="s">
        <v>15909</v>
      </c>
      <c r="E8865" s="1" t="n">
        <v>120</v>
      </c>
      <c r="F8865" s="1" t="n">
        <v>22</v>
      </c>
      <c r="G8865" s="1" t="n">
        <v>1486.14</v>
      </c>
      <c r="H8865" s="4" t="n">
        <v>45870.6009390857</v>
      </c>
      <c r="I88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8864BT57588031187120221486.1445870.6009390856</v>
      </c>
      <c r="J8865" s="1" t="n">
        <f aca="false">COUNTIF(I:I, $I8865)</f>
        <v>1</v>
      </c>
      <c r="K8865" s="1" t="str">
        <f aca="false">IF(ISNA(VLOOKUP(Table4[product_id], tblProducts[], tblProducts[product_name],FALSE() )), "Invalid", "Valid")</f>
        <v>Valid</v>
      </c>
      <c r="L8865" s="5" t="str">
        <f aca="false">IF(ISNA(VLOOKUP(Table4[[#This Row],[warehouse_id]], tblwhouse[], tblwhouse[warehouse_name],FALSE() )), "Invalid", "Valid")</f>
        <v>Valid</v>
      </c>
    </row>
    <row r="8866" customFormat="false" ht="15" hidden="false" customHeight="true" outlineLevel="0" collapsed="false">
      <c r="A8866" s="1" t="n">
        <v>8865</v>
      </c>
      <c r="B8866" s="1" t="n">
        <v>2</v>
      </c>
      <c r="C8866" s="1" t="n">
        <v>1030</v>
      </c>
      <c r="D8866" s="1" t="s">
        <v>15910</v>
      </c>
      <c r="E8866" s="1" t="n">
        <v>136</v>
      </c>
      <c r="F8866" s="1" t="n">
        <v>61</v>
      </c>
      <c r="G8866" s="1" t="n">
        <v>1326.38</v>
      </c>
      <c r="H8866" s="4" t="n">
        <v>45938.6009390857</v>
      </c>
      <c r="I88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8865BT92572021030136611326.3845938.6009390856</v>
      </c>
      <c r="J8866" s="1" t="n">
        <f aca="false">COUNTIF(I:I, $I8866)</f>
        <v>1</v>
      </c>
      <c r="K8866" s="1" t="str">
        <f aca="false">IF(ISNA(VLOOKUP(Table4[product_id], tblProducts[], tblProducts[product_name],FALSE() )), "Invalid", "Valid")</f>
        <v>Valid</v>
      </c>
      <c r="L8866" s="5" t="str">
        <f aca="false">IF(ISNA(VLOOKUP(Table4[[#This Row],[warehouse_id]], tblwhouse[], tblwhouse[warehouse_name],FALSE() )), "Invalid", "Valid")</f>
        <v>Valid</v>
      </c>
    </row>
    <row r="8867" customFormat="false" ht="15" hidden="false" customHeight="true" outlineLevel="0" collapsed="false">
      <c r="A8867" s="1" t="n">
        <v>8866</v>
      </c>
      <c r="B8867" s="1" t="n">
        <v>3</v>
      </c>
      <c r="C8867" s="1" t="n">
        <v>84</v>
      </c>
      <c r="D8867" s="1" t="s">
        <v>15911</v>
      </c>
      <c r="E8867" s="1" t="n">
        <v>427</v>
      </c>
      <c r="F8867" s="1" t="n">
        <v>41</v>
      </c>
      <c r="G8867" s="1" t="n">
        <v>900.69</v>
      </c>
      <c r="H8867" s="4" t="n">
        <v>45975.6009390857</v>
      </c>
      <c r="I88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8866BT83414838442741900.6945975.6009390856</v>
      </c>
      <c r="J8867" s="1" t="n">
        <f aca="false">COUNTIF(I:I, $I8867)</f>
        <v>1</v>
      </c>
      <c r="K8867" s="1" t="str">
        <f aca="false">IF(ISNA(VLOOKUP(Table4[product_id], tblProducts[], tblProducts[product_name],FALSE() )), "Invalid", "Valid")</f>
        <v>Valid</v>
      </c>
      <c r="L8867" s="5" t="str">
        <f aca="false">IF(ISNA(VLOOKUP(Table4[[#This Row],[warehouse_id]], tblwhouse[], tblwhouse[warehouse_name],FALSE() )), "Invalid", "Valid")</f>
        <v>Valid</v>
      </c>
    </row>
    <row r="8868" customFormat="false" ht="15" hidden="false" customHeight="true" outlineLevel="0" collapsed="false">
      <c r="A8868" s="1" t="n">
        <v>8867</v>
      </c>
      <c r="B8868" s="1" t="n">
        <v>3</v>
      </c>
      <c r="C8868" s="1" t="n">
        <v>1798</v>
      </c>
      <c r="D8868" s="1" t="s">
        <v>15912</v>
      </c>
      <c r="E8868" s="1" t="n">
        <v>341</v>
      </c>
      <c r="F8868" s="1" t="n">
        <v>34</v>
      </c>
      <c r="G8868" s="1" t="n">
        <v>216.21</v>
      </c>
      <c r="H8868" s="4" t="n">
        <v>46100.6009390857</v>
      </c>
      <c r="I88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8867BT5867843179834134216.2146100.6009390856</v>
      </c>
      <c r="J8868" s="1" t="n">
        <f aca="false">COUNTIF(I:I, $I8868)</f>
        <v>1</v>
      </c>
      <c r="K8868" s="1" t="str">
        <f aca="false">IF(ISNA(VLOOKUP(Table4[product_id], tblProducts[], tblProducts[product_name],FALSE() )), "Invalid", "Valid")</f>
        <v>Valid</v>
      </c>
      <c r="L8868" s="5" t="str">
        <f aca="false">IF(ISNA(VLOOKUP(Table4[[#This Row],[warehouse_id]], tblwhouse[], tblwhouse[warehouse_name],FALSE() )), "Invalid", "Valid")</f>
        <v>Valid</v>
      </c>
    </row>
    <row r="8869" customFormat="false" ht="15" hidden="false" customHeight="true" outlineLevel="0" collapsed="false">
      <c r="A8869" s="1" t="n">
        <v>8868</v>
      </c>
      <c r="B8869" s="1" t="n">
        <v>1</v>
      </c>
      <c r="C8869" s="1" t="n">
        <v>1829</v>
      </c>
      <c r="D8869" s="1" t="s">
        <v>15913</v>
      </c>
      <c r="E8869" s="1" t="n">
        <v>113</v>
      </c>
      <c r="F8869" s="1" t="n">
        <v>54</v>
      </c>
      <c r="G8869" s="1" t="n">
        <v>790.43</v>
      </c>
      <c r="H8869" s="4" t="n">
        <v>46061.6009390857</v>
      </c>
      <c r="I88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8868BT4394101182911354790.4346061.6009390856</v>
      </c>
      <c r="J8869" s="1" t="n">
        <f aca="false">COUNTIF(I:I, $I8869)</f>
        <v>1</v>
      </c>
      <c r="K8869" s="1" t="str">
        <f aca="false">IF(ISNA(VLOOKUP(Table4[product_id], tblProducts[], tblProducts[product_name],FALSE() )), "Invalid", "Valid")</f>
        <v>Valid</v>
      </c>
      <c r="L8869" s="5" t="str">
        <f aca="false">IF(ISNA(VLOOKUP(Table4[[#This Row],[warehouse_id]], tblwhouse[], tblwhouse[warehouse_name],FALSE() )), "Invalid", "Valid")</f>
        <v>Valid</v>
      </c>
    </row>
    <row r="8870" customFormat="false" ht="15" hidden="false" customHeight="true" outlineLevel="0" collapsed="false">
      <c r="A8870" s="1" t="n">
        <v>8869</v>
      </c>
      <c r="B8870" s="1" t="n">
        <v>1</v>
      </c>
      <c r="C8870" s="1" t="n">
        <v>2960</v>
      </c>
      <c r="D8870" s="1" t="s">
        <v>15914</v>
      </c>
      <c r="E8870" s="1" t="n">
        <v>250</v>
      </c>
      <c r="F8870" s="1" t="n">
        <v>47</v>
      </c>
      <c r="G8870" s="1" t="n">
        <v>542.66</v>
      </c>
      <c r="H8870" s="4" t="n">
        <v>46080.6009390857</v>
      </c>
      <c r="I88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8869BT8973541296025047542.6646080.6009390856</v>
      </c>
      <c r="J8870" s="1" t="n">
        <f aca="false">COUNTIF(I:I, $I8870)</f>
        <v>1</v>
      </c>
      <c r="K8870" s="1" t="str">
        <f aca="false">IF(ISNA(VLOOKUP(Table4[product_id], tblProducts[], tblProducts[product_name],FALSE() )), "Invalid", "Valid")</f>
        <v>Valid</v>
      </c>
      <c r="L8870" s="5" t="str">
        <f aca="false">IF(ISNA(VLOOKUP(Table4[[#This Row],[warehouse_id]], tblwhouse[], tblwhouse[warehouse_name],FALSE() )), "Invalid", "Valid")</f>
        <v>Valid</v>
      </c>
    </row>
    <row r="8871" customFormat="false" ht="15" hidden="false" customHeight="true" outlineLevel="0" collapsed="false">
      <c r="A8871" s="1" t="n">
        <v>8870</v>
      </c>
      <c r="B8871" s="1" t="n">
        <v>4</v>
      </c>
      <c r="C8871" s="1" t="n">
        <v>2485</v>
      </c>
      <c r="D8871" s="1" t="s">
        <v>15915</v>
      </c>
      <c r="E8871" s="1" t="n">
        <v>77</v>
      </c>
      <c r="F8871" s="1" t="n">
        <v>70</v>
      </c>
      <c r="G8871" s="1" t="n">
        <v>1048.66</v>
      </c>
      <c r="H8871" s="4" t="n">
        <v>46046.6009390857</v>
      </c>
      <c r="I88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8870BT8435484248577701048.6646046.6009390856</v>
      </c>
      <c r="J8871" s="1" t="n">
        <f aca="false">COUNTIF(I:I, $I8871)</f>
        <v>1</v>
      </c>
      <c r="K8871" s="1" t="str">
        <f aca="false">IF(ISNA(VLOOKUP(Table4[product_id], tblProducts[], tblProducts[product_name],FALSE() )), "Invalid", "Valid")</f>
        <v>Valid</v>
      </c>
      <c r="L8871" s="5" t="str">
        <f aca="false">IF(ISNA(VLOOKUP(Table4[[#This Row],[warehouse_id]], tblwhouse[], tblwhouse[warehouse_name],FALSE() )), "Invalid", "Valid")</f>
        <v>Valid</v>
      </c>
    </row>
    <row r="8872" customFormat="false" ht="15" hidden="false" customHeight="true" outlineLevel="0" collapsed="false">
      <c r="A8872" s="1" t="n">
        <v>8871</v>
      </c>
      <c r="B8872" s="1" t="n">
        <v>1</v>
      </c>
      <c r="C8872" s="1" t="n">
        <v>2914</v>
      </c>
      <c r="D8872" s="1" t="s">
        <v>15916</v>
      </c>
      <c r="E8872" s="1" t="n">
        <v>214</v>
      </c>
      <c r="F8872" s="1" t="n">
        <v>22</v>
      </c>
      <c r="G8872" s="1" t="n">
        <v>321.32</v>
      </c>
      <c r="H8872" s="4" t="n">
        <v>45886.6009390857</v>
      </c>
      <c r="I88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8871BT4678781291421422321.3245886.6009390856</v>
      </c>
      <c r="J8872" s="1" t="n">
        <f aca="false">COUNTIF(I:I, $I8872)</f>
        <v>1</v>
      </c>
      <c r="K8872" s="1" t="str">
        <f aca="false">IF(ISNA(VLOOKUP(Table4[product_id], tblProducts[], tblProducts[product_name],FALSE() )), "Invalid", "Valid")</f>
        <v>Valid</v>
      </c>
      <c r="L8872" s="5" t="str">
        <f aca="false">IF(ISNA(VLOOKUP(Table4[[#This Row],[warehouse_id]], tblwhouse[], tblwhouse[warehouse_name],FALSE() )), "Invalid", "Valid")</f>
        <v>Valid</v>
      </c>
    </row>
    <row r="8873" customFormat="false" ht="15" hidden="false" customHeight="true" outlineLevel="0" collapsed="false">
      <c r="A8873" s="1" t="n">
        <v>8872</v>
      </c>
      <c r="B8873" s="1" t="n">
        <v>1</v>
      </c>
      <c r="C8873" s="1" t="n">
        <v>561</v>
      </c>
      <c r="D8873" s="1" t="s">
        <v>15917</v>
      </c>
      <c r="E8873" s="1" t="n">
        <v>72</v>
      </c>
      <c r="F8873" s="1" t="n">
        <v>20</v>
      </c>
      <c r="G8873" s="1" t="n">
        <v>148.6</v>
      </c>
      <c r="H8873" s="4" t="n">
        <v>46001.6009390857</v>
      </c>
      <c r="I88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8872BT75756315617220148.646001.6009390856</v>
      </c>
      <c r="J8873" s="1" t="n">
        <f aca="false">COUNTIF(I:I, $I8873)</f>
        <v>1</v>
      </c>
      <c r="K8873" s="1" t="str">
        <f aca="false">IF(ISNA(VLOOKUP(Table4[product_id], tblProducts[], tblProducts[product_name],FALSE() )), "Invalid", "Valid")</f>
        <v>Valid</v>
      </c>
      <c r="L8873" s="5" t="str">
        <f aca="false">IF(ISNA(VLOOKUP(Table4[[#This Row],[warehouse_id]], tblwhouse[], tblwhouse[warehouse_name],FALSE() )), "Invalid", "Valid")</f>
        <v>Valid</v>
      </c>
    </row>
    <row r="8874" customFormat="false" ht="15" hidden="false" customHeight="true" outlineLevel="0" collapsed="false">
      <c r="A8874" s="1" t="n">
        <v>8873</v>
      </c>
      <c r="B8874" s="1" t="n">
        <v>2</v>
      </c>
      <c r="C8874" s="1" t="n">
        <v>1232</v>
      </c>
      <c r="D8874" s="1" t="s">
        <v>15918</v>
      </c>
      <c r="E8874" s="1" t="n">
        <v>66</v>
      </c>
      <c r="F8874" s="1" t="n">
        <v>73</v>
      </c>
      <c r="G8874" s="1" t="n">
        <v>790.22</v>
      </c>
      <c r="H8874" s="4" t="n">
        <v>46053.6009390857</v>
      </c>
      <c r="I88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8873BT852227212326673790.2246053.6009390856</v>
      </c>
      <c r="J8874" s="1" t="n">
        <f aca="false">COUNTIF(I:I, $I8874)</f>
        <v>1</v>
      </c>
      <c r="K8874" s="1" t="str">
        <f aca="false">IF(ISNA(VLOOKUP(Table4[product_id], tblProducts[], tblProducts[product_name],FALSE() )), "Invalid", "Valid")</f>
        <v>Valid</v>
      </c>
      <c r="L8874" s="5" t="str">
        <f aca="false">IF(ISNA(VLOOKUP(Table4[[#This Row],[warehouse_id]], tblwhouse[], tblwhouse[warehouse_name],FALSE() )), "Invalid", "Valid")</f>
        <v>Valid</v>
      </c>
    </row>
    <row r="8875" customFormat="false" ht="15" hidden="false" customHeight="true" outlineLevel="0" collapsed="false">
      <c r="A8875" s="1" t="n">
        <v>8874</v>
      </c>
      <c r="B8875" s="1" t="n">
        <v>4</v>
      </c>
      <c r="C8875" s="1" t="n">
        <v>2258</v>
      </c>
      <c r="D8875" s="1" t="s">
        <v>15919</v>
      </c>
      <c r="E8875" s="1" t="n">
        <v>178</v>
      </c>
      <c r="F8875" s="1" t="n">
        <v>34</v>
      </c>
      <c r="G8875" s="1" t="n">
        <v>1352.11</v>
      </c>
      <c r="H8875" s="4" t="n">
        <v>46111.6009390857</v>
      </c>
      <c r="I88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8874BT94286642258178341352.1146111.6009390856</v>
      </c>
      <c r="J8875" s="1" t="n">
        <f aca="false">COUNTIF(I:I, $I8875)</f>
        <v>1</v>
      </c>
      <c r="K8875" s="1" t="str">
        <f aca="false">IF(ISNA(VLOOKUP(Table4[product_id], tblProducts[], tblProducts[product_name],FALSE() )), "Invalid", "Valid")</f>
        <v>Valid</v>
      </c>
      <c r="L8875" s="5" t="str">
        <f aca="false">IF(ISNA(VLOOKUP(Table4[[#This Row],[warehouse_id]], tblwhouse[], tblwhouse[warehouse_name],FALSE() )), "Invalid", "Valid")</f>
        <v>Valid</v>
      </c>
    </row>
    <row r="8876" customFormat="false" ht="15" hidden="false" customHeight="true" outlineLevel="0" collapsed="false">
      <c r="A8876" s="1" t="n">
        <v>8875</v>
      </c>
      <c r="B8876" s="1" t="n">
        <v>3</v>
      </c>
      <c r="C8876" s="1" t="n">
        <v>1684</v>
      </c>
      <c r="D8876" s="1" t="s">
        <v>15920</v>
      </c>
      <c r="E8876" s="1" t="n">
        <v>248</v>
      </c>
      <c r="F8876" s="1" t="n">
        <v>78</v>
      </c>
      <c r="G8876" s="1" t="n">
        <v>1272.93</v>
      </c>
      <c r="H8876" s="4" t="n">
        <v>45872.6009390857</v>
      </c>
      <c r="I88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8875BT36441331684248781272.9345872.6009390856</v>
      </c>
      <c r="J8876" s="1" t="n">
        <f aca="false">COUNTIF(I:I, $I8876)</f>
        <v>1</v>
      </c>
      <c r="K8876" s="1" t="str">
        <f aca="false">IF(ISNA(VLOOKUP(Table4[product_id], tblProducts[], tblProducts[product_name],FALSE() )), "Invalid", "Valid")</f>
        <v>Valid</v>
      </c>
      <c r="L8876" s="5" t="str">
        <f aca="false">IF(ISNA(VLOOKUP(Table4[[#This Row],[warehouse_id]], tblwhouse[], tblwhouse[warehouse_name],FALSE() )), "Invalid", "Valid")</f>
        <v>Valid</v>
      </c>
    </row>
    <row r="8877" customFormat="false" ht="15" hidden="false" customHeight="true" outlineLevel="0" collapsed="false">
      <c r="A8877" s="1" t="n">
        <v>8876</v>
      </c>
      <c r="B8877" s="1" t="n">
        <v>3</v>
      </c>
      <c r="C8877" s="1" t="n">
        <v>1155</v>
      </c>
      <c r="D8877" s="1" t="s">
        <v>15921</v>
      </c>
      <c r="E8877" s="1" t="n">
        <v>244</v>
      </c>
      <c r="F8877" s="1" t="n">
        <v>66</v>
      </c>
      <c r="G8877" s="1" t="n">
        <v>1389.91</v>
      </c>
      <c r="H8877" s="4" t="n">
        <v>45933.6009390857</v>
      </c>
      <c r="I88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8876BT35611531155244661389.9145933.6009390856</v>
      </c>
      <c r="J8877" s="1" t="n">
        <f aca="false">COUNTIF(I:I, $I8877)</f>
        <v>1</v>
      </c>
      <c r="K8877" s="1" t="str">
        <f aca="false">IF(ISNA(VLOOKUP(Table4[product_id], tblProducts[], tblProducts[product_name],FALSE() )), "Invalid", "Valid")</f>
        <v>Valid</v>
      </c>
      <c r="L8877" s="5" t="str">
        <f aca="false">IF(ISNA(VLOOKUP(Table4[[#This Row],[warehouse_id]], tblwhouse[], tblwhouse[warehouse_name],FALSE() )), "Invalid", "Valid")</f>
        <v>Valid</v>
      </c>
    </row>
    <row r="8878" customFormat="false" ht="15" hidden="false" customHeight="true" outlineLevel="0" collapsed="false">
      <c r="A8878" s="1" t="n">
        <v>8877</v>
      </c>
      <c r="B8878" s="1" t="n">
        <v>1</v>
      </c>
      <c r="C8878" s="1" t="n">
        <v>1371</v>
      </c>
      <c r="D8878" s="1" t="s">
        <v>15922</v>
      </c>
      <c r="E8878" s="1" t="n">
        <v>232</v>
      </c>
      <c r="F8878" s="1" t="n">
        <v>75</v>
      </c>
      <c r="G8878" s="1" t="n">
        <v>181.88</v>
      </c>
      <c r="H8878" s="4" t="n">
        <v>45887.6009390857</v>
      </c>
      <c r="I88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8877BT2785551137123275181.8845887.6009390856</v>
      </c>
      <c r="J8878" s="1" t="n">
        <f aca="false">COUNTIF(I:I, $I8878)</f>
        <v>1</v>
      </c>
      <c r="K8878" s="1" t="str">
        <f aca="false">IF(ISNA(VLOOKUP(Table4[product_id], tblProducts[], tblProducts[product_name],FALSE() )), "Invalid", "Valid")</f>
        <v>Valid</v>
      </c>
      <c r="L8878" s="5" t="str">
        <f aca="false">IF(ISNA(VLOOKUP(Table4[[#This Row],[warehouse_id]], tblwhouse[], tblwhouse[warehouse_name],FALSE() )), "Invalid", "Valid")</f>
        <v>Valid</v>
      </c>
    </row>
    <row r="8879" customFormat="false" ht="15" hidden="false" customHeight="true" outlineLevel="0" collapsed="false">
      <c r="A8879" s="1" t="n">
        <v>8878</v>
      </c>
      <c r="B8879" s="1" t="n">
        <v>2</v>
      </c>
      <c r="C8879" s="1" t="n">
        <v>2611</v>
      </c>
      <c r="D8879" s="1" t="s">
        <v>15923</v>
      </c>
      <c r="E8879" s="1" t="n">
        <v>217</v>
      </c>
      <c r="F8879" s="1" t="n">
        <v>57</v>
      </c>
      <c r="G8879" s="1" t="n">
        <v>732.6</v>
      </c>
      <c r="H8879" s="4" t="n">
        <v>46153.6009390857</v>
      </c>
      <c r="I88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8878BT9781362261121757732.646153.6009390856</v>
      </c>
      <c r="J8879" s="1" t="n">
        <f aca="false">COUNTIF(I:I, $I8879)</f>
        <v>1</v>
      </c>
      <c r="K8879" s="1" t="str">
        <f aca="false">IF(ISNA(VLOOKUP(Table4[product_id], tblProducts[], tblProducts[product_name],FALSE() )), "Invalid", "Valid")</f>
        <v>Valid</v>
      </c>
      <c r="L8879" s="5" t="str">
        <f aca="false">IF(ISNA(VLOOKUP(Table4[[#This Row],[warehouse_id]], tblwhouse[], tblwhouse[warehouse_name],FALSE() )), "Invalid", "Valid")</f>
        <v>Valid</v>
      </c>
    </row>
    <row r="8880" customFormat="false" ht="15" hidden="false" customHeight="true" outlineLevel="0" collapsed="false">
      <c r="A8880" s="1" t="n">
        <v>8879</v>
      </c>
      <c r="B8880" s="1" t="n">
        <v>1</v>
      </c>
      <c r="C8880" s="1" t="n">
        <v>877</v>
      </c>
      <c r="D8880" s="1" t="s">
        <v>15924</v>
      </c>
      <c r="E8880" s="1" t="n">
        <v>272</v>
      </c>
      <c r="F8880" s="1" t="n">
        <v>63</v>
      </c>
      <c r="G8880" s="1" t="n">
        <v>605.31</v>
      </c>
      <c r="H8880" s="4" t="n">
        <v>46156.6009390857</v>
      </c>
      <c r="I88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8879BT243843187727263605.3146156.6009390856</v>
      </c>
      <c r="J8880" s="1" t="n">
        <f aca="false">COUNTIF(I:I, $I8880)</f>
        <v>1</v>
      </c>
      <c r="K8880" s="1" t="str">
        <f aca="false">IF(ISNA(VLOOKUP(Table4[product_id], tblProducts[], tblProducts[product_name],FALSE() )), "Invalid", "Valid")</f>
        <v>Valid</v>
      </c>
      <c r="L8880" s="5" t="str">
        <f aca="false">IF(ISNA(VLOOKUP(Table4[[#This Row],[warehouse_id]], tblwhouse[], tblwhouse[warehouse_name],FALSE() )), "Invalid", "Valid")</f>
        <v>Valid</v>
      </c>
    </row>
    <row r="8881" customFormat="false" ht="15" hidden="false" customHeight="true" outlineLevel="0" collapsed="false">
      <c r="A8881" s="1" t="n">
        <v>8880</v>
      </c>
      <c r="B8881" s="1" t="n">
        <v>4</v>
      </c>
      <c r="C8881" s="1" t="n">
        <v>288</v>
      </c>
      <c r="D8881" s="1" t="s">
        <v>15925</v>
      </c>
      <c r="E8881" s="1" t="n">
        <v>177</v>
      </c>
      <c r="F8881" s="1" t="n">
        <v>46</v>
      </c>
      <c r="G8881" s="1" t="n">
        <v>920.6</v>
      </c>
      <c r="H8881" s="4" t="n">
        <v>45905.6009390857</v>
      </c>
      <c r="I88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8880BT998601428817746920.645905.6009390856</v>
      </c>
      <c r="J8881" s="1" t="n">
        <f aca="false">COUNTIF(I:I, $I8881)</f>
        <v>1</v>
      </c>
      <c r="K8881" s="1" t="str">
        <f aca="false">IF(ISNA(VLOOKUP(Table4[product_id], tblProducts[], tblProducts[product_name],FALSE() )), "Invalid", "Valid")</f>
        <v>Valid</v>
      </c>
      <c r="L8881" s="5" t="str">
        <f aca="false">IF(ISNA(VLOOKUP(Table4[[#This Row],[warehouse_id]], tblwhouse[], tblwhouse[warehouse_name],FALSE() )), "Invalid", "Valid")</f>
        <v>Valid</v>
      </c>
    </row>
    <row r="8882" customFormat="false" ht="15" hidden="false" customHeight="true" outlineLevel="0" collapsed="false">
      <c r="A8882" s="1" t="n">
        <v>8881</v>
      </c>
      <c r="B8882" s="1" t="n">
        <v>3</v>
      </c>
      <c r="C8882" s="1" t="n">
        <v>622</v>
      </c>
      <c r="D8882" s="1" t="s">
        <v>15926</v>
      </c>
      <c r="E8882" s="1" t="n">
        <v>318</v>
      </c>
      <c r="F8882" s="1" t="n">
        <v>20</v>
      </c>
      <c r="G8882" s="1" t="n">
        <v>429.19</v>
      </c>
      <c r="H8882" s="4" t="n">
        <v>46058.6009390857</v>
      </c>
      <c r="I88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8881BT582465362231820429.1946058.6009390856</v>
      </c>
      <c r="J8882" s="1" t="n">
        <f aca="false">COUNTIF(I:I, $I8882)</f>
        <v>1</v>
      </c>
      <c r="K8882" s="1" t="str">
        <f aca="false">IF(ISNA(VLOOKUP(Table4[product_id], tblProducts[], tblProducts[product_name],FALSE() )), "Invalid", "Valid")</f>
        <v>Valid</v>
      </c>
      <c r="L8882" s="5" t="str">
        <f aca="false">IF(ISNA(VLOOKUP(Table4[[#This Row],[warehouse_id]], tblwhouse[], tblwhouse[warehouse_name],FALSE() )), "Invalid", "Valid")</f>
        <v>Valid</v>
      </c>
    </row>
    <row r="8883" customFormat="false" ht="15" hidden="false" customHeight="true" outlineLevel="0" collapsed="false">
      <c r="A8883" s="1" t="n">
        <v>8882</v>
      </c>
      <c r="B8883" s="1" t="n">
        <v>1</v>
      </c>
      <c r="C8883" s="1" t="n">
        <v>2144</v>
      </c>
      <c r="D8883" s="1" t="s">
        <v>15927</v>
      </c>
      <c r="E8883" s="1" t="n">
        <v>345</v>
      </c>
      <c r="F8883" s="1" t="n">
        <v>43</v>
      </c>
      <c r="G8883" s="1" t="n">
        <v>656.51</v>
      </c>
      <c r="H8883" s="4" t="n">
        <v>46078.6009390857</v>
      </c>
      <c r="I88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8882BT9856621214434543656.5146078.6009390856</v>
      </c>
      <c r="J8883" s="1" t="n">
        <f aca="false">COUNTIF(I:I, $I8883)</f>
        <v>1</v>
      </c>
      <c r="K8883" s="1" t="str">
        <f aca="false">IF(ISNA(VLOOKUP(Table4[product_id], tblProducts[], tblProducts[product_name],FALSE() )), "Invalid", "Valid")</f>
        <v>Valid</v>
      </c>
      <c r="L8883" s="5" t="str">
        <f aca="false">IF(ISNA(VLOOKUP(Table4[[#This Row],[warehouse_id]], tblwhouse[], tblwhouse[warehouse_name],FALSE() )), "Invalid", "Valid")</f>
        <v>Valid</v>
      </c>
    </row>
    <row r="8884" customFormat="false" ht="15" hidden="false" customHeight="true" outlineLevel="0" collapsed="false">
      <c r="A8884" s="1" t="n">
        <v>8883</v>
      </c>
      <c r="B8884" s="1" t="n">
        <v>1</v>
      </c>
      <c r="C8884" s="1" t="n">
        <v>891</v>
      </c>
      <c r="D8884" s="1" t="s">
        <v>15928</v>
      </c>
      <c r="E8884" s="1" t="n">
        <v>313</v>
      </c>
      <c r="F8884" s="1" t="n">
        <v>24</v>
      </c>
      <c r="G8884" s="1" t="n">
        <v>1194.41</v>
      </c>
      <c r="H8884" s="4" t="n">
        <v>46066.6009390857</v>
      </c>
      <c r="I88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8883BT6097591891313241194.4146066.6009390856</v>
      </c>
      <c r="J8884" s="1" t="n">
        <f aca="false">COUNTIF(I:I, $I8884)</f>
        <v>1</v>
      </c>
      <c r="K8884" s="1" t="str">
        <f aca="false">IF(ISNA(VLOOKUP(Table4[product_id], tblProducts[], tblProducts[product_name],FALSE() )), "Invalid", "Valid")</f>
        <v>Valid</v>
      </c>
      <c r="L8884" s="5" t="str">
        <f aca="false">IF(ISNA(VLOOKUP(Table4[[#This Row],[warehouse_id]], tblwhouse[], tblwhouse[warehouse_name],FALSE() )), "Invalid", "Valid")</f>
        <v>Valid</v>
      </c>
    </row>
    <row r="8885" customFormat="false" ht="15" hidden="false" customHeight="true" outlineLevel="0" collapsed="false">
      <c r="A8885" s="1" t="n">
        <v>8884</v>
      </c>
      <c r="B8885" s="1" t="n">
        <v>3</v>
      </c>
      <c r="C8885" s="1" t="n">
        <v>195</v>
      </c>
      <c r="D8885" s="1" t="s">
        <v>15929</v>
      </c>
      <c r="E8885" s="1" t="n">
        <v>115</v>
      </c>
      <c r="F8885" s="1" t="n">
        <v>71</v>
      </c>
      <c r="G8885" s="1" t="n">
        <v>514.53</v>
      </c>
      <c r="H8885" s="4" t="n">
        <v>45915.6009390972</v>
      </c>
      <c r="I88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8884BT595253319511571514.5345915.6009390972</v>
      </c>
      <c r="J8885" s="1" t="n">
        <f aca="false">COUNTIF(I:I, $I8885)</f>
        <v>1</v>
      </c>
      <c r="K8885" s="1" t="str">
        <f aca="false">IF(ISNA(VLOOKUP(Table4[product_id], tblProducts[], tblProducts[product_name],FALSE() )), "Invalid", "Valid")</f>
        <v>Valid</v>
      </c>
      <c r="L8885" s="5" t="str">
        <f aca="false">IF(ISNA(VLOOKUP(Table4[[#This Row],[warehouse_id]], tblwhouse[], tblwhouse[warehouse_name],FALSE() )), "Invalid", "Valid")</f>
        <v>Valid</v>
      </c>
    </row>
    <row r="8886" customFormat="false" ht="15" hidden="false" customHeight="true" outlineLevel="0" collapsed="false">
      <c r="A8886" s="1" t="n">
        <v>8885</v>
      </c>
      <c r="B8886" s="1" t="n">
        <v>3</v>
      </c>
      <c r="C8886" s="1" t="n">
        <v>2488</v>
      </c>
      <c r="D8886" s="1" t="s">
        <v>15930</v>
      </c>
      <c r="E8886" s="1" t="n">
        <v>158</v>
      </c>
      <c r="F8886" s="1" t="n">
        <v>25</v>
      </c>
      <c r="G8886" s="1" t="n">
        <v>346.27</v>
      </c>
      <c r="H8886" s="4" t="n">
        <v>46022.6009390972</v>
      </c>
      <c r="I88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8885BT7756293248815825346.2746022.6009390972</v>
      </c>
      <c r="J8886" s="1" t="n">
        <f aca="false">COUNTIF(I:I, $I8886)</f>
        <v>1</v>
      </c>
      <c r="K8886" s="1" t="str">
        <f aca="false">IF(ISNA(VLOOKUP(Table4[product_id], tblProducts[], tblProducts[product_name],FALSE() )), "Invalid", "Valid")</f>
        <v>Valid</v>
      </c>
      <c r="L8886" s="5" t="str">
        <f aca="false">IF(ISNA(VLOOKUP(Table4[[#This Row],[warehouse_id]], tblwhouse[], tblwhouse[warehouse_name],FALSE() )), "Invalid", "Valid")</f>
        <v>Valid</v>
      </c>
    </row>
    <row r="8887" customFormat="false" ht="15" hidden="false" customHeight="true" outlineLevel="0" collapsed="false">
      <c r="A8887" s="1" t="n">
        <v>8886</v>
      </c>
      <c r="B8887" s="1" t="n">
        <v>3</v>
      </c>
      <c r="C8887" s="1" t="n">
        <v>2227</v>
      </c>
      <c r="D8887" s="1" t="s">
        <v>15931</v>
      </c>
      <c r="E8887" s="1" t="n">
        <v>85</v>
      </c>
      <c r="F8887" s="1" t="n">
        <v>67</v>
      </c>
      <c r="G8887" s="1" t="n">
        <v>1357.69</v>
      </c>
      <c r="H8887" s="4" t="n">
        <v>46155.6009390972</v>
      </c>
      <c r="I88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8886BT7524833222785671357.6946155.6009390972</v>
      </c>
      <c r="J8887" s="1" t="n">
        <f aca="false">COUNTIF(I:I, $I8887)</f>
        <v>1</v>
      </c>
      <c r="K8887" s="1" t="str">
        <f aca="false">IF(ISNA(VLOOKUP(Table4[product_id], tblProducts[], tblProducts[product_name],FALSE() )), "Invalid", "Valid")</f>
        <v>Valid</v>
      </c>
      <c r="L8887" s="5" t="str">
        <f aca="false">IF(ISNA(VLOOKUP(Table4[[#This Row],[warehouse_id]], tblwhouse[], tblwhouse[warehouse_name],FALSE() )), "Invalid", "Valid")</f>
        <v>Valid</v>
      </c>
    </row>
    <row r="8888" customFormat="false" ht="15" hidden="false" customHeight="true" outlineLevel="0" collapsed="false">
      <c r="A8888" s="1" t="n">
        <v>8887</v>
      </c>
      <c r="B8888" s="1" t="n">
        <v>2</v>
      </c>
      <c r="C8888" s="1" t="n">
        <v>1740</v>
      </c>
      <c r="D8888" s="1" t="s">
        <v>15932</v>
      </c>
      <c r="E8888" s="1" t="n">
        <v>206</v>
      </c>
      <c r="F8888" s="1" t="n">
        <v>61</v>
      </c>
      <c r="G8888" s="1" t="n">
        <v>474.69</v>
      </c>
      <c r="H8888" s="4" t="n">
        <v>45988.6009390972</v>
      </c>
      <c r="I88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8887BT4119852174020661474.6945988.6009390972</v>
      </c>
      <c r="J8888" s="1" t="n">
        <f aca="false">COUNTIF(I:I, $I8888)</f>
        <v>1</v>
      </c>
      <c r="K8888" s="1" t="str">
        <f aca="false">IF(ISNA(VLOOKUP(Table4[product_id], tblProducts[], tblProducts[product_name],FALSE() )), "Invalid", "Valid")</f>
        <v>Valid</v>
      </c>
      <c r="L8888" s="5" t="str">
        <f aca="false">IF(ISNA(VLOOKUP(Table4[[#This Row],[warehouse_id]], tblwhouse[], tblwhouse[warehouse_name],FALSE() )), "Invalid", "Valid")</f>
        <v>Valid</v>
      </c>
    </row>
    <row r="8889" customFormat="false" ht="15" hidden="false" customHeight="true" outlineLevel="0" collapsed="false">
      <c r="A8889" s="1" t="n">
        <v>8888</v>
      </c>
      <c r="B8889" s="1" t="n">
        <v>3</v>
      </c>
      <c r="C8889" s="1" t="n">
        <v>670</v>
      </c>
      <c r="D8889" s="1" t="s">
        <v>15933</v>
      </c>
      <c r="E8889" s="1" t="n">
        <v>391</v>
      </c>
      <c r="F8889" s="1" t="n">
        <v>68</v>
      </c>
      <c r="G8889" s="1" t="n">
        <v>734.8</v>
      </c>
      <c r="H8889" s="4" t="n">
        <v>46018.6009390972</v>
      </c>
      <c r="I88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8888BT453839367039168734.846018.6009390972</v>
      </c>
      <c r="J8889" s="1" t="n">
        <f aca="false">COUNTIF(I:I, $I8889)</f>
        <v>1</v>
      </c>
      <c r="K8889" s="1" t="str">
        <f aca="false">IF(ISNA(VLOOKUP(Table4[product_id], tblProducts[], tblProducts[product_name],FALSE() )), "Invalid", "Valid")</f>
        <v>Valid</v>
      </c>
      <c r="L8889" s="5" t="str">
        <f aca="false">IF(ISNA(VLOOKUP(Table4[[#This Row],[warehouse_id]], tblwhouse[], tblwhouse[warehouse_name],FALSE() )), "Invalid", "Valid")</f>
        <v>Valid</v>
      </c>
    </row>
    <row r="8890" customFormat="false" ht="15" hidden="false" customHeight="true" outlineLevel="0" collapsed="false">
      <c r="A8890" s="1" t="n">
        <v>8889</v>
      </c>
      <c r="B8890" s="1" t="n">
        <v>1</v>
      </c>
      <c r="C8890" s="1" t="n">
        <v>1555</v>
      </c>
      <c r="D8890" s="1" t="s">
        <v>15934</v>
      </c>
      <c r="E8890" s="1" t="n">
        <v>331</v>
      </c>
      <c r="F8890" s="1" t="n">
        <v>68</v>
      </c>
      <c r="G8890" s="1" t="n">
        <v>1416.38</v>
      </c>
      <c r="H8890" s="4" t="n">
        <v>45895.6009390972</v>
      </c>
      <c r="I88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8889BT17340511555331681416.3845895.6009390972</v>
      </c>
      <c r="J8890" s="1" t="n">
        <f aca="false">COUNTIF(I:I, $I8890)</f>
        <v>1</v>
      </c>
      <c r="K8890" s="1" t="str">
        <f aca="false">IF(ISNA(VLOOKUP(Table4[product_id], tblProducts[], tblProducts[product_name],FALSE() )), "Invalid", "Valid")</f>
        <v>Valid</v>
      </c>
      <c r="L8890" s="5" t="str">
        <f aca="false">IF(ISNA(VLOOKUP(Table4[[#This Row],[warehouse_id]], tblwhouse[], tblwhouse[warehouse_name],FALSE() )), "Invalid", "Valid")</f>
        <v>Valid</v>
      </c>
    </row>
    <row r="8891" customFormat="false" ht="15" hidden="false" customHeight="true" outlineLevel="0" collapsed="false">
      <c r="A8891" s="1" t="n">
        <v>8890</v>
      </c>
      <c r="B8891" s="1" t="n">
        <v>4</v>
      </c>
      <c r="C8891" s="1" t="n">
        <v>1412</v>
      </c>
      <c r="D8891" s="1" t="s">
        <v>15935</v>
      </c>
      <c r="E8891" s="1" t="n">
        <v>380</v>
      </c>
      <c r="F8891" s="1" t="n">
        <v>63</v>
      </c>
      <c r="G8891" s="1" t="n">
        <v>1238.03</v>
      </c>
      <c r="H8891" s="4" t="n">
        <v>45953.6009390972</v>
      </c>
      <c r="I88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8890BT70881641412380631238.0345953.6009390972</v>
      </c>
      <c r="J8891" s="1" t="n">
        <f aca="false">COUNTIF(I:I, $I8891)</f>
        <v>1</v>
      </c>
      <c r="K8891" s="1" t="str">
        <f aca="false">IF(ISNA(VLOOKUP(Table4[product_id], tblProducts[], tblProducts[product_name],FALSE() )), "Invalid", "Valid")</f>
        <v>Valid</v>
      </c>
      <c r="L8891" s="5" t="str">
        <f aca="false">IF(ISNA(VLOOKUP(Table4[[#This Row],[warehouse_id]], tblwhouse[], tblwhouse[warehouse_name],FALSE() )), "Invalid", "Valid")</f>
        <v>Valid</v>
      </c>
    </row>
    <row r="8892" customFormat="false" ht="15" hidden="false" customHeight="true" outlineLevel="0" collapsed="false">
      <c r="A8892" s="1" t="n">
        <v>8891</v>
      </c>
      <c r="B8892" s="1" t="n">
        <v>1</v>
      </c>
      <c r="C8892" s="1" t="n">
        <v>2526</v>
      </c>
      <c r="D8892" s="1" t="s">
        <v>15936</v>
      </c>
      <c r="E8892" s="1" t="n">
        <v>163</v>
      </c>
      <c r="F8892" s="1" t="n">
        <v>41</v>
      </c>
      <c r="G8892" s="1" t="n">
        <v>403.61</v>
      </c>
      <c r="H8892" s="4" t="n">
        <v>46095.6009390972</v>
      </c>
      <c r="I88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8891BT9228401252616341403.6146095.6009390972</v>
      </c>
      <c r="J8892" s="1" t="n">
        <f aca="false">COUNTIF(I:I, $I8892)</f>
        <v>1</v>
      </c>
      <c r="K8892" s="1" t="str">
        <f aca="false">IF(ISNA(VLOOKUP(Table4[product_id], tblProducts[], tblProducts[product_name],FALSE() )), "Invalid", "Valid")</f>
        <v>Valid</v>
      </c>
      <c r="L8892" s="5" t="str">
        <f aca="false">IF(ISNA(VLOOKUP(Table4[[#This Row],[warehouse_id]], tblwhouse[], tblwhouse[warehouse_name],FALSE() )), "Invalid", "Valid")</f>
        <v>Valid</v>
      </c>
    </row>
    <row r="8893" customFormat="false" ht="15" hidden="false" customHeight="true" outlineLevel="0" collapsed="false">
      <c r="A8893" s="1" t="n">
        <v>8892</v>
      </c>
      <c r="B8893" s="1" t="n">
        <v>3</v>
      </c>
      <c r="C8893" s="1" t="n">
        <v>1128</v>
      </c>
      <c r="D8893" s="1" t="s">
        <v>15937</v>
      </c>
      <c r="E8893" s="1" t="n">
        <v>378</v>
      </c>
      <c r="F8893" s="1" t="n">
        <v>62</v>
      </c>
      <c r="G8893" s="1" t="n">
        <v>767.54</v>
      </c>
      <c r="H8893" s="4" t="n">
        <v>45960.6009390972</v>
      </c>
      <c r="I88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8892BT6462863112837862767.5445960.6009390972</v>
      </c>
      <c r="J8893" s="1" t="n">
        <f aca="false">COUNTIF(I:I, $I8893)</f>
        <v>1</v>
      </c>
      <c r="K8893" s="1" t="str">
        <f aca="false">IF(ISNA(VLOOKUP(Table4[product_id], tblProducts[], tblProducts[product_name],FALSE() )), "Invalid", "Valid")</f>
        <v>Valid</v>
      </c>
      <c r="L8893" s="5" t="str">
        <f aca="false">IF(ISNA(VLOOKUP(Table4[[#This Row],[warehouse_id]], tblwhouse[], tblwhouse[warehouse_name],FALSE() )), "Invalid", "Valid")</f>
        <v>Valid</v>
      </c>
    </row>
    <row r="8894" customFormat="false" ht="15" hidden="false" customHeight="true" outlineLevel="0" collapsed="false">
      <c r="A8894" s="1" t="n">
        <v>8893</v>
      </c>
      <c r="B8894" s="1" t="n">
        <v>3</v>
      </c>
      <c r="C8894" s="1" t="n">
        <v>2685</v>
      </c>
      <c r="D8894" s="1" t="s">
        <v>15938</v>
      </c>
      <c r="E8894" s="1" t="n">
        <v>56</v>
      </c>
      <c r="F8894" s="1" t="n">
        <v>48</v>
      </c>
      <c r="G8894" s="1" t="n">
        <v>501.6</v>
      </c>
      <c r="H8894" s="4" t="n">
        <v>45892.6009390972</v>
      </c>
      <c r="I88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8893BT786153326855648501.645892.6009390972</v>
      </c>
      <c r="J8894" s="1" t="n">
        <f aca="false">COUNTIF(I:I, $I8894)</f>
        <v>1</v>
      </c>
      <c r="K8894" s="1" t="str">
        <f aca="false">IF(ISNA(VLOOKUP(Table4[product_id], tblProducts[], tblProducts[product_name],FALSE() )), "Invalid", "Valid")</f>
        <v>Valid</v>
      </c>
      <c r="L8894" s="5" t="str">
        <f aca="false">IF(ISNA(VLOOKUP(Table4[[#This Row],[warehouse_id]], tblwhouse[], tblwhouse[warehouse_name],FALSE() )), "Invalid", "Valid")</f>
        <v>Valid</v>
      </c>
    </row>
    <row r="8895" customFormat="false" ht="15" hidden="false" customHeight="true" outlineLevel="0" collapsed="false">
      <c r="A8895" s="1" t="n">
        <v>8894</v>
      </c>
      <c r="B8895" s="1" t="n">
        <v>4</v>
      </c>
      <c r="C8895" s="1" t="n">
        <v>1591</v>
      </c>
      <c r="D8895" s="1" t="s">
        <v>15939</v>
      </c>
      <c r="E8895" s="1" t="n">
        <v>366</v>
      </c>
      <c r="F8895" s="1" t="n">
        <v>22</v>
      </c>
      <c r="G8895" s="1" t="n">
        <v>1287.65</v>
      </c>
      <c r="H8895" s="4" t="n">
        <v>46034.6009390972</v>
      </c>
      <c r="I88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8894BT19165241591366221287.6546034.6009390972</v>
      </c>
      <c r="J8895" s="1" t="n">
        <f aca="false">COUNTIF(I:I, $I8895)</f>
        <v>1</v>
      </c>
      <c r="K8895" s="1" t="str">
        <f aca="false">IF(ISNA(VLOOKUP(Table4[product_id], tblProducts[], tblProducts[product_name],FALSE() )), "Invalid", "Valid")</f>
        <v>Valid</v>
      </c>
      <c r="L8895" s="5" t="str">
        <f aca="false">IF(ISNA(VLOOKUP(Table4[[#This Row],[warehouse_id]], tblwhouse[], tblwhouse[warehouse_name],FALSE() )), "Invalid", "Valid")</f>
        <v>Valid</v>
      </c>
    </row>
    <row r="8896" customFormat="false" ht="15" hidden="false" customHeight="true" outlineLevel="0" collapsed="false">
      <c r="A8896" s="1" t="n">
        <v>8895</v>
      </c>
      <c r="B8896" s="1" t="n">
        <v>1</v>
      </c>
      <c r="C8896" s="1" t="n">
        <v>976</v>
      </c>
      <c r="D8896" s="1" t="s">
        <v>15940</v>
      </c>
      <c r="E8896" s="1" t="n">
        <v>11</v>
      </c>
      <c r="F8896" s="1" t="n">
        <v>21</v>
      </c>
      <c r="G8896" s="1" t="n">
        <v>1380.71</v>
      </c>
      <c r="H8896" s="4" t="n">
        <v>45973.6009390972</v>
      </c>
      <c r="I88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8895BT118329197611211380.7145973.6009390972</v>
      </c>
      <c r="J8896" s="1" t="n">
        <f aca="false">COUNTIF(I:I, $I8896)</f>
        <v>1</v>
      </c>
      <c r="K8896" s="1" t="str">
        <f aca="false">IF(ISNA(VLOOKUP(Table4[product_id], tblProducts[], tblProducts[product_name],FALSE() )), "Invalid", "Valid")</f>
        <v>Valid</v>
      </c>
      <c r="L8896" s="5" t="str">
        <f aca="false">IF(ISNA(VLOOKUP(Table4[[#This Row],[warehouse_id]], tblwhouse[], tblwhouse[warehouse_name],FALSE() )), "Invalid", "Valid")</f>
        <v>Valid</v>
      </c>
    </row>
    <row r="8897" customFormat="false" ht="15" hidden="false" customHeight="true" outlineLevel="0" collapsed="false">
      <c r="A8897" s="1" t="n">
        <v>8896</v>
      </c>
      <c r="B8897" s="1" t="n">
        <v>1</v>
      </c>
      <c r="C8897" s="1" t="n">
        <v>2730</v>
      </c>
      <c r="D8897" s="1" t="s">
        <v>15941</v>
      </c>
      <c r="E8897" s="1" t="n">
        <v>377</v>
      </c>
      <c r="F8897" s="1" t="n">
        <v>70</v>
      </c>
      <c r="G8897" s="1" t="n">
        <v>713.14</v>
      </c>
      <c r="H8897" s="4" t="n">
        <v>46137.6009390972</v>
      </c>
      <c r="I88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8896BT7703801273037770713.1446137.6009390972</v>
      </c>
      <c r="J8897" s="1" t="n">
        <f aca="false">COUNTIF(I:I, $I8897)</f>
        <v>1</v>
      </c>
      <c r="K8897" s="1" t="str">
        <f aca="false">IF(ISNA(VLOOKUP(Table4[product_id], tblProducts[], tblProducts[product_name],FALSE() )), "Invalid", "Valid")</f>
        <v>Valid</v>
      </c>
      <c r="L8897" s="5" t="str">
        <f aca="false">IF(ISNA(VLOOKUP(Table4[[#This Row],[warehouse_id]], tblwhouse[], tblwhouse[warehouse_name],FALSE() )), "Invalid", "Valid")</f>
        <v>Valid</v>
      </c>
    </row>
    <row r="8898" customFormat="false" ht="15" hidden="false" customHeight="true" outlineLevel="0" collapsed="false">
      <c r="A8898" s="1" t="n">
        <v>8897</v>
      </c>
      <c r="B8898" s="1" t="n">
        <v>1</v>
      </c>
      <c r="C8898" s="1" t="n">
        <v>1446</v>
      </c>
      <c r="D8898" s="1" t="s">
        <v>15942</v>
      </c>
      <c r="E8898" s="1" t="n">
        <v>59</v>
      </c>
      <c r="F8898" s="1" t="n">
        <v>37</v>
      </c>
      <c r="G8898" s="1" t="n">
        <v>337.75</v>
      </c>
      <c r="H8898" s="4" t="n">
        <v>46132.6009390972</v>
      </c>
      <c r="I88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8897BT836243114465937337.7546132.6009390972</v>
      </c>
      <c r="J8898" s="1" t="n">
        <f aca="false">COUNTIF(I:I, $I8898)</f>
        <v>1</v>
      </c>
      <c r="K8898" s="1" t="str">
        <f aca="false">IF(ISNA(VLOOKUP(Table4[product_id], tblProducts[], tblProducts[product_name],FALSE() )), "Invalid", "Valid")</f>
        <v>Valid</v>
      </c>
      <c r="L8898" s="5" t="str">
        <f aca="false">IF(ISNA(VLOOKUP(Table4[[#This Row],[warehouse_id]], tblwhouse[], tblwhouse[warehouse_name],FALSE() )), "Invalid", "Valid")</f>
        <v>Valid</v>
      </c>
    </row>
    <row r="8899" customFormat="false" ht="15" hidden="false" customHeight="true" outlineLevel="0" collapsed="false">
      <c r="A8899" s="1" t="n">
        <v>8898</v>
      </c>
      <c r="B8899" s="1" t="n">
        <v>3</v>
      </c>
      <c r="C8899" s="1" t="n">
        <v>2849</v>
      </c>
      <c r="D8899" s="1" t="s">
        <v>15943</v>
      </c>
      <c r="E8899" s="1" t="n">
        <v>445</v>
      </c>
      <c r="F8899" s="1" t="n">
        <v>52</v>
      </c>
      <c r="G8899" s="1" t="n">
        <v>1288.79</v>
      </c>
      <c r="H8899" s="4" t="n">
        <v>45975.6009390972</v>
      </c>
      <c r="I88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8898BT89347732849445521288.7945975.6009390972</v>
      </c>
      <c r="J8899" s="1" t="n">
        <f aca="false">COUNTIF(I:I, $I8899)</f>
        <v>1</v>
      </c>
      <c r="K8899" s="1" t="str">
        <f aca="false">IF(ISNA(VLOOKUP(Table4[product_id], tblProducts[], tblProducts[product_name],FALSE() )), "Invalid", "Valid")</f>
        <v>Valid</v>
      </c>
      <c r="L8899" s="5" t="str">
        <f aca="false">IF(ISNA(VLOOKUP(Table4[[#This Row],[warehouse_id]], tblwhouse[], tblwhouse[warehouse_name],FALSE() )), "Invalid", "Valid")</f>
        <v>Valid</v>
      </c>
    </row>
    <row r="8900" customFormat="false" ht="15" hidden="false" customHeight="true" outlineLevel="0" collapsed="false">
      <c r="A8900" s="1" t="n">
        <v>8899</v>
      </c>
      <c r="B8900" s="1" t="n">
        <v>3</v>
      </c>
      <c r="C8900" s="1" t="n">
        <v>1768</v>
      </c>
      <c r="D8900" s="1" t="s">
        <v>15944</v>
      </c>
      <c r="E8900" s="1" t="n">
        <v>247</v>
      </c>
      <c r="F8900" s="1" t="n">
        <v>29</v>
      </c>
      <c r="G8900" s="1" t="n">
        <v>874.73</v>
      </c>
      <c r="H8900" s="4" t="n">
        <v>45870.6009390972</v>
      </c>
      <c r="I89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8899BT4710703176824729874.7345870.6009390972</v>
      </c>
      <c r="J8900" s="1" t="n">
        <f aca="false">COUNTIF(I:I, $I8900)</f>
        <v>1</v>
      </c>
      <c r="K8900" s="1" t="str">
        <f aca="false">IF(ISNA(VLOOKUP(Table4[product_id], tblProducts[], tblProducts[product_name],FALSE() )), "Invalid", "Valid")</f>
        <v>Valid</v>
      </c>
      <c r="L8900" s="5" t="str">
        <f aca="false">IF(ISNA(VLOOKUP(Table4[[#This Row],[warehouse_id]], tblwhouse[], tblwhouse[warehouse_name],FALSE() )), "Invalid", "Valid")</f>
        <v>Valid</v>
      </c>
    </row>
    <row r="8901" customFormat="false" ht="15" hidden="false" customHeight="true" outlineLevel="0" collapsed="false">
      <c r="A8901" s="1" t="n">
        <v>8900</v>
      </c>
      <c r="B8901" s="1" t="n">
        <v>4</v>
      </c>
      <c r="C8901" s="1" t="n">
        <v>1495</v>
      </c>
      <c r="D8901" s="1" t="s">
        <v>15945</v>
      </c>
      <c r="E8901" s="1" t="n">
        <v>400</v>
      </c>
      <c r="F8901" s="1" t="n">
        <v>37</v>
      </c>
      <c r="G8901" s="1" t="n">
        <v>1209.04</v>
      </c>
      <c r="H8901" s="4" t="n">
        <v>46216.6009390972</v>
      </c>
      <c r="I89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8900BT82352941495400371209.0446216.6009390972</v>
      </c>
      <c r="J8901" s="1" t="n">
        <f aca="false">COUNTIF(I:I, $I8901)</f>
        <v>1</v>
      </c>
      <c r="K8901" s="1" t="str">
        <f aca="false">IF(ISNA(VLOOKUP(Table4[product_id], tblProducts[], tblProducts[product_name],FALSE() )), "Invalid", "Valid")</f>
        <v>Valid</v>
      </c>
      <c r="L8901" s="5" t="str">
        <f aca="false">IF(ISNA(VLOOKUP(Table4[[#This Row],[warehouse_id]], tblwhouse[], tblwhouse[warehouse_name],FALSE() )), "Invalid", "Valid")</f>
        <v>Valid</v>
      </c>
    </row>
    <row r="8902" customFormat="false" ht="15" hidden="false" customHeight="true" outlineLevel="0" collapsed="false">
      <c r="A8902" s="1" t="n">
        <v>8901</v>
      </c>
      <c r="B8902" s="1" t="n">
        <v>3</v>
      </c>
      <c r="C8902" s="1" t="n">
        <v>763</v>
      </c>
      <c r="D8902" s="1" t="s">
        <v>15946</v>
      </c>
      <c r="E8902" s="1" t="n">
        <v>401</v>
      </c>
      <c r="F8902" s="1" t="n">
        <v>73</v>
      </c>
      <c r="G8902" s="1" t="n">
        <v>1384.51</v>
      </c>
      <c r="H8902" s="4" t="n">
        <v>45889.6009390972</v>
      </c>
      <c r="I89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8901BT8021113763401731384.5145889.6009390972</v>
      </c>
      <c r="J8902" s="1" t="n">
        <f aca="false">COUNTIF(I:I, $I8902)</f>
        <v>1</v>
      </c>
      <c r="K8902" s="1" t="str">
        <f aca="false">IF(ISNA(VLOOKUP(Table4[product_id], tblProducts[], tblProducts[product_name],FALSE() )), "Invalid", "Valid")</f>
        <v>Valid</v>
      </c>
      <c r="L8902" s="5" t="str">
        <f aca="false">IF(ISNA(VLOOKUP(Table4[[#This Row],[warehouse_id]], tblwhouse[], tblwhouse[warehouse_name],FALSE() )), "Invalid", "Valid")</f>
        <v>Valid</v>
      </c>
    </row>
    <row r="8903" customFormat="false" ht="15" hidden="false" customHeight="true" outlineLevel="0" collapsed="false">
      <c r="A8903" s="1" t="n">
        <v>8902</v>
      </c>
      <c r="B8903" s="1" t="n">
        <v>2</v>
      </c>
      <c r="C8903" s="1" t="n">
        <v>2981</v>
      </c>
      <c r="D8903" s="1" t="s">
        <v>15947</v>
      </c>
      <c r="E8903" s="1" t="n">
        <v>154</v>
      </c>
      <c r="F8903" s="1" t="n">
        <v>34</v>
      </c>
      <c r="G8903" s="1" t="n">
        <v>757.53</v>
      </c>
      <c r="H8903" s="4" t="n">
        <v>46132.6009390972</v>
      </c>
      <c r="I89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8902BT3835882298115434757.5346132.6009390972</v>
      </c>
      <c r="J8903" s="1" t="n">
        <f aca="false">COUNTIF(I:I, $I8903)</f>
        <v>1</v>
      </c>
      <c r="K8903" s="1" t="str">
        <f aca="false">IF(ISNA(VLOOKUP(Table4[product_id], tblProducts[], tblProducts[product_name],FALSE() )), "Invalid", "Valid")</f>
        <v>Valid</v>
      </c>
      <c r="L8903" s="5" t="str">
        <f aca="false">IF(ISNA(VLOOKUP(Table4[[#This Row],[warehouse_id]], tblwhouse[], tblwhouse[warehouse_name],FALSE() )), "Invalid", "Valid")</f>
        <v>Valid</v>
      </c>
    </row>
    <row r="8904" customFormat="false" ht="15" hidden="false" customHeight="true" outlineLevel="0" collapsed="false">
      <c r="A8904" s="1" t="n">
        <v>8903</v>
      </c>
      <c r="B8904" s="1" t="n">
        <v>4</v>
      </c>
      <c r="C8904" s="1" t="n">
        <v>1687</v>
      </c>
      <c r="D8904" s="1" t="s">
        <v>15948</v>
      </c>
      <c r="E8904" s="1" t="n">
        <v>212</v>
      </c>
      <c r="F8904" s="1" t="n">
        <v>29</v>
      </c>
      <c r="G8904" s="1" t="n">
        <v>819.94</v>
      </c>
      <c r="H8904" s="4" t="n">
        <v>45957.6009390972</v>
      </c>
      <c r="I89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8903BT7537044168721229819.9445957.6009390972</v>
      </c>
      <c r="J8904" s="1" t="n">
        <f aca="false">COUNTIF(I:I, $I8904)</f>
        <v>1</v>
      </c>
      <c r="K8904" s="1" t="str">
        <f aca="false">IF(ISNA(VLOOKUP(Table4[product_id], tblProducts[], tblProducts[product_name],FALSE() )), "Invalid", "Valid")</f>
        <v>Valid</v>
      </c>
      <c r="L8904" s="5" t="str">
        <f aca="false">IF(ISNA(VLOOKUP(Table4[[#This Row],[warehouse_id]], tblwhouse[], tblwhouse[warehouse_name],FALSE() )), "Invalid", "Valid")</f>
        <v>Valid</v>
      </c>
    </row>
    <row r="8905" customFormat="false" ht="15" hidden="false" customHeight="true" outlineLevel="0" collapsed="false">
      <c r="A8905" s="1" t="n">
        <v>8904</v>
      </c>
      <c r="B8905" s="1" t="n">
        <v>2</v>
      </c>
      <c r="C8905" s="1" t="n">
        <v>1656</v>
      </c>
      <c r="D8905" s="1" t="s">
        <v>15949</v>
      </c>
      <c r="E8905" s="1" t="n">
        <v>85</v>
      </c>
      <c r="F8905" s="1" t="n">
        <v>34</v>
      </c>
      <c r="G8905" s="1" t="n">
        <v>1184.5</v>
      </c>
      <c r="H8905" s="4" t="n">
        <v>46157.6009390972</v>
      </c>
      <c r="I89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8904BT6932882165685341184.546157.6009390972</v>
      </c>
      <c r="J8905" s="1" t="n">
        <f aca="false">COUNTIF(I:I, $I8905)</f>
        <v>1</v>
      </c>
      <c r="K8905" s="1" t="str">
        <f aca="false">IF(ISNA(VLOOKUP(Table4[product_id], tblProducts[], tblProducts[product_name],FALSE() )), "Invalid", "Valid")</f>
        <v>Valid</v>
      </c>
      <c r="L8905" s="5" t="str">
        <f aca="false">IF(ISNA(VLOOKUP(Table4[[#This Row],[warehouse_id]], tblwhouse[], tblwhouse[warehouse_name],FALSE() )), "Invalid", "Valid")</f>
        <v>Valid</v>
      </c>
    </row>
    <row r="8906" customFormat="false" ht="15" hidden="false" customHeight="true" outlineLevel="0" collapsed="false">
      <c r="A8906" s="1" t="n">
        <v>8905</v>
      </c>
      <c r="B8906" s="1" t="n">
        <v>4</v>
      </c>
      <c r="C8906" s="1" t="n">
        <v>2958</v>
      </c>
      <c r="D8906" s="1" t="s">
        <v>15950</v>
      </c>
      <c r="E8906" s="1" t="n">
        <v>224</v>
      </c>
      <c r="F8906" s="1" t="n">
        <v>38</v>
      </c>
      <c r="G8906" s="1" t="n">
        <v>480.17</v>
      </c>
      <c r="H8906" s="4" t="n">
        <v>46076.6009390972</v>
      </c>
      <c r="I89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8905BT2051814295822438480.1746076.6009390972</v>
      </c>
      <c r="J8906" s="1" t="n">
        <f aca="false">COUNTIF(I:I, $I8906)</f>
        <v>1</v>
      </c>
      <c r="K8906" s="1" t="str">
        <f aca="false">IF(ISNA(VLOOKUP(Table4[product_id], tblProducts[], tblProducts[product_name],FALSE() )), "Invalid", "Valid")</f>
        <v>Valid</v>
      </c>
      <c r="L8906" s="5" t="str">
        <f aca="false">IF(ISNA(VLOOKUP(Table4[[#This Row],[warehouse_id]], tblwhouse[], tblwhouse[warehouse_name],FALSE() )), "Invalid", "Valid")</f>
        <v>Valid</v>
      </c>
    </row>
    <row r="8907" customFormat="false" ht="15" hidden="false" customHeight="true" outlineLevel="0" collapsed="false">
      <c r="A8907" s="1" t="n">
        <v>8906</v>
      </c>
      <c r="B8907" s="1" t="n">
        <v>3</v>
      </c>
      <c r="C8907" s="1" t="n">
        <v>711</v>
      </c>
      <c r="D8907" s="1" t="s">
        <v>15951</v>
      </c>
      <c r="E8907" s="1" t="n">
        <v>418</v>
      </c>
      <c r="F8907" s="1" t="n">
        <v>78</v>
      </c>
      <c r="G8907" s="1" t="n">
        <v>747.56</v>
      </c>
      <c r="H8907" s="4" t="n">
        <v>46035.6009390972</v>
      </c>
      <c r="I89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8906BT751943371141878747.5646035.6009390972</v>
      </c>
      <c r="J8907" s="1" t="n">
        <f aca="false">COUNTIF(I:I, $I8907)</f>
        <v>1</v>
      </c>
      <c r="K8907" s="1" t="str">
        <f aca="false">IF(ISNA(VLOOKUP(Table4[product_id], tblProducts[], tblProducts[product_name],FALSE() )), "Invalid", "Valid")</f>
        <v>Valid</v>
      </c>
      <c r="L8907" s="5" t="str">
        <f aca="false">IF(ISNA(VLOOKUP(Table4[[#This Row],[warehouse_id]], tblwhouse[], tblwhouse[warehouse_name],FALSE() )), "Invalid", "Valid")</f>
        <v>Valid</v>
      </c>
    </row>
    <row r="8908" customFormat="false" ht="15" hidden="false" customHeight="true" outlineLevel="0" collapsed="false">
      <c r="A8908" s="1" t="n">
        <v>8907</v>
      </c>
      <c r="B8908" s="1" t="n">
        <v>3</v>
      </c>
      <c r="C8908" s="1" t="n">
        <v>1098</v>
      </c>
      <c r="D8908" s="1" t="s">
        <v>15952</v>
      </c>
      <c r="E8908" s="1" t="n">
        <v>270</v>
      </c>
      <c r="F8908" s="1" t="n">
        <v>40</v>
      </c>
      <c r="G8908" s="1" t="n">
        <v>1328.83</v>
      </c>
      <c r="H8908" s="4" t="n">
        <v>45982.6009390972</v>
      </c>
      <c r="I89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8907BT10368431098270401328.8345982.6009390972</v>
      </c>
      <c r="J8908" s="1" t="n">
        <f aca="false">COUNTIF(I:I, $I8908)</f>
        <v>1</v>
      </c>
      <c r="K8908" s="1" t="str">
        <f aca="false">IF(ISNA(VLOOKUP(Table4[product_id], tblProducts[], tblProducts[product_name],FALSE() )), "Invalid", "Valid")</f>
        <v>Valid</v>
      </c>
      <c r="L8908" s="5" t="str">
        <f aca="false">IF(ISNA(VLOOKUP(Table4[[#This Row],[warehouse_id]], tblwhouse[], tblwhouse[warehouse_name],FALSE() )), "Invalid", "Valid")</f>
        <v>Valid</v>
      </c>
    </row>
    <row r="8909" customFormat="false" ht="15" hidden="false" customHeight="true" outlineLevel="0" collapsed="false">
      <c r="A8909" s="1" t="n">
        <v>8908</v>
      </c>
      <c r="B8909" s="1" t="n">
        <v>2</v>
      </c>
      <c r="C8909" s="1" t="n">
        <v>2001</v>
      </c>
      <c r="D8909" s="1" t="s">
        <v>13614</v>
      </c>
      <c r="E8909" s="1" t="n">
        <v>442</v>
      </c>
      <c r="F8909" s="1" t="n">
        <v>34</v>
      </c>
      <c r="G8909" s="1" t="n">
        <v>548.91</v>
      </c>
      <c r="H8909" s="4" t="n">
        <v>45860.6009390972</v>
      </c>
      <c r="I89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8908BT5728252200144234548.9145860.6009390972</v>
      </c>
      <c r="J8909" s="1" t="n">
        <f aca="false">COUNTIF(I:I, $I8909)</f>
        <v>1</v>
      </c>
      <c r="K8909" s="1" t="str">
        <f aca="false">IF(ISNA(VLOOKUP(Table4[product_id], tblProducts[], tblProducts[product_name],FALSE() )), "Invalid", "Valid")</f>
        <v>Valid</v>
      </c>
      <c r="L8909" s="5" t="str">
        <f aca="false">IF(ISNA(VLOOKUP(Table4[[#This Row],[warehouse_id]], tblwhouse[], tblwhouse[warehouse_name],FALSE() )), "Invalid", "Valid")</f>
        <v>Valid</v>
      </c>
    </row>
    <row r="8910" customFormat="false" ht="15" hidden="false" customHeight="true" outlineLevel="0" collapsed="false">
      <c r="A8910" s="1" t="n">
        <v>8909</v>
      </c>
      <c r="B8910" s="1" t="n">
        <v>4</v>
      </c>
      <c r="C8910" s="1" t="n">
        <v>2473</v>
      </c>
      <c r="D8910" s="1" t="s">
        <v>15953</v>
      </c>
      <c r="E8910" s="1" t="n">
        <v>349</v>
      </c>
      <c r="F8910" s="1" t="n">
        <v>77</v>
      </c>
      <c r="G8910" s="1" t="n">
        <v>250.61</v>
      </c>
      <c r="H8910" s="4" t="n">
        <v>46028.6009390972</v>
      </c>
      <c r="I89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8909BT1335924247334977250.6146028.6009390972</v>
      </c>
      <c r="J8910" s="1" t="n">
        <f aca="false">COUNTIF(I:I, $I8910)</f>
        <v>1</v>
      </c>
      <c r="K8910" s="1" t="str">
        <f aca="false">IF(ISNA(VLOOKUP(Table4[product_id], tblProducts[], tblProducts[product_name],FALSE() )), "Invalid", "Valid")</f>
        <v>Valid</v>
      </c>
      <c r="L8910" s="5" t="str">
        <f aca="false">IF(ISNA(VLOOKUP(Table4[[#This Row],[warehouse_id]], tblwhouse[], tblwhouse[warehouse_name],FALSE() )), "Invalid", "Valid")</f>
        <v>Valid</v>
      </c>
    </row>
    <row r="8911" customFormat="false" ht="15" hidden="false" customHeight="true" outlineLevel="0" collapsed="false">
      <c r="A8911" s="1" t="n">
        <v>8910</v>
      </c>
      <c r="B8911" s="1" t="n">
        <v>4</v>
      </c>
      <c r="C8911" s="1" t="n">
        <v>2674</v>
      </c>
      <c r="D8911" s="1" t="s">
        <v>15954</v>
      </c>
      <c r="E8911" s="1" t="n">
        <v>12</v>
      </c>
      <c r="F8911" s="1" t="n">
        <v>73</v>
      </c>
      <c r="G8911" s="1" t="n">
        <v>1240.86</v>
      </c>
      <c r="H8911" s="4" t="n">
        <v>45875.6009390972</v>
      </c>
      <c r="I89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8910BT7719264267412731240.8645875.6009390972</v>
      </c>
      <c r="J8911" s="1" t="n">
        <f aca="false">COUNTIF(I:I, $I8911)</f>
        <v>1</v>
      </c>
      <c r="K8911" s="1" t="str">
        <f aca="false">IF(ISNA(VLOOKUP(Table4[product_id], tblProducts[], tblProducts[product_name],FALSE() )), "Invalid", "Valid")</f>
        <v>Valid</v>
      </c>
      <c r="L8911" s="5" t="str">
        <f aca="false">IF(ISNA(VLOOKUP(Table4[[#This Row],[warehouse_id]], tblwhouse[], tblwhouse[warehouse_name],FALSE() )), "Invalid", "Valid")</f>
        <v>Valid</v>
      </c>
    </row>
    <row r="8912" customFormat="false" ht="15" hidden="false" customHeight="true" outlineLevel="0" collapsed="false">
      <c r="A8912" s="1" t="n">
        <v>8911</v>
      </c>
      <c r="B8912" s="1" t="n">
        <v>4</v>
      </c>
      <c r="C8912" s="1" t="n">
        <v>1486</v>
      </c>
      <c r="D8912" s="1" t="s">
        <v>15955</v>
      </c>
      <c r="E8912" s="1" t="n">
        <v>89</v>
      </c>
      <c r="F8912" s="1" t="n">
        <v>43</v>
      </c>
      <c r="G8912" s="1" t="n">
        <v>272.59</v>
      </c>
      <c r="H8912" s="4" t="n">
        <v>45981.6009390972</v>
      </c>
      <c r="I89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8911BT900474414868943272.5945981.6009390972</v>
      </c>
      <c r="J8912" s="1" t="n">
        <f aca="false">COUNTIF(I:I, $I8912)</f>
        <v>1</v>
      </c>
      <c r="K8912" s="1" t="str">
        <f aca="false">IF(ISNA(VLOOKUP(Table4[product_id], tblProducts[], tblProducts[product_name],FALSE() )), "Invalid", "Valid")</f>
        <v>Valid</v>
      </c>
      <c r="L8912" s="5" t="str">
        <f aca="false">IF(ISNA(VLOOKUP(Table4[[#This Row],[warehouse_id]], tblwhouse[], tblwhouse[warehouse_name],FALSE() )), "Invalid", "Valid")</f>
        <v>Valid</v>
      </c>
    </row>
    <row r="8913" customFormat="false" ht="15" hidden="false" customHeight="true" outlineLevel="0" collapsed="false">
      <c r="A8913" s="1" t="n">
        <v>8912</v>
      </c>
      <c r="B8913" s="1" t="n">
        <v>2</v>
      </c>
      <c r="C8913" s="1" t="n">
        <v>1280</v>
      </c>
      <c r="D8913" s="1" t="s">
        <v>15956</v>
      </c>
      <c r="E8913" s="1" t="n">
        <v>347</v>
      </c>
      <c r="F8913" s="1" t="n">
        <v>40</v>
      </c>
      <c r="G8913" s="1" t="n">
        <v>262.29</v>
      </c>
      <c r="H8913" s="4" t="n">
        <v>46203.6009390972</v>
      </c>
      <c r="I89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8912BT2472662128034740262.2946203.6009390972</v>
      </c>
      <c r="J8913" s="1" t="n">
        <f aca="false">COUNTIF(I:I, $I8913)</f>
        <v>1</v>
      </c>
      <c r="K8913" s="1" t="str">
        <f aca="false">IF(ISNA(VLOOKUP(Table4[product_id], tblProducts[], tblProducts[product_name],FALSE() )), "Invalid", "Valid")</f>
        <v>Valid</v>
      </c>
      <c r="L8913" s="5" t="str">
        <f aca="false">IF(ISNA(VLOOKUP(Table4[[#This Row],[warehouse_id]], tblwhouse[], tblwhouse[warehouse_name],FALSE() )), "Invalid", "Valid")</f>
        <v>Valid</v>
      </c>
    </row>
    <row r="8914" customFormat="false" ht="15" hidden="false" customHeight="true" outlineLevel="0" collapsed="false">
      <c r="A8914" s="1" t="n">
        <v>8913</v>
      </c>
      <c r="B8914" s="1" t="n">
        <v>3</v>
      </c>
      <c r="C8914" s="1" t="n">
        <v>1928</v>
      </c>
      <c r="D8914" s="1" t="s">
        <v>15957</v>
      </c>
      <c r="E8914" s="1" t="n">
        <v>449</v>
      </c>
      <c r="F8914" s="1" t="n">
        <v>32</v>
      </c>
      <c r="G8914" s="1" t="n">
        <v>436.72</v>
      </c>
      <c r="H8914" s="4" t="n">
        <v>45983.6009390972</v>
      </c>
      <c r="I89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8913BT6068673192844932436.7245983.6009390972</v>
      </c>
      <c r="J8914" s="1" t="n">
        <f aca="false">COUNTIF(I:I, $I8914)</f>
        <v>1</v>
      </c>
      <c r="K8914" s="1" t="str">
        <f aca="false">IF(ISNA(VLOOKUP(Table4[product_id], tblProducts[], tblProducts[product_name],FALSE() )), "Invalid", "Valid")</f>
        <v>Valid</v>
      </c>
      <c r="L8914" s="5" t="str">
        <f aca="false">IF(ISNA(VLOOKUP(Table4[[#This Row],[warehouse_id]], tblwhouse[], tblwhouse[warehouse_name],FALSE() )), "Invalid", "Valid")</f>
        <v>Valid</v>
      </c>
    </row>
    <row r="8915" customFormat="false" ht="15" hidden="false" customHeight="true" outlineLevel="0" collapsed="false">
      <c r="A8915" s="1" t="n">
        <v>8914</v>
      </c>
      <c r="B8915" s="1" t="n">
        <v>3</v>
      </c>
      <c r="C8915" s="1" t="n">
        <v>2017</v>
      </c>
      <c r="D8915" s="1" t="s">
        <v>15958</v>
      </c>
      <c r="E8915" s="1" t="n">
        <v>187</v>
      </c>
      <c r="F8915" s="1" t="n">
        <v>78</v>
      </c>
      <c r="G8915" s="1" t="n">
        <v>260.96</v>
      </c>
      <c r="H8915" s="4" t="n">
        <v>45928.6009391088</v>
      </c>
      <c r="I89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8914BT5146213201718778260.9645928.6009391088</v>
      </c>
      <c r="J8915" s="1" t="n">
        <f aca="false">COUNTIF(I:I, $I8915)</f>
        <v>1</v>
      </c>
      <c r="K8915" s="1" t="str">
        <f aca="false">IF(ISNA(VLOOKUP(Table4[product_id], tblProducts[], tblProducts[product_name],FALSE() )), "Invalid", "Valid")</f>
        <v>Valid</v>
      </c>
      <c r="L8915" s="5" t="str">
        <f aca="false">IF(ISNA(VLOOKUP(Table4[[#This Row],[warehouse_id]], tblwhouse[], tblwhouse[warehouse_name],FALSE() )), "Invalid", "Valid")</f>
        <v>Valid</v>
      </c>
    </row>
    <row r="8916" customFormat="false" ht="15" hidden="false" customHeight="true" outlineLevel="0" collapsed="false">
      <c r="A8916" s="1" t="n">
        <v>8915</v>
      </c>
      <c r="B8916" s="1" t="n">
        <v>2</v>
      </c>
      <c r="C8916" s="1" t="n">
        <v>809</v>
      </c>
      <c r="D8916" s="1" t="s">
        <v>15959</v>
      </c>
      <c r="E8916" s="1" t="n">
        <v>446</v>
      </c>
      <c r="F8916" s="1" t="n">
        <v>42</v>
      </c>
      <c r="G8916" s="1" t="n">
        <v>276.74</v>
      </c>
      <c r="H8916" s="4" t="n">
        <v>46003.6009391088</v>
      </c>
      <c r="I89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8915BT577735280944642276.7446003.6009391088</v>
      </c>
      <c r="J8916" s="1" t="n">
        <f aca="false">COUNTIF(I:I, $I8916)</f>
        <v>1</v>
      </c>
      <c r="K8916" s="1" t="str">
        <f aca="false">IF(ISNA(VLOOKUP(Table4[product_id], tblProducts[], tblProducts[product_name],FALSE() )), "Invalid", "Valid")</f>
        <v>Valid</v>
      </c>
      <c r="L8916" s="5" t="str">
        <f aca="false">IF(ISNA(VLOOKUP(Table4[[#This Row],[warehouse_id]], tblwhouse[], tblwhouse[warehouse_name],FALSE() )), "Invalid", "Valid")</f>
        <v>Valid</v>
      </c>
    </row>
    <row r="8917" customFormat="false" ht="15" hidden="false" customHeight="true" outlineLevel="0" collapsed="false">
      <c r="A8917" s="1" t="n">
        <v>8916</v>
      </c>
      <c r="B8917" s="1" t="n">
        <v>3</v>
      </c>
      <c r="C8917" s="1" t="n">
        <v>2804</v>
      </c>
      <c r="D8917" s="1" t="s">
        <v>15960</v>
      </c>
      <c r="E8917" s="1" t="n">
        <v>478</v>
      </c>
      <c r="F8917" s="1" t="n">
        <v>58</v>
      </c>
      <c r="G8917" s="1" t="n">
        <v>502.02</v>
      </c>
      <c r="H8917" s="4" t="n">
        <v>45986.6009391088</v>
      </c>
      <c r="I89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8916BT4499533280447858502.0245986.6009391088</v>
      </c>
      <c r="J8917" s="1" t="n">
        <f aca="false">COUNTIF(I:I, $I8917)</f>
        <v>1</v>
      </c>
      <c r="K8917" s="1" t="str">
        <f aca="false">IF(ISNA(VLOOKUP(Table4[product_id], tblProducts[], tblProducts[product_name],FALSE() )), "Invalid", "Valid")</f>
        <v>Valid</v>
      </c>
      <c r="L8917" s="5" t="str">
        <f aca="false">IF(ISNA(VLOOKUP(Table4[[#This Row],[warehouse_id]], tblwhouse[], tblwhouse[warehouse_name],FALSE() )), "Invalid", "Valid")</f>
        <v>Valid</v>
      </c>
    </row>
    <row r="8918" customFormat="false" ht="15" hidden="false" customHeight="true" outlineLevel="0" collapsed="false">
      <c r="A8918" s="1" t="n">
        <v>8917</v>
      </c>
      <c r="B8918" s="1" t="n">
        <v>3</v>
      </c>
      <c r="C8918" s="1" t="n">
        <v>2176</v>
      </c>
      <c r="D8918" s="1" t="s">
        <v>15961</v>
      </c>
      <c r="E8918" s="1" t="n">
        <v>428</v>
      </c>
      <c r="F8918" s="1" t="n">
        <v>50</v>
      </c>
      <c r="G8918" s="1" t="n">
        <v>646.56</v>
      </c>
      <c r="H8918" s="4" t="n">
        <v>45956.6009391088</v>
      </c>
      <c r="I89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8917BT6554963217642850646.5645956.6009391088</v>
      </c>
      <c r="J8918" s="1" t="n">
        <f aca="false">COUNTIF(I:I, $I8918)</f>
        <v>1</v>
      </c>
      <c r="K8918" s="1" t="str">
        <f aca="false">IF(ISNA(VLOOKUP(Table4[product_id], tblProducts[], tblProducts[product_name],FALSE() )), "Invalid", "Valid")</f>
        <v>Valid</v>
      </c>
      <c r="L8918" s="5" t="str">
        <f aca="false">IF(ISNA(VLOOKUP(Table4[[#This Row],[warehouse_id]], tblwhouse[], tblwhouse[warehouse_name],FALSE() )), "Invalid", "Valid")</f>
        <v>Valid</v>
      </c>
    </row>
    <row r="8919" customFormat="false" ht="15" hidden="false" customHeight="true" outlineLevel="0" collapsed="false">
      <c r="A8919" s="1" t="n">
        <v>8918</v>
      </c>
      <c r="B8919" s="1" t="n">
        <v>2</v>
      </c>
      <c r="C8919" s="1" t="n">
        <v>2609</v>
      </c>
      <c r="D8919" s="1" t="s">
        <v>15962</v>
      </c>
      <c r="E8919" s="1" t="n">
        <v>333</v>
      </c>
      <c r="F8919" s="1" t="n">
        <v>41</v>
      </c>
      <c r="G8919" s="1" t="n">
        <v>1309.89</v>
      </c>
      <c r="H8919" s="4" t="n">
        <v>46109.6009391088</v>
      </c>
      <c r="I89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8918BT58771722609333411309.8946109.6009391088</v>
      </c>
      <c r="J8919" s="1" t="n">
        <f aca="false">COUNTIF(I:I, $I8919)</f>
        <v>1</v>
      </c>
      <c r="K8919" s="1" t="str">
        <f aca="false">IF(ISNA(VLOOKUP(Table4[product_id], tblProducts[], tblProducts[product_name],FALSE() )), "Invalid", "Valid")</f>
        <v>Valid</v>
      </c>
      <c r="L8919" s="5" t="str">
        <f aca="false">IF(ISNA(VLOOKUP(Table4[[#This Row],[warehouse_id]], tblwhouse[], tblwhouse[warehouse_name],FALSE() )), "Invalid", "Valid")</f>
        <v>Valid</v>
      </c>
    </row>
    <row r="8920" customFormat="false" ht="15" hidden="false" customHeight="true" outlineLevel="0" collapsed="false">
      <c r="A8920" s="1" t="n">
        <v>8919</v>
      </c>
      <c r="B8920" s="1" t="n">
        <v>1</v>
      </c>
      <c r="C8920" s="1" t="n">
        <v>2949</v>
      </c>
      <c r="D8920" s="1" t="s">
        <v>15963</v>
      </c>
      <c r="E8920" s="1" t="n">
        <v>242</v>
      </c>
      <c r="F8920" s="1" t="n">
        <v>70</v>
      </c>
      <c r="G8920" s="1" t="n">
        <v>457.52</v>
      </c>
      <c r="H8920" s="4" t="n">
        <v>45938.6009391088</v>
      </c>
      <c r="I89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8919BT5415931294924270457.5245938.6009391088</v>
      </c>
      <c r="J8920" s="1" t="n">
        <f aca="false">COUNTIF(I:I, $I8920)</f>
        <v>1</v>
      </c>
      <c r="K8920" s="1" t="str">
        <f aca="false">IF(ISNA(VLOOKUP(Table4[product_id], tblProducts[], tblProducts[product_name],FALSE() )), "Invalid", "Valid")</f>
        <v>Valid</v>
      </c>
      <c r="L8920" s="5" t="str">
        <f aca="false">IF(ISNA(VLOOKUP(Table4[[#This Row],[warehouse_id]], tblwhouse[], tblwhouse[warehouse_name],FALSE() )), "Invalid", "Valid")</f>
        <v>Valid</v>
      </c>
    </row>
    <row r="8921" customFormat="false" ht="15" hidden="false" customHeight="true" outlineLevel="0" collapsed="false">
      <c r="A8921" s="1" t="n">
        <v>8920</v>
      </c>
      <c r="B8921" s="1" t="n">
        <v>1</v>
      </c>
      <c r="C8921" s="1" t="n">
        <v>2937</v>
      </c>
      <c r="D8921" s="1" t="s">
        <v>15964</v>
      </c>
      <c r="E8921" s="1" t="n">
        <v>111</v>
      </c>
      <c r="F8921" s="1" t="n">
        <v>62</v>
      </c>
      <c r="G8921" s="1" t="n">
        <v>790.7</v>
      </c>
      <c r="H8921" s="4" t="n">
        <v>46140.6009391088</v>
      </c>
      <c r="I89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8920BT2233851293711162790.746140.6009391088</v>
      </c>
      <c r="J8921" s="1" t="n">
        <f aca="false">COUNTIF(I:I, $I8921)</f>
        <v>1</v>
      </c>
      <c r="K8921" s="1" t="str">
        <f aca="false">IF(ISNA(VLOOKUP(Table4[product_id], tblProducts[], tblProducts[product_name],FALSE() )), "Invalid", "Valid")</f>
        <v>Valid</v>
      </c>
      <c r="L8921" s="5" t="str">
        <f aca="false">IF(ISNA(VLOOKUP(Table4[[#This Row],[warehouse_id]], tblwhouse[], tblwhouse[warehouse_name],FALSE() )), "Invalid", "Valid")</f>
        <v>Valid</v>
      </c>
    </row>
    <row r="8922" customFormat="false" ht="15" hidden="false" customHeight="true" outlineLevel="0" collapsed="false">
      <c r="A8922" s="1" t="n">
        <v>8921</v>
      </c>
      <c r="B8922" s="1" t="n">
        <v>1</v>
      </c>
      <c r="C8922" s="1" t="n">
        <v>542</v>
      </c>
      <c r="D8922" s="1" t="s">
        <v>15965</v>
      </c>
      <c r="E8922" s="1" t="n">
        <v>127</v>
      </c>
      <c r="F8922" s="1" t="n">
        <v>49</v>
      </c>
      <c r="G8922" s="1" t="n">
        <v>462.9</v>
      </c>
      <c r="H8922" s="4" t="n">
        <v>46038.6009391088</v>
      </c>
      <c r="I89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8921BT517214154212749462.946038.6009391088</v>
      </c>
      <c r="J8922" s="1" t="n">
        <f aca="false">COUNTIF(I:I, $I8922)</f>
        <v>1</v>
      </c>
      <c r="K8922" s="1" t="str">
        <f aca="false">IF(ISNA(VLOOKUP(Table4[product_id], tblProducts[], tblProducts[product_name],FALSE() )), "Invalid", "Valid")</f>
        <v>Valid</v>
      </c>
      <c r="L8922" s="5" t="str">
        <f aca="false">IF(ISNA(VLOOKUP(Table4[[#This Row],[warehouse_id]], tblwhouse[], tblwhouse[warehouse_name],FALSE() )), "Invalid", "Valid")</f>
        <v>Valid</v>
      </c>
    </row>
    <row r="8923" customFormat="false" ht="15" hidden="false" customHeight="true" outlineLevel="0" collapsed="false">
      <c r="A8923" s="1" t="n">
        <v>8922</v>
      </c>
      <c r="B8923" s="1" t="n">
        <v>3</v>
      </c>
      <c r="C8923" s="1" t="n">
        <v>1594</v>
      </c>
      <c r="D8923" s="1" t="s">
        <v>15966</v>
      </c>
      <c r="E8923" s="1" t="n">
        <v>336</v>
      </c>
      <c r="F8923" s="1" t="n">
        <v>48</v>
      </c>
      <c r="G8923" s="1" t="n">
        <v>276.83</v>
      </c>
      <c r="H8923" s="4" t="n">
        <v>45886.6009391088</v>
      </c>
      <c r="I89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8922BT1098893159433648276.8345886.6009391088</v>
      </c>
      <c r="J8923" s="1" t="n">
        <f aca="false">COUNTIF(I:I, $I8923)</f>
        <v>1</v>
      </c>
      <c r="K8923" s="1" t="str">
        <f aca="false">IF(ISNA(VLOOKUP(Table4[product_id], tblProducts[], tblProducts[product_name],FALSE() )), "Invalid", "Valid")</f>
        <v>Valid</v>
      </c>
      <c r="L8923" s="5" t="str">
        <f aca="false">IF(ISNA(VLOOKUP(Table4[[#This Row],[warehouse_id]], tblwhouse[], tblwhouse[warehouse_name],FALSE() )), "Invalid", "Valid")</f>
        <v>Valid</v>
      </c>
    </row>
    <row r="8924" customFormat="false" ht="15" hidden="false" customHeight="true" outlineLevel="0" collapsed="false">
      <c r="A8924" s="1" t="n">
        <v>8923</v>
      </c>
      <c r="B8924" s="1" t="n">
        <v>4</v>
      </c>
      <c r="C8924" s="1" t="n">
        <v>2961</v>
      </c>
      <c r="D8924" s="1" t="s">
        <v>15967</v>
      </c>
      <c r="E8924" s="1" t="n">
        <v>156</v>
      </c>
      <c r="F8924" s="1" t="n">
        <v>47</v>
      </c>
      <c r="G8924" s="1" t="n">
        <v>1294.19</v>
      </c>
      <c r="H8924" s="4" t="n">
        <v>45867.6009391088</v>
      </c>
      <c r="I89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8923BT81576042961156471294.1945867.6009391088</v>
      </c>
      <c r="J8924" s="1" t="n">
        <f aca="false">COUNTIF(I:I, $I8924)</f>
        <v>1</v>
      </c>
      <c r="K8924" s="1" t="str">
        <f aca="false">IF(ISNA(VLOOKUP(Table4[product_id], tblProducts[], tblProducts[product_name],FALSE() )), "Invalid", "Valid")</f>
        <v>Valid</v>
      </c>
      <c r="L8924" s="5" t="str">
        <f aca="false">IF(ISNA(VLOOKUP(Table4[[#This Row],[warehouse_id]], tblwhouse[], tblwhouse[warehouse_name],FALSE() )), "Invalid", "Valid")</f>
        <v>Valid</v>
      </c>
    </row>
    <row r="8925" customFormat="false" ht="15" hidden="false" customHeight="true" outlineLevel="0" collapsed="false">
      <c r="A8925" s="1" t="n">
        <v>8924</v>
      </c>
      <c r="B8925" s="1" t="n">
        <v>1</v>
      </c>
      <c r="C8925" s="1" t="n">
        <v>131</v>
      </c>
      <c r="D8925" s="1" t="s">
        <v>13361</v>
      </c>
      <c r="E8925" s="1" t="n">
        <v>151</v>
      </c>
      <c r="F8925" s="1" t="n">
        <v>33</v>
      </c>
      <c r="G8925" s="1" t="n">
        <v>377.81</v>
      </c>
      <c r="H8925" s="4" t="n">
        <v>45984.6009391088</v>
      </c>
      <c r="I89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8924BT738865113115133377.8145984.6009391088</v>
      </c>
      <c r="J8925" s="1" t="n">
        <f aca="false">COUNTIF(I:I, $I8925)</f>
        <v>1</v>
      </c>
      <c r="K8925" s="1" t="str">
        <f aca="false">IF(ISNA(VLOOKUP(Table4[product_id], tblProducts[], tblProducts[product_name],FALSE() )), "Invalid", "Valid")</f>
        <v>Valid</v>
      </c>
      <c r="L8925" s="5" t="str">
        <f aca="false">IF(ISNA(VLOOKUP(Table4[[#This Row],[warehouse_id]], tblwhouse[], tblwhouse[warehouse_name],FALSE() )), "Invalid", "Valid")</f>
        <v>Valid</v>
      </c>
    </row>
    <row r="8926" customFormat="false" ht="15" hidden="false" customHeight="true" outlineLevel="0" collapsed="false">
      <c r="A8926" s="1" t="n">
        <v>8925</v>
      </c>
      <c r="B8926" s="1" t="n">
        <v>3</v>
      </c>
      <c r="C8926" s="1" t="n">
        <v>1543</v>
      </c>
      <c r="D8926" s="1" t="s">
        <v>15968</v>
      </c>
      <c r="E8926" s="1" t="n">
        <v>421</v>
      </c>
      <c r="F8926" s="1" t="n">
        <v>40</v>
      </c>
      <c r="G8926" s="1" t="n">
        <v>768.77</v>
      </c>
      <c r="H8926" s="4" t="n">
        <v>46029.6009391088</v>
      </c>
      <c r="I89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8925BT5270043154342140768.7746029.6009391088</v>
      </c>
      <c r="J8926" s="1" t="n">
        <f aca="false">COUNTIF(I:I, $I8926)</f>
        <v>1</v>
      </c>
      <c r="K8926" s="1" t="str">
        <f aca="false">IF(ISNA(VLOOKUP(Table4[product_id], tblProducts[], tblProducts[product_name],FALSE() )), "Invalid", "Valid")</f>
        <v>Valid</v>
      </c>
      <c r="L8926" s="5" t="str">
        <f aca="false">IF(ISNA(VLOOKUP(Table4[[#This Row],[warehouse_id]], tblwhouse[], tblwhouse[warehouse_name],FALSE() )), "Invalid", "Valid")</f>
        <v>Valid</v>
      </c>
    </row>
    <row r="8927" customFormat="false" ht="15" hidden="false" customHeight="true" outlineLevel="0" collapsed="false">
      <c r="A8927" s="1" t="n">
        <v>8926</v>
      </c>
      <c r="B8927" s="1" t="n">
        <v>4</v>
      </c>
      <c r="C8927" s="1" t="n">
        <v>2420</v>
      </c>
      <c r="D8927" s="1" t="s">
        <v>15969</v>
      </c>
      <c r="E8927" s="1" t="n">
        <v>453</v>
      </c>
      <c r="F8927" s="1" t="n">
        <v>27</v>
      </c>
      <c r="G8927" s="1" t="n">
        <v>1437.32</v>
      </c>
      <c r="H8927" s="4" t="n">
        <v>46172.6009391088</v>
      </c>
      <c r="I89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8926BT96207742420453271437.3246172.6009391088</v>
      </c>
      <c r="J8927" s="1" t="n">
        <f aca="false">COUNTIF(I:I, $I8927)</f>
        <v>1</v>
      </c>
      <c r="K8927" s="1" t="str">
        <f aca="false">IF(ISNA(VLOOKUP(Table4[product_id], tblProducts[], tblProducts[product_name],FALSE() )), "Invalid", "Valid")</f>
        <v>Valid</v>
      </c>
      <c r="L8927" s="5" t="str">
        <f aca="false">IF(ISNA(VLOOKUP(Table4[[#This Row],[warehouse_id]], tblwhouse[], tblwhouse[warehouse_name],FALSE() )), "Invalid", "Valid")</f>
        <v>Valid</v>
      </c>
    </row>
    <row r="8928" customFormat="false" ht="15" hidden="false" customHeight="true" outlineLevel="0" collapsed="false">
      <c r="A8928" s="1" t="n">
        <v>8927</v>
      </c>
      <c r="B8928" s="1" t="n">
        <v>4</v>
      </c>
      <c r="C8928" s="1" t="n">
        <v>2706</v>
      </c>
      <c r="D8928" s="1" t="s">
        <v>15970</v>
      </c>
      <c r="E8928" s="1" t="n">
        <v>364</v>
      </c>
      <c r="F8928" s="1" t="n">
        <v>68</v>
      </c>
      <c r="G8928" s="1" t="n">
        <v>537.55</v>
      </c>
      <c r="H8928" s="4" t="n">
        <v>45906.6009391088</v>
      </c>
      <c r="I89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8927BT2747474270636468537.5545906.6009391088</v>
      </c>
      <c r="J8928" s="1" t="n">
        <f aca="false">COUNTIF(I:I, $I8928)</f>
        <v>1</v>
      </c>
      <c r="K8928" s="1" t="str">
        <f aca="false">IF(ISNA(VLOOKUP(Table4[product_id], tblProducts[], tblProducts[product_name],FALSE() )), "Invalid", "Valid")</f>
        <v>Valid</v>
      </c>
      <c r="L8928" s="5" t="str">
        <f aca="false">IF(ISNA(VLOOKUP(Table4[[#This Row],[warehouse_id]], tblwhouse[], tblwhouse[warehouse_name],FALSE() )), "Invalid", "Valid")</f>
        <v>Valid</v>
      </c>
    </row>
    <row r="8929" customFormat="false" ht="15" hidden="false" customHeight="true" outlineLevel="0" collapsed="false">
      <c r="A8929" s="1" t="n">
        <v>8928</v>
      </c>
      <c r="B8929" s="1" t="n">
        <v>2</v>
      </c>
      <c r="C8929" s="1" t="n">
        <v>1411</v>
      </c>
      <c r="D8929" s="1" t="s">
        <v>15971</v>
      </c>
      <c r="E8929" s="1" t="n">
        <v>104</v>
      </c>
      <c r="F8929" s="1" t="n">
        <v>59</v>
      </c>
      <c r="G8929" s="1" t="n">
        <v>1366.3</v>
      </c>
      <c r="H8929" s="4" t="n">
        <v>46074.6009391088</v>
      </c>
      <c r="I89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8928BT35241121411104591366.346074.6009391088</v>
      </c>
      <c r="J8929" s="1" t="n">
        <f aca="false">COUNTIF(I:I, $I8929)</f>
        <v>1</v>
      </c>
      <c r="K8929" s="1" t="str">
        <f aca="false">IF(ISNA(VLOOKUP(Table4[product_id], tblProducts[], tblProducts[product_name],FALSE() )), "Invalid", "Valid")</f>
        <v>Valid</v>
      </c>
      <c r="L8929" s="5" t="str">
        <f aca="false">IF(ISNA(VLOOKUP(Table4[[#This Row],[warehouse_id]], tblwhouse[], tblwhouse[warehouse_name],FALSE() )), "Invalid", "Valid")</f>
        <v>Valid</v>
      </c>
    </row>
    <row r="8930" customFormat="false" ht="15" hidden="false" customHeight="true" outlineLevel="0" collapsed="false">
      <c r="A8930" s="1" t="n">
        <v>8929</v>
      </c>
      <c r="B8930" s="1" t="n">
        <v>3</v>
      </c>
      <c r="C8930" s="1" t="n">
        <v>2096</v>
      </c>
      <c r="D8930" s="1" t="s">
        <v>15972</v>
      </c>
      <c r="E8930" s="1" t="n">
        <v>62</v>
      </c>
      <c r="F8930" s="1" t="n">
        <v>40</v>
      </c>
      <c r="G8930" s="1" t="n">
        <v>740.73</v>
      </c>
      <c r="H8930" s="4" t="n">
        <v>46203.6009391088</v>
      </c>
      <c r="I89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8929BT221762320966240740.7346203.6009391088</v>
      </c>
      <c r="J8930" s="1" t="n">
        <f aca="false">COUNTIF(I:I, $I8930)</f>
        <v>1</v>
      </c>
      <c r="K8930" s="1" t="str">
        <f aca="false">IF(ISNA(VLOOKUP(Table4[product_id], tblProducts[], tblProducts[product_name],FALSE() )), "Invalid", "Valid")</f>
        <v>Valid</v>
      </c>
      <c r="L8930" s="5" t="str">
        <f aca="false">IF(ISNA(VLOOKUP(Table4[[#This Row],[warehouse_id]], tblwhouse[], tblwhouse[warehouse_name],FALSE() )), "Invalid", "Valid")</f>
        <v>Valid</v>
      </c>
    </row>
    <row r="8931" customFormat="false" ht="15" hidden="false" customHeight="true" outlineLevel="0" collapsed="false">
      <c r="A8931" s="1" t="n">
        <v>8930</v>
      </c>
      <c r="B8931" s="1" t="n">
        <v>3</v>
      </c>
      <c r="C8931" s="1" t="n">
        <v>1797</v>
      </c>
      <c r="D8931" s="1" t="s">
        <v>15973</v>
      </c>
      <c r="E8931" s="1" t="n">
        <v>76</v>
      </c>
      <c r="F8931" s="1" t="n">
        <v>72</v>
      </c>
      <c r="G8931" s="1" t="n">
        <v>1225.1</v>
      </c>
      <c r="H8931" s="4" t="n">
        <v>46008.6009391088</v>
      </c>
      <c r="I89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8930BT3357663179776721225.146008.6009391088</v>
      </c>
      <c r="J8931" s="1" t="n">
        <f aca="false">COUNTIF(I:I, $I8931)</f>
        <v>1</v>
      </c>
      <c r="K8931" s="1" t="str">
        <f aca="false">IF(ISNA(VLOOKUP(Table4[product_id], tblProducts[], tblProducts[product_name],FALSE() )), "Invalid", "Valid")</f>
        <v>Valid</v>
      </c>
      <c r="L8931" s="5" t="str">
        <f aca="false">IF(ISNA(VLOOKUP(Table4[[#This Row],[warehouse_id]], tblwhouse[], tblwhouse[warehouse_name],FALSE() )), "Invalid", "Valid")</f>
        <v>Valid</v>
      </c>
    </row>
    <row r="8932" customFormat="false" ht="15" hidden="false" customHeight="true" outlineLevel="0" collapsed="false">
      <c r="A8932" s="1" t="n">
        <v>8931</v>
      </c>
      <c r="B8932" s="1" t="n">
        <v>3</v>
      </c>
      <c r="C8932" s="1" t="n">
        <v>1764</v>
      </c>
      <c r="D8932" s="1" t="s">
        <v>15974</v>
      </c>
      <c r="E8932" s="1" t="n">
        <v>350</v>
      </c>
      <c r="F8932" s="1" t="n">
        <v>41</v>
      </c>
      <c r="G8932" s="1" t="n">
        <v>521.27</v>
      </c>
      <c r="H8932" s="4" t="n">
        <v>46006.6009391088</v>
      </c>
      <c r="I89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8931BT7537603176435041521.2746006.6009391088</v>
      </c>
      <c r="J8932" s="1" t="n">
        <f aca="false">COUNTIF(I:I, $I8932)</f>
        <v>1</v>
      </c>
      <c r="K8932" s="1" t="str">
        <f aca="false">IF(ISNA(VLOOKUP(Table4[product_id], tblProducts[], tblProducts[product_name],FALSE() )), "Invalid", "Valid")</f>
        <v>Valid</v>
      </c>
      <c r="L8932" s="5" t="str">
        <f aca="false">IF(ISNA(VLOOKUP(Table4[[#This Row],[warehouse_id]], tblwhouse[], tblwhouse[warehouse_name],FALSE() )), "Invalid", "Valid")</f>
        <v>Valid</v>
      </c>
    </row>
    <row r="8933" customFormat="false" ht="15" hidden="false" customHeight="true" outlineLevel="0" collapsed="false">
      <c r="A8933" s="1" t="n">
        <v>8932</v>
      </c>
      <c r="B8933" s="1" t="n">
        <v>3</v>
      </c>
      <c r="C8933" s="1" t="n">
        <v>2845</v>
      </c>
      <c r="D8933" s="1" t="s">
        <v>15975</v>
      </c>
      <c r="E8933" s="1" t="n">
        <v>434</v>
      </c>
      <c r="F8933" s="1" t="n">
        <v>55</v>
      </c>
      <c r="G8933" s="1" t="n">
        <v>1461.17</v>
      </c>
      <c r="H8933" s="4" t="n">
        <v>45925.6009391088</v>
      </c>
      <c r="I89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8932BT14799232845434551461.1745925.6009391088</v>
      </c>
      <c r="J8933" s="1" t="n">
        <f aca="false">COUNTIF(I:I, $I8933)</f>
        <v>1</v>
      </c>
      <c r="K8933" s="1" t="str">
        <f aca="false">IF(ISNA(VLOOKUP(Table4[product_id], tblProducts[], tblProducts[product_name],FALSE() )), "Invalid", "Valid")</f>
        <v>Valid</v>
      </c>
      <c r="L8933" s="5" t="str">
        <f aca="false">IF(ISNA(VLOOKUP(Table4[[#This Row],[warehouse_id]], tblwhouse[], tblwhouse[warehouse_name],FALSE() )), "Invalid", "Valid")</f>
        <v>Valid</v>
      </c>
    </row>
    <row r="8934" customFormat="false" ht="15" hidden="false" customHeight="true" outlineLevel="0" collapsed="false">
      <c r="A8934" s="1" t="n">
        <v>8933</v>
      </c>
      <c r="B8934" s="1" t="n">
        <v>4</v>
      </c>
      <c r="C8934" s="1" t="n">
        <v>108</v>
      </c>
      <c r="D8934" s="1" t="s">
        <v>15976</v>
      </c>
      <c r="E8934" s="1" t="n">
        <v>125</v>
      </c>
      <c r="F8934" s="1" t="n">
        <v>77</v>
      </c>
      <c r="G8934" s="1" t="n">
        <v>1444.3</v>
      </c>
      <c r="H8934" s="4" t="n">
        <v>46195.6009391088</v>
      </c>
      <c r="I89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8933BT5497884108125771444.346195.6009391088</v>
      </c>
      <c r="J8934" s="1" t="n">
        <f aca="false">COUNTIF(I:I, $I8934)</f>
        <v>1</v>
      </c>
      <c r="K8934" s="1" t="str">
        <f aca="false">IF(ISNA(VLOOKUP(Table4[product_id], tblProducts[], tblProducts[product_name],FALSE() )), "Invalid", "Valid")</f>
        <v>Valid</v>
      </c>
      <c r="L8934" s="5" t="str">
        <f aca="false">IF(ISNA(VLOOKUP(Table4[[#This Row],[warehouse_id]], tblwhouse[], tblwhouse[warehouse_name],FALSE() )), "Invalid", "Valid")</f>
        <v>Valid</v>
      </c>
    </row>
    <row r="8935" customFormat="false" ht="15" hidden="false" customHeight="true" outlineLevel="0" collapsed="false">
      <c r="A8935" s="1" t="n">
        <v>8934</v>
      </c>
      <c r="B8935" s="1" t="n">
        <v>3</v>
      </c>
      <c r="C8935" s="1" t="n">
        <v>2362</v>
      </c>
      <c r="D8935" s="1" t="s">
        <v>15977</v>
      </c>
      <c r="E8935" s="1" t="n">
        <v>12</v>
      </c>
      <c r="F8935" s="1" t="n">
        <v>67</v>
      </c>
      <c r="G8935" s="1" t="n">
        <v>1249.16</v>
      </c>
      <c r="H8935" s="4" t="n">
        <v>45938.6009391088</v>
      </c>
      <c r="I89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8934BT9982473236212671249.1645938.6009391088</v>
      </c>
      <c r="J8935" s="1" t="n">
        <f aca="false">COUNTIF(I:I, $I8935)</f>
        <v>1</v>
      </c>
      <c r="K8935" s="1" t="str">
        <f aca="false">IF(ISNA(VLOOKUP(Table4[product_id], tblProducts[], tblProducts[product_name],FALSE() )), "Invalid", "Valid")</f>
        <v>Valid</v>
      </c>
      <c r="L8935" s="5" t="str">
        <f aca="false">IF(ISNA(VLOOKUP(Table4[[#This Row],[warehouse_id]], tblwhouse[], tblwhouse[warehouse_name],FALSE() )), "Invalid", "Valid")</f>
        <v>Valid</v>
      </c>
    </row>
    <row r="8936" customFormat="false" ht="15" hidden="false" customHeight="true" outlineLevel="0" collapsed="false">
      <c r="A8936" s="1" t="n">
        <v>8935</v>
      </c>
      <c r="B8936" s="1" t="n">
        <v>2</v>
      </c>
      <c r="C8936" s="1" t="n">
        <v>1681</v>
      </c>
      <c r="D8936" s="1" t="s">
        <v>15978</v>
      </c>
      <c r="E8936" s="1" t="n">
        <v>216</v>
      </c>
      <c r="F8936" s="1" t="n">
        <v>40</v>
      </c>
      <c r="G8936" s="1" t="n">
        <v>407.22</v>
      </c>
      <c r="H8936" s="4" t="n">
        <v>45901.6009391088</v>
      </c>
      <c r="I89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8935BT9025582168121640407.2245901.6009391088</v>
      </c>
      <c r="J8936" s="1" t="n">
        <f aca="false">COUNTIF(I:I, $I8936)</f>
        <v>1</v>
      </c>
      <c r="K8936" s="1" t="str">
        <f aca="false">IF(ISNA(VLOOKUP(Table4[product_id], tblProducts[], tblProducts[product_name],FALSE() )), "Invalid", "Valid")</f>
        <v>Valid</v>
      </c>
      <c r="L8936" s="5" t="str">
        <f aca="false">IF(ISNA(VLOOKUP(Table4[[#This Row],[warehouse_id]], tblwhouse[], tblwhouse[warehouse_name],FALSE() )), "Invalid", "Valid")</f>
        <v>Valid</v>
      </c>
    </row>
    <row r="8937" customFormat="false" ht="15" hidden="false" customHeight="true" outlineLevel="0" collapsed="false">
      <c r="A8937" s="1" t="n">
        <v>8936</v>
      </c>
      <c r="B8937" s="1" t="n">
        <v>3</v>
      </c>
      <c r="C8937" s="1" t="n">
        <v>571</v>
      </c>
      <c r="D8937" s="1" t="s">
        <v>15979</v>
      </c>
      <c r="E8937" s="1" t="n">
        <v>163</v>
      </c>
      <c r="F8937" s="1" t="n">
        <v>44</v>
      </c>
      <c r="G8937" s="1" t="n">
        <v>298.28</v>
      </c>
      <c r="H8937" s="4" t="n">
        <v>46157.6009391088</v>
      </c>
      <c r="I89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8936BT987095357116344298.2846157.6009391088</v>
      </c>
      <c r="J8937" s="1" t="n">
        <f aca="false">COUNTIF(I:I, $I8937)</f>
        <v>1</v>
      </c>
      <c r="K8937" s="1" t="str">
        <f aca="false">IF(ISNA(VLOOKUP(Table4[product_id], tblProducts[], tblProducts[product_name],FALSE() )), "Invalid", "Valid")</f>
        <v>Valid</v>
      </c>
      <c r="L8937" s="5" t="str">
        <f aca="false">IF(ISNA(VLOOKUP(Table4[[#This Row],[warehouse_id]], tblwhouse[], tblwhouse[warehouse_name],FALSE() )), "Invalid", "Valid")</f>
        <v>Valid</v>
      </c>
    </row>
    <row r="8938" customFormat="false" ht="15" hidden="false" customHeight="true" outlineLevel="0" collapsed="false">
      <c r="A8938" s="1" t="n">
        <v>8937</v>
      </c>
      <c r="B8938" s="1" t="n">
        <v>2</v>
      </c>
      <c r="C8938" s="1" t="n">
        <v>349</v>
      </c>
      <c r="D8938" s="1" t="s">
        <v>15980</v>
      </c>
      <c r="E8938" s="1" t="n">
        <v>323</v>
      </c>
      <c r="F8938" s="1" t="n">
        <v>67</v>
      </c>
      <c r="G8938" s="1" t="n">
        <v>590.9</v>
      </c>
      <c r="H8938" s="4" t="n">
        <v>46145.6009391088</v>
      </c>
      <c r="I89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8937BT977246234932367590.946145.6009391088</v>
      </c>
      <c r="J8938" s="1" t="n">
        <f aca="false">COUNTIF(I:I, $I8938)</f>
        <v>1</v>
      </c>
      <c r="K8938" s="1" t="str">
        <f aca="false">IF(ISNA(VLOOKUP(Table4[product_id], tblProducts[], tblProducts[product_name],FALSE() )), "Invalid", "Valid")</f>
        <v>Valid</v>
      </c>
      <c r="L8938" s="5" t="str">
        <f aca="false">IF(ISNA(VLOOKUP(Table4[[#This Row],[warehouse_id]], tblwhouse[], tblwhouse[warehouse_name],FALSE() )), "Invalid", "Valid")</f>
        <v>Valid</v>
      </c>
    </row>
    <row r="8939" customFormat="false" ht="15" hidden="false" customHeight="true" outlineLevel="0" collapsed="false">
      <c r="A8939" s="1" t="n">
        <v>8938</v>
      </c>
      <c r="B8939" s="1" t="n">
        <v>3</v>
      </c>
      <c r="C8939" s="1" t="n">
        <v>909</v>
      </c>
      <c r="D8939" s="1" t="s">
        <v>15981</v>
      </c>
      <c r="E8939" s="1" t="n">
        <v>358</v>
      </c>
      <c r="F8939" s="1" t="n">
        <v>54</v>
      </c>
      <c r="G8939" s="1" t="n">
        <v>1333.42</v>
      </c>
      <c r="H8939" s="4" t="n">
        <v>46188.6009391088</v>
      </c>
      <c r="I89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8938BT9561483909358541333.4246188.6009391088</v>
      </c>
      <c r="J8939" s="1" t="n">
        <f aca="false">COUNTIF(I:I, $I8939)</f>
        <v>1</v>
      </c>
      <c r="K8939" s="1" t="str">
        <f aca="false">IF(ISNA(VLOOKUP(Table4[product_id], tblProducts[], tblProducts[product_name],FALSE() )), "Invalid", "Valid")</f>
        <v>Valid</v>
      </c>
      <c r="L8939" s="5" t="str">
        <f aca="false">IF(ISNA(VLOOKUP(Table4[[#This Row],[warehouse_id]], tblwhouse[], tblwhouse[warehouse_name],FALSE() )), "Invalid", "Valid")</f>
        <v>Valid</v>
      </c>
    </row>
    <row r="8940" customFormat="false" ht="15" hidden="false" customHeight="true" outlineLevel="0" collapsed="false">
      <c r="A8940" s="1" t="n">
        <v>8939</v>
      </c>
      <c r="B8940" s="1" t="n">
        <v>3</v>
      </c>
      <c r="C8940" s="1" t="n">
        <v>2297</v>
      </c>
      <c r="D8940" s="1" t="s">
        <v>15982</v>
      </c>
      <c r="E8940" s="1" t="n">
        <v>15</v>
      </c>
      <c r="F8940" s="1" t="n">
        <v>24</v>
      </c>
      <c r="G8940" s="1" t="n">
        <v>693.16</v>
      </c>
      <c r="H8940" s="4" t="n">
        <v>46099.6009391088</v>
      </c>
      <c r="I89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8939BT748364322971524693.1646099.6009391088</v>
      </c>
      <c r="J8940" s="1" t="n">
        <f aca="false">COUNTIF(I:I, $I8940)</f>
        <v>1</v>
      </c>
      <c r="K8940" s="1" t="str">
        <f aca="false">IF(ISNA(VLOOKUP(Table4[product_id], tblProducts[], tblProducts[product_name],FALSE() )), "Invalid", "Valid")</f>
        <v>Valid</v>
      </c>
      <c r="L8940" s="5" t="str">
        <f aca="false">IF(ISNA(VLOOKUP(Table4[[#This Row],[warehouse_id]], tblwhouse[], tblwhouse[warehouse_name],FALSE() )), "Invalid", "Valid")</f>
        <v>Valid</v>
      </c>
    </row>
    <row r="8941" customFormat="false" ht="15" hidden="false" customHeight="true" outlineLevel="0" collapsed="false">
      <c r="A8941" s="1" t="n">
        <v>8940</v>
      </c>
      <c r="B8941" s="1" t="n">
        <v>1</v>
      </c>
      <c r="C8941" s="1" t="n">
        <v>2679</v>
      </c>
      <c r="D8941" s="1" t="s">
        <v>15983</v>
      </c>
      <c r="E8941" s="1" t="n">
        <v>21</v>
      </c>
      <c r="F8941" s="1" t="n">
        <v>73</v>
      </c>
      <c r="G8941" s="1" t="n">
        <v>216.42</v>
      </c>
      <c r="H8941" s="4" t="n">
        <v>46220.6009391088</v>
      </c>
      <c r="I89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8940BT591695126792173216.4246220.6009391088</v>
      </c>
      <c r="J8941" s="1" t="n">
        <f aca="false">COUNTIF(I:I, $I8941)</f>
        <v>1</v>
      </c>
      <c r="K8941" s="1" t="str">
        <f aca="false">IF(ISNA(VLOOKUP(Table4[product_id], tblProducts[], tblProducts[product_name],FALSE() )), "Invalid", "Valid")</f>
        <v>Valid</v>
      </c>
      <c r="L8941" s="5" t="str">
        <f aca="false">IF(ISNA(VLOOKUP(Table4[[#This Row],[warehouse_id]], tblwhouse[], tblwhouse[warehouse_name],FALSE() )), "Invalid", "Valid")</f>
        <v>Valid</v>
      </c>
    </row>
    <row r="8942" customFormat="false" ht="15" hidden="false" customHeight="true" outlineLevel="0" collapsed="false">
      <c r="A8942" s="1" t="n">
        <v>8941</v>
      </c>
      <c r="B8942" s="1" t="n">
        <v>4</v>
      </c>
      <c r="C8942" s="1" t="n">
        <v>1679</v>
      </c>
      <c r="D8942" s="1" t="s">
        <v>15984</v>
      </c>
      <c r="E8942" s="1" t="n">
        <v>261</v>
      </c>
      <c r="F8942" s="1" t="n">
        <v>24</v>
      </c>
      <c r="G8942" s="1" t="n">
        <v>1066.95</v>
      </c>
      <c r="H8942" s="4" t="n">
        <v>46194.6009391088</v>
      </c>
      <c r="I89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8941BT75747341679261241066.9546194.6009391088</v>
      </c>
      <c r="J8942" s="1" t="n">
        <f aca="false">COUNTIF(I:I, $I8942)</f>
        <v>1</v>
      </c>
      <c r="K8942" s="1" t="str">
        <f aca="false">IF(ISNA(VLOOKUP(Table4[product_id], tblProducts[], tblProducts[product_name],FALSE() )), "Invalid", "Valid")</f>
        <v>Valid</v>
      </c>
      <c r="L8942" s="5" t="str">
        <f aca="false">IF(ISNA(VLOOKUP(Table4[[#This Row],[warehouse_id]], tblwhouse[], tblwhouse[warehouse_name],FALSE() )), "Invalid", "Valid")</f>
        <v>Valid</v>
      </c>
    </row>
    <row r="8943" customFormat="false" ht="15" hidden="false" customHeight="true" outlineLevel="0" collapsed="false">
      <c r="A8943" s="1" t="n">
        <v>8942</v>
      </c>
      <c r="B8943" s="1" t="n">
        <v>2</v>
      </c>
      <c r="C8943" s="1" t="n">
        <v>1754</v>
      </c>
      <c r="D8943" s="1" t="s">
        <v>15985</v>
      </c>
      <c r="E8943" s="1" t="n">
        <v>382</v>
      </c>
      <c r="F8943" s="1" t="n">
        <v>44</v>
      </c>
      <c r="G8943" s="1" t="n">
        <v>1390.35</v>
      </c>
      <c r="H8943" s="4" t="n">
        <v>45858.6009391088</v>
      </c>
      <c r="I89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8942BT98120821754382441390.3545858.6009391088</v>
      </c>
      <c r="J8943" s="1" t="n">
        <f aca="false">COUNTIF(I:I, $I8943)</f>
        <v>1</v>
      </c>
      <c r="K8943" s="1" t="str">
        <f aca="false">IF(ISNA(VLOOKUP(Table4[product_id], tblProducts[], tblProducts[product_name],FALSE() )), "Invalid", "Valid")</f>
        <v>Valid</v>
      </c>
      <c r="L8943" s="5" t="str">
        <f aca="false">IF(ISNA(VLOOKUP(Table4[[#This Row],[warehouse_id]], tblwhouse[], tblwhouse[warehouse_name],FALSE() )), "Invalid", "Valid")</f>
        <v>Valid</v>
      </c>
    </row>
    <row r="8944" customFormat="false" ht="15" hidden="false" customHeight="true" outlineLevel="0" collapsed="false">
      <c r="A8944" s="1" t="n">
        <v>8943</v>
      </c>
      <c r="B8944" s="1" t="n">
        <v>2</v>
      </c>
      <c r="C8944" s="1" t="n">
        <v>1594</v>
      </c>
      <c r="D8944" s="1" t="s">
        <v>15986</v>
      </c>
      <c r="E8944" s="1" t="n">
        <v>480</v>
      </c>
      <c r="F8944" s="1" t="n">
        <v>42</v>
      </c>
      <c r="G8944" s="1" t="n">
        <v>1172.79</v>
      </c>
      <c r="H8944" s="4" t="n">
        <v>45922.6009391088</v>
      </c>
      <c r="I89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8943BT67619821594480421172.7945922.6009391088</v>
      </c>
      <c r="J8944" s="1" t="n">
        <f aca="false">COUNTIF(I:I, $I8944)</f>
        <v>1</v>
      </c>
      <c r="K8944" s="1" t="str">
        <f aca="false">IF(ISNA(VLOOKUP(Table4[product_id], tblProducts[], tblProducts[product_name],FALSE() )), "Invalid", "Valid")</f>
        <v>Valid</v>
      </c>
      <c r="L8944" s="5" t="str">
        <f aca="false">IF(ISNA(VLOOKUP(Table4[[#This Row],[warehouse_id]], tblwhouse[], tblwhouse[warehouse_name],FALSE() )), "Invalid", "Valid")</f>
        <v>Valid</v>
      </c>
    </row>
    <row r="8945" customFormat="false" ht="15" hidden="false" customHeight="true" outlineLevel="0" collapsed="false">
      <c r="A8945" s="1" t="n">
        <v>8944</v>
      </c>
      <c r="B8945" s="1" t="n">
        <v>3</v>
      </c>
      <c r="C8945" s="1" t="n">
        <v>355</v>
      </c>
      <c r="D8945" s="1" t="s">
        <v>15987</v>
      </c>
      <c r="E8945" s="1" t="n">
        <v>80</v>
      </c>
      <c r="F8945" s="1" t="n">
        <v>79</v>
      </c>
      <c r="G8945" s="1" t="n">
        <v>569.75</v>
      </c>
      <c r="H8945" s="4" t="n">
        <v>46053.6009391088</v>
      </c>
      <c r="I89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8944BT43899733558079569.7546053.6009391088</v>
      </c>
      <c r="J8945" s="1" t="n">
        <f aca="false">COUNTIF(I:I, $I8945)</f>
        <v>1</v>
      </c>
      <c r="K8945" s="1" t="str">
        <f aca="false">IF(ISNA(VLOOKUP(Table4[product_id], tblProducts[], tblProducts[product_name],FALSE() )), "Invalid", "Valid")</f>
        <v>Valid</v>
      </c>
      <c r="L8945" s="5" t="str">
        <f aca="false">IF(ISNA(VLOOKUP(Table4[[#This Row],[warehouse_id]], tblwhouse[], tblwhouse[warehouse_name],FALSE() )), "Invalid", "Valid")</f>
        <v>Valid</v>
      </c>
    </row>
    <row r="8946" customFormat="false" ht="15" hidden="false" customHeight="true" outlineLevel="0" collapsed="false">
      <c r="A8946" s="1" t="n">
        <v>8945</v>
      </c>
      <c r="B8946" s="1" t="n">
        <v>3</v>
      </c>
      <c r="C8946" s="1" t="n">
        <v>166</v>
      </c>
      <c r="D8946" s="1" t="s">
        <v>15988</v>
      </c>
      <c r="E8946" s="1" t="n">
        <v>38</v>
      </c>
      <c r="F8946" s="1" t="n">
        <v>71</v>
      </c>
      <c r="G8946" s="1" t="n">
        <v>1372.06</v>
      </c>
      <c r="H8946" s="4" t="n">
        <v>45943.6009391088</v>
      </c>
      <c r="I89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8945BT633536316638711372.0645943.6009391088</v>
      </c>
      <c r="J8946" s="1" t="n">
        <f aca="false">COUNTIF(I:I, $I8946)</f>
        <v>1</v>
      </c>
      <c r="K8946" s="1" t="str">
        <f aca="false">IF(ISNA(VLOOKUP(Table4[product_id], tblProducts[], tblProducts[product_name],FALSE() )), "Invalid", "Valid")</f>
        <v>Valid</v>
      </c>
      <c r="L8946" s="5" t="str">
        <f aca="false">IF(ISNA(VLOOKUP(Table4[[#This Row],[warehouse_id]], tblwhouse[], tblwhouse[warehouse_name],FALSE() )), "Invalid", "Valid")</f>
        <v>Valid</v>
      </c>
    </row>
    <row r="8947" customFormat="false" ht="15" hidden="false" customHeight="true" outlineLevel="0" collapsed="false">
      <c r="A8947" s="1" t="n">
        <v>8946</v>
      </c>
      <c r="B8947" s="1" t="n">
        <v>3</v>
      </c>
      <c r="C8947" s="1" t="n">
        <v>782</v>
      </c>
      <c r="D8947" s="1" t="s">
        <v>15989</v>
      </c>
      <c r="E8947" s="1" t="n">
        <v>451</v>
      </c>
      <c r="F8947" s="1" t="n">
        <v>47</v>
      </c>
      <c r="G8947" s="1" t="n">
        <v>221.33</v>
      </c>
      <c r="H8947" s="4" t="n">
        <v>46029.6009391088</v>
      </c>
      <c r="I89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8946BT639248378245147221.3346029.6009391088</v>
      </c>
      <c r="J8947" s="1" t="n">
        <f aca="false">COUNTIF(I:I, $I8947)</f>
        <v>1</v>
      </c>
      <c r="K8947" s="1" t="str">
        <f aca="false">IF(ISNA(VLOOKUP(Table4[product_id], tblProducts[], tblProducts[product_name],FALSE() )), "Invalid", "Valid")</f>
        <v>Valid</v>
      </c>
      <c r="L8947" s="5" t="str">
        <f aca="false">IF(ISNA(VLOOKUP(Table4[[#This Row],[warehouse_id]], tblwhouse[], tblwhouse[warehouse_name],FALSE() )), "Invalid", "Valid")</f>
        <v>Valid</v>
      </c>
    </row>
    <row r="8948" customFormat="false" ht="15" hidden="false" customHeight="true" outlineLevel="0" collapsed="false">
      <c r="A8948" s="1" t="n">
        <v>8947</v>
      </c>
      <c r="B8948" s="1" t="n">
        <v>2</v>
      </c>
      <c r="C8948" s="1" t="n">
        <v>296</v>
      </c>
      <c r="D8948" s="1" t="s">
        <v>15990</v>
      </c>
      <c r="E8948" s="1" t="n">
        <v>20</v>
      </c>
      <c r="F8948" s="1" t="n">
        <v>51</v>
      </c>
      <c r="G8948" s="1" t="n">
        <v>858.24</v>
      </c>
      <c r="H8948" s="4" t="n">
        <v>46054.6009391088</v>
      </c>
      <c r="I89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8947BT87712022962051858.2446054.6009391088</v>
      </c>
      <c r="J8948" s="1" t="n">
        <f aca="false">COUNTIF(I:I, $I8948)</f>
        <v>1</v>
      </c>
      <c r="K8948" s="1" t="str">
        <f aca="false">IF(ISNA(VLOOKUP(Table4[product_id], tblProducts[], tblProducts[product_name],FALSE() )), "Invalid", "Valid")</f>
        <v>Valid</v>
      </c>
      <c r="L8948" s="5" t="str">
        <f aca="false">IF(ISNA(VLOOKUP(Table4[[#This Row],[warehouse_id]], tblwhouse[], tblwhouse[warehouse_name],FALSE() )), "Invalid", "Valid")</f>
        <v>Valid</v>
      </c>
    </row>
    <row r="8949" customFormat="false" ht="15" hidden="false" customHeight="true" outlineLevel="0" collapsed="false">
      <c r="A8949" s="1" t="n">
        <v>8948</v>
      </c>
      <c r="B8949" s="1" t="n">
        <v>1</v>
      </c>
      <c r="C8949" s="1" t="n">
        <v>584</v>
      </c>
      <c r="D8949" s="1" t="s">
        <v>15991</v>
      </c>
      <c r="E8949" s="1" t="n">
        <v>90</v>
      </c>
      <c r="F8949" s="1" t="n">
        <v>30</v>
      </c>
      <c r="G8949" s="1" t="n">
        <v>1040.53</v>
      </c>
      <c r="H8949" s="4" t="n">
        <v>46030.6009391088</v>
      </c>
      <c r="I89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8948BT951866158490301040.5346030.6009391088</v>
      </c>
      <c r="J8949" s="1" t="n">
        <f aca="false">COUNTIF(I:I, $I8949)</f>
        <v>1</v>
      </c>
      <c r="K8949" s="1" t="str">
        <f aca="false">IF(ISNA(VLOOKUP(Table4[product_id], tblProducts[], tblProducts[product_name],FALSE() )), "Invalid", "Valid")</f>
        <v>Valid</v>
      </c>
      <c r="L8949" s="5" t="str">
        <f aca="false">IF(ISNA(VLOOKUP(Table4[[#This Row],[warehouse_id]], tblwhouse[], tblwhouse[warehouse_name],FALSE() )), "Invalid", "Valid")</f>
        <v>Valid</v>
      </c>
    </row>
    <row r="8950" customFormat="false" ht="15" hidden="false" customHeight="true" outlineLevel="0" collapsed="false">
      <c r="A8950" s="1" t="n">
        <v>8949</v>
      </c>
      <c r="B8950" s="1" t="n">
        <v>4</v>
      </c>
      <c r="C8950" s="1" t="n">
        <v>1436</v>
      </c>
      <c r="D8950" s="1" t="s">
        <v>15992</v>
      </c>
      <c r="E8950" s="1" t="n">
        <v>478</v>
      </c>
      <c r="F8950" s="1" t="n">
        <v>27</v>
      </c>
      <c r="G8950" s="1" t="n">
        <v>1415.75</v>
      </c>
      <c r="H8950" s="4" t="n">
        <v>46206.6009391088</v>
      </c>
      <c r="I89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8949BT19350641436478271415.7546206.6009391088</v>
      </c>
      <c r="J8950" s="1" t="n">
        <f aca="false">COUNTIF(I:I, $I8950)</f>
        <v>1</v>
      </c>
      <c r="K8950" s="1" t="str">
        <f aca="false">IF(ISNA(VLOOKUP(Table4[product_id], tblProducts[], tblProducts[product_name],FALSE() )), "Invalid", "Valid")</f>
        <v>Valid</v>
      </c>
      <c r="L8950" s="5" t="str">
        <f aca="false">IF(ISNA(VLOOKUP(Table4[[#This Row],[warehouse_id]], tblwhouse[], tblwhouse[warehouse_name],FALSE() )), "Invalid", "Valid")</f>
        <v>Valid</v>
      </c>
    </row>
    <row r="8951" customFormat="false" ht="15" hidden="false" customHeight="true" outlineLevel="0" collapsed="false">
      <c r="A8951" s="1" t="n">
        <v>8950</v>
      </c>
      <c r="B8951" s="1" t="n">
        <v>1</v>
      </c>
      <c r="C8951" s="1" t="n">
        <v>2059</v>
      </c>
      <c r="D8951" s="1" t="s">
        <v>15993</v>
      </c>
      <c r="E8951" s="1" t="n">
        <v>241</v>
      </c>
      <c r="F8951" s="1" t="n">
        <v>64</v>
      </c>
      <c r="G8951" s="1" t="n">
        <v>382.37</v>
      </c>
      <c r="H8951" s="4" t="n">
        <v>45909.6009391088</v>
      </c>
      <c r="I89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8950BT1566711205924164382.3745909.6009391088</v>
      </c>
      <c r="J8951" s="1" t="n">
        <f aca="false">COUNTIF(I:I, $I8951)</f>
        <v>1</v>
      </c>
      <c r="K8951" s="1" t="str">
        <f aca="false">IF(ISNA(VLOOKUP(Table4[product_id], tblProducts[], tblProducts[product_name],FALSE() )), "Invalid", "Valid")</f>
        <v>Valid</v>
      </c>
      <c r="L8951" s="5" t="str">
        <f aca="false">IF(ISNA(VLOOKUP(Table4[[#This Row],[warehouse_id]], tblwhouse[], tblwhouse[warehouse_name],FALSE() )), "Invalid", "Valid")</f>
        <v>Valid</v>
      </c>
    </row>
    <row r="8952" customFormat="false" ht="15" hidden="false" customHeight="true" outlineLevel="0" collapsed="false">
      <c r="A8952" s="1" t="n">
        <v>8951</v>
      </c>
      <c r="B8952" s="1" t="n">
        <v>1</v>
      </c>
      <c r="C8952" s="1" t="n">
        <v>1387</v>
      </c>
      <c r="D8952" s="1" t="s">
        <v>15994</v>
      </c>
      <c r="E8952" s="1" t="n">
        <v>204</v>
      </c>
      <c r="F8952" s="1" t="n">
        <v>46</v>
      </c>
      <c r="G8952" s="1" t="n">
        <v>708.99</v>
      </c>
      <c r="H8952" s="4" t="n">
        <v>45896.6009391204</v>
      </c>
      <c r="I89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8951BT8599751138720446708.9945896.6009391204</v>
      </c>
      <c r="J8952" s="1" t="n">
        <f aca="false">COUNTIF(I:I, $I8952)</f>
        <v>1</v>
      </c>
      <c r="K8952" s="1" t="str">
        <f aca="false">IF(ISNA(VLOOKUP(Table4[product_id], tblProducts[], tblProducts[product_name],FALSE() )), "Invalid", "Valid")</f>
        <v>Valid</v>
      </c>
      <c r="L8952" s="5" t="str">
        <f aca="false">IF(ISNA(VLOOKUP(Table4[[#This Row],[warehouse_id]], tblwhouse[], tblwhouse[warehouse_name],FALSE() )), "Invalid", "Valid")</f>
        <v>Valid</v>
      </c>
    </row>
    <row r="8953" customFormat="false" ht="15" hidden="false" customHeight="true" outlineLevel="0" collapsed="false">
      <c r="A8953" s="1" t="n">
        <v>8952</v>
      </c>
      <c r="B8953" s="1" t="n">
        <v>1</v>
      </c>
      <c r="C8953" s="1" t="n">
        <v>1455</v>
      </c>
      <c r="D8953" s="1" t="s">
        <v>15995</v>
      </c>
      <c r="E8953" s="1" t="n">
        <v>456</v>
      </c>
      <c r="F8953" s="1" t="n">
        <v>68</v>
      </c>
      <c r="G8953" s="1" t="n">
        <v>540.8</v>
      </c>
      <c r="H8953" s="4" t="n">
        <v>46190.6009391204</v>
      </c>
      <c r="I89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8952BT5351461145545668540.846190.6009391204</v>
      </c>
      <c r="J8953" s="1" t="n">
        <f aca="false">COUNTIF(I:I, $I8953)</f>
        <v>1</v>
      </c>
      <c r="K8953" s="1" t="str">
        <f aca="false">IF(ISNA(VLOOKUP(Table4[product_id], tblProducts[], tblProducts[product_name],FALSE() )), "Invalid", "Valid")</f>
        <v>Valid</v>
      </c>
      <c r="L8953" s="5" t="str">
        <f aca="false">IF(ISNA(VLOOKUP(Table4[[#This Row],[warehouse_id]], tblwhouse[], tblwhouse[warehouse_name],FALSE() )), "Invalid", "Valid")</f>
        <v>Valid</v>
      </c>
    </row>
    <row r="8954" customFormat="false" ht="15" hidden="false" customHeight="true" outlineLevel="0" collapsed="false">
      <c r="A8954" s="1" t="n">
        <v>8953</v>
      </c>
      <c r="B8954" s="1" t="n">
        <v>4</v>
      </c>
      <c r="C8954" s="1" t="n">
        <v>488</v>
      </c>
      <c r="D8954" s="1" t="s">
        <v>15996</v>
      </c>
      <c r="E8954" s="1" t="n">
        <v>170</v>
      </c>
      <c r="F8954" s="1" t="n">
        <v>50</v>
      </c>
      <c r="G8954" s="1" t="n">
        <v>532.3</v>
      </c>
      <c r="H8954" s="4" t="n">
        <v>46132.6009391204</v>
      </c>
      <c r="I89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8953BT383888448817050532.346132.6009391204</v>
      </c>
      <c r="J8954" s="1" t="n">
        <f aca="false">COUNTIF(I:I, $I8954)</f>
        <v>1</v>
      </c>
      <c r="K8954" s="1" t="str">
        <f aca="false">IF(ISNA(VLOOKUP(Table4[product_id], tblProducts[], tblProducts[product_name],FALSE() )), "Invalid", "Valid")</f>
        <v>Valid</v>
      </c>
      <c r="L8954" s="5" t="str">
        <f aca="false">IF(ISNA(VLOOKUP(Table4[[#This Row],[warehouse_id]], tblwhouse[], tblwhouse[warehouse_name],FALSE() )), "Invalid", "Valid")</f>
        <v>Valid</v>
      </c>
    </row>
    <row r="8955" customFormat="false" ht="15" hidden="false" customHeight="true" outlineLevel="0" collapsed="false">
      <c r="A8955" s="1" t="n">
        <v>8954</v>
      </c>
      <c r="B8955" s="1" t="n">
        <v>2</v>
      </c>
      <c r="C8955" s="1" t="n">
        <v>2467</v>
      </c>
      <c r="D8955" s="1" t="s">
        <v>15997</v>
      </c>
      <c r="E8955" s="1" t="n">
        <v>420</v>
      </c>
      <c r="F8955" s="1" t="n">
        <v>23</v>
      </c>
      <c r="G8955" s="1" t="n">
        <v>1380.65</v>
      </c>
      <c r="H8955" s="4" t="n">
        <v>45963.6009391204</v>
      </c>
      <c r="I89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8954BT98349422467420231380.6545963.6009391204</v>
      </c>
      <c r="J8955" s="1" t="n">
        <f aca="false">COUNTIF(I:I, $I8955)</f>
        <v>1</v>
      </c>
      <c r="K8955" s="1" t="str">
        <f aca="false">IF(ISNA(VLOOKUP(Table4[product_id], tblProducts[], tblProducts[product_name],FALSE() )), "Invalid", "Valid")</f>
        <v>Valid</v>
      </c>
      <c r="L8955" s="5" t="str">
        <f aca="false">IF(ISNA(VLOOKUP(Table4[[#This Row],[warehouse_id]], tblwhouse[], tblwhouse[warehouse_name],FALSE() )), "Invalid", "Valid")</f>
        <v>Valid</v>
      </c>
    </row>
    <row r="8956" customFormat="false" ht="15" hidden="false" customHeight="true" outlineLevel="0" collapsed="false">
      <c r="A8956" s="1" t="n">
        <v>8955</v>
      </c>
      <c r="B8956" s="1" t="n">
        <v>3</v>
      </c>
      <c r="C8956" s="1" t="n">
        <v>1931</v>
      </c>
      <c r="D8956" s="1" t="s">
        <v>15998</v>
      </c>
      <c r="E8956" s="1" t="n">
        <v>126</v>
      </c>
      <c r="F8956" s="1" t="n">
        <v>72</v>
      </c>
      <c r="G8956" s="1" t="n">
        <v>275.43</v>
      </c>
      <c r="H8956" s="4" t="n">
        <v>46012.6009391204</v>
      </c>
      <c r="I89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8955BT4943103193112672275.4346012.6009391204</v>
      </c>
      <c r="J8956" s="1" t="n">
        <f aca="false">COUNTIF(I:I, $I8956)</f>
        <v>1</v>
      </c>
      <c r="K8956" s="1" t="str">
        <f aca="false">IF(ISNA(VLOOKUP(Table4[product_id], tblProducts[], tblProducts[product_name],FALSE() )), "Invalid", "Valid")</f>
        <v>Valid</v>
      </c>
      <c r="L8956" s="5" t="str">
        <f aca="false">IF(ISNA(VLOOKUP(Table4[[#This Row],[warehouse_id]], tblwhouse[], tblwhouse[warehouse_name],FALSE() )), "Invalid", "Valid")</f>
        <v>Valid</v>
      </c>
    </row>
    <row r="8957" customFormat="false" ht="15" hidden="false" customHeight="true" outlineLevel="0" collapsed="false">
      <c r="A8957" s="1" t="n">
        <v>8956</v>
      </c>
      <c r="B8957" s="1" t="n">
        <v>4</v>
      </c>
      <c r="C8957" s="1" t="n">
        <v>2984</v>
      </c>
      <c r="D8957" s="1" t="s">
        <v>15999</v>
      </c>
      <c r="E8957" s="1" t="n">
        <v>366</v>
      </c>
      <c r="F8957" s="1" t="n">
        <v>78</v>
      </c>
      <c r="G8957" s="1" t="n">
        <v>299.23</v>
      </c>
      <c r="H8957" s="4" t="n">
        <v>46001.6009391204</v>
      </c>
      <c r="I89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8956BT3059644298436678299.2346001.6009391204</v>
      </c>
      <c r="J8957" s="1" t="n">
        <f aca="false">COUNTIF(I:I, $I8957)</f>
        <v>1</v>
      </c>
      <c r="K8957" s="1" t="str">
        <f aca="false">IF(ISNA(VLOOKUP(Table4[product_id], tblProducts[], tblProducts[product_name],FALSE() )), "Invalid", "Valid")</f>
        <v>Valid</v>
      </c>
      <c r="L8957" s="5" t="str">
        <f aca="false">IF(ISNA(VLOOKUP(Table4[[#This Row],[warehouse_id]], tblwhouse[], tblwhouse[warehouse_name],FALSE() )), "Invalid", "Valid")</f>
        <v>Valid</v>
      </c>
    </row>
    <row r="8958" customFormat="false" ht="15" hidden="false" customHeight="true" outlineLevel="0" collapsed="false">
      <c r="A8958" s="1" t="n">
        <v>8957</v>
      </c>
      <c r="B8958" s="1" t="n">
        <v>2</v>
      </c>
      <c r="C8958" s="1" t="n">
        <v>286</v>
      </c>
      <c r="D8958" s="1" t="s">
        <v>16000</v>
      </c>
      <c r="E8958" s="1" t="n">
        <v>464</v>
      </c>
      <c r="F8958" s="1" t="n">
        <v>60</v>
      </c>
      <c r="G8958" s="1" t="n">
        <v>771.16</v>
      </c>
      <c r="H8958" s="4" t="n">
        <v>46010.6009391204</v>
      </c>
      <c r="I89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8957BT753142228646460771.1646010.6009391204</v>
      </c>
      <c r="J8958" s="1" t="n">
        <f aca="false">COUNTIF(I:I, $I8958)</f>
        <v>1</v>
      </c>
      <c r="K8958" s="1" t="str">
        <f aca="false">IF(ISNA(VLOOKUP(Table4[product_id], tblProducts[], tblProducts[product_name],FALSE() )), "Invalid", "Valid")</f>
        <v>Valid</v>
      </c>
      <c r="L8958" s="5" t="str">
        <f aca="false">IF(ISNA(VLOOKUP(Table4[[#This Row],[warehouse_id]], tblwhouse[], tblwhouse[warehouse_name],FALSE() )), "Invalid", "Valid")</f>
        <v>Valid</v>
      </c>
    </row>
    <row r="8959" customFormat="false" ht="15" hidden="false" customHeight="true" outlineLevel="0" collapsed="false">
      <c r="A8959" s="1" t="n">
        <v>8958</v>
      </c>
      <c r="B8959" s="1" t="n">
        <v>3</v>
      </c>
      <c r="C8959" s="1" t="n">
        <v>884</v>
      </c>
      <c r="D8959" s="1" t="s">
        <v>16001</v>
      </c>
      <c r="E8959" s="1" t="n">
        <v>12</v>
      </c>
      <c r="F8959" s="1" t="n">
        <v>47</v>
      </c>
      <c r="G8959" s="1" t="n">
        <v>459.64</v>
      </c>
      <c r="H8959" s="4" t="n">
        <v>46190.6009391204</v>
      </c>
      <c r="I89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8958BT61141038841247459.6446190.6009391204</v>
      </c>
      <c r="J8959" s="1" t="n">
        <f aca="false">COUNTIF(I:I, $I8959)</f>
        <v>1</v>
      </c>
      <c r="K8959" s="1" t="str">
        <f aca="false">IF(ISNA(VLOOKUP(Table4[product_id], tblProducts[], tblProducts[product_name],FALSE() )), "Invalid", "Valid")</f>
        <v>Valid</v>
      </c>
      <c r="L8959" s="5" t="str">
        <f aca="false">IF(ISNA(VLOOKUP(Table4[[#This Row],[warehouse_id]], tblwhouse[], tblwhouse[warehouse_name],FALSE() )), "Invalid", "Valid")</f>
        <v>Valid</v>
      </c>
    </row>
    <row r="8960" customFormat="false" ht="15" hidden="false" customHeight="true" outlineLevel="0" collapsed="false">
      <c r="A8960" s="1" t="n">
        <v>8959</v>
      </c>
      <c r="B8960" s="1" t="n">
        <v>4</v>
      </c>
      <c r="C8960" s="1" t="n">
        <v>1720</v>
      </c>
      <c r="D8960" s="1" t="s">
        <v>16002</v>
      </c>
      <c r="E8960" s="1" t="n">
        <v>26</v>
      </c>
      <c r="F8960" s="1" t="n">
        <v>31</v>
      </c>
      <c r="G8960" s="1" t="n">
        <v>1113.61</v>
      </c>
      <c r="H8960" s="4" t="n">
        <v>46101.6009391204</v>
      </c>
      <c r="I89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8959BT2995584172026311113.6146101.6009391204</v>
      </c>
      <c r="J8960" s="1" t="n">
        <f aca="false">COUNTIF(I:I, $I8960)</f>
        <v>1</v>
      </c>
      <c r="K8960" s="1" t="str">
        <f aca="false">IF(ISNA(VLOOKUP(Table4[product_id], tblProducts[], tblProducts[product_name],FALSE() )), "Invalid", "Valid")</f>
        <v>Valid</v>
      </c>
      <c r="L8960" s="5" t="str">
        <f aca="false">IF(ISNA(VLOOKUP(Table4[[#This Row],[warehouse_id]], tblwhouse[], tblwhouse[warehouse_name],FALSE() )), "Invalid", "Valid")</f>
        <v>Valid</v>
      </c>
    </row>
    <row r="8961" customFormat="false" ht="15" hidden="false" customHeight="true" outlineLevel="0" collapsed="false">
      <c r="A8961" s="1" t="n">
        <v>8960</v>
      </c>
      <c r="B8961" s="1" t="n">
        <v>4</v>
      </c>
      <c r="C8961" s="1" t="n">
        <v>2673</v>
      </c>
      <c r="D8961" s="1" t="s">
        <v>16003</v>
      </c>
      <c r="E8961" s="1" t="n">
        <v>182</v>
      </c>
      <c r="F8961" s="1" t="n">
        <v>74</v>
      </c>
      <c r="G8961" s="1" t="n">
        <v>1142.42</v>
      </c>
      <c r="H8961" s="4" t="n">
        <v>46042.6009391204</v>
      </c>
      <c r="I89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8960BT67764342673182741142.4246042.6009391204</v>
      </c>
      <c r="J8961" s="1" t="n">
        <f aca="false">COUNTIF(I:I, $I8961)</f>
        <v>1</v>
      </c>
      <c r="K8961" s="1" t="str">
        <f aca="false">IF(ISNA(VLOOKUP(Table4[product_id], tblProducts[], tblProducts[product_name],FALSE() )), "Invalid", "Valid")</f>
        <v>Valid</v>
      </c>
      <c r="L8961" s="5" t="str">
        <f aca="false">IF(ISNA(VLOOKUP(Table4[[#This Row],[warehouse_id]], tblwhouse[], tblwhouse[warehouse_name],FALSE() )), "Invalid", "Valid")</f>
        <v>Valid</v>
      </c>
    </row>
    <row r="8962" customFormat="false" ht="15" hidden="false" customHeight="true" outlineLevel="0" collapsed="false">
      <c r="A8962" s="1" t="n">
        <v>8961</v>
      </c>
      <c r="B8962" s="1" t="n">
        <v>2</v>
      </c>
      <c r="C8962" s="1" t="n">
        <v>1722</v>
      </c>
      <c r="D8962" s="1" t="s">
        <v>16004</v>
      </c>
      <c r="E8962" s="1" t="n">
        <v>164</v>
      </c>
      <c r="F8962" s="1" t="n">
        <v>42</v>
      </c>
      <c r="G8962" s="1" t="n">
        <v>833.85</v>
      </c>
      <c r="H8962" s="4" t="n">
        <v>45858.6009391204</v>
      </c>
      <c r="I89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8961BT6761152172216442833.8545858.6009391204</v>
      </c>
      <c r="J8962" s="1" t="n">
        <f aca="false">COUNTIF(I:I, $I8962)</f>
        <v>1</v>
      </c>
      <c r="K8962" s="1" t="str">
        <f aca="false">IF(ISNA(VLOOKUP(Table4[product_id], tblProducts[], tblProducts[product_name],FALSE() )), "Invalid", "Valid")</f>
        <v>Valid</v>
      </c>
      <c r="L8962" s="5" t="str">
        <f aca="false">IF(ISNA(VLOOKUP(Table4[[#This Row],[warehouse_id]], tblwhouse[], tblwhouse[warehouse_name],FALSE() )), "Invalid", "Valid")</f>
        <v>Valid</v>
      </c>
    </row>
    <row r="8963" customFormat="false" ht="15" hidden="false" customHeight="true" outlineLevel="0" collapsed="false">
      <c r="A8963" s="1" t="n">
        <v>8962</v>
      </c>
      <c r="B8963" s="1" t="n">
        <v>1</v>
      </c>
      <c r="C8963" s="1" t="n">
        <v>2324</v>
      </c>
      <c r="D8963" s="1" t="s">
        <v>16005</v>
      </c>
      <c r="E8963" s="1" t="n">
        <v>440</v>
      </c>
      <c r="F8963" s="1" t="n">
        <v>60</v>
      </c>
      <c r="G8963" s="1" t="n">
        <v>656.59</v>
      </c>
      <c r="H8963" s="4" t="n">
        <v>46214.6009391204</v>
      </c>
      <c r="I89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8962BT6850071232444060656.5946214.6009391204</v>
      </c>
      <c r="J8963" s="1" t="n">
        <f aca="false">COUNTIF(I:I, $I8963)</f>
        <v>1</v>
      </c>
      <c r="K8963" s="1" t="str">
        <f aca="false">IF(ISNA(VLOOKUP(Table4[product_id], tblProducts[], tblProducts[product_name],FALSE() )), "Invalid", "Valid")</f>
        <v>Valid</v>
      </c>
      <c r="L8963" s="5" t="str">
        <f aca="false">IF(ISNA(VLOOKUP(Table4[[#This Row],[warehouse_id]], tblwhouse[], tblwhouse[warehouse_name],FALSE() )), "Invalid", "Valid")</f>
        <v>Valid</v>
      </c>
    </row>
    <row r="8964" customFormat="false" ht="15" hidden="false" customHeight="true" outlineLevel="0" collapsed="false">
      <c r="A8964" s="1" t="n">
        <v>8963</v>
      </c>
      <c r="B8964" s="1" t="n">
        <v>2</v>
      </c>
      <c r="C8964" s="1" t="n">
        <v>2603</v>
      </c>
      <c r="D8964" s="1" t="s">
        <v>16006</v>
      </c>
      <c r="E8964" s="1" t="n">
        <v>8</v>
      </c>
      <c r="F8964" s="1" t="n">
        <v>67</v>
      </c>
      <c r="G8964" s="1" t="n">
        <v>1482.01</v>
      </c>
      <c r="H8964" s="4" t="n">
        <v>45959.6009391204</v>
      </c>
      <c r="I89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8963BT813117226038671482.0145959.6009391204</v>
      </c>
      <c r="J8964" s="1" t="n">
        <f aca="false">COUNTIF(I:I, $I8964)</f>
        <v>1</v>
      </c>
      <c r="K8964" s="1" t="str">
        <f aca="false">IF(ISNA(VLOOKUP(Table4[product_id], tblProducts[], tblProducts[product_name],FALSE() )), "Invalid", "Valid")</f>
        <v>Valid</v>
      </c>
      <c r="L8964" s="5" t="str">
        <f aca="false">IF(ISNA(VLOOKUP(Table4[[#This Row],[warehouse_id]], tblwhouse[], tblwhouse[warehouse_name],FALSE() )), "Invalid", "Valid")</f>
        <v>Valid</v>
      </c>
    </row>
    <row r="8965" customFormat="false" ht="15" hidden="false" customHeight="true" outlineLevel="0" collapsed="false">
      <c r="A8965" s="1" t="n">
        <v>8964</v>
      </c>
      <c r="B8965" s="1" t="n">
        <v>4</v>
      </c>
      <c r="C8965" s="1" t="n">
        <v>1154</v>
      </c>
      <c r="D8965" s="1" t="s">
        <v>16007</v>
      </c>
      <c r="E8965" s="1" t="n">
        <v>431</v>
      </c>
      <c r="F8965" s="1" t="n">
        <v>20</v>
      </c>
      <c r="G8965" s="1" t="n">
        <v>15.3</v>
      </c>
      <c r="H8965" s="4" t="n">
        <v>46211.6009391204</v>
      </c>
      <c r="I89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8964BT569772411544312015.346211.6009391204</v>
      </c>
      <c r="J8965" s="1" t="n">
        <f aca="false">COUNTIF(I:I, $I8965)</f>
        <v>1</v>
      </c>
      <c r="K8965" s="1" t="str">
        <f aca="false">IF(ISNA(VLOOKUP(Table4[product_id], tblProducts[], tblProducts[product_name],FALSE() )), "Invalid", "Valid")</f>
        <v>Valid</v>
      </c>
      <c r="L8965" s="5" t="str">
        <f aca="false">IF(ISNA(VLOOKUP(Table4[[#This Row],[warehouse_id]], tblwhouse[], tblwhouse[warehouse_name],FALSE() )), "Invalid", "Valid")</f>
        <v>Valid</v>
      </c>
    </row>
    <row r="8966" customFormat="false" ht="15" hidden="false" customHeight="true" outlineLevel="0" collapsed="false">
      <c r="A8966" s="1" t="n">
        <v>8965</v>
      </c>
      <c r="B8966" s="1" t="n">
        <v>3</v>
      </c>
      <c r="C8966" s="1" t="n">
        <v>2314</v>
      </c>
      <c r="D8966" s="1" t="s">
        <v>16008</v>
      </c>
      <c r="E8966" s="1" t="n">
        <v>351</v>
      </c>
      <c r="F8966" s="1" t="n">
        <v>30</v>
      </c>
      <c r="G8966" s="1" t="n">
        <v>1304.97</v>
      </c>
      <c r="H8966" s="4" t="n">
        <v>46012.6009391204</v>
      </c>
      <c r="I89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8965BT65128032314351301304.9746012.6009391204</v>
      </c>
      <c r="J8966" s="1" t="n">
        <f aca="false">COUNTIF(I:I, $I8966)</f>
        <v>1</v>
      </c>
      <c r="K8966" s="1" t="str">
        <f aca="false">IF(ISNA(VLOOKUP(Table4[product_id], tblProducts[], tblProducts[product_name],FALSE() )), "Invalid", "Valid")</f>
        <v>Valid</v>
      </c>
      <c r="L8966" s="5" t="str">
        <f aca="false">IF(ISNA(VLOOKUP(Table4[[#This Row],[warehouse_id]], tblwhouse[], tblwhouse[warehouse_name],FALSE() )), "Invalid", "Valid")</f>
        <v>Valid</v>
      </c>
    </row>
    <row r="8967" customFormat="false" ht="15" hidden="false" customHeight="true" outlineLevel="0" collapsed="false">
      <c r="A8967" s="1" t="n">
        <v>8966</v>
      </c>
      <c r="B8967" s="1" t="n">
        <v>3</v>
      </c>
      <c r="C8967" s="1" t="n">
        <v>805</v>
      </c>
      <c r="D8967" s="1" t="s">
        <v>16009</v>
      </c>
      <c r="E8967" s="1" t="n">
        <v>299</v>
      </c>
      <c r="F8967" s="1" t="n">
        <v>52</v>
      </c>
      <c r="G8967" s="1" t="n">
        <v>1488.62</v>
      </c>
      <c r="H8967" s="4" t="n">
        <v>46219.6009391204</v>
      </c>
      <c r="I89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8966BT4208783805299521488.6246219.6009391204</v>
      </c>
      <c r="J8967" s="1" t="n">
        <f aca="false">COUNTIF(I:I, $I8967)</f>
        <v>1</v>
      </c>
      <c r="K8967" s="1" t="str">
        <f aca="false">IF(ISNA(VLOOKUP(Table4[product_id], tblProducts[], tblProducts[product_name],FALSE() )), "Invalid", "Valid")</f>
        <v>Valid</v>
      </c>
      <c r="L8967" s="5" t="str">
        <f aca="false">IF(ISNA(VLOOKUP(Table4[[#This Row],[warehouse_id]], tblwhouse[], tblwhouse[warehouse_name],FALSE() )), "Invalid", "Valid")</f>
        <v>Valid</v>
      </c>
    </row>
    <row r="8968" customFormat="false" ht="15" hidden="false" customHeight="true" outlineLevel="0" collapsed="false">
      <c r="A8968" s="1" t="n">
        <v>8967</v>
      </c>
      <c r="B8968" s="1" t="n">
        <v>3</v>
      </c>
      <c r="C8968" s="1" t="n">
        <v>641</v>
      </c>
      <c r="D8968" s="1" t="s">
        <v>16010</v>
      </c>
      <c r="E8968" s="1" t="n">
        <v>407</v>
      </c>
      <c r="F8968" s="1" t="n">
        <v>67</v>
      </c>
      <c r="G8968" s="1" t="n">
        <v>1410.86</v>
      </c>
      <c r="H8968" s="4" t="n">
        <v>46125.6009391204</v>
      </c>
      <c r="I89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8967BT2129503641407671410.8646125.6009391204</v>
      </c>
      <c r="J8968" s="1" t="n">
        <f aca="false">COUNTIF(I:I, $I8968)</f>
        <v>1</v>
      </c>
      <c r="K8968" s="1" t="str">
        <f aca="false">IF(ISNA(VLOOKUP(Table4[product_id], tblProducts[], tblProducts[product_name],FALSE() )), "Invalid", "Valid")</f>
        <v>Valid</v>
      </c>
      <c r="L8968" s="5" t="str">
        <f aca="false">IF(ISNA(VLOOKUP(Table4[[#This Row],[warehouse_id]], tblwhouse[], tblwhouse[warehouse_name],FALSE() )), "Invalid", "Valid")</f>
        <v>Valid</v>
      </c>
    </row>
    <row r="8969" customFormat="false" ht="15" hidden="false" customHeight="true" outlineLevel="0" collapsed="false">
      <c r="A8969" s="1" t="n">
        <v>8968</v>
      </c>
      <c r="B8969" s="1" t="n">
        <v>3</v>
      </c>
      <c r="C8969" s="1" t="n">
        <v>2964</v>
      </c>
      <c r="D8969" s="1" t="s">
        <v>16011</v>
      </c>
      <c r="E8969" s="1" t="n">
        <v>378</v>
      </c>
      <c r="F8969" s="1" t="n">
        <v>54</v>
      </c>
      <c r="G8969" s="1" t="n">
        <v>590.95</v>
      </c>
      <c r="H8969" s="4" t="n">
        <v>46130.6009391204</v>
      </c>
      <c r="I89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8968BT1475343296437854590.9546130.6009391204</v>
      </c>
      <c r="J8969" s="1" t="n">
        <f aca="false">COUNTIF(I:I, $I8969)</f>
        <v>1</v>
      </c>
      <c r="K8969" s="1" t="str">
        <f aca="false">IF(ISNA(VLOOKUP(Table4[product_id], tblProducts[], tblProducts[product_name],FALSE() )), "Invalid", "Valid")</f>
        <v>Valid</v>
      </c>
      <c r="L8969" s="5" t="str">
        <f aca="false">IF(ISNA(VLOOKUP(Table4[[#This Row],[warehouse_id]], tblwhouse[], tblwhouse[warehouse_name],FALSE() )), "Invalid", "Valid")</f>
        <v>Valid</v>
      </c>
    </row>
    <row r="8970" customFormat="false" ht="15" hidden="false" customHeight="true" outlineLevel="0" collapsed="false">
      <c r="A8970" s="1" t="n">
        <v>8969</v>
      </c>
      <c r="B8970" s="1" t="n">
        <v>1</v>
      </c>
      <c r="C8970" s="1" t="n">
        <v>1416</v>
      </c>
      <c r="D8970" s="1" t="s">
        <v>16012</v>
      </c>
      <c r="E8970" s="1" t="n">
        <v>446</v>
      </c>
      <c r="F8970" s="1" t="n">
        <v>25</v>
      </c>
      <c r="G8970" s="1" t="n">
        <v>846.11</v>
      </c>
      <c r="H8970" s="4" t="n">
        <v>46133.6009391204</v>
      </c>
      <c r="I89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8969BT6263001141644625846.1146133.6009391204</v>
      </c>
      <c r="J8970" s="1" t="n">
        <f aca="false">COUNTIF(I:I, $I8970)</f>
        <v>1</v>
      </c>
      <c r="K8970" s="1" t="str">
        <f aca="false">IF(ISNA(VLOOKUP(Table4[product_id], tblProducts[], tblProducts[product_name],FALSE() )), "Invalid", "Valid")</f>
        <v>Valid</v>
      </c>
      <c r="L8970" s="5" t="str">
        <f aca="false">IF(ISNA(VLOOKUP(Table4[[#This Row],[warehouse_id]], tblwhouse[], tblwhouse[warehouse_name],FALSE() )), "Invalid", "Valid")</f>
        <v>Valid</v>
      </c>
    </row>
    <row r="8971" customFormat="false" ht="15" hidden="false" customHeight="true" outlineLevel="0" collapsed="false">
      <c r="A8971" s="1" t="n">
        <v>8970</v>
      </c>
      <c r="B8971" s="1" t="n">
        <v>1</v>
      </c>
      <c r="C8971" s="1" t="n">
        <v>2006</v>
      </c>
      <c r="D8971" s="1" t="s">
        <v>16013</v>
      </c>
      <c r="E8971" s="1" t="n">
        <v>188</v>
      </c>
      <c r="F8971" s="1" t="n">
        <v>46</v>
      </c>
      <c r="G8971" s="1" t="n">
        <v>1332.38</v>
      </c>
      <c r="H8971" s="4" t="n">
        <v>45929.6009391204</v>
      </c>
      <c r="I89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8970BT71458612006188461332.3845929.6009391204</v>
      </c>
      <c r="J8971" s="1" t="n">
        <f aca="false">COUNTIF(I:I, $I8971)</f>
        <v>1</v>
      </c>
      <c r="K8971" s="1" t="str">
        <f aca="false">IF(ISNA(VLOOKUP(Table4[product_id], tblProducts[], tblProducts[product_name],FALSE() )), "Invalid", "Valid")</f>
        <v>Valid</v>
      </c>
      <c r="L8971" s="5" t="str">
        <f aca="false">IF(ISNA(VLOOKUP(Table4[[#This Row],[warehouse_id]], tblwhouse[], tblwhouse[warehouse_name],FALSE() )), "Invalid", "Valid")</f>
        <v>Valid</v>
      </c>
    </row>
    <row r="8972" customFormat="false" ht="15" hidden="false" customHeight="true" outlineLevel="0" collapsed="false">
      <c r="A8972" s="1" t="n">
        <v>8971</v>
      </c>
      <c r="B8972" s="1" t="n">
        <v>4</v>
      </c>
      <c r="C8972" s="1" t="n">
        <v>1115</v>
      </c>
      <c r="D8972" s="1" t="s">
        <v>16014</v>
      </c>
      <c r="E8972" s="1" t="n">
        <v>289</v>
      </c>
      <c r="F8972" s="1" t="n">
        <v>48</v>
      </c>
      <c r="G8972" s="1" t="n">
        <v>1416.72</v>
      </c>
      <c r="H8972" s="4" t="n">
        <v>46033.6009391204</v>
      </c>
      <c r="I89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8971BT89099541115289481416.7246033.6009391204</v>
      </c>
      <c r="J8972" s="1" t="n">
        <f aca="false">COUNTIF(I:I, $I8972)</f>
        <v>1</v>
      </c>
      <c r="K8972" s="1" t="str">
        <f aca="false">IF(ISNA(VLOOKUP(Table4[product_id], tblProducts[], tblProducts[product_name],FALSE() )), "Invalid", "Valid")</f>
        <v>Valid</v>
      </c>
      <c r="L8972" s="5" t="str">
        <f aca="false">IF(ISNA(VLOOKUP(Table4[[#This Row],[warehouse_id]], tblwhouse[], tblwhouse[warehouse_name],FALSE() )), "Invalid", "Valid")</f>
        <v>Valid</v>
      </c>
    </row>
    <row r="8973" customFormat="false" ht="15" hidden="false" customHeight="true" outlineLevel="0" collapsed="false">
      <c r="A8973" s="1" t="n">
        <v>8972</v>
      </c>
      <c r="B8973" s="1" t="n">
        <v>1</v>
      </c>
      <c r="C8973" s="1" t="n">
        <v>2913</v>
      </c>
      <c r="D8973" s="1" t="s">
        <v>16015</v>
      </c>
      <c r="E8973" s="1" t="n">
        <v>401</v>
      </c>
      <c r="F8973" s="1" t="n">
        <v>23</v>
      </c>
      <c r="G8973" s="1" t="n">
        <v>1114.26</v>
      </c>
      <c r="H8973" s="4" t="n">
        <v>45895.6009391204</v>
      </c>
      <c r="I89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8972BT21377412913401231114.2645895.6009391204</v>
      </c>
      <c r="J8973" s="1" t="n">
        <f aca="false">COUNTIF(I:I, $I8973)</f>
        <v>1</v>
      </c>
      <c r="K8973" s="1" t="str">
        <f aca="false">IF(ISNA(VLOOKUP(Table4[product_id], tblProducts[], tblProducts[product_name],FALSE() )), "Invalid", "Valid")</f>
        <v>Valid</v>
      </c>
      <c r="L8973" s="5" t="str">
        <f aca="false">IF(ISNA(VLOOKUP(Table4[[#This Row],[warehouse_id]], tblwhouse[], tblwhouse[warehouse_name],FALSE() )), "Invalid", "Valid")</f>
        <v>Valid</v>
      </c>
    </row>
    <row r="8974" customFormat="false" ht="15" hidden="false" customHeight="true" outlineLevel="0" collapsed="false">
      <c r="A8974" s="1" t="n">
        <v>8973</v>
      </c>
      <c r="B8974" s="1" t="n">
        <v>3</v>
      </c>
      <c r="C8974" s="1" t="n">
        <v>2275</v>
      </c>
      <c r="D8974" s="1" t="s">
        <v>16016</v>
      </c>
      <c r="E8974" s="1" t="n">
        <v>130</v>
      </c>
      <c r="F8974" s="1" t="n">
        <v>20</v>
      </c>
      <c r="G8974" s="1" t="n">
        <v>274.53</v>
      </c>
      <c r="H8974" s="4" t="n">
        <v>46208.6009391204</v>
      </c>
      <c r="I89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8973BT9948013227513020274.5346208.6009391204</v>
      </c>
      <c r="J8974" s="1" t="n">
        <f aca="false">COUNTIF(I:I, $I8974)</f>
        <v>1</v>
      </c>
      <c r="K8974" s="1" t="str">
        <f aca="false">IF(ISNA(VLOOKUP(Table4[product_id], tblProducts[], tblProducts[product_name],FALSE() )), "Invalid", "Valid")</f>
        <v>Valid</v>
      </c>
      <c r="L8974" s="5" t="str">
        <f aca="false">IF(ISNA(VLOOKUP(Table4[[#This Row],[warehouse_id]], tblwhouse[], tblwhouse[warehouse_name],FALSE() )), "Invalid", "Valid")</f>
        <v>Valid</v>
      </c>
    </row>
    <row r="8975" customFormat="false" ht="15" hidden="false" customHeight="true" outlineLevel="0" collapsed="false">
      <c r="A8975" s="1" t="n">
        <v>8974</v>
      </c>
      <c r="B8975" s="1" t="n">
        <v>4</v>
      </c>
      <c r="C8975" s="1" t="n">
        <v>284</v>
      </c>
      <c r="D8975" s="1" t="s">
        <v>16017</v>
      </c>
      <c r="E8975" s="1" t="n">
        <v>206</v>
      </c>
      <c r="F8975" s="1" t="n">
        <v>20</v>
      </c>
      <c r="G8975" s="1" t="n">
        <v>1127.02</v>
      </c>
      <c r="H8975" s="4" t="n">
        <v>45964.6009391204</v>
      </c>
      <c r="I89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8974BT3562524284206201127.0245964.6009391204</v>
      </c>
      <c r="J8975" s="1" t="n">
        <f aca="false">COUNTIF(I:I, $I8975)</f>
        <v>1</v>
      </c>
      <c r="K8975" s="1" t="str">
        <f aca="false">IF(ISNA(VLOOKUP(Table4[product_id], tblProducts[], tblProducts[product_name],FALSE() )), "Invalid", "Valid")</f>
        <v>Valid</v>
      </c>
      <c r="L8975" s="5" t="str">
        <f aca="false">IF(ISNA(VLOOKUP(Table4[[#This Row],[warehouse_id]], tblwhouse[], tblwhouse[warehouse_name],FALSE() )), "Invalid", "Valid")</f>
        <v>Valid</v>
      </c>
    </row>
    <row r="8976" customFormat="false" ht="15" hidden="false" customHeight="true" outlineLevel="0" collapsed="false">
      <c r="A8976" s="1" t="n">
        <v>8975</v>
      </c>
      <c r="B8976" s="1" t="n">
        <v>4</v>
      </c>
      <c r="C8976" s="1" t="n">
        <v>600</v>
      </c>
      <c r="D8976" s="1" t="s">
        <v>16018</v>
      </c>
      <c r="E8976" s="1" t="n">
        <v>130</v>
      </c>
      <c r="F8976" s="1" t="n">
        <v>52</v>
      </c>
      <c r="G8976" s="1" t="n">
        <v>708.55</v>
      </c>
      <c r="H8976" s="4" t="n">
        <v>46010.6009391204</v>
      </c>
      <c r="I89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8975BT146696460013052708.5546010.6009391204</v>
      </c>
      <c r="J8976" s="1" t="n">
        <f aca="false">COUNTIF(I:I, $I8976)</f>
        <v>1</v>
      </c>
      <c r="K8976" s="1" t="str">
        <f aca="false">IF(ISNA(VLOOKUP(Table4[product_id], tblProducts[], tblProducts[product_name],FALSE() )), "Invalid", "Valid")</f>
        <v>Valid</v>
      </c>
      <c r="L8976" s="5" t="str">
        <f aca="false">IF(ISNA(VLOOKUP(Table4[[#This Row],[warehouse_id]], tblwhouse[], tblwhouse[warehouse_name],FALSE() )), "Invalid", "Valid")</f>
        <v>Valid</v>
      </c>
    </row>
    <row r="8977" customFormat="false" ht="15" hidden="false" customHeight="true" outlineLevel="0" collapsed="false">
      <c r="A8977" s="1" t="n">
        <v>8976</v>
      </c>
      <c r="B8977" s="1" t="n">
        <v>2</v>
      </c>
      <c r="C8977" s="1" t="n">
        <v>2016</v>
      </c>
      <c r="D8977" s="1" t="s">
        <v>16019</v>
      </c>
      <c r="E8977" s="1" t="n">
        <v>490</v>
      </c>
      <c r="F8977" s="1" t="n">
        <v>56</v>
      </c>
      <c r="G8977" s="1" t="n">
        <v>1145.57</v>
      </c>
      <c r="H8977" s="4" t="n">
        <v>45862.6009391204</v>
      </c>
      <c r="I89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8976BT41041822016490561145.5745862.6009391204</v>
      </c>
      <c r="J8977" s="1" t="n">
        <f aca="false">COUNTIF(I:I, $I8977)</f>
        <v>1</v>
      </c>
      <c r="K8977" s="1" t="str">
        <f aca="false">IF(ISNA(VLOOKUP(Table4[product_id], tblProducts[], tblProducts[product_name],FALSE() )), "Invalid", "Valid")</f>
        <v>Valid</v>
      </c>
      <c r="L8977" s="5" t="str">
        <f aca="false">IF(ISNA(VLOOKUP(Table4[[#This Row],[warehouse_id]], tblwhouse[], tblwhouse[warehouse_name],FALSE() )), "Invalid", "Valid")</f>
        <v>Valid</v>
      </c>
    </row>
    <row r="8978" customFormat="false" ht="15" hidden="false" customHeight="true" outlineLevel="0" collapsed="false">
      <c r="A8978" s="1" t="n">
        <v>8977</v>
      </c>
      <c r="B8978" s="1" t="n">
        <v>2</v>
      </c>
      <c r="C8978" s="1" t="n">
        <v>1700</v>
      </c>
      <c r="D8978" s="1" t="s">
        <v>16020</v>
      </c>
      <c r="E8978" s="1" t="n">
        <v>105</v>
      </c>
      <c r="F8978" s="1" t="n">
        <v>59</v>
      </c>
      <c r="G8978" s="1" t="n">
        <v>1057.87</v>
      </c>
      <c r="H8978" s="4" t="n">
        <v>46136.6009391204</v>
      </c>
      <c r="I89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8977BT17732921700105591057.8746136.6009391204</v>
      </c>
      <c r="J8978" s="1" t="n">
        <f aca="false">COUNTIF(I:I, $I8978)</f>
        <v>1</v>
      </c>
      <c r="K8978" s="1" t="str">
        <f aca="false">IF(ISNA(VLOOKUP(Table4[product_id], tblProducts[], tblProducts[product_name],FALSE() )), "Invalid", "Valid")</f>
        <v>Valid</v>
      </c>
      <c r="L8978" s="5" t="str">
        <f aca="false">IF(ISNA(VLOOKUP(Table4[[#This Row],[warehouse_id]], tblwhouse[], tblwhouse[warehouse_name],FALSE() )), "Invalid", "Valid")</f>
        <v>Valid</v>
      </c>
    </row>
    <row r="8979" customFormat="false" ht="15" hidden="false" customHeight="true" outlineLevel="0" collapsed="false">
      <c r="A8979" s="1" t="n">
        <v>8978</v>
      </c>
      <c r="B8979" s="1" t="n">
        <v>4</v>
      </c>
      <c r="C8979" s="1" t="n">
        <v>49</v>
      </c>
      <c r="D8979" s="1" t="s">
        <v>16021</v>
      </c>
      <c r="E8979" s="1" t="n">
        <v>442</v>
      </c>
      <c r="F8979" s="1" t="n">
        <v>75</v>
      </c>
      <c r="G8979" s="1" t="n">
        <v>550.87</v>
      </c>
      <c r="H8979" s="4" t="n">
        <v>46185.6009391204</v>
      </c>
      <c r="I89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8978BT61217544944275550.8746185.6009391204</v>
      </c>
      <c r="J8979" s="1" t="n">
        <f aca="false">COUNTIF(I:I, $I8979)</f>
        <v>1</v>
      </c>
      <c r="K8979" s="1" t="str">
        <f aca="false">IF(ISNA(VLOOKUP(Table4[product_id], tblProducts[], tblProducts[product_name],FALSE() )), "Invalid", "Valid")</f>
        <v>Valid</v>
      </c>
      <c r="L8979" s="5" t="str">
        <f aca="false">IF(ISNA(VLOOKUP(Table4[[#This Row],[warehouse_id]], tblwhouse[], tblwhouse[warehouse_name],FALSE() )), "Invalid", "Valid")</f>
        <v>Valid</v>
      </c>
    </row>
    <row r="8980" customFormat="false" ht="15" hidden="false" customHeight="true" outlineLevel="0" collapsed="false">
      <c r="A8980" s="1" t="n">
        <v>8979</v>
      </c>
      <c r="B8980" s="1" t="n">
        <v>1</v>
      </c>
      <c r="C8980" s="1" t="n">
        <v>2776</v>
      </c>
      <c r="D8980" s="1" t="s">
        <v>16022</v>
      </c>
      <c r="E8980" s="1" t="n">
        <v>345</v>
      </c>
      <c r="F8980" s="1" t="n">
        <v>37</v>
      </c>
      <c r="G8980" s="1" t="n">
        <v>1428.9</v>
      </c>
      <c r="H8980" s="4" t="n">
        <v>45916.6009391204</v>
      </c>
      <c r="I89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8979BT47188812776345371428.945916.6009391204</v>
      </c>
      <c r="J8980" s="1" t="n">
        <f aca="false">COUNTIF(I:I, $I8980)</f>
        <v>1</v>
      </c>
      <c r="K8980" s="1" t="str">
        <f aca="false">IF(ISNA(VLOOKUP(Table4[product_id], tblProducts[], tblProducts[product_name],FALSE() )), "Invalid", "Valid")</f>
        <v>Valid</v>
      </c>
      <c r="L8980" s="5" t="str">
        <f aca="false">IF(ISNA(VLOOKUP(Table4[[#This Row],[warehouse_id]], tblwhouse[], tblwhouse[warehouse_name],FALSE() )), "Invalid", "Valid")</f>
        <v>Valid</v>
      </c>
    </row>
    <row r="8981" customFormat="false" ht="15" hidden="false" customHeight="true" outlineLevel="0" collapsed="false">
      <c r="A8981" s="1" t="n">
        <v>8980</v>
      </c>
      <c r="B8981" s="1" t="n">
        <v>3</v>
      </c>
      <c r="C8981" s="1" t="n">
        <v>615</v>
      </c>
      <c r="D8981" s="1" t="s">
        <v>16023</v>
      </c>
      <c r="E8981" s="1" t="n">
        <v>190</v>
      </c>
      <c r="F8981" s="1" t="n">
        <v>37</v>
      </c>
      <c r="G8981" s="1" t="n">
        <v>277.24</v>
      </c>
      <c r="H8981" s="4" t="n">
        <v>46118.6009391204</v>
      </c>
      <c r="I89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8980BT376362361519037277.2446118.6009391204</v>
      </c>
      <c r="J8981" s="1" t="n">
        <f aca="false">COUNTIF(I:I, $I8981)</f>
        <v>1</v>
      </c>
      <c r="K8981" s="1" t="str">
        <f aca="false">IF(ISNA(VLOOKUP(Table4[product_id], tblProducts[], tblProducts[product_name],FALSE() )), "Invalid", "Valid")</f>
        <v>Valid</v>
      </c>
      <c r="L8981" s="5" t="str">
        <f aca="false">IF(ISNA(VLOOKUP(Table4[[#This Row],[warehouse_id]], tblwhouse[], tblwhouse[warehouse_name],FALSE() )), "Invalid", "Valid")</f>
        <v>Valid</v>
      </c>
    </row>
    <row r="8982" customFormat="false" ht="15" hidden="false" customHeight="true" outlineLevel="0" collapsed="false">
      <c r="A8982" s="1" t="n">
        <v>8981</v>
      </c>
      <c r="B8982" s="1" t="n">
        <v>3</v>
      </c>
      <c r="C8982" s="1" t="n">
        <v>2690</v>
      </c>
      <c r="D8982" s="1" t="s">
        <v>16024</v>
      </c>
      <c r="E8982" s="1" t="n">
        <v>458</v>
      </c>
      <c r="F8982" s="1" t="n">
        <v>57</v>
      </c>
      <c r="G8982" s="1" t="n">
        <v>1347.72</v>
      </c>
      <c r="H8982" s="4" t="n">
        <v>46168.6009391204</v>
      </c>
      <c r="I89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8981BT82767732690458571347.7246168.6009391204</v>
      </c>
      <c r="J8982" s="1" t="n">
        <f aca="false">COUNTIF(I:I, $I8982)</f>
        <v>1</v>
      </c>
      <c r="K8982" s="1" t="str">
        <f aca="false">IF(ISNA(VLOOKUP(Table4[product_id], tblProducts[], tblProducts[product_name],FALSE() )), "Invalid", "Valid")</f>
        <v>Valid</v>
      </c>
      <c r="L8982" s="5" t="str">
        <f aca="false">IF(ISNA(VLOOKUP(Table4[[#This Row],[warehouse_id]], tblwhouse[], tblwhouse[warehouse_name],FALSE() )), "Invalid", "Valid")</f>
        <v>Valid</v>
      </c>
    </row>
    <row r="8983" customFormat="false" ht="15" hidden="false" customHeight="true" outlineLevel="0" collapsed="false">
      <c r="A8983" s="1" t="n">
        <v>8982</v>
      </c>
      <c r="B8983" s="1" t="n">
        <v>3</v>
      </c>
      <c r="C8983" s="1" t="n">
        <v>623</v>
      </c>
      <c r="D8983" s="1" t="s">
        <v>16025</v>
      </c>
      <c r="E8983" s="1" t="n">
        <v>349</v>
      </c>
      <c r="F8983" s="1" t="n">
        <v>52</v>
      </c>
      <c r="G8983" s="1" t="n">
        <v>69.75</v>
      </c>
      <c r="H8983" s="4" t="n">
        <v>46193.6009391204</v>
      </c>
      <c r="I89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8982BT91000736233495269.7546193.6009391204</v>
      </c>
      <c r="J8983" s="1" t="n">
        <f aca="false">COUNTIF(I:I, $I8983)</f>
        <v>1</v>
      </c>
      <c r="K8983" s="1" t="str">
        <f aca="false">IF(ISNA(VLOOKUP(Table4[product_id], tblProducts[], tblProducts[product_name],FALSE() )), "Invalid", "Valid")</f>
        <v>Valid</v>
      </c>
      <c r="L8983" s="5" t="str">
        <f aca="false">IF(ISNA(VLOOKUP(Table4[[#This Row],[warehouse_id]], tblwhouse[], tblwhouse[warehouse_name],FALSE() )), "Invalid", "Valid")</f>
        <v>Valid</v>
      </c>
    </row>
    <row r="8984" customFormat="false" ht="15" hidden="false" customHeight="true" outlineLevel="0" collapsed="false">
      <c r="A8984" s="1" t="n">
        <v>8983</v>
      </c>
      <c r="B8984" s="1" t="n">
        <v>1</v>
      </c>
      <c r="C8984" s="1" t="n">
        <v>501</v>
      </c>
      <c r="D8984" s="1" t="s">
        <v>16026</v>
      </c>
      <c r="E8984" s="1" t="n">
        <v>394</v>
      </c>
      <c r="F8984" s="1" t="n">
        <v>39</v>
      </c>
      <c r="G8984" s="1" t="n">
        <v>1480.5</v>
      </c>
      <c r="H8984" s="4" t="n">
        <v>46045.6009391204</v>
      </c>
      <c r="I89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8983BT5673261501394391480.546045.6009391204</v>
      </c>
      <c r="J8984" s="1" t="n">
        <f aca="false">COUNTIF(I:I, $I8984)</f>
        <v>1</v>
      </c>
      <c r="K8984" s="1" t="str">
        <f aca="false">IF(ISNA(VLOOKUP(Table4[product_id], tblProducts[], tblProducts[product_name],FALSE() )), "Invalid", "Valid")</f>
        <v>Valid</v>
      </c>
      <c r="L8984" s="5" t="str">
        <f aca="false">IF(ISNA(VLOOKUP(Table4[[#This Row],[warehouse_id]], tblwhouse[], tblwhouse[warehouse_name],FALSE() )), "Invalid", "Valid")</f>
        <v>Valid</v>
      </c>
    </row>
    <row r="8985" customFormat="false" ht="15" hidden="false" customHeight="true" outlineLevel="0" collapsed="false">
      <c r="A8985" s="1" t="n">
        <v>8984</v>
      </c>
      <c r="B8985" s="1" t="n">
        <v>2</v>
      </c>
      <c r="C8985" s="1" t="n">
        <v>2994</v>
      </c>
      <c r="D8985" s="1" t="s">
        <v>16027</v>
      </c>
      <c r="E8985" s="1" t="n">
        <v>245</v>
      </c>
      <c r="F8985" s="1" t="n">
        <v>45</v>
      </c>
      <c r="G8985" s="1" t="n">
        <v>43.37</v>
      </c>
      <c r="H8985" s="4" t="n">
        <v>46160.6009391204</v>
      </c>
      <c r="I89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8984BT520379229942454543.3746160.6009391204</v>
      </c>
      <c r="J8985" s="1" t="n">
        <f aca="false">COUNTIF(I:I, $I8985)</f>
        <v>1</v>
      </c>
      <c r="K8985" s="1" t="str">
        <f aca="false">IF(ISNA(VLOOKUP(Table4[product_id], tblProducts[], tblProducts[product_name],FALSE() )), "Invalid", "Valid")</f>
        <v>Valid</v>
      </c>
      <c r="L8985" s="5" t="str">
        <f aca="false">IF(ISNA(VLOOKUP(Table4[[#This Row],[warehouse_id]], tblwhouse[], tblwhouse[warehouse_name],FALSE() )), "Invalid", "Valid")</f>
        <v>Valid</v>
      </c>
    </row>
    <row r="8986" customFormat="false" ht="15" hidden="false" customHeight="true" outlineLevel="0" collapsed="false">
      <c r="A8986" s="1" t="n">
        <v>8985</v>
      </c>
      <c r="B8986" s="1" t="n">
        <v>1</v>
      </c>
      <c r="C8986" s="1" t="n">
        <v>1877</v>
      </c>
      <c r="D8986" s="1" t="s">
        <v>16028</v>
      </c>
      <c r="E8986" s="1" t="n">
        <v>96</v>
      </c>
      <c r="F8986" s="1" t="n">
        <v>75</v>
      </c>
      <c r="G8986" s="1" t="n">
        <v>850.16</v>
      </c>
      <c r="H8986" s="4" t="n">
        <v>46068.6009391204</v>
      </c>
      <c r="I89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8985BT381013118779675850.1646068.6009391204</v>
      </c>
      <c r="J8986" s="1" t="n">
        <f aca="false">COUNTIF(I:I, $I8986)</f>
        <v>1</v>
      </c>
      <c r="K8986" s="1" t="str">
        <f aca="false">IF(ISNA(VLOOKUP(Table4[product_id], tblProducts[], tblProducts[product_name],FALSE() )), "Invalid", "Valid")</f>
        <v>Valid</v>
      </c>
      <c r="L8986" s="5" t="str">
        <f aca="false">IF(ISNA(VLOOKUP(Table4[[#This Row],[warehouse_id]], tblwhouse[], tblwhouse[warehouse_name],FALSE() )), "Invalid", "Valid")</f>
        <v>Valid</v>
      </c>
    </row>
    <row r="8987" customFormat="false" ht="15" hidden="false" customHeight="true" outlineLevel="0" collapsed="false">
      <c r="A8987" s="1" t="n">
        <v>8986</v>
      </c>
      <c r="B8987" s="1" t="n">
        <v>3</v>
      </c>
      <c r="C8987" s="1" t="n">
        <v>97</v>
      </c>
      <c r="D8987" s="1" t="s">
        <v>16029</v>
      </c>
      <c r="E8987" s="1" t="n">
        <v>49</v>
      </c>
      <c r="F8987" s="1" t="n">
        <v>26</v>
      </c>
      <c r="G8987" s="1" t="n">
        <v>470.64</v>
      </c>
      <c r="H8987" s="4" t="n">
        <v>45914.6009391204</v>
      </c>
      <c r="I89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8986BT2297693974926470.6445914.6009391204</v>
      </c>
      <c r="J8987" s="1" t="n">
        <f aca="false">COUNTIF(I:I, $I8987)</f>
        <v>1</v>
      </c>
      <c r="K8987" s="1" t="str">
        <f aca="false">IF(ISNA(VLOOKUP(Table4[product_id], tblProducts[], tblProducts[product_name],FALSE() )), "Invalid", "Valid")</f>
        <v>Valid</v>
      </c>
      <c r="L8987" s="5" t="str">
        <f aca="false">IF(ISNA(VLOOKUP(Table4[[#This Row],[warehouse_id]], tblwhouse[], tblwhouse[warehouse_name],FALSE() )), "Invalid", "Valid")</f>
        <v>Valid</v>
      </c>
    </row>
    <row r="8988" customFormat="false" ht="15" hidden="false" customHeight="true" outlineLevel="0" collapsed="false">
      <c r="A8988" s="1" t="n">
        <v>8987</v>
      </c>
      <c r="B8988" s="1" t="n">
        <v>2</v>
      </c>
      <c r="C8988" s="1" t="n">
        <v>891</v>
      </c>
      <c r="D8988" s="1" t="s">
        <v>16030</v>
      </c>
      <c r="E8988" s="1" t="n">
        <v>140</v>
      </c>
      <c r="F8988" s="1" t="n">
        <v>20</v>
      </c>
      <c r="G8988" s="1" t="n">
        <v>391.78</v>
      </c>
      <c r="H8988" s="4" t="n">
        <v>45933.6009391204</v>
      </c>
      <c r="I89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8987BT469436289114020391.7845933.6009391204</v>
      </c>
      <c r="J8988" s="1" t="n">
        <f aca="false">COUNTIF(I:I, $I8988)</f>
        <v>1</v>
      </c>
      <c r="K8988" s="1" t="str">
        <f aca="false">IF(ISNA(VLOOKUP(Table4[product_id], tblProducts[], tblProducts[product_name],FALSE() )), "Invalid", "Valid")</f>
        <v>Valid</v>
      </c>
      <c r="L8988" s="5" t="str">
        <f aca="false">IF(ISNA(VLOOKUP(Table4[[#This Row],[warehouse_id]], tblwhouse[], tblwhouse[warehouse_name],FALSE() )), "Invalid", "Valid")</f>
        <v>Valid</v>
      </c>
    </row>
    <row r="8989" customFormat="false" ht="15" hidden="false" customHeight="true" outlineLevel="0" collapsed="false">
      <c r="A8989" s="1" t="n">
        <v>8988</v>
      </c>
      <c r="B8989" s="1" t="n">
        <v>4</v>
      </c>
      <c r="C8989" s="1" t="n">
        <v>1678</v>
      </c>
      <c r="D8989" s="1" t="s">
        <v>16031</v>
      </c>
      <c r="E8989" s="1" t="n">
        <v>463</v>
      </c>
      <c r="F8989" s="1" t="n">
        <v>56</v>
      </c>
      <c r="G8989" s="1" t="n">
        <v>743.65</v>
      </c>
      <c r="H8989" s="4" t="n">
        <v>46158.6009391204</v>
      </c>
      <c r="I89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8988BT3453604167846356743.6546158.6009391204</v>
      </c>
      <c r="J8989" s="1" t="n">
        <f aca="false">COUNTIF(I:I, $I8989)</f>
        <v>1</v>
      </c>
      <c r="K8989" s="1" t="str">
        <f aca="false">IF(ISNA(VLOOKUP(Table4[product_id], tblProducts[], tblProducts[product_name],FALSE() )), "Invalid", "Valid")</f>
        <v>Valid</v>
      </c>
      <c r="L8989" s="5" t="str">
        <f aca="false">IF(ISNA(VLOOKUP(Table4[[#This Row],[warehouse_id]], tblwhouse[], tblwhouse[warehouse_name],FALSE() )), "Invalid", "Valid")</f>
        <v>Valid</v>
      </c>
    </row>
    <row r="8990" customFormat="false" ht="15" hidden="false" customHeight="true" outlineLevel="0" collapsed="false">
      <c r="A8990" s="1" t="n">
        <v>8989</v>
      </c>
      <c r="B8990" s="1" t="n">
        <v>2</v>
      </c>
      <c r="C8990" s="1" t="n">
        <v>2856</v>
      </c>
      <c r="D8990" s="1" t="s">
        <v>16032</v>
      </c>
      <c r="E8990" s="1" t="n">
        <v>258</v>
      </c>
      <c r="F8990" s="1" t="n">
        <v>31</v>
      </c>
      <c r="G8990" s="1" t="n">
        <v>682.94</v>
      </c>
      <c r="H8990" s="4" t="n">
        <v>46094.6009391204</v>
      </c>
      <c r="I89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8989BT1416772285625831682.9446094.6009391204</v>
      </c>
      <c r="J8990" s="1" t="n">
        <f aca="false">COUNTIF(I:I, $I8990)</f>
        <v>1</v>
      </c>
      <c r="K8990" s="1" t="str">
        <f aca="false">IF(ISNA(VLOOKUP(Table4[product_id], tblProducts[], tblProducts[product_name],FALSE() )), "Invalid", "Valid")</f>
        <v>Valid</v>
      </c>
      <c r="L8990" s="5" t="str">
        <f aca="false">IF(ISNA(VLOOKUP(Table4[[#This Row],[warehouse_id]], tblwhouse[], tblwhouse[warehouse_name],FALSE() )), "Invalid", "Valid")</f>
        <v>Valid</v>
      </c>
    </row>
    <row r="8991" customFormat="false" ht="15" hidden="false" customHeight="true" outlineLevel="0" collapsed="false">
      <c r="A8991" s="1" t="n">
        <v>8990</v>
      </c>
      <c r="B8991" s="1" t="n">
        <v>3</v>
      </c>
      <c r="C8991" s="1" t="n">
        <v>1286</v>
      </c>
      <c r="D8991" s="1" t="s">
        <v>16033</v>
      </c>
      <c r="E8991" s="1" t="n">
        <v>463</v>
      </c>
      <c r="F8991" s="1" t="n">
        <v>66</v>
      </c>
      <c r="G8991" s="1" t="n">
        <v>142.39</v>
      </c>
      <c r="H8991" s="4" t="n">
        <v>45860.6009391204</v>
      </c>
      <c r="I89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8990BT4710983128646366142.3945860.6009391204</v>
      </c>
      <c r="J8991" s="1" t="n">
        <f aca="false">COUNTIF(I:I, $I8991)</f>
        <v>1</v>
      </c>
      <c r="K8991" s="1" t="str">
        <f aca="false">IF(ISNA(VLOOKUP(Table4[product_id], tblProducts[], tblProducts[product_name],FALSE() )), "Invalid", "Valid")</f>
        <v>Valid</v>
      </c>
      <c r="L8991" s="5" t="str">
        <f aca="false">IF(ISNA(VLOOKUP(Table4[[#This Row],[warehouse_id]], tblwhouse[], tblwhouse[warehouse_name],FALSE() )), "Invalid", "Valid")</f>
        <v>Valid</v>
      </c>
    </row>
    <row r="8992" customFormat="false" ht="15" hidden="false" customHeight="true" outlineLevel="0" collapsed="false">
      <c r="A8992" s="1" t="n">
        <v>8991</v>
      </c>
      <c r="B8992" s="1" t="n">
        <v>3</v>
      </c>
      <c r="C8992" s="1" t="n">
        <v>762</v>
      </c>
      <c r="D8992" s="1" t="s">
        <v>16034</v>
      </c>
      <c r="E8992" s="1" t="n">
        <v>417</v>
      </c>
      <c r="F8992" s="1" t="n">
        <v>77</v>
      </c>
      <c r="G8992" s="1" t="n">
        <v>1059.34</v>
      </c>
      <c r="H8992" s="4" t="n">
        <v>45930.6009391204</v>
      </c>
      <c r="I89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8991BT2266643762417771059.3445930.6009391204</v>
      </c>
      <c r="J8992" s="1" t="n">
        <f aca="false">COUNTIF(I:I, $I8992)</f>
        <v>1</v>
      </c>
      <c r="K8992" s="1" t="str">
        <f aca="false">IF(ISNA(VLOOKUP(Table4[product_id], tblProducts[], tblProducts[product_name],FALSE() )), "Invalid", "Valid")</f>
        <v>Valid</v>
      </c>
      <c r="L8992" s="5" t="str">
        <f aca="false">IF(ISNA(VLOOKUP(Table4[[#This Row],[warehouse_id]], tblwhouse[], tblwhouse[warehouse_name],FALSE() )), "Invalid", "Valid")</f>
        <v>Valid</v>
      </c>
    </row>
    <row r="8993" customFormat="false" ht="15" hidden="false" customHeight="true" outlineLevel="0" collapsed="false">
      <c r="A8993" s="1" t="n">
        <v>8992</v>
      </c>
      <c r="B8993" s="1" t="n">
        <v>4</v>
      </c>
      <c r="C8993" s="1" t="n">
        <v>2378</v>
      </c>
      <c r="D8993" s="1" t="s">
        <v>16035</v>
      </c>
      <c r="E8993" s="1" t="n">
        <v>380</v>
      </c>
      <c r="F8993" s="1" t="n">
        <v>48</v>
      </c>
      <c r="G8993" s="1" t="n">
        <v>792.68</v>
      </c>
      <c r="H8993" s="4" t="n">
        <v>46118.6009391204</v>
      </c>
      <c r="I89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8992BT4701574237838048792.6846118.6009391204</v>
      </c>
      <c r="J8993" s="1" t="n">
        <f aca="false">COUNTIF(I:I, $I8993)</f>
        <v>1</v>
      </c>
      <c r="K8993" s="1" t="str">
        <f aca="false">IF(ISNA(VLOOKUP(Table4[product_id], tblProducts[], tblProducts[product_name],FALSE() )), "Invalid", "Valid")</f>
        <v>Valid</v>
      </c>
      <c r="L8993" s="5" t="str">
        <f aca="false">IF(ISNA(VLOOKUP(Table4[[#This Row],[warehouse_id]], tblwhouse[], tblwhouse[warehouse_name],FALSE() )), "Invalid", "Valid")</f>
        <v>Valid</v>
      </c>
    </row>
    <row r="8994" customFormat="false" ht="15" hidden="false" customHeight="true" outlineLevel="0" collapsed="false">
      <c r="A8994" s="1" t="n">
        <v>8993</v>
      </c>
      <c r="B8994" s="1" t="n">
        <v>2</v>
      </c>
      <c r="C8994" s="1" t="n">
        <v>697</v>
      </c>
      <c r="D8994" s="1" t="s">
        <v>16036</v>
      </c>
      <c r="E8994" s="1" t="n">
        <v>468</v>
      </c>
      <c r="F8994" s="1" t="n">
        <v>66</v>
      </c>
      <c r="G8994" s="1" t="n">
        <v>107.29</v>
      </c>
      <c r="H8994" s="4" t="n">
        <v>46092.600939132</v>
      </c>
      <c r="I89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8993BT735528269746866107.2946092.600939132</v>
      </c>
      <c r="J8994" s="1" t="n">
        <f aca="false">COUNTIF(I:I, $I8994)</f>
        <v>1</v>
      </c>
      <c r="K8994" s="1" t="str">
        <f aca="false">IF(ISNA(VLOOKUP(Table4[product_id], tblProducts[], tblProducts[product_name],FALSE() )), "Invalid", "Valid")</f>
        <v>Valid</v>
      </c>
      <c r="L8994" s="5" t="str">
        <f aca="false">IF(ISNA(VLOOKUP(Table4[[#This Row],[warehouse_id]], tblwhouse[], tblwhouse[warehouse_name],FALSE() )), "Invalid", "Valid")</f>
        <v>Valid</v>
      </c>
    </row>
    <row r="8995" customFormat="false" ht="15" hidden="false" customHeight="true" outlineLevel="0" collapsed="false">
      <c r="A8995" s="1" t="n">
        <v>8994</v>
      </c>
      <c r="B8995" s="1" t="n">
        <v>4</v>
      </c>
      <c r="C8995" s="1" t="n">
        <v>682</v>
      </c>
      <c r="D8995" s="1" t="s">
        <v>16037</v>
      </c>
      <c r="E8995" s="1" t="n">
        <v>155</v>
      </c>
      <c r="F8995" s="1" t="n">
        <v>64</v>
      </c>
      <c r="G8995" s="1" t="n">
        <v>158.94</v>
      </c>
      <c r="H8995" s="4" t="n">
        <v>46075.600939132</v>
      </c>
      <c r="I89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8994BT384507468215564158.9446075.600939132</v>
      </c>
      <c r="J8995" s="1" t="n">
        <f aca="false">COUNTIF(I:I, $I8995)</f>
        <v>1</v>
      </c>
      <c r="K8995" s="1" t="str">
        <f aca="false">IF(ISNA(VLOOKUP(Table4[product_id], tblProducts[], tblProducts[product_name],FALSE() )), "Invalid", "Valid")</f>
        <v>Valid</v>
      </c>
      <c r="L8995" s="5" t="str">
        <f aca="false">IF(ISNA(VLOOKUP(Table4[[#This Row],[warehouse_id]], tblwhouse[], tblwhouse[warehouse_name],FALSE() )), "Invalid", "Valid")</f>
        <v>Valid</v>
      </c>
    </row>
    <row r="8996" customFormat="false" ht="15" hidden="false" customHeight="true" outlineLevel="0" collapsed="false">
      <c r="A8996" s="1" t="n">
        <v>8995</v>
      </c>
      <c r="B8996" s="1" t="n">
        <v>3</v>
      </c>
      <c r="C8996" s="1" t="n">
        <v>2522</v>
      </c>
      <c r="D8996" s="1" t="s">
        <v>16038</v>
      </c>
      <c r="E8996" s="1" t="n">
        <v>497</v>
      </c>
      <c r="F8996" s="1" t="n">
        <v>32</v>
      </c>
      <c r="G8996" s="1" t="n">
        <v>1059.42</v>
      </c>
      <c r="H8996" s="4" t="n">
        <v>46148.600939132</v>
      </c>
      <c r="I89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8995BT25514832522497321059.4246148.600939132</v>
      </c>
      <c r="J8996" s="1" t="n">
        <f aca="false">COUNTIF(I:I, $I8996)</f>
        <v>1</v>
      </c>
      <c r="K8996" s="1" t="str">
        <f aca="false">IF(ISNA(VLOOKUP(Table4[product_id], tblProducts[], tblProducts[product_name],FALSE() )), "Invalid", "Valid")</f>
        <v>Valid</v>
      </c>
      <c r="L8996" s="5" t="str">
        <f aca="false">IF(ISNA(VLOOKUP(Table4[[#This Row],[warehouse_id]], tblwhouse[], tblwhouse[warehouse_name],FALSE() )), "Invalid", "Valid")</f>
        <v>Valid</v>
      </c>
    </row>
    <row r="8997" customFormat="false" ht="15" hidden="false" customHeight="true" outlineLevel="0" collapsed="false">
      <c r="A8997" s="1" t="n">
        <v>8996</v>
      </c>
      <c r="B8997" s="1" t="n">
        <v>4</v>
      </c>
      <c r="C8997" s="1" t="n">
        <v>375</v>
      </c>
      <c r="D8997" s="1" t="s">
        <v>16039</v>
      </c>
      <c r="E8997" s="1" t="n">
        <v>119</v>
      </c>
      <c r="F8997" s="1" t="n">
        <v>54</v>
      </c>
      <c r="G8997" s="1" t="n">
        <v>1223.09</v>
      </c>
      <c r="H8997" s="4" t="n">
        <v>46076.600939132</v>
      </c>
      <c r="I89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8996BT4799704375119541223.0946076.600939132</v>
      </c>
      <c r="J8997" s="1" t="n">
        <f aca="false">COUNTIF(I:I, $I8997)</f>
        <v>1</v>
      </c>
      <c r="K8997" s="1" t="str">
        <f aca="false">IF(ISNA(VLOOKUP(Table4[product_id], tblProducts[], tblProducts[product_name],FALSE() )), "Invalid", "Valid")</f>
        <v>Valid</v>
      </c>
      <c r="L8997" s="5" t="str">
        <f aca="false">IF(ISNA(VLOOKUP(Table4[[#This Row],[warehouse_id]], tblwhouse[], tblwhouse[warehouse_name],FALSE() )), "Invalid", "Valid")</f>
        <v>Valid</v>
      </c>
    </row>
    <row r="8998" customFormat="false" ht="15" hidden="false" customHeight="true" outlineLevel="0" collapsed="false">
      <c r="A8998" s="1" t="n">
        <v>8997</v>
      </c>
      <c r="B8998" s="1" t="n">
        <v>1</v>
      </c>
      <c r="C8998" s="1" t="n">
        <v>153</v>
      </c>
      <c r="D8998" s="1" t="s">
        <v>16040</v>
      </c>
      <c r="E8998" s="1" t="n">
        <v>378</v>
      </c>
      <c r="F8998" s="1" t="n">
        <v>68</v>
      </c>
      <c r="G8998" s="1" t="n">
        <v>893.75</v>
      </c>
      <c r="H8998" s="4" t="n">
        <v>46220.600939132</v>
      </c>
      <c r="I89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8997BT305484115337868893.7546220.600939132</v>
      </c>
      <c r="J8998" s="1" t="n">
        <f aca="false">COUNTIF(I:I, $I8998)</f>
        <v>1</v>
      </c>
      <c r="K8998" s="1" t="str">
        <f aca="false">IF(ISNA(VLOOKUP(Table4[product_id], tblProducts[], tblProducts[product_name],FALSE() )), "Invalid", "Valid")</f>
        <v>Valid</v>
      </c>
      <c r="L8998" s="5" t="str">
        <f aca="false">IF(ISNA(VLOOKUP(Table4[[#This Row],[warehouse_id]], tblwhouse[], tblwhouse[warehouse_name],FALSE() )), "Invalid", "Valid")</f>
        <v>Valid</v>
      </c>
    </row>
    <row r="8999" customFormat="false" ht="15" hidden="false" customHeight="true" outlineLevel="0" collapsed="false">
      <c r="A8999" s="1" t="n">
        <v>8998</v>
      </c>
      <c r="B8999" s="1" t="n">
        <v>2</v>
      </c>
      <c r="C8999" s="1" t="n">
        <v>2640</v>
      </c>
      <c r="D8999" s="1" t="s">
        <v>9660</v>
      </c>
      <c r="E8999" s="1" t="n">
        <v>87</v>
      </c>
      <c r="F8999" s="1" t="n">
        <v>35</v>
      </c>
      <c r="G8999" s="1" t="n">
        <v>121.16</v>
      </c>
      <c r="H8999" s="4" t="n">
        <v>46020.600939132</v>
      </c>
      <c r="I89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8998BT731100226408735121.1646020.600939132</v>
      </c>
      <c r="J8999" s="1" t="n">
        <f aca="false">COUNTIF(I:I, $I8999)</f>
        <v>1</v>
      </c>
      <c r="K8999" s="1" t="str">
        <f aca="false">IF(ISNA(VLOOKUP(Table4[product_id], tblProducts[], tblProducts[product_name],FALSE() )), "Invalid", "Valid")</f>
        <v>Valid</v>
      </c>
      <c r="L8999" s="5" t="str">
        <f aca="false">IF(ISNA(VLOOKUP(Table4[[#This Row],[warehouse_id]], tblwhouse[], tblwhouse[warehouse_name],FALSE() )), "Invalid", "Valid")</f>
        <v>Valid</v>
      </c>
    </row>
    <row r="9000" customFormat="false" ht="15" hidden="false" customHeight="true" outlineLevel="0" collapsed="false">
      <c r="A9000" s="1" t="n">
        <v>8999</v>
      </c>
      <c r="B9000" s="1" t="n">
        <v>2</v>
      </c>
      <c r="C9000" s="1" t="n">
        <v>370</v>
      </c>
      <c r="D9000" s="1" t="s">
        <v>16041</v>
      </c>
      <c r="E9000" s="1" t="n">
        <v>94</v>
      </c>
      <c r="F9000" s="1" t="n">
        <v>61</v>
      </c>
      <c r="G9000" s="1" t="n">
        <v>95.72</v>
      </c>
      <c r="H9000" s="4" t="n">
        <v>46013.600939132</v>
      </c>
      <c r="I90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8999BT3035762370946195.7246013.600939132</v>
      </c>
      <c r="J9000" s="1" t="n">
        <f aca="false">COUNTIF(I:I, $I9000)</f>
        <v>1</v>
      </c>
      <c r="K9000" s="1" t="str">
        <f aca="false">IF(ISNA(VLOOKUP(Table4[product_id], tblProducts[], tblProducts[product_name],FALSE() )), "Invalid", "Valid")</f>
        <v>Valid</v>
      </c>
      <c r="L9000" s="5" t="str">
        <f aca="false">IF(ISNA(VLOOKUP(Table4[[#This Row],[warehouse_id]], tblwhouse[], tblwhouse[warehouse_name],FALSE() )), "Invalid", "Valid")</f>
        <v>Valid</v>
      </c>
    </row>
    <row r="9001" customFormat="false" ht="15" hidden="false" customHeight="true" outlineLevel="0" collapsed="false">
      <c r="A9001" s="1" t="n">
        <v>9000</v>
      </c>
      <c r="B9001" s="1" t="n">
        <v>1</v>
      </c>
      <c r="C9001" s="1" t="n">
        <v>2290</v>
      </c>
      <c r="D9001" s="1" t="s">
        <v>16042</v>
      </c>
      <c r="E9001" s="1" t="n">
        <v>354</v>
      </c>
      <c r="F9001" s="1" t="n">
        <v>29</v>
      </c>
      <c r="G9001" s="1" t="n">
        <v>247.47</v>
      </c>
      <c r="H9001" s="4" t="n">
        <v>45977.600939132</v>
      </c>
      <c r="I90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9000BT4920831229035429247.4745977.600939132</v>
      </c>
      <c r="J9001" s="1" t="n">
        <f aca="false">COUNTIF(I:I, $I9001)</f>
        <v>1</v>
      </c>
      <c r="K9001" s="1" t="str">
        <f aca="false">IF(ISNA(VLOOKUP(Table4[product_id], tblProducts[], tblProducts[product_name],FALSE() )), "Invalid", "Valid")</f>
        <v>Valid</v>
      </c>
      <c r="L9001" s="5" t="str">
        <f aca="false">IF(ISNA(VLOOKUP(Table4[[#This Row],[warehouse_id]], tblwhouse[], tblwhouse[warehouse_name],FALSE() )), "Invalid", "Valid")</f>
        <v>Valid</v>
      </c>
    </row>
    <row r="9002" customFormat="false" ht="15" hidden="false" customHeight="true" outlineLevel="0" collapsed="false">
      <c r="A9002" s="1" t="n">
        <v>9001</v>
      </c>
      <c r="B9002" s="1" t="n">
        <v>4</v>
      </c>
      <c r="C9002" s="1" t="n">
        <v>1394</v>
      </c>
      <c r="D9002" s="1" t="s">
        <v>16043</v>
      </c>
      <c r="E9002" s="1" t="n">
        <v>436</v>
      </c>
      <c r="F9002" s="1" t="n">
        <v>25</v>
      </c>
      <c r="G9002" s="1" t="n">
        <v>975.2</v>
      </c>
      <c r="H9002" s="4" t="n">
        <v>45862.600939132</v>
      </c>
      <c r="I90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9001BT2595154139443625975.245862.600939132</v>
      </c>
      <c r="J9002" s="1" t="n">
        <f aca="false">COUNTIF(I:I, $I9002)</f>
        <v>1</v>
      </c>
      <c r="K9002" s="1" t="str">
        <f aca="false">IF(ISNA(VLOOKUP(Table4[product_id], tblProducts[], tblProducts[product_name],FALSE() )), "Invalid", "Valid")</f>
        <v>Valid</v>
      </c>
      <c r="L9002" s="5" t="str">
        <f aca="false">IF(ISNA(VLOOKUP(Table4[[#This Row],[warehouse_id]], tblwhouse[], tblwhouse[warehouse_name],FALSE() )), "Invalid", "Valid")</f>
        <v>Valid</v>
      </c>
    </row>
    <row r="9003" customFormat="false" ht="15" hidden="false" customHeight="true" outlineLevel="0" collapsed="false">
      <c r="A9003" s="1" t="n">
        <v>9002</v>
      </c>
      <c r="B9003" s="1" t="n">
        <v>3</v>
      </c>
      <c r="C9003" s="1" t="n">
        <v>613</v>
      </c>
      <c r="D9003" s="1" t="s">
        <v>16044</v>
      </c>
      <c r="E9003" s="1" t="n">
        <v>10</v>
      </c>
      <c r="F9003" s="1" t="n">
        <v>42</v>
      </c>
      <c r="G9003" s="1" t="n">
        <v>1039.44</v>
      </c>
      <c r="H9003" s="4" t="n">
        <v>46077.600939132</v>
      </c>
      <c r="I90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9002BT556602361310421039.4446077.600939132</v>
      </c>
      <c r="J9003" s="1" t="n">
        <f aca="false">COUNTIF(I:I, $I9003)</f>
        <v>1</v>
      </c>
      <c r="K9003" s="1" t="str">
        <f aca="false">IF(ISNA(VLOOKUP(Table4[product_id], tblProducts[], tblProducts[product_name],FALSE() )), "Invalid", "Valid")</f>
        <v>Valid</v>
      </c>
      <c r="L9003" s="5" t="str">
        <f aca="false">IF(ISNA(VLOOKUP(Table4[[#This Row],[warehouse_id]], tblwhouse[], tblwhouse[warehouse_name],FALSE() )), "Invalid", "Valid")</f>
        <v>Valid</v>
      </c>
    </row>
    <row r="9004" customFormat="false" ht="15" hidden="false" customHeight="true" outlineLevel="0" collapsed="false">
      <c r="A9004" s="1" t="n">
        <v>9003</v>
      </c>
      <c r="B9004" s="1" t="n">
        <v>2</v>
      </c>
      <c r="C9004" s="1" t="n">
        <v>1751</v>
      </c>
      <c r="D9004" s="1" t="s">
        <v>16045</v>
      </c>
      <c r="E9004" s="1" t="n">
        <v>322</v>
      </c>
      <c r="F9004" s="1" t="n">
        <v>51</v>
      </c>
      <c r="G9004" s="1" t="n">
        <v>66.01</v>
      </c>
      <c r="H9004" s="4" t="n">
        <v>46159.600939132</v>
      </c>
      <c r="I90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9003BT250765217513225166.0146159.600939132</v>
      </c>
      <c r="J9004" s="1" t="n">
        <f aca="false">COUNTIF(I:I, $I9004)</f>
        <v>1</v>
      </c>
      <c r="K9004" s="1" t="str">
        <f aca="false">IF(ISNA(VLOOKUP(Table4[product_id], tblProducts[], tblProducts[product_name],FALSE() )), "Invalid", "Valid")</f>
        <v>Valid</v>
      </c>
      <c r="L9004" s="5" t="str">
        <f aca="false">IF(ISNA(VLOOKUP(Table4[[#This Row],[warehouse_id]], tblwhouse[], tblwhouse[warehouse_name],FALSE() )), "Invalid", "Valid")</f>
        <v>Valid</v>
      </c>
    </row>
    <row r="9005" customFormat="false" ht="15" hidden="false" customHeight="true" outlineLevel="0" collapsed="false">
      <c r="A9005" s="1" t="n">
        <v>9004</v>
      </c>
      <c r="B9005" s="1" t="n">
        <v>3</v>
      </c>
      <c r="C9005" s="1" t="n">
        <v>92</v>
      </c>
      <c r="D9005" s="1" t="s">
        <v>16046</v>
      </c>
      <c r="E9005" s="1" t="n">
        <v>226</v>
      </c>
      <c r="F9005" s="1" t="n">
        <v>58</v>
      </c>
      <c r="G9005" s="1" t="n">
        <v>252.15</v>
      </c>
      <c r="H9005" s="4" t="n">
        <v>46008.600939132</v>
      </c>
      <c r="I90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9004BT49013939222658252.1546008.600939132</v>
      </c>
      <c r="J9005" s="1" t="n">
        <f aca="false">COUNTIF(I:I, $I9005)</f>
        <v>1</v>
      </c>
      <c r="K9005" s="1" t="str">
        <f aca="false">IF(ISNA(VLOOKUP(Table4[product_id], tblProducts[], tblProducts[product_name],FALSE() )), "Invalid", "Valid")</f>
        <v>Valid</v>
      </c>
      <c r="L9005" s="5" t="str">
        <f aca="false">IF(ISNA(VLOOKUP(Table4[[#This Row],[warehouse_id]], tblwhouse[], tblwhouse[warehouse_name],FALSE() )), "Invalid", "Valid")</f>
        <v>Valid</v>
      </c>
    </row>
    <row r="9006" customFormat="false" ht="15" hidden="false" customHeight="true" outlineLevel="0" collapsed="false">
      <c r="A9006" s="1" t="n">
        <v>9005</v>
      </c>
      <c r="B9006" s="1" t="n">
        <v>1</v>
      </c>
      <c r="C9006" s="1" t="n">
        <v>1560</v>
      </c>
      <c r="D9006" s="1" t="s">
        <v>16047</v>
      </c>
      <c r="E9006" s="1" t="n">
        <v>112</v>
      </c>
      <c r="F9006" s="1" t="n">
        <v>55</v>
      </c>
      <c r="G9006" s="1" t="n">
        <v>1133.11</v>
      </c>
      <c r="H9006" s="4" t="n">
        <v>46080.600939132</v>
      </c>
      <c r="I90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9005BT38579411560112551133.1146080.600939132</v>
      </c>
      <c r="J9006" s="1" t="n">
        <f aca="false">COUNTIF(I:I, $I9006)</f>
        <v>1</v>
      </c>
      <c r="K9006" s="1" t="str">
        <f aca="false">IF(ISNA(VLOOKUP(Table4[product_id], tblProducts[], tblProducts[product_name],FALSE() )), "Invalid", "Valid")</f>
        <v>Valid</v>
      </c>
      <c r="L9006" s="5" t="str">
        <f aca="false">IF(ISNA(VLOOKUP(Table4[[#This Row],[warehouse_id]], tblwhouse[], tblwhouse[warehouse_name],FALSE() )), "Invalid", "Valid")</f>
        <v>Valid</v>
      </c>
    </row>
    <row r="9007" customFormat="false" ht="15" hidden="false" customHeight="true" outlineLevel="0" collapsed="false">
      <c r="A9007" s="1" t="n">
        <v>9006</v>
      </c>
      <c r="B9007" s="1" t="n">
        <v>2</v>
      </c>
      <c r="C9007" s="1" t="n">
        <v>1861</v>
      </c>
      <c r="D9007" s="1" t="s">
        <v>16048</v>
      </c>
      <c r="E9007" s="1" t="n">
        <v>57</v>
      </c>
      <c r="F9007" s="1" t="n">
        <v>56</v>
      </c>
      <c r="G9007" s="1" t="n">
        <v>327.34</v>
      </c>
      <c r="H9007" s="4" t="n">
        <v>46008.600939132</v>
      </c>
      <c r="I90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9006BT593601218615756327.3446008.600939132</v>
      </c>
      <c r="J9007" s="1" t="n">
        <f aca="false">COUNTIF(I:I, $I9007)</f>
        <v>1</v>
      </c>
      <c r="K9007" s="1" t="str">
        <f aca="false">IF(ISNA(VLOOKUP(Table4[product_id], tblProducts[], tblProducts[product_name],FALSE() )), "Invalid", "Valid")</f>
        <v>Valid</v>
      </c>
      <c r="L9007" s="5" t="str">
        <f aca="false">IF(ISNA(VLOOKUP(Table4[[#This Row],[warehouse_id]], tblwhouse[], tblwhouse[warehouse_name],FALSE() )), "Invalid", "Valid")</f>
        <v>Valid</v>
      </c>
    </row>
    <row r="9008" customFormat="false" ht="15" hidden="false" customHeight="true" outlineLevel="0" collapsed="false">
      <c r="A9008" s="1" t="n">
        <v>9007</v>
      </c>
      <c r="B9008" s="1" t="n">
        <v>4</v>
      </c>
      <c r="C9008" s="1" t="n">
        <v>681</v>
      </c>
      <c r="D9008" s="1" t="s">
        <v>16049</v>
      </c>
      <c r="E9008" s="1" t="n">
        <v>468</v>
      </c>
      <c r="F9008" s="1" t="n">
        <v>58</v>
      </c>
      <c r="G9008" s="1" t="n">
        <v>1438.5</v>
      </c>
      <c r="H9008" s="4" t="n">
        <v>46188.600939132</v>
      </c>
      <c r="I90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9007BT3423354681468581438.546188.600939132</v>
      </c>
      <c r="J9008" s="1" t="n">
        <f aca="false">COUNTIF(I:I, $I9008)</f>
        <v>1</v>
      </c>
      <c r="K9008" s="1" t="str">
        <f aca="false">IF(ISNA(VLOOKUP(Table4[product_id], tblProducts[], tblProducts[product_name],FALSE() )), "Invalid", "Valid")</f>
        <v>Valid</v>
      </c>
      <c r="L9008" s="5" t="str">
        <f aca="false">IF(ISNA(VLOOKUP(Table4[[#This Row],[warehouse_id]], tblwhouse[], tblwhouse[warehouse_name],FALSE() )), "Invalid", "Valid")</f>
        <v>Valid</v>
      </c>
    </row>
    <row r="9009" customFormat="false" ht="15" hidden="false" customHeight="true" outlineLevel="0" collapsed="false">
      <c r="A9009" s="1" t="n">
        <v>9008</v>
      </c>
      <c r="B9009" s="1" t="n">
        <v>4</v>
      </c>
      <c r="C9009" s="1" t="n">
        <v>2755</v>
      </c>
      <c r="D9009" s="1" t="s">
        <v>16050</v>
      </c>
      <c r="E9009" s="1" t="n">
        <v>457</v>
      </c>
      <c r="F9009" s="1" t="n">
        <v>47</v>
      </c>
      <c r="G9009" s="1" t="n">
        <v>962.51</v>
      </c>
      <c r="H9009" s="4" t="n">
        <v>45980.600939132</v>
      </c>
      <c r="I90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9008BT6103834275545747962.5145980.600939132</v>
      </c>
      <c r="J9009" s="1" t="n">
        <f aca="false">COUNTIF(I:I, $I9009)</f>
        <v>1</v>
      </c>
      <c r="K9009" s="1" t="str">
        <f aca="false">IF(ISNA(VLOOKUP(Table4[product_id], tblProducts[], tblProducts[product_name],FALSE() )), "Invalid", "Valid")</f>
        <v>Valid</v>
      </c>
      <c r="L9009" s="5" t="str">
        <f aca="false">IF(ISNA(VLOOKUP(Table4[[#This Row],[warehouse_id]], tblwhouse[], tblwhouse[warehouse_name],FALSE() )), "Invalid", "Valid")</f>
        <v>Valid</v>
      </c>
    </row>
    <row r="9010" customFormat="false" ht="15" hidden="false" customHeight="true" outlineLevel="0" collapsed="false">
      <c r="A9010" s="1" t="n">
        <v>9009</v>
      </c>
      <c r="B9010" s="1" t="n">
        <v>4</v>
      </c>
      <c r="C9010" s="1" t="n">
        <v>715</v>
      </c>
      <c r="D9010" s="1" t="s">
        <v>16051</v>
      </c>
      <c r="E9010" s="1" t="n">
        <v>403</v>
      </c>
      <c r="F9010" s="1" t="n">
        <v>27</v>
      </c>
      <c r="G9010" s="1" t="n">
        <v>600.2</v>
      </c>
      <c r="H9010" s="4" t="n">
        <v>46054.600939132</v>
      </c>
      <c r="I90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9009BT739354471540327600.246054.600939132</v>
      </c>
      <c r="J9010" s="1" t="n">
        <f aca="false">COUNTIF(I:I, $I9010)</f>
        <v>1</v>
      </c>
      <c r="K9010" s="1" t="str">
        <f aca="false">IF(ISNA(VLOOKUP(Table4[product_id], tblProducts[], tblProducts[product_name],FALSE() )), "Invalid", "Valid")</f>
        <v>Valid</v>
      </c>
      <c r="L9010" s="5" t="str">
        <f aca="false">IF(ISNA(VLOOKUP(Table4[[#This Row],[warehouse_id]], tblwhouse[], tblwhouse[warehouse_name],FALSE() )), "Invalid", "Valid")</f>
        <v>Valid</v>
      </c>
    </row>
    <row r="9011" customFormat="false" ht="15" hidden="false" customHeight="true" outlineLevel="0" collapsed="false">
      <c r="A9011" s="1" t="n">
        <v>9010</v>
      </c>
      <c r="B9011" s="1" t="n">
        <v>4</v>
      </c>
      <c r="C9011" s="1" t="n">
        <v>2072</v>
      </c>
      <c r="D9011" s="1" t="s">
        <v>16052</v>
      </c>
      <c r="E9011" s="1" t="n">
        <v>404</v>
      </c>
      <c r="F9011" s="1" t="n">
        <v>47</v>
      </c>
      <c r="G9011" s="1" t="n">
        <v>223.02</v>
      </c>
      <c r="H9011" s="4" t="n">
        <v>46028.600939132</v>
      </c>
      <c r="I90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9010BT2405854207240447223.0246028.600939132</v>
      </c>
      <c r="J9011" s="1" t="n">
        <f aca="false">COUNTIF(I:I, $I9011)</f>
        <v>1</v>
      </c>
      <c r="K9011" s="1" t="str">
        <f aca="false">IF(ISNA(VLOOKUP(Table4[product_id], tblProducts[], tblProducts[product_name],FALSE() )), "Invalid", "Valid")</f>
        <v>Valid</v>
      </c>
      <c r="L9011" s="5" t="str">
        <f aca="false">IF(ISNA(VLOOKUP(Table4[[#This Row],[warehouse_id]], tblwhouse[], tblwhouse[warehouse_name],FALSE() )), "Invalid", "Valid")</f>
        <v>Valid</v>
      </c>
    </row>
    <row r="9012" customFormat="false" ht="15" hidden="false" customHeight="true" outlineLevel="0" collapsed="false">
      <c r="A9012" s="1" t="n">
        <v>9011</v>
      </c>
      <c r="B9012" s="1" t="n">
        <v>4</v>
      </c>
      <c r="C9012" s="1" t="n">
        <v>2768</v>
      </c>
      <c r="D9012" s="1" t="s">
        <v>16053</v>
      </c>
      <c r="E9012" s="1" t="n">
        <v>397</v>
      </c>
      <c r="F9012" s="1" t="n">
        <v>72</v>
      </c>
      <c r="G9012" s="1" t="n">
        <v>1145.7</v>
      </c>
      <c r="H9012" s="4" t="n">
        <v>45887.600939132</v>
      </c>
      <c r="I90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9011BT21695842768397721145.745887.600939132</v>
      </c>
      <c r="J9012" s="1" t="n">
        <f aca="false">COUNTIF(I:I, $I9012)</f>
        <v>1</v>
      </c>
      <c r="K9012" s="1" t="str">
        <f aca="false">IF(ISNA(VLOOKUP(Table4[product_id], tblProducts[], tblProducts[product_name],FALSE() )), "Invalid", "Valid")</f>
        <v>Valid</v>
      </c>
      <c r="L9012" s="5" t="str">
        <f aca="false">IF(ISNA(VLOOKUP(Table4[[#This Row],[warehouse_id]], tblwhouse[], tblwhouse[warehouse_name],FALSE() )), "Invalid", "Valid")</f>
        <v>Valid</v>
      </c>
    </row>
    <row r="9013" customFormat="false" ht="15" hidden="false" customHeight="true" outlineLevel="0" collapsed="false">
      <c r="A9013" s="1" t="n">
        <v>9012</v>
      </c>
      <c r="B9013" s="1" t="n">
        <v>2</v>
      </c>
      <c r="C9013" s="1" t="n">
        <v>872</v>
      </c>
      <c r="D9013" s="1" t="s">
        <v>16054</v>
      </c>
      <c r="E9013" s="1" t="n">
        <v>208</v>
      </c>
      <c r="F9013" s="1" t="n">
        <v>62</v>
      </c>
      <c r="G9013" s="1" t="n">
        <v>1333.33</v>
      </c>
      <c r="H9013" s="4" t="n">
        <v>45978.600939132</v>
      </c>
      <c r="I90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9012BT2994472872208621333.3345978.600939132</v>
      </c>
      <c r="J9013" s="1" t="n">
        <f aca="false">COUNTIF(I:I, $I9013)</f>
        <v>1</v>
      </c>
      <c r="K9013" s="1" t="str">
        <f aca="false">IF(ISNA(VLOOKUP(Table4[product_id], tblProducts[], tblProducts[product_name],FALSE() )), "Invalid", "Valid")</f>
        <v>Valid</v>
      </c>
      <c r="L9013" s="5" t="str">
        <f aca="false">IF(ISNA(VLOOKUP(Table4[[#This Row],[warehouse_id]], tblwhouse[], tblwhouse[warehouse_name],FALSE() )), "Invalid", "Valid")</f>
        <v>Valid</v>
      </c>
    </row>
    <row r="9014" customFormat="false" ht="15" hidden="false" customHeight="true" outlineLevel="0" collapsed="false">
      <c r="A9014" s="1" t="n">
        <v>9013</v>
      </c>
      <c r="B9014" s="1" t="n">
        <v>1</v>
      </c>
      <c r="C9014" s="1" t="n">
        <v>1066</v>
      </c>
      <c r="D9014" s="1" t="s">
        <v>16055</v>
      </c>
      <c r="E9014" s="1" t="n">
        <v>362</v>
      </c>
      <c r="F9014" s="1" t="n">
        <v>33</v>
      </c>
      <c r="G9014" s="1" t="n">
        <v>523.03</v>
      </c>
      <c r="H9014" s="4" t="n">
        <v>45949.600939132</v>
      </c>
      <c r="I90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9013BT2895161106636233523.0345949.600939132</v>
      </c>
      <c r="J9014" s="1" t="n">
        <f aca="false">COUNTIF(I:I, $I9014)</f>
        <v>1</v>
      </c>
      <c r="K9014" s="1" t="str">
        <f aca="false">IF(ISNA(VLOOKUP(Table4[product_id], tblProducts[], tblProducts[product_name],FALSE() )), "Invalid", "Valid")</f>
        <v>Valid</v>
      </c>
      <c r="L9014" s="5" t="str">
        <f aca="false">IF(ISNA(VLOOKUP(Table4[[#This Row],[warehouse_id]], tblwhouse[], tblwhouse[warehouse_name],FALSE() )), "Invalid", "Valid")</f>
        <v>Valid</v>
      </c>
    </row>
    <row r="9015" customFormat="false" ht="15" hidden="false" customHeight="true" outlineLevel="0" collapsed="false">
      <c r="A9015" s="1" t="n">
        <v>9014</v>
      </c>
      <c r="B9015" s="1" t="n">
        <v>1</v>
      </c>
      <c r="C9015" s="1" t="n">
        <v>762</v>
      </c>
      <c r="D9015" s="1" t="s">
        <v>16056</v>
      </c>
      <c r="E9015" s="1" t="n">
        <v>172</v>
      </c>
      <c r="F9015" s="1" t="n">
        <v>73</v>
      </c>
      <c r="G9015" s="1" t="n">
        <v>533.98</v>
      </c>
      <c r="H9015" s="4" t="n">
        <v>46023.600939132</v>
      </c>
      <c r="I90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9014BT541515176217273533.9846023.600939132</v>
      </c>
      <c r="J9015" s="1" t="n">
        <f aca="false">COUNTIF(I:I, $I9015)</f>
        <v>1</v>
      </c>
      <c r="K9015" s="1" t="str">
        <f aca="false">IF(ISNA(VLOOKUP(Table4[product_id], tblProducts[], tblProducts[product_name],FALSE() )), "Invalid", "Valid")</f>
        <v>Valid</v>
      </c>
      <c r="L9015" s="5" t="str">
        <f aca="false">IF(ISNA(VLOOKUP(Table4[[#This Row],[warehouse_id]], tblwhouse[], tblwhouse[warehouse_name],FALSE() )), "Invalid", "Valid")</f>
        <v>Valid</v>
      </c>
    </row>
    <row r="9016" customFormat="false" ht="15" hidden="false" customHeight="true" outlineLevel="0" collapsed="false">
      <c r="A9016" s="1" t="n">
        <v>9015</v>
      </c>
      <c r="B9016" s="1" t="n">
        <v>4</v>
      </c>
      <c r="C9016" s="1" t="n">
        <v>2365</v>
      </c>
      <c r="D9016" s="1" t="s">
        <v>16057</v>
      </c>
      <c r="E9016" s="1" t="n">
        <v>204</v>
      </c>
      <c r="F9016" s="1" t="n">
        <v>73</v>
      </c>
      <c r="G9016" s="1" t="n">
        <v>276.23</v>
      </c>
      <c r="H9016" s="4" t="n">
        <v>45912.600939132</v>
      </c>
      <c r="I90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9015BT2674204236520473276.2345912.600939132</v>
      </c>
      <c r="J9016" s="1" t="n">
        <f aca="false">COUNTIF(I:I, $I9016)</f>
        <v>1</v>
      </c>
      <c r="K9016" s="1" t="str">
        <f aca="false">IF(ISNA(VLOOKUP(Table4[product_id], tblProducts[], tblProducts[product_name],FALSE() )), "Invalid", "Valid")</f>
        <v>Valid</v>
      </c>
      <c r="L9016" s="5" t="str">
        <f aca="false">IF(ISNA(VLOOKUP(Table4[[#This Row],[warehouse_id]], tblwhouse[], tblwhouse[warehouse_name],FALSE() )), "Invalid", "Valid")</f>
        <v>Valid</v>
      </c>
    </row>
    <row r="9017" customFormat="false" ht="15" hidden="false" customHeight="true" outlineLevel="0" collapsed="false">
      <c r="A9017" s="1" t="n">
        <v>9016</v>
      </c>
      <c r="B9017" s="1" t="n">
        <v>2</v>
      </c>
      <c r="C9017" s="1" t="n">
        <v>1581</v>
      </c>
      <c r="D9017" s="1" t="s">
        <v>16058</v>
      </c>
      <c r="E9017" s="1" t="n">
        <v>208</v>
      </c>
      <c r="F9017" s="1" t="n">
        <v>37</v>
      </c>
      <c r="G9017" s="1" t="n">
        <v>865.46</v>
      </c>
      <c r="H9017" s="4" t="n">
        <v>46132.600939132</v>
      </c>
      <c r="I90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9016BT8239412158120837865.4646132.600939132</v>
      </c>
      <c r="J9017" s="1" t="n">
        <f aca="false">COUNTIF(I:I, $I9017)</f>
        <v>1</v>
      </c>
      <c r="K9017" s="1" t="str">
        <f aca="false">IF(ISNA(VLOOKUP(Table4[product_id], tblProducts[], tblProducts[product_name],FALSE() )), "Invalid", "Valid")</f>
        <v>Valid</v>
      </c>
      <c r="L9017" s="5" t="str">
        <f aca="false">IF(ISNA(VLOOKUP(Table4[[#This Row],[warehouse_id]], tblwhouse[], tblwhouse[warehouse_name],FALSE() )), "Invalid", "Valid")</f>
        <v>Valid</v>
      </c>
    </row>
    <row r="9018" customFormat="false" ht="15" hidden="false" customHeight="true" outlineLevel="0" collapsed="false">
      <c r="A9018" s="1" t="n">
        <v>9017</v>
      </c>
      <c r="B9018" s="1" t="n">
        <v>2</v>
      </c>
      <c r="C9018" s="1" t="n">
        <v>2246</v>
      </c>
      <c r="D9018" s="1" t="s">
        <v>16059</v>
      </c>
      <c r="E9018" s="1" t="n">
        <v>466</v>
      </c>
      <c r="F9018" s="1" t="n">
        <v>75</v>
      </c>
      <c r="G9018" s="1" t="n">
        <v>1424</v>
      </c>
      <c r="H9018" s="4" t="n">
        <v>46127.600939132</v>
      </c>
      <c r="I90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9017BT5855352224646675142446127.600939132</v>
      </c>
      <c r="J9018" s="1" t="n">
        <f aca="false">COUNTIF(I:I, $I9018)</f>
        <v>1</v>
      </c>
      <c r="K9018" s="1" t="str">
        <f aca="false">IF(ISNA(VLOOKUP(Table4[product_id], tblProducts[], tblProducts[product_name],FALSE() )), "Invalid", "Valid")</f>
        <v>Valid</v>
      </c>
      <c r="L9018" s="5" t="str">
        <f aca="false">IF(ISNA(VLOOKUP(Table4[[#This Row],[warehouse_id]], tblwhouse[], tblwhouse[warehouse_name],FALSE() )), "Invalid", "Valid")</f>
        <v>Valid</v>
      </c>
    </row>
    <row r="9019" customFormat="false" ht="15" hidden="false" customHeight="true" outlineLevel="0" collapsed="false">
      <c r="A9019" s="1" t="n">
        <v>9018</v>
      </c>
      <c r="B9019" s="1" t="n">
        <v>4</v>
      </c>
      <c r="C9019" s="1" t="n">
        <v>242</v>
      </c>
      <c r="D9019" s="1" t="s">
        <v>16060</v>
      </c>
      <c r="E9019" s="1" t="n">
        <v>212</v>
      </c>
      <c r="F9019" s="1" t="n">
        <v>60</v>
      </c>
      <c r="G9019" s="1" t="n">
        <v>842.54</v>
      </c>
      <c r="H9019" s="4" t="n">
        <v>46156.600939132</v>
      </c>
      <c r="I90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9018BT170414424221260842.5446156.600939132</v>
      </c>
      <c r="J9019" s="1" t="n">
        <f aca="false">COUNTIF(I:I, $I9019)</f>
        <v>1</v>
      </c>
      <c r="K9019" s="1" t="str">
        <f aca="false">IF(ISNA(VLOOKUP(Table4[product_id], tblProducts[], tblProducts[product_name],FALSE() )), "Invalid", "Valid")</f>
        <v>Valid</v>
      </c>
      <c r="L9019" s="5" t="str">
        <f aca="false">IF(ISNA(VLOOKUP(Table4[[#This Row],[warehouse_id]], tblwhouse[], tblwhouse[warehouse_name],FALSE() )), "Invalid", "Valid")</f>
        <v>Valid</v>
      </c>
    </row>
    <row r="9020" customFormat="false" ht="15" hidden="false" customHeight="true" outlineLevel="0" collapsed="false">
      <c r="A9020" s="1" t="n">
        <v>9019</v>
      </c>
      <c r="B9020" s="1" t="n">
        <v>1</v>
      </c>
      <c r="C9020" s="1" t="n">
        <v>820</v>
      </c>
      <c r="D9020" s="1" t="s">
        <v>16061</v>
      </c>
      <c r="E9020" s="1" t="n">
        <v>193</v>
      </c>
      <c r="F9020" s="1" t="n">
        <v>51</v>
      </c>
      <c r="G9020" s="1" t="n">
        <v>715.93</v>
      </c>
      <c r="H9020" s="4" t="n">
        <v>46110.600939132</v>
      </c>
      <c r="I90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9019BT335136182019351715.9346110.600939132</v>
      </c>
      <c r="J9020" s="1" t="n">
        <f aca="false">COUNTIF(I:I, $I9020)</f>
        <v>1</v>
      </c>
      <c r="K9020" s="1" t="str">
        <f aca="false">IF(ISNA(VLOOKUP(Table4[product_id], tblProducts[], tblProducts[product_name],FALSE() )), "Invalid", "Valid")</f>
        <v>Valid</v>
      </c>
      <c r="L9020" s="5" t="str">
        <f aca="false">IF(ISNA(VLOOKUP(Table4[[#This Row],[warehouse_id]], tblwhouse[], tblwhouse[warehouse_name],FALSE() )), "Invalid", "Valid")</f>
        <v>Valid</v>
      </c>
    </row>
    <row r="9021" customFormat="false" ht="15" hidden="false" customHeight="true" outlineLevel="0" collapsed="false">
      <c r="A9021" s="1" t="n">
        <v>9020</v>
      </c>
      <c r="B9021" s="1" t="n">
        <v>4</v>
      </c>
      <c r="C9021" s="1" t="n">
        <v>12</v>
      </c>
      <c r="D9021" s="1" t="s">
        <v>16062</v>
      </c>
      <c r="E9021" s="1" t="n">
        <v>429</v>
      </c>
      <c r="F9021" s="1" t="n">
        <v>58</v>
      </c>
      <c r="G9021" s="1" t="n">
        <v>602.37</v>
      </c>
      <c r="H9021" s="4" t="n">
        <v>45930.600939132</v>
      </c>
      <c r="I90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9020BT86797441242958602.3745930.600939132</v>
      </c>
      <c r="J9021" s="1" t="n">
        <f aca="false">COUNTIF(I:I, $I9021)</f>
        <v>1</v>
      </c>
      <c r="K9021" s="1" t="str">
        <f aca="false">IF(ISNA(VLOOKUP(Table4[product_id], tblProducts[], tblProducts[product_name],FALSE() )), "Invalid", "Valid")</f>
        <v>Valid</v>
      </c>
      <c r="L9021" s="5" t="str">
        <f aca="false">IF(ISNA(VLOOKUP(Table4[[#This Row],[warehouse_id]], tblwhouse[], tblwhouse[warehouse_name],FALSE() )), "Invalid", "Valid")</f>
        <v>Valid</v>
      </c>
    </row>
    <row r="9022" customFormat="false" ht="15" hidden="false" customHeight="true" outlineLevel="0" collapsed="false">
      <c r="A9022" s="1" t="n">
        <v>9021</v>
      </c>
      <c r="B9022" s="1" t="n">
        <v>2</v>
      </c>
      <c r="C9022" s="1" t="n">
        <v>1660</v>
      </c>
      <c r="D9022" s="1" t="s">
        <v>16063</v>
      </c>
      <c r="E9022" s="1" t="n">
        <v>60</v>
      </c>
      <c r="F9022" s="1" t="n">
        <v>30</v>
      </c>
      <c r="G9022" s="1" t="n">
        <v>372.19</v>
      </c>
      <c r="H9022" s="4" t="n">
        <v>46109.600939132</v>
      </c>
      <c r="I90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9021BT756607216606030372.1946109.600939132</v>
      </c>
      <c r="J9022" s="1" t="n">
        <f aca="false">COUNTIF(I:I, $I9022)</f>
        <v>1</v>
      </c>
      <c r="K9022" s="1" t="str">
        <f aca="false">IF(ISNA(VLOOKUP(Table4[product_id], tblProducts[], tblProducts[product_name],FALSE() )), "Invalid", "Valid")</f>
        <v>Valid</v>
      </c>
      <c r="L9022" s="5" t="str">
        <f aca="false">IF(ISNA(VLOOKUP(Table4[[#This Row],[warehouse_id]], tblwhouse[], tblwhouse[warehouse_name],FALSE() )), "Invalid", "Valid")</f>
        <v>Valid</v>
      </c>
    </row>
    <row r="9023" customFormat="false" ht="15" hidden="false" customHeight="true" outlineLevel="0" collapsed="false">
      <c r="A9023" s="1" t="n">
        <v>9022</v>
      </c>
      <c r="B9023" s="1" t="n">
        <v>1</v>
      </c>
      <c r="C9023" s="1" t="n">
        <v>1579</v>
      </c>
      <c r="D9023" s="1" t="s">
        <v>16064</v>
      </c>
      <c r="E9023" s="1" t="n">
        <v>99</v>
      </c>
      <c r="F9023" s="1" t="n">
        <v>60</v>
      </c>
      <c r="G9023" s="1" t="n">
        <v>1379.18</v>
      </c>
      <c r="H9023" s="4" t="n">
        <v>46033.600939132</v>
      </c>
      <c r="I90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9022BT3100231157999601379.1846033.600939132</v>
      </c>
      <c r="J9023" s="1" t="n">
        <f aca="false">COUNTIF(I:I, $I9023)</f>
        <v>1</v>
      </c>
      <c r="K9023" s="1" t="str">
        <f aca="false">IF(ISNA(VLOOKUP(Table4[product_id], tblProducts[], tblProducts[product_name],FALSE() )), "Invalid", "Valid")</f>
        <v>Valid</v>
      </c>
      <c r="L9023" s="5" t="str">
        <f aca="false">IF(ISNA(VLOOKUP(Table4[[#This Row],[warehouse_id]], tblwhouse[], tblwhouse[warehouse_name],FALSE() )), "Invalid", "Valid")</f>
        <v>Valid</v>
      </c>
    </row>
    <row r="9024" customFormat="false" ht="15" hidden="false" customHeight="true" outlineLevel="0" collapsed="false">
      <c r="A9024" s="1" t="n">
        <v>9023</v>
      </c>
      <c r="B9024" s="1" t="n">
        <v>3</v>
      </c>
      <c r="C9024" s="1" t="n">
        <v>910</v>
      </c>
      <c r="D9024" s="1" t="s">
        <v>16065</v>
      </c>
      <c r="E9024" s="1" t="n">
        <v>481</v>
      </c>
      <c r="F9024" s="1" t="n">
        <v>32</v>
      </c>
      <c r="G9024" s="1" t="n">
        <v>792.33</v>
      </c>
      <c r="H9024" s="4" t="n">
        <v>46051.600939132</v>
      </c>
      <c r="I90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9023BT906040391048132792.3346051.600939132</v>
      </c>
      <c r="J9024" s="1" t="n">
        <f aca="false">COUNTIF(I:I, $I9024)</f>
        <v>1</v>
      </c>
      <c r="K9024" s="1" t="str">
        <f aca="false">IF(ISNA(VLOOKUP(Table4[product_id], tblProducts[], tblProducts[product_name],FALSE() )), "Invalid", "Valid")</f>
        <v>Valid</v>
      </c>
      <c r="L9024" s="5" t="str">
        <f aca="false">IF(ISNA(VLOOKUP(Table4[[#This Row],[warehouse_id]], tblwhouse[], tblwhouse[warehouse_name],FALSE() )), "Invalid", "Valid")</f>
        <v>Valid</v>
      </c>
    </row>
    <row r="9025" customFormat="false" ht="15" hidden="false" customHeight="true" outlineLevel="0" collapsed="false">
      <c r="A9025" s="1" t="n">
        <v>9024</v>
      </c>
      <c r="B9025" s="1" t="n">
        <v>1</v>
      </c>
      <c r="C9025" s="1" t="n">
        <v>1113</v>
      </c>
      <c r="D9025" s="1" t="s">
        <v>16066</v>
      </c>
      <c r="E9025" s="1" t="n">
        <v>391</v>
      </c>
      <c r="F9025" s="1" t="n">
        <v>59</v>
      </c>
      <c r="G9025" s="1" t="n">
        <v>13.07</v>
      </c>
      <c r="H9025" s="4" t="n">
        <v>45979.600939132</v>
      </c>
      <c r="I90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9024BT965963111133915913.0745979.600939132</v>
      </c>
      <c r="J9025" s="1" t="n">
        <f aca="false">COUNTIF(I:I, $I9025)</f>
        <v>1</v>
      </c>
      <c r="K9025" s="1" t="str">
        <f aca="false">IF(ISNA(VLOOKUP(Table4[product_id], tblProducts[], tblProducts[product_name],FALSE() )), "Invalid", "Valid")</f>
        <v>Valid</v>
      </c>
      <c r="L9025" s="5" t="str">
        <f aca="false">IF(ISNA(VLOOKUP(Table4[[#This Row],[warehouse_id]], tblwhouse[], tblwhouse[warehouse_name],FALSE() )), "Invalid", "Valid")</f>
        <v>Valid</v>
      </c>
    </row>
    <row r="9026" customFormat="false" ht="15" hidden="false" customHeight="true" outlineLevel="0" collapsed="false">
      <c r="A9026" s="1" t="n">
        <v>9025</v>
      </c>
      <c r="B9026" s="1" t="n">
        <v>3</v>
      </c>
      <c r="C9026" s="1" t="n">
        <v>953</v>
      </c>
      <c r="D9026" s="1" t="s">
        <v>16067</v>
      </c>
      <c r="E9026" s="1" t="n">
        <v>213</v>
      </c>
      <c r="F9026" s="1" t="n">
        <v>52</v>
      </c>
      <c r="G9026" s="1" t="n">
        <v>1138.07</v>
      </c>
      <c r="H9026" s="4" t="n">
        <v>46129.600939132</v>
      </c>
      <c r="I90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9025BT4559543953213521138.0746129.600939132</v>
      </c>
      <c r="J9026" s="1" t="n">
        <f aca="false">COUNTIF(I:I, $I9026)</f>
        <v>1</v>
      </c>
      <c r="K9026" s="1" t="str">
        <f aca="false">IF(ISNA(VLOOKUP(Table4[product_id], tblProducts[], tblProducts[product_name],FALSE() )), "Invalid", "Valid")</f>
        <v>Valid</v>
      </c>
      <c r="L9026" s="5" t="str">
        <f aca="false">IF(ISNA(VLOOKUP(Table4[[#This Row],[warehouse_id]], tblwhouse[], tblwhouse[warehouse_name],FALSE() )), "Invalid", "Valid")</f>
        <v>Valid</v>
      </c>
    </row>
    <row r="9027" customFormat="false" ht="15" hidden="false" customHeight="true" outlineLevel="0" collapsed="false">
      <c r="A9027" s="1" t="n">
        <v>9026</v>
      </c>
      <c r="B9027" s="1" t="n">
        <v>3</v>
      </c>
      <c r="C9027" s="1" t="n">
        <v>2855</v>
      </c>
      <c r="D9027" s="1" t="s">
        <v>16068</v>
      </c>
      <c r="E9027" s="1" t="n">
        <v>152</v>
      </c>
      <c r="F9027" s="1" t="n">
        <v>63</v>
      </c>
      <c r="G9027" s="1" t="n">
        <v>66.36</v>
      </c>
      <c r="H9027" s="4" t="n">
        <v>45991.600939132</v>
      </c>
      <c r="I90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9026BT291302328551526366.3645991.600939132</v>
      </c>
      <c r="J9027" s="1" t="n">
        <f aca="false">COUNTIF(I:I, $I9027)</f>
        <v>1</v>
      </c>
      <c r="K9027" s="1" t="str">
        <f aca="false">IF(ISNA(VLOOKUP(Table4[product_id], tblProducts[], tblProducts[product_name],FALSE() )), "Invalid", "Valid")</f>
        <v>Valid</v>
      </c>
      <c r="L9027" s="5" t="str">
        <f aca="false">IF(ISNA(VLOOKUP(Table4[[#This Row],[warehouse_id]], tblwhouse[], tblwhouse[warehouse_name],FALSE() )), "Invalid", "Valid")</f>
        <v>Valid</v>
      </c>
    </row>
    <row r="9028" customFormat="false" ht="15" hidden="false" customHeight="true" outlineLevel="0" collapsed="false">
      <c r="A9028" s="1" t="n">
        <v>9027</v>
      </c>
      <c r="B9028" s="1" t="n">
        <v>4</v>
      </c>
      <c r="C9028" s="1" t="n">
        <v>2670</v>
      </c>
      <c r="D9028" s="1" t="s">
        <v>16069</v>
      </c>
      <c r="E9028" s="1" t="n">
        <v>115</v>
      </c>
      <c r="F9028" s="1" t="n">
        <v>71</v>
      </c>
      <c r="G9028" s="1" t="n">
        <v>161.08</v>
      </c>
      <c r="H9028" s="4" t="n">
        <v>46146.600939132</v>
      </c>
      <c r="I90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9027BT8364564267011571161.0846146.600939132</v>
      </c>
      <c r="J9028" s="1" t="n">
        <f aca="false">COUNTIF(I:I, $I9028)</f>
        <v>1</v>
      </c>
      <c r="K9028" s="1" t="str">
        <f aca="false">IF(ISNA(VLOOKUP(Table4[product_id], tblProducts[], tblProducts[product_name],FALSE() )), "Invalid", "Valid")</f>
        <v>Valid</v>
      </c>
      <c r="L9028" s="5" t="str">
        <f aca="false">IF(ISNA(VLOOKUP(Table4[[#This Row],[warehouse_id]], tblwhouse[], tblwhouse[warehouse_name],FALSE() )), "Invalid", "Valid")</f>
        <v>Valid</v>
      </c>
    </row>
    <row r="9029" customFormat="false" ht="15" hidden="false" customHeight="true" outlineLevel="0" collapsed="false">
      <c r="A9029" s="1" t="n">
        <v>9028</v>
      </c>
      <c r="B9029" s="1" t="n">
        <v>2</v>
      </c>
      <c r="C9029" s="1" t="n">
        <v>1594</v>
      </c>
      <c r="D9029" s="1" t="s">
        <v>16070</v>
      </c>
      <c r="E9029" s="1" t="n">
        <v>30</v>
      </c>
      <c r="F9029" s="1" t="n">
        <v>74</v>
      </c>
      <c r="G9029" s="1" t="n">
        <v>390.14</v>
      </c>
      <c r="H9029" s="4" t="n">
        <v>46190.600939132</v>
      </c>
      <c r="I90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9028BT914452215943074390.1446190.600939132</v>
      </c>
      <c r="J9029" s="1" t="n">
        <f aca="false">COUNTIF(I:I, $I9029)</f>
        <v>1</v>
      </c>
      <c r="K9029" s="1" t="str">
        <f aca="false">IF(ISNA(VLOOKUP(Table4[product_id], tblProducts[], tblProducts[product_name],FALSE() )), "Invalid", "Valid")</f>
        <v>Valid</v>
      </c>
      <c r="L9029" s="5" t="str">
        <f aca="false">IF(ISNA(VLOOKUP(Table4[[#This Row],[warehouse_id]], tblwhouse[], tblwhouse[warehouse_name],FALSE() )), "Invalid", "Valid")</f>
        <v>Valid</v>
      </c>
    </row>
    <row r="9030" customFormat="false" ht="15" hidden="false" customHeight="true" outlineLevel="0" collapsed="false">
      <c r="A9030" s="1" t="n">
        <v>9029</v>
      </c>
      <c r="B9030" s="1" t="n">
        <v>3</v>
      </c>
      <c r="C9030" s="1" t="n">
        <v>2797</v>
      </c>
      <c r="D9030" s="1" t="s">
        <v>16071</v>
      </c>
      <c r="E9030" s="1" t="n">
        <v>293</v>
      </c>
      <c r="F9030" s="1" t="n">
        <v>27</v>
      </c>
      <c r="G9030" s="1" t="n">
        <v>1136.95</v>
      </c>
      <c r="H9030" s="4" t="n">
        <v>45862.600939132</v>
      </c>
      <c r="I90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9029BT33691332797293271136.9545862.600939132</v>
      </c>
      <c r="J9030" s="1" t="n">
        <f aca="false">COUNTIF(I:I, $I9030)</f>
        <v>1</v>
      </c>
      <c r="K9030" s="1" t="str">
        <f aca="false">IF(ISNA(VLOOKUP(Table4[product_id], tblProducts[], tblProducts[product_name],FALSE() )), "Invalid", "Valid")</f>
        <v>Valid</v>
      </c>
      <c r="L9030" s="5" t="str">
        <f aca="false">IF(ISNA(VLOOKUP(Table4[[#This Row],[warehouse_id]], tblwhouse[], tblwhouse[warehouse_name],FALSE() )), "Invalid", "Valid")</f>
        <v>Valid</v>
      </c>
    </row>
    <row r="9031" customFormat="false" ht="15" hidden="false" customHeight="true" outlineLevel="0" collapsed="false">
      <c r="A9031" s="1" t="n">
        <v>9030</v>
      </c>
      <c r="B9031" s="1" t="n">
        <v>1</v>
      </c>
      <c r="C9031" s="1" t="n">
        <v>2384</v>
      </c>
      <c r="D9031" s="1" t="s">
        <v>16072</v>
      </c>
      <c r="E9031" s="1" t="n">
        <v>208</v>
      </c>
      <c r="F9031" s="1" t="n">
        <v>20</v>
      </c>
      <c r="G9031" s="1" t="n">
        <v>825.75</v>
      </c>
      <c r="H9031" s="4" t="n">
        <v>45925.6009391667</v>
      </c>
      <c r="I90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9030BT7208711238420820825.7545925.6009391667</v>
      </c>
      <c r="J9031" s="1" t="n">
        <f aca="false">COUNTIF(I:I, $I9031)</f>
        <v>1</v>
      </c>
      <c r="K9031" s="1" t="str">
        <f aca="false">IF(ISNA(VLOOKUP(Table4[product_id], tblProducts[], tblProducts[product_name],FALSE() )), "Invalid", "Valid")</f>
        <v>Valid</v>
      </c>
      <c r="L9031" s="5" t="str">
        <f aca="false">IF(ISNA(VLOOKUP(Table4[[#This Row],[warehouse_id]], tblwhouse[], tblwhouse[warehouse_name],FALSE() )), "Invalid", "Valid")</f>
        <v>Valid</v>
      </c>
    </row>
    <row r="9032" customFormat="false" ht="15" hidden="false" customHeight="true" outlineLevel="0" collapsed="false">
      <c r="A9032" s="1" t="n">
        <v>9031</v>
      </c>
      <c r="B9032" s="1" t="n">
        <v>3</v>
      </c>
      <c r="C9032" s="1" t="n">
        <v>366</v>
      </c>
      <c r="D9032" s="1" t="s">
        <v>16073</v>
      </c>
      <c r="E9032" s="1" t="n">
        <v>179</v>
      </c>
      <c r="F9032" s="1" t="n">
        <v>59</v>
      </c>
      <c r="G9032" s="1" t="n">
        <v>1239.46</v>
      </c>
      <c r="H9032" s="4" t="n">
        <v>45887.6009391667</v>
      </c>
      <c r="I90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9031BT1686323366179591239.4645887.6009391667</v>
      </c>
      <c r="J9032" s="1" t="n">
        <f aca="false">COUNTIF(I:I, $I9032)</f>
        <v>1</v>
      </c>
      <c r="K9032" s="1" t="str">
        <f aca="false">IF(ISNA(VLOOKUP(Table4[product_id], tblProducts[], tblProducts[product_name],FALSE() )), "Invalid", "Valid")</f>
        <v>Valid</v>
      </c>
      <c r="L9032" s="5" t="str">
        <f aca="false">IF(ISNA(VLOOKUP(Table4[[#This Row],[warehouse_id]], tblwhouse[], tblwhouse[warehouse_name],FALSE() )), "Invalid", "Valid")</f>
        <v>Valid</v>
      </c>
    </row>
    <row r="9033" customFormat="false" ht="15" hidden="false" customHeight="true" outlineLevel="0" collapsed="false">
      <c r="A9033" s="1" t="n">
        <v>9032</v>
      </c>
      <c r="B9033" s="1" t="n">
        <v>1</v>
      </c>
      <c r="C9033" s="1" t="n">
        <v>275</v>
      </c>
      <c r="D9033" s="1" t="s">
        <v>16074</v>
      </c>
      <c r="E9033" s="1" t="n">
        <v>375</v>
      </c>
      <c r="F9033" s="1" t="n">
        <v>30</v>
      </c>
      <c r="G9033" s="1" t="n">
        <v>34.12</v>
      </c>
      <c r="H9033" s="4" t="n">
        <v>45928.6009391667</v>
      </c>
      <c r="I90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9032BT51297212753753034.1245928.6009391667</v>
      </c>
      <c r="J9033" s="1" t="n">
        <f aca="false">COUNTIF(I:I, $I9033)</f>
        <v>1</v>
      </c>
      <c r="K9033" s="1" t="str">
        <f aca="false">IF(ISNA(VLOOKUP(Table4[product_id], tblProducts[], tblProducts[product_name],FALSE() )), "Invalid", "Valid")</f>
        <v>Valid</v>
      </c>
      <c r="L9033" s="5" t="str">
        <f aca="false">IF(ISNA(VLOOKUP(Table4[[#This Row],[warehouse_id]], tblwhouse[], tblwhouse[warehouse_name],FALSE() )), "Invalid", "Valid")</f>
        <v>Valid</v>
      </c>
    </row>
    <row r="9034" customFormat="false" ht="15" hidden="false" customHeight="true" outlineLevel="0" collapsed="false">
      <c r="A9034" s="1" t="n">
        <v>9033</v>
      </c>
      <c r="B9034" s="1" t="n">
        <v>4</v>
      </c>
      <c r="C9034" s="1" t="n">
        <v>750</v>
      </c>
      <c r="D9034" s="1" t="s">
        <v>16075</v>
      </c>
      <c r="E9034" s="1" t="n">
        <v>325</v>
      </c>
      <c r="F9034" s="1" t="n">
        <v>35</v>
      </c>
      <c r="G9034" s="1" t="n">
        <v>904.48</v>
      </c>
      <c r="H9034" s="4" t="n">
        <v>46149.6009391667</v>
      </c>
      <c r="I90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9033BT490581475032535904.4846149.6009391667</v>
      </c>
      <c r="J9034" s="1" t="n">
        <f aca="false">COUNTIF(I:I, $I9034)</f>
        <v>1</v>
      </c>
      <c r="K9034" s="1" t="str">
        <f aca="false">IF(ISNA(VLOOKUP(Table4[product_id], tblProducts[], tblProducts[product_name],FALSE() )), "Invalid", "Valid")</f>
        <v>Valid</v>
      </c>
      <c r="L9034" s="5" t="str">
        <f aca="false">IF(ISNA(VLOOKUP(Table4[[#This Row],[warehouse_id]], tblwhouse[], tblwhouse[warehouse_name],FALSE() )), "Invalid", "Valid")</f>
        <v>Valid</v>
      </c>
    </row>
    <row r="9035" customFormat="false" ht="15" hidden="false" customHeight="true" outlineLevel="0" collapsed="false">
      <c r="A9035" s="1" t="n">
        <v>9034</v>
      </c>
      <c r="B9035" s="1" t="n">
        <v>3</v>
      </c>
      <c r="C9035" s="1" t="n">
        <v>2440</v>
      </c>
      <c r="D9035" s="1" t="s">
        <v>16076</v>
      </c>
      <c r="E9035" s="1" t="n">
        <v>324</v>
      </c>
      <c r="F9035" s="1" t="n">
        <v>57</v>
      </c>
      <c r="G9035" s="1" t="n">
        <v>593.33</v>
      </c>
      <c r="H9035" s="4" t="n">
        <v>46004.6009391667</v>
      </c>
      <c r="I90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9034BT8250483244032457593.3346004.6009391667</v>
      </c>
      <c r="J9035" s="1" t="n">
        <f aca="false">COUNTIF(I:I, $I9035)</f>
        <v>1</v>
      </c>
      <c r="K9035" s="1" t="str">
        <f aca="false">IF(ISNA(VLOOKUP(Table4[product_id], tblProducts[], tblProducts[product_name],FALSE() )), "Invalid", "Valid")</f>
        <v>Valid</v>
      </c>
      <c r="L9035" s="5" t="str">
        <f aca="false">IF(ISNA(VLOOKUP(Table4[[#This Row],[warehouse_id]], tblwhouse[], tblwhouse[warehouse_name],FALSE() )), "Invalid", "Valid")</f>
        <v>Valid</v>
      </c>
    </row>
    <row r="9036" customFormat="false" ht="15" hidden="false" customHeight="true" outlineLevel="0" collapsed="false">
      <c r="A9036" s="1" t="n">
        <v>9035</v>
      </c>
      <c r="B9036" s="1" t="n">
        <v>2</v>
      </c>
      <c r="C9036" s="1" t="n">
        <v>538</v>
      </c>
      <c r="D9036" s="1" t="s">
        <v>16077</v>
      </c>
      <c r="E9036" s="1" t="n">
        <v>311</v>
      </c>
      <c r="F9036" s="1" t="n">
        <v>79</v>
      </c>
      <c r="G9036" s="1" t="n">
        <v>294.27</v>
      </c>
      <c r="H9036" s="4" t="n">
        <v>46074.6009391667</v>
      </c>
      <c r="I90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9035BT805873253831179294.2746074.6009391667</v>
      </c>
      <c r="J9036" s="1" t="n">
        <f aca="false">COUNTIF(I:I, $I9036)</f>
        <v>1</v>
      </c>
      <c r="K9036" s="1" t="str">
        <f aca="false">IF(ISNA(VLOOKUP(Table4[product_id], tblProducts[], tblProducts[product_name],FALSE() )), "Invalid", "Valid")</f>
        <v>Valid</v>
      </c>
      <c r="L9036" s="5" t="str">
        <f aca="false">IF(ISNA(VLOOKUP(Table4[[#This Row],[warehouse_id]], tblwhouse[], tblwhouse[warehouse_name],FALSE() )), "Invalid", "Valid")</f>
        <v>Valid</v>
      </c>
    </row>
    <row r="9037" customFormat="false" ht="15" hidden="false" customHeight="true" outlineLevel="0" collapsed="false">
      <c r="A9037" s="1" t="n">
        <v>9036</v>
      </c>
      <c r="B9037" s="1" t="n">
        <v>3</v>
      </c>
      <c r="C9037" s="1" t="n">
        <v>2282</v>
      </c>
      <c r="D9037" s="1" t="s">
        <v>16078</v>
      </c>
      <c r="E9037" s="1" t="n">
        <v>361</v>
      </c>
      <c r="F9037" s="1" t="n">
        <v>35</v>
      </c>
      <c r="G9037" s="1" t="n">
        <v>1001.38</v>
      </c>
      <c r="H9037" s="4" t="n">
        <v>46198.6009391667</v>
      </c>
      <c r="I90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9036BT57842732282361351001.3846198.6009391667</v>
      </c>
      <c r="J9037" s="1" t="n">
        <f aca="false">COUNTIF(I:I, $I9037)</f>
        <v>1</v>
      </c>
      <c r="K9037" s="1" t="str">
        <f aca="false">IF(ISNA(VLOOKUP(Table4[product_id], tblProducts[], tblProducts[product_name],FALSE() )), "Invalid", "Valid")</f>
        <v>Valid</v>
      </c>
      <c r="L9037" s="5" t="str">
        <f aca="false">IF(ISNA(VLOOKUP(Table4[[#This Row],[warehouse_id]], tblwhouse[], tblwhouse[warehouse_name],FALSE() )), "Invalid", "Valid")</f>
        <v>Valid</v>
      </c>
    </row>
    <row r="9038" customFormat="false" ht="15" hidden="false" customHeight="true" outlineLevel="0" collapsed="false">
      <c r="A9038" s="1" t="n">
        <v>9037</v>
      </c>
      <c r="B9038" s="1" t="n">
        <v>2</v>
      </c>
      <c r="C9038" s="1" t="n">
        <v>2490</v>
      </c>
      <c r="D9038" s="1" t="s">
        <v>16079</v>
      </c>
      <c r="E9038" s="1" t="n">
        <v>238</v>
      </c>
      <c r="F9038" s="1" t="n">
        <v>72</v>
      </c>
      <c r="G9038" s="1" t="n">
        <v>547.17</v>
      </c>
      <c r="H9038" s="4" t="n">
        <v>46049.6009391667</v>
      </c>
      <c r="I90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9037BT5365812249023872547.1746049.6009391667</v>
      </c>
      <c r="J9038" s="1" t="n">
        <f aca="false">COUNTIF(I:I, $I9038)</f>
        <v>1</v>
      </c>
      <c r="K9038" s="1" t="str">
        <f aca="false">IF(ISNA(VLOOKUP(Table4[product_id], tblProducts[], tblProducts[product_name],FALSE() )), "Invalid", "Valid")</f>
        <v>Valid</v>
      </c>
      <c r="L9038" s="5" t="str">
        <f aca="false">IF(ISNA(VLOOKUP(Table4[[#This Row],[warehouse_id]], tblwhouse[], tblwhouse[warehouse_name],FALSE() )), "Invalid", "Valid")</f>
        <v>Valid</v>
      </c>
    </row>
    <row r="9039" customFormat="false" ht="15" hidden="false" customHeight="true" outlineLevel="0" collapsed="false">
      <c r="A9039" s="1" t="n">
        <v>9038</v>
      </c>
      <c r="B9039" s="1" t="n">
        <v>1</v>
      </c>
      <c r="C9039" s="1" t="n">
        <v>523</v>
      </c>
      <c r="D9039" s="1" t="s">
        <v>16080</v>
      </c>
      <c r="E9039" s="1" t="n">
        <v>84</v>
      </c>
      <c r="F9039" s="1" t="n">
        <v>68</v>
      </c>
      <c r="G9039" s="1" t="n">
        <v>851.04</v>
      </c>
      <c r="H9039" s="4" t="n">
        <v>46080.6009391667</v>
      </c>
      <c r="I90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9038BT69808515238468851.0446080.6009391667</v>
      </c>
      <c r="J9039" s="1" t="n">
        <f aca="false">COUNTIF(I:I, $I9039)</f>
        <v>1</v>
      </c>
      <c r="K9039" s="1" t="str">
        <f aca="false">IF(ISNA(VLOOKUP(Table4[product_id], tblProducts[], tblProducts[product_name],FALSE() )), "Invalid", "Valid")</f>
        <v>Valid</v>
      </c>
      <c r="L9039" s="5" t="str">
        <f aca="false">IF(ISNA(VLOOKUP(Table4[[#This Row],[warehouse_id]], tblwhouse[], tblwhouse[warehouse_name],FALSE() )), "Invalid", "Valid")</f>
        <v>Valid</v>
      </c>
    </row>
    <row r="9040" customFormat="false" ht="15" hidden="false" customHeight="true" outlineLevel="0" collapsed="false">
      <c r="A9040" s="1" t="n">
        <v>9039</v>
      </c>
      <c r="B9040" s="1" t="n">
        <v>4</v>
      </c>
      <c r="C9040" s="1" t="n">
        <v>2199</v>
      </c>
      <c r="D9040" s="1" t="s">
        <v>16081</v>
      </c>
      <c r="E9040" s="1" t="n">
        <v>230</v>
      </c>
      <c r="F9040" s="1" t="n">
        <v>55</v>
      </c>
      <c r="G9040" s="1" t="n">
        <v>813.96</v>
      </c>
      <c r="H9040" s="4" t="n">
        <v>46115.6009391667</v>
      </c>
      <c r="I90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9039BT4682004219923055813.9646115.6009391667</v>
      </c>
      <c r="J9040" s="1" t="n">
        <f aca="false">COUNTIF(I:I, $I9040)</f>
        <v>1</v>
      </c>
      <c r="K9040" s="1" t="str">
        <f aca="false">IF(ISNA(VLOOKUP(Table4[product_id], tblProducts[], tblProducts[product_name],FALSE() )), "Invalid", "Valid")</f>
        <v>Valid</v>
      </c>
      <c r="L9040" s="5" t="str">
        <f aca="false">IF(ISNA(VLOOKUP(Table4[[#This Row],[warehouse_id]], tblwhouse[], tblwhouse[warehouse_name],FALSE() )), "Invalid", "Valid")</f>
        <v>Valid</v>
      </c>
    </row>
    <row r="9041" customFormat="false" ht="15" hidden="false" customHeight="true" outlineLevel="0" collapsed="false">
      <c r="A9041" s="1" t="n">
        <v>9040</v>
      </c>
      <c r="B9041" s="1" t="n">
        <v>2</v>
      </c>
      <c r="C9041" s="1" t="n">
        <v>1871</v>
      </c>
      <c r="D9041" s="1" t="s">
        <v>16082</v>
      </c>
      <c r="E9041" s="1" t="n">
        <v>235</v>
      </c>
      <c r="F9041" s="1" t="n">
        <v>33</v>
      </c>
      <c r="G9041" s="1" t="n">
        <v>1135.84</v>
      </c>
      <c r="H9041" s="4" t="n">
        <v>46077.6009391667</v>
      </c>
      <c r="I90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9040BT55686421871235331135.8446077.6009391667</v>
      </c>
      <c r="J9041" s="1" t="n">
        <f aca="false">COUNTIF(I:I, $I9041)</f>
        <v>1</v>
      </c>
      <c r="K9041" s="1" t="str">
        <f aca="false">IF(ISNA(VLOOKUP(Table4[product_id], tblProducts[], tblProducts[product_name],FALSE() )), "Invalid", "Valid")</f>
        <v>Valid</v>
      </c>
      <c r="L9041" s="5" t="str">
        <f aca="false">IF(ISNA(VLOOKUP(Table4[[#This Row],[warehouse_id]], tblwhouse[], tblwhouse[warehouse_name],FALSE() )), "Invalid", "Valid")</f>
        <v>Valid</v>
      </c>
    </row>
    <row r="9042" customFormat="false" ht="15" hidden="false" customHeight="true" outlineLevel="0" collapsed="false">
      <c r="A9042" s="1" t="n">
        <v>9041</v>
      </c>
      <c r="B9042" s="1" t="n">
        <v>1</v>
      </c>
      <c r="C9042" s="1" t="n">
        <v>2763</v>
      </c>
      <c r="D9042" s="1" t="s">
        <v>16083</v>
      </c>
      <c r="E9042" s="1" t="n">
        <v>241</v>
      </c>
      <c r="F9042" s="1" t="n">
        <v>44</v>
      </c>
      <c r="G9042" s="1" t="n">
        <v>47.2</v>
      </c>
      <c r="H9042" s="4" t="n">
        <v>45996.6009391667</v>
      </c>
      <c r="I90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9041BT871772127632414447.245996.6009391667</v>
      </c>
      <c r="J9042" s="1" t="n">
        <f aca="false">COUNTIF(I:I, $I9042)</f>
        <v>1</v>
      </c>
      <c r="K9042" s="1" t="str">
        <f aca="false">IF(ISNA(VLOOKUP(Table4[product_id], tblProducts[], tblProducts[product_name],FALSE() )), "Invalid", "Valid")</f>
        <v>Valid</v>
      </c>
      <c r="L9042" s="5" t="str">
        <f aca="false">IF(ISNA(VLOOKUP(Table4[[#This Row],[warehouse_id]], tblwhouse[], tblwhouse[warehouse_name],FALSE() )), "Invalid", "Valid")</f>
        <v>Valid</v>
      </c>
    </row>
    <row r="9043" customFormat="false" ht="15" hidden="false" customHeight="true" outlineLevel="0" collapsed="false">
      <c r="A9043" s="1" t="n">
        <v>9042</v>
      </c>
      <c r="B9043" s="1" t="n">
        <v>2</v>
      </c>
      <c r="C9043" s="1" t="n">
        <v>492</v>
      </c>
      <c r="D9043" s="1" t="s">
        <v>16084</v>
      </c>
      <c r="E9043" s="1" t="n">
        <v>373</v>
      </c>
      <c r="F9043" s="1" t="n">
        <v>20</v>
      </c>
      <c r="G9043" s="1" t="n">
        <v>218.89</v>
      </c>
      <c r="H9043" s="4" t="n">
        <v>46206.6009391667</v>
      </c>
      <c r="I90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9042BT909926249237320218.8946206.6009391667</v>
      </c>
      <c r="J9043" s="1" t="n">
        <f aca="false">COUNTIF(I:I, $I9043)</f>
        <v>1</v>
      </c>
      <c r="K9043" s="1" t="str">
        <f aca="false">IF(ISNA(VLOOKUP(Table4[product_id], tblProducts[], tblProducts[product_name],FALSE() )), "Invalid", "Valid")</f>
        <v>Valid</v>
      </c>
      <c r="L9043" s="5" t="str">
        <f aca="false">IF(ISNA(VLOOKUP(Table4[[#This Row],[warehouse_id]], tblwhouse[], tblwhouse[warehouse_name],FALSE() )), "Invalid", "Valid")</f>
        <v>Valid</v>
      </c>
    </row>
    <row r="9044" customFormat="false" ht="15" hidden="false" customHeight="true" outlineLevel="0" collapsed="false">
      <c r="A9044" s="1" t="n">
        <v>9043</v>
      </c>
      <c r="B9044" s="1" t="n">
        <v>3</v>
      </c>
      <c r="C9044" s="1" t="n">
        <v>837</v>
      </c>
      <c r="D9044" s="1" t="s">
        <v>16085</v>
      </c>
      <c r="E9044" s="1" t="n">
        <v>106</v>
      </c>
      <c r="F9044" s="1" t="n">
        <v>55</v>
      </c>
      <c r="G9044" s="1" t="n">
        <v>470.01</v>
      </c>
      <c r="H9044" s="4" t="n">
        <v>45910.6009391667</v>
      </c>
      <c r="I90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9043BT181053383710655470.0145910.6009391667</v>
      </c>
      <c r="J9044" s="1" t="n">
        <f aca="false">COUNTIF(I:I, $I9044)</f>
        <v>1</v>
      </c>
      <c r="K9044" s="1" t="str">
        <f aca="false">IF(ISNA(VLOOKUP(Table4[product_id], tblProducts[], tblProducts[product_name],FALSE() )), "Invalid", "Valid")</f>
        <v>Valid</v>
      </c>
      <c r="L9044" s="5" t="str">
        <f aca="false">IF(ISNA(VLOOKUP(Table4[[#This Row],[warehouse_id]], tblwhouse[], tblwhouse[warehouse_name],FALSE() )), "Invalid", "Valid")</f>
        <v>Valid</v>
      </c>
    </row>
    <row r="9045" customFormat="false" ht="15" hidden="false" customHeight="true" outlineLevel="0" collapsed="false">
      <c r="A9045" s="1" t="n">
        <v>9044</v>
      </c>
      <c r="B9045" s="1" t="n">
        <v>4</v>
      </c>
      <c r="C9045" s="1" t="n">
        <v>68</v>
      </c>
      <c r="D9045" s="1" t="s">
        <v>16086</v>
      </c>
      <c r="E9045" s="1" t="n">
        <v>62</v>
      </c>
      <c r="F9045" s="1" t="n">
        <v>48</v>
      </c>
      <c r="G9045" s="1" t="n">
        <v>691.81</v>
      </c>
      <c r="H9045" s="4" t="n">
        <v>45877.6009391667</v>
      </c>
      <c r="I90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9044BT1252054686248691.8145877.6009391667</v>
      </c>
      <c r="J9045" s="1" t="n">
        <f aca="false">COUNTIF(I:I, $I9045)</f>
        <v>1</v>
      </c>
      <c r="K9045" s="1" t="str">
        <f aca="false">IF(ISNA(VLOOKUP(Table4[product_id], tblProducts[], tblProducts[product_name],FALSE() )), "Invalid", "Valid")</f>
        <v>Valid</v>
      </c>
      <c r="L9045" s="5" t="str">
        <f aca="false">IF(ISNA(VLOOKUP(Table4[[#This Row],[warehouse_id]], tblwhouse[], tblwhouse[warehouse_name],FALSE() )), "Invalid", "Valid")</f>
        <v>Valid</v>
      </c>
    </row>
    <row r="9046" customFormat="false" ht="15" hidden="false" customHeight="true" outlineLevel="0" collapsed="false">
      <c r="A9046" s="1" t="n">
        <v>9045</v>
      </c>
      <c r="B9046" s="1" t="n">
        <v>2</v>
      </c>
      <c r="C9046" s="1" t="n">
        <v>2341</v>
      </c>
      <c r="D9046" s="1" t="s">
        <v>16087</v>
      </c>
      <c r="E9046" s="1" t="n">
        <v>488</v>
      </c>
      <c r="F9046" s="1" t="n">
        <v>40</v>
      </c>
      <c r="G9046" s="1" t="n">
        <v>949.36</v>
      </c>
      <c r="H9046" s="4" t="n">
        <v>45862.6009391667</v>
      </c>
      <c r="I90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9045BT4819462234148840949.3645862.6009391667</v>
      </c>
      <c r="J9046" s="1" t="n">
        <f aca="false">COUNTIF(I:I, $I9046)</f>
        <v>1</v>
      </c>
      <c r="K9046" s="1" t="str">
        <f aca="false">IF(ISNA(VLOOKUP(Table4[product_id], tblProducts[], tblProducts[product_name],FALSE() )), "Invalid", "Valid")</f>
        <v>Valid</v>
      </c>
      <c r="L9046" s="5" t="str">
        <f aca="false">IF(ISNA(VLOOKUP(Table4[[#This Row],[warehouse_id]], tblwhouse[], tblwhouse[warehouse_name],FALSE() )), "Invalid", "Valid")</f>
        <v>Valid</v>
      </c>
    </row>
    <row r="9047" customFormat="false" ht="15" hidden="false" customHeight="true" outlineLevel="0" collapsed="false">
      <c r="A9047" s="1" t="n">
        <v>9046</v>
      </c>
      <c r="B9047" s="1" t="n">
        <v>3</v>
      </c>
      <c r="C9047" s="1" t="n">
        <v>269</v>
      </c>
      <c r="D9047" s="1" t="s">
        <v>16088</v>
      </c>
      <c r="E9047" s="1" t="n">
        <v>127</v>
      </c>
      <c r="F9047" s="1" t="n">
        <v>49</v>
      </c>
      <c r="G9047" s="1" t="n">
        <v>629.15</v>
      </c>
      <c r="H9047" s="4" t="n">
        <v>45980.6009391667</v>
      </c>
      <c r="I90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9046BT434430326912749629.1545980.6009391667</v>
      </c>
      <c r="J9047" s="1" t="n">
        <f aca="false">COUNTIF(I:I, $I9047)</f>
        <v>1</v>
      </c>
      <c r="K9047" s="1" t="str">
        <f aca="false">IF(ISNA(VLOOKUP(Table4[product_id], tblProducts[], tblProducts[product_name],FALSE() )), "Invalid", "Valid")</f>
        <v>Valid</v>
      </c>
      <c r="L9047" s="5" t="str">
        <f aca="false">IF(ISNA(VLOOKUP(Table4[[#This Row],[warehouse_id]], tblwhouse[], tblwhouse[warehouse_name],FALSE() )), "Invalid", "Valid")</f>
        <v>Valid</v>
      </c>
    </row>
    <row r="9048" customFormat="false" ht="15" hidden="false" customHeight="true" outlineLevel="0" collapsed="false">
      <c r="A9048" s="1" t="n">
        <v>9047</v>
      </c>
      <c r="B9048" s="1" t="n">
        <v>2</v>
      </c>
      <c r="C9048" s="1" t="n">
        <v>835</v>
      </c>
      <c r="D9048" s="1" t="s">
        <v>16089</v>
      </c>
      <c r="E9048" s="1" t="n">
        <v>376</v>
      </c>
      <c r="F9048" s="1" t="n">
        <v>20</v>
      </c>
      <c r="G9048" s="1" t="n">
        <v>669.99</v>
      </c>
      <c r="H9048" s="4" t="n">
        <v>46067.6009391782</v>
      </c>
      <c r="I90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9047BT195505283537620669.9946067.6009391782</v>
      </c>
      <c r="J9048" s="1" t="n">
        <f aca="false">COUNTIF(I:I, $I9048)</f>
        <v>1</v>
      </c>
      <c r="K9048" s="1" t="str">
        <f aca="false">IF(ISNA(VLOOKUP(Table4[product_id], tblProducts[], tblProducts[product_name],FALSE() )), "Invalid", "Valid")</f>
        <v>Valid</v>
      </c>
      <c r="L9048" s="5" t="str">
        <f aca="false">IF(ISNA(VLOOKUP(Table4[[#This Row],[warehouse_id]], tblwhouse[], tblwhouse[warehouse_name],FALSE() )), "Invalid", "Valid")</f>
        <v>Valid</v>
      </c>
    </row>
    <row r="9049" customFormat="false" ht="15" hidden="false" customHeight="true" outlineLevel="0" collapsed="false">
      <c r="A9049" s="1" t="n">
        <v>9048</v>
      </c>
      <c r="B9049" s="1" t="n">
        <v>3</v>
      </c>
      <c r="C9049" s="1" t="n">
        <v>1409</v>
      </c>
      <c r="D9049" s="1" t="s">
        <v>16090</v>
      </c>
      <c r="E9049" s="1" t="n">
        <v>205</v>
      </c>
      <c r="F9049" s="1" t="n">
        <v>48</v>
      </c>
      <c r="G9049" s="1" t="n">
        <v>758.01</v>
      </c>
      <c r="H9049" s="4" t="n">
        <v>46005.6009391782</v>
      </c>
      <c r="I90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9048BT8978273140920548758.0146005.6009391782</v>
      </c>
      <c r="J9049" s="1" t="n">
        <f aca="false">COUNTIF(I:I, $I9049)</f>
        <v>1</v>
      </c>
      <c r="K9049" s="1" t="str">
        <f aca="false">IF(ISNA(VLOOKUP(Table4[product_id], tblProducts[], tblProducts[product_name],FALSE() )), "Invalid", "Valid")</f>
        <v>Valid</v>
      </c>
      <c r="L9049" s="5" t="str">
        <f aca="false">IF(ISNA(VLOOKUP(Table4[[#This Row],[warehouse_id]], tblwhouse[], tblwhouse[warehouse_name],FALSE() )), "Invalid", "Valid")</f>
        <v>Valid</v>
      </c>
    </row>
    <row r="9050" customFormat="false" ht="15" hidden="false" customHeight="true" outlineLevel="0" collapsed="false">
      <c r="A9050" s="1" t="n">
        <v>9049</v>
      </c>
      <c r="B9050" s="1" t="n">
        <v>1</v>
      </c>
      <c r="C9050" s="1" t="n">
        <v>580</v>
      </c>
      <c r="D9050" s="1" t="s">
        <v>16091</v>
      </c>
      <c r="E9050" s="1" t="n">
        <v>172</v>
      </c>
      <c r="F9050" s="1" t="n">
        <v>43</v>
      </c>
      <c r="G9050" s="1" t="n">
        <v>252.94</v>
      </c>
      <c r="H9050" s="4" t="n">
        <v>45861.6009391782</v>
      </c>
      <c r="I90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9049BT203925158017243252.9445861.6009391782</v>
      </c>
      <c r="J9050" s="1" t="n">
        <f aca="false">COUNTIF(I:I, $I9050)</f>
        <v>1</v>
      </c>
      <c r="K9050" s="1" t="str">
        <f aca="false">IF(ISNA(VLOOKUP(Table4[product_id], tblProducts[], tblProducts[product_name],FALSE() )), "Invalid", "Valid")</f>
        <v>Valid</v>
      </c>
      <c r="L9050" s="5" t="str">
        <f aca="false">IF(ISNA(VLOOKUP(Table4[[#This Row],[warehouse_id]], tblwhouse[], tblwhouse[warehouse_name],FALSE() )), "Invalid", "Valid")</f>
        <v>Valid</v>
      </c>
    </row>
    <row r="9051" customFormat="false" ht="15" hidden="false" customHeight="true" outlineLevel="0" collapsed="false">
      <c r="A9051" s="1" t="n">
        <v>9050</v>
      </c>
      <c r="B9051" s="1" t="n">
        <v>4</v>
      </c>
      <c r="C9051" s="1" t="n">
        <v>1637</v>
      </c>
      <c r="D9051" s="1" t="s">
        <v>16092</v>
      </c>
      <c r="E9051" s="1" t="n">
        <v>58</v>
      </c>
      <c r="F9051" s="1" t="n">
        <v>54</v>
      </c>
      <c r="G9051" s="1" t="n">
        <v>1323.76</v>
      </c>
      <c r="H9051" s="4" t="n">
        <v>45994.6009391782</v>
      </c>
      <c r="I90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9050BT3528974163758541323.7645994.6009391782</v>
      </c>
      <c r="J9051" s="1" t="n">
        <f aca="false">COUNTIF(I:I, $I9051)</f>
        <v>1</v>
      </c>
      <c r="K9051" s="1" t="str">
        <f aca="false">IF(ISNA(VLOOKUP(Table4[product_id], tblProducts[], tblProducts[product_name],FALSE() )), "Invalid", "Valid")</f>
        <v>Valid</v>
      </c>
      <c r="L9051" s="5" t="str">
        <f aca="false">IF(ISNA(VLOOKUP(Table4[[#This Row],[warehouse_id]], tblwhouse[], tblwhouse[warehouse_name],FALSE() )), "Invalid", "Valid")</f>
        <v>Valid</v>
      </c>
    </row>
    <row r="9052" customFormat="false" ht="15" hidden="false" customHeight="true" outlineLevel="0" collapsed="false">
      <c r="A9052" s="1" t="n">
        <v>9051</v>
      </c>
      <c r="B9052" s="1" t="n">
        <v>1</v>
      </c>
      <c r="C9052" s="1" t="n">
        <v>243</v>
      </c>
      <c r="D9052" s="1" t="s">
        <v>16093</v>
      </c>
      <c r="E9052" s="1" t="n">
        <v>108</v>
      </c>
      <c r="F9052" s="1" t="n">
        <v>73</v>
      </c>
      <c r="G9052" s="1" t="n">
        <v>1286.18</v>
      </c>
      <c r="H9052" s="4" t="n">
        <v>45878.6009391782</v>
      </c>
      <c r="I90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9051BT8883931243108731286.1845878.6009391782</v>
      </c>
      <c r="J9052" s="1" t="n">
        <f aca="false">COUNTIF(I:I, $I9052)</f>
        <v>1</v>
      </c>
      <c r="K9052" s="1" t="str">
        <f aca="false">IF(ISNA(VLOOKUP(Table4[product_id], tblProducts[], tblProducts[product_name],FALSE() )), "Invalid", "Valid")</f>
        <v>Valid</v>
      </c>
      <c r="L9052" s="5" t="str">
        <f aca="false">IF(ISNA(VLOOKUP(Table4[[#This Row],[warehouse_id]], tblwhouse[], tblwhouse[warehouse_name],FALSE() )), "Invalid", "Valid")</f>
        <v>Valid</v>
      </c>
    </row>
    <row r="9053" customFormat="false" ht="15" hidden="false" customHeight="true" outlineLevel="0" collapsed="false">
      <c r="A9053" s="1" t="n">
        <v>9052</v>
      </c>
      <c r="B9053" s="1" t="n">
        <v>1</v>
      </c>
      <c r="C9053" s="1" t="n">
        <v>2252</v>
      </c>
      <c r="D9053" s="1" t="s">
        <v>16094</v>
      </c>
      <c r="E9053" s="1" t="n">
        <v>437</v>
      </c>
      <c r="F9053" s="1" t="n">
        <v>26</v>
      </c>
      <c r="G9053" s="1" t="n">
        <v>352.9</v>
      </c>
      <c r="H9053" s="4" t="n">
        <v>46211.6009391782</v>
      </c>
      <c r="I90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9052BT8068581225243726352.946211.6009391782</v>
      </c>
      <c r="J9053" s="1" t="n">
        <f aca="false">COUNTIF(I:I, $I9053)</f>
        <v>1</v>
      </c>
      <c r="K9053" s="1" t="str">
        <f aca="false">IF(ISNA(VLOOKUP(Table4[product_id], tblProducts[], tblProducts[product_name],FALSE() )), "Invalid", "Valid")</f>
        <v>Valid</v>
      </c>
      <c r="L9053" s="5" t="str">
        <f aca="false">IF(ISNA(VLOOKUP(Table4[[#This Row],[warehouse_id]], tblwhouse[], tblwhouse[warehouse_name],FALSE() )), "Invalid", "Valid")</f>
        <v>Valid</v>
      </c>
    </row>
    <row r="9054" customFormat="false" ht="15" hidden="false" customHeight="true" outlineLevel="0" collapsed="false">
      <c r="A9054" s="1" t="n">
        <v>9053</v>
      </c>
      <c r="B9054" s="1" t="n">
        <v>2</v>
      </c>
      <c r="C9054" s="1" t="n">
        <v>10</v>
      </c>
      <c r="D9054" s="1" t="s">
        <v>16095</v>
      </c>
      <c r="E9054" s="1" t="n">
        <v>322</v>
      </c>
      <c r="F9054" s="1" t="n">
        <v>20</v>
      </c>
      <c r="G9054" s="1" t="n">
        <v>1287.24</v>
      </c>
      <c r="H9054" s="4" t="n">
        <v>46002.6009391782</v>
      </c>
      <c r="I90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9053BT366151210322201287.2446002.6009391782</v>
      </c>
      <c r="J9054" s="1" t="n">
        <f aca="false">COUNTIF(I:I, $I9054)</f>
        <v>1</v>
      </c>
      <c r="K9054" s="1" t="str">
        <f aca="false">IF(ISNA(VLOOKUP(Table4[product_id], tblProducts[], tblProducts[product_name],FALSE() )), "Invalid", "Valid")</f>
        <v>Valid</v>
      </c>
      <c r="L9054" s="5" t="str">
        <f aca="false">IF(ISNA(VLOOKUP(Table4[[#This Row],[warehouse_id]], tblwhouse[], tblwhouse[warehouse_name],FALSE() )), "Invalid", "Valid")</f>
        <v>Valid</v>
      </c>
    </row>
    <row r="9055" customFormat="false" ht="15" hidden="false" customHeight="true" outlineLevel="0" collapsed="false">
      <c r="A9055" s="1" t="n">
        <v>9054</v>
      </c>
      <c r="B9055" s="1" t="n">
        <v>1</v>
      </c>
      <c r="C9055" s="1" t="n">
        <v>915</v>
      </c>
      <c r="D9055" s="1" t="s">
        <v>16096</v>
      </c>
      <c r="E9055" s="1" t="n">
        <v>41</v>
      </c>
      <c r="F9055" s="1" t="n">
        <v>47</v>
      </c>
      <c r="G9055" s="1" t="n">
        <v>123.16</v>
      </c>
      <c r="H9055" s="4" t="n">
        <v>45890.6009391782</v>
      </c>
      <c r="I90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9054BT47908819154147123.1645890.6009391782</v>
      </c>
      <c r="J9055" s="1" t="n">
        <f aca="false">COUNTIF(I:I, $I9055)</f>
        <v>1</v>
      </c>
      <c r="K9055" s="1" t="str">
        <f aca="false">IF(ISNA(VLOOKUP(Table4[product_id], tblProducts[], tblProducts[product_name],FALSE() )), "Invalid", "Valid")</f>
        <v>Valid</v>
      </c>
      <c r="L9055" s="5" t="str">
        <f aca="false">IF(ISNA(VLOOKUP(Table4[[#This Row],[warehouse_id]], tblwhouse[], tblwhouse[warehouse_name],FALSE() )), "Invalid", "Valid")</f>
        <v>Valid</v>
      </c>
    </row>
    <row r="9056" customFormat="false" ht="15" hidden="false" customHeight="true" outlineLevel="0" collapsed="false">
      <c r="A9056" s="1" t="n">
        <v>9055</v>
      </c>
      <c r="B9056" s="1" t="n">
        <v>2</v>
      </c>
      <c r="C9056" s="1" t="n">
        <v>2015</v>
      </c>
      <c r="D9056" s="1" t="s">
        <v>16097</v>
      </c>
      <c r="E9056" s="1" t="n">
        <v>152</v>
      </c>
      <c r="F9056" s="1" t="n">
        <v>43</v>
      </c>
      <c r="G9056" s="1" t="n">
        <v>291.2</v>
      </c>
      <c r="H9056" s="4" t="n">
        <v>45892.6009391782</v>
      </c>
      <c r="I90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9055BT2844502201515243291.245892.6009391782</v>
      </c>
      <c r="J9056" s="1" t="n">
        <f aca="false">COUNTIF(I:I, $I9056)</f>
        <v>1</v>
      </c>
      <c r="K9056" s="1" t="str">
        <f aca="false">IF(ISNA(VLOOKUP(Table4[product_id], tblProducts[], tblProducts[product_name],FALSE() )), "Invalid", "Valid")</f>
        <v>Valid</v>
      </c>
      <c r="L9056" s="5" t="str">
        <f aca="false">IF(ISNA(VLOOKUP(Table4[[#This Row],[warehouse_id]], tblwhouse[], tblwhouse[warehouse_name],FALSE() )), "Invalid", "Valid")</f>
        <v>Valid</v>
      </c>
    </row>
    <row r="9057" customFormat="false" ht="15" hidden="false" customHeight="true" outlineLevel="0" collapsed="false">
      <c r="A9057" s="1" t="n">
        <v>9056</v>
      </c>
      <c r="B9057" s="1" t="n">
        <v>2</v>
      </c>
      <c r="C9057" s="1" t="n">
        <v>163</v>
      </c>
      <c r="D9057" s="1" t="s">
        <v>16098</v>
      </c>
      <c r="E9057" s="1" t="n">
        <v>230</v>
      </c>
      <c r="F9057" s="1" t="n">
        <v>47</v>
      </c>
      <c r="G9057" s="1" t="n">
        <v>467.88</v>
      </c>
      <c r="H9057" s="4" t="n">
        <v>46002.6009391782</v>
      </c>
      <c r="I90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9056BT381504216323047467.8846002.6009391782</v>
      </c>
      <c r="J9057" s="1" t="n">
        <f aca="false">COUNTIF(I:I, $I9057)</f>
        <v>1</v>
      </c>
      <c r="K9057" s="1" t="str">
        <f aca="false">IF(ISNA(VLOOKUP(Table4[product_id], tblProducts[], tblProducts[product_name],FALSE() )), "Invalid", "Valid")</f>
        <v>Valid</v>
      </c>
      <c r="L9057" s="5" t="str">
        <f aca="false">IF(ISNA(VLOOKUP(Table4[[#This Row],[warehouse_id]], tblwhouse[], tblwhouse[warehouse_name],FALSE() )), "Invalid", "Valid")</f>
        <v>Valid</v>
      </c>
    </row>
    <row r="9058" customFormat="false" ht="15" hidden="false" customHeight="true" outlineLevel="0" collapsed="false">
      <c r="A9058" s="1" t="n">
        <v>9057</v>
      </c>
      <c r="B9058" s="1" t="n">
        <v>2</v>
      </c>
      <c r="C9058" s="1" t="n">
        <v>2908</v>
      </c>
      <c r="D9058" s="1" t="s">
        <v>16099</v>
      </c>
      <c r="E9058" s="1" t="n">
        <v>149</v>
      </c>
      <c r="F9058" s="1" t="n">
        <v>23</v>
      </c>
      <c r="G9058" s="1" t="n">
        <v>1073.56</v>
      </c>
      <c r="H9058" s="4" t="n">
        <v>46075.6009391782</v>
      </c>
      <c r="I90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9057BT61447422908149231073.5646075.6009391782</v>
      </c>
      <c r="J9058" s="1" t="n">
        <f aca="false">COUNTIF(I:I, $I9058)</f>
        <v>1</v>
      </c>
      <c r="K9058" s="1" t="str">
        <f aca="false">IF(ISNA(VLOOKUP(Table4[product_id], tblProducts[], tblProducts[product_name],FALSE() )), "Invalid", "Valid")</f>
        <v>Valid</v>
      </c>
      <c r="L9058" s="5" t="str">
        <f aca="false">IF(ISNA(VLOOKUP(Table4[[#This Row],[warehouse_id]], tblwhouse[], tblwhouse[warehouse_name],FALSE() )), "Invalid", "Valid")</f>
        <v>Valid</v>
      </c>
    </row>
    <row r="9059" customFormat="false" ht="15" hidden="false" customHeight="true" outlineLevel="0" collapsed="false">
      <c r="A9059" s="1" t="n">
        <v>9058</v>
      </c>
      <c r="B9059" s="1" t="n">
        <v>1</v>
      </c>
      <c r="C9059" s="1" t="n">
        <v>906</v>
      </c>
      <c r="D9059" s="1" t="s">
        <v>16100</v>
      </c>
      <c r="E9059" s="1" t="n">
        <v>342</v>
      </c>
      <c r="F9059" s="1" t="n">
        <v>67</v>
      </c>
      <c r="G9059" s="1" t="n">
        <v>306.78</v>
      </c>
      <c r="H9059" s="4" t="n">
        <v>46007.6009391782</v>
      </c>
      <c r="I90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9058BT444421190634267306.7846007.6009391782</v>
      </c>
      <c r="J9059" s="1" t="n">
        <f aca="false">COUNTIF(I:I, $I9059)</f>
        <v>1</v>
      </c>
      <c r="K9059" s="1" t="str">
        <f aca="false">IF(ISNA(VLOOKUP(Table4[product_id], tblProducts[], tblProducts[product_name],FALSE() )), "Invalid", "Valid")</f>
        <v>Valid</v>
      </c>
      <c r="L9059" s="5" t="str">
        <f aca="false">IF(ISNA(VLOOKUP(Table4[[#This Row],[warehouse_id]], tblwhouse[], tblwhouse[warehouse_name],FALSE() )), "Invalid", "Valid")</f>
        <v>Valid</v>
      </c>
    </row>
    <row r="9060" customFormat="false" ht="15" hidden="false" customHeight="true" outlineLevel="0" collapsed="false">
      <c r="A9060" s="1" t="n">
        <v>9059</v>
      </c>
      <c r="B9060" s="1" t="n">
        <v>2</v>
      </c>
      <c r="C9060" s="1" t="n">
        <v>2563</v>
      </c>
      <c r="D9060" s="1" t="s">
        <v>16101</v>
      </c>
      <c r="E9060" s="1" t="n">
        <v>495</v>
      </c>
      <c r="F9060" s="1" t="n">
        <v>33</v>
      </c>
      <c r="G9060" s="1" t="n">
        <v>709.51</v>
      </c>
      <c r="H9060" s="4" t="n">
        <v>46087.6009391782</v>
      </c>
      <c r="I90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9059BT8032092256349533709.5146087.6009391782</v>
      </c>
      <c r="J9060" s="1" t="n">
        <f aca="false">COUNTIF(I:I, $I9060)</f>
        <v>1</v>
      </c>
      <c r="K9060" s="1" t="str">
        <f aca="false">IF(ISNA(VLOOKUP(Table4[product_id], tblProducts[], tblProducts[product_name],FALSE() )), "Invalid", "Valid")</f>
        <v>Valid</v>
      </c>
      <c r="L9060" s="5" t="str">
        <f aca="false">IF(ISNA(VLOOKUP(Table4[[#This Row],[warehouse_id]], tblwhouse[], tblwhouse[warehouse_name],FALSE() )), "Invalid", "Valid")</f>
        <v>Valid</v>
      </c>
    </row>
    <row r="9061" customFormat="false" ht="15" hidden="false" customHeight="true" outlineLevel="0" collapsed="false">
      <c r="A9061" s="1" t="n">
        <v>9060</v>
      </c>
      <c r="B9061" s="1" t="n">
        <v>4</v>
      </c>
      <c r="C9061" s="1" t="n">
        <v>2444</v>
      </c>
      <c r="D9061" s="1" t="s">
        <v>16102</v>
      </c>
      <c r="E9061" s="1" t="n">
        <v>315</v>
      </c>
      <c r="F9061" s="1" t="n">
        <v>50</v>
      </c>
      <c r="G9061" s="1" t="n">
        <v>1060.18</v>
      </c>
      <c r="H9061" s="4" t="n">
        <v>45972.6009391782</v>
      </c>
      <c r="I90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9060BT15277642444315501060.1845972.6009391782</v>
      </c>
      <c r="J9061" s="1" t="n">
        <f aca="false">COUNTIF(I:I, $I9061)</f>
        <v>1</v>
      </c>
      <c r="K9061" s="1" t="str">
        <f aca="false">IF(ISNA(VLOOKUP(Table4[product_id], tblProducts[], tblProducts[product_name],FALSE() )), "Invalid", "Valid")</f>
        <v>Valid</v>
      </c>
      <c r="L9061" s="5" t="str">
        <f aca="false">IF(ISNA(VLOOKUP(Table4[[#This Row],[warehouse_id]], tblwhouse[], tblwhouse[warehouse_name],FALSE() )), "Invalid", "Valid")</f>
        <v>Valid</v>
      </c>
    </row>
    <row r="9062" customFormat="false" ht="15" hidden="false" customHeight="true" outlineLevel="0" collapsed="false">
      <c r="A9062" s="1" t="n">
        <v>9061</v>
      </c>
      <c r="B9062" s="1" t="n">
        <v>3</v>
      </c>
      <c r="C9062" s="1" t="n">
        <v>2341</v>
      </c>
      <c r="D9062" s="1" t="s">
        <v>16103</v>
      </c>
      <c r="E9062" s="1" t="n">
        <v>75</v>
      </c>
      <c r="F9062" s="1" t="n">
        <v>24</v>
      </c>
      <c r="G9062" s="1" t="n">
        <v>1278.62</v>
      </c>
      <c r="H9062" s="4" t="n">
        <v>46176.6009391782</v>
      </c>
      <c r="I90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9061BT6260133234175241278.6246176.6009391782</v>
      </c>
      <c r="J9062" s="1" t="n">
        <f aca="false">COUNTIF(I:I, $I9062)</f>
        <v>1</v>
      </c>
      <c r="K9062" s="1" t="str">
        <f aca="false">IF(ISNA(VLOOKUP(Table4[product_id], tblProducts[], tblProducts[product_name],FALSE() )), "Invalid", "Valid")</f>
        <v>Valid</v>
      </c>
      <c r="L9062" s="5" t="str">
        <f aca="false">IF(ISNA(VLOOKUP(Table4[[#This Row],[warehouse_id]], tblwhouse[], tblwhouse[warehouse_name],FALSE() )), "Invalid", "Valid")</f>
        <v>Valid</v>
      </c>
    </row>
    <row r="9063" customFormat="false" ht="15" hidden="false" customHeight="true" outlineLevel="0" collapsed="false">
      <c r="A9063" s="1" t="n">
        <v>9062</v>
      </c>
      <c r="B9063" s="1" t="n">
        <v>4</v>
      </c>
      <c r="C9063" s="1" t="n">
        <v>1371</v>
      </c>
      <c r="D9063" s="1" t="s">
        <v>16104</v>
      </c>
      <c r="E9063" s="1" t="n">
        <v>479</v>
      </c>
      <c r="F9063" s="1" t="n">
        <v>73</v>
      </c>
      <c r="G9063" s="1" t="n">
        <v>490.39</v>
      </c>
      <c r="H9063" s="4" t="n">
        <v>46011.6009391782</v>
      </c>
      <c r="I90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9062BT1787684137147973490.3946011.6009391782</v>
      </c>
      <c r="J9063" s="1" t="n">
        <f aca="false">COUNTIF(I:I, $I9063)</f>
        <v>1</v>
      </c>
      <c r="K9063" s="1" t="str">
        <f aca="false">IF(ISNA(VLOOKUP(Table4[product_id], tblProducts[], tblProducts[product_name],FALSE() )), "Invalid", "Valid")</f>
        <v>Valid</v>
      </c>
      <c r="L9063" s="5" t="str">
        <f aca="false">IF(ISNA(VLOOKUP(Table4[[#This Row],[warehouse_id]], tblwhouse[], tblwhouse[warehouse_name],FALSE() )), "Invalid", "Valid")</f>
        <v>Valid</v>
      </c>
    </row>
    <row r="9064" customFormat="false" ht="15" hidden="false" customHeight="true" outlineLevel="0" collapsed="false">
      <c r="A9064" s="1" t="n">
        <v>9063</v>
      </c>
      <c r="B9064" s="1" t="n">
        <v>4</v>
      </c>
      <c r="C9064" s="1" t="n">
        <v>1205</v>
      </c>
      <c r="D9064" s="1" t="s">
        <v>16105</v>
      </c>
      <c r="E9064" s="1" t="n">
        <v>387</v>
      </c>
      <c r="F9064" s="1" t="n">
        <v>32</v>
      </c>
      <c r="G9064" s="1" t="n">
        <v>458.16</v>
      </c>
      <c r="H9064" s="4" t="n">
        <v>46132.6009391782</v>
      </c>
      <c r="I90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9063BT1922904120538732458.1646132.6009391782</v>
      </c>
      <c r="J9064" s="1" t="n">
        <f aca="false">COUNTIF(I:I, $I9064)</f>
        <v>1</v>
      </c>
      <c r="K9064" s="1" t="str">
        <f aca="false">IF(ISNA(VLOOKUP(Table4[product_id], tblProducts[], tblProducts[product_name],FALSE() )), "Invalid", "Valid")</f>
        <v>Valid</v>
      </c>
      <c r="L9064" s="5" t="str">
        <f aca="false">IF(ISNA(VLOOKUP(Table4[[#This Row],[warehouse_id]], tblwhouse[], tblwhouse[warehouse_name],FALSE() )), "Invalid", "Valid")</f>
        <v>Valid</v>
      </c>
    </row>
    <row r="9065" customFormat="false" ht="15" hidden="false" customHeight="true" outlineLevel="0" collapsed="false">
      <c r="A9065" s="1" t="n">
        <v>9064</v>
      </c>
      <c r="B9065" s="1" t="n">
        <v>4</v>
      </c>
      <c r="C9065" s="1" t="n">
        <v>2361</v>
      </c>
      <c r="D9065" s="1" t="s">
        <v>16106</v>
      </c>
      <c r="E9065" s="1" t="n">
        <v>15</v>
      </c>
      <c r="F9065" s="1" t="n">
        <v>62</v>
      </c>
      <c r="G9065" s="1" t="n">
        <v>593.6</v>
      </c>
      <c r="H9065" s="4" t="n">
        <v>46145.6009391782</v>
      </c>
      <c r="I90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9064BT637397423611562593.646145.6009391782</v>
      </c>
      <c r="J9065" s="1" t="n">
        <f aca="false">COUNTIF(I:I, $I9065)</f>
        <v>1</v>
      </c>
      <c r="K9065" s="1" t="str">
        <f aca="false">IF(ISNA(VLOOKUP(Table4[product_id], tblProducts[], tblProducts[product_name],FALSE() )), "Invalid", "Valid")</f>
        <v>Valid</v>
      </c>
      <c r="L9065" s="5" t="str">
        <f aca="false">IF(ISNA(VLOOKUP(Table4[[#This Row],[warehouse_id]], tblwhouse[], tblwhouse[warehouse_name],FALSE() )), "Invalid", "Valid")</f>
        <v>Valid</v>
      </c>
    </row>
    <row r="9066" customFormat="false" ht="15" hidden="false" customHeight="true" outlineLevel="0" collapsed="false">
      <c r="A9066" s="1" t="n">
        <v>9065</v>
      </c>
      <c r="B9066" s="1" t="n">
        <v>3</v>
      </c>
      <c r="C9066" s="1" t="n">
        <v>1194</v>
      </c>
      <c r="D9066" s="1" t="s">
        <v>16107</v>
      </c>
      <c r="E9066" s="1" t="n">
        <v>364</v>
      </c>
      <c r="F9066" s="1" t="n">
        <v>48</v>
      </c>
      <c r="G9066" s="1" t="n">
        <v>982.83</v>
      </c>
      <c r="H9066" s="4" t="n">
        <v>46060.6009391782</v>
      </c>
      <c r="I90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9065BT2968143119436448982.8346060.6009391782</v>
      </c>
      <c r="J9066" s="1" t="n">
        <f aca="false">COUNTIF(I:I, $I9066)</f>
        <v>1</v>
      </c>
      <c r="K9066" s="1" t="str">
        <f aca="false">IF(ISNA(VLOOKUP(Table4[product_id], tblProducts[], tblProducts[product_name],FALSE() )), "Invalid", "Valid")</f>
        <v>Valid</v>
      </c>
      <c r="L9066" s="5" t="str">
        <f aca="false">IF(ISNA(VLOOKUP(Table4[[#This Row],[warehouse_id]], tblwhouse[], tblwhouse[warehouse_name],FALSE() )), "Invalid", "Valid")</f>
        <v>Valid</v>
      </c>
    </row>
    <row r="9067" customFormat="false" ht="15" hidden="false" customHeight="true" outlineLevel="0" collapsed="false">
      <c r="A9067" s="1" t="n">
        <v>9066</v>
      </c>
      <c r="B9067" s="1" t="n">
        <v>3</v>
      </c>
      <c r="C9067" s="1" t="n">
        <v>1926</v>
      </c>
      <c r="D9067" s="1" t="s">
        <v>16108</v>
      </c>
      <c r="E9067" s="1" t="n">
        <v>264</v>
      </c>
      <c r="F9067" s="1" t="n">
        <v>33</v>
      </c>
      <c r="G9067" s="1" t="n">
        <v>886.98</v>
      </c>
      <c r="H9067" s="4" t="n">
        <v>45961.6009391782</v>
      </c>
      <c r="I90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9066BT7220283192626433886.9845961.6009391782</v>
      </c>
      <c r="J9067" s="1" t="n">
        <f aca="false">COUNTIF(I:I, $I9067)</f>
        <v>1</v>
      </c>
      <c r="K9067" s="1" t="str">
        <f aca="false">IF(ISNA(VLOOKUP(Table4[product_id], tblProducts[], tblProducts[product_name],FALSE() )), "Invalid", "Valid")</f>
        <v>Valid</v>
      </c>
      <c r="L9067" s="5" t="str">
        <f aca="false">IF(ISNA(VLOOKUP(Table4[[#This Row],[warehouse_id]], tblwhouse[], tblwhouse[warehouse_name],FALSE() )), "Invalid", "Valid")</f>
        <v>Valid</v>
      </c>
    </row>
    <row r="9068" customFormat="false" ht="15" hidden="false" customHeight="true" outlineLevel="0" collapsed="false">
      <c r="A9068" s="1" t="n">
        <v>9067</v>
      </c>
      <c r="B9068" s="1" t="n">
        <v>3</v>
      </c>
      <c r="C9068" s="1" t="n">
        <v>1300</v>
      </c>
      <c r="D9068" s="1" t="s">
        <v>16109</v>
      </c>
      <c r="E9068" s="1" t="n">
        <v>275</v>
      </c>
      <c r="F9068" s="1" t="n">
        <v>70</v>
      </c>
      <c r="G9068" s="1" t="n">
        <v>421.84</v>
      </c>
      <c r="H9068" s="4" t="n">
        <v>45967.6009391782</v>
      </c>
      <c r="I90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9067BT2000883130027570421.8445967.6009391782</v>
      </c>
      <c r="J9068" s="1" t="n">
        <f aca="false">COUNTIF(I:I, $I9068)</f>
        <v>1</v>
      </c>
      <c r="K9068" s="1" t="str">
        <f aca="false">IF(ISNA(VLOOKUP(Table4[product_id], tblProducts[], tblProducts[product_name],FALSE() )), "Invalid", "Valid")</f>
        <v>Valid</v>
      </c>
      <c r="L9068" s="5" t="str">
        <f aca="false">IF(ISNA(VLOOKUP(Table4[[#This Row],[warehouse_id]], tblwhouse[], tblwhouse[warehouse_name],FALSE() )), "Invalid", "Valid")</f>
        <v>Valid</v>
      </c>
    </row>
    <row r="9069" customFormat="false" ht="15" hidden="false" customHeight="true" outlineLevel="0" collapsed="false">
      <c r="A9069" s="1" t="n">
        <v>9068</v>
      </c>
      <c r="B9069" s="1" t="n">
        <v>4</v>
      </c>
      <c r="C9069" s="1" t="n">
        <v>203</v>
      </c>
      <c r="D9069" s="1" t="s">
        <v>16110</v>
      </c>
      <c r="E9069" s="1" t="n">
        <v>463</v>
      </c>
      <c r="F9069" s="1" t="n">
        <v>26</v>
      </c>
      <c r="G9069" s="1" t="n">
        <v>1171.26</v>
      </c>
      <c r="H9069" s="4" t="n">
        <v>46066.6009391782</v>
      </c>
      <c r="I90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9068BT8745994203463261171.2646066.6009391782</v>
      </c>
      <c r="J9069" s="1" t="n">
        <f aca="false">COUNTIF(I:I, $I9069)</f>
        <v>1</v>
      </c>
      <c r="K9069" s="1" t="str">
        <f aca="false">IF(ISNA(VLOOKUP(Table4[product_id], tblProducts[], tblProducts[product_name],FALSE() )), "Invalid", "Valid")</f>
        <v>Valid</v>
      </c>
      <c r="L9069" s="5" t="str">
        <f aca="false">IF(ISNA(VLOOKUP(Table4[[#This Row],[warehouse_id]], tblwhouse[], tblwhouse[warehouse_name],FALSE() )), "Invalid", "Valid")</f>
        <v>Valid</v>
      </c>
    </row>
    <row r="9070" customFormat="false" ht="15" hidden="false" customHeight="true" outlineLevel="0" collapsed="false">
      <c r="A9070" s="1" t="n">
        <v>9069</v>
      </c>
      <c r="B9070" s="1" t="n">
        <v>1</v>
      </c>
      <c r="C9070" s="1" t="n">
        <v>193</v>
      </c>
      <c r="D9070" s="1" t="s">
        <v>16111</v>
      </c>
      <c r="E9070" s="1" t="n">
        <v>372</v>
      </c>
      <c r="F9070" s="1" t="n">
        <v>24</v>
      </c>
      <c r="G9070" s="1" t="n">
        <v>521.36</v>
      </c>
      <c r="H9070" s="4" t="n">
        <v>45935.6009391782</v>
      </c>
      <c r="I90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9069BT352543119337224521.3645935.6009391782</v>
      </c>
      <c r="J9070" s="1" t="n">
        <f aca="false">COUNTIF(I:I, $I9070)</f>
        <v>1</v>
      </c>
      <c r="K9070" s="1" t="str">
        <f aca="false">IF(ISNA(VLOOKUP(Table4[product_id], tblProducts[], tblProducts[product_name],FALSE() )), "Invalid", "Valid")</f>
        <v>Valid</v>
      </c>
      <c r="L9070" s="5" t="str">
        <f aca="false">IF(ISNA(VLOOKUP(Table4[[#This Row],[warehouse_id]], tblwhouse[], tblwhouse[warehouse_name],FALSE() )), "Invalid", "Valid")</f>
        <v>Valid</v>
      </c>
    </row>
    <row r="9071" customFormat="false" ht="15" hidden="false" customHeight="true" outlineLevel="0" collapsed="false">
      <c r="A9071" s="1" t="n">
        <v>9070</v>
      </c>
      <c r="B9071" s="1" t="n">
        <v>2</v>
      </c>
      <c r="C9071" s="1" t="n">
        <v>309</v>
      </c>
      <c r="D9071" s="1" t="s">
        <v>16112</v>
      </c>
      <c r="E9071" s="1" t="n">
        <v>59</v>
      </c>
      <c r="F9071" s="1" t="n">
        <v>45</v>
      </c>
      <c r="G9071" s="1" t="n">
        <v>1065.29</v>
      </c>
      <c r="H9071" s="4" t="n">
        <v>46082.6009391782</v>
      </c>
      <c r="I90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9070BT987116230959451065.2946082.6009391782</v>
      </c>
      <c r="J9071" s="1" t="n">
        <f aca="false">COUNTIF(I:I, $I9071)</f>
        <v>1</v>
      </c>
      <c r="K9071" s="1" t="str">
        <f aca="false">IF(ISNA(VLOOKUP(Table4[product_id], tblProducts[], tblProducts[product_name],FALSE() )), "Invalid", "Valid")</f>
        <v>Valid</v>
      </c>
      <c r="L9071" s="5" t="str">
        <f aca="false">IF(ISNA(VLOOKUP(Table4[[#This Row],[warehouse_id]], tblwhouse[], tblwhouse[warehouse_name],FALSE() )), "Invalid", "Valid")</f>
        <v>Valid</v>
      </c>
    </row>
    <row r="9072" customFormat="false" ht="15" hidden="false" customHeight="true" outlineLevel="0" collapsed="false">
      <c r="A9072" s="1" t="n">
        <v>9071</v>
      </c>
      <c r="B9072" s="1" t="n">
        <v>3</v>
      </c>
      <c r="C9072" s="1" t="n">
        <v>1461</v>
      </c>
      <c r="D9072" s="1" t="s">
        <v>16113</v>
      </c>
      <c r="E9072" s="1" t="n">
        <v>1</v>
      </c>
      <c r="F9072" s="1" t="n">
        <v>55</v>
      </c>
      <c r="G9072" s="1" t="n">
        <v>1366.71</v>
      </c>
      <c r="H9072" s="4" t="n">
        <v>46203.6009391782</v>
      </c>
      <c r="I90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9071BT129104314611551366.7146203.6009391782</v>
      </c>
      <c r="J9072" s="1" t="n">
        <f aca="false">COUNTIF(I:I, $I9072)</f>
        <v>1</v>
      </c>
      <c r="K9072" s="1" t="str">
        <f aca="false">IF(ISNA(VLOOKUP(Table4[product_id], tblProducts[], tblProducts[product_name],FALSE() )), "Invalid", "Valid")</f>
        <v>Valid</v>
      </c>
      <c r="L9072" s="5" t="str">
        <f aca="false">IF(ISNA(VLOOKUP(Table4[[#This Row],[warehouse_id]], tblwhouse[], tblwhouse[warehouse_name],FALSE() )), "Invalid", "Valid")</f>
        <v>Valid</v>
      </c>
    </row>
    <row r="9073" customFormat="false" ht="15" hidden="false" customHeight="true" outlineLevel="0" collapsed="false">
      <c r="A9073" s="1" t="n">
        <v>9072</v>
      </c>
      <c r="B9073" s="1" t="n">
        <v>4</v>
      </c>
      <c r="C9073" s="1" t="n">
        <v>995</v>
      </c>
      <c r="D9073" s="1" t="s">
        <v>16114</v>
      </c>
      <c r="E9073" s="1" t="n">
        <v>331</v>
      </c>
      <c r="F9073" s="1" t="n">
        <v>75</v>
      </c>
      <c r="G9073" s="1" t="n">
        <v>888.23</v>
      </c>
      <c r="H9073" s="4" t="n">
        <v>45971.6009391782</v>
      </c>
      <c r="I90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9072BT585151499533175888.2345971.6009391782</v>
      </c>
      <c r="J9073" s="1" t="n">
        <f aca="false">COUNTIF(I:I, $I9073)</f>
        <v>1</v>
      </c>
      <c r="K9073" s="1" t="str">
        <f aca="false">IF(ISNA(VLOOKUP(Table4[product_id], tblProducts[], tblProducts[product_name],FALSE() )), "Invalid", "Valid")</f>
        <v>Valid</v>
      </c>
      <c r="L9073" s="5" t="str">
        <f aca="false">IF(ISNA(VLOOKUP(Table4[[#This Row],[warehouse_id]], tblwhouse[], tblwhouse[warehouse_name],FALSE() )), "Invalid", "Valid")</f>
        <v>Valid</v>
      </c>
    </row>
    <row r="9074" customFormat="false" ht="15" hidden="false" customHeight="true" outlineLevel="0" collapsed="false">
      <c r="A9074" s="1" t="n">
        <v>9073</v>
      </c>
      <c r="B9074" s="1" t="n">
        <v>2</v>
      </c>
      <c r="C9074" s="1" t="n">
        <v>2319</v>
      </c>
      <c r="D9074" s="1" t="s">
        <v>16115</v>
      </c>
      <c r="E9074" s="1" t="n">
        <v>12</v>
      </c>
      <c r="F9074" s="1" t="n">
        <v>71</v>
      </c>
      <c r="G9074" s="1" t="n">
        <v>355.29</v>
      </c>
      <c r="H9074" s="4" t="n">
        <v>46033.6009391782</v>
      </c>
      <c r="I90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9073BT463951223191271355.2946033.6009391782</v>
      </c>
      <c r="J9074" s="1" t="n">
        <f aca="false">COUNTIF(I:I, $I9074)</f>
        <v>1</v>
      </c>
      <c r="K9074" s="1" t="str">
        <f aca="false">IF(ISNA(VLOOKUP(Table4[product_id], tblProducts[], tblProducts[product_name],FALSE() )), "Invalid", "Valid")</f>
        <v>Valid</v>
      </c>
      <c r="L9074" s="5" t="str">
        <f aca="false">IF(ISNA(VLOOKUP(Table4[[#This Row],[warehouse_id]], tblwhouse[], tblwhouse[warehouse_name],FALSE() )), "Invalid", "Valid")</f>
        <v>Valid</v>
      </c>
    </row>
    <row r="9075" customFormat="false" ht="15" hidden="false" customHeight="true" outlineLevel="0" collapsed="false">
      <c r="A9075" s="1" t="n">
        <v>9074</v>
      </c>
      <c r="B9075" s="1" t="n">
        <v>1</v>
      </c>
      <c r="C9075" s="1" t="n">
        <v>1825</v>
      </c>
      <c r="D9075" s="1" t="s">
        <v>16116</v>
      </c>
      <c r="E9075" s="1" t="n">
        <v>362</v>
      </c>
      <c r="F9075" s="1" t="n">
        <v>24</v>
      </c>
      <c r="G9075" s="1" t="n">
        <v>368.94</v>
      </c>
      <c r="H9075" s="4" t="n">
        <v>46179.6009391782</v>
      </c>
      <c r="I90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9074BT6951171182536224368.9446179.6009391782</v>
      </c>
      <c r="J9075" s="1" t="n">
        <f aca="false">COUNTIF(I:I, $I9075)</f>
        <v>1</v>
      </c>
      <c r="K9075" s="1" t="str">
        <f aca="false">IF(ISNA(VLOOKUP(Table4[product_id], tblProducts[], tblProducts[product_name],FALSE() )), "Invalid", "Valid")</f>
        <v>Valid</v>
      </c>
      <c r="L9075" s="5" t="str">
        <f aca="false">IF(ISNA(VLOOKUP(Table4[[#This Row],[warehouse_id]], tblwhouse[], tblwhouse[warehouse_name],FALSE() )), "Invalid", "Valid")</f>
        <v>Valid</v>
      </c>
    </row>
    <row r="9076" customFormat="false" ht="15" hidden="false" customHeight="true" outlineLevel="0" collapsed="false">
      <c r="A9076" s="1" t="n">
        <v>9075</v>
      </c>
      <c r="B9076" s="1" t="n">
        <v>1</v>
      </c>
      <c r="C9076" s="1" t="n">
        <v>2363</v>
      </c>
      <c r="D9076" s="1" t="s">
        <v>16117</v>
      </c>
      <c r="E9076" s="1" t="n">
        <v>29</v>
      </c>
      <c r="F9076" s="1" t="n">
        <v>72</v>
      </c>
      <c r="G9076" s="1" t="n">
        <v>802.19</v>
      </c>
      <c r="H9076" s="4" t="n">
        <v>46149.6009391782</v>
      </c>
      <c r="I90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9075BT118115123632972802.1946149.6009391782</v>
      </c>
      <c r="J9076" s="1" t="n">
        <f aca="false">COUNTIF(I:I, $I9076)</f>
        <v>1</v>
      </c>
      <c r="K9076" s="1" t="str">
        <f aca="false">IF(ISNA(VLOOKUP(Table4[product_id], tblProducts[], tblProducts[product_name],FALSE() )), "Invalid", "Valid")</f>
        <v>Valid</v>
      </c>
      <c r="L9076" s="5" t="str">
        <f aca="false">IF(ISNA(VLOOKUP(Table4[[#This Row],[warehouse_id]], tblwhouse[], tblwhouse[warehouse_name],FALSE() )), "Invalid", "Valid")</f>
        <v>Valid</v>
      </c>
    </row>
    <row r="9077" customFormat="false" ht="15" hidden="false" customHeight="true" outlineLevel="0" collapsed="false">
      <c r="A9077" s="1" t="n">
        <v>9076</v>
      </c>
      <c r="B9077" s="1" t="n">
        <v>2</v>
      </c>
      <c r="C9077" s="1" t="n">
        <v>1404</v>
      </c>
      <c r="D9077" s="1" t="s">
        <v>16118</v>
      </c>
      <c r="E9077" s="1" t="n">
        <v>302</v>
      </c>
      <c r="F9077" s="1" t="n">
        <v>61</v>
      </c>
      <c r="G9077" s="1" t="n">
        <v>957.35</v>
      </c>
      <c r="H9077" s="4" t="n">
        <v>45917.6009391782</v>
      </c>
      <c r="I90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9076BT9641842140430261957.3545917.6009391782</v>
      </c>
      <c r="J9077" s="1" t="n">
        <f aca="false">COUNTIF(I:I, $I9077)</f>
        <v>1</v>
      </c>
      <c r="K9077" s="1" t="str">
        <f aca="false">IF(ISNA(VLOOKUP(Table4[product_id], tblProducts[], tblProducts[product_name],FALSE() )), "Invalid", "Valid")</f>
        <v>Valid</v>
      </c>
      <c r="L9077" s="5" t="str">
        <f aca="false">IF(ISNA(VLOOKUP(Table4[[#This Row],[warehouse_id]], tblwhouse[], tblwhouse[warehouse_name],FALSE() )), "Invalid", "Valid")</f>
        <v>Valid</v>
      </c>
    </row>
    <row r="9078" customFormat="false" ht="15" hidden="false" customHeight="true" outlineLevel="0" collapsed="false">
      <c r="A9078" s="1" t="n">
        <v>9077</v>
      </c>
      <c r="B9078" s="1" t="n">
        <v>3</v>
      </c>
      <c r="C9078" s="1" t="n">
        <v>152</v>
      </c>
      <c r="D9078" s="1" t="s">
        <v>16119</v>
      </c>
      <c r="E9078" s="1" t="n">
        <v>219</v>
      </c>
      <c r="F9078" s="1" t="n">
        <v>59</v>
      </c>
      <c r="G9078" s="1" t="n">
        <v>559.38</v>
      </c>
      <c r="H9078" s="4" t="n">
        <v>46143.6009391782</v>
      </c>
      <c r="I90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9077BT723883315221959559.3846143.6009391782</v>
      </c>
      <c r="J9078" s="1" t="n">
        <f aca="false">COUNTIF(I:I, $I9078)</f>
        <v>1</v>
      </c>
      <c r="K9078" s="1" t="str">
        <f aca="false">IF(ISNA(VLOOKUP(Table4[product_id], tblProducts[], tblProducts[product_name],FALSE() )), "Invalid", "Valid")</f>
        <v>Valid</v>
      </c>
      <c r="L9078" s="5" t="str">
        <f aca="false">IF(ISNA(VLOOKUP(Table4[[#This Row],[warehouse_id]], tblwhouse[], tblwhouse[warehouse_name],FALSE() )), "Invalid", "Valid")</f>
        <v>Valid</v>
      </c>
    </row>
    <row r="9079" customFormat="false" ht="15" hidden="false" customHeight="true" outlineLevel="0" collapsed="false">
      <c r="A9079" s="1" t="n">
        <v>9078</v>
      </c>
      <c r="B9079" s="1" t="n">
        <v>2</v>
      </c>
      <c r="C9079" s="1" t="n">
        <v>1293</v>
      </c>
      <c r="D9079" s="1" t="s">
        <v>16120</v>
      </c>
      <c r="E9079" s="1" t="n">
        <v>219</v>
      </c>
      <c r="F9079" s="1" t="n">
        <v>55</v>
      </c>
      <c r="G9079" s="1" t="n">
        <v>161.14</v>
      </c>
      <c r="H9079" s="4" t="n">
        <v>45967.6009391782</v>
      </c>
      <c r="I90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9078BT2776422129321955161.1445967.6009391782</v>
      </c>
      <c r="J9079" s="1" t="n">
        <f aca="false">COUNTIF(I:I, $I9079)</f>
        <v>1</v>
      </c>
      <c r="K9079" s="1" t="str">
        <f aca="false">IF(ISNA(VLOOKUP(Table4[product_id], tblProducts[], tblProducts[product_name],FALSE() )), "Invalid", "Valid")</f>
        <v>Valid</v>
      </c>
      <c r="L9079" s="5" t="str">
        <f aca="false">IF(ISNA(VLOOKUP(Table4[[#This Row],[warehouse_id]], tblwhouse[], tblwhouse[warehouse_name],FALSE() )), "Invalid", "Valid")</f>
        <v>Valid</v>
      </c>
    </row>
    <row r="9080" customFormat="false" ht="15" hidden="false" customHeight="true" outlineLevel="0" collapsed="false">
      <c r="A9080" s="1" t="n">
        <v>9079</v>
      </c>
      <c r="B9080" s="1" t="n">
        <v>4</v>
      </c>
      <c r="C9080" s="1" t="n">
        <v>559</v>
      </c>
      <c r="D9080" s="1" t="s">
        <v>16121</v>
      </c>
      <c r="E9080" s="1" t="n">
        <v>170</v>
      </c>
      <c r="F9080" s="1" t="n">
        <v>41</v>
      </c>
      <c r="G9080" s="1" t="n">
        <v>1194.78</v>
      </c>
      <c r="H9080" s="4" t="n">
        <v>46211.6009391782</v>
      </c>
      <c r="I90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9079BT2867954559170411194.7846211.6009391782</v>
      </c>
      <c r="J9080" s="1" t="n">
        <f aca="false">COUNTIF(I:I, $I9080)</f>
        <v>1</v>
      </c>
      <c r="K9080" s="1" t="str">
        <f aca="false">IF(ISNA(VLOOKUP(Table4[product_id], tblProducts[], tblProducts[product_name],FALSE() )), "Invalid", "Valid")</f>
        <v>Valid</v>
      </c>
      <c r="L9080" s="5" t="str">
        <f aca="false">IF(ISNA(VLOOKUP(Table4[[#This Row],[warehouse_id]], tblwhouse[], tblwhouse[warehouse_name],FALSE() )), "Invalid", "Valid")</f>
        <v>Valid</v>
      </c>
    </row>
    <row r="9081" customFormat="false" ht="15" hidden="false" customHeight="true" outlineLevel="0" collapsed="false">
      <c r="A9081" s="1" t="n">
        <v>9080</v>
      </c>
      <c r="B9081" s="1" t="n">
        <v>1</v>
      </c>
      <c r="C9081" s="1" t="n">
        <v>2669</v>
      </c>
      <c r="D9081" s="1" t="s">
        <v>16122</v>
      </c>
      <c r="E9081" s="1" t="n">
        <v>102</v>
      </c>
      <c r="F9081" s="1" t="n">
        <v>43</v>
      </c>
      <c r="G9081" s="1" t="n">
        <v>1115.24</v>
      </c>
      <c r="H9081" s="4" t="n">
        <v>46219.6009391782</v>
      </c>
      <c r="I90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9080BT71937012669102431115.2446219.6009391782</v>
      </c>
      <c r="J9081" s="1" t="n">
        <f aca="false">COUNTIF(I:I, $I9081)</f>
        <v>1</v>
      </c>
      <c r="K9081" s="1" t="str">
        <f aca="false">IF(ISNA(VLOOKUP(Table4[product_id], tblProducts[], tblProducts[product_name],FALSE() )), "Invalid", "Valid")</f>
        <v>Valid</v>
      </c>
      <c r="L9081" s="5" t="str">
        <f aca="false">IF(ISNA(VLOOKUP(Table4[[#This Row],[warehouse_id]], tblwhouse[], tblwhouse[warehouse_name],FALSE() )), "Invalid", "Valid")</f>
        <v>Valid</v>
      </c>
    </row>
    <row r="9082" customFormat="false" ht="15" hidden="false" customHeight="true" outlineLevel="0" collapsed="false">
      <c r="A9082" s="1" t="n">
        <v>9081</v>
      </c>
      <c r="B9082" s="1" t="n">
        <v>4</v>
      </c>
      <c r="C9082" s="1" t="n">
        <v>2439</v>
      </c>
      <c r="D9082" s="1" t="s">
        <v>16123</v>
      </c>
      <c r="E9082" s="1" t="n">
        <v>31</v>
      </c>
      <c r="F9082" s="1" t="n">
        <v>24</v>
      </c>
      <c r="G9082" s="1" t="n">
        <v>314.95</v>
      </c>
      <c r="H9082" s="4" t="n">
        <v>46141.6009391782</v>
      </c>
      <c r="I90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9081BT513163424393124314.9546141.6009391782</v>
      </c>
      <c r="J9082" s="1" t="n">
        <f aca="false">COUNTIF(I:I, $I9082)</f>
        <v>1</v>
      </c>
      <c r="K9082" s="1" t="str">
        <f aca="false">IF(ISNA(VLOOKUP(Table4[product_id], tblProducts[], tblProducts[product_name],FALSE() )), "Invalid", "Valid")</f>
        <v>Valid</v>
      </c>
      <c r="L9082" s="5" t="str">
        <f aca="false">IF(ISNA(VLOOKUP(Table4[[#This Row],[warehouse_id]], tblwhouse[], tblwhouse[warehouse_name],FALSE() )), "Invalid", "Valid")</f>
        <v>Valid</v>
      </c>
    </row>
    <row r="9083" customFormat="false" ht="15" hidden="false" customHeight="true" outlineLevel="0" collapsed="false">
      <c r="A9083" s="1" t="n">
        <v>9082</v>
      </c>
      <c r="B9083" s="1" t="n">
        <v>1</v>
      </c>
      <c r="C9083" s="1" t="n">
        <v>247</v>
      </c>
      <c r="D9083" s="1" t="s">
        <v>16124</v>
      </c>
      <c r="E9083" s="1" t="n">
        <v>183</v>
      </c>
      <c r="F9083" s="1" t="n">
        <v>61</v>
      </c>
      <c r="G9083" s="1" t="n">
        <v>156.54</v>
      </c>
      <c r="H9083" s="4" t="n">
        <v>45929.6009391782</v>
      </c>
      <c r="I90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9082BT733532124718361156.5445929.6009391782</v>
      </c>
      <c r="J9083" s="1" t="n">
        <f aca="false">COUNTIF(I:I, $I9083)</f>
        <v>1</v>
      </c>
      <c r="K9083" s="1" t="str">
        <f aca="false">IF(ISNA(VLOOKUP(Table4[product_id], tblProducts[], tblProducts[product_name],FALSE() )), "Invalid", "Valid")</f>
        <v>Valid</v>
      </c>
      <c r="L9083" s="5" t="str">
        <f aca="false">IF(ISNA(VLOOKUP(Table4[[#This Row],[warehouse_id]], tblwhouse[], tblwhouse[warehouse_name],FALSE() )), "Invalid", "Valid")</f>
        <v>Valid</v>
      </c>
    </row>
    <row r="9084" customFormat="false" ht="15" hidden="false" customHeight="true" outlineLevel="0" collapsed="false">
      <c r="A9084" s="1" t="n">
        <v>9083</v>
      </c>
      <c r="B9084" s="1" t="n">
        <v>1</v>
      </c>
      <c r="C9084" s="1" t="n">
        <v>1189</v>
      </c>
      <c r="D9084" s="1" t="s">
        <v>16125</v>
      </c>
      <c r="E9084" s="1" t="n">
        <v>111</v>
      </c>
      <c r="F9084" s="1" t="n">
        <v>68</v>
      </c>
      <c r="G9084" s="1" t="n">
        <v>1226.05</v>
      </c>
      <c r="H9084" s="4" t="n">
        <v>46011.6009391782</v>
      </c>
      <c r="I90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9083BT39544211189111681226.0546011.6009391782</v>
      </c>
      <c r="J9084" s="1" t="n">
        <f aca="false">COUNTIF(I:I, $I9084)</f>
        <v>1</v>
      </c>
      <c r="K9084" s="1" t="str">
        <f aca="false">IF(ISNA(VLOOKUP(Table4[product_id], tblProducts[], tblProducts[product_name],FALSE() )), "Invalid", "Valid")</f>
        <v>Valid</v>
      </c>
      <c r="L9084" s="5" t="str">
        <f aca="false">IF(ISNA(VLOOKUP(Table4[[#This Row],[warehouse_id]], tblwhouse[], tblwhouse[warehouse_name],FALSE() )), "Invalid", "Valid")</f>
        <v>Valid</v>
      </c>
    </row>
    <row r="9085" customFormat="false" ht="15" hidden="false" customHeight="true" outlineLevel="0" collapsed="false">
      <c r="A9085" s="1" t="n">
        <v>9084</v>
      </c>
      <c r="B9085" s="1" t="n">
        <v>3</v>
      </c>
      <c r="C9085" s="1" t="n">
        <v>983</v>
      </c>
      <c r="D9085" s="1" t="s">
        <v>16126</v>
      </c>
      <c r="E9085" s="1" t="n">
        <v>162</v>
      </c>
      <c r="F9085" s="1" t="n">
        <v>44</v>
      </c>
      <c r="G9085" s="1" t="n">
        <v>13.62</v>
      </c>
      <c r="H9085" s="4" t="n">
        <v>45936.6009391782</v>
      </c>
      <c r="I90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9084BT39722139831624413.6245936.6009391782</v>
      </c>
      <c r="J9085" s="1" t="n">
        <f aca="false">COUNTIF(I:I, $I9085)</f>
        <v>1</v>
      </c>
      <c r="K9085" s="1" t="str">
        <f aca="false">IF(ISNA(VLOOKUP(Table4[product_id], tblProducts[], tblProducts[product_name],FALSE() )), "Invalid", "Valid")</f>
        <v>Valid</v>
      </c>
      <c r="L9085" s="5" t="str">
        <f aca="false">IF(ISNA(VLOOKUP(Table4[[#This Row],[warehouse_id]], tblwhouse[], tblwhouse[warehouse_name],FALSE() )), "Invalid", "Valid")</f>
        <v>Valid</v>
      </c>
    </row>
    <row r="9086" customFormat="false" ht="15" hidden="false" customHeight="true" outlineLevel="0" collapsed="false">
      <c r="A9086" s="1" t="n">
        <v>9085</v>
      </c>
      <c r="B9086" s="1" t="n">
        <v>1</v>
      </c>
      <c r="C9086" s="1" t="n">
        <v>2667</v>
      </c>
      <c r="D9086" s="1" t="s">
        <v>16127</v>
      </c>
      <c r="E9086" s="1" t="n">
        <v>150</v>
      </c>
      <c r="F9086" s="1" t="n">
        <v>70</v>
      </c>
      <c r="G9086" s="1" t="n">
        <v>1342.28</v>
      </c>
      <c r="H9086" s="4" t="n">
        <v>45946.6009391782</v>
      </c>
      <c r="I90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9085BT98556712667150701342.2845946.6009391782</v>
      </c>
      <c r="J9086" s="1" t="n">
        <f aca="false">COUNTIF(I:I, $I9086)</f>
        <v>1</v>
      </c>
      <c r="K9086" s="1" t="str">
        <f aca="false">IF(ISNA(VLOOKUP(Table4[product_id], tblProducts[], tblProducts[product_name],FALSE() )), "Invalid", "Valid")</f>
        <v>Valid</v>
      </c>
      <c r="L9086" s="5" t="str">
        <f aca="false">IF(ISNA(VLOOKUP(Table4[[#This Row],[warehouse_id]], tblwhouse[], tblwhouse[warehouse_name],FALSE() )), "Invalid", "Valid")</f>
        <v>Valid</v>
      </c>
    </row>
    <row r="9087" customFormat="false" ht="15" hidden="false" customHeight="true" outlineLevel="0" collapsed="false">
      <c r="A9087" s="1" t="n">
        <v>9086</v>
      </c>
      <c r="B9087" s="1" t="n">
        <v>4</v>
      </c>
      <c r="C9087" s="1" t="n">
        <v>2613</v>
      </c>
      <c r="D9087" s="1" t="s">
        <v>16128</v>
      </c>
      <c r="E9087" s="1" t="n">
        <v>18</v>
      </c>
      <c r="F9087" s="1" t="n">
        <v>80</v>
      </c>
      <c r="G9087" s="1" t="n">
        <v>102.49</v>
      </c>
      <c r="H9087" s="4" t="n">
        <v>46055.6009391782</v>
      </c>
      <c r="I90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9086BT281611426131880102.4946055.6009391782</v>
      </c>
      <c r="J9087" s="1" t="n">
        <f aca="false">COUNTIF(I:I, $I9087)</f>
        <v>1</v>
      </c>
      <c r="K9087" s="1" t="str">
        <f aca="false">IF(ISNA(VLOOKUP(Table4[product_id], tblProducts[], tblProducts[product_name],FALSE() )), "Invalid", "Valid")</f>
        <v>Valid</v>
      </c>
      <c r="L9087" s="5" t="str">
        <f aca="false">IF(ISNA(VLOOKUP(Table4[[#This Row],[warehouse_id]], tblwhouse[], tblwhouse[warehouse_name],FALSE() )), "Invalid", "Valid")</f>
        <v>Valid</v>
      </c>
    </row>
    <row r="9088" customFormat="false" ht="15" hidden="false" customHeight="true" outlineLevel="0" collapsed="false">
      <c r="A9088" s="1" t="n">
        <v>9087</v>
      </c>
      <c r="B9088" s="1" t="n">
        <v>1</v>
      </c>
      <c r="C9088" s="1" t="n">
        <v>629</v>
      </c>
      <c r="D9088" s="1" t="s">
        <v>16129</v>
      </c>
      <c r="E9088" s="1" t="n">
        <v>264</v>
      </c>
      <c r="F9088" s="1" t="n">
        <v>39</v>
      </c>
      <c r="G9088" s="1" t="n">
        <v>1122.38</v>
      </c>
      <c r="H9088" s="4" t="n">
        <v>46104.6009391898</v>
      </c>
      <c r="I90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9087BT7856791629264391122.3846104.6009391898</v>
      </c>
      <c r="J9088" s="1" t="n">
        <f aca="false">COUNTIF(I:I, $I9088)</f>
        <v>1</v>
      </c>
      <c r="K9088" s="1" t="str">
        <f aca="false">IF(ISNA(VLOOKUP(Table4[product_id], tblProducts[], tblProducts[product_name],FALSE() )), "Invalid", "Valid")</f>
        <v>Valid</v>
      </c>
      <c r="L9088" s="5" t="str">
        <f aca="false">IF(ISNA(VLOOKUP(Table4[[#This Row],[warehouse_id]], tblwhouse[], tblwhouse[warehouse_name],FALSE() )), "Invalid", "Valid")</f>
        <v>Valid</v>
      </c>
    </row>
    <row r="9089" customFormat="false" ht="15" hidden="false" customHeight="true" outlineLevel="0" collapsed="false">
      <c r="A9089" s="1" t="n">
        <v>9088</v>
      </c>
      <c r="B9089" s="1" t="n">
        <v>3</v>
      </c>
      <c r="C9089" s="1" t="n">
        <v>2470</v>
      </c>
      <c r="D9089" s="1" t="s">
        <v>16130</v>
      </c>
      <c r="E9089" s="1" t="n">
        <v>92</v>
      </c>
      <c r="F9089" s="1" t="n">
        <v>76</v>
      </c>
      <c r="G9089" s="1" t="n">
        <v>63.44</v>
      </c>
      <c r="H9089" s="4" t="n">
        <v>46142.6009391898</v>
      </c>
      <c r="I90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9088BT75247932470927663.4446142.6009391898</v>
      </c>
      <c r="J9089" s="1" t="n">
        <f aca="false">COUNTIF(I:I, $I9089)</f>
        <v>1</v>
      </c>
      <c r="K9089" s="1" t="str">
        <f aca="false">IF(ISNA(VLOOKUP(Table4[product_id], tblProducts[], tblProducts[product_name],FALSE() )), "Invalid", "Valid")</f>
        <v>Valid</v>
      </c>
      <c r="L9089" s="5" t="str">
        <f aca="false">IF(ISNA(VLOOKUP(Table4[[#This Row],[warehouse_id]], tblwhouse[], tblwhouse[warehouse_name],FALSE() )), "Invalid", "Valid")</f>
        <v>Valid</v>
      </c>
    </row>
    <row r="9090" customFormat="false" ht="15" hidden="false" customHeight="true" outlineLevel="0" collapsed="false">
      <c r="A9090" s="1" t="n">
        <v>9089</v>
      </c>
      <c r="B9090" s="1" t="n">
        <v>1</v>
      </c>
      <c r="C9090" s="1" t="n">
        <v>2022</v>
      </c>
      <c r="D9090" s="1" t="s">
        <v>16131</v>
      </c>
      <c r="E9090" s="1" t="n">
        <v>156</v>
      </c>
      <c r="F9090" s="1" t="n">
        <v>46</v>
      </c>
      <c r="G9090" s="1" t="n">
        <v>322.58</v>
      </c>
      <c r="H9090" s="4" t="n">
        <v>46061.6009391898</v>
      </c>
      <c r="I90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9089BT1182551202215646322.5846061.6009391898</v>
      </c>
      <c r="J9090" s="1" t="n">
        <f aca="false">COUNTIF(I:I, $I9090)</f>
        <v>1</v>
      </c>
      <c r="K9090" s="1" t="str">
        <f aca="false">IF(ISNA(VLOOKUP(Table4[product_id], tblProducts[], tblProducts[product_name],FALSE() )), "Invalid", "Valid")</f>
        <v>Valid</v>
      </c>
      <c r="L9090" s="5" t="str">
        <f aca="false">IF(ISNA(VLOOKUP(Table4[[#This Row],[warehouse_id]], tblwhouse[], tblwhouse[warehouse_name],FALSE() )), "Invalid", "Valid")</f>
        <v>Valid</v>
      </c>
    </row>
    <row r="9091" customFormat="false" ht="15" hidden="false" customHeight="true" outlineLevel="0" collapsed="false">
      <c r="A9091" s="1" t="n">
        <v>9090</v>
      </c>
      <c r="B9091" s="1" t="n">
        <v>2</v>
      </c>
      <c r="C9091" s="1" t="n">
        <v>444</v>
      </c>
      <c r="D9091" s="1" t="s">
        <v>16132</v>
      </c>
      <c r="E9091" s="1" t="n">
        <v>383</v>
      </c>
      <c r="F9091" s="1" t="n">
        <v>32</v>
      </c>
      <c r="G9091" s="1" t="n">
        <v>850.16</v>
      </c>
      <c r="H9091" s="4" t="n">
        <v>46106.6009391898</v>
      </c>
      <c r="I90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9090BT882870244438332850.1646106.6009391898</v>
      </c>
      <c r="J9091" s="1" t="n">
        <f aca="false">COUNTIF(I:I, $I9091)</f>
        <v>1</v>
      </c>
      <c r="K9091" s="1" t="str">
        <f aca="false">IF(ISNA(VLOOKUP(Table4[product_id], tblProducts[], tblProducts[product_name],FALSE() )), "Invalid", "Valid")</f>
        <v>Valid</v>
      </c>
      <c r="L9091" s="5" t="str">
        <f aca="false">IF(ISNA(VLOOKUP(Table4[[#This Row],[warehouse_id]], tblwhouse[], tblwhouse[warehouse_name],FALSE() )), "Invalid", "Valid")</f>
        <v>Valid</v>
      </c>
    </row>
    <row r="9092" customFormat="false" ht="15" hidden="false" customHeight="true" outlineLevel="0" collapsed="false">
      <c r="A9092" s="1" t="n">
        <v>9091</v>
      </c>
      <c r="B9092" s="1" t="n">
        <v>1</v>
      </c>
      <c r="C9092" s="1" t="n">
        <v>56</v>
      </c>
      <c r="D9092" s="1" t="s">
        <v>16133</v>
      </c>
      <c r="E9092" s="1" t="n">
        <v>168</v>
      </c>
      <c r="F9092" s="1" t="n">
        <v>74</v>
      </c>
      <c r="G9092" s="1" t="n">
        <v>527.28</v>
      </c>
      <c r="H9092" s="4" t="n">
        <v>46030.6009391898</v>
      </c>
      <c r="I90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9091BT95492515616874527.2846030.6009391898</v>
      </c>
      <c r="J9092" s="1" t="n">
        <f aca="false">COUNTIF(I:I, $I9092)</f>
        <v>1</v>
      </c>
      <c r="K9092" s="1" t="str">
        <f aca="false">IF(ISNA(VLOOKUP(Table4[product_id], tblProducts[], tblProducts[product_name],FALSE() )), "Invalid", "Valid")</f>
        <v>Valid</v>
      </c>
      <c r="L9092" s="5" t="str">
        <f aca="false">IF(ISNA(VLOOKUP(Table4[[#This Row],[warehouse_id]], tblwhouse[], tblwhouse[warehouse_name],FALSE() )), "Invalid", "Valid")</f>
        <v>Valid</v>
      </c>
    </row>
    <row r="9093" customFormat="false" ht="15" hidden="false" customHeight="true" outlineLevel="0" collapsed="false">
      <c r="A9093" s="1" t="n">
        <v>9092</v>
      </c>
      <c r="B9093" s="1" t="n">
        <v>4</v>
      </c>
      <c r="C9093" s="1" t="n">
        <v>339</v>
      </c>
      <c r="D9093" s="1" t="s">
        <v>16134</v>
      </c>
      <c r="E9093" s="1" t="n">
        <v>269</v>
      </c>
      <c r="F9093" s="1" t="n">
        <v>60</v>
      </c>
      <c r="G9093" s="1" t="n">
        <v>162.84</v>
      </c>
      <c r="H9093" s="4" t="n">
        <v>45884.6009391898</v>
      </c>
      <c r="I90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9092BT697848433926960162.8445884.6009391898</v>
      </c>
      <c r="J9093" s="1" t="n">
        <f aca="false">COUNTIF(I:I, $I9093)</f>
        <v>1</v>
      </c>
      <c r="K9093" s="1" t="str">
        <f aca="false">IF(ISNA(VLOOKUP(Table4[product_id], tblProducts[], tblProducts[product_name],FALSE() )), "Invalid", "Valid")</f>
        <v>Valid</v>
      </c>
      <c r="L9093" s="5" t="str">
        <f aca="false">IF(ISNA(VLOOKUP(Table4[[#This Row],[warehouse_id]], tblwhouse[], tblwhouse[warehouse_name],FALSE() )), "Invalid", "Valid")</f>
        <v>Valid</v>
      </c>
    </row>
    <row r="9094" customFormat="false" ht="15" hidden="false" customHeight="true" outlineLevel="0" collapsed="false">
      <c r="A9094" s="1" t="n">
        <v>9093</v>
      </c>
      <c r="B9094" s="1" t="n">
        <v>1</v>
      </c>
      <c r="C9094" s="1" t="n">
        <v>69</v>
      </c>
      <c r="D9094" s="1" t="s">
        <v>16135</v>
      </c>
      <c r="E9094" s="1" t="n">
        <v>380</v>
      </c>
      <c r="F9094" s="1" t="n">
        <v>75</v>
      </c>
      <c r="G9094" s="1" t="n">
        <v>59.53</v>
      </c>
      <c r="H9094" s="4" t="n">
        <v>46083.6009391898</v>
      </c>
      <c r="I90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9093BT3535791693807559.5346083.6009391898</v>
      </c>
      <c r="J9094" s="1" t="n">
        <f aca="false">COUNTIF(I:I, $I9094)</f>
        <v>1</v>
      </c>
      <c r="K9094" s="1" t="str">
        <f aca="false">IF(ISNA(VLOOKUP(Table4[product_id], tblProducts[], tblProducts[product_name],FALSE() )), "Invalid", "Valid")</f>
        <v>Valid</v>
      </c>
      <c r="L9094" s="5" t="str">
        <f aca="false">IF(ISNA(VLOOKUP(Table4[[#This Row],[warehouse_id]], tblwhouse[], tblwhouse[warehouse_name],FALSE() )), "Invalid", "Valid")</f>
        <v>Valid</v>
      </c>
    </row>
    <row r="9095" customFormat="false" ht="15" hidden="false" customHeight="true" outlineLevel="0" collapsed="false">
      <c r="A9095" s="1" t="n">
        <v>9094</v>
      </c>
      <c r="B9095" s="1" t="n">
        <v>2</v>
      </c>
      <c r="C9095" s="1" t="n">
        <v>1443</v>
      </c>
      <c r="D9095" s="1" t="s">
        <v>16136</v>
      </c>
      <c r="E9095" s="1" t="n">
        <v>106</v>
      </c>
      <c r="F9095" s="1" t="n">
        <v>31</v>
      </c>
      <c r="G9095" s="1" t="n">
        <v>124.06</v>
      </c>
      <c r="H9095" s="4" t="n">
        <v>46070.6009391898</v>
      </c>
      <c r="I90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9094BT2045172144310631124.0646070.6009391898</v>
      </c>
      <c r="J9095" s="1" t="n">
        <f aca="false">COUNTIF(I:I, $I9095)</f>
        <v>1</v>
      </c>
      <c r="K9095" s="1" t="str">
        <f aca="false">IF(ISNA(VLOOKUP(Table4[product_id], tblProducts[], tblProducts[product_name],FALSE() )), "Invalid", "Valid")</f>
        <v>Valid</v>
      </c>
      <c r="L9095" s="5" t="str">
        <f aca="false">IF(ISNA(VLOOKUP(Table4[[#This Row],[warehouse_id]], tblwhouse[], tblwhouse[warehouse_name],FALSE() )), "Invalid", "Valid")</f>
        <v>Valid</v>
      </c>
    </row>
    <row r="9096" customFormat="false" ht="15" hidden="false" customHeight="true" outlineLevel="0" collapsed="false">
      <c r="A9096" s="1" t="n">
        <v>9095</v>
      </c>
      <c r="B9096" s="1" t="n">
        <v>4</v>
      </c>
      <c r="C9096" s="1" t="n">
        <v>582</v>
      </c>
      <c r="D9096" s="1" t="s">
        <v>16137</v>
      </c>
      <c r="E9096" s="1" t="n">
        <v>19</v>
      </c>
      <c r="F9096" s="1" t="n">
        <v>34</v>
      </c>
      <c r="G9096" s="1" t="n">
        <v>1262.54</v>
      </c>
      <c r="H9096" s="4" t="n">
        <v>45904.6009391898</v>
      </c>
      <c r="I90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9095BT924361458219341262.5445904.6009391898</v>
      </c>
      <c r="J9096" s="1" t="n">
        <f aca="false">COUNTIF(I:I, $I9096)</f>
        <v>1</v>
      </c>
      <c r="K9096" s="1" t="str">
        <f aca="false">IF(ISNA(VLOOKUP(Table4[product_id], tblProducts[], tblProducts[product_name],FALSE() )), "Invalid", "Valid")</f>
        <v>Valid</v>
      </c>
      <c r="L9096" s="5" t="str">
        <f aca="false">IF(ISNA(VLOOKUP(Table4[[#This Row],[warehouse_id]], tblwhouse[], tblwhouse[warehouse_name],FALSE() )), "Invalid", "Valid")</f>
        <v>Valid</v>
      </c>
    </row>
    <row r="9097" customFormat="false" ht="15" hidden="false" customHeight="true" outlineLevel="0" collapsed="false">
      <c r="A9097" s="1" t="n">
        <v>9096</v>
      </c>
      <c r="B9097" s="1" t="n">
        <v>1</v>
      </c>
      <c r="C9097" s="1" t="n">
        <v>1261</v>
      </c>
      <c r="D9097" s="1" t="s">
        <v>16138</v>
      </c>
      <c r="E9097" s="1" t="n">
        <v>286</v>
      </c>
      <c r="F9097" s="1" t="n">
        <v>34</v>
      </c>
      <c r="G9097" s="1" t="n">
        <v>624.4</v>
      </c>
      <c r="H9097" s="4" t="n">
        <v>46209.6009391898</v>
      </c>
      <c r="I90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9096BT1526101126128634624.446209.6009391898</v>
      </c>
      <c r="J9097" s="1" t="n">
        <f aca="false">COUNTIF(I:I, $I9097)</f>
        <v>1</v>
      </c>
      <c r="K9097" s="1" t="str">
        <f aca="false">IF(ISNA(VLOOKUP(Table4[product_id], tblProducts[], tblProducts[product_name],FALSE() )), "Invalid", "Valid")</f>
        <v>Valid</v>
      </c>
      <c r="L9097" s="5" t="str">
        <f aca="false">IF(ISNA(VLOOKUP(Table4[[#This Row],[warehouse_id]], tblwhouse[], tblwhouse[warehouse_name],FALSE() )), "Invalid", "Valid")</f>
        <v>Valid</v>
      </c>
    </row>
    <row r="9098" customFormat="false" ht="15" hidden="false" customHeight="true" outlineLevel="0" collapsed="false">
      <c r="A9098" s="1" t="n">
        <v>9097</v>
      </c>
      <c r="B9098" s="1" t="n">
        <v>3</v>
      </c>
      <c r="C9098" s="1" t="n">
        <v>1220</v>
      </c>
      <c r="D9098" s="1" t="s">
        <v>16139</v>
      </c>
      <c r="E9098" s="1" t="n">
        <v>398</v>
      </c>
      <c r="F9098" s="1" t="n">
        <v>72</v>
      </c>
      <c r="G9098" s="1" t="n">
        <v>1164.07</v>
      </c>
      <c r="H9098" s="4" t="n">
        <v>45963.6009391898</v>
      </c>
      <c r="I90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9097BT47746331220398721164.0745963.6009391898</v>
      </c>
      <c r="J9098" s="1" t="n">
        <f aca="false">COUNTIF(I:I, $I9098)</f>
        <v>1</v>
      </c>
      <c r="K9098" s="1" t="str">
        <f aca="false">IF(ISNA(VLOOKUP(Table4[product_id], tblProducts[], tblProducts[product_name],FALSE() )), "Invalid", "Valid")</f>
        <v>Valid</v>
      </c>
      <c r="L9098" s="5" t="str">
        <f aca="false">IF(ISNA(VLOOKUP(Table4[[#This Row],[warehouse_id]], tblwhouse[], tblwhouse[warehouse_name],FALSE() )), "Invalid", "Valid")</f>
        <v>Valid</v>
      </c>
    </row>
    <row r="9099" customFormat="false" ht="15" hidden="false" customHeight="true" outlineLevel="0" collapsed="false">
      <c r="A9099" s="1" t="n">
        <v>9098</v>
      </c>
      <c r="B9099" s="1" t="n">
        <v>4</v>
      </c>
      <c r="C9099" s="1" t="n">
        <v>2490</v>
      </c>
      <c r="D9099" s="1" t="s">
        <v>16140</v>
      </c>
      <c r="E9099" s="1" t="n">
        <v>148</v>
      </c>
      <c r="F9099" s="1" t="n">
        <v>53</v>
      </c>
      <c r="G9099" s="1" t="n">
        <v>1396.32</v>
      </c>
      <c r="H9099" s="4" t="n">
        <v>46115.6009391898</v>
      </c>
      <c r="I90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9098BT30192242490148531396.3246115.6009391898</v>
      </c>
      <c r="J9099" s="1" t="n">
        <f aca="false">COUNTIF(I:I, $I9099)</f>
        <v>1</v>
      </c>
      <c r="K9099" s="1" t="str">
        <f aca="false">IF(ISNA(VLOOKUP(Table4[product_id], tblProducts[], tblProducts[product_name],FALSE() )), "Invalid", "Valid")</f>
        <v>Valid</v>
      </c>
      <c r="L9099" s="5" t="str">
        <f aca="false">IF(ISNA(VLOOKUP(Table4[[#This Row],[warehouse_id]], tblwhouse[], tblwhouse[warehouse_name],FALSE() )), "Invalid", "Valid")</f>
        <v>Valid</v>
      </c>
    </row>
    <row r="9100" customFormat="false" ht="15" hidden="false" customHeight="true" outlineLevel="0" collapsed="false">
      <c r="A9100" s="1" t="n">
        <v>9099</v>
      </c>
      <c r="B9100" s="1" t="n">
        <v>2</v>
      </c>
      <c r="C9100" s="1" t="n">
        <v>2771</v>
      </c>
      <c r="D9100" s="1" t="s">
        <v>16141</v>
      </c>
      <c r="E9100" s="1" t="n">
        <v>273</v>
      </c>
      <c r="F9100" s="1" t="n">
        <v>44</v>
      </c>
      <c r="G9100" s="1" t="n">
        <v>890.06</v>
      </c>
      <c r="H9100" s="4" t="n">
        <v>45860.6009391898</v>
      </c>
      <c r="I91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9099BT1719052277127344890.0645860.6009391898</v>
      </c>
      <c r="J9100" s="1" t="n">
        <f aca="false">COUNTIF(I:I, $I9100)</f>
        <v>1</v>
      </c>
      <c r="K9100" s="1" t="str">
        <f aca="false">IF(ISNA(VLOOKUP(Table4[product_id], tblProducts[], tblProducts[product_name],FALSE() )), "Invalid", "Valid")</f>
        <v>Valid</v>
      </c>
      <c r="L9100" s="5" t="str">
        <f aca="false">IF(ISNA(VLOOKUP(Table4[[#This Row],[warehouse_id]], tblwhouse[], tblwhouse[warehouse_name],FALSE() )), "Invalid", "Valid")</f>
        <v>Valid</v>
      </c>
    </row>
    <row r="9101" customFormat="false" ht="15" hidden="false" customHeight="true" outlineLevel="0" collapsed="false">
      <c r="A9101" s="1" t="n">
        <v>9100</v>
      </c>
      <c r="B9101" s="1" t="n">
        <v>2</v>
      </c>
      <c r="C9101" s="1" t="n">
        <v>205</v>
      </c>
      <c r="D9101" s="1" t="s">
        <v>16142</v>
      </c>
      <c r="E9101" s="1" t="n">
        <v>136</v>
      </c>
      <c r="F9101" s="1" t="n">
        <v>25</v>
      </c>
      <c r="G9101" s="1" t="n">
        <v>1476.36</v>
      </c>
      <c r="H9101" s="4" t="n">
        <v>45891.6009391898</v>
      </c>
      <c r="I91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9100BT6223672205136251476.3645891.6009391898</v>
      </c>
      <c r="J9101" s="1" t="n">
        <f aca="false">COUNTIF(I:I, $I9101)</f>
        <v>1</v>
      </c>
      <c r="K9101" s="1" t="str">
        <f aca="false">IF(ISNA(VLOOKUP(Table4[product_id], tblProducts[], tblProducts[product_name],FALSE() )), "Invalid", "Valid")</f>
        <v>Valid</v>
      </c>
      <c r="L9101" s="5" t="str">
        <f aca="false">IF(ISNA(VLOOKUP(Table4[[#This Row],[warehouse_id]], tblwhouse[], tblwhouse[warehouse_name],FALSE() )), "Invalid", "Valid")</f>
        <v>Valid</v>
      </c>
    </row>
    <row r="9102" customFormat="false" ht="15" hidden="false" customHeight="true" outlineLevel="0" collapsed="false">
      <c r="A9102" s="1" t="n">
        <v>9101</v>
      </c>
      <c r="B9102" s="1" t="n">
        <v>3</v>
      </c>
      <c r="C9102" s="1" t="n">
        <v>2595</v>
      </c>
      <c r="D9102" s="1" t="s">
        <v>16143</v>
      </c>
      <c r="E9102" s="1" t="n">
        <v>383</v>
      </c>
      <c r="F9102" s="1" t="n">
        <v>22</v>
      </c>
      <c r="G9102" s="1" t="n">
        <v>1065.17</v>
      </c>
      <c r="H9102" s="4" t="n">
        <v>46150.6009391898</v>
      </c>
      <c r="I91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9101BT76275532595383221065.1746150.6009391898</v>
      </c>
      <c r="J9102" s="1" t="n">
        <f aca="false">COUNTIF(I:I, $I9102)</f>
        <v>1</v>
      </c>
      <c r="K9102" s="1" t="str">
        <f aca="false">IF(ISNA(VLOOKUP(Table4[product_id], tblProducts[], tblProducts[product_name],FALSE() )), "Invalid", "Valid")</f>
        <v>Valid</v>
      </c>
      <c r="L9102" s="5" t="str">
        <f aca="false">IF(ISNA(VLOOKUP(Table4[[#This Row],[warehouse_id]], tblwhouse[], tblwhouse[warehouse_name],FALSE() )), "Invalid", "Valid")</f>
        <v>Valid</v>
      </c>
    </row>
    <row r="9103" customFormat="false" ht="15" hidden="false" customHeight="true" outlineLevel="0" collapsed="false">
      <c r="A9103" s="1" t="n">
        <v>9102</v>
      </c>
      <c r="B9103" s="1" t="n">
        <v>1</v>
      </c>
      <c r="C9103" s="1" t="n">
        <v>2813</v>
      </c>
      <c r="D9103" s="1" t="s">
        <v>16144</v>
      </c>
      <c r="E9103" s="1" t="n">
        <v>21</v>
      </c>
      <c r="F9103" s="1" t="n">
        <v>65</v>
      </c>
      <c r="G9103" s="1" t="n">
        <v>278.26</v>
      </c>
      <c r="H9103" s="4" t="n">
        <v>46065.6009391898</v>
      </c>
      <c r="I91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9102BT759375128132165278.2646065.6009391898</v>
      </c>
      <c r="J9103" s="1" t="n">
        <f aca="false">COUNTIF(I:I, $I9103)</f>
        <v>1</v>
      </c>
      <c r="K9103" s="1" t="str">
        <f aca="false">IF(ISNA(VLOOKUP(Table4[product_id], tblProducts[], tblProducts[product_name],FALSE() )), "Invalid", "Valid")</f>
        <v>Valid</v>
      </c>
      <c r="L9103" s="5" t="str">
        <f aca="false">IF(ISNA(VLOOKUP(Table4[[#This Row],[warehouse_id]], tblwhouse[], tblwhouse[warehouse_name],FALSE() )), "Invalid", "Valid")</f>
        <v>Valid</v>
      </c>
    </row>
    <row r="9104" customFormat="false" ht="15" hidden="false" customHeight="true" outlineLevel="0" collapsed="false">
      <c r="A9104" s="1" t="n">
        <v>9103</v>
      </c>
      <c r="B9104" s="1" t="n">
        <v>3</v>
      </c>
      <c r="C9104" s="1" t="n">
        <v>2391</v>
      </c>
      <c r="D9104" s="1" t="s">
        <v>16145</v>
      </c>
      <c r="E9104" s="1" t="n">
        <v>67</v>
      </c>
      <c r="F9104" s="1" t="n">
        <v>26</v>
      </c>
      <c r="G9104" s="1" t="n">
        <v>329.09</v>
      </c>
      <c r="H9104" s="4" t="n">
        <v>46053.6009391898</v>
      </c>
      <c r="I91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9103BT893408323916726329.0946053.6009391898</v>
      </c>
      <c r="J9104" s="1" t="n">
        <f aca="false">COUNTIF(I:I, $I9104)</f>
        <v>1</v>
      </c>
      <c r="K9104" s="1" t="str">
        <f aca="false">IF(ISNA(VLOOKUP(Table4[product_id], tblProducts[], tblProducts[product_name],FALSE() )), "Invalid", "Valid")</f>
        <v>Valid</v>
      </c>
      <c r="L9104" s="5" t="str">
        <f aca="false">IF(ISNA(VLOOKUP(Table4[[#This Row],[warehouse_id]], tblwhouse[], tblwhouse[warehouse_name],FALSE() )), "Invalid", "Valid")</f>
        <v>Valid</v>
      </c>
    </row>
    <row r="9105" customFormat="false" ht="15" hidden="false" customHeight="true" outlineLevel="0" collapsed="false">
      <c r="A9105" s="1" t="n">
        <v>9104</v>
      </c>
      <c r="B9105" s="1" t="n">
        <v>1</v>
      </c>
      <c r="C9105" s="1" t="n">
        <v>494</v>
      </c>
      <c r="D9105" s="1" t="s">
        <v>16146</v>
      </c>
      <c r="E9105" s="1" t="n">
        <v>69</v>
      </c>
      <c r="F9105" s="1" t="n">
        <v>48</v>
      </c>
      <c r="G9105" s="1" t="n">
        <v>986.38</v>
      </c>
      <c r="H9105" s="4" t="n">
        <v>46206.6009391898</v>
      </c>
      <c r="I91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9104BT85872014946948986.3846206.6009391898</v>
      </c>
      <c r="J9105" s="1" t="n">
        <f aca="false">COUNTIF(I:I, $I9105)</f>
        <v>1</v>
      </c>
      <c r="K9105" s="1" t="str">
        <f aca="false">IF(ISNA(VLOOKUP(Table4[product_id], tblProducts[], tblProducts[product_name],FALSE() )), "Invalid", "Valid")</f>
        <v>Valid</v>
      </c>
      <c r="L9105" s="5" t="str">
        <f aca="false">IF(ISNA(VLOOKUP(Table4[[#This Row],[warehouse_id]], tblwhouse[], tblwhouse[warehouse_name],FALSE() )), "Invalid", "Valid")</f>
        <v>Valid</v>
      </c>
    </row>
    <row r="9106" customFormat="false" ht="15" hidden="false" customHeight="true" outlineLevel="0" collapsed="false">
      <c r="A9106" s="1" t="n">
        <v>9105</v>
      </c>
      <c r="B9106" s="1" t="n">
        <v>2</v>
      </c>
      <c r="C9106" s="1" t="n">
        <v>270</v>
      </c>
      <c r="D9106" s="1" t="s">
        <v>16147</v>
      </c>
      <c r="E9106" s="1" t="n">
        <v>328</v>
      </c>
      <c r="F9106" s="1" t="n">
        <v>39</v>
      </c>
      <c r="G9106" s="1" t="n">
        <v>885.79</v>
      </c>
      <c r="H9106" s="4" t="n">
        <v>46044.6009391898</v>
      </c>
      <c r="I91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9105BT591032227032839885.7946044.6009391898</v>
      </c>
      <c r="J9106" s="1" t="n">
        <f aca="false">COUNTIF(I:I, $I9106)</f>
        <v>1</v>
      </c>
      <c r="K9106" s="1" t="str">
        <f aca="false">IF(ISNA(VLOOKUP(Table4[product_id], tblProducts[], tblProducts[product_name],FALSE() )), "Invalid", "Valid")</f>
        <v>Valid</v>
      </c>
      <c r="L9106" s="5" t="str">
        <f aca="false">IF(ISNA(VLOOKUP(Table4[[#This Row],[warehouse_id]], tblwhouse[], tblwhouse[warehouse_name],FALSE() )), "Invalid", "Valid")</f>
        <v>Valid</v>
      </c>
    </row>
    <row r="9107" customFormat="false" ht="15" hidden="false" customHeight="true" outlineLevel="0" collapsed="false">
      <c r="A9107" s="1" t="n">
        <v>9106</v>
      </c>
      <c r="B9107" s="1" t="n">
        <v>2</v>
      </c>
      <c r="C9107" s="1" t="n">
        <v>1169</v>
      </c>
      <c r="D9107" s="1" t="s">
        <v>16148</v>
      </c>
      <c r="E9107" s="1" t="n">
        <v>263</v>
      </c>
      <c r="F9107" s="1" t="n">
        <v>24</v>
      </c>
      <c r="G9107" s="1" t="n">
        <v>1073.63</v>
      </c>
      <c r="H9107" s="4" t="n">
        <v>45946.6009391898</v>
      </c>
      <c r="I91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9106BT74428321169263241073.6345946.6009391898</v>
      </c>
      <c r="J9107" s="1" t="n">
        <f aca="false">COUNTIF(I:I, $I9107)</f>
        <v>1</v>
      </c>
      <c r="K9107" s="1" t="str">
        <f aca="false">IF(ISNA(VLOOKUP(Table4[product_id], tblProducts[], tblProducts[product_name],FALSE() )), "Invalid", "Valid")</f>
        <v>Valid</v>
      </c>
      <c r="L9107" s="5" t="str">
        <f aca="false">IF(ISNA(VLOOKUP(Table4[[#This Row],[warehouse_id]], tblwhouse[], tblwhouse[warehouse_name],FALSE() )), "Invalid", "Valid")</f>
        <v>Valid</v>
      </c>
    </row>
    <row r="9108" customFormat="false" ht="15" hidden="false" customHeight="true" outlineLevel="0" collapsed="false">
      <c r="A9108" s="1" t="n">
        <v>9107</v>
      </c>
      <c r="B9108" s="1" t="n">
        <v>2</v>
      </c>
      <c r="C9108" s="1" t="n">
        <v>564</v>
      </c>
      <c r="D9108" s="1" t="s">
        <v>16149</v>
      </c>
      <c r="E9108" s="1" t="n">
        <v>402</v>
      </c>
      <c r="F9108" s="1" t="n">
        <v>61</v>
      </c>
      <c r="G9108" s="1" t="n">
        <v>1426.45</v>
      </c>
      <c r="H9108" s="4" t="n">
        <v>46060.6009391898</v>
      </c>
      <c r="I91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9107BT9347902564402611426.4546060.6009391898</v>
      </c>
      <c r="J9108" s="1" t="n">
        <f aca="false">COUNTIF(I:I, $I9108)</f>
        <v>1</v>
      </c>
      <c r="K9108" s="1" t="str">
        <f aca="false">IF(ISNA(VLOOKUP(Table4[product_id], tblProducts[], tblProducts[product_name],FALSE() )), "Invalid", "Valid")</f>
        <v>Valid</v>
      </c>
      <c r="L9108" s="5" t="str">
        <f aca="false">IF(ISNA(VLOOKUP(Table4[[#This Row],[warehouse_id]], tblwhouse[], tblwhouse[warehouse_name],FALSE() )), "Invalid", "Valid")</f>
        <v>Valid</v>
      </c>
    </row>
    <row r="9109" customFormat="false" ht="15" hidden="false" customHeight="true" outlineLevel="0" collapsed="false">
      <c r="A9109" s="1" t="n">
        <v>9108</v>
      </c>
      <c r="B9109" s="1" t="n">
        <v>1</v>
      </c>
      <c r="C9109" s="1" t="n">
        <v>267</v>
      </c>
      <c r="D9109" s="1" t="s">
        <v>16150</v>
      </c>
      <c r="E9109" s="1" t="n">
        <v>338</v>
      </c>
      <c r="F9109" s="1" t="n">
        <v>77</v>
      </c>
      <c r="G9109" s="1" t="n">
        <v>136.3</v>
      </c>
      <c r="H9109" s="4" t="n">
        <v>45872.6009391898</v>
      </c>
      <c r="I91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9108BT805117126733877136.345872.6009391898</v>
      </c>
      <c r="J9109" s="1" t="n">
        <f aca="false">COUNTIF(I:I, $I9109)</f>
        <v>1</v>
      </c>
      <c r="K9109" s="1" t="str">
        <f aca="false">IF(ISNA(VLOOKUP(Table4[product_id], tblProducts[], tblProducts[product_name],FALSE() )), "Invalid", "Valid")</f>
        <v>Valid</v>
      </c>
      <c r="L9109" s="5" t="str">
        <f aca="false">IF(ISNA(VLOOKUP(Table4[[#This Row],[warehouse_id]], tblwhouse[], tblwhouse[warehouse_name],FALSE() )), "Invalid", "Valid")</f>
        <v>Valid</v>
      </c>
    </row>
    <row r="9110" customFormat="false" ht="15" hidden="false" customHeight="true" outlineLevel="0" collapsed="false">
      <c r="A9110" s="1" t="n">
        <v>9109</v>
      </c>
      <c r="B9110" s="1" t="n">
        <v>4</v>
      </c>
      <c r="C9110" s="1" t="n">
        <v>2719</v>
      </c>
      <c r="D9110" s="1" t="s">
        <v>16151</v>
      </c>
      <c r="E9110" s="1" t="n">
        <v>495</v>
      </c>
      <c r="F9110" s="1" t="n">
        <v>27</v>
      </c>
      <c r="G9110" s="1" t="n">
        <v>380.64</v>
      </c>
      <c r="H9110" s="4" t="n">
        <v>46095.6009391898</v>
      </c>
      <c r="I91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9109BT3408784271949527380.6446095.6009391898</v>
      </c>
      <c r="J9110" s="1" t="n">
        <f aca="false">COUNTIF(I:I, $I9110)</f>
        <v>1</v>
      </c>
      <c r="K9110" s="1" t="str">
        <f aca="false">IF(ISNA(VLOOKUP(Table4[product_id], tblProducts[], tblProducts[product_name],FALSE() )), "Invalid", "Valid")</f>
        <v>Valid</v>
      </c>
      <c r="L9110" s="5" t="str">
        <f aca="false">IF(ISNA(VLOOKUP(Table4[[#This Row],[warehouse_id]], tblwhouse[], tblwhouse[warehouse_name],FALSE() )), "Invalid", "Valid")</f>
        <v>Valid</v>
      </c>
    </row>
    <row r="9111" customFormat="false" ht="15" hidden="false" customHeight="true" outlineLevel="0" collapsed="false">
      <c r="A9111" s="1" t="n">
        <v>9110</v>
      </c>
      <c r="B9111" s="1" t="n">
        <v>1</v>
      </c>
      <c r="C9111" s="1" t="n">
        <v>1994</v>
      </c>
      <c r="D9111" s="1" t="s">
        <v>16152</v>
      </c>
      <c r="E9111" s="1" t="n">
        <v>361</v>
      </c>
      <c r="F9111" s="1" t="n">
        <v>57</v>
      </c>
      <c r="G9111" s="1" t="n">
        <v>708.61</v>
      </c>
      <c r="H9111" s="4" t="n">
        <v>46137.6009391898</v>
      </c>
      <c r="I91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9110BT8354251199436157708.6146137.6009391898</v>
      </c>
      <c r="J9111" s="1" t="n">
        <f aca="false">COUNTIF(I:I, $I9111)</f>
        <v>1</v>
      </c>
      <c r="K9111" s="1" t="str">
        <f aca="false">IF(ISNA(VLOOKUP(Table4[product_id], tblProducts[], tblProducts[product_name],FALSE() )), "Invalid", "Valid")</f>
        <v>Valid</v>
      </c>
      <c r="L9111" s="5" t="str">
        <f aca="false">IF(ISNA(VLOOKUP(Table4[[#This Row],[warehouse_id]], tblwhouse[], tblwhouse[warehouse_name],FALSE() )), "Invalid", "Valid")</f>
        <v>Valid</v>
      </c>
    </row>
    <row r="9112" customFormat="false" ht="15" hidden="false" customHeight="true" outlineLevel="0" collapsed="false">
      <c r="A9112" s="1" t="n">
        <v>9111</v>
      </c>
      <c r="B9112" s="1" t="n">
        <v>4</v>
      </c>
      <c r="C9112" s="1" t="n">
        <v>328</v>
      </c>
      <c r="D9112" s="1" t="s">
        <v>16153</v>
      </c>
      <c r="E9112" s="1" t="n">
        <v>363</v>
      </c>
      <c r="F9112" s="1" t="n">
        <v>33</v>
      </c>
      <c r="G9112" s="1" t="n">
        <v>1412.63</v>
      </c>
      <c r="H9112" s="4" t="n">
        <v>46060.6009391898</v>
      </c>
      <c r="I91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9111BT9167194328363331412.6346060.6009391898</v>
      </c>
      <c r="J9112" s="1" t="n">
        <f aca="false">COUNTIF(I:I, $I9112)</f>
        <v>1</v>
      </c>
      <c r="K9112" s="1" t="str">
        <f aca="false">IF(ISNA(VLOOKUP(Table4[product_id], tblProducts[], tblProducts[product_name],FALSE() )), "Invalid", "Valid")</f>
        <v>Valid</v>
      </c>
      <c r="L9112" s="5" t="str">
        <f aca="false">IF(ISNA(VLOOKUP(Table4[[#This Row],[warehouse_id]], tblwhouse[], tblwhouse[warehouse_name],FALSE() )), "Invalid", "Valid")</f>
        <v>Valid</v>
      </c>
    </row>
    <row r="9113" customFormat="false" ht="15" hidden="false" customHeight="true" outlineLevel="0" collapsed="false">
      <c r="A9113" s="1" t="n">
        <v>9112</v>
      </c>
      <c r="B9113" s="1" t="n">
        <v>4</v>
      </c>
      <c r="C9113" s="1" t="n">
        <v>631</v>
      </c>
      <c r="D9113" s="1" t="s">
        <v>16154</v>
      </c>
      <c r="E9113" s="1" t="n">
        <v>279</v>
      </c>
      <c r="F9113" s="1" t="n">
        <v>27</v>
      </c>
      <c r="G9113" s="1" t="n">
        <v>109.02</v>
      </c>
      <c r="H9113" s="4" t="n">
        <v>46132.6009391898</v>
      </c>
      <c r="I91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9112BT235388463127927109.0246132.6009391898</v>
      </c>
      <c r="J9113" s="1" t="n">
        <f aca="false">COUNTIF(I:I, $I9113)</f>
        <v>1</v>
      </c>
      <c r="K9113" s="1" t="str">
        <f aca="false">IF(ISNA(VLOOKUP(Table4[product_id], tblProducts[], tblProducts[product_name],FALSE() )), "Invalid", "Valid")</f>
        <v>Valid</v>
      </c>
      <c r="L9113" s="5" t="str">
        <f aca="false">IF(ISNA(VLOOKUP(Table4[[#This Row],[warehouse_id]], tblwhouse[], tblwhouse[warehouse_name],FALSE() )), "Invalid", "Valid")</f>
        <v>Valid</v>
      </c>
    </row>
    <row r="9114" customFormat="false" ht="15" hidden="false" customHeight="true" outlineLevel="0" collapsed="false">
      <c r="A9114" s="1" t="n">
        <v>9113</v>
      </c>
      <c r="B9114" s="1" t="n">
        <v>4</v>
      </c>
      <c r="C9114" s="1" t="n">
        <v>669</v>
      </c>
      <c r="D9114" s="1" t="s">
        <v>16155</v>
      </c>
      <c r="E9114" s="1" t="n">
        <v>172</v>
      </c>
      <c r="F9114" s="1" t="n">
        <v>69</v>
      </c>
      <c r="G9114" s="1" t="n">
        <v>399.71</v>
      </c>
      <c r="H9114" s="4" t="n">
        <v>45915.6009391898</v>
      </c>
      <c r="I91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9113BT509275466917269399.7145915.6009391898</v>
      </c>
      <c r="J9114" s="1" t="n">
        <f aca="false">COUNTIF(I:I, $I9114)</f>
        <v>1</v>
      </c>
      <c r="K9114" s="1" t="str">
        <f aca="false">IF(ISNA(VLOOKUP(Table4[product_id], tblProducts[], tblProducts[product_name],FALSE() )), "Invalid", "Valid")</f>
        <v>Valid</v>
      </c>
      <c r="L9114" s="5" t="str">
        <f aca="false">IF(ISNA(VLOOKUP(Table4[[#This Row],[warehouse_id]], tblwhouse[], tblwhouse[warehouse_name],FALSE() )), "Invalid", "Valid")</f>
        <v>Valid</v>
      </c>
    </row>
    <row r="9115" customFormat="false" ht="15" hidden="false" customHeight="true" outlineLevel="0" collapsed="false">
      <c r="A9115" s="1" t="n">
        <v>9114</v>
      </c>
      <c r="B9115" s="1" t="n">
        <v>2</v>
      </c>
      <c r="C9115" s="1" t="n">
        <v>1679</v>
      </c>
      <c r="D9115" s="1" t="s">
        <v>16156</v>
      </c>
      <c r="E9115" s="1" t="n">
        <v>278</v>
      </c>
      <c r="F9115" s="1" t="n">
        <v>36</v>
      </c>
      <c r="G9115" s="1" t="n">
        <v>631.12</v>
      </c>
      <c r="H9115" s="4" t="n">
        <v>45926.6009391898</v>
      </c>
      <c r="I91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9114BT5899542167927836631.1245926.6009391898</v>
      </c>
      <c r="J9115" s="1" t="n">
        <f aca="false">COUNTIF(I:I, $I9115)</f>
        <v>1</v>
      </c>
      <c r="K9115" s="1" t="str">
        <f aca="false">IF(ISNA(VLOOKUP(Table4[product_id], tblProducts[], tblProducts[product_name],FALSE() )), "Invalid", "Valid")</f>
        <v>Valid</v>
      </c>
      <c r="L9115" s="5" t="str">
        <f aca="false">IF(ISNA(VLOOKUP(Table4[[#This Row],[warehouse_id]], tblwhouse[], tblwhouse[warehouse_name],FALSE() )), "Invalid", "Valid")</f>
        <v>Valid</v>
      </c>
    </row>
    <row r="9116" customFormat="false" ht="15" hidden="false" customHeight="true" outlineLevel="0" collapsed="false">
      <c r="A9116" s="1" t="n">
        <v>9115</v>
      </c>
      <c r="B9116" s="1" t="n">
        <v>4</v>
      </c>
      <c r="C9116" s="1" t="n">
        <v>1482</v>
      </c>
      <c r="D9116" s="1" t="s">
        <v>16157</v>
      </c>
      <c r="E9116" s="1" t="n">
        <v>434</v>
      </c>
      <c r="F9116" s="1" t="n">
        <v>55</v>
      </c>
      <c r="G9116" s="1" t="n">
        <v>424.13</v>
      </c>
      <c r="H9116" s="4" t="n">
        <v>46106.6009391898</v>
      </c>
      <c r="I91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9115BT8634654148243455424.1346106.6009391898</v>
      </c>
      <c r="J9116" s="1" t="n">
        <f aca="false">COUNTIF(I:I, $I9116)</f>
        <v>1</v>
      </c>
      <c r="K9116" s="1" t="str">
        <f aca="false">IF(ISNA(VLOOKUP(Table4[product_id], tblProducts[], tblProducts[product_name],FALSE() )), "Invalid", "Valid")</f>
        <v>Valid</v>
      </c>
      <c r="L9116" s="5" t="str">
        <f aca="false">IF(ISNA(VLOOKUP(Table4[[#This Row],[warehouse_id]], tblwhouse[], tblwhouse[warehouse_name],FALSE() )), "Invalid", "Valid")</f>
        <v>Valid</v>
      </c>
    </row>
    <row r="9117" customFormat="false" ht="15" hidden="false" customHeight="true" outlineLevel="0" collapsed="false">
      <c r="A9117" s="1" t="n">
        <v>9116</v>
      </c>
      <c r="B9117" s="1" t="n">
        <v>4</v>
      </c>
      <c r="C9117" s="1" t="n">
        <v>261</v>
      </c>
      <c r="D9117" s="1" t="s">
        <v>16158</v>
      </c>
      <c r="E9117" s="1" t="n">
        <v>121</v>
      </c>
      <c r="F9117" s="1" t="n">
        <v>32</v>
      </c>
      <c r="G9117" s="1" t="n">
        <v>874.25</v>
      </c>
      <c r="H9117" s="4" t="n">
        <v>46017.6009391898</v>
      </c>
      <c r="I91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9116BT662198426112132874.2546017.6009391898</v>
      </c>
      <c r="J9117" s="1" t="n">
        <f aca="false">COUNTIF(I:I, $I9117)</f>
        <v>1</v>
      </c>
      <c r="K9117" s="1" t="str">
        <f aca="false">IF(ISNA(VLOOKUP(Table4[product_id], tblProducts[], tblProducts[product_name],FALSE() )), "Invalid", "Valid")</f>
        <v>Valid</v>
      </c>
      <c r="L9117" s="5" t="str">
        <f aca="false">IF(ISNA(VLOOKUP(Table4[[#This Row],[warehouse_id]], tblwhouse[], tblwhouse[warehouse_name],FALSE() )), "Invalid", "Valid")</f>
        <v>Valid</v>
      </c>
    </row>
    <row r="9118" customFormat="false" ht="15" hidden="false" customHeight="true" outlineLevel="0" collapsed="false">
      <c r="A9118" s="1" t="n">
        <v>9117</v>
      </c>
      <c r="B9118" s="1" t="n">
        <v>4</v>
      </c>
      <c r="C9118" s="1" t="n">
        <v>1304</v>
      </c>
      <c r="D9118" s="1" t="s">
        <v>16159</v>
      </c>
      <c r="E9118" s="1" t="n">
        <v>161</v>
      </c>
      <c r="F9118" s="1" t="n">
        <v>23</v>
      </c>
      <c r="G9118" s="1" t="n">
        <v>582.72</v>
      </c>
      <c r="H9118" s="4" t="n">
        <v>46099.6009391898</v>
      </c>
      <c r="I91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9117BT8116054130416123582.7246099.6009391898</v>
      </c>
      <c r="J9118" s="1" t="n">
        <f aca="false">COUNTIF(I:I, $I9118)</f>
        <v>1</v>
      </c>
      <c r="K9118" s="1" t="str">
        <f aca="false">IF(ISNA(VLOOKUP(Table4[product_id], tblProducts[], tblProducts[product_name],FALSE() )), "Invalid", "Valid")</f>
        <v>Valid</v>
      </c>
      <c r="L9118" s="5" t="str">
        <f aca="false">IF(ISNA(VLOOKUP(Table4[[#This Row],[warehouse_id]], tblwhouse[], tblwhouse[warehouse_name],FALSE() )), "Invalid", "Valid")</f>
        <v>Valid</v>
      </c>
    </row>
    <row r="9119" customFormat="false" ht="15" hidden="false" customHeight="true" outlineLevel="0" collapsed="false">
      <c r="A9119" s="1" t="n">
        <v>9118</v>
      </c>
      <c r="B9119" s="1" t="n">
        <v>2</v>
      </c>
      <c r="C9119" s="1" t="n">
        <v>1935</v>
      </c>
      <c r="D9119" s="1" t="s">
        <v>16160</v>
      </c>
      <c r="E9119" s="1" t="n">
        <v>42</v>
      </c>
      <c r="F9119" s="1" t="n">
        <v>55</v>
      </c>
      <c r="G9119" s="1" t="n">
        <v>914.95</v>
      </c>
      <c r="H9119" s="4" t="n">
        <v>46078.6009391898</v>
      </c>
      <c r="I91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9118BT762365219354255914.9546078.6009391898</v>
      </c>
      <c r="J9119" s="1" t="n">
        <f aca="false">COUNTIF(I:I, $I9119)</f>
        <v>1</v>
      </c>
      <c r="K9119" s="1" t="str">
        <f aca="false">IF(ISNA(VLOOKUP(Table4[product_id], tblProducts[], tblProducts[product_name],FALSE() )), "Invalid", "Valid")</f>
        <v>Valid</v>
      </c>
      <c r="L9119" s="5" t="str">
        <f aca="false">IF(ISNA(VLOOKUP(Table4[[#This Row],[warehouse_id]], tblwhouse[], tblwhouse[warehouse_name],FALSE() )), "Invalid", "Valid")</f>
        <v>Valid</v>
      </c>
    </row>
    <row r="9120" customFormat="false" ht="15" hidden="false" customHeight="true" outlineLevel="0" collapsed="false">
      <c r="A9120" s="1" t="n">
        <v>9119</v>
      </c>
      <c r="B9120" s="1" t="n">
        <v>3</v>
      </c>
      <c r="C9120" s="1" t="n">
        <v>970</v>
      </c>
      <c r="D9120" s="1" t="s">
        <v>16161</v>
      </c>
      <c r="E9120" s="1" t="n">
        <v>110</v>
      </c>
      <c r="F9120" s="1" t="n">
        <v>60</v>
      </c>
      <c r="G9120" s="1" t="n">
        <v>1315.72</v>
      </c>
      <c r="H9120" s="4" t="n">
        <v>45934.6009391898</v>
      </c>
      <c r="I91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9119BT1219933970110601315.7245934.6009391898</v>
      </c>
      <c r="J9120" s="1" t="n">
        <f aca="false">COUNTIF(I:I, $I9120)</f>
        <v>1</v>
      </c>
      <c r="K9120" s="1" t="str">
        <f aca="false">IF(ISNA(VLOOKUP(Table4[product_id], tblProducts[], tblProducts[product_name],FALSE() )), "Invalid", "Valid")</f>
        <v>Valid</v>
      </c>
      <c r="L9120" s="5" t="str">
        <f aca="false">IF(ISNA(VLOOKUP(Table4[[#This Row],[warehouse_id]], tblwhouse[], tblwhouse[warehouse_name],FALSE() )), "Invalid", "Valid")</f>
        <v>Valid</v>
      </c>
    </row>
    <row r="9121" customFormat="false" ht="15" hidden="false" customHeight="true" outlineLevel="0" collapsed="false">
      <c r="A9121" s="1" t="n">
        <v>9120</v>
      </c>
      <c r="B9121" s="1" t="n">
        <v>2</v>
      </c>
      <c r="C9121" s="1" t="n">
        <v>1606</v>
      </c>
      <c r="D9121" s="1" t="s">
        <v>16162</v>
      </c>
      <c r="E9121" s="1" t="n">
        <v>438</v>
      </c>
      <c r="F9121" s="1" t="n">
        <v>34</v>
      </c>
      <c r="G9121" s="1" t="n">
        <v>1057.65</v>
      </c>
      <c r="H9121" s="4" t="n">
        <v>46017.6009391898</v>
      </c>
      <c r="I91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9120BT83084521606438341057.6546017.6009391898</v>
      </c>
      <c r="J9121" s="1" t="n">
        <f aca="false">COUNTIF(I:I, $I9121)</f>
        <v>1</v>
      </c>
      <c r="K9121" s="1" t="str">
        <f aca="false">IF(ISNA(VLOOKUP(Table4[product_id], tblProducts[], tblProducts[product_name],FALSE() )), "Invalid", "Valid")</f>
        <v>Valid</v>
      </c>
      <c r="L9121" s="5" t="str">
        <f aca="false">IF(ISNA(VLOOKUP(Table4[[#This Row],[warehouse_id]], tblwhouse[], tblwhouse[warehouse_name],FALSE() )), "Invalid", "Valid")</f>
        <v>Valid</v>
      </c>
    </row>
    <row r="9122" customFormat="false" ht="15" hidden="false" customHeight="true" outlineLevel="0" collapsed="false">
      <c r="A9122" s="1" t="n">
        <v>9121</v>
      </c>
      <c r="B9122" s="1" t="n">
        <v>3</v>
      </c>
      <c r="C9122" s="1" t="n">
        <v>791</v>
      </c>
      <c r="D9122" s="1" t="s">
        <v>16163</v>
      </c>
      <c r="E9122" s="1" t="n">
        <v>181</v>
      </c>
      <c r="F9122" s="1" t="n">
        <v>21</v>
      </c>
      <c r="G9122" s="1" t="n">
        <v>1248.65</v>
      </c>
      <c r="H9122" s="4" t="n">
        <v>45905.6009391898</v>
      </c>
      <c r="I91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9121BT9174463791181211248.6545905.6009391898</v>
      </c>
      <c r="J9122" s="1" t="n">
        <f aca="false">COUNTIF(I:I, $I9122)</f>
        <v>1</v>
      </c>
      <c r="K9122" s="1" t="str">
        <f aca="false">IF(ISNA(VLOOKUP(Table4[product_id], tblProducts[], tblProducts[product_name],FALSE() )), "Invalid", "Valid")</f>
        <v>Valid</v>
      </c>
      <c r="L9122" s="5" t="str">
        <f aca="false">IF(ISNA(VLOOKUP(Table4[[#This Row],[warehouse_id]], tblwhouse[], tblwhouse[warehouse_name],FALSE() )), "Invalid", "Valid")</f>
        <v>Valid</v>
      </c>
    </row>
    <row r="9123" customFormat="false" ht="15" hidden="false" customHeight="true" outlineLevel="0" collapsed="false">
      <c r="A9123" s="1" t="n">
        <v>9122</v>
      </c>
      <c r="B9123" s="1" t="n">
        <v>1</v>
      </c>
      <c r="C9123" s="1" t="n">
        <v>1679</v>
      </c>
      <c r="D9123" s="1" t="s">
        <v>16164</v>
      </c>
      <c r="E9123" s="1" t="n">
        <v>296</v>
      </c>
      <c r="F9123" s="1" t="n">
        <v>69</v>
      </c>
      <c r="G9123" s="1" t="n">
        <v>1377.62</v>
      </c>
      <c r="H9123" s="4" t="n">
        <v>45904.6009391898</v>
      </c>
      <c r="I91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9122BT71302511679296691377.6245904.6009391898</v>
      </c>
      <c r="J9123" s="1" t="n">
        <f aca="false">COUNTIF(I:I, $I9123)</f>
        <v>1</v>
      </c>
      <c r="K9123" s="1" t="str">
        <f aca="false">IF(ISNA(VLOOKUP(Table4[product_id], tblProducts[], tblProducts[product_name],FALSE() )), "Invalid", "Valid")</f>
        <v>Valid</v>
      </c>
      <c r="L9123" s="5" t="str">
        <f aca="false">IF(ISNA(VLOOKUP(Table4[[#This Row],[warehouse_id]], tblwhouse[], tblwhouse[warehouse_name],FALSE() )), "Invalid", "Valid")</f>
        <v>Valid</v>
      </c>
    </row>
    <row r="9124" customFormat="false" ht="15" hidden="false" customHeight="true" outlineLevel="0" collapsed="false">
      <c r="A9124" s="1" t="n">
        <v>9123</v>
      </c>
      <c r="B9124" s="1" t="n">
        <v>1</v>
      </c>
      <c r="C9124" s="1" t="n">
        <v>855</v>
      </c>
      <c r="D9124" s="1" t="s">
        <v>16165</v>
      </c>
      <c r="E9124" s="1" t="n">
        <v>99</v>
      </c>
      <c r="F9124" s="1" t="n">
        <v>41</v>
      </c>
      <c r="G9124" s="1" t="n">
        <v>1190.58</v>
      </c>
      <c r="H9124" s="4" t="n">
        <v>45882.6009391898</v>
      </c>
      <c r="I91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9123BT513079185599411190.5845882.6009391898</v>
      </c>
      <c r="J9124" s="1" t="n">
        <f aca="false">COUNTIF(I:I, $I9124)</f>
        <v>1</v>
      </c>
      <c r="K9124" s="1" t="str">
        <f aca="false">IF(ISNA(VLOOKUP(Table4[product_id], tblProducts[], tblProducts[product_name],FALSE() )), "Invalid", "Valid")</f>
        <v>Valid</v>
      </c>
      <c r="L9124" s="5" t="str">
        <f aca="false">IF(ISNA(VLOOKUP(Table4[[#This Row],[warehouse_id]], tblwhouse[], tblwhouse[warehouse_name],FALSE() )), "Invalid", "Valid")</f>
        <v>Valid</v>
      </c>
    </row>
    <row r="9125" customFormat="false" ht="15" hidden="false" customHeight="true" outlineLevel="0" collapsed="false">
      <c r="A9125" s="1" t="n">
        <v>9124</v>
      </c>
      <c r="B9125" s="1" t="n">
        <v>4</v>
      </c>
      <c r="C9125" s="1" t="n">
        <v>222</v>
      </c>
      <c r="D9125" s="1" t="s">
        <v>16166</v>
      </c>
      <c r="E9125" s="1" t="n">
        <v>247</v>
      </c>
      <c r="F9125" s="1" t="n">
        <v>21</v>
      </c>
      <c r="G9125" s="1" t="n">
        <v>783.31</v>
      </c>
      <c r="H9125" s="4" t="n">
        <v>46080.6009391898</v>
      </c>
      <c r="I91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9124BT673093422224721783.3146080.6009391898</v>
      </c>
      <c r="J9125" s="1" t="n">
        <f aca="false">COUNTIF(I:I, $I9125)</f>
        <v>1</v>
      </c>
      <c r="K9125" s="1" t="str">
        <f aca="false">IF(ISNA(VLOOKUP(Table4[product_id], tblProducts[], tblProducts[product_name],FALSE() )), "Invalid", "Valid")</f>
        <v>Valid</v>
      </c>
      <c r="L9125" s="5" t="str">
        <f aca="false">IF(ISNA(VLOOKUP(Table4[[#This Row],[warehouse_id]], tblwhouse[], tblwhouse[warehouse_name],FALSE() )), "Invalid", "Valid")</f>
        <v>Valid</v>
      </c>
    </row>
    <row r="9126" customFormat="false" ht="15" hidden="false" customHeight="true" outlineLevel="0" collapsed="false">
      <c r="A9126" s="1" t="n">
        <v>9125</v>
      </c>
      <c r="B9126" s="1" t="n">
        <v>1</v>
      </c>
      <c r="C9126" s="1" t="n">
        <v>1013</v>
      </c>
      <c r="D9126" s="1" t="s">
        <v>16167</v>
      </c>
      <c r="E9126" s="1" t="n">
        <v>178</v>
      </c>
      <c r="F9126" s="1" t="n">
        <v>30</v>
      </c>
      <c r="G9126" s="1" t="n">
        <v>456.04</v>
      </c>
      <c r="H9126" s="4" t="n">
        <v>45929.6009391898</v>
      </c>
      <c r="I91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9125BT3719021101317830456.0445929.6009391898</v>
      </c>
      <c r="J9126" s="1" t="n">
        <f aca="false">COUNTIF(I:I, $I9126)</f>
        <v>1</v>
      </c>
      <c r="K9126" s="1" t="str">
        <f aca="false">IF(ISNA(VLOOKUP(Table4[product_id], tblProducts[], tblProducts[product_name],FALSE() )), "Invalid", "Valid")</f>
        <v>Valid</v>
      </c>
      <c r="L9126" s="5" t="str">
        <f aca="false">IF(ISNA(VLOOKUP(Table4[[#This Row],[warehouse_id]], tblwhouse[], tblwhouse[warehouse_name],FALSE() )), "Invalid", "Valid")</f>
        <v>Valid</v>
      </c>
    </row>
    <row r="9127" customFormat="false" ht="15" hidden="false" customHeight="true" outlineLevel="0" collapsed="false">
      <c r="A9127" s="1" t="n">
        <v>9126</v>
      </c>
      <c r="B9127" s="1" t="n">
        <v>3</v>
      </c>
      <c r="C9127" s="1" t="n">
        <v>2941</v>
      </c>
      <c r="D9127" s="1" t="s">
        <v>16168</v>
      </c>
      <c r="E9127" s="1" t="n">
        <v>324</v>
      </c>
      <c r="F9127" s="1" t="n">
        <v>80</v>
      </c>
      <c r="G9127" s="1" t="n">
        <v>1289.86</v>
      </c>
      <c r="H9127" s="4" t="n">
        <v>46161.6009391898</v>
      </c>
      <c r="I91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9126BT41178332941324801289.8646161.6009391898</v>
      </c>
      <c r="J9127" s="1" t="n">
        <f aca="false">COUNTIF(I:I, $I9127)</f>
        <v>1</v>
      </c>
      <c r="K9127" s="1" t="str">
        <f aca="false">IF(ISNA(VLOOKUP(Table4[product_id], tblProducts[], tblProducts[product_name],FALSE() )), "Invalid", "Valid")</f>
        <v>Valid</v>
      </c>
      <c r="L9127" s="5" t="str">
        <f aca="false">IF(ISNA(VLOOKUP(Table4[[#This Row],[warehouse_id]], tblwhouse[], tblwhouse[warehouse_name],FALSE() )), "Invalid", "Valid")</f>
        <v>Valid</v>
      </c>
    </row>
    <row r="9128" customFormat="false" ht="15" hidden="false" customHeight="true" outlineLevel="0" collapsed="false">
      <c r="A9128" s="1" t="n">
        <v>9127</v>
      </c>
      <c r="B9128" s="1" t="n">
        <v>4</v>
      </c>
      <c r="C9128" s="1" t="n">
        <v>2431</v>
      </c>
      <c r="D9128" s="1" t="s">
        <v>16169</v>
      </c>
      <c r="E9128" s="1" t="n">
        <v>59</v>
      </c>
      <c r="F9128" s="1" t="n">
        <v>45</v>
      </c>
      <c r="G9128" s="1" t="n">
        <v>213.72</v>
      </c>
      <c r="H9128" s="4" t="n">
        <v>46218.6009391898</v>
      </c>
      <c r="I91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9127BT893955424315945213.7246218.6009391898</v>
      </c>
      <c r="J9128" s="1" t="n">
        <f aca="false">COUNTIF(I:I, $I9128)</f>
        <v>1</v>
      </c>
      <c r="K9128" s="1" t="str">
        <f aca="false">IF(ISNA(VLOOKUP(Table4[product_id], tblProducts[], tblProducts[product_name],FALSE() )), "Invalid", "Valid")</f>
        <v>Valid</v>
      </c>
      <c r="L9128" s="5" t="str">
        <f aca="false">IF(ISNA(VLOOKUP(Table4[[#This Row],[warehouse_id]], tblwhouse[], tblwhouse[warehouse_name],FALSE() )), "Invalid", "Valid")</f>
        <v>Valid</v>
      </c>
    </row>
    <row r="9129" customFormat="false" ht="15" hidden="false" customHeight="true" outlineLevel="0" collapsed="false">
      <c r="A9129" s="1" t="n">
        <v>9128</v>
      </c>
      <c r="B9129" s="1" t="n">
        <v>4</v>
      </c>
      <c r="C9129" s="1" t="n">
        <v>470</v>
      </c>
      <c r="D9129" s="1" t="s">
        <v>16170</v>
      </c>
      <c r="E9129" s="1" t="n">
        <v>411</v>
      </c>
      <c r="F9129" s="1" t="n">
        <v>79</v>
      </c>
      <c r="G9129" s="1" t="n">
        <v>527.38</v>
      </c>
      <c r="H9129" s="4" t="n">
        <v>46208.6009391898</v>
      </c>
      <c r="I91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9128BT426683447041179527.3846208.6009391898</v>
      </c>
      <c r="J9129" s="1" t="n">
        <f aca="false">COUNTIF(I:I, $I9129)</f>
        <v>1</v>
      </c>
      <c r="K9129" s="1" t="str">
        <f aca="false">IF(ISNA(VLOOKUP(Table4[product_id], tblProducts[], tblProducts[product_name],FALSE() )), "Invalid", "Valid")</f>
        <v>Valid</v>
      </c>
      <c r="L9129" s="5" t="str">
        <f aca="false">IF(ISNA(VLOOKUP(Table4[[#This Row],[warehouse_id]], tblwhouse[], tblwhouse[warehouse_name],FALSE() )), "Invalid", "Valid")</f>
        <v>Valid</v>
      </c>
    </row>
    <row r="9130" customFormat="false" ht="15" hidden="false" customHeight="true" outlineLevel="0" collapsed="false">
      <c r="A9130" s="1" t="n">
        <v>9129</v>
      </c>
      <c r="B9130" s="1" t="n">
        <v>1</v>
      </c>
      <c r="C9130" s="1" t="n">
        <v>557</v>
      </c>
      <c r="D9130" s="1" t="s">
        <v>16171</v>
      </c>
      <c r="E9130" s="1" t="n">
        <v>31</v>
      </c>
      <c r="F9130" s="1" t="n">
        <v>55</v>
      </c>
      <c r="G9130" s="1" t="n">
        <v>295.04</v>
      </c>
      <c r="H9130" s="4" t="n">
        <v>45939.6009392014</v>
      </c>
      <c r="I91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9129BT74748015573155295.0445939.6009392014</v>
      </c>
      <c r="J9130" s="1" t="n">
        <f aca="false">COUNTIF(I:I, $I9130)</f>
        <v>1</v>
      </c>
      <c r="K9130" s="1" t="str">
        <f aca="false">IF(ISNA(VLOOKUP(Table4[product_id], tblProducts[], tblProducts[product_name],FALSE() )), "Invalid", "Valid")</f>
        <v>Valid</v>
      </c>
      <c r="L9130" s="5" t="str">
        <f aca="false">IF(ISNA(VLOOKUP(Table4[[#This Row],[warehouse_id]], tblwhouse[], tblwhouse[warehouse_name],FALSE() )), "Invalid", "Valid")</f>
        <v>Valid</v>
      </c>
    </row>
    <row r="9131" customFormat="false" ht="15" hidden="false" customHeight="true" outlineLevel="0" collapsed="false">
      <c r="A9131" s="1" t="n">
        <v>9130</v>
      </c>
      <c r="B9131" s="1" t="n">
        <v>3</v>
      </c>
      <c r="C9131" s="1" t="n">
        <v>1395</v>
      </c>
      <c r="D9131" s="1" t="s">
        <v>16172</v>
      </c>
      <c r="E9131" s="1" t="n">
        <v>80</v>
      </c>
      <c r="F9131" s="1" t="n">
        <v>68</v>
      </c>
      <c r="G9131" s="1" t="n">
        <v>182.48</v>
      </c>
      <c r="H9131" s="4" t="n">
        <v>46103.6009392014</v>
      </c>
      <c r="I91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9130BT464893313958068182.4846103.6009392014</v>
      </c>
      <c r="J9131" s="1" t="n">
        <f aca="false">COUNTIF(I:I, $I9131)</f>
        <v>1</v>
      </c>
      <c r="K9131" s="1" t="str">
        <f aca="false">IF(ISNA(VLOOKUP(Table4[product_id], tblProducts[], tblProducts[product_name],FALSE() )), "Invalid", "Valid")</f>
        <v>Valid</v>
      </c>
      <c r="L9131" s="5" t="str">
        <f aca="false">IF(ISNA(VLOOKUP(Table4[[#This Row],[warehouse_id]], tblwhouse[], tblwhouse[warehouse_name],FALSE() )), "Invalid", "Valid")</f>
        <v>Valid</v>
      </c>
    </row>
    <row r="9132" customFormat="false" ht="15" hidden="false" customHeight="true" outlineLevel="0" collapsed="false">
      <c r="A9132" s="1" t="n">
        <v>9131</v>
      </c>
      <c r="B9132" s="1" t="n">
        <v>1</v>
      </c>
      <c r="C9132" s="1" t="n">
        <v>2202</v>
      </c>
      <c r="D9132" s="1" t="s">
        <v>12347</v>
      </c>
      <c r="E9132" s="1" t="n">
        <v>0</v>
      </c>
      <c r="F9132" s="1" t="n">
        <v>43</v>
      </c>
      <c r="G9132" s="1" t="n">
        <v>1349.78</v>
      </c>
      <c r="H9132" s="4" t="n">
        <v>46106.6009392014</v>
      </c>
      <c r="I91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9131BT764451122020431349.7846106.6009392014</v>
      </c>
      <c r="J9132" s="1" t="n">
        <f aca="false">COUNTIF(I:I, $I9132)</f>
        <v>1</v>
      </c>
      <c r="K9132" s="1" t="str">
        <f aca="false">IF(ISNA(VLOOKUP(Table4[product_id], tblProducts[], tblProducts[product_name],FALSE() )), "Invalid", "Valid")</f>
        <v>Valid</v>
      </c>
      <c r="L9132" s="5" t="str">
        <f aca="false">IF(ISNA(VLOOKUP(Table4[[#This Row],[warehouse_id]], tblwhouse[], tblwhouse[warehouse_name],FALSE() )), "Invalid", "Valid")</f>
        <v>Valid</v>
      </c>
    </row>
    <row r="9133" customFormat="false" ht="15" hidden="false" customHeight="true" outlineLevel="0" collapsed="false">
      <c r="A9133" s="1" t="n">
        <v>9132</v>
      </c>
      <c r="B9133" s="1" t="n">
        <v>1</v>
      </c>
      <c r="C9133" s="1" t="n">
        <v>1032</v>
      </c>
      <c r="D9133" s="1" t="s">
        <v>16173</v>
      </c>
      <c r="E9133" s="1" t="n">
        <v>86</v>
      </c>
      <c r="F9133" s="1" t="n">
        <v>39</v>
      </c>
      <c r="G9133" s="1" t="n">
        <v>1361.81</v>
      </c>
      <c r="H9133" s="4" t="n">
        <v>46196.6009392014</v>
      </c>
      <c r="I91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9132BT9916621103286391361.8146196.6009392014</v>
      </c>
      <c r="J9133" s="1" t="n">
        <f aca="false">COUNTIF(I:I, $I9133)</f>
        <v>1</v>
      </c>
      <c r="K9133" s="1" t="str">
        <f aca="false">IF(ISNA(VLOOKUP(Table4[product_id], tblProducts[], tblProducts[product_name],FALSE() )), "Invalid", "Valid")</f>
        <v>Valid</v>
      </c>
      <c r="L9133" s="5" t="str">
        <f aca="false">IF(ISNA(VLOOKUP(Table4[[#This Row],[warehouse_id]], tblwhouse[], tblwhouse[warehouse_name],FALSE() )), "Invalid", "Valid")</f>
        <v>Valid</v>
      </c>
    </row>
    <row r="9134" customFormat="false" ht="15" hidden="false" customHeight="true" outlineLevel="0" collapsed="false">
      <c r="A9134" s="1" t="n">
        <v>9133</v>
      </c>
      <c r="B9134" s="1" t="n">
        <v>4</v>
      </c>
      <c r="C9134" s="1" t="n">
        <v>987</v>
      </c>
      <c r="D9134" s="1" t="s">
        <v>16174</v>
      </c>
      <c r="E9134" s="1" t="n">
        <v>113</v>
      </c>
      <c r="F9134" s="1" t="n">
        <v>76</v>
      </c>
      <c r="G9134" s="1" t="n">
        <v>675.5</v>
      </c>
      <c r="H9134" s="4" t="n">
        <v>45948.6009392014</v>
      </c>
      <c r="I91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9133BT676619498711376675.545948.6009392014</v>
      </c>
      <c r="J9134" s="1" t="n">
        <f aca="false">COUNTIF(I:I, $I9134)</f>
        <v>1</v>
      </c>
      <c r="K9134" s="1" t="str">
        <f aca="false">IF(ISNA(VLOOKUP(Table4[product_id], tblProducts[], tblProducts[product_name],FALSE() )), "Invalid", "Valid")</f>
        <v>Valid</v>
      </c>
      <c r="L9134" s="5" t="str">
        <f aca="false">IF(ISNA(VLOOKUP(Table4[[#This Row],[warehouse_id]], tblwhouse[], tblwhouse[warehouse_name],FALSE() )), "Invalid", "Valid")</f>
        <v>Valid</v>
      </c>
    </row>
    <row r="9135" customFormat="false" ht="15" hidden="false" customHeight="true" outlineLevel="0" collapsed="false">
      <c r="A9135" s="1" t="n">
        <v>9134</v>
      </c>
      <c r="B9135" s="1" t="n">
        <v>1</v>
      </c>
      <c r="C9135" s="1" t="n">
        <v>2106</v>
      </c>
      <c r="D9135" s="1" t="s">
        <v>16175</v>
      </c>
      <c r="E9135" s="1" t="n">
        <v>290</v>
      </c>
      <c r="F9135" s="1" t="n">
        <v>45</v>
      </c>
      <c r="G9135" s="1" t="n">
        <v>1028.89</v>
      </c>
      <c r="H9135" s="4" t="n">
        <v>46164.6009392014</v>
      </c>
      <c r="I91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9134BT27378012106290451028.8946164.6009392014</v>
      </c>
      <c r="J9135" s="1" t="n">
        <f aca="false">COUNTIF(I:I, $I9135)</f>
        <v>1</v>
      </c>
      <c r="K9135" s="1" t="str">
        <f aca="false">IF(ISNA(VLOOKUP(Table4[product_id], tblProducts[], tblProducts[product_name],FALSE() )), "Invalid", "Valid")</f>
        <v>Valid</v>
      </c>
      <c r="L9135" s="5" t="str">
        <f aca="false">IF(ISNA(VLOOKUP(Table4[[#This Row],[warehouse_id]], tblwhouse[], tblwhouse[warehouse_name],FALSE() )), "Invalid", "Valid")</f>
        <v>Valid</v>
      </c>
    </row>
    <row r="9136" customFormat="false" ht="15" hidden="false" customHeight="true" outlineLevel="0" collapsed="false">
      <c r="A9136" s="1" t="n">
        <v>9135</v>
      </c>
      <c r="B9136" s="1" t="n">
        <v>4</v>
      </c>
      <c r="C9136" s="1" t="n">
        <v>1399</v>
      </c>
      <c r="D9136" s="1" t="s">
        <v>16176</v>
      </c>
      <c r="E9136" s="1" t="n">
        <v>114</v>
      </c>
      <c r="F9136" s="1" t="n">
        <v>55</v>
      </c>
      <c r="G9136" s="1" t="n">
        <v>1056.3</v>
      </c>
      <c r="H9136" s="4" t="n">
        <v>45927.6009392014</v>
      </c>
      <c r="I91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9135BT99206341399114551056.345927.6009392014</v>
      </c>
      <c r="J9136" s="1" t="n">
        <f aca="false">COUNTIF(I:I, $I9136)</f>
        <v>1</v>
      </c>
      <c r="K9136" s="1" t="str">
        <f aca="false">IF(ISNA(VLOOKUP(Table4[product_id], tblProducts[], tblProducts[product_name],FALSE() )), "Invalid", "Valid")</f>
        <v>Valid</v>
      </c>
      <c r="L9136" s="5" t="str">
        <f aca="false">IF(ISNA(VLOOKUP(Table4[[#This Row],[warehouse_id]], tblwhouse[], tblwhouse[warehouse_name],FALSE() )), "Invalid", "Valid")</f>
        <v>Valid</v>
      </c>
    </row>
    <row r="9137" customFormat="false" ht="15" hidden="false" customHeight="true" outlineLevel="0" collapsed="false">
      <c r="A9137" s="1" t="n">
        <v>9136</v>
      </c>
      <c r="B9137" s="1" t="n">
        <v>3</v>
      </c>
      <c r="C9137" s="1" t="n">
        <v>1401</v>
      </c>
      <c r="D9137" s="1" t="s">
        <v>16177</v>
      </c>
      <c r="E9137" s="1" t="n">
        <v>471</v>
      </c>
      <c r="F9137" s="1" t="n">
        <v>72</v>
      </c>
      <c r="G9137" s="1" t="n">
        <v>835.85</v>
      </c>
      <c r="H9137" s="4" t="n">
        <v>46040.6009392014</v>
      </c>
      <c r="I91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9136BT1993123140147172835.8546040.6009392014</v>
      </c>
      <c r="J9137" s="1" t="n">
        <f aca="false">COUNTIF(I:I, $I9137)</f>
        <v>1</v>
      </c>
      <c r="K9137" s="1" t="str">
        <f aca="false">IF(ISNA(VLOOKUP(Table4[product_id], tblProducts[], tblProducts[product_name],FALSE() )), "Invalid", "Valid")</f>
        <v>Valid</v>
      </c>
      <c r="L9137" s="5" t="str">
        <f aca="false">IF(ISNA(VLOOKUP(Table4[[#This Row],[warehouse_id]], tblwhouse[], tblwhouse[warehouse_name],FALSE() )), "Invalid", "Valid")</f>
        <v>Valid</v>
      </c>
    </row>
    <row r="9138" customFormat="false" ht="15" hidden="false" customHeight="true" outlineLevel="0" collapsed="false">
      <c r="A9138" s="1" t="n">
        <v>9137</v>
      </c>
      <c r="B9138" s="1" t="n">
        <v>2</v>
      </c>
      <c r="C9138" s="1" t="n">
        <v>1371</v>
      </c>
      <c r="D9138" s="1" t="s">
        <v>16178</v>
      </c>
      <c r="E9138" s="1" t="n">
        <v>130</v>
      </c>
      <c r="F9138" s="1" t="n">
        <v>58</v>
      </c>
      <c r="G9138" s="1" t="n">
        <v>1476.7</v>
      </c>
      <c r="H9138" s="4" t="n">
        <v>46088.6009392014</v>
      </c>
      <c r="I91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9137BT80092821371130581476.746088.6009392014</v>
      </c>
      <c r="J9138" s="1" t="n">
        <f aca="false">COUNTIF(I:I, $I9138)</f>
        <v>1</v>
      </c>
      <c r="K9138" s="1" t="str">
        <f aca="false">IF(ISNA(VLOOKUP(Table4[product_id], tblProducts[], tblProducts[product_name],FALSE() )), "Invalid", "Valid")</f>
        <v>Valid</v>
      </c>
      <c r="L9138" s="5" t="str">
        <f aca="false">IF(ISNA(VLOOKUP(Table4[[#This Row],[warehouse_id]], tblwhouse[], tblwhouse[warehouse_name],FALSE() )), "Invalid", "Valid")</f>
        <v>Valid</v>
      </c>
    </row>
    <row r="9139" customFormat="false" ht="15" hidden="false" customHeight="true" outlineLevel="0" collapsed="false">
      <c r="A9139" s="1" t="n">
        <v>9138</v>
      </c>
      <c r="B9139" s="1" t="n">
        <v>1</v>
      </c>
      <c r="C9139" s="1" t="n">
        <v>819</v>
      </c>
      <c r="D9139" s="1" t="s">
        <v>16179</v>
      </c>
      <c r="E9139" s="1" t="n">
        <v>468</v>
      </c>
      <c r="F9139" s="1" t="n">
        <v>20</v>
      </c>
      <c r="G9139" s="1" t="n">
        <v>67.15</v>
      </c>
      <c r="H9139" s="4" t="n">
        <v>46006.6009392014</v>
      </c>
      <c r="I91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9138BT49578118194682067.1546006.6009392014</v>
      </c>
      <c r="J9139" s="1" t="n">
        <f aca="false">COUNTIF(I:I, $I9139)</f>
        <v>1</v>
      </c>
      <c r="K9139" s="1" t="str">
        <f aca="false">IF(ISNA(VLOOKUP(Table4[product_id], tblProducts[], tblProducts[product_name],FALSE() )), "Invalid", "Valid")</f>
        <v>Valid</v>
      </c>
      <c r="L9139" s="5" t="str">
        <f aca="false">IF(ISNA(VLOOKUP(Table4[[#This Row],[warehouse_id]], tblwhouse[], tblwhouse[warehouse_name],FALSE() )), "Invalid", "Valid")</f>
        <v>Valid</v>
      </c>
    </row>
    <row r="9140" customFormat="false" ht="15" hidden="false" customHeight="true" outlineLevel="0" collapsed="false">
      <c r="A9140" s="1" t="n">
        <v>9139</v>
      </c>
      <c r="B9140" s="1" t="n">
        <v>4</v>
      </c>
      <c r="C9140" s="1" t="n">
        <v>68</v>
      </c>
      <c r="D9140" s="1" t="s">
        <v>16180</v>
      </c>
      <c r="E9140" s="1" t="n">
        <v>409</v>
      </c>
      <c r="F9140" s="1" t="n">
        <v>29</v>
      </c>
      <c r="G9140" s="1" t="n">
        <v>13.74</v>
      </c>
      <c r="H9140" s="4" t="n">
        <v>46139.6009392014</v>
      </c>
      <c r="I91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9139BT4319834684092913.7446139.6009392014</v>
      </c>
      <c r="J9140" s="1" t="n">
        <f aca="false">COUNTIF(I:I, $I9140)</f>
        <v>1</v>
      </c>
      <c r="K9140" s="1" t="str">
        <f aca="false">IF(ISNA(VLOOKUP(Table4[product_id], tblProducts[], tblProducts[product_name],FALSE() )), "Invalid", "Valid")</f>
        <v>Valid</v>
      </c>
      <c r="L9140" s="5" t="str">
        <f aca="false">IF(ISNA(VLOOKUP(Table4[[#This Row],[warehouse_id]], tblwhouse[], tblwhouse[warehouse_name],FALSE() )), "Invalid", "Valid")</f>
        <v>Valid</v>
      </c>
    </row>
    <row r="9141" customFormat="false" ht="15" hidden="false" customHeight="true" outlineLevel="0" collapsed="false">
      <c r="A9141" s="1" t="n">
        <v>9140</v>
      </c>
      <c r="B9141" s="1" t="n">
        <v>3</v>
      </c>
      <c r="C9141" s="1" t="n">
        <v>2782</v>
      </c>
      <c r="D9141" s="1" t="s">
        <v>16181</v>
      </c>
      <c r="E9141" s="1" t="n">
        <v>496</v>
      </c>
      <c r="F9141" s="1" t="n">
        <v>61</v>
      </c>
      <c r="G9141" s="1" t="n">
        <v>1123.39</v>
      </c>
      <c r="H9141" s="4" t="n">
        <v>46098.6009392014</v>
      </c>
      <c r="I91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9140BT95708132782496611123.3946098.6009392014</v>
      </c>
      <c r="J9141" s="1" t="n">
        <f aca="false">COUNTIF(I:I, $I9141)</f>
        <v>1</v>
      </c>
      <c r="K9141" s="1" t="str">
        <f aca="false">IF(ISNA(VLOOKUP(Table4[product_id], tblProducts[], tblProducts[product_name],FALSE() )), "Invalid", "Valid")</f>
        <v>Valid</v>
      </c>
      <c r="L9141" s="5" t="str">
        <f aca="false">IF(ISNA(VLOOKUP(Table4[[#This Row],[warehouse_id]], tblwhouse[], tblwhouse[warehouse_name],FALSE() )), "Invalid", "Valid")</f>
        <v>Valid</v>
      </c>
    </row>
    <row r="9142" customFormat="false" ht="15" hidden="false" customHeight="true" outlineLevel="0" collapsed="false">
      <c r="A9142" s="1" t="n">
        <v>9141</v>
      </c>
      <c r="B9142" s="1" t="n">
        <v>3</v>
      </c>
      <c r="C9142" s="1" t="n">
        <v>1731</v>
      </c>
      <c r="D9142" s="1" t="s">
        <v>16182</v>
      </c>
      <c r="E9142" s="1" t="n">
        <v>295</v>
      </c>
      <c r="F9142" s="1" t="n">
        <v>64</v>
      </c>
      <c r="G9142" s="1" t="n">
        <v>291.83</v>
      </c>
      <c r="H9142" s="4" t="n">
        <v>46045.6009392014</v>
      </c>
      <c r="I91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9141BT8496973173129564291.8346045.6009392014</v>
      </c>
      <c r="J9142" s="1" t="n">
        <f aca="false">COUNTIF(I:I, $I9142)</f>
        <v>1</v>
      </c>
      <c r="K9142" s="1" t="str">
        <f aca="false">IF(ISNA(VLOOKUP(Table4[product_id], tblProducts[], tblProducts[product_name],FALSE() )), "Invalid", "Valid")</f>
        <v>Valid</v>
      </c>
      <c r="L9142" s="5" t="str">
        <f aca="false">IF(ISNA(VLOOKUP(Table4[[#This Row],[warehouse_id]], tblwhouse[], tblwhouse[warehouse_name],FALSE() )), "Invalid", "Valid")</f>
        <v>Valid</v>
      </c>
    </row>
    <row r="9143" customFormat="false" ht="15" hidden="false" customHeight="true" outlineLevel="0" collapsed="false">
      <c r="A9143" s="1" t="n">
        <v>9142</v>
      </c>
      <c r="B9143" s="1" t="n">
        <v>1</v>
      </c>
      <c r="C9143" s="1" t="n">
        <v>1989</v>
      </c>
      <c r="D9143" s="1" t="s">
        <v>16183</v>
      </c>
      <c r="E9143" s="1" t="n">
        <v>253</v>
      </c>
      <c r="F9143" s="1" t="n">
        <v>38</v>
      </c>
      <c r="G9143" s="1" t="n">
        <v>205.07</v>
      </c>
      <c r="H9143" s="4" t="n">
        <v>45992.6009392014</v>
      </c>
      <c r="I91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9142BT9103991198925338205.0745992.6009392014</v>
      </c>
      <c r="J9143" s="1" t="n">
        <f aca="false">COUNTIF(I:I, $I9143)</f>
        <v>1</v>
      </c>
      <c r="K9143" s="1" t="str">
        <f aca="false">IF(ISNA(VLOOKUP(Table4[product_id], tblProducts[], tblProducts[product_name],FALSE() )), "Invalid", "Valid")</f>
        <v>Valid</v>
      </c>
      <c r="L9143" s="5" t="str">
        <f aca="false">IF(ISNA(VLOOKUP(Table4[[#This Row],[warehouse_id]], tblwhouse[], tblwhouse[warehouse_name],FALSE() )), "Invalid", "Valid")</f>
        <v>Valid</v>
      </c>
    </row>
    <row r="9144" customFormat="false" ht="15" hidden="false" customHeight="true" outlineLevel="0" collapsed="false">
      <c r="A9144" s="1" t="n">
        <v>9143</v>
      </c>
      <c r="B9144" s="1" t="n">
        <v>4</v>
      </c>
      <c r="C9144" s="1" t="n">
        <v>2105</v>
      </c>
      <c r="D9144" s="1" t="s">
        <v>16184</v>
      </c>
      <c r="E9144" s="1" t="n">
        <v>27</v>
      </c>
      <c r="F9144" s="1" t="n">
        <v>71</v>
      </c>
      <c r="G9144" s="1" t="n">
        <v>927.43</v>
      </c>
      <c r="H9144" s="4" t="n">
        <v>46211.6009392014</v>
      </c>
      <c r="I91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9143BT623941421052771927.4346211.6009392014</v>
      </c>
      <c r="J9144" s="1" t="n">
        <f aca="false">COUNTIF(I:I, $I9144)</f>
        <v>1</v>
      </c>
      <c r="K9144" s="1" t="str">
        <f aca="false">IF(ISNA(VLOOKUP(Table4[product_id], tblProducts[], tblProducts[product_name],FALSE() )), "Invalid", "Valid")</f>
        <v>Valid</v>
      </c>
      <c r="L9144" s="5" t="str">
        <f aca="false">IF(ISNA(VLOOKUP(Table4[[#This Row],[warehouse_id]], tblwhouse[], tblwhouse[warehouse_name],FALSE() )), "Invalid", "Valid")</f>
        <v>Valid</v>
      </c>
    </row>
    <row r="9145" customFormat="false" ht="15" hidden="false" customHeight="true" outlineLevel="0" collapsed="false">
      <c r="A9145" s="1" t="n">
        <v>9144</v>
      </c>
      <c r="B9145" s="1" t="n">
        <v>2</v>
      </c>
      <c r="C9145" s="1" t="n">
        <v>1601</v>
      </c>
      <c r="D9145" s="1" t="s">
        <v>16185</v>
      </c>
      <c r="E9145" s="1" t="n">
        <v>133</v>
      </c>
      <c r="F9145" s="1" t="n">
        <v>51</v>
      </c>
      <c r="G9145" s="1" t="n">
        <v>352.5</v>
      </c>
      <c r="H9145" s="4" t="n">
        <v>46178.6009392014</v>
      </c>
      <c r="I91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9144BT8547732160113351352.546178.6009392014</v>
      </c>
      <c r="J9145" s="1" t="n">
        <f aca="false">COUNTIF(I:I, $I9145)</f>
        <v>1</v>
      </c>
      <c r="K9145" s="1" t="str">
        <f aca="false">IF(ISNA(VLOOKUP(Table4[product_id], tblProducts[], tblProducts[product_name],FALSE() )), "Invalid", "Valid")</f>
        <v>Valid</v>
      </c>
      <c r="L9145" s="5" t="str">
        <f aca="false">IF(ISNA(VLOOKUP(Table4[[#This Row],[warehouse_id]], tblwhouse[], tblwhouse[warehouse_name],FALSE() )), "Invalid", "Valid")</f>
        <v>Valid</v>
      </c>
    </row>
    <row r="9146" customFormat="false" ht="15" hidden="false" customHeight="true" outlineLevel="0" collapsed="false">
      <c r="A9146" s="1" t="n">
        <v>9145</v>
      </c>
      <c r="B9146" s="1" t="n">
        <v>4</v>
      </c>
      <c r="C9146" s="1" t="n">
        <v>1582</v>
      </c>
      <c r="D9146" s="1" t="s">
        <v>16186</v>
      </c>
      <c r="E9146" s="1" t="n">
        <v>224</v>
      </c>
      <c r="F9146" s="1" t="n">
        <v>69</v>
      </c>
      <c r="G9146" s="1" t="n">
        <v>466.96</v>
      </c>
      <c r="H9146" s="4" t="n">
        <v>45911.6009392014</v>
      </c>
      <c r="I91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9145BT6119114158222469466.9645911.6009392014</v>
      </c>
      <c r="J9146" s="1" t="n">
        <f aca="false">COUNTIF(I:I, $I9146)</f>
        <v>1</v>
      </c>
      <c r="K9146" s="1" t="str">
        <f aca="false">IF(ISNA(VLOOKUP(Table4[product_id], tblProducts[], tblProducts[product_name],FALSE() )), "Invalid", "Valid")</f>
        <v>Valid</v>
      </c>
      <c r="L9146" s="5" t="str">
        <f aca="false">IF(ISNA(VLOOKUP(Table4[[#This Row],[warehouse_id]], tblwhouse[], tblwhouse[warehouse_name],FALSE() )), "Invalid", "Valid")</f>
        <v>Valid</v>
      </c>
    </row>
    <row r="9147" customFormat="false" ht="15" hidden="false" customHeight="true" outlineLevel="0" collapsed="false">
      <c r="A9147" s="1" t="n">
        <v>9146</v>
      </c>
      <c r="B9147" s="1" t="n">
        <v>1</v>
      </c>
      <c r="C9147" s="1" t="n">
        <v>513</v>
      </c>
      <c r="D9147" s="1" t="s">
        <v>16187</v>
      </c>
      <c r="E9147" s="1" t="n">
        <v>338</v>
      </c>
      <c r="F9147" s="1" t="n">
        <v>38</v>
      </c>
      <c r="G9147" s="1" t="n">
        <v>1000.02</v>
      </c>
      <c r="H9147" s="4" t="n">
        <v>46159.6009392014</v>
      </c>
      <c r="I91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9146BT5768971513338381000.0246159.6009392014</v>
      </c>
      <c r="J9147" s="1" t="n">
        <f aca="false">COUNTIF(I:I, $I9147)</f>
        <v>1</v>
      </c>
      <c r="K9147" s="1" t="str">
        <f aca="false">IF(ISNA(VLOOKUP(Table4[product_id], tblProducts[], tblProducts[product_name],FALSE() )), "Invalid", "Valid")</f>
        <v>Valid</v>
      </c>
      <c r="L9147" s="5" t="str">
        <f aca="false">IF(ISNA(VLOOKUP(Table4[[#This Row],[warehouse_id]], tblwhouse[], tblwhouse[warehouse_name],FALSE() )), "Invalid", "Valid")</f>
        <v>Valid</v>
      </c>
    </row>
    <row r="9148" customFormat="false" ht="15" hidden="false" customHeight="true" outlineLevel="0" collapsed="false">
      <c r="A9148" s="1" t="n">
        <v>9147</v>
      </c>
      <c r="B9148" s="1" t="n">
        <v>1</v>
      </c>
      <c r="C9148" s="1" t="n">
        <v>1312</v>
      </c>
      <c r="D9148" s="1" t="s">
        <v>16188</v>
      </c>
      <c r="E9148" s="1" t="n">
        <v>114</v>
      </c>
      <c r="F9148" s="1" t="n">
        <v>28</v>
      </c>
      <c r="G9148" s="1" t="n">
        <v>686.08</v>
      </c>
      <c r="H9148" s="4" t="n">
        <v>46024.6009392014</v>
      </c>
      <c r="I91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9147BT8750961131211428686.0846024.6009392014</v>
      </c>
      <c r="J9148" s="1" t="n">
        <f aca="false">COUNTIF(I:I, $I9148)</f>
        <v>1</v>
      </c>
      <c r="K9148" s="1" t="str">
        <f aca="false">IF(ISNA(VLOOKUP(Table4[product_id], tblProducts[], tblProducts[product_name],FALSE() )), "Invalid", "Valid")</f>
        <v>Valid</v>
      </c>
      <c r="L9148" s="5" t="str">
        <f aca="false">IF(ISNA(VLOOKUP(Table4[[#This Row],[warehouse_id]], tblwhouse[], tblwhouse[warehouse_name],FALSE() )), "Invalid", "Valid")</f>
        <v>Valid</v>
      </c>
    </row>
    <row r="9149" customFormat="false" ht="15" hidden="false" customHeight="true" outlineLevel="0" collapsed="false">
      <c r="A9149" s="1" t="n">
        <v>9148</v>
      </c>
      <c r="B9149" s="1" t="n">
        <v>1</v>
      </c>
      <c r="C9149" s="1" t="n">
        <v>676</v>
      </c>
      <c r="D9149" s="1" t="s">
        <v>16189</v>
      </c>
      <c r="E9149" s="1" t="n">
        <v>32</v>
      </c>
      <c r="F9149" s="1" t="n">
        <v>71</v>
      </c>
      <c r="G9149" s="1" t="n">
        <v>376.09</v>
      </c>
      <c r="H9149" s="4" t="n">
        <v>46067.6009392014</v>
      </c>
      <c r="I91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9148BT93014716763271376.0946067.6009392014</v>
      </c>
      <c r="J9149" s="1" t="n">
        <f aca="false">COUNTIF(I:I, $I9149)</f>
        <v>1</v>
      </c>
      <c r="K9149" s="1" t="str">
        <f aca="false">IF(ISNA(VLOOKUP(Table4[product_id], tblProducts[], tblProducts[product_name],FALSE() )), "Invalid", "Valid")</f>
        <v>Valid</v>
      </c>
      <c r="L9149" s="5" t="str">
        <f aca="false">IF(ISNA(VLOOKUP(Table4[[#This Row],[warehouse_id]], tblwhouse[], tblwhouse[warehouse_name],FALSE() )), "Invalid", "Valid")</f>
        <v>Valid</v>
      </c>
    </row>
    <row r="9150" customFormat="false" ht="15" hidden="false" customHeight="true" outlineLevel="0" collapsed="false">
      <c r="A9150" s="1" t="n">
        <v>9149</v>
      </c>
      <c r="B9150" s="1" t="n">
        <v>2</v>
      </c>
      <c r="C9150" s="1" t="n">
        <v>2481</v>
      </c>
      <c r="D9150" s="1" t="s">
        <v>16190</v>
      </c>
      <c r="E9150" s="1" t="n">
        <v>475</v>
      </c>
      <c r="F9150" s="1" t="n">
        <v>22</v>
      </c>
      <c r="G9150" s="1" t="n">
        <v>1400.22</v>
      </c>
      <c r="H9150" s="4" t="n">
        <v>45962.6009392014</v>
      </c>
      <c r="I91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9149BT77259822481475221400.2245962.6009392014</v>
      </c>
      <c r="J9150" s="1" t="n">
        <f aca="false">COUNTIF(I:I, $I9150)</f>
        <v>1</v>
      </c>
      <c r="K9150" s="1" t="str">
        <f aca="false">IF(ISNA(VLOOKUP(Table4[product_id], tblProducts[], tblProducts[product_name],FALSE() )), "Invalid", "Valid")</f>
        <v>Valid</v>
      </c>
      <c r="L9150" s="5" t="str">
        <f aca="false">IF(ISNA(VLOOKUP(Table4[[#This Row],[warehouse_id]], tblwhouse[], tblwhouse[warehouse_name],FALSE() )), "Invalid", "Valid")</f>
        <v>Valid</v>
      </c>
    </row>
    <row r="9151" customFormat="false" ht="15" hidden="false" customHeight="true" outlineLevel="0" collapsed="false">
      <c r="A9151" s="1" t="n">
        <v>9150</v>
      </c>
      <c r="B9151" s="1" t="n">
        <v>4</v>
      </c>
      <c r="C9151" s="1" t="n">
        <v>350</v>
      </c>
      <c r="D9151" s="1" t="s">
        <v>16191</v>
      </c>
      <c r="E9151" s="1" t="n">
        <v>306</v>
      </c>
      <c r="F9151" s="1" t="n">
        <v>79</v>
      </c>
      <c r="G9151" s="1" t="n">
        <v>494.18</v>
      </c>
      <c r="H9151" s="4" t="n">
        <v>45915.6009392014</v>
      </c>
      <c r="I91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9150BT779937435030679494.1845915.6009392014</v>
      </c>
      <c r="J9151" s="1" t="n">
        <f aca="false">COUNTIF(I:I, $I9151)</f>
        <v>1</v>
      </c>
      <c r="K9151" s="1" t="str">
        <f aca="false">IF(ISNA(VLOOKUP(Table4[product_id], tblProducts[], tblProducts[product_name],FALSE() )), "Invalid", "Valid")</f>
        <v>Valid</v>
      </c>
      <c r="L9151" s="5" t="str">
        <f aca="false">IF(ISNA(VLOOKUP(Table4[[#This Row],[warehouse_id]], tblwhouse[], tblwhouse[warehouse_name],FALSE() )), "Invalid", "Valid")</f>
        <v>Valid</v>
      </c>
    </row>
    <row r="9152" customFormat="false" ht="15" hidden="false" customHeight="true" outlineLevel="0" collapsed="false">
      <c r="A9152" s="1" t="n">
        <v>9151</v>
      </c>
      <c r="B9152" s="1" t="n">
        <v>3</v>
      </c>
      <c r="C9152" s="1" t="n">
        <v>1825</v>
      </c>
      <c r="D9152" s="1" t="s">
        <v>16192</v>
      </c>
      <c r="E9152" s="1" t="n">
        <v>219</v>
      </c>
      <c r="F9152" s="1" t="n">
        <v>75</v>
      </c>
      <c r="G9152" s="1" t="n">
        <v>1331.39</v>
      </c>
      <c r="H9152" s="4" t="n">
        <v>46157.6009392014</v>
      </c>
      <c r="I91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9151BT40118031825219751331.3946157.6009392014</v>
      </c>
      <c r="J9152" s="1" t="n">
        <f aca="false">COUNTIF(I:I, $I9152)</f>
        <v>1</v>
      </c>
      <c r="K9152" s="1" t="str">
        <f aca="false">IF(ISNA(VLOOKUP(Table4[product_id], tblProducts[], tblProducts[product_name],FALSE() )), "Invalid", "Valid")</f>
        <v>Valid</v>
      </c>
      <c r="L9152" s="5" t="str">
        <f aca="false">IF(ISNA(VLOOKUP(Table4[[#This Row],[warehouse_id]], tblwhouse[], tblwhouse[warehouse_name],FALSE() )), "Invalid", "Valid")</f>
        <v>Valid</v>
      </c>
    </row>
    <row r="9153" customFormat="false" ht="15" hidden="false" customHeight="true" outlineLevel="0" collapsed="false">
      <c r="A9153" s="1" t="n">
        <v>9152</v>
      </c>
      <c r="B9153" s="1" t="n">
        <v>2</v>
      </c>
      <c r="C9153" s="1" t="n">
        <v>990</v>
      </c>
      <c r="D9153" s="1" t="s">
        <v>16193</v>
      </c>
      <c r="E9153" s="1" t="n">
        <v>141</v>
      </c>
      <c r="F9153" s="1" t="n">
        <v>57</v>
      </c>
      <c r="G9153" s="1" t="n">
        <v>1042.45</v>
      </c>
      <c r="H9153" s="4" t="n">
        <v>46046.6009392014</v>
      </c>
      <c r="I91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9152BT6140862990141571042.4546046.6009392014</v>
      </c>
      <c r="J9153" s="1" t="n">
        <f aca="false">COUNTIF(I:I, $I9153)</f>
        <v>1</v>
      </c>
      <c r="K9153" s="1" t="str">
        <f aca="false">IF(ISNA(VLOOKUP(Table4[product_id], tblProducts[], tblProducts[product_name],FALSE() )), "Invalid", "Valid")</f>
        <v>Valid</v>
      </c>
      <c r="L9153" s="5" t="str">
        <f aca="false">IF(ISNA(VLOOKUP(Table4[[#This Row],[warehouse_id]], tblwhouse[], tblwhouse[warehouse_name],FALSE() )), "Invalid", "Valid")</f>
        <v>Valid</v>
      </c>
    </row>
    <row r="9154" customFormat="false" ht="15" hidden="false" customHeight="true" outlineLevel="0" collapsed="false">
      <c r="A9154" s="1" t="n">
        <v>9153</v>
      </c>
      <c r="B9154" s="1" t="n">
        <v>2</v>
      </c>
      <c r="C9154" s="1" t="n">
        <v>732</v>
      </c>
      <c r="D9154" s="1" t="s">
        <v>16194</v>
      </c>
      <c r="E9154" s="1" t="n">
        <v>464</v>
      </c>
      <c r="F9154" s="1" t="n">
        <v>20</v>
      </c>
      <c r="G9154" s="1" t="n">
        <v>234.42</v>
      </c>
      <c r="H9154" s="4" t="n">
        <v>45864.6009392014</v>
      </c>
      <c r="I91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9153BT445421273246420234.4245864.6009392014</v>
      </c>
      <c r="J9154" s="1" t="n">
        <f aca="false">COUNTIF(I:I, $I9154)</f>
        <v>1</v>
      </c>
      <c r="K9154" s="1" t="str">
        <f aca="false">IF(ISNA(VLOOKUP(Table4[product_id], tblProducts[], tblProducts[product_name],FALSE() )), "Invalid", "Valid")</f>
        <v>Valid</v>
      </c>
      <c r="L9154" s="5" t="str">
        <f aca="false">IF(ISNA(VLOOKUP(Table4[[#This Row],[warehouse_id]], tblwhouse[], tblwhouse[warehouse_name],FALSE() )), "Invalid", "Valid")</f>
        <v>Valid</v>
      </c>
    </row>
    <row r="9155" customFormat="false" ht="15" hidden="false" customHeight="true" outlineLevel="0" collapsed="false">
      <c r="A9155" s="1" t="n">
        <v>9154</v>
      </c>
      <c r="B9155" s="1" t="n">
        <v>3</v>
      </c>
      <c r="C9155" s="1" t="n">
        <v>2195</v>
      </c>
      <c r="D9155" s="1" t="s">
        <v>16195</v>
      </c>
      <c r="E9155" s="1" t="n">
        <v>43</v>
      </c>
      <c r="F9155" s="1" t="n">
        <v>24</v>
      </c>
      <c r="G9155" s="1" t="n">
        <v>743.59</v>
      </c>
      <c r="H9155" s="4" t="n">
        <v>46123.6009392014</v>
      </c>
      <c r="I91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9154BT363849321954324743.5946123.6009392014</v>
      </c>
      <c r="J9155" s="1" t="n">
        <f aca="false">COUNTIF(I:I, $I9155)</f>
        <v>1</v>
      </c>
      <c r="K9155" s="1" t="str">
        <f aca="false">IF(ISNA(VLOOKUP(Table4[product_id], tblProducts[], tblProducts[product_name],FALSE() )), "Invalid", "Valid")</f>
        <v>Valid</v>
      </c>
      <c r="L9155" s="5" t="str">
        <f aca="false">IF(ISNA(VLOOKUP(Table4[[#This Row],[warehouse_id]], tblwhouse[], tblwhouse[warehouse_name],FALSE() )), "Invalid", "Valid")</f>
        <v>Valid</v>
      </c>
    </row>
    <row r="9156" customFormat="false" ht="15" hidden="false" customHeight="true" outlineLevel="0" collapsed="false">
      <c r="A9156" s="1" t="n">
        <v>9155</v>
      </c>
      <c r="B9156" s="1" t="n">
        <v>4</v>
      </c>
      <c r="C9156" s="1" t="n">
        <v>1790</v>
      </c>
      <c r="D9156" s="1" t="s">
        <v>16196</v>
      </c>
      <c r="E9156" s="1" t="n">
        <v>115</v>
      </c>
      <c r="F9156" s="1" t="n">
        <v>28</v>
      </c>
      <c r="G9156" s="1" t="n">
        <v>237.97</v>
      </c>
      <c r="H9156" s="4" t="n">
        <v>45859.6009392014</v>
      </c>
      <c r="I91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9155BT1705704179011528237.9745859.6009392014</v>
      </c>
      <c r="J9156" s="1" t="n">
        <f aca="false">COUNTIF(I:I, $I9156)</f>
        <v>1</v>
      </c>
      <c r="K9156" s="1" t="str">
        <f aca="false">IF(ISNA(VLOOKUP(Table4[product_id], tblProducts[], tblProducts[product_name],FALSE() )), "Invalid", "Valid")</f>
        <v>Valid</v>
      </c>
      <c r="L9156" s="5" t="str">
        <f aca="false">IF(ISNA(VLOOKUP(Table4[[#This Row],[warehouse_id]], tblwhouse[], tblwhouse[warehouse_name],FALSE() )), "Invalid", "Valid")</f>
        <v>Valid</v>
      </c>
    </row>
    <row r="9157" customFormat="false" ht="15" hidden="false" customHeight="true" outlineLevel="0" collapsed="false">
      <c r="A9157" s="1" t="n">
        <v>9156</v>
      </c>
      <c r="B9157" s="1" t="n">
        <v>3</v>
      </c>
      <c r="C9157" s="1" t="n">
        <v>1295</v>
      </c>
      <c r="D9157" s="1" t="s">
        <v>16197</v>
      </c>
      <c r="E9157" s="1" t="n">
        <v>230</v>
      </c>
      <c r="F9157" s="1" t="n">
        <v>36</v>
      </c>
      <c r="G9157" s="1" t="n">
        <v>1021.21</v>
      </c>
      <c r="H9157" s="4" t="n">
        <v>46150.6009392014</v>
      </c>
      <c r="I91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9156BT26821631295230361021.2146150.6009392014</v>
      </c>
      <c r="J9157" s="1" t="n">
        <f aca="false">COUNTIF(I:I, $I9157)</f>
        <v>1</v>
      </c>
      <c r="K9157" s="1" t="str">
        <f aca="false">IF(ISNA(VLOOKUP(Table4[product_id], tblProducts[], tblProducts[product_name],FALSE() )), "Invalid", "Valid")</f>
        <v>Valid</v>
      </c>
      <c r="L9157" s="5" t="str">
        <f aca="false">IF(ISNA(VLOOKUP(Table4[[#This Row],[warehouse_id]], tblwhouse[], tblwhouse[warehouse_name],FALSE() )), "Invalid", "Valid")</f>
        <v>Valid</v>
      </c>
    </row>
    <row r="9158" customFormat="false" ht="15" hidden="false" customHeight="true" outlineLevel="0" collapsed="false">
      <c r="A9158" s="1" t="n">
        <v>9157</v>
      </c>
      <c r="B9158" s="1" t="n">
        <v>1</v>
      </c>
      <c r="C9158" s="1" t="n">
        <v>1293</v>
      </c>
      <c r="D9158" s="1" t="s">
        <v>16198</v>
      </c>
      <c r="E9158" s="1" t="n">
        <v>466</v>
      </c>
      <c r="F9158" s="1" t="n">
        <v>22</v>
      </c>
      <c r="G9158" s="1" t="n">
        <v>54.54</v>
      </c>
      <c r="H9158" s="4" t="n">
        <v>45971.6009392014</v>
      </c>
      <c r="I91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9157BT195996112934662254.5445971.6009392014</v>
      </c>
      <c r="J9158" s="1" t="n">
        <f aca="false">COUNTIF(I:I, $I9158)</f>
        <v>1</v>
      </c>
      <c r="K9158" s="1" t="str">
        <f aca="false">IF(ISNA(VLOOKUP(Table4[product_id], tblProducts[], tblProducts[product_name],FALSE() )), "Invalid", "Valid")</f>
        <v>Valid</v>
      </c>
      <c r="L9158" s="5" t="str">
        <f aca="false">IF(ISNA(VLOOKUP(Table4[[#This Row],[warehouse_id]], tblwhouse[], tblwhouse[warehouse_name],FALSE() )), "Invalid", "Valid")</f>
        <v>Valid</v>
      </c>
    </row>
    <row r="9159" customFormat="false" ht="15" hidden="false" customHeight="true" outlineLevel="0" collapsed="false">
      <c r="A9159" s="1" t="n">
        <v>9158</v>
      </c>
      <c r="B9159" s="1" t="n">
        <v>2</v>
      </c>
      <c r="C9159" s="1" t="n">
        <v>264</v>
      </c>
      <c r="D9159" s="1" t="s">
        <v>16199</v>
      </c>
      <c r="E9159" s="1" t="n">
        <v>169</v>
      </c>
      <c r="F9159" s="1" t="n">
        <v>30</v>
      </c>
      <c r="G9159" s="1" t="n">
        <v>1141.75</v>
      </c>
      <c r="H9159" s="4" t="n">
        <v>46087.6009392014</v>
      </c>
      <c r="I91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9158BT8585512264169301141.7546087.6009392014</v>
      </c>
      <c r="J9159" s="1" t="n">
        <f aca="false">COUNTIF(I:I, $I9159)</f>
        <v>1</v>
      </c>
      <c r="K9159" s="1" t="str">
        <f aca="false">IF(ISNA(VLOOKUP(Table4[product_id], tblProducts[], tblProducts[product_name],FALSE() )), "Invalid", "Valid")</f>
        <v>Valid</v>
      </c>
      <c r="L9159" s="5" t="str">
        <f aca="false">IF(ISNA(VLOOKUP(Table4[[#This Row],[warehouse_id]], tblwhouse[], tblwhouse[warehouse_name],FALSE() )), "Invalid", "Valid")</f>
        <v>Valid</v>
      </c>
    </row>
    <row r="9160" customFormat="false" ht="15" hidden="false" customHeight="true" outlineLevel="0" collapsed="false">
      <c r="A9160" s="1" t="n">
        <v>9159</v>
      </c>
      <c r="B9160" s="1" t="n">
        <v>3</v>
      </c>
      <c r="C9160" s="1" t="n">
        <v>2728</v>
      </c>
      <c r="D9160" s="1" t="s">
        <v>16200</v>
      </c>
      <c r="E9160" s="1" t="n">
        <v>269</v>
      </c>
      <c r="F9160" s="1" t="n">
        <v>47</v>
      </c>
      <c r="G9160" s="1" t="n">
        <v>1496.17</v>
      </c>
      <c r="H9160" s="4" t="n">
        <v>46054.6009392014</v>
      </c>
      <c r="I91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9159BT60959432728269471496.1746054.6009392014</v>
      </c>
      <c r="J9160" s="1" t="n">
        <f aca="false">COUNTIF(I:I, $I9160)</f>
        <v>1</v>
      </c>
      <c r="K9160" s="1" t="str">
        <f aca="false">IF(ISNA(VLOOKUP(Table4[product_id], tblProducts[], tblProducts[product_name],FALSE() )), "Invalid", "Valid")</f>
        <v>Valid</v>
      </c>
      <c r="L9160" s="5" t="str">
        <f aca="false">IF(ISNA(VLOOKUP(Table4[[#This Row],[warehouse_id]], tblwhouse[], tblwhouse[warehouse_name],FALSE() )), "Invalid", "Valid")</f>
        <v>Valid</v>
      </c>
    </row>
    <row r="9161" customFormat="false" ht="15" hidden="false" customHeight="true" outlineLevel="0" collapsed="false">
      <c r="A9161" s="1" t="n">
        <v>9160</v>
      </c>
      <c r="B9161" s="1" t="n">
        <v>4</v>
      </c>
      <c r="C9161" s="1" t="n">
        <v>2583</v>
      </c>
      <c r="D9161" s="1" t="s">
        <v>16201</v>
      </c>
      <c r="E9161" s="1" t="n">
        <v>80</v>
      </c>
      <c r="F9161" s="1" t="n">
        <v>54</v>
      </c>
      <c r="G9161" s="1" t="n">
        <v>202.91</v>
      </c>
      <c r="H9161" s="4" t="n">
        <v>45971.6009392014</v>
      </c>
      <c r="I91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9160BT553422425838054202.9145971.6009392014</v>
      </c>
      <c r="J9161" s="1" t="n">
        <f aca="false">COUNTIF(I:I, $I9161)</f>
        <v>1</v>
      </c>
      <c r="K9161" s="1" t="str">
        <f aca="false">IF(ISNA(VLOOKUP(Table4[product_id], tblProducts[], tblProducts[product_name],FALSE() )), "Invalid", "Valid")</f>
        <v>Valid</v>
      </c>
      <c r="L9161" s="5" t="str">
        <f aca="false">IF(ISNA(VLOOKUP(Table4[[#This Row],[warehouse_id]], tblwhouse[], tblwhouse[warehouse_name],FALSE() )), "Invalid", "Valid")</f>
        <v>Valid</v>
      </c>
    </row>
    <row r="9162" customFormat="false" ht="15" hidden="false" customHeight="true" outlineLevel="0" collapsed="false">
      <c r="A9162" s="1" t="n">
        <v>9161</v>
      </c>
      <c r="B9162" s="1" t="n">
        <v>2</v>
      </c>
      <c r="C9162" s="1" t="n">
        <v>2759</v>
      </c>
      <c r="D9162" s="1" t="s">
        <v>16202</v>
      </c>
      <c r="E9162" s="1" t="n">
        <v>135</v>
      </c>
      <c r="F9162" s="1" t="n">
        <v>43</v>
      </c>
      <c r="G9162" s="1" t="n">
        <v>903.82</v>
      </c>
      <c r="H9162" s="4" t="n">
        <v>45903.6009392014</v>
      </c>
      <c r="I91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9161BT6630722275913543903.8245903.6009392014</v>
      </c>
      <c r="J9162" s="1" t="n">
        <f aca="false">COUNTIF(I:I, $I9162)</f>
        <v>1</v>
      </c>
      <c r="K9162" s="1" t="str">
        <f aca="false">IF(ISNA(VLOOKUP(Table4[product_id], tblProducts[], tblProducts[product_name],FALSE() )), "Invalid", "Valid")</f>
        <v>Valid</v>
      </c>
      <c r="L9162" s="5" t="str">
        <f aca="false">IF(ISNA(VLOOKUP(Table4[[#This Row],[warehouse_id]], tblwhouse[], tblwhouse[warehouse_name],FALSE() )), "Invalid", "Valid")</f>
        <v>Valid</v>
      </c>
    </row>
    <row r="9163" customFormat="false" ht="15" hidden="false" customHeight="true" outlineLevel="0" collapsed="false">
      <c r="A9163" s="1" t="n">
        <v>9162</v>
      </c>
      <c r="B9163" s="1" t="n">
        <v>1</v>
      </c>
      <c r="C9163" s="1" t="n">
        <v>2375</v>
      </c>
      <c r="D9163" s="1" t="s">
        <v>16203</v>
      </c>
      <c r="E9163" s="1" t="n">
        <v>399</v>
      </c>
      <c r="F9163" s="1" t="n">
        <v>51</v>
      </c>
      <c r="G9163" s="1" t="n">
        <v>1090.36</v>
      </c>
      <c r="H9163" s="4" t="n">
        <v>46013.6009392014</v>
      </c>
      <c r="I91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9162BT82061712375399511090.3646013.6009392014</v>
      </c>
      <c r="J9163" s="1" t="n">
        <f aca="false">COUNTIF(I:I, $I9163)</f>
        <v>1</v>
      </c>
      <c r="K9163" s="1" t="str">
        <f aca="false">IF(ISNA(VLOOKUP(Table4[product_id], tblProducts[], tblProducts[product_name],FALSE() )), "Invalid", "Valid")</f>
        <v>Valid</v>
      </c>
      <c r="L9163" s="5" t="str">
        <f aca="false">IF(ISNA(VLOOKUP(Table4[[#This Row],[warehouse_id]], tblwhouse[], tblwhouse[warehouse_name],FALSE() )), "Invalid", "Valid")</f>
        <v>Valid</v>
      </c>
    </row>
    <row r="9164" customFormat="false" ht="15" hidden="false" customHeight="true" outlineLevel="0" collapsed="false">
      <c r="A9164" s="1" t="n">
        <v>9163</v>
      </c>
      <c r="B9164" s="1" t="n">
        <v>1</v>
      </c>
      <c r="C9164" s="1" t="n">
        <v>1199</v>
      </c>
      <c r="D9164" s="1" t="s">
        <v>16204</v>
      </c>
      <c r="E9164" s="1" t="n">
        <v>493</v>
      </c>
      <c r="F9164" s="1" t="n">
        <v>57</v>
      </c>
      <c r="G9164" s="1" t="n">
        <v>1013.03</v>
      </c>
      <c r="H9164" s="4" t="n">
        <v>46033.6009392014</v>
      </c>
      <c r="I91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9163BT25144911199493571013.0346033.6009392014</v>
      </c>
      <c r="J9164" s="1" t="n">
        <f aca="false">COUNTIF(I:I, $I9164)</f>
        <v>1</v>
      </c>
      <c r="K9164" s="1" t="str">
        <f aca="false">IF(ISNA(VLOOKUP(Table4[product_id], tblProducts[], tblProducts[product_name],FALSE() )), "Invalid", "Valid")</f>
        <v>Valid</v>
      </c>
      <c r="L9164" s="5" t="str">
        <f aca="false">IF(ISNA(VLOOKUP(Table4[[#This Row],[warehouse_id]], tblwhouse[], tblwhouse[warehouse_name],FALSE() )), "Invalid", "Valid")</f>
        <v>Valid</v>
      </c>
    </row>
    <row r="9165" customFormat="false" ht="15" hidden="false" customHeight="true" outlineLevel="0" collapsed="false">
      <c r="A9165" s="1" t="n">
        <v>9164</v>
      </c>
      <c r="B9165" s="1" t="n">
        <v>4</v>
      </c>
      <c r="C9165" s="1" t="n">
        <v>2599</v>
      </c>
      <c r="D9165" s="1" t="s">
        <v>16205</v>
      </c>
      <c r="E9165" s="1" t="n">
        <v>314</v>
      </c>
      <c r="F9165" s="1" t="n">
        <v>43</v>
      </c>
      <c r="G9165" s="1" t="n">
        <v>1017.63</v>
      </c>
      <c r="H9165" s="4" t="n">
        <v>45968.6009392014</v>
      </c>
      <c r="I91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9164BT34736242599314431017.6345968.6009392014</v>
      </c>
      <c r="J9165" s="1" t="n">
        <f aca="false">COUNTIF(I:I, $I9165)</f>
        <v>1</v>
      </c>
      <c r="K9165" s="1" t="str">
        <f aca="false">IF(ISNA(VLOOKUP(Table4[product_id], tblProducts[], tblProducts[product_name],FALSE() )), "Invalid", "Valid")</f>
        <v>Valid</v>
      </c>
      <c r="L9165" s="5" t="str">
        <f aca="false">IF(ISNA(VLOOKUP(Table4[[#This Row],[warehouse_id]], tblwhouse[], tblwhouse[warehouse_name],FALSE() )), "Invalid", "Valid")</f>
        <v>Valid</v>
      </c>
    </row>
    <row r="9166" customFormat="false" ht="15" hidden="false" customHeight="true" outlineLevel="0" collapsed="false">
      <c r="A9166" s="1" t="n">
        <v>9165</v>
      </c>
      <c r="B9166" s="1" t="n">
        <v>3</v>
      </c>
      <c r="C9166" s="1" t="n">
        <v>2696</v>
      </c>
      <c r="D9166" s="1" t="s">
        <v>16206</v>
      </c>
      <c r="E9166" s="1" t="n">
        <v>37</v>
      </c>
      <c r="F9166" s="1" t="n">
        <v>40</v>
      </c>
      <c r="G9166" s="1" t="n">
        <v>1300.51</v>
      </c>
      <c r="H9166" s="4" t="n">
        <v>46071.6009392014</v>
      </c>
      <c r="I91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9165BT1098643269637401300.5146071.6009392014</v>
      </c>
      <c r="J9166" s="1" t="n">
        <f aca="false">COUNTIF(I:I, $I9166)</f>
        <v>1</v>
      </c>
      <c r="K9166" s="1" t="str">
        <f aca="false">IF(ISNA(VLOOKUP(Table4[product_id], tblProducts[], tblProducts[product_name],FALSE() )), "Invalid", "Valid")</f>
        <v>Valid</v>
      </c>
      <c r="L9166" s="5" t="str">
        <f aca="false">IF(ISNA(VLOOKUP(Table4[[#This Row],[warehouse_id]], tblwhouse[], tblwhouse[warehouse_name],FALSE() )), "Invalid", "Valid")</f>
        <v>Valid</v>
      </c>
    </row>
    <row r="9167" customFormat="false" ht="15" hidden="false" customHeight="true" outlineLevel="0" collapsed="false">
      <c r="A9167" s="1" t="n">
        <v>9166</v>
      </c>
      <c r="B9167" s="1" t="n">
        <v>4</v>
      </c>
      <c r="C9167" s="1" t="n">
        <v>2806</v>
      </c>
      <c r="D9167" s="1" t="s">
        <v>16207</v>
      </c>
      <c r="E9167" s="1" t="n">
        <v>435</v>
      </c>
      <c r="F9167" s="1" t="n">
        <v>30</v>
      </c>
      <c r="G9167" s="1" t="n">
        <v>1396.41</v>
      </c>
      <c r="H9167" s="4" t="n">
        <v>45982.6009392014</v>
      </c>
      <c r="I91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9166BT53984442806435301396.4145982.6009392014</v>
      </c>
      <c r="J9167" s="1" t="n">
        <f aca="false">COUNTIF(I:I, $I9167)</f>
        <v>1</v>
      </c>
      <c r="K9167" s="1" t="str">
        <f aca="false">IF(ISNA(VLOOKUP(Table4[product_id], tblProducts[], tblProducts[product_name],FALSE() )), "Invalid", "Valid")</f>
        <v>Valid</v>
      </c>
      <c r="L9167" s="5" t="str">
        <f aca="false">IF(ISNA(VLOOKUP(Table4[[#This Row],[warehouse_id]], tblwhouse[], tblwhouse[warehouse_name],FALSE() )), "Invalid", "Valid")</f>
        <v>Valid</v>
      </c>
    </row>
    <row r="9168" customFormat="false" ht="15" hidden="false" customHeight="true" outlineLevel="0" collapsed="false">
      <c r="A9168" s="1" t="n">
        <v>9167</v>
      </c>
      <c r="B9168" s="1" t="n">
        <v>4</v>
      </c>
      <c r="C9168" s="1" t="n">
        <v>713</v>
      </c>
      <c r="D9168" s="1" t="s">
        <v>16208</v>
      </c>
      <c r="E9168" s="1" t="n">
        <v>159</v>
      </c>
      <c r="F9168" s="1" t="n">
        <v>57</v>
      </c>
      <c r="G9168" s="1" t="n">
        <v>597.17</v>
      </c>
      <c r="H9168" s="4" t="n">
        <v>46203.6009392014</v>
      </c>
      <c r="I91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9167BT351431471315957597.1746203.6009392014</v>
      </c>
      <c r="J9168" s="1" t="n">
        <f aca="false">COUNTIF(I:I, $I9168)</f>
        <v>1</v>
      </c>
      <c r="K9168" s="1" t="str">
        <f aca="false">IF(ISNA(VLOOKUP(Table4[product_id], tblProducts[], tblProducts[product_name],FALSE() )), "Invalid", "Valid")</f>
        <v>Valid</v>
      </c>
      <c r="L9168" s="5" t="str">
        <f aca="false">IF(ISNA(VLOOKUP(Table4[[#This Row],[warehouse_id]], tblwhouse[], tblwhouse[warehouse_name],FALSE() )), "Invalid", "Valid")</f>
        <v>Valid</v>
      </c>
    </row>
    <row r="9169" customFormat="false" ht="15" hidden="false" customHeight="true" outlineLevel="0" collapsed="false">
      <c r="A9169" s="1" t="n">
        <v>9168</v>
      </c>
      <c r="B9169" s="1" t="n">
        <v>1</v>
      </c>
      <c r="C9169" s="1" t="n">
        <v>2328</v>
      </c>
      <c r="D9169" s="1" t="s">
        <v>16209</v>
      </c>
      <c r="E9169" s="1" t="n">
        <v>294</v>
      </c>
      <c r="F9169" s="1" t="n">
        <v>27</v>
      </c>
      <c r="G9169" s="1" t="n">
        <v>1413.38</v>
      </c>
      <c r="H9169" s="4" t="n">
        <v>45893.6009392014</v>
      </c>
      <c r="I91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9168BT16208312328294271413.3845893.6009392014</v>
      </c>
      <c r="J9169" s="1" t="n">
        <f aca="false">COUNTIF(I:I, $I9169)</f>
        <v>1</v>
      </c>
      <c r="K9169" s="1" t="str">
        <f aca="false">IF(ISNA(VLOOKUP(Table4[product_id], tblProducts[], tblProducts[product_name],FALSE() )), "Invalid", "Valid")</f>
        <v>Valid</v>
      </c>
      <c r="L9169" s="5" t="str">
        <f aca="false">IF(ISNA(VLOOKUP(Table4[[#This Row],[warehouse_id]], tblwhouse[], tblwhouse[warehouse_name],FALSE() )), "Invalid", "Valid")</f>
        <v>Valid</v>
      </c>
    </row>
    <row r="9170" customFormat="false" ht="15" hidden="false" customHeight="true" outlineLevel="0" collapsed="false">
      <c r="A9170" s="1" t="n">
        <v>9169</v>
      </c>
      <c r="B9170" s="1" t="n">
        <v>2</v>
      </c>
      <c r="C9170" s="1" t="n">
        <v>1025</v>
      </c>
      <c r="D9170" s="1" t="s">
        <v>16210</v>
      </c>
      <c r="E9170" s="1" t="n">
        <v>387</v>
      </c>
      <c r="F9170" s="1" t="n">
        <v>78</v>
      </c>
      <c r="G9170" s="1" t="n">
        <v>824.74</v>
      </c>
      <c r="H9170" s="4" t="n">
        <v>46039.6009392014</v>
      </c>
      <c r="I91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9169BT8471412102538778824.7446039.6009392014</v>
      </c>
      <c r="J9170" s="1" t="n">
        <f aca="false">COUNTIF(I:I, $I9170)</f>
        <v>1</v>
      </c>
      <c r="K9170" s="1" t="str">
        <f aca="false">IF(ISNA(VLOOKUP(Table4[product_id], tblProducts[], tblProducts[product_name],FALSE() )), "Invalid", "Valid")</f>
        <v>Valid</v>
      </c>
      <c r="L9170" s="5" t="str">
        <f aca="false">IF(ISNA(VLOOKUP(Table4[[#This Row],[warehouse_id]], tblwhouse[], tblwhouse[warehouse_name],FALSE() )), "Invalid", "Valid")</f>
        <v>Valid</v>
      </c>
    </row>
    <row r="9171" customFormat="false" ht="15" hidden="false" customHeight="true" outlineLevel="0" collapsed="false">
      <c r="A9171" s="1" t="n">
        <v>9170</v>
      </c>
      <c r="B9171" s="1" t="n">
        <v>1</v>
      </c>
      <c r="C9171" s="1" t="n">
        <v>1697</v>
      </c>
      <c r="D9171" s="1" t="s">
        <v>16211</v>
      </c>
      <c r="E9171" s="1" t="n">
        <v>271</v>
      </c>
      <c r="F9171" s="1" t="n">
        <v>66</v>
      </c>
      <c r="G9171" s="1" t="n">
        <v>957.68</v>
      </c>
      <c r="H9171" s="4" t="n">
        <v>46166.6009392014</v>
      </c>
      <c r="I91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9170BT7154601169727166957.6846166.6009392014</v>
      </c>
      <c r="J9171" s="1" t="n">
        <f aca="false">COUNTIF(I:I, $I9171)</f>
        <v>1</v>
      </c>
      <c r="K9171" s="1" t="str">
        <f aca="false">IF(ISNA(VLOOKUP(Table4[product_id], tblProducts[], tblProducts[product_name],FALSE() )), "Invalid", "Valid")</f>
        <v>Valid</v>
      </c>
      <c r="L9171" s="5" t="str">
        <f aca="false">IF(ISNA(VLOOKUP(Table4[[#This Row],[warehouse_id]], tblwhouse[], tblwhouse[warehouse_name],FALSE() )), "Invalid", "Valid")</f>
        <v>Valid</v>
      </c>
    </row>
    <row r="9172" customFormat="false" ht="15" hidden="false" customHeight="true" outlineLevel="0" collapsed="false">
      <c r="A9172" s="1" t="n">
        <v>9171</v>
      </c>
      <c r="B9172" s="1" t="n">
        <v>2</v>
      </c>
      <c r="C9172" s="1" t="n">
        <v>2046</v>
      </c>
      <c r="D9172" s="1" t="s">
        <v>16212</v>
      </c>
      <c r="E9172" s="1" t="n">
        <v>45</v>
      </c>
      <c r="F9172" s="1" t="n">
        <v>50</v>
      </c>
      <c r="G9172" s="1" t="n">
        <v>1050.85</v>
      </c>
      <c r="H9172" s="4" t="n">
        <v>45956.600939213</v>
      </c>
      <c r="I91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9171BT2197202204645501050.8545956.600939213</v>
      </c>
      <c r="J9172" s="1" t="n">
        <f aca="false">COUNTIF(I:I, $I9172)</f>
        <v>1</v>
      </c>
      <c r="K9172" s="1" t="str">
        <f aca="false">IF(ISNA(VLOOKUP(Table4[product_id], tblProducts[], tblProducts[product_name],FALSE() )), "Invalid", "Valid")</f>
        <v>Valid</v>
      </c>
      <c r="L9172" s="5" t="str">
        <f aca="false">IF(ISNA(VLOOKUP(Table4[[#This Row],[warehouse_id]], tblwhouse[], tblwhouse[warehouse_name],FALSE() )), "Invalid", "Valid")</f>
        <v>Valid</v>
      </c>
    </row>
    <row r="9173" customFormat="false" ht="15" hidden="false" customHeight="true" outlineLevel="0" collapsed="false">
      <c r="A9173" s="1" t="n">
        <v>9172</v>
      </c>
      <c r="B9173" s="1" t="n">
        <v>2</v>
      </c>
      <c r="C9173" s="1" t="n">
        <v>748</v>
      </c>
      <c r="D9173" s="1" t="s">
        <v>16213</v>
      </c>
      <c r="E9173" s="1" t="n">
        <v>7</v>
      </c>
      <c r="F9173" s="1" t="n">
        <v>68</v>
      </c>
      <c r="G9173" s="1" t="n">
        <v>210.6</v>
      </c>
      <c r="H9173" s="4" t="n">
        <v>46158.600939213</v>
      </c>
      <c r="I91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9172BT5466762748768210.646158.600939213</v>
      </c>
      <c r="J9173" s="1" t="n">
        <f aca="false">COUNTIF(I:I, $I9173)</f>
        <v>1</v>
      </c>
      <c r="K9173" s="1" t="str">
        <f aca="false">IF(ISNA(VLOOKUP(Table4[product_id], tblProducts[], tblProducts[product_name],FALSE() )), "Invalid", "Valid")</f>
        <v>Valid</v>
      </c>
      <c r="L9173" s="5" t="str">
        <f aca="false">IF(ISNA(VLOOKUP(Table4[[#This Row],[warehouse_id]], tblwhouse[], tblwhouse[warehouse_name],FALSE() )), "Invalid", "Valid")</f>
        <v>Valid</v>
      </c>
    </row>
    <row r="9174" customFormat="false" ht="15" hidden="false" customHeight="true" outlineLevel="0" collapsed="false">
      <c r="A9174" s="1" t="n">
        <v>9173</v>
      </c>
      <c r="B9174" s="1" t="n">
        <v>2</v>
      </c>
      <c r="C9174" s="1" t="n">
        <v>1774</v>
      </c>
      <c r="D9174" s="1" t="s">
        <v>16214</v>
      </c>
      <c r="E9174" s="1" t="n">
        <v>370</v>
      </c>
      <c r="F9174" s="1" t="n">
        <v>71</v>
      </c>
      <c r="G9174" s="1" t="n">
        <v>1257.98</v>
      </c>
      <c r="H9174" s="4" t="n">
        <v>46159.600939213</v>
      </c>
      <c r="I91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9173BT81372321774370711257.9846159.600939213</v>
      </c>
      <c r="J9174" s="1" t="n">
        <f aca="false">COUNTIF(I:I, $I9174)</f>
        <v>1</v>
      </c>
      <c r="K9174" s="1" t="str">
        <f aca="false">IF(ISNA(VLOOKUP(Table4[product_id], tblProducts[], tblProducts[product_name],FALSE() )), "Invalid", "Valid")</f>
        <v>Valid</v>
      </c>
      <c r="L9174" s="5" t="str">
        <f aca="false">IF(ISNA(VLOOKUP(Table4[[#This Row],[warehouse_id]], tblwhouse[], tblwhouse[warehouse_name],FALSE() )), "Invalid", "Valid")</f>
        <v>Valid</v>
      </c>
    </row>
    <row r="9175" customFormat="false" ht="15" hidden="false" customHeight="true" outlineLevel="0" collapsed="false">
      <c r="A9175" s="1" t="n">
        <v>9174</v>
      </c>
      <c r="B9175" s="1" t="n">
        <v>3</v>
      </c>
      <c r="C9175" s="1" t="n">
        <v>2189</v>
      </c>
      <c r="D9175" s="1" t="s">
        <v>16215</v>
      </c>
      <c r="E9175" s="1" t="n">
        <v>179</v>
      </c>
      <c r="F9175" s="1" t="n">
        <v>75</v>
      </c>
      <c r="G9175" s="1" t="n">
        <v>376</v>
      </c>
      <c r="H9175" s="4" t="n">
        <v>46032.600939213</v>
      </c>
      <c r="I91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9174BT197962321891797537646032.600939213</v>
      </c>
      <c r="J9175" s="1" t="n">
        <f aca="false">COUNTIF(I:I, $I9175)</f>
        <v>1</v>
      </c>
      <c r="K9175" s="1" t="str">
        <f aca="false">IF(ISNA(VLOOKUP(Table4[product_id], tblProducts[], tblProducts[product_name],FALSE() )), "Invalid", "Valid")</f>
        <v>Valid</v>
      </c>
      <c r="L9175" s="5" t="str">
        <f aca="false">IF(ISNA(VLOOKUP(Table4[[#This Row],[warehouse_id]], tblwhouse[], tblwhouse[warehouse_name],FALSE() )), "Invalid", "Valid")</f>
        <v>Valid</v>
      </c>
    </row>
    <row r="9176" customFormat="false" ht="15" hidden="false" customHeight="true" outlineLevel="0" collapsed="false">
      <c r="A9176" s="1" t="n">
        <v>9175</v>
      </c>
      <c r="B9176" s="1" t="n">
        <v>4</v>
      </c>
      <c r="C9176" s="1" t="n">
        <v>1484</v>
      </c>
      <c r="D9176" s="1" t="s">
        <v>16216</v>
      </c>
      <c r="E9176" s="1" t="n">
        <v>345</v>
      </c>
      <c r="F9176" s="1" t="n">
        <v>79</v>
      </c>
      <c r="G9176" s="1" t="n">
        <v>89.06</v>
      </c>
      <c r="H9176" s="4" t="n">
        <v>46197.600939213</v>
      </c>
      <c r="I91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9175BT651302414843457989.0646197.600939213</v>
      </c>
      <c r="J9176" s="1" t="n">
        <f aca="false">COUNTIF(I:I, $I9176)</f>
        <v>1</v>
      </c>
      <c r="K9176" s="1" t="str">
        <f aca="false">IF(ISNA(VLOOKUP(Table4[product_id], tblProducts[], tblProducts[product_name],FALSE() )), "Invalid", "Valid")</f>
        <v>Valid</v>
      </c>
      <c r="L9176" s="5" t="str">
        <f aca="false">IF(ISNA(VLOOKUP(Table4[[#This Row],[warehouse_id]], tblwhouse[], tblwhouse[warehouse_name],FALSE() )), "Invalid", "Valid")</f>
        <v>Valid</v>
      </c>
    </row>
    <row r="9177" customFormat="false" ht="15" hidden="false" customHeight="true" outlineLevel="0" collapsed="false">
      <c r="A9177" s="1" t="n">
        <v>9176</v>
      </c>
      <c r="B9177" s="1" t="n">
        <v>2</v>
      </c>
      <c r="C9177" s="1" t="n">
        <v>2043</v>
      </c>
      <c r="D9177" s="1" t="s">
        <v>16217</v>
      </c>
      <c r="E9177" s="1" t="n">
        <v>161</v>
      </c>
      <c r="F9177" s="1" t="n">
        <v>78</v>
      </c>
      <c r="G9177" s="1" t="n">
        <v>806.28</v>
      </c>
      <c r="H9177" s="4" t="n">
        <v>46128.600939213</v>
      </c>
      <c r="I91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9176BT7730242204316178806.2846128.600939213</v>
      </c>
      <c r="J9177" s="1" t="n">
        <f aca="false">COUNTIF(I:I, $I9177)</f>
        <v>1</v>
      </c>
      <c r="K9177" s="1" t="str">
        <f aca="false">IF(ISNA(VLOOKUP(Table4[product_id], tblProducts[], tblProducts[product_name],FALSE() )), "Invalid", "Valid")</f>
        <v>Valid</v>
      </c>
      <c r="L9177" s="5" t="str">
        <f aca="false">IF(ISNA(VLOOKUP(Table4[[#This Row],[warehouse_id]], tblwhouse[], tblwhouse[warehouse_name],FALSE() )), "Invalid", "Valid")</f>
        <v>Valid</v>
      </c>
    </row>
    <row r="9178" customFormat="false" ht="15" hidden="false" customHeight="true" outlineLevel="0" collapsed="false">
      <c r="A9178" s="1" t="n">
        <v>9177</v>
      </c>
      <c r="B9178" s="1" t="n">
        <v>1</v>
      </c>
      <c r="C9178" s="1" t="n">
        <v>2619</v>
      </c>
      <c r="D9178" s="1" t="s">
        <v>16218</v>
      </c>
      <c r="E9178" s="1" t="n">
        <v>47</v>
      </c>
      <c r="F9178" s="1" t="n">
        <v>34</v>
      </c>
      <c r="G9178" s="1" t="n">
        <v>79.05</v>
      </c>
      <c r="H9178" s="4" t="n">
        <v>46029.600939213</v>
      </c>
      <c r="I91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9177BT66450812619473479.0546029.600939213</v>
      </c>
      <c r="J9178" s="1" t="n">
        <f aca="false">COUNTIF(I:I, $I9178)</f>
        <v>1</v>
      </c>
      <c r="K9178" s="1" t="str">
        <f aca="false">IF(ISNA(VLOOKUP(Table4[product_id], tblProducts[], tblProducts[product_name],FALSE() )), "Invalid", "Valid")</f>
        <v>Valid</v>
      </c>
      <c r="L9178" s="5" t="str">
        <f aca="false">IF(ISNA(VLOOKUP(Table4[[#This Row],[warehouse_id]], tblwhouse[], tblwhouse[warehouse_name],FALSE() )), "Invalid", "Valid")</f>
        <v>Valid</v>
      </c>
    </row>
    <row r="9179" customFormat="false" ht="15" hidden="false" customHeight="true" outlineLevel="0" collapsed="false">
      <c r="A9179" s="1" t="n">
        <v>9178</v>
      </c>
      <c r="B9179" s="1" t="n">
        <v>4</v>
      </c>
      <c r="C9179" s="1" t="n">
        <v>1182</v>
      </c>
      <c r="D9179" s="1" t="s">
        <v>16219</v>
      </c>
      <c r="E9179" s="1" t="n">
        <v>153</v>
      </c>
      <c r="F9179" s="1" t="n">
        <v>61</v>
      </c>
      <c r="G9179" s="1" t="n">
        <v>1288.64</v>
      </c>
      <c r="H9179" s="4" t="n">
        <v>46111.600939213</v>
      </c>
      <c r="I91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9178BT65279041182153611288.6446111.600939213</v>
      </c>
      <c r="J9179" s="1" t="n">
        <f aca="false">COUNTIF(I:I, $I9179)</f>
        <v>1</v>
      </c>
      <c r="K9179" s="1" t="str">
        <f aca="false">IF(ISNA(VLOOKUP(Table4[product_id], tblProducts[], tblProducts[product_name],FALSE() )), "Invalid", "Valid")</f>
        <v>Valid</v>
      </c>
      <c r="L9179" s="5" t="str">
        <f aca="false">IF(ISNA(VLOOKUP(Table4[[#This Row],[warehouse_id]], tblwhouse[], tblwhouse[warehouse_name],FALSE() )), "Invalid", "Valid")</f>
        <v>Valid</v>
      </c>
    </row>
    <row r="9180" customFormat="false" ht="15" hidden="false" customHeight="true" outlineLevel="0" collapsed="false">
      <c r="A9180" s="1" t="n">
        <v>9179</v>
      </c>
      <c r="B9180" s="1" t="n">
        <v>4</v>
      </c>
      <c r="C9180" s="1" t="n">
        <v>2132</v>
      </c>
      <c r="D9180" s="1" t="s">
        <v>16220</v>
      </c>
      <c r="E9180" s="1" t="n">
        <v>459</v>
      </c>
      <c r="F9180" s="1" t="n">
        <v>61</v>
      </c>
      <c r="G9180" s="1" t="n">
        <v>931.53</v>
      </c>
      <c r="H9180" s="4" t="n">
        <v>46138.600939213</v>
      </c>
      <c r="I91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9179BT4632654213245961931.5346138.600939213</v>
      </c>
      <c r="J9180" s="1" t="n">
        <f aca="false">COUNTIF(I:I, $I9180)</f>
        <v>1</v>
      </c>
      <c r="K9180" s="1" t="str">
        <f aca="false">IF(ISNA(VLOOKUP(Table4[product_id], tblProducts[], tblProducts[product_name],FALSE() )), "Invalid", "Valid")</f>
        <v>Valid</v>
      </c>
      <c r="L9180" s="5" t="str">
        <f aca="false">IF(ISNA(VLOOKUP(Table4[[#This Row],[warehouse_id]], tblwhouse[], tblwhouse[warehouse_name],FALSE() )), "Invalid", "Valid")</f>
        <v>Valid</v>
      </c>
    </row>
    <row r="9181" customFormat="false" ht="15" hidden="false" customHeight="true" outlineLevel="0" collapsed="false">
      <c r="A9181" s="1" t="n">
        <v>9180</v>
      </c>
      <c r="B9181" s="1" t="n">
        <v>1</v>
      </c>
      <c r="C9181" s="1" t="n">
        <v>1501</v>
      </c>
      <c r="D9181" s="1" t="s">
        <v>16221</v>
      </c>
      <c r="E9181" s="1" t="n">
        <v>426</v>
      </c>
      <c r="F9181" s="1" t="n">
        <v>31</v>
      </c>
      <c r="G9181" s="1" t="n">
        <v>1427.47</v>
      </c>
      <c r="H9181" s="4" t="n">
        <v>46142.600939213</v>
      </c>
      <c r="I91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9180BT52595911501426311427.4746142.600939213</v>
      </c>
      <c r="J9181" s="1" t="n">
        <f aca="false">COUNTIF(I:I, $I9181)</f>
        <v>1</v>
      </c>
      <c r="K9181" s="1" t="str">
        <f aca="false">IF(ISNA(VLOOKUP(Table4[product_id], tblProducts[], tblProducts[product_name],FALSE() )), "Invalid", "Valid")</f>
        <v>Valid</v>
      </c>
      <c r="L9181" s="5" t="str">
        <f aca="false">IF(ISNA(VLOOKUP(Table4[[#This Row],[warehouse_id]], tblwhouse[], tblwhouse[warehouse_name],FALSE() )), "Invalid", "Valid")</f>
        <v>Valid</v>
      </c>
    </row>
    <row r="9182" customFormat="false" ht="15" hidden="false" customHeight="true" outlineLevel="0" collapsed="false">
      <c r="A9182" s="1" t="n">
        <v>9181</v>
      </c>
      <c r="B9182" s="1" t="n">
        <v>4</v>
      </c>
      <c r="C9182" s="1" t="n">
        <v>667</v>
      </c>
      <c r="D9182" s="1" t="s">
        <v>16222</v>
      </c>
      <c r="E9182" s="1" t="n">
        <v>107</v>
      </c>
      <c r="F9182" s="1" t="n">
        <v>60</v>
      </c>
      <c r="G9182" s="1" t="n">
        <v>1296.63</v>
      </c>
      <c r="H9182" s="4" t="n">
        <v>45886.600939213</v>
      </c>
      <c r="I91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9181BT6969584667107601296.6345886.600939213</v>
      </c>
      <c r="J9182" s="1" t="n">
        <f aca="false">COUNTIF(I:I, $I9182)</f>
        <v>1</v>
      </c>
      <c r="K9182" s="1" t="str">
        <f aca="false">IF(ISNA(VLOOKUP(Table4[product_id], tblProducts[], tblProducts[product_name],FALSE() )), "Invalid", "Valid")</f>
        <v>Valid</v>
      </c>
      <c r="L9182" s="5" t="str">
        <f aca="false">IF(ISNA(VLOOKUP(Table4[[#This Row],[warehouse_id]], tblwhouse[], tblwhouse[warehouse_name],FALSE() )), "Invalid", "Valid")</f>
        <v>Valid</v>
      </c>
    </row>
    <row r="9183" customFormat="false" ht="15" hidden="false" customHeight="true" outlineLevel="0" collapsed="false">
      <c r="A9183" s="1" t="n">
        <v>9182</v>
      </c>
      <c r="B9183" s="1" t="n">
        <v>2</v>
      </c>
      <c r="C9183" s="1" t="n">
        <v>344</v>
      </c>
      <c r="D9183" s="1" t="s">
        <v>16223</v>
      </c>
      <c r="E9183" s="1" t="n">
        <v>252</v>
      </c>
      <c r="F9183" s="1" t="n">
        <v>22</v>
      </c>
      <c r="G9183" s="1" t="n">
        <v>229.58</v>
      </c>
      <c r="H9183" s="4" t="n">
        <v>46069.600939213</v>
      </c>
      <c r="I91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9182BT809644234425222229.5846069.600939213</v>
      </c>
      <c r="J9183" s="1" t="n">
        <f aca="false">COUNTIF(I:I, $I9183)</f>
        <v>1</v>
      </c>
      <c r="K9183" s="1" t="str">
        <f aca="false">IF(ISNA(VLOOKUP(Table4[product_id], tblProducts[], tblProducts[product_name],FALSE() )), "Invalid", "Valid")</f>
        <v>Valid</v>
      </c>
      <c r="L9183" s="5" t="str">
        <f aca="false">IF(ISNA(VLOOKUP(Table4[[#This Row],[warehouse_id]], tblwhouse[], tblwhouse[warehouse_name],FALSE() )), "Invalid", "Valid")</f>
        <v>Valid</v>
      </c>
    </row>
    <row r="9184" customFormat="false" ht="15" hidden="false" customHeight="true" outlineLevel="0" collapsed="false">
      <c r="A9184" s="1" t="n">
        <v>9183</v>
      </c>
      <c r="B9184" s="1" t="n">
        <v>1</v>
      </c>
      <c r="C9184" s="1" t="n">
        <v>2227</v>
      </c>
      <c r="D9184" s="1" t="s">
        <v>16224</v>
      </c>
      <c r="E9184" s="1" t="n">
        <v>121</v>
      </c>
      <c r="F9184" s="1" t="n">
        <v>20</v>
      </c>
      <c r="G9184" s="1" t="n">
        <v>1208.66</v>
      </c>
      <c r="H9184" s="4" t="n">
        <v>45915.600939213</v>
      </c>
      <c r="I91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9183BT73413912227121201208.6645915.600939213</v>
      </c>
      <c r="J9184" s="1" t="n">
        <f aca="false">COUNTIF(I:I, $I9184)</f>
        <v>1</v>
      </c>
      <c r="K9184" s="1" t="str">
        <f aca="false">IF(ISNA(VLOOKUP(Table4[product_id], tblProducts[], tblProducts[product_name],FALSE() )), "Invalid", "Valid")</f>
        <v>Valid</v>
      </c>
      <c r="L9184" s="5" t="str">
        <f aca="false">IF(ISNA(VLOOKUP(Table4[[#This Row],[warehouse_id]], tblwhouse[], tblwhouse[warehouse_name],FALSE() )), "Invalid", "Valid")</f>
        <v>Valid</v>
      </c>
    </row>
    <row r="9185" customFormat="false" ht="15" hidden="false" customHeight="true" outlineLevel="0" collapsed="false">
      <c r="A9185" s="1" t="n">
        <v>9184</v>
      </c>
      <c r="B9185" s="1" t="n">
        <v>2</v>
      </c>
      <c r="C9185" s="1" t="n">
        <v>173</v>
      </c>
      <c r="D9185" s="1" t="s">
        <v>16225</v>
      </c>
      <c r="E9185" s="1" t="n">
        <v>34</v>
      </c>
      <c r="F9185" s="1" t="n">
        <v>26</v>
      </c>
      <c r="G9185" s="1" t="n">
        <v>902.66</v>
      </c>
      <c r="H9185" s="4" t="n">
        <v>46124.600939213</v>
      </c>
      <c r="I91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9184BT54670221733426902.6646124.600939213</v>
      </c>
      <c r="J9185" s="1" t="n">
        <f aca="false">COUNTIF(I:I, $I9185)</f>
        <v>1</v>
      </c>
      <c r="K9185" s="1" t="str">
        <f aca="false">IF(ISNA(VLOOKUP(Table4[product_id], tblProducts[], tblProducts[product_name],FALSE() )), "Invalid", "Valid")</f>
        <v>Valid</v>
      </c>
      <c r="L9185" s="5" t="str">
        <f aca="false">IF(ISNA(VLOOKUP(Table4[[#This Row],[warehouse_id]], tblwhouse[], tblwhouse[warehouse_name],FALSE() )), "Invalid", "Valid")</f>
        <v>Valid</v>
      </c>
    </row>
    <row r="9186" customFormat="false" ht="15" hidden="false" customHeight="true" outlineLevel="0" collapsed="false">
      <c r="A9186" s="1" t="n">
        <v>9185</v>
      </c>
      <c r="B9186" s="1" t="n">
        <v>3</v>
      </c>
      <c r="C9186" s="1" t="n">
        <v>1181</v>
      </c>
      <c r="D9186" s="1" t="s">
        <v>16226</v>
      </c>
      <c r="E9186" s="1" t="n">
        <v>124</v>
      </c>
      <c r="F9186" s="1" t="n">
        <v>43</v>
      </c>
      <c r="G9186" s="1" t="n">
        <v>1488.2</v>
      </c>
      <c r="H9186" s="4" t="n">
        <v>46176.600939213</v>
      </c>
      <c r="I91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9185BT60880631181124431488.246176.600939213</v>
      </c>
      <c r="J9186" s="1" t="n">
        <f aca="false">COUNTIF(I:I, $I9186)</f>
        <v>1</v>
      </c>
      <c r="K9186" s="1" t="str">
        <f aca="false">IF(ISNA(VLOOKUP(Table4[product_id], tblProducts[], tblProducts[product_name],FALSE() )), "Invalid", "Valid")</f>
        <v>Valid</v>
      </c>
      <c r="L9186" s="5" t="str">
        <f aca="false">IF(ISNA(VLOOKUP(Table4[[#This Row],[warehouse_id]], tblwhouse[], tblwhouse[warehouse_name],FALSE() )), "Invalid", "Valid")</f>
        <v>Valid</v>
      </c>
    </row>
    <row r="9187" customFormat="false" ht="15" hidden="false" customHeight="true" outlineLevel="0" collapsed="false">
      <c r="A9187" s="1" t="n">
        <v>9186</v>
      </c>
      <c r="B9187" s="1" t="n">
        <v>2</v>
      </c>
      <c r="C9187" s="1" t="n">
        <v>1975</v>
      </c>
      <c r="D9187" s="1" t="s">
        <v>16227</v>
      </c>
      <c r="E9187" s="1" t="n">
        <v>84</v>
      </c>
      <c r="F9187" s="1" t="n">
        <v>35</v>
      </c>
      <c r="G9187" s="1" t="n">
        <v>17.79</v>
      </c>
      <c r="H9187" s="4" t="n">
        <v>45991.600939213</v>
      </c>
      <c r="I91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9186BT35597921975843517.7945991.600939213</v>
      </c>
      <c r="J9187" s="1" t="n">
        <f aca="false">COUNTIF(I:I, $I9187)</f>
        <v>1</v>
      </c>
      <c r="K9187" s="1" t="str">
        <f aca="false">IF(ISNA(VLOOKUP(Table4[product_id], tblProducts[], tblProducts[product_name],FALSE() )), "Invalid", "Valid")</f>
        <v>Valid</v>
      </c>
      <c r="L9187" s="5" t="str">
        <f aca="false">IF(ISNA(VLOOKUP(Table4[[#This Row],[warehouse_id]], tblwhouse[], tblwhouse[warehouse_name],FALSE() )), "Invalid", "Valid")</f>
        <v>Valid</v>
      </c>
    </row>
    <row r="9188" customFormat="false" ht="15" hidden="false" customHeight="true" outlineLevel="0" collapsed="false">
      <c r="A9188" s="1" t="n">
        <v>9187</v>
      </c>
      <c r="B9188" s="1" t="n">
        <v>4</v>
      </c>
      <c r="C9188" s="1" t="n">
        <v>2312</v>
      </c>
      <c r="D9188" s="1" t="s">
        <v>16228</v>
      </c>
      <c r="E9188" s="1" t="n">
        <v>161</v>
      </c>
      <c r="F9188" s="1" t="n">
        <v>30</v>
      </c>
      <c r="G9188" s="1" t="n">
        <v>1406.81</v>
      </c>
      <c r="H9188" s="4" t="n">
        <v>46085.600939213</v>
      </c>
      <c r="I91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9187BT65258442312161301406.8146085.600939213</v>
      </c>
      <c r="J9188" s="1" t="n">
        <f aca="false">COUNTIF(I:I, $I9188)</f>
        <v>1</v>
      </c>
      <c r="K9188" s="1" t="str">
        <f aca="false">IF(ISNA(VLOOKUP(Table4[product_id], tblProducts[], tblProducts[product_name],FALSE() )), "Invalid", "Valid")</f>
        <v>Valid</v>
      </c>
      <c r="L9188" s="5" t="str">
        <f aca="false">IF(ISNA(VLOOKUP(Table4[[#This Row],[warehouse_id]], tblwhouse[], tblwhouse[warehouse_name],FALSE() )), "Invalid", "Valid")</f>
        <v>Valid</v>
      </c>
    </row>
    <row r="9189" customFormat="false" ht="15" hidden="false" customHeight="true" outlineLevel="0" collapsed="false">
      <c r="A9189" s="1" t="n">
        <v>9188</v>
      </c>
      <c r="B9189" s="1" t="n">
        <v>1</v>
      </c>
      <c r="C9189" s="1" t="n">
        <v>1828</v>
      </c>
      <c r="D9189" s="1" t="s">
        <v>16229</v>
      </c>
      <c r="E9189" s="1" t="n">
        <v>391</v>
      </c>
      <c r="F9189" s="1" t="n">
        <v>71</v>
      </c>
      <c r="G9189" s="1" t="n">
        <v>231.2</v>
      </c>
      <c r="H9189" s="4" t="n">
        <v>46159.600939213</v>
      </c>
      <c r="I91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9188BT1424201182839171231.246159.600939213</v>
      </c>
      <c r="J9189" s="1" t="n">
        <f aca="false">COUNTIF(I:I, $I9189)</f>
        <v>1</v>
      </c>
      <c r="K9189" s="1" t="str">
        <f aca="false">IF(ISNA(VLOOKUP(Table4[product_id], tblProducts[], tblProducts[product_name],FALSE() )), "Invalid", "Valid")</f>
        <v>Valid</v>
      </c>
      <c r="L9189" s="5" t="str">
        <f aca="false">IF(ISNA(VLOOKUP(Table4[[#This Row],[warehouse_id]], tblwhouse[], tblwhouse[warehouse_name],FALSE() )), "Invalid", "Valid")</f>
        <v>Valid</v>
      </c>
    </row>
    <row r="9190" customFormat="false" ht="15" hidden="false" customHeight="true" outlineLevel="0" collapsed="false">
      <c r="A9190" s="1" t="n">
        <v>9189</v>
      </c>
      <c r="B9190" s="1" t="n">
        <v>3</v>
      </c>
      <c r="C9190" s="1" t="n">
        <v>2516</v>
      </c>
      <c r="D9190" s="1" t="s">
        <v>16230</v>
      </c>
      <c r="E9190" s="1" t="n">
        <v>116</v>
      </c>
      <c r="F9190" s="1" t="n">
        <v>73</v>
      </c>
      <c r="G9190" s="1" t="n">
        <v>1200.77</v>
      </c>
      <c r="H9190" s="4" t="n">
        <v>46188.600939213</v>
      </c>
      <c r="I91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9189BT95570732516116731200.7746188.600939213</v>
      </c>
      <c r="J9190" s="1" t="n">
        <f aca="false">COUNTIF(I:I, $I9190)</f>
        <v>1</v>
      </c>
      <c r="K9190" s="1" t="str">
        <f aca="false">IF(ISNA(VLOOKUP(Table4[product_id], tblProducts[], tblProducts[product_name],FALSE() )), "Invalid", "Valid")</f>
        <v>Valid</v>
      </c>
      <c r="L9190" s="5" t="str">
        <f aca="false">IF(ISNA(VLOOKUP(Table4[[#This Row],[warehouse_id]], tblwhouse[], tblwhouse[warehouse_name],FALSE() )), "Invalid", "Valid")</f>
        <v>Valid</v>
      </c>
    </row>
    <row r="9191" customFormat="false" ht="15" hidden="false" customHeight="true" outlineLevel="0" collapsed="false">
      <c r="A9191" s="1" t="n">
        <v>9190</v>
      </c>
      <c r="B9191" s="1" t="n">
        <v>4</v>
      </c>
      <c r="C9191" s="1" t="n">
        <v>2086</v>
      </c>
      <c r="D9191" s="1" t="s">
        <v>16231</v>
      </c>
      <c r="E9191" s="1" t="n">
        <v>139</v>
      </c>
      <c r="F9191" s="1" t="n">
        <v>57</v>
      </c>
      <c r="G9191" s="1" t="n">
        <v>691.45</v>
      </c>
      <c r="H9191" s="4" t="n">
        <v>46143.600939213</v>
      </c>
      <c r="I91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9190BT9087854208613957691.4546143.600939213</v>
      </c>
      <c r="J9191" s="1" t="n">
        <f aca="false">COUNTIF(I:I, $I9191)</f>
        <v>1</v>
      </c>
      <c r="K9191" s="1" t="str">
        <f aca="false">IF(ISNA(VLOOKUP(Table4[product_id], tblProducts[], tblProducts[product_name],FALSE() )), "Invalid", "Valid")</f>
        <v>Valid</v>
      </c>
      <c r="L9191" s="5" t="str">
        <f aca="false">IF(ISNA(VLOOKUP(Table4[[#This Row],[warehouse_id]], tblwhouse[], tblwhouse[warehouse_name],FALSE() )), "Invalid", "Valid")</f>
        <v>Valid</v>
      </c>
    </row>
    <row r="9192" customFormat="false" ht="15" hidden="false" customHeight="true" outlineLevel="0" collapsed="false">
      <c r="A9192" s="1" t="n">
        <v>9191</v>
      </c>
      <c r="B9192" s="1" t="n">
        <v>1</v>
      </c>
      <c r="C9192" s="1" t="n">
        <v>2859</v>
      </c>
      <c r="D9192" s="1" t="s">
        <v>16232</v>
      </c>
      <c r="E9192" s="1" t="n">
        <v>276</v>
      </c>
      <c r="F9192" s="1" t="n">
        <v>21</v>
      </c>
      <c r="G9192" s="1" t="n">
        <v>1426.5</v>
      </c>
      <c r="H9192" s="4" t="n">
        <v>45890.600939213</v>
      </c>
      <c r="I91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9191BT74582012859276211426.545890.600939213</v>
      </c>
      <c r="J9192" s="1" t="n">
        <f aca="false">COUNTIF(I:I, $I9192)</f>
        <v>1</v>
      </c>
      <c r="K9192" s="1" t="str">
        <f aca="false">IF(ISNA(VLOOKUP(Table4[product_id], tblProducts[], tblProducts[product_name],FALSE() )), "Invalid", "Valid")</f>
        <v>Valid</v>
      </c>
      <c r="L9192" s="5" t="str">
        <f aca="false">IF(ISNA(VLOOKUP(Table4[[#This Row],[warehouse_id]], tblwhouse[], tblwhouse[warehouse_name],FALSE() )), "Invalid", "Valid")</f>
        <v>Valid</v>
      </c>
    </row>
    <row r="9193" customFormat="false" ht="15" hidden="false" customHeight="true" outlineLevel="0" collapsed="false">
      <c r="A9193" s="1" t="n">
        <v>9192</v>
      </c>
      <c r="B9193" s="1" t="n">
        <v>2</v>
      </c>
      <c r="C9193" s="1" t="n">
        <v>1097</v>
      </c>
      <c r="D9193" s="1" t="s">
        <v>16233</v>
      </c>
      <c r="E9193" s="1" t="n">
        <v>308</v>
      </c>
      <c r="F9193" s="1" t="n">
        <v>53</v>
      </c>
      <c r="G9193" s="1" t="n">
        <v>291.84</v>
      </c>
      <c r="H9193" s="4" t="n">
        <v>46005.600939213</v>
      </c>
      <c r="I91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9192BT3775632109730853291.8446005.600939213</v>
      </c>
      <c r="J9193" s="1" t="n">
        <f aca="false">COUNTIF(I:I, $I9193)</f>
        <v>1</v>
      </c>
      <c r="K9193" s="1" t="str">
        <f aca="false">IF(ISNA(VLOOKUP(Table4[product_id], tblProducts[], tblProducts[product_name],FALSE() )), "Invalid", "Valid")</f>
        <v>Valid</v>
      </c>
      <c r="L9193" s="5" t="str">
        <f aca="false">IF(ISNA(VLOOKUP(Table4[[#This Row],[warehouse_id]], tblwhouse[], tblwhouse[warehouse_name],FALSE() )), "Invalid", "Valid")</f>
        <v>Valid</v>
      </c>
    </row>
    <row r="9194" customFormat="false" ht="15" hidden="false" customHeight="true" outlineLevel="0" collapsed="false">
      <c r="A9194" s="1" t="n">
        <v>9193</v>
      </c>
      <c r="B9194" s="1" t="n">
        <v>2</v>
      </c>
      <c r="C9194" s="1" t="n">
        <v>818</v>
      </c>
      <c r="D9194" s="1" t="s">
        <v>16234</v>
      </c>
      <c r="E9194" s="1" t="n">
        <v>463</v>
      </c>
      <c r="F9194" s="1" t="n">
        <v>73</v>
      </c>
      <c r="G9194" s="1" t="n">
        <v>886.1</v>
      </c>
      <c r="H9194" s="4" t="n">
        <v>46021.600939213</v>
      </c>
      <c r="I91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9193BT494124281846373886.146021.600939213</v>
      </c>
      <c r="J9194" s="1" t="n">
        <f aca="false">COUNTIF(I:I, $I9194)</f>
        <v>1</v>
      </c>
      <c r="K9194" s="1" t="str">
        <f aca="false">IF(ISNA(VLOOKUP(Table4[product_id], tblProducts[], tblProducts[product_name],FALSE() )), "Invalid", "Valid")</f>
        <v>Valid</v>
      </c>
      <c r="L9194" s="5" t="str">
        <f aca="false">IF(ISNA(VLOOKUP(Table4[[#This Row],[warehouse_id]], tblwhouse[], tblwhouse[warehouse_name],FALSE() )), "Invalid", "Valid")</f>
        <v>Valid</v>
      </c>
    </row>
    <row r="9195" customFormat="false" ht="15" hidden="false" customHeight="true" outlineLevel="0" collapsed="false">
      <c r="A9195" s="1" t="n">
        <v>9194</v>
      </c>
      <c r="B9195" s="1" t="n">
        <v>1</v>
      </c>
      <c r="C9195" s="1" t="n">
        <v>151</v>
      </c>
      <c r="D9195" s="1" t="s">
        <v>16235</v>
      </c>
      <c r="E9195" s="1" t="n">
        <v>42</v>
      </c>
      <c r="F9195" s="1" t="n">
        <v>32</v>
      </c>
      <c r="G9195" s="1" t="n">
        <v>1472.24</v>
      </c>
      <c r="H9195" s="4" t="n">
        <v>45868.600939213</v>
      </c>
      <c r="I91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9194BT891194115142321472.2445868.600939213</v>
      </c>
      <c r="J9195" s="1" t="n">
        <f aca="false">COUNTIF(I:I, $I9195)</f>
        <v>1</v>
      </c>
      <c r="K9195" s="1" t="str">
        <f aca="false">IF(ISNA(VLOOKUP(Table4[product_id], tblProducts[], tblProducts[product_name],FALSE() )), "Invalid", "Valid")</f>
        <v>Valid</v>
      </c>
      <c r="L9195" s="5" t="str">
        <f aca="false">IF(ISNA(VLOOKUP(Table4[[#This Row],[warehouse_id]], tblwhouse[], tblwhouse[warehouse_name],FALSE() )), "Invalid", "Valid")</f>
        <v>Valid</v>
      </c>
    </row>
    <row r="9196" customFormat="false" ht="15" hidden="false" customHeight="true" outlineLevel="0" collapsed="false">
      <c r="A9196" s="1" t="n">
        <v>9195</v>
      </c>
      <c r="B9196" s="1" t="n">
        <v>4</v>
      </c>
      <c r="C9196" s="1" t="n">
        <v>1785</v>
      </c>
      <c r="D9196" s="1" t="s">
        <v>16236</v>
      </c>
      <c r="E9196" s="1" t="n">
        <v>347</v>
      </c>
      <c r="F9196" s="1" t="n">
        <v>38</v>
      </c>
      <c r="G9196" s="1" t="n">
        <v>19.28</v>
      </c>
      <c r="H9196" s="4" t="n">
        <v>45984.600939213</v>
      </c>
      <c r="I91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9195BT825991417853473819.2845984.600939213</v>
      </c>
      <c r="J9196" s="1" t="n">
        <f aca="false">COUNTIF(I:I, $I9196)</f>
        <v>1</v>
      </c>
      <c r="K9196" s="1" t="str">
        <f aca="false">IF(ISNA(VLOOKUP(Table4[product_id], tblProducts[], tblProducts[product_name],FALSE() )), "Invalid", "Valid")</f>
        <v>Valid</v>
      </c>
      <c r="L9196" s="5" t="str">
        <f aca="false">IF(ISNA(VLOOKUP(Table4[[#This Row],[warehouse_id]], tblwhouse[], tblwhouse[warehouse_name],FALSE() )), "Invalid", "Valid")</f>
        <v>Valid</v>
      </c>
    </row>
    <row r="9197" customFormat="false" ht="15" hidden="false" customHeight="true" outlineLevel="0" collapsed="false">
      <c r="A9197" s="1" t="n">
        <v>9196</v>
      </c>
      <c r="B9197" s="1" t="n">
        <v>4</v>
      </c>
      <c r="C9197" s="1" t="n">
        <v>1473</v>
      </c>
      <c r="D9197" s="1" t="s">
        <v>16237</v>
      </c>
      <c r="E9197" s="1" t="n">
        <v>83</v>
      </c>
      <c r="F9197" s="1" t="n">
        <v>35</v>
      </c>
      <c r="G9197" s="1" t="n">
        <v>1264.05</v>
      </c>
      <c r="H9197" s="4" t="n">
        <v>46144.600939213</v>
      </c>
      <c r="I91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9196BT1291624147383351264.0546144.600939213</v>
      </c>
      <c r="J9197" s="1" t="n">
        <f aca="false">COUNTIF(I:I, $I9197)</f>
        <v>1</v>
      </c>
      <c r="K9197" s="1" t="str">
        <f aca="false">IF(ISNA(VLOOKUP(Table4[product_id], tblProducts[], tblProducts[product_name],FALSE() )), "Invalid", "Valid")</f>
        <v>Valid</v>
      </c>
      <c r="L9197" s="5" t="str">
        <f aca="false">IF(ISNA(VLOOKUP(Table4[[#This Row],[warehouse_id]], tblwhouse[], tblwhouse[warehouse_name],FALSE() )), "Invalid", "Valid")</f>
        <v>Valid</v>
      </c>
    </row>
    <row r="9198" customFormat="false" ht="15" hidden="false" customHeight="true" outlineLevel="0" collapsed="false">
      <c r="A9198" s="1" t="n">
        <v>9197</v>
      </c>
      <c r="B9198" s="1" t="n">
        <v>4</v>
      </c>
      <c r="C9198" s="1" t="n">
        <v>795</v>
      </c>
      <c r="D9198" s="1" t="s">
        <v>16238</v>
      </c>
      <c r="E9198" s="1" t="n">
        <v>477</v>
      </c>
      <c r="F9198" s="1" t="n">
        <v>58</v>
      </c>
      <c r="G9198" s="1" t="n">
        <v>1166.27</v>
      </c>
      <c r="H9198" s="4" t="n">
        <v>46089.600939213</v>
      </c>
      <c r="I91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9197BT3426724795477581166.2746089.600939213</v>
      </c>
      <c r="J9198" s="1" t="n">
        <f aca="false">COUNTIF(I:I, $I9198)</f>
        <v>1</v>
      </c>
      <c r="K9198" s="1" t="str">
        <f aca="false">IF(ISNA(VLOOKUP(Table4[product_id], tblProducts[], tblProducts[product_name],FALSE() )), "Invalid", "Valid")</f>
        <v>Valid</v>
      </c>
      <c r="L9198" s="5" t="str">
        <f aca="false">IF(ISNA(VLOOKUP(Table4[[#This Row],[warehouse_id]], tblwhouse[], tblwhouse[warehouse_name],FALSE() )), "Invalid", "Valid")</f>
        <v>Valid</v>
      </c>
    </row>
    <row r="9199" customFormat="false" ht="15" hidden="false" customHeight="true" outlineLevel="0" collapsed="false">
      <c r="A9199" s="1" t="n">
        <v>9198</v>
      </c>
      <c r="B9199" s="1" t="n">
        <v>2</v>
      </c>
      <c r="C9199" s="1" t="n">
        <v>1410</v>
      </c>
      <c r="D9199" s="1" t="s">
        <v>16239</v>
      </c>
      <c r="E9199" s="1" t="n">
        <v>430</v>
      </c>
      <c r="F9199" s="1" t="n">
        <v>70</v>
      </c>
      <c r="G9199" s="1" t="n">
        <v>349.7</v>
      </c>
      <c r="H9199" s="4" t="n">
        <v>46067.600939213</v>
      </c>
      <c r="I91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9198BT4049222141043070349.746067.600939213</v>
      </c>
      <c r="J9199" s="1" t="n">
        <f aca="false">COUNTIF(I:I, $I9199)</f>
        <v>1</v>
      </c>
      <c r="K9199" s="1" t="str">
        <f aca="false">IF(ISNA(VLOOKUP(Table4[product_id], tblProducts[], tblProducts[product_name],FALSE() )), "Invalid", "Valid")</f>
        <v>Valid</v>
      </c>
      <c r="L9199" s="5" t="str">
        <f aca="false">IF(ISNA(VLOOKUP(Table4[[#This Row],[warehouse_id]], tblwhouse[], tblwhouse[warehouse_name],FALSE() )), "Invalid", "Valid")</f>
        <v>Valid</v>
      </c>
    </row>
    <row r="9200" customFormat="false" ht="15" hidden="false" customHeight="true" outlineLevel="0" collapsed="false">
      <c r="A9200" s="1" t="n">
        <v>9199</v>
      </c>
      <c r="B9200" s="1" t="n">
        <v>2</v>
      </c>
      <c r="C9200" s="1" t="n">
        <v>2140</v>
      </c>
      <c r="D9200" s="1" t="s">
        <v>16240</v>
      </c>
      <c r="E9200" s="1" t="n">
        <v>217</v>
      </c>
      <c r="F9200" s="1" t="n">
        <v>56</v>
      </c>
      <c r="G9200" s="1" t="n">
        <v>1088.58</v>
      </c>
      <c r="H9200" s="4" t="n">
        <v>46032.600939213</v>
      </c>
      <c r="I92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9199BT39914422140217561088.5846032.600939213</v>
      </c>
      <c r="J9200" s="1" t="n">
        <f aca="false">COUNTIF(I:I, $I9200)</f>
        <v>1</v>
      </c>
      <c r="K9200" s="1" t="str">
        <f aca="false">IF(ISNA(VLOOKUP(Table4[product_id], tblProducts[], tblProducts[product_name],FALSE() )), "Invalid", "Valid")</f>
        <v>Valid</v>
      </c>
      <c r="L9200" s="5" t="str">
        <f aca="false">IF(ISNA(VLOOKUP(Table4[[#This Row],[warehouse_id]], tblwhouse[], tblwhouse[warehouse_name],FALSE() )), "Invalid", "Valid")</f>
        <v>Valid</v>
      </c>
    </row>
    <row r="9201" customFormat="false" ht="15" hidden="false" customHeight="true" outlineLevel="0" collapsed="false">
      <c r="A9201" s="1" t="n">
        <v>9200</v>
      </c>
      <c r="B9201" s="1" t="n">
        <v>1</v>
      </c>
      <c r="C9201" s="1" t="n">
        <v>2452</v>
      </c>
      <c r="D9201" s="1" t="s">
        <v>16241</v>
      </c>
      <c r="E9201" s="1" t="n">
        <v>480</v>
      </c>
      <c r="F9201" s="1" t="n">
        <v>65</v>
      </c>
      <c r="G9201" s="1" t="n">
        <v>1375.65</v>
      </c>
      <c r="H9201" s="4" t="n">
        <v>45878.600939213</v>
      </c>
      <c r="I92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9200BT20372212452480651375.6545878.600939213</v>
      </c>
      <c r="J9201" s="1" t="n">
        <f aca="false">COUNTIF(I:I, $I9201)</f>
        <v>1</v>
      </c>
      <c r="K9201" s="1" t="str">
        <f aca="false">IF(ISNA(VLOOKUP(Table4[product_id], tblProducts[], tblProducts[product_name],FALSE() )), "Invalid", "Valid")</f>
        <v>Valid</v>
      </c>
      <c r="L9201" s="5" t="str">
        <f aca="false">IF(ISNA(VLOOKUP(Table4[[#This Row],[warehouse_id]], tblwhouse[], tblwhouse[warehouse_name],FALSE() )), "Invalid", "Valid")</f>
        <v>Valid</v>
      </c>
    </row>
    <row r="9202" customFormat="false" ht="15" hidden="false" customHeight="true" outlineLevel="0" collapsed="false">
      <c r="A9202" s="1" t="n">
        <v>9201</v>
      </c>
      <c r="B9202" s="1" t="n">
        <v>1</v>
      </c>
      <c r="C9202" s="1" t="n">
        <v>722</v>
      </c>
      <c r="D9202" s="1" t="s">
        <v>16242</v>
      </c>
      <c r="E9202" s="1" t="n">
        <v>480</v>
      </c>
      <c r="F9202" s="1" t="n">
        <v>57</v>
      </c>
      <c r="G9202" s="1" t="n">
        <v>1027.66</v>
      </c>
      <c r="H9202" s="4" t="n">
        <v>46163.600939213</v>
      </c>
      <c r="I92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9201BT4968751722480571027.6646163.600939213</v>
      </c>
      <c r="J9202" s="1" t="n">
        <f aca="false">COUNTIF(I:I, $I9202)</f>
        <v>1</v>
      </c>
      <c r="K9202" s="1" t="str">
        <f aca="false">IF(ISNA(VLOOKUP(Table4[product_id], tblProducts[], tblProducts[product_name],FALSE() )), "Invalid", "Valid")</f>
        <v>Valid</v>
      </c>
      <c r="L9202" s="5" t="str">
        <f aca="false">IF(ISNA(VLOOKUP(Table4[[#This Row],[warehouse_id]], tblwhouse[], tblwhouse[warehouse_name],FALSE() )), "Invalid", "Valid")</f>
        <v>Valid</v>
      </c>
    </row>
    <row r="9203" customFormat="false" ht="15" hidden="false" customHeight="true" outlineLevel="0" collapsed="false">
      <c r="A9203" s="1" t="n">
        <v>9202</v>
      </c>
      <c r="B9203" s="1" t="n">
        <v>1</v>
      </c>
      <c r="C9203" s="1" t="n">
        <v>103</v>
      </c>
      <c r="D9203" s="1" t="s">
        <v>16243</v>
      </c>
      <c r="E9203" s="1" t="n">
        <v>190</v>
      </c>
      <c r="F9203" s="1" t="n">
        <v>77</v>
      </c>
      <c r="G9203" s="1" t="n">
        <v>1200.33</v>
      </c>
      <c r="H9203" s="4" t="n">
        <v>46170.600939213</v>
      </c>
      <c r="I92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9202BT8826991103190771200.3346170.600939213</v>
      </c>
      <c r="J9203" s="1" t="n">
        <f aca="false">COUNTIF(I:I, $I9203)</f>
        <v>1</v>
      </c>
      <c r="K9203" s="1" t="str">
        <f aca="false">IF(ISNA(VLOOKUP(Table4[product_id], tblProducts[], tblProducts[product_name],FALSE() )), "Invalid", "Valid")</f>
        <v>Valid</v>
      </c>
      <c r="L9203" s="5" t="str">
        <f aca="false">IF(ISNA(VLOOKUP(Table4[[#This Row],[warehouse_id]], tblwhouse[], tblwhouse[warehouse_name],FALSE() )), "Invalid", "Valid")</f>
        <v>Valid</v>
      </c>
    </row>
    <row r="9204" customFormat="false" ht="15" hidden="false" customHeight="true" outlineLevel="0" collapsed="false">
      <c r="A9204" s="1" t="n">
        <v>9203</v>
      </c>
      <c r="B9204" s="1" t="n">
        <v>3</v>
      </c>
      <c r="C9204" s="1" t="n">
        <v>2306</v>
      </c>
      <c r="D9204" s="1" t="s">
        <v>16244</v>
      </c>
      <c r="E9204" s="1" t="n">
        <v>50</v>
      </c>
      <c r="F9204" s="1" t="n">
        <v>76</v>
      </c>
      <c r="G9204" s="1" t="n">
        <v>859.97</v>
      </c>
      <c r="H9204" s="4" t="n">
        <v>45908.600939213</v>
      </c>
      <c r="I92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9203BT851259323065076859.9745908.600939213</v>
      </c>
      <c r="J9204" s="1" t="n">
        <f aca="false">COUNTIF(I:I, $I9204)</f>
        <v>1</v>
      </c>
      <c r="K9204" s="1" t="str">
        <f aca="false">IF(ISNA(VLOOKUP(Table4[product_id], tblProducts[], tblProducts[product_name],FALSE() )), "Invalid", "Valid")</f>
        <v>Valid</v>
      </c>
      <c r="L9204" s="5" t="str">
        <f aca="false">IF(ISNA(VLOOKUP(Table4[[#This Row],[warehouse_id]], tblwhouse[], tblwhouse[warehouse_name],FALSE() )), "Invalid", "Valid")</f>
        <v>Valid</v>
      </c>
    </row>
    <row r="9205" customFormat="false" ht="15" hidden="false" customHeight="true" outlineLevel="0" collapsed="false">
      <c r="A9205" s="1" t="n">
        <v>9204</v>
      </c>
      <c r="B9205" s="1" t="n">
        <v>4</v>
      </c>
      <c r="C9205" s="1" t="n">
        <v>896</v>
      </c>
      <c r="D9205" s="1" t="s">
        <v>7534</v>
      </c>
      <c r="E9205" s="1" t="n">
        <v>205</v>
      </c>
      <c r="F9205" s="1" t="n">
        <v>34</v>
      </c>
      <c r="G9205" s="1" t="n">
        <v>679.6</v>
      </c>
      <c r="H9205" s="4" t="n">
        <v>45883.600939213</v>
      </c>
      <c r="I92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9204BT154662489620534679.645883.600939213</v>
      </c>
      <c r="J9205" s="1" t="n">
        <f aca="false">COUNTIF(I:I, $I9205)</f>
        <v>1</v>
      </c>
      <c r="K9205" s="1" t="str">
        <f aca="false">IF(ISNA(VLOOKUP(Table4[product_id], tblProducts[], tblProducts[product_name],FALSE() )), "Invalid", "Valid")</f>
        <v>Valid</v>
      </c>
      <c r="L9205" s="5" t="str">
        <f aca="false">IF(ISNA(VLOOKUP(Table4[[#This Row],[warehouse_id]], tblwhouse[], tblwhouse[warehouse_name],FALSE() )), "Invalid", "Valid")</f>
        <v>Valid</v>
      </c>
    </row>
    <row r="9206" customFormat="false" ht="15" hidden="false" customHeight="true" outlineLevel="0" collapsed="false">
      <c r="A9206" s="1" t="n">
        <v>9205</v>
      </c>
      <c r="B9206" s="1" t="n">
        <v>2</v>
      </c>
      <c r="C9206" s="1" t="n">
        <v>280</v>
      </c>
      <c r="D9206" s="1" t="s">
        <v>16245</v>
      </c>
      <c r="E9206" s="1" t="n">
        <v>178</v>
      </c>
      <c r="F9206" s="1" t="n">
        <v>35</v>
      </c>
      <c r="G9206" s="1" t="n">
        <v>986.51</v>
      </c>
      <c r="H9206" s="4" t="n">
        <v>45991.600939213</v>
      </c>
      <c r="I92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9205BT102749228017835986.5145991.600939213</v>
      </c>
      <c r="J9206" s="1" t="n">
        <f aca="false">COUNTIF(I:I, $I9206)</f>
        <v>1</v>
      </c>
      <c r="K9206" s="1" t="str">
        <f aca="false">IF(ISNA(VLOOKUP(Table4[product_id], tblProducts[], tblProducts[product_name],FALSE() )), "Invalid", "Valid")</f>
        <v>Valid</v>
      </c>
      <c r="L9206" s="5" t="str">
        <f aca="false">IF(ISNA(VLOOKUP(Table4[[#This Row],[warehouse_id]], tblwhouse[], tblwhouse[warehouse_name],FALSE() )), "Invalid", "Valid")</f>
        <v>Valid</v>
      </c>
    </row>
    <row r="9207" customFormat="false" ht="15" hidden="false" customHeight="true" outlineLevel="0" collapsed="false">
      <c r="A9207" s="1" t="n">
        <v>9206</v>
      </c>
      <c r="B9207" s="1" t="n">
        <v>3</v>
      </c>
      <c r="C9207" s="1" t="n">
        <v>2311</v>
      </c>
      <c r="D9207" s="1" t="s">
        <v>16246</v>
      </c>
      <c r="E9207" s="1" t="n">
        <v>140</v>
      </c>
      <c r="F9207" s="1" t="n">
        <v>65</v>
      </c>
      <c r="G9207" s="1" t="n">
        <v>1493.62</v>
      </c>
      <c r="H9207" s="4" t="n">
        <v>45953.600939213</v>
      </c>
      <c r="I92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9206BT63399132311140651493.6245953.600939213</v>
      </c>
      <c r="J9207" s="1" t="n">
        <f aca="false">COUNTIF(I:I, $I9207)</f>
        <v>1</v>
      </c>
      <c r="K9207" s="1" t="str">
        <f aca="false">IF(ISNA(VLOOKUP(Table4[product_id], tblProducts[], tblProducts[product_name],FALSE() )), "Invalid", "Valid")</f>
        <v>Valid</v>
      </c>
      <c r="L9207" s="5" t="str">
        <f aca="false">IF(ISNA(VLOOKUP(Table4[[#This Row],[warehouse_id]], tblwhouse[], tblwhouse[warehouse_name],FALSE() )), "Invalid", "Valid")</f>
        <v>Valid</v>
      </c>
    </row>
    <row r="9208" customFormat="false" ht="15" hidden="false" customHeight="true" outlineLevel="0" collapsed="false">
      <c r="A9208" s="1" t="n">
        <v>9207</v>
      </c>
      <c r="B9208" s="1" t="n">
        <v>1</v>
      </c>
      <c r="C9208" s="1" t="n">
        <v>2742</v>
      </c>
      <c r="D9208" s="1" t="s">
        <v>16247</v>
      </c>
      <c r="E9208" s="1" t="n">
        <v>278</v>
      </c>
      <c r="F9208" s="1" t="n">
        <v>21</v>
      </c>
      <c r="G9208" s="1" t="n">
        <v>1495.36</v>
      </c>
      <c r="H9208" s="4" t="n">
        <v>46022.600939213</v>
      </c>
      <c r="I92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9207BT48569712742278211495.3646022.600939213</v>
      </c>
      <c r="J9208" s="1" t="n">
        <f aca="false">COUNTIF(I:I, $I9208)</f>
        <v>1</v>
      </c>
      <c r="K9208" s="1" t="str">
        <f aca="false">IF(ISNA(VLOOKUP(Table4[product_id], tblProducts[], tblProducts[product_name],FALSE() )), "Invalid", "Valid")</f>
        <v>Valid</v>
      </c>
      <c r="L9208" s="5" t="str">
        <f aca="false">IF(ISNA(VLOOKUP(Table4[[#This Row],[warehouse_id]], tblwhouse[], tblwhouse[warehouse_name],FALSE() )), "Invalid", "Valid")</f>
        <v>Valid</v>
      </c>
    </row>
    <row r="9209" customFormat="false" ht="15" hidden="false" customHeight="true" outlineLevel="0" collapsed="false">
      <c r="A9209" s="1" t="n">
        <v>9208</v>
      </c>
      <c r="B9209" s="1" t="n">
        <v>4</v>
      </c>
      <c r="C9209" s="1" t="n">
        <v>278</v>
      </c>
      <c r="D9209" s="1" t="s">
        <v>16248</v>
      </c>
      <c r="E9209" s="1" t="n">
        <v>255</v>
      </c>
      <c r="F9209" s="1" t="n">
        <v>68</v>
      </c>
      <c r="G9209" s="1" t="n">
        <v>616.9</v>
      </c>
      <c r="H9209" s="4" t="n">
        <v>46046.600939213</v>
      </c>
      <c r="I92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9208BT647014427825568616.946046.600939213</v>
      </c>
      <c r="J9209" s="1" t="n">
        <f aca="false">COUNTIF(I:I, $I9209)</f>
        <v>1</v>
      </c>
      <c r="K9209" s="1" t="str">
        <f aca="false">IF(ISNA(VLOOKUP(Table4[product_id], tblProducts[], tblProducts[product_name],FALSE() )), "Invalid", "Valid")</f>
        <v>Valid</v>
      </c>
      <c r="L9209" s="5" t="str">
        <f aca="false">IF(ISNA(VLOOKUP(Table4[[#This Row],[warehouse_id]], tblwhouse[], tblwhouse[warehouse_name],FALSE() )), "Invalid", "Valid")</f>
        <v>Valid</v>
      </c>
    </row>
    <row r="9210" customFormat="false" ht="15" hidden="false" customHeight="true" outlineLevel="0" collapsed="false">
      <c r="A9210" s="1" t="n">
        <v>9209</v>
      </c>
      <c r="B9210" s="1" t="n">
        <v>3</v>
      </c>
      <c r="C9210" s="1" t="n">
        <v>2159</v>
      </c>
      <c r="D9210" s="1" t="s">
        <v>16249</v>
      </c>
      <c r="E9210" s="1" t="n">
        <v>109</v>
      </c>
      <c r="F9210" s="1" t="n">
        <v>35</v>
      </c>
      <c r="G9210" s="1" t="n">
        <v>690.02</v>
      </c>
      <c r="H9210" s="4" t="n">
        <v>46020.600939213</v>
      </c>
      <c r="I92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9209BT2431913215910935690.0246020.600939213</v>
      </c>
      <c r="J9210" s="1" t="n">
        <f aca="false">COUNTIF(I:I, $I9210)</f>
        <v>1</v>
      </c>
      <c r="K9210" s="1" t="str">
        <f aca="false">IF(ISNA(VLOOKUP(Table4[product_id], tblProducts[], tblProducts[product_name],FALSE() )), "Invalid", "Valid")</f>
        <v>Valid</v>
      </c>
      <c r="L9210" s="5" t="str">
        <f aca="false">IF(ISNA(VLOOKUP(Table4[[#This Row],[warehouse_id]], tblwhouse[], tblwhouse[warehouse_name],FALSE() )), "Invalid", "Valid")</f>
        <v>Valid</v>
      </c>
    </row>
    <row r="9211" customFormat="false" ht="15" hidden="false" customHeight="true" outlineLevel="0" collapsed="false">
      <c r="A9211" s="1" t="n">
        <v>9210</v>
      </c>
      <c r="B9211" s="1" t="n">
        <v>3</v>
      </c>
      <c r="C9211" s="1" t="n">
        <v>1513</v>
      </c>
      <c r="D9211" s="1" t="s">
        <v>16250</v>
      </c>
      <c r="E9211" s="1" t="n">
        <v>469</v>
      </c>
      <c r="F9211" s="1" t="n">
        <v>36</v>
      </c>
      <c r="G9211" s="1" t="n">
        <v>1069.44</v>
      </c>
      <c r="H9211" s="4" t="n">
        <v>46060.600939213</v>
      </c>
      <c r="I92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9210BT76556131513469361069.4446060.600939213</v>
      </c>
      <c r="J9211" s="1" t="n">
        <f aca="false">COUNTIF(I:I, $I9211)</f>
        <v>1</v>
      </c>
      <c r="K9211" s="1" t="str">
        <f aca="false">IF(ISNA(VLOOKUP(Table4[product_id], tblProducts[], tblProducts[product_name],FALSE() )), "Invalid", "Valid")</f>
        <v>Valid</v>
      </c>
      <c r="L9211" s="5" t="str">
        <f aca="false">IF(ISNA(VLOOKUP(Table4[[#This Row],[warehouse_id]], tblwhouse[], tblwhouse[warehouse_name],FALSE() )), "Invalid", "Valid")</f>
        <v>Valid</v>
      </c>
    </row>
    <row r="9212" customFormat="false" ht="15" hidden="false" customHeight="true" outlineLevel="0" collapsed="false">
      <c r="A9212" s="1" t="n">
        <v>9211</v>
      </c>
      <c r="B9212" s="1" t="n">
        <v>1</v>
      </c>
      <c r="C9212" s="1" t="n">
        <v>806</v>
      </c>
      <c r="D9212" s="1" t="s">
        <v>16251</v>
      </c>
      <c r="E9212" s="1" t="n">
        <v>268</v>
      </c>
      <c r="F9212" s="1" t="n">
        <v>23</v>
      </c>
      <c r="G9212" s="1" t="n">
        <v>321.32</v>
      </c>
      <c r="H9212" s="4" t="n">
        <v>45969.600939213</v>
      </c>
      <c r="I92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9211BT284228180626823321.3245969.600939213</v>
      </c>
      <c r="J9212" s="1" t="n">
        <f aca="false">COUNTIF(I:I, $I9212)</f>
        <v>1</v>
      </c>
      <c r="K9212" s="1" t="str">
        <f aca="false">IF(ISNA(VLOOKUP(Table4[product_id], tblProducts[], tblProducts[product_name],FALSE() )), "Invalid", "Valid")</f>
        <v>Valid</v>
      </c>
      <c r="L9212" s="5" t="str">
        <f aca="false">IF(ISNA(VLOOKUP(Table4[[#This Row],[warehouse_id]], tblwhouse[], tblwhouse[warehouse_name],FALSE() )), "Invalid", "Valid")</f>
        <v>Valid</v>
      </c>
    </row>
    <row r="9213" customFormat="false" ht="15" hidden="false" customHeight="true" outlineLevel="0" collapsed="false">
      <c r="A9213" s="1" t="n">
        <v>9212</v>
      </c>
      <c r="B9213" s="1" t="n">
        <v>3</v>
      </c>
      <c r="C9213" s="1" t="n">
        <v>2908</v>
      </c>
      <c r="D9213" s="1" t="s">
        <v>16252</v>
      </c>
      <c r="E9213" s="1" t="n">
        <v>95</v>
      </c>
      <c r="F9213" s="1" t="n">
        <v>37</v>
      </c>
      <c r="G9213" s="1" t="n">
        <v>888.21</v>
      </c>
      <c r="H9213" s="4" t="n">
        <v>45917.6009392245</v>
      </c>
      <c r="I92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9212BT703841329089537888.2145917.6009392245</v>
      </c>
      <c r="J9213" s="1" t="n">
        <f aca="false">COUNTIF(I:I, $I9213)</f>
        <v>1</v>
      </c>
      <c r="K9213" s="1" t="str">
        <f aca="false">IF(ISNA(VLOOKUP(Table4[product_id], tblProducts[], tblProducts[product_name],FALSE() )), "Invalid", "Valid")</f>
        <v>Valid</v>
      </c>
      <c r="L9213" s="5" t="str">
        <f aca="false">IF(ISNA(VLOOKUP(Table4[[#This Row],[warehouse_id]], tblwhouse[], tblwhouse[warehouse_name],FALSE() )), "Invalid", "Valid")</f>
        <v>Valid</v>
      </c>
    </row>
    <row r="9214" customFormat="false" ht="15" hidden="false" customHeight="true" outlineLevel="0" collapsed="false">
      <c r="A9214" s="1" t="n">
        <v>9213</v>
      </c>
      <c r="B9214" s="1" t="n">
        <v>3</v>
      </c>
      <c r="C9214" s="1" t="n">
        <v>2352</v>
      </c>
      <c r="D9214" s="1" t="s">
        <v>16253</v>
      </c>
      <c r="E9214" s="1" t="n">
        <v>31</v>
      </c>
      <c r="F9214" s="1" t="n">
        <v>28</v>
      </c>
      <c r="G9214" s="1" t="n">
        <v>971.66</v>
      </c>
      <c r="H9214" s="4" t="n">
        <v>46074.6009392245</v>
      </c>
      <c r="I92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9213BT444500323523128971.6646074.6009392245</v>
      </c>
      <c r="J9214" s="1" t="n">
        <f aca="false">COUNTIF(I:I, $I9214)</f>
        <v>1</v>
      </c>
      <c r="K9214" s="1" t="str">
        <f aca="false">IF(ISNA(VLOOKUP(Table4[product_id], tblProducts[], tblProducts[product_name],FALSE() )), "Invalid", "Valid")</f>
        <v>Valid</v>
      </c>
      <c r="L9214" s="5" t="str">
        <f aca="false">IF(ISNA(VLOOKUP(Table4[[#This Row],[warehouse_id]], tblwhouse[], tblwhouse[warehouse_name],FALSE() )), "Invalid", "Valid")</f>
        <v>Valid</v>
      </c>
    </row>
    <row r="9215" customFormat="false" ht="15" hidden="false" customHeight="true" outlineLevel="0" collapsed="false">
      <c r="A9215" s="1" t="n">
        <v>9214</v>
      </c>
      <c r="B9215" s="1" t="n">
        <v>2</v>
      </c>
      <c r="C9215" s="1" t="n">
        <v>2317</v>
      </c>
      <c r="D9215" s="1" t="s">
        <v>16254</v>
      </c>
      <c r="E9215" s="1" t="n">
        <v>209</v>
      </c>
      <c r="F9215" s="1" t="n">
        <v>34</v>
      </c>
      <c r="G9215" s="1" t="n">
        <v>784.41</v>
      </c>
      <c r="H9215" s="4" t="n">
        <v>46090.6009392245</v>
      </c>
      <c r="I92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9214BT9879422231720934784.4146090.6009392245</v>
      </c>
      <c r="J9215" s="1" t="n">
        <f aca="false">COUNTIF(I:I, $I9215)</f>
        <v>1</v>
      </c>
      <c r="K9215" s="1" t="str">
        <f aca="false">IF(ISNA(VLOOKUP(Table4[product_id], tblProducts[], tblProducts[product_name],FALSE() )), "Invalid", "Valid")</f>
        <v>Valid</v>
      </c>
      <c r="L9215" s="5" t="str">
        <f aca="false">IF(ISNA(VLOOKUP(Table4[[#This Row],[warehouse_id]], tblwhouse[], tblwhouse[warehouse_name],FALSE() )), "Invalid", "Valid")</f>
        <v>Valid</v>
      </c>
    </row>
    <row r="9216" customFormat="false" ht="15" hidden="false" customHeight="true" outlineLevel="0" collapsed="false">
      <c r="A9216" s="1" t="n">
        <v>9215</v>
      </c>
      <c r="B9216" s="1" t="n">
        <v>1</v>
      </c>
      <c r="C9216" s="1" t="n">
        <v>496</v>
      </c>
      <c r="D9216" s="1" t="s">
        <v>16255</v>
      </c>
      <c r="E9216" s="1" t="n">
        <v>455</v>
      </c>
      <c r="F9216" s="1" t="n">
        <v>39</v>
      </c>
      <c r="G9216" s="1" t="n">
        <v>1022.55</v>
      </c>
      <c r="H9216" s="4" t="n">
        <v>45907.6009392245</v>
      </c>
      <c r="I92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9215BT9292361496455391022.5545907.6009392245</v>
      </c>
      <c r="J9216" s="1" t="n">
        <f aca="false">COUNTIF(I:I, $I9216)</f>
        <v>1</v>
      </c>
      <c r="K9216" s="1" t="str">
        <f aca="false">IF(ISNA(VLOOKUP(Table4[product_id], tblProducts[], tblProducts[product_name],FALSE() )), "Invalid", "Valid")</f>
        <v>Valid</v>
      </c>
      <c r="L9216" s="5" t="str">
        <f aca="false">IF(ISNA(VLOOKUP(Table4[[#This Row],[warehouse_id]], tblwhouse[], tblwhouse[warehouse_name],FALSE() )), "Invalid", "Valid")</f>
        <v>Valid</v>
      </c>
    </row>
    <row r="9217" customFormat="false" ht="15" hidden="false" customHeight="true" outlineLevel="0" collapsed="false">
      <c r="A9217" s="1" t="n">
        <v>9216</v>
      </c>
      <c r="B9217" s="1" t="n">
        <v>3</v>
      </c>
      <c r="C9217" s="1" t="n">
        <v>115</v>
      </c>
      <c r="D9217" s="1" t="s">
        <v>16256</v>
      </c>
      <c r="E9217" s="1" t="n">
        <v>263</v>
      </c>
      <c r="F9217" s="1" t="n">
        <v>67</v>
      </c>
      <c r="G9217" s="1" t="n">
        <v>504.07</v>
      </c>
      <c r="H9217" s="4" t="n">
        <v>46143.6009392245</v>
      </c>
      <c r="I92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9216BT696039311526367504.0746143.6009392245</v>
      </c>
      <c r="J9217" s="1" t="n">
        <f aca="false">COUNTIF(I:I, $I9217)</f>
        <v>1</v>
      </c>
      <c r="K9217" s="1" t="str">
        <f aca="false">IF(ISNA(VLOOKUP(Table4[product_id], tblProducts[], tblProducts[product_name],FALSE() )), "Invalid", "Valid")</f>
        <v>Valid</v>
      </c>
      <c r="L9217" s="5" t="str">
        <f aca="false">IF(ISNA(VLOOKUP(Table4[[#This Row],[warehouse_id]], tblwhouse[], tblwhouse[warehouse_name],FALSE() )), "Invalid", "Valid")</f>
        <v>Valid</v>
      </c>
    </row>
    <row r="9218" customFormat="false" ht="15" hidden="false" customHeight="true" outlineLevel="0" collapsed="false">
      <c r="A9218" s="1" t="n">
        <v>9217</v>
      </c>
      <c r="B9218" s="1" t="n">
        <v>3</v>
      </c>
      <c r="C9218" s="1" t="n">
        <v>263</v>
      </c>
      <c r="D9218" s="1" t="s">
        <v>16257</v>
      </c>
      <c r="E9218" s="1" t="n">
        <v>286</v>
      </c>
      <c r="F9218" s="1" t="n">
        <v>56</v>
      </c>
      <c r="G9218" s="1" t="n">
        <v>546.42</v>
      </c>
      <c r="H9218" s="4" t="n">
        <v>46137.6009392245</v>
      </c>
      <c r="I92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9217BT746686326328656546.4246137.6009392245</v>
      </c>
      <c r="J9218" s="1" t="n">
        <f aca="false">COUNTIF(I:I, $I9218)</f>
        <v>1</v>
      </c>
      <c r="K9218" s="1" t="str">
        <f aca="false">IF(ISNA(VLOOKUP(Table4[product_id], tblProducts[], tblProducts[product_name],FALSE() )), "Invalid", "Valid")</f>
        <v>Valid</v>
      </c>
      <c r="L9218" s="5" t="str">
        <f aca="false">IF(ISNA(VLOOKUP(Table4[[#This Row],[warehouse_id]], tblwhouse[], tblwhouse[warehouse_name],FALSE() )), "Invalid", "Valid")</f>
        <v>Valid</v>
      </c>
    </row>
    <row r="9219" customFormat="false" ht="15" hidden="false" customHeight="true" outlineLevel="0" collapsed="false">
      <c r="A9219" s="1" t="n">
        <v>9218</v>
      </c>
      <c r="B9219" s="1" t="n">
        <v>2</v>
      </c>
      <c r="C9219" s="1" t="n">
        <v>2752</v>
      </c>
      <c r="D9219" s="1" t="s">
        <v>16258</v>
      </c>
      <c r="E9219" s="1" t="n">
        <v>479</v>
      </c>
      <c r="F9219" s="1" t="n">
        <v>58</v>
      </c>
      <c r="G9219" s="1" t="n">
        <v>210.6</v>
      </c>
      <c r="H9219" s="4" t="n">
        <v>46078.6009392245</v>
      </c>
      <c r="I92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9218BT5882182275247958210.646078.6009392245</v>
      </c>
      <c r="J9219" s="1" t="n">
        <f aca="false">COUNTIF(I:I, $I9219)</f>
        <v>1</v>
      </c>
      <c r="K9219" s="1" t="str">
        <f aca="false">IF(ISNA(VLOOKUP(Table4[product_id], tblProducts[], tblProducts[product_name],FALSE() )), "Invalid", "Valid")</f>
        <v>Valid</v>
      </c>
      <c r="L9219" s="5" t="str">
        <f aca="false">IF(ISNA(VLOOKUP(Table4[[#This Row],[warehouse_id]], tblwhouse[], tblwhouse[warehouse_name],FALSE() )), "Invalid", "Valid")</f>
        <v>Valid</v>
      </c>
    </row>
    <row r="9220" customFormat="false" ht="15" hidden="false" customHeight="true" outlineLevel="0" collapsed="false">
      <c r="A9220" s="1" t="n">
        <v>9219</v>
      </c>
      <c r="B9220" s="1" t="n">
        <v>4</v>
      </c>
      <c r="C9220" s="1" t="n">
        <v>1862</v>
      </c>
      <c r="D9220" s="1" t="s">
        <v>16259</v>
      </c>
      <c r="E9220" s="1" t="n">
        <v>45</v>
      </c>
      <c r="F9220" s="1" t="n">
        <v>42</v>
      </c>
      <c r="G9220" s="1" t="n">
        <v>1493.46</v>
      </c>
      <c r="H9220" s="4" t="n">
        <v>45994.6009392245</v>
      </c>
      <c r="I92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9219BT5688094186245421493.4645994.6009392245</v>
      </c>
      <c r="J9220" s="1" t="n">
        <f aca="false">COUNTIF(I:I, $I9220)</f>
        <v>1</v>
      </c>
      <c r="K9220" s="1" t="str">
        <f aca="false">IF(ISNA(VLOOKUP(Table4[product_id], tblProducts[], tblProducts[product_name],FALSE() )), "Invalid", "Valid")</f>
        <v>Valid</v>
      </c>
      <c r="L9220" s="5" t="str">
        <f aca="false">IF(ISNA(VLOOKUP(Table4[[#This Row],[warehouse_id]], tblwhouse[], tblwhouse[warehouse_name],FALSE() )), "Invalid", "Valid")</f>
        <v>Valid</v>
      </c>
    </row>
    <row r="9221" customFormat="false" ht="15" hidden="false" customHeight="true" outlineLevel="0" collapsed="false">
      <c r="A9221" s="1" t="n">
        <v>9220</v>
      </c>
      <c r="B9221" s="1" t="n">
        <v>1</v>
      </c>
      <c r="C9221" s="1" t="n">
        <v>2242</v>
      </c>
      <c r="D9221" s="1" t="s">
        <v>16260</v>
      </c>
      <c r="E9221" s="1" t="n">
        <v>88</v>
      </c>
      <c r="F9221" s="1" t="n">
        <v>42</v>
      </c>
      <c r="G9221" s="1" t="n">
        <v>1238.41</v>
      </c>
      <c r="H9221" s="4" t="n">
        <v>46191.6009392245</v>
      </c>
      <c r="I92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9220BT4554861224288421238.4146191.6009392245</v>
      </c>
      <c r="J9221" s="1" t="n">
        <f aca="false">COUNTIF(I:I, $I9221)</f>
        <v>1</v>
      </c>
      <c r="K9221" s="1" t="str">
        <f aca="false">IF(ISNA(VLOOKUP(Table4[product_id], tblProducts[], tblProducts[product_name],FALSE() )), "Invalid", "Valid")</f>
        <v>Valid</v>
      </c>
      <c r="L9221" s="5" t="str">
        <f aca="false">IF(ISNA(VLOOKUP(Table4[[#This Row],[warehouse_id]], tblwhouse[], tblwhouse[warehouse_name],FALSE() )), "Invalid", "Valid")</f>
        <v>Valid</v>
      </c>
    </row>
    <row r="9222" customFormat="false" ht="15" hidden="false" customHeight="true" outlineLevel="0" collapsed="false">
      <c r="A9222" s="1" t="n">
        <v>9221</v>
      </c>
      <c r="B9222" s="1" t="n">
        <v>1</v>
      </c>
      <c r="C9222" s="1" t="n">
        <v>2836</v>
      </c>
      <c r="D9222" s="1" t="s">
        <v>16261</v>
      </c>
      <c r="E9222" s="1" t="n">
        <v>464</v>
      </c>
      <c r="F9222" s="1" t="n">
        <v>77</v>
      </c>
      <c r="G9222" s="1" t="n">
        <v>1349.55</v>
      </c>
      <c r="H9222" s="4" t="n">
        <v>45926.6009392245</v>
      </c>
      <c r="I92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9221BT21116712836464771349.5545926.6009392245</v>
      </c>
      <c r="J9222" s="1" t="n">
        <f aca="false">COUNTIF(I:I, $I9222)</f>
        <v>1</v>
      </c>
      <c r="K9222" s="1" t="str">
        <f aca="false">IF(ISNA(VLOOKUP(Table4[product_id], tblProducts[], tblProducts[product_name],FALSE() )), "Invalid", "Valid")</f>
        <v>Valid</v>
      </c>
      <c r="L9222" s="5" t="str">
        <f aca="false">IF(ISNA(VLOOKUP(Table4[[#This Row],[warehouse_id]], tblwhouse[], tblwhouse[warehouse_name],FALSE() )), "Invalid", "Valid")</f>
        <v>Valid</v>
      </c>
    </row>
    <row r="9223" customFormat="false" ht="15" hidden="false" customHeight="true" outlineLevel="0" collapsed="false">
      <c r="A9223" s="1" t="n">
        <v>9222</v>
      </c>
      <c r="B9223" s="1" t="n">
        <v>1</v>
      </c>
      <c r="C9223" s="1" t="n">
        <v>2579</v>
      </c>
      <c r="D9223" s="1" t="s">
        <v>16262</v>
      </c>
      <c r="E9223" s="1" t="n">
        <v>62</v>
      </c>
      <c r="F9223" s="1" t="n">
        <v>48</v>
      </c>
      <c r="G9223" s="1" t="n">
        <v>706.43</v>
      </c>
      <c r="H9223" s="4" t="n">
        <v>46034.6009392245</v>
      </c>
      <c r="I92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9222BT898217125796248706.4346034.6009392245</v>
      </c>
      <c r="J9223" s="1" t="n">
        <f aca="false">COUNTIF(I:I, $I9223)</f>
        <v>1</v>
      </c>
      <c r="K9223" s="1" t="str">
        <f aca="false">IF(ISNA(VLOOKUP(Table4[product_id], tblProducts[], tblProducts[product_name],FALSE() )), "Invalid", "Valid")</f>
        <v>Valid</v>
      </c>
      <c r="L9223" s="5" t="str">
        <f aca="false">IF(ISNA(VLOOKUP(Table4[[#This Row],[warehouse_id]], tblwhouse[], tblwhouse[warehouse_name],FALSE() )), "Invalid", "Valid")</f>
        <v>Valid</v>
      </c>
    </row>
    <row r="9224" customFormat="false" ht="15" hidden="false" customHeight="true" outlineLevel="0" collapsed="false">
      <c r="A9224" s="1" t="n">
        <v>9223</v>
      </c>
      <c r="B9224" s="1" t="n">
        <v>3</v>
      </c>
      <c r="C9224" s="1" t="n">
        <v>213</v>
      </c>
      <c r="D9224" s="1" t="s">
        <v>16263</v>
      </c>
      <c r="E9224" s="1" t="n">
        <v>217</v>
      </c>
      <c r="F9224" s="1" t="n">
        <v>56</v>
      </c>
      <c r="G9224" s="1" t="n">
        <v>599.57</v>
      </c>
      <c r="H9224" s="4" t="n">
        <v>46046.6009392245</v>
      </c>
      <c r="I92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9223BT181812321321756599.5746046.6009392245</v>
      </c>
      <c r="J9224" s="1" t="n">
        <f aca="false">COUNTIF(I:I, $I9224)</f>
        <v>1</v>
      </c>
      <c r="K9224" s="1" t="str">
        <f aca="false">IF(ISNA(VLOOKUP(Table4[product_id], tblProducts[], tblProducts[product_name],FALSE() )), "Invalid", "Valid")</f>
        <v>Valid</v>
      </c>
      <c r="L9224" s="5" t="str">
        <f aca="false">IF(ISNA(VLOOKUP(Table4[[#This Row],[warehouse_id]], tblwhouse[], tblwhouse[warehouse_name],FALSE() )), "Invalid", "Valid")</f>
        <v>Valid</v>
      </c>
    </row>
    <row r="9225" customFormat="false" ht="15" hidden="false" customHeight="true" outlineLevel="0" collapsed="false">
      <c r="A9225" s="1" t="n">
        <v>9224</v>
      </c>
      <c r="B9225" s="1" t="n">
        <v>1</v>
      </c>
      <c r="C9225" s="1" t="n">
        <v>2641</v>
      </c>
      <c r="D9225" s="1" t="s">
        <v>16264</v>
      </c>
      <c r="E9225" s="1" t="n">
        <v>418</v>
      </c>
      <c r="F9225" s="1" t="n">
        <v>59</v>
      </c>
      <c r="G9225" s="1" t="n">
        <v>396.51</v>
      </c>
      <c r="H9225" s="4" t="n">
        <v>46177.6009392245</v>
      </c>
      <c r="I92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9224BT7780281264141859396.5146177.6009392245</v>
      </c>
      <c r="J9225" s="1" t="n">
        <f aca="false">COUNTIF(I:I, $I9225)</f>
        <v>1</v>
      </c>
      <c r="K9225" s="1" t="str">
        <f aca="false">IF(ISNA(VLOOKUP(Table4[product_id], tblProducts[], tblProducts[product_name],FALSE() )), "Invalid", "Valid")</f>
        <v>Valid</v>
      </c>
      <c r="L9225" s="5" t="str">
        <f aca="false">IF(ISNA(VLOOKUP(Table4[[#This Row],[warehouse_id]], tblwhouse[], tblwhouse[warehouse_name],FALSE() )), "Invalid", "Valid")</f>
        <v>Valid</v>
      </c>
    </row>
    <row r="9226" customFormat="false" ht="15" hidden="false" customHeight="true" outlineLevel="0" collapsed="false">
      <c r="A9226" s="1" t="n">
        <v>9225</v>
      </c>
      <c r="B9226" s="1" t="n">
        <v>2</v>
      </c>
      <c r="C9226" s="1" t="n">
        <v>54</v>
      </c>
      <c r="D9226" s="1" t="s">
        <v>16265</v>
      </c>
      <c r="E9226" s="1" t="n">
        <v>157</v>
      </c>
      <c r="F9226" s="1" t="n">
        <v>68</v>
      </c>
      <c r="G9226" s="1" t="n">
        <v>559.04</v>
      </c>
      <c r="H9226" s="4" t="n">
        <v>45988.6009392245</v>
      </c>
      <c r="I92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9225BT45549125415768559.0445988.6009392245</v>
      </c>
      <c r="J9226" s="1" t="n">
        <f aca="false">COUNTIF(I:I, $I9226)</f>
        <v>1</v>
      </c>
      <c r="K9226" s="1" t="str">
        <f aca="false">IF(ISNA(VLOOKUP(Table4[product_id], tblProducts[], tblProducts[product_name],FALSE() )), "Invalid", "Valid")</f>
        <v>Valid</v>
      </c>
      <c r="L9226" s="5" t="str">
        <f aca="false">IF(ISNA(VLOOKUP(Table4[[#This Row],[warehouse_id]], tblwhouse[], tblwhouse[warehouse_name],FALSE() )), "Invalid", "Valid")</f>
        <v>Valid</v>
      </c>
    </row>
    <row r="9227" customFormat="false" ht="15" hidden="false" customHeight="true" outlineLevel="0" collapsed="false">
      <c r="A9227" s="1" t="n">
        <v>9226</v>
      </c>
      <c r="B9227" s="1" t="n">
        <v>1</v>
      </c>
      <c r="C9227" s="1" t="n">
        <v>1659</v>
      </c>
      <c r="D9227" s="1" t="s">
        <v>16266</v>
      </c>
      <c r="E9227" s="1" t="n">
        <v>210</v>
      </c>
      <c r="F9227" s="1" t="n">
        <v>36</v>
      </c>
      <c r="G9227" s="1" t="n">
        <v>568.99</v>
      </c>
      <c r="H9227" s="4" t="n">
        <v>46091.6009392245</v>
      </c>
      <c r="I92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9226BT7287161165921036568.9946091.6009392245</v>
      </c>
      <c r="J9227" s="1" t="n">
        <f aca="false">COUNTIF(I:I, $I9227)</f>
        <v>1</v>
      </c>
      <c r="K9227" s="1" t="str">
        <f aca="false">IF(ISNA(VLOOKUP(Table4[product_id], tblProducts[], tblProducts[product_name],FALSE() )), "Invalid", "Valid")</f>
        <v>Valid</v>
      </c>
      <c r="L9227" s="5" t="str">
        <f aca="false">IF(ISNA(VLOOKUP(Table4[[#This Row],[warehouse_id]], tblwhouse[], tblwhouse[warehouse_name],FALSE() )), "Invalid", "Valid")</f>
        <v>Valid</v>
      </c>
    </row>
    <row r="9228" customFormat="false" ht="15" hidden="false" customHeight="true" outlineLevel="0" collapsed="false">
      <c r="A9228" s="1" t="n">
        <v>9227</v>
      </c>
      <c r="B9228" s="1" t="n">
        <v>1</v>
      </c>
      <c r="C9228" s="1" t="n">
        <v>758</v>
      </c>
      <c r="D9228" s="1" t="s">
        <v>16267</v>
      </c>
      <c r="E9228" s="1" t="n">
        <v>18</v>
      </c>
      <c r="F9228" s="1" t="n">
        <v>68</v>
      </c>
      <c r="G9228" s="1" t="n">
        <v>295.54</v>
      </c>
      <c r="H9228" s="4" t="n">
        <v>46040.6009392245</v>
      </c>
      <c r="I92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9227BT69033617581868295.5446040.6009392245</v>
      </c>
      <c r="J9228" s="1" t="n">
        <f aca="false">COUNTIF(I:I, $I9228)</f>
        <v>1</v>
      </c>
      <c r="K9228" s="1" t="str">
        <f aca="false">IF(ISNA(VLOOKUP(Table4[product_id], tblProducts[], tblProducts[product_name],FALSE() )), "Invalid", "Valid")</f>
        <v>Valid</v>
      </c>
      <c r="L9228" s="5" t="str">
        <f aca="false">IF(ISNA(VLOOKUP(Table4[[#This Row],[warehouse_id]], tblwhouse[], tblwhouse[warehouse_name],FALSE() )), "Invalid", "Valid")</f>
        <v>Valid</v>
      </c>
    </row>
    <row r="9229" customFormat="false" ht="15" hidden="false" customHeight="true" outlineLevel="0" collapsed="false">
      <c r="A9229" s="1" t="n">
        <v>9228</v>
      </c>
      <c r="B9229" s="1" t="n">
        <v>2</v>
      </c>
      <c r="C9229" s="1" t="n">
        <v>477</v>
      </c>
      <c r="D9229" s="1" t="s">
        <v>16268</v>
      </c>
      <c r="E9229" s="1" t="n">
        <v>84</v>
      </c>
      <c r="F9229" s="1" t="n">
        <v>45</v>
      </c>
      <c r="G9229" s="1" t="n">
        <v>367.68</v>
      </c>
      <c r="H9229" s="4" t="n">
        <v>46138.6009392245</v>
      </c>
      <c r="I92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9228BT51955824778445367.6846138.6009392245</v>
      </c>
      <c r="J9229" s="1" t="n">
        <f aca="false">COUNTIF(I:I, $I9229)</f>
        <v>1</v>
      </c>
      <c r="K9229" s="1" t="str">
        <f aca="false">IF(ISNA(VLOOKUP(Table4[product_id], tblProducts[], tblProducts[product_name],FALSE() )), "Invalid", "Valid")</f>
        <v>Valid</v>
      </c>
      <c r="L9229" s="5" t="str">
        <f aca="false">IF(ISNA(VLOOKUP(Table4[[#This Row],[warehouse_id]], tblwhouse[], tblwhouse[warehouse_name],FALSE() )), "Invalid", "Valid")</f>
        <v>Valid</v>
      </c>
    </row>
    <row r="9230" customFormat="false" ht="15" hidden="false" customHeight="true" outlineLevel="0" collapsed="false">
      <c r="A9230" s="1" t="n">
        <v>9229</v>
      </c>
      <c r="B9230" s="1" t="n">
        <v>2</v>
      </c>
      <c r="C9230" s="1" t="n">
        <v>896</v>
      </c>
      <c r="D9230" s="1" t="s">
        <v>16269</v>
      </c>
      <c r="E9230" s="1" t="n">
        <v>425</v>
      </c>
      <c r="F9230" s="1" t="n">
        <v>56</v>
      </c>
      <c r="G9230" s="1" t="n">
        <v>1073.77</v>
      </c>
      <c r="H9230" s="4" t="n">
        <v>46010.6009392245</v>
      </c>
      <c r="I92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9229BT1710292896425561073.7746010.6009392245</v>
      </c>
      <c r="J9230" s="1" t="n">
        <f aca="false">COUNTIF(I:I, $I9230)</f>
        <v>1</v>
      </c>
      <c r="K9230" s="1" t="str">
        <f aca="false">IF(ISNA(VLOOKUP(Table4[product_id], tblProducts[], tblProducts[product_name],FALSE() )), "Invalid", "Valid")</f>
        <v>Valid</v>
      </c>
      <c r="L9230" s="5" t="str">
        <f aca="false">IF(ISNA(VLOOKUP(Table4[[#This Row],[warehouse_id]], tblwhouse[], tblwhouse[warehouse_name],FALSE() )), "Invalid", "Valid")</f>
        <v>Valid</v>
      </c>
    </row>
    <row r="9231" customFormat="false" ht="15" hidden="false" customHeight="true" outlineLevel="0" collapsed="false">
      <c r="A9231" s="1" t="n">
        <v>9230</v>
      </c>
      <c r="B9231" s="1" t="n">
        <v>1</v>
      </c>
      <c r="C9231" s="1" t="n">
        <v>1273</v>
      </c>
      <c r="D9231" s="1" t="s">
        <v>16270</v>
      </c>
      <c r="E9231" s="1" t="n">
        <v>2</v>
      </c>
      <c r="F9231" s="1" t="n">
        <v>66</v>
      </c>
      <c r="G9231" s="1" t="n">
        <v>977.49</v>
      </c>
      <c r="H9231" s="4" t="n">
        <v>45897.6009392245</v>
      </c>
      <c r="I92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9230BT66447211273266977.4945897.6009392245</v>
      </c>
      <c r="J9231" s="1" t="n">
        <f aca="false">COUNTIF(I:I, $I9231)</f>
        <v>1</v>
      </c>
      <c r="K9231" s="1" t="str">
        <f aca="false">IF(ISNA(VLOOKUP(Table4[product_id], tblProducts[], tblProducts[product_name],FALSE() )), "Invalid", "Valid")</f>
        <v>Valid</v>
      </c>
      <c r="L9231" s="5" t="str">
        <f aca="false">IF(ISNA(VLOOKUP(Table4[[#This Row],[warehouse_id]], tblwhouse[], tblwhouse[warehouse_name],FALSE() )), "Invalid", "Valid")</f>
        <v>Valid</v>
      </c>
    </row>
    <row r="9232" customFormat="false" ht="15" hidden="false" customHeight="true" outlineLevel="0" collapsed="false">
      <c r="A9232" s="1" t="n">
        <v>9231</v>
      </c>
      <c r="B9232" s="1" t="n">
        <v>1</v>
      </c>
      <c r="C9232" s="1" t="n">
        <v>243</v>
      </c>
      <c r="D9232" s="1" t="s">
        <v>16271</v>
      </c>
      <c r="E9232" s="1" t="n">
        <v>408</v>
      </c>
      <c r="F9232" s="1" t="n">
        <v>38</v>
      </c>
      <c r="G9232" s="1" t="n">
        <v>735.26</v>
      </c>
      <c r="H9232" s="4" t="n">
        <v>46050.6009392245</v>
      </c>
      <c r="I92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9231BT615924124340838735.2646050.6009392245</v>
      </c>
      <c r="J9232" s="1" t="n">
        <f aca="false">COUNTIF(I:I, $I9232)</f>
        <v>1</v>
      </c>
      <c r="K9232" s="1" t="str">
        <f aca="false">IF(ISNA(VLOOKUP(Table4[product_id], tblProducts[], tblProducts[product_name],FALSE() )), "Invalid", "Valid")</f>
        <v>Valid</v>
      </c>
      <c r="L9232" s="5" t="str">
        <f aca="false">IF(ISNA(VLOOKUP(Table4[[#This Row],[warehouse_id]], tblwhouse[], tblwhouse[warehouse_name],FALSE() )), "Invalid", "Valid")</f>
        <v>Valid</v>
      </c>
    </row>
    <row r="9233" customFormat="false" ht="15" hidden="false" customHeight="true" outlineLevel="0" collapsed="false">
      <c r="A9233" s="1" t="n">
        <v>9232</v>
      </c>
      <c r="B9233" s="1" t="n">
        <v>1</v>
      </c>
      <c r="C9233" s="1" t="n">
        <v>1503</v>
      </c>
      <c r="D9233" s="1" t="s">
        <v>16272</v>
      </c>
      <c r="E9233" s="1" t="n">
        <v>341</v>
      </c>
      <c r="F9233" s="1" t="n">
        <v>67</v>
      </c>
      <c r="G9233" s="1" t="n">
        <v>351.48</v>
      </c>
      <c r="H9233" s="4" t="n">
        <v>45896.6009392245</v>
      </c>
      <c r="I92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9232BT3602771150334167351.4845896.6009392245</v>
      </c>
      <c r="J9233" s="1" t="n">
        <f aca="false">COUNTIF(I:I, $I9233)</f>
        <v>1</v>
      </c>
      <c r="K9233" s="1" t="str">
        <f aca="false">IF(ISNA(VLOOKUP(Table4[product_id], tblProducts[], tblProducts[product_name],FALSE() )), "Invalid", "Valid")</f>
        <v>Valid</v>
      </c>
      <c r="L9233" s="5" t="str">
        <f aca="false">IF(ISNA(VLOOKUP(Table4[[#This Row],[warehouse_id]], tblwhouse[], tblwhouse[warehouse_name],FALSE() )), "Invalid", "Valid")</f>
        <v>Valid</v>
      </c>
    </row>
    <row r="9234" customFormat="false" ht="15" hidden="false" customHeight="true" outlineLevel="0" collapsed="false">
      <c r="A9234" s="1" t="n">
        <v>9233</v>
      </c>
      <c r="B9234" s="1" t="n">
        <v>2</v>
      </c>
      <c r="C9234" s="1" t="n">
        <v>2539</v>
      </c>
      <c r="D9234" s="1" t="s">
        <v>16273</v>
      </c>
      <c r="E9234" s="1" t="n">
        <v>169</v>
      </c>
      <c r="F9234" s="1" t="n">
        <v>32</v>
      </c>
      <c r="G9234" s="1" t="n">
        <v>430.67</v>
      </c>
      <c r="H9234" s="4" t="n">
        <v>46005.6009392245</v>
      </c>
      <c r="I92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9233BT9845982253916932430.6746005.6009392245</v>
      </c>
      <c r="J9234" s="1" t="n">
        <f aca="false">COUNTIF(I:I, $I9234)</f>
        <v>1</v>
      </c>
      <c r="K9234" s="1" t="str">
        <f aca="false">IF(ISNA(VLOOKUP(Table4[product_id], tblProducts[], tblProducts[product_name],FALSE() )), "Invalid", "Valid")</f>
        <v>Valid</v>
      </c>
      <c r="L9234" s="5" t="str">
        <f aca="false">IF(ISNA(VLOOKUP(Table4[[#This Row],[warehouse_id]], tblwhouse[], tblwhouse[warehouse_name],FALSE() )), "Invalid", "Valid")</f>
        <v>Valid</v>
      </c>
    </row>
    <row r="9235" customFormat="false" ht="15" hidden="false" customHeight="true" outlineLevel="0" collapsed="false">
      <c r="A9235" s="1" t="n">
        <v>9234</v>
      </c>
      <c r="B9235" s="1" t="n">
        <v>2</v>
      </c>
      <c r="C9235" s="1" t="n">
        <v>282</v>
      </c>
      <c r="D9235" s="1" t="s">
        <v>16274</v>
      </c>
      <c r="E9235" s="1" t="n">
        <v>172</v>
      </c>
      <c r="F9235" s="1" t="n">
        <v>41</v>
      </c>
      <c r="G9235" s="1" t="n">
        <v>296.13</v>
      </c>
      <c r="H9235" s="4" t="n">
        <v>45939.6009392245</v>
      </c>
      <c r="I92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9234BT742844228217241296.1345939.6009392245</v>
      </c>
      <c r="J9235" s="1" t="n">
        <f aca="false">COUNTIF(I:I, $I9235)</f>
        <v>1</v>
      </c>
      <c r="K9235" s="1" t="str">
        <f aca="false">IF(ISNA(VLOOKUP(Table4[product_id], tblProducts[], tblProducts[product_name],FALSE() )), "Invalid", "Valid")</f>
        <v>Valid</v>
      </c>
      <c r="L9235" s="5" t="str">
        <f aca="false">IF(ISNA(VLOOKUP(Table4[[#This Row],[warehouse_id]], tblwhouse[], tblwhouse[warehouse_name],FALSE() )), "Invalid", "Valid")</f>
        <v>Valid</v>
      </c>
    </row>
    <row r="9236" customFormat="false" ht="15" hidden="false" customHeight="true" outlineLevel="0" collapsed="false">
      <c r="A9236" s="1" t="n">
        <v>9235</v>
      </c>
      <c r="B9236" s="1" t="n">
        <v>3</v>
      </c>
      <c r="C9236" s="1" t="n">
        <v>1371</v>
      </c>
      <c r="D9236" s="1" t="s">
        <v>16275</v>
      </c>
      <c r="E9236" s="1" t="n">
        <v>349</v>
      </c>
      <c r="F9236" s="1" t="n">
        <v>23</v>
      </c>
      <c r="G9236" s="1" t="n">
        <v>141.24</v>
      </c>
      <c r="H9236" s="4" t="n">
        <v>46143.6009392245</v>
      </c>
      <c r="I92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9235BT6842423137134923141.2446143.6009392245</v>
      </c>
      <c r="J9236" s="1" t="n">
        <f aca="false">COUNTIF(I:I, $I9236)</f>
        <v>1</v>
      </c>
      <c r="K9236" s="1" t="str">
        <f aca="false">IF(ISNA(VLOOKUP(Table4[product_id], tblProducts[], tblProducts[product_name],FALSE() )), "Invalid", "Valid")</f>
        <v>Valid</v>
      </c>
      <c r="L9236" s="5" t="str">
        <f aca="false">IF(ISNA(VLOOKUP(Table4[[#This Row],[warehouse_id]], tblwhouse[], tblwhouse[warehouse_name],FALSE() )), "Invalid", "Valid")</f>
        <v>Valid</v>
      </c>
    </row>
    <row r="9237" customFormat="false" ht="15" hidden="false" customHeight="true" outlineLevel="0" collapsed="false">
      <c r="A9237" s="1" t="n">
        <v>9236</v>
      </c>
      <c r="B9237" s="1" t="n">
        <v>4</v>
      </c>
      <c r="C9237" s="1" t="n">
        <v>2708</v>
      </c>
      <c r="D9237" s="1" t="s">
        <v>16276</v>
      </c>
      <c r="E9237" s="1" t="n">
        <v>325</v>
      </c>
      <c r="F9237" s="1" t="n">
        <v>61</v>
      </c>
      <c r="G9237" s="1" t="n">
        <v>1019.08</v>
      </c>
      <c r="H9237" s="4" t="n">
        <v>45881.6009392245</v>
      </c>
      <c r="I92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9236BT18774642708325611019.0845881.6009392245</v>
      </c>
      <c r="J9237" s="1" t="n">
        <f aca="false">COUNTIF(I:I, $I9237)</f>
        <v>1</v>
      </c>
      <c r="K9237" s="1" t="str">
        <f aca="false">IF(ISNA(VLOOKUP(Table4[product_id], tblProducts[], tblProducts[product_name],FALSE() )), "Invalid", "Valid")</f>
        <v>Valid</v>
      </c>
      <c r="L9237" s="5" t="str">
        <f aca="false">IF(ISNA(VLOOKUP(Table4[[#This Row],[warehouse_id]], tblwhouse[], tblwhouse[warehouse_name],FALSE() )), "Invalid", "Valid")</f>
        <v>Valid</v>
      </c>
    </row>
    <row r="9238" customFormat="false" ht="15" hidden="false" customHeight="true" outlineLevel="0" collapsed="false">
      <c r="A9238" s="1" t="n">
        <v>9237</v>
      </c>
      <c r="B9238" s="1" t="n">
        <v>2</v>
      </c>
      <c r="C9238" s="1" t="n">
        <v>943</v>
      </c>
      <c r="D9238" s="1" t="s">
        <v>16277</v>
      </c>
      <c r="E9238" s="1" t="n">
        <v>32</v>
      </c>
      <c r="F9238" s="1" t="n">
        <v>23</v>
      </c>
      <c r="G9238" s="1" t="n">
        <v>1104.01</v>
      </c>
      <c r="H9238" s="4" t="n">
        <v>45889.6009392245</v>
      </c>
      <c r="I92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9237BT804679294332231104.0145889.6009392245</v>
      </c>
      <c r="J9238" s="1" t="n">
        <f aca="false">COUNTIF(I:I, $I9238)</f>
        <v>1</v>
      </c>
      <c r="K9238" s="1" t="str">
        <f aca="false">IF(ISNA(VLOOKUP(Table4[product_id], tblProducts[], tblProducts[product_name],FALSE() )), "Invalid", "Valid")</f>
        <v>Valid</v>
      </c>
      <c r="L9238" s="5" t="str">
        <f aca="false">IF(ISNA(VLOOKUP(Table4[[#This Row],[warehouse_id]], tblwhouse[], tblwhouse[warehouse_name],FALSE() )), "Invalid", "Valid")</f>
        <v>Valid</v>
      </c>
    </row>
    <row r="9239" customFormat="false" ht="15" hidden="false" customHeight="true" outlineLevel="0" collapsed="false">
      <c r="A9239" s="1" t="n">
        <v>9238</v>
      </c>
      <c r="B9239" s="1" t="n">
        <v>1</v>
      </c>
      <c r="C9239" s="1" t="n">
        <v>622</v>
      </c>
      <c r="D9239" s="1" t="s">
        <v>16278</v>
      </c>
      <c r="E9239" s="1" t="n">
        <v>198</v>
      </c>
      <c r="F9239" s="1" t="n">
        <v>42</v>
      </c>
      <c r="G9239" s="1" t="n">
        <v>971.97</v>
      </c>
      <c r="H9239" s="4" t="n">
        <v>45988.6009392245</v>
      </c>
      <c r="I92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9238BT875857162219842971.9745988.6009392245</v>
      </c>
      <c r="J9239" s="1" t="n">
        <f aca="false">COUNTIF(I:I, $I9239)</f>
        <v>1</v>
      </c>
      <c r="K9239" s="1" t="str">
        <f aca="false">IF(ISNA(VLOOKUP(Table4[product_id], tblProducts[], tblProducts[product_name],FALSE() )), "Invalid", "Valid")</f>
        <v>Valid</v>
      </c>
      <c r="L9239" s="5" t="str">
        <f aca="false">IF(ISNA(VLOOKUP(Table4[[#This Row],[warehouse_id]], tblwhouse[], tblwhouse[warehouse_name],FALSE() )), "Invalid", "Valid")</f>
        <v>Valid</v>
      </c>
    </row>
    <row r="9240" customFormat="false" ht="15" hidden="false" customHeight="true" outlineLevel="0" collapsed="false">
      <c r="A9240" s="1" t="n">
        <v>9239</v>
      </c>
      <c r="B9240" s="1" t="n">
        <v>4</v>
      </c>
      <c r="C9240" s="1" t="n">
        <v>596</v>
      </c>
      <c r="D9240" s="1" t="s">
        <v>16279</v>
      </c>
      <c r="E9240" s="1" t="n">
        <v>291</v>
      </c>
      <c r="F9240" s="1" t="n">
        <v>46</v>
      </c>
      <c r="G9240" s="1" t="n">
        <v>351.28</v>
      </c>
      <c r="H9240" s="4" t="n">
        <v>46007.6009392245</v>
      </c>
      <c r="I92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9239BT676337459629146351.2846007.6009392245</v>
      </c>
      <c r="J9240" s="1" t="n">
        <f aca="false">COUNTIF(I:I, $I9240)</f>
        <v>1</v>
      </c>
      <c r="K9240" s="1" t="str">
        <f aca="false">IF(ISNA(VLOOKUP(Table4[product_id], tblProducts[], tblProducts[product_name],FALSE() )), "Invalid", "Valid")</f>
        <v>Valid</v>
      </c>
      <c r="L9240" s="5" t="str">
        <f aca="false">IF(ISNA(VLOOKUP(Table4[[#This Row],[warehouse_id]], tblwhouse[], tblwhouse[warehouse_name],FALSE() )), "Invalid", "Valid")</f>
        <v>Valid</v>
      </c>
    </row>
    <row r="9241" customFormat="false" ht="15" hidden="false" customHeight="true" outlineLevel="0" collapsed="false">
      <c r="A9241" s="1" t="n">
        <v>9240</v>
      </c>
      <c r="B9241" s="1" t="n">
        <v>2</v>
      </c>
      <c r="C9241" s="1" t="n">
        <v>2661</v>
      </c>
      <c r="D9241" s="1" t="s">
        <v>16280</v>
      </c>
      <c r="E9241" s="1" t="n">
        <v>161</v>
      </c>
      <c r="F9241" s="1" t="n">
        <v>74</v>
      </c>
      <c r="G9241" s="1" t="n">
        <v>354.13</v>
      </c>
      <c r="H9241" s="4" t="n">
        <v>45927.6009392245</v>
      </c>
      <c r="I92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9240BT3823892266116174354.1345927.6009392245</v>
      </c>
      <c r="J9241" s="1" t="n">
        <f aca="false">COUNTIF(I:I, $I9241)</f>
        <v>1</v>
      </c>
      <c r="K9241" s="1" t="str">
        <f aca="false">IF(ISNA(VLOOKUP(Table4[product_id], tblProducts[], tblProducts[product_name],FALSE() )), "Invalid", "Valid")</f>
        <v>Valid</v>
      </c>
      <c r="L9241" s="5" t="str">
        <f aca="false">IF(ISNA(VLOOKUP(Table4[[#This Row],[warehouse_id]], tblwhouse[], tblwhouse[warehouse_name],FALSE() )), "Invalid", "Valid")</f>
        <v>Valid</v>
      </c>
    </row>
    <row r="9242" customFormat="false" ht="15" hidden="false" customHeight="true" outlineLevel="0" collapsed="false">
      <c r="A9242" s="1" t="n">
        <v>9241</v>
      </c>
      <c r="B9242" s="1" t="n">
        <v>1</v>
      </c>
      <c r="C9242" s="1" t="n">
        <v>2088</v>
      </c>
      <c r="D9242" s="1" t="s">
        <v>16281</v>
      </c>
      <c r="E9242" s="1" t="n">
        <v>130</v>
      </c>
      <c r="F9242" s="1" t="n">
        <v>57</v>
      </c>
      <c r="G9242" s="1" t="n">
        <v>1131</v>
      </c>
      <c r="H9242" s="4" t="n">
        <v>46128.6009392245</v>
      </c>
      <c r="I92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9241BT6610951208813057113146128.6009392245</v>
      </c>
      <c r="J9242" s="1" t="n">
        <f aca="false">COUNTIF(I:I, $I9242)</f>
        <v>1</v>
      </c>
      <c r="K9242" s="1" t="str">
        <f aca="false">IF(ISNA(VLOOKUP(Table4[product_id], tblProducts[], tblProducts[product_name],FALSE() )), "Invalid", "Valid")</f>
        <v>Valid</v>
      </c>
      <c r="L9242" s="5" t="str">
        <f aca="false">IF(ISNA(VLOOKUP(Table4[[#This Row],[warehouse_id]], tblwhouse[], tblwhouse[warehouse_name],FALSE() )), "Invalid", "Valid")</f>
        <v>Valid</v>
      </c>
    </row>
    <row r="9243" customFormat="false" ht="15" hidden="false" customHeight="true" outlineLevel="0" collapsed="false">
      <c r="A9243" s="1" t="n">
        <v>9242</v>
      </c>
      <c r="B9243" s="1" t="n">
        <v>4</v>
      </c>
      <c r="C9243" s="1" t="n">
        <v>1310</v>
      </c>
      <c r="D9243" s="1" t="s">
        <v>16282</v>
      </c>
      <c r="E9243" s="1" t="n">
        <v>284</v>
      </c>
      <c r="F9243" s="1" t="n">
        <v>54</v>
      </c>
      <c r="G9243" s="1" t="n">
        <v>430.57</v>
      </c>
      <c r="H9243" s="4" t="n">
        <v>46090.6009392245</v>
      </c>
      <c r="I92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9242BT8279864131028454430.5746090.6009392245</v>
      </c>
      <c r="J9243" s="1" t="n">
        <f aca="false">COUNTIF(I:I, $I9243)</f>
        <v>1</v>
      </c>
      <c r="K9243" s="1" t="str">
        <f aca="false">IF(ISNA(VLOOKUP(Table4[product_id], tblProducts[], tblProducts[product_name],FALSE() )), "Invalid", "Valid")</f>
        <v>Valid</v>
      </c>
      <c r="L9243" s="5" t="str">
        <f aca="false">IF(ISNA(VLOOKUP(Table4[[#This Row],[warehouse_id]], tblwhouse[], tblwhouse[warehouse_name],FALSE() )), "Invalid", "Valid")</f>
        <v>Valid</v>
      </c>
    </row>
    <row r="9244" customFormat="false" ht="15" hidden="false" customHeight="true" outlineLevel="0" collapsed="false">
      <c r="A9244" s="1" t="n">
        <v>9243</v>
      </c>
      <c r="B9244" s="1" t="n">
        <v>4</v>
      </c>
      <c r="C9244" s="1" t="n">
        <v>373</v>
      </c>
      <c r="D9244" s="1" t="s">
        <v>16283</v>
      </c>
      <c r="E9244" s="1" t="n">
        <v>455</v>
      </c>
      <c r="F9244" s="1" t="n">
        <v>32</v>
      </c>
      <c r="G9244" s="1" t="n">
        <v>19.16</v>
      </c>
      <c r="H9244" s="4" t="n">
        <v>46123.6009392245</v>
      </c>
      <c r="I92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9243BT84493843734553219.1646123.6009392245</v>
      </c>
      <c r="J9244" s="1" t="n">
        <f aca="false">COUNTIF(I:I, $I9244)</f>
        <v>1</v>
      </c>
      <c r="K9244" s="1" t="str">
        <f aca="false">IF(ISNA(VLOOKUP(Table4[product_id], tblProducts[], tblProducts[product_name],FALSE() )), "Invalid", "Valid")</f>
        <v>Valid</v>
      </c>
      <c r="L9244" s="5" t="str">
        <f aca="false">IF(ISNA(VLOOKUP(Table4[[#This Row],[warehouse_id]], tblwhouse[], tblwhouse[warehouse_name],FALSE() )), "Invalid", "Valid")</f>
        <v>Valid</v>
      </c>
    </row>
    <row r="9245" customFormat="false" ht="15" hidden="false" customHeight="true" outlineLevel="0" collapsed="false">
      <c r="A9245" s="1" t="n">
        <v>9244</v>
      </c>
      <c r="B9245" s="1" t="n">
        <v>4</v>
      </c>
      <c r="C9245" s="1" t="n">
        <v>2978</v>
      </c>
      <c r="D9245" s="1" t="s">
        <v>16284</v>
      </c>
      <c r="E9245" s="1" t="n">
        <v>401</v>
      </c>
      <c r="F9245" s="1" t="n">
        <v>22</v>
      </c>
      <c r="G9245" s="1" t="n">
        <v>609.76</v>
      </c>
      <c r="H9245" s="4" t="n">
        <v>45937.6009392245</v>
      </c>
      <c r="I92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9244BT5443344297840122609.7645937.6009392245</v>
      </c>
      <c r="J9245" s="1" t="n">
        <f aca="false">COUNTIF(I:I, $I9245)</f>
        <v>1</v>
      </c>
      <c r="K9245" s="1" t="str">
        <f aca="false">IF(ISNA(VLOOKUP(Table4[product_id], tblProducts[], tblProducts[product_name],FALSE() )), "Invalid", "Valid")</f>
        <v>Valid</v>
      </c>
      <c r="L9245" s="5" t="str">
        <f aca="false">IF(ISNA(VLOOKUP(Table4[[#This Row],[warehouse_id]], tblwhouse[], tblwhouse[warehouse_name],FALSE() )), "Invalid", "Valid")</f>
        <v>Valid</v>
      </c>
    </row>
    <row r="9246" customFormat="false" ht="15" hidden="false" customHeight="true" outlineLevel="0" collapsed="false">
      <c r="A9246" s="1" t="n">
        <v>9245</v>
      </c>
      <c r="B9246" s="1" t="n">
        <v>3</v>
      </c>
      <c r="C9246" s="1" t="n">
        <v>1250</v>
      </c>
      <c r="D9246" s="1" t="s">
        <v>16285</v>
      </c>
      <c r="E9246" s="1" t="n">
        <v>497</v>
      </c>
      <c r="F9246" s="1" t="n">
        <v>39</v>
      </c>
      <c r="G9246" s="1" t="n">
        <v>669.78</v>
      </c>
      <c r="H9246" s="4" t="n">
        <v>45987.6009392245</v>
      </c>
      <c r="I92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9245BT3021083125049739669.7845987.6009392245</v>
      </c>
      <c r="J9246" s="1" t="n">
        <f aca="false">COUNTIF(I:I, $I9246)</f>
        <v>1</v>
      </c>
      <c r="K9246" s="1" t="str">
        <f aca="false">IF(ISNA(VLOOKUP(Table4[product_id], tblProducts[], tblProducts[product_name],FALSE() )), "Invalid", "Valid")</f>
        <v>Valid</v>
      </c>
      <c r="L9246" s="5" t="str">
        <f aca="false">IF(ISNA(VLOOKUP(Table4[[#This Row],[warehouse_id]], tblwhouse[], tblwhouse[warehouse_name],FALSE() )), "Invalid", "Valid")</f>
        <v>Valid</v>
      </c>
    </row>
    <row r="9247" customFormat="false" ht="15" hidden="false" customHeight="true" outlineLevel="0" collapsed="false">
      <c r="A9247" s="1" t="n">
        <v>9246</v>
      </c>
      <c r="B9247" s="1" t="n">
        <v>2</v>
      </c>
      <c r="C9247" s="1" t="n">
        <v>1917</v>
      </c>
      <c r="D9247" s="1" t="s">
        <v>16286</v>
      </c>
      <c r="E9247" s="1" t="n">
        <v>225</v>
      </c>
      <c r="F9247" s="1" t="n">
        <v>52</v>
      </c>
      <c r="G9247" s="1" t="n">
        <v>466.19</v>
      </c>
      <c r="H9247" s="4" t="n">
        <v>45931.6009392245</v>
      </c>
      <c r="I92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9246BT7581782191722552466.1945931.6009392245</v>
      </c>
      <c r="J9247" s="1" t="n">
        <f aca="false">COUNTIF(I:I, $I9247)</f>
        <v>1</v>
      </c>
      <c r="K9247" s="1" t="str">
        <f aca="false">IF(ISNA(VLOOKUP(Table4[product_id], tblProducts[], tblProducts[product_name],FALSE() )), "Invalid", "Valid")</f>
        <v>Valid</v>
      </c>
      <c r="L9247" s="5" t="str">
        <f aca="false">IF(ISNA(VLOOKUP(Table4[[#This Row],[warehouse_id]], tblwhouse[], tblwhouse[warehouse_name],FALSE() )), "Invalid", "Valid")</f>
        <v>Valid</v>
      </c>
    </row>
    <row r="9248" customFormat="false" ht="15" hidden="false" customHeight="true" outlineLevel="0" collapsed="false">
      <c r="A9248" s="1" t="n">
        <v>9247</v>
      </c>
      <c r="B9248" s="1" t="n">
        <v>1</v>
      </c>
      <c r="C9248" s="1" t="n">
        <v>347</v>
      </c>
      <c r="D9248" s="1" t="s">
        <v>7194</v>
      </c>
      <c r="E9248" s="1" t="n">
        <v>346</v>
      </c>
      <c r="F9248" s="1" t="n">
        <v>74</v>
      </c>
      <c r="G9248" s="1" t="n">
        <v>1176.06</v>
      </c>
      <c r="H9248" s="4" t="n">
        <v>45937.6009392245</v>
      </c>
      <c r="I92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9247BT6567161347346741176.0645937.6009392245</v>
      </c>
      <c r="J9248" s="1" t="n">
        <f aca="false">COUNTIF(I:I, $I9248)</f>
        <v>1</v>
      </c>
      <c r="K9248" s="1" t="str">
        <f aca="false">IF(ISNA(VLOOKUP(Table4[product_id], tblProducts[], tblProducts[product_name],FALSE() )), "Invalid", "Valid")</f>
        <v>Valid</v>
      </c>
      <c r="L9248" s="5" t="str">
        <f aca="false">IF(ISNA(VLOOKUP(Table4[[#This Row],[warehouse_id]], tblwhouse[], tblwhouse[warehouse_name],FALSE() )), "Invalid", "Valid")</f>
        <v>Valid</v>
      </c>
    </row>
    <row r="9249" customFormat="false" ht="15" hidden="false" customHeight="true" outlineLevel="0" collapsed="false">
      <c r="A9249" s="1" t="n">
        <v>9248</v>
      </c>
      <c r="B9249" s="1" t="n">
        <v>3</v>
      </c>
      <c r="C9249" s="1" t="n">
        <v>481</v>
      </c>
      <c r="D9249" s="1" t="s">
        <v>16287</v>
      </c>
      <c r="E9249" s="1" t="n">
        <v>168</v>
      </c>
      <c r="F9249" s="1" t="n">
        <v>28</v>
      </c>
      <c r="G9249" s="1" t="n">
        <v>895.1</v>
      </c>
      <c r="H9249" s="4" t="n">
        <v>46105.6009392245</v>
      </c>
      <c r="I92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9248BT310037348116828895.146105.6009392245</v>
      </c>
      <c r="J9249" s="1" t="n">
        <f aca="false">COUNTIF(I:I, $I9249)</f>
        <v>1</v>
      </c>
      <c r="K9249" s="1" t="str">
        <f aca="false">IF(ISNA(VLOOKUP(Table4[product_id], tblProducts[], tblProducts[product_name],FALSE() )), "Invalid", "Valid")</f>
        <v>Valid</v>
      </c>
      <c r="L9249" s="5" t="str">
        <f aca="false">IF(ISNA(VLOOKUP(Table4[[#This Row],[warehouse_id]], tblwhouse[], tblwhouse[warehouse_name],FALSE() )), "Invalid", "Valid")</f>
        <v>Valid</v>
      </c>
    </row>
    <row r="9250" customFormat="false" ht="15" hidden="false" customHeight="true" outlineLevel="0" collapsed="false">
      <c r="A9250" s="1" t="n">
        <v>9249</v>
      </c>
      <c r="B9250" s="1" t="n">
        <v>4</v>
      </c>
      <c r="C9250" s="1" t="n">
        <v>1785</v>
      </c>
      <c r="D9250" s="1" t="s">
        <v>16288</v>
      </c>
      <c r="E9250" s="1" t="n">
        <v>13</v>
      </c>
      <c r="F9250" s="1" t="n">
        <v>42</v>
      </c>
      <c r="G9250" s="1" t="n">
        <v>51.34</v>
      </c>
      <c r="H9250" s="4" t="n">
        <v>45889.6009392245</v>
      </c>
      <c r="I92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9249BT76446341785134251.3445889.6009392245</v>
      </c>
      <c r="J9250" s="1" t="n">
        <f aca="false">COUNTIF(I:I, $I9250)</f>
        <v>1</v>
      </c>
      <c r="K9250" s="1" t="str">
        <f aca="false">IF(ISNA(VLOOKUP(Table4[product_id], tblProducts[], tblProducts[product_name],FALSE() )), "Invalid", "Valid")</f>
        <v>Valid</v>
      </c>
      <c r="L9250" s="5" t="str">
        <f aca="false">IF(ISNA(VLOOKUP(Table4[[#This Row],[warehouse_id]], tblwhouse[], tblwhouse[warehouse_name],FALSE() )), "Invalid", "Valid")</f>
        <v>Valid</v>
      </c>
    </row>
    <row r="9251" customFormat="false" ht="15" hidden="false" customHeight="true" outlineLevel="0" collapsed="false">
      <c r="A9251" s="1" t="n">
        <v>9250</v>
      </c>
      <c r="B9251" s="1" t="n">
        <v>1</v>
      </c>
      <c r="C9251" s="1" t="n">
        <v>667</v>
      </c>
      <c r="D9251" s="1" t="s">
        <v>16289</v>
      </c>
      <c r="E9251" s="1" t="n">
        <v>33</v>
      </c>
      <c r="F9251" s="1" t="n">
        <v>28</v>
      </c>
      <c r="G9251" s="1" t="n">
        <v>384.84</v>
      </c>
      <c r="H9251" s="4" t="n">
        <v>45888.6009392245</v>
      </c>
      <c r="I92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9250BT59169016673328384.8445888.6009392245</v>
      </c>
      <c r="J9251" s="1" t="n">
        <f aca="false">COUNTIF(I:I, $I9251)</f>
        <v>1</v>
      </c>
      <c r="K9251" s="1" t="str">
        <f aca="false">IF(ISNA(VLOOKUP(Table4[product_id], tblProducts[], tblProducts[product_name],FALSE() )), "Invalid", "Valid")</f>
        <v>Valid</v>
      </c>
      <c r="L9251" s="5" t="str">
        <f aca="false">IF(ISNA(VLOOKUP(Table4[[#This Row],[warehouse_id]], tblwhouse[], tblwhouse[warehouse_name],FALSE() )), "Invalid", "Valid")</f>
        <v>Valid</v>
      </c>
    </row>
    <row r="9252" customFormat="false" ht="15" hidden="false" customHeight="true" outlineLevel="0" collapsed="false">
      <c r="A9252" s="1" t="n">
        <v>9251</v>
      </c>
      <c r="B9252" s="1" t="n">
        <v>4</v>
      </c>
      <c r="C9252" s="1" t="n">
        <v>2660</v>
      </c>
      <c r="D9252" s="1" t="s">
        <v>16290</v>
      </c>
      <c r="E9252" s="1" t="n">
        <v>115</v>
      </c>
      <c r="F9252" s="1" t="n">
        <v>74</v>
      </c>
      <c r="G9252" s="1" t="n">
        <v>1224.61</v>
      </c>
      <c r="H9252" s="4" t="n">
        <v>45992.6009392245</v>
      </c>
      <c r="I92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9251BT78596242660115741224.6145992.6009392245</v>
      </c>
      <c r="J9252" s="1" t="n">
        <f aca="false">COUNTIF(I:I, $I9252)</f>
        <v>1</v>
      </c>
      <c r="K9252" s="1" t="str">
        <f aca="false">IF(ISNA(VLOOKUP(Table4[product_id], tblProducts[], tblProducts[product_name],FALSE() )), "Invalid", "Valid")</f>
        <v>Valid</v>
      </c>
      <c r="L9252" s="5" t="str">
        <f aca="false">IF(ISNA(VLOOKUP(Table4[[#This Row],[warehouse_id]], tblwhouse[], tblwhouse[warehouse_name],FALSE() )), "Invalid", "Valid")</f>
        <v>Valid</v>
      </c>
    </row>
    <row r="9253" customFormat="false" ht="15" hidden="false" customHeight="true" outlineLevel="0" collapsed="false">
      <c r="A9253" s="1" t="n">
        <v>9252</v>
      </c>
      <c r="B9253" s="1" t="n">
        <v>2</v>
      </c>
      <c r="C9253" s="1" t="n">
        <v>205</v>
      </c>
      <c r="D9253" s="1" t="s">
        <v>16291</v>
      </c>
      <c r="E9253" s="1" t="n">
        <v>112</v>
      </c>
      <c r="F9253" s="1" t="n">
        <v>70</v>
      </c>
      <c r="G9253" s="1" t="n">
        <v>1138.28</v>
      </c>
      <c r="H9253" s="4" t="n">
        <v>45863.6009392245</v>
      </c>
      <c r="I92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9252BT6173072205112701138.2845863.6009392245</v>
      </c>
      <c r="J9253" s="1" t="n">
        <f aca="false">COUNTIF(I:I, $I9253)</f>
        <v>1</v>
      </c>
      <c r="K9253" s="1" t="str">
        <f aca="false">IF(ISNA(VLOOKUP(Table4[product_id], tblProducts[], tblProducts[product_name],FALSE() )), "Invalid", "Valid")</f>
        <v>Valid</v>
      </c>
      <c r="L9253" s="5" t="str">
        <f aca="false">IF(ISNA(VLOOKUP(Table4[[#This Row],[warehouse_id]], tblwhouse[], tblwhouse[warehouse_name],FALSE() )), "Invalid", "Valid")</f>
        <v>Valid</v>
      </c>
    </row>
    <row r="9254" customFormat="false" ht="15" hidden="false" customHeight="true" outlineLevel="0" collapsed="false">
      <c r="A9254" s="1" t="n">
        <v>9253</v>
      </c>
      <c r="B9254" s="1" t="n">
        <v>3</v>
      </c>
      <c r="C9254" s="1" t="n">
        <v>80</v>
      </c>
      <c r="D9254" s="1" t="s">
        <v>16292</v>
      </c>
      <c r="E9254" s="1" t="n">
        <v>148</v>
      </c>
      <c r="F9254" s="1" t="n">
        <v>71</v>
      </c>
      <c r="G9254" s="1" t="n">
        <v>1363.82</v>
      </c>
      <c r="H9254" s="4" t="n">
        <v>45934.6009392245</v>
      </c>
      <c r="I92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9253BT598698380148711363.8245934.6009392245</v>
      </c>
      <c r="J9254" s="1" t="n">
        <f aca="false">COUNTIF(I:I, $I9254)</f>
        <v>1</v>
      </c>
      <c r="K9254" s="1" t="str">
        <f aca="false">IF(ISNA(VLOOKUP(Table4[product_id], tblProducts[], tblProducts[product_name],FALSE() )), "Invalid", "Valid")</f>
        <v>Valid</v>
      </c>
      <c r="L9254" s="5" t="str">
        <f aca="false">IF(ISNA(VLOOKUP(Table4[[#This Row],[warehouse_id]], tblwhouse[], tblwhouse[warehouse_name],FALSE() )), "Invalid", "Valid")</f>
        <v>Valid</v>
      </c>
    </row>
    <row r="9255" customFormat="false" ht="15" hidden="false" customHeight="true" outlineLevel="0" collapsed="false">
      <c r="A9255" s="1" t="n">
        <v>9254</v>
      </c>
      <c r="B9255" s="1" t="n">
        <v>2</v>
      </c>
      <c r="C9255" s="1" t="n">
        <v>528</v>
      </c>
      <c r="D9255" s="1" t="s">
        <v>16293</v>
      </c>
      <c r="E9255" s="1" t="n">
        <v>83</v>
      </c>
      <c r="F9255" s="1" t="n">
        <v>60</v>
      </c>
      <c r="G9255" s="1" t="n">
        <v>737.11</v>
      </c>
      <c r="H9255" s="4" t="n">
        <v>45986.6009392361</v>
      </c>
      <c r="I92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9254BT99989225288360737.1145986.6009392361</v>
      </c>
      <c r="J9255" s="1" t="n">
        <f aca="false">COUNTIF(I:I, $I9255)</f>
        <v>1</v>
      </c>
      <c r="K9255" s="1" t="str">
        <f aca="false">IF(ISNA(VLOOKUP(Table4[product_id], tblProducts[], tblProducts[product_name],FALSE() )), "Invalid", "Valid")</f>
        <v>Valid</v>
      </c>
      <c r="L9255" s="5" t="str">
        <f aca="false">IF(ISNA(VLOOKUP(Table4[[#This Row],[warehouse_id]], tblwhouse[], tblwhouse[warehouse_name],FALSE() )), "Invalid", "Valid")</f>
        <v>Valid</v>
      </c>
    </row>
    <row r="9256" customFormat="false" ht="15" hidden="false" customHeight="true" outlineLevel="0" collapsed="false">
      <c r="A9256" s="1" t="n">
        <v>9255</v>
      </c>
      <c r="B9256" s="1" t="n">
        <v>4</v>
      </c>
      <c r="C9256" s="1" t="n">
        <v>2893</v>
      </c>
      <c r="D9256" s="1" t="s">
        <v>16294</v>
      </c>
      <c r="E9256" s="1" t="n">
        <v>87</v>
      </c>
      <c r="F9256" s="1" t="n">
        <v>50</v>
      </c>
      <c r="G9256" s="1" t="n">
        <v>1277.34</v>
      </c>
      <c r="H9256" s="4" t="n">
        <v>45907.6009392361</v>
      </c>
      <c r="I92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9255BT4877774289387501277.3445907.6009392361</v>
      </c>
      <c r="J9256" s="1" t="n">
        <f aca="false">COUNTIF(I:I, $I9256)</f>
        <v>1</v>
      </c>
      <c r="K9256" s="1" t="str">
        <f aca="false">IF(ISNA(VLOOKUP(Table4[product_id], tblProducts[], tblProducts[product_name],FALSE() )), "Invalid", "Valid")</f>
        <v>Valid</v>
      </c>
      <c r="L9256" s="5" t="str">
        <f aca="false">IF(ISNA(VLOOKUP(Table4[[#This Row],[warehouse_id]], tblwhouse[], tblwhouse[warehouse_name],FALSE() )), "Invalid", "Valid")</f>
        <v>Valid</v>
      </c>
    </row>
    <row r="9257" customFormat="false" ht="15" hidden="false" customHeight="true" outlineLevel="0" collapsed="false">
      <c r="A9257" s="1" t="n">
        <v>9256</v>
      </c>
      <c r="B9257" s="1" t="n">
        <v>3</v>
      </c>
      <c r="C9257" s="1" t="n">
        <v>804</v>
      </c>
      <c r="D9257" s="1" t="s">
        <v>16295</v>
      </c>
      <c r="E9257" s="1" t="n">
        <v>359</v>
      </c>
      <c r="F9257" s="1" t="n">
        <v>66</v>
      </c>
      <c r="G9257" s="1" t="n">
        <v>78.45</v>
      </c>
      <c r="H9257" s="4" t="n">
        <v>46066.6009392361</v>
      </c>
      <c r="I92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9256BT76437038043596678.4546066.6009392361</v>
      </c>
      <c r="J9257" s="1" t="n">
        <f aca="false">COUNTIF(I:I, $I9257)</f>
        <v>1</v>
      </c>
      <c r="K9257" s="1" t="str">
        <f aca="false">IF(ISNA(VLOOKUP(Table4[product_id], tblProducts[], tblProducts[product_name],FALSE() )), "Invalid", "Valid")</f>
        <v>Valid</v>
      </c>
      <c r="L9257" s="5" t="str">
        <f aca="false">IF(ISNA(VLOOKUP(Table4[[#This Row],[warehouse_id]], tblwhouse[], tblwhouse[warehouse_name],FALSE() )), "Invalid", "Valid")</f>
        <v>Valid</v>
      </c>
    </row>
    <row r="9258" customFormat="false" ht="15" hidden="false" customHeight="true" outlineLevel="0" collapsed="false">
      <c r="A9258" s="1" t="n">
        <v>9257</v>
      </c>
      <c r="B9258" s="1" t="n">
        <v>4</v>
      </c>
      <c r="C9258" s="1" t="n">
        <v>1798</v>
      </c>
      <c r="D9258" s="1" t="s">
        <v>16296</v>
      </c>
      <c r="E9258" s="1" t="n">
        <v>339</v>
      </c>
      <c r="F9258" s="1" t="n">
        <v>21</v>
      </c>
      <c r="G9258" s="1" t="n">
        <v>1321.05</v>
      </c>
      <c r="H9258" s="4" t="n">
        <v>46198.6009392361</v>
      </c>
      <c r="I92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9257BT89128541798339211321.0546198.6009392361</v>
      </c>
      <c r="J9258" s="1" t="n">
        <f aca="false">COUNTIF(I:I, $I9258)</f>
        <v>1</v>
      </c>
      <c r="K9258" s="1" t="str">
        <f aca="false">IF(ISNA(VLOOKUP(Table4[product_id], tblProducts[], tblProducts[product_name],FALSE() )), "Invalid", "Valid")</f>
        <v>Valid</v>
      </c>
      <c r="L9258" s="5" t="str">
        <f aca="false">IF(ISNA(VLOOKUP(Table4[[#This Row],[warehouse_id]], tblwhouse[], tblwhouse[warehouse_name],FALSE() )), "Invalid", "Valid")</f>
        <v>Valid</v>
      </c>
    </row>
    <row r="9259" customFormat="false" ht="15" hidden="false" customHeight="true" outlineLevel="0" collapsed="false">
      <c r="A9259" s="1" t="n">
        <v>9258</v>
      </c>
      <c r="B9259" s="1" t="n">
        <v>1</v>
      </c>
      <c r="C9259" s="1" t="n">
        <v>2688</v>
      </c>
      <c r="D9259" s="1" t="s">
        <v>16297</v>
      </c>
      <c r="E9259" s="1" t="n">
        <v>46</v>
      </c>
      <c r="F9259" s="1" t="n">
        <v>26</v>
      </c>
      <c r="G9259" s="1" t="n">
        <v>791.62</v>
      </c>
      <c r="H9259" s="4" t="n">
        <v>46003.6009392361</v>
      </c>
      <c r="I92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9258BT464167126884626791.6246003.6009392361</v>
      </c>
      <c r="J9259" s="1" t="n">
        <f aca="false">COUNTIF(I:I, $I9259)</f>
        <v>1</v>
      </c>
      <c r="K9259" s="1" t="str">
        <f aca="false">IF(ISNA(VLOOKUP(Table4[product_id], tblProducts[], tblProducts[product_name],FALSE() )), "Invalid", "Valid")</f>
        <v>Valid</v>
      </c>
      <c r="L9259" s="5" t="str">
        <f aca="false">IF(ISNA(VLOOKUP(Table4[[#This Row],[warehouse_id]], tblwhouse[], tblwhouse[warehouse_name],FALSE() )), "Invalid", "Valid")</f>
        <v>Valid</v>
      </c>
    </row>
    <row r="9260" customFormat="false" ht="15" hidden="false" customHeight="true" outlineLevel="0" collapsed="false">
      <c r="A9260" s="1" t="n">
        <v>9259</v>
      </c>
      <c r="B9260" s="1" t="n">
        <v>3</v>
      </c>
      <c r="C9260" s="1" t="n">
        <v>1801</v>
      </c>
      <c r="D9260" s="1" t="s">
        <v>16298</v>
      </c>
      <c r="E9260" s="1" t="n">
        <v>216</v>
      </c>
      <c r="F9260" s="1" t="n">
        <v>48</v>
      </c>
      <c r="G9260" s="1" t="n">
        <v>630.59</v>
      </c>
      <c r="H9260" s="4" t="n">
        <v>46050.6009392361</v>
      </c>
      <c r="I92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9259BT4323033180121648630.5946050.6009392361</v>
      </c>
      <c r="J9260" s="1" t="n">
        <f aca="false">COUNTIF(I:I, $I9260)</f>
        <v>1</v>
      </c>
      <c r="K9260" s="1" t="str">
        <f aca="false">IF(ISNA(VLOOKUP(Table4[product_id], tblProducts[], tblProducts[product_name],FALSE() )), "Invalid", "Valid")</f>
        <v>Valid</v>
      </c>
      <c r="L9260" s="5" t="str">
        <f aca="false">IF(ISNA(VLOOKUP(Table4[[#This Row],[warehouse_id]], tblwhouse[], tblwhouse[warehouse_name],FALSE() )), "Invalid", "Valid")</f>
        <v>Valid</v>
      </c>
    </row>
    <row r="9261" customFormat="false" ht="15" hidden="false" customHeight="true" outlineLevel="0" collapsed="false">
      <c r="A9261" s="1" t="n">
        <v>9260</v>
      </c>
      <c r="B9261" s="1" t="n">
        <v>3</v>
      </c>
      <c r="C9261" s="1" t="n">
        <v>98</v>
      </c>
      <c r="D9261" s="1" t="s">
        <v>16299</v>
      </c>
      <c r="E9261" s="1" t="n">
        <v>54</v>
      </c>
      <c r="F9261" s="1" t="n">
        <v>31</v>
      </c>
      <c r="G9261" s="1" t="n">
        <v>1348.25</v>
      </c>
      <c r="H9261" s="4" t="n">
        <v>46171.6009392361</v>
      </c>
      <c r="I92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9260BT37279839854311348.2546171.6009392361</v>
      </c>
      <c r="J9261" s="1" t="n">
        <f aca="false">COUNTIF(I:I, $I9261)</f>
        <v>1</v>
      </c>
      <c r="K9261" s="1" t="str">
        <f aca="false">IF(ISNA(VLOOKUP(Table4[product_id], tblProducts[], tblProducts[product_name],FALSE() )), "Invalid", "Valid")</f>
        <v>Valid</v>
      </c>
      <c r="L9261" s="5" t="str">
        <f aca="false">IF(ISNA(VLOOKUP(Table4[[#This Row],[warehouse_id]], tblwhouse[], tblwhouse[warehouse_name],FALSE() )), "Invalid", "Valid")</f>
        <v>Valid</v>
      </c>
    </row>
    <row r="9262" customFormat="false" ht="15" hidden="false" customHeight="true" outlineLevel="0" collapsed="false">
      <c r="A9262" s="1" t="n">
        <v>9261</v>
      </c>
      <c r="B9262" s="1" t="n">
        <v>1</v>
      </c>
      <c r="C9262" s="1" t="n">
        <v>1389</v>
      </c>
      <c r="D9262" s="1" t="s">
        <v>16300</v>
      </c>
      <c r="E9262" s="1" t="n">
        <v>242</v>
      </c>
      <c r="F9262" s="1" t="n">
        <v>71</v>
      </c>
      <c r="G9262" s="1" t="n">
        <v>543.9</v>
      </c>
      <c r="H9262" s="4" t="n">
        <v>45984.6009392361</v>
      </c>
      <c r="I92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9261BT3567881138924271543.945984.6009392361</v>
      </c>
      <c r="J9262" s="1" t="n">
        <f aca="false">COUNTIF(I:I, $I9262)</f>
        <v>1</v>
      </c>
      <c r="K9262" s="1" t="str">
        <f aca="false">IF(ISNA(VLOOKUP(Table4[product_id], tblProducts[], tblProducts[product_name],FALSE() )), "Invalid", "Valid")</f>
        <v>Valid</v>
      </c>
      <c r="L9262" s="5" t="str">
        <f aca="false">IF(ISNA(VLOOKUP(Table4[[#This Row],[warehouse_id]], tblwhouse[], tblwhouse[warehouse_name],FALSE() )), "Invalid", "Valid")</f>
        <v>Valid</v>
      </c>
    </row>
    <row r="9263" customFormat="false" ht="15" hidden="false" customHeight="true" outlineLevel="0" collapsed="false">
      <c r="A9263" s="1" t="n">
        <v>9262</v>
      </c>
      <c r="B9263" s="1" t="n">
        <v>4</v>
      </c>
      <c r="C9263" s="1" t="n">
        <v>1026</v>
      </c>
      <c r="D9263" s="1" t="s">
        <v>16301</v>
      </c>
      <c r="E9263" s="1" t="n">
        <v>159</v>
      </c>
      <c r="F9263" s="1" t="n">
        <v>49</v>
      </c>
      <c r="G9263" s="1" t="n">
        <v>976.16</v>
      </c>
      <c r="H9263" s="4" t="n">
        <v>45921.6009392361</v>
      </c>
      <c r="I92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9262BT5703584102615949976.1645921.6009392361</v>
      </c>
      <c r="J9263" s="1" t="n">
        <f aca="false">COUNTIF(I:I, $I9263)</f>
        <v>1</v>
      </c>
      <c r="K9263" s="1" t="str">
        <f aca="false">IF(ISNA(VLOOKUP(Table4[product_id], tblProducts[], tblProducts[product_name],FALSE() )), "Invalid", "Valid")</f>
        <v>Valid</v>
      </c>
      <c r="L9263" s="5" t="str">
        <f aca="false">IF(ISNA(VLOOKUP(Table4[[#This Row],[warehouse_id]], tblwhouse[], tblwhouse[warehouse_name],FALSE() )), "Invalid", "Valid")</f>
        <v>Valid</v>
      </c>
    </row>
    <row r="9264" customFormat="false" ht="15" hidden="false" customHeight="true" outlineLevel="0" collapsed="false">
      <c r="A9264" s="1" t="n">
        <v>9263</v>
      </c>
      <c r="B9264" s="1" t="n">
        <v>3</v>
      </c>
      <c r="C9264" s="1" t="n">
        <v>1968</v>
      </c>
      <c r="D9264" s="1" t="s">
        <v>16302</v>
      </c>
      <c r="E9264" s="1" t="n">
        <v>484</v>
      </c>
      <c r="F9264" s="1" t="n">
        <v>31</v>
      </c>
      <c r="G9264" s="1" t="n">
        <v>1261.48</v>
      </c>
      <c r="H9264" s="4" t="n">
        <v>46030.6009392361</v>
      </c>
      <c r="I92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9263BT32039631968484311261.4846030.6009392361</v>
      </c>
      <c r="J9264" s="1" t="n">
        <f aca="false">COUNTIF(I:I, $I9264)</f>
        <v>1</v>
      </c>
      <c r="K9264" s="1" t="str">
        <f aca="false">IF(ISNA(VLOOKUP(Table4[product_id], tblProducts[], tblProducts[product_name],FALSE() )), "Invalid", "Valid")</f>
        <v>Valid</v>
      </c>
      <c r="L9264" s="5" t="str">
        <f aca="false">IF(ISNA(VLOOKUP(Table4[[#This Row],[warehouse_id]], tblwhouse[], tblwhouse[warehouse_name],FALSE() )), "Invalid", "Valid")</f>
        <v>Valid</v>
      </c>
    </row>
    <row r="9265" customFormat="false" ht="15" hidden="false" customHeight="true" outlineLevel="0" collapsed="false">
      <c r="A9265" s="1" t="n">
        <v>9264</v>
      </c>
      <c r="B9265" s="1" t="n">
        <v>1</v>
      </c>
      <c r="C9265" s="1" t="n">
        <v>1938</v>
      </c>
      <c r="D9265" s="1" t="s">
        <v>16303</v>
      </c>
      <c r="E9265" s="1" t="n">
        <v>402</v>
      </c>
      <c r="F9265" s="1" t="n">
        <v>59</v>
      </c>
      <c r="G9265" s="1" t="n">
        <v>1202.18</v>
      </c>
      <c r="H9265" s="4" t="n">
        <v>46026.6009392361</v>
      </c>
      <c r="I92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9264BT97436811938402591202.1846026.6009392361</v>
      </c>
      <c r="J9265" s="1" t="n">
        <f aca="false">COUNTIF(I:I, $I9265)</f>
        <v>1</v>
      </c>
      <c r="K9265" s="1" t="str">
        <f aca="false">IF(ISNA(VLOOKUP(Table4[product_id], tblProducts[], tblProducts[product_name],FALSE() )), "Invalid", "Valid")</f>
        <v>Valid</v>
      </c>
      <c r="L9265" s="5" t="str">
        <f aca="false">IF(ISNA(VLOOKUP(Table4[[#This Row],[warehouse_id]], tblwhouse[], tblwhouse[warehouse_name],FALSE() )), "Invalid", "Valid")</f>
        <v>Valid</v>
      </c>
    </row>
    <row r="9266" customFormat="false" ht="15" hidden="false" customHeight="true" outlineLevel="0" collapsed="false">
      <c r="A9266" s="1" t="n">
        <v>9265</v>
      </c>
      <c r="B9266" s="1" t="n">
        <v>2</v>
      </c>
      <c r="C9266" s="1" t="n">
        <v>820</v>
      </c>
      <c r="D9266" s="1" t="s">
        <v>16304</v>
      </c>
      <c r="E9266" s="1" t="n">
        <v>300</v>
      </c>
      <c r="F9266" s="1" t="n">
        <v>75</v>
      </c>
      <c r="G9266" s="1" t="n">
        <v>871.85</v>
      </c>
      <c r="H9266" s="4" t="n">
        <v>45917.6009392361</v>
      </c>
      <c r="I92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9265BT909745282030075871.8545917.6009392361</v>
      </c>
      <c r="J9266" s="1" t="n">
        <f aca="false">COUNTIF(I:I, $I9266)</f>
        <v>1</v>
      </c>
      <c r="K9266" s="1" t="str">
        <f aca="false">IF(ISNA(VLOOKUP(Table4[product_id], tblProducts[], tblProducts[product_name],FALSE() )), "Invalid", "Valid")</f>
        <v>Valid</v>
      </c>
      <c r="L9266" s="5" t="str">
        <f aca="false">IF(ISNA(VLOOKUP(Table4[[#This Row],[warehouse_id]], tblwhouse[], tblwhouse[warehouse_name],FALSE() )), "Invalid", "Valid")</f>
        <v>Valid</v>
      </c>
    </row>
    <row r="9267" customFormat="false" ht="15" hidden="false" customHeight="true" outlineLevel="0" collapsed="false">
      <c r="A9267" s="1" t="n">
        <v>9266</v>
      </c>
      <c r="B9267" s="1" t="n">
        <v>2</v>
      </c>
      <c r="C9267" s="1" t="n">
        <v>1926</v>
      </c>
      <c r="D9267" s="1" t="s">
        <v>16305</v>
      </c>
      <c r="E9267" s="1" t="n">
        <v>404</v>
      </c>
      <c r="F9267" s="1" t="n">
        <v>55</v>
      </c>
      <c r="G9267" s="1" t="n">
        <v>1301.99</v>
      </c>
      <c r="H9267" s="4" t="n">
        <v>45963.6009392361</v>
      </c>
      <c r="I92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9266BT83987221926404551301.9945963.6009392361</v>
      </c>
      <c r="J9267" s="1" t="n">
        <f aca="false">COUNTIF(I:I, $I9267)</f>
        <v>1</v>
      </c>
      <c r="K9267" s="1" t="str">
        <f aca="false">IF(ISNA(VLOOKUP(Table4[product_id], tblProducts[], tblProducts[product_name],FALSE() )), "Invalid", "Valid")</f>
        <v>Valid</v>
      </c>
      <c r="L9267" s="5" t="str">
        <f aca="false">IF(ISNA(VLOOKUP(Table4[[#This Row],[warehouse_id]], tblwhouse[], tblwhouse[warehouse_name],FALSE() )), "Invalid", "Valid")</f>
        <v>Valid</v>
      </c>
    </row>
    <row r="9268" customFormat="false" ht="15" hidden="false" customHeight="true" outlineLevel="0" collapsed="false">
      <c r="A9268" s="1" t="n">
        <v>9267</v>
      </c>
      <c r="B9268" s="1" t="n">
        <v>2</v>
      </c>
      <c r="C9268" s="1" t="n">
        <v>878</v>
      </c>
      <c r="D9268" s="1" t="s">
        <v>16306</v>
      </c>
      <c r="E9268" s="1" t="n">
        <v>127</v>
      </c>
      <c r="F9268" s="1" t="n">
        <v>73</v>
      </c>
      <c r="G9268" s="1" t="n">
        <v>1474.68</v>
      </c>
      <c r="H9268" s="4" t="n">
        <v>45868.6009392361</v>
      </c>
      <c r="I92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9267BT1174902878127731474.6845868.6009392361</v>
      </c>
      <c r="J9268" s="1" t="n">
        <f aca="false">COUNTIF(I:I, $I9268)</f>
        <v>1</v>
      </c>
      <c r="K9268" s="1" t="str">
        <f aca="false">IF(ISNA(VLOOKUP(Table4[product_id], tblProducts[], tblProducts[product_name],FALSE() )), "Invalid", "Valid")</f>
        <v>Valid</v>
      </c>
      <c r="L9268" s="5" t="str">
        <f aca="false">IF(ISNA(VLOOKUP(Table4[[#This Row],[warehouse_id]], tblwhouse[], tblwhouse[warehouse_name],FALSE() )), "Invalid", "Valid")</f>
        <v>Valid</v>
      </c>
    </row>
    <row r="9269" customFormat="false" ht="15" hidden="false" customHeight="true" outlineLevel="0" collapsed="false">
      <c r="A9269" s="1" t="n">
        <v>9268</v>
      </c>
      <c r="B9269" s="1" t="n">
        <v>1</v>
      </c>
      <c r="C9269" s="1" t="n">
        <v>1064</v>
      </c>
      <c r="D9269" s="1" t="s">
        <v>16307</v>
      </c>
      <c r="E9269" s="1" t="n">
        <v>437</v>
      </c>
      <c r="F9269" s="1" t="n">
        <v>31</v>
      </c>
      <c r="G9269" s="1" t="n">
        <v>1165.96</v>
      </c>
      <c r="H9269" s="4" t="n">
        <v>46161.6009392361</v>
      </c>
      <c r="I92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9268BT23446711064437311165.9646161.6009392361</v>
      </c>
      <c r="J9269" s="1" t="n">
        <f aca="false">COUNTIF(I:I, $I9269)</f>
        <v>1</v>
      </c>
      <c r="K9269" s="1" t="str">
        <f aca="false">IF(ISNA(VLOOKUP(Table4[product_id], tblProducts[], tblProducts[product_name],FALSE() )), "Invalid", "Valid")</f>
        <v>Valid</v>
      </c>
      <c r="L9269" s="5" t="str">
        <f aca="false">IF(ISNA(VLOOKUP(Table4[[#This Row],[warehouse_id]], tblwhouse[], tblwhouse[warehouse_name],FALSE() )), "Invalid", "Valid")</f>
        <v>Valid</v>
      </c>
    </row>
    <row r="9270" customFormat="false" ht="15" hidden="false" customHeight="true" outlineLevel="0" collapsed="false">
      <c r="A9270" s="1" t="n">
        <v>9269</v>
      </c>
      <c r="B9270" s="1" t="n">
        <v>4</v>
      </c>
      <c r="C9270" s="1" t="n">
        <v>55</v>
      </c>
      <c r="D9270" s="1" t="s">
        <v>16308</v>
      </c>
      <c r="E9270" s="1" t="n">
        <v>148</v>
      </c>
      <c r="F9270" s="1" t="n">
        <v>29</v>
      </c>
      <c r="G9270" s="1" t="n">
        <v>241.95</v>
      </c>
      <c r="H9270" s="4" t="n">
        <v>46048.6009392361</v>
      </c>
      <c r="I92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9269BT34981945514829241.9546048.6009392361</v>
      </c>
      <c r="J9270" s="1" t="n">
        <f aca="false">COUNTIF(I:I, $I9270)</f>
        <v>1</v>
      </c>
      <c r="K9270" s="1" t="str">
        <f aca="false">IF(ISNA(VLOOKUP(Table4[product_id], tblProducts[], tblProducts[product_name],FALSE() )), "Invalid", "Valid")</f>
        <v>Valid</v>
      </c>
      <c r="L9270" s="5" t="str">
        <f aca="false">IF(ISNA(VLOOKUP(Table4[[#This Row],[warehouse_id]], tblwhouse[], tblwhouse[warehouse_name],FALSE() )), "Invalid", "Valid")</f>
        <v>Valid</v>
      </c>
    </row>
    <row r="9271" customFormat="false" ht="15" hidden="false" customHeight="true" outlineLevel="0" collapsed="false">
      <c r="A9271" s="1" t="n">
        <v>9270</v>
      </c>
      <c r="B9271" s="1" t="n">
        <v>1</v>
      </c>
      <c r="C9271" s="1" t="n">
        <v>305</v>
      </c>
      <c r="D9271" s="1" t="s">
        <v>16309</v>
      </c>
      <c r="E9271" s="1" t="n">
        <v>158</v>
      </c>
      <c r="F9271" s="1" t="n">
        <v>49</v>
      </c>
      <c r="G9271" s="1" t="n">
        <v>1202.11</v>
      </c>
      <c r="H9271" s="4" t="n">
        <v>46077.6009392361</v>
      </c>
      <c r="I92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9270BT2061511305158491202.1146077.6009392361</v>
      </c>
      <c r="J9271" s="1" t="n">
        <f aca="false">COUNTIF(I:I, $I9271)</f>
        <v>1</v>
      </c>
      <c r="K9271" s="1" t="str">
        <f aca="false">IF(ISNA(VLOOKUP(Table4[product_id], tblProducts[], tblProducts[product_name],FALSE() )), "Invalid", "Valid")</f>
        <v>Valid</v>
      </c>
      <c r="L9271" s="5" t="str">
        <f aca="false">IF(ISNA(VLOOKUP(Table4[[#This Row],[warehouse_id]], tblwhouse[], tblwhouse[warehouse_name],FALSE() )), "Invalid", "Valid")</f>
        <v>Valid</v>
      </c>
    </row>
    <row r="9272" customFormat="false" ht="15" hidden="false" customHeight="true" outlineLevel="0" collapsed="false">
      <c r="A9272" s="1" t="n">
        <v>9271</v>
      </c>
      <c r="B9272" s="1" t="n">
        <v>3</v>
      </c>
      <c r="C9272" s="1" t="n">
        <v>2699</v>
      </c>
      <c r="D9272" s="1" t="s">
        <v>16310</v>
      </c>
      <c r="E9272" s="1" t="n">
        <v>191</v>
      </c>
      <c r="F9272" s="1" t="n">
        <v>61</v>
      </c>
      <c r="G9272" s="1" t="n">
        <v>1193.79</v>
      </c>
      <c r="H9272" s="4" t="n">
        <v>45966.6009392361</v>
      </c>
      <c r="I92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9271BT50832632699191611193.7945966.6009392361</v>
      </c>
      <c r="J9272" s="1" t="n">
        <f aca="false">COUNTIF(I:I, $I9272)</f>
        <v>1</v>
      </c>
      <c r="K9272" s="1" t="str">
        <f aca="false">IF(ISNA(VLOOKUP(Table4[product_id], tblProducts[], tblProducts[product_name],FALSE() )), "Invalid", "Valid")</f>
        <v>Valid</v>
      </c>
      <c r="L9272" s="5" t="str">
        <f aca="false">IF(ISNA(VLOOKUP(Table4[[#This Row],[warehouse_id]], tblwhouse[], tblwhouse[warehouse_name],FALSE() )), "Invalid", "Valid")</f>
        <v>Valid</v>
      </c>
    </row>
    <row r="9273" customFormat="false" ht="15" hidden="false" customHeight="true" outlineLevel="0" collapsed="false">
      <c r="A9273" s="1" t="n">
        <v>9272</v>
      </c>
      <c r="B9273" s="1" t="n">
        <v>3</v>
      </c>
      <c r="C9273" s="1" t="n">
        <v>2744</v>
      </c>
      <c r="D9273" s="1" t="s">
        <v>16311</v>
      </c>
      <c r="E9273" s="1" t="n">
        <v>143</v>
      </c>
      <c r="F9273" s="1" t="n">
        <v>35</v>
      </c>
      <c r="G9273" s="1" t="n">
        <v>1343.39</v>
      </c>
      <c r="H9273" s="4" t="n">
        <v>45911.6009392361</v>
      </c>
      <c r="I92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9272BT12319732744143351343.3945911.6009392361</v>
      </c>
      <c r="J9273" s="1" t="n">
        <f aca="false">COUNTIF(I:I, $I9273)</f>
        <v>1</v>
      </c>
      <c r="K9273" s="1" t="str">
        <f aca="false">IF(ISNA(VLOOKUP(Table4[product_id], tblProducts[], tblProducts[product_name],FALSE() )), "Invalid", "Valid")</f>
        <v>Valid</v>
      </c>
      <c r="L9273" s="5" t="str">
        <f aca="false">IF(ISNA(VLOOKUP(Table4[[#This Row],[warehouse_id]], tblwhouse[], tblwhouse[warehouse_name],FALSE() )), "Invalid", "Valid")</f>
        <v>Valid</v>
      </c>
    </row>
    <row r="9274" customFormat="false" ht="15" hidden="false" customHeight="true" outlineLevel="0" collapsed="false">
      <c r="A9274" s="1" t="n">
        <v>9273</v>
      </c>
      <c r="B9274" s="1" t="n">
        <v>3</v>
      </c>
      <c r="C9274" s="1" t="n">
        <v>1976</v>
      </c>
      <c r="D9274" s="1" t="s">
        <v>16312</v>
      </c>
      <c r="E9274" s="1" t="n">
        <v>297</v>
      </c>
      <c r="F9274" s="1" t="n">
        <v>61</v>
      </c>
      <c r="G9274" s="1" t="n">
        <v>522.01</v>
      </c>
      <c r="H9274" s="4" t="n">
        <v>46105.6009392361</v>
      </c>
      <c r="I92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9273BT1231163197629761522.0146105.6009392361</v>
      </c>
      <c r="J9274" s="1" t="n">
        <f aca="false">COUNTIF(I:I, $I9274)</f>
        <v>1</v>
      </c>
      <c r="K9274" s="1" t="str">
        <f aca="false">IF(ISNA(VLOOKUP(Table4[product_id], tblProducts[], tblProducts[product_name],FALSE() )), "Invalid", "Valid")</f>
        <v>Valid</v>
      </c>
      <c r="L9274" s="5" t="str">
        <f aca="false">IF(ISNA(VLOOKUP(Table4[[#This Row],[warehouse_id]], tblwhouse[], tblwhouse[warehouse_name],FALSE() )), "Invalid", "Valid")</f>
        <v>Valid</v>
      </c>
    </row>
    <row r="9275" customFormat="false" ht="15" hidden="false" customHeight="true" outlineLevel="0" collapsed="false">
      <c r="A9275" s="1" t="n">
        <v>9274</v>
      </c>
      <c r="B9275" s="1" t="n">
        <v>3</v>
      </c>
      <c r="C9275" s="1" t="n">
        <v>1461</v>
      </c>
      <c r="D9275" s="1" t="s">
        <v>16313</v>
      </c>
      <c r="E9275" s="1" t="n">
        <v>309</v>
      </c>
      <c r="F9275" s="1" t="n">
        <v>50</v>
      </c>
      <c r="G9275" s="1" t="n">
        <v>992.79</v>
      </c>
      <c r="H9275" s="4" t="n">
        <v>45886.6009392361</v>
      </c>
      <c r="I92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9274BT6822533146130950992.7945886.6009392361</v>
      </c>
      <c r="J9275" s="1" t="n">
        <f aca="false">COUNTIF(I:I, $I9275)</f>
        <v>1</v>
      </c>
      <c r="K9275" s="1" t="str">
        <f aca="false">IF(ISNA(VLOOKUP(Table4[product_id], tblProducts[], tblProducts[product_name],FALSE() )), "Invalid", "Valid")</f>
        <v>Valid</v>
      </c>
      <c r="L9275" s="5" t="str">
        <f aca="false">IF(ISNA(VLOOKUP(Table4[[#This Row],[warehouse_id]], tblwhouse[], tblwhouse[warehouse_name],FALSE() )), "Invalid", "Valid")</f>
        <v>Valid</v>
      </c>
    </row>
    <row r="9276" customFormat="false" ht="15" hidden="false" customHeight="true" outlineLevel="0" collapsed="false">
      <c r="A9276" s="1" t="n">
        <v>9275</v>
      </c>
      <c r="B9276" s="1" t="n">
        <v>4</v>
      </c>
      <c r="C9276" s="1" t="n">
        <v>744</v>
      </c>
      <c r="D9276" s="1" t="s">
        <v>16314</v>
      </c>
      <c r="E9276" s="1" t="n">
        <v>331</v>
      </c>
      <c r="F9276" s="1" t="n">
        <v>23</v>
      </c>
      <c r="G9276" s="1" t="n">
        <v>1496.21</v>
      </c>
      <c r="H9276" s="4" t="n">
        <v>46131.6009392361</v>
      </c>
      <c r="I92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9275BT9686854744331231496.2146131.6009392361</v>
      </c>
      <c r="J9276" s="1" t="n">
        <f aca="false">COUNTIF(I:I, $I9276)</f>
        <v>1</v>
      </c>
      <c r="K9276" s="1" t="str">
        <f aca="false">IF(ISNA(VLOOKUP(Table4[product_id], tblProducts[], tblProducts[product_name],FALSE() )), "Invalid", "Valid")</f>
        <v>Valid</v>
      </c>
      <c r="L9276" s="5" t="str">
        <f aca="false">IF(ISNA(VLOOKUP(Table4[[#This Row],[warehouse_id]], tblwhouse[], tblwhouse[warehouse_name],FALSE() )), "Invalid", "Valid")</f>
        <v>Valid</v>
      </c>
    </row>
    <row r="9277" customFormat="false" ht="15" hidden="false" customHeight="true" outlineLevel="0" collapsed="false">
      <c r="A9277" s="1" t="n">
        <v>9276</v>
      </c>
      <c r="B9277" s="1" t="n">
        <v>4</v>
      </c>
      <c r="C9277" s="1" t="n">
        <v>1176</v>
      </c>
      <c r="D9277" s="1" t="s">
        <v>16315</v>
      </c>
      <c r="E9277" s="1" t="n">
        <v>315</v>
      </c>
      <c r="F9277" s="1" t="n">
        <v>47</v>
      </c>
      <c r="G9277" s="1" t="n">
        <v>991.44</v>
      </c>
      <c r="H9277" s="4" t="n">
        <v>46042.6009392361</v>
      </c>
      <c r="I92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9276BT8880794117631547991.4446042.6009392361</v>
      </c>
      <c r="J9277" s="1" t="n">
        <f aca="false">COUNTIF(I:I, $I9277)</f>
        <v>1</v>
      </c>
      <c r="K9277" s="1" t="str">
        <f aca="false">IF(ISNA(VLOOKUP(Table4[product_id], tblProducts[], tblProducts[product_name],FALSE() )), "Invalid", "Valid")</f>
        <v>Valid</v>
      </c>
      <c r="L9277" s="5" t="str">
        <f aca="false">IF(ISNA(VLOOKUP(Table4[[#This Row],[warehouse_id]], tblwhouse[], tblwhouse[warehouse_name],FALSE() )), "Invalid", "Valid")</f>
        <v>Valid</v>
      </c>
    </row>
    <row r="9278" customFormat="false" ht="15" hidden="false" customHeight="true" outlineLevel="0" collapsed="false">
      <c r="A9278" s="1" t="n">
        <v>9277</v>
      </c>
      <c r="B9278" s="1" t="n">
        <v>3</v>
      </c>
      <c r="C9278" s="1" t="n">
        <v>718</v>
      </c>
      <c r="D9278" s="1" t="s">
        <v>16316</v>
      </c>
      <c r="E9278" s="1" t="n">
        <v>68</v>
      </c>
      <c r="F9278" s="1" t="n">
        <v>49</v>
      </c>
      <c r="G9278" s="1" t="n">
        <v>1395.48</v>
      </c>
      <c r="H9278" s="4" t="n">
        <v>46211.6009392361</v>
      </c>
      <c r="I92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9277BT152980371868491395.4846211.6009392361</v>
      </c>
      <c r="J9278" s="1" t="n">
        <f aca="false">COUNTIF(I:I, $I9278)</f>
        <v>1</v>
      </c>
      <c r="K9278" s="1" t="str">
        <f aca="false">IF(ISNA(VLOOKUP(Table4[product_id], tblProducts[], tblProducts[product_name],FALSE() )), "Invalid", "Valid")</f>
        <v>Valid</v>
      </c>
      <c r="L9278" s="5" t="str">
        <f aca="false">IF(ISNA(VLOOKUP(Table4[[#This Row],[warehouse_id]], tblwhouse[], tblwhouse[warehouse_name],FALSE() )), "Invalid", "Valid")</f>
        <v>Valid</v>
      </c>
    </row>
    <row r="9279" customFormat="false" ht="15" hidden="false" customHeight="true" outlineLevel="0" collapsed="false">
      <c r="A9279" s="1" t="n">
        <v>9278</v>
      </c>
      <c r="B9279" s="1" t="n">
        <v>3</v>
      </c>
      <c r="C9279" s="1" t="n">
        <v>1296</v>
      </c>
      <c r="D9279" s="1" t="s">
        <v>16317</v>
      </c>
      <c r="E9279" s="1" t="n">
        <v>394</v>
      </c>
      <c r="F9279" s="1" t="n">
        <v>53</v>
      </c>
      <c r="G9279" s="1" t="n">
        <v>493.69</v>
      </c>
      <c r="H9279" s="4" t="n">
        <v>46186.6009392361</v>
      </c>
      <c r="I92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9278BT5078063129639453493.6946186.6009392361</v>
      </c>
      <c r="J9279" s="1" t="n">
        <f aca="false">COUNTIF(I:I, $I9279)</f>
        <v>1</v>
      </c>
      <c r="K9279" s="1" t="str">
        <f aca="false">IF(ISNA(VLOOKUP(Table4[product_id], tblProducts[], tblProducts[product_name],FALSE() )), "Invalid", "Valid")</f>
        <v>Valid</v>
      </c>
      <c r="L9279" s="5" t="str">
        <f aca="false">IF(ISNA(VLOOKUP(Table4[[#This Row],[warehouse_id]], tblwhouse[], tblwhouse[warehouse_name],FALSE() )), "Invalid", "Valid")</f>
        <v>Valid</v>
      </c>
    </row>
    <row r="9280" customFormat="false" ht="15" hidden="false" customHeight="true" outlineLevel="0" collapsed="false">
      <c r="A9280" s="1" t="n">
        <v>9279</v>
      </c>
      <c r="B9280" s="1" t="n">
        <v>2</v>
      </c>
      <c r="C9280" s="1" t="n">
        <v>1294</v>
      </c>
      <c r="D9280" s="1" t="s">
        <v>16318</v>
      </c>
      <c r="E9280" s="1" t="n">
        <v>141</v>
      </c>
      <c r="F9280" s="1" t="n">
        <v>62</v>
      </c>
      <c r="G9280" s="1" t="n">
        <v>511.1</v>
      </c>
      <c r="H9280" s="4" t="n">
        <v>46191.6009392361</v>
      </c>
      <c r="I92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9279BT1704452129414162511.146191.6009392361</v>
      </c>
      <c r="J9280" s="1" t="n">
        <f aca="false">COUNTIF(I:I, $I9280)</f>
        <v>1</v>
      </c>
      <c r="K9280" s="1" t="str">
        <f aca="false">IF(ISNA(VLOOKUP(Table4[product_id], tblProducts[], tblProducts[product_name],FALSE() )), "Invalid", "Valid")</f>
        <v>Valid</v>
      </c>
      <c r="L9280" s="5" t="str">
        <f aca="false">IF(ISNA(VLOOKUP(Table4[[#This Row],[warehouse_id]], tblwhouse[], tblwhouse[warehouse_name],FALSE() )), "Invalid", "Valid")</f>
        <v>Valid</v>
      </c>
    </row>
    <row r="9281" customFormat="false" ht="15" hidden="false" customHeight="true" outlineLevel="0" collapsed="false">
      <c r="A9281" s="1" t="n">
        <v>9280</v>
      </c>
      <c r="B9281" s="1" t="n">
        <v>2</v>
      </c>
      <c r="C9281" s="1" t="n">
        <v>1739</v>
      </c>
      <c r="D9281" s="1" t="s">
        <v>16319</v>
      </c>
      <c r="E9281" s="1" t="n">
        <v>291</v>
      </c>
      <c r="F9281" s="1" t="n">
        <v>58</v>
      </c>
      <c r="G9281" s="1" t="n">
        <v>1367.48</v>
      </c>
      <c r="H9281" s="4" t="n">
        <v>46141.6009392361</v>
      </c>
      <c r="I92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9280BT76846521739291581367.4846141.6009392361</v>
      </c>
      <c r="J9281" s="1" t="n">
        <f aca="false">COUNTIF(I:I, $I9281)</f>
        <v>1</v>
      </c>
      <c r="K9281" s="1" t="str">
        <f aca="false">IF(ISNA(VLOOKUP(Table4[product_id], tblProducts[], tblProducts[product_name],FALSE() )), "Invalid", "Valid")</f>
        <v>Valid</v>
      </c>
      <c r="L9281" s="5" t="str">
        <f aca="false">IF(ISNA(VLOOKUP(Table4[[#This Row],[warehouse_id]], tblwhouse[], tblwhouse[warehouse_name],FALSE() )), "Invalid", "Valid")</f>
        <v>Valid</v>
      </c>
    </row>
    <row r="9282" customFormat="false" ht="15" hidden="false" customHeight="true" outlineLevel="0" collapsed="false">
      <c r="A9282" s="1" t="n">
        <v>9281</v>
      </c>
      <c r="B9282" s="1" t="n">
        <v>3</v>
      </c>
      <c r="C9282" s="1" t="n">
        <v>1516</v>
      </c>
      <c r="D9282" s="1" t="s">
        <v>16320</v>
      </c>
      <c r="E9282" s="1" t="n">
        <v>18</v>
      </c>
      <c r="F9282" s="1" t="n">
        <v>75</v>
      </c>
      <c r="G9282" s="1" t="n">
        <v>1002.84</v>
      </c>
      <c r="H9282" s="4" t="n">
        <v>46053.6009392361</v>
      </c>
      <c r="I92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9281BT6375883151618751002.8446053.6009392361</v>
      </c>
      <c r="J9282" s="1" t="n">
        <f aca="false">COUNTIF(I:I, $I9282)</f>
        <v>1</v>
      </c>
      <c r="K9282" s="1" t="str">
        <f aca="false">IF(ISNA(VLOOKUP(Table4[product_id], tblProducts[], tblProducts[product_name],FALSE() )), "Invalid", "Valid")</f>
        <v>Valid</v>
      </c>
      <c r="L9282" s="5" t="str">
        <f aca="false">IF(ISNA(VLOOKUP(Table4[[#This Row],[warehouse_id]], tblwhouse[], tblwhouse[warehouse_name],FALSE() )), "Invalid", "Valid")</f>
        <v>Valid</v>
      </c>
    </row>
    <row r="9283" customFormat="false" ht="15" hidden="false" customHeight="true" outlineLevel="0" collapsed="false">
      <c r="A9283" s="1" t="n">
        <v>9282</v>
      </c>
      <c r="B9283" s="1" t="n">
        <v>3</v>
      </c>
      <c r="C9283" s="1" t="n">
        <v>2862</v>
      </c>
      <c r="D9283" s="1" t="s">
        <v>16321</v>
      </c>
      <c r="E9283" s="1" t="n">
        <v>387</v>
      </c>
      <c r="F9283" s="1" t="n">
        <v>32</v>
      </c>
      <c r="G9283" s="1" t="n">
        <v>1478.13</v>
      </c>
      <c r="H9283" s="4" t="n">
        <v>45969.6009392361</v>
      </c>
      <c r="I92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9282BT72400732862387321478.1345969.6009392361</v>
      </c>
      <c r="J9283" s="1" t="n">
        <f aca="false">COUNTIF(I:I, $I9283)</f>
        <v>1</v>
      </c>
      <c r="K9283" s="1" t="str">
        <f aca="false">IF(ISNA(VLOOKUP(Table4[product_id], tblProducts[], tblProducts[product_name],FALSE() )), "Invalid", "Valid")</f>
        <v>Valid</v>
      </c>
      <c r="L9283" s="5" t="str">
        <f aca="false">IF(ISNA(VLOOKUP(Table4[[#This Row],[warehouse_id]], tblwhouse[], tblwhouse[warehouse_name],FALSE() )), "Invalid", "Valid")</f>
        <v>Valid</v>
      </c>
    </row>
    <row r="9284" customFormat="false" ht="15" hidden="false" customHeight="true" outlineLevel="0" collapsed="false">
      <c r="A9284" s="1" t="n">
        <v>9283</v>
      </c>
      <c r="B9284" s="1" t="n">
        <v>1</v>
      </c>
      <c r="C9284" s="1" t="n">
        <v>781</v>
      </c>
      <c r="D9284" s="1" t="s">
        <v>16322</v>
      </c>
      <c r="E9284" s="1" t="n">
        <v>362</v>
      </c>
      <c r="F9284" s="1" t="n">
        <v>41</v>
      </c>
      <c r="G9284" s="1" t="n">
        <v>527.14</v>
      </c>
      <c r="H9284" s="4" t="n">
        <v>45985.6009392361</v>
      </c>
      <c r="I92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9283BT793918178136241527.1445985.6009392361</v>
      </c>
      <c r="J9284" s="1" t="n">
        <f aca="false">COUNTIF(I:I, $I9284)</f>
        <v>1</v>
      </c>
      <c r="K9284" s="1" t="str">
        <f aca="false">IF(ISNA(VLOOKUP(Table4[product_id], tblProducts[], tblProducts[product_name],FALSE() )), "Invalid", "Valid")</f>
        <v>Valid</v>
      </c>
      <c r="L9284" s="5" t="str">
        <f aca="false">IF(ISNA(VLOOKUP(Table4[[#This Row],[warehouse_id]], tblwhouse[], tblwhouse[warehouse_name],FALSE() )), "Invalid", "Valid")</f>
        <v>Valid</v>
      </c>
    </row>
    <row r="9285" customFormat="false" ht="15" hidden="false" customHeight="true" outlineLevel="0" collapsed="false">
      <c r="A9285" s="1" t="n">
        <v>9284</v>
      </c>
      <c r="B9285" s="1" t="n">
        <v>1</v>
      </c>
      <c r="C9285" s="1" t="n">
        <v>2487</v>
      </c>
      <c r="D9285" s="1" t="s">
        <v>16323</v>
      </c>
      <c r="E9285" s="1" t="n">
        <v>469</v>
      </c>
      <c r="F9285" s="1" t="n">
        <v>65</v>
      </c>
      <c r="G9285" s="1" t="n">
        <v>426.08</v>
      </c>
      <c r="H9285" s="4" t="n">
        <v>46152.6009392361</v>
      </c>
      <c r="I92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9284BT6456371248746965426.0846152.6009392361</v>
      </c>
      <c r="J9285" s="1" t="n">
        <f aca="false">COUNTIF(I:I, $I9285)</f>
        <v>1</v>
      </c>
      <c r="K9285" s="1" t="str">
        <f aca="false">IF(ISNA(VLOOKUP(Table4[product_id], tblProducts[], tblProducts[product_name],FALSE() )), "Invalid", "Valid")</f>
        <v>Valid</v>
      </c>
      <c r="L9285" s="5" t="str">
        <f aca="false">IF(ISNA(VLOOKUP(Table4[[#This Row],[warehouse_id]], tblwhouse[], tblwhouse[warehouse_name],FALSE() )), "Invalid", "Valid")</f>
        <v>Valid</v>
      </c>
    </row>
    <row r="9286" customFormat="false" ht="15" hidden="false" customHeight="true" outlineLevel="0" collapsed="false">
      <c r="A9286" s="1" t="n">
        <v>9285</v>
      </c>
      <c r="B9286" s="1" t="n">
        <v>2</v>
      </c>
      <c r="C9286" s="1" t="n">
        <v>1099</v>
      </c>
      <c r="D9286" s="1" t="s">
        <v>16324</v>
      </c>
      <c r="E9286" s="1" t="n">
        <v>62</v>
      </c>
      <c r="F9286" s="1" t="n">
        <v>67</v>
      </c>
      <c r="G9286" s="1" t="n">
        <v>128.18</v>
      </c>
      <c r="H9286" s="4" t="n">
        <v>45990.6009392361</v>
      </c>
      <c r="I92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9285BT467531210996267128.1845990.6009392361</v>
      </c>
      <c r="J9286" s="1" t="n">
        <f aca="false">COUNTIF(I:I, $I9286)</f>
        <v>1</v>
      </c>
      <c r="K9286" s="1" t="str">
        <f aca="false">IF(ISNA(VLOOKUP(Table4[product_id], tblProducts[], tblProducts[product_name],FALSE() )), "Invalid", "Valid")</f>
        <v>Valid</v>
      </c>
      <c r="L9286" s="5" t="str">
        <f aca="false">IF(ISNA(VLOOKUP(Table4[[#This Row],[warehouse_id]], tblwhouse[], tblwhouse[warehouse_name],FALSE() )), "Invalid", "Valid")</f>
        <v>Valid</v>
      </c>
    </row>
    <row r="9287" customFormat="false" ht="15" hidden="false" customHeight="true" outlineLevel="0" collapsed="false">
      <c r="A9287" s="1" t="n">
        <v>9286</v>
      </c>
      <c r="B9287" s="1" t="n">
        <v>1</v>
      </c>
      <c r="C9287" s="1" t="n">
        <v>704</v>
      </c>
      <c r="D9287" s="1" t="s">
        <v>16325</v>
      </c>
      <c r="E9287" s="1" t="n">
        <v>389</v>
      </c>
      <c r="F9287" s="1" t="n">
        <v>70</v>
      </c>
      <c r="G9287" s="1" t="n">
        <v>1491.7</v>
      </c>
      <c r="H9287" s="4" t="n">
        <v>46195.6009392361</v>
      </c>
      <c r="I92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9286BT9689741704389701491.746195.6009392361</v>
      </c>
      <c r="J9287" s="1" t="n">
        <f aca="false">COUNTIF(I:I, $I9287)</f>
        <v>1</v>
      </c>
      <c r="K9287" s="1" t="str">
        <f aca="false">IF(ISNA(VLOOKUP(Table4[product_id], tblProducts[], tblProducts[product_name],FALSE() )), "Invalid", "Valid")</f>
        <v>Valid</v>
      </c>
      <c r="L9287" s="5" t="str">
        <f aca="false">IF(ISNA(VLOOKUP(Table4[[#This Row],[warehouse_id]], tblwhouse[], tblwhouse[warehouse_name],FALSE() )), "Invalid", "Valid")</f>
        <v>Valid</v>
      </c>
    </row>
    <row r="9288" customFormat="false" ht="15" hidden="false" customHeight="true" outlineLevel="0" collapsed="false">
      <c r="A9288" s="1" t="n">
        <v>9287</v>
      </c>
      <c r="B9288" s="1" t="n">
        <v>3</v>
      </c>
      <c r="C9288" s="1" t="n">
        <v>1916</v>
      </c>
      <c r="D9288" s="1" t="s">
        <v>16326</v>
      </c>
      <c r="E9288" s="1" t="n">
        <v>112</v>
      </c>
      <c r="F9288" s="1" t="n">
        <v>35</v>
      </c>
      <c r="G9288" s="1" t="n">
        <v>346.05</v>
      </c>
      <c r="H9288" s="4" t="n">
        <v>46164.6009392361</v>
      </c>
      <c r="I92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9287BT3063233191611235346.0546164.6009392361</v>
      </c>
      <c r="J9288" s="1" t="n">
        <f aca="false">COUNTIF(I:I, $I9288)</f>
        <v>1</v>
      </c>
      <c r="K9288" s="1" t="str">
        <f aca="false">IF(ISNA(VLOOKUP(Table4[product_id], tblProducts[], tblProducts[product_name],FALSE() )), "Invalid", "Valid")</f>
        <v>Valid</v>
      </c>
      <c r="L9288" s="5" t="str">
        <f aca="false">IF(ISNA(VLOOKUP(Table4[[#This Row],[warehouse_id]], tblwhouse[], tblwhouse[warehouse_name],FALSE() )), "Invalid", "Valid")</f>
        <v>Valid</v>
      </c>
    </row>
    <row r="9289" customFormat="false" ht="15" hidden="false" customHeight="true" outlineLevel="0" collapsed="false">
      <c r="A9289" s="1" t="n">
        <v>9288</v>
      </c>
      <c r="B9289" s="1" t="n">
        <v>3</v>
      </c>
      <c r="C9289" s="1" t="n">
        <v>1729</v>
      </c>
      <c r="D9289" s="1" t="s">
        <v>16327</v>
      </c>
      <c r="E9289" s="1" t="n">
        <v>39</v>
      </c>
      <c r="F9289" s="1" t="n">
        <v>30</v>
      </c>
      <c r="G9289" s="1" t="n">
        <v>950.22</v>
      </c>
      <c r="H9289" s="4" t="n">
        <v>46156.6009392361</v>
      </c>
      <c r="I92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9288BT719492317293930950.2246156.6009392361</v>
      </c>
      <c r="J9289" s="1" t="n">
        <f aca="false">COUNTIF(I:I, $I9289)</f>
        <v>1</v>
      </c>
      <c r="K9289" s="1" t="str">
        <f aca="false">IF(ISNA(VLOOKUP(Table4[product_id], tblProducts[], tblProducts[product_name],FALSE() )), "Invalid", "Valid")</f>
        <v>Valid</v>
      </c>
      <c r="L9289" s="5" t="str">
        <f aca="false">IF(ISNA(VLOOKUP(Table4[[#This Row],[warehouse_id]], tblwhouse[], tblwhouse[warehouse_name],FALSE() )), "Invalid", "Valid")</f>
        <v>Valid</v>
      </c>
    </row>
    <row r="9290" customFormat="false" ht="15" hidden="false" customHeight="true" outlineLevel="0" collapsed="false">
      <c r="A9290" s="1" t="n">
        <v>9289</v>
      </c>
      <c r="B9290" s="1" t="n">
        <v>3</v>
      </c>
      <c r="C9290" s="1" t="n">
        <v>1580</v>
      </c>
      <c r="D9290" s="1" t="s">
        <v>16328</v>
      </c>
      <c r="E9290" s="1" t="n">
        <v>327</v>
      </c>
      <c r="F9290" s="1" t="n">
        <v>33</v>
      </c>
      <c r="G9290" s="1" t="n">
        <v>1110.19</v>
      </c>
      <c r="H9290" s="4" t="n">
        <v>46217.6009392361</v>
      </c>
      <c r="I92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9289BT78411731580327331110.1946217.6009392361</v>
      </c>
      <c r="J9290" s="1" t="n">
        <f aca="false">COUNTIF(I:I, $I9290)</f>
        <v>1</v>
      </c>
      <c r="K9290" s="1" t="str">
        <f aca="false">IF(ISNA(VLOOKUP(Table4[product_id], tblProducts[], tblProducts[product_name],FALSE() )), "Invalid", "Valid")</f>
        <v>Valid</v>
      </c>
      <c r="L9290" s="5" t="str">
        <f aca="false">IF(ISNA(VLOOKUP(Table4[[#This Row],[warehouse_id]], tblwhouse[], tblwhouse[warehouse_name],FALSE() )), "Invalid", "Valid")</f>
        <v>Valid</v>
      </c>
    </row>
    <row r="9291" customFormat="false" ht="15" hidden="false" customHeight="true" outlineLevel="0" collapsed="false">
      <c r="A9291" s="1" t="n">
        <v>9290</v>
      </c>
      <c r="B9291" s="1" t="n">
        <v>2</v>
      </c>
      <c r="C9291" s="1" t="n">
        <v>1883</v>
      </c>
      <c r="D9291" s="1" t="s">
        <v>16329</v>
      </c>
      <c r="E9291" s="1" t="n">
        <v>131</v>
      </c>
      <c r="F9291" s="1" t="n">
        <v>43</v>
      </c>
      <c r="G9291" s="1" t="n">
        <v>1198.75</v>
      </c>
      <c r="H9291" s="4" t="n">
        <v>46069.6009392361</v>
      </c>
      <c r="I92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9290BT52794721883131431198.7546069.6009392361</v>
      </c>
      <c r="J9291" s="1" t="n">
        <f aca="false">COUNTIF(I:I, $I9291)</f>
        <v>1</v>
      </c>
      <c r="K9291" s="1" t="str">
        <f aca="false">IF(ISNA(VLOOKUP(Table4[product_id], tblProducts[], tblProducts[product_name],FALSE() )), "Invalid", "Valid")</f>
        <v>Valid</v>
      </c>
      <c r="L9291" s="5" t="str">
        <f aca="false">IF(ISNA(VLOOKUP(Table4[[#This Row],[warehouse_id]], tblwhouse[], tblwhouse[warehouse_name],FALSE() )), "Invalid", "Valid")</f>
        <v>Valid</v>
      </c>
    </row>
    <row r="9292" customFormat="false" ht="15" hidden="false" customHeight="true" outlineLevel="0" collapsed="false">
      <c r="A9292" s="1" t="n">
        <v>9291</v>
      </c>
      <c r="B9292" s="1" t="n">
        <v>1</v>
      </c>
      <c r="C9292" s="1" t="n">
        <v>116</v>
      </c>
      <c r="D9292" s="1" t="s">
        <v>16330</v>
      </c>
      <c r="E9292" s="1" t="n">
        <v>200</v>
      </c>
      <c r="F9292" s="1" t="n">
        <v>34</v>
      </c>
      <c r="G9292" s="1" t="n">
        <v>1407.82</v>
      </c>
      <c r="H9292" s="4" t="n">
        <v>46028.6009392361</v>
      </c>
      <c r="I92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9291BT8581171116200341407.8246028.6009392361</v>
      </c>
      <c r="J9292" s="1" t="n">
        <f aca="false">COUNTIF(I:I, $I9292)</f>
        <v>1</v>
      </c>
      <c r="K9292" s="1" t="str">
        <f aca="false">IF(ISNA(VLOOKUP(Table4[product_id], tblProducts[], tblProducts[product_name],FALSE() )), "Invalid", "Valid")</f>
        <v>Valid</v>
      </c>
      <c r="L9292" s="5" t="str">
        <f aca="false">IF(ISNA(VLOOKUP(Table4[[#This Row],[warehouse_id]], tblwhouse[], tblwhouse[warehouse_name],FALSE() )), "Invalid", "Valid")</f>
        <v>Valid</v>
      </c>
    </row>
    <row r="9293" customFormat="false" ht="15" hidden="false" customHeight="true" outlineLevel="0" collapsed="false">
      <c r="A9293" s="1" t="n">
        <v>9292</v>
      </c>
      <c r="B9293" s="1" t="n">
        <v>2</v>
      </c>
      <c r="C9293" s="1" t="n">
        <v>1103</v>
      </c>
      <c r="D9293" s="1" t="s">
        <v>16331</v>
      </c>
      <c r="E9293" s="1" t="n">
        <v>261</v>
      </c>
      <c r="F9293" s="1" t="n">
        <v>49</v>
      </c>
      <c r="G9293" s="1" t="n">
        <v>570.18</v>
      </c>
      <c r="H9293" s="4" t="n">
        <v>46158.6009392361</v>
      </c>
      <c r="I92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9292BT7536672110326149570.1846158.6009392361</v>
      </c>
      <c r="J9293" s="1" t="n">
        <f aca="false">COUNTIF(I:I, $I9293)</f>
        <v>1</v>
      </c>
      <c r="K9293" s="1" t="str">
        <f aca="false">IF(ISNA(VLOOKUP(Table4[product_id], tblProducts[], tblProducts[product_name],FALSE() )), "Invalid", "Valid")</f>
        <v>Valid</v>
      </c>
      <c r="L9293" s="5" t="str">
        <f aca="false">IF(ISNA(VLOOKUP(Table4[[#This Row],[warehouse_id]], tblwhouse[], tblwhouse[warehouse_name],FALSE() )), "Invalid", "Valid")</f>
        <v>Valid</v>
      </c>
    </row>
    <row r="9294" customFormat="false" ht="15" hidden="false" customHeight="true" outlineLevel="0" collapsed="false">
      <c r="A9294" s="1" t="n">
        <v>9293</v>
      </c>
      <c r="B9294" s="1" t="n">
        <v>2</v>
      </c>
      <c r="C9294" s="1" t="n">
        <v>899</v>
      </c>
      <c r="D9294" s="1" t="s">
        <v>16332</v>
      </c>
      <c r="E9294" s="1" t="n">
        <v>386</v>
      </c>
      <c r="F9294" s="1" t="n">
        <v>56</v>
      </c>
      <c r="G9294" s="1" t="n">
        <v>431.78</v>
      </c>
      <c r="H9294" s="4" t="n">
        <v>46180.6009392361</v>
      </c>
      <c r="I92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9293BT615981289938656431.7846180.6009392361</v>
      </c>
      <c r="J9294" s="1" t="n">
        <f aca="false">COUNTIF(I:I, $I9294)</f>
        <v>1</v>
      </c>
      <c r="K9294" s="1" t="str">
        <f aca="false">IF(ISNA(VLOOKUP(Table4[product_id], tblProducts[], tblProducts[product_name],FALSE() )), "Invalid", "Valid")</f>
        <v>Valid</v>
      </c>
      <c r="L9294" s="5" t="str">
        <f aca="false">IF(ISNA(VLOOKUP(Table4[[#This Row],[warehouse_id]], tblwhouse[], tblwhouse[warehouse_name],FALSE() )), "Invalid", "Valid")</f>
        <v>Valid</v>
      </c>
    </row>
    <row r="9295" customFormat="false" ht="15" hidden="false" customHeight="true" outlineLevel="0" collapsed="false">
      <c r="A9295" s="1" t="n">
        <v>9294</v>
      </c>
      <c r="B9295" s="1" t="n">
        <v>1</v>
      </c>
      <c r="C9295" s="1" t="n">
        <v>376</v>
      </c>
      <c r="D9295" s="1" t="s">
        <v>16333</v>
      </c>
      <c r="E9295" s="1" t="n">
        <v>362</v>
      </c>
      <c r="F9295" s="1" t="n">
        <v>53</v>
      </c>
      <c r="G9295" s="1" t="n">
        <v>649.77</v>
      </c>
      <c r="H9295" s="4" t="n">
        <v>46188.6009392361</v>
      </c>
      <c r="I92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9294BT952956137636253649.7746188.6009392361</v>
      </c>
      <c r="J9295" s="1" t="n">
        <f aca="false">COUNTIF(I:I, $I9295)</f>
        <v>1</v>
      </c>
      <c r="K9295" s="1" t="str">
        <f aca="false">IF(ISNA(VLOOKUP(Table4[product_id], tblProducts[], tblProducts[product_name],FALSE() )), "Invalid", "Valid")</f>
        <v>Valid</v>
      </c>
      <c r="L9295" s="5" t="str">
        <f aca="false">IF(ISNA(VLOOKUP(Table4[[#This Row],[warehouse_id]], tblwhouse[], tblwhouse[warehouse_name],FALSE() )), "Invalid", "Valid")</f>
        <v>Valid</v>
      </c>
    </row>
    <row r="9296" customFormat="false" ht="15" hidden="false" customHeight="true" outlineLevel="0" collapsed="false">
      <c r="A9296" s="1" t="n">
        <v>9295</v>
      </c>
      <c r="B9296" s="1" t="n">
        <v>3</v>
      </c>
      <c r="C9296" s="1" t="n">
        <v>2429</v>
      </c>
      <c r="D9296" s="1" t="s">
        <v>16334</v>
      </c>
      <c r="E9296" s="1" t="n">
        <v>375</v>
      </c>
      <c r="F9296" s="1" t="n">
        <v>51</v>
      </c>
      <c r="G9296" s="1" t="n">
        <v>51.25</v>
      </c>
      <c r="H9296" s="4" t="n">
        <v>46060.6009392361</v>
      </c>
      <c r="I92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9295BT330677324293755151.2546060.6009392361</v>
      </c>
      <c r="J9296" s="1" t="n">
        <f aca="false">COUNTIF(I:I, $I9296)</f>
        <v>1</v>
      </c>
      <c r="K9296" s="1" t="str">
        <f aca="false">IF(ISNA(VLOOKUP(Table4[product_id], tblProducts[], tblProducts[product_name],FALSE() )), "Invalid", "Valid")</f>
        <v>Valid</v>
      </c>
      <c r="L9296" s="5" t="str">
        <f aca="false">IF(ISNA(VLOOKUP(Table4[[#This Row],[warehouse_id]], tblwhouse[], tblwhouse[warehouse_name],FALSE() )), "Invalid", "Valid")</f>
        <v>Valid</v>
      </c>
    </row>
    <row r="9297" customFormat="false" ht="15" hidden="false" customHeight="true" outlineLevel="0" collapsed="false">
      <c r="A9297" s="1" t="n">
        <v>9296</v>
      </c>
      <c r="B9297" s="1" t="n">
        <v>4</v>
      </c>
      <c r="C9297" s="1" t="n">
        <v>353</v>
      </c>
      <c r="D9297" s="1" t="s">
        <v>16335</v>
      </c>
      <c r="E9297" s="1" t="n">
        <v>400</v>
      </c>
      <c r="F9297" s="1" t="n">
        <v>50</v>
      </c>
      <c r="G9297" s="1" t="n">
        <v>913.39</v>
      </c>
      <c r="H9297" s="4" t="n">
        <v>46122.6009392477</v>
      </c>
      <c r="I92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9296BT475411435340050913.3946122.6009392477</v>
      </c>
      <c r="J9297" s="1" t="n">
        <f aca="false">COUNTIF(I:I, $I9297)</f>
        <v>1</v>
      </c>
      <c r="K9297" s="1" t="str">
        <f aca="false">IF(ISNA(VLOOKUP(Table4[product_id], tblProducts[], tblProducts[product_name],FALSE() )), "Invalid", "Valid")</f>
        <v>Valid</v>
      </c>
      <c r="L9297" s="5" t="str">
        <f aca="false">IF(ISNA(VLOOKUP(Table4[[#This Row],[warehouse_id]], tblwhouse[], tblwhouse[warehouse_name],FALSE() )), "Invalid", "Valid")</f>
        <v>Valid</v>
      </c>
    </row>
    <row r="9298" customFormat="false" ht="15" hidden="false" customHeight="true" outlineLevel="0" collapsed="false">
      <c r="A9298" s="1" t="n">
        <v>9297</v>
      </c>
      <c r="B9298" s="1" t="n">
        <v>3</v>
      </c>
      <c r="C9298" s="1" t="n">
        <v>113</v>
      </c>
      <c r="D9298" s="1" t="s">
        <v>16336</v>
      </c>
      <c r="E9298" s="1" t="n">
        <v>228</v>
      </c>
      <c r="F9298" s="1" t="n">
        <v>26</v>
      </c>
      <c r="G9298" s="1" t="n">
        <v>306.98</v>
      </c>
      <c r="H9298" s="4" t="n">
        <v>45913.6009392477</v>
      </c>
      <c r="I92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9297BT676238311322826306.9845913.6009392477</v>
      </c>
      <c r="J9298" s="1" t="n">
        <f aca="false">COUNTIF(I:I, $I9298)</f>
        <v>1</v>
      </c>
      <c r="K9298" s="1" t="str">
        <f aca="false">IF(ISNA(VLOOKUP(Table4[product_id], tblProducts[], tblProducts[product_name],FALSE() )), "Invalid", "Valid")</f>
        <v>Valid</v>
      </c>
      <c r="L9298" s="5" t="str">
        <f aca="false">IF(ISNA(VLOOKUP(Table4[[#This Row],[warehouse_id]], tblwhouse[], tblwhouse[warehouse_name],FALSE() )), "Invalid", "Valid")</f>
        <v>Valid</v>
      </c>
    </row>
    <row r="9299" customFormat="false" ht="15" hidden="false" customHeight="true" outlineLevel="0" collapsed="false">
      <c r="A9299" s="1" t="n">
        <v>9298</v>
      </c>
      <c r="B9299" s="1" t="n">
        <v>1</v>
      </c>
      <c r="C9299" s="1" t="n">
        <v>1888</v>
      </c>
      <c r="D9299" s="1" t="s">
        <v>16337</v>
      </c>
      <c r="E9299" s="1" t="n">
        <v>43</v>
      </c>
      <c r="F9299" s="1" t="n">
        <v>45</v>
      </c>
      <c r="G9299" s="1" t="n">
        <v>951.93</v>
      </c>
      <c r="H9299" s="4" t="n">
        <v>45957.6009392477</v>
      </c>
      <c r="I92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9298BT587075118884345951.9345957.6009392477</v>
      </c>
      <c r="J9299" s="1" t="n">
        <f aca="false">COUNTIF(I:I, $I9299)</f>
        <v>1</v>
      </c>
      <c r="K9299" s="1" t="str">
        <f aca="false">IF(ISNA(VLOOKUP(Table4[product_id], tblProducts[], tblProducts[product_name],FALSE() )), "Invalid", "Valid")</f>
        <v>Valid</v>
      </c>
      <c r="L9299" s="5" t="str">
        <f aca="false">IF(ISNA(VLOOKUP(Table4[[#This Row],[warehouse_id]], tblwhouse[], tblwhouse[warehouse_name],FALSE() )), "Invalid", "Valid")</f>
        <v>Valid</v>
      </c>
    </row>
    <row r="9300" customFormat="false" ht="15" hidden="false" customHeight="true" outlineLevel="0" collapsed="false">
      <c r="A9300" s="1" t="n">
        <v>9299</v>
      </c>
      <c r="B9300" s="1" t="n">
        <v>1</v>
      </c>
      <c r="C9300" s="1" t="n">
        <v>91</v>
      </c>
      <c r="D9300" s="1" t="s">
        <v>16338</v>
      </c>
      <c r="E9300" s="1" t="n">
        <v>164</v>
      </c>
      <c r="F9300" s="1" t="n">
        <v>61</v>
      </c>
      <c r="G9300" s="1" t="n">
        <v>1224.31</v>
      </c>
      <c r="H9300" s="4" t="n">
        <v>45858.6009392477</v>
      </c>
      <c r="I93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9299BT558946191164611224.3145858.6009392477</v>
      </c>
      <c r="J9300" s="1" t="n">
        <f aca="false">COUNTIF(I:I, $I9300)</f>
        <v>1</v>
      </c>
      <c r="K9300" s="1" t="str">
        <f aca="false">IF(ISNA(VLOOKUP(Table4[product_id], tblProducts[], tblProducts[product_name],FALSE() )), "Invalid", "Valid")</f>
        <v>Valid</v>
      </c>
      <c r="L9300" s="5" t="str">
        <f aca="false">IF(ISNA(VLOOKUP(Table4[[#This Row],[warehouse_id]], tblwhouse[], tblwhouse[warehouse_name],FALSE() )), "Invalid", "Valid")</f>
        <v>Valid</v>
      </c>
    </row>
    <row r="9301" customFormat="false" ht="15" hidden="false" customHeight="true" outlineLevel="0" collapsed="false">
      <c r="A9301" s="1" t="n">
        <v>9300</v>
      </c>
      <c r="B9301" s="1" t="n">
        <v>4</v>
      </c>
      <c r="C9301" s="1" t="n">
        <v>2278</v>
      </c>
      <c r="D9301" s="1" t="s">
        <v>16339</v>
      </c>
      <c r="E9301" s="1" t="n">
        <v>482</v>
      </c>
      <c r="F9301" s="1" t="n">
        <v>20</v>
      </c>
      <c r="G9301" s="1" t="n">
        <v>776.58</v>
      </c>
      <c r="H9301" s="4" t="n">
        <v>45978.6009392477</v>
      </c>
      <c r="I93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9300BT9248514227848220776.5845978.6009392477</v>
      </c>
      <c r="J9301" s="1" t="n">
        <f aca="false">COUNTIF(I:I, $I9301)</f>
        <v>1</v>
      </c>
      <c r="K9301" s="1" t="str">
        <f aca="false">IF(ISNA(VLOOKUP(Table4[product_id], tblProducts[], tblProducts[product_name],FALSE() )), "Invalid", "Valid")</f>
        <v>Valid</v>
      </c>
      <c r="L9301" s="5" t="str">
        <f aca="false">IF(ISNA(VLOOKUP(Table4[[#This Row],[warehouse_id]], tblwhouse[], tblwhouse[warehouse_name],FALSE() )), "Invalid", "Valid")</f>
        <v>Valid</v>
      </c>
    </row>
    <row r="9302" customFormat="false" ht="15" hidden="false" customHeight="true" outlineLevel="0" collapsed="false">
      <c r="A9302" s="1" t="n">
        <v>9301</v>
      </c>
      <c r="B9302" s="1" t="n">
        <v>2</v>
      </c>
      <c r="C9302" s="1" t="n">
        <v>2418</v>
      </c>
      <c r="D9302" s="1" t="s">
        <v>16340</v>
      </c>
      <c r="E9302" s="1" t="n">
        <v>431</v>
      </c>
      <c r="F9302" s="1" t="n">
        <v>35</v>
      </c>
      <c r="G9302" s="1" t="n">
        <v>1463.65</v>
      </c>
      <c r="H9302" s="4" t="n">
        <v>45963.6009392477</v>
      </c>
      <c r="I93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9301BT25892522418431351463.6545963.6009392477</v>
      </c>
      <c r="J9302" s="1" t="n">
        <f aca="false">COUNTIF(I:I, $I9302)</f>
        <v>1</v>
      </c>
      <c r="K9302" s="1" t="str">
        <f aca="false">IF(ISNA(VLOOKUP(Table4[product_id], tblProducts[], tblProducts[product_name],FALSE() )), "Invalid", "Valid")</f>
        <v>Valid</v>
      </c>
      <c r="L9302" s="5" t="str">
        <f aca="false">IF(ISNA(VLOOKUP(Table4[[#This Row],[warehouse_id]], tblwhouse[], tblwhouse[warehouse_name],FALSE() )), "Invalid", "Valid")</f>
        <v>Valid</v>
      </c>
    </row>
    <row r="9303" customFormat="false" ht="15" hidden="false" customHeight="true" outlineLevel="0" collapsed="false">
      <c r="A9303" s="1" t="n">
        <v>9302</v>
      </c>
      <c r="B9303" s="1" t="n">
        <v>2</v>
      </c>
      <c r="C9303" s="1" t="n">
        <v>2394</v>
      </c>
      <c r="D9303" s="1" t="s">
        <v>16341</v>
      </c>
      <c r="E9303" s="1" t="n">
        <v>281</v>
      </c>
      <c r="F9303" s="1" t="n">
        <v>57</v>
      </c>
      <c r="G9303" s="1" t="n">
        <v>299.08</v>
      </c>
      <c r="H9303" s="4" t="n">
        <v>45856.6009392477</v>
      </c>
      <c r="I93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9302BT9354682239428157299.0845856.6009392477</v>
      </c>
      <c r="J9303" s="1" t="n">
        <f aca="false">COUNTIF(I:I, $I9303)</f>
        <v>1</v>
      </c>
      <c r="K9303" s="1" t="str">
        <f aca="false">IF(ISNA(VLOOKUP(Table4[product_id], tblProducts[], tblProducts[product_name],FALSE() )), "Invalid", "Valid")</f>
        <v>Valid</v>
      </c>
      <c r="L9303" s="5" t="str">
        <f aca="false">IF(ISNA(VLOOKUP(Table4[[#This Row],[warehouse_id]], tblwhouse[], tblwhouse[warehouse_name],FALSE() )), "Invalid", "Valid")</f>
        <v>Valid</v>
      </c>
    </row>
    <row r="9304" customFormat="false" ht="15" hidden="false" customHeight="true" outlineLevel="0" collapsed="false">
      <c r="A9304" s="1" t="n">
        <v>9303</v>
      </c>
      <c r="B9304" s="1" t="n">
        <v>1</v>
      </c>
      <c r="C9304" s="1" t="n">
        <v>2776</v>
      </c>
      <c r="D9304" s="1" t="s">
        <v>16342</v>
      </c>
      <c r="E9304" s="1" t="n">
        <v>122</v>
      </c>
      <c r="F9304" s="1" t="n">
        <v>73</v>
      </c>
      <c r="G9304" s="1" t="n">
        <v>475.04</v>
      </c>
      <c r="H9304" s="4" t="n">
        <v>46197.6009392477</v>
      </c>
      <c r="I93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9303BT7773631277612273475.0446197.6009392477</v>
      </c>
      <c r="J9304" s="1" t="n">
        <f aca="false">COUNTIF(I:I, $I9304)</f>
        <v>1</v>
      </c>
      <c r="K9304" s="1" t="str">
        <f aca="false">IF(ISNA(VLOOKUP(Table4[product_id], tblProducts[], tblProducts[product_name],FALSE() )), "Invalid", "Valid")</f>
        <v>Valid</v>
      </c>
      <c r="L9304" s="5" t="str">
        <f aca="false">IF(ISNA(VLOOKUP(Table4[[#This Row],[warehouse_id]], tblwhouse[], tblwhouse[warehouse_name],FALSE() )), "Invalid", "Valid")</f>
        <v>Valid</v>
      </c>
    </row>
    <row r="9305" customFormat="false" ht="15" hidden="false" customHeight="true" outlineLevel="0" collapsed="false">
      <c r="A9305" s="1" t="n">
        <v>9304</v>
      </c>
      <c r="B9305" s="1" t="n">
        <v>4</v>
      </c>
      <c r="C9305" s="1" t="n">
        <v>1846</v>
      </c>
      <c r="D9305" s="1" t="s">
        <v>16343</v>
      </c>
      <c r="E9305" s="1" t="n">
        <v>135</v>
      </c>
      <c r="F9305" s="1" t="n">
        <v>70</v>
      </c>
      <c r="G9305" s="1" t="n">
        <v>1147.81</v>
      </c>
      <c r="H9305" s="4" t="n">
        <v>46066.6009392477</v>
      </c>
      <c r="I93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9304BT88520841846135701147.8146066.6009392477</v>
      </c>
      <c r="J9305" s="1" t="n">
        <f aca="false">COUNTIF(I:I, $I9305)</f>
        <v>1</v>
      </c>
      <c r="K9305" s="1" t="str">
        <f aca="false">IF(ISNA(VLOOKUP(Table4[product_id], tblProducts[], tblProducts[product_name],FALSE() )), "Invalid", "Valid")</f>
        <v>Valid</v>
      </c>
      <c r="L9305" s="5" t="str">
        <f aca="false">IF(ISNA(VLOOKUP(Table4[[#This Row],[warehouse_id]], tblwhouse[], tblwhouse[warehouse_name],FALSE() )), "Invalid", "Valid")</f>
        <v>Valid</v>
      </c>
    </row>
    <row r="9306" customFormat="false" ht="15" hidden="false" customHeight="true" outlineLevel="0" collapsed="false">
      <c r="A9306" s="1" t="n">
        <v>9305</v>
      </c>
      <c r="B9306" s="1" t="n">
        <v>1</v>
      </c>
      <c r="C9306" s="1" t="n">
        <v>2138</v>
      </c>
      <c r="D9306" s="1" t="s">
        <v>16344</v>
      </c>
      <c r="E9306" s="1" t="n">
        <v>173</v>
      </c>
      <c r="F9306" s="1" t="n">
        <v>61</v>
      </c>
      <c r="G9306" s="1" t="n">
        <v>758.21</v>
      </c>
      <c r="H9306" s="4" t="n">
        <v>46008.6009392477</v>
      </c>
      <c r="I93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9305BT2203511213817361758.2146008.6009392477</v>
      </c>
      <c r="J9306" s="1" t="n">
        <f aca="false">COUNTIF(I:I, $I9306)</f>
        <v>1</v>
      </c>
      <c r="K9306" s="1" t="str">
        <f aca="false">IF(ISNA(VLOOKUP(Table4[product_id], tblProducts[], tblProducts[product_name],FALSE() )), "Invalid", "Valid")</f>
        <v>Valid</v>
      </c>
      <c r="L9306" s="5" t="str">
        <f aca="false">IF(ISNA(VLOOKUP(Table4[[#This Row],[warehouse_id]], tblwhouse[], tblwhouse[warehouse_name],FALSE() )), "Invalid", "Valid")</f>
        <v>Valid</v>
      </c>
    </row>
    <row r="9307" customFormat="false" ht="15" hidden="false" customHeight="true" outlineLevel="0" collapsed="false">
      <c r="A9307" s="1" t="n">
        <v>9306</v>
      </c>
      <c r="B9307" s="1" t="n">
        <v>3</v>
      </c>
      <c r="C9307" s="1" t="n">
        <v>2312</v>
      </c>
      <c r="D9307" s="1" t="s">
        <v>14457</v>
      </c>
      <c r="E9307" s="1" t="n">
        <v>257</v>
      </c>
      <c r="F9307" s="1" t="n">
        <v>64</v>
      </c>
      <c r="G9307" s="1" t="n">
        <v>758.96</v>
      </c>
      <c r="H9307" s="4" t="n">
        <v>46196.6009392477</v>
      </c>
      <c r="I93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9306BT9533863231225764758.9646196.6009392477</v>
      </c>
      <c r="J9307" s="1" t="n">
        <f aca="false">COUNTIF(I:I, $I9307)</f>
        <v>1</v>
      </c>
      <c r="K9307" s="1" t="str">
        <f aca="false">IF(ISNA(VLOOKUP(Table4[product_id], tblProducts[], tblProducts[product_name],FALSE() )), "Invalid", "Valid")</f>
        <v>Valid</v>
      </c>
      <c r="L9307" s="5" t="str">
        <f aca="false">IF(ISNA(VLOOKUP(Table4[[#This Row],[warehouse_id]], tblwhouse[], tblwhouse[warehouse_name],FALSE() )), "Invalid", "Valid")</f>
        <v>Valid</v>
      </c>
    </row>
    <row r="9308" customFormat="false" ht="15" hidden="false" customHeight="true" outlineLevel="0" collapsed="false">
      <c r="A9308" s="1" t="n">
        <v>9307</v>
      </c>
      <c r="B9308" s="1" t="n">
        <v>4</v>
      </c>
      <c r="C9308" s="1" t="n">
        <v>2114</v>
      </c>
      <c r="D9308" s="1" t="s">
        <v>16345</v>
      </c>
      <c r="E9308" s="1" t="n">
        <v>20</v>
      </c>
      <c r="F9308" s="1" t="n">
        <v>29</v>
      </c>
      <c r="G9308" s="1" t="n">
        <v>226.24</v>
      </c>
      <c r="H9308" s="4" t="n">
        <v>45903.6009392477</v>
      </c>
      <c r="I93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9307BT839836421142029226.2445903.6009392477</v>
      </c>
      <c r="J9308" s="1" t="n">
        <f aca="false">COUNTIF(I:I, $I9308)</f>
        <v>1</v>
      </c>
      <c r="K9308" s="1" t="str">
        <f aca="false">IF(ISNA(VLOOKUP(Table4[product_id], tblProducts[], tblProducts[product_name],FALSE() )), "Invalid", "Valid")</f>
        <v>Valid</v>
      </c>
      <c r="L9308" s="5" t="str">
        <f aca="false">IF(ISNA(VLOOKUP(Table4[[#This Row],[warehouse_id]], tblwhouse[], tblwhouse[warehouse_name],FALSE() )), "Invalid", "Valid")</f>
        <v>Valid</v>
      </c>
    </row>
    <row r="9309" customFormat="false" ht="15" hidden="false" customHeight="true" outlineLevel="0" collapsed="false">
      <c r="A9309" s="1" t="n">
        <v>9308</v>
      </c>
      <c r="B9309" s="1" t="n">
        <v>2</v>
      </c>
      <c r="C9309" s="1" t="n">
        <v>7</v>
      </c>
      <c r="D9309" s="1" t="s">
        <v>16346</v>
      </c>
      <c r="E9309" s="1" t="n">
        <v>202</v>
      </c>
      <c r="F9309" s="1" t="n">
        <v>68</v>
      </c>
      <c r="G9309" s="1" t="n">
        <v>1366.86</v>
      </c>
      <c r="H9309" s="4" t="n">
        <v>45925.6009392477</v>
      </c>
      <c r="I93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9308BT14323227202681366.8645925.6009392477</v>
      </c>
      <c r="J9309" s="1" t="n">
        <f aca="false">COUNTIF(I:I, $I9309)</f>
        <v>1</v>
      </c>
      <c r="K9309" s="1" t="str">
        <f aca="false">IF(ISNA(VLOOKUP(Table4[product_id], tblProducts[], tblProducts[product_name],FALSE() )), "Invalid", "Valid")</f>
        <v>Valid</v>
      </c>
      <c r="L9309" s="5" t="str">
        <f aca="false">IF(ISNA(VLOOKUP(Table4[[#This Row],[warehouse_id]], tblwhouse[], tblwhouse[warehouse_name],FALSE() )), "Invalid", "Valid")</f>
        <v>Valid</v>
      </c>
    </row>
    <row r="9310" customFormat="false" ht="15" hidden="false" customHeight="true" outlineLevel="0" collapsed="false">
      <c r="A9310" s="1" t="n">
        <v>9309</v>
      </c>
      <c r="B9310" s="1" t="n">
        <v>1</v>
      </c>
      <c r="C9310" s="1" t="n">
        <v>1033</v>
      </c>
      <c r="D9310" s="1" t="s">
        <v>16347</v>
      </c>
      <c r="E9310" s="1" t="n">
        <v>113</v>
      </c>
      <c r="F9310" s="1" t="n">
        <v>51</v>
      </c>
      <c r="G9310" s="1" t="n">
        <v>52.95</v>
      </c>
      <c r="H9310" s="4" t="n">
        <v>46200.6009392477</v>
      </c>
      <c r="I93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9309BT530300110331135152.9546200.6009392477</v>
      </c>
      <c r="J9310" s="1" t="n">
        <f aca="false">COUNTIF(I:I, $I9310)</f>
        <v>1</v>
      </c>
      <c r="K9310" s="1" t="str">
        <f aca="false">IF(ISNA(VLOOKUP(Table4[product_id], tblProducts[], tblProducts[product_name],FALSE() )), "Invalid", "Valid")</f>
        <v>Valid</v>
      </c>
      <c r="L9310" s="5" t="str">
        <f aca="false">IF(ISNA(VLOOKUP(Table4[[#This Row],[warehouse_id]], tblwhouse[], tblwhouse[warehouse_name],FALSE() )), "Invalid", "Valid")</f>
        <v>Valid</v>
      </c>
    </row>
    <row r="9311" customFormat="false" ht="15" hidden="false" customHeight="true" outlineLevel="0" collapsed="false">
      <c r="A9311" s="1" t="n">
        <v>9310</v>
      </c>
      <c r="B9311" s="1" t="n">
        <v>1</v>
      </c>
      <c r="C9311" s="1" t="n">
        <v>1569</v>
      </c>
      <c r="D9311" s="1" t="s">
        <v>16348</v>
      </c>
      <c r="E9311" s="1" t="n">
        <v>382</v>
      </c>
      <c r="F9311" s="1" t="n">
        <v>40</v>
      </c>
      <c r="G9311" s="1" t="n">
        <v>613.63</v>
      </c>
      <c r="H9311" s="4" t="n">
        <v>46212.6009392477</v>
      </c>
      <c r="I93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9310BT7824981156938240613.6346212.6009392477</v>
      </c>
      <c r="J9311" s="1" t="n">
        <f aca="false">COUNTIF(I:I, $I9311)</f>
        <v>1</v>
      </c>
      <c r="K9311" s="1" t="str">
        <f aca="false">IF(ISNA(VLOOKUP(Table4[product_id], tblProducts[], tblProducts[product_name],FALSE() )), "Invalid", "Valid")</f>
        <v>Valid</v>
      </c>
      <c r="L9311" s="5" t="str">
        <f aca="false">IF(ISNA(VLOOKUP(Table4[[#This Row],[warehouse_id]], tblwhouse[], tblwhouse[warehouse_name],FALSE() )), "Invalid", "Valid")</f>
        <v>Valid</v>
      </c>
    </row>
    <row r="9312" customFormat="false" ht="15" hidden="false" customHeight="true" outlineLevel="0" collapsed="false">
      <c r="A9312" s="1" t="n">
        <v>9311</v>
      </c>
      <c r="B9312" s="1" t="n">
        <v>1</v>
      </c>
      <c r="C9312" s="1" t="n">
        <v>1729</v>
      </c>
      <c r="D9312" s="1" t="s">
        <v>16349</v>
      </c>
      <c r="E9312" s="1" t="n">
        <v>374</v>
      </c>
      <c r="F9312" s="1" t="n">
        <v>24</v>
      </c>
      <c r="G9312" s="1" t="n">
        <v>12.22</v>
      </c>
      <c r="H9312" s="4" t="n">
        <v>46004.6009392477</v>
      </c>
      <c r="I93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9311BT806309117293742412.2246004.6009392477</v>
      </c>
      <c r="J9312" s="1" t="n">
        <f aca="false">COUNTIF(I:I, $I9312)</f>
        <v>1</v>
      </c>
      <c r="K9312" s="1" t="str">
        <f aca="false">IF(ISNA(VLOOKUP(Table4[product_id], tblProducts[], tblProducts[product_name],FALSE() )), "Invalid", "Valid")</f>
        <v>Valid</v>
      </c>
      <c r="L9312" s="5" t="str">
        <f aca="false">IF(ISNA(VLOOKUP(Table4[[#This Row],[warehouse_id]], tblwhouse[], tblwhouse[warehouse_name],FALSE() )), "Invalid", "Valid")</f>
        <v>Valid</v>
      </c>
    </row>
    <row r="9313" customFormat="false" ht="15" hidden="false" customHeight="true" outlineLevel="0" collapsed="false">
      <c r="A9313" s="1" t="n">
        <v>9312</v>
      </c>
      <c r="B9313" s="1" t="n">
        <v>1</v>
      </c>
      <c r="C9313" s="1" t="n">
        <v>793</v>
      </c>
      <c r="D9313" s="1" t="s">
        <v>16350</v>
      </c>
      <c r="E9313" s="1" t="n">
        <v>499</v>
      </c>
      <c r="F9313" s="1" t="n">
        <v>57</v>
      </c>
      <c r="G9313" s="1" t="n">
        <v>281.25</v>
      </c>
      <c r="H9313" s="4" t="n">
        <v>45945.6009392477</v>
      </c>
      <c r="I93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9312BT886704179349957281.2545945.6009392477</v>
      </c>
      <c r="J9313" s="1" t="n">
        <f aca="false">COUNTIF(I:I, $I9313)</f>
        <v>1</v>
      </c>
      <c r="K9313" s="1" t="str">
        <f aca="false">IF(ISNA(VLOOKUP(Table4[product_id], tblProducts[], tblProducts[product_name],FALSE() )), "Invalid", "Valid")</f>
        <v>Valid</v>
      </c>
      <c r="L9313" s="5" t="str">
        <f aca="false">IF(ISNA(VLOOKUP(Table4[[#This Row],[warehouse_id]], tblwhouse[], tblwhouse[warehouse_name],FALSE() )), "Invalid", "Valid")</f>
        <v>Valid</v>
      </c>
    </row>
    <row r="9314" customFormat="false" ht="15" hidden="false" customHeight="true" outlineLevel="0" collapsed="false">
      <c r="A9314" s="1" t="n">
        <v>9313</v>
      </c>
      <c r="B9314" s="1" t="n">
        <v>2</v>
      </c>
      <c r="C9314" s="1" t="n">
        <v>178</v>
      </c>
      <c r="D9314" s="1" t="s">
        <v>16351</v>
      </c>
      <c r="E9314" s="1" t="n">
        <v>137</v>
      </c>
      <c r="F9314" s="1" t="n">
        <v>29</v>
      </c>
      <c r="G9314" s="1" t="n">
        <v>1261.32</v>
      </c>
      <c r="H9314" s="4" t="n">
        <v>46026.6009392477</v>
      </c>
      <c r="I93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9313BT7604802178137291261.3246026.6009392477</v>
      </c>
      <c r="J9314" s="1" t="n">
        <f aca="false">COUNTIF(I:I, $I9314)</f>
        <v>1</v>
      </c>
      <c r="K9314" s="1" t="str">
        <f aca="false">IF(ISNA(VLOOKUP(Table4[product_id], tblProducts[], tblProducts[product_name],FALSE() )), "Invalid", "Valid")</f>
        <v>Valid</v>
      </c>
      <c r="L9314" s="5" t="str">
        <f aca="false">IF(ISNA(VLOOKUP(Table4[[#This Row],[warehouse_id]], tblwhouse[], tblwhouse[warehouse_name],FALSE() )), "Invalid", "Valid")</f>
        <v>Valid</v>
      </c>
    </row>
    <row r="9315" customFormat="false" ht="15" hidden="false" customHeight="true" outlineLevel="0" collapsed="false">
      <c r="A9315" s="1" t="n">
        <v>9314</v>
      </c>
      <c r="B9315" s="1" t="n">
        <v>4</v>
      </c>
      <c r="C9315" s="1" t="n">
        <v>1642</v>
      </c>
      <c r="D9315" s="1" t="s">
        <v>16352</v>
      </c>
      <c r="E9315" s="1" t="n">
        <v>473</v>
      </c>
      <c r="F9315" s="1" t="n">
        <v>20</v>
      </c>
      <c r="G9315" s="1" t="n">
        <v>1282.81</v>
      </c>
      <c r="H9315" s="4" t="n">
        <v>45870.6009392477</v>
      </c>
      <c r="I93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9314BT96994441642473201282.8145870.6009392477</v>
      </c>
      <c r="J9315" s="1" t="n">
        <f aca="false">COUNTIF(I:I, $I9315)</f>
        <v>1</v>
      </c>
      <c r="K9315" s="1" t="str">
        <f aca="false">IF(ISNA(VLOOKUP(Table4[product_id], tblProducts[], tblProducts[product_name],FALSE() )), "Invalid", "Valid")</f>
        <v>Valid</v>
      </c>
      <c r="L9315" s="5" t="str">
        <f aca="false">IF(ISNA(VLOOKUP(Table4[[#This Row],[warehouse_id]], tblwhouse[], tblwhouse[warehouse_name],FALSE() )), "Invalid", "Valid")</f>
        <v>Valid</v>
      </c>
    </row>
    <row r="9316" customFormat="false" ht="15" hidden="false" customHeight="true" outlineLevel="0" collapsed="false">
      <c r="A9316" s="1" t="n">
        <v>9315</v>
      </c>
      <c r="B9316" s="1" t="n">
        <v>2</v>
      </c>
      <c r="C9316" s="1" t="n">
        <v>1192</v>
      </c>
      <c r="D9316" s="1" t="s">
        <v>16353</v>
      </c>
      <c r="E9316" s="1" t="n">
        <v>419</v>
      </c>
      <c r="F9316" s="1" t="n">
        <v>73</v>
      </c>
      <c r="G9316" s="1" t="n">
        <v>1040.05</v>
      </c>
      <c r="H9316" s="4" t="n">
        <v>46025.6009392477</v>
      </c>
      <c r="I93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9315BT53544421192419731040.0546025.6009392477</v>
      </c>
      <c r="J9316" s="1" t="n">
        <f aca="false">COUNTIF(I:I, $I9316)</f>
        <v>1</v>
      </c>
      <c r="K9316" s="1" t="str">
        <f aca="false">IF(ISNA(VLOOKUP(Table4[product_id], tblProducts[], tblProducts[product_name],FALSE() )), "Invalid", "Valid")</f>
        <v>Valid</v>
      </c>
      <c r="L9316" s="5" t="str">
        <f aca="false">IF(ISNA(VLOOKUP(Table4[[#This Row],[warehouse_id]], tblwhouse[], tblwhouse[warehouse_name],FALSE() )), "Invalid", "Valid")</f>
        <v>Valid</v>
      </c>
    </row>
    <row r="9317" customFormat="false" ht="15" hidden="false" customHeight="true" outlineLevel="0" collapsed="false">
      <c r="A9317" s="1" t="n">
        <v>9316</v>
      </c>
      <c r="B9317" s="1" t="n">
        <v>4</v>
      </c>
      <c r="C9317" s="1" t="n">
        <v>2762</v>
      </c>
      <c r="D9317" s="1" t="s">
        <v>16354</v>
      </c>
      <c r="E9317" s="1" t="n">
        <v>275</v>
      </c>
      <c r="F9317" s="1" t="n">
        <v>61</v>
      </c>
      <c r="G9317" s="1" t="n">
        <v>1315.72</v>
      </c>
      <c r="H9317" s="4" t="n">
        <v>46048.6009392477</v>
      </c>
      <c r="I93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9316BT64663142762275611315.7246048.6009392477</v>
      </c>
      <c r="J9317" s="1" t="n">
        <f aca="false">COUNTIF(I:I, $I9317)</f>
        <v>1</v>
      </c>
      <c r="K9317" s="1" t="str">
        <f aca="false">IF(ISNA(VLOOKUP(Table4[product_id], tblProducts[], tblProducts[product_name],FALSE() )), "Invalid", "Valid")</f>
        <v>Valid</v>
      </c>
      <c r="L9317" s="5" t="str">
        <f aca="false">IF(ISNA(VLOOKUP(Table4[[#This Row],[warehouse_id]], tblwhouse[], tblwhouse[warehouse_name],FALSE() )), "Invalid", "Valid")</f>
        <v>Valid</v>
      </c>
    </row>
    <row r="9318" customFormat="false" ht="15" hidden="false" customHeight="true" outlineLevel="0" collapsed="false">
      <c r="A9318" s="1" t="n">
        <v>9317</v>
      </c>
      <c r="B9318" s="1" t="n">
        <v>2</v>
      </c>
      <c r="C9318" s="1" t="n">
        <v>128</v>
      </c>
      <c r="D9318" s="1" t="s">
        <v>16355</v>
      </c>
      <c r="E9318" s="1" t="n">
        <v>328</v>
      </c>
      <c r="F9318" s="1" t="n">
        <v>80</v>
      </c>
      <c r="G9318" s="1" t="n">
        <v>302.43</v>
      </c>
      <c r="H9318" s="4" t="n">
        <v>46065.6009392477</v>
      </c>
      <c r="I93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9317BT413633212832880302.4346065.6009392477</v>
      </c>
      <c r="J9318" s="1" t="n">
        <f aca="false">COUNTIF(I:I, $I9318)</f>
        <v>1</v>
      </c>
      <c r="K9318" s="1" t="str">
        <f aca="false">IF(ISNA(VLOOKUP(Table4[product_id], tblProducts[], tblProducts[product_name],FALSE() )), "Invalid", "Valid")</f>
        <v>Valid</v>
      </c>
      <c r="L9318" s="5" t="str">
        <f aca="false">IF(ISNA(VLOOKUP(Table4[[#This Row],[warehouse_id]], tblwhouse[], tblwhouse[warehouse_name],FALSE() )), "Invalid", "Valid")</f>
        <v>Valid</v>
      </c>
    </row>
    <row r="9319" customFormat="false" ht="15" hidden="false" customHeight="true" outlineLevel="0" collapsed="false">
      <c r="A9319" s="1" t="n">
        <v>9318</v>
      </c>
      <c r="B9319" s="1" t="n">
        <v>2</v>
      </c>
      <c r="C9319" s="1" t="n">
        <v>683</v>
      </c>
      <c r="D9319" s="1" t="s">
        <v>16356</v>
      </c>
      <c r="E9319" s="1" t="n">
        <v>39</v>
      </c>
      <c r="F9319" s="1" t="n">
        <v>75</v>
      </c>
      <c r="G9319" s="1" t="n">
        <v>938.85</v>
      </c>
      <c r="H9319" s="4" t="n">
        <v>45882.6009392477</v>
      </c>
      <c r="I93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9318BT55662126833975938.8545882.6009392477</v>
      </c>
      <c r="J9319" s="1" t="n">
        <f aca="false">COUNTIF(I:I, $I9319)</f>
        <v>1</v>
      </c>
      <c r="K9319" s="1" t="str">
        <f aca="false">IF(ISNA(VLOOKUP(Table4[product_id], tblProducts[], tblProducts[product_name],FALSE() )), "Invalid", "Valid")</f>
        <v>Valid</v>
      </c>
      <c r="L9319" s="5" t="str">
        <f aca="false">IF(ISNA(VLOOKUP(Table4[[#This Row],[warehouse_id]], tblwhouse[], tblwhouse[warehouse_name],FALSE() )), "Invalid", "Valid")</f>
        <v>Valid</v>
      </c>
    </row>
    <row r="9320" customFormat="false" ht="15" hidden="false" customHeight="true" outlineLevel="0" collapsed="false">
      <c r="A9320" s="1" t="n">
        <v>9319</v>
      </c>
      <c r="B9320" s="1" t="n">
        <v>1</v>
      </c>
      <c r="C9320" s="1" t="n">
        <v>1748</v>
      </c>
      <c r="D9320" s="1" t="s">
        <v>16357</v>
      </c>
      <c r="E9320" s="1" t="n">
        <v>211</v>
      </c>
      <c r="F9320" s="1" t="n">
        <v>24</v>
      </c>
      <c r="G9320" s="1" t="n">
        <v>1145.22</v>
      </c>
      <c r="H9320" s="4" t="n">
        <v>45959.6009392477</v>
      </c>
      <c r="I93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9319BT89478211748211241145.2245959.6009392477</v>
      </c>
      <c r="J9320" s="1" t="n">
        <f aca="false">COUNTIF(I:I, $I9320)</f>
        <v>1</v>
      </c>
      <c r="K9320" s="1" t="str">
        <f aca="false">IF(ISNA(VLOOKUP(Table4[product_id], tblProducts[], tblProducts[product_name],FALSE() )), "Invalid", "Valid")</f>
        <v>Valid</v>
      </c>
      <c r="L9320" s="5" t="str">
        <f aca="false">IF(ISNA(VLOOKUP(Table4[[#This Row],[warehouse_id]], tblwhouse[], tblwhouse[warehouse_name],FALSE() )), "Invalid", "Valid")</f>
        <v>Valid</v>
      </c>
    </row>
    <row r="9321" customFormat="false" ht="15" hidden="false" customHeight="true" outlineLevel="0" collapsed="false">
      <c r="A9321" s="1" t="n">
        <v>9320</v>
      </c>
      <c r="B9321" s="1" t="n">
        <v>4</v>
      </c>
      <c r="C9321" s="1" t="n">
        <v>2430</v>
      </c>
      <c r="D9321" s="1" t="s">
        <v>16358</v>
      </c>
      <c r="E9321" s="1" t="n">
        <v>253</v>
      </c>
      <c r="F9321" s="1" t="n">
        <v>58</v>
      </c>
      <c r="G9321" s="1" t="n">
        <v>75.09</v>
      </c>
      <c r="H9321" s="4" t="n">
        <v>46166.6009392477</v>
      </c>
      <c r="I93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9320BT529763424302535875.0946166.6009392477</v>
      </c>
      <c r="J9321" s="1" t="n">
        <f aca="false">COUNTIF(I:I, $I9321)</f>
        <v>1</v>
      </c>
      <c r="K9321" s="1" t="str">
        <f aca="false">IF(ISNA(VLOOKUP(Table4[product_id], tblProducts[], tblProducts[product_name],FALSE() )), "Invalid", "Valid")</f>
        <v>Valid</v>
      </c>
      <c r="L9321" s="5" t="str">
        <f aca="false">IF(ISNA(VLOOKUP(Table4[[#This Row],[warehouse_id]], tblwhouse[], tblwhouse[warehouse_name],FALSE() )), "Invalid", "Valid")</f>
        <v>Valid</v>
      </c>
    </row>
    <row r="9322" customFormat="false" ht="15" hidden="false" customHeight="true" outlineLevel="0" collapsed="false">
      <c r="A9322" s="1" t="n">
        <v>9321</v>
      </c>
      <c r="B9322" s="1" t="n">
        <v>1</v>
      </c>
      <c r="C9322" s="1" t="n">
        <v>1350</v>
      </c>
      <c r="D9322" s="1" t="s">
        <v>16359</v>
      </c>
      <c r="E9322" s="1" t="n">
        <v>62</v>
      </c>
      <c r="F9322" s="1" t="n">
        <v>56</v>
      </c>
      <c r="G9322" s="1" t="n">
        <v>393.45</v>
      </c>
      <c r="H9322" s="4" t="n">
        <v>45998.6009392477</v>
      </c>
      <c r="I93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9321BT492201113506256393.4545998.6009392477</v>
      </c>
      <c r="J9322" s="1" t="n">
        <f aca="false">COUNTIF(I:I, $I9322)</f>
        <v>1</v>
      </c>
      <c r="K9322" s="1" t="str">
        <f aca="false">IF(ISNA(VLOOKUP(Table4[product_id], tblProducts[], tblProducts[product_name],FALSE() )), "Invalid", "Valid")</f>
        <v>Valid</v>
      </c>
      <c r="L9322" s="5" t="str">
        <f aca="false">IF(ISNA(VLOOKUP(Table4[[#This Row],[warehouse_id]], tblwhouse[], tblwhouse[warehouse_name],FALSE() )), "Invalid", "Valid")</f>
        <v>Valid</v>
      </c>
    </row>
    <row r="9323" customFormat="false" ht="15" hidden="false" customHeight="true" outlineLevel="0" collapsed="false">
      <c r="A9323" s="1" t="n">
        <v>9322</v>
      </c>
      <c r="B9323" s="1" t="n">
        <v>1</v>
      </c>
      <c r="C9323" s="1" t="n">
        <v>1109</v>
      </c>
      <c r="D9323" s="1" t="s">
        <v>16360</v>
      </c>
      <c r="E9323" s="1" t="n">
        <v>426</v>
      </c>
      <c r="F9323" s="1" t="n">
        <v>31</v>
      </c>
      <c r="G9323" s="1" t="n">
        <v>1381.35</v>
      </c>
      <c r="H9323" s="4" t="n">
        <v>46117.6009392477</v>
      </c>
      <c r="I93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9322BT71795011109426311381.3546117.6009392477</v>
      </c>
      <c r="J9323" s="1" t="n">
        <f aca="false">COUNTIF(I:I, $I9323)</f>
        <v>1</v>
      </c>
      <c r="K9323" s="1" t="str">
        <f aca="false">IF(ISNA(VLOOKUP(Table4[product_id], tblProducts[], tblProducts[product_name],FALSE() )), "Invalid", "Valid")</f>
        <v>Valid</v>
      </c>
      <c r="L9323" s="5" t="str">
        <f aca="false">IF(ISNA(VLOOKUP(Table4[[#This Row],[warehouse_id]], tblwhouse[], tblwhouse[warehouse_name],FALSE() )), "Invalid", "Valid")</f>
        <v>Valid</v>
      </c>
    </row>
    <row r="9324" customFormat="false" ht="15" hidden="false" customHeight="true" outlineLevel="0" collapsed="false">
      <c r="A9324" s="1" t="n">
        <v>9323</v>
      </c>
      <c r="B9324" s="1" t="n">
        <v>4</v>
      </c>
      <c r="C9324" s="1" t="n">
        <v>267</v>
      </c>
      <c r="D9324" s="1" t="s">
        <v>16361</v>
      </c>
      <c r="E9324" s="1" t="n">
        <v>23</v>
      </c>
      <c r="F9324" s="1" t="n">
        <v>38</v>
      </c>
      <c r="G9324" s="1" t="n">
        <v>67.15</v>
      </c>
      <c r="H9324" s="4" t="n">
        <v>46211.6009392477</v>
      </c>
      <c r="I93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9323BT1732924267233867.1546211.6009392477</v>
      </c>
      <c r="J9324" s="1" t="n">
        <f aca="false">COUNTIF(I:I, $I9324)</f>
        <v>1</v>
      </c>
      <c r="K9324" s="1" t="str">
        <f aca="false">IF(ISNA(VLOOKUP(Table4[product_id], tblProducts[], tblProducts[product_name],FALSE() )), "Invalid", "Valid")</f>
        <v>Valid</v>
      </c>
      <c r="L9324" s="5" t="str">
        <f aca="false">IF(ISNA(VLOOKUP(Table4[[#This Row],[warehouse_id]], tblwhouse[], tblwhouse[warehouse_name],FALSE() )), "Invalid", "Valid")</f>
        <v>Valid</v>
      </c>
    </row>
    <row r="9325" customFormat="false" ht="15" hidden="false" customHeight="true" outlineLevel="0" collapsed="false">
      <c r="A9325" s="1" t="n">
        <v>9324</v>
      </c>
      <c r="B9325" s="1" t="n">
        <v>4</v>
      </c>
      <c r="C9325" s="1" t="n">
        <v>1118</v>
      </c>
      <c r="D9325" s="1" t="s">
        <v>16362</v>
      </c>
      <c r="E9325" s="1" t="n">
        <v>89</v>
      </c>
      <c r="F9325" s="1" t="n">
        <v>65</v>
      </c>
      <c r="G9325" s="1" t="n">
        <v>531.3</v>
      </c>
      <c r="H9325" s="4" t="n">
        <v>46118.6009392477</v>
      </c>
      <c r="I93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9324BT356188411188965531.346118.6009392477</v>
      </c>
      <c r="J9325" s="1" t="n">
        <f aca="false">COUNTIF(I:I, $I9325)</f>
        <v>1</v>
      </c>
      <c r="K9325" s="1" t="str">
        <f aca="false">IF(ISNA(VLOOKUP(Table4[product_id], tblProducts[], tblProducts[product_name],FALSE() )), "Invalid", "Valid")</f>
        <v>Valid</v>
      </c>
      <c r="L9325" s="5" t="str">
        <f aca="false">IF(ISNA(VLOOKUP(Table4[[#This Row],[warehouse_id]], tblwhouse[], tblwhouse[warehouse_name],FALSE() )), "Invalid", "Valid")</f>
        <v>Valid</v>
      </c>
    </row>
    <row r="9326" customFormat="false" ht="15" hidden="false" customHeight="true" outlineLevel="0" collapsed="false">
      <c r="A9326" s="1" t="n">
        <v>9325</v>
      </c>
      <c r="B9326" s="1" t="n">
        <v>2</v>
      </c>
      <c r="C9326" s="1" t="n">
        <v>1095</v>
      </c>
      <c r="D9326" s="1" t="s">
        <v>16363</v>
      </c>
      <c r="E9326" s="1" t="n">
        <v>211</v>
      </c>
      <c r="F9326" s="1" t="n">
        <v>46</v>
      </c>
      <c r="G9326" s="1" t="n">
        <v>118.63</v>
      </c>
      <c r="H9326" s="4" t="n">
        <v>46116.6009392477</v>
      </c>
      <c r="I93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9325BT8408572109521146118.6346116.6009392477</v>
      </c>
      <c r="J9326" s="1" t="n">
        <f aca="false">COUNTIF(I:I, $I9326)</f>
        <v>1</v>
      </c>
      <c r="K9326" s="1" t="str">
        <f aca="false">IF(ISNA(VLOOKUP(Table4[product_id], tblProducts[], tblProducts[product_name],FALSE() )), "Invalid", "Valid")</f>
        <v>Valid</v>
      </c>
      <c r="L9326" s="5" t="str">
        <f aca="false">IF(ISNA(VLOOKUP(Table4[[#This Row],[warehouse_id]], tblwhouse[], tblwhouse[warehouse_name],FALSE() )), "Invalid", "Valid")</f>
        <v>Valid</v>
      </c>
    </row>
    <row r="9327" customFormat="false" ht="15" hidden="false" customHeight="true" outlineLevel="0" collapsed="false">
      <c r="A9327" s="1" t="n">
        <v>9326</v>
      </c>
      <c r="B9327" s="1" t="n">
        <v>4</v>
      </c>
      <c r="C9327" s="1" t="n">
        <v>2786</v>
      </c>
      <c r="D9327" s="1" t="s">
        <v>16364</v>
      </c>
      <c r="E9327" s="1" t="n">
        <v>214</v>
      </c>
      <c r="F9327" s="1" t="n">
        <v>67</v>
      </c>
      <c r="G9327" s="1" t="n">
        <v>408.72</v>
      </c>
      <c r="H9327" s="4" t="n">
        <v>46134.6009392477</v>
      </c>
      <c r="I93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9326BT5508354278621467408.7246134.6009392477</v>
      </c>
      <c r="J9327" s="1" t="n">
        <f aca="false">COUNTIF(I:I, $I9327)</f>
        <v>1</v>
      </c>
      <c r="K9327" s="1" t="str">
        <f aca="false">IF(ISNA(VLOOKUP(Table4[product_id], tblProducts[], tblProducts[product_name],FALSE() )), "Invalid", "Valid")</f>
        <v>Valid</v>
      </c>
      <c r="L9327" s="5" t="str">
        <f aca="false">IF(ISNA(VLOOKUP(Table4[[#This Row],[warehouse_id]], tblwhouse[], tblwhouse[warehouse_name],FALSE() )), "Invalid", "Valid")</f>
        <v>Valid</v>
      </c>
    </row>
    <row r="9328" customFormat="false" ht="15" hidden="false" customHeight="true" outlineLevel="0" collapsed="false">
      <c r="A9328" s="1" t="n">
        <v>9327</v>
      </c>
      <c r="B9328" s="1" t="n">
        <v>3</v>
      </c>
      <c r="C9328" s="1" t="n">
        <v>1147</v>
      </c>
      <c r="D9328" s="1" t="s">
        <v>16365</v>
      </c>
      <c r="E9328" s="1" t="n">
        <v>129</v>
      </c>
      <c r="F9328" s="1" t="n">
        <v>79</v>
      </c>
      <c r="G9328" s="1" t="n">
        <v>141.44</v>
      </c>
      <c r="H9328" s="4" t="n">
        <v>45860.6009392477</v>
      </c>
      <c r="I93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9327BT9312223114712979141.4445860.6009392477</v>
      </c>
      <c r="J9328" s="1" t="n">
        <f aca="false">COUNTIF(I:I, $I9328)</f>
        <v>1</v>
      </c>
      <c r="K9328" s="1" t="str">
        <f aca="false">IF(ISNA(VLOOKUP(Table4[product_id], tblProducts[], tblProducts[product_name],FALSE() )), "Invalid", "Valid")</f>
        <v>Valid</v>
      </c>
      <c r="L9328" s="5" t="str">
        <f aca="false">IF(ISNA(VLOOKUP(Table4[[#This Row],[warehouse_id]], tblwhouse[], tblwhouse[warehouse_name],FALSE() )), "Invalid", "Valid")</f>
        <v>Valid</v>
      </c>
    </row>
    <row r="9329" customFormat="false" ht="15" hidden="false" customHeight="true" outlineLevel="0" collapsed="false">
      <c r="A9329" s="1" t="n">
        <v>9328</v>
      </c>
      <c r="B9329" s="1" t="n">
        <v>2</v>
      </c>
      <c r="C9329" s="1" t="n">
        <v>2810</v>
      </c>
      <c r="D9329" s="1" t="s">
        <v>16366</v>
      </c>
      <c r="E9329" s="1" t="n">
        <v>296</v>
      </c>
      <c r="F9329" s="1" t="n">
        <v>30</v>
      </c>
      <c r="G9329" s="1" t="n">
        <v>842.81</v>
      </c>
      <c r="H9329" s="4" t="n">
        <v>46205.6009392477</v>
      </c>
      <c r="I93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9328BT8712452281029630842.8146205.6009392477</v>
      </c>
      <c r="J9329" s="1" t="n">
        <f aca="false">COUNTIF(I:I, $I9329)</f>
        <v>1</v>
      </c>
      <c r="K9329" s="1" t="str">
        <f aca="false">IF(ISNA(VLOOKUP(Table4[product_id], tblProducts[], tblProducts[product_name],FALSE() )), "Invalid", "Valid")</f>
        <v>Valid</v>
      </c>
      <c r="L9329" s="5" t="str">
        <f aca="false">IF(ISNA(VLOOKUP(Table4[[#This Row],[warehouse_id]], tblwhouse[], tblwhouse[warehouse_name],FALSE() )), "Invalid", "Valid")</f>
        <v>Valid</v>
      </c>
    </row>
    <row r="9330" customFormat="false" ht="15" hidden="false" customHeight="true" outlineLevel="0" collapsed="false">
      <c r="A9330" s="1" t="n">
        <v>9329</v>
      </c>
      <c r="B9330" s="1" t="n">
        <v>3</v>
      </c>
      <c r="C9330" s="1" t="n">
        <v>1035</v>
      </c>
      <c r="D9330" s="1" t="s">
        <v>16367</v>
      </c>
      <c r="E9330" s="1" t="n">
        <v>329</v>
      </c>
      <c r="F9330" s="1" t="n">
        <v>75</v>
      </c>
      <c r="G9330" s="1" t="n">
        <v>491.99</v>
      </c>
      <c r="H9330" s="4" t="n">
        <v>46082.6009392477</v>
      </c>
      <c r="I93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9329BT1242403103532975491.9946082.6009392477</v>
      </c>
      <c r="J9330" s="1" t="n">
        <f aca="false">COUNTIF(I:I, $I9330)</f>
        <v>1</v>
      </c>
      <c r="K9330" s="1" t="str">
        <f aca="false">IF(ISNA(VLOOKUP(Table4[product_id], tblProducts[], tblProducts[product_name],FALSE() )), "Invalid", "Valid")</f>
        <v>Valid</v>
      </c>
      <c r="L9330" s="5" t="str">
        <f aca="false">IF(ISNA(VLOOKUP(Table4[[#This Row],[warehouse_id]], tblwhouse[], tblwhouse[warehouse_name],FALSE() )), "Invalid", "Valid")</f>
        <v>Valid</v>
      </c>
    </row>
    <row r="9331" customFormat="false" ht="15" hidden="false" customHeight="true" outlineLevel="0" collapsed="false">
      <c r="A9331" s="1" t="n">
        <v>9330</v>
      </c>
      <c r="B9331" s="1" t="n">
        <v>1</v>
      </c>
      <c r="C9331" s="1" t="n">
        <v>2700</v>
      </c>
      <c r="D9331" s="1" t="s">
        <v>16368</v>
      </c>
      <c r="E9331" s="1" t="n">
        <v>46</v>
      </c>
      <c r="F9331" s="1" t="n">
        <v>32</v>
      </c>
      <c r="G9331" s="1" t="n">
        <v>56.18</v>
      </c>
      <c r="H9331" s="4" t="n">
        <v>46058.6009392477</v>
      </c>
      <c r="I93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9330BT16103012700463256.1846058.6009392477</v>
      </c>
      <c r="J9331" s="1" t="n">
        <f aca="false">COUNTIF(I:I, $I9331)</f>
        <v>1</v>
      </c>
      <c r="K9331" s="1" t="str">
        <f aca="false">IF(ISNA(VLOOKUP(Table4[product_id], tblProducts[], tblProducts[product_name],FALSE() )), "Invalid", "Valid")</f>
        <v>Valid</v>
      </c>
      <c r="L9331" s="5" t="str">
        <f aca="false">IF(ISNA(VLOOKUP(Table4[[#This Row],[warehouse_id]], tblwhouse[], tblwhouse[warehouse_name],FALSE() )), "Invalid", "Valid")</f>
        <v>Valid</v>
      </c>
    </row>
    <row r="9332" customFormat="false" ht="15" hidden="false" customHeight="true" outlineLevel="0" collapsed="false">
      <c r="A9332" s="1" t="n">
        <v>9331</v>
      </c>
      <c r="B9332" s="1" t="n">
        <v>1</v>
      </c>
      <c r="C9332" s="1" t="n">
        <v>1965</v>
      </c>
      <c r="D9332" s="1" t="s">
        <v>15502</v>
      </c>
      <c r="E9332" s="1" t="n">
        <v>0</v>
      </c>
      <c r="F9332" s="1" t="n">
        <v>29</v>
      </c>
      <c r="G9332" s="1" t="n">
        <v>445.32</v>
      </c>
      <c r="H9332" s="4" t="n">
        <v>46038.6009392477</v>
      </c>
      <c r="I93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9331BT29383011965029445.3246038.6009392477</v>
      </c>
      <c r="J9332" s="1" t="n">
        <f aca="false">COUNTIF(I:I, $I9332)</f>
        <v>1</v>
      </c>
      <c r="K9332" s="1" t="str">
        <f aca="false">IF(ISNA(VLOOKUP(Table4[product_id], tblProducts[], tblProducts[product_name],FALSE() )), "Invalid", "Valid")</f>
        <v>Valid</v>
      </c>
      <c r="L9332" s="5" t="str">
        <f aca="false">IF(ISNA(VLOOKUP(Table4[[#This Row],[warehouse_id]], tblwhouse[], tblwhouse[warehouse_name],FALSE() )), "Invalid", "Valid")</f>
        <v>Valid</v>
      </c>
    </row>
    <row r="9333" customFormat="false" ht="15" hidden="false" customHeight="true" outlineLevel="0" collapsed="false">
      <c r="A9333" s="1" t="n">
        <v>9332</v>
      </c>
      <c r="B9333" s="1" t="n">
        <v>2</v>
      </c>
      <c r="C9333" s="1" t="n">
        <v>1930</v>
      </c>
      <c r="D9333" s="1" t="s">
        <v>16369</v>
      </c>
      <c r="E9333" s="1" t="n">
        <v>462</v>
      </c>
      <c r="F9333" s="1" t="n">
        <v>63</v>
      </c>
      <c r="G9333" s="1" t="n">
        <v>591.95</v>
      </c>
      <c r="H9333" s="4" t="n">
        <v>46179.6009392477</v>
      </c>
      <c r="I93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9332BT6681502193046263591.9546179.6009392477</v>
      </c>
      <c r="J9333" s="1" t="n">
        <f aca="false">COUNTIF(I:I, $I9333)</f>
        <v>1</v>
      </c>
      <c r="K9333" s="1" t="str">
        <f aca="false">IF(ISNA(VLOOKUP(Table4[product_id], tblProducts[], tblProducts[product_name],FALSE() )), "Invalid", "Valid")</f>
        <v>Valid</v>
      </c>
      <c r="L9333" s="5" t="str">
        <f aca="false">IF(ISNA(VLOOKUP(Table4[[#This Row],[warehouse_id]], tblwhouse[], tblwhouse[warehouse_name],FALSE() )), "Invalid", "Valid")</f>
        <v>Valid</v>
      </c>
    </row>
    <row r="9334" customFormat="false" ht="15" hidden="false" customHeight="true" outlineLevel="0" collapsed="false">
      <c r="A9334" s="1" t="n">
        <v>9333</v>
      </c>
      <c r="B9334" s="1" t="n">
        <v>4</v>
      </c>
      <c r="C9334" s="1" t="n">
        <v>1512</v>
      </c>
      <c r="D9334" s="1" t="s">
        <v>16370</v>
      </c>
      <c r="E9334" s="1" t="n">
        <v>13</v>
      </c>
      <c r="F9334" s="1" t="n">
        <v>52</v>
      </c>
      <c r="G9334" s="1" t="n">
        <v>1251.6</v>
      </c>
      <c r="H9334" s="4" t="n">
        <v>46102.6009392477</v>
      </c>
      <c r="I93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9333BT7478094151213521251.646102.6009392477</v>
      </c>
      <c r="J9334" s="1" t="n">
        <f aca="false">COUNTIF(I:I, $I9334)</f>
        <v>1</v>
      </c>
      <c r="K9334" s="1" t="str">
        <f aca="false">IF(ISNA(VLOOKUP(Table4[product_id], tblProducts[], tblProducts[product_name],FALSE() )), "Invalid", "Valid")</f>
        <v>Valid</v>
      </c>
      <c r="L9334" s="5" t="str">
        <f aca="false">IF(ISNA(VLOOKUP(Table4[[#This Row],[warehouse_id]], tblwhouse[], tblwhouse[warehouse_name],FALSE() )), "Invalid", "Valid")</f>
        <v>Valid</v>
      </c>
    </row>
    <row r="9335" customFormat="false" ht="15" hidden="false" customHeight="true" outlineLevel="0" collapsed="false">
      <c r="A9335" s="1" t="n">
        <v>9334</v>
      </c>
      <c r="B9335" s="1" t="n">
        <v>3</v>
      </c>
      <c r="C9335" s="1" t="n">
        <v>1304</v>
      </c>
      <c r="D9335" s="1" t="s">
        <v>16371</v>
      </c>
      <c r="E9335" s="1" t="n">
        <v>45</v>
      </c>
      <c r="F9335" s="1" t="n">
        <v>58</v>
      </c>
      <c r="G9335" s="1" t="n">
        <v>1028.51</v>
      </c>
      <c r="H9335" s="4" t="n">
        <v>46191.6009392477</v>
      </c>
      <c r="I93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9334BT9338863130445581028.5146191.6009392477</v>
      </c>
      <c r="J9335" s="1" t="n">
        <f aca="false">COUNTIF(I:I, $I9335)</f>
        <v>1</v>
      </c>
      <c r="K9335" s="1" t="str">
        <f aca="false">IF(ISNA(VLOOKUP(Table4[product_id], tblProducts[], tblProducts[product_name],FALSE() )), "Invalid", "Valid")</f>
        <v>Valid</v>
      </c>
      <c r="L9335" s="5" t="str">
        <f aca="false">IF(ISNA(VLOOKUP(Table4[[#This Row],[warehouse_id]], tblwhouse[], tblwhouse[warehouse_name],FALSE() )), "Invalid", "Valid")</f>
        <v>Valid</v>
      </c>
    </row>
    <row r="9336" customFormat="false" ht="15" hidden="false" customHeight="true" outlineLevel="0" collapsed="false">
      <c r="A9336" s="1" t="n">
        <v>9335</v>
      </c>
      <c r="B9336" s="1" t="n">
        <v>2</v>
      </c>
      <c r="C9336" s="1" t="n">
        <v>1929</v>
      </c>
      <c r="D9336" s="1" t="s">
        <v>16372</v>
      </c>
      <c r="E9336" s="1" t="n">
        <v>19</v>
      </c>
      <c r="F9336" s="1" t="n">
        <v>73</v>
      </c>
      <c r="G9336" s="1" t="n">
        <v>577.69</v>
      </c>
      <c r="H9336" s="4" t="n">
        <v>45939.6009392477</v>
      </c>
      <c r="I93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9335BT808884219291973577.6945939.6009392477</v>
      </c>
      <c r="J9336" s="1" t="n">
        <f aca="false">COUNTIF(I:I, $I9336)</f>
        <v>1</v>
      </c>
      <c r="K9336" s="1" t="str">
        <f aca="false">IF(ISNA(VLOOKUP(Table4[product_id], tblProducts[], tblProducts[product_name],FALSE() )), "Invalid", "Valid")</f>
        <v>Valid</v>
      </c>
      <c r="L9336" s="5" t="str">
        <f aca="false">IF(ISNA(VLOOKUP(Table4[[#This Row],[warehouse_id]], tblwhouse[], tblwhouse[warehouse_name],FALSE() )), "Invalid", "Valid")</f>
        <v>Valid</v>
      </c>
    </row>
    <row r="9337" customFormat="false" ht="15" hidden="false" customHeight="true" outlineLevel="0" collapsed="false">
      <c r="A9337" s="1" t="n">
        <v>9336</v>
      </c>
      <c r="B9337" s="1" t="n">
        <v>1</v>
      </c>
      <c r="C9337" s="1" t="n">
        <v>1015</v>
      </c>
      <c r="D9337" s="1" t="s">
        <v>16373</v>
      </c>
      <c r="E9337" s="1" t="n">
        <v>339</v>
      </c>
      <c r="F9337" s="1" t="n">
        <v>22</v>
      </c>
      <c r="G9337" s="1" t="n">
        <v>1119.45</v>
      </c>
      <c r="H9337" s="4" t="n">
        <v>46000.6009392477</v>
      </c>
      <c r="I93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9336BT76522811015339221119.4546000.6009392477</v>
      </c>
      <c r="J9337" s="1" t="n">
        <f aca="false">COUNTIF(I:I, $I9337)</f>
        <v>1</v>
      </c>
      <c r="K9337" s="1" t="str">
        <f aca="false">IF(ISNA(VLOOKUP(Table4[product_id], tblProducts[], tblProducts[product_name],FALSE() )), "Invalid", "Valid")</f>
        <v>Valid</v>
      </c>
      <c r="L9337" s="5" t="str">
        <f aca="false">IF(ISNA(VLOOKUP(Table4[[#This Row],[warehouse_id]], tblwhouse[], tblwhouse[warehouse_name],FALSE() )), "Invalid", "Valid")</f>
        <v>Valid</v>
      </c>
    </row>
    <row r="9338" customFormat="false" ht="15" hidden="false" customHeight="true" outlineLevel="0" collapsed="false">
      <c r="A9338" s="1" t="n">
        <v>9337</v>
      </c>
      <c r="B9338" s="1" t="n">
        <v>3</v>
      </c>
      <c r="C9338" s="1" t="n">
        <v>2801</v>
      </c>
      <c r="D9338" s="1" t="s">
        <v>16374</v>
      </c>
      <c r="E9338" s="1" t="n">
        <v>47</v>
      </c>
      <c r="F9338" s="1" t="n">
        <v>33</v>
      </c>
      <c r="G9338" s="1" t="n">
        <v>341.96</v>
      </c>
      <c r="H9338" s="4" t="n">
        <v>46076.6009392477</v>
      </c>
      <c r="I93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9337BT748323328014733341.9646076.6009392477</v>
      </c>
      <c r="J9338" s="1" t="n">
        <f aca="false">COUNTIF(I:I, $I9338)</f>
        <v>1</v>
      </c>
      <c r="K9338" s="1" t="str">
        <f aca="false">IF(ISNA(VLOOKUP(Table4[product_id], tblProducts[], tblProducts[product_name],FALSE() )), "Invalid", "Valid")</f>
        <v>Valid</v>
      </c>
      <c r="L9338" s="5" t="str">
        <f aca="false">IF(ISNA(VLOOKUP(Table4[[#This Row],[warehouse_id]], tblwhouse[], tblwhouse[warehouse_name],FALSE() )), "Invalid", "Valid")</f>
        <v>Valid</v>
      </c>
    </row>
    <row r="9339" customFormat="false" ht="15" hidden="false" customHeight="true" outlineLevel="0" collapsed="false">
      <c r="A9339" s="1" t="n">
        <v>9338</v>
      </c>
      <c r="B9339" s="1" t="n">
        <v>1</v>
      </c>
      <c r="C9339" s="1" t="n">
        <v>763</v>
      </c>
      <c r="D9339" s="1" t="s">
        <v>16375</v>
      </c>
      <c r="E9339" s="1" t="n">
        <v>179</v>
      </c>
      <c r="F9339" s="1" t="n">
        <v>26</v>
      </c>
      <c r="G9339" s="1" t="n">
        <v>1487.21</v>
      </c>
      <c r="H9339" s="4" t="n">
        <v>46157.6009392593</v>
      </c>
      <c r="I93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9338BT1795031763179261487.2146157.6009392593</v>
      </c>
      <c r="J9339" s="1" t="n">
        <f aca="false">COUNTIF(I:I, $I9339)</f>
        <v>1</v>
      </c>
      <c r="K9339" s="1" t="str">
        <f aca="false">IF(ISNA(VLOOKUP(Table4[product_id], tblProducts[], tblProducts[product_name],FALSE() )), "Invalid", "Valid")</f>
        <v>Valid</v>
      </c>
      <c r="L9339" s="5" t="str">
        <f aca="false">IF(ISNA(VLOOKUP(Table4[[#This Row],[warehouse_id]], tblwhouse[], tblwhouse[warehouse_name],FALSE() )), "Invalid", "Valid")</f>
        <v>Valid</v>
      </c>
    </row>
    <row r="9340" customFormat="false" ht="15" hidden="false" customHeight="true" outlineLevel="0" collapsed="false">
      <c r="A9340" s="1" t="n">
        <v>9339</v>
      </c>
      <c r="B9340" s="1" t="n">
        <v>4</v>
      </c>
      <c r="C9340" s="1" t="n">
        <v>958</v>
      </c>
      <c r="D9340" s="1" t="s">
        <v>16376</v>
      </c>
      <c r="E9340" s="1" t="n">
        <v>352</v>
      </c>
      <c r="F9340" s="1" t="n">
        <v>25</v>
      </c>
      <c r="G9340" s="1" t="n">
        <v>818.62</v>
      </c>
      <c r="H9340" s="4" t="n">
        <v>46076.6009392593</v>
      </c>
      <c r="I93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9339BT515667495835225818.6246076.6009392593</v>
      </c>
      <c r="J9340" s="1" t="n">
        <f aca="false">COUNTIF(I:I, $I9340)</f>
        <v>1</v>
      </c>
      <c r="K9340" s="1" t="str">
        <f aca="false">IF(ISNA(VLOOKUP(Table4[product_id], tblProducts[], tblProducts[product_name],FALSE() )), "Invalid", "Valid")</f>
        <v>Valid</v>
      </c>
      <c r="L9340" s="5" t="str">
        <f aca="false">IF(ISNA(VLOOKUP(Table4[[#This Row],[warehouse_id]], tblwhouse[], tblwhouse[warehouse_name],FALSE() )), "Invalid", "Valid")</f>
        <v>Valid</v>
      </c>
    </row>
    <row r="9341" customFormat="false" ht="15" hidden="false" customHeight="true" outlineLevel="0" collapsed="false">
      <c r="A9341" s="1" t="n">
        <v>9340</v>
      </c>
      <c r="B9341" s="1" t="n">
        <v>1</v>
      </c>
      <c r="C9341" s="1" t="n">
        <v>572</v>
      </c>
      <c r="D9341" s="1" t="s">
        <v>16377</v>
      </c>
      <c r="E9341" s="1" t="n">
        <v>179</v>
      </c>
      <c r="F9341" s="1" t="n">
        <v>39</v>
      </c>
      <c r="G9341" s="1" t="n">
        <v>831.22</v>
      </c>
      <c r="H9341" s="4" t="n">
        <v>46190.6009392593</v>
      </c>
      <c r="I93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9340BT848119157217939831.2246190.6009392593</v>
      </c>
      <c r="J9341" s="1" t="n">
        <f aca="false">COUNTIF(I:I, $I9341)</f>
        <v>1</v>
      </c>
      <c r="K9341" s="1" t="str">
        <f aca="false">IF(ISNA(VLOOKUP(Table4[product_id], tblProducts[], tblProducts[product_name],FALSE() )), "Invalid", "Valid")</f>
        <v>Valid</v>
      </c>
      <c r="L9341" s="5" t="str">
        <f aca="false">IF(ISNA(VLOOKUP(Table4[[#This Row],[warehouse_id]], tblwhouse[], tblwhouse[warehouse_name],FALSE() )), "Invalid", "Valid")</f>
        <v>Valid</v>
      </c>
    </row>
    <row r="9342" customFormat="false" ht="15" hidden="false" customHeight="true" outlineLevel="0" collapsed="false">
      <c r="A9342" s="1" t="n">
        <v>9341</v>
      </c>
      <c r="B9342" s="1" t="n">
        <v>4</v>
      </c>
      <c r="C9342" s="1" t="n">
        <v>668</v>
      </c>
      <c r="D9342" s="1" t="s">
        <v>16378</v>
      </c>
      <c r="E9342" s="1" t="n">
        <v>448</v>
      </c>
      <c r="F9342" s="1" t="n">
        <v>32</v>
      </c>
      <c r="G9342" s="1" t="n">
        <v>1349.69</v>
      </c>
      <c r="H9342" s="4" t="n">
        <v>46112.6009392593</v>
      </c>
      <c r="I93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9341BT5171394668448321349.6946112.6009392593</v>
      </c>
      <c r="J9342" s="1" t="n">
        <f aca="false">COUNTIF(I:I, $I9342)</f>
        <v>1</v>
      </c>
      <c r="K9342" s="1" t="str">
        <f aca="false">IF(ISNA(VLOOKUP(Table4[product_id], tblProducts[], tblProducts[product_name],FALSE() )), "Invalid", "Valid")</f>
        <v>Valid</v>
      </c>
      <c r="L9342" s="5" t="str">
        <f aca="false">IF(ISNA(VLOOKUP(Table4[[#This Row],[warehouse_id]], tblwhouse[], tblwhouse[warehouse_name],FALSE() )), "Invalid", "Valid")</f>
        <v>Valid</v>
      </c>
    </row>
    <row r="9343" customFormat="false" ht="15" hidden="false" customHeight="true" outlineLevel="0" collapsed="false">
      <c r="A9343" s="1" t="n">
        <v>9342</v>
      </c>
      <c r="B9343" s="1" t="n">
        <v>2</v>
      </c>
      <c r="C9343" s="1" t="n">
        <v>928</v>
      </c>
      <c r="D9343" s="1" t="s">
        <v>16379</v>
      </c>
      <c r="E9343" s="1" t="n">
        <v>62</v>
      </c>
      <c r="F9343" s="1" t="n">
        <v>51</v>
      </c>
      <c r="G9343" s="1" t="n">
        <v>782.87</v>
      </c>
      <c r="H9343" s="4" t="n">
        <v>46010.6009392593</v>
      </c>
      <c r="I93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9342BT93811029286251782.8746010.6009392593</v>
      </c>
      <c r="J9343" s="1" t="n">
        <f aca="false">COUNTIF(I:I, $I9343)</f>
        <v>1</v>
      </c>
      <c r="K9343" s="1" t="str">
        <f aca="false">IF(ISNA(VLOOKUP(Table4[product_id], tblProducts[], tblProducts[product_name],FALSE() )), "Invalid", "Valid")</f>
        <v>Valid</v>
      </c>
      <c r="L9343" s="5" t="str">
        <f aca="false">IF(ISNA(VLOOKUP(Table4[[#This Row],[warehouse_id]], tblwhouse[], tblwhouse[warehouse_name],FALSE() )), "Invalid", "Valid")</f>
        <v>Valid</v>
      </c>
    </row>
    <row r="9344" customFormat="false" ht="15" hidden="false" customHeight="true" outlineLevel="0" collapsed="false">
      <c r="A9344" s="1" t="n">
        <v>9343</v>
      </c>
      <c r="B9344" s="1" t="n">
        <v>4</v>
      </c>
      <c r="C9344" s="1" t="n">
        <v>1746</v>
      </c>
      <c r="D9344" s="1" t="s">
        <v>16380</v>
      </c>
      <c r="E9344" s="1" t="n">
        <v>474</v>
      </c>
      <c r="F9344" s="1" t="n">
        <v>66</v>
      </c>
      <c r="G9344" s="1" t="n">
        <v>423.39</v>
      </c>
      <c r="H9344" s="4" t="n">
        <v>46199.6009392593</v>
      </c>
      <c r="I93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9343BT9095514174647466423.3946199.6009392593</v>
      </c>
      <c r="J9344" s="1" t="n">
        <f aca="false">COUNTIF(I:I, $I9344)</f>
        <v>1</v>
      </c>
      <c r="K9344" s="1" t="str">
        <f aca="false">IF(ISNA(VLOOKUP(Table4[product_id], tblProducts[], tblProducts[product_name],FALSE() )), "Invalid", "Valid")</f>
        <v>Valid</v>
      </c>
      <c r="L9344" s="5" t="str">
        <f aca="false">IF(ISNA(VLOOKUP(Table4[[#This Row],[warehouse_id]], tblwhouse[], tblwhouse[warehouse_name],FALSE() )), "Invalid", "Valid")</f>
        <v>Valid</v>
      </c>
    </row>
    <row r="9345" customFormat="false" ht="15" hidden="false" customHeight="true" outlineLevel="0" collapsed="false">
      <c r="A9345" s="1" t="n">
        <v>9344</v>
      </c>
      <c r="B9345" s="1" t="n">
        <v>3</v>
      </c>
      <c r="C9345" s="1" t="n">
        <v>478</v>
      </c>
      <c r="D9345" s="1" t="s">
        <v>16381</v>
      </c>
      <c r="E9345" s="1" t="n">
        <v>266</v>
      </c>
      <c r="F9345" s="1" t="n">
        <v>48</v>
      </c>
      <c r="G9345" s="1" t="n">
        <v>243.26</v>
      </c>
      <c r="H9345" s="4" t="n">
        <v>46109.6009392593</v>
      </c>
      <c r="I93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9344BT429781347826648243.2646109.6009392593</v>
      </c>
      <c r="J9345" s="1" t="n">
        <f aca="false">COUNTIF(I:I, $I9345)</f>
        <v>1</v>
      </c>
      <c r="K9345" s="1" t="str">
        <f aca="false">IF(ISNA(VLOOKUP(Table4[product_id], tblProducts[], tblProducts[product_name],FALSE() )), "Invalid", "Valid")</f>
        <v>Valid</v>
      </c>
      <c r="L9345" s="5" t="str">
        <f aca="false">IF(ISNA(VLOOKUP(Table4[[#This Row],[warehouse_id]], tblwhouse[], tblwhouse[warehouse_name],FALSE() )), "Invalid", "Valid")</f>
        <v>Valid</v>
      </c>
    </row>
    <row r="9346" customFormat="false" ht="15" hidden="false" customHeight="true" outlineLevel="0" collapsed="false">
      <c r="A9346" s="1" t="n">
        <v>9345</v>
      </c>
      <c r="B9346" s="1" t="n">
        <v>2</v>
      </c>
      <c r="C9346" s="1" t="n">
        <v>155</v>
      </c>
      <c r="D9346" s="1" t="s">
        <v>16382</v>
      </c>
      <c r="E9346" s="1" t="n">
        <v>474</v>
      </c>
      <c r="F9346" s="1" t="n">
        <v>62</v>
      </c>
      <c r="G9346" s="1" t="n">
        <v>243.57</v>
      </c>
      <c r="H9346" s="4" t="n">
        <v>46018.6009392593</v>
      </c>
      <c r="I93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9345BT687294215547462243.5746018.6009392593</v>
      </c>
      <c r="J9346" s="1" t="n">
        <f aca="false">COUNTIF(I:I, $I9346)</f>
        <v>1</v>
      </c>
      <c r="K9346" s="1" t="str">
        <f aca="false">IF(ISNA(VLOOKUP(Table4[product_id], tblProducts[], tblProducts[product_name],FALSE() )), "Invalid", "Valid")</f>
        <v>Valid</v>
      </c>
      <c r="L9346" s="5" t="str">
        <f aca="false">IF(ISNA(VLOOKUP(Table4[[#This Row],[warehouse_id]], tblwhouse[], tblwhouse[warehouse_name],FALSE() )), "Invalid", "Valid")</f>
        <v>Valid</v>
      </c>
    </row>
    <row r="9347" customFormat="false" ht="15" hidden="false" customHeight="true" outlineLevel="0" collapsed="false">
      <c r="A9347" s="1" t="n">
        <v>9346</v>
      </c>
      <c r="B9347" s="1" t="n">
        <v>2</v>
      </c>
      <c r="C9347" s="1" t="n">
        <v>2936</v>
      </c>
      <c r="D9347" s="1" t="s">
        <v>16383</v>
      </c>
      <c r="E9347" s="1" t="n">
        <v>57</v>
      </c>
      <c r="F9347" s="1" t="n">
        <v>72</v>
      </c>
      <c r="G9347" s="1" t="n">
        <v>540.17</v>
      </c>
      <c r="H9347" s="4" t="n">
        <v>45856.6009392593</v>
      </c>
      <c r="I93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9346BT963522229365772540.1745856.6009392593</v>
      </c>
      <c r="J9347" s="1" t="n">
        <f aca="false">COUNTIF(I:I, $I9347)</f>
        <v>1</v>
      </c>
      <c r="K9347" s="1" t="str">
        <f aca="false">IF(ISNA(VLOOKUP(Table4[product_id], tblProducts[], tblProducts[product_name],FALSE() )), "Invalid", "Valid")</f>
        <v>Valid</v>
      </c>
      <c r="L9347" s="5" t="str">
        <f aca="false">IF(ISNA(VLOOKUP(Table4[[#This Row],[warehouse_id]], tblwhouse[], tblwhouse[warehouse_name],FALSE() )), "Invalid", "Valid")</f>
        <v>Valid</v>
      </c>
    </row>
    <row r="9348" customFormat="false" ht="15" hidden="false" customHeight="true" outlineLevel="0" collapsed="false">
      <c r="A9348" s="1" t="n">
        <v>9347</v>
      </c>
      <c r="B9348" s="1" t="n">
        <v>3</v>
      </c>
      <c r="C9348" s="1" t="n">
        <v>854</v>
      </c>
      <c r="D9348" s="1" t="s">
        <v>16384</v>
      </c>
      <c r="E9348" s="1" t="n">
        <v>263</v>
      </c>
      <c r="F9348" s="1" t="n">
        <v>49</v>
      </c>
      <c r="G9348" s="1" t="n">
        <v>404.44</v>
      </c>
      <c r="H9348" s="4" t="n">
        <v>46053.6009392593</v>
      </c>
      <c r="I93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9347BT279761385426349404.4446053.6009392593</v>
      </c>
      <c r="J9348" s="1" t="n">
        <f aca="false">COUNTIF(I:I, $I9348)</f>
        <v>1</v>
      </c>
      <c r="K9348" s="1" t="str">
        <f aca="false">IF(ISNA(VLOOKUP(Table4[product_id], tblProducts[], tblProducts[product_name],FALSE() )), "Invalid", "Valid")</f>
        <v>Valid</v>
      </c>
      <c r="L9348" s="5" t="str">
        <f aca="false">IF(ISNA(VLOOKUP(Table4[[#This Row],[warehouse_id]], tblwhouse[], tblwhouse[warehouse_name],FALSE() )), "Invalid", "Valid")</f>
        <v>Valid</v>
      </c>
    </row>
    <row r="9349" customFormat="false" ht="15" hidden="false" customHeight="true" outlineLevel="0" collapsed="false">
      <c r="A9349" s="1" t="n">
        <v>9348</v>
      </c>
      <c r="B9349" s="1" t="n">
        <v>3</v>
      </c>
      <c r="C9349" s="1" t="n">
        <v>2065</v>
      </c>
      <c r="D9349" s="1" t="s">
        <v>16385</v>
      </c>
      <c r="E9349" s="1" t="n">
        <v>46</v>
      </c>
      <c r="F9349" s="1" t="n">
        <v>75</v>
      </c>
      <c r="G9349" s="1" t="n">
        <v>1409.18</v>
      </c>
      <c r="H9349" s="4" t="n">
        <v>45875.6009392593</v>
      </c>
      <c r="I93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9348BT1155643206546751409.1845875.6009392593</v>
      </c>
      <c r="J9349" s="1" t="n">
        <f aca="false">COUNTIF(I:I, $I9349)</f>
        <v>1</v>
      </c>
      <c r="K9349" s="1" t="str">
        <f aca="false">IF(ISNA(VLOOKUP(Table4[product_id], tblProducts[], tblProducts[product_name],FALSE() )), "Invalid", "Valid")</f>
        <v>Valid</v>
      </c>
      <c r="L9349" s="5" t="str">
        <f aca="false">IF(ISNA(VLOOKUP(Table4[[#This Row],[warehouse_id]], tblwhouse[], tblwhouse[warehouse_name],FALSE() )), "Invalid", "Valid")</f>
        <v>Valid</v>
      </c>
    </row>
    <row r="9350" customFormat="false" ht="15" hidden="false" customHeight="true" outlineLevel="0" collapsed="false">
      <c r="A9350" s="1" t="n">
        <v>9349</v>
      </c>
      <c r="B9350" s="1" t="n">
        <v>4</v>
      </c>
      <c r="C9350" s="1" t="n">
        <v>1121</v>
      </c>
      <c r="D9350" s="1" t="s">
        <v>16386</v>
      </c>
      <c r="E9350" s="1" t="n">
        <v>263</v>
      </c>
      <c r="F9350" s="1" t="n">
        <v>37</v>
      </c>
      <c r="G9350" s="1" t="n">
        <v>449.2</v>
      </c>
      <c r="H9350" s="4" t="n">
        <v>46145.6009392593</v>
      </c>
      <c r="I93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9349BT1374684112126337449.246145.6009392593</v>
      </c>
      <c r="J9350" s="1" t="n">
        <f aca="false">COUNTIF(I:I, $I9350)</f>
        <v>1</v>
      </c>
      <c r="K9350" s="1" t="str">
        <f aca="false">IF(ISNA(VLOOKUP(Table4[product_id], tblProducts[], tblProducts[product_name],FALSE() )), "Invalid", "Valid")</f>
        <v>Valid</v>
      </c>
      <c r="L9350" s="5" t="str">
        <f aca="false">IF(ISNA(VLOOKUP(Table4[[#This Row],[warehouse_id]], tblwhouse[], tblwhouse[warehouse_name],FALSE() )), "Invalid", "Valid")</f>
        <v>Valid</v>
      </c>
    </row>
    <row r="9351" customFormat="false" ht="15" hidden="false" customHeight="true" outlineLevel="0" collapsed="false">
      <c r="A9351" s="1" t="n">
        <v>9350</v>
      </c>
      <c r="B9351" s="1" t="n">
        <v>3</v>
      </c>
      <c r="C9351" s="1" t="n">
        <v>2401</v>
      </c>
      <c r="D9351" s="1" t="s">
        <v>16387</v>
      </c>
      <c r="E9351" s="1" t="n">
        <v>72</v>
      </c>
      <c r="F9351" s="1" t="n">
        <v>43</v>
      </c>
      <c r="G9351" s="1" t="n">
        <v>314.25</v>
      </c>
      <c r="H9351" s="4" t="n">
        <v>45998.6009392593</v>
      </c>
      <c r="I93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9350BT643783324017243314.2545998.6009392593</v>
      </c>
      <c r="J9351" s="1" t="n">
        <f aca="false">COUNTIF(I:I, $I9351)</f>
        <v>1</v>
      </c>
      <c r="K9351" s="1" t="str">
        <f aca="false">IF(ISNA(VLOOKUP(Table4[product_id], tblProducts[], tblProducts[product_name],FALSE() )), "Invalid", "Valid")</f>
        <v>Valid</v>
      </c>
      <c r="L9351" s="5" t="str">
        <f aca="false">IF(ISNA(VLOOKUP(Table4[[#This Row],[warehouse_id]], tblwhouse[], tblwhouse[warehouse_name],FALSE() )), "Invalid", "Valid")</f>
        <v>Valid</v>
      </c>
    </row>
    <row r="9352" customFormat="false" ht="15" hidden="false" customHeight="true" outlineLevel="0" collapsed="false">
      <c r="A9352" s="1" t="n">
        <v>9351</v>
      </c>
      <c r="B9352" s="1" t="n">
        <v>1</v>
      </c>
      <c r="C9352" s="1" t="n">
        <v>197</v>
      </c>
      <c r="D9352" s="1" t="s">
        <v>15068</v>
      </c>
      <c r="E9352" s="1" t="n">
        <v>226</v>
      </c>
      <c r="F9352" s="1" t="n">
        <v>69</v>
      </c>
      <c r="G9352" s="1" t="n">
        <v>1251.79</v>
      </c>
      <c r="H9352" s="4" t="n">
        <v>45969.6009392593</v>
      </c>
      <c r="I93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9351BT1041301197226691251.7945969.6009392593</v>
      </c>
      <c r="J9352" s="1" t="n">
        <f aca="false">COUNTIF(I:I, $I9352)</f>
        <v>1</v>
      </c>
      <c r="K9352" s="1" t="str">
        <f aca="false">IF(ISNA(VLOOKUP(Table4[product_id], tblProducts[], tblProducts[product_name],FALSE() )), "Invalid", "Valid")</f>
        <v>Valid</v>
      </c>
      <c r="L9352" s="5" t="str">
        <f aca="false">IF(ISNA(VLOOKUP(Table4[[#This Row],[warehouse_id]], tblwhouse[], tblwhouse[warehouse_name],FALSE() )), "Invalid", "Valid")</f>
        <v>Valid</v>
      </c>
    </row>
    <row r="9353" customFormat="false" ht="15" hidden="false" customHeight="true" outlineLevel="0" collapsed="false">
      <c r="A9353" s="1" t="n">
        <v>9352</v>
      </c>
      <c r="B9353" s="1" t="n">
        <v>1</v>
      </c>
      <c r="C9353" s="1" t="n">
        <v>1174</v>
      </c>
      <c r="D9353" s="1" t="s">
        <v>16388</v>
      </c>
      <c r="E9353" s="1" t="n">
        <v>389</v>
      </c>
      <c r="F9353" s="1" t="n">
        <v>77</v>
      </c>
      <c r="G9353" s="1" t="n">
        <v>613.39</v>
      </c>
      <c r="H9353" s="4" t="n">
        <v>45900.6009392593</v>
      </c>
      <c r="I93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9352BT4613591117438977613.3945900.6009392593</v>
      </c>
      <c r="J9353" s="1" t="n">
        <f aca="false">COUNTIF(I:I, $I9353)</f>
        <v>1</v>
      </c>
      <c r="K9353" s="1" t="str">
        <f aca="false">IF(ISNA(VLOOKUP(Table4[product_id], tblProducts[], tblProducts[product_name],FALSE() )), "Invalid", "Valid")</f>
        <v>Valid</v>
      </c>
      <c r="L9353" s="5" t="str">
        <f aca="false">IF(ISNA(VLOOKUP(Table4[[#This Row],[warehouse_id]], tblwhouse[], tblwhouse[warehouse_name],FALSE() )), "Invalid", "Valid")</f>
        <v>Valid</v>
      </c>
    </row>
    <row r="9354" customFormat="false" ht="15" hidden="false" customHeight="true" outlineLevel="0" collapsed="false">
      <c r="A9354" s="1" t="n">
        <v>9353</v>
      </c>
      <c r="B9354" s="1" t="n">
        <v>1</v>
      </c>
      <c r="C9354" s="1" t="n">
        <v>2958</v>
      </c>
      <c r="D9354" s="1" t="s">
        <v>16389</v>
      </c>
      <c r="E9354" s="1" t="n">
        <v>193</v>
      </c>
      <c r="F9354" s="1" t="n">
        <v>53</v>
      </c>
      <c r="G9354" s="1" t="n">
        <v>1445.87</v>
      </c>
      <c r="H9354" s="4" t="n">
        <v>46062.6009392593</v>
      </c>
      <c r="I93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9353BT94419812958193531445.8746062.6009392593</v>
      </c>
      <c r="J9354" s="1" t="n">
        <f aca="false">COUNTIF(I:I, $I9354)</f>
        <v>1</v>
      </c>
      <c r="K9354" s="1" t="str">
        <f aca="false">IF(ISNA(VLOOKUP(Table4[product_id], tblProducts[], tblProducts[product_name],FALSE() )), "Invalid", "Valid")</f>
        <v>Valid</v>
      </c>
      <c r="L9354" s="5" t="str">
        <f aca="false">IF(ISNA(VLOOKUP(Table4[[#This Row],[warehouse_id]], tblwhouse[], tblwhouse[warehouse_name],FALSE() )), "Invalid", "Valid")</f>
        <v>Valid</v>
      </c>
    </row>
    <row r="9355" customFormat="false" ht="15" hidden="false" customHeight="true" outlineLevel="0" collapsed="false">
      <c r="A9355" s="1" t="n">
        <v>9354</v>
      </c>
      <c r="B9355" s="1" t="n">
        <v>4</v>
      </c>
      <c r="C9355" s="1" t="n">
        <v>2158</v>
      </c>
      <c r="D9355" s="1" t="s">
        <v>16390</v>
      </c>
      <c r="E9355" s="1" t="n">
        <v>461</v>
      </c>
      <c r="F9355" s="1" t="n">
        <v>53</v>
      </c>
      <c r="G9355" s="1" t="n">
        <v>229.48</v>
      </c>
      <c r="H9355" s="4" t="n">
        <v>45983.6009392593</v>
      </c>
      <c r="I93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9354BT7417494215846153229.4845983.6009392593</v>
      </c>
      <c r="J9355" s="1" t="n">
        <f aca="false">COUNTIF(I:I, $I9355)</f>
        <v>1</v>
      </c>
      <c r="K9355" s="1" t="str">
        <f aca="false">IF(ISNA(VLOOKUP(Table4[product_id], tblProducts[], tblProducts[product_name],FALSE() )), "Invalid", "Valid")</f>
        <v>Valid</v>
      </c>
      <c r="L9355" s="5" t="str">
        <f aca="false">IF(ISNA(VLOOKUP(Table4[[#This Row],[warehouse_id]], tblwhouse[], tblwhouse[warehouse_name],FALSE() )), "Invalid", "Valid")</f>
        <v>Valid</v>
      </c>
    </row>
    <row r="9356" customFormat="false" ht="15" hidden="false" customHeight="true" outlineLevel="0" collapsed="false">
      <c r="A9356" s="1" t="n">
        <v>9355</v>
      </c>
      <c r="B9356" s="1" t="n">
        <v>1</v>
      </c>
      <c r="C9356" s="1" t="n">
        <v>2695</v>
      </c>
      <c r="D9356" s="1" t="s">
        <v>16391</v>
      </c>
      <c r="E9356" s="1" t="n">
        <v>0</v>
      </c>
      <c r="F9356" s="1" t="n">
        <v>53</v>
      </c>
      <c r="G9356" s="1" t="n">
        <v>615.73</v>
      </c>
      <c r="H9356" s="4" t="n">
        <v>46045.6009392593</v>
      </c>
      <c r="I93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9355BT19180012695053615.7346045.6009392593</v>
      </c>
      <c r="J9356" s="1" t="n">
        <f aca="false">COUNTIF(I:I, $I9356)</f>
        <v>1</v>
      </c>
      <c r="K9356" s="1" t="str">
        <f aca="false">IF(ISNA(VLOOKUP(Table4[product_id], tblProducts[], tblProducts[product_name],FALSE() )), "Invalid", "Valid")</f>
        <v>Valid</v>
      </c>
      <c r="L9356" s="5" t="str">
        <f aca="false">IF(ISNA(VLOOKUP(Table4[[#This Row],[warehouse_id]], tblwhouse[], tblwhouse[warehouse_name],FALSE() )), "Invalid", "Valid")</f>
        <v>Valid</v>
      </c>
    </row>
    <row r="9357" customFormat="false" ht="15" hidden="false" customHeight="true" outlineLevel="0" collapsed="false">
      <c r="A9357" s="1" t="n">
        <v>9356</v>
      </c>
      <c r="B9357" s="1" t="n">
        <v>1</v>
      </c>
      <c r="C9357" s="1" t="n">
        <v>419</v>
      </c>
      <c r="D9357" s="1" t="s">
        <v>16392</v>
      </c>
      <c r="E9357" s="1" t="n">
        <v>399</v>
      </c>
      <c r="F9357" s="1" t="n">
        <v>34</v>
      </c>
      <c r="G9357" s="1" t="n">
        <v>1361.85</v>
      </c>
      <c r="H9357" s="4" t="n">
        <v>46210.6009392593</v>
      </c>
      <c r="I93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9356BT9345901419399341361.8546210.6009392593</v>
      </c>
      <c r="J9357" s="1" t="n">
        <f aca="false">COUNTIF(I:I, $I9357)</f>
        <v>1</v>
      </c>
      <c r="K9357" s="1" t="str">
        <f aca="false">IF(ISNA(VLOOKUP(Table4[product_id], tblProducts[], tblProducts[product_name],FALSE() )), "Invalid", "Valid")</f>
        <v>Valid</v>
      </c>
      <c r="L9357" s="5" t="str">
        <f aca="false">IF(ISNA(VLOOKUP(Table4[[#This Row],[warehouse_id]], tblwhouse[], tblwhouse[warehouse_name],FALSE() )), "Invalid", "Valid")</f>
        <v>Valid</v>
      </c>
    </row>
    <row r="9358" customFormat="false" ht="15" hidden="false" customHeight="true" outlineLevel="0" collapsed="false">
      <c r="A9358" s="1" t="n">
        <v>9357</v>
      </c>
      <c r="B9358" s="1" t="n">
        <v>1</v>
      </c>
      <c r="C9358" s="1" t="n">
        <v>548</v>
      </c>
      <c r="D9358" s="1" t="s">
        <v>16393</v>
      </c>
      <c r="E9358" s="1" t="n">
        <v>397</v>
      </c>
      <c r="F9358" s="1" t="n">
        <v>25</v>
      </c>
      <c r="G9358" s="1" t="n">
        <v>337.14</v>
      </c>
      <c r="H9358" s="4" t="n">
        <v>46209.6009392593</v>
      </c>
      <c r="I93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9357BT629715154839725337.1446209.6009392593</v>
      </c>
      <c r="J9358" s="1" t="n">
        <f aca="false">COUNTIF(I:I, $I9358)</f>
        <v>1</v>
      </c>
      <c r="K9358" s="1" t="str">
        <f aca="false">IF(ISNA(VLOOKUP(Table4[product_id], tblProducts[], tblProducts[product_name],FALSE() )), "Invalid", "Valid")</f>
        <v>Valid</v>
      </c>
      <c r="L9358" s="5" t="str">
        <f aca="false">IF(ISNA(VLOOKUP(Table4[[#This Row],[warehouse_id]], tblwhouse[], tblwhouse[warehouse_name],FALSE() )), "Invalid", "Valid")</f>
        <v>Valid</v>
      </c>
    </row>
    <row r="9359" customFormat="false" ht="15" hidden="false" customHeight="true" outlineLevel="0" collapsed="false">
      <c r="A9359" s="1" t="n">
        <v>9358</v>
      </c>
      <c r="B9359" s="1" t="n">
        <v>2</v>
      </c>
      <c r="C9359" s="1" t="n">
        <v>43</v>
      </c>
      <c r="D9359" s="1" t="s">
        <v>16394</v>
      </c>
      <c r="E9359" s="1" t="n">
        <v>354</v>
      </c>
      <c r="F9359" s="1" t="n">
        <v>62</v>
      </c>
      <c r="G9359" s="1" t="n">
        <v>923.66</v>
      </c>
      <c r="H9359" s="4" t="n">
        <v>45872.6009392593</v>
      </c>
      <c r="I93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9358BT96659324335462923.6645872.6009392593</v>
      </c>
      <c r="J9359" s="1" t="n">
        <f aca="false">COUNTIF(I:I, $I9359)</f>
        <v>1</v>
      </c>
      <c r="K9359" s="1" t="str">
        <f aca="false">IF(ISNA(VLOOKUP(Table4[product_id], tblProducts[], tblProducts[product_name],FALSE() )), "Invalid", "Valid")</f>
        <v>Valid</v>
      </c>
      <c r="L9359" s="5" t="str">
        <f aca="false">IF(ISNA(VLOOKUP(Table4[[#This Row],[warehouse_id]], tblwhouse[], tblwhouse[warehouse_name],FALSE() )), "Invalid", "Valid")</f>
        <v>Valid</v>
      </c>
    </row>
    <row r="9360" customFormat="false" ht="15" hidden="false" customHeight="true" outlineLevel="0" collapsed="false">
      <c r="A9360" s="1" t="n">
        <v>9359</v>
      </c>
      <c r="B9360" s="1" t="n">
        <v>1</v>
      </c>
      <c r="C9360" s="1" t="n">
        <v>189</v>
      </c>
      <c r="D9360" s="1" t="s">
        <v>16395</v>
      </c>
      <c r="E9360" s="1" t="n">
        <v>116</v>
      </c>
      <c r="F9360" s="1" t="n">
        <v>51</v>
      </c>
      <c r="G9360" s="1" t="n">
        <v>169.95</v>
      </c>
      <c r="H9360" s="4" t="n">
        <v>45990.6009392593</v>
      </c>
      <c r="I93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9359BT228656118911651169.9545990.6009392593</v>
      </c>
      <c r="J9360" s="1" t="n">
        <f aca="false">COUNTIF(I:I, $I9360)</f>
        <v>1</v>
      </c>
      <c r="K9360" s="1" t="str">
        <f aca="false">IF(ISNA(VLOOKUP(Table4[product_id], tblProducts[], tblProducts[product_name],FALSE() )), "Invalid", "Valid")</f>
        <v>Valid</v>
      </c>
      <c r="L9360" s="5" t="str">
        <f aca="false">IF(ISNA(VLOOKUP(Table4[[#This Row],[warehouse_id]], tblwhouse[], tblwhouse[warehouse_name],FALSE() )), "Invalid", "Valid")</f>
        <v>Valid</v>
      </c>
    </row>
    <row r="9361" customFormat="false" ht="15" hidden="false" customHeight="true" outlineLevel="0" collapsed="false">
      <c r="A9361" s="1" t="n">
        <v>9360</v>
      </c>
      <c r="B9361" s="1" t="n">
        <v>2</v>
      </c>
      <c r="C9361" s="1" t="n">
        <v>2741</v>
      </c>
      <c r="D9361" s="1" t="s">
        <v>16396</v>
      </c>
      <c r="E9361" s="1" t="n">
        <v>183</v>
      </c>
      <c r="F9361" s="1" t="n">
        <v>48</v>
      </c>
      <c r="G9361" s="1" t="n">
        <v>690.37</v>
      </c>
      <c r="H9361" s="4" t="n">
        <v>46125.6009392593</v>
      </c>
      <c r="I93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9360BT5172302274118348690.3746125.6009392593</v>
      </c>
      <c r="J9361" s="1" t="n">
        <f aca="false">COUNTIF(I:I, $I9361)</f>
        <v>1</v>
      </c>
      <c r="K9361" s="1" t="str">
        <f aca="false">IF(ISNA(VLOOKUP(Table4[product_id], tblProducts[], tblProducts[product_name],FALSE() )), "Invalid", "Valid")</f>
        <v>Valid</v>
      </c>
      <c r="L9361" s="5" t="str">
        <f aca="false">IF(ISNA(VLOOKUP(Table4[[#This Row],[warehouse_id]], tblwhouse[], tblwhouse[warehouse_name],FALSE() )), "Invalid", "Valid")</f>
        <v>Valid</v>
      </c>
    </row>
    <row r="9362" customFormat="false" ht="15" hidden="false" customHeight="true" outlineLevel="0" collapsed="false">
      <c r="A9362" s="1" t="n">
        <v>9361</v>
      </c>
      <c r="B9362" s="1" t="n">
        <v>3</v>
      </c>
      <c r="C9362" s="1" t="n">
        <v>2753</v>
      </c>
      <c r="D9362" s="1" t="s">
        <v>16397</v>
      </c>
      <c r="E9362" s="1" t="n">
        <v>148</v>
      </c>
      <c r="F9362" s="1" t="n">
        <v>66</v>
      </c>
      <c r="G9362" s="1" t="n">
        <v>524.05</v>
      </c>
      <c r="H9362" s="4" t="n">
        <v>46162.6009392593</v>
      </c>
      <c r="I93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9361BT9985483275314866524.0546162.6009392593</v>
      </c>
      <c r="J9362" s="1" t="n">
        <f aca="false">COUNTIF(I:I, $I9362)</f>
        <v>1</v>
      </c>
      <c r="K9362" s="1" t="str">
        <f aca="false">IF(ISNA(VLOOKUP(Table4[product_id], tblProducts[], tblProducts[product_name],FALSE() )), "Invalid", "Valid")</f>
        <v>Valid</v>
      </c>
      <c r="L9362" s="5" t="str">
        <f aca="false">IF(ISNA(VLOOKUP(Table4[[#This Row],[warehouse_id]], tblwhouse[], tblwhouse[warehouse_name],FALSE() )), "Invalid", "Valid")</f>
        <v>Valid</v>
      </c>
    </row>
    <row r="9363" customFormat="false" ht="15" hidden="false" customHeight="true" outlineLevel="0" collapsed="false">
      <c r="A9363" s="1" t="n">
        <v>9362</v>
      </c>
      <c r="B9363" s="1" t="n">
        <v>3</v>
      </c>
      <c r="C9363" s="1" t="n">
        <v>1568</v>
      </c>
      <c r="D9363" s="1" t="s">
        <v>16398</v>
      </c>
      <c r="E9363" s="1" t="n">
        <v>382</v>
      </c>
      <c r="F9363" s="1" t="n">
        <v>57</v>
      </c>
      <c r="G9363" s="1" t="n">
        <v>263.92</v>
      </c>
      <c r="H9363" s="4" t="n">
        <v>46094.6009392593</v>
      </c>
      <c r="I93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9362BT3632863156838257263.9246094.6009392593</v>
      </c>
      <c r="J9363" s="1" t="n">
        <f aca="false">COUNTIF(I:I, $I9363)</f>
        <v>1</v>
      </c>
      <c r="K9363" s="1" t="str">
        <f aca="false">IF(ISNA(VLOOKUP(Table4[product_id], tblProducts[], tblProducts[product_name],FALSE() )), "Invalid", "Valid")</f>
        <v>Valid</v>
      </c>
      <c r="L9363" s="5" t="str">
        <f aca="false">IF(ISNA(VLOOKUP(Table4[[#This Row],[warehouse_id]], tblwhouse[], tblwhouse[warehouse_name],FALSE() )), "Invalid", "Valid")</f>
        <v>Valid</v>
      </c>
    </row>
    <row r="9364" customFormat="false" ht="15" hidden="false" customHeight="true" outlineLevel="0" collapsed="false">
      <c r="A9364" s="1" t="n">
        <v>9363</v>
      </c>
      <c r="B9364" s="1" t="n">
        <v>4</v>
      </c>
      <c r="C9364" s="1" t="n">
        <v>562</v>
      </c>
      <c r="D9364" s="1" t="s">
        <v>16399</v>
      </c>
      <c r="E9364" s="1" t="n">
        <v>154</v>
      </c>
      <c r="F9364" s="1" t="n">
        <v>49</v>
      </c>
      <c r="G9364" s="1" t="n">
        <v>1224.45</v>
      </c>
      <c r="H9364" s="4" t="n">
        <v>46045.6009392593</v>
      </c>
      <c r="I93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9363BT8426714562154491224.4546045.6009392593</v>
      </c>
      <c r="J9364" s="1" t="n">
        <f aca="false">COUNTIF(I:I, $I9364)</f>
        <v>1</v>
      </c>
      <c r="K9364" s="1" t="str">
        <f aca="false">IF(ISNA(VLOOKUP(Table4[product_id], tblProducts[], tblProducts[product_name],FALSE() )), "Invalid", "Valid")</f>
        <v>Valid</v>
      </c>
      <c r="L9364" s="5" t="str">
        <f aca="false">IF(ISNA(VLOOKUP(Table4[[#This Row],[warehouse_id]], tblwhouse[], tblwhouse[warehouse_name],FALSE() )), "Invalid", "Valid")</f>
        <v>Valid</v>
      </c>
    </row>
    <row r="9365" customFormat="false" ht="15" hidden="false" customHeight="true" outlineLevel="0" collapsed="false">
      <c r="A9365" s="1" t="n">
        <v>9364</v>
      </c>
      <c r="B9365" s="1" t="n">
        <v>2</v>
      </c>
      <c r="C9365" s="1" t="n">
        <v>140</v>
      </c>
      <c r="D9365" s="1" t="s">
        <v>16400</v>
      </c>
      <c r="E9365" s="1" t="n">
        <v>92</v>
      </c>
      <c r="F9365" s="1" t="n">
        <v>75</v>
      </c>
      <c r="G9365" s="1" t="n">
        <v>394.3</v>
      </c>
      <c r="H9365" s="4" t="n">
        <v>45977.6009392593</v>
      </c>
      <c r="I93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9364BT37288321409275394.345977.6009392593</v>
      </c>
      <c r="J9365" s="1" t="n">
        <f aca="false">COUNTIF(I:I, $I9365)</f>
        <v>1</v>
      </c>
      <c r="K9365" s="1" t="str">
        <f aca="false">IF(ISNA(VLOOKUP(Table4[product_id], tblProducts[], tblProducts[product_name],FALSE() )), "Invalid", "Valid")</f>
        <v>Valid</v>
      </c>
      <c r="L9365" s="5" t="str">
        <f aca="false">IF(ISNA(VLOOKUP(Table4[[#This Row],[warehouse_id]], tblwhouse[], tblwhouse[warehouse_name],FALSE() )), "Invalid", "Valid")</f>
        <v>Valid</v>
      </c>
    </row>
    <row r="9366" customFormat="false" ht="15" hidden="false" customHeight="true" outlineLevel="0" collapsed="false">
      <c r="A9366" s="1" t="n">
        <v>9365</v>
      </c>
      <c r="B9366" s="1" t="n">
        <v>3</v>
      </c>
      <c r="C9366" s="1" t="n">
        <v>18</v>
      </c>
      <c r="D9366" s="1" t="s">
        <v>16401</v>
      </c>
      <c r="E9366" s="1" t="n">
        <v>187</v>
      </c>
      <c r="F9366" s="1" t="n">
        <v>43</v>
      </c>
      <c r="G9366" s="1" t="n">
        <v>670.73</v>
      </c>
      <c r="H9366" s="4" t="n">
        <v>46043.6009392593</v>
      </c>
      <c r="I93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9365BT81887231818743670.7346043.6009392593</v>
      </c>
      <c r="J9366" s="1" t="n">
        <f aca="false">COUNTIF(I:I, $I9366)</f>
        <v>1</v>
      </c>
      <c r="K9366" s="1" t="str">
        <f aca="false">IF(ISNA(VLOOKUP(Table4[product_id], tblProducts[], tblProducts[product_name],FALSE() )), "Invalid", "Valid")</f>
        <v>Valid</v>
      </c>
      <c r="L9366" s="5" t="str">
        <f aca="false">IF(ISNA(VLOOKUP(Table4[[#This Row],[warehouse_id]], tblwhouse[], tblwhouse[warehouse_name],FALSE() )), "Invalid", "Valid")</f>
        <v>Valid</v>
      </c>
    </row>
    <row r="9367" customFormat="false" ht="15" hidden="false" customHeight="true" outlineLevel="0" collapsed="false">
      <c r="A9367" s="1" t="n">
        <v>9366</v>
      </c>
      <c r="B9367" s="1" t="n">
        <v>1</v>
      </c>
      <c r="C9367" s="1" t="n">
        <v>1382</v>
      </c>
      <c r="D9367" s="1" t="s">
        <v>16402</v>
      </c>
      <c r="E9367" s="1" t="n">
        <v>343</v>
      </c>
      <c r="F9367" s="1" t="n">
        <v>38</v>
      </c>
      <c r="G9367" s="1" t="n">
        <v>240.42</v>
      </c>
      <c r="H9367" s="4" t="n">
        <v>45856.6009392593</v>
      </c>
      <c r="I93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9366BT8738741138234338240.4245856.6009392593</v>
      </c>
      <c r="J9367" s="1" t="n">
        <f aca="false">COUNTIF(I:I, $I9367)</f>
        <v>1</v>
      </c>
      <c r="K9367" s="1" t="str">
        <f aca="false">IF(ISNA(VLOOKUP(Table4[product_id], tblProducts[], tblProducts[product_name],FALSE() )), "Invalid", "Valid")</f>
        <v>Valid</v>
      </c>
      <c r="L9367" s="5" t="str">
        <f aca="false">IF(ISNA(VLOOKUP(Table4[[#This Row],[warehouse_id]], tblwhouse[], tblwhouse[warehouse_name],FALSE() )), "Invalid", "Valid")</f>
        <v>Valid</v>
      </c>
    </row>
    <row r="9368" customFormat="false" ht="15" hidden="false" customHeight="true" outlineLevel="0" collapsed="false">
      <c r="A9368" s="1" t="n">
        <v>9367</v>
      </c>
      <c r="B9368" s="1" t="n">
        <v>1</v>
      </c>
      <c r="C9368" s="1" t="n">
        <v>94</v>
      </c>
      <c r="D9368" s="1" t="s">
        <v>16403</v>
      </c>
      <c r="E9368" s="1" t="n">
        <v>4</v>
      </c>
      <c r="F9368" s="1" t="n">
        <v>54</v>
      </c>
      <c r="G9368" s="1" t="n">
        <v>414.12</v>
      </c>
      <c r="H9368" s="4" t="n">
        <v>46090.6009392593</v>
      </c>
      <c r="I93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9367BT665025194454414.1246090.6009392593</v>
      </c>
      <c r="J9368" s="1" t="n">
        <f aca="false">COUNTIF(I:I, $I9368)</f>
        <v>1</v>
      </c>
      <c r="K9368" s="1" t="str">
        <f aca="false">IF(ISNA(VLOOKUP(Table4[product_id], tblProducts[], tblProducts[product_name],FALSE() )), "Invalid", "Valid")</f>
        <v>Valid</v>
      </c>
      <c r="L9368" s="5" t="str">
        <f aca="false">IF(ISNA(VLOOKUP(Table4[[#This Row],[warehouse_id]], tblwhouse[], tblwhouse[warehouse_name],FALSE() )), "Invalid", "Valid")</f>
        <v>Valid</v>
      </c>
    </row>
    <row r="9369" customFormat="false" ht="15" hidden="false" customHeight="true" outlineLevel="0" collapsed="false">
      <c r="A9369" s="1" t="n">
        <v>9368</v>
      </c>
      <c r="B9369" s="1" t="n">
        <v>1</v>
      </c>
      <c r="C9369" s="1" t="n">
        <v>2764</v>
      </c>
      <c r="D9369" s="1" t="s">
        <v>16404</v>
      </c>
      <c r="E9369" s="1" t="n">
        <v>390</v>
      </c>
      <c r="F9369" s="1" t="n">
        <v>77</v>
      </c>
      <c r="G9369" s="1" t="n">
        <v>764.8</v>
      </c>
      <c r="H9369" s="4" t="n">
        <v>46115.6009392593</v>
      </c>
      <c r="I93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9368BT3422471276439077764.846115.6009392593</v>
      </c>
      <c r="J9369" s="1" t="n">
        <f aca="false">COUNTIF(I:I, $I9369)</f>
        <v>1</v>
      </c>
      <c r="K9369" s="1" t="str">
        <f aca="false">IF(ISNA(VLOOKUP(Table4[product_id], tblProducts[], tblProducts[product_name],FALSE() )), "Invalid", "Valid")</f>
        <v>Valid</v>
      </c>
      <c r="L9369" s="5" t="str">
        <f aca="false">IF(ISNA(VLOOKUP(Table4[[#This Row],[warehouse_id]], tblwhouse[], tblwhouse[warehouse_name],FALSE() )), "Invalid", "Valid")</f>
        <v>Valid</v>
      </c>
    </row>
    <row r="9370" customFormat="false" ht="15" hidden="false" customHeight="true" outlineLevel="0" collapsed="false">
      <c r="A9370" s="1" t="n">
        <v>9369</v>
      </c>
      <c r="B9370" s="1" t="n">
        <v>3</v>
      </c>
      <c r="C9370" s="1" t="n">
        <v>130</v>
      </c>
      <c r="D9370" s="1" t="s">
        <v>16405</v>
      </c>
      <c r="E9370" s="1" t="n">
        <v>110</v>
      </c>
      <c r="F9370" s="1" t="n">
        <v>70</v>
      </c>
      <c r="G9370" s="1" t="n">
        <v>426.51</v>
      </c>
      <c r="H9370" s="4" t="n">
        <v>45968.6009392593</v>
      </c>
      <c r="I93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9369BT400759313011070426.5145968.6009392593</v>
      </c>
      <c r="J9370" s="1" t="n">
        <f aca="false">COUNTIF(I:I, $I9370)</f>
        <v>1</v>
      </c>
      <c r="K9370" s="1" t="str">
        <f aca="false">IF(ISNA(VLOOKUP(Table4[product_id], tblProducts[], tblProducts[product_name],FALSE() )), "Invalid", "Valid")</f>
        <v>Valid</v>
      </c>
      <c r="L9370" s="5" t="str">
        <f aca="false">IF(ISNA(VLOOKUP(Table4[[#This Row],[warehouse_id]], tblwhouse[], tblwhouse[warehouse_name],FALSE() )), "Invalid", "Valid")</f>
        <v>Valid</v>
      </c>
    </row>
    <row r="9371" customFormat="false" ht="15" hidden="false" customHeight="true" outlineLevel="0" collapsed="false">
      <c r="A9371" s="1" t="n">
        <v>9370</v>
      </c>
      <c r="B9371" s="1" t="n">
        <v>4</v>
      </c>
      <c r="C9371" s="1" t="n">
        <v>1304</v>
      </c>
      <c r="D9371" s="1" t="s">
        <v>16406</v>
      </c>
      <c r="E9371" s="1" t="n">
        <v>73</v>
      </c>
      <c r="F9371" s="1" t="n">
        <v>69</v>
      </c>
      <c r="G9371" s="1" t="n">
        <v>1273.05</v>
      </c>
      <c r="H9371" s="4" t="n">
        <v>45970.6009392593</v>
      </c>
      <c r="I93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9370BT4622374130473691273.0545970.6009392593</v>
      </c>
      <c r="J9371" s="1" t="n">
        <f aca="false">COUNTIF(I:I, $I9371)</f>
        <v>1</v>
      </c>
      <c r="K9371" s="1" t="str">
        <f aca="false">IF(ISNA(VLOOKUP(Table4[product_id], tblProducts[], tblProducts[product_name],FALSE() )), "Invalid", "Valid")</f>
        <v>Valid</v>
      </c>
      <c r="L9371" s="5" t="str">
        <f aca="false">IF(ISNA(VLOOKUP(Table4[[#This Row],[warehouse_id]], tblwhouse[], tblwhouse[warehouse_name],FALSE() )), "Invalid", "Valid")</f>
        <v>Valid</v>
      </c>
    </row>
    <row r="9372" customFormat="false" ht="15" hidden="false" customHeight="true" outlineLevel="0" collapsed="false">
      <c r="A9372" s="1" t="n">
        <v>9371</v>
      </c>
      <c r="B9372" s="1" t="n">
        <v>2</v>
      </c>
      <c r="C9372" s="1" t="n">
        <v>1505</v>
      </c>
      <c r="D9372" s="1" t="s">
        <v>16407</v>
      </c>
      <c r="E9372" s="1" t="n">
        <v>183</v>
      </c>
      <c r="F9372" s="1" t="n">
        <v>42</v>
      </c>
      <c r="G9372" s="1" t="n">
        <v>1493.83</v>
      </c>
      <c r="H9372" s="4" t="n">
        <v>45893.6009392593</v>
      </c>
      <c r="I93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9371BT72381221505183421493.8345893.6009392593</v>
      </c>
      <c r="J9372" s="1" t="n">
        <f aca="false">COUNTIF(I:I, $I9372)</f>
        <v>1</v>
      </c>
      <c r="K9372" s="1" t="str">
        <f aca="false">IF(ISNA(VLOOKUP(Table4[product_id], tblProducts[], tblProducts[product_name],FALSE() )), "Invalid", "Valid")</f>
        <v>Valid</v>
      </c>
      <c r="L9372" s="5" t="str">
        <f aca="false">IF(ISNA(VLOOKUP(Table4[[#This Row],[warehouse_id]], tblwhouse[], tblwhouse[warehouse_name],FALSE() )), "Invalid", "Valid")</f>
        <v>Valid</v>
      </c>
    </row>
    <row r="9373" customFormat="false" ht="15" hidden="false" customHeight="true" outlineLevel="0" collapsed="false">
      <c r="A9373" s="1" t="n">
        <v>9372</v>
      </c>
      <c r="B9373" s="1" t="n">
        <v>2</v>
      </c>
      <c r="C9373" s="1" t="n">
        <v>2568</v>
      </c>
      <c r="D9373" s="1" t="s">
        <v>16408</v>
      </c>
      <c r="E9373" s="1" t="n">
        <v>171</v>
      </c>
      <c r="F9373" s="1" t="n">
        <v>78</v>
      </c>
      <c r="G9373" s="1" t="n">
        <v>800.44</v>
      </c>
      <c r="H9373" s="4" t="n">
        <v>46175.6009392593</v>
      </c>
      <c r="I93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9372BT4075752256817178800.4446175.6009392593</v>
      </c>
      <c r="J9373" s="1" t="n">
        <f aca="false">COUNTIF(I:I, $I9373)</f>
        <v>1</v>
      </c>
      <c r="K9373" s="1" t="str">
        <f aca="false">IF(ISNA(VLOOKUP(Table4[product_id], tblProducts[], tblProducts[product_name],FALSE() )), "Invalid", "Valid")</f>
        <v>Valid</v>
      </c>
      <c r="L9373" s="5" t="str">
        <f aca="false">IF(ISNA(VLOOKUP(Table4[[#This Row],[warehouse_id]], tblwhouse[], tblwhouse[warehouse_name],FALSE() )), "Invalid", "Valid")</f>
        <v>Valid</v>
      </c>
    </row>
    <row r="9374" customFormat="false" ht="15" hidden="false" customHeight="true" outlineLevel="0" collapsed="false">
      <c r="A9374" s="1" t="n">
        <v>9373</v>
      </c>
      <c r="B9374" s="1" t="n">
        <v>4</v>
      </c>
      <c r="C9374" s="1" t="n">
        <v>112</v>
      </c>
      <c r="D9374" s="1" t="s">
        <v>16409</v>
      </c>
      <c r="E9374" s="1" t="n">
        <v>78</v>
      </c>
      <c r="F9374" s="1" t="n">
        <v>47</v>
      </c>
      <c r="G9374" s="1" t="n">
        <v>1390.42</v>
      </c>
      <c r="H9374" s="4" t="n">
        <v>45987.6009392593</v>
      </c>
      <c r="I93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9373BT599115411278471390.4245987.6009392593</v>
      </c>
      <c r="J9374" s="1" t="n">
        <f aca="false">COUNTIF(I:I, $I9374)</f>
        <v>1</v>
      </c>
      <c r="K9374" s="1" t="str">
        <f aca="false">IF(ISNA(VLOOKUP(Table4[product_id], tblProducts[], tblProducts[product_name],FALSE() )), "Invalid", "Valid")</f>
        <v>Valid</v>
      </c>
      <c r="L9374" s="5" t="str">
        <f aca="false">IF(ISNA(VLOOKUP(Table4[[#This Row],[warehouse_id]], tblwhouse[], tblwhouse[warehouse_name],FALSE() )), "Invalid", "Valid")</f>
        <v>Valid</v>
      </c>
    </row>
    <row r="9375" customFormat="false" ht="15" hidden="false" customHeight="true" outlineLevel="0" collapsed="false">
      <c r="A9375" s="1" t="n">
        <v>9374</v>
      </c>
      <c r="B9375" s="1" t="n">
        <v>4</v>
      </c>
      <c r="C9375" s="1" t="n">
        <v>124</v>
      </c>
      <c r="D9375" s="1" t="s">
        <v>16410</v>
      </c>
      <c r="E9375" s="1" t="n">
        <v>235</v>
      </c>
      <c r="F9375" s="1" t="n">
        <v>30</v>
      </c>
      <c r="G9375" s="1" t="n">
        <v>1395.52</v>
      </c>
      <c r="H9375" s="4" t="n">
        <v>46163.6009392593</v>
      </c>
      <c r="I93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9374BT3368224124235301395.5246163.6009392593</v>
      </c>
      <c r="J9375" s="1" t="n">
        <f aca="false">COUNTIF(I:I, $I9375)</f>
        <v>1</v>
      </c>
      <c r="K9375" s="1" t="str">
        <f aca="false">IF(ISNA(VLOOKUP(Table4[product_id], tblProducts[], tblProducts[product_name],FALSE() )), "Invalid", "Valid")</f>
        <v>Valid</v>
      </c>
      <c r="L9375" s="5" t="str">
        <f aca="false">IF(ISNA(VLOOKUP(Table4[[#This Row],[warehouse_id]], tblwhouse[], tblwhouse[warehouse_name],FALSE() )), "Invalid", "Valid")</f>
        <v>Valid</v>
      </c>
    </row>
    <row r="9376" customFormat="false" ht="15" hidden="false" customHeight="true" outlineLevel="0" collapsed="false">
      <c r="A9376" s="1" t="n">
        <v>9375</v>
      </c>
      <c r="B9376" s="1" t="n">
        <v>4</v>
      </c>
      <c r="C9376" s="1" t="n">
        <v>2465</v>
      </c>
      <c r="D9376" s="1" t="s">
        <v>16411</v>
      </c>
      <c r="E9376" s="1" t="n">
        <v>45</v>
      </c>
      <c r="F9376" s="1" t="n">
        <v>52</v>
      </c>
      <c r="G9376" s="1" t="n">
        <v>959.46</v>
      </c>
      <c r="H9376" s="4" t="n">
        <v>45869.6009392593</v>
      </c>
      <c r="I93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9375BT923482424654552959.4645869.6009392593</v>
      </c>
      <c r="J9376" s="1" t="n">
        <f aca="false">COUNTIF(I:I, $I9376)</f>
        <v>1</v>
      </c>
      <c r="K9376" s="1" t="str">
        <f aca="false">IF(ISNA(VLOOKUP(Table4[product_id], tblProducts[], tblProducts[product_name],FALSE() )), "Invalid", "Valid")</f>
        <v>Valid</v>
      </c>
      <c r="L9376" s="5" t="str">
        <f aca="false">IF(ISNA(VLOOKUP(Table4[[#This Row],[warehouse_id]], tblwhouse[], tblwhouse[warehouse_name],FALSE() )), "Invalid", "Valid")</f>
        <v>Valid</v>
      </c>
    </row>
    <row r="9377" customFormat="false" ht="15" hidden="false" customHeight="true" outlineLevel="0" collapsed="false">
      <c r="A9377" s="1" t="n">
        <v>9376</v>
      </c>
      <c r="B9377" s="1" t="n">
        <v>2</v>
      </c>
      <c r="C9377" s="1" t="n">
        <v>2539</v>
      </c>
      <c r="D9377" s="1" t="s">
        <v>16412</v>
      </c>
      <c r="E9377" s="1" t="n">
        <v>277</v>
      </c>
      <c r="F9377" s="1" t="n">
        <v>70</v>
      </c>
      <c r="G9377" s="1" t="n">
        <v>542.16</v>
      </c>
      <c r="H9377" s="4" t="n">
        <v>46114.6009392593</v>
      </c>
      <c r="I93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9376BT8771862253927770542.1646114.6009392593</v>
      </c>
      <c r="J9377" s="1" t="n">
        <f aca="false">COUNTIF(I:I, $I9377)</f>
        <v>1</v>
      </c>
      <c r="K9377" s="1" t="str">
        <f aca="false">IF(ISNA(VLOOKUP(Table4[product_id], tblProducts[], tblProducts[product_name],FALSE() )), "Invalid", "Valid")</f>
        <v>Valid</v>
      </c>
      <c r="L9377" s="5" t="str">
        <f aca="false">IF(ISNA(VLOOKUP(Table4[[#This Row],[warehouse_id]], tblwhouse[], tblwhouse[warehouse_name],FALSE() )), "Invalid", "Valid")</f>
        <v>Valid</v>
      </c>
    </row>
    <row r="9378" customFormat="false" ht="15" hidden="false" customHeight="true" outlineLevel="0" collapsed="false">
      <c r="A9378" s="1" t="n">
        <v>9377</v>
      </c>
      <c r="B9378" s="1" t="n">
        <v>4</v>
      </c>
      <c r="C9378" s="1" t="n">
        <v>1578</v>
      </c>
      <c r="D9378" s="1" t="s">
        <v>16413</v>
      </c>
      <c r="E9378" s="1" t="n">
        <v>390</v>
      </c>
      <c r="F9378" s="1" t="n">
        <v>50</v>
      </c>
      <c r="G9378" s="1" t="n">
        <v>942.73</v>
      </c>
      <c r="H9378" s="4" t="n">
        <v>45991.6009392593</v>
      </c>
      <c r="I93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9377BT6337954157839050942.7345991.6009392593</v>
      </c>
      <c r="J9378" s="1" t="n">
        <f aca="false">COUNTIF(I:I, $I9378)</f>
        <v>1</v>
      </c>
      <c r="K9378" s="1" t="str">
        <f aca="false">IF(ISNA(VLOOKUP(Table4[product_id], tblProducts[], tblProducts[product_name],FALSE() )), "Invalid", "Valid")</f>
        <v>Valid</v>
      </c>
      <c r="L9378" s="5" t="str">
        <f aca="false">IF(ISNA(VLOOKUP(Table4[[#This Row],[warehouse_id]], tblwhouse[], tblwhouse[warehouse_name],FALSE() )), "Invalid", "Valid")</f>
        <v>Valid</v>
      </c>
    </row>
    <row r="9379" customFormat="false" ht="15" hidden="false" customHeight="true" outlineLevel="0" collapsed="false">
      <c r="A9379" s="1" t="n">
        <v>9378</v>
      </c>
      <c r="B9379" s="1" t="n">
        <v>1</v>
      </c>
      <c r="C9379" s="1" t="n">
        <v>2700</v>
      </c>
      <c r="D9379" s="1" t="s">
        <v>16414</v>
      </c>
      <c r="E9379" s="1" t="n">
        <v>96</v>
      </c>
      <c r="F9379" s="1" t="n">
        <v>20</v>
      </c>
      <c r="G9379" s="1" t="n">
        <v>1277.61</v>
      </c>
      <c r="H9379" s="4" t="n">
        <v>45901.6009392593</v>
      </c>
      <c r="I93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9378BT2669691270096201277.6145901.6009392593</v>
      </c>
      <c r="J9379" s="1" t="n">
        <f aca="false">COUNTIF(I:I, $I9379)</f>
        <v>1</v>
      </c>
      <c r="K9379" s="1" t="str">
        <f aca="false">IF(ISNA(VLOOKUP(Table4[product_id], tblProducts[], tblProducts[product_name],FALSE() )), "Invalid", "Valid")</f>
        <v>Valid</v>
      </c>
      <c r="L9379" s="5" t="str">
        <f aca="false">IF(ISNA(VLOOKUP(Table4[[#This Row],[warehouse_id]], tblwhouse[], tblwhouse[warehouse_name],FALSE() )), "Invalid", "Valid")</f>
        <v>Valid</v>
      </c>
    </row>
    <row r="9380" customFormat="false" ht="15" hidden="false" customHeight="true" outlineLevel="0" collapsed="false">
      <c r="A9380" s="1" t="n">
        <v>9379</v>
      </c>
      <c r="B9380" s="1" t="n">
        <v>2</v>
      </c>
      <c r="C9380" s="1" t="n">
        <v>2104</v>
      </c>
      <c r="D9380" s="1" t="s">
        <v>16415</v>
      </c>
      <c r="E9380" s="1" t="n">
        <v>158</v>
      </c>
      <c r="F9380" s="1" t="n">
        <v>30</v>
      </c>
      <c r="G9380" s="1" t="n">
        <v>1239.64</v>
      </c>
      <c r="H9380" s="4" t="n">
        <v>46048.6009392593</v>
      </c>
      <c r="I93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9379BT28109922104158301239.6446048.6009392593</v>
      </c>
      <c r="J9380" s="1" t="n">
        <f aca="false">COUNTIF(I:I, $I9380)</f>
        <v>1</v>
      </c>
      <c r="K9380" s="1" t="str">
        <f aca="false">IF(ISNA(VLOOKUP(Table4[product_id], tblProducts[], tblProducts[product_name],FALSE() )), "Invalid", "Valid")</f>
        <v>Valid</v>
      </c>
      <c r="L9380" s="5" t="str">
        <f aca="false">IF(ISNA(VLOOKUP(Table4[[#This Row],[warehouse_id]], tblwhouse[], tblwhouse[warehouse_name],FALSE() )), "Invalid", "Valid")</f>
        <v>Valid</v>
      </c>
    </row>
    <row r="9381" customFormat="false" ht="15" hidden="false" customHeight="true" outlineLevel="0" collapsed="false">
      <c r="A9381" s="1" t="n">
        <v>9380</v>
      </c>
      <c r="B9381" s="1" t="n">
        <v>2</v>
      </c>
      <c r="C9381" s="1" t="n">
        <v>2924</v>
      </c>
      <c r="D9381" s="1" t="s">
        <v>16416</v>
      </c>
      <c r="E9381" s="1" t="n">
        <v>5</v>
      </c>
      <c r="F9381" s="1" t="n">
        <v>30</v>
      </c>
      <c r="G9381" s="1" t="n">
        <v>48.98</v>
      </c>
      <c r="H9381" s="4" t="n">
        <v>46094.6009392708</v>
      </c>
      <c r="I93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9380BT2796102292453048.9846094.6009392708</v>
      </c>
      <c r="J9381" s="1" t="n">
        <f aca="false">COUNTIF(I:I, $I9381)</f>
        <v>1</v>
      </c>
      <c r="K9381" s="1" t="str">
        <f aca="false">IF(ISNA(VLOOKUP(Table4[product_id], tblProducts[], tblProducts[product_name],FALSE() )), "Invalid", "Valid")</f>
        <v>Valid</v>
      </c>
      <c r="L9381" s="5" t="str">
        <f aca="false">IF(ISNA(VLOOKUP(Table4[[#This Row],[warehouse_id]], tblwhouse[], tblwhouse[warehouse_name],FALSE() )), "Invalid", "Valid")</f>
        <v>Valid</v>
      </c>
    </row>
    <row r="9382" customFormat="false" ht="15" hidden="false" customHeight="true" outlineLevel="0" collapsed="false">
      <c r="A9382" s="1" t="n">
        <v>9381</v>
      </c>
      <c r="B9382" s="1" t="n">
        <v>3</v>
      </c>
      <c r="C9382" s="1" t="n">
        <v>1911</v>
      </c>
      <c r="D9382" s="1" t="s">
        <v>16417</v>
      </c>
      <c r="E9382" s="1" t="n">
        <v>349</v>
      </c>
      <c r="F9382" s="1" t="n">
        <v>55</v>
      </c>
      <c r="G9382" s="1" t="n">
        <v>219.98</v>
      </c>
      <c r="H9382" s="4" t="n">
        <v>46187.6009392708</v>
      </c>
      <c r="I93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9381BT7989313191134955219.9846187.6009392708</v>
      </c>
      <c r="J9382" s="1" t="n">
        <f aca="false">COUNTIF(I:I, $I9382)</f>
        <v>1</v>
      </c>
      <c r="K9382" s="1" t="str">
        <f aca="false">IF(ISNA(VLOOKUP(Table4[product_id], tblProducts[], tblProducts[product_name],FALSE() )), "Invalid", "Valid")</f>
        <v>Valid</v>
      </c>
      <c r="L9382" s="5" t="str">
        <f aca="false">IF(ISNA(VLOOKUP(Table4[[#This Row],[warehouse_id]], tblwhouse[], tblwhouse[warehouse_name],FALSE() )), "Invalid", "Valid")</f>
        <v>Valid</v>
      </c>
    </row>
    <row r="9383" customFormat="false" ht="15" hidden="false" customHeight="true" outlineLevel="0" collapsed="false">
      <c r="A9383" s="1" t="n">
        <v>9382</v>
      </c>
      <c r="B9383" s="1" t="n">
        <v>1</v>
      </c>
      <c r="C9383" s="1" t="n">
        <v>2443</v>
      </c>
      <c r="D9383" s="1" t="s">
        <v>16418</v>
      </c>
      <c r="E9383" s="1" t="n">
        <v>234</v>
      </c>
      <c r="F9383" s="1" t="n">
        <v>29</v>
      </c>
      <c r="G9383" s="1" t="n">
        <v>973.6</v>
      </c>
      <c r="H9383" s="4" t="n">
        <v>46164.6009392708</v>
      </c>
      <c r="I93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9382BT6925531244323429973.646164.6009392708</v>
      </c>
      <c r="J9383" s="1" t="n">
        <f aca="false">COUNTIF(I:I, $I9383)</f>
        <v>1</v>
      </c>
      <c r="K9383" s="1" t="str">
        <f aca="false">IF(ISNA(VLOOKUP(Table4[product_id], tblProducts[], tblProducts[product_name],FALSE() )), "Invalid", "Valid")</f>
        <v>Valid</v>
      </c>
      <c r="L9383" s="5" t="str">
        <f aca="false">IF(ISNA(VLOOKUP(Table4[[#This Row],[warehouse_id]], tblwhouse[], tblwhouse[warehouse_name],FALSE() )), "Invalid", "Valid")</f>
        <v>Valid</v>
      </c>
    </row>
    <row r="9384" customFormat="false" ht="15" hidden="false" customHeight="true" outlineLevel="0" collapsed="false">
      <c r="A9384" s="1" t="n">
        <v>9383</v>
      </c>
      <c r="B9384" s="1" t="n">
        <v>4</v>
      </c>
      <c r="C9384" s="1" t="n">
        <v>1902</v>
      </c>
      <c r="D9384" s="1" t="s">
        <v>16419</v>
      </c>
      <c r="E9384" s="1" t="n">
        <v>14</v>
      </c>
      <c r="F9384" s="1" t="n">
        <v>33</v>
      </c>
      <c r="G9384" s="1" t="n">
        <v>1290.8</v>
      </c>
      <c r="H9384" s="4" t="n">
        <v>46151.6009392708</v>
      </c>
      <c r="I93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9383BT6275964190214331290.846151.6009392708</v>
      </c>
      <c r="J9384" s="1" t="n">
        <f aca="false">COUNTIF(I:I, $I9384)</f>
        <v>1</v>
      </c>
      <c r="K9384" s="1" t="str">
        <f aca="false">IF(ISNA(VLOOKUP(Table4[product_id], tblProducts[], tblProducts[product_name],FALSE() )), "Invalid", "Valid")</f>
        <v>Valid</v>
      </c>
      <c r="L9384" s="5" t="str">
        <f aca="false">IF(ISNA(VLOOKUP(Table4[[#This Row],[warehouse_id]], tblwhouse[], tblwhouse[warehouse_name],FALSE() )), "Invalid", "Valid")</f>
        <v>Valid</v>
      </c>
    </row>
    <row r="9385" customFormat="false" ht="15" hidden="false" customHeight="true" outlineLevel="0" collapsed="false">
      <c r="A9385" s="1" t="n">
        <v>9384</v>
      </c>
      <c r="B9385" s="1" t="n">
        <v>2</v>
      </c>
      <c r="C9385" s="1" t="n">
        <v>2745</v>
      </c>
      <c r="D9385" s="1" t="s">
        <v>16420</v>
      </c>
      <c r="E9385" s="1" t="n">
        <v>270</v>
      </c>
      <c r="F9385" s="1" t="n">
        <v>36</v>
      </c>
      <c r="G9385" s="1" t="n">
        <v>1317.94</v>
      </c>
      <c r="H9385" s="4" t="n">
        <v>46126.6009392708</v>
      </c>
      <c r="I93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9384BT15856622745270361317.9446126.6009392708</v>
      </c>
      <c r="J9385" s="1" t="n">
        <f aca="false">COUNTIF(I:I, $I9385)</f>
        <v>1</v>
      </c>
      <c r="K9385" s="1" t="str">
        <f aca="false">IF(ISNA(VLOOKUP(Table4[product_id], tblProducts[], tblProducts[product_name],FALSE() )), "Invalid", "Valid")</f>
        <v>Valid</v>
      </c>
      <c r="L9385" s="5" t="str">
        <f aca="false">IF(ISNA(VLOOKUP(Table4[[#This Row],[warehouse_id]], tblwhouse[], tblwhouse[warehouse_name],FALSE() )), "Invalid", "Valid")</f>
        <v>Valid</v>
      </c>
    </row>
    <row r="9386" customFormat="false" ht="15" hidden="false" customHeight="true" outlineLevel="0" collapsed="false">
      <c r="A9386" s="1" t="n">
        <v>9385</v>
      </c>
      <c r="B9386" s="1" t="n">
        <v>4</v>
      </c>
      <c r="C9386" s="1" t="n">
        <v>57</v>
      </c>
      <c r="D9386" s="1" t="s">
        <v>16421</v>
      </c>
      <c r="E9386" s="1" t="n">
        <v>371</v>
      </c>
      <c r="F9386" s="1" t="n">
        <v>57</v>
      </c>
      <c r="G9386" s="1" t="n">
        <v>400</v>
      </c>
      <c r="H9386" s="4" t="n">
        <v>45867.6009392708</v>
      </c>
      <c r="I93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9385BT8380324573715740045867.6009392708</v>
      </c>
      <c r="J9386" s="1" t="n">
        <f aca="false">COUNTIF(I:I, $I9386)</f>
        <v>1</v>
      </c>
      <c r="K9386" s="1" t="str">
        <f aca="false">IF(ISNA(VLOOKUP(Table4[product_id], tblProducts[], tblProducts[product_name],FALSE() )), "Invalid", "Valid")</f>
        <v>Valid</v>
      </c>
      <c r="L9386" s="5" t="str">
        <f aca="false">IF(ISNA(VLOOKUP(Table4[[#This Row],[warehouse_id]], tblwhouse[], tblwhouse[warehouse_name],FALSE() )), "Invalid", "Valid")</f>
        <v>Valid</v>
      </c>
    </row>
    <row r="9387" customFormat="false" ht="15" hidden="false" customHeight="true" outlineLevel="0" collapsed="false">
      <c r="A9387" s="1" t="n">
        <v>9386</v>
      </c>
      <c r="B9387" s="1" t="n">
        <v>2</v>
      </c>
      <c r="C9387" s="1" t="n">
        <v>849</v>
      </c>
      <c r="D9387" s="1" t="s">
        <v>16422</v>
      </c>
      <c r="E9387" s="1" t="n">
        <v>292</v>
      </c>
      <c r="F9387" s="1" t="n">
        <v>58</v>
      </c>
      <c r="G9387" s="1" t="n">
        <v>580.65</v>
      </c>
      <c r="H9387" s="4" t="n">
        <v>46211.6009392708</v>
      </c>
      <c r="I93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9386BT692805284929258580.6546211.6009392708</v>
      </c>
      <c r="J9387" s="1" t="n">
        <f aca="false">COUNTIF(I:I, $I9387)</f>
        <v>1</v>
      </c>
      <c r="K9387" s="1" t="str">
        <f aca="false">IF(ISNA(VLOOKUP(Table4[product_id], tblProducts[], tblProducts[product_name],FALSE() )), "Invalid", "Valid")</f>
        <v>Valid</v>
      </c>
      <c r="L9387" s="5" t="str">
        <f aca="false">IF(ISNA(VLOOKUP(Table4[[#This Row],[warehouse_id]], tblwhouse[], tblwhouse[warehouse_name],FALSE() )), "Invalid", "Valid")</f>
        <v>Valid</v>
      </c>
    </row>
    <row r="9388" customFormat="false" ht="15" hidden="false" customHeight="true" outlineLevel="0" collapsed="false">
      <c r="A9388" s="1" t="n">
        <v>9387</v>
      </c>
      <c r="B9388" s="1" t="n">
        <v>4</v>
      </c>
      <c r="C9388" s="1" t="n">
        <v>2074</v>
      </c>
      <c r="D9388" s="1" t="s">
        <v>16423</v>
      </c>
      <c r="E9388" s="1" t="n">
        <v>103</v>
      </c>
      <c r="F9388" s="1" t="n">
        <v>48</v>
      </c>
      <c r="G9388" s="1" t="n">
        <v>782.16</v>
      </c>
      <c r="H9388" s="4" t="n">
        <v>46208.6009392708</v>
      </c>
      <c r="I93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9387BT1665554207410348782.1646208.6009392708</v>
      </c>
      <c r="J9388" s="1" t="n">
        <f aca="false">COUNTIF(I:I, $I9388)</f>
        <v>1</v>
      </c>
      <c r="K9388" s="1" t="str">
        <f aca="false">IF(ISNA(VLOOKUP(Table4[product_id], tblProducts[], tblProducts[product_name],FALSE() )), "Invalid", "Valid")</f>
        <v>Valid</v>
      </c>
      <c r="L9388" s="5" t="str">
        <f aca="false">IF(ISNA(VLOOKUP(Table4[[#This Row],[warehouse_id]], tblwhouse[], tblwhouse[warehouse_name],FALSE() )), "Invalid", "Valid")</f>
        <v>Valid</v>
      </c>
    </row>
    <row r="9389" customFormat="false" ht="15" hidden="false" customHeight="true" outlineLevel="0" collapsed="false">
      <c r="A9389" s="1" t="n">
        <v>9388</v>
      </c>
      <c r="B9389" s="1" t="n">
        <v>3</v>
      </c>
      <c r="C9389" s="1" t="n">
        <v>692</v>
      </c>
      <c r="D9389" s="1" t="s">
        <v>16424</v>
      </c>
      <c r="E9389" s="1" t="n">
        <v>310</v>
      </c>
      <c r="F9389" s="1" t="n">
        <v>46</v>
      </c>
      <c r="G9389" s="1" t="n">
        <v>596.73</v>
      </c>
      <c r="H9389" s="4" t="n">
        <v>45915.6009392708</v>
      </c>
      <c r="I93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9388BT538614369231046596.7345915.6009392708</v>
      </c>
      <c r="J9389" s="1" t="n">
        <f aca="false">COUNTIF(I:I, $I9389)</f>
        <v>1</v>
      </c>
      <c r="K9389" s="1" t="str">
        <f aca="false">IF(ISNA(VLOOKUP(Table4[product_id], tblProducts[], tblProducts[product_name],FALSE() )), "Invalid", "Valid")</f>
        <v>Valid</v>
      </c>
      <c r="L9389" s="5" t="str">
        <f aca="false">IF(ISNA(VLOOKUP(Table4[[#This Row],[warehouse_id]], tblwhouse[], tblwhouse[warehouse_name],FALSE() )), "Invalid", "Valid")</f>
        <v>Valid</v>
      </c>
    </row>
    <row r="9390" customFormat="false" ht="15" hidden="false" customHeight="true" outlineLevel="0" collapsed="false">
      <c r="A9390" s="1" t="n">
        <v>9389</v>
      </c>
      <c r="B9390" s="1" t="n">
        <v>4</v>
      </c>
      <c r="C9390" s="1" t="n">
        <v>2979</v>
      </c>
      <c r="D9390" s="1" t="s">
        <v>16425</v>
      </c>
      <c r="E9390" s="1" t="n">
        <v>238</v>
      </c>
      <c r="F9390" s="1" t="n">
        <v>70</v>
      </c>
      <c r="G9390" s="1" t="n">
        <v>206.33</v>
      </c>
      <c r="H9390" s="4" t="n">
        <v>46199.6009392708</v>
      </c>
      <c r="I93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9389BT3450264297923870206.3346199.6009392708</v>
      </c>
      <c r="J9390" s="1" t="n">
        <f aca="false">COUNTIF(I:I, $I9390)</f>
        <v>1</v>
      </c>
      <c r="K9390" s="1" t="str">
        <f aca="false">IF(ISNA(VLOOKUP(Table4[product_id], tblProducts[], tblProducts[product_name],FALSE() )), "Invalid", "Valid")</f>
        <v>Valid</v>
      </c>
      <c r="L9390" s="5" t="str">
        <f aca="false">IF(ISNA(VLOOKUP(Table4[[#This Row],[warehouse_id]], tblwhouse[], tblwhouse[warehouse_name],FALSE() )), "Invalid", "Valid")</f>
        <v>Valid</v>
      </c>
    </row>
    <row r="9391" customFormat="false" ht="15" hidden="false" customHeight="true" outlineLevel="0" collapsed="false">
      <c r="A9391" s="1" t="n">
        <v>9390</v>
      </c>
      <c r="B9391" s="1" t="n">
        <v>3</v>
      </c>
      <c r="C9391" s="1" t="n">
        <v>2131</v>
      </c>
      <c r="D9391" s="1" t="s">
        <v>16426</v>
      </c>
      <c r="E9391" s="1" t="n">
        <v>341</v>
      </c>
      <c r="F9391" s="1" t="n">
        <v>74</v>
      </c>
      <c r="G9391" s="1" t="n">
        <v>271.16</v>
      </c>
      <c r="H9391" s="4" t="n">
        <v>46015.6009392708</v>
      </c>
      <c r="I93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9390BT7053293213134174271.1646015.6009392708</v>
      </c>
      <c r="J9391" s="1" t="n">
        <f aca="false">COUNTIF(I:I, $I9391)</f>
        <v>1</v>
      </c>
      <c r="K9391" s="1" t="str">
        <f aca="false">IF(ISNA(VLOOKUP(Table4[product_id], tblProducts[], tblProducts[product_name],FALSE() )), "Invalid", "Valid")</f>
        <v>Valid</v>
      </c>
      <c r="L9391" s="5" t="str">
        <f aca="false">IF(ISNA(VLOOKUP(Table4[[#This Row],[warehouse_id]], tblwhouse[], tblwhouse[warehouse_name],FALSE() )), "Invalid", "Valid")</f>
        <v>Valid</v>
      </c>
    </row>
    <row r="9392" customFormat="false" ht="15" hidden="false" customHeight="true" outlineLevel="0" collapsed="false">
      <c r="A9392" s="1" t="n">
        <v>9391</v>
      </c>
      <c r="B9392" s="1" t="n">
        <v>4</v>
      </c>
      <c r="C9392" s="1" t="n">
        <v>1561</v>
      </c>
      <c r="D9392" s="1" t="s">
        <v>16427</v>
      </c>
      <c r="E9392" s="1" t="n">
        <v>351</v>
      </c>
      <c r="F9392" s="1" t="n">
        <v>27</v>
      </c>
      <c r="G9392" s="1" t="n">
        <v>704.36</v>
      </c>
      <c r="H9392" s="4" t="n">
        <v>46124.6009392708</v>
      </c>
      <c r="I93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9391BT8428424156135127704.3646124.6009392708</v>
      </c>
      <c r="J9392" s="1" t="n">
        <f aca="false">COUNTIF(I:I, $I9392)</f>
        <v>1</v>
      </c>
      <c r="K9392" s="1" t="str">
        <f aca="false">IF(ISNA(VLOOKUP(Table4[product_id], tblProducts[], tblProducts[product_name],FALSE() )), "Invalid", "Valid")</f>
        <v>Valid</v>
      </c>
      <c r="L9392" s="5" t="str">
        <f aca="false">IF(ISNA(VLOOKUP(Table4[[#This Row],[warehouse_id]], tblwhouse[], tblwhouse[warehouse_name],FALSE() )), "Invalid", "Valid")</f>
        <v>Valid</v>
      </c>
    </row>
    <row r="9393" customFormat="false" ht="15" hidden="false" customHeight="true" outlineLevel="0" collapsed="false">
      <c r="A9393" s="1" t="n">
        <v>9392</v>
      </c>
      <c r="B9393" s="1" t="n">
        <v>2</v>
      </c>
      <c r="C9393" s="1" t="n">
        <v>2641</v>
      </c>
      <c r="D9393" s="1" t="s">
        <v>16428</v>
      </c>
      <c r="E9393" s="1" t="n">
        <v>231</v>
      </c>
      <c r="F9393" s="1" t="n">
        <v>40</v>
      </c>
      <c r="G9393" s="1" t="n">
        <v>488.28</v>
      </c>
      <c r="H9393" s="4" t="n">
        <v>46030.6009392708</v>
      </c>
      <c r="I93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9392BT3983902264123140488.2846030.6009392708</v>
      </c>
      <c r="J9393" s="1" t="n">
        <f aca="false">COUNTIF(I:I, $I9393)</f>
        <v>1</v>
      </c>
      <c r="K9393" s="1" t="str">
        <f aca="false">IF(ISNA(VLOOKUP(Table4[product_id], tblProducts[], tblProducts[product_name],FALSE() )), "Invalid", "Valid")</f>
        <v>Valid</v>
      </c>
      <c r="L9393" s="5" t="str">
        <f aca="false">IF(ISNA(VLOOKUP(Table4[[#This Row],[warehouse_id]], tblwhouse[], tblwhouse[warehouse_name],FALSE() )), "Invalid", "Valid")</f>
        <v>Valid</v>
      </c>
    </row>
    <row r="9394" customFormat="false" ht="15" hidden="false" customHeight="true" outlineLevel="0" collapsed="false">
      <c r="A9394" s="1" t="n">
        <v>9393</v>
      </c>
      <c r="B9394" s="1" t="n">
        <v>1</v>
      </c>
      <c r="C9394" s="1" t="n">
        <v>941</v>
      </c>
      <c r="D9394" s="1" t="s">
        <v>16429</v>
      </c>
      <c r="E9394" s="1" t="n">
        <v>473</v>
      </c>
      <c r="F9394" s="1" t="n">
        <v>20</v>
      </c>
      <c r="G9394" s="1" t="n">
        <v>628.6</v>
      </c>
      <c r="H9394" s="4" t="n">
        <v>45865.6009392708</v>
      </c>
      <c r="I93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9393BT395036194147320628.645865.6009392708</v>
      </c>
      <c r="J9394" s="1" t="n">
        <f aca="false">COUNTIF(I:I, $I9394)</f>
        <v>1</v>
      </c>
      <c r="K9394" s="1" t="str">
        <f aca="false">IF(ISNA(VLOOKUP(Table4[product_id], tblProducts[], tblProducts[product_name],FALSE() )), "Invalid", "Valid")</f>
        <v>Valid</v>
      </c>
      <c r="L9394" s="5" t="str">
        <f aca="false">IF(ISNA(VLOOKUP(Table4[[#This Row],[warehouse_id]], tblwhouse[], tblwhouse[warehouse_name],FALSE() )), "Invalid", "Valid")</f>
        <v>Valid</v>
      </c>
    </row>
    <row r="9395" customFormat="false" ht="15" hidden="false" customHeight="true" outlineLevel="0" collapsed="false">
      <c r="A9395" s="1" t="n">
        <v>9394</v>
      </c>
      <c r="B9395" s="1" t="n">
        <v>2</v>
      </c>
      <c r="C9395" s="1" t="n">
        <v>373</v>
      </c>
      <c r="D9395" s="1" t="s">
        <v>16430</v>
      </c>
      <c r="E9395" s="1" t="n">
        <v>165</v>
      </c>
      <c r="F9395" s="1" t="n">
        <v>23</v>
      </c>
      <c r="G9395" s="1" t="n">
        <v>541.88</v>
      </c>
      <c r="H9395" s="4" t="n">
        <v>45866.6009392708</v>
      </c>
      <c r="I93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9394BT541970237316523541.8845866.6009392708</v>
      </c>
      <c r="J9395" s="1" t="n">
        <f aca="false">COUNTIF(I:I, $I9395)</f>
        <v>1</v>
      </c>
      <c r="K9395" s="1" t="str">
        <f aca="false">IF(ISNA(VLOOKUP(Table4[product_id], tblProducts[], tblProducts[product_name],FALSE() )), "Invalid", "Valid")</f>
        <v>Valid</v>
      </c>
      <c r="L9395" s="5" t="str">
        <f aca="false">IF(ISNA(VLOOKUP(Table4[[#This Row],[warehouse_id]], tblwhouse[], tblwhouse[warehouse_name],FALSE() )), "Invalid", "Valid")</f>
        <v>Valid</v>
      </c>
    </row>
    <row r="9396" customFormat="false" ht="15" hidden="false" customHeight="true" outlineLevel="0" collapsed="false">
      <c r="A9396" s="1" t="n">
        <v>9395</v>
      </c>
      <c r="B9396" s="1" t="n">
        <v>2</v>
      </c>
      <c r="C9396" s="1" t="n">
        <v>2645</v>
      </c>
      <c r="D9396" s="1" t="s">
        <v>16431</v>
      </c>
      <c r="E9396" s="1" t="n">
        <v>223</v>
      </c>
      <c r="F9396" s="1" t="n">
        <v>80</v>
      </c>
      <c r="G9396" s="1" t="n">
        <v>433.47</v>
      </c>
      <c r="H9396" s="4" t="n">
        <v>46034.6009392708</v>
      </c>
      <c r="I93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9395BT5037612264522380433.4746034.6009392708</v>
      </c>
      <c r="J9396" s="1" t="n">
        <f aca="false">COUNTIF(I:I, $I9396)</f>
        <v>1</v>
      </c>
      <c r="K9396" s="1" t="str">
        <f aca="false">IF(ISNA(VLOOKUP(Table4[product_id], tblProducts[], tblProducts[product_name],FALSE() )), "Invalid", "Valid")</f>
        <v>Valid</v>
      </c>
      <c r="L9396" s="5" t="str">
        <f aca="false">IF(ISNA(VLOOKUP(Table4[[#This Row],[warehouse_id]], tblwhouse[], tblwhouse[warehouse_name],FALSE() )), "Invalid", "Valid")</f>
        <v>Valid</v>
      </c>
    </row>
    <row r="9397" customFormat="false" ht="15" hidden="false" customHeight="true" outlineLevel="0" collapsed="false">
      <c r="A9397" s="1" t="n">
        <v>9396</v>
      </c>
      <c r="B9397" s="1" t="n">
        <v>1</v>
      </c>
      <c r="C9397" s="1" t="n">
        <v>226</v>
      </c>
      <c r="D9397" s="1" t="s">
        <v>16432</v>
      </c>
      <c r="E9397" s="1" t="n">
        <v>256</v>
      </c>
      <c r="F9397" s="1" t="n">
        <v>25</v>
      </c>
      <c r="G9397" s="1" t="n">
        <v>202.16</v>
      </c>
      <c r="H9397" s="4" t="n">
        <v>45928.6009392708</v>
      </c>
      <c r="I93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9396BT729534122625625202.1645928.6009392708</v>
      </c>
      <c r="J9397" s="1" t="n">
        <f aca="false">COUNTIF(I:I, $I9397)</f>
        <v>1</v>
      </c>
      <c r="K9397" s="1" t="str">
        <f aca="false">IF(ISNA(VLOOKUP(Table4[product_id], tblProducts[], tblProducts[product_name],FALSE() )), "Invalid", "Valid")</f>
        <v>Valid</v>
      </c>
      <c r="L9397" s="5" t="str">
        <f aca="false">IF(ISNA(VLOOKUP(Table4[[#This Row],[warehouse_id]], tblwhouse[], tblwhouse[warehouse_name],FALSE() )), "Invalid", "Valid")</f>
        <v>Valid</v>
      </c>
    </row>
    <row r="9398" customFormat="false" ht="15" hidden="false" customHeight="true" outlineLevel="0" collapsed="false">
      <c r="A9398" s="1" t="n">
        <v>9397</v>
      </c>
      <c r="B9398" s="1" t="n">
        <v>1</v>
      </c>
      <c r="C9398" s="1" t="n">
        <v>1915</v>
      </c>
      <c r="D9398" s="1" t="s">
        <v>16433</v>
      </c>
      <c r="E9398" s="1" t="n">
        <v>228</v>
      </c>
      <c r="F9398" s="1" t="n">
        <v>42</v>
      </c>
      <c r="G9398" s="1" t="n">
        <v>1060.91</v>
      </c>
      <c r="H9398" s="4" t="n">
        <v>46008.6009392708</v>
      </c>
      <c r="I93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9397BT17778011915228421060.9146008.6009392708</v>
      </c>
      <c r="J9398" s="1" t="n">
        <f aca="false">COUNTIF(I:I, $I9398)</f>
        <v>1</v>
      </c>
      <c r="K9398" s="1" t="str">
        <f aca="false">IF(ISNA(VLOOKUP(Table4[product_id], tblProducts[], tblProducts[product_name],FALSE() )), "Invalid", "Valid")</f>
        <v>Valid</v>
      </c>
      <c r="L9398" s="5" t="str">
        <f aca="false">IF(ISNA(VLOOKUP(Table4[[#This Row],[warehouse_id]], tblwhouse[], tblwhouse[warehouse_name],FALSE() )), "Invalid", "Valid")</f>
        <v>Valid</v>
      </c>
    </row>
    <row r="9399" customFormat="false" ht="15" hidden="false" customHeight="true" outlineLevel="0" collapsed="false">
      <c r="A9399" s="1" t="n">
        <v>9398</v>
      </c>
      <c r="B9399" s="1" t="n">
        <v>3</v>
      </c>
      <c r="C9399" s="1" t="n">
        <v>2509</v>
      </c>
      <c r="D9399" s="1" t="s">
        <v>16434</v>
      </c>
      <c r="E9399" s="1" t="n">
        <v>342</v>
      </c>
      <c r="F9399" s="1" t="n">
        <v>61</v>
      </c>
      <c r="G9399" s="1" t="n">
        <v>218.4</v>
      </c>
      <c r="H9399" s="4" t="n">
        <v>46137.6009392708</v>
      </c>
      <c r="I93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9398BT4690213250934261218.446137.6009392708</v>
      </c>
      <c r="J9399" s="1" t="n">
        <f aca="false">COUNTIF(I:I, $I9399)</f>
        <v>1</v>
      </c>
      <c r="K9399" s="1" t="str">
        <f aca="false">IF(ISNA(VLOOKUP(Table4[product_id], tblProducts[], tblProducts[product_name],FALSE() )), "Invalid", "Valid")</f>
        <v>Valid</v>
      </c>
      <c r="L9399" s="5" t="str">
        <f aca="false">IF(ISNA(VLOOKUP(Table4[[#This Row],[warehouse_id]], tblwhouse[], tblwhouse[warehouse_name],FALSE() )), "Invalid", "Valid")</f>
        <v>Valid</v>
      </c>
    </row>
    <row r="9400" customFormat="false" ht="15" hidden="false" customHeight="true" outlineLevel="0" collapsed="false">
      <c r="A9400" s="1" t="n">
        <v>9399</v>
      </c>
      <c r="B9400" s="1" t="n">
        <v>1</v>
      </c>
      <c r="C9400" s="1" t="n">
        <v>2466</v>
      </c>
      <c r="D9400" s="1" t="s">
        <v>16435</v>
      </c>
      <c r="E9400" s="1" t="n">
        <v>147</v>
      </c>
      <c r="F9400" s="1" t="n">
        <v>79</v>
      </c>
      <c r="G9400" s="1" t="n">
        <v>1133.45</v>
      </c>
      <c r="H9400" s="4" t="n">
        <v>46058.6009392708</v>
      </c>
      <c r="I94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9399BT49327012466147791133.4546058.6009392708</v>
      </c>
      <c r="J9400" s="1" t="n">
        <f aca="false">COUNTIF(I:I, $I9400)</f>
        <v>1</v>
      </c>
      <c r="K9400" s="1" t="str">
        <f aca="false">IF(ISNA(VLOOKUP(Table4[product_id], tblProducts[], tblProducts[product_name],FALSE() )), "Invalid", "Valid")</f>
        <v>Valid</v>
      </c>
      <c r="L9400" s="5" t="str">
        <f aca="false">IF(ISNA(VLOOKUP(Table4[[#This Row],[warehouse_id]], tblwhouse[], tblwhouse[warehouse_name],FALSE() )), "Invalid", "Valid")</f>
        <v>Valid</v>
      </c>
    </row>
    <row r="9401" customFormat="false" ht="15" hidden="false" customHeight="true" outlineLevel="0" collapsed="false">
      <c r="A9401" s="1" t="n">
        <v>9400</v>
      </c>
      <c r="B9401" s="1" t="n">
        <v>4</v>
      </c>
      <c r="C9401" s="1" t="n">
        <v>2490</v>
      </c>
      <c r="D9401" s="1" t="s">
        <v>16436</v>
      </c>
      <c r="E9401" s="1" t="n">
        <v>128</v>
      </c>
      <c r="F9401" s="1" t="n">
        <v>78</v>
      </c>
      <c r="G9401" s="1" t="n">
        <v>1277.67</v>
      </c>
      <c r="H9401" s="4" t="n">
        <v>46058.6009392708</v>
      </c>
      <c r="I94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9400BT51338242490128781277.6746058.6009392708</v>
      </c>
      <c r="J9401" s="1" t="n">
        <f aca="false">COUNTIF(I:I, $I9401)</f>
        <v>1</v>
      </c>
      <c r="K9401" s="1" t="str">
        <f aca="false">IF(ISNA(VLOOKUP(Table4[product_id], tblProducts[], tblProducts[product_name],FALSE() )), "Invalid", "Valid")</f>
        <v>Valid</v>
      </c>
      <c r="L9401" s="5" t="str">
        <f aca="false">IF(ISNA(VLOOKUP(Table4[[#This Row],[warehouse_id]], tblwhouse[], tblwhouse[warehouse_name],FALSE() )), "Invalid", "Valid")</f>
        <v>Valid</v>
      </c>
    </row>
    <row r="9402" customFormat="false" ht="15" hidden="false" customHeight="true" outlineLevel="0" collapsed="false">
      <c r="A9402" s="1" t="n">
        <v>9401</v>
      </c>
      <c r="B9402" s="1" t="n">
        <v>2</v>
      </c>
      <c r="C9402" s="1" t="n">
        <v>2425</v>
      </c>
      <c r="D9402" s="1" t="s">
        <v>16437</v>
      </c>
      <c r="E9402" s="1" t="n">
        <v>335</v>
      </c>
      <c r="F9402" s="1" t="n">
        <v>52</v>
      </c>
      <c r="G9402" s="1" t="n">
        <v>22.13</v>
      </c>
      <c r="H9402" s="4" t="n">
        <v>46003.6009392708</v>
      </c>
      <c r="I94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9401BT784577224253355222.1346003.6009392708</v>
      </c>
      <c r="J9402" s="1" t="n">
        <f aca="false">COUNTIF(I:I, $I9402)</f>
        <v>1</v>
      </c>
      <c r="K9402" s="1" t="str">
        <f aca="false">IF(ISNA(VLOOKUP(Table4[product_id], tblProducts[], tblProducts[product_name],FALSE() )), "Invalid", "Valid")</f>
        <v>Valid</v>
      </c>
      <c r="L9402" s="5" t="str">
        <f aca="false">IF(ISNA(VLOOKUP(Table4[[#This Row],[warehouse_id]], tblwhouse[], tblwhouse[warehouse_name],FALSE() )), "Invalid", "Valid")</f>
        <v>Valid</v>
      </c>
    </row>
    <row r="9403" customFormat="false" ht="15" hidden="false" customHeight="true" outlineLevel="0" collapsed="false">
      <c r="A9403" s="1" t="n">
        <v>9402</v>
      </c>
      <c r="B9403" s="1" t="n">
        <v>3</v>
      </c>
      <c r="C9403" s="1" t="n">
        <v>428</v>
      </c>
      <c r="D9403" s="1" t="s">
        <v>16438</v>
      </c>
      <c r="E9403" s="1" t="n">
        <v>417</v>
      </c>
      <c r="F9403" s="1" t="n">
        <v>54</v>
      </c>
      <c r="G9403" s="1" t="n">
        <v>1464.22</v>
      </c>
      <c r="H9403" s="4" t="n">
        <v>45986.6009392708</v>
      </c>
      <c r="I94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9402BT6578713428417541464.2245986.6009392708</v>
      </c>
      <c r="J9403" s="1" t="n">
        <f aca="false">COUNTIF(I:I, $I9403)</f>
        <v>1</v>
      </c>
      <c r="K9403" s="1" t="str">
        <f aca="false">IF(ISNA(VLOOKUP(Table4[product_id], tblProducts[], tblProducts[product_name],FALSE() )), "Invalid", "Valid")</f>
        <v>Valid</v>
      </c>
      <c r="L9403" s="5" t="str">
        <f aca="false">IF(ISNA(VLOOKUP(Table4[[#This Row],[warehouse_id]], tblwhouse[], tblwhouse[warehouse_name],FALSE() )), "Invalid", "Valid")</f>
        <v>Valid</v>
      </c>
    </row>
    <row r="9404" customFormat="false" ht="15" hidden="false" customHeight="true" outlineLevel="0" collapsed="false">
      <c r="A9404" s="1" t="n">
        <v>9403</v>
      </c>
      <c r="B9404" s="1" t="n">
        <v>4</v>
      </c>
      <c r="C9404" s="1" t="n">
        <v>2936</v>
      </c>
      <c r="D9404" s="1" t="s">
        <v>16439</v>
      </c>
      <c r="E9404" s="1" t="n">
        <v>496</v>
      </c>
      <c r="F9404" s="1" t="n">
        <v>45</v>
      </c>
      <c r="G9404" s="1" t="n">
        <v>648.84</v>
      </c>
      <c r="H9404" s="4" t="n">
        <v>46064.6009392708</v>
      </c>
      <c r="I94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9403BT5361184293649645648.8446064.6009392708</v>
      </c>
      <c r="J9404" s="1" t="n">
        <f aca="false">COUNTIF(I:I, $I9404)</f>
        <v>1</v>
      </c>
      <c r="K9404" s="1" t="str">
        <f aca="false">IF(ISNA(VLOOKUP(Table4[product_id], tblProducts[], tblProducts[product_name],FALSE() )), "Invalid", "Valid")</f>
        <v>Valid</v>
      </c>
      <c r="L9404" s="5" t="str">
        <f aca="false">IF(ISNA(VLOOKUP(Table4[[#This Row],[warehouse_id]], tblwhouse[], tblwhouse[warehouse_name],FALSE() )), "Invalid", "Valid")</f>
        <v>Valid</v>
      </c>
    </row>
    <row r="9405" customFormat="false" ht="15" hidden="false" customHeight="true" outlineLevel="0" collapsed="false">
      <c r="A9405" s="1" t="n">
        <v>9404</v>
      </c>
      <c r="B9405" s="1" t="n">
        <v>4</v>
      </c>
      <c r="C9405" s="1" t="n">
        <v>2578</v>
      </c>
      <c r="D9405" s="1" t="s">
        <v>16440</v>
      </c>
      <c r="E9405" s="1" t="n">
        <v>233</v>
      </c>
      <c r="F9405" s="1" t="n">
        <v>74</v>
      </c>
      <c r="G9405" s="1" t="n">
        <v>1486.52</v>
      </c>
      <c r="H9405" s="4" t="n">
        <v>45979.6009392708</v>
      </c>
      <c r="I94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9404BT91849542578233741486.5245979.6009392708</v>
      </c>
      <c r="J9405" s="1" t="n">
        <f aca="false">COUNTIF(I:I, $I9405)</f>
        <v>1</v>
      </c>
      <c r="K9405" s="1" t="str">
        <f aca="false">IF(ISNA(VLOOKUP(Table4[product_id], tblProducts[], tblProducts[product_name],FALSE() )), "Invalid", "Valid")</f>
        <v>Valid</v>
      </c>
      <c r="L9405" s="5" t="str">
        <f aca="false">IF(ISNA(VLOOKUP(Table4[[#This Row],[warehouse_id]], tblwhouse[], tblwhouse[warehouse_name],FALSE() )), "Invalid", "Valid")</f>
        <v>Valid</v>
      </c>
    </row>
    <row r="9406" customFormat="false" ht="15" hidden="false" customHeight="true" outlineLevel="0" collapsed="false">
      <c r="A9406" s="1" t="n">
        <v>9405</v>
      </c>
      <c r="B9406" s="1" t="n">
        <v>1</v>
      </c>
      <c r="C9406" s="1" t="n">
        <v>2953</v>
      </c>
      <c r="D9406" s="1" t="s">
        <v>16441</v>
      </c>
      <c r="E9406" s="1" t="n">
        <v>464</v>
      </c>
      <c r="F9406" s="1" t="n">
        <v>64</v>
      </c>
      <c r="G9406" s="1" t="n">
        <v>852.57</v>
      </c>
      <c r="H9406" s="4" t="n">
        <v>45957.6009392708</v>
      </c>
      <c r="I94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9405BT6440471295346464852.5745957.6009392708</v>
      </c>
      <c r="J9406" s="1" t="n">
        <f aca="false">COUNTIF(I:I, $I9406)</f>
        <v>1</v>
      </c>
      <c r="K9406" s="1" t="str">
        <f aca="false">IF(ISNA(VLOOKUP(Table4[product_id], tblProducts[], tblProducts[product_name],FALSE() )), "Invalid", "Valid")</f>
        <v>Valid</v>
      </c>
      <c r="L9406" s="5" t="str">
        <f aca="false">IF(ISNA(VLOOKUP(Table4[[#This Row],[warehouse_id]], tblwhouse[], tblwhouse[warehouse_name],FALSE() )), "Invalid", "Valid")</f>
        <v>Valid</v>
      </c>
    </row>
    <row r="9407" customFormat="false" ht="15" hidden="false" customHeight="true" outlineLevel="0" collapsed="false">
      <c r="A9407" s="1" t="n">
        <v>9406</v>
      </c>
      <c r="B9407" s="1" t="n">
        <v>3</v>
      </c>
      <c r="C9407" s="1" t="n">
        <v>1329</v>
      </c>
      <c r="D9407" s="1" t="s">
        <v>16442</v>
      </c>
      <c r="E9407" s="1" t="n">
        <v>79</v>
      </c>
      <c r="F9407" s="1" t="n">
        <v>67</v>
      </c>
      <c r="G9407" s="1" t="n">
        <v>253.22</v>
      </c>
      <c r="H9407" s="4" t="n">
        <v>46159.6009392708</v>
      </c>
      <c r="I94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9406BT338825313297967253.2246159.6009392708</v>
      </c>
      <c r="J9407" s="1" t="n">
        <f aca="false">COUNTIF(I:I, $I9407)</f>
        <v>1</v>
      </c>
      <c r="K9407" s="1" t="str">
        <f aca="false">IF(ISNA(VLOOKUP(Table4[product_id], tblProducts[], tblProducts[product_name],FALSE() )), "Invalid", "Valid")</f>
        <v>Valid</v>
      </c>
      <c r="L9407" s="5" t="str">
        <f aca="false">IF(ISNA(VLOOKUP(Table4[[#This Row],[warehouse_id]], tblwhouse[], tblwhouse[warehouse_name],FALSE() )), "Invalid", "Valid")</f>
        <v>Valid</v>
      </c>
    </row>
    <row r="9408" customFormat="false" ht="15" hidden="false" customHeight="true" outlineLevel="0" collapsed="false">
      <c r="A9408" s="1" t="n">
        <v>9407</v>
      </c>
      <c r="B9408" s="1" t="n">
        <v>3</v>
      </c>
      <c r="C9408" s="1" t="n">
        <v>861</v>
      </c>
      <c r="D9408" s="1" t="s">
        <v>16443</v>
      </c>
      <c r="E9408" s="1" t="n">
        <v>28</v>
      </c>
      <c r="F9408" s="1" t="n">
        <v>32</v>
      </c>
      <c r="G9408" s="1" t="n">
        <v>1368.2</v>
      </c>
      <c r="H9408" s="4" t="n">
        <v>45880.6009392708</v>
      </c>
      <c r="I94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9407BT761016386128321368.245880.6009392708</v>
      </c>
      <c r="J9408" s="1" t="n">
        <f aca="false">COUNTIF(I:I, $I9408)</f>
        <v>1</v>
      </c>
      <c r="K9408" s="1" t="str">
        <f aca="false">IF(ISNA(VLOOKUP(Table4[product_id], tblProducts[], tblProducts[product_name],FALSE() )), "Invalid", "Valid")</f>
        <v>Valid</v>
      </c>
      <c r="L9408" s="5" t="str">
        <f aca="false">IF(ISNA(VLOOKUP(Table4[[#This Row],[warehouse_id]], tblwhouse[], tblwhouse[warehouse_name],FALSE() )), "Invalid", "Valid")</f>
        <v>Valid</v>
      </c>
    </row>
    <row r="9409" customFormat="false" ht="15" hidden="false" customHeight="true" outlineLevel="0" collapsed="false">
      <c r="A9409" s="1" t="n">
        <v>9408</v>
      </c>
      <c r="B9409" s="1" t="n">
        <v>3</v>
      </c>
      <c r="C9409" s="1" t="n">
        <v>1086</v>
      </c>
      <c r="D9409" s="1" t="s">
        <v>16444</v>
      </c>
      <c r="E9409" s="1" t="n">
        <v>423</v>
      </c>
      <c r="F9409" s="1" t="n">
        <v>39</v>
      </c>
      <c r="G9409" s="1" t="n">
        <v>1407.45</v>
      </c>
      <c r="H9409" s="4" t="n">
        <v>45885.6009392708</v>
      </c>
      <c r="I94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9408BT73228831086423391407.4545885.6009392708</v>
      </c>
      <c r="J9409" s="1" t="n">
        <f aca="false">COUNTIF(I:I, $I9409)</f>
        <v>1</v>
      </c>
      <c r="K9409" s="1" t="str">
        <f aca="false">IF(ISNA(VLOOKUP(Table4[product_id], tblProducts[], tblProducts[product_name],FALSE() )), "Invalid", "Valid")</f>
        <v>Valid</v>
      </c>
      <c r="L9409" s="5" t="str">
        <f aca="false">IF(ISNA(VLOOKUP(Table4[[#This Row],[warehouse_id]], tblwhouse[], tblwhouse[warehouse_name],FALSE() )), "Invalid", "Valid")</f>
        <v>Valid</v>
      </c>
    </row>
    <row r="9410" customFormat="false" ht="15" hidden="false" customHeight="true" outlineLevel="0" collapsed="false">
      <c r="A9410" s="1" t="n">
        <v>9409</v>
      </c>
      <c r="B9410" s="1" t="n">
        <v>2</v>
      </c>
      <c r="C9410" s="1" t="n">
        <v>705</v>
      </c>
      <c r="D9410" s="1" t="s">
        <v>16445</v>
      </c>
      <c r="E9410" s="1" t="n">
        <v>300</v>
      </c>
      <c r="F9410" s="1" t="n">
        <v>71</v>
      </c>
      <c r="G9410" s="1" t="n">
        <v>524.38</v>
      </c>
      <c r="H9410" s="4" t="n">
        <v>46082.6009392708</v>
      </c>
      <c r="I94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9409BT808639270530071524.3846082.6009392708</v>
      </c>
      <c r="J9410" s="1" t="n">
        <f aca="false">COUNTIF(I:I, $I9410)</f>
        <v>1</v>
      </c>
      <c r="K9410" s="1" t="str">
        <f aca="false">IF(ISNA(VLOOKUP(Table4[product_id], tblProducts[], tblProducts[product_name],FALSE() )), "Invalid", "Valid")</f>
        <v>Valid</v>
      </c>
      <c r="L9410" s="5" t="str">
        <f aca="false">IF(ISNA(VLOOKUP(Table4[[#This Row],[warehouse_id]], tblwhouse[], tblwhouse[warehouse_name],FALSE() )), "Invalid", "Valid")</f>
        <v>Valid</v>
      </c>
    </row>
    <row r="9411" customFormat="false" ht="15" hidden="false" customHeight="true" outlineLevel="0" collapsed="false">
      <c r="A9411" s="1" t="n">
        <v>9410</v>
      </c>
      <c r="B9411" s="1" t="n">
        <v>3</v>
      </c>
      <c r="C9411" s="1" t="n">
        <v>61</v>
      </c>
      <c r="D9411" s="1" t="s">
        <v>16446</v>
      </c>
      <c r="E9411" s="1" t="n">
        <v>189</v>
      </c>
      <c r="F9411" s="1" t="n">
        <v>26</v>
      </c>
      <c r="G9411" s="1" t="n">
        <v>125.27</v>
      </c>
      <c r="H9411" s="4" t="n">
        <v>46016.6009392708</v>
      </c>
      <c r="I94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9410BT84194936118926125.2746016.6009392708</v>
      </c>
      <c r="J9411" s="1" t="n">
        <f aca="false">COUNTIF(I:I, $I9411)</f>
        <v>1</v>
      </c>
      <c r="K9411" s="1" t="str">
        <f aca="false">IF(ISNA(VLOOKUP(Table4[product_id], tblProducts[], tblProducts[product_name],FALSE() )), "Invalid", "Valid")</f>
        <v>Valid</v>
      </c>
      <c r="L9411" s="5" t="str">
        <f aca="false">IF(ISNA(VLOOKUP(Table4[[#This Row],[warehouse_id]], tblwhouse[], tblwhouse[warehouse_name],FALSE() )), "Invalid", "Valid")</f>
        <v>Valid</v>
      </c>
    </row>
    <row r="9412" customFormat="false" ht="15" hidden="false" customHeight="true" outlineLevel="0" collapsed="false">
      <c r="A9412" s="1" t="n">
        <v>9411</v>
      </c>
      <c r="B9412" s="1" t="n">
        <v>3</v>
      </c>
      <c r="C9412" s="1" t="n">
        <v>2710</v>
      </c>
      <c r="D9412" s="1" t="s">
        <v>16447</v>
      </c>
      <c r="E9412" s="1" t="n">
        <v>189</v>
      </c>
      <c r="F9412" s="1" t="n">
        <v>33</v>
      </c>
      <c r="G9412" s="1" t="n">
        <v>1498.41</v>
      </c>
      <c r="H9412" s="4" t="n">
        <v>45889.6009392708</v>
      </c>
      <c r="I94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9411BT83414432710189331498.4145889.6009392708</v>
      </c>
      <c r="J9412" s="1" t="n">
        <f aca="false">COUNTIF(I:I, $I9412)</f>
        <v>1</v>
      </c>
      <c r="K9412" s="1" t="str">
        <f aca="false">IF(ISNA(VLOOKUP(Table4[product_id], tblProducts[], tblProducts[product_name],FALSE() )), "Invalid", "Valid")</f>
        <v>Valid</v>
      </c>
      <c r="L9412" s="5" t="str">
        <f aca="false">IF(ISNA(VLOOKUP(Table4[[#This Row],[warehouse_id]], tblwhouse[], tblwhouse[warehouse_name],FALSE() )), "Invalid", "Valid")</f>
        <v>Valid</v>
      </c>
    </row>
    <row r="9413" customFormat="false" ht="15" hidden="false" customHeight="true" outlineLevel="0" collapsed="false">
      <c r="A9413" s="1" t="n">
        <v>9412</v>
      </c>
      <c r="B9413" s="1" t="n">
        <v>3</v>
      </c>
      <c r="C9413" s="1" t="n">
        <v>1279</v>
      </c>
      <c r="D9413" s="1" t="s">
        <v>16448</v>
      </c>
      <c r="E9413" s="1" t="n">
        <v>212</v>
      </c>
      <c r="F9413" s="1" t="n">
        <v>73</v>
      </c>
      <c r="G9413" s="1" t="n">
        <v>1247.63</v>
      </c>
      <c r="H9413" s="4" t="n">
        <v>45907.6009392708</v>
      </c>
      <c r="I94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9412BT85295931279212731247.6345907.6009392708</v>
      </c>
      <c r="J9413" s="1" t="n">
        <f aca="false">COUNTIF(I:I, $I9413)</f>
        <v>1</v>
      </c>
      <c r="K9413" s="1" t="str">
        <f aca="false">IF(ISNA(VLOOKUP(Table4[product_id], tblProducts[], tblProducts[product_name],FALSE() )), "Invalid", "Valid")</f>
        <v>Valid</v>
      </c>
      <c r="L9413" s="5" t="str">
        <f aca="false">IF(ISNA(VLOOKUP(Table4[[#This Row],[warehouse_id]], tblwhouse[], tblwhouse[warehouse_name],FALSE() )), "Invalid", "Valid")</f>
        <v>Valid</v>
      </c>
    </row>
    <row r="9414" customFormat="false" ht="15" hidden="false" customHeight="true" outlineLevel="0" collapsed="false">
      <c r="A9414" s="1" t="n">
        <v>9413</v>
      </c>
      <c r="B9414" s="1" t="n">
        <v>1</v>
      </c>
      <c r="C9414" s="1" t="n">
        <v>15</v>
      </c>
      <c r="D9414" s="1" t="s">
        <v>16449</v>
      </c>
      <c r="E9414" s="1" t="n">
        <v>357</v>
      </c>
      <c r="F9414" s="1" t="n">
        <v>43</v>
      </c>
      <c r="G9414" s="1" t="n">
        <v>1409.92</v>
      </c>
      <c r="H9414" s="4" t="n">
        <v>45887.6009392708</v>
      </c>
      <c r="I94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9413BT222297115357431409.9245887.6009392708</v>
      </c>
      <c r="J9414" s="1" t="n">
        <f aca="false">COUNTIF(I:I, $I9414)</f>
        <v>1</v>
      </c>
      <c r="K9414" s="1" t="str">
        <f aca="false">IF(ISNA(VLOOKUP(Table4[product_id], tblProducts[], tblProducts[product_name],FALSE() )), "Invalid", "Valid")</f>
        <v>Valid</v>
      </c>
      <c r="L9414" s="5" t="str">
        <f aca="false">IF(ISNA(VLOOKUP(Table4[[#This Row],[warehouse_id]], tblwhouse[], tblwhouse[warehouse_name],FALSE() )), "Invalid", "Valid")</f>
        <v>Valid</v>
      </c>
    </row>
    <row r="9415" customFormat="false" ht="15" hidden="false" customHeight="true" outlineLevel="0" collapsed="false">
      <c r="A9415" s="1" t="n">
        <v>9414</v>
      </c>
      <c r="B9415" s="1" t="n">
        <v>1</v>
      </c>
      <c r="C9415" s="1" t="n">
        <v>2067</v>
      </c>
      <c r="D9415" s="1" t="s">
        <v>16450</v>
      </c>
      <c r="E9415" s="1" t="n">
        <v>452</v>
      </c>
      <c r="F9415" s="1" t="n">
        <v>69</v>
      </c>
      <c r="G9415" s="1" t="n">
        <v>111.04</v>
      </c>
      <c r="H9415" s="4" t="n">
        <v>46051.6009392708</v>
      </c>
      <c r="I94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9414BT8226821206745269111.0446051.6009392708</v>
      </c>
      <c r="J9415" s="1" t="n">
        <f aca="false">COUNTIF(I:I, $I9415)</f>
        <v>1</v>
      </c>
      <c r="K9415" s="1" t="str">
        <f aca="false">IF(ISNA(VLOOKUP(Table4[product_id], tblProducts[], tblProducts[product_name],FALSE() )), "Invalid", "Valid")</f>
        <v>Valid</v>
      </c>
      <c r="L9415" s="5" t="str">
        <f aca="false">IF(ISNA(VLOOKUP(Table4[[#This Row],[warehouse_id]], tblwhouse[], tblwhouse[warehouse_name],FALSE() )), "Invalid", "Valid")</f>
        <v>Valid</v>
      </c>
    </row>
    <row r="9416" customFormat="false" ht="15" hidden="false" customHeight="true" outlineLevel="0" collapsed="false">
      <c r="A9416" s="1" t="n">
        <v>9415</v>
      </c>
      <c r="B9416" s="1" t="n">
        <v>4</v>
      </c>
      <c r="C9416" s="1" t="n">
        <v>422</v>
      </c>
      <c r="D9416" s="1" t="s">
        <v>16451</v>
      </c>
      <c r="E9416" s="1" t="n">
        <v>114</v>
      </c>
      <c r="F9416" s="1" t="n">
        <v>25</v>
      </c>
      <c r="G9416" s="1" t="n">
        <v>211.46</v>
      </c>
      <c r="H9416" s="4" t="n">
        <v>45902.6009392708</v>
      </c>
      <c r="I94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9415BT628414442211425211.4645902.6009392708</v>
      </c>
      <c r="J9416" s="1" t="n">
        <f aca="false">COUNTIF(I:I, $I9416)</f>
        <v>1</v>
      </c>
      <c r="K9416" s="1" t="str">
        <f aca="false">IF(ISNA(VLOOKUP(Table4[product_id], tblProducts[], tblProducts[product_name],FALSE() )), "Invalid", "Valid")</f>
        <v>Valid</v>
      </c>
      <c r="L9416" s="5" t="str">
        <f aca="false">IF(ISNA(VLOOKUP(Table4[[#This Row],[warehouse_id]], tblwhouse[], tblwhouse[warehouse_name],FALSE() )), "Invalid", "Valid")</f>
        <v>Valid</v>
      </c>
    </row>
    <row r="9417" customFormat="false" ht="15" hidden="false" customHeight="true" outlineLevel="0" collapsed="false">
      <c r="A9417" s="1" t="n">
        <v>9416</v>
      </c>
      <c r="B9417" s="1" t="n">
        <v>3</v>
      </c>
      <c r="C9417" s="1" t="n">
        <v>1262</v>
      </c>
      <c r="D9417" s="1" t="s">
        <v>16452</v>
      </c>
      <c r="E9417" s="1" t="n">
        <v>43</v>
      </c>
      <c r="F9417" s="1" t="n">
        <v>44</v>
      </c>
      <c r="G9417" s="1" t="n">
        <v>1278.77</v>
      </c>
      <c r="H9417" s="4" t="n">
        <v>46044.6009392708</v>
      </c>
      <c r="I94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9416BT6414763126243441278.7746044.6009392708</v>
      </c>
      <c r="J9417" s="1" t="n">
        <f aca="false">COUNTIF(I:I, $I9417)</f>
        <v>1</v>
      </c>
      <c r="K9417" s="1" t="str">
        <f aca="false">IF(ISNA(VLOOKUP(Table4[product_id], tblProducts[], tblProducts[product_name],FALSE() )), "Invalid", "Valid")</f>
        <v>Valid</v>
      </c>
      <c r="L9417" s="5" t="str">
        <f aca="false">IF(ISNA(VLOOKUP(Table4[[#This Row],[warehouse_id]], tblwhouse[], tblwhouse[warehouse_name],FALSE() )), "Invalid", "Valid")</f>
        <v>Valid</v>
      </c>
    </row>
    <row r="9418" customFormat="false" ht="15" hidden="false" customHeight="true" outlineLevel="0" collapsed="false">
      <c r="A9418" s="1" t="n">
        <v>9417</v>
      </c>
      <c r="B9418" s="1" t="n">
        <v>4</v>
      </c>
      <c r="C9418" s="1" t="n">
        <v>1093</v>
      </c>
      <c r="D9418" s="1" t="s">
        <v>16453</v>
      </c>
      <c r="E9418" s="1" t="n">
        <v>69</v>
      </c>
      <c r="F9418" s="1" t="n">
        <v>68</v>
      </c>
      <c r="G9418" s="1" t="n">
        <v>87.73</v>
      </c>
      <c r="H9418" s="4" t="n">
        <v>46198.6009392708</v>
      </c>
      <c r="I94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9417BT23498141093696887.7346198.6009392708</v>
      </c>
      <c r="J9418" s="1" t="n">
        <f aca="false">COUNTIF(I:I, $I9418)</f>
        <v>1</v>
      </c>
      <c r="K9418" s="1" t="str">
        <f aca="false">IF(ISNA(VLOOKUP(Table4[product_id], tblProducts[], tblProducts[product_name],FALSE() )), "Invalid", "Valid")</f>
        <v>Valid</v>
      </c>
      <c r="L9418" s="5" t="str">
        <f aca="false">IF(ISNA(VLOOKUP(Table4[[#This Row],[warehouse_id]], tblwhouse[], tblwhouse[warehouse_name],FALSE() )), "Invalid", "Valid")</f>
        <v>Valid</v>
      </c>
    </row>
    <row r="9419" customFormat="false" ht="15" hidden="false" customHeight="true" outlineLevel="0" collapsed="false">
      <c r="A9419" s="1" t="n">
        <v>9418</v>
      </c>
      <c r="B9419" s="1" t="n">
        <v>2</v>
      </c>
      <c r="C9419" s="1" t="n">
        <v>1263</v>
      </c>
      <c r="D9419" s="1" t="s">
        <v>16454</v>
      </c>
      <c r="E9419" s="1" t="n">
        <v>205</v>
      </c>
      <c r="F9419" s="1" t="n">
        <v>44</v>
      </c>
      <c r="G9419" s="1" t="n">
        <v>1158.83</v>
      </c>
      <c r="H9419" s="4" t="n">
        <v>45955.6009392708</v>
      </c>
      <c r="I94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9418BT45158821263205441158.8345955.6009392708</v>
      </c>
      <c r="J9419" s="1" t="n">
        <f aca="false">COUNTIF(I:I, $I9419)</f>
        <v>1</v>
      </c>
      <c r="K9419" s="1" t="str">
        <f aca="false">IF(ISNA(VLOOKUP(Table4[product_id], tblProducts[], tblProducts[product_name],FALSE() )), "Invalid", "Valid")</f>
        <v>Valid</v>
      </c>
      <c r="L9419" s="5" t="str">
        <f aca="false">IF(ISNA(VLOOKUP(Table4[[#This Row],[warehouse_id]], tblwhouse[], tblwhouse[warehouse_name],FALSE() )), "Invalid", "Valid")</f>
        <v>Valid</v>
      </c>
    </row>
    <row r="9420" customFormat="false" ht="15" hidden="false" customHeight="true" outlineLevel="0" collapsed="false">
      <c r="A9420" s="1" t="n">
        <v>9419</v>
      </c>
      <c r="B9420" s="1" t="n">
        <v>3</v>
      </c>
      <c r="C9420" s="1" t="n">
        <v>2392</v>
      </c>
      <c r="D9420" s="1" t="s">
        <v>16455</v>
      </c>
      <c r="E9420" s="1" t="n">
        <v>149</v>
      </c>
      <c r="F9420" s="1" t="n">
        <v>76</v>
      </c>
      <c r="G9420" s="1" t="n">
        <v>434.2</v>
      </c>
      <c r="H9420" s="4" t="n">
        <v>46116.6009392708</v>
      </c>
      <c r="I94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9419BT9696203239214976434.246116.6009392708</v>
      </c>
      <c r="J9420" s="1" t="n">
        <f aca="false">COUNTIF(I:I, $I9420)</f>
        <v>1</v>
      </c>
      <c r="K9420" s="1" t="str">
        <f aca="false">IF(ISNA(VLOOKUP(Table4[product_id], tblProducts[], tblProducts[product_name],FALSE() )), "Invalid", "Valid")</f>
        <v>Valid</v>
      </c>
      <c r="L9420" s="5" t="str">
        <f aca="false">IF(ISNA(VLOOKUP(Table4[[#This Row],[warehouse_id]], tblwhouse[], tblwhouse[warehouse_name],FALSE() )), "Invalid", "Valid")</f>
        <v>Valid</v>
      </c>
    </row>
    <row r="9421" customFormat="false" ht="15" hidden="false" customHeight="true" outlineLevel="0" collapsed="false">
      <c r="A9421" s="1" t="n">
        <v>9420</v>
      </c>
      <c r="B9421" s="1" t="n">
        <v>4</v>
      </c>
      <c r="C9421" s="1" t="n">
        <v>2767</v>
      </c>
      <c r="D9421" s="1" t="s">
        <v>16456</v>
      </c>
      <c r="E9421" s="1" t="n">
        <v>195</v>
      </c>
      <c r="F9421" s="1" t="n">
        <v>50</v>
      </c>
      <c r="G9421" s="1" t="n">
        <v>1206.57</v>
      </c>
      <c r="H9421" s="4" t="n">
        <v>45894.6009392708</v>
      </c>
      <c r="I94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9420BT28052942767195501206.5745894.6009392708</v>
      </c>
      <c r="J9421" s="1" t="n">
        <f aca="false">COUNTIF(I:I, $I9421)</f>
        <v>1</v>
      </c>
      <c r="K9421" s="1" t="str">
        <f aca="false">IF(ISNA(VLOOKUP(Table4[product_id], tblProducts[], tblProducts[product_name],FALSE() )), "Invalid", "Valid")</f>
        <v>Valid</v>
      </c>
      <c r="L9421" s="5" t="str">
        <f aca="false">IF(ISNA(VLOOKUP(Table4[[#This Row],[warehouse_id]], tblwhouse[], tblwhouse[warehouse_name],FALSE() )), "Invalid", "Valid")</f>
        <v>Valid</v>
      </c>
    </row>
    <row r="9422" customFormat="false" ht="15" hidden="false" customHeight="true" outlineLevel="0" collapsed="false">
      <c r="A9422" s="1" t="n">
        <v>9421</v>
      </c>
      <c r="B9422" s="1" t="n">
        <v>3</v>
      </c>
      <c r="C9422" s="1" t="n">
        <v>1360</v>
      </c>
      <c r="D9422" s="1" t="s">
        <v>16457</v>
      </c>
      <c r="E9422" s="1" t="n">
        <v>140</v>
      </c>
      <c r="F9422" s="1" t="n">
        <v>27</v>
      </c>
      <c r="G9422" s="1" t="n">
        <v>443.02</v>
      </c>
      <c r="H9422" s="4" t="n">
        <v>46130.6009392708</v>
      </c>
      <c r="I94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9421BT3622263136014027443.0246130.6009392708</v>
      </c>
      <c r="J9422" s="1" t="n">
        <f aca="false">COUNTIF(I:I, $I9422)</f>
        <v>1</v>
      </c>
      <c r="K9422" s="1" t="str">
        <f aca="false">IF(ISNA(VLOOKUP(Table4[product_id], tblProducts[], tblProducts[product_name],FALSE() )), "Invalid", "Valid")</f>
        <v>Valid</v>
      </c>
      <c r="L9422" s="5" t="str">
        <f aca="false">IF(ISNA(VLOOKUP(Table4[[#This Row],[warehouse_id]], tblwhouse[], tblwhouse[warehouse_name],FALSE() )), "Invalid", "Valid")</f>
        <v>Valid</v>
      </c>
    </row>
    <row r="9423" customFormat="false" ht="15" hidden="false" customHeight="true" outlineLevel="0" collapsed="false">
      <c r="A9423" s="1" t="n">
        <v>9422</v>
      </c>
      <c r="B9423" s="1" t="n">
        <v>2</v>
      </c>
      <c r="C9423" s="1" t="n">
        <v>917</v>
      </c>
      <c r="D9423" s="1" t="s">
        <v>16458</v>
      </c>
      <c r="E9423" s="1" t="n">
        <v>444</v>
      </c>
      <c r="F9423" s="1" t="n">
        <v>62</v>
      </c>
      <c r="G9423" s="1" t="n">
        <v>1079.7</v>
      </c>
      <c r="H9423" s="4" t="n">
        <v>46028.6009392824</v>
      </c>
      <c r="I94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9422BT2798272917444621079.746028.6009392824</v>
      </c>
      <c r="J9423" s="1" t="n">
        <f aca="false">COUNTIF(I:I, $I9423)</f>
        <v>1</v>
      </c>
      <c r="K9423" s="1" t="str">
        <f aca="false">IF(ISNA(VLOOKUP(Table4[product_id], tblProducts[], tblProducts[product_name],FALSE() )), "Invalid", "Valid")</f>
        <v>Valid</v>
      </c>
      <c r="L9423" s="5" t="str">
        <f aca="false">IF(ISNA(VLOOKUP(Table4[[#This Row],[warehouse_id]], tblwhouse[], tblwhouse[warehouse_name],FALSE() )), "Invalid", "Valid")</f>
        <v>Valid</v>
      </c>
    </row>
    <row r="9424" customFormat="false" ht="15" hidden="false" customHeight="true" outlineLevel="0" collapsed="false">
      <c r="A9424" s="1" t="n">
        <v>9423</v>
      </c>
      <c r="B9424" s="1" t="n">
        <v>2</v>
      </c>
      <c r="C9424" s="1" t="n">
        <v>1226</v>
      </c>
      <c r="D9424" s="1" t="s">
        <v>16459</v>
      </c>
      <c r="E9424" s="1" t="n">
        <v>428</v>
      </c>
      <c r="F9424" s="1" t="n">
        <v>66</v>
      </c>
      <c r="G9424" s="1" t="n">
        <v>350.95</v>
      </c>
      <c r="H9424" s="4" t="n">
        <v>46193.6009392824</v>
      </c>
      <c r="I94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9423BT5339362122642866350.9546193.6009392824</v>
      </c>
      <c r="J9424" s="1" t="n">
        <f aca="false">COUNTIF(I:I, $I9424)</f>
        <v>1</v>
      </c>
      <c r="K9424" s="1" t="str">
        <f aca="false">IF(ISNA(VLOOKUP(Table4[product_id], tblProducts[], tblProducts[product_name],FALSE() )), "Invalid", "Valid")</f>
        <v>Valid</v>
      </c>
      <c r="L9424" s="5" t="str">
        <f aca="false">IF(ISNA(VLOOKUP(Table4[[#This Row],[warehouse_id]], tblwhouse[], tblwhouse[warehouse_name],FALSE() )), "Invalid", "Valid")</f>
        <v>Valid</v>
      </c>
    </row>
    <row r="9425" customFormat="false" ht="15" hidden="false" customHeight="true" outlineLevel="0" collapsed="false">
      <c r="A9425" s="1" t="n">
        <v>9424</v>
      </c>
      <c r="B9425" s="1" t="n">
        <v>2</v>
      </c>
      <c r="C9425" s="1" t="n">
        <v>60</v>
      </c>
      <c r="D9425" s="1" t="s">
        <v>16460</v>
      </c>
      <c r="E9425" s="1" t="n">
        <v>143</v>
      </c>
      <c r="F9425" s="1" t="n">
        <v>68</v>
      </c>
      <c r="G9425" s="1" t="n">
        <v>911.44</v>
      </c>
      <c r="H9425" s="4" t="n">
        <v>46066.6009392824</v>
      </c>
      <c r="I94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9424BT76102426014368911.4446066.6009392824</v>
      </c>
      <c r="J9425" s="1" t="n">
        <f aca="false">COUNTIF(I:I, $I9425)</f>
        <v>1</v>
      </c>
      <c r="K9425" s="1" t="str">
        <f aca="false">IF(ISNA(VLOOKUP(Table4[product_id], tblProducts[], tblProducts[product_name],FALSE() )), "Invalid", "Valid")</f>
        <v>Valid</v>
      </c>
      <c r="L9425" s="5" t="str">
        <f aca="false">IF(ISNA(VLOOKUP(Table4[[#This Row],[warehouse_id]], tblwhouse[], tblwhouse[warehouse_name],FALSE() )), "Invalid", "Valid")</f>
        <v>Valid</v>
      </c>
    </row>
    <row r="9426" customFormat="false" ht="15" hidden="false" customHeight="true" outlineLevel="0" collapsed="false">
      <c r="A9426" s="1" t="n">
        <v>9425</v>
      </c>
      <c r="B9426" s="1" t="n">
        <v>2</v>
      </c>
      <c r="C9426" s="1" t="n">
        <v>2827</v>
      </c>
      <c r="D9426" s="1" t="s">
        <v>16461</v>
      </c>
      <c r="E9426" s="1" t="n">
        <v>20</v>
      </c>
      <c r="F9426" s="1" t="n">
        <v>28</v>
      </c>
      <c r="G9426" s="1" t="n">
        <v>968.94</v>
      </c>
      <c r="H9426" s="4" t="n">
        <v>46218.6009392824</v>
      </c>
      <c r="I94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9425BT453551228272028968.9446218.6009392824</v>
      </c>
      <c r="J9426" s="1" t="n">
        <f aca="false">COUNTIF(I:I, $I9426)</f>
        <v>1</v>
      </c>
      <c r="K9426" s="1" t="str">
        <f aca="false">IF(ISNA(VLOOKUP(Table4[product_id], tblProducts[], tblProducts[product_name],FALSE() )), "Invalid", "Valid")</f>
        <v>Valid</v>
      </c>
      <c r="L9426" s="5" t="str">
        <f aca="false">IF(ISNA(VLOOKUP(Table4[[#This Row],[warehouse_id]], tblwhouse[], tblwhouse[warehouse_name],FALSE() )), "Invalid", "Valid")</f>
        <v>Valid</v>
      </c>
    </row>
    <row r="9427" customFormat="false" ht="15" hidden="false" customHeight="true" outlineLevel="0" collapsed="false">
      <c r="A9427" s="1" t="n">
        <v>9426</v>
      </c>
      <c r="B9427" s="1" t="n">
        <v>4</v>
      </c>
      <c r="C9427" s="1" t="n">
        <v>494</v>
      </c>
      <c r="D9427" s="1" t="s">
        <v>16462</v>
      </c>
      <c r="E9427" s="1" t="n">
        <v>9</v>
      </c>
      <c r="F9427" s="1" t="n">
        <v>23</v>
      </c>
      <c r="G9427" s="1" t="n">
        <v>161.49</v>
      </c>
      <c r="H9427" s="4" t="n">
        <v>46101.6009392824</v>
      </c>
      <c r="I94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9426BT4439054494923161.4946101.6009392824</v>
      </c>
      <c r="J9427" s="1" t="n">
        <f aca="false">COUNTIF(I:I, $I9427)</f>
        <v>1</v>
      </c>
      <c r="K9427" s="1" t="str">
        <f aca="false">IF(ISNA(VLOOKUP(Table4[product_id], tblProducts[], tblProducts[product_name],FALSE() )), "Invalid", "Valid")</f>
        <v>Valid</v>
      </c>
      <c r="L9427" s="5" t="str">
        <f aca="false">IF(ISNA(VLOOKUP(Table4[[#This Row],[warehouse_id]], tblwhouse[], tblwhouse[warehouse_name],FALSE() )), "Invalid", "Valid")</f>
        <v>Valid</v>
      </c>
    </row>
    <row r="9428" customFormat="false" ht="15" hidden="false" customHeight="true" outlineLevel="0" collapsed="false">
      <c r="A9428" s="1" t="n">
        <v>9427</v>
      </c>
      <c r="B9428" s="1" t="n">
        <v>1</v>
      </c>
      <c r="C9428" s="1" t="n">
        <v>972</v>
      </c>
      <c r="D9428" s="1" t="s">
        <v>16463</v>
      </c>
      <c r="E9428" s="1" t="n">
        <v>11</v>
      </c>
      <c r="F9428" s="1" t="n">
        <v>36</v>
      </c>
      <c r="G9428" s="1" t="n">
        <v>585.46</v>
      </c>
      <c r="H9428" s="4" t="n">
        <v>45996.6009392824</v>
      </c>
      <c r="I94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9427BT83139219721136585.4645996.6009392824</v>
      </c>
      <c r="J9428" s="1" t="n">
        <f aca="false">COUNTIF(I:I, $I9428)</f>
        <v>1</v>
      </c>
      <c r="K9428" s="1" t="str">
        <f aca="false">IF(ISNA(VLOOKUP(Table4[product_id], tblProducts[], tblProducts[product_name],FALSE() )), "Invalid", "Valid")</f>
        <v>Valid</v>
      </c>
      <c r="L9428" s="5" t="str">
        <f aca="false">IF(ISNA(VLOOKUP(Table4[[#This Row],[warehouse_id]], tblwhouse[], tblwhouse[warehouse_name],FALSE() )), "Invalid", "Valid")</f>
        <v>Valid</v>
      </c>
    </row>
    <row r="9429" customFormat="false" ht="15" hidden="false" customHeight="true" outlineLevel="0" collapsed="false">
      <c r="A9429" s="1" t="n">
        <v>9428</v>
      </c>
      <c r="B9429" s="1" t="n">
        <v>1</v>
      </c>
      <c r="C9429" s="1" t="n">
        <v>201</v>
      </c>
      <c r="D9429" s="1" t="s">
        <v>16464</v>
      </c>
      <c r="E9429" s="1" t="n">
        <v>42</v>
      </c>
      <c r="F9429" s="1" t="n">
        <v>77</v>
      </c>
      <c r="G9429" s="1" t="n">
        <v>943.6</v>
      </c>
      <c r="H9429" s="4" t="n">
        <v>46064.6009392824</v>
      </c>
      <c r="I94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9428BT79412712014277943.646064.6009392824</v>
      </c>
      <c r="J9429" s="1" t="n">
        <f aca="false">COUNTIF(I:I, $I9429)</f>
        <v>1</v>
      </c>
      <c r="K9429" s="1" t="str">
        <f aca="false">IF(ISNA(VLOOKUP(Table4[product_id], tblProducts[], tblProducts[product_name],FALSE() )), "Invalid", "Valid")</f>
        <v>Valid</v>
      </c>
      <c r="L9429" s="5" t="str">
        <f aca="false">IF(ISNA(VLOOKUP(Table4[[#This Row],[warehouse_id]], tblwhouse[], tblwhouse[warehouse_name],FALSE() )), "Invalid", "Valid")</f>
        <v>Valid</v>
      </c>
    </row>
    <row r="9430" customFormat="false" ht="15" hidden="false" customHeight="true" outlineLevel="0" collapsed="false">
      <c r="A9430" s="1" t="n">
        <v>9429</v>
      </c>
      <c r="B9430" s="1" t="n">
        <v>4</v>
      </c>
      <c r="C9430" s="1" t="n">
        <v>1114</v>
      </c>
      <c r="D9430" s="1" t="s">
        <v>16465</v>
      </c>
      <c r="E9430" s="1" t="n">
        <v>486</v>
      </c>
      <c r="F9430" s="1" t="n">
        <v>71</v>
      </c>
      <c r="G9430" s="1" t="n">
        <v>599.2</v>
      </c>
      <c r="H9430" s="4" t="n">
        <v>46112.6009392824</v>
      </c>
      <c r="I94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9429BT8938504111448671599.246112.6009392824</v>
      </c>
      <c r="J9430" s="1" t="n">
        <f aca="false">COUNTIF(I:I, $I9430)</f>
        <v>1</v>
      </c>
      <c r="K9430" s="1" t="str">
        <f aca="false">IF(ISNA(VLOOKUP(Table4[product_id], tblProducts[], tblProducts[product_name],FALSE() )), "Invalid", "Valid")</f>
        <v>Valid</v>
      </c>
      <c r="L9430" s="5" t="str">
        <f aca="false">IF(ISNA(VLOOKUP(Table4[[#This Row],[warehouse_id]], tblwhouse[], tblwhouse[warehouse_name],FALSE() )), "Invalid", "Valid")</f>
        <v>Valid</v>
      </c>
    </row>
    <row r="9431" customFormat="false" ht="15" hidden="false" customHeight="true" outlineLevel="0" collapsed="false">
      <c r="A9431" s="1" t="n">
        <v>9430</v>
      </c>
      <c r="B9431" s="1" t="n">
        <v>4</v>
      </c>
      <c r="C9431" s="1" t="n">
        <v>2982</v>
      </c>
      <c r="D9431" s="1" t="s">
        <v>16466</v>
      </c>
      <c r="E9431" s="1" t="n">
        <v>332</v>
      </c>
      <c r="F9431" s="1" t="n">
        <v>36</v>
      </c>
      <c r="G9431" s="1" t="n">
        <v>1053.74</v>
      </c>
      <c r="H9431" s="4" t="n">
        <v>46063.6009392824</v>
      </c>
      <c r="I94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9430BT79542542982332361053.7446063.6009392824</v>
      </c>
      <c r="J9431" s="1" t="n">
        <f aca="false">COUNTIF(I:I, $I9431)</f>
        <v>1</v>
      </c>
      <c r="K9431" s="1" t="str">
        <f aca="false">IF(ISNA(VLOOKUP(Table4[product_id], tblProducts[], tblProducts[product_name],FALSE() )), "Invalid", "Valid")</f>
        <v>Valid</v>
      </c>
      <c r="L9431" s="5" t="str">
        <f aca="false">IF(ISNA(VLOOKUP(Table4[[#This Row],[warehouse_id]], tblwhouse[], tblwhouse[warehouse_name],FALSE() )), "Invalid", "Valid")</f>
        <v>Valid</v>
      </c>
    </row>
    <row r="9432" customFormat="false" ht="15" hidden="false" customHeight="true" outlineLevel="0" collapsed="false">
      <c r="A9432" s="1" t="n">
        <v>9431</v>
      </c>
      <c r="B9432" s="1" t="n">
        <v>3</v>
      </c>
      <c r="C9432" s="1" t="n">
        <v>2411</v>
      </c>
      <c r="D9432" s="1" t="s">
        <v>16467</v>
      </c>
      <c r="E9432" s="1" t="n">
        <v>500</v>
      </c>
      <c r="F9432" s="1" t="n">
        <v>77</v>
      </c>
      <c r="G9432" s="1" t="n">
        <v>1336.3</v>
      </c>
      <c r="H9432" s="4" t="n">
        <v>45862.6009392824</v>
      </c>
      <c r="I94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9431BT72579432411500771336.345862.6009392824</v>
      </c>
      <c r="J9432" s="1" t="n">
        <f aca="false">COUNTIF(I:I, $I9432)</f>
        <v>1</v>
      </c>
      <c r="K9432" s="1" t="str">
        <f aca="false">IF(ISNA(VLOOKUP(Table4[product_id], tblProducts[], tblProducts[product_name],FALSE() )), "Invalid", "Valid")</f>
        <v>Valid</v>
      </c>
      <c r="L9432" s="5" t="str">
        <f aca="false">IF(ISNA(VLOOKUP(Table4[[#This Row],[warehouse_id]], tblwhouse[], tblwhouse[warehouse_name],FALSE() )), "Invalid", "Valid")</f>
        <v>Valid</v>
      </c>
    </row>
    <row r="9433" customFormat="false" ht="15" hidden="false" customHeight="true" outlineLevel="0" collapsed="false">
      <c r="A9433" s="1" t="n">
        <v>9432</v>
      </c>
      <c r="B9433" s="1" t="n">
        <v>2</v>
      </c>
      <c r="C9433" s="1" t="n">
        <v>1317</v>
      </c>
      <c r="D9433" s="1" t="s">
        <v>16468</v>
      </c>
      <c r="E9433" s="1" t="n">
        <v>109</v>
      </c>
      <c r="F9433" s="1" t="n">
        <v>75</v>
      </c>
      <c r="G9433" s="1" t="n">
        <v>413.05</v>
      </c>
      <c r="H9433" s="4" t="n">
        <v>45940.6009392824</v>
      </c>
      <c r="I94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9432BT7954752131710975413.0545940.6009392824</v>
      </c>
      <c r="J9433" s="1" t="n">
        <f aca="false">COUNTIF(I:I, $I9433)</f>
        <v>1</v>
      </c>
      <c r="K9433" s="1" t="str">
        <f aca="false">IF(ISNA(VLOOKUP(Table4[product_id], tblProducts[], tblProducts[product_name],FALSE() )), "Invalid", "Valid")</f>
        <v>Valid</v>
      </c>
      <c r="L9433" s="5" t="str">
        <f aca="false">IF(ISNA(VLOOKUP(Table4[[#This Row],[warehouse_id]], tblwhouse[], tblwhouse[warehouse_name],FALSE() )), "Invalid", "Valid")</f>
        <v>Valid</v>
      </c>
    </row>
    <row r="9434" customFormat="false" ht="15" hidden="false" customHeight="true" outlineLevel="0" collapsed="false">
      <c r="A9434" s="1" t="n">
        <v>9433</v>
      </c>
      <c r="B9434" s="1" t="n">
        <v>3</v>
      </c>
      <c r="C9434" s="1" t="n">
        <v>2262</v>
      </c>
      <c r="D9434" s="1" t="s">
        <v>16469</v>
      </c>
      <c r="E9434" s="1" t="n">
        <v>350</v>
      </c>
      <c r="F9434" s="1" t="n">
        <v>56</v>
      </c>
      <c r="G9434" s="1" t="n">
        <v>974.9</v>
      </c>
      <c r="H9434" s="4" t="n">
        <v>45873.6009392824</v>
      </c>
      <c r="I94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9433BT7575033226235056974.945873.6009392824</v>
      </c>
      <c r="J9434" s="1" t="n">
        <f aca="false">COUNTIF(I:I, $I9434)</f>
        <v>1</v>
      </c>
      <c r="K9434" s="1" t="str">
        <f aca="false">IF(ISNA(VLOOKUP(Table4[product_id], tblProducts[], tblProducts[product_name],FALSE() )), "Invalid", "Valid")</f>
        <v>Valid</v>
      </c>
      <c r="L9434" s="5" t="str">
        <f aca="false">IF(ISNA(VLOOKUP(Table4[[#This Row],[warehouse_id]], tblwhouse[], tblwhouse[warehouse_name],FALSE() )), "Invalid", "Valid")</f>
        <v>Valid</v>
      </c>
    </row>
    <row r="9435" customFormat="false" ht="15" hidden="false" customHeight="true" outlineLevel="0" collapsed="false">
      <c r="A9435" s="1" t="n">
        <v>9434</v>
      </c>
      <c r="B9435" s="1" t="n">
        <v>1</v>
      </c>
      <c r="C9435" s="1" t="n">
        <v>1180</v>
      </c>
      <c r="D9435" s="1" t="s">
        <v>16470</v>
      </c>
      <c r="E9435" s="1" t="n">
        <v>94</v>
      </c>
      <c r="F9435" s="1" t="n">
        <v>46</v>
      </c>
      <c r="G9435" s="1" t="n">
        <v>540.13</v>
      </c>
      <c r="H9435" s="4" t="n">
        <v>46166.6009392824</v>
      </c>
      <c r="I94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9434BT600683111809446540.1346166.6009392824</v>
      </c>
      <c r="J9435" s="1" t="n">
        <f aca="false">COUNTIF(I:I, $I9435)</f>
        <v>1</v>
      </c>
      <c r="K9435" s="1" t="str">
        <f aca="false">IF(ISNA(VLOOKUP(Table4[product_id], tblProducts[], tblProducts[product_name],FALSE() )), "Invalid", "Valid")</f>
        <v>Valid</v>
      </c>
      <c r="L9435" s="5" t="str">
        <f aca="false">IF(ISNA(VLOOKUP(Table4[[#This Row],[warehouse_id]], tblwhouse[], tblwhouse[warehouse_name],FALSE() )), "Invalid", "Valid")</f>
        <v>Valid</v>
      </c>
    </row>
    <row r="9436" customFormat="false" ht="15" hidden="false" customHeight="true" outlineLevel="0" collapsed="false">
      <c r="A9436" s="1" t="n">
        <v>9435</v>
      </c>
      <c r="B9436" s="1" t="n">
        <v>4</v>
      </c>
      <c r="C9436" s="1" t="n">
        <v>1281</v>
      </c>
      <c r="D9436" s="1" t="s">
        <v>16471</v>
      </c>
      <c r="E9436" s="1" t="n">
        <v>243</v>
      </c>
      <c r="F9436" s="1" t="n">
        <v>49</v>
      </c>
      <c r="G9436" s="1" t="n">
        <v>140.16</v>
      </c>
      <c r="H9436" s="4" t="n">
        <v>45902.6009392824</v>
      </c>
      <c r="I94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9435BT5421854128124349140.1645902.6009392824</v>
      </c>
      <c r="J9436" s="1" t="n">
        <f aca="false">COUNTIF(I:I, $I9436)</f>
        <v>1</v>
      </c>
      <c r="K9436" s="1" t="str">
        <f aca="false">IF(ISNA(VLOOKUP(Table4[product_id], tblProducts[], tblProducts[product_name],FALSE() )), "Invalid", "Valid")</f>
        <v>Valid</v>
      </c>
      <c r="L9436" s="5" t="str">
        <f aca="false">IF(ISNA(VLOOKUP(Table4[[#This Row],[warehouse_id]], tblwhouse[], tblwhouse[warehouse_name],FALSE() )), "Invalid", "Valid")</f>
        <v>Valid</v>
      </c>
    </row>
    <row r="9437" customFormat="false" ht="15" hidden="false" customHeight="true" outlineLevel="0" collapsed="false">
      <c r="A9437" s="1" t="n">
        <v>9436</v>
      </c>
      <c r="B9437" s="1" t="n">
        <v>1</v>
      </c>
      <c r="C9437" s="1" t="n">
        <v>771</v>
      </c>
      <c r="D9437" s="1" t="s">
        <v>16472</v>
      </c>
      <c r="E9437" s="1" t="n">
        <v>69</v>
      </c>
      <c r="F9437" s="1" t="n">
        <v>39</v>
      </c>
      <c r="G9437" s="1" t="n">
        <v>1470.48</v>
      </c>
      <c r="H9437" s="4" t="n">
        <v>46208.6009392824</v>
      </c>
      <c r="I94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9436BT430249177169391470.4846208.6009392824</v>
      </c>
      <c r="J9437" s="1" t="n">
        <f aca="false">COUNTIF(I:I, $I9437)</f>
        <v>1</v>
      </c>
      <c r="K9437" s="1" t="str">
        <f aca="false">IF(ISNA(VLOOKUP(Table4[product_id], tblProducts[], tblProducts[product_name],FALSE() )), "Invalid", "Valid")</f>
        <v>Valid</v>
      </c>
      <c r="L9437" s="5" t="str">
        <f aca="false">IF(ISNA(VLOOKUP(Table4[[#This Row],[warehouse_id]], tblwhouse[], tblwhouse[warehouse_name],FALSE() )), "Invalid", "Valid")</f>
        <v>Valid</v>
      </c>
    </row>
    <row r="9438" customFormat="false" ht="15" hidden="false" customHeight="true" outlineLevel="0" collapsed="false">
      <c r="A9438" s="1" t="n">
        <v>9437</v>
      </c>
      <c r="B9438" s="1" t="n">
        <v>1</v>
      </c>
      <c r="C9438" s="1" t="n">
        <v>2974</v>
      </c>
      <c r="D9438" s="1" t="s">
        <v>16473</v>
      </c>
      <c r="E9438" s="1" t="n">
        <v>28</v>
      </c>
      <c r="F9438" s="1" t="n">
        <v>25</v>
      </c>
      <c r="G9438" s="1" t="n">
        <v>270.94</v>
      </c>
      <c r="H9438" s="4" t="n">
        <v>46136.6009392824</v>
      </c>
      <c r="I94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9437BT167545129742825270.9446136.6009392824</v>
      </c>
      <c r="J9438" s="1" t="n">
        <f aca="false">COUNTIF(I:I, $I9438)</f>
        <v>1</v>
      </c>
      <c r="K9438" s="1" t="str">
        <f aca="false">IF(ISNA(VLOOKUP(Table4[product_id], tblProducts[], tblProducts[product_name],FALSE() )), "Invalid", "Valid")</f>
        <v>Valid</v>
      </c>
      <c r="L9438" s="5" t="str">
        <f aca="false">IF(ISNA(VLOOKUP(Table4[[#This Row],[warehouse_id]], tblwhouse[], tblwhouse[warehouse_name],FALSE() )), "Invalid", "Valid")</f>
        <v>Valid</v>
      </c>
    </row>
    <row r="9439" customFormat="false" ht="15" hidden="false" customHeight="true" outlineLevel="0" collapsed="false">
      <c r="A9439" s="1" t="n">
        <v>9438</v>
      </c>
      <c r="B9439" s="1" t="n">
        <v>3</v>
      </c>
      <c r="C9439" s="1" t="n">
        <v>1</v>
      </c>
      <c r="D9439" s="1" t="s">
        <v>16474</v>
      </c>
      <c r="E9439" s="1" t="n">
        <v>97</v>
      </c>
      <c r="F9439" s="1" t="n">
        <v>28</v>
      </c>
      <c r="G9439" s="1" t="n">
        <v>750.42</v>
      </c>
      <c r="H9439" s="4" t="n">
        <v>45902.6009392824</v>
      </c>
      <c r="I94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9438BT416137319728750.4245902.6009392824</v>
      </c>
      <c r="J9439" s="1" t="n">
        <f aca="false">COUNTIF(I:I, $I9439)</f>
        <v>1</v>
      </c>
      <c r="K9439" s="1" t="str">
        <f aca="false">IF(ISNA(VLOOKUP(Table4[product_id], tblProducts[], tblProducts[product_name],FALSE() )), "Invalid", "Valid")</f>
        <v>Valid</v>
      </c>
      <c r="L9439" s="5" t="str">
        <f aca="false">IF(ISNA(VLOOKUP(Table4[[#This Row],[warehouse_id]], tblwhouse[], tblwhouse[warehouse_name],FALSE() )), "Invalid", "Valid")</f>
        <v>Valid</v>
      </c>
    </row>
    <row r="9440" customFormat="false" ht="15" hidden="false" customHeight="true" outlineLevel="0" collapsed="false">
      <c r="A9440" s="1" t="n">
        <v>9439</v>
      </c>
      <c r="B9440" s="1" t="n">
        <v>3</v>
      </c>
      <c r="C9440" s="1" t="n">
        <v>910</v>
      </c>
      <c r="D9440" s="1" t="s">
        <v>16475</v>
      </c>
      <c r="E9440" s="1" t="n">
        <v>305</v>
      </c>
      <c r="F9440" s="1" t="n">
        <v>24</v>
      </c>
      <c r="G9440" s="1" t="n">
        <v>818.69</v>
      </c>
      <c r="H9440" s="4" t="n">
        <v>46018.6009392824</v>
      </c>
      <c r="I94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9439BT152078391030524818.6946018.6009392824</v>
      </c>
      <c r="J9440" s="1" t="n">
        <f aca="false">COUNTIF(I:I, $I9440)</f>
        <v>1</v>
      </c>
      <c r="K9440" s="1" t="str">
        <f aca="false">IF(ISNA(VLOOKUP(Table4[product_id], tblProducts[], tblProducts[product_name],FALSE() )), "Invalid", "Valid")</f>
        <v>Valid</v>
      </c>
      <c r="L9440" s="5" t="str">
        <f aca="false">IF(ISNA(VLOOKUP(Table4[[#This Row],[warehouse_id]], tblwhouse[], tblwhouse[warehouse_name],FALSE() )), "Invalid", "Valid")</f>
        <v>Valid</v>
      </c>
    </row>
    <row r="9441" customFormat="false" ht="15" hidden="false" customHeight="true" outlineLevel="0" collapsed="false">
      <c r="A9441" s="1" t="n">
        <v>9440</v>
      </c>
      <c r="B9441" s="1" t="n">
        <v>3</v>
      </c>
      <c r="C9441" s="1" t="n">
        <v>406</v>
      </c>
      <c r="D9441" s="1" t="s">
        <v>16476</v>
      </c>
      <c r="E9441" s="1" t="n">
        <v>36</v>
      </c>
      <c r="F9441" s="1" t="n">
        <v>41</v>
      </c>
      <c r="G9441" s="1" t="n">
        <v>872.81</v>
      </c>
      <c r="H9441" s="4" t="n">
        <v>45870.6009392824</v>
      </c>
      <c r="I94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9440BT87870834063641872.8145870.6009392824</v>
      </c>
      <c r="J9441" s="1" t="n">
        <f aca="false">COUNTIF(I:I, $I9441)</f>
        <v>1</v>
      </c>
      <c r="K9441" s="1" t="str">
        <f aca="false">IF(ISNA(VLOOKUP(Table4[product_id], tblProducts[], tblProducts[product_name],FALSE() )), "Invalid", "Valid")</f>
        <v>Valid</v>
      </c>
      <c r="L9441" s="5" t="str">
        <f aca="false">IF(ISNA(VLOOKUP(Table4[[#This Row],[warehouse_id]], tblwhouse[], tblwhouse[warehouse_name],FALSE() )), "Invalid", "Valid")</f>
        <v>Valid</v>
      </c>
    </row>
    <row r="9442" customFormat="false" ht="15" hidden="false" customHeight="true" outlineLevel="0" collapsed="false">
      <c r="A9442" s="1" t="n">
        <v>9441</v>
      </c>
      <c r="B9442" s="1" t="n">
        <v>3</v>
      </c>
      <c r="C9442" s="1" t="n">
        <v>219</v>
      </c>
      <c r="D9442" s="1" t="s">
        <v>16477</v>
      </c>
      <c r="E9442" s="1" t="n">
        <v>215</v>
      </c>
      <c r="F9442" s="1" t="n">
        <v>53</v>
      </c>
      <c r="G9442" s="1" t="n">
        <v>537.67</v>
      </c>
      <c r="H9442" s="4" t="n">
        <v>45952.6009392824</v>
      </c>
      <c r="I94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9441BT131448321921553537.6745952.6009392824</v>
      </c>
      <c r="J9442" s="1" t="n">
        <f aca="false">COUNTIF(I:I, $I9442)</f>
        <v>1</v>
      </c>
      <c r="K9442" s="1" t="str">
        <f aca="false">IF(ISNA(VLOOKUP(Table4[product_id], tblProducts[], tblProducts[product_name],FALSE() )), "Invalid", "Valid")</f>
        <v>Valid</v>
      </c>
      <c r="L9442" s="5" t="str">
        <f aca="false">IF(ISNA(VLOOKUP(Table4[[#This Row],[warehouse_id]], tblwhouse[], tblwhouse[warehouse_name],FALSE() )), "Invalid", "Valid")</f>
        <v>Valid</v>
      </c>
    </row>
    <row r="9443" customFormat="false" ht="15" hidden="false" customHeight="true" outlineLevel="0" collapsed="false">
      <c r="A9443" s="1" t="n">
        <v>9442</v>
      </c>
      <c r="B9443" s="1" t="n">
        <v>4</v>
      </c>
      <c r="C9443" s="1" t="n">
        <v>2963</v>
      </c>
      <c r="D9443" s="1" t="s">
        <v>16478</v>
      </c>
      <c r="E9443" s="1" t="n">
        <v>121</v>
      </c>
      <c r="F9443" s="1" t="n">
        <v>72</v>
      </c>
      <c r="G9443" s="1" t="n">
        <v>213.74</v>
      </c>
      <c r="H9443" s="4" t="n">
        <v>46213.6009392824</v>
      </c>
      <c r="I94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9442BT3253214296312172213.7446213.6009392824</v>
      </c>
      <c r="J9443" s="1" t="n">
        <f aca="false">COUNTIF(I:I, $I9443)</f>
        <v>1</v>
      </c>
      <c r="K9443" s="1" t="str">
        <f aca="false">IF(ISNA(VLOOKUP(Table4[product_id], tblProducts[], tblProducts[product_name],FALSE() )), "Invalid", "Valid")</f>
        <v>Valid</v>
      </c>
      <c r="L9443" s="5" t="str">
        <f aca="false">IF(ISNA(VLOOKUP(Table4[[#This Row],[warehouse_id]], tblwhouse[], tblwhouse[warehouse_name],FALSE() )), "Invalid", "Valid")</f>
        <v>Valid</v>
      </c>
    </row>
    <row r="9444" customFormat="false" ht="15" hidden="false" customHeight="true" outlineLevel="0" collapsed="false">
      <c r="A9444" s="1" t="n">
        <v>9443</v>
      </c>
      <c r="B9444" s="1" t="n">
        <v>2</v>
      </c>
      <c r="C9444" s="1" t="n">
        <v>1870</v>
      </c>
      <c r="D9444" s="1" t="s">
        <v>16479</v>
      </c>
      <c r="E9444" s="1" t="n">
        <v>426</v>
      </c>
      <c r="F9444" s="1" t="n">
        <v>55</v>
      </c>
      <c r="G9444" s="1" t="n">
        <v>1228.8</v>
      </c>
      <c r="H9444" s="4" t="n">
        <v>45887.6009392824</v>
      </c>
      <c r="I94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9443BT36430421870426551228.845887.6009392824</v>
      </c>
      <c r="J9444" s="1" t="n">
        <f aca="false">COUNTIF(I:I, $I9444)</f>
        <v>1</v>
      </c>
      <c r="K9444" s="1" t="str">
        <f aca="false">IF(ISNA(VLOOKUP(Table4[product_id], tblProducts[], tblProducts[product_name],FALSE() )), "Invalid", "Valid")</f>
        <v>Valid</v>
      </c>
      <c r="L9444" s="5" t="str">
        <f aca="false">IF(ISNA(VLOOKUP(Table4[[#This Row],[warehouse_id]], tblwhouse[], tblwhouse[warehouse_name],FALSE() )), "Invalid", "Valid")</f>
        <v>Valid</v>
      </c>
    </row>
    <row r="9445" customFormat="false" ht="15" hidden="false" customHeight="true" outlineLevel="0" collapsed="false">
      <c r="A9445" s="1" t="n">
        <v>9444</v>
      </c>
      <c r="B9445" s="1" t="n">
        <v>2</v>
      </c>
      <c r="C9445" s="1" t="n">
        <v>1466</v>
      </c>
      <c r="D9445" s="1" t="s">
        <v>16480</v>
      </c>
      <c r="E9445" s="1" t="n">
        <v>437</v>
      </c>
      <c r="F9445" s="1" t="n">
        <v>79</v>
      </c>
      <c r="G9445" s="1" t="n">
        <v>41.86</v>
      </c>
      <c r="H9445" s="4" t="n">
        <v>46123.6009392824</v>
      </c>
      <c r="I94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9444BT200794214664377941.8646123.6009392824</v>
      </c>
      <c r="J9445" s="1" t="n">
        <f aca="false">COUNTIF(I:I, $I9445)</f>
        <v>1</v>
      </c>
      <c r="K9445" s="1" t="str">
        <f aca="false">IF(ISNA(VLOOKUP(Table4[product_id], tblProducts[], tblProducts[product_name],FALSE() )), "Invalid", "Valid")</f>
        <v>Valid</v>
      </c>
      <c r="L9445" s="5" t="str">
        <f aca="false">IF(ISNA(VLOOKUP(Table4[[#This Row],[warehouse_id]], tblwhouse[], tblwhouse[warehouse_name],FALSE() )), "Invalid", "Valid")</f>
        <v>Valid</v>
      </c>
    </row>
    <row r="9446" customFormat="false" ht="15" hidden="false" customHeight="true" outlineLevel="0" collapsed="false">
      <c r="A9446" s="1" t="n">
        <v>9445</v>
      </c>
      <c r="B9446" s="1" t="n">
        <v>1</v>
      </c>
      <c r="C9446" s="1" t="n">
        <v>1778</v>
      </c>
      <c r="D9446" s="1" t="s">
        <v>16481</v>
      </c>
      <c r="E9446" s="1" t="n">
        <v>456</v>
      </c>
      <c r="F9446" s="1" t="n">
        <v>46</v>
      </c>
      <c r="G9446" s="1" t="n">
        <v>242</v>
      </c>
      <c r="H9446" s="4" t="n">
        <v>46053.6009392824</v>
      </c>
      <c r="I94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9445BT963722117784564624246053.6009392824</v>
      </c>
      <c r="J9446" s="1" t="n">
        <f aca="false">COUNTIF(I:I, $I9446)</f>
        <v>1</v>
      </c>
      <c r="K9446" s="1" t="str">
        <f aca="false">IF(ISNA(VLOOKUP(Table4[product_id], tblProducts[], tblProducts[product_name],FALSE() )), "Invalid", "Valid")</f>
        <v>Valid</v>
      </c>
      <c r="L9446" s="5" t="str">
        <f aca="false">IF(ISNA(VLOOKUP(Table4[[#This Row],[warehouse_id]], tblwhouse[], tblwhouse[warehouse_name],FALSE() )), "Invalid", "Valid")</f>
        <v>Valid</v>
      </c>
    </row>
    <row r="9447" customFormat="false" ht="15" hidden="false" customHeight="true" outlineLevel="0" collapsed="false">
      <c r="A9447" s="1" t="n">
        <v>9446</v>
      </c>
      <c r="B9447" s="1" t="n">
        <v>4</v>
      </c>
      <c r="C9447" s="1" t="n">
        <v>783</v>
      </c>
      <c r="D9447" s="1" t="s">
        <v>16482</v>
      </c>
      <c r="E9447" s="1" t="n">
        <v>487</v>
      </c>
      <c r="F9447" s="1" t="n">
        <v>62</v>
      </c>
      <c r="G9447" s="1" t="n">
        <v>804.31</v>
      </c>
      <c r="H9447" s="4" t="n">
        <v>45875.6009392824</v>
      </c>
      <c r="I94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9446BT685019478348762804.3145875.6009392824</v>
      </c>
      <c r="J9447" s="1" t="n">
        <f aca="false">COUNTIF(I:I, $I9447)</f>
        <v>1</v>
      </c>
      <c r="K9447" s="1" t="str">
        <f aca="false">IF(ISNA(VLOOKUP(Table4[product_id], tblProducts[], tblProducts[product_name],FALSE() )), "Invalid", "Valid")</f>
        <v>Valid</v>
      </c>
      <c r="L9447" s="5" t="str">
        <f aca="false">IF(ISNA(VLOOKUP(Table4[[#This Row],[warehouse_id]], tblwhouse[], tblwhouse[warehouse_name],FALSE() )), "Invalid", "Valid")</f>
        <v>Valid</v>
      </c>
    </row>
    <row r="9448" customFormat="false" ht="15" hidden="false" customHeight="true" outlineLevel="0" collapsed="false">
      <c r="A9448" s="1" t="n">
        <v>9447</v>
      </c>
      <c r="B9448" s="1" t="n">
        <v>4</v>
      </c>
      <c r="C9448" s="1" t="n">
        <v>2361</v>
      </c>
      <c r="D9448" s="1" t="s">
        <v>16483</v>
      </c>
      <c r="E9448" s="1" t="n">
        <v>87</v>
      </c>
      <c r="F9448" s="1" t="n">
        <v>49</v>
      </c>
      <c r="G9448" s="1" t="n">
        <v>1388.34</v>
      </c>
      <c r="H9448" s="4" t="n">
        <v>45968.6009392824</v>
      </c>
      <c r="I94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9447BT7715524236187491388.3445968.6009392824</v>
      </c>
      <c r="J9448" s="1" t="n">
        <f aca="false">COUNTIF(I:I, $I9448)</f>
        <v>1</v>
      </c>
      <c r="K9448" s="1" t="str">
        <f aca="false">IF(ISNA(VLOOKUP(Table4[product_id], tblProducts[], tblProducts[product_name],FALSE() )), "Invalid", "Valid")</f>
        <v>Valid</v>
      </c>
      <c r="L9448" s="5" t="str">
        <f aca="false">IF(ISNA(VLOOKUP(Table4[[#This Row],[warehouse_id]], tblwhouse[], tblwhouse[warehouse_name],FALSE() )), "Invalid", "Valid")</f>
        <v>Valid</v>
      </c>
    </row>
    <row r="9449" customFormat="false" ht="15" hidden="false" customHeight="true" outlineLevel="0" collapsed="false">
      <c r="A9449" s="1" t="n">
        <v>9448</v>
      </c>
      <c r="B9449" s="1" t="n">
        <v>4</v>
      </c>
      <c r="C9449" s="1" t="n">
        <v>2291</v>
      </c>
      <c r="D9449" s="1" t="s">
        <v>16484</v>
      </c>
      <c r="E9449" s="1" t="n">
        <v>466</v>
      </c>
      <c r="F9449" s="1" t="n">
        <v>22</v>
      </c>
      <c r="G9449" s="1" t="n">
        <v>184.13</v>
      </c>
      <c r="H9449" s="4" t="n">
        <v>46200.6009392824</v>
      </c>
      <c r="I94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9448BT3716924229146622184.1346200.6009392824</v>
      </c>
      <c r="J9449" s="1" t="n">
        <f aca="false">COUNTIF(I:I, $I9449)</f>
        <v>1</v>
      </c>
      <c r="K9449" s="1" t="str">
        <f aca="false">IF(ISNA(VLOOKUP(Table4[product_id], tblProducts[], tblProducts[product_name],FALSE() )), "Invalid", "Valid")</f>
        <v>Valid</v>
      </c>
      <c r="L9449" s="5" t="str">
        <f aca="false">IF(ISNA(VLOOKUP(Table4[[#This Row],[warehouse_id]], tblwhouse[], tblwhouse[warehouse_name],FALSE() )), "Invalid", "Valid")</f>
        <v>Valid</v>
      </c>
    </row>
    <row r="9450" customFormat="false" ht="15" hidden="false" customHeight="true" outlineLevel="0" collapsed="false">
      <c r="A9450" s="1" t="n">
        <v>9449</v>
      </c>
      <c r="B9450" s="1" t="n">
        <v>3</v>
      </c>
      <c r="C9450" s="1" t="n">
        <v>2292</v>
      </c>
      <c r="D9450" s="1" t="s">
        <v>16485</v>
      </c>
      <c r="E9450" s="1" t="n">
        <v>210</v>
      </c>
      <c r="F9450" s="1" t="n">
        <v>35</v>
      </c>
      <c r="G9450" s="1" t="n">
        <v>267.08</v>
      </c>
      <c r="H9450" s="4" t="n">
        <v>45938.6009392824</v>
      </c>
      <c r="I94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9449BT9914023229221035267.0845938.6009392824</v>
      </c>
      <c r="J9450" s="1" t="n">
        <f aca="false">COUNTIF(I:I, $I9450)</f>
        <v>1</v>
      </c>
      <c r="K9450" s="1" t="str">
        <f aca="false">IF(ISNA(VLOOKUP(Table4[product_id], tblProducts[], tblProducts[product_name],FALSE() )), "Invalid", "Valid")</f>
        <v>Valid</v>
      </c>
      <c r="L9450" s="5" t="str">
        <f aca="false">IF(ISNA(VLOOKUP(Table4[[#This Row],[warehouse_id]], tblwhouse[], tblwhouse[warehouse_name],FALSE() )), "Invalid", "Valid")</f>
        <v>Valid</v>
      </c>
    </row>
    <row r="9451" customFormat="false" ht="15" hidden="false" customHeight="true" outlineLevel="0" collapsed="false">
      <c r="A9451" s="1" t="n">
        <v>9450</v>
      </c>
      <c r="B9451" s="1" t="n">
        <v>1</v>
      </c>
      <c r="C9451" s="1" t="n">
        <v>1219</v>
      </c>
      <c r="D9451" s="1" t="s">
        <v>16486</v>
      </c>
      <c r="E9451" s="1" t="n">
        <v>75</v>
      </c>
      <c r="F9451" s="1" t="n">
        <v>64</v>
      </c>
      <c r="G9451" s="1" t="n">
        <v>1441.35</v>
      </c>
      <c r="H9451" s="4" t="n">
        <v>46170.6009392824</v>
      </c>
      <c r="I94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9450BT4129351121975641441.3546170.6009392824</v>
      </c>
      <c r="J9451" s="1" t="n">
        <f aca="false">COUNTIF(I:I, $I9451)</f>
        <v>1</v>
      </c>
      <c r="K9451" s="1" t="str">
        <f aca="false">IF(ISNA(VLOOKUP(Table4[product_id], tblProducts[], tblProducts[product_name],FALSE() )), "Invalid", "Valid")</f>
        <v>Valid</v>
      </c>
      <c r="L9451" s="5" t="str">
        <f aca="false">IF(ISNA(VLOOKUP(Table4[[#This Row],[warehouse_id]], tblwhouse[], tblwhouse[warehouse_name],FALSE() )), "Invalid", "Valid")</f>
        <v>Valid</v>
      </c>
    </row>
    <row r="9452" customFormat="false" ht="15" hidden="false" customHeight="true" outlineLevel="0" collapsed="false">
      <c r="A9452" s="1" t="n">
        <v>9451</v>
      </c>
      <c r="B9452" s="1" t="n">
        <v>1</v>
      </c>
      <c r="C9452" s="1" t="n">
        <v>458</v>
      </c>
      <c r="D9452" s="1" t="s">
        <v>16487</v>
      </c>
      <c r="E9452" s="1" t="n">
        <v>328</v>
      </c>
      <c r="F9452" s="1" t="n">
        <v>30</v>
      </c>
      <c r="G9452" s="1" t="n">
        <v>35.37</v>
      </c>
      <c r="H9452" s="4" t="n">
        <v>45956.6009392824</v>
      </c>
      <c r="I94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9451BT22924014583283035.3745956.6009392824</v>
      </c>
      <c r="J9452" s="1" t="n">
        <f aca="false">COUNTIF(I:I, $I9452)</f>
        <v>1</v>
      </c>
      <c r="K9452" s="1" t="str">
        <f aca="false">IF(ISNA(VLOOKUP(Table4[product_id], tblProducts[], tblProducts[product_name],FALSE() )), "Invalid", "Valid")</f>
        <v>Valid</v>
      </c>
      <c r="L9452" s="5" t="str">
        <f aca="false">IF(ISNA(VLOOKUP(Table4[[#This Row],[warehouse_id]], tblwhouse[], tblwhouse[warehouse_name],FALSE() )), "Invalid", "Valid")</f>
        <v>Valid</v>
      </c>
    </row>
    <row r="9453" customFormat="false" ht="15" hidden="false" customHeight="true" outlineLevel="0" collapsed="false">
      <c r="A9453" s="1" t="n">
        <v>9452</v>
      </c>
      <c r="B9453" s="1" t="n">
        <v>3</v>
      </c>
      <c r="C9453" s="1" t="n">
        <v>457</v>
      </c>
      <c r="D9453" s="1" t="s">
        <v>16488</v>
      </c>
      <c r="E9453" s="1" t="n">
        <v>286</v>
      </c>
      <c r="F9453" s="1" t="n">
        <v>80</v>
      </c>
      <c r="G9453" s="1" t="n">
        <v>953.72</v>
      </c>
      <c r="H9453" s="4" t="n">
        <v>45888.6009392824</v>
      </c>
      <c r="I94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9452BT450904345728680953.7245888.6009392824</v>
      </c>
      <c r="J9453" s="1" t="n">
        <f aca="false">COUNTIF(I:I, $I9453)</f>
        <v>1</v>
      </c>
      <c r="K9453" s="1" t="str">
        <f aca="false">IF(ISNA(VLOOKUP(Table4[product_id], tblProducts[], tblProducts[product_name],FALSE() )), "Invalid", "Valid")</f>
        <v>Valid</v>
      </c>
      <c r="L9453" s="5" t="str">
        <f aca="false">IF(ISNA(VLOOKUP(Table4[[#This Row],[warehouse_id]], tblwhouse[], tblwhouse[warehouse_name],FALSE() )), "Invalid", "Valid")</f>
        <v>Valid</v>
      </c>
    </row>
    <row r="9454" customFormat="false" ht="15" hidden="false" customHeight="true" outlineLevel="0" collapsed="false">
      <c r="A9454" s="1" t="n">
        <v>9453</v>
      </c>
      <c r="B9454" s="1" t="n">
        <v>4</v>
      </c>
      <c r="C9454" s="1" t="n">
        <v>941</v>
      </c>
      <c r="D9454" s="1" t="s">
        <v>16489</v>
      </c>
      <c r="E9454" s="1" t="n">
        <v>378</v>
      </c>
      <c r="F9454" s="1" t="n">
        <v>22</v>
      </c>
      <c r="G9454" s="1" t="n">
        <v>308.36</v>
      </c>
      <c r="H9454" s="4" t="n">
        <v>45917.6009392824</v>
      </c>
      <c r="I94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9453BT693070494137822308.3645917.6009392824</v>
      </c>
      <c r="J9454" s="1" t="n">
        <f aca="false">COUNTIF(I:I, $I9454)</f>
        <v>1</v>
      </c>
      <c r="K9454" s="1" t="str">
        <f aca="false">IF(ISNA(VLOOKUP(Table4[product_id], tblProducts[], tblProducts[product_name],FALSE() )), "Invalid", "Valid")</f>
        <v>Valid</v>
      </c>
      <c r="L9454" s="5" t="str">
        <f aca="false">IF(ISNA(VLOOKUP(Table4[[#This Row],[warehouse_id]], tblwhouse[], tblwhouse[warehouse_name],FALSE() )), "Invalid", "Valid")</f>
        <v>Valid</v>
      </c>
    </row>
    <row r="9455" customFormat="false" ht="15" hidden="false" customHeight="true" outlineLevel="0" collapsed="false">
      <c r="A9455" s="1" t="n">
        <v>9454</v>
      </c>
      <c r="B9455" s="1" t="n">
        <v>4</v>
      </c>
      <c r="C9455" s="1" t="n">
        <v>327</v>
      </c>
      <c r="D9455" s="1" t="s">
        <v>16490</v>
      </c>
      <c r="E9455" s="1" t="n">
        <v>126</v>
      </c>
      <c r="F9455" s="1" t="n">
        <v>72</v>
      </c>
      <c r="G9455" s="1" t="n">
        <v>1136.77</v>
      </c>
      <c r="H9455" s="4" t="n">
        <v>45882.6009392824</v>
      </c>
      <c r="I94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9454BT4020314327126721136.7745882.6009392824</v>
      </c>
      <c r="J9455" s="1" t="n">
        <f aca="false">COUNTIF(I:I, $I9455)</f>
        <v>1</v>
      </c>
      <c r="K9455" s="1" t="str">
        <f aca="false">IF(ISNA(VLOOKUP(Table4[product_id], tblProducts[], tblProducts[product_name],FALSE() )), "Invalid", "Valid")</f>
        <v>Valid</v>
      </c>
      <c r="L9455" s="5" t="str">
        <f aca="false">IF(ISNA(VLOOKUP(Table4[[#This Row],[warehouse_id]], tblwhouse[], tblwhouse[warehouse_name],FALSE() )), "Invalid", "Valid")</f>
        <v>Valid</v>
      </c>
    </row>
    <row r="9456" customFormat="false" ht="15" hidden="false" customHeight="true" outlineLevel="0" collapsed="false">
      <c r="A9456" s="1" t="n">
        <v>9455</v>
      </c>
      <c r="B9456" s="1" t="n">
        <v>1</v>
      </c>
      <c r="C9456" s="1" t="n">
        <v>766</v>
      </c>
      <c r="D9456" s="1" t="s">
        <v>16491</v>
      </c>
      <c r="E9456" s="1" t="n">
        <v>32</v>
      </c>
      <c r="F9456" s="1" t="n">
        <v>66</v>
      </c>
      <c r="G9456" s="1" t="n">
        <v>1131.17</v>
      </c>
      <c r="H9456" s="4" t="n">
        <v>46004.6009392824</v>
      </c>
      <c r="I94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9455BT932071176632661131.1746004.6009392824</v>
      </c>
      <c r="J9456" s="1" t="n">
        <f aca="false">COUNTIF(I:I, $I9456)</f>
        <v>1</v>
      </c>
      <c r="K9456" s="1" t="str">
        <f aca="false">IF(ISNA(VLOOKUP(Table4[product_id], tblProducts[], tblProducts[product_name],FALSE() )), "Invalid", "Valid")</f>
        <v>Valid</v>
      </c>
      <c r="L9456" s="5" t="str">
        <f aca="false">IF(ISNA(VLOOKUP(Table4[[#This Row],[warehouse_id]], tblwhouse[], tblwhouse[warehouse_name],FALSE() )), "Invalid", "Valid")</f>
        <v>Valid</v>
      </c>
    </row>
    <row r="9457" customFormat="false" ht="15" hidden="false" customHeight="true" outlineLevel="0" collapsed="false">
      <c r="A9457" s="1" t="n">
        <v>9456</v>
      </c>
      <c r="B9457" s="1" t="n">
        <v>4</v>
      </c>
      <c r="C9457" s="1" t="n">
        <v>1198</v>
      </c>
      <c r="D9457" s="1" t="s">
        <v>16492</v>
      </c>
      <c r="E9457" s="1" t="n">
        <v>0</v>
      </c>
      <c r="F9457" s="1" t="n">
        <v>53</v>
      </c>
      <c r="G9457" s="1" t="n">
        <v>558.39</v>
      </c>
      <c r="H9457" s="4" t="n">
        <v>45911.6009392824</v>
      </c>
      <c r="I94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9456BT14676041198053558.3945911.6009392824</v>
      </c>
      <c r="J9457" s="1" t="n">
        <f aca="false">COUNTIF(I:I, $I9457)</f>
        <v>1</v>
      </c>
      <c r="K9457" s="1" t="str">
        <f aca="false">IF(ISNA(VLOOKUP(Table4[product_id], tblProducts[], tblProducts[product_name],FALSE() )), "Invalid", "Valid")</f>
        <v>Valid</v>
      </c>
      <c r="L9457" s="5" t="str">
        <f aca="false">IF(ISNA(VLOOKUP(Table4[[#This Row],[warehouse_id]], tblwhouse[], tblwhouse[warehouse_name],FALSE() )), "Invalid", "Valid")</f>
        <v>Valid</v>
      </c>
    </row>
    <row r="9458" customFormat="false" ht="15" hidden="false" customHeight="true" outlineLevel="0" collapsed="false">
      <c r="A9458" s="1" t="n">
        <v>9457</v>
      </c>
      <c r="B9458" s="1" t="n">
        <v>1</v>
      </c>
      <c r="C9458" s="1" t="n">
        <v>317</v>
      </c>
      <c r="D9458" s="1" t="s">
        <v>16493</v>
      </c>
      <c r="E9458" s="1" t="n">
        <v>109</v>
      </c>
      <c r="F9458" s="1" t="n">
        <v>58</v>
      </c>
      <c r="G9458" s="1" t="n">
        <v>1481.03</v>
      </c>
      <c r="H9458" s="4" t="n">
        <v>46117.6009392824</v>
      </c>
      <c r="I94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9457BT1742691317109581481.0346117.6009392824</v>
      </c>
      <c r="J9458" s="1" t="n">
        <f aca="false">COUNTIF(I:I, $I9458)</f>
        <v>1</v>
      </c>
      <c r="K9458" s="1" t="str">
        <f aca="false">IF(ISNA(VLOOKUP(Table4[product_id], tblProducts[], tblProducts[product_name],FALSE() )), "Invalid", "Valid")</f>
        <v>Valid</v>
      </c>
      <c r="L9458" s="5" t="str">
        <f aca="false">IF(ISNA(VLOOKUP(Table4[[#This Row],[warehouse_id]], tblwhouse[], tblwhouse[warehouse_name],FALSE() )), "Invalid", "Valid")</f>
        <v>Valid</v>
      </c>
    </row>
    <row r="9459" customFormat="false" ht="15" hidden="false" customHeight="true" outlineLevel="0" collapsed="false">
      <c r="A9459" s="1" t="n">
        <v>9458</v>
      </c>
      <c r="B9459" s="1" t="n">
        <v>4</v>
      </c>
      <c r="C9459" s="1" t="n">
        <v>2516</v>
      </c>
      <c r="D9459" s="1" t="s">
        <v>16494</v>
      </c>
      <c r="E9459" s="1" t="n">
        <v>61</v>
      </c>
      <c r="F9459" s="1" t="n">
        <v>68</v>
      </c>
      <c r="G9459" s="1" t="n">
        <v>1483.12</v>
      </c>
      <c r="H9459" s="4" t="n">
        <v>45864.6009392824</v>
      </c>
      <c r="I94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9458BT8406444251661681483.1245864.6009392824</v>
      </c>
      <c r="J9459" s="1" t="n">
        <f aca="false">COUNTIF(I:I, $I9459)</f>
        <v>1</v>
      </c>
      <c r="K9459" s="1" t="str">
        <f aca="false">IF(ISNA(VLOOKUP(Table4[product_id], tblProducts[], tblProducts[product_name],FALSE() )), "Invalid", "Valid")</f>
        <v>Valid</v>
      </c>
      <c r="L9459" s="5" t="str">
        <f aca="false">IF(ISNA(VLOOKUP(Table4[[#This Row],[warehouse_id]], tblwhouse[], tblwhouse[warehouse_name],FALSE() )), "Invalid", "Valid")</f>
        <v>Valid</v>
      </c>
    </row>
    <row r="9460" customFormat="false" ht="15" hidden="false" customHeight="true" outlineLevel="0" collapsed="false">
      <c r="A9460" s="1" t="n">
        <v>9459</v>
      </c>
      <c r="B9460" s="1" t="n">
        <v>4</v>
      </c>
      <c r="C9460" s="1" t="n">
        <v>484</v>
      </c>
      <c r="D9460" s="1" t="s">
        <v>16495</v>
      </c>
      <c r="E9460" s="1" t="n">
        <v>119</v>
      </c>
      <c r="F9460" s="1" t="n">
        <v>55</v>
      </c>
      <c r="G9460" s="1" t="n">
        <v>1395.35</v>
      </c>
      <c r="H9460" s="4" t="n">
        <v>46131.6009392824</v>
      </c>
      <c r="I94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9459BT7512304484119551395.3546131.6009392824</v>
      </c>
      <c r="J9460" s="1" t="n">
        <f aca="false">COUNTIF(I:I, $I9460)</f>
        <v>1</v>
      </c>
      <c r="K9460" s="1" t="str">
        <f aca="false">IF(ISNA(VLOOKUP(Table4[product_id], tblProducts[], tblProducts[product_name],FALSE() )), "Invalid", "Valid")</f>
        <v>Valid</v>
      </c>
      <c r="L9460" s="5" t="str">
        <f aca="false">IF(ISNA(VLOOKUP(Table4[[#This Row],[warehouse_id]], tblwhouse[], tblwhouse[warehouse_name],FALSE() )), "Invalid", "Valid")</f>
        <v>Valid</v>
      </c>
    </row>
    <row r="9461" customFormat="false" ht="15" hidden="false" customHeight="true" outlineLevel="0" collapsed="false">
      <c r="A9461" s="1" t="n">
        <v>9460</v>
      </c>
      <c r="B9461" s="1" t="n">
        <v>2</v>
      </c>
      <c r="C9461" s="1" t="n">
        <v>709</v>
      </c>
      <c r="D9461" s="1" t="s">
        <v>16496</v>
      </c>
      <c r="E9461" s="1" t="n">
        <v>2</v>
      </c>
      <c r="F9461" s="1" t="n">
        <v>55</v>
      </c>
      <c r="G9461" s="1" t="n">
        <v>914.76</v>
      </c>
      <c r="H9461" s="4" t="n">
        <v>45864.6009392824</v>
      </c>
      <c r="I94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9460BT7396762709255914.7645864.6009392824</v>
      </c>
      <c r="J9461" s="1" t="n">
        <f aca="false">COUNTIF(I:I, $I9461)</f>
        <v>1</v>
      </c>
      <c r="K9461" s="1" t="str">
        <f aca="false">IF(ISNA(VLOOKUP(Table4[product_id], tblProducts[], tblProducts[product_name],FALSE() )), "Invalid", "Valid")</f>
        <v>Valid</v>
      </c>
      <c r="L9461" s="5" t="str">
        <f aca="false">IF(ISNA(VLOOKUP(Table4[[#This Row],[warehouse_id]], tblwhouse[], tblwhouse[warehouse_name],FALSE() )), "Invalid", "Valid")</f>
        <v>Valid</v>
      </c>
    </row>
    <row r="9462" customFormat="false" ht="15" hidden="false" customHeight="true" outlineLevel="0" collapsed="false">
      <c r="A9462" s="1" t="n">
        <v>9461</v>
      </c>
      <c r="B9462" s="1" t="n">
        <v>2</v>
      </c>
      <c r="C9462" s="1" t="n">
        <v>209</v>
      </c>
      <c r="D9462" s="1" t="s">
        <v>16497</v>
      </c>
      <c r="E9462" s="1" t="n">
        <v>380</v>
      </c>
      <c r="F9462" s="1" t="n">
        <v>59</v>
      </c>
      <c r="G9462" s="1" t="n">
        <v>432.47</v>
      </c>
      <c r="H9462" s="4" t="n">
        <v>45939.6009392824</v>
      </c>
      <c r="I94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9461BT615905220938059432.4745939.6009392824</v>
      </c>
      <c r="J9462" s="1" t="n">
        <f aca="false">COUNTIF(I:I, $I9462)</f>
        <v>1</v>
      </c>
      <c r="K9462" s="1" t="str">
        <f aca="false">IF(ISNA(VLOOKUP(Table4[product_id], tblProducts[], tblProducts[product_name],FALSE() )), "Invalid", "Valid")</f>
        <v>Valid</v>
      </c>
      <c r="L9462" s="5" t="str">
        <f aca="false">IF(ISNA(VLOOKUP(Table4[[#This Row],[warehouse_id]], tblwhouse[], tblwhouse[warehouse_name],FALSE() )), "Invalid", "Valid")</f>
        <v>Valid</v>
      </c>
    </row>
    <row r="9463" customFormat="false" ht="15" hidden="false" customHeight="true" outlineLevel="0" collapsed="false">
      <c r="A9463" s="1" t="n">
        <v>9462</v>
      </c>
      <c r="B9463" s="1" t="n">
        <v>1</v>
      </c>
      <c r="C9463" s="1" t="n">
        <v>2228</v>
      </c>
      <c r="D9463" s="1" t="s">
        <v>16498</v>
      </c>
      <c r="E9463" s="1" t="n">
        <v>477</v>
      </c>
      <c r="F9463" s="1" t="n">
        <v>68</v>
      </c>
      <c r="G9463" s="1" t="n">
        <v>1123.11</v>
      </c>
      <c r="H9463" s="4" t="n">
        <v>46064.6009392824</v>
      </c>
      <c r="I94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9462BT42642912228477681123.1146064.6009392824</v>
      </c>
      <c r="J9463" s="1" t="n">
        <f aca="false">COUNTIF(I:I, $I9463)</f>
        <v>1</v>
      </c>
      <c r="K9463" s="1" t="str">
        <f aca="false">IF(ISNA(VLOOKUP(Table4[product_id], tblProducts[], tblProducts[product_name],FALSE() )), "Invalid", "Valid")</f>
        <v>Valid</v>
      </c>
      <c r="L9463" s="5" t="str">
        <f aca="false">IF(ISNA(VLOOKUP(Table4[[#This Row],[warehouse_id]], tblwhouse[], tblwhouse[warehouse_name],FALSE() )), "Invalid", "Valid")</f>
        <v>Valid</v>
      </c>
    </row>
    <row r="9464" customFormat="false" ht="15" hidden="false" customHeight="true" outlineLevel="0" collapsed="false">
      <c r="A9464" s="1" t="n">
        <v>9463</v>
      </c>
      <c r="B9464" s="1" t="n">
        <v>3</v>
      </c>
      <c r="C9464" s="1" t="n">
        <v>2929</v>
      </c>
      <c r="D9464" s="1" t="s">
        <v>16499</v>
      </c>
      <c r="E9464" s="1" t="n">
        <v>351</v>
      </c>
      <c r="F9464" s="1" t="n">
        <v>76</v>
      </c>
      <c r="G9464" s="1" t="n">
        <v>644.54</v>
      </c>
      <c r="H9464" s="4" t="n">
        <v>45892.6009392824</v>
      </c>
      <c r="I94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9463BT6952493292935176644.5445892.6009392824</v>
      </c>
      <c r="J9464" s="1" t="n">
        <f aca="false">COUNTIF(I:I, $I9464)</f>
        <v>1</v>
      </c>
      <c r="K9464" s="1" t="str">
        <f aca="false">IF(ISNA(VLOOKUP(Table4[product_id], tblProducts[], tblProducts[product_name],FALSE() )), "Invalid", "Valid")</f>
        <v>Valid</v>
      </c>
      <c r="L9464" s="5" t="str">
        <f aca="false">IF(ISNA(VLOOKUP(Table4[[#This Row],[warehouse_id]], tblwhouse[], tblwhouse[warehouse_name],FALSE() )), "Invalid", "Valid")</f>
        <v>Valid</v>
      </c>
    </row>
    <row r="9465" customFormat="false" ht="15" hidden="false" customHeight="true" outlineLevel="0" collapsed="false">
      <c r="A9465" s="1" t="n">
        <v>9464</v>
      </c>
      <c r="B9465" s="1" t="n">
        <v>4</v>
      </c>
      <c r="C9465" s="1" t="n">
        <v>478</v>
      </c>
      <c r="D9465" s="1" t="s">
        <v>16500</v>
      </c>
      <c r="E9465" s="1" t="n">
        <v>313</v>
      </c>
      <c r="F9465" s="1" t="n">
        <v>78</v>
      </c>
      <c r="G9465" s="1" t="n">
        <v>1410.22</v>
      </c>
      <c r="H9465" s="4" t="n">
        <v>45894.600939294</v>
      </c>
      <c r="I94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9464BT3164694478313781410.2245894.600939294</v>
      </c>
      <c r="J9465" s="1" t="n">
        <f aca="false">COUNTIF(I:I, $I9465)</f>
        <v>1</v>
      </c>
      <c r="K9465" s="1" t="str">
        <f aca="false">IF(ISNA(VLOOKUP(Table4[product_id], tblProducts[], tblProducts[product_name],FALSE() )), "Invalid", "Valid")</f>
        <v>Valid</v>
      </c>
      <c r="L9465" s="5" t="str">
        <f aca="false">IF(ISNA(VLOOKUP(Table4[[#This Row],[warehouse_id]], tblwhouse[], tblwhouse[warehouse_name],FALSE() )), "Invalid", "Valid")</f>
        <v>Valid</v>
      </c>
    </row>
    <row r="9466" customFormat="false" ht="15" hidden="false" customHeight="true" outlineLevel="0" collapsed="false">
      <c r="A9466" s="1" t="n">
        <v>9465</v>
      </c>
      <c r="B9466" s="1" t="n">
        <v>3</v>
      </c>
      <c r="C9466" s="1" t="n">
        <v>254</v>
      </c>
      <c r="D9466" s="1" t="s">
        <v>16501</v>
      </c>
      <c r="E9466" s="1" t="n">
        <v>122</v>
      </c>
      <c r="F9466" s="1" t="n">
        <v>49</v>
      </c>
      <c r="G9466" s="1" t="n">
        <v>12.93</v>
      </c>
      <c r="H9466" s="4" t="n">
        <v>46202.600939294</v>
      </c>
      <c r="I94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9465BT43069732541224912.9346202.600939294</v>
      </c>
      <c r="J9466" s="1" t="n">
        <f aca="false">COUNTIF(I:I, $I9466)</f>
        <v>1</v>
      </c>
      <c r="K9466" s="1" t="str">
        <f aca="false">IF(ISNA(VLOOKUP(Table4[product_id], tblProducts[], tblProducts[product_name],FALSE() )), "Invalid", "Valid")</f>
        <v>Valid</v>
      </c>
      <c r="L9466" s="5" t="str">
        <f aca="false">IF(ISNA(VLOOKUP(Table4[[#This Row],[warehouse_id]], tblwhouse[], tblwhouse[warehouse_name],FALSE() )), "Invalid", "Valid")</f>
        <v>Valid</v>
      </c>
    </row>
    <row r="9467" customFormat="false" ht="15" hidden="false" customHeight="true" outlineLevel="0" collapsed="false">
      <c r="A9467" s="1" t="n">
        <v>9466</v>
      </c>
      <c r="B9467" s="1" t="n">
        <v>1</v>
      </c>
      <c r="C9467" s="1" t="n">
        <v>2765</v>
      </c>
      <c r="D9467" s="1" t="s">
        <v>16502</v>
      </c>
      <c r="E9467" s="1" t="n">
        <v>7</v>
      </c>
      <c r="F9467" s="1" t="n">
        <v>68</v>
      </c>
      <c r="G9467" s="1" t="n">
        <v>1065.71</v>
      </c>
      <c r="H9467" s="4" t="n">
        <v>45980.600939294</v>
      </c>
      <c r="I94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9466BT590995127657681065.7145980.600939294</v>
      </c>
      <c r="J9467" s="1" t="n">
        <f aca="false">COUNTIF(I:I, $I9467)</f>
        <v>1</v>
      </c>
      <c r="K9467" s="1" t="str">
        <f aca="false">IF(ISNA(VLOOKUP(Table4[product_id], tblProducts[], tblProducts[product_name],FALSE() )), "Invalid", "Valid")</f>
        <v>Valid</v>
      </c>
      <c r="L9467" s="5" t="str">
        <f aca="false">IF(ISNA(VLOOKUP(Table4[[#This Row],[warehouse_id]], tblwhouse[], tblwhouse[warehouse_name],FALSE() )), "Invalid", "Valid")</f>
        <v>Valid</v>
      </c>
    </row>
    <row r="9468" customFormat="false" ht="15" hidden="false" customHeight="true" outlineLevel="0" collapsed="false">
      <c r="A9468" s="1" t="n">
        <v>9467</v>
      </c>
      <c r="B9468" s="1" t="n">
        <v>4</v>
      </c>
      <c r="C9468" s="1" t="n">
        <v>2035</v>
      </c>
      <c r="D9468" s="1" t="s">
        <v>16503</v>
      </c>
      <c r="E9468" s="1" t="n">
        <v>241</v>
      </c>
      <c r="F9468" s="1" t="n">
        <v>77</v>
      </c>
      <c r="G9468" s="1" t="n">
        <v>572.41</v>
      </c>
      <c r="H9468" s="4" t="n">
        <v>45984.600939294</v>
      </c>
      <c r="I94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9467BT5743274203524177572.4145984.600939294</v>
      </c>
      <c r="J9468" s="1" t="n">
        <f aca="false">COUNTIF(I:I, $I9468)</f>
        <v>1</v>
      </c>
      <c r="K9468" s="1" t="str">
        <f aca="false">IF(ISNA(VLOOKUP(Table4[product_id], tblProducts[], tblProducts[product_name],FALSE() )), "Invalid", "Valid")</f>
        <v>Valid</v>
      </c>
      <c r="L9468" s="5" t="str">
        <f aca="false">IF(ISNA(VLOOKUP(Table4[[#This Row],[warehouse_id]], tblwhouse[], tblwhouse[warehouse_name],FALSE() )), "Invalid", "Valid")</f>
        <v>Valid</v>
      </c>
    </row>
    <row r="9469" customFormat="false" ht="15" hidden="false" customHeight="true" outlineLevel="0" collapsed="false">
      <c r="A9469" s="1" t="n">
        <v>9468</v>
      </c>
      <c r="B9469" s="1" t="n">
        <v>4</v>
      </c>
      <c r="C9469" s="1" t="n">
        <v>2219</v>
      </c>
      <c r="D9469" s="1" t="s">
        <v>16504</v>
      </c>
      <c r="E9469" s="1" t="n">
        <v>182</v>
      </c>
      <c r="F9469" s="1" t="n">
        <v>65</v>
      </c>
      <c r="G9469" s="1" t="n">
        <v>287.62</v>
      </c>
      <c r="H9469" s="4" t="n">
        <v>46081.600939294</v>
      </c>
      <c r="I94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9468BT6488494221918265287.6246081.600939294</v>
      </c>
      <c r="J9469" s="1" t="n">
        <f aca="false">COUNTIF(I:I, $I9469)</f>
        <v>1</v>
      </c>
      <c r="K9469" s="1" t="str">
        <f aca="false">IF(ISNA(VLOOKUP(Table4[product_id], tblProducts[], tblProducts[product_name],FALSE() )), "Invalid", "Valid")</f>
        <v>Valid</v>
      </c>
      <c r="L9469" s="5" t="str">
        <f aca="false">IF(ISNA(VLOOKUP(Table4[[#This Row],[warehouse_id]], tblwhouse[], tblwhouse[warehouse_name],FALSE() )), "Invalid", "Valid")</f>
        <v>Valid</v>
      </c>
    </row>
    <row r="9470" customFormat="false" ht="15" hidden="false" customHeight="true" outlineLevel="0" collapsed="false">
      <c r="A9470" s="1" t="n">
        <v>9469</v>
      </c>
      <c r="B9470" s="1" t="n">
        <v>2</v>
      </c>
      <c r="C9470" s="1" t="n">
        <v>936</v>
      </c>
      <c r="D9470" s="1" t="s">
        <v>16505</v>
      </c>
      <c r="E9470" s="1" t="n">
        <v>85</v>
      </c>
      <c r="F9470" s="1" t="n">
        <v>37</v>
      </c>
      <c r="G9470" s="1" t="n">
        <v>322.09</v>
      </c>
      <c r="H9470" s="4" t="n">
        <v>45978.600939294</v>
      </c>
      <c r="I94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9469BT69816629368537322.0945978.600939294</v>
      </c>
      <c r="J9470" s="1" t="n">
        <f aca="false">COUNTIF(I:I, $I9470)</f>
        <v>1</v>
      </c>
      <c r="K9470" s="1" t="str">
        <f aca="false">IF(ISNA(VLOOKUP(Table4[product_id], tblProducts[], tblProducts[product_name],FALSE() )), "Invalid", "Valid")</f>
        <v>Valid</v>
      </c>
      <c r="L9470" s="5" t="str">
        <f aca="false">IF(ISNA(VLOOKUP(Table4[[#This Row],[warehouse_id]], tblwhouse[], tblwhouse[warehouse_name],FALSE() )), "Invalid", "Valid")</f>
        <v>Valid</v>
      </c>
    </row>
    <row r="9471" customFormat="false" ht="15" hidden="false" customHeight="true" outlineLevel="0" collapsed="false">
      <c r="A9471" s="1" t="n">
        <v>9470</v>
      </c>
      <c r="B9471" s="1" t="n">
        <v>1</v>
      </c>
      <c r="C9471" s="1" t="n">
        <v>2780</v>
      </c>
      <c r="D9471" s="1" t="s">
        <v>16506</v>
      </c>
      <c r="E9471" s="1" t="n">
        <v>455</v>
      </c>
      <c r="F9471" s="1" t="n">
        <v>74</v>
      </c>
      <c r="G9471" s="1" t="n">
        <v>1036.53</v>
      </c>
      <c r="H9471" s="4" t="n">
        <v>45890.600939294</v>
      </c>
      <c r="I94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9470BT17324812780455741036.5345890.600939294</v>
      </c>
      <c r="J9471" s="1" t="n">
        <f aca="false">COUNTIF(I:I, $I9471)</f>
        <v>1</v>
      </c>
      <c r="K9471" s="1" t="str">
        <f aca="false">IF(ISNA(VLOOKUP(Table4[product_id], tblProducts[], tblProducts[product_name],FALSE() )), "Invalid", "Valid")</f>
        <v>Valid</v>
      </c>
      <c r="L9471" s="5" t="str">
        <f aca="false">IF(ISNA(VLOOKUP(Table4[[#This Row],[warehouse_id]], tblwhouse[], tblwhouse[warehouse_name],FALSE() )), "Invalid", "Valid")</f>
        <v>Valid</v>
      </c>
    </row>
    <row r="9472" customFormat="false" ht="15" hidden="false" customHeight="true" outlineLevel="0" collapsed="false">
      <c r="A9472" s="1" t="n">
        <v>9471</v>
      </c>
      <c r="B9472" s="1" t="n">
        <v>3</v>
      </c>
      <c r="C9472" s="1" t="n">
        <v>1904</v>
      </c>
      <c r="D9472" s="1" t="s">
        <v>16507</v>
      </c>
      <c r="E9472" s="1" t="n">
        <v>156</v>
      </c>
      <c r="F9472" s="1" t="n">
        <v>27</v>
      </c>
      <c r="G9472" s="1" t="n">
        <v>1498.72</v>
      </c>
      <c r="H9472" s="4" t="n">
        <v>46075.600939294</v>
      </c>
      <c r="I94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9471BT36718331904156271498.7246075.600939294</v>
      </c>
      <c r="J9472" s="1" t="n">
        <f aca="false">COUNTIF(I:I, $I9472)</f>
        <v>1</v>
      </c>
      <c r="K9472" s="1" t="str">
        <f aca="false">IF(ISNA(VLOOKUP(Table4[product_id], tblProducts[], tblProducts[product_name],FALSE() )), "Invalid", "Valid")</f>
        <v>Valid</v>
      </c>
      <c r="L9472" s="5" t="str">
        <f aca="false">IF(ISNA(VLOOKUP(Table4[[#This Row],[warehouse_id]], tblwhouse[], tblwhouse[warehouse_name],FALSE() )), "Invalid", "Valid")</f>
        <v>Valid</v>
      </c>
    </row>
    <row r="9473" customFormat="false" ht="15" hidden="false" customHeight="true" outlineLevel="0" collapsed="false">
      <c r="A9473" s="1" t="n">
        <v>9472</v>
      </c>
      <c r="B9473" s="1" t="n">
        <v>2</v>
      </c>
      <c r="C9473" s="1" t="n">
        <v>2799</v>
      </c>
      <c r="D9473" s="1" t="s">
        <v>16508</v>
      </c>
      <c r="E9473" s="1" t="n">
        <v>31</v>
      </c>
      <c r="F9473" s="1" t="n">
        <v>71</v>
      </c>
      <c r="G9473" s="1" t="n">
        <v>386.69</v>
      </c>
      <c r="H9473" s="4" t="n">
        <v>46149.600939294</v>
      </c>
      <c r="I94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9472BT617049227993171386.6946149.600939294</v>
      </c>
      <c r="J9473" s="1" t="n">
        <f aca="false">COUNTIF(I:I, $I9473)</f>
        <v>1</v>
      </c>
      <c r="K9473" s="1" t="str">
        <f aca="false">IF(ISNA(VLOOKUP(Table4[product_id], tblProducts[], tblProducts[product_name],FALSE() )), "Invalid", "Valid")</f>
        <v>Valid</v>
      </c>
      <c r="L9473" s="5" t="str">
        <f aca="false">IF(ISNA(VLOOKUP(Table4[[#This Row],[warehouse_id]], tblwhouse[], tblwhouse[warehouse_name],FALSE() )), "Invalid", "Valid")</f>
        <v>Valid</v>
      </c>
    </row>
    <row r="9474" customFormat="false" ht="15" hidden="false" customHeight="true" outlineLevel="0" collapsed="false">
      <c r="A9474" s="1" t="n">
        <v>9473</v>
      </c>
      <c r="B9474" s="1" t="n">
        <v>1</v>
      </c>
      <c r="C9474" s="1" t="n">
        <v>313</v>
      </c>
      <c r="D9474" s="1" t="s">
        <v>16509</v>
      </c>
      <c r="E9474" s="1" t="n">
        <v>298</v>
      </c>
      <c r="F9474" s="1" t="n">
        <v>54</v>
      </c>
      <c r="G9474" s="1" t="n">
        <v>1197.32</v>
      </c>
      <c r="H9474" s="4" t="n">
        <v>46104.600939294</v>
      </c>
      <c r="I94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9473BT3688321313298541197.3246104.600939294</v>
      </c>
      <c r="J9474" s="1" t="n">
        <f aca="false">COUNTIF(I:I, $I9474)</f>
        <v>1</v>
      </c>
      <c r="K9474" s="1" t="str">
        <f aca="false">IF(ISNA(VLOOKUP(Table4[product_id], tblProducts[], tblProducts[product_name],FALSE() )), "Invalid", "Valid")</f>
        <v>Valid</v>
      </c>
      <c r="L9474" s="5" t="str">
        <f aca="false">IF(ISNA(VLOOKUP(Table4[[#This Row],[warehouse_id]], tblwhouse[], tblwhouse[warehouse_name],FALSE() )), "Invalid", "Valid")</f>
        <v>Valid</v>
      </c>
    </row>
    <row r="9475" customFormat="false" ht="15" hidden="false" customHeight="true" outlineLevel="0" collapsed="false">
      <c r="A9475" s="1" t="n">
        <v>9474</v>
      </c>
      <c r="B9475" s="1" t="n">
        <v>1</v>
      </c>
      <c r="C9475" s="1" t="n">
        <v>560</v>
      </c>
      <c r="D9475" s="1" t="s">
        <v>16510</v>
      </c>
      <c r="E9475" s="1" t="n">
        <v>479</v>
      </c>
      <c r="F9475" s="1" t="n">
        <v>28</v>
      </c>
      <c r="G9475" s="1" t="n">
        <v>353.23</v>
      </c>
      <c r="H9475" s="4" t="n">
        <v>46044.600939294</v>
      </c>
      <c r="I94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9474BT828906156047928353.2346044.600939294</v>
      </c>
      <c r="J9475" s="1" t="n">
        <f aca="false">COUNTIF(I:I, $I9475)</f>
        <v>1</v>
      </c>
      <c r="K9475" s="1" t="str">
        <f aca="false">IF(ISNA(VLOOKUP(Table4[product_id], tblProducts[], tblProducts[product_name],FALSE() )), "Invalid", "Valid")</f>
        <v>Valid</v>
      </c>
      <c r="L9475" s="5" t="str">
        <f aca="false">IF(ISNA(VLOOKUP(Table4[[#This Row],[warehouse_id]], tblwhouse[], tblwhouse[warehouse_name],FALSE() )), "Invalid", "Valid")</f>
        <v>Valid</v>
      </c>
    </row>
    <row r="9476" customFormat="false" ht="15" hidden="false" customHeight="true" outlineLevel="0" collapsed="false">
      <c r="A9476" s="1" t="n">
        <v>9475</v>
      </c>
      <c r="B9476" s="1" t="n">
        <v>4</v>
      </c>
      <c r="C9476" s="1" t="n">
        <v>2617</v>
      </c>
      <c r="D9476" s="1" t="s">
        <v>16511</v>
      </c>
      <c r="E9476" s="1" t="n">
        <v>268</v>
      </c>
      <c r="F9476" s="1" t="n">
        <v>27</v>
      </c>
      <c r="G9476" s="1" t="n">
        <v>800.51</v>
      </c>
      <c r="H9476" s="4" t="n">
        <v>46075.600939294</v>
      </c>
      <c r="I94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9475BT7622324261726827800.5146075.600939294</v>
      </c>
      <c r="J9476" s="1" t="n">
        <f aca="false">COUNTIF(I:I, $I9476)</f>
        <v>1</v>
      </c>
      <c r="K9476" s="1" t="str">
        <f aca="false">IF(ISNA(VLOOKUP(Table4[product_id], tblProducts[], tblProducts[product_name],FALSE() )), "Invalid", "Valid")</f>
        <v>Valid</v>
      </c>
      <c r="L9476" s="5" t="str">
        <f aca="false">IF(ISNA(VLOOKUP(Table4[[#This Row],[warehouse_id]], tblwhouse[], tblwhouse[warehouse_name],FALSE() )), "Invalid", "Valid")</f>
        <v>Valid</v>
      </c>
    </row>
    <row r="9477" customFormat="false" ht="15" hidden="false" customHeight="true" outlineLevel="0" collapsed="false">
      <c r="A9477" s="1" t="n">
        <v>9476</v>
      </c>
      <c r="B9477" s="1" t="n">
        <v>1</v>
      </c>
      <c r="C9477" s="1" t="n">
        <v>1612</v>
      </c>
      <c r="D9477" s="1" t="s">
        <v>16512</v>
      </c>
      <c r="E9477" s="1" t="n">
        <v>236</v>
      </c>
      <c r="F9477" s="1" t="n">
        <v>21</v>
      </c>
      <c r="G9477" s="1" t="n">
        <v>162.31</v>
      </c>
      <c r="H9477" s="4" t="n">
        <v>45943.600939294</v>
      </c>
      <c r="I94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9476BT1124651161223621162.3145943.600939294</v>
      </c>
      <c r="J9477" s="1" t="n">
        <f aca="false">COUNTIF(I:I, $I9477)</f>
        <v>1</v>
      </c>
      <c r="K9477" s="1" t="str">
        <f aca="false">IF(ISNA(VLOOKUP(Table4[product_id], tblProducts[], tblProducts[product_name],FALSE() )), "Invalid", "Valid")</f>
        <v>Valid</v>
      </c>
      <c r="L9477" s="5" t="str">
        <f aca="false">IF(ISNA(VLOOKUP(Table4[[#This Row],[warehouse_id]], tblwhouse[], tblwhouse[warehouse_name],FALSE() )), "Invalid", "Valid")</f>
        <v>Valid</v>
      </c>
    </row>
    <row r="9478" customFormat="false" ht="15" hidden="false" customHeight="true" outlineLevel="0" collapsed="false">
      <c r="A9478" s="1" t="n">
        <v>9477</v>
      </c>
      <c r="B9478" s="1" t="n">
        <v>3</v>
      </c>
      <c r="C9478" s="1" t="n">
        <v>1476</v>
      </c>
      <c r="D9478" s="1" t="s">
        <v>16513</v>
      </c>
      <c r="E9478" s="1" t="n">
        <v>347</v>
      </c>
      <c r="F9478" s="1" t="n">
        <v>51</v>
      </c>
      <c r="G9478" s="1" t="n">
        <v>1198.88</v>
      </c>
      <c r="H9478" s="4" t="n">
        <v>45975.600939294</v>
      </c>
      <c r="I94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9477BT14875231476347511198.8845975.600939294</v>
      </c>
      <c r="J9478" s="1" t="n">
        <f aca="false">COUNTIF(I:I, $I9478)</f>
        <v>1</v>
      </c>
      <c r="K9478" s="1" t="str">
        <f aca="false">IF(ISNA(VLOOKUP(Table4[product_id], tblProducts[], tblProducts[product_name],FALSE() )), "Invalid", "Valid")</f>
        <v>Valid</v>
      </c>
      <c r="L9478" s="5" t="str">
        <f aca="false">IF(ISNA(VLOOKUP(Table4[[#This Row],[warehouse_id]], tblwhouse[], tblwhouse[warehouse_name],FALSE() )), "Invalid", "Valid")</f>
        <v>Valid</v>
      </c>
    </row>
    <row r="9479" customFormat="false" ht="15" hidden="false" customHeight="true" outlineLevel="0" collapsed="false">
      <c r="A9479" s="1" t="n">
        <v>9478</v>
      </c>
      <c r="B9479" s="1" t="n">
        <v>3</v>
      </c>
      <c r="C9479" s="1" t="n">
        <v>2435</v>
      </c>
      <c r="D9479" s="1" t="s">
        <v>16514</v>
      </c>
      <c r="E9479" s="1" t="n">
        <v>323</v>
      </c>
      <c r="F9479" s="1" t="n">
        <v>31</v>
      </c>
      <c r="G9479" s="1" t="n">
        <v>1044.96</v>
      </c>
      <c r="H9479" s="4" t="n">
        <v>45908.600939294</v>
      </c>
      <c r="I94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9478BT87464732435323311044.9645908.600939294</v>
      </c>
      <c r="J9479" s="1" t="n">
        <f aca="false">COUNTIF(I:I, $I9479)</f>
        <v>1</v>
      </c>
      <c r="K9479" s="1" t="str">
        <f aca="false">IF(ISNA(VLOOKUP(Table4[product_id], tblProducts[], tblProducts[product_name],FALSE() )), "Invalid", "Valid")</f>
        <v>Valid</v>
      </c>
      <c r="L9479" s="5" t="str">
        <f aca="false">IF(ISNA(VLOOKUP(Table4[[#This Row],[warehouse_id]], tblwhouse[], tblwhouse[warehouse_name],FALSE() )), "Invalid", "Valid")</f>
        <v>Valid</v>
      </c>
    </row>
    <row r="9480" customFormat="false" ht="15" hidden="false" customHeight="true" outlineLevel="0" collapsed="false">
      <c r="A9480" s="1" t="n">
        <v>9479</v>
      </c>
      <c r="B9480" s="1" t="n">
        <v>2</v>
      </c>
      <c r="C9480" s="1" t="n">
        <v>971</v>
      </c>
      <c r="D9480" s="1" t="s">
        <v>16515</v>
      </c>
      <c r="E9480" s="1" t="n">
        <v>360</v>
      </c>
      <c r="F9480" s="1" t="n">
        <v>33</v>
      </c>
      <c r="G9480" s="1" t="n">
        <v>133.04</v>
      </c>
      <c r="H9480" s="4" t="n">
        <v>46137.600939294</v>
      </c>
      <c r="I94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9479BT782728297136033133.0446137.600939294</v>
      </c>
      <c r="J9480" s="1" t="n">
        <f aca="false">COUNTIF(I:I, $I9480)</f>
        <v>1</v>
      </c>
      <c r="K9480" s="1" t="str">
        <f aca="false">IF(ISNA(VLOOKUP(Table4[product_id], tblProducts[], tblProducts[product_name],FALSE() )), "Invalid", "Valid")</f>
        <v>Valid</v>
      </c>
      <c r="L9480" s="5" t="str">
        <f aca="false">IF(ISNA(VLOOKUP(Table4[[#This Row],[warehouse_id]], tblwhouse[], tblwhouse[warehouse_name],FALSE() )), "Invalid", "Valid")</f>
        <v>Valid</v>
      </c>
    </row>
    <row r="9481" customFormat="false" ht="15" hidden="false" customHeight="true" outlineLevel="0" collapsed="false">
      <c r="A9481" s="1" t="n">
        <v>9480</v>
      </c>
      <c r="B9481" s="1" t="n">
        <v>1</v>
      </c>
      <c r="C9481" s="1" t="n">
        <v>2183</v>
      </c>
      <c r="D9481" s="1" t="s">
        <v>16516</v>
      </c>
      <c r="E9481" s="1" t="n">
        <v>407</v>
      </c>
      <c r="F9481" s="1" t="n">
        <v>77</v>
      </c>
      <c r="G9481" s="1" t="n">
        <v>209.01</v>
      </c>
      <c r="H9481" s="4" t="n">
        <v>46205.600939294</v>
      </c>
      <c r="I94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9480BT1140541218340777209.0146205.600939294</v>
      </c>
      <c r="J9481" s="1" t="n">
        <f aca="false">COUNTIF(I:I, $I9481)</f>
        <v>1</v>
      </c>
      <c r="K9481" s="1" t="str">
        <f aca="false">IF(ISNA(VLOOKUP(Table4[product_id], tblProducts[], tblProducts[product_name],FALSE() )), "Invalid", "Valid")</f>
        <v>Valid</v>
      </c>
      <c r="L9481" s="5" t="str">
        <f aca="false">IF(ISNA(VLOOKUP(Table4[[#This Row],[warehouse_id]], tblwhouse[], tblwhouse[warehouse_name],FALSE() )), "Invalid", "Valid")</f>
        <v>Valid</v>
      </c>
    </row>
    <row r="9482" customFormat="false" ht="15" hidden="false" customHeight="true" outlineLevel="0" collapsed="false">
      <c r="A9482" s="1" t="n">
        <v>9481</v>
      </c>
      <c r="B9482" s="1" t="n">
        <v>1</v>
      </c>
      <c r="C9482" s="1" t="n">
        <v>426</v>
      </c>
      <c r="D9482" s="1" t="s">
        <v>16517</v>
      </c>
      <c r="E9482" s="1" t="n">
        <v>400</v>
      </c>
      <c r="F9482" s="1" t="n">
        <v>25</v>
      </c>
      <c r="G9482" s="1" t="n">
        <v>1365.46</v>
      </c>
      <c r="H9482" s="4" t="n">
        <v>46218.600939294</v>
      </c>
      <c r="I94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9481BT7696611426400251365.4646218.600939294</v>
      </c>
      <c r="J9482" s="1" t="n">
        <f aca="false">COUNTIF(I:I, $I9482)</f>
        <v>1</v>
      </c>
      <c r="K9482" s="1" t="str">
        <f aca="false">IF(ISNA(VLOOKUP(Table4[product_id], tblProducts[], tblProducts[product_name],FALSE() )), "Invalid", "Valid")</f>
        <v>Valid</v>
      </c>
      <c r="L9482" s="5" t="str">
        <f aca="false">IF(ISNA(VLOOKUP(Table4[[#This Row],[warehouse_id]], tblwhouse[], tblwhouse[warehouse_name],FALSE() )), "Invalid", "Valid")</f>
        <v>Valid</v>
      </c>
    </row>
    <row r="9483" customFormat="false" ht="15" hidden="false" customHeight="true" outlineLevel="0" collapsed="false">
      <c r="A9483" s="1" t="n">
        <v>9482</v>
      </c>
      <c r="B9483" s="1" t="n">
        <v>4</v>
      </c>
      <c r="C9483" s="1" t="n">
        <v>2099</v>
      </c>
      <c r="D9483" s="1" t="s">
        <v>16518</v>
      </c>
      <c r="E9483" s="1" t="n">
        <v>416</v>
      </c>
      <c r="F9483" s="1" t="n">
        <v>44</v>
      </c>
      <c r="G9483" s="1" t="n">
        <v>1072.31</v>
      </c>
      <c r="H9483" s="4" t="n">
        <v>46210.600939294</v>
      </c>
      <c r="I94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9482BT71688842099416441072.3146210.600939294</v>
      </c>
      <c r="J9483" s="1" t="n">
        <f aca="false">COUNTIF(I:I, $I9483)</f>
        <v>1</v>
      </c>
      <c r="K9483" s="1" t="str">
        <f aca="false">IF(ISNA(VLOOKUP(Table4[product_id], tblProducts[], tblProducts[product_name],FALSE() )), "Invalid", "Valid")</f>
        <v>Valid</v>
      </c>
      <c r="L9483" s="5" t="str">
        <f aca="false">IF(ISNA(VLOOKUP(Table4[[#This Row],[warehouse_id]], tblwhouse[], tblwhouse[warehouse_name],FALSE() )), "Invalid", "Valid")</f>
        <v>Valid</v>
      </c>
    </row>
    <row r="9484" customFormat="false" ht="15" hidden="false" customHeight="true" outlineLevel="0" collapsed="false">
      <c r="A9484" s="1" t="n">
        <v>9483</v>
      </c>
      <c r="B9484" s="1" t="n">
        <v>3</v>
      </c>
      <c r="C9484" s="1" t="n">
        <v>2650</v>
      </c>
      <c r="D9484" s="1" t="s">
        <v>16519</v>
      </c>
      <c r="E9484" s="1" t="n">
        <v>258</v>
      </c>
      <c r="F9484" s="1" t="n">
        <v>44</v>
      </c>
      <c r="G9484" s="1" t="n">
        <v>66.58</v>
      </c>
      <c r="H9484" s="4" t="n">
        <v>46190.600939294</v>
      </c>
      <c r="I94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9483BT363233326502584466.5846190.600939294</v>
      </c>
      <c r="J9484" s="1" t="n">
        <f aca="false">COUNTIF(I:I, $I9484)</f>
        <v>1</v>
      </c>
      <c r="K9484" s="1" t="str">
        <f aca="false">IF(ISNA(VLOOKUP(Table4[product_id], tblProducts[], tblProducts[product_name],FALSE() )), "Invalid", "Valid")</f>
        <v>Valid</v>
      </c>
      <c r="L9484" s="5" t="str">
        <f aca="false">IF(ISNA(VLOOKUP(Table4[[#This Row],[warehouse_id]], tblwhouse[], tblwhouse[warehouse_name],FALSE() )), "Invalid", "Valid")</f>
        <v>Valid</v>
      </c>
    </row>
    <row r="9485" customFormat="false" ht="15" hidden="false" customHeight="true" outlineLevel="0" collapsed="false">
      <c r="A9485" s="1" t="n">
        <v>9484</v>
      </c>
      <c r="B9485" s="1" t="n">
        <v>2</v>
      </c>
      <c r="C9485" s="1" t="n">
        <v>1153</v>
      </c>
      <c r="D9485" s="1" t="s">
        <v>16520</v>
      </c>
      <c r="E9485" s="1" t="n">
        <v>172</v>
      </c>
      <c r="F9485" s="1" t="n">
        <v>32</v>
      </c>
      <c r="G9485" s="1" t="n">
        <v>400.47</v>
      </c>
      <c r="H9485" s="4" t="n">
        <v>46081.600939294</v>
      </c>
      <c r="I94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9484BT8505192115317232400.4746081.600939294</v>
      </c>
      <c r="J9485" s="1" t="n">
        <f aca="false">COUNTIF(I:I, $I9485)</f>
        <v>1</v>
      </c>
      <c r="K9485" s="1" t="str">
        <f aca="false">IF(ISNA(VLOOKUP(Table4[product_id], tblProducts[], tblProducts[product_name],FALSE() )), "Invalid", "Valid")</f>
        <v>Valid</v>
      </c>
      <c r="L9485" s="5" t="str">
        <f aca="false">IF(ISNA(VLOOKUP(Table4[[#This Row],[warehouse_id]], tblwhouse[], tblwhouse[warehouse_name],FALSE() )), "Invalid", "Valid")</f>
        <v>Valid</v>
      </c>
    </row>
    <row r="9486" customFormat="false" ht="15" hidden="false" customHeight="true" outlineLevel="0" collapsed="false">
      <c r="A9486" s="1" t="n">
        <v>9485</v>
      </c>
      <c r="B9486" s="1" t="n">
        <v>1</v>
      </c>
      <c r="C9486" s="1" t="n">
        <v>1680</v>
      </c>
      <c r="D9486" s="1" t="s">
        <v>16521</v>
      </c>
      <c r="E9486" s="1" t="n">
        <v>194</v>
      </c>
      <c r="F9486" s="1" t="n">
        <v>37</v>
      </c>
      <c r="G9486" s="1" t="n">
        <v>314.56</v>
      </c>
      <c r="H9486" s="4" t="n">
        <v>46178.600939294</v>
      </c>
      <c r="I94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9485BT5109261168019437314.5646178.600939294</v>
      </c>
      <c r="J9486" s="1" t="n">
        <f aca="false">COUNTIF(I:I, $I9486)</f>
        <v>1</v>
      </c>
      <c r="K9486" s="1" t="str">
        <f aca="false">IF(ISNA(VLOOKUP(Table4[product_id], tblProducts[], tblProducts[product_name],FALSE() )), "Invalid", "Valid")</f>
        <v>Valid</v>
      </c>
      <c r="L9486" s="5" t="str">
        <f aca="false">IF(ISNA(VLOOKUP(Table4[[#This Row],[warehouse_id]], tblwhouse[], tblwhouse[warehouse_name],FALSE() )), "Invalid", "Valid")</f>
        <v>Valid</v>
      </c>
    </row>
    <row r="9487" customFormat="false" ht="15" hidden="false" customHeight="true" outlineLevel="0" collapsed="false">
      <c r="A9487" s="1" t="n">
        <v>9486</v>
      </c>
      <c r="B9487" s="1" t="n">
        <v>1</v>
      </c>
      <c r="C9487" s="1" t="n">
        <v>2131</v>
      </c>
      <c r="D9487" s="1" t="s">
        <v>16522</v>
      </c>
      <c r="E9487" s="1" t="n">
        <v>285</v>
      </c>
      <c r="F9487" s="1" t="n">
        <v>44</v>
      </c>
      <c r="G9487" s="1" t="n">
        <v>1191.37</v>
      </c>
      <c r="H9487" s="4" t="n">
        <v>46134.600939294</v>
      </c>
      <c r="I94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9486BT56659512131285441191.3746134.600939294</v>
      </c>
      <c r="J9487" s="1" t="n">
        <f aca="false">COUNTIF(I:I, $I9487)</f>
        <v>1</v>
      </c>
      <c r="K9487" s="1" t="str">
        <f aca="false">IF(ISNA(VLOOKUP(Table4[product_id], tblProducts[], tblProducts[product_name],FALSE() )), "Invalid", "Valid")</f>
        <v>Valid</v>
      </c>
      <c r="L9487" s="5" t="str">
        <f aca="false">IF(ISNA(VLOOKUP(Table4[[#This Row],[warehouse_id]], tblwhouse[], tblwhouse[warehouse_name],FALSE() )), "Invalid", "Valid")</f>
        <v>Valid</v>
      </c>
    </row>
    <row r="9488" customFormat="false" ht="15" hidden="false" customHeight="true" outlineLevel="0" collapsed="false">
      <c r="A9488" s="1" t="n">
        <v>9487</v>
      </c>
      <c r="B9488" s="1" t="n">
        <v>1</v>
      </c>
      <c r="C9488" s="1" t="n">
        <v>1207</v>
      </c>
      <c r="D9488" s="1" t="s">
        <v>16523</v>
      </c>
      <c r="E9488" s="1" t="n">
        <v>311</v>
      </c>
      <c r="F9488" s="1" t="n">
        <v>21</v>
      </c>
      <c r="G9488" s="1" t="n">
        <v>38.48</v>
      </c>
      <c r="H9488" s="4" t="n">
        <v>46096.600939294</v>
      </c>
      <c r="I94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9487BT152509112073112138.4846096.600939294</v>
      </c>
      <c r="J9488" s="1" t="n">
        <f aca="false">COUNTIF(I:I, $I9488)</f>
        <v>1</v>
      </c>
      <c r="K9488" s="1" t="str">
        <f aca="false">IF(ISNA(VLOOKUP(Table4[product_id], tblProducts[], tblProducts[product_name],FALSE() )), "Invalid", "Valid")</f>
        <v>Valid</v>
      </c>
      <c r="L9488" s="5" t="str">
        <f aca="false">IF(ISNA(VLOOKUP(Table4[[#This Row],[warehouse_id]], tblwhouse[], tblwhouse[warehouse_name],FALSE() )), "Invalid", "Valid")</f>
        <v>Valid</v>
      </c>
    </row>
    <row r="9489" customFormat="false" ht="15" hidden="false" customHeight="true" outlineLevel="0" collapsed="false">
      <c r="A9489" s="1" t="n">
        <v>9488</v>
      </c>
      <c r="B9489" s="1" t="n">
        <v>4</v>
      </c>
      <c r="C9489" s="1" t="n">
        <v>2038</v>
      </c>
      <c r="D9489" s="1" t="s">
        <v>16524</v>
      </c>
      <c r="E9489" s="1" t="n">
        <v>113</v>
      </c>
      <c r="F9489" s="1" t="n">
        <v>48</v>
      </c>
      <c r="G9489" s="1" t="n">
        <v>853.53</v>
      </c>
      <c r="H9489" s="4" t="n">
        <v>45921.600939294</v>
      </c>
      <c r="I94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9488BT8200004203811348853.5345921.600939294</v>
      </c>
      <c r="J9489" s="1" t="n">
        <f aca="false">COUNTIF(I:I, $I9489)</f>
        <v>1</v>
      </c>
      <c r="K9489" s="1" t="str">
        <f aca="false">IF(ISNA(VLOOKUP(Table4[product_id], tblProducts[], tblProducts[product_name],FALSE() )), "Invalid", "Valid")</f>
        <v>Valid</v>
      </c>
      <c r="L9489" s="5" t="str">
        <f aca="false">IF(ISNA(VLOOKUP(Table4[[#This Row],[warehouse_id]], tblwhouse[], tblwhouse[warehouse_name],FALSE() )), "Invalid", "Valid")</f>
        <v>Valid</v>
      </c>
    </row>
    <row r="9490" customFormat="false" ht="15" hidden="false" customHeight="true" outlineLevel="0" collapsed="false">
      <c r="A9490" s="1" t="n">
        <v>9489</v>
      </c>
      <c r="B9490" s="1" t="n">
        <v>4</v>
      </c>
      <c r="C9490" s="1" t="n">
        <v>350</v>
      </c>
      <c r="D9490" s="1" t="s">
        <v>16525</v>
      </c>
      <c r="E9490" s="1" t="n">
        <v>406</v>
      </c>
      <c r="F9490" s="1" t="n">
        <v>78</v>
      </c>
      <c r="G9490" s="1" t="n">
        <v>1329.31</v>
      </c>
      <c r="H9490" s="4" t="n">
        <v>46110.600939294</v>
      </c>
      <c r="I94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9489BT3083604350406781329.3146110.600939294</v>
      </c>
      <c r="J9490" s="1" t="n">
        <f aca="false">COUNTIF(I:I, $I9490)</f>
        <v>1</v>
      </c>
      <c r="K9490" s="1" t="str">
        <f aca="false">IF(ISNA(VLOOKUP(Table4[product_id], tblProducts[], tblProducts[product_name],FALSE() )), "Invalid", "Valid")</f>
        <v>Valid</v>
      </c>
      <c r="L9490" s="5" t="str">
        <f aca="false">IF(ISNA(VLOOKUP(Table4[[#This Row],[warehouse_id]], tblwhouse[], tblwhouse[warehouse_name],FALSE() )), "Invalid", "Valid")</f>
        <v>Valid</v>
      </c>
    </row>
    <row r="9491" customFormat="false" ht="15" hidden="false" customHeight="true" outlineLevel="0" collapsed="false">
      <c r="A9491" s="1" t="n">
        <v>9490</v>
      </c>
      <c r="B9491" s="1" t="n">
        <v>1</v>
      </c>
      <c r="C9491" s="1" t="n">
        <v>2312</v>
      </c>
      <c r="D9491" s="1" t="s">
        <v>16526</v>
      </c>
      <c r="E9491" s="1" t="n">
        <v>168</v>
      </c>
      <c r="F9491" s="1" t="n">
        <v>30</v>
      </c>
      <c r="G9491" s="1" t="n">
        <v>1334.73</v>
      </c>
      <c r="H9491" s="4" t="n">
        <v>45864.600939294</v>
      </c>
      <c r="I94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9490BT91699412312168301334.7345864.600939294</v>
      </c>
      <c r="J9491" s="1" t="n">
        <f aca="false">COUNTIF(I:I, $I9491)</f>
        <v>1</v>
      </c>
      <c r="K9491" s="1" t="str">
        <f aca="false">IF(ISNA(VLOOKUP(Table4[product_id], tblProducts[], tblProducts[product_name],FALSE() )), "Invalid", "Valid")</f>
        <v>Valid</v>
      </c>
      <c r="L9491" s="5" t="str">
        <f aca="false">IF(ISNA(VLOOKUP(Table4[[#This Row],[warehouse_id]], tblwhouse[], tblwhouse[warehouse_name],FALSE() )), "Invalid", "Valid")</f>
        <v>Valid</v>
      </c>
    </row>
    <row r="9492" customFormat="false" ht="15" hidden="false" customHeight="true" outlineLevel="0" collapsed="false">
      <c r="A9492" s="1" t="n">
        <v>9491</v>
      </c>
      <c r="B9492" s="1" t="n">
        <v>2</v>
      </c>
      <c r="C9492" s="1" t="n">
        <v>2828</v>
      </c>
      <c r="D9492" s="1" t="s">
        <v>16527</v>
      </c>
      <c r="E9492" s="1" t="n">
        <v>485</v>
      </c>
      <c r="F9492" s="1" t="n">
        <v>32</v>
      </c>
      <c r="G9492" s="1" t="n">
        <v>1480.87</v>
      </c>
      <c r="H9492" s="4" t="n">
        <v>46075.600939294</v>
      </c>
      <c r="I94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9491BT63350722828485321480.8746075.600939294</v>
      </c>
      <c r="J9492" s="1" t="n">
        <f aca="false">COUNTIF(I:I, $I9492)</f>
        <v>1</v>
      </c>
      <c r="K9492" s="1" t="str">
        <f aca="false">IF(ISNA(VLOOKUP(Table4[product_id], tblProducts[], tblProducts[product_name],FALSE() )), "Invalid", "Valid")</f>
        <v>Valid</v>
      </c>
      <c r="L9492" s="5" t="str">
        <f aca="false">IF(ISNA(VLOOKUP(Table4[[#This Row],[warehouse_id]], tblwhouse[], tblwhouse[warehouse_name],FALSE() )), "Invalid", "Valid")</f>
        <v>Valid</v>
      </c>
    </row>
    <row r="9493" customFormat="false" ht="15" hidden="false" customHeight="true" outlineLevel="0" collapsed="false">
      <c r="A9493" s="1" t="n">
        <v>9492</v>
      </c>
      <c r="B9493" s="1" t="n">
        <v>3</v>
      </c>
      <c r="C9493" s="1" t="n">
        <v>1621</v>
      </c>
      <c r="D9493" s="1" t="s">
        <v>16528</v>
      </c>
      <c r="E9493" s="1" t="n">
        <v>284</v>
      </c>
      <c r="F9493" s="1" t="n">
        <v>73</v>
      </c>
      <c r="G9493" s="1" t="n">
        <v>951.58</v>
      </c>
      <c r="H9493" s="4" t="n">
        <v>45875.600939294</v>
      </c>
      <c r="I94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9492BT7645383162128473951.5845875.600939294</v>
      </c>
      <c r="J9493" s="1" t="n">
        <f aca="false">COUNTIF(I:I, $I9493)</f>
        <v>1</v>
      </c>
      <c r="K9493" s="1" t="str">
        <f aca="false">IF(ISNA(VLOOKUP(Table4[product_id], tblProducts[], tblProducts[product_name],FALSE() )), "Invalid", "Valid")</f>
        <v>Valid</v>
      </c>
      <c r="L9493" s="5" t="str">
        <f aca="false">IF(ISNA(VLOOKUP(Table4[[#This Row],[warehouse_id]], tblwhouse[], tblwhouse[warehouse_name],FALSE() )), "Invalid", "Valid")</f>
        <v>Valid</v>
      </c>
    </row>
    <row r="9494" customFormat="false" ht="15" hidden="false" customHeight="true" outlineLevel="0" collapsed="false">
      <c r="A9494" s="1" t="n">
        <v>9493</v>
      </c>
      <c r="B9494" s="1" t="n">
        <v>1</v>
      </c>
      <c r="C9494" s="1" t="n">
        <v>2529</v>
      </c>
      <c r="D9494" s="1" t="s">
        <v>16529</v>
      </c>
      <c r="E9494" s="1" t="n">
        <v>311</v>
      </c>
      <c r="F9494" s="1" t="n">
        <v>62</v>
      </c>
      <c r="G9494" s="1" t="n">
        <v>761.92</v>
      </c>
      <c r="H9494" s="4" t="n">
        <v>46034.600939294</v>
      </c>
      <c r="I94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9493BT9570061252931162761.9246034.600939294</v>
      </c>
      <c r="J9494" s="1" t="n">
        <f aca="false">COUNTIF(I:I, $I9494)</f>
        <v>1</v>
      </c>
      <c r="K9494" s="1" t="str">
        <f aca="false">IF(ISNA(VLOOKUP(Table4[product_id], tblProducts[], tblProducts[product_name],FALSE() )), "Invalid", "Valid")</f>
        <v>Valid</v>
      </c>
      <c r="L9494" s="5" t="str">
        <f aca="false">IF(ISNA(VLOOKUP(Table4[[#This Row],[warehouse_id]], tblwhouse[], tblwhouse[warehouse_name],FALSE() )), "Invalid", "Valid")</f>
        <v>Valid</v>
      </c>
    </row>
    <row r="9495" customFormat="false" ht="15" hidden="false" customHeight="true" outlineLevel="0" collapsed="false">
      <c r="A9495" s="1" t="n">
        <v>9494</v>
      </c>
      <c r="B9495" s="1" t="n">
        <v>4</v>
      </c>
      <c r="C9495" s="1" t="n">
        <v>2017</v>
      </c>
      <c r="D9495" s="1" t="s">
        <v>16530</v>
      </c>
      <c r="E9495" s="1" t="n">
        <v>300</v>
      </c>
      <c r="F9495" s="1" t="n">
        <v>38</v>
      </c>
      <c r="G9495" s="1" t="n">
        <v>1170.56</v>
      </c>
      <c r="H9495" s="4" t="n">
        <v>46130.600939294</v>
      </c>
      <c r="I94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9494BT67203942017300381170.5646130.600939294</v>
      </c>
      <c r="J9495" s="1" t="n">
        <f aca="false">COUNTIF(I:I, $I9495)</f>
        <v>1</v>
      </c>
      <c r="K9495" s="1" t="str">
        <f aca="false">IF(ISNA(VLOOKUP(Table4[product_id], tblProducts[], tblProducts[product_name],FALSE() )), "Invalid", "Valid")</f>
        <v>Valid</v>
      </c>
      <c r="L9495" s="5" t="str">
        <f aca="false">IF(ISNA(VLOOKUP(Table4[[#This Row],[warehouse_id]], tblwhouse[], tblwhouse[warehouse_name],FALSE() )), "Invalid", "Valid")</f>
        <v>Valid</v>
      </c>
    </row>
    <row r="9496" customFormat="false" ht="15" hidden="false" customHeight="true" outlineLevel="0" collapsed="false">
      <c r="A9496" s="1" t="n">
        <v>9495</v>
      </c>
      <c r="B9496" s="1" t="n">
        <v>1</v>
      </c>
      <c r="C9496" s="1" t="n">
        <v>1181</v>
      </c>
      <c r="D9496" s="1" t="s">
        <v>16531</v>
      </c>
      <c r="E9496" s="1" t="n">
        <v>177</v>
      </c>
      <c r="F9496" s="1" t="n">
        <v>70</v>
      </c>
      <c r="G9496" s="1" t="n">
        <v>1196.92</v>
      </c>
      <c r="H9496" s="4" t="n">
        <v>46126.600939294</v>
      </c>
      <c r="I94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9495BT13684911181177701196.9246126.600939294</v>
      </c>
      <c r="J9496" s="1" t="n">
        <f aca="false">COUNTIF(I:I, $I9496)</f>
        <v>1</v>
      </c>
      <c r="K9496" s="1" t="str">
        <f aca="false">IF(ISNA(VLOOKUP(Table4[product_id], tblProducts[], tblProducts[product_name],FALSE() )), "Invalid", "Valid")</f>
        <v>Valid</v>
      </c>
      <c r="L9496" s="5" t="str">
        <f aca="false">IF(ISNA(VLOOKUP(Table4[[#This Row],[warehouse_id]], tblwhouse[], tblwhouse[warehouse_name],FALSE() )), "Invalid", "Valid")</f>
        <v>Valid</v>
      </c>
    </row>
    <row r="9497" customFormat="false" ht="15" hidden="false" customHeight="true" outlineLevel="0" collapsed="false">
      <c r="A9497" s="1" t="n">
        <v>9496</v>
      </c>
      <c r="B9497" s="1" t="n">
        <v>1</v>
      </c>
      <c r="C9497" s="1" t="n">
        <v>2750</v>
      </c>
      <c r="D9497" s="1" t="s">
        <v>16532</v>
      </c>
      <c r="E9497" s="1" t="n">
        <v>180</v>
      </c>
      <c r="F9497" s="1" t="n">
        <v>46</v>
      </c>
      <c r="G9497" s="1" t="n">
        <v>102.02</v>
      </c>
      <c r="H9497" s="4" t="n">
        <v>46159.600939294</v>
      </c>
      <c r="I94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9496BT2000571275018046102.0246159.600939294</v>
      </c>
      <c r="J9497" s="1" t="n">
        <f aca="false">COUNTIF(I:I, $I9497)</f>
        <v>1</v>
      </c>
      <c r="K9497" s="1" t="str">
        <f aca="false">IF(ISNA(VLOOKUP(Table4[product_id], tblProducts[], tblProducts[product_name],FALSE() )), "Invalid", "Valid")</f>
        <v>Valid</v>
      </c>
      <c r="L9497" s="5" t="str">
        <f aca="false">IF(ISNA(VLOOKUP(Table4[[#This Row],[warehouse_id]], tblwhouse[], tblwhouse[warehouse_name],FALSE() )), "Invalid", "Valid")</f>
        <v>Valid</v>
      </c>
    </row>
    <row r="9498" customFormat="false" ht="15" hidden="false" customHeight="true" outlineLevel="0" collapsed="false">
      <c r="A9498" s="1" t="n">
        <v>9497</v>
      </c>
      <c r="B9498" s="1" t="n">
        <v>4</v>
      </c>
      <c r="C9498" s="1" t="n">
        <v>806</v>
      </c>
      <c r="D9498" s="1" t="s">
        <v>16533</v>
      </c>
      <c r="E9498" s="1" t="n">
        <v>233</v>
      </c>
      <c r="F9498" s="1" t="n">
        <v>23</v>
      </c>
      <c r="G9498" s="1" t="n">
        <v>1323.23</v>
      </c>
      <c r="H9498" s="4" t="n">
        <v>45860.600939294</v>
      </c>
      <c r="I94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9497BT9070364806233231323.2345860.600939294</v>
      </c>
      <c r="J9498" s="1" t="n">
        <f aca="false">COUNTIF(I:I, $I9498)</f>
        <v>1</v>
      </c>
      <c r="K9498" s="1" t="str">
        <f aca="false">IF(ISNA(VLOOKUP(Table4[product_id], tblProducts[], tblProducts[product_name],FALSE() )), "Invalid", "Valid")</f>
        <v>Valid</v>
      </c>
      <c r="L9498" s="5" t="str">
        <f aca="false">IF(ISNA(VLOOKUP(Table4[[#This Row],[warehouse_id]], tblwhouse[], tblwhouse[warehouse_name],FALSE() )), "Invalid", "Valid")</f>
        <v>Valid</v>
      </c>
    </row>
    <row r="9499" customFormat="false" ht="15" hidden="false" customHeight="true" outlineLevel="0" collapsed="false">
      <c r="A9499" s="1" t="n">
        <v>9498</v>
      </c>
      <c r="B9499" s="1" t="n">
        <v>2</v>
      </c>
      <c r="C9499" s="1" t="n">
        <v>900</v>
      </c>
      <c r="D9499" s="1" t="s">
        <v>16534</v>
      </c>
      <c r="E9499" s="1" t="n">
        <v>424</v>
      </c>
      <c r="F9499" s="1" t="n">
        <v>25</v>
      </c>
      <c r="G9499" s="1" t="n">
        <v>966.89</v>
      </c>
      <c r="H9499" s="4" t="n">
        <v>46108.600939294</v>
      </c>
      <c r="I94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9498BT665837290042425966.8946108.600939294</v>
      </c>
      <c r="J9499" s="1" t="n">
        <f aca="false">COUNTIF(I:I, $I9499)</f>
        <v>1</v>
      </c>
      <c r="K9499" s="1" t="str">
        <f aca="false">IF(ISNA(VLOOKUP(Table4[product_id], tblProducts[], tblProducts[product_name],FALSE() )), "Invalid", "Valid")</f>
        <v>Valid</v>
      </c>
      <c r="L9499" s="5" t="str">
        <f aca="false">IF(ISNA(VLOOKUP(Table4[[#This Row],[warehouse_id]], tblwhouse[], tblwhouse[warehouse_name],FALSE() )), "Invalid", "Valid")</f>
        <v>Valid</v>
      </c>
    </row>
    <row r="9500" customFormat="false" ht="15" hidden="false" customHeight="true" outlineLevel="0" collapsed="false">
      <c r="A9500" s="1" t="n">
        <v>9499</v>
      </c>
      <c r="B9500" s="1" t="n">
        <v>4</v>
      </c>
      <c r="C9500" s="1" t="n">
        <v>1024</v>
      </c>
      <c r="D9500" s="1" t="s">
        <v>16535</v>
      </c>
      <c r="E9500" s="1" t="n">
        <v>144</v>
      </c>
      <c r="F9500" s="1" t="n">
        <v>47</v>
      </c>
      <c r="G9500" s="1" t="n">
        <v>89.25</v>
      </c>
      <c r="H9500" s="4" t="n">
        <v>45976.600939294</v>
      </c>
      <c r="I95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9499BT229577410241444789.2545976.600939294</v>
      </c>
      <c r="J9500" s="1" t="n">
        <f aca="false">COUNTIF(I:I, $I9500)</f>
        <v>1</v>
      </c>
      <c r="K9500" s="1" t="str">
        <f aca="false">IF(ISNA(VLOOKUP(Table4[product_id], tblProducts[], tblProducts[product_name],FALSE() )), "Invalid", "Valid")</f>
        <v>Valid</v>
      </c>
      <c r="L9500" s="5" t="str">
        <f aca="false">IF(ISNA(VLOOKUP(Table4[[#This Row],[warehouse_id]], tblwhouse[], tblwhouse[warehouse_name],FALSE() )), "Invalid", "Valid")</f>
        <v>Valid</v>
      </c>
    </row>
    <row r="9501" customFormat="false" ht="15" hidden="false" customHeight="true" outlineLevel="0" collapsed="false">
      <c r="A9501" s="1" t="n">
        <v>9500</v>
      </c>
      <c r="B9501" s="1" t="n">
        <v>3</v>
      </c>
      <c r="C9501" s="1" t="n">
        <v>836</v>
      </c>
      <c r="D9501" s="1" t="s">
        <v>16536</v>
      </c>
      <c r="E9501" s="1" t="n">
        <v>253</v>
      </c>
      <c r="F9501" s="1" t="n">
        <v>51</v>
      </c>
      <c r="G9501" s="1" t="n">
        <v>1305.93</v>
      </c>
      <c r="H9501" s="4" t="n">
        <v>46123.600939294</v>
      </c>
      <c r="I95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9500BT4927563836253511305.9346123.600939294</v>
      </c>
      <c r="J9501" s="1" t="n">
        <f aca="false">COUNTIF(I:I, $I9501)</f>
        <v>1</v>
      </c>
      <c r="K9501" s="1" t="str">
        <f aca="false">IF(ISNA(VLOOKUP(Table4[product_id], tblProducts[], tblProducts[product_name],FALSE() )), "Invalid", "Valid")</f>
        <v>Valid</v>
      </c>
      <c r="L9501" s="5" t="str">
        <f aca="false">IF(ISNA(VLOOKUP(Table4[[#This Row],[warehouse_id]], tblwhouse[], tblwhouse[warehouse_name],FALSE() )), "Invalid", "Valid")</f>
        <v>Valid</v>
      </c>
    </row>
    <row r="9502" customFormat="false" ht="15" hidden="false" customHeight="true" outlineLevel="0" collapsed="false">
      <c r="A9502" s="1" t="n">
        <v>9501</v>
      </c>
      <c r="B9502" s="1" t="n">
        <v>3</v>
      </c>
      <c r="C9502" s="1" t="n">
        <v>607</v>
      </c>
      <c r="D9502" s="1" t="s">
        <v>16537</v>
      </c>
      <c r="E9502" s="1" t="n">
        <v>216</v>
      </c>
      <c r="F9502" s="1" t="n">
        <v>60</v>
      </c>
      <c r="G9502" s="1" t="n">
        <v>1129.64</v>
      </c>
      <c r="H9502" s="4" t="n">
        <v>46061.600939294</v>
      </c>
      <c r="I95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9501BT2622403607216601129.6446061.600939294</v>
      </c>
      <c r="J9502" s="1" t="n">
        <f aca="false">COUNTIF(I:I, $I9502)</f>
        <v>1</v>
      </c>
      <c r="K9502" s="1" t="str">
        <f aca="false">IF(ISNA(VLOOKUP(Table4[product_id], tblProducts[], tblProducts[product_name],FALSE() )), "Invalid", "Valid")</f>
        <v>Valid</v>
      </c>
      <c r="L9502" s="5" t="str">
        <f aca="false">IF(ISNA(VLOOKUP(Table4[[#This Row],[warehouse_id]], tblwhouse[], tblwhouse[warehouse_name],FALSE() )), "Invalid", "Valid")</f>
        <v>Valid</v>
      </c>
    </row>
    <row r="9503" customFormat="false" ht="15" hidden="false" customHeight="true" outlineLevel="0" collapsed="false">
      <c r="A9503" s="1" t="n">
        <v>9502</v>
      </c>
      <c r="B9503" s="1" t="n">
        <v>2</v>
      </c>
      <c r="C9503" s="1" t="n">
        <v>355</v>
      </c>
      <c r="D9503" s="1" t="s">
        <v>16538</v>
      </c>
      <c r="E9503" s="1" t="n">
        <v>291</v>
      </c>
      <c r="F9503" s="1" t="n">
        <v>38</v>
      </c>
      <c r="G9503" s="1" t="n">
        <v>1126.44</v>
      </c>
      <c r="H9503" s="4" t="n">
        <v>46138.600939294</v>
      </c>
      <c r="I95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9502BT8565092355291381126.4446138.600939294</v>
      </c>
      <c r="J9503" s="1" t="n">
        <f aca="false">COUNTIF(I:I, $I9503)</f>
        <v>1</v>
      </c>
      <c r="K9503" s="1" t="str">
        <f aca="false">IF(ISNA(VLOOKUP(Table4[product_id], tblProducts[], tblProducts[product_name],FALSE() )), "Invalid", "Valid")</f>
        <v>Valid</v>
      </c>
      <c r="L9503" s="5" t="str">
        <f aca="false">IF(ISNA(VLOOKUP(Table4[[#This Row],[warehouse_id]], tblwhouse[], tblwhouse[warehouse_name],FALSE() )), "Invalid", "Valid")</f>
        <v>Valid</v>
      </c>
    </row>
    <row r="9504" customFormat="false" ht="15" hidden="false" customHeight="true" outlineLevel="0" collapsed="false">
      <c r="A9504" s="1" t="n">
        <v>9503</v>
      </c>
      <c r="B9504" s="1" t="n">
        <v>4</v>
      </c>
      <c r="C9504" s="1" t="n">
        <v>2190</v>
      </c>
      <c r="D9504" s="1" t="s">
        <v>16539</v>
      </c>
      <c r="E9504" s="1" t="n">
        <v>154</v>
      </c>
      <c r="F9504" s="1" t="n">
        <v>31</v>
      </c>
      <c r="G9504" s="1" t="n">
        <v>1054.36</v>
      </c>
      <c r="H9504" s="4" t="n">
        <v>45973.600939294</v>
      </c>
      <c r="I95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9503BT33801442190154311054.3645973.600939294</v>
      </c>
      <c r="J9504" s="1" t="n">
        <f aca="false">COUNTIF(I:I, $I9504)</f>
        <v>1</v>
      </c>
      <c r="K9504" s="1" t="str">
        <f aca="false">IF(ISNA(VLOOKUP(Table4[product_id], tblProducts[], tblProducts[product_name],FALSE() )), "Invalid", "Valid")</f>
        <v>Valid</v>
      </c>
      <c r="L9504" s="5" t="str">
        <f aca="false">IF(ISNA(VLOOKUP(Table4[[#This Row],[warehouse_id]], tblwhouse[], tblwhouse[warehouse_name],FALSE() )), "Invalid", "Valid")</f>
        <v>Valid</v>
      </c>
    </row>
    <row r="9505" customFormat="false" ht="15" hidden="false" customHeight="true" outlineLevel="0" collapsed="false">
      <c r="A9505" s="1" t="n">
        <v>9504</v>
      </c>
      <c r="B9505" s="1" t="n">
        <v>2</v>
      </c>
      <c r="C9505" s="1" t="n">
        <v>2069</v>
      </c>
      <c r="D9505" s="1" t="s">
        <v>16540</v>
      </c>
      <c r="E9505" s="1" t="n">
        <v>84</v>
      </c>
      <c r="F9505" s="1" t="n">
        <v>75</v>
      </c>
      <c r="G9505" s="1" t="n">
        <v>848.28</v>
      </c>
      <c r="H9505" s="4" t="n">
        <v>45953.600939294</v>
      </c>
      <c r="I95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9504BT741710220698475848.2845953.600939294</v>
      </c>
      <c r="J9505" s="1" t="n">
        <f aca="false">COUNTIF(I:I, $I9505)</f>
        <v>1</v>
      </c>
      <c r="K9505" s="1" t="str">
        <f aca="false">IF(ISNA(VLOOKUP(Table4[product_id], tblProducts[], tblProducts[product_name],FALSE() )), "Invalid", "Valid")</f>
        <v>Valid</v>
      </c>
      <c r="L9505" s="5" t="str">
        <f aca="false">IF(ISNA(VLOOKUP(Table4[[#This Row],[warehouse_id]], tblwhouse[], tblwhouse[warehouse_name],FALSE() )), "Invalid", "Valid")</f>
        <v>Valid</v>
      </c>
    </row>
    <row r="9506" customFormat="false" ht="15" hidden="false" customHeight="true" outlineLevel="0" collapsed="false">
      <c r="A9506" s="1" t="n">
        <v>9505</v>
      </c>
      <c r="B9506" s="1" t="n">
        <v>4</v>
      </c>
      <c r="C9506" s="1" t="n">
        <v>101</v>
      </c>
      <c r="D9506" s="1" t="s">
        <v>16541</v>
      </c>
      <c r="E9506" s="1" t="n">
        <v>439</v>
      </c>
      <c r="F9506" s="1" t="n">
        <v>23</v>
      </c>
      <c r="G9506" s="1" t="n">
        <v>1070.42</v>
      </c>
      <c r="H9506" s="4" t="n">
        <v>46032.6009393056</v>
      </c>
      <c r="I95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9505BT8793734101439231070.4246032.6009393056</v>
      </c>
      <c r="J9506" s="1" t="n">
        <f aca="false">COUNTIF(I:I, $I9506)</f>
        <v>1</v>
      </c>
      <c r="K9506" s="1" t="str">
        <f aca="false">IF(ISNA(VLOOKUP(Table4[product_id], tblProducts[], tblProducts[product_name],FALSE() )), "Invalid", "Valid")</f>
        <v>Valid</v>
      </c>
      <c r="L9506" s="5" t="str">
        <f aca="false">IF(ISNA(VLOOKUP(Table4[[#This Row],[warehouse_id]], tblwhouse[], tblwhouse[warehouse_name],FALSE() )), "Invalid", "Valid")</f>
        <v>Valid</v>
      </c>
    </row>
    <row r="9507" customFormat="false" ht="15" hidden="false" customHeight="true" outlineLevel="0" collapsed="false">
      <c r="A9507" s="1" t="n">
        <v>9506</v>
      </c>
      <c r="B9507" s="1" t="n">
        <v>2</v>
      </c>
      <c r="C9507" s="1" t="n">
        <v>1333</v>
      </c>
      <c r="D9507" s="1" t="s">
        <v>16542</v>
      </c>
      <c r="E9507" s="1" t="n">
        <v>60</v>
      </c>
      <c r="F9507" s="1" t="n">
        <v>59</v>
      </c>
      <c r="G9507" s="1" t="n">
        <v>714.91</v>
      </c>
      <c r="H9507" s="4" t="n">
        <v>46061.6009393056</v>
      </c>
      <c r="I95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9506BT121469213336059714.9146061.6009393056</v>
      </c>
      <c r="J9507" s="1" t="n">
        <f aca="false">COUNTIF(I:I, $I9507)</f>
        <v>1</v>
      </c>
      <c r="K9507" s="1" t="str">
        <f aca="false">IF(ISNA(VLOOKUP(Table4[product_id], tblProducts[], tblProducts[product_name],FALSE() )), "Invalid", "Valid")</f>
        <v>Valid</v>
      </c>
      <c r="L9507" s="5" t="str">
        <f aca="false">IF(ISNA(VLOOKUP(Table4[[#This Row],[warehouse_id]], tblwhouse[], tblwhouse[warehouse_name],FALSE() )), "Invalid", "Valid")</f>
        <v>Valid</v>
      </c>
    </row>
    <row r="9508" customFormat="false" ht="15" hidden="false" customHeight="true" outlineLevel="0" collapsed="false">
      <c r="A9508" s="1" t="n">
        <v>9507</v>
      </c>
      <c r="B9508" s="1" t="n">
        <v>3</v>
      </c>
      <c r="C9508" s="1" t="n">
        <v>1864</v>
      </c>
      <c r="D9508" s="1" t="s">
        <v>16543</v>
      </c>
      <c r="E9508" s="1" t="n">
        <v>97</v>
      </c>
      <c r="F9508" s="1" t="n">
        <v>65</v>
      </c>
      <c r="G9508" s="1" t="n">
        <v>749.39</v>
      </c>
      <c r="H9508" s="4" t="n">
        <v>46153.6009393056</v>
      </c>
      <c r="I95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9507BT163273318649765749.3946153.6009393056</v>
      </c>
      <c r="J9508" s="1" t="n">
        <f aca="false">COUNTIF(I:I, $I9508)</f>
        <v>1</v>
      </c>
      <c r="K9508" s="1" t="str">
        <f aca="false">IF(ISNA(VLOOKUP(Table4[product_id], tblProducts[], tblProducts[product_name],FALSE() )), "Invalid", "Valid")</f>
        <v>Valid</v>
      </c>
      <c r="L9508" s="5" t="str">
        <f aca="false">IF(ISNA(VLOOKUP(Table4[[#This Row],[warehouse_id]], tblwhouse[], tblwhouse[warehouse_name],FALSE() )), "Invalid", "Valid")</f>
        <v>Valid</v>
      </c>
    </row>
    <row r="9509" customFormat="false" ht="15" hidden="false" customHeight="true" outlineLevel="0" collapsed="false">
      <c r="A9509" s="1" t="n">
        <v>9508</v>
      </c>
      <c r="B9509" s="1" t="n">
        <v>2</v>
      </c>
      <c r="C9509" s="1" t="n">
        <v>2739</v>
      </c>
      <c r="D9509" s="1" t="s">
        <v>16544</v>
      </c>
      <c r="E9509" s="1" t="n">
        <v>412</v>
      </c>
      <c r="F9509" s="1" t="n">
        <v>69</v>
      </c>
      <c r="G9509" s="1" t="n">
        <v>1305.62</v>
      </c>
      <c r="H9509" s="4" t="n">
        <v>46125.6009393056</v>
      </c>
      <c r="I95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9508BT92915922739412691305.6246125.6009393056</v>
      </c>
      <c r="J9509" s="1" t="n">
        <f aca="false">COUNTIF(I:I, $I9509)</f>
        <v>1</v>
      </c>
      <c r="K9509" s="1" t="str">
        <f aca="false">IF(ISNA(VLOOKUP(Table4[product_id], tblProducts[], tblProducts[product_name],FALSE() )), "Invalid", "Valid")</f>
        <v>Valid</v>
      </c>
      <c r="L9509" s="5" t="str">
        <f aca="false">IF(ISNA(VLOOKUP(Table4[[#This Row],[warehouse_id]], tblwhouse[], tblwhouse[warehouse_name],FALSE() )), "Invalid", "Valid")</f>
        <v>Valid</v>
      </c>
    </row>
    <row r="9510" customFormat="false" ht="15" hidden="false" customHeight="true" outlineLevel="0" collapsed="false">
      <c r="A9510" s="1" t="n">
        <v>9509</v>
      </c>
      <c r="B9510" s="1" t="n">
        <v>3</v>
      </c>
      <c r="C9510" s="1" t="n">
        <v>1984</v>
      </c>
      <c r="D9510" s="1" t="s">
        <v>16545</v>
      </c>
      <c r="E9510" s="1" t="n">
        <v>133</v>
      </c>
      <c r="F9510" s="1" t="n">
        <v>40</v>
      </c>
      <c r="G9510" s="1" t="n">
        <v>80.68</v>
      </c>
      <c r="H9510" s="4" t="n">
        <v>45876.6009393056</v>
      </c>
      <c r="I95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9509BT367294319841334080.6845876.6009393056</v>
      </c>
      <c r="J9510" s="1" t="n">
        <f aca="false">COUNTIF(I:I, $I9510)</f>
        <v>1</v>
      </c>
      <c r="K9510" s="1" t="str">
        <f aca="false">IF(ISNA(VLOOKUP(Table4[product_id], tblProducts[], tblProducts[product_name],FALSE() )), "Invalid", "Valid")</f>
        <v>Valid</v>
      </c>
      <c r="L9510" s="5" t="str">
        <f aca="false">IF(ISNA(VLOOKUP(Table4[[#This Row],[warehouse_id]], tblwhouse[], tblwhouse[warehouse_name],FALSE() )), "Invalid", "Valid")</f>
        <v>Valid</v>
      </c>
    </row>
    <row r="9511" customFormat="false" ht="15" hidden="false" customHeight="true" outlineLevel="0" collapsed="false">
      <c r="A9511" s="1" t="n">
        <v>9510</v>
      </c>
      <c r="B9511" s="1" t="n">
        <v>2</v>
      </c>
      <c r="C9511" s="1" t="n">
        <v>1642</v>
      </c>
      <c r="D9511" s="1" t="s">
        <v>16546</v>
      </c>
      <c r="E9511" s="1" t="n">
        <v>173</v>
      </c>
      <c r="F9511" s="1" t="n">
        <v>48</v>
      </c>
      <c r="G9511" s="1" t="n">
        <v>354.81</v>
      </c>
      <c r="H9511" s="4" t="n">
        <v>45996.6009393056</v>
      </c>
      <c r="I95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9510BT6686532164217348354.8145996.6009393056</v>
      </c>
      <c r="J9511" s="1" t="n">
        <f aca="false">COUNTIF(I:I, $I9511)</f>
        <v>1</v>
      </c>
      <c r="K9511" s="1" t="str">
        <f aca="false">IF(ISNA(VLOOKUP(Table4[product_id], tblProducts[], tblProducts[product_name],FALSE() )), "Invalid", "Valid")</f>
        <v>Valid</v>
      </c>
      <c r="L9511" s="5" t="str">
        <f aca="false">IF(ISNA(VLOOKUP(Table4[[#This Row],[warehouse_id]], tblwhouse[], tblwhouse[warehouse_name],FALSE() )), "Invalid", "Valid")</f>
        <v>Valid</v>
      </c>
    </row>
    <row r="9512" customFormat="false" ht="15" hidden="false" customHeight="true" outlineLevel="0" collapsed="false">
      <c r="A9512" s="1" t="n">
        <v>9511</v>
      </c>
      <c r="B9512" s="1" t="n">
        <v>3</v>
      </c>
      <c r="C9512" s="1" t="n">
        <v>2228</v>
      </c>
      <c r="D9512" s="1" t="s">
        <v>16547</v>
      </c>
      <c r="E9512" s="1" t="n">
        <v>102</v>
      </c>
      <c r="F9512" s="1" t="n">
        <v>29</v>
      </c>
      <c r="G9512" s="1" t="n">
        <v>267.88</v>
      </c>
      <c r="H9512" s="4" t="n">
        <v>46049.6009393056</v>
      </c>
      <c r="I95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9511BT5095773222810229267.8846049.6009393056</v>
      </c>
      <c r="J9512" s="1" t="n">
        <f aca="false">COUNTIF(I:I, $I9512)</f>
        <v>1</v>
      </c>
      <c r="K9512" s="1" t="str">
        <f aca="false">IF(ISNA(VLOOKUP(Table4[product_id], tblProducts[], tblProducts[product_name],FALSE() )), "Invalid", "Valid")</f>
        <v>Valid</v>
      </c>
      <c r="L9512" s="5" t="str">
        <f aca="false">IF(ISNA(VLOOKUP(Table4[[#This Row],[warehouse_id]], tblwhouse[], tblwhouse[warehouse_name],FALSE() )), "Invalid", "Valid")</f>
        <v>Valid</v>
      </c>
    </row>
    <row r="9513" customFormat="false" ht="15" hidden="false" customHeight="true" outlineLevel="0" collapsed="false">
      <c r="A9513" s="1" t="n">
        <v>9512</v>
      </c>
      <c r="B9513" s="1" t="n">
        <v>1</v>
      </c>
      <c r="C9513" s="1" t="n">
        <v>2645</v>
      </c>
      <c r="D9513" s="1" t="s">
        <v>16548</v>
      </c>
      <c r="E9513" s="1" t="n">
        <v>202</v>
      </c>
      <c r="F9513" s="1" t="n">
        <v>66</v>
      </c>
      <c r="G9513" s="1" t="n">
        <v>868.46</v>
      </c>
      <c r="H9513" s="4" t="n">
        <v>46063.6009393056</v>
      </c>
      <c r="I95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9512BT4276191264520266868.4646063.6009393056</v>
      </c>
      <c r="J9513" s="1" t="n">
        <f aca="false">COUNTIF(I:I, $I9513)</f>
        <v>1</v>
      </c>
      <c r="K9513" s="1" t="str">
        <f aca="false">IF(ISNA(VLOOKUP(Table4[product_id], tblProducts[], tblProducts[product_name],FALSE() )), "Invalid", "Valid")</f>
        <v>Valid</v>
      </c>
      <c r="L9513" s="5" t="str">
        <f aca="false">IF(ISNA(VLOOKUP(Table4[[#This Row],[warehouse_id]], tblwhouse[], tblwhouse[warehouse_name],FALSE() )), "Invalid", "Valid")</f>
        <v>Valid</v>
      </c>
    </row>
    <row r="9514" customFormat="false" ht="15" hidden="false" customHeight="true" outlineLevel="0" collapsed="false">
      <c r="A9514" s="1" t="n">
        <v>9513</v>
      </c>
      <c r="B9514" s="1" t="n">
        <v>1</v>
      </c>
      <c r="C9514" s="1" t="n">
        <v>2275</v>
      </c>
      <c r="D9514" s="1" t="s">
        <v>16549</v>
      </c>
      <c r="E9514" s="1" t="n">
        <v>437</v>
      </c>
      <c r="F9514" s="1" t="n">
        <v>54</v>
      </c>
      <c r="G9514" s="1" t="n">
        <v>1050.24</v>
      </c>
      <c r="H9514" s="4" t="n">
        <v>45907.6009393056</v>
      </c>
      <c r="I95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9513BT22381512275437541050.2445907.6009393056</v>
      </c>
      <c r="J9514" s="1" t="n">
        <f aca="false">COUNTIF(I:I, $I9514)</f>
        <v>1</v>
      </c>
      <c r="K9514" s="1" t="str">
        <f aca="false">IF(ISNA(VLOOKUP(Table4[product_id], tblProducts[], tblProducts[product_name],FALSE() )), "Invalid", "Valid")</f>
        <v>Valid</v>
      </c>
      <c r="L9514" s="5" t="str">
        <f aca="false">IF(ISNA(VLOOKUP(Table4[[#This Row],[warehouse_id]], tblwhouse[], tblwhouse[warehouse_name],FALSE() )), "Invalid", "Valid")</f>
        <v>Valid</v>
      </c>
    </row>
    <row r="9515" customFormat="false" ht="15" hidden="false" customHeight="true" outlineLevel="0" collapsed="false">
      <c r="A9515" s="1" t="n">
        <v>9514</v>
      </c>
      <c r="B9515" s="1" t="n">
        <v>3</v>
      </c>
      <c r="C9515" s="1" t="n">
        <v>2000</v>
      </c>
      <c r="D9515" s="1" t="s">
        <v>16550</v>
      </c>
      <c r="E9515" s="1" t="n">
        <v>273</v>
      </c>
      <c r="F9515" s="1" t="n">
        <v>69</v>
      </c>
      <c r="G9515" s="1" t="n">
        <v>207.16</v>
      </c>
      <c r="H9515" s="4" t="n">
        <v>45959.6009393056</v>
      </c>
      <c r="I95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9514BT6354463200027369207.1645959.6009393056</v>
      </c>
      <c r="J9515" s="1" t="n">
        <f aca="false">COUNTIF(I:I, $I9515)</f>
        <v>1</v>
      </c>
      <c r="K9515" s="1" t="str">
        <f aca="false">IF(ISNA(VLOOKUP(Table4[product_id], tblProducts[], tblProducts[product_name],FALSE() )), "Invalid", "Valid")</f>
        <v>Valid</v>
      </c>
      <c r="L9515" s="5" t="str">
        <f aca="false">IF(ISNA(VLOOKUP(Table4[[#This Row],[warehouse_id]], tblwhouse[], tblwhouse[warehouse_name],FALSE() )), "Invalid", "Valid")</f>
        <v>Valid</v>
      </c>
    </row>
    <row r="9516" customFormat="false" ht="15" hidden="false" customHeight="true" outlineLevel="0" collapsed="false">
      <c r="A9516" s="1" t="n">
        <v>9515</v>
      </c>
      <c r="B9516" s="1" t="n">
        <v>4</v>
      </c>
      <c r="C9516" s="1" t="n">
        <v>1996</v>
      </c>
      <c r="D9516" s="1" t="s">
        <v>16551</v>
      </c>
      <c r="E9516" s="1" t="n">
        <v>178</v>
      </c>
      <c r="F9516" s="1" t="n">
        <v>23</v>
      </c>
      <c r="G9516" s="1" t="n">
        <v>1098.3</v>
      </c>
      <c r="H9516" s="4" t="n">
        <v>46199.6009393056</v>
      </c>
      <c r="I95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9515BT70562241996178231098.346199.6009393056</v>
      </c>
      <c r="J9516" s="1" t="n">
        <f aca="false">COUNTIF(I:I, $I9516)</f>
        <v>1</v>
      </c>
      <c r="K9516" s="1" t="str">
        <f aca="false">IF(ISNA(VLOOKUP(Table4[product_id], tblProducts[], tblProducts[product_name],FALSE() )), "Invalid", "Valid")</f>
        <v>Valid</v>
      </c>
      <c r="L9516" s="5" t="str">
        <f aca="false">IF(ISNA(VLOOKUP(Table4[[#This Row],[warehouse_id]], tblwhouse[], tblwhouse[warehouse_name],FALSE() )), "Invalid", "Valid")</f>
        <v>Valid</v>
      </c>
    </row>
    <row r="9517" customFormat="false" ht="15" hidden="false" customHeight="true" outlineLevel="0" collapsed="false">
      <c r="A9517" s="1" t="n">
        <v>9516</v>
      </c>
      <c r="B9517" s="1" t="n">
        <v>2</v>
      </c>
      <c r="C9517" s="1" t="n">
        <v>361</v>
      </c>
      <c r="D9517" s="1" t="s">
        <v>15804</v>
      </c>
      <c r="E9517" s="1" t="n">
        <v>321</v>
      </c>
      <c r="F9517" s="1" t="n">
        <v>63</v>
      </c>
      <c r="G9517" s="1" t="n">
        <v>1344.69</v>
      </c>
      <c r="H9517" s="4" t="n">
        <v>45960.6009393056</v>
      </c>
      <c r="I95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9516BT9060882361321631344.6945960.6009393056</v>
      </c>
      <c r="J9517" s="1" t="n">
        <f aca="false">COUNTIF(I:I, $I9517)</f>
        <v>1</v>
      </c>
      <c r="K9517" s="1" t="str">
        <f aca="false">IF(ISNA(VLOOKUP(Table4[product_id], tblProducts[], tblProducts[product_name],FALSE() )), "Invalid", "Valid")</f>
        <v>Valid</v>
      </c>
      <c r="L9517" s="5" t="str">
        <f aca="false">IF(ISNA(VLOOKUP(Table4[[#This Row],[warehouse_id]], tblwhouse[], tblwhouse[warehouse_name],FALSE() )), "Invalid", "Valid")</f>
        <v>Valid</v>
      </c>
    </row>
    <row r="9518" customFormat="false" ht="15" hidden="false" customHeight="true" outlineLevel="0" collapsed="false">
      <c r="A9518" s="1" t="n">
        <v>9517</v>
      </c>
      <c r="B9518" s="1" t="n">
        <v>2</v>
      </c>
      <c r="C9518" s="1" t="n">
        <v>481</v>
      </c>
      <c r="D9518" s="1" t="s">
        <v>16552</v>
      </c>
      <c r="E9518" s="1" t="n">
        <v>293</v>
      </c>
      <c r="F9518" s="1" t="n">
        <v>39</v>
      </c>
      <c r="G9518" s="1" t="n">
        <v>1128.77</v>
      </c>
      <c r="H9518" s="4" t="n">
        <v>45907.6009393056</v>
      </c>
      <c r="I95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9517BT9120422481293391128.7745907.6009393056</v>
      </c>
      <c r="J9518" s="1" t="n">
        <f aca="false">COUNTIF(I:I, $I9518)</f>
        <v>1</v>
      </c>
      <c r="K9518" s="1" t="str">
        <f aca="false">IF(ISNA(VLOOKUP(Table4[product_id], tblProducts[], tblProducts[product_name],FALSE() )), "Invalid", "Valid")</f>
        <v>Valid</v>
      </c>
      <c r="L9518" s="5" t="str">
        <f aca="false">IF(ISNA(VLOOKUP(Table4[[#This Row],[warehouse_id]], tblwhouse[], tblwhouse[warehouse_name],FALSE() )), "Invalid", "Valid")</f>
        <v>Valid</v>
      </c>
    </row>
    <row r="9519" customFormat="false" ht="15" hidden="false" customHeight="true" outlineLevel="0" collapsed="false">
      <c r="A9519" s="1" t="n">
        <v>9518</v>
      </c>
      <c r="B9519" s="1" t="n">
        <v>1</v>
      </c>
      <c r="C9519" s="1" t="n">
        <v>127</v>
      </c>
      <c r="D9519" s="1" t="s">
        <v>16553</v>
      </c>
      <c r="E9519" s="1" t="n">
        <v>343</v>
      </c>
      <c r="F9519" s="1" t="n">
        <v>55</v>
      </c>
      <c r="G9519" s="1" t="n">
        <v>1137.04</v>
      </c>
      <c r="H9519" s="4" t="n">
        <v>45933.6009393056</v>
      </c>
      <c r="I95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9518BT8990221127343551137.0445933.6009393056</v>
      </c>
      <c r="J9519" s="1" t="n">
        <f aca="false">COUNTIF(I:I, $I9519)</f>
        <v>1</v>
      </c>
      <c r="K9519" s="1" t="str">
        <f aca="false">IF(ISNA(VLOOKUP(Table4[product_id], tblProducts[], tblProducts[product_name],FALSE() )), "Invalid", "Valid")</f>
        <v>Valid</v>
      </c>
      <c r="L9519" s="5" t="str">
        <f aca="false">IF(ISNA(VLOOKUP(Table4[[#This Row],[warehouse_id]], tblwhouse[], tblwhouse[warehouse_name],FALSE() )), "Invalid", "Valid")</f>
        <v>Valid</v>
      </c>
    </row>
    <row r="9520" customFormat="false" ht="15" hidden="false" customHeight="true" outlineLevel="0" collapsed="false">
      <c r="A9520" s="1" t="n">
        <v>9519</v>
      </c>
      <c r="B9520" s="1" t="n">
        <v>3</v>
      </c>
      <c r="C9520" s="1" t="n">
        <v>728</v>
      </c>
      <c r="D9520" s="1" t="s">
        <v>16554</v>
      </c>
      <c r="E9520" s="1" t="n">
        <v>35</v>
      </c>
      <c r="F9520" s="1" t="n">
        <v>65</v>
      </c>
      <c r="G9520" s="1" t="n">
        <v>194.66</v>
      </c>
      <c r="H9520" s="4" t="n">
        <v>46106.6009393056</v>
      </c>
      <c r="I95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9519BT39478837283565194.6646106.6009393056</v>
      </c>
      <c r="J9520" s="1" t="n">
        <f aca="false">COUNTIF(I:I, $I9520)</f>
        <v>1</v>
      </c>
      <c r="K9520" s="1" t="str">
        <f aca="false">IF(ISNA(VLOOKUP(Table4[product_id], tblProducts[], tblProducts[product_name],FALSE() )), "Invalid", "Valid")</f>
        <v>Valid</v>
      </c>
      <c r="L9520" s="5" t="str">
        <f aca="false">IF(ISNA(VLOOKUP(Table4[[#This Row],[warehouse_id]], tblwhouse[], tblwhouse[warehouse_name],FALSE() )), "Invalid", "Valid")</f>
        <v>Valid</v>
      </c>
    </row>
    <row r="9521" customFormat="false" ht="15" hidden="false" customHeight="true" outlineLevel="0" collapsed="false">
      <c r="A9521" s="1" t="n">
        <v>9520</v>
      </c>
      <c r="B9521" s="1" t="n">
        <v>1</v>
      </c>
      <c r="C9521" s="1" t="n">
        <v>2977</v>
      </c>
      <c r="D9521" s="1" t="s">
        <v>16555</v>
      </c>
      <c r="E9521" s="1" t="n">
        <v>486</v>
      </c>
      <c r="F9521" s="1" t="n">
        <v>48</v>
      </c>
      <c r="G9521" s="1" t="n">
        <v>885.38</v>
      </c>
      <c r="H9521" s="4" t="n">
        <v>45888.6009393056</v>
      </c>
      <c r="I95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9520BT4047431297748648885.3845888.6009393056</v>
      </c>
      <c r="J9521" s="1" t="n">
        <f aca="false">COUNTIF(I:I, $I9521)</f>
        <v>1</v>
      </c>
      <c r="K9521" s="1" t="str">
        <f aca="false">IF(ISNA(VLOOKUP(Table4[product_id], tblProducts[], tblProducts[product_name],FALSE() )), "Invalid", "Valid")</f>
        <v>Valid</v>
      </c>
      <c r="L9521" s="5" t="str">
        <f aca="false">IF(ISNA(VLOOKUP(Table4[[#This Row],[warehouse_id]], tblwhouse[], tblwhouse[warehouse_name],FALSE() )), "Invalid", "Valid")</f>
        <v>Valid</v>
      </c>
    </row>
    <row r="9522" customFormat="false" ht="15" hidden="false" customHeight="true" outlineLevel="0" collapsed="false">
      <c r="A9522" s="1" t="n">
        <v>9521</v>
      </c>
      <c r="B9522" s="1" t="n">
        <v>2</v>
      </c>
      <c r="C9522" s="1" t="n">
        <v>473</v>
      </c>
      <c r="D9522" s="1" t="s">
        <v>16556</v>
      </c>
      <c r="E9522" s="1" t="n">
        <v>17</v>
      </c>
      <c r="F9522" s="1" t="n">
        <v>26</v>
      </c>
      <c r="G9522" s="1" t="n">
        <v>1354.49</v>
      </c>
      <c r="H9522" s="4" t="n">
        <v>45967.6009393056</v>
      </c>
      <c r="I95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9521BT195363247317261354.4945967.6009393056</v>
      </c>
      <c r="J9522" s="1" t="n">
        <f aca="false">COUNTIF(I:I, $I9522)</f>
        <v>1</v>
      </c>
      <c r="K9522" s="1" t="str">
        <f aca="false">IF(ISNA(VLOOKUP(Table4[product_id], tblProducts[], tblProducts[product_name],FALSE() )), "Invalid", "Valid")</f>
        <v>Valid</v>
      </c>
      <c r="L9522" s="5" t="str">
        <f aca="false">IF(ISNA(VLOOKUP(Table4[[#This Row],[warehouse_id]], tblwhouse[], tblwhouse[warehouse_name],FALSE() )), "Invalid", "Valid")</f>
        <v>Valid</v>
      </c>
    </row>
    <row r="9523" customFormat="false" ht="15" hidden="false" customHeight="true" outlineLevel="0" collapsed="false">
      <c r="A9523" s="1" t="n">
        <v>9522</v>
      </c>
      <c r="B9523" s="1" t="n">
        <v>3</v>
      </c>
      <c r="C9523" s="1" t="n">
        <v>292</v>
      </c>
      <c r="D9523" s="1" t="s">
        <v>16557</v>
      </c>
      <c r="E9523" s="1" t="n">
        <v>471</v>
      </c>
      <c r="F9523" s="1" t="n">
        <v>48</v>
      </c>
      <c r="G9523" s="1" t="n">
        <v>1344.26</v>
      </c>
      <c r="H9523" s="4" t="n">
        <v>46127.6009393056</v>
      </c>
      <c r="I95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9522BT7158413292471481344.2646127.6009393056</v>
      </c>
      <c r="J9523" s="1" t="n">
        <f aca="false">COUNTIF(I:I, $I9523)</f>
        <v>1</v>
      </c>
      <c r="K9523" s="1" t="str">
        <f aca="false">IF(ISNA(VLOOKUP(Table4[product_id], tblProducts[], tblProducts[product_name],FALSE() )), "Invalid", "Valid")</f>
        <v>Valid</v>
      </c>
      <c r="L9523" s="5" t="str">
        <f aca="false">IF(ISNA(VLOOKUP(Table4[[#This Row],[warehouse_id]], tblwhouse[], tblwhouse[warehouse_name],FALSE() )), "Invalid", "Valid")</f>
        <v>Valid</v>
      </c>
    </row>
    <row r="9524" customFormat="false" ht="15" hidden="false" customHeight="true" outlineLevel="0" collapsed="false">
      <c r="A9524" s="1" t="n">
        <v>9523</v>
      </c>
      <c r="B9524" s="1" t="n">
        <v>3</v>
      </c>
      <c r="C9524" s="1" t="n">
        <v>1148</v>
      </c>
      <c r="D9524" s="1" t="s">
        <v>16558</v>
      </c>
      <c r="E9524" s="1" t="n">
        <v>486</v>
      </c>
      <c r="F9524" s="1" t="n">
        <v>72</v>
      </c>
      <c r="G9524" s="1" t="n">
        <v>195.22</v>
      </c>
      <c r="H9524" s="4" t="n">
        <v>45942.6009393056</v>
      </c>
      <c r="I95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9523BT1759773114848672195.2245942.6009393056</v>
      </c>
      <c r="J9524" s="1" t="n">
        <f aca="false">COUNTIF(I:I, $I9524)</f>
        <v>1</v>
      </c>
      <c r="K9524" s="1" t="str">
        <f aca="false">IF(ISNA(VLOOKUP(Table4[product_id], tblProducts[], tblProducts[product_name],FALSE() )), "Invalid", "Valid")</f>
        <v>Valid</v>
      </c>
      <c r="L9524" s="5" t="str">
        <f aca="false">IF(ISNA(VLOOKUP(Table4[[#This Row],[warehouse_id]], tblwhouse[], tblwhouse[warehouse_name],FALSE() )), "Invalid", "Valid")</f>
        <v>Valid</v>
      </c>
    </row>
    <row r="9525" customFormat="false" ht="15" hidden="false" customHeight="true" outlineLevel="0" collapsed="false">
      <c r="A9525" s="1" t="n">
        <v>9524</v>
      </c>
      <c r="B9525" s="1" t="n">
        <v>3</v>
      </c>
      <c r="C9525" s="1" t="n">
        <v>2901</v>
      </c>
      <c r="D9525" s="1" t="s">
        <v>16559</v>
      </c>
      <c r="E9525" s="1" t="n">
        <v>39</v>
      </c>
      <c r="F9525" s="1" t="n">
        <v>55</v>
      </c>
      <c r="G9525" s="1" t="n">
        <v>1039.24</v>
      </c>
      <c r="H9525" s="4" t="n">
        <v>46155.6009393056</v>
      </c>
      <c r="I95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9524BT9931003290139551039.2446155.6009393056</v>
      </c>
      <c r="J9525" s="1" t="n">
        <f aca="false">COUNTIF(I:I, $I9525)</f>
        <v>1</v>
      </c>
      <c r="K9525" s="1" t="str">
        <f aca="false">IF(ISNA(VLOOKUP(Table4[product_id], tblProducts[], tblProducts[product_name],FALSE() )), "Invalid", "Valid")</f>
        <v>Valid</v>
      </c>
      <c r="L9525" s="5" t="str">
        <f aca="false">IF(ISNA(VLOOKUP(Table4[[#This Row],[warehouse_id]], tblwhouse[], tblwhouse[warehouse_name],FALSE() )), "Invalid", "Valid")</f>
        <v>Valid</v>
      </c>
    </row>
    <row r="9526" customFormat="false" ht="15" hidden="false" customHeight="true" outlineLevel="0" collapsed="false">
      <c r="A9526" s="1" t="n">
        <v>9525</v>
      </c>
      <c r="B9526" s="1" t="n">
        <v>2</v>
      </c>
      <c r="C9526" s="1" t="n">
        <v>1673</v>
      </c>
      <c r="D9526" s="1" t="s">
        <v>16560</v>
      </c>
      <c r="E9526" s="1" t="n">
        <v>206</v>
      </c>
      <c r="F9526" s="1" t="n">
        <v>48</v>
      </c>
      <c r="G9526" s="1" t="n">
        <v>545.32</v>
      </c>
      <c r="H9526" s="4" t="n">
        <v>45902.6009393056</v>
      </c>
      <c r="I95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9525BT6576642167320648545.3245902.6009393056</v>
      </c>
      <c r="J9526" s="1" t="n">
        <f aca="false">COUNTIF(I:I, $I9526)</f>
        <v>1</v>
      </c>
      <c r="K9526" s="1" t="str">
        <f aca="false">IF(ISNA(VLOOKUP(Table4[product_id], tblProducts[], tblProducts[product_name],FALSE() )), "Invalid", "Valid")</f>
        <v>Valid</v>
      </c>
      <c r="L9526" s="5" t="str">
        <f aca="false">IF(ISNA(VLOOKUP(Table4[[#This Row],[warehouse_id]], tblwhouse[], tblwhouse[warehouse_name],FALSE() )), "Invalid", "Valid")</f>
        <v>Valid</v>
      </c>
    </row>
    <row r="9527" customFormat="false" ht="15" hidden="false" customHeight="true" outlineLevel="0" collapsed="false">
      <c r="A9527" s="1" t="n">
        <v>9526</v>
      </c>
      <c r="B9527" s="1" t="n">
        <v>2</v>
      </c>
      <c r="C9527" s="1" t="n">
        <v>1660</v>
      </c>
      <c r="D9527" s="1" t="s">
        <v>16561</v>
      </c>
      <c r="E9527" s="1" t="n">
        <v>356</v>
      </c>
      <c r="F9527" s="1" t="n">
        <v>44</v>
      </c>
      <c r="G9527" s="1" t="n">
        <v>949.83</v>
      </c>
      <c r="H9527" s="4" t="n">
        <v>46163.6009393056</v>
      </c>
      <c r="I95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9526BT8057872166035644949.8346163.6009393056</v>
      </c>
      <c r="J9527" s="1" t="n">
        <f aca="false">COUNTIF(I:I, $I9527)</f>
        <v>1</v>
      </c>
      <c r="K9527" s="1" t="str">
        <f aca="false">IF(ISNA(VLOOKUP(Table4[product_id], tblProducts[], tblProducts[product_name],FALSE() )), "Invalid", "Valid")</f>
        <v>Valid</v>
      </c>
      <c r="L9527" s="5" t="str">
        <f aca="false">IF(ISNA(VLOOKUP(Table4[[#This Row],[warehouse_id]], tblwhouse[], tblwhouse[warehouse_name],FALSE() )), "Invalid", "Valid")</f>
        <v>Valid</v>
      </c>
    </row>
    <row r="9528" customFormat="false" ht="15" hidden="false" customHeight="true" outlineLevel="0" collapsed="false">
      <c r="A9528" s="1" t="n">
        <v>9527</v>
      </c>
      <c r="B9528" s="1" t="n">
        <v>3</v>
      </c>
      <c r="C9528" s="1" t="n">
        <v>729</v>
      </c>
      <c r="D9528" s="1" t="s">
        <v>16562</v>
      </c>
      <c r="E9528" s="1" t="n">
        <v>337</v>
      </c>
      <c r="F9528" s="1" t="n">
        <v>27</v>
      </c>
      <c r="G9528" s="1" t="n">
        <v>725.62</v>
      </c>
      <c r="H9528" s="4" t="n">
        <v>46200.6009393056</v>
      </c>
      <c r="I95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9527BT169306372933727725.6246200.6009393056</v>
      </c>
      <c r="J9528" s="1" t="n">
        <f aca="false">COUNTIF(I:I, $I9528)</f>
        <v>1</v>
      </c>
      <c r="K9528" s="1" t="str">
        <f aca="false">IF(ISNA(VLOOKUP(Table4[product_id], tblProducts[], tblProducts[product_name],FALSE() )), "Invalid", "Valid")</f>
        <v>Valid</v>
      </c>
      <c r="L9528" s="5" t="str">
        <f aca="false">IF(ISNA(VLOOKUP(Table4[[#This Row],[warehouse_id]], tblwhouse[], tblwhouse[warehouse_name],FALSE() )), "Invalid", "Valid")</f>
        <v>Valid</v>
      </c>
    </row>
    <row r="9529" customFormat="false" ht="15" hidden="false" customHeight="true" outlineLevel="0" collapsed="false">
      <c r="A9529" s="1" t="n">
        <v>9528</v>
      </c>
      <c r="B9529" s="1" t="n">
        <v>4</v>
      </c>
      <c r="C9529" s="1" t="n">
        <v>819</v>
      </c>
      <c r="D9529" s="1" t="s">
        <v>16563</v>
      </c>
      <c r="E9529" s="1" t="n">
        <v>236</v>
      </c>
      <c r="F9529" s="1" t="n">
        <v>38</v>
      </c>
      <c r="G9529" s="1" t="n">
        <v>151.22</v>
      </c>
      <c r="H9529" s="4" t="n">
        <v>45918.6009393056</v>
      </c>
      <c r="I95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9528BT645640481923638151.2245918.6009393056</v>
      </c>
      <c r="J9529" s="1" t="n">
        <f aca="false">COUNTIF(I:I, $I9529)</f>
        <v>1</v>
      </c>
      <c r="K9529" s="1" t="str">
        <f aca="false">IF(ISNA(VLOOKUP(Table4[product_id], tblProducts[], tblProducts[product_name],FALSE() )), "Invalid", "Valid")</f>
        <v>Valid</v>
      </c>
      <c r="L9529" s="5" t="str">
        <f aca="false">IF(ISNA(VLOOKUP(Table4[[#This Row],[warehouse_id]], tblwhouse[], tblwhouse[warehouse_name],FALSE() )), "Invalid", "Valid")</f>
        <v>Valid</v>
      </c>
    </row>
    <row r="9530" customFormat="false" ht="15" hidden="false" customHeight="true" outlineLevel="0" collapsed="false">
      <c r="A9530" s="1" t="n">
        <v>9529</v>
      </c>
      <c r="B9530" s="1" t="n">
        <v>3</v>
      </c>
      <c r="C9530" s="1" t="n">
        <v>544</v>
      </c>
      <c r="D9530" s="1" t="s">
        <v>16564</v>
      </c>
      <c r="E9530" s="1" t="n">
        <v>224</v>
      </c>
      <c r="F9530" s="1" t="n">
        <v>67</v>
      </c>
      <c r="G9530" s="1" t="n">
        <v>711.18</v>
      </c>
      <c r="H9530" s="4" t="n">
        <v>45930.6009393056</v>
      </c>
      <c r="I95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9529BT378414354422467711.1845930.6009393056</v>
      </c>
      <c r="J9530" s="1" t="n">
        <f aca="false">COUNTIF(I:I, $I9530)</f>
        <v>1</v>
      </c>
      <c r="K9530" s="1" t="str">
        <f aca="false">IF(ISNA(VLOOKUP(Table4[product_id], tblProducts[], tblProducts[product_name],FALSE() )), "Invalid", "Valid")</f>
        <v>Valid</v>
      </c>
      <c r="L9530" s="5" t="str">
        <f aca="false">IF(ISNA(VLOOKUP(Table4[[#This Row],[warehouse_id]], tblwhouse[], tblwhouse[warehouse_name],FALSE() )), "Invalid", "Valid")</f>
        <v>Valid</v>
      </c>
    </row>
    <row r="9531" customFormat="false" ht="15" hidden="false" customHeight="true" outlineLevel="0" collapsed="false">
      <c r="A9531" s="1" t="n">
        <v>9530</v>
      </c>
      <c r="B9531" s="1" t="n">
        <v>2</v>
      </c>
      <c r="C9531" s="1" t="n">
        <v>2628</v>
      </c>
      <c r="D9531" s="1" t="s">
        <v>16565</v>
      </c>
      <c r="E9531" s="1" t="n">
        <v>357</v>
      </c>
      <c r="F9531" s="1" t="n">
        <v>25</v>
      </c>
      <c r="G9531" s="1" t="n">
        <v>558.93</v>
      </c>
      <c r="H9531" s="4" t="n">
        <v>46138.6009393056</v>
      </c>
      <c r="I95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9530BT4455292262835725558.9346138.6009393056</v>
      </c>
      <c r="J9531" s="1" t="n">
        <f aca="false">COUNTIF(I:I, $I9531)</f>
        <v>1</v>
      </c>
      <c r="K9531" s="1" t="str">
        <f aca="false">IF(ISNA(VLOOKUP(Table4[product_id], tblProducts[], tblProducts[product_name],FALSE() )), "Invalid", "Valid")</f>
        <v>Valid</v>
      </c>
      <c r="L9531" s="5" t="str">
        <f aca="false">IF(ISNA(VLOOKUP(Table4[[#This Row],[warehouse_id]], tblwhouse[], tblwhouse[warehouse_name],FALSE() )), "Invalid", "Valid")</f>
        <v>Valid</v>
      </c>
    </row>
    <row r="9532" customFormat="false" ht="15" hidden="false" customHeight="true" outlineLevel="0" collapsed="false">
      <c r="A9532" s="1" t="n">
        <v>9531</v>
      </c>
      <c r="B9532" s="1" t="n">
        <v>2</v>
      </c>
      <c r="C9532" s="1" t="n">
        <v>332</v>
      </c>
      <c r="D9532" s="1" t="s">
        <v>16566</v>
      </c>
      <c r="E9532" s="1" t="n">
        <v>417</v>
      </c>
      <c r="F9532" s="1" t="n">
        <v>60</v>
      </c>
      <c r="G9532" s="1" t="n">
        <v>997.64</v>
      </c>
      <c r="H9532" s="4" t="n">
        <v>46155.6009393056</v>
      </c>
      <c r="I95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9531BT505135233241760997.6446155.6009393056</v>
      </c>
      <c r="J9532" s="1" t="n">
        <f aca="false">COUNTIF(I:I, $I9532)</f>
        <v>1</v>
      </c>
      <c r="K9532" s="1" t="str">
        <f aca="false">IF(ISNA(VLOOKUP(Table4[product_id], tblProducts[], tblProducts[product_name],FALSE() )), "Invalid", "Valid")</f>
        <v>Valid</v>
      </c>
      <c r="L9532" s="5" t="str">
        <f aca="false">IF(ISNA(VLOOKUP(Table4[[#This Row],[warehouse_id]], tblwhouse[], tblwhouse[warehouse_name],FALSE() )), "Invalid", "Valid")</f>
        <v>Valid</v>
      </c>
    </row>
    <row r="9533" customFormat="false" ht="15" hidden="false" customHeight="true" outlineLevel="0" collapsed="false">
      <c r="A9533" s="1" t="n">
        <v>9532</v>
      </c>
      <c r="B9533" s="1" t="n">
        <v>3</v>
      </c>
      <c r="C9533" s="1" t="n">
        <v>832</v>
      </c>
      <c r="D9533" s="1" t="s">
        <v>16567</v>
      </c>
      <c r="E9533" s="1" t="n">
        <v>499</v>
      </c>
      <c r="F9533" s="1" t="n">
        <v>58</v>
      </c>
      <c r="G9533" s="1" t="n">
        <v>827.53</v>
      </c>
      <c r="H9533" s="4" t="n">
        <v>45875.6009393056</v>
      </c>
      <c r="I95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9532BT398513383249958827.5345875.6009393056</v>
      </c>
      <c r="J9533" s="1" t="n">
        <f aca="false">COUNTIF(I:I, $I9533)</f>
        <v>1</v>
      </c>
      <c r="K9533" s="1" t="str">
        <f aca="false">IF(ISNA(VLOOKUP(Table4[product_id], tblProducts[], tblProducts[product_name],FALSE() )), "Invalid", "Valid")</f>
        <v>Valid</v>
      </c>
      <c r="L9533" s="5" t="str">
        <f aca="false">IF(ISNA(VLOOKUP(Table4[[#This Row],[warehouse_id]], tblwhouse[], tblwhouse[warehouse_name],FALSE() )), "Invalid", "Valid")</f>
        <v>Valid</v>
      </c>
    </row>
    <row r="9534" customFormat="false" ht="15" hidden="false" customHeight="true" outlineLevel="0" collapsed="false">
      <c r="A9534" s="1" t="n">
        <v>9533</v>
      </c>
      <c r="B9534" s="1" t="n">
        <v>2</v>
      </c>
      <c r="C9534" s="1" t="n">
        <v>2885</v>
      </c>
      <c r="D9534" s="1" t="s">
        <v>16568</v>
      </c>
      <c r="E9534" s="1" t="n">
        <v>147</v>
      </c>
      <c r="F9534" s="1" t="n">
        <v>75</v>
      </c>
      <c r="G9534" s="1" t="n">
        <v>1185.12</v>
      </c>
      <c r="H9534" s="4" t="n">
        <v>46177.6009393056</v>
      </c>
      <c r="I95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9533BT38753222885147751185.1246177.6009393056</v>
      </c>
      <c r="J9534" s="1" t="n">
        <f aca="false">COUNTIF(I:I, $I9534)</f>
        <v>1</v>
      </c>
      <c r="K9534" s="1" t="str">
        <f aca="false">IF(ISNA(VLOOKUP(Table4[product_id], tblProducts[], tblProducts[product_name],FALSE() )), "Invalid", "Valid")</f>
        <v>Valid</v>
      </c>
      <c r="L9534" s="5" t="str">
        <f aca="false">IF(ISNA(VLOOKUP(Table4[[#This Row],[warehouse_id]], tblwhouse[], tblwhouse[warehouse_name],FALSE() )), "Invalid", "Valid")</f>
        <v>Valid</v>
      </c>
    </row>
    <row r="9535" customFormat="false" ht="15" hidden="false" customHeight="true" outlineLevel="0" collapsed="false">
      <c r="A9535" s="1" t="n">
        <v>9534</v>
      </c>
      <c r="B9535" s="1" t="n">
        <v>4</v>
      </c>
      <c r="C9535" s="1" t="n">
        <v>2662</v>
      </c>
      <c r="D9535" s="1" t="s">
        <v>16569</v>
      </c>
      <c r="E9535" s="1" t="n">
        <v>331</v>
      </c>
      <c r="F9535" s="1" t="n">
        <v>78</v>
      </c>
      <c r="G9535" s="1" t="n">
        <v>767.75</v>
      </c>
      <c r="H9535" s="4" t="n">
        <v>46143.6009393056</v>
      </c>
      <c r="I95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9534BT7545514266233178767.7546143.6009393056</v>
      </c>
      <c r="J9535" s="1" t="n">
        <f aca="false">COUNTIF(I:I, $I9535)</f>
        <v>1</v>
      </c>
      <c r="K9535" s="1" t="str">
        <f aca="false">IF(ISNA(VLOOKUP(Table4[product_id], tblProducts[], tblProducts[product_name],FALSE() )), "Invalid", "Valid")</f>
        <v>Valid</v>
      </c>
      <c r="L9535" s="5" t="str">
        <f aca="false">IF(ISNA(VLOOKUP(Table4[[#This Row],[warehouse_id]], tblwhouse[], tblwhouse[warehouse_name],FALSE() )), "Invalid", "Valid")</f>
        <v>Valid</v>
      </c>
    </row>
    <row r="9536" customFormat="false" ht="15" hidden="false" customHeight="true" outlineLevel="0" collapsed="false">
      <c r="A9536" s="1" t="n">
        <v>9535</v>
      </c>
      <c r="B9536" s="1" t="n">
        <v>1</v>
      </c>
      <c r="C9536" s="1" t="n">
        <v>67</v>
      </c>
      <c r="D9536" s="1" t="s">
        <v>16570</v>
      </c>
      <c r="E9536" s="1" t="n">
        <v>215</v>
      </c>
      <c r="F9536" s="1" t="n">
        <v>33</v>
      </c>
      <c r="G9536" s="1" t="n">
        <v>1211.42</v>
      </c>
      <c r="H9536" s="4" t="n">
        <v>46149.6009393056</v>
      </c>
      <c r="I95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9535BT679948167215331211.4246149.6009393056</v>
      </c>
      <c r="J9536" s="1" t="n">
        <f aca="false">COUNTIF(I:I, $I9536)</f>
        <v>1</v>
      </c>
      <c r="K9536" s="1" t="str">
        <f aca="false">IF(ISNA(VLOOKUP(Table4[product_id], tblProducts[], tblProducts[product_name],FALSE() )), "Invalid", "Valid")</f>
        <v>Valid</v>
      </c>
      <c r="L9536" s="5" t="str">
        <f aca="false">IF(ISNA(VLOOKUP(Table4[[#This Row],[warehouse_id]], tblwhouse[], tblwhouse[warehouse_name],FALSE() )), "Invalid", "Valid")</f>
        <v>Valid</v>
      </c>
    </row>
    <row r="9537" customFormat="false" ht="15" hidden="false" customHeight="true" outlineLevel="0" collapsed="false">
      <c r="A9537" s="1" t="n">
        <v>9536</v>
      </c>
      <c r="B9537" s="1" t="n">
        <v>3</v>
      </c>
      <c r="C9537" s="1" t="n">
        <v>1564</v>
      </c>
      <c r="D9537" s="1" t="s">
        <v>16571</v>
      </c>
      <c r="E9537" s="1" t="n">
        <v>463</v>
      </c>
      <c r="F9537" s="1" t="n">
        <v>54</v>
      </c>
      <c r="G9537" s="1" t="n">
        <v>1289.45</v>
      </c>
      <c r="H9537" s="4" t="n">
        <v>45967.6009393056</v>
      </c>
      <c r="I95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9536BT18989131564463541289.4545967.6009393056</v>
      </c>
      <c r="J9537" s="1" t="n">
        <f aca="false">COUNTIF(I:I, $I9537)</f>
        <v>1</v>
      </c>
      <c r="K9537" s="1" t="str">
        <f aca="false">IF(ISNA(VLOOKUP(Table4[product_id], tblProducts[], tblProducts[product_name],FALSE() )), "Invalid", "Valid")</f>
        <v>Valid</v>
      </c>
      <c r="L9537" s="5" t="str">
        <f aca="false">IF(ISNA(VLOOKUP(Table4[[#This Row],[warehouse_id]], tblwhouse[], tblwhouse[warehouse_name],FALSE() )), "Invalid", "Valid")</f>
        <v>Valid</v>
      </c>
    </row>
    <row r="9538" customFormat="false" ht="15" hidden="false" customHeight="true" outlineLevel="0" collapsed="false">
      <c r="A9538" s="1" t="n">
        <v>9537</v>
      </c>
      <c r="B9538" s="1" t="n">
        <v>1</v>
      </c>
      <c r="C9538" s="1" t="n">
        <v>2715</v>
      </c>
      <c r="D9538" s="1" t="s">
        <v>16572</v>
      </c>
      <c r="E9538" s="1" t="n">
        <v>53</v>
      </c>
      <c r="F9538" s="1" t="n">
        <v>47</v>
      </c>
      <c r="G9538" s="1" t="n">
        <v>1250.35</v>
      </c>
      <c r="H9538" s="4" t="n">
        <v>46130.6009393056</v>
      </c>
      <c r="I95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9537BT1108661271553471250.3546130.6009393056</v>
      </c>
      <c r="J9538" s="1" t="n">
        <f aca="false">COUNTIF(I:I, $I9538)</f>
        <v>1</v>
      </c>
      <c r="K9538" s="1" t="str">
        <f aca="false">IF(ISNA(VLOOKUP(Table4[product_id], tblProducts[], tblProducts[product_name],FALSE() )), "Invalid", "Valid")</f>
        <v>Valid</v>
      </c>
      <c r="L9538" s="5" t="str">
        <f aca="false">IF(ISNA(VLOOKUP(Table4[[#This Row],[warehouse_id]], tblwhouse[], tblwhouse[warehouse_name],FALSE() )), "Invalid", "Valid")</f>
        <v>Valid</v>
      </c>
    </row>
    <row r="9539" customFormat="false" ht="15" hidden="false" customHeight="true" outlineLevel="0" collapsed="false">
      <c r="A9539" s="1" t="n">
        <v>9538</v>
      </c>
      <c r="B9539" s="1" t="n">
        <v>4</v>
      </c>
      <c r="C9539" s="1" t="n">
        <v>2202</v>
      </c>
      <c r="D9539" s="1" t="s">
        <v>16573</v>
      </c>
      <c r="E9539" s="1" t="n">
        <v>49</v>
      </c>
      <c r="F9539" s="1" t="n">
        <v>54</v>
      </c>
      <c r="G9539" s="1" t="n">
        <v>826.62</v>
      </c>
      <c r="H9539" s="4" t="n">
        <v>46076.6009393056</v>
      </c>
      <c r="I95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9538BT747129422024954826.6246076.6009393056</v>
      </c>
      <c r="J9539" s="1" t="n">
        <f aca="false">COUNTIF(I:I, $I9539)</f>
        <v>1</v>
      </c>
      <c r="K9539" s="1" t="str">
        <f aca="false">IF(ISNA(VLOOKUP(Table4[product_id], tblProducts[], tblProducts[product_name],FALSE() )), "Invalid", "Valid")</f>
        <v>Valid</v>
      </c>
      <c r="L9539" s="5" t="str">
        <f aca="false">IF(ISNA(VLOOKUP(Table4[[#This Row],[warehouse_id]], tblwhouse[], tblwhouse[warehouse_name],FALSE() )), "Invalid", "Valid")</f>
        <v>Valid</v>
      </c>
    </row>
    <row r="9540" customFormat="false" ht="15" hidden="false" customHeight="true" outlineLevel="0" collapsed="false">
      <c r="A9540" s="1" t="n">
        <v>9539</v>
      </c>
      <c r="B9540" s="1" t="n">
        <v>1</v>
      </c>
      <c r="C9540" s="1" t="n">
        <v>450</v>
      </c>
      <c r="D9540" s="1" t="s">
        <v>16574</v>
      </c>
      <c r="E9540" s="1" t="n">
        <v>404</v>
      </c>
      <c r="F9540" s="1" t="n">
        <v>22</v>
      </c>
      <c r="G9540" s="1" t="n">
        <v>1011.04</v>
      </c>
      <c r="H9540" s="4" t="n">
        <v>46057.6009393056</v>
      </c>
      <c r="I95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9539BT2642531450404221011.0446057.6009393056</v>
      </c>
      <c r="J9540" s="1" t="n">
        <f aca="false">COUNTIF(I:I, $I9540)</f>
        <v>1</v>
      </c>
      <c r="K9540" s="1" t="str">
        <f aca="false">IF(ISNA(VLOOKUP(Table4[product_id], tblProducts[], tblProducts[product_name],FALSE() )), "Invalid", "Valid")</f>
        <v>Valid</v>
      </c>
      <c r="L9540" s="5" t="str">
        <f aca="false">IF(ISNA(VLOOKUP(Table4[[#This Row],[warehouse_id]], tblwhouse[], tblwhouse[warehouse_name],FALSE() )), "Invalid", "Valid")</f>
        <v>Valid</v>
      </c>
    </row>
    <row r="9541" customFormat="false" ht="15" hidden="false" customHeight="true" outlineLevel="0" collapsed="false">
      <c r="A9541" s="1" t="n">
        <v>9540</v>
      </c>
      <c r="B9541" s="1" t="n">
        <v>2</v>
      </c>
      <c r="C9541" s="1" t="n">
        <v>2997</v>
      </c>
      <c r="D9541" s="1" t="s">
        <v>16575</v>
      </c>
      <c r="E9541" s="1" t="n">
        <v>150</v>
      </c>
      <c r="F9541" s="1" t="n">
        <v>71</v>
      </c>
      <c r="G9541" s="1" t="n">
        <v>266.45</v>
      </c>
      <c r="H9541" s="4" t="n">
        <v>45932.6009393056</v>
      </c>
      <c r="I95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9540BT7968562299715071266.4545932.6009393056</v>
      </c>
      <c r="J9541" s="1" t="n">
        <f aca="false">COUNTIF(I:I, $I9541)</f>
        <v>1</v>
      </c>
      <c r="K9541" s="1" t="str">
        <f aca="false">IF(ISNA(VLOOKUP(Table4[product_id], tblProducts[], tblProducts[product_name],FALSE() )), "Invalid", "Valid")</f>
        <v>Valid</v>
      </c>
      <c r="L9541" s="5" t="str">
        <f aca="false">IF(ISNA(VLOOKUP(Table4[[#This Row],[warehouse_id]], tblwhouse[], tblwhouse[warehouse_name],FALSE() )), "Invalid", "Valid")</f>
        <v>Valid</v>
      </c>
    </row>
    <row r="9542" customFormat="false" ht="15" hidden="false" customHeight="true" outlineLevel="0" collapsed="false">
      <c r="A9542" s="1" t="n">
        <v>9541</v>
      </c>
      <c r="B9542" s="1" t="n">
        <v>1</v>
      </c>
      <c r="C9542" s="1" t="n">
        <v>1930</v>
      </c>
      <c r="D9542" s="1" t="s">
        <v>16576</v>
      </c>
      <c r="E9542" s="1" t="n">
        <v>430</v>
      </c>
      <c r="F9542" s="1" t="n">
        <v>51</v>
      </c>
      <c r="G9542" s="1" t="n">
        <v>460.4</v>
      </c>
      <c r="H9542" s="4" t="n">
        <v>46012.6009393056</v>
      </c>
      <c r="I95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9541BT2372341193043051460.446012.6009393056</v>
      </c>
      <c r="J9542" s="1" t="n">
        <f aca="false">COUNTIF(I:I, $I9542)</f>
        <v>1</v>
      </c>
      <c r="K9542" s="1" t="str">
        <f aca="false">IF(ISNA(VLOOKUP(Table4[product_id], tblProducts[], tblProducts[product_name],FALSE() )), "Invalid", "Valid")</f>
        <v>Valid</v>
      </c>
      <c r="L9542" s="5" t="str">
        <f aca="false">IF(ISNA(VLOOKUP(Table4[[#This Row],[warehouse_id]], tblwhouse[], tblwhouse[warehouse_name],FALSE() )), "Invalid", "Valid")</f>
        <v>Valid</v>
      </c>
    </row>
    <row r="9543" customFormat="false" ht="15" hidden="false" customHeight="true" outlineLevel="0" collapsed="false">
      <c r="A9543" s="1" t="n">
        <v>9542</v>
      </c>
      <c r="B9543" s="1" t="n">
        <v>2</v>
      </c>
      <c r="C9543" s="1" t="n">
        <v>2107</v>
      </c>
      <c r="D9543" s="1" t="s">
        <v>15607</v>
      </c>
      <c r="E9543" s="1" t="n">
        <v>1</v>
      </c>
      <c r="F9543" s="1" t="n">
        <v>27</v>
      </c>
      <c r="G9543" s="1" t="n">
        <v>1138.53</v>
      </c>
      <c r="H9543" s="4" t="n">
        <v>45872.6009393056</v>
      </c>
      <c r="I95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9542BT933026221071271138.5345872.6009393056</v>
      </c>
      <c r="J9543" s="1" t="n">
        <f aca="false">COUNTIF(I:I, $I9543)</f>
        <v>1</v>
      </c>
      <c r="K9543" s="1" t="str">
        <f aca="false">IF(ISNA(VLOOKUP(Table4[product_id], tblProducts[], tblProducts[product_name],FALSE() )), "Invalid", "Valid")</f>
        <v>Valid</v>
      </c>
      <c r="L9543" s="5" t="str">
        <f aca="false">IF(ISNA(VLOOKUP(Table4[[#This Row],[warehouse_id]], tblwhouse[], tblwhouse[warehouse_name],FALSE() )), "Invalid", "Valid")</f>
        <v>Valid</v>
      </c>
    </row>
    <row r="9544" customFormat="false" ht="15" hidden="false" customHeight="true" outlineLevel="0" collapsed="false">
      <c r="A9544" s="1" t="n">
        <v>9543</v>
      </c>
      <c r="B9544" s="1" t="n">
        <v>1</v>
      </c>
      <c r="C9544" s="1" t="n">
        <v>2869</v>
      </c>
      <c r="D9544" s="1" t="s">
        <v>16577</v>
      </c>
      <c r="E9544" s="1" t="n">
        <v>192</v>
      </c>
      <c r="F9544" s="1" t="n">
        <v>80</v>
      </c>
      <c r="G9544" s="1" t="n">
        <v>484.36</v>
      </c>
      <c r="H9544" s="4" t="n">
        <v>46050.6009393056</v>
      </c>
      <c r="I95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9543BT9551041286919280484.3646050.6009393056</v>
      </c>
      <c r="J9544" s="1" t="n">
        <f aca="false">COUNTIF(I:I, $I9544)</f>
        <v>1</v>
      </c>
      <c r="K9544" s="1" t="str">
        <f aca="false">IF(ISNA(VLOOKUP(Table4[product_id], tblProducts[], tblProducts[product_name],FALSE() )), "Invalid", "Valid")</f>
        <v>Valid</v>
      </c>
      <c r="L9544" s="5" t="str">
        <f aca="false">IF(ISNA(VLOOKUP(Table4[[#This Row],[warehouse_id]], tblwhouse[], tblwhouse[warehouse_name],FALSE() )), "Invalid", "Valid")</f>
        <v>Valid</v>
      </c>
    </row>
    <row r="9545" customFormat="false" ht="15" hidden="false" customHeight="true" outlineLevel="0" collapsed="false">
      <c r="A9545" s="1" t="n">
        <v>9544</v>
      </c>
      <c r="B9545" s="1" t="n">
        <v>2</v>
      </c>
      <c r="C9545" s="1" t="n">
        <v>1974</v>
      </c>
      <c r="D9545" s="1" t="s">
        <v>16578</v>
      </c>
      <c r="E9545" s="1" t="n">
        <v>153</v>
      </c>
      <c r="F9545" s="1" t="n">
        <v>28</v>
      </c>
      <c r="G9545" s="1" t="n">
        <v>1404.77</v>
      </c>
      <c r="H9545" s="4" t="n">
        <v>45946.6009393056</v>
      </c>
      <c r="I95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9544BT21066321974153281404.7745946.6009393056</v>
      </c>
      <c r="J9545" s="1" t="n">
        <f aca="false">COUNTIF(I:I, $I9545)</f>
        <v>1</v>
      </c>
      <c r="K9545" s="1" t="str">
        <f aca="false">IF(ISNA(VLOOKUP(Table4[product_id], tblProducts[], tblProducts[product_name],FALSE() )), "Invalid", "Valid")</f>
        <v>Valid</v>
      </c>
      <c r="L9545" s="5" t="str">
        <f aca="false">IF(ISNA(VLOOKUP(Table4[[#This Row],[warehouse_id]], tblwhouse[], tblwhouse[warehouse_name],FALSE() )), "Invalid", "Valid")</f>
        <v>Valid</v>
      </c>
    </row>
    <row r="9546" customFormat="false" ht="15" hidden="false" customHeight="true" outlineLevel="0" collapsed="false">
      <c r="A9546" s="1" t="n">
        <v>9545</v>
      </c>
      <c r="B9546" s="1" t="n">
        <v>1</v>
      </c>
      <c r="C9546" s="1" t="n">
        <v>2223</v>
      </c>
      <c r="D9546" s="1" t="s">
        <v>16579</v>
      </c>
      <c r="E9546" s="1" t="n">
        <v>135</v>
      </c>
      <c r="F9546" s="1" t="n">
        <v>59</v>
      </c>
      <c r="G9546" s="1" t="n">
        <v>271.14</v>
      </c>
      <c r="H9546" s="4" t="n">
        <v>46123.6009393056</v>
      </c>
      <c r="I95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9545BT7246611222313559271.1446123.6009393056</v>
      </c>
      <c r="J9546" s="1" t="n">
        <f aca="false">COUNTIF(I:I, $I9546)</f>
        <v>1</v>
      </c>
      <c r="K9546" s="1" t="str">
        <f aca="false">IF(ISNA(VLOOKUP(Table4[product_id], tblProducts[], tblProducts[product_name],FALSE() )), "Invalid", "Valid")</f>
        <v>Valid</v>
      </c>
      <c r="L9546" s="5" t="str">
        <f aca="false">IF(ISNA(VLOOKUP(Table4[[#This Row],[warehouse_id]], tblwhouse[], tblwhouse[warehouse_name],FALSE() )), "Invalid", "Valid")</f>
        <v>Valid</v>
      </c>
    </row>
    <row r="9547" customFormat="false" ht="15" hidden="false" customHeight="true" outlineLevel="0" collapsed="false">
      <c r="A9547" s="1" t="n">
        <v>9546</v>
      </c>
      <c r="B9547" s="1" t="n">
        <v>3</v>
      </c>
      <c r="C9547" s="1" t="n">
        <v>303</v>
      </c>
      <c r="D9547" s="1" t="s">
        <v>16580</v>
      </c>
      <c r="E9547" s="1" t="n">
        <v>135</v>
      </c>
      <c r="F9547" s="1" t="n">
        <v>57</v>
      </c>
      <c r="G9547" s="1" t="n">
        <v>604.67</v>
      </c>
      <c r="H9547" s="4" t="n">
        <v>46166.6009393056</v>
      </c>
      <c r="I95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9546BT744106330313557604.6746166.6009393056</v>
      </c>
      <c r="J9547" s="1" t="n">
        <f aca="false">COUNTIF(I:I, $I9547)</f>
        <v>1</v>
      </c>
      <c r="K9547" s="1" t="str">
        <f aca="false">IF(ISNA(VLOOKUP(Table4[product_id], tblProducts[], tblProducts[product_name],FALSE() )), "Invalid", "Valid")</f>
        <v>Valid</v>
      </c>
      <c r="L9547" s="5" t="str">
        <f aca="false">IF(ISNA(VLOOKUP(Table4[[#This Row],[warehouse_id]], tblwhouse[], tblwhouse[warehouse_name],FALSE() )), "Invalid", "Valid")</f>
        <v>Valid</v>
      </c>
    </row>
    <row r="9548" customFormat="false" ht="15" hidden="false" customHeight="true" outlineLevel="0" collapsed="false">
      <c r="A9548" s="1" t="n">
        <v>9547</v>
      </c>
      <c r="B9548" s="1" t="n">
        <v>4</v>
      </c>
      <c r="C9548" s="1" t="n">
        <v>1640</v>
      </c>
      <c r="D9548" s="1" t="s">
        <v>16581</v>
      </c>
      <c r="E9548" s="1" t="n">
        <v>200</v>
      </c>
      <c r="F9548" s="1" t="n">
        <v>79</v>
      </c>
      <c r="G9548" s="1" t="n">
        <v>1191.99</v>
      </c>
      <c r="H9548" s="4" t="n">
        <v>46186.6009393171</v>
      </c>
      <c r="I95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9547BT51904041640200791191.9946186.6009393171</v>
      </c>
      <c r="J9548" s="1" t="n">
        <f aca="false">COUNTIF(I:I, $I9548)</f>
        <v>1</v>
      </c>
      <c r="K9548" s="1" t="str">
        <f aca="false">IF(ISNA(VLOOKUP(Table4[product_id], tblProducts[], tblProducts[product_name],FALSE() )), "Invalid", "Valid")</f>
        <v>Valid</v>
      </c>
      <c r="L9548" s="5" t="str">
        <f aca="false">IF(ISNA(VLOOKUP(Table4[[#This Row],[warehouse_id]], tblwhouse[], tblwhouse[warehouse_name],FALSE() )), "Invalid", "Valid")</f>
        <v>Valid</v>
      </c>
    </row>
    <row r="9549" customFormat="false" ht="15" hidden="false" customHeight="true" outlineLevel="0" collapsed="false">
      <c r="A9549" s="1" t="n">
        <v>9548</v>
      </c>
      <c r="B9549" s="1" t="n">
        <v>1</v>
      </c>
      <c r="C9549" s="1" t="n">
        <v>533</v>
      </c>
      <c r="D9549" s="1" t="s">
        <v>16582</v>
      </c>
      <c r="E9549" s="1" t="n">
        <v>393</v>
      </c>
      <c r="F9549" s="1" t="n">
        <v>60</v>
      </c>
      <c r="G9549" s="1" t="n">
        <v>131.78</v>
      </c>
      <c r="H9549" s="4" t="n">
        <v>46053.6009393171</v>
      </c>
      <c r="I95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9548BT666636153339360131.7846053.6009393171</v>
      </c>
      <c r="J9549" s="1" t="n">
        <f aca="false">COUNTIF(I:I, $I9549)</f>
        <v>1</v>
      </c>
      <c r="K9549" s="1" t="str">
        <f aca="false">IF(ISNA(VLOOKUP(Table4[product_id], tblProducts[], tblProducts[product_name],FALSE() )), "Invalid", "Valid")</f>
        <v>Valid</v>
      </c>
      <c r="L9549" s="5" t="str">
        <f aca="false">IF(ISNA(VLOOKUP(Table4[[#This Row],[warehouse_id]], tblwhouse[], tblwhouse[warehouse_name],FALSE() )), "Invalid", "Valid")</f>
        <v>Valid</v>
      </c>
    </row>
    <row r="9550" customFormat="false" ht="15" hidden="false" customHeight="true" outlineLevel="0" collapsed="false">
      <c r="A9550" s="1" t="n">
        <v>9549</v>
      </c>
      <c r="B9550" s="1" t="n">
        <v>3</v>
      </c>
      <c r="C9550" s="1" t="n">
        <v>252</v>
      </c>
      <c r="D9550" s="1" t="s">
        <v>16583</v>
      </c>
      <c r="E9550" s="1" t="n">
        <v>191</v>
      </c>
      <c r="F9550" s="1" t="n">
        <v>45</v>
      </c>
      <c r="G9550" s="1" t="n">
        <v>902.2</v>
      </c>
      <c r="H9550" s="4" t="n">
        <v>46178.6009393171</v>
      </c>
      <c r="I95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9549BT974633325219145902.246178.6009393171</v>
      </c>
      <c r="J9550" s="1" t="n">
        <f aca="false">COUNTIF(I:I, $I9550)</f>
        <v>1</v>
      </c>
      <c r="K9550" s="1" t="str">
        <f aca="false">IF(ISNA(VLOOKUP(Table4[product_id], tblProducts[], tblProducts[product_name],FALSE() )), "Invalid", "Valid")</f>
        <v>Valid</v>
      </c>
      <c r="L9550" s="5" t="str">
        <f aca="false">IF(ISNA(VLOOKUP(Table4[[#This Row],[warehouse_id]], tblwhouse[], tblwhouse[warehouse_name],FALSE() )), "Invalid", "Valid")</f>
        <v>Valid</v>
      </c>
    </row>
    <row r="9551" customFormat="false" ht="15" hidden="false" customHeight="true" outlineLevel="0" collapsed="false">
      <c r="A9551" s="1" t="n">
        <v>9550</v>
      </c>
      <c r="B9551" s="1" t="n">
        <v>3</v>
      </c>
      <c r="C9551" s="1" t="n">
        <v>203</v>
      </c>
      <c r="D9551" s="1" t="s">
        <v>16584</v>
      </c>
      <c r="E9551" s="1" t="n">
        <v>228</v>
      </c>
      <c r="F9551" s="1" t="n">
        <v>76</v>
      </c>
      <c r="G9551" s="1" t="n">
        <v>629.31</v>
      </c>
      <c r="H9551" s="4" t="n">
        <v>46012.6009393171</v>
      </c>
      <c r="I95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9550BT896340320322876629.3146012.6009393171</v>
      </c>
      <c r="J9551" s="1" t="n">
        <f aca="false">COUNTIF(I:I, $I9551)</f>
        <v>1</v>
      </c>
      <c r="K9551" s="1" t="str">
        <f aca="false">IF(ISNA(VLOOKUP(Table4[product_id], tblProducts[], tblProducts[product_name],FALSE() )), "Invalid", "Valid")</f>
        <v>Valid</v>
      </c>
      <c r="L9551" s="5" t="str">
        <f aca="false">IF(ISNA(VLOOKUP(Table4[[#This Row],[warehouse_id]], tblwhouse[], tblwhouse[warehouse_name],FALSE() )), "Invalid", "Valid")</f>
        <v>Valid</v>
      </c>
    </row>
    <row r="9552" customFormat="false" ht="15" hidden="false" customHeight="true" outlineLevel="0" collapsed="false">
      <c r="A9552" s="1" t="n">
        <v>9551</v>
      </c>
      <c r="B9552" s="1" t="n">
        <v>3</v>
      </c>
      <c r="C9552" s="1" t="n">
        <v>833</v>
      </c>
      <c r="D9552" s="1" t="s">
        <v>16585</v>
      </c>
      <c r="E9552" s="1" t="n">
        <v>369</v>
      </c>
      <c r="F9552" s="1" t="n">
        <v>40</v>
      </c>
      <c r="G9552" s="1" t="n">
        <v>1022.33</v>
      </c>
      <c r="H9552" s="4" t="n">
        <v>46017.6009393171</v>
      </c>
      <c r="I95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9551BT2622913833369401022.3346017.6009393171</v>
      </c>
      <c r="J9552" s="1" t="n">
        <f aca="false">COUNTIF(I:I, $I9552)</f>
        <v>1</v>
      </c>
      <c r="K9552" s="1" t="str">
        <f aca="false">IF(ISNA(VLOOKUP(Table4[product_id], tblProducts[], tblProducts[product_name],FALSE() )), "Invalid", "Valid")</f>
        <v>Valid</v>
      </c>
      <c r="L9552" s="5" t="str">
        <f aca="false">IF(ISNA(VLOOKUP(Table4[[#This Row],[warehouse_id]], tblwhouse[], tblwhouse[warehouse_name],FALSE() )), "Invalid", "Valid")</f>
        <v>Valid</v>
      </c>
    </row>
    <row r="9553" customFormat="false" ht="15" hidden="false" customHeight="true" outlineLevel="0" collapsed="false">
      <c r="A9553" s="1" t="n">
        <v>9552</v>
      </c>
      <c r="B9553" s="1" t="n">
        <v>3</v>
      </c>
      <c r="C9553" s="1" t="n">
        <v>2963</v>
      </c>
      <c r="D9553" s="1" t="s">
        <v>16586</v>
      </c>
      <c r="E9553" s="1" t="n">
        <v>88</v>
      </c>
      <c r="F9553" s="1" t="n">
        <v>67</v>
      </c>
      <c r="G9553" s="1" t="n">
        <v>788.68</v>
      </c>
      <c r="H9553" s="4" t="n">
        <v>46135.6009393171</v>
      </c>
      <c r="I95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9552BT371172329638867788.6846135.6009393171</v>
      </c>
      <c r="J9553" s="1" t="n">
        <f aca="false">COUNTIF(I:I, $I9553)</f>
        <v>1</v>
      </c>
      <c r="K9553" s="1" t="str">
        <f aca="false">IF(ISNA(VLOOKUP(Table4[product_id], tblProducts[], tblProducts[product_name],FALSE() )), "Invalid", "Valid")</f>
        <v>Valid</v>
      </c>
      <c r="L9553" s="5" t="str">
        <f aca="false">IF(ISNA(VLOOKUP(Table4[[#This Row],[warehouse_id]], tblwhouse[], tblwhouse[warehouse_name],FALSE() )), "Invalid", "Valid")</f>
        <v>Valid</v>
      </c>
    </row>
    <row r="9554" customFormat="false" ht="15" hidden="false" customHeight="true" outlineLevel="0" collapsed="false">
      <c r="A9554" s="1" t="n">
        <v>9553</v>
      </c>
      <c r="B9554" s="1" t="n">
        <v>3</v>
      </c>
      <c r="C9554" s="1" t="n">
        <v>2426</v>
      </c>
      <c r="D9554" s="1" t="s">
        <v>16587</v>
      </c>
      <c r="E9554" s="1" t="n">
        <v>174</v>
      </c>
      <c r="F9554" s="1" t="n">
        <v>51</v>
      </c>
      <c r="G9554" s="1" t="n">
        <v>970.84</v>
      </c>
      <c r="H9554" s="4" t="n">
        <v>46175.6009393171</v>
      </c>
      <c r="I95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9553BT2612503242617451970.8446175.6009393171</v>
      </c>
      <c r="J9554" s="1" t="n">
        <f aca="false">COUNTIF(I:I, $I9554)</f>
        <v>1</v>
      </c>
      <c r="K9554" s="1" t="str">
        <f aca="false">IF(ISNA(VLOOKUP(Table4[product_id], tblProducts[], tblProducts[product_name],FALSE() )), "Invalid", "Valid")</f>
        <v>Valid</v>
      </c>
      <c r="L9554" s="5" t="str">
        <f aca="false">IF(ISNA(VLOOKUP(Table4[[#This Row],[warehouse_id]], tblwhouse[], tblwhouse[warehouse_name],FALSE() )), "Invalid", "Valid")</f>
        <v>Valid</v>
      </c>
    </row>
    <row r="9555" customFormat="false" ht="15" hidden="false" customHeight="true" outlineLevel="0" collapsed="false">
      <c r="A9555" s="1" t="n">
        <v>9554</v>
      </c>
      <c r="B9555" s="1" t="n">
        <v>1</v>
      </c>
      <c r="C9555" s="1" t="n">
        <v>2632</v>
      </c>
      <c r="D9555" s="1" t="s">
        <v>16588</v>
      </c>
      <c r="E9555" s="1" t="n">
        <v>75</v>
      </c>
      <c r="F9555" s="1" t="n">
        <v>50</v>
      </c>
      <c r="G9555" s="1" t="n">
        <v>255.67</v>
      </c>
      <c r="H9555" s="4" t="n">
        <v>46183.6009393171</v>
      </c>
      <c r="I95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9554BT837530126327550255.6746183.6009393171</v>
      </c>
      <c r="J9555" s="1" t="n">
        <f aca="false">COUNTIF(I:I, $I9555)</f>
        <v>1</v>
      </c>
      <c r="K9555" s="1" t="str">
        <f aca="false">IF(ISNA(VLOOKUP(Table4[product_id], tblProducts[], tblProducts[product_name],FALSE() )), "Invalid", "Valid")</f>
        <v>Valid</v>
      </c>
      <c r="L9555" s="5" t="str">
        <f aca="false">IF(ISNA(VLOOKUP(Table4[[#This Row],[warehouse_id]], tblwhouse[], tblwhouse[warehouse_name],FALSE() )), "Invalid", "Valid")</f>
        <v>Valid</v>
      </c>
    </row>
    <row r="9556" customFormat="false" ht="15" hidden="false" customHeight="true" outlineLevel="0" collapsed="false">
      <c r="A9556" s="1" t="n">
        <v>9555</v>
      </c>
      <c r="B9556" s="1" t="n">
        <v>2</v>
      </c>
      <c r="C9556" s="1" t="n">
        <v>2913</v>
      </c>
      <c r="D9556" s="1" t="s">
        <v>16589</v>
      </c>
      <c r="E9556" s="1" t="n">
        <v>147</v>
      </c>
      <c r="F9556" s="1" t="n">
        <v>34</v>
      </c>
      <c r="G9556" s="1" t="n">
        <v>521.53</v>
      </c>
      <c r="H9556" s="4" t="n">
        <v>46154.6009393171</v>
      </c>
      <c r="I95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9555BT2185682291314734521.5346154.6009393171</v>
      </c>
      <c r="J9556" s="1" t="n">
        <f aca="false">COUNTIF(I:I, $I9556)</f>
        <v>1</v>
      </c>
      <c r="K9556" s="1" t="str">
        <f aca="false">IF(ISNA(VLOOKUP(Table4[product_id], tblProducts[], tblProducts[product_name],FALSE() )), "Invalid", "Valid")</f>
        <v>Valid</v>
      </c>
      <c r="L9556" s="5" t="str">
        <f aca="false">IF(ISNA(VLOOKUP(Table4[[#This Row],[warehouse_id]], tblwhouse[], tblwhouse[warehouse_name],FALSE() )), "Invalid", "Valid")</f>
        <v>Valid</v>
      </c>
    </row>
    <row r="9557" customFormat="false" ht="15" hidden="false" customHeight="true" outlineLevel="0" collapsed="false">
      <c r="A9557" s="1" t="n">
        <v>9556</v>
      </c>
      <c r="B9557" s="1" t="n">
        <v>3</v>
      </c>
      <c r="C9557" s="1" t="n">
        <v>2281</v>
      </c>
      <c r="D9557" s="1" t="s">
        <v>16590</v>
      </c>
      <c r="E9557" s="1" t="n">
        <v>240</v>
      </c>
      <c r="F9557" s="1" t="n">
        <v>78</v>
      </c>
      <c r="G9557" s="1" t="n">
        <v>810.8</v>
      </c>
      <c r="H9557" s="4" t="n">
        <v>46176.6009393171</v>
      </c>
      <c r="I95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9556BT8277243228124078810.846176.6009393171</v>
      </c>
      <c r="J9557" s="1" t="n">
        <f aca="false">COUNTIF(I:I, $I9557)</f>
        <v>1</v>
      </c>
      <c r="K9557" s="1" t="str">
        <f aca="false">IF(ISNA(VLOOKUP(Table4[product_id], tblProducts[], tblProducts[product_name],FALSE() )), "Invalid", "Valid")</f>
        <v>Valid</v>
      </c>
      <c r="L9557" s="5" t="str">
        <f aca="false">IF(ISNA(VLOOKUP(Table4[[#This Row],[warehouse_id]], tblwhouse[], tblwhouse[warehouse_name],FALSE() )), "Invalid", "Valid")</f>
        <v>Valid</v>
      </c>
    </row>
    <row r="9558" customFormat="false" ht="15" hidden="false" customHeight="true" outlineLevel="0" collapsed="false">
      <c r="A9558" s="1" t="n">
        <v>9557</v>
      </c>
      <c r="B9558" s="1" t="n">
        <v>3</v>
      </c>
      <c r="C9558" s="1" t="n">
        <v>812</v>
      </c>
      <c r="D9558" s="1" t="s">
        <v>16591</v>
      </c>
      <c r="E9558" s="1" t="n">
        <v>333</v>
      </c>
      <c r="F9558" s="1" t="n">
        <v>29</v>
      </c>
      <c r="G9558" s="1" t="n">
        <v>1222.69</v>
      </c>
      <c r="H9558" s="4" t="n">
        <v>45973.6009393171</v>
      </c>
      <c r="I95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9557BT9305053812333291222.6945973.6009393171</v>
      </c>
      <c r="J9558" s="1" t="n">
        <f aca="false">COUNTIF(I:I, $I9558)</f>
        <v>1</v>
      </c>
      <c r="K9558" s="1" t="str">
        <f aca="false">IF(ISNA(VLOOKUP(Table4[product_id], tblProducts[], tblProducts[product_name],FALSE() )), "Invalid", "Valid")</f>
        <v>Valid</v>
      </c>
      <c r="L9558" s="5" t="str">
        <f aca="false">IF(ISNA(VLOOKUP(Table4[[#This Row],[warehouse_id]], tblwhouse[], tblwhouse[warehouse_name],FALSE() )), "Invalid", "Valid")</f>
        <v>Valid</v>
      </c>
    </row>
    <row r="9559" customFormat="false" ht="15" hidden="false" customHeight="true" outlineLevel="0" collapsed="false">
      <c r="A9559" s="1" t="n">
        <v>9558</v>
      </c>
      <c r="B9559" s="1" t="n">
        <v>3</v>
      </c>
      <c r="C9559" s="1" t="n">
        <v>2985</v>
      </c>
      <c r="D9559" s="1" t="s">
        <v>16592</v>
      </c>
      <c r="E9559" s="1" t="n">
        <v>400</v>
      </c>
      <c r="F9559" s="1" t="n">
        <v>73</v>
      </c>
      <c r="G9559" s="1" t="n">
        <v>172.96</v>
      </c>
      <c r="H9559" s="4" t="n">
        <v>45866.6009393171</v>
      </c>
      <c r="I95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9558BT7013993298540073172.9645866.6009393171</v>
      </c>
      <c r="J9559" s="1" t="n">
        <f aca="false">COUNTIF(I:I, $I9559)</f>
        <v>1</v>
      </c>
      <c r="K9559" s="1" t="str">
        <f aca="false">IF(ISNA(VLOOKUP(Table4[product_id], tblProducts[], tblProducts[product_name],FALSE() )), "Invalid", "Valid")</f>
        <v>Valid</v>
      </c>
      <c r="L9559" s="5" t="str">
        <f aca="false">IF(ISNA(VLOOKUP(Table4[[#This Row],[warehouse_id]], tblwhouse[], tblwhouse[warehouse_name],FALSE() )), "Invalid", "Valid")</f>
        <v>Valid</v>
      </c>
    </row>
    <row r="9560" customFormat="false" ht="15" hidden="false" customHeight="true" outlineLevel="0" collapsed="false">
      <c r="A9560" s="1" t="n">
        <v>9559</v>
      </c>
      <c r="B9560" s="1" t="n">
        <v>1</v>
      </c>
      <c r="C9560" s="1" t="n">
        <v>1073</v>
      </c>
      <c r="D9560" s="1" t="s">
        <v>16593</v>
      </c>
      <c r="E9560" s="1" t="n">
        <v>213</v>
      </c>
      <c r="F9560" s="1" t="n">
        <v>27</v>
      </c>
      <c r="G9560" s="1" t="n">
        <v>1338.58</v>
      </c>
      <c r="H9560" s="4" t="n">
        <v>45874.6009393171</v>
      </c>
      <c r="I95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9559BT15559111073213271338.5845874.6009393171</v>
      </c>
      <c r="J9560" s="1" t="n">
        <f aca="false">COUNTIF(I:I, $I9560)</f>
        <v>1</v>
      </c>
      <c r="K9560" s="1" t="str">
        <f aca="false">IF(ISNA(VLOOKUP(Table4[product_id], tblProducts[], tblProducts[product_name],FALSE() )), "Invalid", "Valid")</f>
        <v>Valid</v>
      </c>
      <c r="L9560" s="5" t="str">
        <f aca="false">IF(ISNA(VLOOKUP(Table4[[#This Row],[warehouse_id]], tblwhouse[], tblwhouse[warehouse_name],FALSE() )), "Invalid", "Valid")</f>
        <v>Valid</v>
      </c>
    </row>
    <row r="9561" customFormat="false" ht="15" hidden="false" customHeight="true" outlineLevel="0" collapsed="false">
      <c r="A9561" s="1" t="n">
        <v>9560</v>
      </c>
      <c r="B9561" s="1" t="n">
        <v>3</v>
      </c>
      <c r="C9561" s="1" t="n">
        <v>98</v>
      </c>
      <c r="D9561" s="1" t="s">
        <v>16594</v>
      </c>
      <c r="E9561" s="1" t="n">
        <v>285</v>
      </c>
      <c r="F9561" s="1" t="n">
        <v>54</v>
      </c>
      <c r="G9561" s="1" t="n">
        <v>1200.64</v>
      </c>
      <c r="H9561" s="4" t="n">
        <v>46156.6009393171</v>
      </c>
      <c r="I95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9560BT184882398285541200.6446156.6009393171</v>
      </c>
      <c r="J9561" s="1" t="n">
        <f aca="false">COUNTIF(I:I, $I9561)</f>
        <v>1</v>
      </c>
      <c r="K9561" s="1" t="str">
        <f aca="false">IF(ISNA(VLOOKUP(Table4[product_id], tblProducts[], tblProducts[product_name],FALSE() )), "Invalid", "Valid")</f>
        <v>Valid</v>
      </c>
      <c r="L9561" s="5" t="str">
        <f aca="false">IF(ISNA(VLOOKUP(Table4[[#This Row],[warehouse_id]], tblwhouse[], tblwhouse[warehouse_name],FALSE() )), "Invalid", "Valid")</f>
        <v>Valid</v>
      </c>
    </row>
    <row r="9562" customFormat="false" ht="15" hidden="false" customHeight="true" outlineLevel="0" collapsed="false">
      <c r="A9562" s="1" t="n">
        <v>9561</v>
      </c>
      <c r="B9562" s="1" t="n">
        <v>1</v>
      </c>
      <c r="C9562" s="1" t="n">
        <v>1538</v>
      </c>
      <c r="D9562" s="1" t="s">
        <v>16595</v>
      </c>
      <c r="E9562" s="1" t="n">
        <v>469</v>
      </c>
      <c r="F9562" s="1" t="n">
        <v>33</v>
      </c>
      <c r="G9562" s="1" t="n">
        <v>947.59</v>
      </c>
      <c r="H9562" s="4" t="n">
        <v>46212.6009393171</v>
      </c>
      <c r="I95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9561BT5159541153846933947.5946212.6009393171</v>
      </c>
      <c r="J9562" s="1" t="n">
        <f aca="false">COUNTIF(I:I, $I9562)</f>
        <v>1</v>
      </c>
      <c r="K9562" s="1" t="str">
        <f aca="false">IF(ISNA(VLOOKUP(Table4[product_id], tblProducts[], tblProducts[product_name],FALSE() )), "Invalid", "Valid")</f>
        <v>Valid</v>
      </c>
      <c r="L9562" s="5" t="str">
        <f aca="false">IF(ISNA(VLOOKUP(Table4[[#This Row],[warehouse_id]], tblwhouse[], tblwhouse[warehouse_name],FALSE() )), "Invalid", "Valid")</f>
        <v>Valid</v>
      </c>
    </row>
    <row r="9563" customFormat="false" ht="15" hidden="false" customHeight="true" outlineLevel="0" collapsed="false">
      <c r="A9563" s="1" t="n">
        <v>9562</v>
      </c>
      <c r="B9563" s="1" t="n">
        <v>4</v>
      </c>
      <c r="C9563" s="1" t="n">
        <v>653</v>
      </c>
      <c r="D9563" s="1" t="s">
        <v>16596</v>
      </c>
      <c r="E9563" s="1" t="n">
        <v>317</v>
      </c>
      <c r="F9563" s="1" t="n">
        <v>56</v>
      </c>
      <c r="G9563" s="1" t="n">
        <v>130.53</v>
      </c>
      <c r="H9563" s="4" t="n">
        <v>45897.6009393171</v>
      </c>
      <c r="I95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9562BT912066465331756130.5345897.6009393171</v>
      </c>
      <c r="J9563" s="1" t="n">
        <f aca="false">COUNTIF(I:I, $I9563)</f>
        <v>1</v>
      </c>
      <c r="K9563" s="1" t="str">
        <f aca="false">IF(ISNA(VLOOKUP(Table4[product_id], tblProducts[], tblProducts[product_name],FALSE() )), "Invalid", "Valid")</f>
        <v>Valid</v>
      </c>
      <c r="L9563" s="5" t="str">
        <f aca="false">IF(ISNA(VLOOKUP(Table4[[#This Row],[warehouse_id]], tblwhouse[], tblwhouse[warehouse_name],FALSE() )), "Invalid", "Valid")</f>
        <v>Valid</v>
      </c>
    </row>
    <row r="9564" customFormat="false" ht="15" hidden="false" customHeight="true" outlineLevel="0" collapsed="false">
      <c r="A9564" s="1" t="n">
        <v>9563</v>
      </c>
      <c r="B9564" s="1" t="n">
        <v>2</v>
      </c>
      <c r="C9564" s="1" t="n">
        <v>1083</v>
      </c>
      <c r="D9564" s="1" t="s">
        <v>16597</v>
      </c>
      <c r="E9564" s="1" t="n">
        <v>469</v>
      </c>
      <c r="F9564" s="1" t="n">
        <v>21</v>
      </c>
      <c r="G9564" s="1" t="n">
        <v>397.58</v>
      </c>
      <c r="H9564" s="4" t="n">
        <v>46218.6009393171</v>
      </c>
      <c r="I95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9563BT8711102108346921397.5846218.6009393171</v>
      </c>
      <c r="J9564" s="1" t="n">
        <f aca="false">COUNTIF(I:I, $I9564)</f>
        <v>1</v>
      </c>
      <c r="K9564" s="1" t="str">
        <f aca="false">IF(ISNA(VLOOKUP(Table4[product_id], tblProducts[], tblProducts[product_name],FALSE() )), "Invalid", "Valid")</f>
        <v>Valid</v>
      </c>
      <c r="L9564" s="5" t="str">
        <f aca="false">IF(ISNA(VLOOKUP(Table4[[#This Row],[warehouse_id]], tblwhouse[], tblwhouse[warehouse_name],FALSE() )), "Invalid", "Valid")</f>
        <v>Valid</v>
      </c>
    </row>
    <row r="9565" customFormat="false" ht="15" hidden="false" customHeight="true" outlineLevel="0" collapsed="false">
      <c r="A9565" s="1" t="n">
        <v>9564</v>
      </c>
      <c r="B9565" s="1" t="n">
        <v>4</v>
      </c>
      <c r="C9565" s="1" t="n">
        <v>2656</v>
      </c>
      <c r="D9565" s="1" t="s">
        <v>16598</v>
      </c>
      <c r="E9565" s="1" t="n">
        <v>231</v>
      </c>
      <c r="F9565" s="1" t="n">
        <v>38</v>
      </c>
      <c r="G9565" s="1" t="n">
        <v>330.9</v>
      </c>
      <c r="H9565" s="4" t="n">
        <v>45930.6009393171</v>
      </c>
      <c r="I95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9564BT7442934265623138330.945930.6009393171</v>
      </c>
      <c r="J9565" s="1" t="n">
        <f aca="false">COUNTIF(I:I, $I9565)</f>
        <v>1</v>
      </c>
      <c r="K9565" s="1" t="str">
        <f aca="false">IF(ISNA(VLOOKUP(Table4[product_id], tblProducts[], tblProducts[product_name],FALSE() )), "Invalid", "Valid")</f>
        <v>Valid</v>
      </c>
      <c r="L9565" s="5" t="str">
        <f aca="false">IF(ISNA(VLOOKUP(Table4[[#This Row],[warehouse_id]], tblwhouse[], tblwhouse[warehouse_name],FALSE() )), "Invalid", "Valid")</f>
        <v>Valid</v>
      </c>
    </row>
    <row r="9566" customFormat="false" ht="15" hidden="false" customHeight="true" outlineLevel="0" collapsed="false">
      <c r="A9566" s="1" t="n">
        <v>9565</v>
      </c>
      <c r="B9566" s="1" t="n">
        <v>3</v>
      </c>
      <c r="C9566" s="1" t="n">
        <v>1978</v>
      </c>
      <c r="D9566" s="1" t="s">
        <v>16599</v>
      </c>
      <c r="E9566" s="1" t="n">
        <v>32</v>
      </c>
      <c r="F9566" s="1" t="n">
        <v>34</v>
      </c>
      <c r="G9566" s="1" t="n">
        <v>1476.09</v>
      </c>
      <c r="H9566" s="4" t="n">
        <v>46045.6009393171</v>
      </c>
      <c r="I95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9565BT1236593197832341476.0946045.6009393171</v>
      </c>
      <c r="J9566" s="1" t="n">
        <f aca="false">COUNTIF(I:I, $I9566)</f>
        <v>1</v>
      </c>
      <c r="K9566" s="1" t="str">
        <f aca="false">IF(ISNA(VLOOKUP(Table4[product_id], tblProducts[], tblProducts[product_name],FALSE() )), "Invalid", "Valid")</f>
        <v>Valid</v>
      </c>
      <c r="L9566" s="5" t="str">
        <f aca="false">IF(ISNA(VLOOKUP(Table4[[#This Row],[warehouse_id]], tblwhouse[], tblwhouse[warehouse_name],FALSE() )), "Invalid", "Valid")</f>
        <v>Valid</v>
      </c>
    </row>
    <row r="9567" customFormat="false" ht="15" hidden="false" customHeight="true" outlineLevel="0" collapsed="false">
      <c r="A9567" s="1" t="n">
        <v>9566</v>
      </c>
      <c r="B9567" s="1" t="n">
        <v>1</v>
      </c>
      <c r="C9567" s="1" t="n">
        <v>595</v>
      </c>
      <c r="D9567" s="1" t="s">
        <v>16600</v>
      </c>
      <c r="E9567" s="1" t="n">
        <v>414</v>
      </c>
      <c r="F9567" s="1" t="n">
        <v>37</v>
      </c>
      <c r="G9567" s="1" t="n">
        <v>1076.82</v>
      </c>
      <c r="H9567" s="4" t="n">
        <v>45957.6009393171</v>
      </c>
      <c r="I95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9566BT2508011595414371076.8245957.6009393171</v>
      </c>
      <c r="J9567" s="1" t="n">
        <f aca="false">COUNTIF(I:I, $I9567)</f>
        <v>1</v>
      </c>
      <c r="K9567" s="1" t="str">
        <f aca="false">IF(ISNA(VLOOKUP(Table4[product_id], tblProducts[], tblProducts[product_name],FALSE() )), "Invalid", "Valid")</f>
        <v>Valid</v>
      </c>
      <c r="L9567" s="5" t="str">
        <f aca="false">IF(ISNA(VLOOKUP(Table4[[#This Row],[warehouse_id]], tblwhouse[], tblwhouse[warehouse_name],FALSE() )), "Invalid", "Valid")</f>
        <v>Valid</v>
      </c>
    </row>
    <row r="9568" customFormat="false" ht="15" hidden="false" customHeight="true" outlineLevel="0" collapsed="false">
      <c r="A9568" s="1" t="n">
        <v>9567</v>
      </c>
      <c r="B9568" s="1" t="n">
        <v>3</v>
      </c>
      <c r="C9568" s="1" t="n">
        <v>2192</v>
      </c>
      <c r="D9568" s="1" t="s">
        <v>16601</v>
      </c>
      <c r="E9568" s="1" t="n">
        <v>262</v>
      </c>
      <c r="F9568" s="1" t="n">
        <v>38</v>
      </c>
      <c r="G9568" s="1" t="n">
        <v>424.84</v>
      </c>
      <c r="H9568" s="4" t="n">
        <v>46075.6009393171</v>
      </c>
      <c r="I95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9567BT2466003219226238424.8446075.6009393171</v>
      </c>
      <c r="J9568" s="1" t="n">
        <f aca="false">COUNTIF(I:I, $I9568)</f>
        <v>1</v>
      </c>
      <c r="K9568" s="1" t="str">
        <f aca="false">IF(ISNA(VLOOKUP(Table4[product_id], tblProducts[], tblProducts[product_name],FALSE() )), "Invalid", "Valid")</f>
        <v>Valid</v>
      </c>
      <c r="L9568" s="5" t="str">
        <f aca="false">IF(ISNA(VLOOKUP(Table4[[#This Row],[warehouse_id]], tblwhouse[], tblwhouse[warehouse_name],FALSE() )), "Invalid", "Valid")</f>
        <v>Valid</v>
      </c>
    </row>
    <row r="9569" customFormat="false" ht="15" hidden="false" customHeight="true" outlineLevel="0" collapsed="false">
      <c r="A9569" s="1" t="n">
        <v>9568</v>
      </c>
      <c r="B9569" s="1" t="n">
        <v>2</v>
      </c>
      <c r="C9569" s="1" t="n">
        <v>89</v>
      </c>
      <c r="D9569" s="1" t="s">
        <v>16602</v>
      </c>
      <c r="E9569" s="1" t="n">
        <v>243</v>
      </c>
      <c r="F9569" s="1" t="n">
        <v>69</v>
      </c>
      <c r="G9569" s="1" t="n">
        <v>819.42</v>
      </c>
      <c r="H9569" s="4" t="n">
        <v>45964.6009393171</v>
      </c>
      <c r="I95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9568BT45472028924369819.4245964.6009393171</v>
      </c>
      <c r="J9569" s="1" t="n">
        <f aca="false">COUNTIF(I:I, $I9569)</f>
        <v>1</v>
      </c>
      <c r="K9569" s="1" t="str">
        <f aca="false">IF(ISNA(VLOOKUP(Table4[product_id], tblProducts[], tblProducts[product_name],FALSE() )), "Invalid", "Valid")</f>
        <v>Valid</v>
      </c>
      <c r="L9569" s="5" t="str">
        <f aca="false">IF(ISNA(VLOOKUP(Table4[[#This Row],[warehouse_id]], tblwhouse[], tblwhouse[warehouse_name],FALSE() )), "Invalid", "Valid")</f>
        <v>Valid</v>
      </c>
    </row>
    <row r="9570" customFormat="false" ht="15" hidden="false" customHeight="true" outlineLevel="0" collapsed="false">
      <c r="A9570" s="1" t="n">
        <v>9569</v>
      </c>
      <c r="B9570" s="1" t="n">
        <v>2</v>
      </c>
      <c r="C9570" s="1" t="n">
        <v>42</v>
      </c>
      <c r="D9570" s="1" t="s">
        <v>16603</v>
      </c>
      <c r="E9570" s="1" t="n">
        <v>237</v>
      </c>
      <c r="F9570" s="1" t="n">
        <v>30</v>
      </c>
      <c r="G9570" s="1" t="n">
        <v>933.49</v>
      </c>
      <c r="H9570" s="4" t="n">
        <v>46146.6009393171</v>
      </c>
      <c r="I95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9569BT60295724223730933.4946146.6009393171</v>
      </c>
      <c r="J9570" s="1" t="n">
        <f aca="false">COUNTIF(I:I, $I9570)</f>
        <v>1</v>
      </c>
      <c r="K9570" s="1" t="str">
        <f aca="false">IF(ISNA(VLOOKUP(Table4[product_id], tblProducts[], tblProducts[product_name],FALSE() )), "Invalid", "Valid")</f>
        <v>Valid</v>
      </c>
      <c r="L9570" s="5" t="str">
        <f aca="false">IF(ISNA(VLOOKUP(Table4[[#This Row],[warehouse_id]], tblwhouse[], tblwhouse[warehouse_name],FALSE() )), "Invalid", "Valid")</f>
        <v>Valid</v>
      </c>
    </row>
    <row r="9571" customFormat="false" ht="15" hidden="false" customHeight="true" outlineLevel="0" collapsed="false">
      <c r="A9571" s="1" t="n">
        <v>9570</v>
      </c>
      <c r="B9571" s="1" t="n">
        <v>4</v>
      </c>
      <c r="C9571" s="1" t="n">
        <v>1927</v>
      </c>
      <c r="D9571" s="1" t="s">
        <v>16604</v>
      </c>
      <c r="E9571" s="1" t="n">
        <v>498</v>
      </c>
      <c r="F9571" s="1" t="n">
        <v>38</v>
      </c>
      <c r="G9571" s="1" t="n">
        <v>1046.55</v>
      </c>
      <c r="H9571" s="4" t="n">
        <v>46082.6009393171</v>
      </c>
      <c r="I95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9570BT76476741927498381046.5546082.6009393171</v>
      </c>
      <c r="J9571" s="1" t="n">
        <f aca="false">COUNTIF(I:I, $I9571)</f>
        <v>1</v>
      </c>
      <c r="K9571" s="1" t="str">
        <f aca="false">IF(ISNA(VLOOKUP(Table4[product_id], tblProducts[], tblProducts[product_name],FALSE() )), "Invalid", "Valid")</f>
        <v>Valid</v>
      </c>
      <c r="L9571" s="5" t="str">
        <f aca="false">IF(ISNA(VLOOKUP(Table4[[#This Row],[warehouse_id]], tblwhouse[], tblwhouse[warehouse_name],FALSE() )), "Invalid", "Valid")</f>
        <v>Valid</v>
      </c>
    </row>
    <row r="9572" customFormat="false" ht="15" hidden="false" customHeight="true" outlineLevel="0" collapsed="false">
      <c r="A9572" s="1" t="n">
        <v>9571</v>
      </c>
      <c r="B9572" s="1" t="n">
        <v>2</v>
      </c>
      <c r="C9572" s="1" t="n">
        <v>2838</v>
      </c>
      <c r="D9572" s="1" t="s">
        <v>16605</v>
      </c>
      <c r="E9572" s="1" t="n">
        <v>403</v>
      </c>
      <c r="F9572" s="1" t="n">
        <v>33</v>
      </c>
      <c r="G9572" s="1" t="n">
        <v>741.7</v>
      </c>
      <c r="H9572" s="4" t="n">
        <v>46078.6009393171</v>
      </c>
      <c r="I95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9571BT3971112283840333741.746078.6009393171</v>
      </c>
      <c r="J9572" s="1" t="n">
        <f aca="false">COUNTIF(I:I, $I9572)</f>
        <v>1</v>
      </c>
      <c r="K9572" s="1" t="str">
        <f aca="false">IF(ISNA(VLOOKUP(Table4[product_id], tblProducts[], tblProducts[product_name],FALSE() )), "Invalid", "Valid")</f>
        <v>Valid</v>
      </c>
      <c r="L9572" s="5" t="str">
        <f aca="false">IF(ISNA(VLOOKUP(Table4[[#This Row],[warehouse_id]], tblwhouse[], tblwhouse[warehouse_name],FALSE() )), "Invalid", "Valid")</f>
        <v>Valid</v>
      </c>
    </row>
    <row r="9573" customFormat="false" ht="15" hidden="false" customHeight="true" outlineLevel="0" collapsed="false">
      <c r="A9573" s="1" t="n">
        <v>9572</v>
      </c>
      <c r="B9573" s="1" t="n">
        <v>2</v>
      </c>
      <c r="C9573" s="1" t="n">
        <v>1027</v>
      </c>
      <c r="D9573" s="1" t="s">
        <v>16606</v>
      </c>
      <c r="E9573" s="1" t="n">
        <v>439</v>
      </c>
      <c r="F9573" s="1" t="n">
        <v>66</v>
      </c>
      <c r="G9573" s="1" t="n">
        <v>986.28</v>
      </c>
      <c r="H9573" s="4" t="n">
        <v>46086.6009393171</v>
      </c>
      <c r="I95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9572BT3593652102743966986.2846086.6009393171</v>
      </c>
      <c r="J9573" s="1" t="n">
        <f aca="false">COUNTIF(I:I, $I9573)</f>
        <v>1</v>
      </c>
      <c r="K9573" s="1" t="str">
        <f aca="false">IF(ISNA(VLOOKUP(Table4[product_id], tblProducts[], tblProducts[product_name],FALSE() )), "Invalid", "Valid")</f>
        <v>Valid</v>
      </c>
      <c r="L9573" s="5" t="str">
        <f aca="false">IF(ISNA(VLOOKUP(Table4[[#This Row],[warehouse_id]], tblwhouse[], tblwhouse[warehouse_name],FALSE() )), "Invalid", "Valid")</f>
        <v>Valid</v>
      </c>
    </row>
    <row r="9574" customFormat="false" ht="15" hidden="false" customHeight="true" outlineLevel="0" collapsed="false">
      <c r="A9574" s="1" t="n">
        <v>9573</v>
      </c>
      <c r="B9574" s="1" t="n">
        <v>1</v>
      </c>
      <c r="C9574" s="1" t="n">
        <v>1839</v>
      </c>
      <c r="D9574" s="1" t="s">
        <v>16607</v>
      </c>
      <c r="E9574" s="1" t="n">
        <v>141</v>
      </c>
      <c r="F9574" s="1" t="n">
        <v>45</v>
      </c>
      <c r="G9574" s="1" t="n">
        <v>1261.18</v>
      </c>
      <c r="H9574" s="4" t="n">
        <v>46168.6009393171</v>
      </c>
      <c r="I95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9573BT58124511839141451261.1846168.6009393171</v>
      </c>
      <c r="J9574" s="1" t="n">
        <f aca="false">COUNTIF(I:I, $I9574)</f>
        <v>1</v>
      </c>
      <c r="K9574" s="1" t="str">
        <f aca="false">IF(ISNA(VLOOKUP(Table4[product_id], tblProducts[], tblProducts[product_name],FALSE() )), "Invalid", "Valid")</f>
        <v>Valid</v>
      </c>
      <c r="L9574" s="5" t="str">
        <f aca="false">IF(ISNA(VLOOKUP(Table4[[#This Row],[warehouse_id]], tblwhouse[], tblwhouse[warehouse_name],FALSE() )), "Invalid", "Valid")</f>
        <v>Valid</v>
      </c>
    </row>
    <row r="9575" customFormat="false" ht="15" hidden="false" customHeight="true" outlineLevel="0" collapsed="false">
      <c r="A9575" s="1" t="n">
        <v>9574</v>
      </c>
      <c r="B9575" s="1" t="n">
        <v>3</v>
      </c>
      <c r="C9575" s="1" t="n">
        <v>2144</v>
      </c>
      <c r="D9575" s="1" t="s">
        <v>16608</v>
      </c>
      <c r="E9575" s="1" t="n">
        <v>408</v>
      </c>
      <c r="F9575" s="1" t="n">
        <v>39</v>
      </c>
      <c r="G9575" s="1" t="n">
        <v>1295.51</v>
      </c>
      <c r="H9575" s="4" t="n">
        <v>45954.6009393171</v>
      </c>
      <c r="I95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9574BT69753932144408391295.5145954.6009393171</v>
      </c>
      <c r="J9575" s="1" t="n">
        <f aca="false">COUNTIF(I:I, $I9575)</f>
        <v>1</v>
      </c>
      <c r="K9575" s="1" t="str">
        <f aca="false">IF(ISNA(VLOOKUP(Table4[product_id], tblProducts[], tblProducts[product_name],FALSE() )), "Invalid", "Valid")</f>
        <v>Valid</v>
      </c>
      <c r="L9575" s="5" t="str">
        <f aca="false">IF(ISNA(VLOOKUP(Table4[[#This Row],[warehouse_id]], tblwhouse[], tblwhouse[warehouse_name],FALSE() )), "Invalid", "Valid")</f>
        <v>Valid</v>
      </c>
    </row>
    <row r="9576" customFormat="false" ht="15" hidden="false" customHeight="true" outlineLevel="0" collapsed="false">
      <c r="A9576" s="1" t="n">
        <v>9575</v>
      </c>
      <c r="B9576" s="1" t="n">
        <v>4</v>
      </c>
      <c r="C9576" s="1" t="n">
        <v>109</v>
      </c>
      <c r="D9576" s="1" t="s">
        <v>16609</v>
      </c>
      <c r="E9576" s="1" t="n">
        <v>127</v>
      </c>
      <c r="F9576" s="1" t="n">
        <v>54</v>
      </c>
      <c r="G9576" s="1" t="n">
        <v>1218.12</v>
      </c>
      <c r="H9576" s="4" t="n">
        <v>46035.6009393171</v>
      </c>
      <c r="I95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9575BT5968094109127541218.1246035.6009393171</v>
      </c>
      <c r="J9576" s="1" t="n">
        <f aca="false">COUNTIF(I:I, $I9576)</f>
        <v>1</v>
      </c>
      <c r="K9576" s="1" t="str">
        <f aca="false">IF(ISNA(VLOOKUP(Table4[product_id], tblProducts[], tblProducts[product_name],FALSE() )), "Invalid", "Valid")</f>
        <v>Valid</v>
      </c>
      <c r="L9576" s="5" t="str">
        <f aca="false">IF(ISNA(VLOOKUP(Table4[[#This Row],[warehouse_id]], tblwhouse[], tblwhouse[warehouse_name],FALSE() )), "Invalid", "Valid")</f>
        <v>Valid</v>
      </c>
    </row>
    <row r="9577" customFormat="false" ht="15" hidden="false" customHeight="true" outlineLevel="0" collapsed="false">
      <c r="A9577" s="1" t="n">
        <v>9576</v>
      </c>
      <c r="B9577" s="1" t="n">
        <v>4</v>
      </c>
      <c r="C9577" s="1" t="n">
        <v>522</v>
      </c>
      <c r="D9577" s="1" t="s">
        <v>16610</v>
      </c>
      <c r="E9577" s="1" t="n">
        <v>98</v>
      </c>
      <c r="F9577" s="1" t="n">
        <v>37</v>
      </c>
      <c r="G9577" s="1" t="n">
        <v>1091.14</v>
      </c>
      <c r="H9577" s="4" t="n">
        <v>46005.6009393171</v>
      </c>
      <c r="I95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9576BT998262452298371091.1446005.6009393171</v>
      </c>
      <c r="J9577" s="1" t="n">
        <f aca="false">COUNTIF(I:I, $I9577)</f>
        <v>1</v>
      </c>
      <c r="K9577" s="1" t="str">
        <f aca="false">IF(ISNA(VLOOKUP(Table4[product_id], tblProducts[], tblProducts[product_name],FALSE() )), "Invalid", "Valid")</f>
        <v>Valid</v>
      </c>
      <c r="L9577" s="5" t="str">
        <f aca="false">IF(ISNA(VLOOKUP(Table4[[#This Row],[warehouse_id]], tblwhouse[], tblwhouse[warehouse_name],FALSE() )), "Invalid", "Valid")</f>
        <v>Valid</v>
      </c>
    </row>
    <row r="9578" customFormat="false" ht="15" hidden="false" customHeight="true" outlineLevel="0" collapsed="false">
      <c r="A9578" s="1" t="n">
        <v>9577</v>
      </c>
      <c r="B9578" s="1" t="n">
        <v>1</v>
      </c>
      <c r="C9578" s="1" t="n">
        <v>106</v>
      </c>
      <c r="D9578" s="1" t="s">
        <v>16611</v>
      </c>
      <c r="E9578" s="1" t="n">
        <v>337</v>
      </c>
      <c r="F9578" s="1" t="n">
        <v>70</v>
      </c>
      <c r="G9578" s="1" t="n">
        <v>204.76</v>
      </c>
      <c r="H9578" s="4" t="n">
        <v>46067.6009393171</v>
      </c>
      <c r="I95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9577BT655498110633770204.7646067.6009393171</v>
      </c>
      <c r="J9578" s="1" t="n">
        <f aca="false">COUNTIF(I:I, $I9578)</f>
        <v>1</v>
      </c>
      <c r="K9578" s="1" t="str">
        <f aca="false">IF(ISNA(VLOOKUP(Table4[product_id], tblProducts[], tblProducts[product_name],FALSE() )), "Invalid", "Valid")</f>
        <v>Valid</v>
      </c>
      <c r="L9578" s="5" t="str">
        <f aca="false">IF(ISNA(VLOOKUP(Table4[[#This Row],[warehouse_id]], tblwhouse[], tblwhouse[warehouse_name],FALSE() )), "Invalid", "Valid")</f>
        <v>Valid</v>
      </c>
    </row>
    <row r="9579" customFormat="false" ht="15" hidden="false" customHeight="true" outlineLevel="0" collapsed="false">
      <c r="A9579" s="1" t="n">
        <v>9578</v>
      </c>
      <c r="B9579" s="1" t="n">
        <v>4</v>
      </c>
      <c r="C9579" s="1" t="n">
        <v>752</v>
      </c>
      <c r="D9579" s="1" t="s">
        <v>16612</v>
      </c>
      <c r="E9579" s="1" t="n">
        <v>438</v>
      </c>
      <c r="F9579" s="1" t="n">
        <v>64</v>
      </c>
      <c r="G9579" s="1" t="n">
        <v>154.92</v>
      </c>
      <c r="H9579" s="4" t="n">
        <v>45860.6009393171</v>
      </c>
      <c r="I95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9578BT763888475243864154.9245860.6009393171</v>
      </c>
      <c r="J9579" s="1" t="n">
        <f aca="false">COUNTIF(I:I, $I9579)</f>
        <v>1</v>
      </c>
      <c r="K9579" s="1" t="str">
        <f aca="false">IF(ISNA(VLOOKUP(Table4[product_id], tblProducts[], tblProducts[product_name],FALSE() )), "Invalid", "Valid")</f>
        <v>Valid</v>
      </c>
      <c r="L9579" s="5" t="str">
        <f aca="false">IF(ISNA(VLOOKUP(Table4[[#This Row],[warehouse_id]], tblwhouse[], tblwhouse[warehouse_name],FALSE() )), "Invalid", "Valid")</f>
        <v>Valid</v>
      </c>
    </row>
    <row r="9580" customFormat="false" ht="15" hidden="false" customHeight="true" outlineLevel="0" collapsed="false">
      <c r="A9580" s="1" t="n">
        <v>9579</v>
      </c>
      <c r="B9580" s="1" t="n">
        <v>1</v>
      </c>
      <c r="C9580" s="1" t="n">
        <v>2644</v>
      </c>
      <c r="D9580" s="1" t="s">
        <v>16613</v>
      </c>
      <c r="E9580" s="1" t="n">
        <v>0</v>
      </c>
      <c r="F9580" s="1" t="n">
        <v>43</v>
      </c>
      <c r="G9580" s="1" t="n">
        <v>1171.25</v>
      </c>
      <c r="H9580" s="4" t="n">
        <v>46116.6009393171</v>
      </c>
      <c r="I95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9579BT115338126440431171.2546116.6009393171</v>
      </c>
      <c r="J9580" s="1" t="n">
        <f aca="false">COUNTIF(I:I, $I9580)</f>
        <v>1</v>
      </c>
      <c r="K9580" s="1" t="str">
        <f aca="false">IF(ISNA(VLOOKUP(Table4[product_id], tblProducts[], tblProducts[product_name],FALSE() )), "Invalid", "Valid")</f>
        <v>Valid</v>
      </c>
      <c r="L9580" s="5" t="str">
        <f aca="false">IF(ISNA(VLOOKUP(Table4[[#This Row],[warehouse_id]], tblwhouse[], tblwhouse[warehouse_name],FALSE() )), "Invalid", "Valid")</f>
        <v>Valid</v>
      </c>
    </row>
    <row r="9581" customFormat="false" ht="15" hidden="false" customHeight="true" outlineLevel="0" collapsed="false">
      <c r="A9581" s="1" t="n">
        <v>9580</v>
      </c>
      <c r="B9581" s="1" t="n">
        <v>2</v>
      </c>
      <c r="C9581" s="1" t="n">
        <v>2808</v>
      </c>
      <c r="D9581" s="1" t="s">
        <v>16614</v>
      </c>
      <c r="E9581" s="1" t="n">
        <v>353</v>
      </c>
      <c r="F9581" s="1" t="n">
        <v>45</v>
      </c>
      <c r="G9581" s="1" t="n">
        <v>979.97</v>
      </c>
      <c r="H9581" s="4" t="n">
        <v>45865.6009393171</v>
      </c>
      <c r="I95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9580BT3959072280835345979.9745865.6009393171</v>
      </c>
      <c r="J9581" s="1" t="n">
        <f aca="false">COUNTIF(I:I, $I9581)</f>
        <v>1</v>
      </c>
      <c r="K9581" s="1" t="str">
        <f aca="false">IF(ISNA(VLOOKUP(Table4[product_id], tblProducts[], tblProducts[product_name],FALSE() )), "Invalid", "Valid")</f>
        <v>Valid</v>
      </c>
      <c r="L9581" s="5" t="str">
        <f aca="false">IF(ISNA(VLOOKUP(Table4[[#This Row],[warehouse_id]], tblwhouse[], tblwhouse[warehouse_name],FALSE() )), "Invalid", "Valid")</f>
        <v>Valid</v>
      </c>
    </row>
    <row r="9582" customFormat="false" ht="15" hidden="false" customHeight="true" outlineLevel="0" collapsed="false">
      <c r="A9582" s="1" t="n">
        <v>9581</v>
      </c>
      <c r="B9582" s="1" t="n">
        <v>3</v>
      </c>
      <c r="C9582" s="1" t="n">
        <v>469</v>
      </c>
      <c r="D9582" s="1" t="s">
        <v>16615</v>
      </c>
      <c r="E9582" s="1" t="n">
        <v>355</v>
      </c>
      <c r="F9582" s="1" t="n">
        <v>53</v>
      </c>
      <c r="G9582" s="1" t="n">
        <v>674.8</v>
      </c>
      <c r="H9582" s="4" t="n">
        <v>45964.6009393171</v>
      </c>
      <c r="I95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9581BT399157346935553674.845964.6009393171</v>
      </c>
      <c r="J9582" s="1" t="n">
        <f aca="false">COUNTIF(I:I, $I9582)</f>
        <v>1</v>
      </c>
      <c r="K9582" s="1" t="str">
        <f aca="false">IF(ISNA(VLOOKUP(Table4[product_id], tblProducts[], tblProducts[product_name],FALSE() )), "Invalid", "Valid")</f>
        <v>Valid</v>
      </c>
      <c r="L9582" s="5" t="str">
        <f aca="false">IF(ISNA(VLOOKUP(Table4[[#This Row],[warehouse_id]], tblwhouse[], tblwhouse[warehouse_name],FALSE() )), "Invalid", "Valid")</f>
        <v>Valid</v>
      </c>
    </row>
    <row r="9583" customFormat="false" ht="15" hidden="false" customHeight="true" outlineLevel="0" collapsed="false">
      <c r="A9583" s="1" t="n">
        <v>9582</v>
      </c>
      <c r="B9583" s="1" t="n">
        <v>3</v>
      </c>
      <c r="C9583" s="1" t="n">
        <v>2151</v>
      </c>
      <c r="D9583" s="1" t="s">
        <v>16616</v>
      </c>
      <c r="E9583" s="1" t="n">
        <v>338</v>
      </c>
      <c r="F9583" s="1" t="n">
        <v>32</v>
      </c>
      <c r="G9583" s="1" t="n">
        <v>254.24</v>
      </c>
      <c r="H9583" s="4" t="n">
        <v>45987.6009393171</v>
      </c>
      <c r="I95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9582BT1004493215133832254.2445987.6009393171</v>
      </c>
      <c r="J9583" s="1" t="n">
        <f aca="false">COUNTIF(I:I, $I9583)</f>
        <v>1</v>
      </c>
      <c r="K9583" s="1" t="str">
        <f aca="false">IF(ISNA(VLOOKUP(Table4[product_id], tblProducts[], tblProducts[product_name],FALSE() )), "Invalid", "Valid")</f>
        <v>Valid</v>
      </c>
      <c r="L9583" s="5" t="str">
        <f aca="false">IF(ISNA(VLOOKUP(Table4[[#This Row],[warehouse_id]], tblwhouse[], tblwhouse[warehouse_name],FALSE() )), "Invalid", "Valid")</f>
        <v>Valid</v>
      </c>
    </row>
    <row r="9584" customFormat="false" ht="15" hidden="false" customHeight="true" outlineLevel="0" collapsed="false">
      <c r="A9584" s="1" t="n">
        <v>9583</v>
      </c>
      <c r="B9584" s="1" t="n">
        <v>1</v>
      </c>
      <c r="C9584" s="1" t="n">
        <v>1427</v>
      </c>
      <c r="D9584" s="1" t="s">
        <v>16617</v>
      </c>
      <c r="E9584" s="1" t="n">
        <v>329</v>
      </c>
      <c r="F9584" s="1" t="n">
        <v>47</v>
      </c>
      <c r="G9584" s="1" t="n">
        <v>721.88</v>
      </c>
      <c r="H9584" s="4" t="n">
        <v>45998.6009393171</v>
      </c>
      <c r="I95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9583BT5981021142732947721.8845998.6009393171</v>
      </c>
      <c r="J9584" s="1" t="n">
        <f aca="false">COUNTIF(I:I, $I9584)</f>
        <v>1</v>
      </c>
      <c r="K9584" s="1" t="str">
        <f aca="false">IF(ISNA(VLOOKUP(Table4[product_id], tblProducts[], tblProducts[product_name],FALSE() )), "Invalid", "Valid")</f>
        <v>Valid</v>
      </c>
      <c r="L9584" s="5" t="str">
        <f aca="false">IF(ISNA(VLOOKUP(Table4[[#This Row],[warehouse_id]], tblwhouse[], tblwhouse[warehouse_name],FALSE() )), "Invalid", "Valid")</f>
        <v>Valid</v>
      </c>
    </row>
    <row r="9585" customFormat="false" ht="15" hidden="false" customHeight="true" outlineLevel="0" collapsed="false">
      <c r="A9585" s="1" t="n">
        <v>9584</v>
      </c>
      <c r="B9585" s="1" t="n">
        <v>3</v>
      </c>
      <c r="C9585" s="1" t="n">
        <v>2916</v>
      </c>
      <c r="D9585" s="1" t="s">
        <v>16618</v>
      </c>
      <c r="E9585" s="1" t="n">
        <v>160</v>
      </c>
      <c r="F9585" s="1" t="n">
        <v>70</v>
      </c>
      <c r="G9585" s="1" t="n">
        <v>851.25</v>
      </c>
      <c r="H9585" s="4" t="n">
        <v>46207.6009393171</v>
      </c>
      <c r="I95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9584BT7144163291616070851.2546207.6009393171</v>
      </c>
      <c r="J9585" s="1" t="n">
        <f aca="false">COUNTIF(I:I, $I9585)</f>
        <v>1</v>
      </c>
      <c r="K9585" s="1" t="str">
        <f aca="false">IF(ISNA(VLOOKUP(Table4[product_id], tblProducts[], tblProducts[product_name],FALSE() )), "Invalid", "Valid")</f>
        <v>Valid</v>
      </c>
      <c r="L9585" s="5" t="str">
        <f aca="false">IF(ISNA(VLOOKUP(Table4[[#This Row],[warehouse_id]], tblwhouse[], tblwhouse[warehouse_name],FALSE() )), "Invalid", "Valid")</f>
        <v>Valid</v>
      </c>
    </row>
    <row r="9586" customFormat="false" ht="15" hidden="false" customHeight="true" outlineLevel="0" collapsed="false">
      <c r="A9586" s="1" t="n">
        <v>9585</v>
      </c>
      <c r="B9586" s="1" t="n">
        <v>4</v>
      </c>
      <c r="C9586" s="1" t="n">
        <v>1218</v>
      </c>
      <c r="D9586" s="1" t="s">
        <v>16619</v>
      </c>
      <c r="E9586" s="1" t="n">
        <v>41</v>
      </c>
      <c r="F9586" s="1" t="n">
        <v>71</v>
      </c>
      <c r="G9586" s="1" t="n">
        <v>1261.69</v>
      </c>
      <c r="H9586" s="4" t="n">
        <v>46147.6009393171</v>
      </c>
      <c r="I95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9585BT1436874121841711261.6946147.6009393171</v>
      </c>
      <c r="J9586" s="1" t="n">
        <f aca="false">COUNTIF(I:I, $I9586)</f>
        <v>1</v>
      </c>
      <c r="K9586" s="1" t="str">
        <f aca="false">IF(ISNA(VLOOKUP(Table4[product_id], tblProducts[], tblProducts[product_name],FALSE() )), "Invalid", "Valid")</f>
        <v>Valid</v>
      </c>
      <c r="L9586" s="5" t="str">
        <f aca="false">IF(ISNA(VLOOKUP(Table4[[#This Row],[warehouse_id]], tblwhouse[], tblwhouse[warehouse_name],FALSE() )), "Invalid", "Valid")</f>
        <v>Valid</v>
      </c>
    </row>
    <row r="9587" customFormat="false" ht="15" hidden="false" customHeight="true" outlineLevel="0" collapsed="false">
      <c r="A9587" s="1" t="n">
        <v>9586</v>
      </c>
      <c r="B9587" s="1" t="n">
        <v>3</v>
      </c>
      <c r="C9587" s="1" t="n">
        <v>207</v>
      </c>
      <c r="D9587" s="1" t="s">
        <v>16620</v>
      </c>
      <c r="E9587" s="1" t="n">
        <v>387</v>
      </c>
      <c r="F9587" s="1" t="n">
        <v>32</v>
      </c>
      <c r="G9587" s="1" t="n">
        <v>1120.97</v>
      </c>
      <c r="H9587" s="4" t="n">
        <v>46140.6009393171</v>
      </c>
      <c r="I95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9586BT9681223207387321120.9746140.6009393171</v>
      </c>
      <c r="J9587" s="1" t="n">
        <f aca="false">COUNTIF(I:I, $I9587)</f>
        <v>1</v>
      </c>
      <c r="K9587" s="1" t="str">
        <f aca="false">IF(ISNA(VLOOKUP(Table4[product_id], tblProducts[], tblProducts[product_name],FALSE() )), "Invalid", "Valid")</f>
        <v>Valid</v>
      </c>
      <c r="L9587" s="5" t="str">
        <f aca="false">IF(ISNA(VLOOKUP(Table4[[#This Row],[warehouse_id]], tblwhouse[], tblwhouse[warehouse_name],FALSE() )), "Invalid", "Valid")</f>
        <v>Valid</v>
      </c>
    </row>
    <row r="9588" customFormat="false" ht="15" hidden="false" customHeight="true" outlineLevel="0" collapsed="false">
      <c r="A9588" s="1" t="n">
        <v>9587</v>
      </c>
      <c r="B9588" s="1" t="n">
        <v>4</v>
      </c>
      <c r="C9588" s="1" t="n">
        <v>2091</v>
      </c>
      <c r="D9588" s="1" t="s">
        <v>16621</v>
      </c>
      <c r="E9588" s="1" t="n">
        <v>289</v>
      </c>
      <c r="F9588" s="1" t="n">
        <v>35</v>
      </c>
      <c r="G9588" s="1" t="n">
        <v>627.45</v>
      </c>
      <c r="H9588" s="4" t="n">
        <v>46211.6009393171</v>
      </c>
      <c r="I95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9587BT7229644209128935627.4546211.6009393171</v>
      </c>
      <c r="J9588" s="1" t="n">
        <f aca="false">COUNTIF(I:I, $I9588)</f>
        <v>1</v>
      </c>
      <c r="K9588" s="1" t="str">
        <f aca="false">IF(ISNA(VLOOKUP(Table4[product_id], tblProducts[], tblProducts[product_name],FALSE() )), "Invalid", "Valid")</f>
        <v>Valid</v>
      </c>
      <c r="L9588" s="5" t="str">
        <f aca="false">IF(ISNA(VLOOKUP(Table4[[#This Row],[warehouse_id]], tblwhouse[], tblwhouse[warehouse_name],FALSE() )), "Invalid", "Valid")</f>
        <v>Valid</v>
      </c>
    </row>
    <row r="9589" customFormat="false" ht="15" hidden="false" customHeight="true" outlineLevel="0" collapsed="false">
      <c r="A9589" s="1" t="n">
        <v>9588</v>
      </c>
      <c r="B9589" s="1" t="n">
        <v>1</v>
      </c>
      <c r="C9589" s="1" t="n">
        <v>728</v>
      </c>
      <c r="D9589" s="1" t="s">
        <v>16622</v>
      </c>
      <c r="E9589" s="1" t="n">
        <v>439</v>
      </c>
      <c r="F9589" s="1" t="n">
        <v>52</v>
      </c>
      <c r="G9589" s="1" t="n">
        <v>948.28</v>
      </c>
      <c r="H9589" s="4" t="n">
        <v>46189.6009393171</v>
      </c>
      <c r="I95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9588BT267750172843952948.2846189.6009393171</v>
      </c>
      <c r="J9589" s="1" t="n">
        <f aca="false">COUNTIF(I:I, $I9589)</f>
        <v>1</v>
      </c>
      <c r="K9589" s="1" t="str">
        <f aca="false">IF(ISNA(VLOOKUP(Table4[product_id], tblProducts[], tblProducts[product_name],FALSE() )), "Invalid", "Valid")</f>
        <v>Valid</v>
      </c>
      <c r="L9589" s="5" t="str">
        <f aca="false">IF(ISNA(VLOOKUP(Table4[[#This Row],[warehouse_id]], tblwhouse[], tblwhouse[warehouse_name],FALSE() )), "Invalid", "Valid")</f>
        <v>Valid</v>
      </c>
    </row>
    <row r="9590" customFormat="false" ht="15" hidden="false" customHeight="true" outlineLevel="0" collapsed="false">
      <c r="A9590" s="1" t="n">
        <v>9589</v>
      </c>
      <c r="B9590" s="1" t="n">
        <v>4</v>
      </c>
      <c r="C9590" s="1" t="n">
        <v>943</v>
      </c>
      <c r="D9590" s="1" t="s">
        <v>16623</v>
      </c>
      <c r="E9590" s="1" t="n">
        <v>337</v>
      </c>
      <c r="F9590" s="1" t="n">
        <v>62</v>
      </c>
      <c r="G9590" s="1" t="n">
        <v>913.48</v>
      </c>
      <c r="H9590" s="4" t="n">
        <v>46112.6009393287</v>
      </c>
      <c r="I95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9589BT729057494333762913.4846112.6009393287</v>
      </c>
      <c r="J9590" s="1" t="n">
        <f aca="false">COUNTIF(I:I, $I9590)</f>
        <v>1</v>
      </c>
      <c r="K9590" s="1" t="str">
        <f aca="false">IF(ISNA(VLOOKUP(Table4[product_id], tblProducts[], tblProducts[product_name],FALSE() )), "Invalid", "Valid")</f>
        <v>Valid</v>
      </c>
      <c r="L9590" s="5" t="str">
        <f aca="false">IF(ISNA(VLOOKUP(Table4[[#This Row],[warehouse_id]], tblwhouse[], tblwhouse[warehouse_name],FALSE() )), "Invalid", "Valid")</f>
        <v>Valid</v>
      </c>
    </row>
    <row r="9591" customFormat="false" ht="15" hidden="false" customHeight="true" outlineLevel="0" collapsed="false">
      <c r="A9591" s="1" t="n">
        <v>9590</v>
      </c>
      <c r="B9591" s="1" t="n">
        <v>3</v>
      </c>
      <c r="C9591" s="1" t="n">
        <v>1182</v>
      </c>
      <c r="D9591" s="1" t="s">
        <v>16624</v>
      </c>
      <c r="E9591" s="1" t="n">
        <v>120</v>
      </c>
      <c r="F9591" s="1" t="n">
        <v>72</v>
      </c>
      <c r="G9591" s="1" t="n">
        <v>1204.4</v>
      </c>
      <c r="H9591" s="4" t="n">
        <v>46092.6009393287</v>
      </c>
      <c r="I95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9590BT75465131182120721204.446092.6009393287</v>
      </c>
      <c r="J9591" s="1" t="n">
        <f aca="false">COUNTIF(I:I, $I9591)</f>
        <v>1</v>
      </c>
      <c r="K9591" s="1" t="str">
        <f aca="false">IF(ISNA(VLOOKUP(Table4[product_id], tblProducts[], tblProducts[product_name],FALSE() )), "Invalid", "Valid")</f>
        <v>Valid</v>
      </c>
      <c r="L9591" s="5" t="str">
        <f aca="false">IF(ISNA(VLOOKUP(Table4[[#This Row],[warehouse_id]], tblwhouse[], tblwhouse[warehouse_name],FALSE() )), "Invalid", "Valid")</f>
        <v>Valid</v>
      </c>
    </row>
    <row r="9592" customFormat="false" ht="15" hidden="false" customHeight="true" outlineLevel="0" collapsed="false">
      <c r="A9592" s="1" t="n">
        <v>9591</v>
      </c>
      <c r="B9592" s="1" t="n">
        <v>4</v>
      </c>
      <c r="C9592" s="1" t="n">
        <v>1561</v>
      </c>
      <c r="D9592" s="1" t="s">
        <v>16625</v>
      </c>
      <c r="E9592" s="1" t="n">
        <v>429</v>
      </c>
      <c r="F9592" s="1" t="n">
        <v>34</v>
      </c>
      <c r="G9592" s="1" t="n">
        <v>173.69</v>
      </c>
      <c r="H9592" s="4" t="n">
        <v>46026.6009393287</v>
      </c>
      <c r="I95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9591BT2113664156142934173.6946026.6009393287</v>
      </c>
      <c r="J9592" s="1" t="n">
        <f aca="false">COUNTIF(I:I, $I9592)</f>
        <v>1</v>
      </c>
      <c r="K9592" s="1" t="str">
        <f aca="false">IF(ISNA(VLOOKUP(Table4[product_id], tblProducts[], tblProducts[product_name],FALSE() )), "Invalid", "Valid")</f>
        <v>Valid</v>
      </c>
      <c r="L9592" s="5" t="str">
        <f aca="false">IF(ISNA(VLOOKUP(Table4[[#This Row],[warehouse_id]], tblwhouse[], tblwhouse[warehouse_name],FALSE() )), "Invalid", "Valid")</f>
        <v>Valid</v>
      </c>
    </row>
    <row r="9593" customFormat="false" ht="15" hidden="false" customHeight="true" outlineLevel="0" collapsed="false">
      <c r="A9593" s="1" t="n">
        <v>9592</v>
      </c>
      <c r="B9593" s="1" t="n">
        <v>1</v>
      </c>
      <c r="C9593" s="1" t="n">
        <v>1676</v>
      </c>
      <c r="D9593" s="1" t="s">
        <v>16626</v>
      </c>
      <c r="E9593" s="1" t="n">
        <v>136</v>
      </c>
      <c r="F9593" s="1" t="n">
        <v>29</v>
      </c>
      <c r="G9593" s="1" t="n">
        <v>527.28</v>
      </c>
      <c r="H9593" s="4" t="n">
        <v>46054.6009393287</v>
      </c>
      <c r="I95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9592BT1331991167613629527.2846054.6009393287</v>
      </c>
      <c r="J9593" s="1" t="n">
        <f aca="false">COUNTIF(I:I, $I9593)</f>
        <v>1</v>
      </c>
      <c r="K9593" s="1" t="str">
        <f aca="false">IF(ISNA(VLOOKUP(Table4[product_id], tblProducts[], tblProducts[product_name],FALSE() )), "Invalid", "Valid")</f>
        <v>Valid</v>
      </c>
      <c r="L9593" s="5" t="str">
        <f aca="false">IF(ISNA(VLOOKUP(Table4[[#This Row],[warehouse_id]], tblwhouse[], tblwhouse[warehouse_name],FALSE() )), "Invalid", "Valid")</f>
        <v>Valid</v>
      </c>
    </row>
    <row r="9594" customFormat="false" ht="15" hidden="false" customHeight="true" outlineLevel="0" collapsed="false">
      <c r="A9594" s="1" t="n">
        <v>9593</v>
      </c>
      <c r="B9594" s="1" t="n">
        <v>1</v>
      </c>
      <c r="C9594" s="1" t="n">
        <v>1795</v>
      </c>
      <c r="D9594" s="1" t="s">
        <v>16627</v>
      </c>
      <c r="E9594" s="1" t="n">
        <v>473</v>
      </c>
      <c r="F9594" s="1" t="n">
        <v>79</v>
      </c>
      <c r="G9594" s="1" t="n">
        <v>958.84</v>
      </c>
      <c r="H9594" s="4" t="n">
        <v>46153.6009393287</v>
      </c>
      <c r="I95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9593BT9481891179547379958.8446153.6009393287</v>
      </c>
      <c r="J9594" s="1" t="n">
        <f aca="false">COUNTIF(I:I, $I9594)</f>
        <v>1</v>
      </c>
      <c r="K9594" s="1" t="str">
        <f aca="false">IF(ISNA(VLOOKUP(Table4[product_id], tblProducts[], tblProducts[product_name],FALSE() )), "Invalid", "Valid")</f>
        <v>Valid</v>
      </c>
      <c r="L9594" s="5" t="str">
        <f aca="false">IF(ISNA(VLOOKUP(Table4[[#This Row],[warehouse_id]], tblwhouse[], tblwhouse[warehouse_name],FALSE() )), "Invalid", "Valid")</f>
        <v>Valid</v>
      </c>
    </row>
    <row r="9595" customFormat="false" ht="15" hidden="false" customHeight="true" outlineLevel="0" collapsed="false">
      <c r="A9595" s="1" t="n">
        <v>9594</v>
      </c>
      <c r="B9595" s="1" t="n">
        <v>4</v>
      </c>
      <c r="C9595" s="1" t="n">
        <v>1412</v>
      </c>
      <c r="D9595" s="1" t="s">
        <v>16628</v>
      </c>
      <c r="E9595" s="1" t="n">
        <v>343</v>
      </c>
      <c r="F9595" s="1" t="n">
        <v>35</v>
      </c>
      <c r="G9595" s="1" t="n">
        <v>298.19</v>
      </c>
      <c r="H9595" s="4" t="n">
        <v>45997.6009393287</v>
      </c>
      <c r="I95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9594BT3146544141234335298.1945997.6009393287</v>
      </c>
      <c r="J9595" s="1" t="n">
        <f aca="false">COUNTIF(I:I, $I9595)</f>
        <v>1</v>
      </c>
      <c r="K9595" s="1" t="str">
        <f aca="false">IF(ISNA(VLOOKUP(Table4[product_id], tblProducts[], tblProducts[product_name],FALSE() )), "Invalid", "Valid")</f>
        <v>Valid</v>
      </c>
      <c r="L9595" s="5" t="str">
        <f aca="false">IF(ISNA(VLOOKUP(Table4[[#This Row],[warehouse_id]], tblwhouse[], tblwhouse[warehouse_name],FALSE() )), "Invalid", "Valid")</f>
        <v>Valid</v>
      </c>
    </row>
    <row r="9596" customFormat="false" ht="15" hidden="false" customHeight="true" outlineLevel="0" collapsed="false">
      <c r="A9596" s="1" t="n">
        <v>9595</v>
      </c>
      <c r="B9596" s="1" t="n">
        <v>1</v>
      </c>
      <c r="C9596" s="1" t="n">
        <v>1554</v>
      </c>
      <c r="D9596" s="1" t="s">
        <v>16629</v>
      </c>
      <c r="E9596" s="1" t="n">
        <v>184</v>
      </c>
      <c r="F9596" s="1" t="n">
        <v>39</v>
      </c>
      <c r="G9596" s="1" t="n">
        <v>241.26</v>
      </c>
      <c r="H9596" s="4" t="n">
        <v>46062.6009393287</v>
      </c>
      <c r="I95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9595BT2391851155418439241.2646062.6009393287</v>
      </c>
      <c r="J9596" s="1" t="n">
        <f aca="false">COUNTIF(I:I, $I9596)</f>
        <v>1</v>
      </c>
      <c r="K9596" s="1" t="str">
        <f aca="false">IF(ISNA(VLOOKUP(Table4[product_id], tblProducts[], tblProducts[product_name],FALSE() )), "Invalid", "Valid")</f>
        <v>Valid</v>
      </c>
      <c r="L9596" s="5" t="str">
        <f aca="false">IF(ISNA(VLOOKUP(Table4[[#This Row],[warehouse_id]], tblwhouse[], tblwhouse[warehouse_name],FALSE() )), "Invalid", "Valid")</f>
        <v>Valid</v>
      </c>
    </row>
    <row r="9597" customFormat="false" ht="15" hidden="false" customHeight="true" outlineLevel="0" collapsed="false">
      <c r="A9597" s="1" t="n">
        <v>9596</v>
      </c>
      <c r="B9597" s="1" t="n">
        <v>1</v>
      </c>
      <c r="C9597" s="1" t="n">
        <v>2324</v>
      </c>
      <c r="D9597" s="1" t="s">
        <v>16630</v>
      </c>
      <c r="E9597" s="1" t="n">
        <v>378</v>
      </c>
      <c r="F9597" s="1" t="n">
        <v>50</v>
      </c>
      <c r="G9597" s="1" t="n">
        <v>485.85</v>
      </c>
      <c r="H9597" s="4" t="n">
        <v>46217.6009393287</v>
      </c>
      <c r="I95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9596BT7128621232437850485.8546217.6009393287</v>
      </c>
      <c r="J9597" s="1" t="n">
        <f aca="false">COUNTIF(I:I, $I9597)</f>
        <v>1</v>
      </c>
      <c r="K9597" s="1" t="str">
        <f aca="false">IF(ISNA(VLOOKUP(Table4[product_id], tblProducts[], tblProducts[product_name],FALSE() )), "Invalid", "Valid")</f>
        <v>Valid</v>
      </c>
      <c r="L9597" s="5" t="str">
        <f aca="false">IF(ISNA(VLOOKUP(Table4[[#This Row],[warehouse_id]], tblwhouse[], tblwhouse[warehouse_name],FALSE() )), "Invalid", "Valid")</f>
        <v>Valid</v>
      </c>
    </row>
    <row r="9598" customFormat="false" ht="15" hidden="false" customHeight="true" outlineLevel="0" collapsed="false">
      <c r="A9598" s="1" t="n">
        <v>9597</v>
      </c>
      <c r="B9598" s="1" t="n">
        <v>4</v>
      </c>
      <c r="C9598" s="1" t="n">
        <v>2820</v>
      </c>
      <c r="D9598" s="1" t="s">
        <v>16631</v>
      </c>
      <c r="E9598" s="1" t="n">
        <v>69</v>
      </c>
      <c r="F9598" s="1" t="n">
        <v>39</v>
      </c>
      <c r="G9598" s="1" t="n">
        <v>785.14</v>
      </c>
      <c r="H9598" s="4" t="n">
        <v>45958.6009393287</v>
      </c>
      <c r="I95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9597BT377232428206939785.1445958.6009393287</v>
      </c>
      <c r="J9598" s="1" t="n">
        <f aca="false">COUNTIF(I:I, $I9598)</f>
        <v>1</v>
      </c>
      <c r="K9598" s="1" t="str">
        <f aca="false">IF(ISNA(VLOOKUP(Table4[product_id], tblProducts[], tblProducts[product_name],FALSE() )), "Invalid", "Valid")</f>
        <v>Valid</v>
      </c>
      <c r="L9598" s="5" t="str">
        <f aca="false">IF(ISNA(VLOOKUP(Table4[[#This Row],[warehouse_id]], tblwhouse[], tblwhouse[warehouse_name],FALSE() )), "Invalid", "Valid")</f>
        <v>Valid</v>
      </c>
    </row>
    <row r="9599" customFormat="false" ht="15" hidden="false" customHeight="true" outlineLevel="0" collapsed="false">
      <c r="A9599" s="1" t="n">
        <v>9598</v>
      </c>
      <c r="B9599" s="1" t="n">
        <v>3</v>
      </c>
      <c r="C9599" s="1" t="n">
        <v>2466</v>
      </c>
      <c r="D9599" s="1" t="s">
        <v>16632</v>
      </c>
      <c r="E9599" s="1" t="n">
        <v>261</v>
      </c>
      <c r="F9599" s="1" t="n">
        <v>40</v>
      </c>
      <c r="G9599" s="1" t="n">
        <v>193.01</v>
      </c>
      <c r="H9599" s="4" t="n">
        <v>46219.6009393287</v>
      </c>
      <c r="I95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9598BT9610603246626140193.0146219.6009393287</v>
      </c>
      <c r="J9599" s="1" t="n">
        <f aca="false">COUNTIF(I:I, $I9599)</f>
        <v>1</v>
      </c>
      <c r="K9599" s="1" t="str">
        <f aca="false">IF(ISNA(VLOOKUP(Table4[product_id], tblProducts[], tblProducts[product_name],FALSE() )), "Invalid", "Valid")</f>
        <v>Valid</v>
      </c>
      <c r="L9599" s="5" t="str">
        <f aca="false">IF(ISNA(VLOOKUP(Table4[[#This Row],[warehouse_id]], tblwhouse[], tblwhouse[warehouse_name],FALSE() )), "Invalid", "Valid")</f>
        <v>Valid</v>
      </c>
    </row>
    <row r="9600" customFormat="false" ht="15" hidden="false" customHeight="true" outlineLevel="0" collapsed="false">
      <c r="A9600" s="1" t="n">
        <v>9599</v>
      </c>
      <c r="B9600" s="1" t="n">
        <v>4</v>
      </c>
      <c r="C9600" s="1" t="n">
        <v>665</v>
      </c>
      <c r="D9600" s="1" t="s">
        <v>16633</v>
      </c>
      <c r="E9600" s="1" t="n">
        <v>108</v>
      </c>
      <c r="F9600" s="1" t="n">
        <v>43</v>
      </c>
      <c r="G9600" s="1" t="n">
        <v>682.47</v>
      </c>
      <c r="H9600" s="4" t="n">
        <v>46002.6009393287</v>
      </c>
      <c r="I96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9599BT604119466510843682.4746002.6009393287</v>
      </c>
      <c r="J9600" s="1" t="n">
        <f aca="false">COUNTIF(I:I, $I9600)</f>
        <v>1</v>
      </c>
      <c r="K9600" s="1" t="str">
        <f aca="false">IF(ISNA(VLOOKUP(Table4[product_id], tblProducts[], tblProducts[product_name],FALSE() )), "Invalid", "Valid")</f>
        <v>Valid</v>
      </c>
      <c r="L9600" s="5" t="str">
        <f aca="false">IF(ISNA(VLOOKUP(Table4[[#This Row],[warehouse_id]], tblwhouse[], tblwhouse[warehouse_name],FALSE() )), "Invalid", "Valid")</f>
        <v>Valid</v>
      </c>
    </row>
    <row r="9601" customFormat="false" ht="15" hidden="false" customHeight="true" outlineLevel="0" collapsed="false">
      <c r="A9601" s="1" t="n">
        <v>9600</v>
      </c>
      <c r="B9601" s="1" t="n">
        <v>4</v>
      </c>
      <c r="C9601" s="1" t="n">
        <v>2006</v>
      </c>
      <c r="D9601" s="1" t="s">
        <v>16634</v>
      </c>
      <c r="E9601" s="1" t="n">
        <v>231</v>
      </c>
      <c r="F9601" s="1" t="n">
        <v>39</v>
      </c>
      <c r="G9601" s="1" t="n">
        <v>1264.55</v>
      </c>
      <c r="H9601" s="4" t="n">
        <v>46123.6009393287</v>
      </c>
      <c r="I96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9600BT15160742006231391264.5546123.6009393287</v>
      </c>
      <c r="J9601" s="1" t="n">
        <f aca="false">COUNTIF(I:I, $I9601)</f>
        <v>1</v>
      </c>
      <c r="K9601" s="1" t="str">
        <f aca="false">IF(ISNA(VLOOKUP(Table4[product_id], tblProducts[], tblProducts[product_name],FALSE() )), "Invalid", "Valid")</f>
        <v>Valid</v>
      </c>
      <c r="L9601" s="5" t="str">
        <f aca="false">IF(ISNA(VLOOKUP(Table4[[#This Row],[warehouse_id]], tblwhouse[], tblwhouse[warehouse_name],FALSE() )), "Invalid", "Valid")</f>
        <v>Valid</v>
      </c>
    </row>
    <row r="9602" customFormat="false" ht="15" hidden="false" customHeight="true" outlineLevel="0" collapsed="false">
      <c r="A9602" s="1" t="n">
        <v>9601</v>
      </c>
      <c r="B9602" s="1" t="n">
        <v>2</v>
      </c>
      <c r="C9602" s="1" t="n">
        <v>1039</v>
      </c>
      <c r="D9602" s="1" t="s">
        <v>16635</v>
      </c>
      <c r="E9602" s="1" t="n">
        <v>163</v>
      </c>
      <c r="F9602" s="1" t="n">
        <v>52</v>
      </c>
      <c r="G9602" s="1" t="n">
        <v>1063.58</v>
      </c>
      <c r="H9602" s="4" t="n">
        <v>46096.6009393287</v>
      </c>
      <c r="I96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9601BT25988721039163521063.5846096.6009393287</v>
      </c>
      <c r="J9602" s="1" t="n">
        <f aca="false">COUNTIF(I:I, $I9602)</f>
        <v>1</v>
      </c>
      <c r="K9602" s="1" t="str">
        <f aca="false">IF(ISNA(VLOOKUP(Table4[product_id], tblProducts[], tblProducts[product_name],FALSE() )), "Invalid", "Valid")</f>
        <v>Valid</v>
      </c>
      <c r="L9602" s="5" t="str">
        <f aca="false">IF(ISNA(VLOOKUP(Table4[[#This Row],[warehouse_id]], tblwhouse[], tblwhouse[warehouse_name],FALSE() )), "Invalid", "Valid")</f>
        <v>Valid</v>
      </c>
    </row>
    <row r="9603" customFormat="false" ht="15" hidden="false" customHeight="true" outlineLevel="0" collapsed="false">
      <c r="A9603" s="1" t="n">
        <v>9602</v>
      </c>
      <c r="B9603" s="1" t="n">
        <v>2</v>
      </c>
      <c r="C9603" s="1" t="n">
        <v>1925</v>
      </c>
      <c r="D9603" s="1" t="s">
        <v>16636</v>
      </c>
      <c r="E9603" s="1" t="n">
        <v>128</v>
      </c>
      <c r="F9603" s="1" t="n">
        <v>65</v>
      </c>
      <c r="G9603" s="1" t="n">
        <v>969.16</v>
      </c>
      <c r="H9603" s="4" t="n">
        <v>45943.6009393287</v>
      </c>
      <c r="I96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9602BT2452712192512865969.1645943.6009393287</v>
      </c>
      <c r="J9603" s="1" t="n">
        <f aca="false">COUNTIF(I:I, $I9603)</f>
        <v>1</v>
      </c>
      <c r="K9603" s="1" t="str">
        <f aca="false">IF(ISNA(VLOOKUP(Table4[product_id], tblProducts[], tblProducts[product_name],FALSE() )), "Invalid", "Valid")</f>
        <v>Valid</v>
      </c>
      <c r="L9603" s="5" t="str">
        <f aca="false">IF(ISNA(VLOOKUP(Table4[[#This Row],[warehouse_id]], tblwhouse[], tblwhouse[warehouse_name],FALSE() )), "Invalid", "Valid")</f>
        <v>Valid</v>
      </c>
    </row>
    <row r="9604" customFormat="false" ht="15" hidden="false" customHeight="true" outlineLevel="0" collapsed="false">
      <c r="A9604" s="1" t="n">
        <v>9603</v>
      </c>
      <c r="B9604" s="1" t="n">
        <v>4</v>
      </c>
      <c r="C9604" s="1" t="n">
        <v>1440</v>
      </c>
      <c r="D9604" s="1" t="s">
        <v>16637</v>
      </c>
      <c r="E9604" s="1" t="n">
        <v>458</v>
      </c>
      <c r="F9604" s="1" t="n">
        <v>27</v>
      </c>
      <c r="G9604" s="1" t="n">
        <v>34.72</v>
      </c>
      <c r="H9604" s="4" t="n">
        <v>46117.6009393287</v>
      </c>
      <c r="I96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9603BT490235414404582734.7246117.6009393287</v>
      </c>
      <c r="J9604" s="1" t="n">
        <f aca="false">COUNTIF(I:I, $I9604)</f>
        <v>1</v>
      </c>
      <c r="K9604" s="1" t="str">
        <f aca="false">IF(ISNA(VLOOKUP(Table4[product_id], tblProducts[], tblProducts[product_name],FALSE() )), "Invalid", "Valid")</f>
        <v>Valid</v>
      </c>
      <c r="L9604" s="5" t="str">
        <f aca="false">IF(ISNA(VLOOKUP(Table4[[#This Row],[warehouse_id]], tblwhouse[], tblwhouse[warehouse_name],FALSE() )), "Invalid", "Valid")</f>
        <v>Valid</v>
      </c>
    </row>
    <row r="9605" customFormat="false" ht="15" hidden="false" customHeight="true" outlineLevel="0" collapsed="false">
      <c r="A9605" s="1" t="n">
        <v>9604</v>
      </c>
      <c r="B9605" s="1" t="n">
        <v>4</v>
      </c>
      <c r="C9605" s="1" t="n">
        <v>2344</v>
      </c>
      <c r="D9605" s="1" t="s">
        <v>16638</v>
      </c>
      <c r="E9605" s="1" t="n">
        <v>463</v>
      </c>
      <c r="F9605" s="1" t="n">
        <v>43</v>
      </c>
      <c r="G9605" s="1" t="n">
        <v>38.52</v>
      </c>
      <c r="H9605" s="4" t="n">
        <v>46013.6009393287</v>
      </c>
      <c r="I96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9604BT690976423444634338.5246013.6009393287</v>
      </c>
      <c r="J9605" s="1" t="n">
        <f aca="false">COUNTIF(I:I, $I9605)</f>
        <v>1</v>
      </c>
      <c r="K9605" s="1" t="str">
        <f aca="false">IF(ISNA(VLOOKUP(Table4[product_id], tblProducts[], tblProducts[product_name],FALSE() )), "Invalid", "Valid")</f>
        <v>Valid</v>
      </c>
      <c r="L9605" s="5" t="str">
        <f aca="false">IF(ISNA(VLOOKUP(Table4[[#This Row],[warehouse_id]], tblwhouse[], tblwhouse[warehouse_name],FALSE() )), "Invalid", "Valid")</f>
        <v>Valid</v>
      </c>
    </row>
    <row r="9606" customFormat="false" ht="15" hidden="false" customHeight="true" outlineLevel="0" collapsed="false">
      <c r="A9606" s="1" t="n">
        <v>9605</v>
      </c>
      <c r="B9606" s="1" t="n">
        <v>2</v>
      </c>
      <c r="C9606" s="1" t="n">
        <v>1344</v>
      </c>
      <c r="D9606" s="1" t="s">
        <v>16639</v>
      </c>
      <c r="E9606" s="1" t="n">
        <v>123</v>
      </c>
      <c r="F9606" s="1" t="n">
        <v>23</v>
      </c>
      <c r="G9606" s="1" t="n">
        <v>492.62</v>
      </c>
      <c r="H9606" s="4" t="n">
        <v>45981.6009393287</v>
      </c>
      <c r="I96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9605BT1134402134412323492.6245981.6009393287</v>
      </c>
      <c r="J9606" s="1" t="n">
        <f aca="false">COUNTIF(I:I, $I9606)</f>
        <v>1</v>
      </c>
      <c r="K9606" s="1" t="str">
        <f aca="false">IF(ISNA(VLOOKUP(Table4[product_id], tblProducts[], tblProducts[product_name],FALSE() )), "Invalid", "Valid")</f>
        <v>Valid</v>
      </c>
      <c r="L9606" s="5" t="str">
        <f aca="false">IF(ISNA(VLOOKUP(Table4[[#This Row],[warehouse_id]], tblwhouse[], tblwhouse[warehouse_name],FALSE() )), "Invalid", "Valid")</f>
        <v>Valid</v>
      </c>
    </row>
    <row r="9607" customFormat="false" ht="15" hidden="false" customHeight="true" outlineLevel="0" collapsed="false">
      <c r="A9607" s="1" t="n">
        <v>9606</v>
      </c>
      <c r="B9607" s="1" t="n">
        <v>4</v>
      </c>
      <c r="C9607" s="1" t="n">
        <v>2767</v>
      </c>
      <c r="D9607" s="1" t="s">
        <v>16640</v>
      </c>
      <c r="E9607" s="1" t="n">
        <v>218</v>
      </c>
      <c r="F9607" s="1" t="n">
        <v>27</v>
      </c>
      <c r="G9607" s="1" t="n">
        <v>692.5</v>
      </c>
      <c r="H9607" s="4" t="n">
        <v>45942.6009393287</v>
      </c>
      <c r="I96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9606BT7819274276721827692.545942.6009393287</v>
      </c>
      <c r="J9607" s="1" t="n">
        <f aca="false">COUNTIF(I:I, $I9607)</f>
        <v>1</v>
      </c>
      <c r="K9607" s="1" t="str">
        <f aca="false">IF(ISNA(VLOOKUP(Table4[product_id], tblProducts[], tblProducts[product_name],FALSE() )), "Invalid", "Valid")</f>
        <v>Valid</v>
      </c>
      <c r="L9607" s="5" t="str">
        <f aca="false">IF(ISNA(VLOOKUP(Table4[[#This Row],[warehouse_id]], tblwhouse[], tblwhouse[warehouse_name],FALSE() )), "Invalid", "Valid")</f>
        <v>Valid</v>
      </c>
    </row>
    <row r="9608" customFormat="false" ht="15" hidden="false" customHeight="true" outlineLevel="0" collapsed="false">
      <c r="A9608" s="1" t="n">
        <v>9607</v>
      </c>
      <c r="B9608" s="1" t="n">
        <v>2</v>
      </c>
      <c r="C9608" s="1" t="n">
        <v>2183</v>
      </c>
      <c r="D9608" s="1" t="s">
        <v>12710</v>
      </c>
      <c r="E9608" s="1" t="n">
        <v>264</v>
      </c>
      <c r="F9608" s="1" t="n">
        <v>55</v>
      </c>
      <c r="G9608" s="1" t="n">
        <v>620.98</v>
      </c>
      <c r="H9608" s="4" t="n">
        <v>45987.6009393287</v>
      </c>
      <c r="I96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9607BT2082862218326455620.9845987.6009393287</v>
      </c>
      <c r="J9608" s="1" t="n">
        <f aca="false">COUNTIF(I:I, $I9608)</f>
        <v>1</v>
      </c>
      <c r="K9608" s="1" t="str">
        <f aca="false">IF(ISNA(VLOOKUP(Table4[product_id], tblProducts[], tblProducts[product_name],FALSE() )), "Invalid", "Valid")</f>
        <v>Valid</v>
      </c>
      <c r="L9608" s="5" t="str">
        <f aca="false">IF(ISNA(VLOOKUP(Table4[[#This Row],[warehouse_id]], tblwhouse[], tblwhouse[warehouse_name],FALSE() )), "Invalid", "Valid")</f>
        <v>Valid</v>
      </c>
    </row>
    <row r="9609" customFormat="false" ht="15" hidden="false" customHeight="true" outlineLevel="0" collapsed="false">
      <c r="A9609" s="1" t="n">
        <v>9608</v>
      </c>
      <c r="B9609" s="1" t="n">
        <v>3</v>
      </c>
      <c r="C9609" s="1" t="n">
        <v>1252</v>
      </c>
      <c r="D9609" s="1" t="s">
        <v>16641</v>
      </c>
      <c r="E9609" s="1" t="n">
        <v>297</v>
      </c>
      <c r="F9609" s="1" t="n">
        <v>37</v>
      </c>
      <c r="G9609" s="1" t="n">
        <v>296.79</v>
      </c>
      <c r="H9609" s="4" t="n">
        <v>45929.6009393287</v>
      </c>
      <c r="I96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9608BT7882723125229737296.7945929.6009393287</v>
      </c>
      <c r="J9609" s="1" t="n">
        <f aca="false">COUNTIF(I:I, $I9609)</f>
        <v>1</v>
      </c>
      <c r="K9609" s="1" t="str">
        <f aca="false">IF(ISNA(VLOOKUP(Table4[product_id], tblProducts[], tblProducts[product_name],FALSE() )), "Invalid", "Valid")</f>
        <v>Valid</v>
      </c>
      <c r="L9609" s="5" t="str">
        <f aca="false">IF(ISNA(VLOOKUP(Table4[[#This Row],[warehouse_id]], tblwhouse[], tblwhouse[warehouse_name],FALSE() )), "Invalid", "Valid")</f>
        <v>Valid</v>
      </c>
    </row>
    <row r="9610" customFormat="false" ht="15" hidden="false" customHeight="true" outlineLevel="0" collapsed="false">
      <c r="A9610" s="1" t="n">
        <v>9609</v>
      </c>
      <c r="B9610" s="1" t="n">
        <v>3</v>
      </c>
      <c r="C9610" s="1" t="n">
        <v>2429</v>
      </c>
      <c r="D9610" s="1" t="s">
        <v>16642</v>
      </c>
      <c r="E9610" s="1" t="n">
        <v>31</v>
      </c>
      <c r="F9610" s="1" t="n">
        <v>45</v>
      </c>
      <c r="G9610" s="1" t="n">
        <v>1149</v>
      </c>
      <c r="H9610" s="4" t="n">
        <v>46054.6009393287</v>
      </c>
      <c r="I96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9609BT951985324293145114946054.6009393287</v>
      </c>
      <c r="J9610" s="1" t="n">
        <f aca="false">COUNTIF(I:I, $I9610)</f>
        <v>1</v>
      </c>
      <c r="K9610" s="1" t="str">
        <f aca="false">IF(ISNA(VLOOKUP(Table4[product_id], tblProducts[], tblProducts[product_name],FALSE() )), "Invalid", "Valid")</f>
        <v>Valid</v>
      </c>
      <c r="L9610" s="5" t="str">
        <f aca="false">IF(ISNA(VLOOKUP(Table4[[#This Row],[warehouse_id]], tblwhouse[], tblwhouse[warehouse_name],FALSE() )), "Invalid", "Valid")</f>
        <v>Valid</v>
      </c>
    </row>
    <row r="9611" customFormat="false" ht="15" hidden="false" customHeight="true" outlineLevel="0" collapsed="false">
      <c r="A9611" s="1" t="n">
        <v>9610</v>
      </c>
      <c r="B9611" s="1" t="n">
        <v>4</v>
      </c>
      <c r="C9611" s="1" t="n">
        <v>2974</v>
      </c>
      <c r="D9611" s="1" t="s">
        <v>16643</v>
      </c>
      <c r="E9611" s="1" t="n">
        <v>175</v>
      </c>
      <c r="F9611" s="1" t="n">
        <v>70</v>
      </c>
      <c r="G9611" s="1" t="n">
        <v>972.09</v>
      </c>
      <c r="H9611" s="4" t="n">
        <v>46194.6009393287</v>
      </c>
      <c r="I96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9610BT6067934297417570972.0946194.6009393287</v>
      </c>
      <c r="J9611" s="1" t="n">
        <f aca="false">COUNTIF(I:I, $I9611)</f>
        <v>1</v>
      </c>
      <c r="K9611" s="1" t="str">
        <f aca="false">IF(ISNA(VLOOKUP(Table4[product_id], tblProducts[], tblProducts[product_name],FALSE() )), "Invalid", "Valid")</f>
        <v>Valid</v>
      </c>
      <c r="L9611" s="5" t="str">
        <f aca="false">IF(ISNA(VLOOKUP(Table4[[#This Row],[warehouse_id]], tblwhouse[], tblwhouse[warehouse_name],FALSE() )), "Invalid", "Valid")</f>
        <v>Valid</v>
      </c>
    </row>
    <row r="9612" customFormat="false" ht="15" hidden="false" customHeight="true" outlineLevel="0" collapsed="false">
      <c r="A9612" s="1" t="n">
        <v>9611</v>
      </c>
      <c r="B9612" s="1" t="n">
        <v>1</v>
      </c>
      <c r="C9612" s="1" t="n">
        <v>2015</v>
      </c>
      <c r="D9612" s="1" t="s">
        <v>16644</v>
      </c>
      <c r="E9612" s="1" t="n">
        <v>20</v>
      </c>
      <c r="F9612" s="1" t="n">
        <v>27</v>
      </c>
      <c r="G9612" s="1" t="n">
        <v>608.07</v>
      </c>
      <c r="H9612" s="4" t="n">
        <v>46146.6009393287</v>
      </c>
      <c r="I96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9611BT674903120152027608.0746146.6009393287</v>
      </c>
      <c r="J9612" s="1" t="n">
        <f aca="false">COUNTIF(I:I, $I9612)</f>
        <v>1</v>
      </c>
      <c r="K9612" s="1" t="str">
        <f aca="false">IF(ISNA(VLOOKUP(Table4[product_id], tblProducts[], tblProducts[product_name],FALSE() )), "Invalid", "Valid")</f>
        <v>Valid</v>
      </c>
      <c r="L9612" s="5" t="str">
        <f aca="false">IF(ISNA(VLOOKUP(Table4[[#This Row],[warehouse_id]], tblwhouse[], tblwhouse[warehouse_name],FALSE() )), "Invalid", "Valid")</f>
        <v>Valid</v>
      </c>
    </row>
    <row r="9613" customFormat="false" ht="15" hidden="false" customHeight="true" outlineLevel="0" collapsed="false">
      <c r="A9613" s="1" t="n">
        <v>9612</v>
      </c>
      <c r="B9613" s="1" t="n">
        <v>4</v>
      </c>
      <c r="C9613" s="1" t="n">
        <v>1445</v>
      </c>
      <c r="D9613" s="1" t="s">
        <v>16645</v>
      </c>
      <c r="E9613" s="1" t="n">
        <v>312</v>
      </c>
      <c r="F9613" s="1" t="n">
        <v>34</v>
      </c>
      <c r="G9613" s="1" t="n">
        <v>1368.7</v>
      </c>
      <c r="H9613" s="4" t="n">
        <v>46070.6009393287</v>
      </c>
      <c r="I96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9612BT56203141445312341368.746070.6009393287</v>
      </c>
      <c r="J9613" s="1" t="n">
        <f aca="false">COUNTIF(I:I, $I9613)</f>
        <v>1</v>
      </c>
      <c r="K9613" s="1" t="str">
        <f aca="false">IF(ISNA(VLOOKUP(Table4[product_id], tblProducts[], tblProducts[product_name],FALSE() )), "Invalid", "Valid")</f>
        <v>Valid</v>
      </c>
      <c r="L9613" s="5" t="str">
        <f aca="false">IF(ISNA(VLOOKUP(Table4[[#This Row],[warehouse_id]], tblwhouse[], tblwhouse[warehouse_name],FALSE() )), "Invalid", "Valid")</f>
        <v>Valid</v>
      </c>
    </row>
    <row r="9614" customFormat="false" ht="15" hidden="false" customHeight="true" outlineLevel="0" collapsed="false">
      <c r="A9614" s="1" t="n">
        <v>9613</v>
      </c>
      <c r="B9614" s="1" t="n">
        <v>4</v>
      </c>
      <c r="C9614" s="1" t="n">
        <v>2070</v>
      </c>
      <c r="D9614" s="1" t="s">
        <v>16646</v>
      </c>
      <c r="E9614" s="1" t="n">
        <v>49</v>
      </c>
      <c r="F9614" s="1" t="n">
        <v>27</v>
      </c>
      <c r="G9614" s="1" t="n">
        <v>1126.84</v>
      </c>
      <c r="H9614" s="4" t="n">
        <v>46073.6009393287</v>
      </c>
      <c r="I96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9613BT9847904207049271126.8446073.6009393287</v>
      </c>
      <c r="J9614" s="1" t="n">
        <f aca="false">COUNTIF(I:I, $I9614)</f>
        <v>1</v>
      </c>
      <c r="K9614" s="1" t="str">
        <f aca="false">IF(ISNA(VLOOKUP(Table4[product_id], tblProducts[], tblProducts[product_name],FALSE() )), "Invalid", "Valid")</f>
        <v>Valid</v>
      </c>
      <c r="L9614" s="5" t="str">
        <f aca="false">IF(ISNA(VLOOKUP(Table4[[#This Row],[warehouse_id]], tblwhouse[], tblwhouse[warehouse_name],FALSE() )), "Invalid", "Valid")</f>
        <v>Valid</v>
      </c>
    </row>
    <row r="9615" customFormat="false" ht="15" hidden="false" customHeight="true" outlineLevel="0" collapsed="false">
      <c r="A9615" s="1" t="n">
        <v>9614</v>
      </c>
      <c r="B9615" s="1" t="n">
        <v>3</v>
      </c>
      <c r="C9615" s="1" t="n">
        <v>1318</v>
      </c>
      <c r="D9615" s="1" t="s">
        <v>16647</v>
      </c>
      <c r="E9615" s="1" t="n">
        <v>148</v>
      </c>
      <c r="F9615" s="1" t="n">
        <v>34</v>
      </c>
      <c r="G9615" s="1" t="n">
        <v>691.86</v>
      </c>
      <c r="H9615" s="4" t="n">
        <v>46056.6009393287</v>
      </c>
      <c r="I96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9614BT6754723131814834691.8646056.6009393287</v>
      </c>
      <c r="J9615" s="1" t="n">
        <f aca="false">COUNTIF(I:I, $I9615)</f>
        <v>1</v>
      </c>
      <c r="K9615" s="1" t="str">
        <f aca="false">IF(ISNA(VLOOKUP(Table4[product_id], tblProducts[], tblProducts[product_name],FALSE() )), "Invalid", "Valid")</f>
        <v>Valid</v>
      </c>
      <c r="L9615" s="5" t="str">
        <f aca="false">IF(ISNA(VLOOKUP(Table4[[#This Row],[warehouse_id]], tblwhouse[], tblwhouse[warehouse_name],FALSE() )), "Invalid", "Valid")</f>
        <v>Valid</v>
      </c>
    </row>
    <row r="9616" customFormat="false" ht="15" hidden="false" customHeight="true" outlineLevel="0" collapsed="false">
      <c r="A9616" s="1" t="n">
        <v>9615</v>
      </c>
      <c r="B9616" s="1" t="n">
        <v>4</v>
      </c>
      <c r="C9616" s="1" t="n">
        <v>1567</v>
      </c>
      <c r="D9616" s="1" t="s">
        <v>16648</v>
      </c>
      <c r="E9616" s="1" t="n">
        <v>334</v>
      </c>
      <c r="F9616" s="1" t="n">
        <v>45</v>
      </c>
      <c r="G9616" s="1" t="n">
        <v>472.58</v>
      </c>
      <c r="H9616" s="4" t="n">
        <v>45987.6009393287</v>
      </c>
      <c r="I96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9615BT9046524156733445472.5845987.6009393287</v>
      </c>
      <c r="J9616" s="1" t="n">
        <f aca="false">COUNTIF(I:I, $I9616)</f>
        <v>1</v>
      </c>
      <c r="K9616" s="1" t="str">
        <f aca="false">IF(ISNA(VLOOKUP(Table4[product_id], tblProducts[], tblProducts[product_name],FALSE() )), "Invalid", "Valid")</f>
        <v>Valid</v>
      </c>
      <c r="L9616" s="5" t="str">
        <f aca="false">IF(ISNA(VLOOKUP(Table4[[#This Row],[warehouse_id]], tblwhouse[], tblwhouse[warehouse_name],FALSE() )), "Invalid", "Valid")</f>
        <v>Valid</v>
      </c>
    </row>
    <row r="9617" customFormat="false" ht="15" hidden="false" customHeight="true" outlineLevel="0" collapsed="false">
      <c r="A9617" s="1" t="n">
        <v>9616</v>
      </c>
      <c r="B9617" s="1" t="n">
        <v>3</v>
      </c>
      <c r="C9617" s="1" t="n">
        <v>2466</v>
      </c>
      <c r="D9617" s="1" t="s">
        <v>16649</v>
      </c>
      <c r="E9617" s="1" t="n">
        <v>434</v>
      </c>
      <c r="F9617" s="1" t="n">
        <v>61</v>
      </c>
      <c r="G9617" s="1" t="n">
        <v>1203.66</v>
      </c>
      <c r="H9617" s="4" t="n">
        <v>46177.6009393287</v>
      </c>
      <c r="I96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9616BT36271632466434611203.6646177.6009393287</v>
      </c>
      <c r="J9617" s="1" t="n">
        <f aca="false">COUNTIF(I:I, $I9617)</f>
        <v>1</v>
      </c>
      <c r="K9617" s="1" t="str">
        <f aca="false">IF(ISNA(VLOOKUP(Table4[product_id], tblProducts[], tblProducts[product_name],FALSE() )), "Invalid", "Valid")</f>
        <v>Valid</v>
      </c>
      <c r="L9617" s="5" t="str">
        <f aca="false">IF(ISNA(VLOOKUP(Table4[[#This Row],[warehouse_id]], tblwhouse[], tblwhouse[warehouse_name],FALSE() )), "Invalid", "Valid")</f>
        <v>Valid</v>
      </c>
    </row>
    <row r="9618" customFormat="false" ht="15" hidden="false" customHeight="true" outlineLevel="0" collapsed="false">
      <c r="A9618" s="1" t="n">
        <v>9617</v>
      </c>
      <c r="B9618" s="1" t="n">
        <v>2</v>
      </c>
      <c r="C9618" s="1" t="n">
        <v>1024</v>
      </c>
      <c r="D9618" s="1" t="s">
        <v>16650</v>
      </c>
      <c r="E9618" s="1" t="n">
        <v>59</v>
      </c>
      <c r="F9618" s="1" t="n">
        <v>74</v>
      </c>
      <c r="G9618" s="1" t="n">
        <v>916.39</v>
      </c>
      <c r="H9618" s="4" t="n">
        <v>46147.6009393287</v>
      </c>
      <c r="I96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9617BT592199210245974916.3946147.6009393287</v>
      </c>
      <c r="J9618" s="1" t="n">
        <f aca="false">COUNTIF(I:I, $I9618)</f>
        <v>1</v>
      </c>
      <c r="K9618" s="1" t="str">
        <f aca="false">IF(ISNA(VLOOKUP(Table4[product_id], tblProducts[], tblProducts[product_name],FALSE() )), "Invalid", "Valid")</f>
        <v>Valid</v>
      </c>
      <c r="L9618" s="5" t="str">
        <f aca="false">IF(ISNA(VLOOKUP(Table4[[#This Row],[warehouse_id]], tblwhouse[], tblwhouse[warehouse_name],FALSE() )), "Invalid", "Valid")</f>
        <v>Valid</v>
      </c>
    </row>
    <row r="9619" customFormat="false" ht="15" hidden="false" customHeight="true" outlineLevel="0" collapsed="false">
      <c r="A9619" s="1" t="n">
        <v>9618</v>
      </c>
      <c r="B9619" s="1" t="n">
        <v>1</v>
      </c>
      <c r="C9619" s="1" t="n">
        <v>2343</v>
      </c>
      <c r="D9619" s="1" t="s">
        <v>16651</v>
      </c>
      <c r="E9619" s="1" t="n">
        <v>400</v>
      </c>
      <c r="F9619" s="1" t="n">
        <v>58</v>
      </c>
      <c r="G9619" s="1" t="n">
        <v>157.02</v>
      </c>
      <c r="H9619" s="4" t="n">
        <v>46062.6009393287</v>
      </c>
      <c r="I96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9618BT6157451234340058157.0246062.6009393287</v>
      </c>
      <c r="J9619" s="1" t="n">
        <f aca="false">COUNTIF(I:I, $I9619)</f>
        <v>1</v>
      </c>
      <c r="K9619" s="1" t="str">
        <f aca="false">IF(ISNA(VLOOKUP(Table4[product_id], tblProducts[], tblProducts[product_name],FALSE() )), "Invalid", "Valid")</f>
        <v>Valid</v>
      </c>
      <c r="L9619" s="5" t="str">
        <f aca="false">IF(ISNA(VLOOKUP(Table4[[#This Row],[warehouse_id]], tblwhouse[], tblwhouse[warehouse_name],FALSE() )), "Invalid", "Valid")</f>
        <v>Valid</v>
      </c>
    </row>
    <row r="9620" customFormat="false" ht="15" hidden="false" customHeight="true" outlineLevel="0" collapsed="false">
      <c r="A9620" s="1" t="n">
        <v>9619</v>
      </c>
      <c r="B9620" s="1" t="n">
        <v>1</v>
      </c>
      <c r="C9620" s="1" t="n">
        <v>2635</v>
      </c>
      <c r="D9620" s="1" t="s">
        <v>16652</v>
      </c>
      <c r="E9620" s="1" t="n">
        <v>46</v>
      </c>
      <c r="F9620" s="1" t="n">
        <v>67</v>
      </c>
      <c r="G9620" s="1" t="n">
        <v>567.58</v>
      </c>
      <c r="H9620" s="4" t="n">
        <v>46178.6009393287</v>
      </c>
      <c r="I96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9619BT384385126354667567.5846178.6009393287</v>
      </c>
      <c r="J9620" s="1" t="n">
        <f aca="false">COUNTIF(I:I, $I9620)</f>
        <v>1</v>
      </c>
      <c r="K9620" s="1" t="str">
        <f aca="false">IF(ISNA(VLOOKUP(Table4[product_id], tblProducts[], tblProducts[product_name],FALSE() )), "Invalid", "Valid")</f>
        <v>Valid</v>
      </c>
      <c r="L9620" s="5" t="str">
        <f aca="false">IF(ISNA(VLOOKUP(Table4[[#This Row],[warehouse_id]], tblwhouse[], tblwhouse[warehouse_name],FALSE() )), "Invalid", "Valid")</f>
        <v>Valid</v>
      </c>
    </row>
    <row r="9621" customFormat="false" ht="15" hidden="false" customHeight="true" outlineLevel="0" collapsed="false">
      <c r="A9621" s="1" t="n">
        <v>9620</v>
      </c>
      <c r="B9621" s="1" t="n">
        <v>2</v>
      </c>
      <c r="C9621" s="1" t="n">
        <v>2787</v>
      </c>
      <c r="D9621" s="1" t="s">
        <v>16653</v>
      </c>
      <c r="E9621" s="1" t="n">
        <v>14</v>
      </c>
      <c r="F9621" s="1" t="n">
        <v>54</v>
      </c>
      <c r="G9621" s="1" t="n">
        <v>1147.58</v>
      </c>
      <c r="H9621" s="4" t="n">
        <v>46187.6009393287</v>
      </c>
      <c r="I96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9620BT1256182278714541147.5846187.6009393287</v>
      </c>
      <c r="J9621" s="1" t="n">
        <f aca="false">COUNTIF(I:I, $I9621)</f>
        <v>1</v>
      </c>
      <c r="K9621" s="1" t="str">
        <f aca="false">IF(ISNA(VLOOKUP(Table4[product_id], tblProducts[], tblProducts[product_name],FALSE() )), "Invalid", "Valid")</f>
        <v>Valid</v>
      </c>
      <c r="L9621" s="5" t="str">
        <f aca="false">IF(ISNA(VLOOKUP(Table4[[#This Row],[warehouse_id]], tblwhouse[], tblwhouse[warehouse_name],FALSE() )), "Invalid", "Valid")</f>
        <v>Valid</v>
      </c>
    </row>
    <row r="9622" customFormat="false" ht="15" hidden="false" customHeight="true" outlineLevel="0" collapsed="false">
      <c r="A9622" s="1" t="n">
        <v>9621</v>
      </c>
      <c r="B9622" s="1" t="n">
        <v>1</v>
      </c>
      <c r="C9622" s="1" t="n">
        <v>2068</v>
      </c>
      <c r="D9622" s="1" t="s">
        <v>16654</v>
      </c>
      <c r="E9622" s="1" t="n">
        <v>209</v>
      </c>
      <c r="F9622" s="1" t="n">
        <v>37</v>
      </c>
      <c r="G9622" s="1" t="n">
        <v>557.59</v>
      </c>
      <c r="H9622" s="4" t="n">
        <v>45932.6009393287</v>
      </c>
      <c r="I96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9621BT8049101206820937557.5945932.6009393287</v>
      </c>
      <c r="J9622" s="1" t="n">
        <f aca="false">COUNTIF(I:I, $I9622)</f>
        <v>1</v>
      </c>
      <c r="K9622" s="1" t="str">
        <f aca="false">IF(ISNA(VLOOKUP(Table4[product_id], tblProducts[], tblProducts[product_name],FALSE() )), "Invalid", "Valid")</f>
        <v>Valid</v>
      </c>
      <c r="L9622" s="5" t="str">
        <f aca="false">IF(ISNA(VLOOKUP(Table4[[#This Row],[warehouse_id]], tblwhouse[], tblwhouse[warehouse_name],FALSE() )), "Invalid", "Valid")</f>
        <v>Valid</v>
      </c>
    </row>
    <row r="9623" customFormat="false" ht="15" hidden="false" customHeight="true" outlineLevel="0" collapsed="false">
      <c r="A9623" s="1" t="n">
        <v>9622</v>
      </c>
      <c r="B9623" s="1" t="n">
        <v>1</v>
      </c>
      <c r="C9623" s="1" t="n">
        <v>1227</v>
      </c>
      <c r="D9623" s="1" t="s">
        <v>16655</v>
      </c>
      <c r="E9623" s="1" t="n">
        <v>481</v>
      </c>
      <c r="F9623" s="1" t="n">
        <v>38</v>
      </c>
      <c r="G9623" s="1" t="n">
        <v>518.8</v>
      </c>
      <c r="H9623" s="4" t="n">
        <v>46090.6009393287</v>
      </c>
      <c r="I96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9622BT2284601122748138518.846090.6009393287</v>
      </c>
      <c r="J9623" s="1" t="n">
        <f aca="false">COUNTIF(I:I, $I9623)</f>
        <v>1</v>
      </c>
      <c r="K9623" s="1" t="str">
        <f aca="false">IF(ISNA(VLOOKUP(Table4[product_id], tblProducts[], tblProducts[product_name],FALSE() )), "Invalid", "Valid")</f>
        <v>Valid</v>
      </c>
      <c r="L9623" s="5" t="str">
        <f aca="false">IF(ISNA(VLOOKUP(Table4[[#This Row],[warehouse_id]], tblwhouse[], tblwhouse[warehouse_name],FALSE() )), "Invalid", "Valid")</f>
        <v>Valid</v>
      </c>
    </row>
    <row r="9624" customFormat="false" ht="15" hidden="false" customHeight="true" outlineLevel="0" collapsed="false">
      <c r="A9624" s="1" t="n">
        <v>9623</v>
      </c>
      <c r="B9624" s="1" t="n">
        <v>4</v>
      </c>
      <c r="C9624" s="1" t="n">
        <v>1086</v>
      </c>
      <c r="D9624" s="1" t="s">
        <v>16656</v>
      </c>
      <c r="E9624" s="1" t="n">
        <v>461</v>
      </c>
      <c r="F9624" s="1" t="n">
        <v>75</v>
      </c>
      <c r="G9624" s="1" t="n">
        <v>962.72</v>
      </c>
      <c r="H9624" s="4" t="n">
        <v>46004.6009393287</v>
      </c>
      <c r="I96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9623BT4965744108646175962.7246004.6009393287</v>
      </c>
      <c r="J9624" s="1" t="n">
        <f aca="false">COUNTIF(I:I, $I9624)</f>
        <v>1</v>
      </c>
      <c r="K9624" s="1" t="str">
        <f aca="false">IF(ISNA(VLOOKUP(Table4[product_id], tblProducts[], tblProducts[product_name],FALSE() )), "Invalid", "Valid")</f>
        <v>Valid</v>
      </c>
      <c r="L9624" s="5" t="str">
        <f aca="false">IF(ISNA(VLOOKUP(Table4[[#This Row],[warehouse_id]], tblwhouse[], tblwhouse[warehouse_name],FALSE() )), "Invalid", "Valid")</f>
        <v>Valid</v>
      </c>
    </row>
    <row r="9625" customFormat="false" ht="15" hidden="false" customHeight="true" outlineLevel="0" collapsed="false">
      <c r="A9625" s="1" t="n">
        <v>9624</v>
      </c>
      <c r="B9625" s="1" t="n">
        <v>4</v>
      </c>
      <c r="C9625" s="1" t="n">
        <v>1997</v>
      </c>
      <c r="D9625" s="1" t="s">
        <v>16657</v>
      </c>
      <c r="E9625" s="1" t="n">
        <v>161</v>
      </c>
      <c r="F9625" s="1" t="n">
        <v>28</v>
      </c>
      <c r="G9625" s="1" t="n">
        <v>518.31</v>
      </c>
      <c r="H9625" s="4" t="n">
        <v>46215.6009393287</v>
      </c>
      <c r="I96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9624BT9222274199716128518.3146215.6009393287</v>
      </c>
      <c r="J9625" s="1" t="n">
        <f aca="false">COUNTIF(I:I, $I9625)</f>
        <v>1</v>
      </c>
      <c r="K9625" s="1" t="str">
        <f aca="false">IF(ISNA(VLOOKUP(Table4[product_id], tblProducts[], tblProducts[product_name],FALSE() )), "Invalid", "Valid")</f>
        <v>Valid</v>
      </c>
      <c r="L9625" s="5" t="str">
        <f aca="false">IF(ISNA(VLOOKUP(Table4[[#This Row],[warehouse_id]], tblwhouse[], tblwhouse[warehouse_name],FALSE() )), "Invalid", "Valid")</f>
        <v>Valid</v>
      </c>
    </row>
    <row r="9626" customFormat="false" ht="15" hidden="false" customHeight="true" outlineLevel="0" collapsed="false">
      <c r="A9626" s="1" t="n">
        <v>9625</v>
      </c>
      <c r="B9626" s="1" t="n">
        <v>4</v>
      </c>
      <c r="C9626" s="1" t="n">
        <v>1808</v>
      </c>
      <c r="D9626" s="1" t="s">
        <v>16658</v>
      </c>
      <c r="E9626" s="1" t="n">
        <v>353</v>
      </c>
      <c r="F9626" s="1" t="n">
        <v>35</v>
      </c>
      <c r="G9626" s="1" t="n">
        <v>584.11</v>
      </c>
      <c r="H9626" s="4" t="n">
        <v>45894.6009393287</v>
      </c>
      <c r="I96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9625BT8024484180835335584.1145894.6009393287</v>
      </c>
      <c r="J9626" s="1" t="n">
        <f aca="false">COUNTIF(I:I, $I9626)</f>
        <v>1</v>
      </c>
      <c r="K9626" s="1" t="str">
        <f aca="false">IF(ISNA(VLOOKUP(Table4[product_id], tblProducts[], tblProducts[product_name],FALSE() )), "Invalid", "Valid")</f>
        <v>Valid</v>
      </c>
      <c r="L9626" s="5" t="str">
        <f aca="false">IF(ISNA(VLOOKUP(Table4[[#This Row],[warehouse_id]], tblwhouse[], tblwhouse[warehouse_name],FALSE() )), "Invalid", "Valid")</f>
        <v>Valid</v>
      </c>
    </row>
    <row r="9627" customFormat="false" ht="15" hidden="false" customHeight="true" outlineLevel="0" collapsed="false">
      <c r="A9627" s="1" t="n">
        <v>9626</v>
      </c>
      <c r="B9627" s="1" t="n">
        <v>4</v>
      </c>
      <c r="C9627" s="1" t="n">
        <v>2146</v>
      </c>
      <c r="D9627" s="1" t="s">
        <v>16659</v>
      </c>
      <c r="E9627" s="1" t="n">
        <v>203</v>
      </c>
      <c r="F9627" s="1" t="n">
        <v>73</v>
      </c>
      <c r="G9627" s="1" t="n">
        <v>1075.3</v>
      </c>
      <c r="H9627" s="4" t="n">
        <v>46047.6009393287</v>
      </c>
      <c r="I96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9626BT44904042146203731075.346047.6009393287</v>
      </c>
      <c r="J9627" s="1" t="n">
        <f aca="false">COUNTIF(I:I, $I9627)</f>
        <v>1</v>
      </c>
      <c r="K9627" s="1" t="str">
        <f aca="false">IF(ISNA(VLOOKUP(Table4[product_id], tblProducts[], tblProducts[product_name],FALSE() )), "Invalid", "Valid")</f>
        <v>Valid</v>
      </c>
      <c r="L9627" s="5" t="str">
        <f aca="false">IF(ISNA(VLOOKUP(Table4[[#This Row],[warehouse_id]], tblwhouse[], tblwhouse[warehouse_name],FALSE() )), "Invalid", "Valid")</f>
        <v>Valid</v>
      </c>
    </row>
    <row r="9628" customFormat="false" ht="15" hidden="false" customHeight="true" outlineLevel="0" collapsed="false">
      <c r="A9628" s="1" t="n">
        <v>9627</v>
      </c>
      <c r="B9628" s="1" t="n">
        <v>2</v>
      </c>
      <c r="C9628" s="1" t="n">
        <v>426</v>
      </c>
      <c r="D9628" s="1" t="s">
        <v>16660</v>
      </c>
      <c r="E9628" s="1" t="n">
        <v>390</v>
      </c>
      <c r="F9628" s="1" t="n">
        <v>52</v>
      </c>
      <c r="G9628" s="1" t="n">
        <v>637.08</v>
      </c>
      <c r="H9628" s="4" t="n">
        <v>45914.6009393287</v>
      </c>
      <c r="I96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9627BT768768242639052637.0845914.6009393287</v>
      </c>
      <c r="J9628" s="1" t="n">
        <f aca="false">COUNTIF(I:I, $I9628)</f>
        <v>1</v>
      </c>
      <c r="K9628" s="1" t="str">
        <f aca="false">IF(ISNA(VLOOKUP(Table4[product_id], tblProducts[], tblProducts[product_name],FALSE() )), "Invalid", "Valid")</f>
        <v>Valid</v>
      </c>
      <c r="L9628" s="5" t="str">
        <f aca="false">IF(ISNA(VLOOKUP(Table4[[#This Row],[warehouse_id]], tblwhouse[], tblwhouse[warehouse_name],FALSE() )), "Invalid", "Valid")</f>
        <v>Valid</v>
      </c>
    </row>
    <row r="9629" customFormat="false" ht="15" hidden="false" customHeight="true" outlineLevel="0" collapsed="false">
      <c r="A9629" s="1" t="n">
        <v>9628</v>
      </c>
      <c r="B9629" s="1" t="n">
        <v>2</v>
      </c>
      <c r="C9629" s="1" t="n">
        <v>1805</v>
      </c>
      <c r="D9629" s="1" t="s">
        <v>16661</v>
      </c>
      <c r="E9629" s="1" t="n">
        <v>73</v>
      </c>
      <c r="F9629" s="1" t="n">
        <v>58</v>
      </c>
      <c r="G9629" s="1" t="n">
        <v>190.54</v>
      </c>
      <c r="H9629" s="4" t="n">
        <v>46108.6009393287</v>
      </c>
      <c r="I96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9628BT111722218057358190.5446108.6009393287</v>
      </c>
      <c r="J9629" s="1" t="n">
        <f aca="false">COUNTIF(I:I, $I9629)</f>
        <v>1</v>
      </c>
      <c r="K9629" s="1" t="str">
        <f aca="false">IF(ISNA(VLOOKUP(Table4[product_id], tblProducts[], tblProducts[product_name],FALSE() )), "Invalid", "Valid")</f>
        <v>Valid</v>
      </c>
      <c r="L9629" s="5" t="str">
        <f aca="false">IF(ISNA(VLOOKUP(Table4[[#This Row],[warehouse_id]], tblwhouse[], tblwhouse[warehouse_name],FALSE() )), "Invalid", "Valid")</f>
        <v>Valid</v>
      </c>
    </row>
    <row r="9630" customFormat="false" ht="15" hidden="false" customHeight="true" outlineLevel="0" collapsed="false">
      <c r="A9630" s="1" t="n">
        <v>9629</v>
      </c>
      <c r="B9630" s="1" t="n">
        <v>4</v>
      </c>
      <c r="C9630" s="1" t="n">
        <v>641</v>
      </c>
      <c r="D9630" s="1" t="s">
        <v>16662</v>
      </c>
      <c r="E9630" s="1" t="n">
        <v>41</v>
      </c>
      <c r="F9630" s="1" t="n">
        <v>73</v>
      </c>
      <c r="G9630" s="1" t="n">
        <v>409.82</v>
      </c>
      <c r="H9630" s="4" t="n">
        <v>45950.6009393287</v>
      </c>
      <c r="I96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9629BT84299546414173409.8245950.6009393287</v>
      </c>
      <c r="J9630" s="1" t="n">
        <f aca="false">COUNTIF(I:I, $I9630)</f>
        <v>1</v>
      </c>
      <c r="K9630" s="1" t="str">
        <f aca="false">IF(ISNA(VLOOKUP(Table4[product_id], tblProducts[], tblProducts[product_name],FALSE() )), "Invalid", "Valid")</f>
        <v>Valid</v>
      </c>
      <c r="L9630" s="5" t="str">
        <f aca="false">IF(ISNA(VLOOKUP(Table4[[#This Row],[warehouse_id]], tblwhouse[], tblwhouse[warehouse_name],FALSE() )), "Invalid", "Valid")</f>
        <v>Valid</v>
      </c>
    </row>
    <row r="9631" customFormat="false" ht="15" hidden="false" customHeight="true" outlineLevel="0" collapsed="false">
      <c r="A9631" s="1" t="n">
        <v>9630</v>
      </c>
      <c r="B9631" s="1" t="n">
        <v>3</v>
      </c>
      <c r="C9631" s="1" t="n">
        <v>1271</v>
      </c>
      <c r="D9631" s="1" t="s">
        <v>16663</v>
      </c>
      <c r="E9631" s="1" t="n">
        <v>234</v>
      </c>
      <c r="F9631" s="1" t="n">
        <v>72</v>
      </c>
      <c r="G9631" s="1" t="n">
        <v>1433.92</v>
      </c>
      <c r="H9631" s="4" t="n">
        <v>46089.6009393403</v>
      </c>
      <c r="I96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9630BT56454431271234721433.9246089.6009393403</v>
      </c>
      <c r="J9631" s="1" t="n">
        <f aca="false">COUNTIF(I:I, $I9631)</f>
        <v>1</v>
      </c>
      <c r="K9631" s="1" t="str">
        <f aca="false">IF(ISNA(VLOOKUP(Table4[product_id], tblProducts[], tblProducts[product_name],FALSE() )), "Invalid", "Valid")</f>
        <v>Valid</v>
      </c>
      <c r="L9631" s="5" t="str">
        <f aca="false">IF(ISNA(VLOOKUP(Table4[[#This Row],[warehouse_id]], tblwhouse[], tblwhouse[warehouse_name],FALSE() )), "Invalid", "Valid")</f>
        <v>Valid</v>
      </c>
    </row>
    <row r="9632" customFormat="false" ht="15" hidden="false" customHeight="true" outlineLevel="0" collapsed="false">
      <c r="A9632" s="1" t="n">
        <v>9631</v>
      </c>
      <c r="B9632" s="1" t="n">
        <v>1</v>
      </c>
      <c r="C9632" s="1" t="n">
        <v>868</v>
      </c>
      <c r="D9632" s="1" t="s">
        <v>16664</v>
      </c>
      <c r="E9632" s="1" t="n">
        <v>85</v>
      </c>
      <c r="F9632" s="1" t="n">
        <v>56</v>
      </c>
      <c r="G9632" s="1" t="n">
        <v>1244.02</v>
      </c>
      <c r="H9632" s="4" t="n">
        <v>46163.6009393403</v>
      </c>
      <c r="I96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9631BT643092186885561244.0246163.6009393403</v>
      </c>
      <c r="J9632" s="1" t="n">
        <f aca="false">COUNTIF(I:I, $I9632)</f>
        <v>1</v>
      </c>
      <c r="K9632" s="1" t="str">
        <f aca="false">IF(ISNA(VLOOKUP(Table4[product_id], tblProducts[], tblProducts[product_name],FALSE() )), "Invalid", "Valid")</f>
        <v>Valid</v>
      </c>
      <c r="L9632" s="5" t="str">
        <f aca="false">IF(ISNA(VLOOKUP(Table4[[#This Row],[warehouse_id]], tblwhouse[], tblwhouse[warehouse_name],FALSE() )), "Invalid", "Valid")</f>
        <v>Valid</v>
      </c>
    </row>
    <row r="9633" customFormat="false" ht="15" hidden="false" customHeight="true" outlineLevel="0" collapsed="false">
      <c r="A9633" s="1" t="n">
        <v>9632</v>
      </c>
      <c r="B9633" s="1" t="n">
        <v>4</v>
      </c>
      <c r="C9633" s="1" t="n">
        <v>820</v>
      </c>
      <c r="D9633" s="1" t="s">
        <v>16665</v>
      </c>
      <c r="E9633" s="1" t="n">
        <v>71</v>
      </c>
      <c r="F9633" s="1" t="n">
        <v>41</v>
      </c>
      <c r="G9633" s="1" t="n">
        <v>875.81</v>
      </c>
      <c r="H9633" s="4" t="n">
        <v>45948.6009393403</v>
      </c>
      <c r="I96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9632BT80269148207141875.8145948.6009393403</v>
      </c>
      <c r="J9633" s="1" t="n">
        <f aca="false">COUNTIF(I:I, $I9633)</f>
        <v>1</v>
      </c>
      <c r="K9633" s="1" t="str">
        <f aca="false">IF(ISNA(VLOOKUP(Table4[product_id], tblProducts[], tblProducts[product_name],FALSE() )), "Invalid", "Valid")</f>
        <v>Valid</v>
      </c>
      <c r="L9633" s="5" t="str">
        <f aca="false">IF(ISNA(VLOOKUP(Table4[[#This Row],[warehouse_id]], tblwhouse[], tblwhouse[warehouse_name],FALSE() )), "Invalid", "Valid")</f>
        <v>Valid</v>
      </c>
    </row>
    <row r="9634" customFormat="false" ht="15" hidden="false" customHeight="true" outlineLevel="0" collapsed="false">
      <c r="A9634" s="1" t="n">
        <v>9633</v>
      </c>
      <c r="B9634" s="1" t="n">
        <v>3</v>
      </c>
      <c r="C9634" s="1" t="n">
        <v>2866</v>
      </c>
      <c r="D9634" s="1" t="s">
        <v>16666</v>
      </c>
      <c r="E9634" s="1" t="n">
        <v>212</v>
      </c>
      <c r="F9634" s="1" t="n">
        <v>64</v>
      </c>
      <c r="G9634" s="1" t="n">
        <v>1130.15</v>
      </c>
      <c r="H9634" s="4" t="n">
        <v>46104.6009393403</v>
      </c>
      <c r="I96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9633BT39397432866212641130.1546104.6009393403</v>
      </c>
      <c r="J9634" s="1" t="n">
        <f aca="false">COUNTIF(I:I, $I9634)</f>
        <v>1</v>
      </c>
      <c r="K9634" s="1" t="str">
        <f aca="false">IF(ISNA(VLOOKUP(Table4[product_id], tblProducts[], tblProducts[product_name],FALSE() )), "Invalid", "Valid")</f>
        <v>Valid</v>
      </c>
      <c r="L9634" s="5" t="str">
        <f aca="false">IF(ISNA(VLOOKUP(Table4[[#This Row],[warehouse_id]], tblwhouse[], tblwhouse[warehouse_name],FALSE() )), "Invalid", "Valid")</f>
        <v>Valid</v>
      </c>
    </row>
    <row r="9635" customFormat="false" ht="15" hidden="false" customHeight="true" outlineLevel="0" collapsed="false">
      <c r="A9635" s="1" t="n">
        <v>9634</v>
      </c>
      <c r="B9635" s="1" t="n">
        <v>4</v>
      </c>
      <c r="C9635" s="1" t="n">
        <v>286</v>
      </c>
      <c r="D9635" s="1" t="s">
        <v>16667</v>
      </c>
      <c r="E9635" s="1" t="n">
        <v>414</v>
      </c>
      <c r="F9635" s="1" t="n">
        <v>76</v>
      </c>
      <c r="G9635" s="1" t="n">
        <v>1331.47</v>
      </c>
      <c r="H9635" s="4" t="n">
        <v>45911.6009393403</v>
      </c>
      <c r="I96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9634BT2319334286414761331.4745911.6009393403</v>
      </c>
      <c r="J9635" s="1" t="n">
        <f aca="false">COUNTIF(I:I, $I9635)</f>
        <v>1</v>
      </c>
      <c r="K9635" s="1" t="str">
        <f aca="false">IF(ISNA(VLOOKUP(Table4[product_id], tblProducts[], tblProducts[product_name],FALSE() )), "Invalid", "Valid")</f>
        <v>Valid</v>
      </c>
      <c r="L9635" s="5" t="str">
        <f aca="false">IF(ISNA(VLOOKUP(Table4[[#This Row],[warehouse_id]], tblwhouse[], tblwhouse[warehouse_name],FALSE() )), "Invalid", "Valid")</f>
        <v>Valid</v>
      </c>
    </row>
    <row r="9636" customFormat="false" ht="15" hidden="false" customHeight="true" outlineLevel="0" collapsed="false">
      <c r="A9636" s="1" t="n">
        <v>9635</v>
      </c>
      <c r="B9636" s="1" t="n">
        <v>2</v>
      </c>
      <c r="C9636" s="1" t="n">
        <v>1190</v>
      </c>
      <c r="D9636" s="1" t="s">
        <v>16668</v>
      </c>
      <c r="E9636" s="1" t="n">
        <v>415</v>
      </c>
      <c r="F9636" s="1" t="n">
        <v>35</v>
      </c>
      <c r="G9636" s="1" t="n">
        <v>673.82</v>
      </c>
      <c r="H9636" s="4" t="n">
        <v>46221.6009393403</v>
      </c>
      <c r="I96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9635BT3627002119041535673.8246221.6009393403</v>
      </c>
      <c r="J9636" s="1" t="n">
        <f aca="false">COUNTIF(I:I, $I9636)</f>
        <v>1</v>
      </c>
      <c r="K9636" s="1" t="str">
        <f aca="false">IF(ISNA(VLOOKUP(Table4[product_id], tblProducts[], tblProducts[product_name],FALSE() )), "Invalid", "Valid")</f>
        <v>Valid</v>
      </c>
      <c r="L9636" s="5" t="str">
        <f aca="false">IF(ISNA(VLOOKUP(Table4[[#This Row],[warehouse_id]], tblwhouse[], tblwhouse[warehouse_name],FALSE() )), "Invalid", "Valid")</f>
        <v>Valid</v>
      </c>
    </row>
    <row r="9637" customFormat="false" ht="15" hidden="false" customHeight="true" outlineLevel="0" collapsed="false">
      <c r="A9637" s="1" t="n">
        <v>9636</v>
      </c>
      <c r="B9637" s="1" t="n">
        <v>1</v>
      </c>
      <c r="C9637" s="1" t="n">
        <v>2697</v>
      </c>
      <c r="D9637" s="1" t="s">
        <v>16669</v>
      </c>
      <c r="E9637" s="1" t="n">
        <v>277</v>
      </c>
      <c r="F9637" s="1" t="n">
        <v>55</v>
      </c>
      <c r="G9637" s="1" t="n">
        <v>1251.42</v>
      </c>
      <c r="H9637" s="4" t="n">
        <v>46099.6009393403</v>
      </c>
      <c r="I96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9636BT98164312697277551251.4246099.6009393403</v>
      </c>
      <c r="J9637" s="1" t="n">
        <f aca="false">COUNTIF(I:I, $I9637)</f>
        <v>1</v>
      </c>
      <c r="K9637" s="1" t="str">
        <f aca="false">IF(ISNA(VLOOKUP(Table4[product_id], tblProducts[], tblProducts[product_name],FALSE() )), "Invalid", "Valid")</f>
        <v>Valid</v>
      </c>
      <c r="L9637" s="5" t="str">
        <f aca="false">IF(ISNA(VLOOKUP(Table4[[#This Row],[warehouse_id]], tblwhouse[], tblwhouse[warehouse_name],FALSE() )), "Invalid", "Valid")</f>
        <v>Valid</v>
      </c>
    </row>
    <row r="9638" customFormat="false" ht="15" hidden="false" customHeight="true" outlineLevel="0" collapsed="false">
      <c r="A9638" s="1" t="n">
        <v>9637</v>
      </c>
      <c r="B9638" s="1" t="n">
        <v>1</v>
      </c>
      <c r="C9638" s="1" t="n">
        <v>420</v>
      </c>
      <c r="D9638" s="1" t="s">
        <v>16670</v>
      </c>
      <c r="E9638" s="1" t="n">
        <v>327</v>
      </c>
      <c r="F9638" s="1" t="n">
        <v>33</v>
      </c>
      <c r="G9638" s="1" t="n">
        <v>1246.15</v>
      </c>
      <c r="H9638" s="4" t="n">
        <v>45991.6009393403</v>
      </c>
      <c r="I96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9637BT4843021420327331246.1545991.6009393403</v>
      </c>
      <c r="J9638" s="1" t="n">
        <f aca="false">COUNTIF(I:I, $I9638)</f>
        <v>1</v>
      </c>
      <c r="K9638" s="1" t="str">
        <f aca="false">IF(ISNA(VLOOKUP(Table4[product_id], tblProducts[], tblProducts[product_name],FALSE() )), "Invalid", "Valid")</f>
        <v>Valid</v>
      </c>
      <c r="L9638" s="5" t="str">
        <f aca="false">IF(ISNA(VLOOKUP(Table4[[#This Row],[warehouse_id]], tblwhouse[], tblwhouse[warehouse_name],FALSE() )), "Invalid", "Valid")</f>
        <v>Valid</v>
      </c>
    </row>
    <row r="9639" customFormat="false" ht="15" hidden="false" customHeight="true" outlineLevel="0" collapsed="false">
      <c r="A9639" s="1" t="n">
        <v>9638</v>
      </c>
      <c r="B9639" s="1" t="n">
        <v>2</v>
      </c>
      <c r="C9639" s="1" t="n">
        <v>2944</v>
      </c>
      <c r="D9639" s="1" t="s">
        <v>16671</v>
      </c>
      <c r="E9639" s="1" t="n">
        <v>110</v>
      </c>
      <c r="F9639" s="1" t="n">
        <v>50</v>
      </c>
      <c r="G9639" s="1" t="n">
        <v>376.23</v>
      </c>
      <c r="H9639" s="4" t="n">
        <v>46012.6009393403</v>
      </c>
      <c r="I96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9638BT5244422294411050376.2346012.6009393403</v>
      </c>
      <c r="J9639" s="1" t="n">
        <f aca="false">COUNTIF(I:I, $I9639)</f>
        <v>1</v>
      </c>
      <c r="K9639" s="1" t="str">
        <f aca="false">IF(ISNA(VLOOKUP(Table4[product_id], tblProducts[], tblProducts[product_name],FALSE() )), "Invalid", "Valid")</f>
        <v>Valid</v>
      </c>
      <c r="L9639" s="5" t="str">
        <f aca="false">IF(ISNA(VLOOKUP(Table4[[#This Row],[warehouse_id]], tblwhouse[], tblwhouse[warehouse_name],FALSE() )), "Invalid", "Valid")</f>
        <v>Valid</v>
      </c>
    </row>
    <row r="9640" customFormat="false" ht="15" hidden="false" customHeight="true" outlineLevel="0" collapsed="false">
      <c r="A9640" s="1" t="n">
        <v>9639</v>
      </c>
      <c r="B9640" s="1" t="n">
        <v>3</v>
      </c>
      <c r="C9640" s="1" t="n">
        <v>2985</v>
      </c>
      <c r="D9640" s="1" t="s">
        <v>16672</v>
      </c>
      <c r="E9640" s="1" t="n">
        <v>157</v>
      </c>
      <c r="F9640" s="1" t="n">
        <v>40</v>
      </c>
      <c r="G9640" s="1" t="n">
        <v>783.24</v>
      </c>
      <c r="H9640" s="4" t="n">
        <v>46038.6009393403</v>
      </c>
      <c r="I96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9639BT3308593298515740783.2446038.6009393403</v>
      </c>
      <c r="J9640" s="1" t="n">
        <f aca="false">COUNTIF(I:I, $I9640)</f>
        <v>1</v>
      </c>
      <c r="K9640" s="1" t="str">
        <f aca="false">IF(ISNA(VLOOKUP(Table4[product_id], tblProducts[], tblProducts[product_name],FALSE() )), "Invalid", "Valid")</f>
        <v>Valid</v>
      </c>
      <c r="L9640" s="5" t="str">
        <f aca="false">IF(ISNA(VLOOKUP(Table4[[#This Row],[warehouse_id]], tblwhouse[], tblwhouse[warehouse_name],FALSE() )), "Invalid", "Valid")</f>
        <v>Valid</v>
      </c>
    </row>
    <row r="9641" customFormat="false" ht="15" hidden="false" customHeight="true" outlineLevel="0" collapsed="false">
      <c r="A9641" s="1" t="n">
        <v>9640</v>
      </c>
      <c r="B9641" s="1" t="n">
        <v>4</v>
      </c>
      <c r="C9641" s="1" t="n">
        <v>2463</v>
      </c>
      <c r="D9641" s="1" t="s">
        <v>16673</v>
      </c>
      <c r="E9641" s="1" t="n">
        <v>188</v>
      </c>
      <c r="F9641" s="1" t="n">
        <v>54</v>
      </c>
      <c r="G9641" s="1" t="n">
        <v>480.63</v>
      </c>
      <c r="H9641" s="4" t="n">
        <v>46086.6009393403</v>
      </c>
      <c r="I96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9640BT8683714246318854480.6346086.6009393403</v>
      </c>
      <c r="J9641" s="1" t="n">
        <f aca="false">COUNTIF(I:I, $I9641)</f>
        <v>1</v>
      </c>
      <c r="K9641" s="1" t="str">
        <f aca="false">IF(ISNA(VLOOKUP(Table4[product_id], tblProducts[], tblProducts[product_name],FALSE() )), "Invalid", "Valid")</f>
        <v>Valid</v>
      </c>
      <c r="L9641" s="5" t="str">
        <f aca="false">IF(ISNA(VLOOKUP(Table4[[#This Row],[warehouse_id]], tblwhouse[], tblwhouse[warehouse_name],FALSE() )), "Invalid", "Valid")</f>
        <v>Valid</v>
      </c>
    </row>
    <row r="9642" customFormat="false" ht="15" hidden="false" customHeight="true" outlineLevel="0" collapsed="false">
      <c r="A9642" s="1" t="n">
        <v>9641</v>
      </c>
      <c r="B9642" s="1" t="n">
        <v>1</v>
      </c>
      <c r="C9642" s="1" t="n">
        <v>645</v>
      </c>
      <c r="D9642" s="1" t="s">
        <v>16674</v>
      </c>
      <c r="E9642" s="1" t="n">
        <v>162</v>
      </c>
      <c r="F9642" s="1" t="n">
        <v>53</v>
      </c>
      <c r="G9642" s="1" t="n">
        <v>38.82</v>
      </c>
      <c r="H9642" s="4" t="n">
        <v>46161.6009393403</v>
      </c>
      <c r="I96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9641BT78251816451625338.8246161.6009393403</v>
      </c>
      <c r="J9642" s="1" t="n">
        <f aca="false">COUNTIF(I:I, $I9642)</f>
        <v>1</v>
      </c>
      <c r="K9642" s="1" t="str">
        <f aca="false">IF(ISNA(VLOOKUP(Table4[product_id], tblProducts[], tblProducts[product_name],FALSE() )), "Invalid", "Valid")</f>
        <v>Valid</v>
      </c>
      <c r="L9642" s="5" t="str">
        <f aca="false">IF(ISNA(VLOOKUP(Table4[[#This Row],[warehouse_id]], tblwhouse[], tblwhouse[warehouse_name],FALSE() )), "Invalid", "Valid")</f>
        <v>Valid</v>
      </c>
    </row>
    <row r="9643" customFormat="false" ht="15" hidden="false" customHeight="true" outlineLevel="0" collapsed="false">
      <c r="A9643" s="1" t="n">
        <v>9642</v>
      </c>
      <c r="B9643" s="1" t="n">
        <v>4</v>
      </c>
      <c r="C9643" s="1" t="n">
        <v>1405</v>
      </c>
      <c r="D9643" s="1" t="s">
        <v>16675</v>
      </c>
      <c r="E9643" s="1" t="n">
        <v>184</v>
      </c>
      <c r="F9643" s="1" t="n">
        <v>46</v>
      </c>
      <c r="G9643" s="1" t="n">
        <v>1222.2</v>
      </c>
      <c r="H9643" s="4" t="n">
        <v>45944.6009393403</v>
      </c>
      <c r="I96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9642BT55029041405184461222.245944.6009393403</v>
      </c>
      <c r="J9643" s="1" t="n">
        <f aca="false">COUNTIF(I:I, $I9643)</f>
        <v>1</v>
      </c>
      <c r="K9643" s="1" t="str">
        <f aca="false">IF(ISNA(VLOOKUP(Table4[product_id], tblProducts[], tblProducts[product_name],FALSE() )), "Invalid", "Valid")</f>
        <v>Valid</v>
      </c>
      <c r="L9643" s="5" t="str">
        <f aca="false">IF(ISNA(VLOOKUP(Table4[[#This Row],[warehouse_id]], tblwhouse[], tblwhouse[warehouse_name],FALSE() )), "Invalid", "Valid")</f>
        <v>Valid</v>
      </c>
    </row>
    <row r="9644" customFormat="false" ht="15" hidden="false" customHeight="true" outlineLevel="0" collapsed="false">
      <c r="A9644" s="1" t="n">
        <v>9643</v>
      </c>
      <c r="B9644" s="1" t="n">
        <v>4</v>
      </c>
      <c r="C9644" s="1" t="n">
        <v>1756</v>
      </c>
      <c r="D9644" s="1" t="s">
        <v>16676</v>
      </c>
      <c r="E9644" s="1" t="n">
        <v>70</v>
      </c>
      <c r="F9644" s="1" t="n">
        <v>77</v>
      </c>
      <c r="G9644" s="1" t="n">
        <v>199.38</v>
      </c>
      <c r="H9644" s="4" t="n">
        <v>45993.6009393403</v>
      </c>
      <c r="I96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9643BT166901417567077199.3845993.6009393403</v>
      </c>
      <c r="J9644" s="1" t="n">
        <f aca="false">COUNTIF(I:I, $I9644)</f>
        <v>1</v>
      </c>
      <c r="K9644" s="1" t="str">
        <f aca="false">IF(ISNA(VLOOKUP(Table4[product_id], tblProducts[], tblProducts[product_name],FALSE() )), "Invalid", "Valid")</f>
        <v>Valid</v>
      </c>
      <c r="L9644" s="5" t="str">
        <f aca="false">IF(ISNA(VLOOKUP(Table4[[#This Row],[warehouse_id]], tblwhouse[], tblwhouse[warehouse_name],FALSE() )), "Invalid", "Valid")</f>
        <v>Valid</v>
      </c>
    </row>
    <row r="9645" customFormat="false" ht="15" hidden="false" customHeight="true" outlineLevel="0" collapsed="false">
      <c r="A9645" s="1" t="n">
        <v>9644</v>
      </c>
      <c r="B9645" s="1" t="n">
        <v>3</v>
      </c>
      <c r="C9645" s="1" t="n">
        <v>729</v>
      </c>
      <c r="D9645" s="1" t="s">
        <v>16677</v>
      </c>
      <c r="E9645" s="1" t="n">
        <v>115</v>
      </c>
      <c r="F9645" s="1" t="n">
        <v>36</v>
      </c>
      <c r="G9645" s="1" t="n">
        <v>242.05</v>
      </c>
      <c r="H9645" s="4" t="n">
        <v>45917.6009393403</v>
      </c>
      <c r="I96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9644BT147857372911536242.0545917.6009393403</v>
      </c>
      <c r="J9645" s="1" t="n">
        <f aca="false">COUNTIF(I:I, $I9645)</f>
        <v>1</v>
      </c>
      <c r="K9645" s="1" t="str">
        <f aca="false">IF(ISNA(VLOOKUP(Table4[product_id], tblProducts[], tblProducts[product_name],FALSE() )), "Invalid", "Valid")</f>
        <v>Valid</v>
      </c>
      <c r="L9645" s="5" t="str">
        <f aca="false">IF(ISNA(VLOOKUP(Table4[[#This Row],[warehouse_id]], tblwhouse[], tblwhouse[warehouse_name],FALSE() )), "Invalid", "Valid")</f>
        <v>Valid</v>
      </c>
    </row>
    <row r="9646" customFormat="false" ht="15" hidden="false" customHeight="true" outlineLevel="0" collapsed="false">
      <c r="A9646" s="1" t="n">
        <v>9645</v>
      </c>
      <c r="B9646" s="1" t="n">
        <v>3</v>
      </c>
      <c r="C9646" s="1" t="n">
        <v>1851</v>
      </c>
      <c r="D9646" s="1" t="s">
        <v>16678</v>
      </c>
      <c r="E9646" s="1" t="n">
        <v>369</v>
      </c>
      <c r="F9646" s="1" t="n">
        <v>71</v>
      </c>
      <c r="G9646" s="1" t="n">
        <v>149.9</v>
      </c>
      <c r="H9646" s="4" t="n">
        <v>46031.6009393403</v>
      </c>
      <c r="I96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9645BT9415103185136971149.946031.6009393403</v>
      </c>
      <c r="J9646" s="1" t="n">
        <f aca="false">COUNTIF(I:I, $I9646)</f>
        <v>1</v>
      </c>
      <c r="K9646" s="1" t="str">
        <f aca="false">IF(ISNA(VLOOKUP(Table4[product_id], tblProducts[], tblProducts[product_name],FALSE() )), "Invalid", "Valid")</f>
        <v>Valid</v>
      </c>
      <c r="L9646" s="5" t="str">
        <f aca="false">IF(ISNA(VLOOKUP(Table4[[#This Row],[warehouse_id]], tblwhouse[], tblwhouse[warehouse_name],FALSE() )), "Invalid", "Valid")</f>
        <v>Valid</v>
      </c>
    </row>
    <row r="9647" customFormat="false" ht="15" hidden="false" customHeight="true" outlineLevel="0" collapsed="false">
      <c r="A9647" s="1" t="n">
        <v>9646</v>
      </c>
      <c r="B9647" s="1" t="n">
        <v>4</v>
      </c>
      <c r="C9647" s="1" t="n">
        <v>835</v>
      </c>
      <c r="D9647" s="1" t="s">
        <v>16679</v>
      </c>
      <c r="E9647" s="1" t="n">
        <v>205</v>
      </c>
      <c r="F9647" s="1" t="n">
        <v>27</v>
      </c>
      <c r="G9647" s="1" t="n">
        <v>188.45</v>
      </c>
      <c r="H9647" s="4" t="n">
        <v>46099.6009393403</v>
      </c>
      <c r="I96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9646BT184881483520527188.4546099.6009393403</v>
      </c>
      <c r="J9647" s="1" t="n">
        <f aca="false">COUNTIF(I:I, $I9647)</f>
        <v>1</v>
      </c>
      <c r="K9647" s="1" t="str">
        <f aca="false">IF(ISNA(VLOOKUP(Table4[product_id], tblProducts[], tblProducts[product_name],FALSE() )), "Invalid", "Valid")</f>
        <v>Valid</v>
      </c>
      <c r="L9647" s="5" t="str">
        <f aca="false">IF(ISNA(VLOOKUP(Table4[[#This Row],[warehouse_id]], tblwhouse[], tblwhouse[warehouse_name],FALSE() )), "Invalid", "Valid")</f>
        <v>Valid</v>
      </c>
    </row>
    <row r="9648" customFormat="false" ht="15" hidden="false" customHeight="true" outlineLevel="0" collapsed="false">
      <c r="A9648" s="1" t="n">
        <v>9647</v>
      </c>
      <c r="B9648" s="1" t="n">
        <v>2</v>
      </c>
      <c r="C9648" s="1" t="n">
        <v>2591</v>
      </c>
      <c r="D9648" s="1" t="s">
        <v>16680</v>
      </c>
      <c r="E9648" s="1" t="n">
        <v>369</v>
      </c>
      <c r="F9648" s="1" t="n">
        <v>45</v>
      </c>
      <c r="G9648" s="1" t="n">
        <v>1286.68</v>
      </c>
      <c r="H9648" s="4" t="n">
        <v>46111.6009393403</v>
      </c>
      <c r="I96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9647BT35537822591369451286.6846111.6009393403</v>
      </c>
      <c r="J9648" s="1" t="n">
        <f aca="false">COUNTIF(I:I, $I9648)</f>
        <v>1</v>
      </c>
      <c r="K9648" s="1" t="str">
        <f aca="false">IF(ISNA(VLOOKUP(Table4[product_id], tblProducts[], tblProducts[product_name],FALSE() )), "Invalid", "Valid")</f>
        <v>Valid</v>
      </c>
      <c r="L9648" s="5" t="str">
        <f aca="false">IF(ISNA(VLOOKUP(Table4[[#This Row],[warehouse_id]], tblwhouse[], tblwhouse[warehouse_name],FALSE() )), "Invalid", "Valid")</f>
        <v>Valid</v>
      </c>
    </row>
    <row r="9649" customFormat="false" ht="15" hidden="false" customHeight="true" outlineLevel="0" collapsed="false">
      <c r="A9649" s="1" t="n">
        <v>9648</v>
      </c>
      <c r="B9649" s="1" t="n">
        <v>4</v>
      </c>
      <c r="C9649" s="1" t="n">
        <v>406</v>
      </c>
      <c r="D9649" s="1" t="s">
        <v>16681</v>
      </c>
      <c r="E9649" s="1" t="n">
        <v>393</v>
      </c>
      <c r="F9649" s="1" t="n">
        <v>34</v>
      </c>
      <c r="G9649" s="1" t="n">
        <v>980.84</v>
      </c>
      <c r="H9649" s="4" t="n">
        <v>46131.6009393403</v>
      </c>
      <c r="I96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9648BT532605440639334980.8446131.6009393403</v>
      </c>
      <c r="J9649" s="1" t="n">
        <f aca="false">COUNTIF(I:I, $I9649)</f>
        <v>1</v>
      </c>
      <c r="K9649" s="1" t="str">
        <f aca="false">IF(ISNA(VLOOKUP(Table4[product_id], tblProducts[], tblProducts[product_name],FALSE() )), "Invalid", "Valid")</f>
        <v>Valid</v>
      </c>
      <c r="L9649" s="5" t="str">
        <f aca="false">IF(ISNA(VLOOKUP(Table4[[#This Row],[warehouse_id]], tblwhouse[], tblwhouse[warehouse_name],FALSE() )), "Invalid", "Valid")</f>
        <v>Valid</v>
      </c>
    </row>
    <row r="9650" customFormat="false" ht="15" hidden="false" customHeight="true" outlineLevel="0" collapsed="false">
      <c r="A9650" s="1" t="n">
        <v>9649</v>
      </c>
      <c r="B9650" s="1" t="n">
        <v>3</v>
      </c>
      <c r="C9650" s="1" t="n">
        <v>2552</v>
      </c>
      <c r="D9650" s="1" t="s">
        <v>16682</v>
      </c>
      <c r="E9650" s="1" t="n">
        <v>181</v>
      </c>
      <c r="F9650" s="1" t="n">
        <v>24</v>
      </c>
      <c r="G9650" s="1" t="n">
        <v>18.95</v>
      </c>
      <c r="H9650" s="4" t="n">
        <v>46117.6009393403</v>
      </c>
      <c r="I96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9649BT973640325521812418.9546117.6009393403</v>
      </c>
      <c r="J9650" s="1" t="n">
        <f aca="false">COUNTIF(I:I, $I9650)</f>
        <v>1</v>
      </c>
      <c r="K9650" s="1" t="str">
        <f aca="false">IF(ISNA(VLOOKUP(Table4[product_id], tblProducts[], tblProducts[product_name],FALSE() )), "Invalid", "Valid")</f>
        <v>Valid</v>
      </c>
      <c r="L9650" s="5" t="str">
        <f aca="false">IF(ISNA(VLOOKUP(Table4[[#This Row],[warehouse_id]], tblwhouse[], tblwhouse[warehouse_name],FALSE() )), "Invalid", "Valid")</f>
        <v>Valid</v>
      </c>
    </row>
    <row r="9651" customFormat="false" ht="15" hidden="false" customHeight="true" outlineLevel="0" collapsed="false">
      <c r="A9651" s="1" t="n">
        <v>9650</v>
      </c>
      <c r="B9651" s="1" t="n">
        <v>3</v>
      </c>
      <c r="C9651" s="1" t="n">
        <v>2229</v>
      </c>
      <c r="D9651" s="1" t="s">
        <v>16683</v>
      </c>
      <c r="E9651" s="1" t="n">
        <v>61</v>
      </c>
      <c r="F9651" s="1" t="n">
        <v>37</v>
      </c>
      <c r="G9651" s="1" t="n">
        <v>1060.6</v>
      </c>
      <c r="H9651" s="4" t="n">
        <v>46150.6009393403</v>
      </c>
      <c r="I96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9650BT2197323222961371060.646150.6009393403</v>
      </c>
      <c r="J9651" s="1" t="n">
        <f aca="false">COUNTIF(I:I, $I9651)</f>
        <v>1</v>
      </c>
      <c r="K9651" s="1" t="str">
        <f aca="false">IF(ISNA(VLOOKUP(Table4[product_id], tblProducts[], tblProducts[product_name],FALSE() )), "Invalid", "Valid")</f>
        <v>Valid</v>
      </c>
      <c r="L9651" s="5" t="str">
        <f aca="false">IF(ISNA(VLOOKUP(Table4[[#This Row],[warehouse_id]], tblwhouse[], tblwhouse[warehouse_name],FALSE() )), "Invalid", "Valid")</f>
        <v>Valid</v>
      </c>
    </row>
    <row r="9652" customFormat="false" ht="15" hidden="false" customHeight="true" outlineLevel="0" collapsed="false">
      <c r="A9652" s="1" t="n">
        <v>9651</v>
      </c>
      <c r="B9652" s="1" t="n">
        <v>3</v>
      </c>
      <c r="C9652" s="1" t="n">
        <v>1875</v>
      </c>
      <c r="D9652" s="1" t="s">
        <v>16684</v>
      </c>
      <c r="E9652" s="1" t="n">
        <v>218</v>
      </c>
      <c r="F9652" s="1" t="n">
        <v>72</v>
      </c>
      <c r="G9652" s="1" t="n">
        <v>1242.86</v>
      </c>
      <c r="H9652" s="4" t="n">
        <v>46059.6009393403</v>
      </c>
      <c r="I96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9651BT68350731875218721242.8646059.6009393403</v>
      </c>
      <c r="J9652" s="1" t="n">
        <f aca="false">COUNTIF(I:I, $I9652)</f>
        <v>1</v>
      </c>
      <c r="K9652" s="1" t="str">
        <f aca="false">IF(ISNA(VLOOKUP(Table4[product_id], tblProducts[], tblProducts[product_name],FALSE() )), "Invalid", "Valid")</f>
        <v>Valid</v>
      </c>
      <c r="L9652" s="5" t="str">
        <f aca="false">IF(ISNA(VLOOKUP(Table4[[#This Row],[warehouse_id]], tblwhouse[], tblwhouse[warehouse_name],FALSE() )), "Invalid", "Valid")</f>
        <v>Valid</v>
      </c>
    </row>
    <row r="9653" customFormat="false" ht="15" hidden="false" customHeight="true" outlineLevel="0" collapsed="false">
      <c r="A9653" s="1" t="n">
        <v>9652</v>
      </c>
      <c r="B9653" s="1" t="n">
        <v>3</v>
      </c>
      <c r="C9653" s="1" t="n">
        <v>1313</v>
      </c>
      <c r="D9653" s="1" t="s">
        <v>16685</v>
      </c>
      <c r="E9653" s="1" t="n">
        <v>175</v>
      </c>
      <c r="F9653" s="1" t="n">
        <v>42</v>
      </c>
      <c r="G9653" s="1" t="n">
        <v>1444.89</v>
      </c>
      <c r="H9653" s="4" t="n">
        <v>45907.6009393403</v>
      </c>
      <c r="I96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9652BT44957631313175421444.8945907.6009393403</v>
      </c>
      <c r="J9653" s="1" t="n">
        <f aca="false">COUNTIF(I:I, $I9653)</f>
        <v>1</v>
      </c>
      <c r="K9653" s="1" t="str">
        <f aca="false">IF(ISNA(VLOOKUP(Table4[product_id], tblProducts[], tblProducts[product_name],FALSE() )), "Invalid", "Valid")</f>
        <v>Valid</v>
      </c>
      <c r="L9653" s="5" t="str">
        <f aca="false">IF(ISNA(VLOOKUP(Table4[[#This Row],[warehouse_id]], tblwhouse[], tblwhouse[warehouse_name],FALSE() )), "Invalid", "Valid")</f>
        <v>Valid</v>
      </c>
    </row>
    <row r="9654" customFormat="false" ht="15" hidden="false" customHeight="true" outlineLevel="0" collapsed="false">
      <c r="A9654" s="1" t="n">
        <v>9653</v>
      </c>
      <c r="B9654" s="1" t="n">
        <v>2</v>
      </c>
      <c r="C9654" s="1" t="n">
        <v>1043</v>
      </c>
      <c r="D9654" s="1" t="s">
        <v>16686</v>
      </c>
      <c r="E9654" s="1" t="n">
        <v>401</v>
      </c>
      <c r="F9654" s="1" t="n">
        <v>32</v>
      </c>
      <c r="G9654" s="1" t="n">
        <v>483.53</v>
      </c>
      <c r="H9654" s="4" t="n">
        <v>46129.6009393403</v>
      </c>
      <c r="I96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9653BT4052832104340132483.5346129.6009393403</v>
      </c>
      <c r="J9654" s="1" t="n">
        <f aca="false">COUNTIF(I:I, $I9654)</f>
        <v>1</v>
      </c>
      <c r="K9654" s="1" t="str">
        <f aca="false">IF(ISNA(VLOOKUP(Table4[product_id], tblProducts[], tblProducts[product_name],FALSE() )), "Invalid", "Valid")</f>
        <v>Valid</v>
      </c>
      <c r="L9654" s="5" t="str">
        <f aca="false">IF(ISNA(VLOOKUP(Table4[[#This Row],[warehouse_id]], tblwhouse[], tblwhouse[warehouse_name],FALSE() )), "Invalid", "Valid")</f>
        <v>Valid</v>
      </c>
    </row>
    <row r="9655" customFormat="false" ht="15" hidden="false" customHeight="true" outlineLevel="0" collapsed="false">
      <c r="A9655" s="1" t="n">
        <v>9654</v>
      </c>
      <c r="B9655" s="1" t="n">
        <v>1</v>
      </c>
      <c r="C9655" s="1" t="n">
        <v>2909</v>
      </c>
      <c r="D9655" s="1" t="s">
        <v>16687</v>
      </c>
      <c r="E9655" s="1" t="n">
        <v>132</v>
      </c>
      <c r="F9655" s="1" t="n">
        <v>57</v>
      </c>
      <c r="G9655" s="1" t="n">
        <v>103.39</v>
      </c>
      <c r="H9655" s="4" t="n">
        <v>46098.6009393403</v>
      </c>
      <c r="I96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9654BT5170841290913257103.3946098.6009393403</v>
      </c>
      <c r="J9655" s="1" t="n">
        <f aca="false">COUNTIF(I:I, $I9655)</f>
        <v>1</v>
      </c>
      <c r="K9655" s="1" t="str">
        <f aca="false">IF(ISNA(VLOOKUP(Table4[product_id], tblProducts[], tblProducts[product_name],FALSE() )), "Invalid", "Valid")</f>
        <v>Valid</v>
      </c>
      <c r="L9655" s="5" t="str">
        <f aca="false">IF(ISNA(VLOOKUP(Table4[[#This Row],[warehouse_id]], tblwhouse[], tblwhouse[warehouse_name],FALSE() )), "Invalid", "Valid")</f>
        <v>Valid</v>
      </c>
    </row>
    <row r="9656" customFormat="false" ht="15" hidden="false" customHeight="true" outlineLevel="0" collapsed="false">
      <c r="A9656" s="1" t="n">
        <v>9655</v>
      </c>
      <c r="B9656" s="1" t="n">
        <v>4</v>
      </c>
      <c r="C9656" s="1" t="n">
        <v>1627</v>
      </c>
      <c r="D9656" s="1" t="s">
        <v>16688</v>
      </c>
      <c r="E9656" s="1" t="n">
        <v>133</v>
      </c>
      <c r="F9656" s="1" t="n">
        <v>38</v>
      </c>
      <c r="G9656" s="1" t="n">
        <v>964.75</v>
      </c>
      <c r="H9656" s="4" t="n">
        <v>46105.6009393403</v>
      </c>
      <c r="I96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9655BT9920824162713338964.7546105.6009393403</v>
      </c>
      <c r="J9656" s="1" t="n">
        <f aca="false">COUNTIF(I:I, $I9656)</f>
        <v>1</v>
      </c>
      <c r="K9656" s="1" t="str">
        <f aca="false">IF(ISNA(VLOOKUP(Table4[product_id], tblProducts[], tblProducts[product_name],FALSE() )), "Invalid", "Valid")</f>
        <v>Valid</v>
      </c>
      <c r="L9656" s="5" t="str">
        <f aca="false">IF(ISNA(VLOOKUP(Table4[[#This Row],[warehouse_id]], tblwhouse[], tblwhouse[warehouse_name],FALSE() )), "Invalid", "Valid")</f>
        <v>Valid</v>
      </c>
    </row>
    <row r="9657" customFormat="false" ht="15" hidden="false" customHeight="true" outlineLevel="0" collapsed="false">
      <c r="A9657" s="1" t="n">
        <v>9656</v>
      </c>
      <c r="B9657" s="1" t="n">
        <v>2</v>
      </c>
      <c r="C9657" s="1" t="n">
        <v>2938</v>
      </c>
      <c r="D9657" s="1" t="s">
        <v>16689</v>
      </c>
      <c r="E9657" s="1" t="n">
        <v>40</v>
      </c>
      <c r="F9657" s="1" t="n">
        <v>33</v>
      </c>
      <c r="G9657" s="1" t="n">
        <v>1297.16</v>
      </c>
      <c r="H9657" s="4" t="n">
        <v>45991.6009393403</v>
      </c>
      <c r="I96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9656BT5851712293840331297.1645991.6009393403</v>
      </c>
      <c r="J9657" s="1" t="n">
        <f aca="false">COUNTIF(I:I, $I9657)</f>
        <v>1</v>
      </c>
      <c r="K9657" s="1" t="str">
        <f aca="false">IF(ISNA(VLOOKUP(Table4[product_id], tblProducts[], tblProducts[product_name],FALSE() )), "Invalid", "Valid")</f>
        <v>Valid</v>
      </c>
      <c r="L9657" s="5" t="str">
        <f aca="false">IF(ISNA(VLOOKUP(Table4[[#This Row],[warehouse_id]], tblwhouse[], tblwhouse[warehouse_name],FALSE() )), "Invalid", "Valid")</f>
        <v>Valid</v>
      </c>
    </row>
    <row r="9658" customFormat="false" ht="15" hidden="false" customHeight="true" outlineLevel="0" collapsed="false">
      <c r="A9658" s="1" t="n">
        <v>9657</v>
      </c>
      <c r="B9658" s="1" t="n">
        <v>3</v>
      </c>
      <c r="C9658" s="1" t="n">
        <v>2371</v>
      </c>
      <c r="D9658" s="1" t="s">
        <v>16690</v>
      </c>
      <c r="E9658" s="1" t="n">
        <v>497</v>
      </c>
      <c r="F9658" s="1" t="n">
        <v>71</v>
      </c>
      <c r="G9658" s="1" t="n">
        <v>1385.51</v>
      </c>
      <c r="H9658" s="4" t="n">
        <v>46210.6009393403</v>
      </c>
      <c r="I96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9657BT84817232371497711385.5146210.6009393403</v>
      </c>
      <c r="J9658" s="1" t="n">
        <f aca="false">COUNTIF(I:I, $I9658)</f>
        <v>1</v>
      </c>
      <c r="K9658" s="1" t="str">
        <f aca="false">IF(ISNA(VLOOKUP(Table4[product_id], tblProducts[], tblProducts[product_name],FALSE() )), "Invalid", "Valid")</f>
        <v>Valid</v>
      </c>
      <c r="L9658" s="5" t="str">
        <f aca="false">IF(ISNA(VLOOKUP(Table4[[#This Row],[warehouse_id]], tblwhouse[], tblwhouse[warehouse_name],FALSE() )), "Invalid", "Valid")</f>
        <v>Valid</v>
      </c>
    </row>
    <row r="9659" customFormat="false" ht="15" hidden="false" customHeight="true" outlineLevel="0" collapsed="false">
      <c r="A9659" s="1" t="n">
        <v>9658</v>
      </c>
      <c r="B9659" s="1" t="n">
        <v>1</v>
      </c>
      <c r="C9659" s="1" t="n">
        <v>2205</v>
      </c>
      <c r="D9659" s="1" t="s">
        <v>16691</v>
      </c>
      <c r="E9659" s="1" t="n">
        <v>88</v>
      </c>
      <c r="F9659" s="1" t="n">
        <v>65</v>
      </c>
      <c r="G9659" s="1" t="n">
        <v>1199.96</v>
      </c>
      <c r="H9659" s="4" t="n">
        <v>46080.6009393403</v>
      </c>
      <c r="I96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9658BT6412071220588651199.9646080.6009393403</v>
      </c>
      <c r="J9659" s="1" t="n">
        <f aca="false">COUNTIF(I:I, $I9659)</f>
        <v>1</v>
      </c>
      <c r="K9659" s="1" t="str">
        <f aca="false">IF(ISNA(VLOOKUP(Table4[product_id], tblProducts[], tblProducts[product_name],FALSE() )), "Invalid", "Valid")</f>
        <v>Valid</v>
      </c>
      <c r="L9659" s="5" t="str">
        <f aca="false">IF(ISNA(VLOOKUP(Table4[[#This Row],[warehouse_id]], tblwhouse[], tblwhouse[warehouse_name],FALSE() )), "Invalid", "Valid")</f>
        <v>Valid</v>
      </c>
    </row>
    <row r="9660" customFormat="false" ht="15" hidden="false" customHeight="true" outlineLevel="0" collapsed="false">
      <c r="A9660" s="1" t="n">
        <v>9659</v>
      </c>
      <c r="B9660" s="1" t="n">
        <v>4</v>
      </c>
      <c r="C9660" s="1" t="n">
        <v>2189</v>
      </c>
      <c r="D9660" s="1" t="s">
        <v>16692</v>
      </c>
      <c r="E9660" s="1" t="n">
        <v>73</v>
      </c>
      <c r="F9660" s="1" t="n">
        <v>41</v>
      </c>
      <c r="G9660" s="1" t="n">
        <v>1206.65</v>
      </c>
      <c r="H9660" s="4" t="n">
        <v>46200.6009393403</v>
      </c>
      <c r="I96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9659BT3386964218973411206.6546200.6009393403</v>
      </c>
      <c r="J9660" s="1" t="n">
        <f aca="false">COUNTIF(I:I, $I9660)</f>
        <v>1</v>
      </c>
      <c r="K9660" s="1" t="str">
        <f aca="false">IF(ISNA(VLOOKUP(Table4[product_id], tblProducts[], tblProducts[product_name],FALSE() )), "Invalid", "Valid")</f>
        <v>Valid</v>
      </c>
      <c r="L9660" s="5" t="str">
        <f aca="false">IF(ISNA(VLOOKUP(Table4[[#This Row],[warehouse_id]], tblwhouse[], tblwhouse[warehouse_name],FALSE() )), "Invalid", "Valid")</f>
        <v>Valid</v>
      </c>
    </row>
    <row r="9661" customFormat="false" ht="15" hidden="false" customHeight="true" outlineLevel="0" collapsed="false">
      <c r="A9661" s="1" t="n">
        <v>9660</v>
      </c>
      <c r="B9661" s="1" t="n">
        <v>4</v>
      </c>
      <c r="C9661" s="1" t="n">
        <v>3000</v>
      </c>
      <c r="D9661" s="1" t="s">
        <v>16693</v>
      </c>
      <c r="E9661" s="1" t="n">
        <v>166</v>
      </c>
      <c r="F9661" s="1" t="n">
        <v>59</v>
      </c>
      <c r="G9661" s="1" t="n">
        <v>789.02</v>
      </c>
      <c r="H9661" s="4" t="n">
        <v>46012.6009393403</v>
      </c>
      <c r="I96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9660BT9808564300016659789.0246012.6009393403</v>
      </c>
      <c r="J9661" s="1" t="n">
        <f aca="false">COUNTIF(I:I, $I9661)</f>
        <v>1</v>
      </c>
      <c r="K9661" s="1" t="str">
        <f aca="false">IF(ISNA(VLOOKUP(Table4[product_id], tblProducts[], tblProducts[product_name],FALSE() )), "Invalid", "Valid")</f>
        <v>Valid</v>
      </c>
      <c r="L9661" s="5" t="str">
        <f aca="false">IF(ISNA(VLOOKUP(Table4[[#This Row],[warehouse_id]], tblwhouse[], tblwhouse[warehouse_name],FALSE() )), "Invalid", "Valid")</f>
        <v>Valid</v>
      </c>
    </row>
    <row r="9662" customFormat="false" ht="15" hidden="false" customHeight="true" outlineLevel="0" collapsed="false">
      <c r="A9662" s="1" t="n">
        <v>9661</v>
      </c>
      <c r="B9662" s="1" t="n">
        <v>3</v>
      </c>
      <c r="C9662" s="1" t="n">
        <v>257</v>
      </c>
      <c r="D9662" s="1" t="s">
        <v>16694</v>
      </c>
      <c r="E9662" s="1" t="n">
        <v>347</v>
      </c>
      <c r="F9662" s="1" t="n">
        <v>38</v>
      </c>
      <c r="G9662" s="1" t="n">
        <v>1252.29</v>
      </c>
      <c r="H9662" s="4" t="n">
        <v>46149.6009393403</v>
      </c>
      <c r="I96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9661BT4132713257347381252.2946149.6009393403</v>
      </c>
      <c r="J9662" s="1" t="n">
        <f aca="false">COUNTIF(I:I, $I9662)</f>
        <v>1</v>
      </c>
      <c r="K9662" s="1" t="str">
        <f aca="false">IF(ISNA(VLOOKUP(Table4[product_id], tblProducts[], tblProducts[product_name],FALSE() )), "Invalid", "Valid")</f>
        <v>Valid</v>
      </c>
      <c r="L9662" s="5" t="str">
        <f aca="false">IF(ISNA(VLOOKUP(Table4[[#This Row],[warehouse_id]], tblwhouse[], tblwhouse[warehouse_name],FALSE() )), "Invalid", "Valid")</f>
        <v>Valid</v>
      </c>
    </row>
    <row r="9663" customFormat="false" ht="15" hidden="false" customHeight="true" outlineLevel="0" collapsed="false">
      <c r="A9663" s="1" t="n">
        <v>9662</v>
      </c>
      <c r="B9663" s="1" t="n">
        <v>1</v>
      </c>
      <c r="C9663" s="1" t="n">
        <v>1880</v>
      </c>
      <c r="D9663" s="1" t="s">
        <v>16695</v>
      </c>
      <c r="E9663" s="1" t="n">
        <v>482</v>
      </c>
      <c r="F9663" s="1" t="n">
        <v>62</v>
      </c>
      <c r="G9663" s="1" t="n">
        <v>1021.81</v>
      </c>
      <c r="H9663" s="4" t="n">
        <v>46180.6009393403</v>
      </c>
      <c r="I96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9662BT88872911880482621021.8146180.6009393403</v>
      </c>
      <c r="J9663" s="1" t="n">
        <f aca="false">COUNTIF(I:I, $I9663)</f>
        <v>1</v>
      </c>
      <c r="K9663" s="1" t="str">
        <f aca="false">IF(ISNA(VLOOKUP(Table4[product_id], tblProducts[], tblProducts[product_name],FALSE() )), "Invalid", "Valid")</f>
        <v>Valid</v>
      </c>
      <c r="L9663" s="5" t="str">
        <f aca="false">IF(ISNA(VLOOKUP(Table4[[#This Row],[warehouse_id]], tblwhouse[], tblwhouse[warehouse_name],FALSE() )), "Invalid", "Valid")</f>
        <v>Valid</v>
      </c>
    </row>
    <row r="9664" customFormat="false" ht="15" hidden="false" customHeight="true" outlineLevel="0" collapsed="false">
      <c r="A9664" s="1" t="n">
        <v>9663</v>
      </c>
      <c r="B9664" s="1" t="n">
        <v>3</v>
      </c>
      <c r="C9664" s="1" t="n">
        <v>2012</v>
      </c>
      <c r="D9664" s="1" t="s">
        <v>16696</v>
      </c>
      <c r="E9664" s="1" t="n">
        <v>228</v>
      </c>
      <c r="F9664" s="1" t="n">
        <v>23</v>
      </c>
      <c r="G9664" s="1" t="n">
        <v>658.08</v>
      </c>
      <c r="H9664" s="4" t="n">
        <v>46091.6009393403</v>
      </c>
      <c r="I96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9663BT4066573201222823658.0846091.6009393403</v>
      </c>
      <c r="J9664" s="1" t="n">
        <f aca="false">COUNTIF(I:I, $I9664)</f>
        <v>1</v>
      </c>
      <c r="K9664" s="1" t="str">
        <f aca="false">IF(ISNA(VLOOKUP(Table4[product_id], tblProducts[], tblProducts[product_name],FALSE() )), "Invalid", "Valid")</f>
        <v>Valid</v>
      </c>
      <c r="L9664" s="5" t="str">
        <f aca="false">IF(ISNA(VLOOKUP(Table4[[#This Row],[warehouse_id]], tblwhouse[], tblwhouse[warehouse_name],FALSE() )), "Invalid", "Valid")</f>
        <v>Valid</v>
      </c>
    </row>
    <row r="9665" customFormat="false" ht="15" hidden="false" customHeight="true" outlineLevel="0" collapsed="false">
      <c r="A9665" s="1" t="n">
        <v>9664</v>
      </c>
      <c r="B9665" s="1" t="n">
        <v>3</v>
      </c>
      <c r="C9665" s="1" t="n">
        <v>2884</v>
      </c>
      <c r="D9665" s="1" t="s">
        <v>16697</v>
      </c>
      <c r="E9665" s="1" t="n">
        <v>108</v>
      </c>
      <c r="F9665" s="1" t="n">
        <v>40</v>
      </c>
      <c r="G9665" s="1" t="n">
        <v>579.6</v>
      </c>
      <c r="H9665" s="4" t="n">
        <v>46167.6009393403</v>
      </c>
      <c r="I96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9664BT9985063288410840579.646167.6009393403</v>
      </c>
      <c r="J9665" s="1" t="n">
        <f aca="false">COUNTIF(I:I, $I9665)</f>
        <v>1</v>
      </c>
      <c r="K9665" s="1" t="str">
        <f aca="false">IF(ISNA(VLOOKUP(Table4[product_id], tblProducts[], tblProducts[product_name],FALSE() )), "Invalid", "Valid")</f>
        <v>Valid</v>
      </c>
      <c r="L9665" s="5" t="str">
        <f aca="false">IF(ISNA(VLOOKUP(Table4[[#This Row],[warehouse_id]], tblwhouse[], tblwhouse[warehouse_name],FALSE() )), "Invalid", "Valid")</f>
        <v>Valid</v>
      </c>
    </row>
    <row r="9666" customFormat="false" ht="15" hidden="false" customHeight="true" outlineLevel="0" collapsed="false">
      <c r="A9666" s="1" t="n">
        <v>9665</v>
      </c>
      <c r="B9666" s="1" t="n">
        <v>4</v>
      </c>
      <c r="C9666" s="1" t="n">
        <v>68</v>
      </c>
      <c r="D9666" s="1" t="s">
        <v>16698</v>
      </c>
      <c r="E9666" s="1" t="n">
        <v>117</v>
      </c>
      <c r="F9666" s="1" t="n">
        <v>38</v>
      </c>
      <c r="G9666" s="1" t="n">
        <v>628.48</v>
      </c>
      <c r="H9666" s="4" t="n">
        <v>46141.6009393403</v>
      </c>
      <c r="I96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9665BT44011746811738628.4846141.6009393403</v>
      </c>
      <c r="J9666" s="1" t="n">
        <f aca="false">COUNTIF(I:I, $I9666)</f>
        <v>1</v>
      </c>
      <c r="K9666" s="1" t="str">
        <f aca="false">IF(ISNA(VLOOKUP(Table4[product_id], tblProducts[], tblProducts[product_name],FALSE() )), "Invalid", "Valid")</f>
        <v>Valid</v>
      </c>
      <c r="L9666" s="5" t="str">
        <f aca="false">IF(ISNA(VLOOKUP(Table4[[#This Row],[warehouse_id]], tblwhouse[], tblwhouse[warehouse_name],FALSE() )), "Invalid", "Valid")</f>
        <v>Valid</v>
      </c>
    </row>
    <row r="9667" customFormat="false" ht="15" hidden="false" customHeight="true" outlineLevel="0" collapsed="false">
      <c r="A9667" s="1" t="n">
        <v>9666</v>
      </c>
      <c r="B9667" s="1" t="n">
        <v>4</v>
      </c>
      <c r="C9667" s="1" t="n">
        <v>867</v>
      </c>
      <c r="D9667" s="1" t="s">
        <v>16699</v>
      </c>
      <c r="E9667" s="1" t="n">
        <v>416</v>
      </c>
      <c r="F9667" s="1" t="n">
        <v>33</v>
      </c>
      <c r="G9667" s="1" t="n">
        <v>206.97</v>
      </c>
      <c r="H9667" s="4" t="n">
        <v>45980.6009393403</v>
      </c>
      <c r="I96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9666BT320094486741633206.9745980.6009393403</v>
      </c>
      <c r="J9667" s="1" t="n">
        <f aca="false">COUNTIF(I:I, $I9667)</f>
        <v>1</v>
      </c>
      <c r="K9667" s="1" t="str">
        <f aca="false">IF(ISNA(VLOOKUP(Table4[product_id], tblProducts[], tblProducts[product_name],FALSE() )), "Invalid", "Valid")</f>
        <v>Valid</v>
      </c>
      <c r="L9667" s="5" t="str">
        <f aca="false">IF(ISNA(VLOOKUP(Table4[[#This Row],[warehouse_id]], tblwhouse[], tblwhouse[warehouse_name],FALSE() )), "Invalid", "Valid")</f>
        <v>Valid</v>
      </c>
    </row>
    <row r="9668" customFormat="false" ht="15" hidden="false" customHeight="true" outlineLevel="0" collapsed="false">
      <c r="A9668" s="1" t="n">
        <v>9667</v>
      </c>
      <c r="B9668" s="1" t="n">
        <v>3</v>
      </c>
      <c r="C9668" s="1" t="n">
        <v>255</v>
      </c>
      <c r="D9668" s="1" t="s">
        <v>16700</v>
      </c>
      <c r="E9668" s="1" t="n">
        <v>184</v>
      </c>
      <c r="F9668" s="1" t="n">
        <v>70</v>
      </c>
      <c r="G9668" s="1" t="n">
        <v>1108.77</v>
      </c>
      <c r="H9668" s="4" t="n">
        <v>46034.6009393403</v>
      </c>
      <c r="I96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9667BT1407373255184701108.7746034.6009393403</v>
      </c>
      <c r="J9668" s="1" t="n">
        <f aca="false">COUNTIF(I:I, $I9668)</f>
        <v>1</v>
      </c>
      <c r="K9668" s="1" t="str">
        <f aca="false">IF(ISNA(VLOOKUP(Table4[product_id], tblProducts[], tblProducts[product_name],FALSE() )), "Invalid", "Valid")</f>
        <v>Valid</v>
      </c>
      <c r="L9668" s="5" t="str">
        <f aca="false">IF(ISNA(VLOOKUP(Table4[[#This Row],[warehouse_id]], tblwhouse[], tblwhouse[warehouse_name],FALSE() )), "Invalid", "Valid")</f>
        <v>Valid</v>
      </c>
    </row>
    <row r="9669" customFormat="false" ht="15" hidden="false" customHeight="true" outlineLevel="0" collapsed="false">
      <c r="A9669" s="1" t="n">
        <v>9668</v>
      </c>
      <c r="B9669" s="1" t="n">
        <v>1</v>
      </c>
      <c r="C9669" s="1" t="n">
        <v>2737</v>
      </c>
      <c r="D9669" s="1" t="s">
        <v>16701</v>
      </c>
      <c r="E9669" s="1" t="n">
        <v>447</v>
      </c>
      <c r="F9669" s="1" t="n">
        <v>73</v>
      </c>
      <c r="G9669" s="1" t="n">
        <v>244.56</v>
      </c>
      <c r="H9669" s="4" t="n">
        <v>45906.6009393403</v>
      </c>
      <c r="I96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9668BT5042541273744773244.5645906.6009393403</v>
      </c>
      <c r="J9669" s="1" t="n">
        <f aca="false">COUNTIF(I:I, $I9669)</f>
        <v>1</v>
      </c>
      <c r="K9669" s="1" t="str">
        <f aca="false">IF(ISNA(VLOOKUP(Table4[product_id], tblProducts[], tblProducts[product_name],FALSE() )), "Invalid", "Valid")</f>
        <v>Valid</v>
      </c>
      <c r="L9669" s="5" t="str">
        <f aca="false">IF(ISNA(VLOOKUP(Table4[[#This Row],[warehouse_id]], tblwhouse[], tblwhouse[warehouse_name],FALSE() )), "Invalid", "Valid")</f>
        <v>Valid</v>
      </c>
    </row>
    <row r="9670" customFormat="false" ht="15" hidden="false" customHeight="true" outlineLevel="0" collapsed="false">
      <c r="A9670" s="1" t="n">
        <v>9669</v>
      </c>
      <c r="B9670" s="1" t="n">
        <v>3</v>
      </c>
      <c r="C9670" s="1" t="n">
        <v>507</v>
      </c>
      <c r="D9670" s="1" t="s">
        <v>16702</v>
      </c>
      <c r="E9670" s="1" t="n">
        <v>193</v>
      </c>
      <c r="F9670" s="1" t="n">
        <v>21</v>
      </c>
      <c r="G9670" s="1" t="n">
        <v>846.46</v>
      </c>
      <c r="H9670" s="4" t="n">
        <v>46189.6009393403</v>
      </c>
      <c r="I96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9669BT847526350719321846.4646189.6009393403</v>
      </c>
      <c r="J9670" s="1" t="n">
        <f aca="false">COUNTIF(I:I, $I9670)</f>
        <v>1</v>
      </c>
      <c r="K9670" s="1" t="str">
        <f aca="false">IF(ISNA(VLOOKUP(Table4[product_id], tblProducts[], tblProducts[product_name],FALSE() )), "Invalid", "Valid")</f>
        <v>Valid</v>
      </c>
      <c r="L9670" s="5" t="str">
        <f aca="false">IF(ISNA(VLOOKUP(Table4[[#This Row],[warehouse_id]], tblwhouse[], tblwhouse[warehouse_name],FALSE() )), "Invalid", "Valid")</f>
        <v>Valid</v>
      </c>
    </row>
    <row r="9671" customFormat="false" ht="15" hidden="false" customHeight="true" outlineLevel="0" collapsed="false">
      <c r="A9671" s="1" t="n">
        <v>9670</v>
      </c>
      <c r="B9671" s="1" t="n">
        <v>1</v>
      </c>
      <c r="C9671" s="1" t="n">
        <v>1903</v>
      </c>
      <c r="D9671" s="1" t="s">
        <v>16703</v>
      </c>
      <c r="E9671" s="1" t="n">
        <v>188</v>
      </c>
      <c r="F9671" s="1" t="n">
        <v>75</v>
      </c>
      <c r="G9671" s="1" t="n">
        <v>220.72</v>
      </c>
      <c r="H9671" s="4" t="n">
        <v>45978.6009393403</v>
      </c>
      <c r="I96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9670BT3890961190318875220.7245978.6009393403</v>
      </c>
      <c r="J9671" s="1" t="n">
        <f aca="false">COUNTIF(I:I, $I9671)</f>
        <v>1</v>
      </c>
      <c r="K9671" s="1" t="str">
        <f aca="false">IF(ISNA(VLOOKUP(Table4[product_id], tblProducts[], tblProducts[product_name],FALSE() )), "Invalid", "Valid")</f>
        <v>Valid</v>
      </c>
      <c r="L9671" s="5" t="str">
        <f aca="false">IF(ISNA(VLOOKUP(Table4[[#This Row],[warehouse_id]], tblwhouse[], tblwhouse[warehouse_name],FALSE() )), "Invalid", "Valid")</f>
        <v>Valid</v>
      </c>
    </row>
    <row r="9672" customFormat="false" ht="15" hidden="false" customHeight="true" outlineLevel="0" collapsed="false">
      <c r="A9672" s="1" t="n">
        <v>9671</v>
      </c>
      <c r="B9672" s="1" t="n">
        <v>4</v>
      </c>
      <c r="C9672" s="1" t="n">
        <v>995</v>
      </c>
      <c r="D9672" s="1" t="s">
        <v>16704</v>
      </c>
      <c r="E9672" s="1" t="n">
        <v>250</v>
      </c>
      <c r="F9672" s="1" t="n">
        <v>72</v>
      </c>
      <c r="G9672" s="1" t="n">
        <v>576.96</v>
      </c>
      <c r="H9672" s="4" t="n">
        <v>46088.6009393403</v>
      </c>
      <c r="I96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9671BT344538499525072576.9646088.6009393403</v>
      </c>
      <c r="J9672" s="1" t="n">
        <f aca="false">COUNTIF(I:I, $I9672)</f>
        <v>1</v>
      </c>
      <c r="K9672" s="1" t="str">
        <f aca="false">IF(ISNA(VLOOKUP(Table4[product_id], tblProducts[], tblProducts[product_name],FALSE() )), "Invalid", "Valid")</f>
        <v>Valid</v>
      </c>
      <c r="L9672" s="5" t="str">
        <f aca="false">IF(ISNA(VLOOKUP(Table4[[#This Row],[warehouse_id]], tblwhouse[], tblwhouse[warehouse_name],FALSE() )), "Invalid", "Valid")</f>
        <v>Valid</v>
      </c>
    </row>
    <row r="9673" customFormat="false" ht="15" hidden="false" customHeight="true" outlineLevel="0" collapsed="false">
      <c r="A9673" s="1" t="n">
        <v>9672</v>
      </c>
      <c r="B9673" s="1" t="n">
        <v>1</v>
      </c>
      <c r="C9673" s="1" t="n">
        <v>973</v>
      </c>
      <c r="D9673" s="1" t="s">
        <v>16705</v>
      </c>
      <c r="E9673" s="1" t="n">
        <v>401</v>
      </c>
      <c r="F9673" s="1" t="n">
        <v>39</v>
      </c>
      <c r="G9673" s="1" t="n">
        <v>511.45</v>
      </c>
      <c r="H9673" s="4" t="n">
        <v>46164.6009393519</v>
      </c>
      <c r="I96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9672BT980706197340139511.4546164.6009393518</v>
      </c>
      <c r="J9673" s="1" t="n">
        <f aca="false">COUNTIF(I:I, $I9673)</f>
        <v>1</v>
      </c>
      <c r="K9673" s="1" t="str">
        <f aca="false">IF(ISNA(VLOOKUP(Table4[product_id], tblProducts[], tblProducts[product_name],FALSE() )), "Invalid", "Valid")</f>
        <v>Valid</v>
      </c>
      <c r="L9673" s="5" t="str">
        <f aca="false">IF(ISNA(VLOOKUP(Table4[[#This Row],[warehouse_id]], tblwhouse[], tblwhouse[warehouse_name],FALSE() )), "Invalid", "Valid")</f>
        <v>Valid</v>
      </c>
    </row>
    <row r="9674" customFormat="false" ht="15" hidden="false" customHeight="true" outlineLevel="0" collapsed="false">
      <c r="A9674" s="1" t="n">
        <v>9673</v>
      </c>
      <c r="B9674" s="1" t="n">
        <v>4</v>
      </c>
      <c r="C9674" s="1" t="n">
        <v>115</v>
      </c>
      <c r="D9674" s="1" t="s">
        <v>16706</v>
      </c>
      <c r="E9674" s="1" t="n">
        <v>481</v>
      </c>
      <c r="F9674" s="1" t="n">
        <v>25</v>
      </c>
      <c r="G9674" s="1" t="n">
        <v>322.63</v>
      </c>
      <c r="H9674" s="4" t="n">
        <v>46162.6009393519</v>
      </c>
      <c r="I96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9673BT928118411548125322.6346162.6009393518</v>
      </c>
      <c r="J9674" s="1" t="n">
        <f aca="false">COUNTIF(I:I, $I9674)</f>
        <v>1</v>
      </c>
      <c r="K9674" s="1" t="str">
        <f aca="false">IF(ISNA(VLOOKUP(Table4[product_id], tblProducts[], tblProducts[product_name],FALSE() )), "Invalid", "Valid")</f>
        <v>Valid</v>
      </c>
      <c r="L9674" s="5" t="str">
        <f aca="false">IF(ISNA(VLOOKUP(Table4[[#This Row],[warehouse_id]], tblwhouse[], tblwhouse[warehouse_name],FALSE() )), "Invalid", "Valid")</f>
        <v>Valid</v>
      </c>
    </row>
    <row r="9675" customFormat="false" ht="15" hidden="false" customHeight="true" outlineLevel="0" collapsed="false">
      <c r="A9675" s="1" t="n">
        <v>9674</v>
      </c>
      <c r="B9675" s="1" t="n">
        <v>4</v>
      </c>
      <c r="C9675" s="1" t="n">
        <v>2295</v>
      </c>
      <c r="D9675" s="1" t="s">
        <v>16707</v>
      </c>
      <c r="E9675" s="1" t="n">
        <v>190</v>
      </c>
      <c r="F9675" s="1" t="n">
        <v>79</v>
      </c>
      <c r="G9675" s="1" t="n">
        <v>1326.2</v>
      </c>
      <c r="H9675" s="4" t="n">
        <v>45959.6009393519</v>
      </c>
      <c r="I96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9674BT27265642295190791326.245959.6009393518</v>
      </c>
      <c r="J9675" s="1" t="n">
        <f aca="false">COUNTIF(I:I, $I9675)</f>
        <v>1</v>
      </c>
      <c r="K9675" s="1" t="str">
        <f aca="false">IF(ISNA(VLOOKUP(Table4[product_id], tblProducts[], tblProducts[product_name],FALSE() )), "Invalid", "Valid")</f>
        <v>Valid</v>
      </c>
      <c r="L9675" s="5" t="str">
        <f aca="false">IF(ISNA(VLOOKUP(Table4[[#This Row],[warehouse_id]], tblwhouse[], tblwhouse[warehouse_name],FALSE() )), "Invalid", "Valid")</f>
        <v>Valid</v>
      </c>
    </row>
    <row r="9676" customFormat="false" ht="15" hidden="false" customHeight="true" outlineLevel="0" collapsed="false">
      <c r="A9676" s="1" t="n">
        <v>9675</v>
      </c>
      <c r="B9676" s="1" t="n">
        <v>1</v>
      </c>
      <c r="C9676" s="1" t="n">
        <v>2624</v>
      </c>
      <c r="D9676" s="1" t="s">
        <v>16708</v>
      </c>
      <c r="E9676" s="1" t="n">
        <v>44</v>
      </c>
      <c r="F9676" s="1" t="n">
        <v>40</v>
      </c>
      <c r="G9676" s="1" t="n">
        <v>873</v>
      </c>
      <c r="H9676" s="4" t="n">
        <v>46190.6009393519</v>
      </c>
      <c r="I96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9675BT61087912624444087346190.6009393518</v>
      </c>
      <c r="J9676" s="1" t="n">
        <f aca="false">COUNTIF(I:I, $I9676)</f>
        <v>1</v>
      </c>
      <c r="K9676" s="1" t="str">
        <f aca="false">IF(ISNA(VLOOKUP(Table4[product_id], tblProducts[], tblProducts[product_name],FALSE() )), "Invalid", "Valid")</f>
        <v>Valid</v>
      </c>
      <c r="L9676" s="5" t="str">
        <f aca="false">IF(ISNA(VLOOKUP(Table4[[#This Row],[warehouse_id]], tblwhouse[], tblwhouse[warehouse_name],FALSE() )), "Invalid", "Valid")</f>
        <v>Valid</v>
      </c>
    </row>
    <row r="9677" customFormat="false" ht="15" hidden="false" customHeight="true" outlineLevel="0" collapsed="false">
      <c r="A9677" s="1" t="n">
        <v>9676</v>
      </c>
      <c r="B9677" s="1" t="n">
        <v>3</v>
      </c>
      <c r="C9677" s="1" t="n">
        <v>2063</v>
      </c>
      <c r="D9677" s="1" t="s">
        <v>16709</v>
      </c>
      <c r="E9677" s="1" t="n">
        <v>80</v>
      </c>
      <c r="F9677" s="1" t="n">
        <v>30</v>
      </c>
      <c r="G9677" s="1" t="n">
        <v>458.96</v>
      </c>
      <c r="H9677" s="4" t="n">
        <v>45863.6009393519</v>
      </c>
      <c r="I96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9676BT329382320638030458.9645863.6009393518</v>
      </c>
      <c r="J9677" s="1" t="n">
        <f aca="false">COUNTIF(I:I, $I9677)</f>
        <v>1</v>
      </c>
      <c r="K9677" s="1" t="str">
        <f aca="false">IF(ISNA(VLOOKUP(Table4[product_id], tblProducts[], tblProducts[product_name],FALSE() )), "Invalid", "Valid")</f>
        <v>Valid</v>
      </c>
      <c r="L9677" s="5" t="str">
        <f aca="false">IF(ISNA(VLOOKUP(Table4[[#This Row],[warehouse_id]], tblwhouse[], tblwhouse[warehouse_name],FALSE() )), "Invalid", "Valid")</f>
        <v>Valid</v>
      </c>
    </row>
    <row r="9678" customFormat="false" ht="15" hidden="false" customHeight="true" outlineLevel="0" collapsed="false">
      <c r="A9678" s="1" t="n">
        <v>9677</v>
      </c>
      <c r="B9678" s="1" t="n">
        <v>1</v>
      </c>
      <c r="C9678" s="1" t="n">
        <v>2099</v>
      </c>
      <c r="D9678" s="1" t="s">
        <v>16710</v>
      </c>
      <c r="E9678" s="1" t="n">
        <v>118</v>
      </c>
      <c r="F9678" s="1" t="n">
        <v>20</v>
      </c>
      <c r="G9678" s="1" t="n">
        <v>908.12</v>
      </c>
      <c r="H9678" s="4" t="n">
        <v>46081.6009393519</v>
      </c>
      <c r="I96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9677BT8925141209911820908.1246081.6009393518</v>
      </c>
      <c r="J9678" s="1" t="n">
        <f aca="false">COUNTIF(I:I, $I9678)</f>
        <v>1</v>
      </c>
      <c r="K9678" s="1" t="str">
        <f aca="false">IF(ISNA(VLOOKUP(Table4[product_id], tblProducts[], tblProducts[product_name],FALSE() )), "Invalid", "Valid")</f>
        <v>Valid</v>
      </c>
      <c r="L9678" s="5" t="str">
        <f aca="false">IF(ISNA(VLOOKUP(Table4[[#This Row],[warehouse_id]], tblwhouse[], tblwhouse[warehouse_name],FALSE() )), "Invalid", "Valid")</f>
        <v>Valid</v>
      </c>
    </row>
    <row r="9679" customFormat="false" ht="15" hidden="false" customHeight="true" outlineLevel="0" collapsed="false">
      <c r="A9679" s="1" t="n">
        <v>9678</v>
      </c>
      <c r="B9679" s="1" t="n">
        <v>4</v>
      </c>
      <c r="C9679" s="1" t="n">
        <v>2038</v>
      </c>
      <c r="D9679" s="1" t="s">
        <v>16711</v>
      </c>
      <c r="E9679" s="1" t="n">
        <v>393</v>
      </c>
      <c r="F9679" s="1" t="n">
        <v>39</v>
      </c>
      <c r="G9679" s="1" t="n">
        <v>652.31</v>
      </c>
      <c r="H9679" s="4" t="n">
        <v>45977.6009393519</v>
      </c>
      <c r="I96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9678BT8723094203839339652.3145977.6009393518</v>
      </c>
      <c r="J9679" s="1" t="n">
        <f aca="false">COUNTIF(I:I, $I9679)</f>
        <v>1</v>
      </c>
      <c r="K9679" s="1" t="str">
        <f aca="false">IF(ISNA(VLOOKUP(Table4[product_id], tblProducts[], tblProducts[product_name],FALSE() )), "Invalid", "Valid")</f>
        <v>Valid</v>
      </c>
      <c r="L9679" s="5" t="str">
        <f aca="false">IF(ISNA(VLOOKUP(Table4[[#This Row],[warehouse_id]], tblwhouse[], tblwhouse[warehouse_name],FALSE() )), "Invalid", "Valid")</f>
        <v>Valid</v>
      </c>
    </row>
    <row r="9680" customFormat="false" ht="15" hidden="false" customHeight="true" outlineLevel="0" collapsed="false">
      <c r="A9680" s="1" t="n">
        <v>9679</v>
      </c>
      <c r="B9680" s="1" t="n">
        <v>2</v>
      </c>
      <c r="C9680" s="1" t="n">
        <v>1830</v>
      </c>
      <c r="D9680" s="1" t="s">
        <v>16712</v>
      </c>
      <c r="E9680" s="1" t="n">
        <v>401</v>
      </c>
      <c r="F9680" s="1" t="n">
        <v>78</v>
      </c>
      <c r="G9680" s="1" t="n">
        <v>1164.19</v>
      </c>
      <c r="H9680" s="4" t="n">
        <v>46011.6009393519</v>
      </c>
      <c r="I96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9679BT43627921830401781164.1946011.6009393518</v>
      </c>
      <c r="J9680" s="1" t="n">
        <f aca="false">COUNTIF(I:I, $I9680)</f>
        <v>1</v>
      </c>
      <c r="K9680" s="1" t="str">
        <f aca="false">IF(ISNA(VLOOKUP(Table4[product_id], tblProducts[], tblProducts[product_name],FALSE() )), "Invalid", "Valid")</f>
        <v>Valid</v>
      </c>
      <c r="L9680" s="5" t="str">
        <f aca="false">IF(ISNA(VLOOKUP(Table4[[#This Row],[warehouse_id]], tblwhouse[], tblwhouse[warehouse_name],FALSE() )), "Invalid", "Valid")</f>
        <v>Valid</v>
      </c>
    </row>
    <row r="9681" customFormat="false" ht="15" hidden="false" customHeight="true" outlineLevel="0" collapsed="false">
      <c r="A9681" s="1" t="n">
        <v>9680</v>
      </c>
      <c r="B9681" s="1" t="n">
        <v>2</v>
      </c>
      <c r="C9681" s="1" t="n">
        <v>414</v>
      </c>
      <c r="D9681" s="1" t="s">
        <v>16713</v>
      </c>
      <c r="E9681" s="1" t="n">
        <v>448</v>
      </c>
      <c r="F9681" s="1" t="n">
        <v>43</v>
      </c>
      <c r="G9681" s="1" t="n">
        <v>770.35</v>
      </c>
      <c r="H9681" s="4" t="n">
        <v>45986.6009393519</v>
      </c>
      <c r="I96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9680BT696811241444843770.3545986.6009393518</v>
      </c>
      <c r="J9681" s="1" t="n">
        <f aca="false">COUNTIF(I:I, $I9681)</f>
        <v>1</v>
      </c>
      <c r="K9681" s="1" t="str">
        <f aca="false">IF(ISNA(VLOOKUP(Table4[product_id], tblProducts[], tblProducts[product_name],FALSE() )), "Invalid", "Valid")</f>
        <v>Valid</v>
      </c>
      <c r="L9681" s="5" t="str">
        <f aca="false">IF(ISNA(VLOOKUP(Table4[[#This Row],[warehouse_id]], tblwhouse[], tblwhouse[warehouse_name],FALSE() )), "Invalid", "Valid")</f>
        <v>Valid</v>
      </c>
    </row>
    <row r="9682" customFormat="false" ht="15" hidden="false" customHeight="true" outlineLevel="0" collapsed="false">
      <c r="A9682" s="1" t="n">
        <v>9681</v>
      </c>
      <c r="B9682" s="1" t="n">
        <v>3</v>
      </c>
      <c r="C9682" s="1" t="n">
        <v>537</v>
      </c>
      <c r="D9682" s="1" t="s">
        <v>16714</v>
      </c>
      <c r="E9682" s="1" t="n">
        <v>179</v>
      </c>
      <c r="F9682" s="1" t="n">
        <v>70</v>
      </c>
      <c r="G9682" s="1" t="n">
        <v>1447.84</v>
      </c>
      <c r="H9682" s="4" t="n">
        <v>46025.6009393519</v>
      </c>
      <c r="I96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9681BT1216243537179701447.8446025.6009393518</v>
      </c>
      <c r="J9682" s="1" t="n">
        <f aca="false">COUNTIF(I:I, $I9682)</f>
        <v>1</v>
      </c>
      <c r="K9682" s="1" t="str">
        <f aca="false">IF(ISNA(VLOOKUP(Table4[product_id], tblProducts[], tblProducts[product_name],FALSE() )), "Invalid", "Valid")</f>
        <v>Valid</v>
      </c>
      <c r="L9682" s="5" t="str">
        <f aca="false">IF(ISNA(VLOOKUP(Table4[[#This Row],[warehouse_id]], tblwhouse[], tblwhouse[warehouse_name],FALSE() )), "Invalid", "Valid")</f>
        <v>Valid</v>
      </c>
    </row>
    <row r="9683" customFormat="false" ht="15" hidden="false" customHeight="true" outlineLevel="0" collapsed="false">
      <c r="A9683" s="1" t="n">
        <v>9682</v>
      </c>
      <c r="B9683" s="1" t="n">
        <v>4</v>
      </c>
      <c r="C9683" s="1" t="n">
        <v>2375</v>
      </c>
      <c r="D9683" s="1" t="s">
        <v>16715</v>
      </c>
      <c r="E9683" s="1" t="n">
        <v>67</v>
      </c>
      <c r="F9683" s="1" t="n">
        <v>25</v>
      </c>
      <c r="G9683" s="1" t="n">
        <v>1252.57</v>
      </c>
      <c r="H9683" s="4" t="n">
        <v>46049.6009393519</v>
      </c>
      <c r="I96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9682BT2193054237567251252.5746049.6009393518</v>
      </c>
      <c r="J9683" s="1" t="n">
        <f aca="false">COUNTIF(I:I, $I9683)</f>
        <v>1</v>
      </c>
      <c r="K9683" s="1" t="str">
        <f aca="false">IF(ISNA(VLOOKUP(Table4[product_id], tblProducts[], tblProducts[product_name],FALSE() )), "Invalid", "Valid")</f>
        <v>Valid</v>
      </c>
      <c r="L9683" s="5" t="str">
        <f aca="false">IF(ISNA(VLOOKUP(Table4[[#This Row],[warehouse_id]], tblwhouse[], tblwhouse[warehouse_name],FALSE() )), "Invalid", "Valid")</f>
        <v>Valid</v>
      </c>
    </row>
    <row r="9684" customFormat="false" ht="15" hidden="false" customHeight="true" outlineLevel="0" collapsed="false">
      <c r="A9684" s="1" t="n">
        <v>9683</v>
      </c>
      <c r="B9684" s="1" t="n">
        <v>1</v>
      </c>
      <c r="C9684" s="1" t="n">
        <v>46</v>
      </c>
      <c r="D9684" s="1" t="s">
        <v>16716</v>
      </c>
      <c r="E9684" s="1" t="n">
        <v>210</v>
      </c>
      <c r="F9684" s="1" t="n">
        <v>57</v>
      </c>
      <c r="G9684" s="1" t="n">
        <v>1247.68</v>
      </c>
      <c r="H9684" s="4" t="n">
        <v>45865.6009393519</v>
      </c>
      <c r="I96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9683BT671623146210571247.6845865.6009393518</v>
      </c>
      <c r="J9684" s="1" t="n">
        <f aca="false">COUNTIF(I:I, $I9684)</f>
        <v>1</v>
      </c>
      <c r="K9684" s="1" t="str">
        <f aca="false">IF(ISNA(VLOOKUP(Table4[product_id], tblProducts[], tblProducts[product_name],FALSE() )), "Invalid", "Valid")</f>
        <v>Valid</v>
      </c>
      <c r="L9684" s="5" t="str">
        <f aca="false">IF(ISNA(VLOOKUP(Table4[[#This Row],[warehouse_id]], tblwhouse[], tblwhouse[warehouse_name],FALSE() )), "Invalid", "Valid")</f>
        <v>Valid</v>
      </c>
    </row>
    <row r="9685" customFormat="false" ht="15" hidden="false" customHeight="true" outlineLevel="0" collapsed="false">
      <c r="A9685" s="1" t="n">
        <v>9684</v>
      </c>
      <c r="B9685" s="1" t="n">
        <v>1</v>
      </c>
      <c r="C9685" s="1" t="n">
        <v>2246</v>
      </c>
      <c r="D9685" s="1" t="s">
        <v>16717</v>
      </c>
      <c r="E9685" s="1" t="n">
        <v>407</v>
      </c>
      <c r="F9685" s="1" t="n">
        <v>44</v>
      </c>
      <c r="G9685" s="1" t="n">
        <v>967.3</v>
      </c>
      <c r="H9685" s="4" t="n">
        <v>46018.6009393519</v>
      </c>
      <c r="I96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9684BT7737051224640744967.346018.6009393518</v>
      </c>
      <c r="J9685" s="1" t="n">
        <f aca="false">COUNTIF(I:I, $I9685)</f>
        <v>1</v>
      </c>
      <c r="K9685" s="1" t="str">
        <f aca="false">IF(ISNA(VLOOKUP(Table4[product_id], tblProducts[], tblProducts[product_name],FALSE() )), "Invalid", "Valid")</f>
        <v>Valid</v>
      </c>
      <c r="L9685" s="5" t="str">
        <f aca="false">IF(ISNA(VLOOKUP(Table4[[#This Row],[warehouse_id]], tblwhouse[], tblwhouse[warehouse_name],FALSE() )), "Invalid", "Valid")</f>
        <v>Valid</v>
      </c>
    </row>
    <row r="9686" customFormat="false" ht="15" hidden="false" customHeight="true" outlineLevel="0" collapsed="false">
      <c r="A9686" s="1" t="n">
        <v>9685</v>
      </c>
      <c r="B9686" s="1" t="n">
        <v>4</v>
      </c>
      <c r="C9686" s="1" t="n">
        <v>882</v>
      </c>
      <c r="D9686" s="1" t="s">
        <v>16718</v>
      </c>
      <c r="E9686" s="1" t="n">
        <v>404</v>
      </c>
      <c r="F9686" s="1" t="n">
        <v>36</v>
      </c>
      <c r="G9686" s="1" t="n">
        <v>765.02</v>
      </c>
      <c r="H9686" s="4" t="n">
        <v>46002.6009393519</v>
      </c>
      <c r="I96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9685BT365729488240436765.0246002.6009393518</v>
      </c>
      <c r="J9686" s="1" t="n">
        <f aca="false">COUNTIF(I:I, $I9686)</f>
        <v>1</v>
      </c>
      <c r="K9686" s="1" t="str">
        <f aca="false">IF(ISNA(VLOOKUP(Table4[product_id], tblProducts[], tblProducts[product_name],FALSE() )), "Invalid", "Valid")</f>
        <v>Valid</v>
      </c>
      <c r="L9686" s="5" t="str">
        <f aca="false">IF(ISNA(VLOOKUP(Table4[[#This Row],[warehouse_id]], tblwhouse[], tblwhouse[warehouse_name],FALSE() )), "Invalid", "Valid")</f>
        <v>Valid</v>
      </c>
    </row>
    <row r="9687" customFormat="false" ht="15" hidden="false" customHeight="true" outlineLevel="0" collapsed="false">
      <c r="A9687" s="1" t="n">
        <v>9686</v>
      </c>
      <c r="B9687" s="1" t="n">
        <v>1</v>
      </c>
      <c r="C9687" s="1" t="n">
        <v>113</v>
      </c>
      <c r="D9687" s="1" t="s">
        <v>16719</v>
      </c>
      <c r="E9687" s="1" t="n">
        <v>290</v>
      </c>
      <c r="F9687" s="1" t="n">
        <v>41</v>
      </c>
      <c r="G9687" s="1" t="n">
        <v>363.46</v>
      </c>
      <c r="H9687" s="4" t="n">
        <v>46174.6009393519</v>
      </c>
      <c r="I96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9686BT205195111329041363.4646174.6009393518</v>
      </c>
      <c r="J9687" s="1" t="n">
        <f aca="false">COUNTIF(I:I, $I9687)</f>
        <v>1</v>
      </c>
      <c r="K9687" s="1" t="str">
        <f aca="false">IF(ISNA(VLOOKUP(Table4[product_id], tblProducts[], tblProducts[product_name],FALSE() )), "Invalid", "Valid")</f>
        <v>Valid</v>
      </c>
      <c r="L9687" s="5" t="str">
        <f aca="false">IF(ISNA(VLOOKUP(Table4[[#This Row],[warehouse_id]], tblwhouse[], tblwhouse[warehouse_name],FALSE() )), "Invalid", "Valid")</f>
        <v>Valid</v>
      </c>
    </row>
    <row r="9688" customFormat="false" ht="15" hidden="false" customHeight="true" outlineLevel="0" collapsed="false">
      <c r="A9688" s="1" t="n">
        <v>9687</v>
      </c>
      <c r="B9688" s="1" t="n">
        <v>4</v>
      </c>
      <c r="C9688" s="1" t="n">
        <v>682</v>
      </c>
      <c r="D9688" s="1" t="s">
        <v>8469</v>
      </c>
      <c r="E9688" s="1" t="n">
        <v>463</v>
      </c>
      <c r="F9688" s="1" t="n">
        <v>74</v>
      </c>
      <c r="G9688" s="1" t="n">
        <v>1203.07</v>
      </c>
      <c r="H9688" s="4" t="n">
        <v>45926.6009393519</v>
      </c>
      <c r="I96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9687BT1833874682463741203.0745926.6009393518</v>
      </c>
      <c r="J9688" s="1" t="n">
        <f aca="false">COUNTIF(I:I, $I9688)</f>
        <v>1</v>
      </c>
      <c r="K9688" s="1" t="str">
        <f aca="false">IF(ISNA(VLOOKUP(Table4[product_id], tblProducts[], tblProducts[product_name],FALSE() )), "Invalid", "Valid")</f>
        <v>Valid</v>
      </c>
      <c r="L9688" s="5" t="str">
        <f aca="false">IF(ISNA(VLOOKUP(Table4[[#This Row],[warehouse_id]], tblwhouse[], tblwhouse[warehouse_name],FALSE() )), "Invalid", "Valid")</f>
        <v>Valid</v>
      </c>
    </row>
    <row r="9689" customFormat="false" ht="15" hidden="false" customHeight="true" outlineLevel="0" collapsed="false">
      <c r="A9689" s="1" t="n">
        <v>9688</v>
      </c>
      <c r="B9689" s="1" t="n">
        <v>4</v>
      </c>
      <c r="C9689" s="1" t="n">
        <v>2164</v>
      </c>
      <c r="D9689" s="1" t="s">
        <v>16720</v>
      </c>
      <c r="E9689" s="1" t="n">
        <v>60</v>
      </c>
      <c r="F9689" s="1" t="n">
        <v>44</v>
      </c>
      <c r="G9689" s="1" t="n">
        <v>1219.19</v>
      </c>
      <c r="H9689" s="4" t="n">
        <v>46212.6009393519</v>
      </c>
      <c r="I96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9688BT4150194216460441219.1946212.6009393518</v>
      </c>
      <c r="J9689" s="1" t="n">
        <f aca="false">COUNTIF(I:I, $I9689)</f>
        <v>1</v>
      </c>
      <c r="K9689" s="1" t="str">
        <f aca="false">IF(ISNA(VLOOKUP(Table4[product_id], tblProducts[], tblProducts[product_name],FALSE() )), "Invalid", "Valid")</f>
        <v>Valid</v>
      </c>
      <c r="L9689" s="5" t="str">
        <f aca="false">IF(ISNA(VLOOKUP(Table4[[#This Row],[warehouse_id]], tblwhouse[], tblwhouse[warehouse_name],FALSE() )), "Invalid", "Valid")</f>
        <v>Valid</v>
      </c>
    </row>
    <row r="9690" customFormat="false" ht="15" hidden="false" customHeight="true" outlineLevel="0" collapsed="false">
      <c r="A9690" s="1" t="n">
        <v>9689</v>
      </c>
      <c r="B9690" s="1" t="n">
        <v>4</v>
      </c>
      <c r="C9690" s="1" t="n">
        <v>1441</v>
      </c>
      <c r="D9690" s="1" t="s">
        <v>16721</v>
      </c>
      <c r="E9690" s="1" t="n">
        <v>139</v>
      </c>
      <c r="F9690" s="1" t="n">
        <v>73</v>
      </c>
      <c r="G9690" s="1" t="n">
        <v>975.41</v>
      </c>
      <c r="H9690" s="4" t="n">
        <v>45936.6009393519</v>
      </c>
      <c r="I96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9689BT4063504144113973975.4145936.6009393518</v>
      </c>
      <c r="J9690" s="1" t="n">
        <f aca="false">COUNTIF(I:I, $I9690)</f>
        <v>1</v>
      </c>
      <c r="K9690" s="1" t="str">
        <f aca="false">IF(ISNA(VLOOKUP(Table4[product_id], tblProducts[], tblProducts[product_name],FALSE() )), "Invalid", "Valid")</f>
        <v>Valid</v>
      </c>
      <c r="L9690" s="5" t="str">
        <f aca="false">IF(ISNA(VLOOKUP(Table4[[#This Row],[warehouse_id]], tblwhouse[], tblwhouse[warehouse_name],FALSE() )), "Invalid", "Valid")</f>
        <v>Valid</v>
      </c>
    </row>
    <row r="9691" customFormat="false" ht="15" hidden="false" customHeight="true" outlineLevel="0" collapsed="false">
      <c r="A9691" s="1" t="n">
        <v>9690</v>
      </c>
      <c r="B9691" s="1" t="n">
        <v>1</v>
      </c>
      <c r="C9691" s="1" t="n">
        <v>2169</v>
      </c>
      <c r="D9691" s="1" t="s">
        <v>16722</v>
      </c>
      <c r="E9691" s="1" t="n">
        <v>35</v>
      </c>
      <c r="F9691" s="1" t="n">
        <v>27</v>
      </c>
      <c r="G9691" s="1" t="n">
        <v>325.68</v>
      </c>
      <c r="H9691" s="4" t="n">
        <v>46061.6009393519</v>
      </c>
      <c r="I96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9690BT403243121693527325.6846061.6009393518</v>
      </c>
      <c r="J9691" s="1" t="n">
        <f aca="false">COUNTIF(I:I, $I9691)</f>
        <v>1</v>
      </c>
      <c r="K9691" s="1" t="str">
        <f aca="false">IF(ISNA(VLOOKUP(Table4[product_id], tblProducts[], tblProducts[product_name],FALSE() )), "Invalid", "Valid")</f>
        <v>Valid</v>
      </c>
      <c r="L9691" s="5" t="str">
        <f aca="false">IF(ISNA(VLOOKUP(Table4[[#This Row],[warehouse_id]], tblwhouse[], tblwhouse[warehouse_name],FALSE() )), "Invalid", "Valid")</f>
        <v>Valid</v>
      </c>
    </row>
    <row r="9692" customFormat="false" ht="15" hidden="false" customHeight="true" outlineLevel="0" collapsed="false">
      <c r="A9692" s="1" t="n">
        <v>9691</v>
      </c>
      <c r="B9692" s="1" t="n">
        <v>1</v>
      </c>
      <c r="C9692" s="1" t="n">
        <v>112</v>
      </c>
      <c r="D9692" s="1" t="s">
        <v>16723</v>
      </c>
      <c r="E9692" s="1" t="n">
        <v>76</v>
      </c>
      <c r="F9692" s="1" t="n">
        <v>43</v>
      </c>
      <c r="G9692" s="1" t="n">
        <v>542.4</v>
      </c>
      <c r="H9692" s="4" t="n">
        <v>45887.6009393519</v>
      </c>
      <c r="I96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9691BT79730811127643542.445887.6009393518</v>
      </c>
      <c r="J9692" s="1" t="n">
        <f aca="false">COUNTIF(I:I, $I9692)</f>
        <v>1</v>
      </c>
      <c r="K9692" s="1" t="str">
        <f aca="false">IF(ISNA(VLOOKUP(Table4[product_id], tblProducts[], tblProducts[product_name],FALSE() )), "Invalid", "Valid")</f>
        <v>Valid</v>
      </c>
      <c r="L9692" s="5" t="str">
        <f aca="false">IF(ISNA(VLOOKUP(Table4[[#This Row],[warehouse_id]], tblwhouse[], tblwhouse[warehouse_name],FALSE() )), "Invalid", "Valid")</f>
        <v>Valid</v>
      </c>
    </row>
    <row r="9693" customFormat="false" ht="15" hidden="false" customHeight="true" outlineLevel="0" collapsed="false">
      <c r="A9693" s="1" t="n">
        <v>9692</v>
      </c>
      <c r="B9693" s="1" t="n">
        <v>2</v>
      </c>
      <c r="C9693" s="1" t="n">
        <v>448</v>
      </c>
      <c r="D9693" s="1" t="s">
        <v>16724</v>
      </c>
      <c r="E9693" s="1" t="n">
        <v>408</v>
      </c>
      <c r="F9693" s="1" t="n">
        <v>71</v>
      </c>
      <c r="G9693" s="1" t="n">
        <v>242.41</v>
      </c>
      <c r="H9693" s="4" t="n">
        <v>46066.6009393519</v>
      </c>
      <c r="I96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9692BT126280244840871242.4146066.6009393518</v>
      </c>
      <c r="J9693" s="1" t="n">
        <f aca="false">COUNTIF(I:I, $I9693)</f>
        <v>1</v>
      </c>
      <c r="K9693" s="1" t="str">
        <f aca="false">IF(ISNA(VLOOKUP(Table4[product_id], tblProducts[], tblProducts[product_name],FALSE() )), "Invalid", "Valid")</f>
        <v>Valid</v>
      </c>
      <c r="L9693" s="5" t="str">
        <f aca="false">IF(ISNA(VLOOKUP(Table4[[#This Row],[warehouse_id]], tblwhouse[], tblwhouse[warehouse_name],FALSE() )), "Invalid", "Valid")</f>
        <v>Valid</v>
      </c>
    </row>
    <row r="9694" customFormat="false" ht="15" hidden="false" customHeight="true" outlineLevel="0" collapsed="false">
      <c r="A9694" s="1" t="n">
        <v>9693</v>
      </c>
      <c r="B9694" s="1" t="n">
        <v>4</v>
      </c>
      <c r="C9694" s="1" t="n">
        <v>1351</v>
      </c>
      <c r="D9694" s="1" t="s">
        <v>16725</v>
      </c>
      <c r="E9694" s="1" t="n">
        <v>457</v>
      </c>
      <c r="F9694" s="1" t="n">
        <v>66</v>
      </c>
      <c r="G9694" s="1" t="n">
        <v>64.84</v>
      </c>
      <c r="H9694" s="4" t="n">
        <v>45897.6009393519</v>
      </c>
      <c r="I96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9693BT783276413514576664.8445897.6009393518</v>
      </c>
      <c r="J9694" s="1" t="n">
        <f aca="false">COUNTIF(I:I, $I9694)</f>
        <v>1</v>
      </c>
      <c r="K9694" s="1" t="str">
        <f aca="false">IF(ISNA(VLOOKUP(Table4[product_id], tblProducts[], tblProducts[product_name],FALSE() )), "Invalid", "Valid")</f>
        <v>Valid</v>
      </c>
      <c r="L9694" s="5" t="str">
        <f aca="false">IF(ISNA(VLOOKUP(Table4[[#This Row],[warehouse_id]], tblwhouse[], tblwhouse[warehouse_name],FALSE() )), "Invalid", "Valid")</f>
        <v>Valid</v>
      </c>
    </row>
    <row r="9695" customFormat="false" ht="15" hidden="false" customHeight="true" outlineLevel="0" collapsed="false">
      <c r="A9695" s="1" t="n">
        <v>9694</v>
      </c>
      <c r="B9695" s="1" t="n">
        <v>4</v>
      </c>
      <c r="C9695" s="1" t="n">
        <v>1037</v>
      </c>
      <c r="D9695" s="1" t="s">
        <v>16726</v>
      </c>
      <c r="E9695" s="1" t="n">
        <v>450</v>
      </c>
      <c r="F9695" s="1" t="n">
        <v>61</v>
      </c>
      <c r="G9695" s="1" t="n">
        <v>387.97</v>
      </c>
      <c r="H9695" s="4" t="n">
        <v>46079.6009393519</v>
      </c>
      <c r="I96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9694BT8385924103745061387.9746079.6009393518</v>
      </c>
      <c r="J9695" s="1" t="n">
        <f aca="false">COUNTIF(I:I, $I9695)</f>
        <v>1</v>
      </c>
      <c r="K9695" s="1" t="str">
        <f aca="false">IF(ISNA(VLOOKUP(Table4[product_id], tblProducts[], tblProducts[product_name],FALSE() )), "Invalid", "Valid")</f>
        <v>Valid</v>
      </c>
      <c r="L9695" s="5" t="str">
        <f aca="false">IF(ISNA(VLOOKUP(Table4[[#This Row],[warehouse_id]], tblwhouse[], tblwhouse[warehouse_name],FALSE() )), "Invalid", "Valid")</f>
        <v>Valid</v>
      </c>
    </row>
    <row r="9696" customFormat="false" ht="15" hidden="false" customHeight="true" outlineLevel="0" collapsed="false">
      <c r="A9696" s="1" t="n">
        <v>9695</v>
      </c>
      <c r="B9696" s="1" t="n">
        <v>3</v>
      </c>
      <c r="C9696" s="1" t="n">
        <v>1833</v>
      </c>
      <c r="D9696" s="1" t="s">
        <v>16727</v>
      </c>
      <c r="E9696" s="1" t="n">
        <v>177</v>
      </c>
      <c r="F9696" s="1" t="n">
        <v>50</v>
      </c>
      <c r="G9696" s="1" t="n">
        <v>1306.42</v>
      </c>
      <c r="H9696" s="4" t="n">
        <v>45919.6009393519</v>
      </c>
      <c r="I96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9695BT98295031833177501306.4245919.6009393518</v>
      </c>
      <c r="J9696" s="1" t="n">
        <f aca="false">COUNTIF(I:I, $I9696)</f>
        <v>1</v>
      </c>
      <c r="K9696" s="1" t="str">
        <f aca="false">IF(ISNA(VLOOKUP(Table4[product_id], tblProducts[], tblProducts[product_name],FALSE() )), "Invalid", "Valid")</f>
        <v>Valid</v>
      </c>
      <c r="L9696" s="5" t="str">
        <f aca="false">IF(ISNA(VLOOKUP(Table4[[#This Row],[warehouse_id]], tblwhouse[], tblwhouse[warehouse_name],FALSE() )), "Invalid", "Valid")</f>
        <v>Valid</v>
      </c>
    </row>
    <row r="9697" customFormat="false" ht="15" hidden="false" customHeight="true" outlineLevel="0" collapsed="false">
      <c r="A9697" s="1" t="n">
        <v>9696</v>
      </c>
      <c r="B9697" s="1" t="n">
        <v>2</v>
      </c>
      <c r="C9697" s="1" t="n">
        <v>2225</v>
      </c>
      <c r="D9697" s="1" t="s">
        <v>16728</v>
      </c>
      <c r="E9697" s="1" t="n">
        <v>300</v>
      </c>
      <c r="F9697" s="1" t="n">
        <v>62</v>
      </c>
      <c r="G9697" s="1" t="n">
        <v>1215.71</v>
      </c>
      <c r="H9697" s="4" t="n">
        <v>46197.6009393519</v>
      </c>
      <c r="I96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9696BT51234322225300621215.7146197.6009393518</v>
      </c>
      <c r="J9697" s="1" t="n">
        <f aca="false">COUNTIF(I:I, $I9697)</f>
        <v>1</v>
      </c>
      <c r="K9697" s="1" t="str">
        <f aca="false">IF(ISNA(VLOOKUP(Table4[product_id], tblProducts[], tblProducts[product_name],FALSE() )), "Invalid", "Valid")</f>
        <v>Valid</v>
      </c>
      <c r="L9697" s="5" t="str">
        <f aca="false">IF(ISNA(VLOOKUP(Table4[[#This Row],[warehouse_id]], tblwhouse[], tblwhouse[warehouse_name],FALSE() )), "Invalid", "Valid")</f>
        <v>Valid</v>
      </c>
    </row>
    <row r="9698" customFormat="false" ht="15" hidden="false" customHeight="true" outlineLevel="0" collapsed="false">
      <c r="A9698" s="1" t="n">
        <v>9697</v>
      </c>
      <c r="B9698" s="1" t="n">
        <v>3</v>
      </c>
      <c r="C9698" s="1" t="n">
        <v>2376</v>
      </c>
      <c r="D9698" s="1" t="s">
        <v>16729</v>
      </c>
      <c r="E9698" s="1" t="n">
        <v>189</v>
      </c>
      <c r="F9698" s="1" t="n">
        <v>41</v>
      </c>
      <c r="G9698" s="1" t="n">
        <v>758.21</v>
      </c>
      <c r="H9698" s="4" t="n">
        <v>46051.6009393519</v>
      </c>
      <c r="I96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9697BT7323263237618941758.2146051.6009393518</v>
      </c>
      <c r="J9698" s="1" t="n">
        <f aca="false">COUNTIF(I:I, $I9698)</f>
        <v>1</v>
      </c>
      <c r="K9698" s="1" t="str">
        <f aca="false">IF(ISNA(VLOOKUP(Table4[product_id], tblProducts[], tblProducts[product_name],FALSE() )), "Invalid", "Valid")</f>
        <v>Valid</v>
      </c>
      <c r="L9698" s="5" t="str">
        <f aca="false">IF(ISNA(VLOOKUP(Table4[[#This Row],[warehouse_id]], tblwhouse[], tblwhouse[warehouse_name],FALSE() )), "Invalid", "Valid")</f>
        <v>Valid</v>
      </c>
    </row>
    <row r="9699" customFormat="false" ht="15" hidden="false" customHeight="true" outlineLevel="0" collapsed="false">
      <c r="A9699" s="1" t="n">
        <v>9698</v>
      </c>
      <c r="B9699" s="1" t="n">
        <v>3</v>
      </c>
      <c r="C9699" s="1" t="n">
        <v>1236</v>
      </c>
      <c r="D9699" s="1" t="s">
        <v>16730</v>
      </c>
      <c r="E9699" s="1" t="n">
        <v>114</v>
      </c>
      <c r="F9699" s="1" t="n">
        <v>46</v>
      </c>
      <c r="G9699" s="1" t="n">
        <v>938.69</v>
      </c>
      <c r="H9699" s="4" t="n">
        <v>45908.6009393519</v>
      </c>
      <c r="I96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9698BT8405873123611446938.6945908.6009393518</v>
      </c>
      <c r="J9699" s="1" t="n">
        <f aca="false">COUNTIF(I:I, $I9699)</f>
        <v>1</v>
      </c>
      <c r="K9699" s="1" t="str">
        <f aca="false">IF(ISNA(VLOOKUP(Table4[product_id], tblProducts[], tblProducts[product_name],FALSE() )), "Invalid", "Valid")</f>
        <v>Valid</v>
      </c>
      <c r="L9699" s="5" t="str">
        <f aca="false">IF(ISNA(VLOOKUP(Table4[[#This Row],[warehouse_id]], tblwhouse[], tblwhouse[warehouse_name],FALSE() )), "Invalid", "Valid")</f>
        <v>Valid</v>
      </c>
    </row>
    <row r="9700" customFormat="false" ht="15" hidden="false" customHeight="true" outlineLevel="0" collapsed="false">
      <c r="A9700" s="1" t="n">
        <v>9699</v>
      </c>
      <c r="B9700" s="1" t="n">
        <v>2</v>
      </c>
      <c r="C9700" s="1" t="n">
        <v>1903</v>
      </c>
      <c r="D9700" s="1" t="s">
        <v>16731</v>
      </c>
      <c r="E9700" s="1" t="n">
        <v>374</v>
      </c>
      <c r="F9700" s="1" t="n">
        <v>56</v>
      </c>
      <c r="G9700" s="1" t="n">
        <v>276.63</v>
      </c>
      <c r="H9700" s="4" t="n">
        <v>46004.6009393519</v>
      </c>
      <c r="I97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9699BT8114982190337456276.6346004.6009393518</v>
      </c>
      <c r="J9700" s="1" t="n">
        <f aca="false">COUNTIF(I:I, $I9700)</f>
        <v>1</v>
      </c>
      <c r="K9700" s="1" t="str">
        <f aca="false">IF(ISNA(VLOOKUP(Table4[product_id], tblProducts[], tblProducts[product_name],FALSE() )), "Invalid", "Valid")</f>
        <v>Valid</v>
      </c>
      <c r="L9700" s="5" t="str">
        <f aca="false">IF(ISNA(VLOOKUP(Table4[[#This Row],[warehouse_id]], tblwhouse[], tblwhouse[warehouse_name],FALSE() )), "Invalid", "Valid")</f>
        <v>Valid</v>
      </c>
    </row>
    <row r="9701" customFormat="false" ht="15" hidden="false" customHeight="true" outlineLevel="0" collapsed="false">
      <c r="A9701" s="1" t="n">
        <v>9700</v>
      </c>
      <c r="B9701" s="1" t="n">
        <v>1</v>
      </c>
      <c r="C9701" s="1" t="n">
        <v>831</v>
      </c>
      <c r="D9701" s="1" t="s">
        <v>16732</v>
      </c>
      <c r="E9701" s="1" t="n">
        <v>411</v>
      </c>
      <c r="F9701" s="1" t="n">
        <v>46</v>
      </c>
      <c r="G9701" s="1" t="n">
        <v>1074.92</v>
      </c>
      <c r="H9701" s="4" t="n">
        <v>46207.6009393519</v>
      </c>
      <c r="I97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9700BT8072201831411461074.9246207.6009393518</v>
      </c>
      <c r="J9701" s="1" t="n">
        <f aca="false">COUNTIF(I:I, $I9701)</f>
        <v>1</v>
      </c>
      <c r="K9701" s="1" t="str">
        <f aca="false">IF(ISNA(VLOOKUP(Table4[product_id], tblProducts[], tblProducts[product_name],FALSE() )), "Invalid", "Valid")</f>
        <v>Valid</v>
      </c>
      <c r="L9701" s="5" t="str">
        <f aca="false">IF(ISNA(VLOOKUP(Table4[[#This Row],[warehouse_id]], tblwhouse[], tblwhouse[warehouse_name],FALSE() )), "Invalid", "Valid")</f>
        <v>Valid</v>
      </c>
    </row>
    <row r="9702" customFormat="false" ht="15" hidden="false" customHeight="true" outlineLevel="0" collapsed="false">
      <c r="A9702" s="1" t="n">
        <v>9701</v>
      </c>
      <c r="B9702" s="1" t="n">
        <v>2</v>
      </c>
      <c r="C9702" s="1" t="n">
        <v>1368</v>
      </c>
      <c r="D9702" s="1" t="s">
        <v>16733</v>
      </c>
      <c r="E9702" s="1" t="n">
        <v>2</v>
      </c>
      <c r="F9702" s="1" t="n">
        <v>66</v>
      </c>
      <c r="G9702" s="1" t="n">
        <v>1230.58</v>
      </c>
      <c r="H9702" s="4" t="n">
        <v>45948.6009393519</v>
      </c>
      <c r="I97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9701BT369545213682661230.5845948.6009393518</v>
      </c>
      <c r="J9702" s="1" t="n">
        <f aca="false">COUNTIF(I:I, $I9702)</f>
        <v>1</v>
      </c>
      <c r="K9702" s="1" t="str">
        <f aca="false">IF(ISNA(VLOOKUP(Table4[product_id], tblProducts[], tblProducts[product_name],FALSE() )), "Invalid", "Valid")</f>
        <v>Valid</v>
      </c>
      <c r="L9702" s="5" t="str">
        <f aca="false">IF(ISNA(VLOOKUP(Table4[[#This Row],[warehouse_id]], tblwhouse[], tblwhouse[warehouse_name],FALSE() )), "Invalid", "Valid")</f>
        <v>Valid</v>
      </c>
    </row>
    <row r="9703" customFormat="false" ht="15" hidden="false" customHeight="true" outlineLevel="0" collapsed="false">
      <c r="A9703" s="1" t="n">
        <v>9702</v>
      </c>
      <c r="B9703" s="1" t="n">
        <v>4</v>
      </c>
      <c r="C9703" s="1" t="n">
        <v>2457</v>
      </c>
      <c r="D9703" s="1" t="s">
        <v>16734</v>
      </c>
      <c r="E9703" s="1" t="n">
        <v>416</v>
      </c>
      <c r="F9703" s="1" t="n">
        <v>74</v>
      </c>
      <c r="G9703" s="1" t="n">
        <v>517.83</v>
      </c>
      <c r="H9703" s="4" t="n">
        <v>46220.6009393519</v>
      </c>
      <c r="I97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9702BT3012354245741674517.8346220.6009393518</v>
      </c>
      <c r="J9703" s="1" t="n">
        <f aca="false">COUNTIF(I:I, $I9703)</f>
        <v>1</v>
      </c>
      <c r="K9703" s="1" t="str">
        <f aca="false">IF(ISNA(VLOOKUP(Table4[product_id], tblProducts[], tblProducts[product_name],FALSE() )), "Invalid", "Valid")</f>
        <v>Valid</v>
      </c>
      <c r="L9703" s="5" t="str">
        <f aca="false">IF(ISNA(VLOOKUP(Table4[[#This Row],[warehouse_id]], tblwhouse[], tblwhouse[warehouse_name],FALSE() )), "Invalid", "Valid")</f>
        <v>Valid</v>
      </c>
    </row>
    <row r="9704" customFormat="false" ht="15" hidden="false" customHeight="true" outlineLevel="0" collapsed="false">
      <c r="A9704" s="1" t="n">
        <v>9703</v>
      </c>
      <c r="B9704" s="1" t="n">
        <v>1</v>
      </c>
      <c r="C9704" s="1" t="n">
        <v>1497</v>
      </c>
      <c r="D9704" s="1" t="s">
        <v>16735</v>
      </c>
      <c r="E9704" s="1" t="n">
        <v>404</v>
      </c>
      <c r="F9704" s="1" t="n">
        <v>31</v>
      </c>
      <c r="G9704" s="1" t="n">
        <v>878.42</v>
      </c>
      <c r="H9704" s="4" t="n">
        <v>46149.6009393519</v>
      </c>
      <c r="I97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9703BT3560161149740431878.4246149.6009393518</v>
      </c>
      <c r="J9704" s="1" t="n">
        <f aca="false">COUNTIF(I:I, $I9704)</f>
        <v>1</v>
      </c>
      <c r="K9704" s="1" t="str">
        <f aca="false">IF(ISNA(VLOOKUP(Table4[product_id], tblProducts[], tblProducts[product_name],FALSE() )), "Invalid", "Valid")</f>
        <v>Valid</v>
      </c>
      <c r="L9704" s="5" t="str">
        <f aca="false">IF(ISNA(VLOOKUP(Table4[[#This Row],[warehouse_id]], tblwhouse[], tblwhouse[warehouse_name],FALSE() )), "Invalid", "Valid")</f>
        <v>Valid</v>
      </c>
    </row>
    <row r="9705" customFormat="false" ht="15" hidden="false" customHeight="true" outlineLevel="0" collapsed="false">
      <c r="A9705" s="1" t="n">
        <v>9704</v>
      </c>
      <c r="B9705" s="1" t="n">
        <v>1</v>
      </c>
      <c r="C9705" s="1" t="n">
        <v>1044</v>
      </c>
      <c r="D9705" s="1" t="s">
        <v>16736</v>
      </c>
      <c r="E9705" s="1" t="n">
        <v>249</v>
      </c>
      <c r="F9705" s="1" t="n">
        <v>57</v>
      </c>
      <c r="G9705" s="1" t="n">
        <v>776.27</v>
      </c>
      <c r="H9705" s="4" t="n">
        <v>45856.6009393519</v>
      </c>
      <c r="I97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9704BT9197391104424957776.2745856.6009393518</v>
      </c>
      <c r="J9705" s="1" t="n">
        <f aca="false">COUNTIF(I:I, $I9705)</f>
        <v>1</v>
      </c>
      <c r="K9705" s="1" t="str">
        <f aca="false">IF(ISNA(VLOOKUP(Table4[product_id], tblProducts[], tblProducts[product_name],FALSE() )), "Invalid", "Valid")</f>
        <v>Valid</v>
      </c>
      <c r="L9705" s="5" t="str">
        <f aca="false">IF(ISNA(VLOOKUP(Table4[[#This Row],[warehouse_id]], tblwhouse[], tblwhouse[warehouse_name],FALSE() )), "Invalid", "Valid")</f>
        <v>Valid</v>
      </c>
    </row>
    <row r="9706" customFormat="false" ht="15" hidden="false" customHeight="true" outlineLevel="0" collapsed="false">
      <c r="A9706" s="1" t="n">
        <v>9705</v>
      </c>
      <c r="B9706" s="1" t="n">
        <v>4</v>
      </c>
      <c r="C9706" s="1" t="n">
        <v>3</v>
      </c>
      <c r="D9706" s="1" t="s">
        <v>16737</v>
      </c>
      <c r="E9706" s="1" t="n">
        <v>342</v>
      </c>
      <c r="F9706" s="1" t="n">
        <v>72</v>
      </c>
      <c r="G9706" s="1" t="n">
        <v>435.6</v>
      </c>
      <c r="H9706" s="4" t="n">
        <v>46209.6009393519</v>
      </c>
      <c r="I97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9705BT2731454334272435.646209.6009393518</v>
      </c>
      <c r="J9706" s="1" t="n">
        <f aca="false">COUNTIF(I:I, $I9706)</f>
        <v>1</v>
      </c>
      <c r="K9706" s="1" t="str">
        <f aca="false">IF(ISNA(VLOOKUP(Table4[product_id], tblProducts[], tblProducts[product_name],FALSE() )), "Invalid", "Valid")</f>
        <v>Valid</v>
      </c>
      <c r="L9706" s="5" t="str">
        <f aca="false">IF(ISNA(VLOOKUP(Table4[[#This Row],[warehouse_id]], tblwhouse[], tblwhouse[warehouse_name],FALSE() )), "Invalid", "Valid")</f>
        <v>Valid</v>
      </c>
    </row>
    <row r="9707" customFormat="false" ht="15" hidden="false" customHeight="true" outlineLevel="0" collapsed="false">
      <c r="A9707" s="1" t="n">
        <v>9706</v>
      </c>
      <c r="B9707" s="1" t="n">
        <v>2</v>
      </c>
      <c r="C9707" s="1" t="n">
        <v>1708</v>
      </c>
      <c r="D9707" s="1" t="s">
        <v>16738</v>
      </c>
      <c r="E9707" s="1" t="n">
        <v>394</v>
      </c>
      <c r="F9707" s="1" t="n">
        <v>61</v>
      </c>
      <c r="G9707" s="1" t="n">
        <v>209.84</v>
      </c>
      <c r="H9707" s="4" t="n">
        <v>46151.6009393519</v>
      </c>
      <c r="I97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9706BT6475592170839461209.8446151.6009393518</v>
      </c>
      <c r="J9707" s="1" t="n">
        <f aca="false">COUNTIF(I:I, $I9707)</f>
        <v>1</v>
      </c>
      <c r="K9707" s="1" t="str">
        <f aca="false">IF(ISNA(VLOOKUP(Table4[product_id], tblProducts[], tblProducts[product_name],FALSE() )), "Invalid", "Valid")</f>
        <v>Valid</v>
      </c>
      <c r="L9707" s="5" t="str">
        <f aca="false">IF(ISNA(VLOOKUP(Table4[[#This Row],[warehouse_id]], tblwhouse[], tblwhouse[warehouse_name],FALSE() )), "Invalid", "Valid")</f>
        <v>Valid</v>
      </c>
    </row>
    <row r="9708" customFormat="false" ht="15" hidden="false" customHeight="true" outlineLevel="0" collapsed="false">
      <c r="A9708" s="1" t="n">
        <v>9707</v>
      </c>
      <c r="B9708" s="1" t="n">
        <v>4</v>
      </c>
      <c r="C9708" s="1" t="n">
        <v>1828</v>
      </c>
      <c r="D9708" s="1" t="s">
        <v>16739</v>
      </c>
      <c r="E9708" s="1" t="n">
        <v>50</v>
      </c>
      <c r="F9708" s="1" t="n">
        <v>73</v>
      </c>
      <c r="G9708" s="1" t="n">
        <v>883.14</v>
      </c>
      <c r="H9708" s="4" t="n">
        <v>45914.6009393519</v>
      </c>
      <c r="I97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9707BT800602418285073883.1445914.6009393518</v>
      </c>
      <c r="J9708" s="1" t="n">
        <f aca="false">COUNTIF(I:I, $I9708)</f>
        <v>1</v>
      </c>
      <c r="K9708" s="1" t="str">
        <f aca="false">IF(ISNA(VLOOKUP(Table4[product_id], tblProducts[], tblProducts[product_name],FALSE() )), "Invalid", "Valid")</f>
        <v>Valid</v>
      </c>
      <c r="L9708" s="5" t="str">
        <f aca="false">IF(ISNA(VLOOKUP(Table4[[#This Row],[warehouse_id]], tblwhouse[], tblwhouse[warehouse_name],FALSE() )), "Invalid", "Valid")</f>
        <v>Valid</v>
      </c>
    </row>
    <row r="9709" customFormat="false" ht="15" hidden="false" customHeight="true" outlineLevel="0" collapsed="false">
      <c r="A9709" s="1" t="n">
        <v>9708</v>
      </c>
      <c r="B9709" s="1" t="n">
        <v>4</v>
      </c>
      <c r="C9709" s="1" t="n">
        <v>1486</v>
      </c>
      <c r="D9709" s="1" t="s">
        <v>16740</v>
      </c>
      <c r="E9709" s="1" t="n">
        <v>163</v>
      </c>
      <c r="F9709" s="1" t="n">
        <v>29</v>
      </c>
      <c r="G9709" s="1" t="n">
        <v>241.24</v>
      </c>
      <c r="H9709" s="4" t="n">
        <v>45898.6009393519</v>
      </c>
      <c r="I97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9708BT7561814148616329241.2445898.6009393518</v>
      </c>
      <c r="J9709" s="1" t="n">
        <f aca="false">COUNTIF(I:I, $I9709)</f>
        <v>1</v>
      </c>
      <c r="K9709" s="1" t="str">
        <f aca="false">IF(ISNA(VLOOKUP(Table4[product_id], tblProducts[], tblProducts[product_name],FALSE() )), "Invalid", "Valid")</f>
        <v>Valid</v>
      </c>
      <c r="L9709" s="5" t="str">
        <f aca="false">IF(ISNA(VLOOKUP(Table4[[#This Row],[warehouse_id]], tblwhouse[], tblwhouse[warehouse_name],FALSE() )), "Invalid", "Valid")</f>
        <v>Valid</v>
      </c>
    </row>
    <row r="9710" customFormat="false" ht="15" hidden="false" customHeight="true" outlineLevel="0" collapsed="false">
      <c r="A9710" s="1" t="n">
        <v>9709</v>
      </c>
      <c r="B9710" s="1" t="n">
        <v>1</v>
      </c>
      <c r="C9710" s="1" t="n">
        <v>2134</v>
      </c>
      <c r="D9710" s="1" t="s">
        <v>16741</v>
      </c>
      <c r="E9710" s="1" t="n">
        <v>308</v>
      </c>
      <c r="F9710" s="1" t="n">
        <v>57</v>
      </c>
      <c r="G9710" s="1" t="n">
        <v>635.67</v>
      </c>
      <c r="H9710" s="4" t="n">
        <v>45884.6009393519</v>
      </c>
      <c r="I97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9709BT2895151213430857635.6745884.6009393518</v>
      </c>
      <c r="J9710" s="1" t="n">
        <f aca="false">COUNTIF(I:I, $I9710)</f>
        <v>1</v>
      </c>
      <c r="K9710" s="1" t="str">
        <f aca="false">IF(ISNA(VLOOKUP(Table4[product_id], tblProducts[], tblProducts[product_name],FALSE() )), "Invalid", "Valid")</f>
        <v>Valid</v>
      </c>
      <c r="L9710" s="5" t="str">
        <f aca="false">IF(ISNA(VLOOKUP(Table4[[#This Row],[warehouse_id]], tblwhouse[], tblwhouse[warehouse_name],FALSE() )), "Invalid", "Valid")</f>
        <v>Valid</v>
      </c>
    </row>
    <row r="9711" customFormat="false" ht="15" hidden="false" customHeight="true" outlineLevel="0" collapsed="false">
      <c r="A9711" s="1" t="n">
        <v>9710</v>
      </c>
      <c r="B9711" s="1" t="n">
        <v>2</v>
      </c>
      <c r="C9711" s="1" t="n">
        <v>778</v>
      </c>
      <c r="D9711" s="1" t="s">
        <v>16742</v>
      </c>
      <c r="E9711" s="1" t="n">
        <v>211</v>
      </c>
      <c r="F9711" s="1" t="n">
        <v>35</v>
      </c>
      <c r="G9711" s="1" t="n">
        <v>1247.44</v>
      </c>
      <c r="H9711" s="4" t="n">
        <v>46189.6009393519</v>
      </c>
      <c r="I97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9710BT5106592778211351247.4446189.6009393518</v>
      </c>
      <c r="J9711" s="1" t="n">
        <f aca="false">COUNTIF(I:I, $I9711)</f>
        <v>1</v>
      </c>
      <c r="K9711" s="1" t="str">
        <f aca="false">IF(ISNA(VLOOKUP(Table4[product_id], tblProducts[], tblProducts[product_name],FALSE() )), "Invalid", "Valid")</f>
        <v>Valid</v>
      </c>
      <c r="L9711" s="5" t="str">
        <f aca="false">IF(ISNA(VLOOKUP(Table4[[#This Row],[warehouse_id]], tblwhouse[], tblwhouse[warehouse_name],FALSE() )), "Invalid", "Valid")</f>
        <v>Valid</v>
      </c>
    </row>
    <row r="9712" customFormat="false" ht="15" hidden="false" customHeight="true" outlineLevel="0" collapsed="false">
      <c r="A9712" s="1" t="n">
        <v>9711</v>
      </c>
      <c r="B9712" s="1" t="n">
        <v>2</v>
      </c>
      <c r="C9712" s="1" t="n">
        <v>953</v>
      </c>
      <c r="D9712" s="1" t="s">
        <v>16743</v>
      </c>
      <c r="E9712" s="1" t="n">
        <v>333</v>
      </c>
      <c r="F9712" s="1" t="n">
        <v>35</v>
      </c>
      <c r="G9712" s="1" t="n">
        <v>1392.95</v>
      </c>
      <c r="H9712" s="4" t="n">
        <v>46086.6009393519</v>
      </c>
      <c r="I97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9711BT1610442953333351392.9546086.6009393518</v>
      </c>
      <c r="J9712" s="1" t="n">
        <f aca="false">COUNTIF(I:I, $I9712)</f>
        <v>1</v>
      </c>
      <c r="K9712" s="1" t="str">
        <f aca="false">IF(ISNA(VLOOKUP(Table4[product_id], tblProducts[], tblProducts[product_name],FALSE() )), "Invalid", "Valid")</f>
        <v>Valid</v>
      </c>
      <c r="L9712" s="5" t="str">
        <f aca="false">IF(ISNA(VLOOKUP(Table4[[#This Row],[warehouse_id]], tblwhouse[], tblwhouse[warehouse_name],FALSE() )), "Invalid", "Valid")</f>
        <v>Valid</v>
      </c>
    </row>
    <row r="9713" customFormat="false" ht="15" hidden="false" customHeight="true" outlineLevel="0" collapsed="false">
      <c r="A9713" s="1" t="n">
        <v>9712</v>
      </c>
      <c r="B9713" s="1" t="n">
        <v>4</v>
      </c>
      <c r="C9713" s="1" t="n">
        <v>319</v>
      </c>
      <c r="D9713" s="1" t="s">
        <v>16744</v>
      </c>
      <c r="E9713" s="1" t="n">
        <v>215</v>
      </c>
      <c r="F9713" s="1" t="n">
        <v>58</v>
      </c>
      <c r="G9713" s="1" t="n">
        <v>744.88</v>
      </c>
      <c r="H9713" s="4" t="n">
        <v>46086.6009393519</v>
      </c>
      <c r="I97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9712BT285371431921558744.8846086.6009393518</v>
      </c>
      <c r="J9713" s="1" t="n">
        <f aca="false">COUNTIF(I:I, $I9713)</f>
        <v>1</v>
      </c>
      <c r="K9713" s="1" t="str">
        <f aca="false">IF(ISNA(VLOOKUP(Table4[product_id], tblProducts[], tblProducts[product_name],FALSE() )), "Invalid", "Valid")</f>
        <v>Valid</v>
      </c>
      <c r="L9713" s="5" t="str">
        <f aca="false">IF(ISNA(VLOOKUP(Table4[[#This Row],[warehouse_id]], tblwhouse[], tblwhouse[warehouse_name],FALSE() )), "Invalid", "Valid")</f>
        <v>Valid</v>
      </c>
    </row>
    <row r="9714" customFormat="false" ht="15" hidden="false" customHeight="true" outlineLevel="0" collapsed="false">
      <c r="A9714" s="1" t="n">
        <v>9713</v>
      </c>
      <c r="B9714" s="1" t="n">
        <v>3</v>
      </c>
      <c r="C9714" s="1" t="n">
        <v>1483</v>
      </c>
      <c r="D9714" s="1" t="s">
        <v>16745</v>
      </c>
      <c r="E9714" s="1" t="n">
        <v>445</v>
      </c>
      <c r="F9714" s="1" t="n">
        <v>48</v>
      </c>
      <c r="G9714" s="1" t="n">
        <v>594.05</v>
      </c>
      <c r="H9714" s="4" t="n">
        <v>45964.6009393519</v>
      </c>
      <c r="I97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9713BT3178813148344548594.0545964.6009393518</v>
      </c>
      <c r="J9714" s="1" t="n">
        <f aca="false">COUNTIF(I:I, $I9714)</f>
        <v>1</v>
      </c>
      <c r="K9714" s="1" t="str">
        <f aca="false">IF(ISNA(VLOOKUP(Table4[product_id], tblProducts[], tblProducts[product_name],FALSE() )), "Invalid", "Valid")</f>
        <v>Valid</v>
      </c>
      <c r="L9714" s="5" t="str">
        <f aca="false">IF(ISNA(VLOOKUP(Table4[[#This Row],[warehouse_id]], tblwhouse[], tblwhouse[warehouse_name],FALSE() )), "Invalid", "Valid")</f>
        <v>Valid</v>
      </c>
    </row>
    <row r="9715" customFormat="false" ht="15" hidden="false" customHeight="true" outlineLevel="0" collapsed="false">
      <c r="A9715" s="1" t="n">
        <v>9714</v>
      </c>
      <c r="B9715" s="1" t="n">
        <v>4</v>
      </c>
      <c r="C9715" s="1" t="n">
        <v>2553</v>
      </c>
      <c r="D9715" s="1" t="s">
        <v>16746</v>
      </c>
      <c r="E9715" s="1" t="n">
        <v>428</v>
      </c>
      <c r="F9715" s="1" t="n">
        <v>70</v>
      </c>
      <c r="G9715" s="1" t="n">
        <v>243.65</v>
      </c>
      <c r="H9715" s="4" t="n">
        <v>46174.6009393634</v>
      </c>
      <c r="I97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9714BT6816234255342870243.6546174.6009393634</v>
      </c>
      <c r="J9715" s="1" t="n">
        <f aca="false">COUNTIF(I:I, $I9715)</f>
        <v>1</v>
      </c>
      <c r="K9715" s="1" t="str">
        <f aca="false">IF(ISNA(VLOOKUP(Table4[product_id], tblProducts[], tblProducts[product_name],FALSE() )), "Invalid", "Valid")</f>
        <v>Valid</v>
      </c>
      <c r="L9715" s="5" t="str">
        <f aca="false">IF(ISNA(VLOOKUP(Table4[[#This Row],[warehouse_id]], tblwhouse[], tblwhouse[warehouse_name],FALSE() )), "Invalid", "Valid")</f>
        <v>Valid</v>
      </c>
    </row>
    <row r="9716" customFormat="false" ht="15" hidden="false" customHeight="true" outlineLevel="0" collapsed="false">
      <c r="A9716" s="1" t="n">
        <v>9715</v>
      </c>
      <c r="B9716" s="1" t="n">
        <v>1</v>
      </c>
      <c r="C9716" s="1" t="n">
        <v>646</v>
      </c>
      <c r="D9716" s="1" t="s">
        <v>16747</v>
      </c>
      <c r="E9716" s="1" t="n">
        <v>157</v>
      </c>
      <c r="F9716" s="1" t="n">
        <v>34</v>
      </c>
      <c r="G9716" s="1" t="n">
        <v>483.33</v>
      </c>
      <c r="H9716" s="4" t="n">
        <v>46111.6009393634</v>
      </c>
      <c r="I97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9715BT566510164615734483.3346111.6009393634</v>
      </c>
      <c r="J9716" s="1" t="n">
        <f aca="false">COUNTIF(I:I, $I9716)</f>
        <v>1</v>
      </c>
      <c r="K9716" s="1" t="str">
        <f aca="false">IF(ISNA(VLOOKUP(Table4[product_id], tblProducts[], tblProducts[product_name],FALSE() )), "Invalid", "Valid")</f>
        <v>Valid</v>
      </c>
      <c r="L9716" s="5" t="str">
        <f aca="false">IF(ISNA(VLOOKUP(Table4[[#This Row],[warehouse_id]], tblwhouse[], tblwhouse[warehouse_name],FALSE() )), "Invalid", "Valid")</f>
        <v>Valid</v>
      </c>
    </row>
    <row r="9717" customFormat="false" ht="15" hidden="false" customHeight="true" outlineLevel="0" collapsed="false">
      <c r="A9717" s="1" t="n">
        <v>9716</v>
      </c>
      <c r="B9717" s="1" t="n">
        <v>1</v>
      </c>
      <c r="C9717" s="1" t="n">
        <v>1249</v>
      </c>
      <c r="D9717" s="1" t="s">
        <v>16748</v>
      </c>
      <c r="E9717" s="1" t="n">
        <v>8</v>
      </c>
      <c r="F9717" s="1" t="n">
        <v>25</v>
      </c>
      <c r="G9717" s="1" t="n">
        <v>1416.74</v>
      </c>
      <c r="H9717" s="4" t="n">
        <v>45956.6009393634</v>
      </c>
      <c r="I97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9716BT244736112498251416.7445956.6009393634</v>
      </c>
      <c r="J9717" s="1" t="n">
        <f aca="false">COUNTIF(I:I, $I9717)</f>
        <v>1</v>
      </c>
      <c r="K9717" s="1" t="str">
        <f aca="false">IF(ISNA(VLOOKUP(Table4[product_id], tblProducts[], tblProducts[product_name],FALSE() )), "Invalid", "Valid")</f>
        <v>Valid</v>
      </c>
      <c r="L9717" s="5" t="str">
        <f aca="false">IF(ISNA(VLOOKUP(Table4[[#This Row],[warehouse_id]], tblwhouse[], tblwhouse[warehouse_name],FALSE() )), "Invalid", "Valid")</f>
        <v>Valid</v>
      </c>
    </row>
    <row r="9718" customFormat="false" ht="15" hidden="false" customHeight="true" outlineLevel="0" collapsed="false">
      <c r="A9718" s="1" t="n">
        <v>9717</v>
      </c>
      <c r="B9718" s="1" t="n">
        <v>3</v>
      </c>
      <c r="C9718" s="1" t="n">
        <v>1506</v>
      </c>
      <c r="D9718" s="1" t="s">
        <v>16749</v>
      </c>
      <c r="E9718" s="1" t="n">
        <v>109</v>
      </c>
      <c r="F9718" s="1" t="n">
        <v>73</v>
      </c>
      <c r="G9718" s="1" t="n">
        <v>1243.5</v>
      </c>
      <c r="H9718" s="4" t="n">
        <v>45910.6009393634</v>
      </c>
      <c r="I97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9717BT89102531506109731243.545910.6009393634</v>
      </c>
      <c r="J9718" s="1" t="n">
        <f aca="false">COUNTIF(I:I, $I9718)</f>
        <v>1</v>
      </c>
      <c r="K9718" s="1" t="str">
        <f aca="false">IF(ISNA(VLOOKUP(Table4[product_id], tblProducts[], tblProducts[product_name],FALSE() )), "Invalid", "Valid")</f>
        <v>Valid</v>
      </c>
      <c r="L9718" s="5" t="str">
        <f aca="false">IF(ISNA(VLOOKUP(Table4[[#This Row],[warehouse_id]], tblwhouse[], tblwhouse[warehouse_name],FALSE() )), "Invalid", "Valid")</f>
        <v>Valid</v>
      </c>
    </row>
    <row r="9719" customFormat="false" ht="15" hidden="false" customHeight="true" outlineLevel="0" collapsed="false">
      <c r="A9719" s="1" t="n">
        <v>9718</v>
      </c>
      <c r="B9719" s="1" t="n">
        <v>3</v>
      </c>
      <c r="C9719" s="1" t="n">
        <v>2182</v>
      </c>
      <c r="D9719" s="1" t="s">
        <v>16750</v>
      </c>
      <c r="E9719" s="1" t="n">
        <v>135</v>
      </c>
      <c r="F9719" s="1" t="n">
        <v>40</v>
      </c>
      <c r="G9719" s="1" t="n">
        <v>1409.13</v>
      </c>
      <c r="H9719" s="4" t="n">
        <v>45861.6009393634</v>
      </c>
      <c r="I97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9718BT90362832182135401409.1345861.6009393634</v>
      </c>
      <c r="J9719" s="1" t="n">
        <f aca="false">COUNTIF(I:I, $I9719)</f>
        <v>1</v>
      </c>
      <c r="K9719" s="1" t="str">
        <f aca="false">IF(ISNA(VLOOKUP(Table4[product_id], tblProducts[], tblProducts[product_name],FALSE() )), "Invalid", "Valid")</f>
        <v>Valid</v>
      </c>
      <c r="L9719" s="5" t="str">
        <f aca="false">IF(ISNA(VLOOKUP(Table4[[#This Row],[warehouse_id]], tblwhouse[], tblwhouse[warehouse_name],FALSE() )), "Invalid", "Valid")</f>
        <v>Valid</v>
      </c>
    </row>
    <row r="9720" customFormat="false" ht="15" hidden="false" customHeight="true" outlineLevel="0" collapsed="false">
      <c r="A9720" s="1" t="n">
        <v>9719</v>
      </c>
      <c r="B9720" s="1" t="n">
        <v>2</v>
      </c>
      <c r="C9720" s="1" t="n">
        <v>2150</v>
      </c>
      <c r="D9720" s="1" t="s">
        <v>16751</v>
      </c>
      <c r="E9720" s="1" t="n">
        <v>481</v>
      </c>
      <c r="F9720" s="1" t="n">
        <v>35</v>
      </c>
      <c r="G9720" s="1" t="n">
        <v>445.23</v>
      </c>
      <c r="H9720" s="4" t="n">
        <v>45995.6009393634</v>
      </c>
      <c r="I97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9719BT3241892215048135445.2345995.6009393634</v>
      </c>
      <c r="J9720" s="1" t="n">
        <f aca="false">COUNTIF(I:I, $I9720)</f>
        <v>1</v>
      </c>
      <c r="K9720" s="1" t="str">
        <f aca="false">IF(ISNA(VLOOKUP(Table4[product_id], tblProducts[], tblProducts[product_name],FALSE() )), "Invalid", "Valid")</f>
        <v>Valid</v>
      </c>
      <c r="L9720" s="5" t="str">
        <f aca="false">IF(ISNA(VLOOKUP(Table4[[#This Row],[warehouse_id]], tblwhouse[], tblwhouse[warehouse_name],FALSE() )), "Invalid", "Valid")</f>
        <v>Valid</v>
      </c>
    </row>
    <row r="9721" customFormat="false" ht="15" hidden="false" customHeight="true" outlineLevel="0" collapsed="false">
      <c r="A9721" s="1" t="n">
        <v>9720</v>
      </c>
      <c r="B9721" s="1" t="n">
        <v>1</v>
      </c>
      <c r="C9721" s="1" t="n">
        <v>655</v>
      </c>
      <c r="D9721" s="1" t="s">
        <v>16752</v>
      </c>
      <c r="E9721" s="1" t="n">
        <v>414</v>
      </c>
      <c r="F9721" s="1" t="n">
        <v>30</v>
      </c>
      <c r="G9721" s="1" t="n">
        <v>151.19</v>
      </c>
      <c r="H9721" s="4" t="n">
        <v>45948.6009393634</v>
      </c>
      <c r="I97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9720BT511512165541430151.1945948.6009393634</v>
      </c>
      <c r="J9721" s="1" t="n">
        <f aca="false">COUNTIF(I:I, $I9721)</f>
        <v>1</v>
      </c>
      <c r="K9721" s="1" t="str">
        <f aca="false">IF(ISNA(VLOOKUP(Table4[product_id], tblProducts[], tblProducts[product_name],FALSE() )), "Invalid", "Valid")</f>
        <v>Valid</v>
      </c>
      <c r="L9721" s="5" t="str">
        <f aca="false">IF(ISNA(VLOOKUP(Table4[[#This Row],[warehouse_id]], tblwhouse[], tblwhouse[warehouse_name],FALSE() )), "Invalid", "Valid")</f>
        <v>Valid</v>
      </c>
    </row>
    <row r="9722" customFormat="false" ht="15" hidden="false" customHeight="true" outlineLevel="0" collapsed="false">
      <c r="A9722" s="1" t="n">
        <v>9721</v>
      </c>
      <c r="B9722" s="1" t="n">
        <v>3</v>
      </c>
      <c r="C9722" s="1" t="n">
        <v>1913</v>
      </c>
      <c r="D9722" s="1" t="s">
        <v>16753</v>
      </c>
      <c r="E9722" s="1" t="n">
        <v>360</v>
      </c>
      <c r="F9722" s="1" t="n">
        <v>77</v>
      </c>
      <c r="G9722" s="1" t="n">
        <v>1372.03</v>
      </c>
      <c r="H9722" s="4" t="n">
        <v>46174.6009393634</v>
      </c>
      <c r="I97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9721BT20661331913360771372.0346174.6009393634</v>
      </c>
      <c r="J9722" s="1" t="n">
        <f aca="false">COUNTIF(I:I, $I9722)</f>
        <v>1</v>
      </c>
      <c r="K9722" s="1" t="str">
        <f aca="false">IF(ISNA(VLOOKUP(Table4[product_id], tblProducts[], tblProducts[product_name],FALSE() )), "Invalid", "Valid")</f>
        <v>Valid</v>
      </c>
      <c r="L9722" s="5" t="str">
        <f aca="false">IF(ISNA(VLOOKUP(Table4[[#This Row],[warehouse_id]], tblwhouse[], tblwhouse[warehouse_name],FALSE() )), "Invalid", "Valid")</f>
        <v>Valid</v>
      </c>
    </row>
    <row r="9723" customFormat="false" ht="15" hidden="false" customHeight="true" outlineLevel="0" collapsed="false">
      <c r="A9723" s="1" t="n">
        <v>9722</v>
      </c>
      <c r="B9723" s="1" t="n">
        <v>1</v>
      </c>
      <c r="C9723" s="1" t="n">
        <v>2142</v>
      </c>
      <c r="D9723" s="1" t="s">
        <v>16754</v>
      </c>
      <c r="E9723" s="1" t="n">
        <v>188</v>
      </c>
      <c r="F9723" s="1" t="n">
        <v>62</v>
      </c>
      <c r="G9723" s="1" t="n">
        <v>1311.93</v>
      </c>
      <c r="H9723" s="4" t="n">
        <v>46065.6009393634</v>
      </c>
      <c r="I97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9722BT28623612142188621311.9346065.6009393634</v>
      </c>
      <c r="J9723" s="1" t="n">
        <f aca="false">COUNTIF(I:I, $I9723)</f>
        <v>1</v>
      </c>
      <c r="K9723" s="1" t="str">
        <f aca="false">IF(ISNA(VLOOKUP(Table4[product_id], tblProducts[], tblProducts[product_name],FALSE() )), "Invalid", "Valid")</f>
        <v>Valid</v>
      </c>
      <c r="L9723" s="5" t="str">
        <f aca="false">IF(ISNA(VLOOKUP(Table4[[#This Row],[warehouse_id]], tblwhouse[], tblwhouse[warehouse_name],FALSE() )), "Invalid", "Valid")</f>
        <v>Valid</v>
      </c>
    </row>
    <row r="9724" customFormat="false" ht="15" hidden="false" customHeight="true" outlineLevel="0" collapsed="false">
      <c r="A9724" s="1" t="n">
        <v>9723</v>
      </c>
      <c r="B9724" s="1" t="n">
        <v>4</v>
      </c>
      <c r="C9724" s="1" t="n">
        <v>2979</v>
      </c>
      <c r="D9724" s="1" t="s">
        <v>16755</v>
      </c>
      <c r="E9724" s="1" t="n">
        <v>53</v>
      </c>
      <c r="F9724" s="1" t="n">
        <v>44</v>
      </c>
      <c r="G9724" s="1" t="n">
        <v>1391.11</v>
      </c>
      <c r="H9724" s="4" t="n">
        <v>46177.6009393634</v>
      </c>
      <c r="I97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9723BT2589454297953441391.1146177.6009393634</v>
      </c>
      <c r="J9724" s="1" t="n">
        <f aca="false">COUNTIF(I:I, $I9724)</f>
        <v>1</v>
      </c>
      <c r="K9724" s="1" t="str">
        <f aca="false">IF(ISNA(VLOOKUP(Table4[product_id], tblProducts[], tblProducts[product_name],FALSE() )), "Invalid", "Valid")</f>
        <v>Valid</v>
      </c>
      <c r="L9724" s="5" t="str">
        <f aca="false">IF(ISNA(VLOOKUP(Table4[[#This Row],[warehouse_id]], tblwhouse[], tblwhouse[warehouse_name],FALSE() )), "Invalid", "Valid")</f>
        <v>Valid</v>
      </c>
    </row>
    <row r="9725" customFormat="false" ht="15" hidden="false" customHeight="true" outlineLevel="0" collapsed="false">
      <c r="A9725" s="1" t="n">
        <v>9724</v>
      </c>
      <c r="B9725" s="1" t="n">
        <v>4</v>
      </c>
      <c r="C9725" s="1" t="n">
        <v>2145</v>
      </c>
      <c r="D9725" s="1" t="s">
        <v>16756</v>
      </c>
      <c r="E9725" s="1" t="n">
        <v>432</v>
      </c>
      <c r="F9725" s="1" t="n">
        <v>48</v>
      </c>
      <c r="G9725" s="1" t="n">
        <v>610.33</v>
      </c>
      <c r="H9725" s="4" t="n">
        <v>46039.6009393634</v>
      </c>
      <c r="I97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9724BT7133624214543248610.3346039.6009393634</v>
      </c>
      <c r="J9725" s="1" t="n">
        <f aca="false">COUNTIF(I:I, $I9725)</f>
        <v>1</v>
      </c>
      <c r="K9725" s="1" t="str">
        <f aca="false">IF(ISNA(VLOOKUP(Table4[product_id], tblProducts[], tblProducts[product_name],FALSE() )), "Invalid", "Valid")</f>
        <v>Valid</v>
      </c>
      <c r="L9725" s="5" t="str">
        <f aca="false">IF(ISNA(VLOOKUP(Table4[[#This Row],[warehouse_id]], tblwhouse[], tblwhouse[warehouse_name],FALSE() )), "Invalid", "Valid")</f>
        <v>Valid</v>
      </c>
    </row>
    <row r="9726" customFormat="false" ht="15" hidden="false" customHeight="true" outlineLevel="0" collapsed="false">
      <c r="A9726" s="1" t="n">
        <v>9725</v>
      </c>
      <c r="B9726" s="1" t="n">
        <v>2</v>
      </c>
      <c r="C9726" s="1" t="n">
        <v>2653</v>
      </c>
      <c r="D9726" s="1" t="s">
        <v>16757</v>
      </c>
      <c r="E9726" s="1" t="n">
        <v>214</v>
      </c>
      <c r="F9726" s="1" t="n">
        <v>42</v>
      </c>
      <c r="G9726" s="1" t="n">
        <v>462.54</v>
      </c>
      <c r="H9726" s="4" t="n">
        <v>46088.6009393634</v>
      </c>
      <c r="I97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9725BT9462832265321442462.5446088.6009393634</v>
      </c>
      <c r="J9726" s="1" t="n">
        <f aca="false">COUNTIF(I:I, $I9726)</f>
        <v>1</v>
      </c>
      <c r="K9726" s="1" t="str">
        <f aca="false">IF(ISNA(VLOOKUP(Table4[product_id], tblProducts[], tblProducts[product_name],FALSE() )), "Invalid", "Valid")</f>
        <v>Valid</v>
      </c>
      <c r="L9726" s="5" t="str">
        <f aca="false">IF(ISNA(VLOOKUP(Table4[[#This Row],[warehouse_id]], tblwhouse[], tblwhouse[warehouse_name],FALSE() )), "Invalid", "Valid")</f>
        <v>Valid</v>
      </c>
    </row>
    <row r="9727" customFormat="false" ht="15" hidden="false" customHeight="true" outlineLevel="0" collapsed="false">
      <c r="A9727" s="1" t="n">
        <v>9726</v>
      </c>
      <c r="B9727" s="1" t="n">
        <v>2</v>
      </c>
      <c r="C9727" s="1" t="n">
        <v>2556</v>
      </c>
      <c r="D9727" s="1" t="s">
        <v>16758</v>
      </c>
      <c r="E9727" s="1" t="n">
        <v>420</v>
      </c>
      <c r="F9727" s="1" t="n">
        <v>44</v>
      </c>
      <c r="G9727" s="1" t="n">
        <v>374.06</v>
      </c>
      <c r="H9727" s="4" t="n">
        <v>45912.6009393634</v>
      </c>
      <c r="I97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9726BT2446542255642044374.0645912.6009393634</v>
      </c>
      <c r="J9727" s="1" t="n">
        <f aca="false">COUNTIF(I:I, $I9727)</f>
        <v>1</v>
      </c>
      <c r="K9727" s="1" t="str">
        <f aca="false">IF(ISNA(VLOOKUP(Table4[product_id], tblProducts[], tblProducts[product_name],FALSE() )), "Invalid", "Valid")</f>
        <v>Valid</v>
      </c>
      <c r="L9727" s="5" t="str">
        <f aca="false">IF(ISNA(VLOOKUP(Table4[[#This Row],[warehouse_id]], tblwhouse[], tblwhouse[warehouse_name],FALSE() )), "Invalid", "Valid")</f>
        <v>Valid</v>
      </c>
    </row>
    <row r="9728" customFormat="false" ht="15" hidden="false" customHeight="true" outlineLevel="0" collapsed="false">
      <c r="A9728" s="1" t="n">
        <v>9727</v>
      </c>
      <c r="B9728" s="1" t="n">
        <v>1</v>
      </c>
      <c r="C9728" s="1" t="n">
        <v>647</v>
      </c>
      <c r="D9728" s="1" t="s">
        <v>16759</v>
      </c>
      <c r="E9728" s="1" t="n">
        <v>115</v>
      </c>
      <c r="F9728" s="1" t="n">
        <v>59</v>
      </c>
      <c r="G9728" s="1" t="n">
        <v>871.13</v>
      </c>
      <c r="H9728" s="4" t="n">
        <v>45956.6009393634</v>
      </c>
      <c r="I97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9727BT861216164711559871.1345956.6009393634</v>
      </c>
      <c r="J9728" s="1" t="n">
        <f aca="false">COUNTIF(I:I, $I9728)</f>
        <v>1</v>
      </c>
      <c r="K9728" s="1" t="str">
        <f aca="false">IF(ISNA(VLOOKUP(Table4[product_id], tblProducts[], tblProducts[product_name],FALSE() )), "Invalid", "Valid")</f>
        <v>Valid</v>
      </c>
      <c r="L9728" s="5" t="str">
        <f aca="false">IF(ISNA(VLOOKUP(Table4[[#This Row],[warehouse_id]], tblwhouse[], tblwhouse[warehouse_name],FALSE() )), "Invalid", "Valid")</f>
        <v>Valid</v>
      </c>
    </row>
    <row r="9729" customFormat="false" ht="15" hidden="false" customHeight="true" outlineLevel="0" collapsed="false">
      <c r="A9729" s="1" t="n">
        <v>9728</v>
      </c>
      <c r="B9729" s="1" t="n">
        <v>3</v>
      </c>
      <c r="C9729" s="1" t="n">
        <v>1204</v>
      </c>
      <c r="D9729" s="1" t="s">
        <v>16760</v>
      </c>
      <c r="E9729" s="1" t="n">
        <v>223</v>
      </c>
      <c r="F9729" s="1" t="n">
        <v>20</v>
      </c>
      <c r="G9729" s="1" t="n">
        <v>792.79</v>
      </c>
      <c r="H9729" s="4" t="n">
        <v>46207.6009393634</v>
      </c>
      <c r="I97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9728BT6138363120422320792.7946207.6009393634</v>
      </c>
      <c r="J9729" s="1" t="n">
        <f aca="false">COUNTIF(I:I, $I9729)</f>
        <v>1</v>
      </c>
      <c r="K9729" s="1" t="str">
        <f aca="false">IF(ISNA(VLOOKUP(Table4[product_id], tblProducts[], tblProducts[product_name],FALSE() )), "Invalid", "Valid")</f>
        <v>Valid</v>
      </c>
      <c r="L9729" s="5" t="str">
        <f aca="false">IF(ISNA(VLOOKUP(Table4[[#This Row],[warehouse_id]], tblwhouse[], tblwhouse[warehouse_name],FALSE() )), "Invalid", "Valid")</f>
        <v>Valid</v>
      </c>
    </row>
    <row r="9730" customFormat="false" ht="15" hidden="false" customHeight="true" outlineLevel="0" collapsed="false">
      <c r="A9730" s="1" t="n">
        <v>9729</v>
      </c>
      <c r="B9730" s="1" t="n">
        <v>3</v>
      </c>
      <c r="C9730" s="1" t="n">
        <v>2261</v>
      </c>
      <c r="D9730" s="1" t="s">
        <v>16761</v>
      </c>
      <c r="E9730" s="1" t="n">
        <v>423</v>
      </c>
      <c r="F9730" s="1" t="n">
        <v>77</v>
      </c>
      <c r="G9730" s="1" t="n">
        <v>882.65</v>
      </c>
      <c r="H9730" s="4" t="n">
        <v>45927.6009393634</v>
      </c>
      <c r="I97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9729BT2359253226142377882.6545927.6009393634</v>
      </c>
      <c r="J9730" s="1" t="n">
        <f aca="false">COUNTIF(I:I, $I9730)</f>
        <v>1</v>
      </c>
      <c r="K9730" s="1" t="str">
        <f aca="false">IF(ISNA(VLOOKUP(Table4[product_id], tblProducts[], tblProducts[product_name],FALSE() )), "Invalid", "Valid")</f>
        <v>Valid</v>
      </c>
      <c r="L9730" s="5" t="str">
        <f aca="false">IF(ISNA(VLOOKUP(Table4[[#This Row],[warehouse_id]], tblwhouse[], tblwhouse[warehouse_name],FALSE() )), "Invalid", "Valid")</f>
        <v>Valid</v>
      </c>
    </row>
    <row r="9731" customFormat="false" ht="15" hidden="false" customHeight="true" outlineLevel="0" collapsed="false">
      <c r="A9731" s="1" t="n">
        <v>9730</v>
      </c>
      <c r="B9731" s="1" t="n">
        <v>1</v>
      </c>
      <c r="C9731" s="1" t="n">
        <v>1205</v>
      </c>
      <c r="D9731" s="1" t="s">
        <v>16762</v>
      </c>
      <c r="E9731" s="1" t="n">
        <v>411</v>
      </c>
      <c r="F9731" s="1" t="n">
        <v>39</v>
      </c>
      <c r="G9731" s="1" t="n">
        <v>1069.15</v>
      </c>
      <c r="H9731" s="4" t="n">
        <v>46127.6009393634</v>
      </c>
      <c r="I97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9730BT87422211205411391069.1546127.6009393634</v>
      </c>
      <c r="J9731" s="1" t="n">
        <f aca="false">COUNTIF(I:I, $I9731)</f>
        <v>1</v>
      </c>
      <c r="K9731" s="1" t="str">
        <f aca="false">IF(ISNA(VLOOKUP(Table4[product_id], tblProducts[], tblProducts[product_name],FALSE() )), "Invalid", "Valid")</f>
        <v>Valid</v>
      </c>
      <c r="L9731" s="5" t="str">
        <f aca="false">IF(ISNA(VLOOKUP(Table4[[#This Row],[warehouse_id]], tblwhouse[], tblwhouse[warehouse_name],FALSE() )), "Invalid", "Valid")</f>
        <v>Valid</v>
      </c>
    </row>
    <row r="9732" customFormat="false" ht="15" hidden="false" customHeight="true" outlineLevel="0" collapsed="false">
      <c r="A9732" s="1" t="n">
        <v>9731</v>
      </c>
      <c r="B9732" s="1" t="n">
        <v>3</v>
      </c>
      <c r="C9732" s="1" t="n">
        <v>2880</v>
      </c>
      <c r="D9732" s="1" t="s">
        <v>8106</v>
      </c>
      <c r="E9732" s="1" t="n">
        <v>476</v>
      </c>
      <c r="F9732" s="1" t="n">
        <v>75</v>
      </c>
      <c r="G9732" s="1" t="n">
        <v>649.85</v>
      </c>
      <c r="H9732" s="4" t="n">
        <v>46034.6009393634</v>
      </c>
      <c r="I97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9731BT8075613288047675649.8546034.6009393634</v>
      </c>
      <c r="J9732" s="1" t="n">
        <f aca="false">COUNTIF(I:I, $I9732)</f>
        <v>1</v>
      </c>
      <c r="K9732" s="1" t="str">
        <f aca="false">IF(ISNA(VLOOKUP(Table4[product_id], tblProducts[], tblProducts[product_name],FALSE() )), "Invalid", "Valid")</f>
        <v>Valid</v>
      </c>
      <c r="L9732" s="5" t="str">
        <f aca="false">IF(ISNA(VLOOKUP(Table4[[#This Row],[warehouse_id]], tblwhouse[], tblwhouse[warehouse_name],FALSE() )), "Invalid", "Valid")</f>
        <v>Valid</v>
      </c>
    </row>
    <row r="9733" customFormat="false" ht="15" hidden="false" customHeight="true" outlineLevel="0" collapsed="false">
      <c r="A9733" s="1" t="n">
        <v>9732</v>
      </c>
      <c r="B9733" s="1" t="n">
        <v>1</v>
      </c>
      <c r="C9733" s="1" t="n">
        <v>2366</v>
      </c>
      <c r="D9733" s="1" t="s">
        <v>16763</v>
      </c>
      <c r="E9733" s="1" t="n">
        <v>267</v>
      </c>
      <c r="F9733" s="1" t="n">
        <v>72</v>
      </c>
      <c r="G9733" s="1" t="n">
        <v>1411.32</v>
      </c>
      <c r="H9733" s="4" t="n">
        <v>45878.6009393634</v>
      </c>
      <c r="I97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9732BT41801012366267721411.3245878.6009393634</v>
      </c>
      <c r="J9733" s="1" t="n">
        <f aca="false">COUNTIF(I:I, $I9733)</f>
        <v>1</v>
      </c>
      <c r="K9733" s="1" t="str">
        <f aca="false">IF(ISNA(VLOOKUP(Table4[product_id], tblProducts[], tblProducts[product_name],FALSE() )), "Invalid", "Valid")</f>
        <v>Valid</v>
      </c>
      <c r="L9733" s="5" t="str">
        <f aca="false">IF(ISNA(VLOOKUP(Table4[[#This Row],[warehouse_id]], tblwhouse[], tblwhouse[warehouse_name],FALSE() )), "Invalid", "Valid")</f>
        <v>Valid</v>
      </c>
    </row>
    <row r="9734" customFormat="false" ht="15" hidden="false" customHeight="true" outlineLevel="0" collapsed="false">
      <c r="A9734" s="1" t="n">
        <v>9733</v>
      </c>
      <c r="B9734" s="1" t="n">
        <v>1</v>
      </c>
      <c r="C9734" s="1" t="n">
        <v>2726</v>
      </c>
      <c r="D9734" s="1" t="s">
        <v>16764</v>
      </c>
      <c r="E9734" s="1" t="n">
        <v>135</v>
      </c>
      <c r="F9734" s="1" t="n">
        <v>25</v>
      </c>
      <c r="G9734" s="1" t="n">
        <v>660.17</v>
      </c>
      <c r="H9734" s="4" t="n">
        <v>45946.6009393634</v>
      </c>
      <c r="I97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9733BT4010441272613525660.1745946.6009393634</v>
      </c>
      <c r="J9734" s="1" t="n">
        <f aca="false">COUNTIF(I:I, $I9734)</f>
        <v>1</v>
      </c>
      <c r="K9734" s="1" t="str">
        <f aca="false">IF(ISNA(VLOOKUP(Table4[product_id], tblProducts[], tblProducts[product_name],FALSE() )), "Invalid", "Valid")</f>
        <v>Valid</v>
      </c>
      <c r="L9734" s="5" t="str">
        <f aca="false">IF(ISNA(VLOOKUP(Table4[[#This Row],[warehouse_id]], tblwhouse[], tblwhouse[warehouse_name],FALSE() )), "Invalid", "Valid")</f>
        <v>Valid</v>
      </c>
    </row>
    <row r="9735" customFormat="false" ht="15" hidden="false" customHeight="true" outlineLevel="0" collapsed="false">
      <c r="A9735" s="1" t="n">
        <v>9734</v>
      </c>
      <c r="B9735" s="1" t="n">
        <v>1</v>
      </c>
      <c r="C9735" s="1" t="n">
        <v>1075</v>
      </c>
      <c r="D9735" s="1" t="s">
        <v>16765</v>
      </c>
      <c r="E9735" s="1" t="n">
        <v>214</v>
      </c>
      <c r="F9735" s="1" t="n">
        <v>36</v>
      </c>
      <c r="G9735" s="1" t="n">
        <v>176.37</v>
      </c>
      <c r="H9735" s="4" t="n">
        <v>45876.6009393634</v>
      </c>
      <c r="I97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9734BT4658671107521436176.3745876.6009393634</v>
      </c>
      <c r="J9735" s="1" t="n">
        <f aca="false">COUNTIF(I:I, $I9735)</f>
        <v>1</v>
      </c>
      <c r="K9735" s="1" t="str">
        <f aca="false">IF(ISNA(VLOOKUP(Table4[product_id], tblProducts[], tblProducts[product_name],FALSE() )), "Invalid", "Valid")</f>
        <v>Valid</v>
      </c>
      <c r="L9735" s="5" t="str">
        <f aca="false">IF(ISNA(VLOOKUP(Table4[[#This Row],[warehouse_id]], tblwhouse[], tblwhouse[warehouse_name],FALSE() )), "Invalid", "Valid")</f>
        <v>Valid</v>
      </c>
    </row>
    <row r="9736" customFormat="false" ht="15" hidden="false" customHeight="true" outlineLevel="0" collapsed="false">
      <c r="A9736" s="1" t="n">
        <v>9735</v>
      </c>
      <c r="B9736" s="1" t="n">
        <v>4</v>
      </c>
      <c r="C9736" s="1" t="n">
        <v>1948</v>
      </c>
      <c r="D9736" s="1" t="s">
        <v>16766</v>
      </c>
      <c r="E9736" s="1" t="n">
        <v>73</v>
      </c>
      <c r="F9736" s="1" t="n">
        <v>55</v>
      </c>
      <c r="G9736" s="1" t="n">
        <v>1442.84</v>
      </c>
      <c r="H9736" s="4" t="n">
        <v>46102.6009393634</v>
      </c>
      <c r="I97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9735BT1813604194873551442.8446102.6009393634</v>
      </c>
      <c r="J9736" s="1" t="n">
        <f aca="false">COUNTIF(I:I, $I9736)</f>
        <v>1</v>
      </c>
      <c r="K9736" s="1" t="str">
        <f aca="false">IF(ISNA(VLOOKUP(Table4[product_id], tblProducts[], tblProducts[product_name],FALSE() )), "Invalid", "Valid")</f>
        <v>Valid</v>
      </c>
      <c r="L9736" s="5" t="str">
        <f aca="false">IF(ISNA(VLOOKUP(Table4[[#This Row],[warehouse_id]], tblwhouse[], tblwhouse[warehouse_name],FALSE() )), "Invalid", "Valid")</f>
        <v>Valid</v>
      </c>
    </row>
    <row r="9737" customFormat="false" ht="15" hidden="false" customHeight="true" outlineLevel="0" collapsed="false">
      <c r="A9737" s="1" t="n">
        <v>9736</v>
      </c>
      <c r="B9737" s="1" t="n">
        <v>1</v>
      </c>
      <c r="C9737" s="1" t="n">
        <v>628</v>
      </c>
      <c r="D9737" s="1" t="s">
        <v>16767</v>
      </c>
      <c r="E9737" s="1" t="n">
        <v>67</v>
      </c>
      <c r="F9737" s="1" t="n">
        <v>65</v>
      </c>
      <c r="G9737" s="1" t="n">
        <v>167.17</v>
      </c>
      <c r="H9737" s="4" t="n">
        <v>45879.6009393634</v>
      </c>
      <c r="I97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9736BT85453116286765167.1745879.6009393634</v>
      </c>
      <c r="J9737" s="1" t="n">
        <f aca="false">COUNTIF(I:I, $I9737)</f>
        <v>1</v>
      </c>
      <c r="K9737" s="1" t="str">
        <f aca="false">IF(ISNA(VLOOKUP(Table4[product_id], tblProducts[], tblProducts[product_name],FALSE() )), "Invalid", "Valid")</f>
        <v>Valid</v>
      </c>
      <c r="L9737" s="5" t="str">
        <f aca="false">IF(ISNA(VLOOKUP(Table4[[#This Row],[warehouse_id]], tblwhouse[], tblwhouse[warehouse_name],FALSE() )), "Invalid", "Valid")</f>
        <v>Valid</v>
      </c>
    </row>
    <row r="9738" customFormat="false" ht="15" hidden="false" customHeight="true" outlineLevel="0" collapsed="false">
      <c r="A9738" s="1" t="n">
        <v>9737</v>
      </c>
      <c r="B9738" s="1" t="n">
        <v>4</v>
      </c>
      <c r="C9738" s="1" t="n">
        <v>2975</v>
      </c>
      <c r="D9738" s="1" t="s">
        <v>14724</v>
      </c>
      <c r="E9738" s="1" t="n">
        <v>229</v>
      </c>
      <c r="F9738" s="1" t="n">
        <v>42</v>
      </c>
      <c r="G9738" s="1" t="n">
        <v>135.25</v>
      </c>
      <c r="H9738" s="4" t="n">
        <v>46040.6009393634</v>
      </c>
      <c r="I97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9737BT9259374297522942135.2546040.6009393634</v>
      </c>
      <c r="J9738" s="1" t="n">
        <f aca="false">COUNTIF(I:I, $I9738)</f>
        <v>1</v>
      </c>
      <c r="K9738" s="1" t="str">
        <f aca="false">IF(ISNA(VLOOKUP(Table4[product_id], tblProducts[], tblProducts[product_name],FALSE() )), "Invalid", "Valid")</f>
        <v>Valid</v>
      </c>
      <c r="L9738" s="5" t="str">
        <f aca="false">IF(ISNA(VLOOKUP(Table4[[#This Row],[warehouse_id]], tblwhouse[], tblwhouse[warehouse_name],FALSE() )), "Invalid", "Valid")</f>
        <v>Valid</v>
      </c>
    </row>
    <row r="9739" customFormat="false" ht="15" hidden="false" customHeight="true" outlineLevel="0" collapsed="false">
      <c r="A9739" s="1" t="n">
        <v>9738</v>
      </c>
      <c r="B9739" s="1" t="n">
        <v>4</v>
      </c>
      <c r="C9739" s="1" t="n">
        <v>1380</v>
      </c>
      <c r="D9739" s="1" t="s">
        <v>16768</v>
      </c>
      <c r="E9739" s="1" t="n">
        <v>395</v>
      </c>
      <c r="F9739" s="1" t="n">
        <v>57</v>
      </c>
      <c r="G9739" s="1" t="n">
        <v>840.63</v>
      </c>
      <c r="H9739" s="4" t="n">
        <v>46145.6009393634</v>
      </c>
      <c r="I97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9738BT7058804138039557840.6346145.6009393634</v>
      </c>
      <c r="J9739" s="1" t="n">
        <f aca="false">COUNTIF(I:I, $I9739)</f>
        <v>1</v>
      </c>
      <c r="K9739" s="1" t="str">
        <f aca="false">IF(ISNA(VLOOKUP(Table4[product_id], tblProducts[], tblProducts[product_name],FALSE() )), "Invalid", "Valid")</f>
        <v>Valid</v>
      </c>
      <c r="L9739" s="5" t="str">
        <f aca="false">IF(ISNA(VLOOKUP(Table4[[#This Row],[warehouse_id]], tblwhouse[], tblwhouse[warehouse_name],FALSE() )), "Invalid", "Valid")</f>
        <v>Valid</v>
      </c>
    </row>
    <row r="9740" customFormat="false" ht="15" hidden="false" customHeight="true" outlineLevel="0" collapsed="false">
      <c r="A9740" s="1" t="n">
        <v>9739</v>
      </c>
      <c r="B9740" s="1" t="n">
        <v>1</v>
      </c>
      <c r="C9740" s="1" t="n">
        <v>1769</v>
      </c>
      <c r="D9740" s="1" t="s">
        <v>16769</v>
      </c>
      <c r="E9740" s="1" t="n">
        <v>306</v>
      </c>
      <c r="F9740" s="1" t="n">
        <v>73</v>
      </c>
      <c r="G9740" s="1" t="n">
        <v>1233.78</v>
      </c>
      <c r="H9740" s="4" t="n">
        <v>46035.6009393634</v>
      </c>
      <c r="I97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9739BT57768711769306731233.7846035.6009393634</v>
      </c>
      <c r="J9740" s="1" t="n">
        <f aca="false">COUNTIF(I:I, $I9740)</f>
        <v>1</v>
      </c>
      <c r="K9740" s="1" t="str">
        <f aca="false">IF(ISNA(VLOOKUP(Table4[product_id], tblProducts[], tblProducts[product_name],FALSE() )), "Invalid", "Valid")</f>
        <v>Valid</v>
      </c>
      <c r="L9740" s="5" t="str">
        <f aca="false">IF(ISNA(VLOOKUP(Table4[[#This Row],[warehouse_id]], tblwhouse[], tblwhouse[warehouse_name],FALSE() )), "Invalid", "Valid")</f>
        <v>Valid</v>
      </c>
    </row>
    <row r="9741" customFormat="false" ht="15" hidden="false" customHeight="true" outlineLevel="0" collapsed="false">
      <c r="A9741" s="1" t="n">
        <v>9740</v>
      </c>
      <c r="B9741" s="1" t="n">
        <v>2</v>
      </c>
      <c r="C9741" s="1" t="n">
        <v>1208</v>
      </c>
      <c r="D9741" s="1" t="s">
        <v>16770</v>
      </c>
      <c r="E9741" s="1" t="n">
        <v>207</v>
      </c>
      <c r="F9741" s="1" t="n">
        <v>37</v>
      </c>
      <c r="G9741" s="1" t="n">
        <v>1022.56</v>
      </c>
      <c r="H9741" s="4" t="n">
        <v>46134.6009393634</v>
      </c>
      <c r="I97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9740BT20340521208207371022.5646134.6009393634</v>
      </c>
      <c r="J9741" s="1" t="n">
        <f aca="false">COUNTIF(I:I, $I9741)</f>
        <v>1</v>
      </c>
      <c r="K9741" s="1" t="str">
        <f aca="false">IF(ISNA(VLOOKUP(Table4[product_id], tblProducts[], tblProducts[product_name],FALSE() )), "Invalid", "Valid")</f>
        <v>Valid</v>
      </c>
      <c r="L9741" s="5" t="str">
        <f aca="false">IF(ISNA(VLOOKUP(Table4[[#This Row],[warehouse_id]], tblwhouse[], tblwhouse[warehouse_name],FALSE() )), "Invalid", "Valid")</f>
        <v>Valid</v>
      </c>
    </row>
    <row r="9742" customFormat="false" ht="15" hidden="false" customHeight="true" outlineLevel="0" collapsed="false">
      <c r="A9742" s="1" t="n">
        <v>9741</v>
      </c>
      <c r="B9742" s="1" t="n">
        <v>1</v>
      </c>
      <c r="C9742" s="1" t="n">
        <v>442</v>
      </c>
      <c r="D9742" s="1" t="s">
        <v>16771</v>
      </c>
      <c r="E9742" s="1" t="n">
        <v>410</v>
      </c>
      <c r="F9742" s="1" t="n">
        <v>47</v>
      </c>
      <c r="G9742" s="1" t="n">
        <v>1426.53</v>
      </c>
      <c r="H9742" s="4" t="n">
        <v>46161.6009393634</v>
      </c>
      <c r="I97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9741BT5161611442410471426.5346161.6009393634</v>
      </c>
      <c r="J9742" s="1" t="n">
        <f aca="false">COUNTIF(I:I, $I9742)</f>
        <v>1</v>
      </c>
      <c r="K9742" s="1" t="str">
        <f aca="false">IF(ISNA(VLOOKUP(Table4[product_id], tblProducts[], tblProducts[product_name],FALSE() )), "Invalid", "Valid")</f>
        <v>Valid</v>
      </c>
      <c r="L9742" s="5" t="str">
        <f aca="false">IF(ISNA(VLOOKUP(Table4[[#This Row],[warehouse_id]], tblwhouse[], tblwhouse[warehouse_name],FALSE() )), "Invalid", "Valid")</f>
        <v>Valid</v>
      </c>
    </row>
    <row r="9743" customFormat="false" ht="15" hidden="false" customHeight="true" outlineLevel="0" collapsed="false">
      <c r="A9743" s="1" t="n">
        <v>9742</v>
      </c>
      <c r="B9743" s="1" t="n">
        <v>4</v>
      </c>
      <c r="C9743" s="1" t="n">
        <v>370</v>
      </c>
      <c r="D9743" s="1" t="s">
        <v>16772</v>
      </c>
      <c r="E9743" s="1" t="n">
        <v>40</v>
      </c>
      <c r="F9743" s="1" t="n">
        <v>23</v>
      </c>
      <c r="G9743" s="1" t="n">
        <v>784.74</v>
      </c>
      <c r="H9743" s="4" t="n">
        <v>45892.6009393634</v>
      </c>
      <c r="I97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9742BT83208243704023784.7445892.6009393634</v>
      </c>
      <c r="J9743" s="1" t="n">
        <f aca="false">COUNTIF(I:I, $I9743)</f>
        <v>1</v>
      </c>
      <c r="K9743" s="1" t="str">
        <f aca="false">IF(ISNA(VLOOKUP(Table4[product_id], tblProducts[], tblProducts[product_name],FALSE() )), "Invalid", "Valid")</f>
        <v>Valid</v>
      </c>
      <c r="L9743" s="5" t="str">
        <f aca="false">IF(ISNA(VLOOKUP(Table4[[#This Row],[warehouse_id]], tblwhouse[], tblwhouse[warehouse_name],FALSE() )), "Invalid", "Valid")</f>
        <v>Valid</v>
      </c>
    </row>
    <row r="9744" customFormat="false" ht="15" hidden="false" customHeight="true" outlineLevel="0" collapsed="false">
      <c r="A9744" s="1" t="n">
        <v>9743</v>
      </c>
      <c r="B9744" s="1" t="n">
        <v>4</v>
      </c>
      <c r="C9744" s="1" t="n">
        <v>1910</v>
      </c>
      <c r="D9744" s="1" t="s">
        <v>16773</v>
      </c>
      <c r="E9744" s="1" t="n">
        <v>387</v>
      </c>
      <c r="F9744" s="1" t="n">
        <v>53</v>
      </c>
      <c r="G9744" s="1" t="n">
        <v>204.18</v>
      </c>
      <c r="H9744" s="4" t="n">
        <v>46103.6009393634</v>
      </c>
      <c r="I97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9743BT5553364191038753204.1846103.6009393634</v>
      </c>
      <c r="J9744" s="1" t="n">
        <f aca="false">COUNTIF(I:I, $I9744)</f>
        <v>1</v>
      </c>
      <c r="K9744" s="1" t="str">
        <f aca="false">IF(ISNA(VLOOKUP(Table4[product_id], tblProducts[], tblProducts[product_name],FALSE() )), "Invalid", "Valid")</f>
        <v>Valid</v>
      </c>
      <c r="L9744" s="5" t="str">
        <f aca="false">IF(ISNA(VLOOKUP(Table4[[#This Row],[warehouse_id]], tblwhouse[], tblwhouse[warehouse_name],FALSE() )), "Invalid", "Valid")</f>
        <v>Valid</v>
      </c>
    </row>
    <row r="9745" customFormat="false" ht="15" hidden="false" customHeight="true" outlineLevel="0" collapsed="false">
      <c r="A9745" s="1" t="n">
        <v>9744</v>
      </c>
      <c r="B9745" s="1" t="n">
        <v>3</v>
      </c>
      <c r="C9745" s="1" t="n">
        <v>1524</v>
      </c>
      <c r="D9745" s="1" t="s">
        <v>16774</v>
      </c>
      <c r="E9745" s="1" t="n">
        <v>129</v>
      </c>
      <c r="F9745" s="1" t="n">
        <v>38</v>
      </c>
      <c r="G9745" s="1" t="n">
        <v>1169.79</v>
      </c>
      <c r="H9745" s="4" t="n">
        <v>45929.6009393634</v>
      </c>
      <c r="I97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9744BT74609031524129381169.7945929.6009393634</v>
      </c>
      <c r="J9745" s="1" t="n">
        <f aca="false">COUNTIF(I:I, $I9745)</f>
        <v>1</v>
      </c>
      <c r="K9745" s="1" t="str">
        <f aca="false">IF(ISNA(VLOOKUP(Table4[product_id], tblProducts[], tblProducts[product_name],FALSE() )), "Invalid", "Valid")</f>
        <v>Valid</v>
      </c>
      <c r="L9745" s="5" t="str">
        <f aca="false">IF(ISNA(VLOOKUP(Table4[[#This Row],[warehouse_id]], tblwhouse[], tblwhouse[warehouse_name],FALSE() )), "Invalid", "Valid")</f>
        <v>Valid</v>
      </c>
    </row>
    <row r="9746" customFormat="false" ht="15" hidden="false" customHeight="true" outlineLevel="0" collapsed="false">
      <c r="A9746" s="1" t="n">
        <v>9745</v>
      </c>
      <c r="B9746" s="1" t="n">
        <v>3</v>
      </c>
      <c r="C9746" s="1" t="n">
        <v>1908</v>
      </c>
      <c r="D9746" s="1" t="s">
        <v>16775</v>
      </c>
      <c r="E9746" s="1" t="n">
        <v>338</v>
      </c>
      <c r="F9746" s="1" t="n">
        <v>73</v>
      </c>
      <c r="G9746" s="1" t="n">
        <v>220.39</v>
      </c>
      <c r="H9746" s="4" t="n">
        <v>46204.6009393634</v>
      </c>
      <c r="I97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9745BT9326863190833873220.3946204.6009393634</v>
      </c>
      <c r="J9746" s="1" t="n">
        <f aca="false">COUNTIF(I:I, $I9746)</f>
        <v>1</v>
      </c>
      <c r="K9746" s="1" t="str">
        <f aca="false">IF(ISNA(VLOOKUP(Table4[product_id], tblProducts[], tblProducts[product_name],FALSE() )), "Invalid", "Valid")</f>
        <v>Valid</v>
      </c>
      <c r="L9746" s="5" t="str">
        <f aca="false">IF(ISNA(VLOOKUP(Table4[[#This Row],[warehouse_id]], tblwhouse[], tblwhouse[warehouse_name],FALSE() )), "Invalid", "Valid")</f>
        <v>Valid</v>
      </c>
    </row>
    <row r="9747" customFormat="false" ht="15" hidden="false" customHeight="true" outlineLevel="0" collapsed="false">
      <c r="A9747" s="1" t="n">
        <v>9746</v>
      </c>
      <c r="B9747" s="1" t="n">
        <v>3</v>
      </c>
      <c r="C9747" s="1" t="n">
        <v>2796</v>
      </c>
      <c r="D9747" s="1" t="s">
        <v>16776</v>
      </c>
      <c r="E9747" s="1" t="n">
        <v>76</v>
      </c>
      <c r="F9747" s="1" t="n">
        <v>29</v>
      </c>
      <c r="G9747" s="1" t="n">
        <v>1014</v>
      </c>
      <c r="H9747" s="4" t="n">
        <v>45893.6009393634</v>
      </c>
      <c r="I97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9746BT133191327967629101445893.6009393634</v>
      </c>
      <c r="J9747" s="1" t="n">
        <f aca="false">COUNTIF(I:I, $I9747)</f>
        <v>1</v>
      </c>
      <c r="K9747" s="1" t="str">
        <f aca="false">IF(ISNA(VLOOKUP(Table4[product_id], tblProducts[], tblProducts[product_name],FALSE() )), "Invalid", "Valid")</f>
        <v>Valid</v>
      </c>
      <c r="L9747" s="5" t="str">
        <f aca="false">IF(ISNA(VLOOKUP(Table4[[#This Row],[warehouse_id]], tblwhouse[], tblwhouse[warehouse_name],FALSE() )), "Invalid", "Valid")</f>
        <v>Valid</v>
      </c>
    </row>
    <row r="9748" customFormat="false" ht="15" hidden="false" customHeight="true" outlineLevel="0" collapsed="false">
      <c r="A9748" s="1" t="n">
        <v>9747</v>
      </c>
      <c r="B9748" s="1" t="n">
        <v>2</v>
      </c>
      <c r="C9748" s="1" t="n">
        <v>1064</v>
      </c>
      <c r="D9748" s="1" t="s">
        <v>16777</v>
      </c>
      <c r="E9748" s="1" t="n">
        <v>172</v>
      </c>
      <c r="F9748" s="1" t="n">
        <v>26</v>
      </c>
      <c r="G9748" s="1" t="n">
        <v>550.77</v>
      </c>
      <c r="H9748" s="4" t="n">
        <v>46141.6009393634</v>
      </c>
      <c r="I97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9747BT5996622106417226550.7746141.6009393634</v>
      </c>
      <c r="J9748" s="1" t="n">
        <f aca="false">COUNTIF(I:I, $I9748)</f>
        <v>1</v>
      </c>
      <c r="K9748" s="1" t="str">
        <f aca="false">IF(ISNA(VLOOKUP(Table4[product_id], tblProducts[], tblProducts[product_name],FALSE() )), "Invalid", "Valid")</f>
        <v>Valid</v>
      </c>
      <c r="L9748" s="5" t="str">
        <f aca="false">IF(ISNA(VLOOKUP(Table4[[#This Row],[warehouse_id]], tblwhouse[], tblwhouse[warehouse_name],FALSE() )), "Invalid", "Valid")</f>
        <v>Valid</v>
      </c>
    </row>
    <row r="9749" customFormat="false" ht="15" hidden="false" customHeight="true" outlineLevel="0" collapsed="false">
      <c r="A9749" s="1" t="n">
        <v>9748</v>
      </c>
      <c r="B9749" s="1" t="n">
        <v>3</v>
      </c>
      <c r="C9749" s="1" t="n">
        <v>118</v>
      </c>
      <c r="D9749" s="1" t="s">
        <v>16778</v>
      </c>
      <c r="E9749" s="1" t="n">
        <v>364</v>
      </c>
      <c r="F9749" s="1" t="n">
        <v>66</v>
      </c>
      <c r="G9749" s="1" t="n">
        <v>782.66</v>
      </c>
      <c r="H9749" s="4" t="n">
        <v>46217.6009393634</v>
      </c>
      <c r="I97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9748BT736770311836466782.6646217.6009393634</v>
      </c>
      <c r="J9749" s="1" t="n">
        <f aca="false">COUNTIF(I:I, $I9749)</f>
        <v>1</v>
      </c>
      <c r="K9749" s="1" t="str">
        <f aca="false">IF(ISNA(VLOOKUP(Table4[product_id], tblProducts[], tblProducts[product_name],FALSE() )), "Invalid", "Valid")</f>
        <v>Valid</v>
      </c>
      <c r="L9749" s="5" t="str">
        <f aca="false">IF(ISNA(VLOOKUP(Table4[[#This Row],[warehouse_id]], tblwhouse[], tblwhouse[warehouse_name],FALSE() )), "Invalid", "Valid")</f>
        <v>Valid</v>
      </c>
    </row>
    <row r="9750" customFormat="false" ht="15" hidden="false" customHeight="true" outlineLevel="0" collapsed="false">
      <c r="A9750" s="1" t="n">
        <v>9749</v>
      </c>
      <c r="B9750" s="1" t="n">
        <v>4</v>
      </c>
      <c r="C9750" s="1" t="n">
        <v>1274</v>
      </c>
      <c r="D9750" s="1" t="s">
        <v>16779</v>
      </c>
      <c r="E9750" s="1" t="n">
        <v>299</v>
      </c>
      <c r="F9750" s="1" t="n">
        <v>29</v>
      </c>
      <c r="G9750" s="1" t="n">
        <v>895.38</v>
      </c>
      <c r="H9750" s="4" t="n">
        <v>46156.6009393634</v>
      </c>
      <c r="I97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9749BT6235614127429929895.3846156.6009393634</v>
      </c>
      <c r="J9750" s="1" t="n">
        <f aca="false">COUNTIF(I:I, $I9750)</f>
        <v>1</v>
      </c>
      <c r="K9750" s="1" t="str">
        <f aca="false">IF(ISNA(VLOOKUP(Table4[product_id], tblProducts[], tblProducts[product_name],FALSE() )), "Invalid", "Valid")</f>
        <v>Valid</v>
      </c>
      <c r="L9750" s="5" t="str">
        <f aca="false">IF(ISNA(VLOOKUP(Table4[[#This Row],[warehouse_id]], tblwhouse[], tblwhouse[warehouse_name],FALSE() )), "Invalid", "Valid")</f>
        <v>Valid</v>
      </c>
    </row>
    <row r="9751" customFormat="false" ht="15" hidden="false" customHeight="true" outlineLevel="0" collapsed="false">
      <c r="A9751" s="1" t="n">
        <v>9750</v>
      </c>
      <c r="B9751" s="1" t="n">
        <v>3</v>
      </c>
      <c r="C9751" s="1" t="n">
        <v>824</v>
      </c>
      <c r="D9751" s="1" t="s">
        <v>16780</v>
      </c>
      <c r="E9751" s="1" t="n">
        <v>331</v>
      </c>
      <c r="F9751" s="1" t="n">
        <v>21</v>
      </c>
      <c r="G9751" s="1" t="n">
        <v>768.11</v>
      </c>
      <c r="H9751" s="4" t="n">
        <v>46162.6009393634</v>
      </c>
      <c r="I97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9750BT490562382433121768.1146162.6009393634</v>
      </c>
      <c r="J9751" s="1" t="n">
        <f aca="false">COUNTIF(I:I, $I9751)</f>
        <v>1</v>
      </c>
      <c r="K9751" s="1" t="str">
        <f aca="false">IF(ISNA(VLOOKUP(Table4[product_id], tblProducts[], tblProducts[product_name],FALSE() )), "Invalid", "Valid")</f>
        <v>Valid</v>
      </c>
      <c r="L9751" s="5" t="str">
        <f aca="false">IF(ISNA(VLOOKUP(Table4[[#This Row],[warehouse_id]], tblwhouse[], tblwhouse[warehouse_name],FALSE() )), "Invalid", "Valid")</f>
        <v>Valid</v>
      </c>
    </row>
    <row r="9752" customFormat="false" ht="15" hidden="false" customHeight="true" outlineLevel="0" collapsed="false">
      <c r="A9752" s="1" t="n">
        <v>9751</v>
      </c>
      <c r="B9752" s="1" t="n">
        <v>3</v>
      </c>
      <c r="C9752" s="1" t="n">
        <v>1425</v>
      </c>
      <c r="D9752" s="1" t="s">
        <v>16781</v>
      </c>
      <c r="E9752" s="1" t="n">
        <v>367</v>
      </c>
      <c r="F9752" s="1" t="n">
        <v>72</v>
      </c>
      <c r="G9752" s="1" t="n">
        <v>61.5</v>
      </c>
      <c r="H9752" s="4" t="n">
        <v>45950.6009393634</v>
      </c>
      <c r="I97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9751BT866924314253677261.545950.6009393634</v>
      </c>
      <c r="J9752" s="1" t="n">
        <f aca="false">COUNTIF(I:I, $I9752)</f>
        <v>1</v>
      </c>
      <c r="K9752" s="1" t="str">
        <f aca="false">IF(ISNA(VLOOKUP(Table4[product_id], tblProducts[], tblProducts[product_name],FALSE() )), "Invalid", "Valid")</f>
        <v>Valid</v>
      </c>
      <c r="L9752" s="5" t="str">
        <f aca="false">IF(ISNA(VLOOKUP(Table4[[#This Row],[warehouse_id]], tblwhouse[], tblwhouse[warehouse_name],FALSE() )), "Invalid", "Valid")</f>
        <v>Valid</v>
      </c>
    </row>
    <row r="9753" customFormat="false" ht="15" hidden="false" customHeight="true" outlineLevel="0" collapsed="false">
      <c r="A9753" s="1" t="n">
        <v>9752</v>
      </c>
      <c r="B9753" s="1" t="n">
        <v>3</v>
      </c>
      <c r="C9753" s="1" t="n">
        <v>468</v>
      </c>
      <c r="D9753" s="1" t="s">
        <v>16782</v>
      </c>
      <c r="E9753" s="1" t="n">
        <v>77</v>
      </c>
      <c r="F9753" s="1" t="n">
        <v>42</v>
      </c>
      <c r="G9753" s="1" t="n">
        <v>603.69</v>
      </c>
      <c r="H9753" s="4" t="n">
        <v>46101.6009393634</v>
      </c>
      <c r="I97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9752BT37120434687742603.6946101.6009393634</v>
      </c>
      <c r="J9753" s="1" t="n">
        <f aca="false">COUNTIF(I:I, $I9753)</f>
        <v>1</v>
      </c>
      <c r="K9753" s="1" t="str">
        <f aca="false">IF(ISNA(VLOOKUP(Table4[product_id], tblProducts[], tblProducts[product_name],FALSE() )), "Invalid", "Valid")</f>
        <v>Valid</v>
      </c>
      <c r="L9753" s="5" t="str">
        <f aca="false">IF(ISNA(VLOOKUP(Table4[[#This Row],[warehouse_id]], tblwhouse[], tblwhouse[warehouse_name],FALSE() )), "Invalid", "Valid")</f>
        <v>Valid</v>
      </c>
    </row>
    <row r="9754" customFormat="false" ht="15" hidden="false" customHeight="true" outlineLevel="0" collapsed="false">
      <c r="A9754" s="1" t="n">
        <v>9753</v>
      </c>
      <c r="B9754" s="1" t="n">
        <v>3</v>
      </c>
      <c r="C9754" s="1" t="n">
        <v>2913</v>
      </c>
      <c r="D9754" s="1" t="s">
        <v>16783</v>
      </c>
      <c r="E9754" s="1" t="n">
        <v>37</v>
      </c>
      <c r="F9754" s="1" t="n">
        <v>31</v>
      </c>
      <c r="G9754" s="1" t="n">
        <v>141.61</v>
      </c>
      <c r="H9754" s="4" t="n">
        <v>46188.6009393634</v>
      </c>
      <c r="I97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9753BT927506329133731141.6146188.6009393634</v>
      </c>
      <c r="J9754" s="1" t="n">
        <f aca="false">COUNTIF(I:I, $I9754)</f>
        <v>1</v>
      </c>
      <c r="K9754" s="1" t="str">
        <f aca="false">IF(ISNA(VLOOKUP(Table4[product_id], tblProducts[], tblProducts[product_name],FALSE() )), "Invalid", "Valid")</f>
        <v>Valid</v>
      </c>
      <c r="L9754" s="5" t="str">
        <f aca="false">IF(ISNA(VLOOKUP(Table4[[#This Row],[warehouse_id]], tblwhouse[], tblwhouse[warehouse_name],FALSE() )), "Invalid", "Valid")</f>
        <v>Valid</v>
      </c>
    </row>
    <row r="9755" customFormat="false" ht="15" hidden="false" customHeight="true" outlineLevel="0" collapsed="false">
      <c r="A9755" s="1" t="n">
        <v>9754</v>
      </c>
      <c r="B9755" s="1" t="n">
        <v>1</v>
      </c>
      <c r="C9755" s="1" t="n">
        <v>1735</v>
      </c>
      <c r="D9755" s="1" t="s">
        <v>16784</v>
      </c>
      <c r="E9755" s="1" t="n">
        <v>308</v>
      </c>
      <c r="F9755" s="1" t="n">
        <v>61</v>
      </c>
      <c r="G9755" s="1" t="n">
        <v>1427.93</v>
      </c>
      <c r="H9755" s="4" t="n">
        <v>46111.6009393634</v>
      </c>
      <c r="I97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9754BT93752111735308611427.9346111.6009393634</v>
      </c>
      <c r="J9755" s="1" t="n">
        <f aca="false">COUNTIF(I:I, $I9755)</f>
        <v>1</v>
      </c>
      <c r="K9755" s="1" t="str">
        <f aca="false">IF(ISNA(VLOOKUP(Table4[product_id], tblProducts[], tblProducts[product_name],FALSE() )), "Invalid", "Valid")</f>
        <v>Valid</v>
      </c>
      <c r="L9755" s="5" t="str">
        <f aca="false">IF(ISNA(VLOOKUP(Table4[[#This Row],[warehouse_id]], tblwhouse[], tblwhouse[warehouse_name],FALSE() )), "Invalid", "Valid")</f>
        <v>Valid</v>
      </c>
    </row>
    <row r="9756" customFormat="false" ht="15" hidden="false" customHeight="true" outlineLevel="0" collapsed="false">
      <c r="A9756" s="1" t="n">
        <v>9755</v>
      </c>
      <c r="B9756" s="1" t="n">
        <v>4</v>
      </c>
      <c r="C9756" s="1" t="n">
        <v>1979</v>
      </c>
      <c r="D9756" s="1" t="s">
        <v>16785</v>
      </c>
      <c r="E9756" s="1" t="n">
        <v>158</v>
      </c>
      <c r="F9756" s="1" t="n">
        <v>49</v>
      </c>
      <c r="G9756" s="1" t="n">
        <v>880.93</v>
      </c>
      <c r="H9756" s="4" t="n">
        <v>46143.6009393634</v>
      </c>
      <c r="I97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9755BT2470244197915849880.9346143.6009393634</v>
      </c>
      <c r="J9756" s="1" t="n">
        <f aca="false">COUNTIF(I:I, $I9756)</f>
        <v>1</v>
      </c>
      <c r="K9756" s="1" t="str">
        <f aca="false">IF(ISNA(VLOOKUP(Table4[product_id], tblProducts[], tblProducts[product_name],FALSE() )), "Invalid", "Valid")</f>
        <v>Valid</v>
      </c>
      <c r="L9756" s="5" t="str">
        <f aca="false">IF(ISNA(VLOOKUP(Table4[[#This Row],[warehouse_id]], tblwhouse[], tblwhouse[warehouse_name],FALSE() )), "Invalid", "Valid")</f>
        <v>Valid</v>
      </c>
    </row>
    <row r="9757" customFormat="false" ht="15" hidden="false" customHeight="true" outlineLevel="0" collapsed="false">
      <c r="A9757" s="1" t="n">
        <v>9756</v>
      </c>
      <c r="B9757" s="1" t="n">
        <v>3</v>
      </c>
      <c r="C9757" s="1" t="n">
        <v>884</v>
      </c>
      <c r="D9757" s="1" t="s">
        <v>16786</v>
      </c>
      <c r="E9757" s="1" t="n">
        <v>404</v>
      </c>
      <c r="F9757" s="1" t="n">
        <v>30</v>
      </c>
      <c r="G9757" s="1" t="n">
        <v>1438.64</v>
      </c>
      <c r="H9757" s="4" t="n">
        <v>45863.600939375</v>
      </c>
      <c r="I97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9756BT3824563884404301438.6445863.600939375</v>
      </c>
      <c r="J9757" s="1" t="n">
        <f aca="false">COUNTIF(I:I, $I9757)</f>
        <v>1</v>
      </c>
      <c r="K9757" s="1" t="str">
        <f aca="false">IF(ISNA(VLOOKUP(Table4[product_id], tblProducts[], tblProducts[product_name],FALSE() )), "Invalid", "Valid")</f>
        <v>Valid</v>
      </c>
      <c r="L9757" s="5" t="str">
        <f aca="false">IF(ISNA(VLOOKUP(Table4[[#This Row],[warehouse_id]], tblwhouse[], tblwhouse[warehouse_name],FALSE() )), "Invalid", "Valid")</f>
        <v>Valid</v>
      </c>
    </row>
    <row r="9758" customFormat="false" ht="15" hidden="false" customHeight="true" outlineLevel="0" collapsed="false">
      <c r="A9758" s="1" t="n">
        <v>9757</v>
      </c>
      <c r="B9758" s="1" t="n">
        <v>4</v>
      </c>
      <c r="C9758" s="1" t="n">
        <v>2327</v>
      </c>
      <c r="D9758" s="1" t="s">
        <v>16787</v>
      </c>
      <c r="E9758" s="1" t="n">
        <v>172</v>
      </c>
      <c r="F9758" s="1" t="n">
        <v>74</v>
      </c>
      <c r="G9758" s="1" t="n">
        <v>641.72</v>
      </c>
      <c r="H9758" s="4" t="n">
        <v>46169.600939375</v>
      </c>
      <c r="I97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9757BT2911834232717274641.7246169.600939375</v>
      </c>
      <c r="J9758" s="1" t="n">
        <f aca="false">COUNTIF(I:I, $I9758)</f>
        <v>1</v>
      </c>
      <c r="K9758" s="1" t="str">
        <f aca="false">IF(ISNA(VLOOKUP(Table4[product_id], tblProducts[], tblProducts[product_name],FALSE() )), "Invalid", "Valid")</f>
        <v>Valid</v>
      </c>
      <c r="L9758" s="5" t="str">
        <f aca="false">IF(ISNA(VLOOKUP(Table4[[#This Row],[warehouse_id]], tblwhouse[], tblwhouse[warehouse_name],FALSE() )), "Invalid", "Valid")</f>
        <v>Valid</v>
      </c>
    </row>
    <row r="9759" customFormat="false" ht="15" hidden="false" customHeight="true" outlineLevel="0" collapsed="false">
      <c r="A9759" s="1" t="n">
        <v>9758</v>
      </c>
      <c r="B9759" s="1" t="n">
        <v>3</v>
      </c>
      <c r="C9759" s="1" t="n">
        <v>1081</v>
      </c>
      <c r="D9759" s="1" t="s">
        <v>16788</v>
      </c>
      <c r="E9759" s="1" t="n">
        <v>80</v>
      </c>
      <c r="F9759" s="1" t="n">
        <v>29</v>
      </c>
      <c r="G9759" s="1" t="n">
        <v>1007.91</v>
      </c>
      <c r="H9759" s="4" t="n">
        <v>45867.600939375</v>
      </c>
      <c r="I97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9758BT6213263108180291007.9145867.600939375</v>
      </c>
      <c r="J9759" s="1" t="n">
        <f aca="false">COUNTIF(I:I, $I9759)</f>
        <v>1</v>
      </c>
      <c r="K9759" s="1" t="str">
        <f aca="false">IF(ISNA(VLOOKUP(Table4[product_id], tblProducts[], tblProducts[product_name],FALSE() )), "Invalid", "Valid")</f>
        <v>Valid</v>
      </c>
      <c r="L9759" s="5" t="str">
        <f aca="false">IF(ISNA(VLOOKUP(Table4[[#This Row],[warehouse_id]], tblwhouse[], tblwhouse[warehouse_name],FALSE() )), "Invalid", "Valid")</f>
        <v>Valid</v>
      </c>
    </row>
    <row r="9760" customFormat="false" ht="15" hidden="false" customHeight="true" outlineLevel="0" collapsed="false">
      <c r="A9760" s="1" t="n">
        <v>9759</v>
      </c>
      <c r="B9760" s="1" t="n">
        <v>1</v>
      </c>
      <c r="C9760" s="1" t="n">
        <v>757</v>
      </c>
      <c r="D9760" s="1" t="s">
        <v>16789</v>
      </c>
      <c r="E9760" s="1" t="n">
        <v>291</v>
      </c>
      <c r="F9760" s="1" t="n">
        <v>63</v>
      </c>
      <c r="G9760" s="1" t="n">
        <v>1485.15</v>
      </c>
      <c r="H9760" s="4" t="n">
        <v>46131.600939375</v>
      </c>
      <c r="I97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9759BT3824111757291631485.1546131.600939375</v>
      </c>
      <c r="J9760" s="1" t="n">
        <f aca="false">COUNTIF(I:I, $I9760)</f>
        <v>1</v>
      </c>
      <c r="K9760" s="1" t="str">
        <f aca="false">IF(ISNA(VLOOKUP(Table4[product_id], tblProducts[], tblProducts[product_name],FALSE() )), "Invalid", "Valid")</f>
        <v>Valid</v>
      </c>
      <c r="L9760" s="5" t="str">
        <f aca="false">IF(ISNA(VLOOKUP(Table4[[#This Row],[warehouse_id]], tblwhouse[], tblwhouse[warehouse_name],FALSE() )), "Invalid", "Valid")</f>
        <v>Valid</v>
      </c>
    </row>
    <row r="9761" customFormat="false" ht="15" hidden="false" customHeight="true" outlineLevel="0" collapsed="false">
      <c r="A9761" s="1" t="n">
        <v>9760</v>
      </c>
      <c r="B9761" s="1" t="n">
        <v>3</v>
      </c>
      <c r="C9761" s="1" t="n">
        <v>2463</v>
      </c>
      <c r="D9761" s="1" t="s">
        <v>16790</v>
      </c>
      <c r="E9761" s="1" t="n">
        <v>352</v>
      </c>
      <c r="F9761" s="1" t="n">
        <v>60</v>
      </c>
      <c r="G9761" s="1" t="n">
        <v>743.95</v>
      </c>
      <c r="H9761" s="4" t="n">
        <v>46007.600939375</v>
      </c>
      <c r="I97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9760BT8807573246335260743.9546007.600939375</v>
      </c>
      <c r="J9761" s="1" t="n">
        <f aca="false">COUNTIF(I:I, $I9761)</f>
        <v>1</v>
      </c>
      <c r="K9761" s="1" t="str">
        <f aca="false">IF(ISNA(VLOOKUP(Table4[product_id], tblProducts[], tblProducts[product_name],FALSE() )), "Invalid", "Valid")</f>
        <v>Valid</v>
      </c>
      <c r="L9761" s="5" t="str">
        <f aca="false">IF(ISNA(VLOOKUP(Table4[[#This Row],[warehouse_id]], tblwhouse[], tblwhouse[warehouse_name],FALSE() )), "Invalid", "Valid")</f>
        <v>Valid</v>
      </c>
    </row>
    <row r="9762" customFormat="false" ht="15" hidden="false" customHeight="true" outlineLevel="0" collapsed="false">
      <c r="A9762" s="1" t="n">
        <v>9761</v>
      </c>
      <c r="B9762" s="1" t="n">
        <v>4</v>
      </c>
      <c r="C9762" s="1" t="n">
        <v>735</v>
      </c>
      <c r="D9762" s="1" t="s">
        <v>16791</v>
      </c>
      <c r="E9762" s="1" t="n">
        <v>137</v>
      </c>
      <c r="F9762" s="1" t="n">
        <v>76</v>
      </c>
      <c r="G9762" s="1" t="n">
        <v>1207.73</v>
      </c>
      <c r="H9762" s="4" t="n">
        <v>46195.600939375</v>
      </c>
      <c r="I97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9761BT7307754735137761207.7346195.600939375</v>
      </c>
      <c r="J9762" s="1" t="n">
        <f aca="false">COUNTIF(I:I, $I9762)</f>
        <v>1</v>
      </c>
      <c r="K9762" s="1" t="str">
        <f aca="false">IF(ISNA(VLOOKUP(Table4[product_id], tblProducts[], tblProducts[product_name],FALSE() )), "Invalid", "Valid")</f>
        <v>Valid</v>
      </c>
      <c r="L9762" s="5" t="str">
        <f aca="false">IF(ISNA(VLOOKUP(Table4[[#This Row],[warehouse_id]], tblwhouse[], tblwhouse[warehouse_name],FALSE() )), "Invalid", "Valid")</f>
        <v>Valid</v>
      </c>
    </row>
    <row r="9763" customFormat="false" ht="15" hidden="false" customHeight="true" outlineLevel="0" collapsed="false">
      <c r="A9763" s="1" t="n">
        <v>9762</v>
      </c>
      <c r="B9763" s="1" t="n">
        <v>1</v>
      </c>
      <c r="C9763" s="1" t="n">
        <v>266</v>
      </c>
      <c r="D9763" s="1" t="s">
        <v>16792</v>
      </c>
      <c r="E9763" s="1" t="n">
        <v>82</v>
      </c>
      <c r="F9763" s="1" t="n">
        <v>50</v>
      </c>
      <c r="G9763" s="1" t="n">
        <v>207.82</v>
      </c>
      <c r="H9763" s="4" t="n">
        <v>46150.600939375</v>
      </c>
      <c r="I97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9762BT61011612668250207.8246150.600939375</v>
      </c>
      <c r="J9763" s="1" t="n">
        <f aca="false">COUNTIF(I:I, $I9763)</f>
        <v>1</v>
      </c>
      <c r="K9763" s="1" t="str">
        <f aca="false">IF(ISNA(VLOOKUP(Table4[product_id], tblProducts[], tblProducts[product_name],FALSE() )), "Invalid", "Valid")</f>
        <v>Valid</v>
      </c>
      <c r="L9763" s="5" t="str">
        <f aca="false">IF(ISNA(VLOOKUP(Table4[[#This Row],[warehouse_id]], tblwhouse[], tblwhouse[warehouse_name],FALSE() )), "Invalid", "Valid")</f>
        <v>Valid</v>
      </c>
    </row>
    <row r="9764" customFormat="false" ht="15" hidden="false" customHeight="true" outlineLevel="0" collapsed="false">
      <c r="A9764" s="1" t="n">
        <v>9763</v>
      </c>
      <c r="B9764" s="1" t="n">
        <v>3</v>
      </c>
      <c r="C9764" s="1" t="n">
        <v>2901</v>
      </c>
      <c r="D9764" s="1" t="s">
        <v>16793</v>
      </c>
      <c r="E9764" s="1" t="n">
        <v>95</v>
      </c>
      <c r="F9764" s="1" t="n">
        <v>37</v>
      </c>
      <c r="G9764" s="1" t="n">
        <v>815.67</v>
      </c>
      <c r="H9764" s="4" t="n">
        <v>46002.600939375</v>
      </c>
      <c r="I97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9763BT761476329019537815.6746002.600939375</v>
      </c>
      <c r="J9764" s="1" t="n">
        <f aca="false">COUNTIF(I:I, $I9764)</f>
        <v>1</v>
      </c>
      <c r="K9764" s="1" t="str">
        <f aca="false">IF(ISNA(VLOOKUP(Table4[product_id], tblProducts[], tblProducts[product_name],FALSE() )), "Invalid", "Valid")</f>
        <v>Valid</v>
      </c>
      <c r="L9764" s="5" t="str">
        <f aca="false">IF(ISNA(VLOOKUP(Table4[[#This Row],[warehouse_id]], tblwhouse[], tblwhouse[warehouse_name],FALSE() )), "Invalid", "Valid")</f>
        <v>Valid</v>
      </c>
    </row>
    <row r="9765" customFormat="false" ht="15" hidden="false" customHeight="true" outlineLevel="0" collapsed="false">
      <c r="A9765" s="1" t="n">
        <v>9764</v>
      </c>
      <c r="B9765" s="1" t="n">
        <v>2</v>
      </c>
      <c r="C9765" s="1" t="n">
        <v>934</v>
      </c>
      <c r="D9765" s="1" t="s">
        <v>16794</v>
      </c>
      <c r="E9765" s="1" t="n">
        <v>170</v>
      </c>
      <c r="F9765" s="1" t="n">
        <v>60</v>
      </c>
      <c r="G9765" s="1" t="n">
        <v>607.27</v>
      </c>
      <c r="H9765" s="4" t="n">
        <v>46064.600939375</v>
      </c>
      <c r="I97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9764BT721849293417060607.2746064.600939375</v>
      </c>
      <c r="J9765" s="1" t="n">
        <f aca="false">COUNTIF(I:I, $I9765)</f>
        <v>1</v>
      </c>
      <c r="K9765" s="1" t="str">
        <f aca="false">IF(ISNA(VLOOKUP(Table4[product_id], tblProducts[], tblProducts[product_name],FALSE() )), "Invalid", "Valid")</f>
        <v>Valid</v>
      </c>
      <c r="L9765" s="5" t="str">
        <f aca="false">IF(ISNA(VLOOKUP(Table4[[#This Row],[warehouse_id]], tblwhouse[], tblwhouse[warehouse_name],FALSE() )), "Invalid", "Valid")</f>
        <v>Valid</v>
      </c>
    </row>
    <row r="9766" customFormat="false" ht="15" hidden="false" customHeight="true" outlineLevel="0" collapsed="false">
      <c r="A9766" s="1" t="n">
        <v>9765</v>
      </c>
      <c r="B9766" s="1" t="n">
        <v>3</v>
      </c>
      <c r="C9766" s="1" t="n">
        <v>74</v>
      </c>
      <c r="D9766" s="1" t="s">
        <v>16795</v>
      </c>
      <c r="E9766" s="1" t="n">
        <v>341</v>
      </c>
      <c r="F9766" s="1" t="n">
        <v>44</v>
      </c>
      <c r="G9766" s="1" t="n">
        <v>1152.24</v>
      </c>
      <c r="H9766" s="4" t="n">
        <v>46211.600939375</v>
      </c>
      <c r="I97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9765BT723267374341441152.2446211.600939375</v>
      </c>
      <c r="J9766" s="1" t="n">
        <f aca="false">COUNTIF(I:I, $I9766)</f>
        <v>1</v>
      </c>
      <c r="K9766" s="1" t="str">
        <f aca="false">IF(ISNA(VLOOKUP(Table4[product_id], tblProducts[], tblProducts[product_name],FALSE() )), "Invalid", "Valid")</f>
        <v>Valid</v>
      </c>
      <c r="L9766" s="5" t="str">
        <f aca="false">IF(ISNA(VLOOKUP(Table4[[#This Row],[warehouse_id]], tblwhouse[], tblwhouse[warehouse_name],FALSE() )), "Invalid", "Valid")</f>
        <v>Valid</v>
      </c>
    </row>
    <row r="9767" customFormat="false" ht="15" hidden="false" customHeight="true" outlineLevel="0" collapsed="false">
      <c r="A9767" s="1" t="n">
        <v>9766</v>
      </c>
      <c r="B9767" s="1" t="n">
        <v>3</v>
      </c>
      <c r="C9767" s="1" t="n">
        <v>2986</v>
      </c>
      <c r="D9767" s="1" t="s">
        <v>16796</v>
      </c>
      <c r="E9767" s="1" t="n">
        <v>84</v>
      </c>
      <c r="F9767" s="1" t="n">
        <v>70</v>
      </c>
      <c r="G9767" s="1" t="n">
        <v>611.08</v>
      </c>
      <c r="H9767" s="4" t="n">
        <v>46029.600939375</v>
      </c>
      <c r="I97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9766BT141803329868470611.0846029.600939375</v>
      </c>
      <c r="J9767" s="1" t="n">
        <f aca="false">COUNTIF(I:I, $I9767)</f>
        <v>1</v>
      </c>
      <c r="K9767" s="1" t="str">
        <f aca="false">IF(ISNA(VLOOKUP(Table4[product_id], tblProducts[], tblProducts[product_name],FALSE() )), "Invalid", "Valid")</f>
        <v>Valid</v>
      </c>
      <c r="L9767" s="5" t="str">
        <f aca="false">IF(ISNA(VLOOKUP(Table4[[#This Row],[warehouse_id]], tblwhouse[], tblwhouse[warehouse_name],FALSE() )), "Invalid", "Valid")</f>
        <v>Valid</v>
      </c>
    </row>
    <row r="9768" customFormat="false" ht="15" hidden="false" customHeight="true" outlineLevel="0" collapsed="false">
      <c r="A9768" s="1" t="n">
        <v>9767</v>
      </c>
      <c r="B9768" s="1" t="n">
        <v>1</v>
      </c>
      <c r="C9768" s="1" t="n">
        <v>995</v>
      </c>
      <c r="D9768" s="1" t="s">
        <v>16797</v>
      </c>
      <c r="E9768" s="1" t="n">
        <v>16</v>
      </c>
      <c r="F9768" s="1" t="n">
        <v>79</v>
      </c>
      <c r="G9768" s="1" t="n">
        <v>1381.57</v>
      </c>
      <c r="H9768" s="4" t="n">
        <v>46067.600939375</v>
      </c>
      <c r="I97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9767BT842480199516791381.5746067.600939375</v>
      </c>
      <c r="J9768" s="1" t="n">
        <f aca="false">COUNTIF(I:I, $I9768)</f>
        <v>1</v>
      </c>
      <c r="K9768" s="1" t="str">
        <f aca="false">IF(ISNA(VLOOKUP(Table4[product_id], tblProducts[], tblProducts[product_name],FALSE() )), "Invalid", "Valid")</f>
        <v>Valid</v>
      </c>
      <c r="L9768" s="5" t="str">
        <f aca="false">IF(ISNA(VLOOKUP(Table4[[#This Row],[warehouse_id]], tblwhouse[], tblwhouse[warehouse_name],FALSE() )), "Invalid", "Valid")</f>
        <v>Valid</v>
      </c>
    </row>
    <row r="9769" customFormat="false" ht="15" hidden="false" customHeight="true" outlineLevel="0" collapsed="false">
      <c r="A9769" s="1" t="n">
        <v>9768</v>
      </c>
      <c r="B9769" s="1" t="n">
        <v>4</v>
      </c>
      <c r="C9769" s="1" t="n">
        <v>481</v>
      </c>
      <c r="D9769" s="1" t="s">
        <v>16798</v>
      </c>
      <c r="E9769" s="1" t="n">
        <v>42</v>
      </c>
      <c r="F9769" s="1" t="n">
        <v>43</v>
      </c>
      <c r="G9769" s="1" t="n">
        <v>620.44</v>
      </c>
      <c r="H9769" s="4" t="n">
        <v>46119.600939375</v>
      </c>
      <c r="I97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9768BT77982944814243620.4446119.600939375</v>
      </c>
      <c r="J9769" s="1" t="n">
        <f aca="false">COUNTIF(I:I, $I9769)</f>
        <v>1</v>
      </c>
      <c r="K9769" s="1" t="str">
        <f aca="false">IF(ISNA(VLOOKUP(Table4[product_id], tblProducts[], tblProducts[product_name],FALSE() )), "Invalid", "Valid")</f>
        <v>Valid</v>
      </c>
      <c r="L9769" s="5" t="str">
        <f aca="false">IF(ISNA(VLOOKUP(Table4[[#This Row],[warehouse_id]], tblwhouse[], tblwhouse[warehouse_name],FALSE() )), "Invalid", "Valid")</f>
        <v>Valid</v>
      </c>
    </row>
    <row r="9770" customFormat="false" ht="15" hidden="false" customHeight="true" outlineLevel="0" collapsed="false">
      <c r="A9770" s="1" t="n">
        <v>9769</v>
      </c>
      <c r="B9770" s="1" t="n">
        <v>3</v>
      </c>
      <c r="C9770" s="1" t="n">
        <v>582</v>
      </c>
      <c r="D9770" s="1" t="s">
        <v>16799</v>
      </c>
      <c r="E9770" s="1" t="n">
        <v>446</v>
      </c>
      <c r="F9770" s="1" t="n">
        <v>39</v>
      </c>
      <c r="G9770" s="1" t="n">
        <v>88.61</v>
      </c>
      <c r="H9770" s="4" t="n">
        <v>46049.600939375</v>
      </c>
      <c r="I97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9769BT65584235824463988.6146049.600939375</v>
      </c>
      <c r="J9770" s="1" t="n">
        <f aca="false">COUNTIF(I:I, $I9770)</f>
        <v>1</v>
      </c>
      <c r="K9770" s="1" t="str">
        <f aca="false">IF(ISNA(VLOOKUP(Table4[product_id], tblProducts[], tblProducts[product_name],FALSE() )), "Invalid", "Valid")</f>
        <v>Valid</v>
      </c>
      <c r="L9770" s="5" t="str">
        <f aca="false">IF(ISNA(VLOOKUP(Table4[[#This Row],[warehouse_id]], tblwhouse[], tblwhouse[warehouse_name],FALSE() )), "Invalid", "Valid")</f>
        <v>Valid</v>
      </c>
    </row>
    <row r="9771" customFormat="false" ht="15" hidden="false" customHeight="true" outlineLevel="0" collapsed="false">
      <c r="A9771" s="1" t="n">
        <v>9770</v>
      </c>
      <c r="B9771" s="1" t="n">
        <v>1</v>
      </c>
      <c r="C9771" s="1" t="n">
        <v>18</v>
      </c>
      <c r="D9771" s="1" t="s">
        <v>16800</v>
      </c>
      <c r="E9771" s="1" t="n">
        <v>318</v>
      </c>
      <c r="F9771" s="1" t="n">
        <v>22</v>
      </c>
      <c r="G9771" s="1" t="n">
        <v>1209.94</v>
      </c>
      <c r="H9771" s="4" t="n">
        <v>46000.600939375</v>
      </c>
      <c r="I97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9770BT764478118318221209.9446000.600939375</v>
      </c>
      <c r="J9771" s="1" t="n">
        <f aca="false">COUNTIF(I:I, $I9771)</f>
        <v>1</v>
      </c>
      <c r="K9771" s="1" t="str">
        <f aca="false">IF(ISNA(VLOOKUP(Table4[product_id], tblProducts[], tblProducts[product_name],FALSE() )), "Invalid", "Valid")</f>
        <v>Valid</v>
      </c>
      <c r="L9771" s="5" t="str">
        <f aca="false">IF(ISNA(VLOOKUP(Table4[[#This Row],[warehouse_id]], tblwhouse[], tblwhouse[warehouse_name],FALSE() )), "Invalid", "Valid")</f>
        <v>Valid</v>
      </c>
    </row>
    <row r="9772" customFormat="false" ht="15" hidden="false" customHeight="true" outlineLevel="0" collapsed="false">
      <c r="A9772" s="1" t="n">
        <v>9771</v>
      </c>
      <c r="B9772" s="1" t="n">
        <v>1</v>
      </c>
      <c r="C9772" s="1" t="n">
        <v>2911</v>
      </c>
      <c r="D9772" s="1" t="s">
        <v>16801</v>
      </c>
      <c r="E9772" s="1" t="n">
        <v>323</v>
      </c>
      <c r="F9772" s="1" t="n">
        <v>56</v>
      </c>
      <c r="G9772" s="1" t="n">
        <v>1166.89</v>
      </c>
      <c r="H9772" s="4" t="n">
        <v>46197.600939375</v>
      </c>
      <c r="I97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9771BT33142312911323561166.8946197.600939375</v>
      </c>
      <c r="J9772" s="1" t="n">
        <f aca="false">COUNTIF(I:I, $I9772)</f>
        <v>1</v>
      </c>
      <c r="K9772" s="1" t="str">
        <f aca="false">IF(ISNA(VLOOKUP(Table4[product_id], tblProducts[], tblProducts[product_name],FALSE() )), "Invalid", "Valid")</f>
        <v>Valid</v>
      </c>
      <c r="L9772" s="5" t="str">
        <f aca="false">IF(ISNA(VLOOKUP(Table4[[#This Row],[warehouse_id]], tblwhouse[], tblwhouse[warehouse_name],FALSE() )), "Invalid", "Valid")</f>
        <v>Valid</v>
      </c>
    </row>
    <row r="9773" customFormat="false" ht="15" hidden="false" customHeight="true" outlineLevel="0" collapsed="false">
      <c r="A9773" s="1" t="n">
        <v>9772</v>
      </c>
      <c r="B9773" s="1" t="n">
        <v>1</v>
      </c>
      <c r="C9773" s="1" t="n">
        <v>2868</v>
      </c>
      <c r="D9773" s="1" t="s">
        <v>16802</v>
      </c>
      <c r="E9773" s="1" t="n">
        <v>228</v>
      </c>
      <c r="F9773" s="1" t="n">
        <v>39</v>
      </c>
      <c r="G9773" s="1" t="n">
        <v>1176.48</v>
      </c>
      <c r="H9773" s="4" t="n">
        <v>46022.600939375</v>
      </c>
      <c r="I97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9772BT40783912868228391176.4846022.600939375</v>
      </c>
      <c r="J9773" s="1" t="n">
        <f aca="false">COUNTIF(I:I, $I9773)</f>
        <v>1</v>
      </c>
      <c r="K9773" s="1" t="str">
        <f aca="false">IF(ISNA(VLOOKUP(Table4[product_id], tblProducts[], tblProducts[product_name],FALSE() )), "Invalid", "Valid")</f>
        <v>Valid</v>
      </c>
      <c r="L9773" s="5" t="str">
        <f aca="false">IF(ISNA(VLOOKUP(Table4[[#This Row],[warehouse_id]], tblwhouse[], tblwhouse[warehouse_name],FALSE() )), "Invalid", "Valid")</f>
        <v>Valid</v>
      </c>
    </row>
    <row r="9774" customFormat="false" ht="15" hidden="false" customHeight="true" outlineLevel="0" collapsed="false">
      <c r="A9774" s="1" t="n">
        <v>9773</v>
      </c>
      <c r="B9774" s="1" t="n">
        <v>2</v>
      </c>
      <c r="C9774" s="1" t="n">
        <v>315</v>
      </c>
      <c r="D9774" s="1" t="s">
        <v>16803</v>
      </c>
      <c r="E9774" s="1" t="n">
        <v>473</v>
      </c>
      <c r="F9774" s="1" t="n">
        <v>57</v>
      </c>
      <c r="G9774" s="1" t="n">
        <v>1007.47</v>
      </c>
      <c r="H9774" s="4" t="n">
        <v>46200.600939375</v>
      </c>
      <c r="I97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9773BT6070722315473571007.4746200.600939375</v>
      </c>
      <c r="J9774" s="1" t="n">
        <f aca="false">COUNTIF(I:I, $I9774)</f>
        <v>1</v>
      </c>
      <c r="K9774" s="1" t="str">
        <f aca="false">IF(ISNA(VLOOKUP(Table4[product_id], tblProducts[], tblProducts[product_name],FALSE() )), "Invalid", "Valid")</f>
        <v>Valid</v>
      </c>
      <c r="L9774" s="5" t="str">
        <f aca="false">IF(ISNA(VLOOKUP(Table4[[#This Row],[warehouse_id]], tblwhouse[], tblwhouse[warehouse_name],FALSE() )), "Invalid", "Valid")</f>
        <v>Valid</v>
      </c>
    </row>
    <row r="9775" customFormat="false" ht="15" hidden="false" customHeight="true" outlineLevel="0" collapsed="false">
      <c r="A9775" s="1" t="n">
        <v>9774</v>
      </c>
      <c r="B9775" s="1" t="n">
        <v>1</v>
      </c>
      <c r="C9775" s="1" t="n">
        <v>1964</v>
      </c>
      <c r="D9775" s="1" t="s">
        <v>16804</v>
      </c>
      <c r="E9775" s="1" t="n">
        <v>260</v>
      </c>
      <c r="F9775" s="1" t="n">
        <v>43</v>
      </c>
      <c r="G9775" s="1" t="n">
        <v>1469.61</v>
      </c>
      <c r="H9775" s="4" t="n">
        <v>46095.600939375</v>
      </c>
      <c r="I97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9774BT62905211964260431469.6146095.600939375</v>
      </c>
      <c r="J9775" s="1" t="n">
        <f aca="false">COUNTIF(I:I, $I9775)</f>
        <v>1</v>
      </c>
      <c r="K9775" s="1" t="str">
        <f aca="false">IF(ISNA(VLOOKUP(Table4[product_id], tblProducts[], tblProducts[product_name],FALSE() )), "Invalid", "Valid")</f>
        <v>Valid</v>
      </c>
      <c r="L9775" s="5" t="str">
        <f aca="false">IF(ISNA(VLOOKUP(Table4[[#This Row],[warehouse_id]], tblwhouse[], tblwhouse[warehouse_name],FALSE() )), "Invalid", "Valid")</f>
        <v>Valid</v>
      </c>
    </row>
    <row r="9776" customFormat="false" ht="15" hidden="false" customHeight="true" outlineLevel="0" collapsed="false">
      <c r="A9776" s="1" t="n">
        <v>9775</v>
      </c>
      <c r="B9776" s="1" t="n">
        <v>4</v>
      </c>
      <c r="C9776" s="1" t="n">
        <v>2245</v>
      </c>
      <c r="D9776" s="1" t="s">
        <v>16805</v>
      </c>
      <c r="E9776" s="1" t="n">
        <v>41</v>
      </c>
      <c r="F9776" s="1" t="n">
        <v>34</v>
      </c>
      <c r="G9776" s="1" t="n">
        <v>318.33</v>
      </c>
      <c r="H9776" s="4" t="n">
        <v>46066.600939375</v>
      </c>
      <c r="I97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9775BT637648422454134318.3346066.600939375</v>
      </c>
      <c r="J9776" s="1" t="n">
        <f aca="false">COUNTIF(I:I, $I9776)</f>
        <v>1</v>
      </c>
      <c r="K9776" s="1" t="str">
        <f aca="false">IF(ISNA(VLOOKUP(Table4[product_id], tblProducts[], tblProducts[product_name],FALSE() )), "Invalid", "Valid")</f>
        <v>Valid</v>
      </c>
      <c r="L9776" s="5" t="str">
        <f aca="false">IF(ISNA(VLOOKUP(Table4[[#This Row],[warehouse_id]], tblwhouse[], tblwhouse[warehouse_name],FALSE() )), "Invalid", "Valid")</f>
        <v>Valid</v>
      </c>
    </row>
    <row r="9777" customFormat="false" ht="15" hidden="false" customHeight="true" outlineLevel="0" collapsed="false">
      <c r="A9777" s="1" t="n">
        <v>9776</v>
      </c>
      <c r="B9777" s="1" t="n">
        <v>1</v>
      </c>
      <c r="C9777" s="1" t="n">
        <v>684</v>
      </c>
      <c r="D9777" s="1" t="s">
        <v>16806</v>
      </c>
      <c r="E9777" s="1" t="n">
        <v>128</v>
      </c>
      <c r="F9777" s="1" t="n">
        <v>41</v>
      </c>
      <c r="G9777" s="1" t="n">
        <v>430.13</v>
      </c>
      <c r="H9777" s="4" t="n">
        <v>45932.600939375</v>
      </c>
      <c r="I97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9776BT928157168412841430.1345932.600939375</v>
      </c>
      <c r="J9777" s="1" t="n">
        <f aca="false">COUNTIF(I:I, $I9777)</f>
        <v>1</v>
      </c>
      <c r="K9777" s="1" t="str">
        <f aca="false">IF(ISNA(VLOOKUP(Table4[product_id], tblProducts[], tblProducts[product_name],FALSE() )), "Invalid", "Valid")</f>
        <v>Valid</v>
      </c>
      <c r="L9777" s="5" t="str">
        <f aca="false">IF(ISNA(VLOOKUP(Table4[[#This Row],[warehouse_id]], tblwhouse[], tblwhouse[warehouse_name],FALSE() )), "Invalid", "Valid")</f>
        <v>Valid</v>
      </c>
    </row>
    <row r="9778" customFormat="false" ht="15" hidden="false" customHeight="true" outlineLevel="0" collapsed="false">
      <c r="A9778" s="1" t="n">
        <v>9777</v>
      </c>
      <c r="B9778" s="1" t="n">
        <v>1</v>
      </c>
      <c r="C9778" s="1" t="n">
        <v>2720</v>
      </c>
      <c r="D9778" s="1" t="s">
        <v>16807</v>
      </c>
      <c r="E9778" s="1" t="n">
        <v>492</v>
      </c>
      <c r="F9778" s="1" t="n">
        <v>73</v>
      </c>
      <c r="G9778" s="1" t="n">
        <v>429.34</v>
      </c>
      <c r="H9778" s="4" t="n">
        <v>45923.600939375</v>
      </c>
      <c r="I97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9777BT6404161272049273429.3445923.600939375</v>
      </c>
      <c r="J9778" s="1" t="n">
        <f aca="false">COUNTIF(I:I, $I9778)</f>
        <v>1</v>
      </c>
      <c r="K9778" s="1" t="str">
        <f aca="false">IF(ISNA(VLOOKUP(Table4[product_id], tblProducts[], tblProducts[product_name],FALSE() )), "Invalid", "Valid")</f>
        <v>Valid</v>
      </c>
      <c r="L9778" s="5" t="str">
        <f aca="false">IF(ISNA(VLOOKUP(Table4[[#This Row],[warehouse_id]], tblwhouse[], tblwhouse[warehouse_name],FALSE() )), "Invalid", "Valid")</f>
        <v>Valid</v>
      </c>
    </row>
    <row r="9779" customFormat="false" ht="15" hidden="false" customHeight="true" outlineLevel="0" collapsed="false">
      <c r="A9779" s="1" t="n">
        <v>9778</v>
      </c>
      <c r="B9779" s="1" t="n">
        <v>4</v>
      </c>
      <c r="C9779" s="1" t="n">
        <v>1594</v>
      </c>
      <c r="D9779" s="1" t="s">
        <v>16808</v>
      </c>
      <c r="E9779" s="1" t="n">
        <v>432</v>
      </c>
      <c r="F9779" s="1" t="n">
        <v>71</v>
      </c>
      <c r="G9779" s="1" t="n">
        <v>690.96</v>
      </c>
      <c r="H9779" s="4" t="n">
        <v>45857.600939375</v>
      </c>
      <c r="I97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9778BT3084224159443271690.9645857.600939375</v>
      </c>
      <c r="J9779" s="1" t="n">
        <f aca="false">COUNTIF(I:I, $I9779)</f>
        <v>1</v>
      </c>
      <c r="K9779" s="1" t="str">
        <f aca="false">IF(ISNA(VLOOKUP(Table4[product_id], tblProducts[], tblProducts[product_name],FALSE() )), "Invalid", "Valid")</f>
        <v>Valid</v>
      </c>
      <c r="L9779" s="5" t="str">
        <f aca="false">IF(ISNA(VLOOKUP(Table4[[#This Row],[warehouse_id]], tblwhouse[], tblwhouse[warehouse_name],FALSE() )), "Invalid", "Valid")</f>
        <v>Valid</v>
      </c>
    </row>
    <row r="9780" customFormat="false" ht="15" hidden="false" customHeight="true" outlineLevel="0" collapsed="false">
      <c r="A9780" s="1" t="n">
        <v>9779</v>
      </c>
      <c r="B9780" s="1" t="n">
        <v>4</v>
      </c>
      <c r="C9780" s="1" t="n">
        <v>1137</v>
      </c>
      <c r="D9780" s="1" t="s">
        <v>16809</v>
      </c>
      <c r="E9780" s="1" t="n">
        <v>353</v>
      </c>
      <c r="F9780" s="1" t="n">
        <v>63</v>
      </c>
      <c r="G9780" s="1" t="n">
        <v>97.59</v>
      </c>
      <c r="H9780" s="4" t="n">
        <v>46148.600939375</v>
      </c>
      <c r="I97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9779BT659266411373536397.5946148.600939375</v>
      </c>
      <c r="J9780" s="1" t="n">
        <f aca="false">COUNTIF(I:I, $I9780)</f>
        <v>1</v>
      </c>
      <c r="K9780" s="1" t="str">
        <f aca="false">IF(ISNA(VLOOKUP(Table4[product_id], tblProducts[], tblProducts[product_name],FALSE() )), "Invalid", "Valid")</f>
        <v>Valid</v>
      </c>
      <c r="L9780" s="5" t="str">
        <f aca="false">IF(ISNA(VLOOKUP(Table4[[#This Row],[warehouse_id]], tblwhouse[], tblwhouse[warehouse_name],FALSE() )), "Invalid", "Valid")</f>
        <v>Valid</v>
      </c>
    </row>
    <row r="9781" customFormat="false" ht="15" hidden="false" customHeight="true" outlineLevel="0" collapsed="false">
      <c r="A9781" s="1" t="n">
        <v>9780</v>
      </c>
      <c r="B9781" s="1" t="n">
        <v>1</v>
      </c>
      <c r="C9781" s="1" t="n">
        <v>2233</v>
      </c>
      <c r="D9781" s="1" t="s">
        <v>16810</v>
      </c>
      <c r="E9781" s="1" t="n">
        <v>194</v>
      </c>
      <c r="F9781" s="1" t="n">
        <v>23</v>
      </c>
      <c r="G9781" s="1" t="n">
        <v>113.93</v>
      </c>
      <c r="H9781" s="4" t="n">
        <v>46182.600939375</v>
      </c>
      <c r="I97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9780BT3339311223319423113.9346182.600939375</v>
      </c>
      <c r="J9781" s="1" t="n">
        <f aca="false">COUNTIF(I:I, $I9781)</f>
        <v>1</v>
      </c>
      <c r="K9781" s="1" t="str">
        <f aca="false">IF(ISNA(VLOOKUP(Table4[product_id], tblProducts[], tblProducts[product_name],FALSE() )), "Invalid", "Valid")</f>
        <v>Valid</v>
      </c>
      <c r="L9781" s="5" t="str">
        <f aca="false">IF(ISNA(VLOOKUP(Table4[[#This Row],[warehouse_id]], tblwhouse[], tblwhouse[warehouse_name],FALSE() )), "Invalid", "Valid")</f>
        <v>Valid</v>
      </c>
    </row>
    <row r="9782" customFormat="false" ht="15" hidden="false" customHeight="true" outlineLevel="0" collapsed="false">
      <c r="A9782" s="1" t="n">
        <v>9781</v>
      </c>
      <c r="B9782" s="1" t="n">
        <v>2</v>
      </c>
      <c r="C9782" s="1" t="n">
        <v>1927</v>
      </c>
      <c r="D9782" s="1" t="s">
        <v>16811</v>
      </c>
      <c r="E9782" s="1" t="n">
        <v>467</v>
      </c>
      <c r="F9782" s="1" t="n">
        <v>65</v>
      </c>
      <c r="G9782" s="1" t="n">
        <v>1390.23</v>
      </c>
      <c r="H9782" s="4" t="n">
        <v>46006.600939375</v>
      </c>
      <c r="I97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9781BT17548321927467651390.2346006.600939375</v>
      </c>
      <c r="J9782" s="1" t="n">
        <f aca="false">COUNTIF(I:I, $I9782)</f>
        <v>1</v>
      </c>
      <c r="K9782" s="1" t="str">
        <f aca="false">IF(ISNA(VLOOKUP(Table4[product_id], tblProducts[], tblProducts[product_name],FALSE() )), "Invalid", "Valid")</f>
        <v>Valid</v>
      </c>
      <c r="L9782" s="5" t="str">
        <f aca="false">IF(ISNA(VLOOKUP(Table4[[#This Row],[warehouse_id]], tblwhouse[], tblwhouse[warehouse_name],FALSE() )), "Invalid", "Valid")</f>
        <v>Valid</v>
      </c>
    </row>
    <row r="9783" customFormat="false" ht="15" hidden="false" customHeight="true" outlineLevel="0" collapsed="false">
      <c r="A9783" s="1" t="n">
        <v>9782</v>
      </c>
      <c r="B9783" s="1" t="n">
        <v>1</v>
      </c>
      <c r="C9783" s="1" t="n">
        <v>347</v>
      </c>
      <c r="D9783" s="1" t="s">
        <v>16812</v>
      </c>
      <c r="E9783" s="1" t="n">
        <v>8</v>
      </c>
      <c r="F9783" s="1" t="n">
        <v>37</v>
      </c>
      <c r="G9783" s="1" t="n">
        <v>1383.88</v>
      </c>
      <c r="H9783" s="4" t="n">
        <v>45856.600939375</v>
      </c>
      <c r="I97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9782BT17880313478371383.8845856.600939375</v>
      </c>
      <c r="J9783" s="1" t="n">
        <f aca="false">COUNTIF(I:I, $I9783)</f>
        <v>1</v>
      </c>
      <c r="K9783" s="1" t="str">
        <f aca="false">IF(ISNA(VLOOKUP(Table4[product_id], tblProducts[], tblProducts[product_name],FALSE() )), "Invalid", "Valid")</f>
        <v>Valid</v>
      </c>
      <c r="L9783" s="5" t="str">
        <f aca="false">IF(ISNA(VLOOKUP(Table4[[#This Row],[warehouse_id]], tblwhouse[], tblwhouse[warehouse_name],FALSE() )), "Invalid", "Valid")</f>
        <v>Valid</v>
      </c>
    </row>
    <row r="9784" customFormat="false" ht="15" hidden="false" customHeight="true" outlineLevel="0" collapsed="false">
      <c r="A9784" s="1" t="n">
        <v>9783</v>
      </c>
      <c r="B9784" s="1" t="n">
        <v>4</v>
      </c>
      <c r="C9784" s="1" t="n">
        <v>1249</v>
      </c>
      <c r="D9784" s="1" t="s">
        <v>16813</v>
      </c>
      <c r="E9784" s="1" t="n">
        <v>11</v>
      </c>
      <c r="F9784" s="1" t="n">
        <v>23</v>
      </c>
      <c r="G9784" s="1" t="n">
        <v>368.92</v>
      </c>
      <c r="H9784" s="4" t="n">
        <v>46043.600939375</v>
      </c>
      <c r="I97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9783BT183577412491123368.9246043.600939375</v>
      </c>
      <c r="J9784" s="1" t="n">
        <f aca="false">COUNTIF(I:I, $I9784)</f>
        <v>1</v>
      </c>
      <c r="K9784" s="1" t="str">
        <f aca="false">IF(ISNA(VLOOKUP(Table4[product_id], tblProducts[], tblProducts[product_name],FALSE() )), "Invalid", "Valid")</f>
        <v>Valid</v>
      </c>
      <c r="L9784" s="5" t="str">
        <f aca="false">IF(ISNA(VLOOKUP(Table4[[#This Row],[warehouse_id]], tblwhouse[], tblwhouse[warehouse_name],FALSE() )), "Invalid", "Valid")</f>
        <v>Valid</v>
      </c>
    </row>
    <row r="9785" customFormat="false" ht="15" hidden="false" customHeight="true" outlineLevel="0" collapsed="false">
      <c r="A9785" s="1" t="n">
        <v>9784</v>
      </c>
      <c r="B9785" s="1" t="n">
        <v>2</v>
      </c>
      <c r="C9785" s="1" t="n">
        <v>2974</v>
      </c>
      <c r="D9785" s="1" t="s">
        <v>16814</v>
      </c>
      <c r="E9785" s="1" t="n">
        <v>393</v>
      </c>
      <c r="F9785" s="1" t="n">
        <v>53</v>
      </c>
      <c r="G9785" s="1" t="n">
        <v>683.79</v>
      </c>
      <c r="H9785" s="4" t="n">
        <v>46005.600939375</v>
      </c>
      <c r="I97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9784BT4055122297439353683.7946005.600939375</v>
      </c>
      <c r="J9785" s="1" t="n">
        <f aca="false">COUNTIF(I:I, $I9785)</f>
        <v>1</v>
      </c>
      <c r="K9785" s="1" t="str">
        <f aca="false">IF(ISNA(VLOOKUP(Table4[product_id], tblProducts[], tblProducts[product_name],FALSE() )), "Invalid", "Valid")</f>
        <v>Valid</v>
      </c>
      <c r="L9785" s="5" t="str">
        <f aca="false">IF(ISNA(VLOOKUP(Table4[[#This Row],[warehouse_id]], tblwhouse[], tblwhouse[warehouse_name],FALSE() )), "Invalid", "Valid")</f>
        <v>Valid</v>
      </c>
    </row>
    <row r="9786" customFormat="false" ht="15" hidden="false" customHeight="true" outlineLevel="0" collapsed="false">
      <c r="A9786" s="1" t="n">
        <v>9785</v>
      </c>
      <c r="B9786" s="1" t="n">
        <v>1</v>
      </c>
      <c r="C9786" s="1" t="n">
        <v>74</v>
      </c>
      <c r="D9786" s="1" t="s">
        <v>16815</v>
      </c>
      <c r="E9786" s="1" t="n">
        <v>368</v>
      </c>
      <c r="F9786" s="1" t="n">
        <v>65</v>
      </c>
      <c r="G9786" s="1" t="n">
        <v>234.6</v>
      </c>
      <c r="H9786" s="4" t="n">
        <v>45931.600939375</v>
      </c>
      <c r="I97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9785BT44730017436865234.645931.600939375</v>
      </c>
      <c r="J9786" s="1" t="n">
        <f aca="false">COUNTIF(I:I, $I9786)</f>
        <v>1</v>
      </c>
      <c r="K9786" s="1" t="str">
        <f aca="false">IF(ISNA(VLOOKUP(Table4[product_id], tblProducts[], tblProducts[product_name],FALSE() )), "Invalid", "Valid")</f>
        <v>Valid</v>
      </c>
      <c r="L9786" s="5" t="str">
        <f aca="false">IF(ISNA(VLOOKUP(Table4[[#This Row],[warehouse_id]], tblwhouse[], tblwhouse[warehouse_name],FALSE() )), "Invalid", "Valid")</f>
        <v>Valid</v>
      </c>
    </row>
    <row r="9787" customFormat="false" ht="15" hidden="false" customHeight="true" outlineLevel="0" collapsed="false">
      <c r="A9787" s="1" t="n">
        <v>9786</v>
      </c>
      <c r="B9787" s="1" t="n">
        <v>4</v>
      </c>
      <c r="C9787" s="1" t="n">
        <v>2930</v>
      </c>
      <c r="D9787" s="1" t="s">
        <v>16816</v>
      </c>
      <c r="E9787" s="1" t="n">
        <v>207</v>
      </c>
      <c r="F9787" s="1" t="n">
        <v>44</v>
      </c>
      <c r="G9787" s="1" t="n">
        <v>762.45</v>
      </c>
      <c r="H9787" s="4" t="n">
        <v>46122.600939375</v>
      </c>
      <c r="I97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9786BT6646714293020744762.4546122.600939375</v>
      </c>
      <c r="J9787" s="1" t="n">
        <f aca="false">COUNTIF(I:I, $I9787)</f>
        <v>1</v>
      </c>
      <c r="K9787" s="1" t="str">
        <f aca="false">IF(ISNA(VLOOKUP(Table4[product_id], tblProducts[], tblProducts[product_name],FALSE() )), "Invalid", "Valid")</f>
        <v>Valid</v>
      </c>
      <c r="L9787" s="5" t="str">
        <f aca="false">IF(ISNA(VLOOKUP(Table4[[#This Row],[warehouse_id]], tblwhouse[], tblwhouse[warehouse_name],FALSE() )), "Invalid", "Valid")</f>
        <v>Valid</v>
      </c>
    </row>
    <row r="9788" customFormat="false" ht="15" hidden="false" customHeight="true" outlineLevel="0" collapsed="false">
      <c r="A9788" s="1" t="n">
        <v>9787</v>
      </c>
      <c r="B9788" s="1" t="n">
        <v>2</v>
      </c>
      <c r="C9788" s="1" t="n">
        <v>1199</v>
      </c>
      <c r="D9788" s="1" t="s">
        <v>16817</v>
      </c>
      <c r="E9788" s="1" t="n">
        <v>447</v>
      </c>
      <c r="F9788" s="1" t="n">
        <v>44</v>
      </c>
      <c r="G9788" s="1" t="n">
        <v>670.15</v>
      </c>
      <c r="H9788" s="4" t="n">
        <v>46123.600939375</v>
      </c>
      <c r="I97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9787BT1865662119944744670.1546123.600939375</v>
      </c>
      <c r="J9788" s="1" t="n">
        <f aca="false">COUNTIF(I:I, $I9788)</f>
        <v>1</v>
      </c>
      <c r="K9788" s="1" t="str">
        <f aca="false">IF(ISNA(VLOOKUP(Table4[product_id], tblProducts[], tblProducts[product_name],FALSE() )), "Invalid", "Valid")</f>
        <v>Valid</v>
      </c>
      <c r="L9788" s="5" t="str">
        <f aca="false">IF(ISNA(VLOOKUP(Table4[[#This Row],[warehouse_id]], tblwhouse[], tblwhouse[warehouse_name],FALSE() )), "Invalid", "Valid")</f>
        <v>Valid</v>
      </c>
    </row>
    <row r="9789" customFormat="false" ht="15" hidden="false" customHeight="true" outlineLevel="0" collapsed="false">
      <c r="A9789" s="1" t="n">
        <v>9788</v>
      </c>
      <c r="B9789" s="1" t="n">
        <v>2</v>
      </c>
      <c r="C9789" s="1" t="n">
        <v>2148</v>
      </c>
      <c r="D9789" s="1" t="s">
        <v>16818</v>
      </c>
      <c r="E9789" s="1" t="n">
        <v>288</v>
      </c>
      <c r="F9789" s="1" t="n">
        <v>50</v>
      </c>
      <c r="G9789" s="1" t="n">
        <v>400.63</v>
      </c>
      <c r="H9789" s="4" t="n">
        <v>45917.600939375</v>
      </c>
      <c r="I97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9788BT1943692214828850400.6345917.600939375</v>
      </c>
      <c r="J9789" s="1" t="n">
        <f aca="false">COUNTIF(I:I, $I9789)</f>
        <v>1</v>
      </c>
      <c r="K9789" s="1" t="str">
        <f aca="false">IF(ISNA(VLOOKUP(Table4[product_id], tblProducts[], tblProducts[product_name],FALSE() )), "Invalid", "Valid")</f>
        <v>Valid</v>
      </c>
      <c r="L9789" s="5" t="str">
        <f aca="false">IF(ISNA(VLOOKUP(Table4[[#This Row],[warehouse_id]], tblwhouse[], tblwhouse[warehouse_name],FALSE() )), "Invalid", "Valid")</f>
        <v>Valid</v>
      </c>
    </row>
    <row r="9790" customFormat="false" ht="15" hidden="false" customHeight="true" outlineLevel="0" collapsed="false">
      <c r="A9790" s="1" t="n">
        <v>9789</v>
      </c>
      <c r="B9790" s="1" t="n">
        <v>4</v>
      </c>
      <c r="C9790" s="1" t="n">
        <v>2361</v>
      </c>
      <c r="D9790" s="1" t="s">
        <v>16819</v>
      </c>
      <c r="E9790" s="1" t="n">
        <v>48</v>
      </c>
      <c r="F9790" s="1" t="n">
        <v>23</v>
      </c>
      <c r="G9790" s="1" t="n">
        <v>278.73</v>
      </c>
      <c r="H9790" s="4" t="n">
        <v>46217.600939375</v>
      </c>
      <c r="I97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9789BT674043423614823278.7346217.600939375</v>
      </c>
      <c r="J9790" s="1" t="n">
        <f aca="false">COUNTIF(I:I, $I9790)</f>
        <v>1</v>
      </c>
      <c r="K9790" s="1" t="str">
        <f aca="false">IF(ISNA(VLOOKUP(Table4[product_id], tblProducts[], tblProducts[product_name],FALSE() )), "Invalid", "Valid")</f>
        <v>Valid</v>
      </c>
      <c r="L9790" s="5" t="str">
        <f aca="false">IF(ISNA(VLOOKUP(Table4[[#This Row],[warehouse_id]], tblwhouse[], tblwhouse[warehouse_name],FALSE() )), "Invalid", "Valid")</f>
        <v>Valid</v>
      </c>
    </row>
    <row r="9791" customFormat="false" ht="15" hidden="false" customHeight="true" outlineLevel="0" collapsed="false">
      <c r="A9791" s="1" t="n">
        <v>9790</v>
      </c>
      <c r="B9791" s="1" t="n">
        <v>3</v>
      </c>
      <c r="C9791" s="1" t="n">
        <v>1790</v>
      </c>
      <c r="D9791" s="1" t="s">
        <v>16820</v>
      </c>
      <c r="E9791" s="1" t="n">
        <v>348</v>
      </c>
      <c r="F9791" s="1" t="n">
        <v>55</v>
      </c>
      <c r="G9791" s="1" t="n">
        <v>1158.44</v>
      </c>
      <c r="H9791" s="4" t="n">
        <v>45967.600939375</v>
      </c>
      <c r="I97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9790BT33054331790348551158.4445967.600939375</v>
      </c>
      <c r="J9791" s="1" t="n">
        <f aca="false">COUNTIF(I:I, $I9791)</f>
        <v>1</v>
      </c>
      <c r="K9791" s="1" t="str">
        <f aca="false">IF(ISNA(VLOOKUP(Table4[product_id], tblProducts[], tblProducts[product_name],FALSE() )), "Invalid", "Valid")</f>
        <v>Valid</v>
      </c>
      <c r="L9791" s="5" t="str">
        <f aca="false">IF(ISNA(VLOOKUP(Table4[[#This Row],[warehouse_id]], tblwhouse[], tblwhouse[warehouse_name],FALSE() )), "Invalid", "Valid")</f>
        <v>Valid</v>
      </c>
    </row>
    <row r="9792" customFormat="false" ht="15" hidden="false" customHeight="true" outlineLevel="0" collapsed="false">
      <c r="A9792" s="1" t="n">
        <v>9791</v>
      </c>
      <c r="B9792" s="1" t="n">
        <v>3</v>
      </c>
      <c r="C9792" s="1" t="n">
        <v>679</v>
      </c>
      <c r="D9792" s="1" t="s">
        <v>16821</v>
      </c>
      <c r="E9792" s="1" t="n">
        <v>351</v>
      </c>
      <c r="F9792" s="1" t="n">
        <v>31</v>
      </c>
      <c r="G9792" s="1" t="n">
        <v>280.09</v>
      </c>
      <c r="H9792" s="4" t="n">
        <v>45861.600939375</v>
      </c>
      <c r="I97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9791BT556220367935131280.0945861.600939375</v>
      </c>
      <c r="J9792" s="1" t="n">
        <f aca="false">COUNTIF(I:I, $I9792)</f>
        <v>1</v>
      </c>
      <c r="K9792" s="1" t="str">
        <f aca="false">IF(ISNA(VLOOKUP(Table4[product_id], tblProducts[], tblProducts[product_name],FALSE() )), "Invalid", "Valid")</f>
        <v>Valid</v>
      </c>
      <c r="L9792" s="5" t="str">
        <f aca="false">IF(ISNA(VLOOKUP(Table4[[#This Row],[warehouse_id]], tblwhouse[], tblwhouse[warehouse_name],FALSE() )), "Invalid", "Valid")</f>
        <v>Valid</v>
      </c>
    </row>
    <row r="9793" customFormat="false" ht="15" hidden="false" customHeight="true" outlineLevel="0" collapsed="false">
      <c r="A9793" s="1" t="n">
        <v>9792</v>
      </c>
      <c r="B9793" s="1" t="n">
        <v>1</v>
      </c>
      <c r="C9793" s="1" t="n">
        <v>1920</v>
      </c>
      <c r="D9793" s="1" t="s">
        <v>16822</v>
      </c>
      <c r="E9793" s="1" t="n">
        <v>69</v>
      </c>
      <c r="F9793" s="1" t="n">
        <v>46</v>
      </c>
      <c r="G9793" s="1" t="n">
        <v>540.19</v>
      </c>
      <c r="H9793" s="4" t="n">
        <v>46176.600939375</v>
      </c>
      <c r="I97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9792BT340886119206946540.1946176.600939375</v>
      </c>
      <c r="J9793" s="1" t="n">
        <f aca="false">COUNTIF(I:I, $I9793)</f>
        <v>1</v>
      </c>
      <c r="K9793" s="1" t="str">
        <f aca="false">IF(ISNA(VLOOKUP(Table4[product_id], tblProducts[], tblProducts[product_name],FALSE() )), "Invalid", "Valid")</f>
        <v>Valid</v>
      </c>
      <c r="L9793" s="5" t="str">
        <f aca="false">IF(ISNA(VLOOKUP(Table4[[#This Row],[warehouse_id]], tblwhouse[], tblwhouse[warehouse_name],FALSE() )), "Invalid", "Valid")</f>
        <v>Valid</v>
      </c>
    </row>
    <row r="9794" customFormat="false" ht="15" hidden="false" customHeight="true" outlineLevel="0" collapsed="false">
      <c r="A9794" s="1" t="n">
        <v>9793</v>
      </c>
      <c r="B9794" s="1" t="n">
        <v>2</v>
      </c>
      <c r="C9794" s="1" t="n">
        <v>526</v>
      </c>
      <c r="D9794" s="1" t="s">
        <v>16823</v>
      </c>
      <c r="E9794" s="1" t="n">
        <v>251</v>
      </c>
      <c r="F9794" s="1" t="n">
        <v>35</v>
      </c>
      <c r="G9794" s="1" t="n">
        <v>531.51</v>
      </c>
      <c r="H9794" s="4" t="n">
        <v>46008.600939375</v>
      </c>
      <c r="I97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9793BT453917252625135531.5146008.600939375</v>
      </c>
      <c r="J9794" s="1" t="n">
        <f aca="false">COUNTIF(I:I, $I9794)</f>
        <v>1</v>
      </c>
      <c r="K9794" s="1" t="str">
        <f aca="false">IF(ISNA(VLOOKUP(Table4[product_id], tblProducts[], tblProducts[product_name],FALSE() )), "Invalid", "Valid")</f>
        <v>Valid</v>
      </c>
      <c r="L9794" s="5" t="str">
        <f aca="false">IF(ISNA(VLOOKUP(Table4[[#This Row],[warehouse_id]], tblwhouse[], tblwhouse[warehouse_name],FALSE() )), "Invalid", "Valid")</f>
        <v>Valid</v>
      </c>
    </row>
    <row r="9795" customFormat="false" ht="15" hidden="false" customHeight="true" outlineLevel="0" collapsed="false">
      <c r="A9795" s="1" t="n">
        <v>9794</v>
      </c>
      <c r="B9795" s="1" t="n">
        <v>1</v>
      </c>
      <c r="C9795" s="1" t="n">
        <v>363</v>
      </c>
      <c r="D9795" s="1" t="s">
        <v>16824</v>
      </c>
      <c r="E9795" s="1" t="n">
        <v>126</v>
      </c>
      <c r="F9795" s="1" t="n">
        <v>70</v>
      </c>
      <c r="G9795" s="1" t="n">
        <v>1119.96</v>
      </c>
      <c r="H9795" s="4" t="n">
        <v>46176.600939375</v>
      </c>
      <c r="I97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9794BT6343511363126701119.9646176.600939375</v>
      </c>
      <c r="J9795" s="1" t="n">
        <f aca="false">COUNTIF(I:I, $I9795)</f>
        <v>1</v>
      </c>
      <c r="K9795" s="1" t="str">
        <f aca="false">IF(ISNA(VLOOKUP(Table4[product_id], tblProducts[], tblProducts[product_name],FALSE() )), "Invalid", "Valid")</f>
        <v>Valid</v>
      </c>
      <c r="L9795" s="5" t="str">
        <f aca="false">IF(ISNA(VLOOKUP(Table4[[#This Row],[warehouse_id]], tblwhouse[], tblwhouse[warehouse_name],FALSE() )), "Invalid", "Valid")</f>
        <v>Valid</v>
      </c>
    </row>
    <row r="9796" customFormat="false" ht="15" hidden="false" customHeight="true" outlineLevel="0" collapsed="false">
      <c r="A9796" s="1" t="n">
        <v>9795</v>
      </c>
      <c r="B9796" s="1" t="n">
        <v>4</v>
      </c>
      <c r="C9796" s="1" t="n">
        <v>1125</v>
      </c>
      <c r="D9796" s="1" t="s">
        <v>16825</v>
      </c>
      <c r="E9796" s="1" t="n">
        <v>409</v>
      </c>
      <c r="F9796" s="1" t="n">
        <v>55</v>
      </c>
      <c r="G9796" s="1" t="n">
        <v>1018.41</v>
      </c>
      <c r="H9796" s="4" t="n">
        <v>45959.600939375</v>
      </c>
      <c r="I97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9795BT76996541125409551018.4145959.600939375</v>
      </c>
      <c r="J9796" s="1" t="n">
        <f aca="false">COUNTIF(I:I, $I9796)</f>
        <v>1</v>
      </c>
      <c r="K9796" s="1" t="str">
        <f aca="false">IF(ISNA(VLOOKUP(Table4[product_id], tblProducts[], tblProducts[product_name],FALSE() )), "Invalid", "Valid")</f>
        <v>Valid</v>
      </c>
      <c r="L9796" s="5" t="str">
        <f aca="false">IF(ISNA(VLOOKUP(Table4[[#This Row],[warehouse_id]], tblwhouse[], tblwhouse[warehouse_name],FALSE() )), "Invalid", "Valid")</f>
        <v>Valid</v>
      </c>
    </row>
    <row r="9797" customFormat="false" ht="15" hidden="false" customHeight="true" outlineLevel="0" collapsed="false">
      <c r="A9797" s="1" t="n">
        <v>9796</v>
      </c>
      <c r="B9797" s="1" t="n">
        <v>4</v>
      </c>
      <c r="C9797" s="1" t="n">
        <v>1388</v>
      </c>
      <c r="D9797" s="1" t="s">
        <v>16826</v>
      </c>
      <c r="E9797" s="1" t="n">
        <v>206</v>
      </c>
      <c r="F9797" s="1" t="n">
        <v>78</v>
      </c>
      <c r="G9797" s="1" t="n">
        <v>227.94</v>
      </c>
      <c r="H9797" s="4" t="n">
        <v>45871.600939375</v>
      </c>
      <c r="I97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9796BT4206074138820678227.9445871.600939375</v>
      </c>
      <c r="J9797" s="1" t="n">
        <f aca="false">COUNTIF(I:I, $I9797)</f>
        <v>1</v>
      </c>
      <c r="K9797" s="1" t="str">
        <f aca="false">IF(ISNA(VLOOKUP(Table4[product_id], tblProducts[], tblProducts[product_name],FALSE() )), "Invalid", "Valid")</f>
        <v>Valid</v>
      </c>
      <c r="L9797" s="5" t="str">
        <f aca="false">IF(ISNA(VLOOKUP(Table4[[#This Row],[warehouse_id]], tblwhouse[], tblwhouse[warehouse_name],FALSE() )), "Invalid", "Valid")</f>
        <v>Valid</v>
      </c>
    </row>
    <row r="9798" customFormat="false" ht="15" hidden="false" customHeight="true" outlineLevel="0" collapsed="false">
      <c r="A9798" s="1" t="n">
        <v>9797</v>
      </c>
      <c r="B9798" s="1" t="n">
        <v>4</v>
      </c>
      <c r="C9798" s="1" t="n">
        <v>320</v>
      </c>
      <c r="D9798" s="1" t="s">
        <v>16827</v>
      </c>
      <c r="E9798" s="1" t="n">
        <v>40</v>
      </c>
      <c r="F9798" s="1" t="n">
        <v>20</v>
      </c>
      <c r="G9798" s="1" t="n">
        <v>684.05</v>
      </c>
      <c r="H9798" s="4" t="n">
        <v>46119.600939375</v>
      </c>
      <c r="I97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9797BT65290743204020684.0546119.600939375</v>
      </c>
      <c r="J9798" s="1" t="n">
        <f aca="false">COUNTIF(I:I, $I9798)</f>
        <v>1</v>
      </c>
      <c r="K9798" s="1" t="str">
        <f aca="false">IF(ISNA(VLOOKUP(Table4[product_id], tblProducts[], tblProducts[product_name],FALSE() )), "Invalid", "Valid")</f>
        <v>Valid</v>
      </c>
      <c r="L9798" s="5" t="str">
        <f aca="false">IF(ISNA(VLOOKUP(Table4[[#This Row],[warehouse_id]], tblwhouse[], tblwhouse[warehouse_name],FALSE() )), "Invalid", "Valid")</f>
        <v>Valid</v>
      </c>
    </row>
    <row r="9799" customFormat="false" ht="15" hidden="false" customHeight="true" outlineLevel="0" collapsed="false">
      <c r="A9799" s="1" t="n">
        <v>9798</v>
      </c>
      <c r="B9799" s="1" t="n">
        <v>3</v>
      </c>
      <c r="C9799" s="1" t="n">
        <v>564</v>
      </c>
      <c r="D9799" s="1" t="s">
        <v>16828</v>
      </c>
      <c r="E9799" s="1" t="n">
        <v>343</v>
      </c>
      <c r="F9799" s="1" t="n">
        <v>45</v>
      </c>
      <c r="G9799" s="1" t="n">
        <v>259.06</v>
      </c>
      <c r="H9799" s="4" t="n">
        <v>46175.600939375</v>
      </c>
      <c r="I97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9798BT248573356434345259.0646175.600939375</v>
      </c>
      <c r="J9799" s="1" t="n">
        <f aca="false">COUNTIF(I:I, $I9799)</f>
        <v>1</v>
      </c>
      <c r="K9799" s="1" t="str">
        <f aca="false">IF(ISNA(VLOOKUP(Table4[product_id], tblProducts[], tblProducts[product_name],FALSE() )), "Invalid", "Valid")</f>
        <v>Valid</v>
      </c>
      <c r="L9799" s="5" t="str">
        <f aca="false">IF(ISNA(VLOOKUP(Table4[[#This Row],[warehouse_id]], tblwhouse[], tblwhouse[warehouse_name],FALSE() )), "Invalid", "Valid")</f>
        <v>Valid</v>
      </c>
    </row>
    <row r="9800" customFormat="false" ht="15" hidden="false" customHeight="true" outlineLevel="0" collapsed="false">
      <c r="A9800" s="1" t="n">
        <v>9799</v>
      </c>
      <c r="B9800" s="1" t="n">
        <v>4</v>
      </c>
      <c r="C9800" s="1" t="n">
        <v>445</v>
      </c>
      <c r="D9800" s="1" t="s">
        <v>16829</v>
      </c>
      <c r="E9800" s="1" t="n">
        <v>444</v>
      </c>
      <c r="F9800" s="1" t="n">
        <v>77</v>
      </c>
      <c r="G9800" s="1" t="n">
        <v>1154.48</v>
      </c>
      <c r="H9800" s="4" t="n">
        <v>45979.6009393866</v>
      </c>
      <c r="I98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9799BT8415724445444771154.4845979.6009393866</v>
      </c>
      <c r="J9800" s="1" t="n">
        <f aca="false">COUNTIF(I:I, $I9800)</f>
        <v>1</v>
      </c>
      <c r="K9800" s="1" t="str">
        <f aca="false">IF(ISNA(VLOOKUP(Table4[product_id], tblProducts[], tblProducts[product_name],FALSE() )), "Invalid", "Valid")</f>
        <v>Valid</v>
      </c>
      <c r="L9800" s="5" t="str">
        <f aca="false">IF(ISNA(VLOOKUP(Table4[[#This Row],[warehouse_id]], tblwhouse[], tblwhouse[warehouse_name],FALSE() )), "Invalid", "Valid")</f>
        <v>Valid</v>
      </c>
    </row>
    <row r="9801" customFormat="false" ht="15" hidden="false" customHeight="true" outlineLevel="0" collapsed="false">
      <c r="A9801" s="1" t="n">
        <v>9800</v>
      </c>
      <c r="B9801" s="1" t="n">
        <v>3</v>
      </c>
      <c r="C9801" s="1" t="n">
        <v>2757</v>
      </c>
      <c r="D9801" s="1" t="s">
        <v>16830</v>
      </c>
      <c r="E9801" s="1" t="n">
        <v>205</v>
      </c>
      <c r="F9801" s="1" t="n">
        <v>56</v>
      </c>
      <c r="G9801" s="1" t="n">
        <v>1253.93</v>
      </c>
      <c r="H9801" s="4" t="n">
        <v>46071.6009393866</v>
      </c>
      <c r="I98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9800BT18848332757205561253.9346071.6009393866</v>
      </c>
      <c r="J9801" s="1" t="n">
        <f aca="false">COUNTIF(I:I, $I9801)</f>
        <v>1</v>
      </c>
      <c r="K9801" s="1" t="str">
        <f aca="false">IF(ISNA(VLOOKUP(Table4[product_id], tblProducts[], tblProducts[product_name],FALSE() )), "Invalid", "Valid")</f>
        <v>Valid</v>
      </c>
      <c r="L9801" s="5" t="str">
        <f aca="false">IF(ISNA(VLOOKUP(Table4[[#This Row],[warehouse_id]], tblwhouse[], tblwhouse[warehouse_name],FALSE() )), "Invalid", "Valid")</f>
        <v>Valid</v>
      </c>
    </row>
    <row r="9802" customFormat="false" ht="15" hidden="false" customHeight="true" outlineLevel="0" collapsed="false">
      <c r="A9802" s="1" t="n">
        <v>9801</v>
      </c>
      <c r="B9802" s="1" t="n">
        <v>1</v>
      </c>
      <c r="C9802" s="1" t="n">
        <v>2760</v>
      </c>
      <c r="D9802" s="1" t="s">
        <v>16831</v>
      </c>
      <c r="E9802" s="1" t="n">
        <v>106</v>
      </c>
      <c r="F9802" s="1" t="n">
        <v>22</v>
      </c>
      <c r="G9802" s="1" t="n">
        <v>730.96</v>
      </c>
      <c r="H9802" s="4" t="n">
        <v>46097.6009393866</v>
      </c>
      <c r="I98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9801BT6092951276010622730.9646097.6009393866</v>
      </c>
      <c r="J9802" s="1" t="n">
        <f aca="false">COUNTIF(I:I, $I9802)</f>
        <v>1</v>
      </c>
      <c r="K9802" s="1" t="str">
        <f aca="false">IF(ISNA(VLOOKUP(Table4[product_id], tblProducts[], tblProducts[product_name],FALSE() )), "Invalid", "Valid")</f>
        <v>Valid</v>
      </c>
      <c r="L9802" s="5" t="str">
        <f aca="false">IF(ISNA(VLOOKUP(Table4[[#This Row],[warehouse_id]], tblwhouse[], tblwhouse[warehouse_name],FALSE() )), "Invalid", "Valid")</f>
        <v>Valid</v>
      </c>
    </row>
    <row r="9803" customFormat="false" ht="15" hidden="false" customHeight="true" outlineLevel="0" collapsed="false">
      <c r="A9803" s="1" t="n">
        <v>9802</v>
      </c>
      <c r="B9803" s="1" t="n">
        <v>2</v>
      </c>
      <c r="C9803" s="1" t="n">
        <v>2318</v>
      </c>
      <c r="D9803" s="1" t="s">
        <v>16832</v>
      </c>
      <c r="E9803" s="1" t="n">
        <v>220</v>
      </c>
      <c r="F9803" s="1" t="n">
        <v>28</v>
      </c>
      <c r="G9803" s="1" t="n">
        <v>651.34</v>
      </c>
      <c r="H9803" s="4" t="n">
        <v>46054.6009393866</v>
      </c>
      <c r="I98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9802BT3242892231822028651.3446054.6009393866</v>
      </c>
      <c r="J9803" s="1" t="n">
        <f aca="false">COUNTIF(I:I, $I9803)</f>
        <v>1</v>
      </c>
      <c r="K9803" s="1" t="str">
        <f aca="false">IF(ISNA(VLOOKUP(Table4[product_id], tblProducts[], tblProducts[product_name],FALSE() )), "Invalid", "Valid")</f>
        <v>Valid</v>
      </c>
      <c r="L9803" s="5" t="str">
        <f aca="false">IF(ISNA(VLOOKUP(Table4[[#This Row],[warehouse_id]], tblwhouse[], tblwhouse[warehouse_name],FALSE() )), "Invalid", "Valid")</f>
        <v>Valid</v>
      </c>
    </row>
    <row r="9804" customFormat="false" ht="15" hidden="false" customHeight="true" outlineLevel="0" collapsed="false">
      <c r="A9804" s="1" t="n">
        <v>9803</v>
      </c>
      <c r="B9804" s="1" t="n">
        <v>3</v>
      </c>
      <c r="C9804" s="1" t="n">
        <v>484</v>
      </c>
      <c r="D9804" s="1" t="s">
        <v>16833</v>
      </c>
      <c r="E9804" s="1" t="n">
        <v>12</v>
      </c>
      <c r="F9804" s="1" t="n">
        <v>76</v>
      </c>
      <c r="G9804" s="1" t="n">
        <v>665.38</v>
      </c>
      <c r="H9804" s="4" t="n">
        <v>46052.6009393866</v>
      </c>
      <c r="I98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9803BT42353334841276665.3846052.6009393866</v>
      </c>
      <c r="J9804" s="1" t="n">
        <f aca="false">COUNTIF(I:I, $I9804)</f>
        <v>1</v>
      </c>
      <c r="K9804" s="1" t="str">
        <f aca="false">IF(ISNA(VLOOKUP(Table4[product_id], tblProducts[], tblProducts[product_name],FALSE() )), "Invalid", "Valid")</f>
        <v>Valid</v>
      </c>
      <c r="L9804" s="5" t="str">
        <f aca="false">IF(ISNA(VLOOKUP(Table4[[#This Row],[warehouse_id]], tblwhouse[], tblwhouse[warehouse_name],FALSE() )), "Invalid", "Valid")</f>
        <v>Valid</v>
      </c>
    </row>
    <row r="9805" customFormat="false" ht="15" hidden="false" customHeight="true" outlineLevel="0" collapsed="false">
      <c r="A9805" s="1" t="n">
        <v>9804</v>
      </c>
      <c r="B9805" s="1" t="n">
        <v>2</v>
      </c>
      <c r="C9805" s="1" t="n">
        <v>2871</v>
      </c>
      <c r="D9805" s="1" t="s">
        <v>16834</v>
      </c>
      <c r="E9805" s="1" t="n">
        <v>178</v>
      </c>
      <c r="F9805" s="1" t="n">
        <v>45</v>
      </c>
      <c r="G9805" s="1" t="n">
        <v>136.88</v>
      </c>
      <c r="H9805" s="4" t="n">
        <v>46125.6009393866</v>
      </c>
      <c r="I98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9804BT6831742287117845136.8846125.6009393866</v>
      </c>
      <c r="J9805" s="1" t="n">
        <f aca="false">COUNTIF(I:I, $I9805)</f>
        <v>1</v>
      </c>
      <c r="K9805" s="1" t="str">
        <f aca="false">IF(ISNA(VLOOKUP(Table4[product_id], tblProducts[], tblProducts[product_name],FALSE() )), "Invalid", "Valid")</f>
        <v>Valid</v>
      </c>
      <c r="L9805" s="5" t="str">
        <f aca="false">IF(ISNA(VLOOKUP(Table4[[#This Row],[warehouse_id]], tblwhouse[], tblwhouse[warehouse_name],FALSE() )), "Invalid", "Valid")</f>
        <v>Valid</v>
      </c>
    </row>
    <row r="9806" customFormat="false" ht="15" hidden="false" customHeight="true" outlineLevel="0" collapsed="false">
      <c r="A9806" s="1" t="n">
        <v>9805</v>
      </c>
      <c r="B9806" s="1" t="n">
        <v>4</v>
      </c>
      <c r="C9806" s="1" t="n">
        <v>2270</v>
      </c>
      <c r="D9806" s="1" t="s">
        <v>16835</v>
      </c>
      <c r="E9806" s="1" t="n">
        <v>429</v>
      </c>
      <c r="F9806" s="1" t="n">
        <v>46</v>
      </c>
      <c r="G9806" s="1" t="n">
        <v>734.19</v>
      </c>
      <c r="H9806" s="4" t="n">
        <v>46178.6009393866</v>
      </c>
      <c r="I98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9805BT6845044227042946734.1946178.6009393866</v>
      </c>
      <c r="J9806" s="1" t="n">
        <f aca="false">COUNTIF(I:I, $I9806)</f>
        <v>1</v>
      </c>
      <c r="K9806" s="1" t="str">
        <f aca="false">IF(ISNA(VLOOKUP(Table4[product_id], tblProducts[], tblProducts[product_name],FALSE() )), "Invalid", "Valid")</f>
        <v>Valid</v>
      </c>
      <c r="L9806" s="5" t="str">
        <f aca="false">IF(ISNA(VLOOKUP(Table4[[#This Row],[warehouse_id]], tblwhouse[], tblwhouse[warehouse_name],FALSE() )), "Invalid", "Valid")</f>
        <v>Valid</v>
      </c>
    </row>
    <row r="9807" customFormat="false" ht="15" hidden="false" customHeight="true" outlineLevel="0" collapsed="false">
      <c r="A9807" s="1" t="n">
        <v>9806</v>
      </c>
      <c r="B9807" s="1" t="n">
        <v>4</v>
      </c>
      <c r="C9807" s="1" t="n">
        <v>422</v>
      </c>
      <c r="D9807" s="1" t="s">
        <v>16836</v>
      </c>
      <c r="E9807" s="1" t="n">
        <v>442</v>
      </c>
      <c r="F9807" s="1" t="n">
        <v>40</v>
      </c>
      <c r="G9807" s="1" t="n">
        <v>999.35</v>
      </c>
      <c r="H9807" s="4" t="n">
        <v>45963.6009393866</v>
      </c>
      <c r="I98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9806BT421567442244240999.3545963.6009393866</v>
      </c>
      <c r="J9807" s="1" t="n">
        <f aca="false">COUNTIF(I:I, $I9807)</f>
        <v>1</v>
      </c>
      <c r="K9807" s="1" t="str">
        <f aca="false">IF(ISNA(VLOOKUP(Table4[product_id], tblProducts[], tblProducts[product_name],FALSE() )), "Invalid", "Valid")</f>
        <v>Valid</v>
      </c>
      <c r="L9807" s="5" t="str">
        <f aca="false">IF(ISNA(VLOOKUP(Table4[[#This Row],[warehouse_id]], tblwhouse[], tblwhouse[warehouse_name],FALSE() )), "Invalid", "Valid")</f>
        <v>Valid</v>
      </c>
    </row>
    <row r="9808" customFormat="false" ht="15" hidden="false" customHeight="true" outlineLevel="0" collapsed="false">
      <c r="A9808" s="1" t="n">
        <v>9807</v>
      </c>
      <c r="B9808" s="1" t="n">
        <v>4</v>
      </c>
      <c r="C9808" s="1" t="n">
        <v>2408</v>
      </c>
      <c r="D9808" s="1" t="s">
        <v>16837</v>
      </c>
      <c r="E9808" s="1" t="n">
        <v>485</v>
      </c>
      <c r="F9808" s="1" t="n">
        <v>79</v>
      </c>
      <c r="G9808" s="1" t="n">
        <v>1428.35</v>
      </c>
      <c r="H9808" s="4" t="n">
        <v>46092.6009393866</v>
      </c>
      <c r="I98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9807BT76799642408485791428.3546092.6009393866</v>
      </c>
      <c r="J9808" s="1" t="n">
        <f aca="false">COUNTIF(I:I, $I9808)</f>
        <v>1</v>
      </c>
      <c r="K9808" s="1" t="str">
        <f aca="false">IF(ISNA(VLOOKUP(Table4[product_id], tblProducts[], tblProducts[product_name],FALSE() )), "Invalid", "Valid")</f>
        <v>Valid</v>
      </c>
      <c r="L9808" s="5" t="str">
        <f aca="false">IF(ISNA(VLOOKUP(Table4[[#This Row],[warehouse_id]], tblwhouse[], tblwhouse[warehouse_name],FALSE() )), "Invalid", "Valid")</f>
        <v>Valid</v>
      </c>
    </row>
    <row r="9809" customFormat="false" ht="15" hidden="false" customHeight="true" outlineLevel="0" collapsed="false">
      <c r="A9809" s="1" t="n">
        <v>9808</v>
      </c>
      <c r="B9809" s="1" t="n">
        <v>2</v>
      </c>
      <c r="C9809" s="1" t="n">
        <v>475</v>
      </c>
      <c r="D9809" s="1" t="s">
        <v>16838</v>
      </c>
      <c r="E9809" s="1" t="n">
        <v>276</v>
      </c>
      <c r="F9809" s="1" t="n">
        <v>73</v>
      </c>
      <c r="G9809" s="1" t="n">
        <v>240.39</v>
      </c>
      <c r="H9809" s="4" t="n">
        <v>46102.6009393866</v>
      </c>
      <c r="I98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9808BT137979247527673240.3946102.6009393866</v>
      </c>
      <c r="J9809" s="1" t="n">
        <f aca="false">COUNTIF(I:I, $I9809)</f>
        <v>1</v>
      </c>
      <c r="K9809" s="1" t="str">
        <f aca="false">IF(ISNA(VLOOKUP(Table4[product_id], tblProducts[], tblProducts[product_name],FALSE() )), "Invalid", "Valid")</f>
        <v>Valid</v>
      </c>
      <c r="L9809" s="5" t="str">
        <f aca="false">IF(ISNA(VLOOKUP(Table4[[#This Row],[warehouse_id]], tblwhouse[], tblwhouse[warehouse_name],FALSE() )), "Invalid", "Valid")</f>
        <v>Valid</v>
      </c>
    </row>
    <row r="9810" customFormat="false" ht="15" hidden="false" customHeight="true" outlineLevel="0" collapsed="false">
      <c r="A9810" s="1" t="n">
        <v>9809</v>
      </c>
      <c r="B9810" s="1" t="n">
        <v>3</v>
      </c>
      <c r="C9810" s="1" t="n">
        <v>763</v>
      </c>
      <c r="D9810" s="1" t="s">
        <v>16839</v>
      </c>
      <c r="E9810" s="1" t="n">
        <v>89</v>
      </c>
      <c r="F9810" s="1" t="n">
        <v>39</v>
      </c>
      <c r="G9810" s="1" t="n">
        <v>807.56</v>
      </c>
      <c r="H9810" s="4" t="n">
        <v>45929.6009393866</v>
      </c>
      <c r="I98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9809BT20432337638939807.5645929.6009393866</v>
      </c>
      <c r="J9810" s="1" t="n">
        <f aca="false">COUNTIF(I:I, $I9810)</f>
        <v>1</v>
      </c>
      <c r="K9810" s="1" t="str">
        <f aca="false">IF(ISNA(VLOOKUP(Table4[product_id], tblProducts[], tblProducts[product_name],FALSE() )), "Invalid", "Valid")</f>
        <v>Valid</v>
      </c>
      <c r="L9810" s="5" t="str">
        <f aca="false">IF(ISNA(VLOOKUP(Table4[[#This Row],[warehouse_id]], tblwhouse[], tblwhouse[warehouse_name],FALSE() )), "Invalid", "Valid")</f>
        <v>Valid</v>
      </c>
    </row>
    <row r="9811" customFormat="false" ht="15" hidden="false" customHeight="true" outlineLevel="0" collapsed="false">
      <c r="A9811" s="1" t="n">
        <v>9810</v>
      </c>
      <c r="B9811" s="1" t="n">
        <v>1</v>
      </c>
      <c r="C9811" s="1" t="n">
        <v>619</v>
      </c>
      <c r="D9811" s="1" t="s">
        <v>16840</v>
      </c>
      <c r="E9811" s="1" t="n">
        <v>399</v>
      </c>
      <c r="F9811" s="1" t="n">
        <v>54</v>
      </c>
      <c r="G9811" s="1" t="n">
        <v>99.33</v>
      </c>
      <c r="H9811" s="4" t="n">
        <v>45939.6009393866</v>
      </c>
      <c r="I98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9810BT86295616193995499.3345939.6009393866</v>
      </c>
      <c r="J9811" s="1" t="n">
        <f aca="false">COUNTIF(I:I, $I9811)</f>
        <v>1</v>
      </c>
      <c r="K9811" s="1" t="str">
        <f aca="false">IF(ISNA(VLOOKUP(Table4[product_id], tblProducts[], tblProducts[product_name],FALSE() )), "Invalid", "Valid")</f>
        <v>Valid</v>
      </c>
      <c r="L9811" s="5" t="str">
        <f aca="false">IF(ISNA(VLOOKUP(Table4[[#This Row],[warehouse_id]], tblwhouse[], tblwhouse[warehouse_name],FALSE() )), "Invalid", "Valid")</f>
        <v>Valid</v>
      </c>
    </row>
    <row r="9812" customFormat="false" ht="15" hidden="false" customHeight="true" outlineLevel="0" collapsed="false">
      <c r="A9812" s="1" t="n">
        <v>9811</v>
      </c>
      <c r="B9812" s="1" t="n">
        <v>2</v>
      </c>
      <c r="C9812" s="1" t="n">
        <v>1757</v>
      </c>
      <c r="D9812" s="1" t="s">
        <v>16841</v>
      </c>
      <c r="E9812" s="1" t="n">
        <v>350</v>
      </c>
      <c r="F9812" s="1" t="n">
        <v>45</v>
      </c>
      <c r="G9812" s="1" t="n">
        <v>367.62</v>
      </c>
      <c r="H9812" s="4" t="n">
        <v>46050.6009393866</v>
      </c>
      <c r="I98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9811BT3062302175735045367.6246050.6009393866</v>
      </c>
      <c r="J9812" s="1" t="n">
        <f aca="false">COUNTIF(I:I, $I9812)</f>
        <v>1</v>
      </c>
      <c r="K9812" s="1" t="str">
        <f aca="false">IF(ISNA(VLOOKUP(Table4[product_id], tblProducts[], tblProducts[product_name],FALSE() )), "Invalid", "Valid")</f>
        <v>Valid</v>
      </c>
      <c r="L9812" s="5" t="str">
        <f aca="false">IF(ISNA(VLOOKUP(Table4[[#This Row],[warehouse_id]], tblwhouse[], tblwhouse[warehouse_name],FALSE() )), "Invalid", "Valid")</f>
        <v>Valid</v>
      </c>
    </row>
    <row r="9813" customFormat="false" ht="15" hidden="false" customHeight="true" outlineLevel="0" collapsed="false">
      <c r="A9813" s="1" t="n">
        <v>9812</v>
      </c>
      <c r="B9813" s="1" t="n">
        <v>2</v>
      </c>
      <c r="C9813" s="1" t="n">
        <v>730</v>
      </c>
      <c r="D9813" s="1" t="s">
        <v>16842</v>
      </c>
      <c r="E9813" s="1" t="n">
        <v>407</v>
      </c>
      <c r="F9813" s="1" t="n">
        <v>48</v>
      </c>
      <c r="G9813" s="1" t="n">
        <v>670.08</v>
      </c>
      <c r="H9813" s="4" t="n">
        <v>46015.6009393866</v>
      </c>
      <c r="I98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9812BT269033273040748670.0846015.6009393866</v>
      </c>
      <c r="J9813" s="1" t="n">
        <f aca="false">COUNTIF(I:I, $I9813)</f>
        <v>1</v>
      </c>
      <c r="K9813" s="1" t="str">
        <f aca="false">IF(ISNA(VLOOKUP(Table4[product_id], tblProducts[], tblProducts[product_name],FALSE() )), "Invalid", "Valid")</f>
        <v>Valid</v>
      </c>
      <c r="L9813" s="5" t="str">
        <f aca="false">IF(ISNA(VLOOKUP(Table4[[#This Row],[warehouse_id]], tblwhouse[], tblwhouse[warehouse_name],FALSE() )), "Invalid", "Valid")</f>
        <v>Valid</v>
      </c>
    </row>
    <row r="9814" customFormat="false" ht="15" hidden="false" customHeight="true" outlineLevel="0" collapsed="false">
      <c r="A9814" s="1" t="n">
        <v>9813</v>
      </c>
      <c r="B9814" s="1" t="n">
        <v>3</v>
      </c>
      <c r="C9814" s="1" t="n">
        <v>336</v>
      </c>
      <c r="D9814" s="1" t="s">
        <v>16843</v>
      </c>
      <c r="E9814" s="1" t="n">
        <v>259</v>
      </c>
      <c r="F9814" s="1" t="n">
        <v>59</v>
      </c>
      <c r="G9814" s="1" t="n">
        <v>1015.37</v>
      </c>
      <c r="H9814" s="4" t="n">
        <v>46154.6009393866</v>
      </c>
      <c r="I98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9813BT6153043336259591015.3746154.6009393866</v>
      </c>
      <c r="J9814" s="1" t="n">
        <f aca="false">COUNTIF(I:I, $I9814)</f>
        <v>1</v>
      </c>
      <c r="K9814" s="1" t="str">
        <f aca="false">IF(ISNA(VLOOKUP(Table4[product_id], tblProducts[], tblProducts[product_name],FALSE() )), "Invalid", "Valid")</f>
        <v>Valid</v>
      </c>
      <c r="L9814" s="5" t="str">
        <f aca="false">IF(ISNA(VLOOKUP(Table4[[#This Row],[warehouse_id]], tblwhouse[], tblwhouse[warehouse_name],FALSE() )), "Invalid", "Valid")</f>
        <v>Valid</v>
      </c>
    </row>
    <row r="9815" customFormat="false" ht="15" hidden="false" customHeight="true" outlineLevel="0" collapsed="false">
      <c r="A9815" s="1" t="n">
        <v>9814</v>
      </c>
      <c r="B9815" s="1" t="n">
        <v>4</v>
      </c>
      <c r="C9815" s="1" t="n">
        <v>827</v>
      </c>
      <c r="D9815" s="1" t="s">
        <v>16844</v>
      </c>
      <c r="E9815" s="1" t="n">
        <v>467</v>
      </c>
      <c r="F9815" s="1" t="n">
        <v>23</v>
      </c>
      <c r="G9815" s="1" t="n">
        <v>941.9</v>
      </c>
      <c r="H9815" s="4" t="n">
        <v>45914.6009393866</v>
      </c>
      <c r="I98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9814BT768565482746723941.945914.6009393866</v>
      </c>
      <c r="J9815" s="1" t="n">
        <f aca="false">COUNTIF(I:I, $I9815)</f>
        <v>1</v>
      </c>
      <c r="K9815" s="1" t="str">
        <f aca="false">IF(ISNA(VLOOKUP(Table4[product_id], tblProducts[], tblProducts[product_name],FALSE() )), "Invalid", "Valid")</f>
        <v>Valid</v>
      </c>
      <c r="L9815" s="5" t="str">
        <f aca="false">IF(ISNA(VLOOKUP(Table4[[#This Row],[warehouse_id]], tblwhouse[], tblwhouse[warehouse_name],FALSE() )), "Invalid", "Valid")</f>
        <v>Valid</v>
      </c>
    </row>
    <row r="9816" customFormat="false" ht="15" hidden="false" customHeight="true" outlineLevel="0" collapsed="false">
      <c r="A9816" s="1" t="n">
        <v>9815</v>
      </c>
      <c r="B9816" s="1" t="n">
        <v>3</v>
      </c>
      <c r="C9816" s="1" t="n">
        <v>1467</v>
      </c>
      <c r="D9816" s="1" t="s">
        <v>16845</v>
      </c>
      <c r="E9816" s="1" t="n">
        <v>211</v>
      </c>
      <c r="F9816" s="1" t="n">
        <v>44</v>
      </c>
      <c r="G9816" s="1" t="n">
        <v>641.2</v>
      </c>
      <c r="H9816" s="4" t="n">
        <v>46202.6009393866</v>
      </c>
      <c r="I98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9815BT8190383146721144641.246202.6009393866</v>
      </c>
      <c r="J9816" s="1" t="n">
        <f aca="false">COUNTIF(I:I, $I9816)</f>
        <v>1</v>
      </c>
      <c r="K9816" s="1" t="str">
        <f aca="false">IF(ISNA(VLOOKUP(Table4[product_id], tblProducts[], tblProducts[product_name],FALSE() )), "Invalid", "Valid")</f>
        <v>Valid</v>
      </c>
      <c r="L9816" s="5" t="str">
        <f aca="false">IF(ISNA(VLOOKUP(Table4[[#This Row],[warehouse_id]], tblwhouse[], tblwhouse[warehouse_name],FALSE() )), "Invalid", "Valid")</f>
        <v>Valid</v>
      </c>
    </row>
    <row r="9817" customFormat="false" ht="15" hidden="false" customHeight="true" outlineLevel="0" collapsed="false">
      <c r="A9817" s="1" t="n">
        <v>9816</v>
      </c>
      <c r="B9817" s="1" t="n">
        <v>1</v>
      </c>
      <c r="C9817" s="1" t="n">
        <v>2340</v>
      </c>
      <c r="D9817" s="1" t="s">
        <v>16846</v>
      </c>
      <c r="E9817" s="1" t="n">
        <v>267</v>
      </c>
      <c r="F9817" s="1" t="n">
        <v>54</v>
      </c>
      <c r="G9817" s="1" t="n">
        <v>536.02</v>
      </c>
      <c r="H9817" s="4" t="n">
        <v>45951.6009393866</v>
      </c>
      <c r="I98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9816BT2552041234026754536.0245951.6009393866</v>
      </c>
      <c r="J9817" s="1" t="n">
        <f aca="false">COUNTIF(I:I, $I9817)</f>
        <v>1</v>
      </c>
      <c r="K9817" s="1" t="str">
        <f aca="false">IF(ISNA(VLOOKUP(Table4[product_id], tblProducts[], tblProducts[product_name],FALSE() )), "Invalid", "Valid")</f>
        <v>Valid</v>
      </c>
      <c r="L9817" s="5" t="str">
        <f aca="false">IF(ISNA(VLOOKUP(Table4[[#This Row],[warehouse_id]], tblwhouse[], tblwhouse[warehouse_name],FALSE() )), "Invalid", "Valid")</f>
        <v>Valid</v>
      </c>
    </row>
    <row r="9818" customFormat="false" ht="15" hidden="false" customHeight="true" outlineLevel="0" collapsed="false">
      <c r="A9818" s="1" t="n">
        <v>9817</v>
      </c>
      <c r="B9818" s="1" t="n">
        <v>4</v>
      </c>
      <c r="C9818" s="1" t="n">
        <v>2476</v>
      </c>
      <c r="D9818" s="1" t="s">
        <v>16847</v>
      </c>
      <c r="E9818" s="1" t="n">
        <v>395</v>
      </c>
      <c r="F9818" s="1" t="n">
        <v>74</v>
      </c>
      <c r="G9818" s="1" t="n">
        <v>752.05</v>
      </c>
      <c r="H9818" s="4" t="n">
        <v>46054.6009393866</v>
      </c>
      <c r="I98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9817BT9456844247639574752.0546054.6009393866</v>
      </c>
      <c r="J9818" s="1" t="n">
        <f aca="false">COUNTIF(I:I, $I9818)</f>
        <v>1</v>
      </c>
      <c r="K9818" s="1" t="str">
        <f aca="false">IF(ISNA(VLOOKUP(Table4[product_id], tblProducts[], tblProducts[product_name],FALSE() )), "Invalid", "Valid")</f>
        <v>Valid</v>
      </c>
      <c r="L9818" s="5" t="str">
        <f aca="false">IF(ISNA(VLOOKUP(Table4[[#This Row],[warehouse_id]], tblwhouse[], tblwhouse[warehouse_name],FALSE() )), "Invalid", "Valid")</f>
        <v>Valid</v>
      </c>
    </row>
    <row r="9819" customFormat="false" ht="15" hidden="false" customHeight="true" outlineLevel="0" collapsed="false">
      <c r="A9819" s="1" t="n">
        <v>9818</v>
      </c>
      <c r="B9819" s="1" t="n">
        <v>2</v>
      </c>
      <c r="C9819" s="1" t="n">
        <v>374</v>
      </c>
      <c r="D9819" s="1" t="s">
        <v>16848</v>
      </c>
      <c r="E9819" s="1" t="n">
        <v>44</v>
      </c>
      <c r="F9819" s="1" t="n">
        <v>78</v>
      </c>
      <c r="G9819" s="1" t="n">
        <v>48.21</v>
      </c>
      <c r="H9819" s="4" t="n">
        <v>45920.6009393866</v>
      </c>
      <c r="I98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9818BT2940842374447848.2145920.6009393866</v>
      </c>
      <c r="J9819" s="1" t="n">
        <f aca="false">COUNTIF(I:I, $I9819)</f>
        <v>1</v>
      </c>
      <c r="K9819" s="1" t="str">
        <f aca="false">IF(ISNA(VLOOKUP(Table4[product_id], tblProducts[], tblProducts[product_name],FALSE() )), "Invalid", "Valid")</f>
        <v>Valid</v>
      </c>
      <c r="L9819" s="5" t="str">
        <f aca="false">IF(ISNA(VLOOKUP(Table4[[#This Row],[warehouse_id]], tblwhouse[], tblwhouse[warehouse_name],FALSE() )), "Invalid", "Valid")</f>
        <v>Valid</v>
      </c>
    </row>
    <row r="9820" customFormat="false" ht="15" hidden="false" customHeight="true" outlineLevel="0" collapsed="false">
      <c r="A9820" s="1" t="n">
        <v>9819</v>
      </c>
      <c r="B9820" s="1" t="n">
        <v>4</v>
      </c>
      <c r="C9820" s="1" t="n">
        <v>1223</v>
      </c>
      <c r="D9820" s="1" t="s">
        <v>16849</v>
      </c>
      <c r="E9820" s="1" t="n">
        <v>87</v>
      </c>
      <c r="F9820" s="1" t="n">
        <v>49</v>
      </c>
      <c r="G9820" s="1" t="n">
        <v>783.21</v>
      </c>
      <c r="H9820" s="4" t="n">
        <v>46219.6009393866</v>
      </c>
      <c r="I98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9819BT473229412238749783.2146219.6009393866</v>
      </c>
      <c r="J9820" s="1" t="n">
        <f aca="false">COUNTIF(I:I, $I9820)</f>
        <v>1</v>
      </c>
      <c r="K9820" s="1" t="str">
        <f aca="false">IF(ISNA(VLOOKUP(Table4[product_id], tblProducts[], tblProducts[product_name],FALSE() )), "Invalid", "Valid")</f>
        <v>Valid</v>
      </c>
      <c r="L9820" s="5" t="str">
        <f aca="false">IF(ISNA(VLOOKUP(Table4[[#This Row],[warehouse_id]], tblwhouse[], tblwhouse[warehouse_name],FALSE() )), "Invalid", "Valid")</f>
        <v>Valid</v>
      </c>
    </row>
    <row r="9821" customFormat="false" ht="15" hidden="false" customHeight="true" outlineLevel="0" collapsed="false">
      <c r="A9821" s="1" t="n">
        <v>9820</v>
      </c>
      <c r="B9821" s="1" t="n">
        <v>4</v>
      </c>
      <c r="C9821" s="1" t="n">
        <v>2446</v>
      </c>
      <c r="D9821" s="1" t="s">
        <v>16850</v>
      </c>
      <c r="E9821" s="1" t="n">
        <v>269</v>
      </c>
      <c r="F9821" s="1" t="n">
        <v>48</v>
      </c>
      <c r="G9821" s="1" t="n">
        <v>1297.08</v>
      </c>
      <c r="H9821" s="4" t="n">
        <v>46039.6009393866</v>
      </c>
      <c r="I98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9820BT68377142446269481297.0846039.6009393866</v>
      </c>
      <c r="J9821" s="1" t="n">
        <f aca="false">COUNTIF(I:I, $I9821)</f>
        <v>1</v>
      </c>
      <c r="K9821" s="1" t="str">
        <f aca="false">IF(ISNA(VLOOKUP(Table4[product_id], tblProducts[], tblProducts[product_name],FALSE() )), "Invalid", "Valid")</f>
        <v>Valid</v>
      </c>
      <c r="L9821" s="5" t="str">
        <f aca="false">IF(ISNA(VLOOKUP(Table4[[#This Row],[warehouse_id]], tblwhouse[], tblwhouse[warehouse_name],FALSE() )), "Invalid", "Valid")</f>
        <v>Valid</v>
      </c>
    </row>
    <row r="9822" customFormat="false" ht="15" hidden="false" customHeight="true" outlineLevel="0" collapsed="false">
      <c r="A9822" s="1" t="n">
        <v>9821</v>
      </c>
      <c r="B9822" s="1" t="n">
        <v>3</v>
      </c>
      <c r="C9822" s="1" t="n">
        <v>1234</v>
      </c>
      <c r="D9822" s="1" t="s">
        <v>16851</v>
      </c>
      <c r="E9822" s="1" t="n">
        <v>69</v>
      </c>
      <c r="F9822" s="1" t="n">
        <v>50</v>
      </c>
      <c r="G9822" s="1" t="n">
        <v>368.98</v>
      </c>
      <c r="H9822" s="4" t="n">
        <v>45962.6009393866</v>
      </c>
      <c r="I98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9821BT726677312346950368.9845962.6009393866</v>
      </c>
      <c r="J9822" s="1" t="n">
        <f aca="false">COUNTIF(I:I, $I9822)</f>
        <v>1</v>
      </c>
      <c r="K9822" s="1" t="str">
        <f aca="false">IF(ISNA(VLOOKUP(Table4[product_id], tblProducts[], tblProducts[product_name],FALSE() )), "Invalid", "Valid")</f>
        <v>Valid</v>
      </c>
      <c r="L9822" s="5" t="str">
        <f aca="false">IF(ISNA(VLOOKUP(Table4[[#This Row],[warehouse_id]], tblwhouse[], tblwhouse[warehouse_name],FALSE() )), "Invalid", "Valid")</f>
        <v>Valid</v>
      </c>
    </row>
    <row r="9823" customFormat="false" ht="15" hidden="false" customHeight="true" outlineLevel="0" collapsed="false">
      <c r="A9823" s="1" t="n">
        <v>9822</v>
      </c>
      <c r="B9823" s="1" t="n">
        <v>3</v>
      </c>
      <c r="C9823" s="1" t="n">
        <v>2412</v>
      </c>
      <c r="D9823" s="1" t="s">
        <v>16852</v>
      </c>
      <c r="E9823" s="1" t="n">
        <v>465</v>
      </c>
      <c r="F9823" s="1" t="n">
        <v>66</v>
      </c>
      <c r="G9823" s="1" t="n">
        <v>656.68</v>
      </c>
      <c r="H9823" s="4" t="n">
        <v>45951.6009393866</v>
      </c>
      <c r="I98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9822BT4957773241246566656.6845951.6009393866</v>
      </c>
      <c r="J9823" s="1" t="n">
        <f aca="false">COUNTIF(I:I, $I9823)</f>
        <v>1</v>
      </c>
      <c r="K9823" s="1" t="str">
        <f aca="false">IF(ISNA(VLOOKUP(Table4[product_id], tblProducts[], tblProducts[product_name],FALSE() )), "Invalid", "Valid")</f>
        <v>Valid</v>
      </c>
      <c r="L9823" s="5" t="str">
        <f aca="false">IF(ISNA(VLOOKUP(Table4[[#This Row],[warehouse_id]], tblwhouse[], tblwhouse[warehouse_name],FALSE() )), "Invalid", "Valid")</f>
        <v>Valid</v>
      </c>
    </row>
    <row r="9824" customFormat="false" ht="15" hidden="false" customHeight="true" outlineLevel="0" collapsed="false">
      <c r="A9824" s="1" t="n">
        <v>9823</v>
      </c>
      <c r="B9824" s="1" t="n">
        <v>2</v>
      </c>
      <c r="C9824" s="1" t="n">
        <v>683</v>
      </c>
      <c r="D9824" s="1" t="s">
        <v>16853</v>
      </c>
      <c r="E9824" s="1" t="n">
        <v>267</v>
      </c>
      <c r="F9824" s="1" t="n">
        <v>30</v>
      </c>
      <c r="G9824" s="1" t="n">
        <v>339.9</v>
      </c>
      <c r="H9824" s="4" t="n">
        <v>45969.6009393866</v>
      </c>
      <c r="I98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9823BT465694268326730339.945969.6009393866</v>
      </c>
      <c r="J9824" s="1" t="n">
        <f aca="false">COUNTIF(I:I, $I9824)</f>
        <v>1</v>
      </c>
      <c r="K9824" s="1" t="str">
        <f aca="false">IF(ISNA(VLOOKUP(Table4[product_id], tblProducts[], tblProducts[product_name],FALSE() )), "Invalid", "Valid")</f>
        <v>Valid</v>
      </c>
      <c r="L9824" s="5" t="str">
        <f aca="false">IF(ISNA(VLOOKUP(Table4[[#This Row],[warehouse_id]], tblwhouse[], tblwhouse[warehouse_name],FALSE() )), "Invalid", "Valid")</f>
        <v>Valid</v>
      </c>
    </row>
    <row r="9825" customFormat="false" ht="15" hidden="false" customHeight="true" outlineLevel="0" collapsed="false">
      <c r="A9825" s="1" t="n">
        <v>9824</v>
      </c>
      <c r="B9825" s="1" t="n">
        <v>2</v>
      </c>
      <c r="C9825" s="1" t="n">
        <v>359</v>
      </c>
      <c r="D9825" s="1" t="s">
        <v>16854</v>
      </c>
      <c r="E9825" s="1" t="n">
        <v>451</v>
      </c>
      <c r="F9825" s="1" t="n">
        <v>54</v>
      </c>
      <c r="G9825" s="1" t="n">
        <v>186.6</v>
      </c>
      <c r="H9825" s="4" t="n">
        <v>46135.6009393866</v>
      </c>
      <c r="I98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9824BT602999235945154186.646135.6009393866</v>
      </c>
      <c r="J9825" s="1" t="n">
        <f aca="false">COUNTIF(I:I, $I9825)</f>
        <v>1</v>
      </c>
      <c r="K9825" s="1" t="str">
        <f aca="false">IF(ISNA(VLOOKUP(Table4[product_id], tblProducts[], tblProducts[product_name],FALSE() )), "Invalid", "Valid")</f>
        <v>Valid</v>
      </c>
      <c r="L9825" s="5" t="str">
        <f aca="false">IF(ISNA(VLOOKUP(Table4[[#This Row],[warehouse_id]], tblwhouse[], tblwhouse[warehouse_name],FALSE() )), "Invalid", "Valid")</f>
        <v>Valid</v>
      </c>
    </row>
    <row r="9826" customFormat="false" ht="15" hidden="false" customHeight="true" outlineLevel="0" collapsed="false">
      <c r="A9826" s="1" t="n">
        <v>9825</v>
      </c>
      <c r="B9826" s="1" t="n">
        <v>4</v>
      </c>
      <c r="C9826" s="1" t="n">
        <v>2942</v>
      </c>
      <c r="D9826" s="1" t="s">
        <v>16855</v>
      </c>
      <c r="E9826" s="1" t="n">
        <v>472</v>
      </c>
      <c r="F9826" s="1" t="n">
        <v>24</v>
      </c>
      <c r="G9826" s="1" t="n">
        <v>1212.7</v>
      </c>
      <c r="H9826" s="4" t="n">
        <v>45863.6009393866</v>
      </c>
      <c r="I98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9825BT54414842942472241212.745863.6009393866</v>
      </c>
      <c r="J9826" s="1" t="n">
        <f aca="false">COUNTIF(I:I, $I9826)</f>
        <v>1</v>
      </c>
      <c r="K9826" s="1" t="str">
        <f aca="false">IF(ISNA(VLOOKUP(Table4[product_id], tblProducts[], tblProducts[product_name],FALSE() )), "Invalid", "Valid")</f>
        <v>Valid</v>
      </c>
      <c r="L9826" s="5" t="str">
        <f aca="false">IF(ISNA(VLOOKUP(Table4[[#This Row],[warehouse_id]], tblwhouse[], tblwhouse[warehouse_name],FALSE() )), "Invalid", "Valid")</f>
        <v>Valid</v>
      </c>
    </row>
    <row r="9827" customFormat="false" ht="15" hidden="false" customHeight="true" outlineLevel="0" collapsed="false">
      <c r="A9827" s="1" t="n">
        <v>9826</v>
      </c>
      <c r="B9827" s="1" t="n">
        <v>3</v>
      </c>
      <c r="C9827" s="1" t="n">
        <v>1990</v>
      </c>
      <c r="D9827" s="1" t="s">
        <v>16856</v>
      </c>
      <c r="E9827" s="1" t="n">
        <v>134</v>
      </c>
      <c r="F9827" s="1" t="n">
        <v>72</v>
      </c>
      <c r="G9827" s="1" t="n">
        <v>634.38</v>
      </c>
      <c r="H9827" s="4" t="n">
        <v>46211.6009393866</v>
      </c>
      <c r="I98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9826BT6302743199013472634.3846211.6009393866</v>
      </c>
      <c r="J9827" s="1" t="n">
        <f aca="false">COUNTIF(I:I, $I9827)</f>
        <v>1</v>
      </c>
      <c r="K9827" s="1" t="str">
        <f aca="false">IF(ISNA(VLOOKUP(Table4[product_id], tblProducts[], tblProducts[product_name],FALSE() )), "Invalid", "Valid")</f>
        <v>Valid</v>
      </c>
      <c r="L9827" s="5" t="str">
        <f aca="false">IF(ISNA(VLOOKUP(Table4[[#This Row],[warehouse_id]], tblwhouse[], tblwhouse[warehouse_name],FALSE() )), "Invalid", "Valid")</f>
        <v>Valid</v>
      </c>
    </row>
    <row r="9828" customFormat="false" ht="15" hidden="false" customHeight="true" outlineLevel="0" collapsed="false">
      <c r="A9828" s="1" t="n">
        <v>9827</v>
      </c>
      <c r="B9828" s="1" t="n">
        <v>4</v>
      </c>
      <c r="C9828" s="1" t="n">
        <v>1699</v>
      </c>
      <c r="D9828" s="1" t="s">
        <v>16857</v>
      </c>
      <c r="E9828" s="1" t="n">
        <v>274</v>
      </c>
      <c r="F9828" s="1" t="n">
        <v>51</v>
      </c>
      <c r="G9828" s="1" t="n">
        <v>536.98</v>
      </c>
      <c r="H9828" s="4" t="n">
        <v>46043.6009393866</v>
      </c>
      <c r="I98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9827BT2904654169927451536.9846043.6009393866</v>
      </c>
      <c r="J9828" s="1" t="n">
        <f aca="false">COUNTIF(I:I, $I9828)</f>
        <v>1</v>
      </c>
      <c r="K9828" s="1" t="str">
        <f aca="false">IF(ISNA(VLOOKUP(Table4[product_id], tblProducts[], tblProducts[product_name],FALSE() )), "Invalid", "Valid")</f>
        <v>Valid</v>
      </c>
      <c r="L9828" s="5" t="str">
        <f aca="false">IF(ISNA(VLOOKUP(Table4[[#This Row],[warehouse_id]], tblwhouse[], tblwhouse[warehouse_name],FALSE() )), "Invalid", "Valid")</f>
        <v>Valid</v>
      </c>
    </row>
    <row r="9829" customFormat="false" ht="15" hidden="false" customHeight="true" outlineLevel="0" collapsed="false">
      <c r="A9829" s="1" t="n">
        <v>9828</v>
      </c>
      <c r="B9829" s="1" t="n">
        <v>3</v>
      </c>
      <c r="C9829" s="1" t="n">
        <v>1249</v>
      </c>
      <c r="D9829" s="1" t="s">
        <v>16858</v>
      </c>
      <c r="E9829" s="1" t="n">
        <v>198</v>
      </c>
      <c r="F9829" s="1" t="n">
        <v>58</v>
      </c>
      <c r="G9829" s="1" t="n">
        <v>702.91</v>
      </c>
      <c r="H9829" s="4" t="n">
        <v>46002.6009393866</v>
      </c>
      <c r="I98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9828BT9016083124919858702.9146002.6009393866</v>
      </c>
      <c r="J9829" s="1" t="n">
        <f aca="false">COUNTIF(I:I, $I9829)</f>
        <v>1</v>
      </c>
      <c r="K9829" s="1" t="str">
        <f aca="false">IF(ISNA(VLOOKUP(Table4[product_id], tblProducts[], tblProducts[product_name],FALSE() )), "Invalid", "Valid")</f>
        <v>Valid</v>
      </c>
      <c r="L9829" s="5" t="str">
        <f aca="false">IF(ISNA(VLOOKUP(Table4[[#This Row],[warehouse_id]], tblwhouse[], tblwhouse[warehouse_name],FALSE() )), "Invalid", "Valid")</f>
        <v>Valid</v>
      </c>
    </row>
    <row r="9830" customFormat="false" ht="15" hidden="false" customHeight="true" outlineLevel="0" collapsed="false">
      <c r="A9830" s="1" t="n">
        <v>9829</v>
      </c>
      <c r="B9830" s="1" t="n">
        <v>4</v>
      </c>
      <c r="C9830" s="1" t="n">
        <v>2641</v>
      </c>
      <c r="D9830" s="1" t="s">
        <v>16859</v>
      </c>
      <c r="E9830" s="1" t="n">
        <v>277</v>
      </c>
      <c r="F9830" s="1" t="n">
        <v>66</v>
      </c>
      <c r="G9830" s="1" t="n">
        <v>1377.85</v>
      </c>
      <c r="H9830" s="4" t="n">
        <v>45981.6009393866</v>
      </c>
      <c r="I98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9829BT65341542641277661377.8545981.6009393866</v>
      </c>
      <c r="J9830" s="1" t="n">
        <f aca="false">COUNTIF(I:I, $I9830)</f>
        <v>1</v>
      </c>
      <c r="K9830" s="1" t="str">
        <f aca="false">IF(ISNA(VLOOKUP(Table4[product_id], tblProducts[], tblProducts[product_name],FALSE() )), "Invalid", "Valid")</f>
        <v>Valid</v>
      </c>
      <c r="L9830" s="5" t="str">
        <f aca="false">IF(ISNA(VLOOKUP(Table4[[#This Row],[warehouse_id]], tblwhouse[], tblwhouse[warehouse_name],FALSE() )), "Invalid", "Valid")</f>
        <v>Valid</v>
      </c>
    </row>
    <row r="9831" customFormat="false" ht="15" hidden="false" customHeight="true" outlineLevel="0" collapsed="false">
      <c r="A9831" s="1" t="n">
        <v>9830</v>
      </c>
      <c r="B9831" s="1" t="n">
        <v>2</v>
      </c>
      <c r="C9831" s="1" t="n">
        <v>334</v>
      </c>
      <c r="D9831" s="1" t="s">
        <v>16860</v>
      </c>
      <c r="E9831" s="1" t="n">
        <v>71</v>
      </c>
      <c r="F9831" s="1" t="n">
        <v>77</v>
      </c>
      <c r="G9831" s="1" t="n">
        <v>1042.47</v>
      </c>
      <c r="H9831" s="4" t="n">
        <v>46163.6009393866</v>
      </c>
      <c r="I98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9830BT174882233471771042.4746163.6009393866</v>
      </c>
      <c r="J9831" s="1" t="n">
        <f aca="false">COUNTIF(I:I, $I9831)</f>
        <v>1</v>
      </c>
      <c r="K9831" s="1" t="str">
        <f aca="false">IF(ISNA(VLOOKUP(Table4[product_id], tblProducts[], tblProducts[product_name],FALSE() )), "Invalid", "Valid")</f>
        <v>Valid</v>
      </c>
      <c r="L9831" s="5" t="str">
        <f aca="false">IF(ISNA(VLOOKUP(Table4[[#This Row],[warehouse_id]], tblwhouse[], tblwhouse[warehouse_name],FALSE() )), "Invalid", "Valid")</f>
        <v>Valid</v>
      </c>
    </row>
    <row r="9832" customFormat="false" ht="15" hidden="false" customHeight="true" outlineLevel="0" collapsed="false">
      <c r="A9832" s="1" t="n">
        <v>9831</v>
      </c>
      <c r="B9832" s="1" t="n">
        <v>4</v>
      </c>
      <c r="C9832" s="1" t="n">
        <v>2514</v>
      </c>
      <c r="D9832" s="1" t="s">
        <v>16861</v>
      </c>
      <c r="E9832" s="1" t="n">
        <v>55</v>
      </c>
      <c r="F9832" s="1" t="n">
        <v>79</v>
      </c>
      <c r="G9832" s="1" t="n">
        <v>1474.64</v>
      </c>
      <c r="H9832" s="4" t="n">
        <v>46179.6009393866</v>
      </c>
      <c r="I98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9831BT3189704251455791474.6446179.6009393866</v>
      </c>
      <c r="J9832" s="1" t="n">
        <f aca="false">COUNTIF(I:I, $I9832)</f>
        <v>1</v>
      </c>
      <c r="K9832" s="1" t="str">
        <f aca="false">IF(ISNA(VLOOKUP(Table4[product_id], tblProducts[], tblProducts[product_name],FALSE() )), "Invalid", "Valid")</f>
        <v>Valid</v>
      </c>
      <c r="L9832" s="5" t="str">
        <f aca="false">IF(ISNA(VLOOKUP(Table4[[#This Row],[warehouse_id]], tblwhouse[], tblwhouse[warehouse_name],FALSE() )), "Invalid", "Valid")</f>
        <v>Valid</v>
      </c>
    </row>
    <row r="9833" customFormat="false" ht="15" hidden="false" customHeight="true" outlineLevel="0" collapsed="false">
      <c r="A9833" s="1" t="n">
        <v>9832</v>
      </c>
      <c r="B9833" s="1" t="n">
        <v>4</v>
      </c>
      <c r="C9833" s="1" t="n">
        <v>1677</v>
      </c>
      <c r="D9833" s="1" t="s">
        <v>16862</v>
      </c>
      <c r="E9833" s="1" t="n">
        <v>487</v>
      </c>
      <c r="F9833" s="1" t="n">
        <v>50</v>
      </c>
      <c r="G9833" s="1" t="n">
        <v>1439.92</v>
      </c>
      <c r="H9833" s="4" t="n">
        <v>46071.6009393866</v>
      </c>
      <c r="I98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9832BT68882341677487501439.9246071.6009393866</v>
      </c>
      <c r="J9833" s="1" t="n">
        <f aca="false">COUNTIF(I:I, $I9833)</f>
        <v>1</v>
      </c>
      <c r="K9833" s="1" t="str">
        <f aca="false">IF(ISNA(VLOOKUP(Table4[product_id], tblProducts[], tblProducts[product_name],FALSE() )), "Invalid", "Valid")</f>
        <v>Valid</v>
      </c>
      <c r="L9833" s="5" t="str">
        <f aca="false">IF(ISNA(VLOOKUP(Table4[[#This Row],[warehouse_id]], tblwhouse[], tblwhouse[warehouse_name],FALSE() )), "Invalid", "Valid")</f>
        <v>Valid</v>
      </c>
    </row>
    <row r="9834" customFormat="false" ht="15" hidden="false" customHeight="true" outlineLevel="0" collapsed="false">
      <c r="A9834" s="1" t="n">
        <v>9833</v>
      </c>
      <c r="B9834" s="1" t="n">
        <v>2</v>
      </c>
      <c r="C9834" s="1" t="n">
        <v>928</v>
      </c>
      <c r="D9834" s="1" t="s">
        <v>16863</v>
      </c>
      <c r="E9834" s="1" t="n">
        <v>299</v>
      </c>
      <c r="F9834" s="1" t="n">
        <v>58</v>
      </c>
      <c r="G9834" s="1" t="n">
        <v>714.13</v>
      </c>
      <c r="H9834" s="4" t="n">
        <v>46042.6009393866</v>
      </c>
      <c r="I98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9833BT776247292829958714.1346042.6009393866</v>
      </c>
      <c r="J9834" s="1" t="n">
        <f aca="false">COUNTIF(I:I, $I9834)</f>
        <v>1</v>
      </c>
      <c r="K9834" s="1" t="str">
        <f aca="false">IF(ISNA(VLOOKUP(Table4[product_id], tblProducts[], tblProducts[product_name],FALSE() )), "Invalid", "Valid")</f>
        <v>Valid</v>
      </c>
      <c r="L9834" s="5" t="str">
        <f aca="false">IF(ISNA(VLOOKUP(Table4[[#This Row],[warehouse_id]], tblwhouse[], tblwhouse[warehouse_name],FALSE() )), "Invalid", "Valid")</f>
        <v>Valid</v>
      </c>
    </row>
    <row r="9835" customFormat="false" ht="15" hidden="false" customHeight="true" outlineLevel="0" collapsed="false">
      <c r="A9835" s="1" t="n">
        <v>9834</v>
      </c>
      <c r="B9835" s="1" t="n">
        <v>2</v>
      </c>
      <c r="C9835" s="1" t="n">
        <v>2060</v>
      </c>
      <c r="D9835" s="1" t="s">
        <v>16864</v>
      </c>
      <c r="E9835" s="1" t="n">
        <v>67</v>
      </c>
      <c r="F9835" s="1" t="n">
        <v>43</v>
      </c>
      <c r="G9835" s="1" t="n">
        <v>461.84</v>
      </c>
      <c r="H9835" s="4" t="n">
        <v>46090.6009393866</v>
      </c>
      <c r="I98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9834BT665683220606743461.8446090.6009393866</v>
      </c>
      <c r="J9835" s="1" t="n">
        <f aca="false">COUNTIF(I:I, $I9835)</f>
        <v>1</v>
      </c>
      <c r="K9835" s="1" t="str">
        <f aca="false">IF(ISNA(VLOOKUP(Table4[product_id], tblProducts[], tblProducts[product_name],FALSE() )), "Invalid", "Valid")</f>
        <v>Valid</v>
      </c>
      <c r="L9835" s="5" t="str">
        <f aca="false">IF(ISNA(VLOOKUP(Table4[[#This Row],[warehouse_id]], tblwhouse[], tblwhouse[warehouse_name],FALSE() )), "Invalid", "Valid")</f>
        <v>Valid</v>
      </c>
    </row>
    <row r="9836" customFormat="false" ht="15" hidden="false" customHeight="true" outlineLevel="0" collapsed="false">
      <c r="A9836" s="1" t="n">
        <v>9835</v>
      </c>
      <c r="B9836" s="1" t="n">
        <v>4</v>
      </c>
      <c r="C9836" s="1" t="n">
        <v>417</v>
      </c>
      <c r="D9836" s="1" t="s">
        <v>16865</v>
      </c>
      <c r="E9836" s="1" t="n">
        <v>218</v>
      </c>
      <c r="F9836" s="1" t="n">
        <v>74</v>
      </c>
      <c r="G9836" s="1" t="n">
        <v>468.04</v>
      </c>
      <c r="H9836" s="4" t="n">
        <v>45856.6009393866</v>
      </c>
      <c r="I98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9835BT645618441721874468.0445856.6009393866</v>
      </c>
      <c r="J9836" s="1" t="n">
        <f aca="false">COUNTIF(I:I, $I9836)</f>
        <v>1</v>
      </c>
      <c r="K9836" s="1" t="str">
        <f aca="false">IF(ISNA(VLOOKUP(Table4[product_id], tblProducts[], tblProducts[product_name],FALSE() )), "Invalid", "Valid")</f>
        <v>Valid</v>
      </c>
      <c r="L9836" s="5" t="str">
        <f aca="false">IF(ISNA(VLOOKUP(Table4[[#This Row],[warehouse_id]], tblwhouse[], tblwhouse[warehouse_name],FALSE() )), "Invalid", "Valid")</f>
        <v>Valid</v>
      </c>
    </row>
    <row r="9837" customFormat="false" ht="15" hidden="false" customHeight="true" outlineLevel="0" collapsed="false">
      <c r="A9837" s="1" t="n">
        <v>9836</v>
      </c>
      <c r="B9837" s="1" t="n">
        <v>4</v>
      </c>
      <c r="C9837" s="1" t="n">
        <v>1147</v>
      </c>
      <c r="D9837" s="1" t="s">
        <v>16866</v>
      </c>
      <c r="E9837" s="1" t="n">
        <v>0</v>
      </c>
      <c r="F9837" s="1" t="n">
        <v>38</v>
      </c>
      <c r="G9837" s="1" t="n">
        <v>190.23</v>
      </c>
      <c r="H9837" s="4" t="n">
        <v>46166.6009393866</v>
      </c>
      <c r="I98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9836BT98947441147038190.2346166.6009393866</v>
      </c>
      <c r="J9837" s="1" t="n">
        <f aca="false">COUNTIF(I:I, $I9837)</f>
        <v>1</v>
      </c>
      <c r="K9837" s="1" t="str">
        <f aca="false">IF(ISNA(VLOOKUP(Table4[product_id], tblProducts[], tblProducts[product_name],FALSE() )), "Invalid", "Valid")</f>
        <v>Valid</v>
      </c>
      <c r="L9837" s="5" t="str">
        <f aca="false">IF(ISNA(VLOOKUP(Table4[[#This Row],[warehouse_id]], tblwhouse[], tblwhouse[warehouse_name],FALSE() )), "Invalid", "Valid")</f>
        <v>Valid</v>
      </c>
    </row>
    <row r="9838" customFormat="false" ht="15" hidden="false" customHeight="true" outlineLevel="0" collapsed="false">
      <c r="A9838" s="1" t="n">
        <v>9837</v>
      </c>
      <c r="B9838" s="1" t="n">
        <v>4</v>
      </c>
      <c r="C9838" s="1" t="n">
        <v>695</v>
      </c>
      <c r="D9838" s="1" t="s">
        <v>16867</v>
      </c>
      <c r="E9838" s="1" t="n">
        <v>165</v>
      </c>
      <c r="F9838" s="1" t="n">
        <v>44</v>
      </c>
      <c r="G9838" s="1" t="n">
        <v>1017.31</v>
      </c>
      <c r="H9838" s="4" t="n">
        <v>46141.6009393866</v>
      </c>
      <c r="I98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9837BT8526424695165441017.3146141.6009393866</v>
      </c>
      <c r="J9838" s="1" t="n">
        <f aca="false">COUNTIF(I:I, $I9838)</f>
        <v>1</v>
      </c>
      <c r="K9838" s="1" t="str">
        <f aca="false">IF(ISNA(VLOOKUP(Table4[product_id], tblProducts[], tblProducts[product_name],FALSE() )), "Invalid", "Valid")</f>
        <v>Valid</v>
      </c>
      <c r="L9838" s="5" t="str">
        <f aca="false">IF(ISNA(VLOOKUP(Table4[[#This Row],[warehouse_id]], tblwhouse[], tblwhouse[warehouse_name],FALSE() )), "Invalid", "Valid")</f>
        <v>Valid</v>
      </c>
    </row>
    <row r="9839" customFormat="false" ht="15" hidden="false" customHeight="true" outlineLevel="0" collapsed="false">
      <c r="A9839" s="1" t="n">
        <v>9838</v>
      </c>
      <c r="B9839" s="1" t="n">
        <v>2</v>
      </c>
      <c r="C9839" s="1" t="n">
        <v>1733</v>
      </c>
      <c r="D9839" s="1" t="s">
        <v>16868</v>
      </c>
      <c r="E9839" s="1" t="n">
        <v>97</v>
      </c>
      <c r="F9839" s="1" t="n">
        <v>29</v>
      </c>
      <c r="G9839" s="1" t="n">
        <v>1093.71</v>
      </c>
      <c r="H9839" s="4" t="n">
        <v>45974.6009393866</v>
      </c>
      <c r="I98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9838BT4528052173397291093.7145974.6009393866</v>
      </c>
      <c r="J9839" s="1" t="n">
        <f aca="false">COUNTIF(I:I, $I9839)</f>
        <v>1</v>
      </c>
      <c r="K9839" s="1" t="str">
        <f aca="false">IF(ISNA(VLOOKUP(Table4[product_id], tblProducts[], tblProducts[product_name],FALSE() )), "Invalid", "Valid")</f>
        <v>Valid</v>
      </c>
      <c r="L9839" s="5" t="str">
        <f aca="false">IF(ISNA(VLOOKUP(Table4[[#This Row],[warehouse_id]], tblwhouse[], tblwhouse[warehouse_name],FALSE() )), "Invalid", "Valid")</f>
        <v>Valid</v>
      </c>
    </row>
    <row r="9840" customFormat="false" ht="15" hidden="false" customHeight="true" outlineLevel="0" collapsed="false">
      <c r="A9840" s="1" t="n">
        <v>9839</v>
      </c>
      <c r="B9840" s="1" t="n">
        <v>2</v>
      </c>
      <c r="C9840" s="1" t="n">
        <v>437</v>
      </c>
      <c r="D9840" s="1" t="s">
        <v>16869</v>
      </c>
      <c r="E9840" s="1" t="n">
        <v>256</v>
      </c>
      <c r="F9840" s="1" t="n">
        <v>32</v>
      </c>
      <c r="G9840" s="1" t="n">
        <v>1277.45</v>
      </c>
      <c r="H9840" s="4" t="n">
        <v>45908.6009393866</v>
      </c>
      <c r="I98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9839BT4073472437256321277.4545908.6009393866</v>
      </c>
      <c r="J9840" s="1" t="n">
        <f aca="false">COUNTIF(I:I, $I9840)</f>
        <v>1</v>
      </c>
      <c r="K9840" s="1" t="str">
        <f aca="false">IF(ISNA(VLOOKUP(Table4[product_id], tblProducts[], tblProducts[product_name],FALSE() )), "Invalid", "Valid")</f>
        <v>Valid</v>
      </c>
      <c r="L9840" s="5" t="str">
        <f aca="false">IF(ISNA(VLOOKUP(Table4[[#This Row],[warehouse_id]], tblwhouse[], tblwhouse[warehouse_name],FALSE() )), "Invalid", "Valid")</f>
        <v>Valid</v>
      </c>
    </row>
    <row r="9841" customFormat="false" ht="15" hidden="false" customHeight="true" outlineLevel="0" collapsed="false">
      <c r="A9841" s="1" t="n">
        <v>9840</v>
      </c>
      <c r="B9841" s="1" t="n">
        <v>2</v>
      </c>
      <c r="C9841" s="1" t="n">
        <v>1588</v>
      </c>
      <c r="D9841" s="1" t="s">
        <v>16870</v>
      </c>
      <c r="E9841" s="1" t="n">
        <v>322</v>
      </c>
      <c r="F9841" s="1" t="n">
        <v>29</v>
      </c>
      <c r="G9841" s="1" t="n">
        <v>918.93</v>
      </c>
      <c r="H9841" s="4" t="n">
        <v>46052.6009393866</v>
      </c>
      <c r="I98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9840BT8267112158832229918.9346052.6009393866</v>
      </c>
      <c r="J9841" s="1" t="n">
        <f aca="false">COUNTIF(I:I, $I9841)</f>
        <v>1</v>
      </c>
      <c r="K9841" s="1" t="str">
        <f aca="false">IF(ISNA(VLOOKUP(Table4[product_id], tblProducts[], tblProducts[product_name],FALSE() )), "Invalid", "Valid")</f>
        <v>Valid</v>
      </c>
      <c r="L9841" s="5" t="str">
        <f aca="false">IF(ISNA(VLOOKUP(Table4[[#This Row],[warehouse_id]], tblwhouse[], tblwhouse[warehouse_name],FALSE() )), "Invalid", "Valid")</f>
        <v>Valid</v>
      </c>
    </row>
    <row r="9842" customFormat="false" ht="15" hidden="false" customHeight="true" outlineLevel="0" collapsed="false">
      <c r="A9842" s="1" t="n">
        <v>9841</v>
      </c>
      <c r="B9842" s="1" t="n">
        <v>4</v>
      </c>
      <c r="C9842" s="1" t="n">
        <v>232</v>
      </c>
      <c r="D9842" s="1" t="s">
        <v>16871</v>
      </c>
      <c r="E9842" s="1" t="n">
        <v>64</v>
      </c>
      <c r="F9842" s="1" t="n">
        <v>41</v>
      </c>
      <c r="G9842" s="1" t="n">
        <v>1230.33</v>
      </c>
      <c r="H9842" s="4" t="n">
        <v>46043.6009393982</v>
      </c>
      <c r="I98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9841BT511938423264411230.3346043.6009393982</v>
      </c>
      <c r="J9842" s="1" t="n">
        <f aca="false">COUNTIF(I:I, $I9842)</f>
        <v>1</v>
      </c>
      <c r="K9842" s="1" t="str">
        <f aca="false">IF(ISNA(VLOOKUP(Table4[product_id], tblProducts[], tblProducts[product_name],FALSE() )), "Invalid", "Valid")</f>
        <v>Valid</v>
      </c>
      <c r="L9842" s="5" t="str">
        <f aca="false">IF(ISNA(VLOOKUP(Table4[[#This Row],[warehouse_id]], tblwhouse[], tblwhouse[warehouse_name],FALSE() )), "Invalid", "Valid")</f>
        <v>Valid</v>
      </c>
    </row>
    <row r="9843" customFormat="false" ht="15" hidden="false" customHeight="true" outlineLevel="0" collapsed="false">
      <c r="A9843" s="1" t="n">
        <v>9842</v>
      </c>
      <c r="B9843" s="1" t="n">
        <v>3</v>
      </c>
      <c r="C9843" s="1" t="n">
        <v>1906</v>
      </c>
      <c r="D9843" s="1" t="s">
        <v>16872</v>
      </c>
      <c r="E9843" s="1" t="n">
        <v>136</v>
      </c>
      <c r="F9843" s="1" t="n">
        <v>49</v>
      </c>
      <c r="G9843" s="1" t="n">
        <v>194.94</v>
      </c>
      <c r="H9843" s="4" t="n">
        <v>46058.6009393982</v>
      </c>
      <c r="I98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9842BT6150733190613649194.9446058.6009393982</v>
      </c>
      <c r="J9843" s="1" t="n">
        <f aca="false">COUNTIF(I:I, $I9843)</f>
        <v>1</v>
      </c>
      <c r="K9843" s="1" t="str">
        <f aca="false">IF(ISNA(VLOOKUP(Table4[product_id], tblProducts[], tblProducts[product_name],FALSE() )), "Invalid", "Valid")</f>
        <v>Valid</v>
      </c>
      <c r="L9843" s="5" t="str">
        <f aca="false">IF(ISNA(VLOOKUP(Table4[[#This Row],[warehouse_id]], tblwhouse[], tblwhouse[warehouse_name],FALSE() )), "Invalid", "Valid")</f>
        <v>Valid</v>
      </c>
    </row>
    <row r="9844" customFormat="false" ht="15" hidden="false" customHeight="true" outlineLevel="0" collapsed="false">
      <c r="A9844" s="1" t="n">
        <v>9843</v>
      </c>
      <c r="B9844" s="1" t="n">
        <v>2</v>
      </c>
      <c r="C9844" s="1" t="n">
        <v>2901</v>
      </c>
      <c r="D9844" s="1" t="s">
        <v>16873</v>
      </c>
      <c r="E9844" s="1" t="n">
        <v>430</v>
      </c>
      <c r="F9844" s="1" t="n">
        <v>24</v>
      </c>
      <c r="G9844" s="1" t="n">
        <v>131.95</v>
      </c>
      <c r="H9844" s="4" t="n">
        <v>46183.6009393982</v>
      </c>
      <c r="I98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9843BT6410712290143024131.9546183.6009393982</v>
      </c>
      <c r="J9844" s="1" t="n">
        <f aca="false">COUNTIF(I:I, $I9844)</f>
        <v>1</v>
      </c>
      <c r="K9844" s="1" t="str">
        <f aca="false">IF(ISNA(VLOOKUP(Table4[product_id], tblProducts[], tblProducts[product_name],FALSE() )), "Invalid", "Valid")</f>
        <v>Valid</v>
      </c>
      <c r="L9844" s="5" t="str">
        <f aca="false">IF(ISNA(VLOOKUP(Table4[[#This Row],[warehouse_id]], tblwhouse[], tblwhouse[warehouse_name],FALSE() )), "Invalid", "Valid")</f>
        <v>Valid</v>
      </c>
    </row>
    <row r="9845" customFormat="false" ht="15" hidden="false" customHeight="true" outlineLevel="0" collapsed="false">
      <c r="A9845" s="1" t="n">
        <v>9844</v>
      </c>
      <c r="B9845" s="1" t="n">
        <v>1</v>
      </c>
      <c r="C9845" s="1" t="n">
        <v>1046</v>
      </c>
      <c r="D9845" s="1" t="s">
        <v>16874</v>
      </c>
      <c r="E9845" s="1" t="n">
        <v>19</v>
      </c>
      <c r="F9845" s="1" t="n">
        <v>33</v>
      </c>
      <c r="G9845" s="1" t="n">
        <v>878.12</v>
      </c>
      <c r="H9845" s="4" t="n">
        <v>46103.6009393982</v>
      </c>
      <c r="I98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9844BT752140110461933878.1246103.6009393982</v>
      </c>
      <c r="J9845" s="1" t="n">
        <f aca="false">COUNTIF(I:I, $I9845)</f>
        <v>1</v>
      </c>
      <c r="K9845" s="1" t="str">
        <f aca="false">IF(ISNA(VLOOKUP(Table4[product_id], tblProducts[], tblProducts[product_name],FALSE() )), "Invalid", "Valid")</f>
        <v>Valid</v>
      </c>
      <c r="L9845" s="5" t="str">
        <f aca="false">IF(ISNA(VLOOKUP(Table4[[#This Row],[warehouse_id]], tblwhouse[], tblwhouse[warehouse_name],FALSE() )), "Invalid", "Valid")</f>
        <v>Valid</v>
      </c>
    </row>
    <row r="9846" customFormat="false" ht="15" hidden="false" customHeight="true" outlineLevel="0" collapsed="false">
      <c r="A9846" s="1" t="n">
        <v>9845</v>
      </c>
      <c r="B9846" s="1" t="n">
        <v>4</v>
      </c>
      <c r="C9846" s="1" t="n">
        <v>2029</v>
      </c>
      <c r="D9846" s="1" t="s">
        <v>16875</v>
      </c>
      <c r="E9846" s="1" t="n">
        <v>27</v>
      </c>
      <c r="F9846" s="1" t="n">
        <v>26</v>
      </c>
      <c r="G9846" s="1" t="n">
        <v>1498.41</v>
      </c>
      <c r="H9846" s="4" t="n">
        <v>46069.6009393982</v>
      </c>
      <c r="I98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9845BT5605614202927261498.4146069.6009393982</v>
      </c>
      <c r="J9846" s="1" t="n">
        <f aca="false">COUNTIF(I:I, $I9846)</f>
        <v>1</v>
      </c>
      <c r="K9846" s="1" t="str">
        <f aca="false">IF(ISNA(VLOOKUP(Table4[product_id], tblProducts[], tblProducts[product_name],FALSE() )), "Invalid", "Valid")</f>
        <v>Valid</v>
      </c>
      <c r="L9846" s="5" t="str">
        <f aca="false">IF(ISNA(VLOOKUP(Table4[[#This Row],[warehouse_id]], tblwhouse[], tblwhouse[warehouse_name],FALSE() )), "Invalid", "Valid")</f>
        <v>Valid</v>
      </c>
    </row>
    <row r="9847" customFormat="false" ht="15" hidden="false" customHeight="true" outlineLevel="0" collapsed="false">
      <c r="A9847" s="1" t="n">
        <v>9846</v>
      </c>
      <c r="B9847" s="1" t="n">
        <v>2</v>
      </c>
      <c r="C9847" s="1" t="n">
        <v>2098</v>
      </c>
      <c r="D9847" s="1" t="s">
        <v>16876</v>
      </c>
      <c r="E9847" s="1" t="n">
        <v>332</v>
      </c>
      <c r="F9847" s="1" t="n">
        <v>47</v>
      </c>
      <c r="G9847" s="1" t="n">
        <v>1234.45</v>
      </c>
      <c r="H9847" s="4" t="n">
        <v>46002.6009393982</v>
      </c>
      <c r="I98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9846BT33300922098332471234.4546002.6009393982</v>
      </c>
      <c r="J9847" s="1" t="n">
        <f aca="false">COUNTIF(I:I, $I9847)</f>
        <v>1</v>
      </c>
      <c r="K9847" s="1" t="str">
        <f aca="false">IF(ISNA(VLOOKUP(Table4[product_id], tblProducts[], tblProducts[product_name],FALSE() )), "Invalid", "Valid")</f>
        <v>Valid</v>
      </c>
      <c r="L9847" s="5" t="str">
        <f aca="false">IF(ISNA(VLOOKUP(Table4[[#This Row],[warehouse_id]], tblwhouse[], tblwhouse[warehouse_name],FALSE() )), "Invalid", "Valid")</f>
        <v>Valid</v>
      </c>
    </row>
    <row r="9848" customFormat="false" ht="15" hidden="false" customHeight="true" outlineLevel="0" collapsed="false">
      <c r="A9848" s="1" t="n">
        <v>9847</v>
      </c>
      <c r="B9848" s="1" t="n">
        <v>3</v>
      </c>
      <c r="C9848" s="1" t="n">
        <v>527</v>
      </c>
      <c r="D9848" s="1" t="s">
        <v>16877</v>
      </c>
      <c r="E9848" s="1" t="n">
        <v>279</v>
      </c>
      <c r="F9848" s="1" t="n">
        <v>58</v>
      </c>
      <c r="G9848" s="1" t="n">
        <v>480.33</v>
      </c>
      <c r="H9848" s="4" t="n">
        <v>46027.6009393982</v>
      </c>
      <c r="I98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9847BT314496352727958480.3346027.6009393982</v>
      </c>
      <c r="J9848" s="1" t="n">
        <f aca="false">COUNTIF(I:I, $I9848)</f>
        <v>1</v>
      </c>
      <c r="K9848" s="1" t="str">
        <f aca="false">IF(ISNA(VLOOKUP(Table4[product_id], tblProducts[], tblProducts[product_name],FALSE() )), "Invalid", "Valid")</f>
        <v>Valid</v>
      </c>
      <c r="L9848" s="5" t="str">
        <f aca="false">IF(ISNA(VLOOKUP(Table4[[#This Row],[warehouse_id]], tblwhouse[], tblwhouse[warehouse_name],FALSE() )), "Invalid", "Valid")</f>
        <v>Valid</v>
      </c>
    </row>
    <row r="9849" customFormat="false" ht="15" hidden="false" customHeight="true" outlineLevel="0" collapsed="false">
      <c r="A9849" s="1" t="n">
        <v>9848</v>
      </c>
      <c r="B9849" s="1" t="n">
        <v>4</v>
      </c>
      <c r="C9849" s="1" t="n">
        <v>404</v>
      </c>
      <c r="D9849" s="1" t="s">
        <v>16878</v>
      </c>
      <c r="E9849" s="1" t="n">
        <v>243</v>
      </c>
      <c r="F9849" s="1" t="n">
        <v>41</v>
      </c>
      <c r="G9849" s="1" t="n">
        <v>853.16</v>
      </c>
      <c r="H9849" s="4" t="n">
        <v>46000.6009393982</v>
      </c>
      <c r="I98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9848BT227157440424341853.1646000.6009393982</v>
      </c>
      <c r="J9849" s="1" t="n">
        <f aca="false">COUNTIF(I:I, $I9849)</f>
        <v>1</v>
      </c>
      <c r="K9849" s="1" t="str">
        <f aca="false">IF(ISNA(VLOOKUP(Table4[product_id], tblProducts[], tblProducts[product_name],FALSE() )), "Invalid", "Valid")</f>
        <v>Valid</v>
      </c>
      <c r="L9849" s="5" t="str">
        <f aca="false">IF(ISNA(VLOOKUP(Table4[[#This Row],[warehouse_id]], tblwhouse[], tblwhouse[warehouse_name],FALSE() )), "Invalid", "Valid")</f>
        <v>Valid</v>
      </c>
    </row>
    <row r="9850" customFormat="false" ht="15" hidden="false" customHeight="true" outlineLevel="0" collapsed="false">
      <c r="A9850" s="1" t="n">
        <v>9849</v>
      </c>
      <c r="B9850" s="1" t="n">
        <v>1</v>
      </c>
      <c r="C9850" s="1" t="n">
        <v>612</v>
      </c>
      <c r="D9850" s="1" t="s">
        <v>16879</v>
      </c>
      <c r="E9850" s="1" t="n">
        <v>226</v>
      </c>
      <c r="F9850" s="1" t="n">
        <v>68</v>
      </c>
      <c r="G9850" s="1" t="n">
        <v>82.48</v>
      </c>
      <c r="H9850" s="4" t="n">
        <v>46099.6009393982</v>
      </c>
      <c r="I98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9849BT66600616122266882.4846099.6009393982</v>
      </c>
      <c r="J9850" s="1" t="n">
        <f aca="false">COUNTIF(I:I, $I9850)</f>
        <v>1</v>
      </c>
      <c r="K9850" s="1" t="str">
        <f aca="false">IF(ISNA(VLOOKUP(Table4[product_id], tblProducts[], tblProducts[product_name],FALSE() )), "Invalid", "Valid")</f>
        <v>Valid</v>
      </c>
      <c r="L9850" s="5" t="str">
        <f aca="false">IF(ISNA(VLOOKUP(Table4[[#This Row],[warehouse_id]], tblwhouse[], tblwhouse[warehouse_name],FALSE() )), "Invalid", "Valid")</f>
        <v>Valid</v>
      </c>
    </row>
    <row r="9851" customFormat="false" ht="15" hidden="false" customHeight="true" outlineLevel="0" collapsed="false">
      <c r="A9851" s="1" t="n">
        <v>9850</v>
      </c>
      <c r="B9851" s="1" t="n">
        <v>4</v>
      </c>
      <c r="C9851" s="1" t="n">
        <v>1763</v>
      </c>
      <c r="D9851" s="1" t="s">
        <v>16880</v>
      </c>
      <c r="E9851" s="1" t="n">
        <v>364</v>
      </c>
      <c r="F9851" s="1" t="n">
        <v>20</v>
      </c>
      <c r="G9851" s="1" t="n">
        <v>373.7</v>
      </c>
      <c r="H9851" s="4" t="n">
        <v>46068.6009393982</v>
      </c>
      <c r="I98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9850BT8843084176336420373.746068.6009393982</v>
      </c>
      <c r="J9851" s="1" t="n">
        <f aca="false">COUNTIF(I:I, $I9851)</f>
        <v>1</v>
      </c>
      <c r="K9851" s="1" t="str">
        <f aca="false">IF(ISNA(VLOOKUP(Table4[product_id], tblProducts[], tblProducts[product_name],FALSE() )), "Invalid", "Valid")</f>
        <v>Valid</v>
      </c>
      <c r="L9851" s="5" t="str">
        <f aca="false">IF(ISNA(VLOOKUP(Table4[[#This Row],[warehouse_id]], tblwhouse[], tblwhouse[warehouse_name],FALSE() )), "Invalid", "Valid")</f>
        <v>Valid</v>
      </c>
    </row>
    <row r="9852" customFormat="false" ht="15" hidden="false" customHeight="true" outlineLevel="0" collapsed="false">
      <c r="A9852" s="1" t="n">
        <v>9851</v>
      </c>
      <c r="B9852" s="1" t="n">
        <v>2</v>
      </c>
      <c r="C9852" s="1" t="n">
        <v>868</v>
      </c>
      <c r="D9852" s="1" t="s">
        <v>16881</v>
      </c>
      <c r="E9852" s="1" t="n">
        <v>29</v>
      </c>
      <c r="F9852" s="1" t="n">
        <v>71</v>
      </c>
      <c r="G9852" s="1" t="n">
        <v>1101.33</v>
      </c>
      <c r="H9852" s="4" t="n">
        <v>45982.6009393982</v>
      </c>
      <c r="I98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9851BT948435286829711101.3345982.6009393982</v>
      </c>
      <c r="J9852" s="1" t="n">
        <f aca="false">COUNTIF(I:I, $I9852)</f>
        <v>1</v>
      </c>
      <c r="K9852" s="1" t="str">
        <f aca="false">IF(ISNA(VLOOKUP(Table4[product_id], tblProducts[], tblProducts[product_name],FALSE() )), "Invalid", "Valid")</f>
        <v>Valid</v>
      </c>
      <c r="L9852" s="5" t="str">
        <f aca="false">IF(ISNA(VLOOKUP(Table4[[#This Row],[warehouse_id]], tblwhouse[], tblwhouse[warehouse_name],FALSE() )), "Invalid", "Valid")</f>
        <v>Valid</v>
      </c>
    </row>
    <row r="9853" customFormat="false" ht="15" hidden="false" customHeight="true" outlineLevel="0" collapsed="false">
      <c r="A9853" s="1" t="n">
        <v>9852</v>
      </c>
      <c r="B9853" s="1" t="n">
        <v>2</v>
      </c>
      <c r="C9853" s="1" t="n">
        <v>117</v>
      </c>
      <c r="D9853" s="1" t="s">
        <v>16882</v>
      </c>
      <c r="E9853" s="1" t="n">
        <v>152</v>
      </c>
      <c r="F9853" s="1" t="n">
        <v>66</v>
      </c>
      <c r="G9853" s="1" t="n">
        <v>1381.18</v>
      </c>
      <c r="H9853" s="4" t="n">
        <v>46006.6009393982</v>
      </c>
      <c r="I98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9852BT4468362117152661381.1846006.6009393982</v>
      </c>
      <c r="J9853" s="1" t="n">
        <f aca="false">COUNTIF(I:I, $I9853)</f>
        <v>1</v>
      </c>
      <c r="K9853" s="1" t="str">
        <f aca="false">IF(ISNA(VLOOKUP(Table4[product_id], tblProducts[], tblProducts[product_name],FALSE() )), "Invalid", "Valid")</f>
        <v>Valid</v>
      </c>
      <c r="L9853" s="5" t="str">
        <f aca="false">IF(ISNA(VLOOKUP(Table4[[#This Row],[warehouse_id]], tblwhouse[], tblwhouse[warehouse_name],FALSE() )), "Invalid", "Valid")</f>
        <v>Valid</v>
      </c>
    </row>
    <row r="9854" customFormat="false" ht="15" hidden="false" customHeight="true" outlineLevel="0" collapsed="false">
      <c r="A9854" s="1" t="n">
        <v>9853</v>
      </c>
      <c r="B9854" s="1" t="n">
        <v>3</v>
      </c>
      <c r="C9854" s="1" t="n">
        <v>806</v>
      </c>
      <c r="D9854" s="1" t="s">
        <v>16883</v>
      </c>
      <c r="E9854" s="1" t="n">
        <v>112</v>
      </c>
      <c r="F9854" s="1" t="n">
        <v>67</v>
      </c>
      <c r="G9854" s="1" t="n">
        <v>243.28</v>
      </c>
      <c r="H9854" s="4" t="n">
        <v>45976.6009393982</v>
      </c>
      <c r="I98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9853BT299411380611267243.2845976.6009393982</v>
      </c>
      <c r="J9854" s="1" t="n">
        <f aca="false">COUNTIF(I:I, $I9854)</f>
        <v>1</v>
      </c>
      <c r="K9854" s="1" t="str">
        <f aca="false">IF(ISNA(VLOOKUP(Table4[product_id], tblProducts[], tblProducts[product_name],FALSE() )), "Invalid", "Valid")</f>
        <v>Valid</v>
      </c>
      <c r="L9854" s="5" t="str">
        <f aca="false">IF(ISNA(VLOOKUP(Table4[[#This Row],[warehouse_id]], tblwhouse[], tblwhouse[warehouse_name],FALSE() )), "Invalid", "Valid")</f>
        <v>Valid</v>
      </c>
    </row>
    <row r="9855" customFormat="false" ht="15" hidden="false" customHeight="true" outlineLevel="0" collapsed="false">
      <c r="A9855" s="1" t="n">
        <v>9854</v>
      </c>
      <c r="B9855" s="1" t="n">
        <v>3</v>
      </c>
      <c r="C9855" s="1" t="n">
        <v>2742</v>
      </c>
      <c r="D9855" s="1" t="s">
        <v>16884</v>
      </c>
      <c r="E9855" s="1" t="n">
        <v>240</v>
      </c>
      <c r="F9855" s="1" t="n">
        <v>21</v>
      </c>
      <c r="G9855" s="1" t="n">
        <v>22.97</v>
      </c>
      <c r="H9855" s="4" t="n">
        <v>45888.6009393982</v>
      </c>
      <c r="I98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9854BT526200327422402122.9745888.6009393982</v>
      </c>
      <c r="J9855" s="1" t="n">
        <f aca="false">COUNTIF(I:I, $I9855)</f>
        <v>1</v>
      </c>
      <c r="K9855" s="1" t="str">
        <f aca="false">IF(ISNA(VLOOKUP(Table4[product_id], tblProducts[], tblProducts[product_name],FALSE() )), "Invalid", "Valid")</f>
        <v>Valid</v>
      </c>
      <c r="L9855" s="5" t="str">
        <f aca="false">IF(ISNA(VLOOKUP(Table4[[#This Row],[warehouse_id]], tblwhouse[], tblwhouse[warehouse_name],FALSE() )), "Invalid", "Valid")</f>
        <v>Valid</v>
      </c>
    </row>
    <row r="9856" customFormat="false" ht="15" hidden="false" customHeight="true" outlineLevel="0" collapsed="false">
      <c r="A9856" s="1" t="n">
        <v>9855</v>
      </c>
      <c r="B9856" s="1" t="n">
        <v>1</v>
      </c>
      <c r="C9856" s="1" t="n">
        <v>1315</v>
      </c>
      <c r="D9856" s="1" t="s">
        <v>16885</v>
      </c>
      <c r="E9856" s="1" t="n">
        <v>417</v>
      </c>
      <c r="F9856" s="1" t="n">
        <v>80</v>
      </c>
      <c r="G9856" s="1" t="n">
        <v>1335.77</v>
      </c>
      <c r="H9856" s="4" t="n">
        <v>46062.6009393982</v>
      </c>
      <c r="I98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9855BT12256511315417801335.7746062.6009393982</v>
      </c>
      <c r="J9856" s="1" t="n">
        <f aca="false">COUNTIF(I:I, $I9856)</f>
        <v>1</v>
      </c>
      <c r="K9856" s="1" t="str">
        <f aca="false">IF(ISNA(VLOOKUP(Table4[product_id], tblProducts[], tblProducts[product_name],FALSE() )), "Invalid", "Valid")</f>
        <v>Valid</v>
      </c>
      <c r="L9856" s="5" t="str">
        <f aca="false">IF(ISNA(VLOOKUP(Table4[[#This Row],[warehouse_id]], tblwhouse[], tblwhouse[warehouse_name],FALSE() )), "Invalid", "Valid")</f>
        <v>Valid</v>
      </c>
    </row>
    <row r="9857" customFormat="false" ht="15" hidden="false" customHeight="true" outlineLevel="0" collapsed="false">
      <c r="A9857" s="1" t="n">
        <v>9856</v>
      </c>
      <c r="B9857" s="1" t="n">
        <v>3</v>
      </c>
      <c r="C9857" s="1" t="n">
        <v>472</v>
      </c>
      <c r="D9857" s="1" t="s">
        <v>16886</v>
      </c>
      <c r="E9857" s="1" t="n">
        <v>412</v>
      </c>
      <c r="F9857" s="1" t="n">
        <v>48</v>
      </c>
      <c r="G9857" s="1" t="n">
        <v>486.46</v>
      </c>
      <c r="H9857" s="4" t="n">
        <v>46026.6009393982</v>
      </c>
      <c r="I98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9856BT250238347241248486.4646026.6009393982</v>
      </c>
      <c r="J9857" s="1" t="n">
        <f aca="false">COUNTIF(I:I, $I9857)</f>
        <v>1</v>
      </c>
      <c r="K9857" s="1" t="str">
        <f aca="false">IF(ISNA(VLOOKUP(Table4[product_id], tblProducts[], tblProducts[product_name],FALSE() )), "Invalid", "Valid")</f>
        <v>Valid</v>
      </c>
      <c r="L9857" s="5" t="str">
        <f aca="false">IF(ISNA(VLOOKUP(Table4[[#This Row],[warehouse_id]], tblwhouse[], tblwhouse[warehouse_name],FALSE() )), "Invalid", "Valid")</f>
        <v>Valid</v>
      </c>
    </row>
    <row r="9858" customFormat="false" ht="15" hidden="false" customHeight="true" outlineLevel="0" collapsed="false">
      <c r="A9858" s="1" t="n">
        <v>9857</v>
      </c>
      <c r="B9858" s="1" t="n">
        <v>2</v>
      </c>
      <c r="C9858" s="1" t="n">
        <v>15</v>
      </c>
      <c r="D9858" s="1" t="s">
        <v>16887</v>
      </c>
      <c r="E9858" s="1" t="n">
        <v>255</v>
      </c>
      <c r="F9858" s="1" t="n">
        <v>57</v>
      </c>
      <c r="G9858" s="1" t="n">
        <v>414.9</v>
      </c>
      <c r="H9858" s="4" t="n">
        <v>46217.6009393982</v>
      </c>
      <c r="I98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9857BT17646321525557414.946217.6009393982</v>
      </c>
      <c r="J9858" s="1" t="n">
        <f aca="false">COUNTIF(I:I, $I9858)</f>
        <v>1</v>
      </c>
      <c r="K9858" s="1" t="str">
        <f aca="false">IF(ISNA(VLOOKUP(Table4[product_id], tblProducts[], tblProducts[product_name],FALSE() )), "Invalid", "Valid")</f>
        <v>Valid</v>
      </c>
      <c r="L9858" s="5" t="str">
        <f aca="false">IF(ISNA(VLOOKUP(Table4[[#This Row],[warehouse_id]], tblwhouse[], tblwhouse[warehouse_name],FALSE() )), "Invalid", "Valid")</f>
        <v>Valid</v>
      </c>
    </row>
    <row r="9859" customFormat="false" ht="15" hidden="false" customHeight="true" outlineLevel="0" collapsed="false">
      <c r="A9859" s="1" t="n">
        <v>9858</v>
      </c>
      <c r="B9859" s="1" t="n">
        <v>1</v>
      </c>
      <c r="C9859" s="1" t="n">
        <v>989</v>
      </c>
      <c r="D9859" s="1" t="s">
        <v>16888</v>
      </c>
      <c r="E9859" s="1" t="n">
        <v>352</v>
      </c>
      <c r="F9859" s="1" t="n">
        <v>32</v>
      </c>
      <c r="G9859" s="1" t="n">
        <v>39.37</v>
      </c>
      <c r="H9859" s="4" t="n">
        <v>46015.6009393982</v>
      </c>
      <c r="I98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9858BT33393519893523239.3746015.6009393982</v>
      </c>
      <c r="J9859" s="1" t="n">
        <f aca="false">COUNTIF(I:I, $I9859)</f>
        <v>1</v>
      </c>
      <c r="K9859" s="1" t="str">
        <f aca="false">IF(ISNA(VLOOKUP(Table4[product_id], tblProducts[], tblProducts[product_name],FALSE() )), "Invalid", "Valid")</f>
        <v>Valid</v>
      </c>
      <c r="L9859" s="5" t="str">
        <f aca="false">IF(ISNA(VLOOKUP(Table4[[#This Row],[warehouse_id]], tblwhouse[], tblwhouse[warehouse_name],FALSE() )), "Invalid", "Valid")</f>
        <v>Valid</v>
      </c>
    </row>
    <row r="9860" customFormat="false" ht="15" hidden="false" customHeight="true" outlineLevel="0" collapsed="false">
      <c r="A9860" s="1" t="n">
        <v>9859</v>
      </c>
      <c r="B9860" s="1" t="n">
        <v>4</v>
      </c>
      <c r="C9860" s="1" t="n">
        <v>842</v>
      </c>
      <c r="D9860" s="1" t="s">
        <v>16889</v>
      </c>
      <c r="E9860" s="1" t="n">
        <v>439</v>
      </c>
      <c r="F9860" s="1" t="n">
        <v>75</v>
      </c>
      <c r="G9860" s="1" t="n">
        <v>640.76</v>
      </c>
      <c r="H9860" s="4" t="n">
        <v>45915.6009393982</v>
      </c>
      <c r="I98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9859BT586193484243975640.7645915.6009393982</v>
      </c>
      <c r="J9860" s="1" t="n">
        <f aca="false">COUNTIF(I:I, $I9860)</f>
        <v>1</v>
      </c>
      <c r="K9860" s="1" t="str">
        <f aca="false">IF(ISNA(VLOOKUP(Table4[product_id], tblProducts[], tblProducts[product_name],FALSE() )), "Invalid", "Valid")</f>
        <v>Valid</v>
      </c>
      <c r="L9860" s="5" t="str">
        <f aca="false">IF(ISNA(VLOOKUP(Table4[[#This Row],[warehouse_id]], tblwhouse[], tblwhouse[warehouse_name],FALSE() )), "Invalid", "Valid")</f>
        <v>Valid</v>
      </c>
    </row>
    <row r="9861" customFormat="false" ht="15" hidden="false" customHeight="true" outlineLevel="0" collapsed="false">
      <c r="A9861" s="1" t="n">
        <v>9860</v>
      </c>
      <c r="B9861" s="1" t="n">
        <v>2</v>
      </c>
      <c r="C9861" s="1" t="n">
        <v>2136</v>
      </c>
      <c r="D9861" s="1" t="s">
        <v>16890</v>
      </c>
      <c r="E9861" s="1" t="n">
        <v>50</v>
      </c>
      <c r="F9861" s="1" t="n">
        <v>22</v>
      </c>
      <c r="G9861" s="1" t="n">
        <v>480.7</v>
      </c>
      <c r="H9861" s="4" t="n">
        <v>45986.6009393982</v>
      </c>
      <c r="I98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9860BT171990221365022480.745986.6009393982</v>
      </c>
      <c r="J9861" s="1" t="n">
        <f aca="false">COUNTIF(I:I, $I9861)</f>
        <v>1</v>
      </c>
      <c r="K9861" s="1" t="str">
        <f aca="false">IF(ISNA(VLOOKUP(Table4[product_id], tblProducts[], tblProducts[product_name],FALSE() )), "Invalid", "Valid")</f>
        <v>Valid</v>
      </c>
      <c r="L9861" s="5" t="str">
        <f aca="false">IF(ISNA(VLOOKUP(Table4[[#This Row],[warehouse_id]], tblwhouse[], tblwhouse[warehouse_name],FALSE() )), "Invalid", "Valid")</f>
        <v>Valid</v>
      </c>
    </row>
    <row r="9862" customFormat="false" ht="15" hidden="false" customHeight="true" outlineLevel="0" collapsed="false">
      <c r="A9862" s="1" t="n">
        <v>9861</v>
      </c>
      <c r="B9862" s="1" t="n">
        <v>2</v>
      </c>
      <c r="C9862" s="1" t="n">
        <v>2431</v>
      </c>
      <c r="D9862" s="1" t="s">
        <v>16891</v>
      </c>
      <c r="E9862" s="1" t="n">
        <v>112</v>
      </c>
      <c r="F9862" s="1" t="n">
        <v>76</v>
      </c>
      <c r="G9862" s="1" t="n">
        <v>375.62</v>
      </c>
      <c r="H9862" s="4" t="n">
        <v>46186.6009393982</v>
      </c>
      <c r="I98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9861BT3444522243111276375.6246186.6009393982</v>
      </c>
      <c r="J9862" s="1" t="n">
        <f aca="false">COUNTIF(I:I, $I9862)</f>
        <v>1</v>
      </c>
      <c r="K9862" s="1" t="str">
        <f aca="false">IF(ISNA(VLOOKUP(Table4[product_id], tblProducts[], tblProducts[product_name],FALSE() )), "Invalid", "Valid")</f>
        <v>Valid</v>
      </c>
      <c r="L9862" s="5" t="str">
        <f aca="false">IF(ISNA(VLOOKUP(Table4[[#This Row],[warehouse_id]], tblwhouse[], tblwhouse[warehouse_name],FALSE() )), "Invalid", "Valid")</f>
        <v>Valid</v>
      </c>
    </row>
    <row r="9863" customFormat="false" ht="15" hidden="false" customHeight="true" outlineLevel="0" collapsed="false">
      <c r="A9863" s="1" t="n">
        <v>9862</v>
      </c>
      <c r="B9863" s="1" t="n">
        <v>1</v>
      </c>
      <c r="C9863" s="1" t="n">
        <v>693</v>
      </c>
      <c r="D9863" s="1" t="s">
        <v>16892</v>
      </c>
      <c r="E9863" s="1" t="n">
        <v>129</v>
      </c>
      <c r="F9863" s="1" t="n">
        <v>72</v>
      </c>
      <c r="G9863" s="1" t="n">
        <v>252.36</v>
      </c>
      <c r="H9863" s="4" t="n">
        <v>46153.6009393982</v>
      </c>
      <c r="I98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9862BT365886169312972252.3646153.6009393982</v>
      </c>
      <c r="J9863" s="1" t="n">
        <f aca="false">COUNTIF(I:I, $I9863)</f>
        <v>1</v>
      </c>
      <c r="K9863" s="1" t="str">
        <f aca="false">IF(ISNA(VLOOKUP(Table4[product_id], tblProducts[], tblProducts[product_name],FALSE() )), "Invalid", "Valid")</f>
        <v>Valid</v>
      </c>
      <c r="L9863" s="5" t="str">
        <f aca="false">IF(ISNA(VLOOKUP(Table4[[#This Row],[warehouse_id]], tblwhouse[], tblwhouse[warehouse_name],FALSE() )), "Invalid", "Valid")</f>
        <v>Valid</v>
      </c>
    </row>
    <row r="9864" customFormat="false" ht="15" hidden="false" customHeight="true" outlineLevel="0" collapsed="false">
      <c r="A9864" s="1" t="n">
        <v>9863</v>
      </c>
      <c r="B9864" s="1" t="n">
        <v>1</v>
      </c>
      <c r="C9864" s="1" t="n">
        <v>2578</v>
      </c>
      <c r="D9864" s="1" t="s">
        <v>16893</v>
      </c>
      <c r="E9864" s="1" t="n">
        <v>381</v>
      </c>
      <c r="F9864" s="1" t="n">
        <v>51</v>
      </c>
      <c r="G9864" s="1" t="n">
        <v>923.76</v>
      </c>
      <c r="H9864" s="4" t="n">
        <v>46214.6009393982</v>
      </c>
      <c r="I98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9863BT1883741257838151923.7646214.6009393982</v>
      </c>
      <c r="J9864" s="1" t="n">
        <f aca="false">COUNTIF(I:I, $I9864)</f>
        <v>1</v>
      </c>
      <c r="K9864" s="1" t="str">
        <f aca="false">IF(ISNA(VLOOKUP(Table4[product_id], tblProducts[], tblProducts[product_name],FALSE() )), "Invalid", "Valid")</f>
        <v>Valid</v>
      </c>
      <c r="L9864" s="5" t="str">
        <f aca="false">IF(ISNA(VLOOKUP(Table4[[#This Row],[warehouse_id]], tblwhouse[], tblwhouse[warehouse_name],FALSE() )), "Invalid", "Valid")</f>
        <v>Valid</v>
      </c>
    </row>
    <row r="9865" customFormat="false" ht="15" hidden="false" customHeight="true" outlineLevel="0" collapsed="false">
      <c r="A9865" s="1" t="n">
        <v>9864</v>
      </c>
      <c r="B9865" s="1" t="n">
        <v>4</v>
      </c>
      <c r="C9865" s="1" t="n">
        <v>552</v>
      </c>
      <c r="D9865" s="1" t="s">
        <v>16894</v>
      </c>
      <c r="E9865" s="1" t="n">
        <v>59</v>
      </c>
      <c r="F9865" s="1" t="n">
        <v>53</v>
      </c>
      <c r="G9865" s="1" t="n">
        <v>1060.59</v>
      </c>
      <c r="H9865" s="4" t="n">
        <v>46037.6009393982</v>
      </c>
      <c r="I98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9864BT386114455259531060.5946037.6009393982</v>
      </c>
      <c r="J9865" s="1" t="n">
        <f aca="false">COUNTIF(I:I, $I9865)</f>
        <v>1</v>
      </c>
      <c r="K9865" s="1" t="str">
        <f aca="false">IF(ISNA(VLOOKUP(Table4[product_id], tblProducts[], tblProducts[product_name],FALSE() )), "Invalid", "Valid")</f>
        <v>Valid</v>
      </c>
      <c r="L9865" s="5" t="str">
        <f aca="false">IF(ISNA(VLOOKUP(Table4[[#This Row],[warehouse_id]], tblwhouse[], tblwhouse[warehouse_name],FALSE() )), "Invalid", "Valid")</f>
        <v>Valid</v>
      </c>
    </row>
    <row r="9866" customFormat="false" ht="15" hidden="false" customHeight="true" outlineLevel="0" collapsed="false">
      <c r="A9866" s="1" t="n">
        <v>9865</v>
      </c>
      <c r="B9866" s="1" t="n">
        <v>2</v>
      </c>
      <c r="C9866" s="1" t="n">
        <v>324</v>
      </c>
      <c r="D9866" s="1" t="s">
        <v>16895</v>
      </c>
      <c r="E9866" s="1" t="n">
        <v>169</v>
      </c>
      <c r="F9866" s="1" t="n">
        <v>47</v>
      </c>
      <c r="G9866" s="1" t="n">
        <v>41.9</v>
      </c>
      <c r="H9866" s="4" t="n">
        <v>46087.6009393982</v>
      </c>
      <c r="I98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9865BT51048723241694741.946087.6009393982</v>
      </c>
      <c r="J9866" s="1" t="n">
        <f aca="false">COUNTIF(I:I, $I9866)</f>
        <v>1</v>
      </c>
      <c r="K9866" s="1" t="str">
        <f aca="false">IF(ISNA(VLOOKUP(Table4[product_id], tblProducts[], tblProducts[product_name],FALSE() )), "Invalid", "Valid")</f>
        <v>Valid</v>
      </c>
      <c r="L9866" s="5" t="str">
        <f aca="false">IF(ISNA(VLOOKUP(Table4[[#This Row],[warehouse_id]], tblwhouse[], tblwhouse[warehouse_name],FALSE() )), "Invalid", "Valid")</f>
        <v>Valid</v>
      </c>
    </row>
    <row r="9867" customFormat="false" ht="15" hidden="false" customHeight="true" outlineLevel="0" collapsed="false">
      <c r="A9867" s="1" t="n">
        <v>9866</v>
      </c>
      <c r="B9867" s="1" t="n">
        <v>2</v>
      </c>
      <c r="C9867" s="1" t="n">
        <v>1532</v>
      </c>
      <c r="D9867" s="1" t="s">
        <v>16896</v>
      </c>
      <c r="E9867" s="1" t="n">
        <v>256</v>
      </c>
      <c r="F9867" s="1" t="n">
        <v>20</v>
      </c>
      <c r="G9867" s="1" t="n">
        <v>1152.21</v>
      </c>
      <c r="H9867" s="4" t="n">
        <v>45961.6009393982</v>
      </c>
      <c r="I98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9866BT42721621532256201152.2145961.6009393982</v>
      </c>
      <c r="J9867" s="1" t="n">
        <f aca="false">COUNTIF(I:I, $I9867)</f>
        <v>1</v>
      </c>
      <c r="K9867" s="1" t="str">
        <f aca="false">IF(ISNA(VLOOKUP(Table4[product_id], tblProducts[], tblProducts[product_name],FALSE() )), "Invalid", "Valid")</f>
        <v>Valid</v>
      </c>
      <c r="L9867" s="5" t="str">
        <f aca="false">IF(ISNA(VLOOKUP(Table4[[#This Row],[warehouse_id]], tblwhouse[], tblwhouse[warehouse_name],FALSE() )), "Invalid", "Valid")</f>
        <v>Valid</v>
      </c>
    </row>
    <row r="9868" customFormat="false" ht="15" hidden="false" customHeight="true" outlineLevel="0" collapsed="false">
      <c r="A9868" s="1" t="n">
        <v>9867</v>
      </c>
      <c r="B9868" s="1" t="n">
        <v>3</v>
      </c>
      <c r="C9868" s="1" t="n">
        <v>2449</v>
      </c>
      <c r="D9868" s="1" t="s">
        <v>16897</v>
      </c>
      <c r="E9868" s="1" t="n">
        <v>427</v>
      </c>
      <c r="F9868" s="1" t="n">
        <v>69</v>
      </c>
      <c r="G9868" s="1" t="n">
        <v>46.58</v>
      </c>
      <c r="H9868" s="4" t="n">
        <v>46064.6009393982</v>
      </c>
      <c r="I98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9867BT720033324494276946.5846064.6009393982</v>
      </c>
      <c r="J9868" s="1" t="n">
        <f aca="false">COUNTIF(I:I, $I9868)</f>
        <v>1</v>
      </c>
      <c r="K9868" s="1" t="str">
        <f aca="false">IF(ISNA(VLOOKUP(Table4[product_id], tblProducts[], tblProducts[product_name],FALSE() )), "Invalid", "Valid")</f>
        <v>Valid</v>
      </c>
      <c r="L9868" s="5" t="str">
        <f aca="false">IF(ISNA(VLOOKUP(Table4[[#This Row],[warehouse_id]], tblwhouse[], tblwhouse[warehouse_name],FALSE() )), "Invalid", "Valid")</f>
        <v>Valid</v>
      </c>
    </row>
    <row r="9869" customFormat="false" ht="15" hidden="false" customHeight="true" outlineLevel="0" collapsed="false">
      <c r="A9869" s="1" t="n">
        <v>9868</v>
      </c>
      <c r="B9869" s="1" t="n">
        <v>1</v>
      </c>
      <c r="C9869" s="1" t="n">
        <v>749</v>
      </c>
      <c r="D9869" s="1" t="s">
        <v>16898</v>
      </c>
      <c r="E9869" s="1" t="n">
        <v>293</v>
      </c>
      <c r="F9869" s="1" t="n">
        <v>67</v>
      </c>
      <c r="G9869" s="1" t="n">
        <v>1471.28</v>
      </c>
      <c r="H9869" s="4" t="n">
        <v>46109.6009393982</v>
      </c>
      <c r="I98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9868BT9020641749293671471.2846109.6009393982</v>
      </c>
      <c r="J9869" s="1" t="n">
        <f aca="false">COUNTIF(I:I, $I9869)</f>
        <v>1</v>
      </c>
      <c r="K9869" s="1" t="str">
        <f aca="false">IF(ISNA(VLOOKUP(Table4[product_id], tblProducts[], tblProducts[product_name],FALSE() )), "Invalid", "Valid")</f>
        <v>Valid</v>
      </c>
      <c r="L9869" s="5" t="str">
        <f aca="false">IF(ISNA(VLOOKUP(Table4[[#This Row],[warehouse_id]], tblwhouse[], tblwhouse[warehouse_name],FALSE() )), "Invalid", "Valid")</f>
        <v>Valid</v>
      </c>
    </row>
    <row r="9870" customFormat="false" ht="15" hidden="false" customHeight="true" outlineLevel="0" collapsed="false">
      <c r="A9870" s="1" t="n">
        <v>9869</v>
      </c>
      <c r="B9870" s="1" t="n">
        <v>2</v>
      </c>
      <c r="C9870" s="1" t="n">
        <v>579</v>
      </c>
      <c r="D9870" s="1" t="s">
        <v>16899</v>
      </c>
      <c r="E9870" s="1" t="n">
        <v>430</v>
      </c>
      <c r="F9870" s="1" t="n">
        <v>75</v>
      </c>
      <c r="G9870" s="1" t="n">
        <v>1326.84</v>
      </c>
      <c r="H9870" s="4" t="n">
        <v>46178.6009393982</v>
      </c>
      <c r="I98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9869BT8577402579430751326.8446178.6009393982</v>
      </c>
      <c r="J9870" s="1" t="n">
        <f aca="false">COUNTIF(I:I, $I9870)</f>
        <v>1</v>
      </c>
      <c r="K9870" s="1" t="str">
        <f aca="false">IF(ISNA(VLOOKUP(Table4[product_id], tblProducts[], tblProducts[product_name],FALSE() )), "Invalid", "Valid")</f>
        <v>Valid</v>
      </c>
      <c r="L9870" s="5" t="str">
        <f aca="false">IF(ISNA(VLOOKUP(Table4[[#This Row],[warehouse_id]], tblwhouse[], tblwhouse[warehouse_name],FALSE() )), "Invalid", "Valid")</f>
        <v>Valid</v>
      </c>
    </row>
    <row r="9871" customFormat="false" ht="15" hidden="false" customHeight="true" outlineLevel="0" collapsed="false">
      <c r="A9871" s="1" t="n">
        <v>9870</v>
      </c>
      <c r="B9871" s="1" t="n">
        <v>3</v>
      </c>
      <c r="C9871" s="1" t="n">
        <v>2189</v>
      </c>
      <c r="D9871" s="1" t="s">
        <v>16900</v>
      </c>
      <c r="E9871" s="1" t="n">
        <v>176</v>
      </c>
      <c r="F9871" s="1" t="n">
        <v>25</v>
      </c>
      <c r="G9871" s="1" t="n">
        <v>709.43</v>
      </c>
      <c r="H9871" s="4" t="n">
        <v>46176.6009393982</v>
      </c>
      <c r="I98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9870BT5895823218917625709.4346176.6009393982</v>
      </c>
      <c r="J9871" s="1" t="n">
        <f aca="false">COUNTIF(I:I, $I9871)</f>
        <v>1</v>
      </c>
      <c r="K9871" s="1" t="str">
        <f aca="false">IF(ISNA(VLOOKUP(Table4[product_id], tblProducts[], tblProducts[product_name],FALSE() )), "Invalid", "Valid")</f>
        <v>Valid</v>
      </c>
      <c r="L9871" s="5" t="str">
        <f aca="false">IF(ISNA(VLOOKUP(Table4[[#This Row],[warehouse_id]], tblwhouse[], tblwhouse[warehouse_name],FALSE() )), "Invalid", "Valid")</f>
        <v>Valid</v>
      </c>
    </row>
    <row r="9872" customFormat="false" ht="15" hidden="false" customHeight="true" outlineLevel="0" collapsed="false">
      <c r="A9872" s="1" t="n">
        <v>9871</v>
      </c>
      <c r="B9872" s="1" t="n">
        <v>3</v>
      </c>
      <c r="C9872" s="1" t="n">
        <v>2668</v>
      </c>
      <c r="D9872" s="1" t="s">
        <v>16901</v>
      </c>
      <c r="E9872" s="1" t="n">
        <v>366</v>
      </c>
      <c r="F9872" s="1" t="n">
        <v>26</v>
      </c>
      <c r="G9872" s="1" t="n">
        <v>816.75</v>
      </c>
      <c r="H9872" s="4" t="n">
        <v>46165.6009393982</v>
      </c>
      <c r="I98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9871BT2990623266836626816.7546165.6009393982</v>
      </c>
      <c r="J9872" s="1" t="n">
        <f aca="false">COUNTIF(I:I, $I9872)</f>
        <v>1</v>
      </c>
      <c r="K9872" s="1" t="str">
        <f aca="false">IF(ISNA(VLOOKUP(Table4[product_id], tblProducts[], tblProducts[product_name],FALSE() )), "Invalid", "Valid")</f>
        <v>Valid</v>
      </c>
      <c r="L9872" s="5" t="str">
        <f aca="false">IF(ISNA(VLOOKUP(Table4[[#This Row],[warehouse_id]], tblwhouse[], tblwhouse[warehouse_name],FALSE() )), "Invalid", "Valid")</f>
        <v>Valid</v>
      </c>
    </row>
    <row r="9873" customFormat="false" ht="15" hidden="false" customHeight="true" outlineLevel="0" collapsed="false">
      <c r="A9873" s="1" t="n">
        <v>9872</v>
      </c>
      <c r="B9873" s="1" t="n">
        <v>4</v>
      </c>
      <c r="C9873" s="1" t="n">
        <v>156</v>
      </c>
      <c r="D9873" s="1" t="s">
        <v>16902</v>
      </c>
      <c r="E9873" s="1" t="n">
        <v>265</v>
      </c>
      <c r="F9873" s="1" t="n">
        <v>71</v>
      </c>
      <c r="G9873" s="1" t="n">
        <v>1111.31</v>
      </c>
      <c r="H9873" s="4" t="n">
        <v>45910.6009393982</v>
      </c>
      <c r="I98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9872BT4868824156265711111.3145910.6009393982</v>
      </c>
      <c r="J9873" s="1" t="n">
        <f aca="false">COUNTIF(I:I, $I9873)</f>
        <v>1</v>
      </c>
      <c r="K9873" s="1" t="str">
        <f aca="false">IF(ISNA(VLOOKUP(Table4[product_id], tblProducts[], tblProducts[product_name],FALSE() )), "Invalid", "Valid")</f>
        <v>Valid</v>
      </c>
      <c r="L9873" s="5" t="str">
        <f aca="false">IF(ISNA(VLOOKUP(Table4[[#This Row],[warehouse_id]], tblwhouse[], tblwhouse[warehouse_name],FALSE() )), "Invalid", "Valid")</f>
        <v>Valid</v>
      </c>
    </row>
    <row r="9874" customFormat="false" ht="15" hidden="false" customHeight="true" outlineLevel="0" collapsed="false">
      <c r="A9874" s="1" t="n">
        <v>9873</v>
      </c>
      <c r="B9874" s="1" t="n">
        <v>2</v>
      </c>
      <c r="C9874" s="1" t="n">
        <v>668</v>
      </c>
      <c r="D9874" s="1" t="s">
        <v>16903</v>
      </c>
      <c r="E9874" s="1" t="n">
        <v>1</v>
      </c>
      <c r="F9874" s="1" t="n">
        <v>52</v>
      </c>
      <c r="G9874" s="1" t="n">
        <v>442.18</v>
      </c>
      <c r="H9874" s="4" t="n">
        <v>45953.6009393982</v>
      </c>
      <c r="I98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9873BT3973372668152442.1845953.6009393982</v>
      </c>
      <c r="J9874" s="1" t="n">
        <f aca="false">COUNTIF(I:I, $I9874)</f>
        <v>1</v>
      </c>
      <c r="K9874" s="1" t="str">
        <f aca="false">IF(ISNA(VLOOKUP(Table4[product_id], tblProducts[], tblProducts[product_name],FALSE() )), "Invalid", "Valid")</f>
        <v>Valid</v>
      </c>
      <c r="L9874" s="5" t="str">
        <f aca="false">IF(ISNA(VLOOKUP(Table4[[#This Row],[warehouse_id]], tblwhouse[], tblwhouse[warehouse_name],FALSE() )), "Invalid", "Valid")</f>
        <v>Valid</v>
      </c>
    </row>
    <row r="9875" customFormat="false" ht="15" hidden="false" customHeight="true" outlineLevel="0" collapsed="false">
      <c r="A9875" s="1" t="n">
        <v>9874</v>
      </c>
      <c r="B9875" s="1" t="n">
        <v>2</v>
      </c>
      <c r="C9875" s="1" t="n">
        <v>1177</v>
      </c>
      <c r="D9875" s="1" t="s">
        <v>16904</v>
      </c>
      <c r="E9875" s="1" t="n">
        <v>54</v>
      </c>
      <c r="F9875" s="1" t="n">
        <v>39</v>
      </c>
      <c r="G9875" s="1" t="n">
        <v>1251.49</v>
      </c>
      <c r="H9875" s="4" t="n">
        <v>45973.6009393982</v>
      </c>
      <c r="I98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9874BT8601552117754391251.4945973.6009393982</v>
      </c>
      <c r="J9875" s="1" t="n">
        <f aca="false">COUNTIF(I:I, $I9875)</f>
        <v>1</v>
      </c>
      <c r="K9875" s="1" t="str">
        <f aca="false">IF(ISNA(VLOOKUP(Table4[product_id], tblProducts[], tblProducts[product_name],FALSE() )), "Invalid", "Valid")</f>
        <v>Valid</v>
      </c>
      <c r="L9875" s="5" t="str">
        <f aca="false">IF(ISNA(VLOOKUP(Table4[[#This Row],[warehouse_id]], tblwhouse[], tblwhouse[warehouse_name],FALSE() )), "Invalid", "Valid")</f>
        <v>Valid</v>
      </c>
    </row>
    <row r="9876" customFormat="false" ht="15" hidden="false" customHeight="true" outlineLevel="0" collapsed="false">
      <c r="A9876" s="1" t="n">
        <v>9875</v>
      </c>
      <c r="B9876" s="1" t="n">
        <v>2</v>
      </c>
      <c r="C9876" s="1" t="n">
        <v>1877</v>
      </c>
      <c r="D9876" s="1" t="s">
        <v>16905</v>
      </c>
      <c r="E9876" s="1" t="n">
        <v>469</v>
      </c>
      <c r="F9876" s="1" t="n">
        <v>40</v>
      </c>
      <c r="G9876" s="1" t="n">
        <v>92.11</v>
      </c>
      <c r="H9876" s="4" t="n">
        <v>46028.6009393982</v>
      </c>
      <c r="I98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9875BT319626218774694092.1146028.6009393982</v>
      </c>
      <c r="J9876" s="1" t="n">
        <f aca="false">COUNTIF(I:I, $I9876)</f>
        <v>1</v>
      </c>
      <c r="K9876" s="1" t="str">
        <f aca="false">IF(ISNA(VLOOKUP(Table4[product_id], tblProducts[], tblProducts[product_name],FALSE() )), "Invalid", "Valid")</f>
        <v>Valid</v>
      </c>
      <c r="L9876" s="5" t="str">
        <f aca="false">IF(ISNA(VLOOKUP(Table4[[#This Row],[warehouse_id]], tblwhouse[], tblwhouse[warehouse_name],FALSE() )), "Invalid", "Valid")</f>
        <v>Valid</v>
      </c>
    </row>
    <row r="9877" customFormat="false" ht="15" hidden="false" customHeight="true" outlineLevel="0" collapsed="false">
      <c r="A9877" s="1" t="n">
        <v>9876</v>
      </c>
      <c r="B9877" s="1" t="n">
        <v>1</v>
      </c>
      <c r="C9877" s="1" t="n">
        <v>4</v>
      </c>
      <c r="D9877" s="1" t="s">
        <v>16906</v>
      </c>
      <c r="E9877" s="1" t="n">
        <v>353</v>
      </c>
      <c r="F9877" s="1" t="n">
        <v>65</v>
      </c>
      <c r="G9877" s="1" t="n">
        <v>361.52</v>
      </c>
      <c r="H9877" s="4" t="n">
        <v>45940.6009393982</v>
      </c>
      <c r="I98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9876BT1877561435365361.5245940.6009393982</v>
      </c>
      <c r="J9877" s="1" t="n">
        <f aca="false">COUNTIF(I:I, $I9877)</f>
        <v>1</v>
      </c>
      <c r="K9877" s="1" t="str">
        <f aca="false">IF(ISNA(VLOOKUP(Table4[product_id], tblProducts[], tblProducts[product_name],FALSE() )), "Invalid", "Valid")</f>
        <v>Valid</v>
      </c>
      <c r="L9877" s="5" t="str">
        <f aca="false">IF(ISNA(VLOOKUP(Table4[[#This Row],[warehouse_id]], tblwhouse[], tblwhouse[warehouse_name],FALSE() )), "Invalid", "Valid")</f>
        <v>Valid</v>
      </c>
    </row>
    <row r="9878" customFormat="false" ht="15" hidden="false" customHeight="true" outlineLevel="0" collapsed="false">
      <c r="A9878" s="1" t="n">
        <v>9877</v>
      </c>
      <c r="B9878" s="1" t="n">
        <v>3</v>
      </c>
      <c r="C9878" s="1" t="n">
        <v>96</v>
      </c>
      <c r="D9878" s="1" t="s">
        <v>16907</v>
      </c>
      <c r="E9878" s="1" t="n">
        <v>152</v>
      </c>
      <c r="F9878" s="1" t="n">
        <v>65</v>
      </c>
      <c r="G9878" s="1" t="n">
        <v>517.92</v>
      </c>
      <c r="H9878" s="4" t="n">
        <v>46176.6009393982</v>
      </c>
      <c r="I98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9877BT29642839615265517.9246176.6009393982</v>
      </c>
      <c r="J9878" s="1" t="n">
        <f aca="false">COUNTIF(I:I, $I9878)</f>
        <v>1</v>
      </c>
      <c r="K9878" s="1" t="str">
        <f aca="false">IF(ISNA(VLOOKUP(Table4[product_id], tblProducts[], tblProducts[product_name],FALSE() )), "Invalid", "Valid")</f>
        <v>Valid</v>
      </c>
      <c r="L9878" s="5" t="str">
        <f aca="false">IF(ISNA(VLOOKUP(Table4[[#This Row],[warehouse_id]], tblwhouse[], tblwhouse[warehouse_name],FALSE() )), "Invalid", "Valid")</f>
        <v>Valid</v>
      </c>
    </row>
    <row r="9879" customFormat="false" ht="15" hidden="false" customHeight="true" outlineLevel="0" collapsed="false">
      <c r="A9879" s="1" t="n">
        <v>9878</v>
      </c>
      <c r="B9879" s="1" t="n">
        <v>3</v>
      </c>
      <c r="C9879" s="1" t="n">
        <v>2002</v>
      </c>
      <c r="D9879" s="1" t="s">
        <v>16908</v>
      </c>
      <c r="E9879" s="1" t="n">
        <v>353</v>
      </c>
      <c r="F9879" s="1" t="n">
        <v>33</v>
      </c>
      <c r="G9879" s="1" t="n">
        <v>1006.67</v>
      </c>
      <c r="H9879" s="4" t="n">
        <v>45900.6009393982</v>
      </c>
      <c r="I98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9878BT38640932002353331006.6745900.6009393982</v>
      </c>
      <c r="J9879" s="1" t="n">
        <f aca="false">COUNTIF(I:I, $I9879)</f>
        <v>1</v>
      </c>
      <c r="K9879" s="1" t="str">
        <f aca="false">IF(ISNA(VLOOKUP(Table4[product_id], tblProducts[], tblProducts[product_name],FALSE() )), "Invalid", "Valid")</f>
        <v>Valid</v>
      </c>
      <c r="L9879" s="5" t="str">
        <f aca="false">IF(ISNA(VLOOKUP(Table4[[#This Row],[warehouse_id]], tblwhouse[], tblwhouse[warehouse_name],FALSE() )), "Invalid", "Valid")</f>
        <v>Valid</v>
      </c>
    </row>
    <row r="9880" customFormat="false" ht="15" hidden="false" customHeight="true" outlineLevel="0" collapsed="false">
      <c r="A9880" s="1" t="n">
        <v>9879</v>
      </c>
      <c r="B9880" s="1" t="n">
        <v>2</v>
      </c>
      <c r="C9880" s="1" t="n">
        <v>2033</v>
      </c>
      <c r="D9880" s="1" t="s">
        <v>16909</v>
      </c>
      <c r="E9880" s="1" t="n">
        <v>232</v>
      </c>
      <c r="F9880" s="1" t="n">
        <v>34</v>
      </c>
      <c r="G9880" s="1" t="n">
        <v>753.95</v>
      </c>
      <c r="H9880" s="4" t="n">
        <v>45962.6009393982</v>
      </c>
      <c r="I98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9879BT3666462203323234753.9545962.6009393982</v>
      </c>
      <c r="J9880" s="1" t="n">
        <f aca="false">COUNTIF(I:I, $I9880)</f>
        <v>1</v>
      </c>
      <c r="K9880" s="1" t="str">
        <f aca="false">IF(ISNA(VLOOKUP(Table4[product_id], tblProducts[], tblProducts[product_name],FALSE() )), "Invalid", "Valid")</f>
        <v>Valid</v>
      </c>
      <c r="L9880" s="5" t="str">
        <f aca="false">IF(ISNA(VLOOKUP(Table4[[#This Row],[warehouse_id]], tblwhouse[], tblwhouse[warehouse_name],FALSE() )), "Invalid", "Valid")</f>
        <v>Valid</v>
      </c>
    </row>
    <row r="9881" customFormat="false" ht="15" hidden="false" customHeight="true" outlineLevel="0" collapsed="false">
      <c r="A9881" s="1" t="n">
        <v>9880</v>
      </c>
      <c r="B9881" s="1" t="n">
        <v>4</v>
      </c>
      <c r="C9881" s="1" t="n">
        <v>2217</v>
      </c>
      <c r="D9881" s="1" t="s">
        <v>16910</v>
      </c>
      <c r="E9881" s="1" t="n">
        <v>128</v>
      </c>
      <c r="F9881" s="1" t="n">
        <v>44</v>
      </c>
      <c r="G9881" s="1" t="n">
        <v>632.95</v>
      </c>
      <c r="H9881" s="4" t="n">
        <v>46141.6009393982</v>
      </c>
      <c r="I98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9880BT8802454221712844632.9546141.6009393982</v>
      </c>
      <c r="J9881" s="1" t="n">
        <f aca="false">COUNTIF(I:I, $I9881)</f>
        <v>1</v>
      </c>
      <c r="K9881" s="1" t="str">
        <f aca="false">IF(ISNA(VLOOKUP(Table4[product_id], tblProducts[], tblProducts[product_name],FALSE() )), "Invalid", "Valid")</f>
        <v>Valid</v>
      </c>
      <c r="L9881" s="5" t="str">
        <f aca="false">IF(ISNA(VLOOKUP(Table4[[#This Row],[warehouse_id]], tblwhouse[], tblwhouse[warehouse_name],FALSE() )), "Invalid", "Valid")</f>
        <v>Valid</v>
      </c>
    </row>
    <row r="9882" customFormat="false" ht="15" hidden="false" customHeight="true" outlineLevel="0" collapsed="false">
      <c r="A9882" s="1" t="n">
        <v>9881</v>
      </c>
      <c r="B9882" s="1" t="n">
        <v>2</v>
      </c>
      <c r="C9882" s="1" t="n">
        <v>626</v>
      </c>
      <c r="D9882" s="1" t="s">
        <v>16911</v>
      </c>
      <c r="E9882" s="1" t="n">
        <v>263</v>
      </c>
      <c r="F9882" s="1" t="n">
        <v>60</v>
      </c>
      <c r="G9882" s="1" t="n">
        <v>645.78</v>
      </c>
      <c r="H9882" s="4" t="n">
        <v>45941.6009393982</v>
      </c>
      <c r="I98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9881BT749757262626360645.7845941.6009393982</v>
      </c>
      <c r="J9882" s="1" t="n">
        <f aca="false">COUNTIF(I:I, $I9882)</f>
        <v>1</v>
      </c>
      <c r="K9882" s="1" t="str">
        <f aca="false">IF(ISNA(VLOOKUP(Table4[product_id], tblProducts[], tblProducts[product_name],FALSE() )), "Invalid", "Valid")</f>
        <v>Valid</v>
      </c>
      <c r="L9882" s="5" t="str">
        <f aca="false">IF(ISNA(VLOOKUP(Table4[[#This Row],[warehouse_id]], tblwhouse[], tblwhouse[warehouse_name],FALSE() )), "Invalid", "Valid")</f>
        <v>Valid</v>
      </c>
    </row>
    <row r="9883" customFormat="false" ht="15" hidden="false" customHeight="true" outlineLevel="0" collapsed="false">
      <c r="A9883" s="1" t="n">
        <v>9882</v>
      </c>
      <c r="B9883" s="1" t="n">
        <v>4</v>
      </c>
      <c r="C9883" s="1" t="n">
        <v>2945</v>
      </c>
      <c r="D9883" s="1" t="s">
        <v>16912</v>
      </c>
      <c r="E9883" s="1" t="n">
        <v>154</v>
      </c>
      <c r="F9883" s="1" t="n">
        <v>71</v>
      </c>
      <c r="G9883" s="1" t="n">
        <v>705.78</v>
      </c>
      <c r="H9883" s="4" t="n">
        <v>46006.6009393982</v>
      </c>
      <c r="I98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9882BT5151454294515471705.7846006.6009393982</v>
      </c>
      <c r="J9883" s="1" t="n">
        <f aca="false">COUNTIF(I:I, $I9883)</f>
        <v>1</v>
      </c>
      <c r="K9883" s="1" t="str">
        <f aca="false">IF(ISNA(VLOOKUP(Table4[product_id], tblProducts[], tblProducts[product_name],FALSE() )), "Invalid", "Valid")</f>
        <v>Valid</v>
      </c>
      <c r="L9883" s="5" t="str">
        <f aca="false">IF(ISNA(VLOOKUP(Table4[[#This Row],[warehouse_id]], tblwhouse[], tblwhouse[warehouse_name],FALSE() )), "Invalid", "Valid")</f>
        <v>Valid</v>
      </c>
    </row>
    <row r="9884" customFormat="false" ht="15" hidden="false" customHeight="true" outlineLevel="0" collapsed="false">
      <c r="A9884" s="1" t="n">
        <v>9883</v>
      </c>
      <c r="B9884" s="1" t="n">
        <v>3</v>
      </c>
      <c r="C9884" s="1" t="n">
        <v>2893</v>
      </c>
      <c r="D9884" s="1" t="s">
        <v>16913</v>
      </c>
      <c r="E9884" s="1" t="n">
        <v>187</v>
      </c>
      <c r="F9884" s="1" t="n">
        <v>76</v>
      </c>
      <c r="G9884" s="1" t="n">
        <v>336.74</v>
      </c>
      <c r="H9884" s="4" t="n">
        <v>46195.6009393982</v>
      </c>
      <c r="I98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9883BT5603353289318776336.7446195.6009393982</v>
      </c>
      <c r="J9884" s="1" t="n">
        <f aca="false">COUNTIF(I:I, $I9884)</f>
        <v>1</v>
      </c>
      <c r="K9884" s="1" t="str">
        <f aca="false">IF(ISNA(VLOOKUP(Table4[product_id], tblProducts[], tblProducts[product_name],FALSE() )), "Invalid", "Valid")</f>
        <v>Valid</v>
      </c>
      <c r="L9884" s="5" t="str">
        <f aca="false">IF(ISNA(VLOOKUP(Table4[[#This Row],[warehouse_id]], tblwhouse[], tblwhouse[warehouse_name],FALSE() )), "Invalid", "Valid")</f>
        <v>Valid</v>
      </c>
    </row>
    <row r="9885" customFormat="false" ht="15" hidden="false" customHeight="true" outlineLevel="0" collapsed="false">
      <c r="A9885" s="1" t="n">
        <v>9884</v>
      </c>
      <c r="B9885" s="1" t="n">
        <v>1</v>
      </c>
      <c r="C9885" s="1" t="n">
        <v>2239</v>
      </c>
      <c r="D9885" s="1" t="s">
        <v>16914</v>
      </c>
      <c r="E9885" s="1" t="n">
        <v>438</v>
      </c>
      <c r="F9885" s="1" t="n">
        <v>64</v>
      </c>
      <c r="G9885" s="1" t="n">
        <v>723.09</v>
      </c>
      <c r="H9885" s="4" t="n">
        <v>46173.6009394097</v>
      </c>
      <c r="I98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9884BT7940621223943864723.0946173.6009394097</v>
      </c>
      <c r="J9885" s="1" t="n">
        <f aca="false">COUNTIF(I:I, $I9885)</f>
        <v>1</v>
      </c>
      <c r="K9885" s="1" t="str">
        <f aca="false">IF(ISNA(VLOOKUP(Table4[product_id], tblProducts[], tblProducts[product_name],FALSE() )), "Invalid", "Valid")</f>
        <v>Valid</v>
      </c>
      <c r="L9885" s="5" t="str">
        <f aca="false">IF(ISNA(VLOOKUP(Table4[[#This Row],[warehouse_id]], tblwhouse[], tblwhouse[warehouse_name],FALSE() )), "Invalid", "Valid")</f>
        <v>Valid</v>
      </c>
    </row>
    <row r="9886" customFormat="false" ht="15" hidden="false" customHeight="true" outlineLevel="0" collapsed="false">
      <c r="A9886" s="1" t="n">
        <v>9885</v>
      </c>
      <c r="B9886" s="1" t="n">
        <v>3</v>
      </c>
      <c r="C9886" s="1" t="n">
        <v>484</v>
      </c>
      <c r="D9886" s="1" t="s">
        <v>16915</v>
      </c>
      <c r="E9886" s="1" t="n">
        <v>417</v>
      </c>
      <c r="F9886" s="1" t="n">
        <v>30</v>
      </c>
      <c r="G9886" s="1" t="n">
        <v>409.7</v>
      </c>
      <c r="H9886" s="4" t="n">
        <v>45922.6009394097</v>
      </c>
      <c r="I98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9885BT901723348441730409.745922.6009394097</v>
      </c>
      <c r="J9886" s="1" t="n">
        <f aca="false">COUNTIF(I:I, $I9886)</f>
        <v>1</v>
      </c>
      <c r="K9886" s="1" t="str">
        <f aca="false">IF(ISNA(VLOOKUP(Table4[product_id], tblProducts[], tblProducts[product_name],FALSE() )), "Invalid", "Valid")</f>
        <v>Valid</v>
      </c>
      <c r="L9886" s="5" t="str">
        <f aca="false">IF(ISNA(VLOOKUP(Table4[[#This Row],[warehouse_id]], tblwhouse[], tblwhouse[warehouse_name],FALSE() )), "Invalid", "Valid")</f>
        <v>Valid</v>
      </c>
    </row>
    <row r="9887" customFormat="false" ht="15" hidden="false" customHeight="true" outlineLevel="0" collapsed="false">
      <c r="A9887" s="1" t="n">
        <v>9886</v>
      </c>
      <c r="B9887" s="1" t="n">
        <v>2</v>
      </c>
      <c r="C9887" s="1" t="n">
        <v>887</v>
      </c>
      <c r="D9887" s="1" t="s">
        <v>16916</v>
      </c>
      <c r="E9887" s="1" t="n">
        <v>254</v>
      </c>
      <c r="F9887" s="1" t="n">
        <v>44</v>
      </c>
      <c r="G9887" s="1" t="n">
        <v>447.54</v>
      </c>
      <c r="H9887" s="4" t="n">
        <v>45977.6009394097</v>
      </c>
      <c r="I98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9886BT418262288725444447.5445977.6009394097</v>
      </c>
      <c r="J9887" s="1" t="n">
        <f aca="false">COUNTIF(I:I, $I9887)</f>
        <v>1</v>
      </c>
      <c r="K9887" s="1" t="str">
        <f aca="false">IF(ISNA(VLOOKUP(Table4[product_id], tblProducts[], tblProducts[product_name],FALSE() )), "Invalid", "Valid")</f>
        <v>Valid</v>
      </c>
      <c r="L9887" s="5" t="str">
        <f aca="false">IF(ISNA(VLOOKUP(Table4[[#This Row],[warehouse_id]], tblwhouse[], tblwhouse[warehouse_name],FALSE() )), "Invalid", "Valid")</f>
        <v>Valid</v>
      </c>
    </row>
    <row r="9888" customFormat="false" ht="15" hidden="false" customHeight="true" outlineLevel="0" collapsed="false">
      <c r="A9888" s="1" t="n">
        <v>9887</v>
      </c>
      <c r="B9888" s="1" t="n">
        <v>1</v>
      </c>
      <c r="C9888" s="1" t="n">
        <v>2666</v>
      </c>
      <c r="D9888" s="1" t="s">
        <v>16917</v>
      </c>
      <c r="E9888" s="1" t="n">
        <v>24</v>
      </c>
      <c r="F9888" s="1" t="n">
        <v>43</v>
      </c>
      <c r="G9888" s="1" t="n">
        <v>303.51</v>
      </c>
      <c r="H9888" s="4" t="n">
        <v>45902.6009394097</v>
      </c>
      <c r="I98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9887BT165790126662443303.5145902.6009394097</v>
      </c>
      <c r="J9888" s="1" t="n">
        <f aca="false">COUNTIF(I:I, $I9888)</f>
        <v>1</v>
      </c>
      <c r="K9888" s="1" t="str">
        <f aca="false">IF(ISNA(VLOOKUP(Table4[product_id], tblProducts[], tblProducts[product_name],FALSE() )), "Invalid", "Valid")</f>
        <v>Valid</v>
      </c>
      <c r="L9888" s="5" t="str">
        <f aca="false">IF(ISNA(VLOOKUP(Table4[[#This Row],[warehouse_id]], tblwhouse[], tblwhouse[warehouse_name],FALSE() )), "Invalid", "Valid")</f>
        <v>Valid</v>
      </c>
    </row>
    <row r="9889" customFormat="false" ht="15" hidden="false" customHeight="true" outlineLevel="0" collapsed="false">
      <c r="A9889" s="1" t="n">
        <v>9888</v>
      </c>
      <c r="B9889" s="1" t="n">
        <v>2</v>
      </c>
      <c r="C9889" s="1" t="n">
        <v>1273</v>
      </c>
      <c r="D9889" s="1" t="s">
        <v>16918</v>
      </c>
      <c r="E9889" s="1" t="n">
        <v>39</v>
      </c>
      <c r="F9889" s="1" t="n">
        <v>51</v>
      </c>
      <c r="G9889" s="1" t="n">
        <v>358.23</v>
      </c>
      <c r="H9889" s="4" t="n">
        <v>46040.6009394097</v>
      </c>
      <c r="I98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9888BT688414212733951358.2346040.6009394097</v>
      </c>
      <c r="J9889" s="1" t="n">
        <f aca="false">COUNTIF(I:I, $I9889)</f>
        <v>1</v>
      </c>
      <c r="K9889" s="1" t="str">
        <f aca="false">IF(ISNA(VLOOKUP(Table4[product_id], tblProducts[], tblProducts[product_name],FALSE() )), "Invalid", "Valid")</f>
        <v>Valid</v>
      </c>
      <c r="L9889" s="5" t="str">
        <f aca="false">IF(ISNA(VLOOKUP(Table4[[#This Row],[warehouse_id]], tblwhouse[], tblwhouse[warehouse_name],FALSE() )), "Invalid", "Valid")</f>
        <v>Valid</v>
      </c>
    </row>
    <row r="9890" customFormat="false" ht="15" hidden="false" customHeight="true" outlineLevel="0" collapsed="false">
      <c r="A9890" s="1" t="n">
        <v>9889</v>
      </c>
      <c r="B9890" s="1" t="n">
        <v>2</v>
      </c>
      <c r="C9890" s="1" t="n">
        <v>1612</v>
      </c>
      <c r="D9890" s="1" t="s">
        <v>16919</v>
      </c>
      <c r="E9890" s="1" t="n">
        <v>266</v>
      </c>
      <c r="F9890" s="1" t="n">
        <v>68</v>
      </c>
      <c r="G9890" s="1" t="n">
        <v>340.97</v>
      </c>
      <c r="H9890" s="4" t="n">
        <v>45928.6009394097</v>
      </c>
      <c r="I98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9889BT1216442161226668340.9745928.6009394097</v>
      </c>
      <c r="J9890" s="1" t="n">
        <f aca="false">COUNTIF(I:I, $I9890)</f>
        <v>1</v>
      </c>
      <c r="K9890" s="1" t="str">
        <f aca="false">IF(ISNA(VLOOKUP(Table4[product_id], tblProducts[], tblProducts[product_name],FALSE() )), "Invalid", "Valid")</f>
        <v>Valid</v>
      </c>
      <c r="L9890" s="5" t="str">
        <f aca="false">IF(ISNA(VLOOKUP(Table4[[#This Row],[warehouse_id]], tblwhouse[], tblwhouse[warehouse_name],FALSE() )), "Invalid", "Valid")</f>
        <v>Valid</v>
      </c>
    </row>
    <row r="9891" customFormat="false" ht="15" hidden="false" customHeight="true" outlineLevel="0" collapsed="false">
      <c r="A9891" s="1" t="n">
        <v>9890</v>
      </c>
      <c r="B9891" s="1" t="n">
        <v>3</v>
      </c>
      <c r="C9891" s="1" t="n">
        <v>2581</v>
      </c>
      <c r="D9891" s="1" t="s">
        <v>16920</v>
      </c>
      <c r="E9891" s="1" t="n">
        <v>204</v>
      </c>
      <c r="F9891" s="1" t="n">
        <v>27</v>
      </c>
      <c r="G9891" s="1" t="n">
        <v>260.16</v>
      </c>
      <c r="H9891" s="4" t="n">
        <v>45883.6009394097</v>
      </c>
      <c r="I98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9890BT4860073258120427260.1645883.6009394097</v>
      </c>
      <c r="J9891" s="1" t="n">
        <f aca="false">COUNTIF(I:I, $I9891)</f>
        <v>1</v>
      </c>
      <c r="K9891" s="1" t="str">
        <f aca="false">IF(ISNA(VLOOKUP(Table4[product_id], tblProducts[], tblProducts[product_name],FALSE() )), "Invalid", "Valid")</f>
        <v>Valid</v>
      </c>
      <c r="L9891" s="5" t="str">
        <f aca="false">IF(ISNA(VLOOKUP(Table4[[#This Row],[warehouse_id]], tblwhouse[], tblwhouse[warehouse_name],FALSE() )), "Invalid", "Valid")</f>
        <v>Valid</v>
      </c>
    </row>
    <row r="9892" customFormat="false" ht="15" hidden="false" customHeight="true" outlineLevel="0" collapsed="false">
      <c r="A9892" s="1" t="n">
        <v>9891</v>
      </c>
      <c r="B9892" s="1" t="n">
        <v>3</v>
      </c>
      <c r="C9892" s="1" t="n">
        <v>2672</v>
      </c>
      <c r="D9892" s="1" t="s">
        <v>16921</v>
      </c>
      <c r="E9892" s="1" t="n">
        <v>194</v>
      </c>
      <c r="F9892" s="1" t="n">
        <v>25</v>
      </c>
      <c r="G9892" s="1" t="n">
        <v>729.88</v>
      </c>
      <c r="H9892" s="4" t="n">
        <v>46221.6009394097</v>
      </c>
      <c r="I98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9891BT2733153267219425729.8846221.6009394097</v>
      </c>
      <c r="J9892" s="1" t="n">
        <f aca="false">COUNTIF(I:I, $I9892)</f>
        <v>1</v>
      </c>
      <c r="K9892" s="1" t="str">
        <f aca="false">IF(ISNA(VLOOKUP(Table4[product_id], tblProducts[], tblProducts[product_name],FALSE() )), "Invalid", "Valid")</f>
        <v>Valid</v>
      </c>
      <c r="L9892" s="5" t="str">
        <f aca="false">IF(ISNA(VLOOKUP(Table4[[#This Row],[warehouse_id]], tblwhouse[], tblwhouse[warehouse_name],FALSE() )), "Invalid", "Valid")</f>
        <v>Valid</v>
      </c>
    </row>
    <row r="9893" customFormat="false" ht="15" hidden="false" customHeight="true" outlineLevel="0" collapsed="false">
      <c r="A9893" s="1" t="n">
        <v>9892</v>
      </c>
      <c r="B9893" s="1" t="n">
        <v>4</v>
      </c>
      <c r="C9893" s="1" t="n">
        <v>579</v>
      </c>
      <c r="D9893" s="1" t="s">
        <v>16922</v>
      </c>
      <c r="E9893" s="1" t="n">
        <v>476</v>
      </c>
      <c r="F9893" s="1" t="n">
        <v>64</v>
      </c>
      <c r="G9893" s="1" t="n">
        <v>1146.15</v>
      </c>
      <c r="H9893" s="4" t="n">
        <v>45908.6009394097</v>
      </c>
      <c r="I98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9892BT2322974579476641146.1545908.6009394097</v>
      </c>
      <c r="J9893" s="1" t="n">
        <f aca="false">COUNTIF(I:I, $I9893)</f>
        <v>1</v>
      </c>
      <c r="K9893" s="1" t="str">
        <f aca="false">IF(ISNA(VLOOKUP(Table4[product_id], tblProducts[], tblProducts[product_name],FALSE() )), "Invalid", "Valid")</f>
        <v>Valid</v>
      </c>
      <c r="L9893" s="5" t="str">
        <f aca="false">IF(ISNA(VLOOKUP(Table4[[#This Row],[warehouse_id]], tblwhouse[], tblwhouse[warehouse_name],FALSE() )), "Invalid", "Valid")</f>
        <v>Valid</v>
      </c>
    </row>
    <row r="9894" customFormat="false" ht="15" hidden="false" customHeight="true" outlineLevel="0" collapsed="false">
      <c r="A9894" s="1" t="n">
        <v>9893</v>
      </c>
      <c r="B9894" s="1" t="n">
        <v>3</v>
      </c>
      <c r="C9894" s="1" t="n">
        <v>135</v>
      </c>
      <c r="D9894" s="1" t="s">
        <v>16923</v>
      </c>
      <c r="E9894" s="1" t="n">
        <v>181</v>
      </c>
      <c r="F9894" s="1" t="n">
        <v>55</v>
      </c>
      <c r="G9894" s="1" t="n">
        <v>1177.05</v>
      </c>
      <c r="H9894" s="4" t="n">
        <v>45966.6009394097</v>
      </c>
      <c r="I98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9893BT9436413135181551177.0545966.6009394097</v>
      </c>
      <c r="J9894" s="1" t="n">
        <f aca="false">COUNTIF(I:I, $I9894)</f>
        <v>1</v>
      </c>
      <c r="K9894" s="1" t="str">
        <f aca="false">IF(ISNA(VLOOKUP(Table4[product_id], tblProducts[], tblProducts[product_name],FALSE() )), "Invalid", "Valid")</f>
        <v>Valid</v>
      </c>
      <c r="L9894" s="5" t="str">
        <f aca="false">IF(ISNA(VLOOKUP(Table4[[#This Row],[warehouse_id]], tblwhouse[], tblwhouse[warehouse_name],FALSE() )), "Invalid", "Valid")</f>
        <v>Valid</v>
      </c>
    </row>
    <row r="9895" customFormat="false" ht="15" hidden="false" customHeight="true" outlineLevel="0" collapsed="false">
      <c r="A9895" s="1" t="n">
        <v>9894</v>
      </c>
      <c r="B9895" s="1" t="n">
        <v>3</v>
      </c>
      <c r="C9895" s="1" t="n">
        <v>2289</v>
      </c>
      <c r="D9895" s="1" t="s">
        <v>16924</v>
      </c>
      <c r="E9895" s="1" t="n">
        <v>16</v>
      </c>
      <c r="F9895" s="1" t="n">
        <v>80</v>
      </c>
      <c r="G9895" s="1" t="n">
        <v>587.58</v>
      </c>
      <c r="H9895" s="4" t="n">
        <v>45922.6009394097</v>
      </c>
      <c r="I98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9894BT438172322891680587.5845922.6009394097</v>
      </c>
      <c r="J9895" s="1" t="n">
        <f aca="false">COUNTIF(I:I, $I9895)</f>
        <v>1</v>
      </c>
      <c r="K9895" s="1" t="str">
        <f aca="false">IF(ISNA(VLOOKUP(Table4[product_id], tblProducts[], tblProducts[product_name],FALSE() )), "Invalid", "Valid")</f>
        <v>Valid</v>
      </c>
      <c r="L9895" s="5" t="str">
        <f aca="false">IF(ISNA(VLOOKUP(Table4[[#This Row],[warehouse_id]], tblwhouse[], tblwhouse[warehouse_name],FALSE() )), "Invalid", "Valid")</f>
        <v>Valid</v>
      </c>
    </row>
    <row r="9896" customFormat="false" ht="15" hidden="false" customHeight="true" outlineLevel="0" collapsed="false">
      <c r="A9896" s="1" t="n">
        <v>9895</v>
      </c>
      <c r="B9896" s="1" t="n">
        <v>4</v>
      </c>
      <c r="C9896" s="1" t="n">
        <v>1058</v>
      </c>
      <c r="D9896" s="1" t="s">
        <v>16925</v>
      </c>
      <c r="E9896" s="1" t="n">
        <v>308</v>
      </c>
      <c r="F9896" s="1" t="n">
        <v>66</v>
      </c>
      <c r="G9896" s="1" t="n">
        <v>1396.69</v>
      </c>
      <c r="H9896" s="4" t="n">
        <v>46062.6009394097</v>
      </c>
      <c r="I98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9895BT20768041058308661396.6946062.6009394097</v>
      </c>
      <c r="J9896" s="1" t="n">
        <f aca="false">COUNTIF(I:I, $I9896)</f>
        <v>1</v>
      </c>
      <c r="K9896" s="1" t="str">
        <f aca="false">IF(ISNA(VLOOKUP(Table4[product_id], tblProducts[], tblProducts[product_name],FALSE() )), "Invalid", "Valid")</f>
        <v>Valid</v>
      </c>
      <c r="L9896" s="5" t="str">
        <f aca="false">IF(ISNA(VLOOKUP(Table4[[#This Row],[warehouse_id]], tblwhouse[], tblwhouse[warehouse_name],FALSE() )), "Invalid", "Valid")</f>
        <v>Valid</v>
      </c>
    </row>
    <row r="9897" customFormat="false" ht="15" hidden="false" customHeight="true" outlineLevel="0" collapsed="false">
      <c r="A9897" s="1" t="n">
        <v>9896</v>
      </c>
      <c r="B9897" s="1" t="n">
        <v>4</v>
      </c>
      <c r="C9897" s="1" t="n">
        <v>2776</v>
      </c>
      <c r="D9897" s="1" t="s">
        <v>16926</v>
      </c>
      <c r="E9897" s="1" t="n">
        <v>480</v>
      </c>
      <c r="F9897" s="1" t="n">
        <v>25</v>
      </c>
      <c r="G9897" s="1" t="n">
        <v>485.33</v>
      </c>
      <c r="H9897" s="4" t="n">
        <v>46025.6009394097</v>
      </c>
      <c r="I98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9896BT8715954277648025485.3346025.6009394097</v>
      </c>
      <c r="J9897" s="1" t="n">
        <f aca="false">COUNTIF(I:I, $I9897)</f>
        <v>1</v>
      </c>
      <c r="K9897" s="1" t="str">
        <f aca="false">IF(ISNA(VLOOKUP(Table4[product_id], tblProducts[], tblProducts[product_name],FALSE() )), "Invalid", "Valid")</f>
        <v>Valid</v>
      </c>
      <c r="L9897" s="5" t="str">
        <f aca="false">IF(ISNA(VLOOKUP(Table4[[#This Row],[warehouse_id]], tblwhouse[], tblwhouse[warehouse_name],FALSE() )), "Invalid", "Valid")</f>
        <v>Valid</v>
      </c>
    </row>
    <row r="9898" customFormat="false" ht="15" hidden="false" customHeight="true" outlineLevel="0" collapsed="false">
      <c r="A9898" s="1" t="n">
        <v>9897</v>
      </c>
      <c r="B9898" s="1" t="n">
        <v>2</v>
      </c>
      <c r="C9898" s="1" t="n">
        <v>1816</v>
      </c>
      <c r="D9898" s="1" t="s">
        <v>16927</v>
      </c>
      <c r="E9898" s="1" t="n">
        <v>472</v>
      </c>
      <c r="F9898" s="1" t="n">
        <v>21</v>
      </c>
      <c r="G9898" s="1" t="n">
        <v>302.29</v>
      </c>
      <c r="H9898" s="4" t="n">
        <v>46011.6009394097</v>
      </c>
      <c r="I98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9897BT8842572181647221302.2946011.6009394097</v>
      </c>
      <c r="J9898" s="1" t="n">
        <f aca="false">COUNTIF(I:I, $I9898)</f>
        <v>1</v>
      </c>
      <c r="K9898" s="1" t="str">
        <f aca="false">IF(ISNA(VLOOKUP(Table4[product_id], tblProducts[], tblProducts[product_name],FALSE() )), "Invalid", "Valid")</f>
        <v>Valid</v>
      </c>
      <c r="L9898" s="5" t="str">
        <f aca="false">IF(ISNA(VLOOKUP(Table4[[#This Row],[warehouse_id]], tblwhouse[], tblwhouse[warehouse_name],FALSE() )), "Invalid", "Valid")</f>
        <v>Valid</v>
      </c>
    </row>
    <row r="9899" customFormat="false" ht="15" hidden="false" customHeight="true" outlineLevel="0" collapsed="false">
      <c r="A9899" s="1" t="n">
        <v>9898</v>
      </c>
      <c r="B9899" s="1" t="n">
        <v>2</v>
      </c>
      <c r="C9899" s="1" t="n">
        <v>2570</v>
      </c>
      <c r="D9899" s="1" t="s">
        <v>16928</v>
      </c>
      <c r="E9899" s="1" t="n">
        <v>103</v>
      </c>
      <c r="F9899" s="1" t="n">
        <v>74</v>
      </c>
      <c r="G9899" s="1" t="n">
        <v>1257.46</v>
      </c>
      <c r="H9899" s="4" t="n">
        <v>46183.6009394097</v>
      </c>
      <c r="I98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9898BT76084022570103741257.4646183.6009394097</v>
      </c>
      <c r="J9899" s="1" t="n">
        <f aca="false">COUNTIF(I:I, $I9899)</f>
        <v>1</v>
      </c>
      <c r="K9899" s="1" t="str">
        <f aca="false">IF(ISNA(VLOOKUP(Table4[product_id], tblProducts[], tblProducts[product_name],FALSE() )), "Invalid", "Valid")</f>
        <v>Valid</v>
      </c>
      <c r="L9899" s="5" t="str">
        <f aca="false">IF(ISNA(VLOOKUP(Table4[[#This Row],[warehouse_id]], tblwhouse[], tblwhouse[warehouse_name],FALSE() )), "Invalid", "Valid")</f>
        <v>Valid</v>
      </c>
    </row>
    <row r="9900" customFormat="false" ht="15" hidden="false" customHeight="true" outlineLevel="0" collapsed="false">
      <c r="A9900" s="1" t="n">
        <v>9899</v>
      </c>
      <c r="B9900" s="1" t="n">
        <v>4</v>
      </c>
      <c r="C9900" s="1" t="n">
        <v>2504</v>
      </c>
      <c r="D9900" s="1" t="s">
        <v>16929</v>
      </c>
      <c r="E9900" s="1" t="n">
        <v>292</v>
      </c>
      <c r="F9900" s="1" t="n">
        <v>47</v>
      </c>
      <c r="G9900" s="1" t="n">
        <v>1345.52</v>
      </c>
      <c r="H9900" s="4" t="n">
        <v>45974.6009394097</v>
      </c>
      <c r="I99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9899BT26365742504292471345.5245974.6009394097</v>
      </c>
      <c r="J9900" s="1" t="n">
        <f aca="false">COUNTIF(I:I, $I9900)</f>
        <v>1</v>
      </c>
      <c r="K9900" s="1" t="str">
        <f aca="false">IF(ISNA(VLOOKUP(Table4[product_id], tblProducts[], tblProducts[product_name],FALSE() )), "Invalid", "Valid")</f>
        <v>Valid</v>
      </c>
      <c r="L9900" s="5" t="str">
        <f aca="false">IF(ISNA(VLOOKUP(Table4[[#This Row],[warehouse_id]], tblwhouse[], tblwhouse[warehouse_name],FALSE() )), "Invalid", "Valid")</f>
        <v>Valid</v>
      </c>
    </row>
    <row r="9901" customFormat="false" ht="15" hidden="false" customHeight="true" outlineLevel="0" collapsed="false">
      <c r="A9901" s="1" t="n">
        <v>9900</v>
      </c>
      <c r="B9901" s="1" t="n">
        <v>4</v>
      </c>
      <c r="C9901" s="1" t="n">
        <v>1635</v>
      </c>
      <c r="D9901" s="1" t="s">
        <v>16930</v>
      </c>
      <c r="E9901" s="1" t="n">
        <v>307</v>
      </c>
      <c r="F9901" s="1" t="n">
        <v>39</v>
      </c>
      <c r="G9901" s="1" t="n">
        <v>765.87</v>
      </c>
      <c r="H9901" s="4" t="n">
        <v>45995.6009394097</v>
      </c>
      <c r="I99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9900BT5643754163530739765.8745995.6009394097</v>
      </c>
      <c r="J9901" s="1" t="n">
        <f aca="false">COUNTIF(I:I, $I9901)</f>
        <v>1</v>
      </c>
      <c r="K9901" s="1" t="str">
        <f aca="false">IF(ISNA(VLOOKUP(Table4[product_id], tblProducts[], tblProducts[product_name],FALSE() )), "Invalid", "Valid")</f>
        <v>Valid</v>
      </c>
      <c r="L9901" s="5" t="str">
        <f aca="false">IF(ISNA(VLOOKUP(Table4[[#This Row],[warehouse_id]], tblwhouse[], tblwhouse[warehouse_name],FALSE() )), "Invalid", "Valid")</f>
        <v>Valid</v>
      </c>
    </row>
    <row r="9902" customFormat="false" ht="15" hidden="false" customHeight="true" outlineLevel="0" collapsed="false">
      <c r="A9902" s="1" t="n">
        <v>9901</v>
      </c>
      <c r="B9902" s="1" t="n">
        <v>1</v>
      </c>
      <c r="C9902" s="1" t="n">
        <v>1225</v>
      </c>
      <c r="D9902" s="1" t="s">
        <v>16931</v>
      </c>
      <c r="E9902" s="1" t="n">
        <v>425</v>
      </c>
      <c r="F9902" s="1" t="n">
        <v>43</v>
      </c>
      <c r="G9902" s="1" t="n">
        <v>1192.3</v>
      </c>
      <c r="H9902" s="4" t="n">
        <v>46187.6009394097</v>
      </c>
      <c r="I99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9901BT76616911225425431192.346187.6009394097</v>
      </c>
      <c r="J9902" s="1" t="n">
        <f aca="false">COUNTIF(I:I, $I9902)</f>
        <v>1</v>
      </c>
      <c r="K9902" s="1" t="str">
        <f aca="false">IF(ISNA(VLOOKUP(Table4[product_id], tblProducts[], tblProducts[product_name],FALSE() )), "Invalid", "Valid")</f>
        <v>Valid</v>
      </c>
      <c r="L9902" s="5" t="str">
        <f aca="false">IF(ISNA(VLOOKUP(Table4[[#This Row],[warehouse_id]], tblwhouse[], tblwhouse[warehouse_name],FALSE() )), "Invalid", "Valid")</f>
        <v>Valid</v>
      </c>
    </row>
    <row r="9903" customFormat="false" ht="15" hidden="false" customHeight="true" outlineLevel="0" collapsed="false">
      <c r="A9903" s="1" t="n">
        <v>9902</v>
      </c>
      <c r="B9903" s="1" t="n">
        <v>1</v>
      </c>
      <c r="C9903" s="1" t="n">
        <v>982</v>
      </c>
      <c r="D9903" s="1" t="s">
        <v>16932</v>
      </c>
      <c r="E9903" s="1" t="n">
        <v>470</v>
      </c>
      <c r="F9903" s="1" t="n">
        <v>68</v>
      </c>
      <c r="G9903" s="1" t="n">
        <v>1112.51</v>
      </c>
      <c r="H9903" s="4" t="n">
        <v>45993.6009394097</v>
      </c>
      <c r="I99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9902BT9872831982470681112.5145993.6009394097</v>
      </c>
      <c r="J9903" s="1" t="n">
        <f aca="false">COUNTIF(I:I, $I9903)</f>
        <v>1</v>
      </c>
      <c r="K9903" s="1" t="str">
        <f aca="false">IF(ISNA(VLOOKUP(Table4[product_id], tblProducts[], tblProducts[product_name],FALSE() )), "Invalid", "Valid")</f>
        <v>Valid</v>
      </c>
      <c r="L9903" s="5" t="str">
        <f aca="false">IF(ISNA(VLOOKUP(Table4[[#This Row],[warehouse_id]], tblwhouse[], tblwhouse[warehouse_name],FALSE() )), "Invalid", "Valid")</f>
        <v>Valid</v>
      </c>
    </row>
    <row r="9904" customFormat="false" ht="15" hidden="false" customHeight="true" outlineLevel="0" collapsed="false">
      <c r="A9904" s="1" t="n">
        <v>9903</v>
      </c>
      <c r="B9904" s="1" t="n">
        <v>2</v>
      </c>
      <c r="C9904" s="1" t="n">
        <v>2739</v>
      </c>
      <c r="D9904" s="1" t="s">
        <v>16933</v>
      </c>
      <c r="E9904" s="1" t="n">
        <v>201</v>
      </c>
      <c r="F9904" s="1" t="n">
        <v>78</v>
      </c>
      <c r="G9904" s="1" t="n">
        <v>102.98</v>
      </c>
      <c r="H9904" s="4" t="n">
        <v>46081.6009394097</v>
      </c>
      <c r="I99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9903BT5209712273920178102.9846081.6009394097</v>
      </c>
      <c r="J9904" s="1" t="n">
        <f aca="false">COUNTIF(I:I, $I9904)</f>
        <v>1</v>
      </c>
      <c r="K9904" s="1" t="str">
        <f aca="false">IF(ISNA(VLOOKUP(Table4[product_id], tblProducts[], tblProducts[product_name],FALSE() )), "Invalid", "Valid")</f>
        <v>Valid</v>
      </c>
      <c r="L9904" s="5" t="str">
        <f aca="false">IF(ISNA(VLOOKUP(Table4[[#This Row],[warehouse_id]], tblwhouse[], tblwhouse[warehouse_name],FALSE() )), "Invalid", "Valid")</f>
        <v>Valid</v>
      </c>
    </row>
    <row r="9905" customFormat="false" ht="15" hidden="false" customHeight="true" outlineLevel="0" collapsed="false">
      <c r="A9905" s="1" t="n">
        <v>9904</v>
      </c>
      <c r="B9905" s="1" t="n">
        <v>4</v>
      </c>
      <c r="C9905" s="1" t="n">
        <v>975</v>
      </c>
      <c r="D9905" s="1" t="s">
        <v>16934</v>
      </c>
      <c r="E9905" s="1" t="n">
        <v>43</v>
      </c>
      <c r="F9905" s="1" t="n">
        <v>55</v>
      </c>
      <c r="G9905" s="1" t="n">
        <v>228.66</v>
      </c>
      <c r="H9905" s="4" t="n">
        <v>46135.6009394097</v>
      </c>
      <c r="I99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9904BT76255449754355228.6646135.6009394097</v>
      </c>
      <c r="J9905" s="1" t="n">
        <f aca="false">COUNTIF(I:I, $I9905)</f>
        <v>1</v>
      </c>
      <c r="K9905" s="1" t="str">
        <f aca="false">IF(ISNA(VLOOKUP(Table4[product_id], tblProducts[], tblProducts[product_name],FALSE() )), "Invalid", "Valid")</f>
        <v>Valid</v>
      </c>
      <c r="L9905" s="5" t="str">
        <f aca="false">IF(ISNA(VLOOKUP(Table4[[#This Row],[warehouse_id]], tblwhouse[], tblwhouse[warehouse_name],FALSE() )), "Invalid", "Valid")</f>
        <v>Valid</v>
      </c>
    </row>
    <row r="9906" customFormat="false" ht="15" hidden="false" customHeight="true" outlineLevel="0" collapsed="false">
      <c r="A9906" s="1" t="n">
        <v>9905</v>
      </c>
      <c r="B9906" s="1" t="n">
        <v>3</v>
      </c>
      <c r="C9906" s="1" t="n">
        <v>1022</v>
      </c>
      <c r="D9906" s="1" t="s">
        <v>15355</v>
      </c>
      <c r="E9906" s="1" t="n">
        <v>7</v>
      </c>
      <c r="F9906" s="1" t="n">
        <v>35</v>
      </c>
      <c r="G9906" s="1" t="n">
        <v>1253.45</v>
      </c>
      <c r="H9906" s="4" t="n">
        <v>46011.6009394097</v>
      </c>
      <c r="I99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9905BT512994310227351253.4546011.6009394097</v>
      </c>
      <c r="J9906" s="1" t="n">
        <f aca="false">COUNTIF(I:I, $I9906)</f>
        <v>1</v>
      </c>
      <c r="K9906" s="1" t="str">
        <f aca="false">IF(ISNA(VLOOKUP(Table4[product_id], tblProducts[], tblProducts[product_name],FALSE() )), "Invalid", "Valid")</f>
        <v>Valid</v>
      </c>
      <c r="L9906" s="5" t="str">
        <f aca="false">IF(ISNA(VLOOKUP(Table4[[#This Row],[warehouse_id]], tblwhouse[], tblwhouse[warehouse_name],FALSE() )), "Invalid", "Valid")</f>
        <v>Valid</v>
      </c>
    </row>
    <row r="9907" customFormat="false" ht="15" hidden="false" customHeight="true" outlineLevel="0" collapsed="false">
      <c r="A9907" s="1" t="n">
        <v>9906</v>
      </c>
      <c r="B9907" s="1" t="n">
        <v>4</v>
      </c>
      <c r="C9907" s="1" t="n">
        <v>1572</v>
      </c>
      <c r="D9907" s="1" t="s">
        <v>16935</v>
      </c>
      <c r="E9907" s="1" t="n">
        <v>143</v>
      </c>
      <c r="F9907" s="1" t="n">
        <v>80</v>
      </c>
      <c r="G9907" s="1" t="n">
        <v>1205.23</v>
      </c>
      <c r="H9907" s="4" t="n">
        <v>46128.6009394097</v>
      </c>
      <c r="I99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9906BT39640341572143801205.2346128.6009394097</v>
      </c>
      <c r="J9907" s="1" t="n">
        <f aca="false">COUNTIF(I:I, $I9907)</f>
        <v>1</v>
      </c>
      <c r="K9907" s="1" t="str">
        <f aca="false">IF(ISNA(VLOOKUP(Table4[product_id], tblProducts[], tblProducts[product_name],FALSE() )), "Invalid", "Valid")</f>
        <v>Valid</v>
      </c>
      <c r="L9907" s="5" t="str">
        <f aca="false">IF(ISNA(VLOOKUP(Table4[[#This Row],[warehouse_id]], tblwhouse[], tblwhouse[warehouse_name],FALSE() )), "Invalid", "Valid")</f>
        <v>Valid</v>
      </c>
    </row>
    <row r="9908" customFormat="false" ht="15" hidden="false" customHeight="true" outlineLevel="0" collapsed="false">
      <c r="A9908" s="1" t="n">
        <v>9907</v>
      </c>
      <c r="B9908" s="1" t="n">
        <v>1</v>
      </c>
      <c r="C9908" s="1" t="n">
        <v>1059</v>
      </c>
      <c r="D9908" s="1" t="s">
        <v>16936</v>
      </c>
      <c r="E9908" s="1" t="n">
        <v>496</v>
      </c>
      <c r="F9908" s="1" t="n">
        <v>46</v>
      </c>
      <c r="G9908" s="1" t="n">
        <v>1029.17</v>
      </c>
      <c r="H9908" s="4" t="n">
        <v>46067.6009394097</v>
      </c>
      <c r="I99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9907BT66623911059496461029.1746067.6009394097</v>
      </c>
      <c r="J9908" s="1" t="n">
        <f aca="false">COUNTIF(I:I, $I9908)</f>
        <v>1</v>
      </c>
      <c r="K9908" s="1" t="str">
        <f aca="false">IF(ISNA(VLOOKUP(Table4[product_id], tblProducts[], tblProducts[product_name],FALSE() )), "Invalid", "Valid")</f>
        <v>Valid</v>
      </c>
      <c r="L9908" s="5" t="str">
        <f aca="false">IF(ISNA(VLOOKUP(Table4[[#This Row],[warehouse_id]], tblwhouse[], tblwhouse[warehouse_name],FALSE() )), "Invalid", "Valid")</f>
        <v>Valid</v>
      </c>
    </row>
    <row r="9909" customFormat="false" ht="15" hidden="false" customHeight="true" outlineLevel="0" collapsed="false">
      <c r="A9909" s="1" t="n">
        <v>9908</v>
      </c>
      <c r="B9909" s="1" t="n">
        <v>1</v>
      </c>
      <c r="C9909" s="1" t="n">
        <v>1419</v>
      </c>
      <c r="D9909" s="1" t="s">
        <v>16937</v>
      </c>
      <c r="E9909" s="1" t="n">
        <v>272</v>
      </c>
      <c r="F9909" s="1" t="n">
        <v>72</v>
      </c>
      <c r="G9909" s="1" t="n">
        <v>934.06</v>
      </c>
      <c r="H9909" s="4" t="n">
        <v>45974.6009394097</v>
      </c>
      <c r="I99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9908BT9185091141927272934.0645974.6009394097</v>
      </c>
      <c r="J9909" s="1" t="n">
        <f aca="false">COUNTIF(I:I, $I9909)</f>
        <v>1</v>
      </c>
      <c r="K9909" s="1" t="str">
        <f aca="false">IF(ISNA(VLOOKUP(Table4[product_id], tblProducts[], tblProducts[product_name],FALSE() )), "Invalid", "Valid")</f>
        <v>Valid</v>
      </c>
      <c r="L9909" s="5" t="str">
        <f aca="false">IF(ISNA(VLOOKUP(Table4[[#This Row],[warehouse_id]], tblwhouse[], tblwhouse[warehouse_name],FALSE() )), "Invalid", "Valid")</f>
        <v>Valid</v>
      </c>
    </row>
    <row r="9910" customFormat="false" ht="15" hidden="false" customHeight="true" outlineLevel="0" collapsed="false">
      <c r="A9910" s="1" t="n">
        <v>9909</v>
      </c>
      <c r="B9910" s="1" t="n">
        <v>2</v>
      </c>
      <c r="C9910" s="1" t="n">
        <v>2650</v>
      </c>
      <c r="D9910" s="1" t="s">
        <v>16938</v>
      </c>
      <c r="E9910" s="1" t="n">
        <v>328</v>
      </c>
      <c r="F9910" s="1" t="n">
        <v>25</v>
      </c>
      <c r="G9910" s="1" t="n">
        <v>747.09</v>
      </c>
      <c r="H9910" s="4" t="n">
        <v>45901.6009394097</v>
      </c>
      <c r="I99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9909BT2198212265032825747.0945901.6009394097</v>
      </c>
      <c r="J9910" s="1" t="n">
        <f aca="false">COUNTIF(I:I, $I9910)</f>
        <v>1</v>
      </c>
      <c r="K9910" s="1" t="str">
        <f aca="false">IF(ISNA(VLOOKUP(Table4[product_id], tblProducts[], tblProducts[product_name],FALSE() )), "Invalid", "Valid")</f>
        <v>Valid</v>
      </c>
      <c r="L9910" s="5" t="str">
        <f aca="false">IF(ISNA(VLOOKUP(Table4[[#This Row],[warehouse_id]], tblwhouse[], tblwhouse[warehouse_name],FALSE() )), "Invalid", "Valid")</f>
        <v>Valid</v>
      </c>
    </row>
    <row r="9911" customFormat="false" ht="15" hidden="false" customHeight="true" outlineLevel="0" collapsed="false">
      <c r="A9911" s="1" t="n">
        <v>9910</v>
      </c>
      <c r="B9911" s="1" t="n">
        <v>1</v>
      </c>
      <c r="C9911" s="1" t="n">
        <v>1756</v>
      </c>
      <c r="D9911" s="1" t="s">
        <v>16939</v>
      </c>
      <c r="E9911" s="1" t="n">
        <v>372</v>
      </c>
      <c r="F9911" s="1" t="n">
        <v>52</v>
      </c>
      <c r="G9911" s="1" t="n">
        <v>695</v>
      </c>
      <c r="H9911" s="4" t="n">
        <v>46068.6009394097</v>
      </c>
      <c r="I99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9910BT412441117563725269546068.6009394097</v>
      </c>
      <c r="J9911" s="1" t="n">
        <f aca="false">COUNTIF(I:I, $I9911)</f>
        <v>1</v>
      </c>
      <c r="K9911" s="1" t="str">
        <f aca="false">IF(ISNA(VLOOKUP(Table4[product_id], tblProducts[], tblProducts[product_name],FALSE() )), "Invalid", "Valid")</f>
        <v>Valid</v>
      </c>
      <c r="L9911" s="5" t="str">
        <f aca="false">IF(ISNA(VLOOKUP(Table4[[#This Row],[warehouse_id]], tblwhouse[], tblwhouse[warehouse_name],FALSE() )), "Invalid", "Valid")</f>
        <v>Valid</v>
      </c>
    </row>
    <row r="9912" customFormat="false" ht="15" hidden="false" customHeight="true" outlineLevel="0" collapsed="false">
      <c r="A9912" s="1" t="n">
        <v>9911</v>
      </c>
      <c r="B9912" s="1" t="n">
        <v>4</v>
      </c>
      <c r="C9912" s="1" t="n">
        <v>1101</v>
      </c>
      <c r="D9912" s="1" t="s">
        <v>16940</v>
      </c>
      <c r="E9912" s="1" t="n">
        <v>286</v>
      </c>
      <c r="F9912" s="1" t="n">
        <v>51</v>
      </c>
      <c r="G9912" s="1" t="n">
        <v>424.82</v>
      </c>
      <c r="H9912" s="4" t="n">
        <v>45888.6009394097</v>
      </c>
      <c r="I99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9911BT5992864110128651424.8245888.6009394097</v>
      </c>
      <c r="J9912" s="1" t="n">
        <f aca="false">COUNTIF(I:I, $I9912)</f>
        <v>1</v>
      </c>
      <c r="K9912" s="1" t="str">
        <f aca="false">IF(ISNA(VLOOKUP(Table4[product_id], tblProducts[], tblProducts[product_name],FALSE() )), "Invalid", "Valid")</f>
        <v>Valid</v>
      </c>
      <c r="L9912" s="5" t="str">
        <f aca="false">IF(ISNA(VLOOKUP(Table4[[#This Row],[warehouse_id]], tblwhouse[], tblwhouse[warehouse_name],FALSE() )), "Invalid", "Valid")</f>
        <v>Valid</v>
      </c>
    </row>
    <row r="9913" customFormat="false" ht="15" hidden="false" customHeight="true" outlineLevel="0" collapsed="false">
      <c r="A9913" s="1" t="n">
        <v>9912</v>
      </c>
      <c r="B9913" s="1" t="n">
        <v>3</v>
      </c>
      <c r="C9913" s="1" t="n">
        <v>2961</v>
      </c>
      <c r="D9913" s="1" t="s">
        <v>16941</v>
      </c>
      <c r="E9913" s="1" t="n">
        <v>325</v>
      </c>
      <c r="F9913" s="1" t="n">
        <v>47</v>
      </c>
      <c r="G9913" s="1" t="n">
        <v>411.87</v>
      </c>
      <c r="H9913" s="4" t="n">
        <v>46033.6009394097</v>
      </c>
      <c r="I99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9912BT9989013296132547411.8746033.6009394097</v>
      </c>
      <c r="J9913" s="1" t="n">
        <f aca="false">COUNTIF(I:I, $I9913)</f>
        <v>1</v>
      </c>
      <c r="K9913" s="1" t="str">
        <f aca="false">IF(ISNA(VLOOKUP(Table4[product_id], tblProducts[], tblProducts[product_name],FALSE() )), "Invalid", "Valid")</f>
        <v>Valid</v>
      </c>
      <c r="L9913" s="5" t="str">
        <f aca="false">IF(ISNA(VLOOKUP(Table4[[#This Row],[warehouse_id]], tblwhouse[], tblwhouse[warehouse_name],FALSE() )), "Invalid", "Valid")</f>
        <v>Valid</v>
      </c>
    </row>
    <row r="9914" customFormat="false" ht="15" hidden="false" customHeight="true" outlineLevel="0" collapsed="false">
      <c r="A9914" s="1" t="n">
        <v>9913</v>
      </c>
      <c r="B9914" s="1" t="n">
        <v>2</v>
      </c>
      <c r="C9914" s="1" t="n">
        <v>2579</v>
      </c>
      <c r="D9914" s="1" t="s">
        <v>16942</v>
      </c>
      <c r="E9914" s="1" t="n">
        <v>396</v>
      </c>
      <c r="F9914" s="1" t="n">
        <v>32</v>
      </c>
      <c r="G9914" s="1" t="n">
        <v>15.68</v>
      </c>
      <c r="H9914" s="4" t="n">
        <v>45883.6009394097</v>
      </c>
      <c r="I99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9913BT737078225793963215.6845883.6009394097</v>
      </c>
      <c r="J9914" s="1" t="n">
        <f aca="false">COUNTIF(I:I, $I9914)</f>
        <v>1</v>
      </c>
      <c r="K9914" s="1" t="str">
        <f aca="false">IF(ISNA(VLOOKUP(Table4[product_id], tblProducts[], tblProducts[product_name],FALSE() )), "Invalid", "Valid")</f>
        <v>Valid</v>
      </c>
      <c r="L9914" s="5" t="str">
        <f aca="false">IF(ISNA(VLOOKUP(Table4[[#This Row],[warehouse_id]], tblwhouse[], tblwhouse[warehouse_name],FALSE() )), "Invalid", "Valid")</f>
        <v>Valid</v>
      </c>
    </row>
    <row r="9915" customFormat="false" ht="15" hidden="false" customHeight="true" outlineLevel="0" collapsed="false">
      <c r="A9915" s="1" t="n">
        <v>9914</v>
      </c>
      <c r="B9915" s="1" t="n">
        <v>4</v>
      </c>
      <c r="C9915" s="1" t="n">
        <v>27</v>
      </c>
      <c r="D9915" s="1" t="s">
        <v>16943</v>
      </c>
      <c r="E9915" s="1" t="n">
        <v>31</v>
      </c>
      <c r="F9915" s="1" t="n">
        <v>41</v>
      </c>
      <c r="G9915" s="1" t="n">
        <v>1419.75</v>
      </c>
      <c r="H9915" s="4" t="n">
        <v>45867.6009394097</v>
      </c>
      <c r="I99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9914BT86761142731411419.7545867.6009394097</v>
      </c>
      <c r="J9915" s="1" t="n">
        <f aca="false">COUNTIF(I:I, $I9915)</f>
        <v>1</v>
      </c>
      <c r="K9915" s="1" t="str">
        <f aca="false">IF(ISNA(VLOOKUP(Table4[product_id], tblProducts[], tblProducts[product_name],FALSE() )), "Invalid", "Valid")</f>
        <v>Valid</v>
      </c>
      <c r="L9915" s="5" t="str">
        <f aca="false">IF(ISNA(VLOOKUP(Table4[[#This Row],[warehouse_id]], tblwhouse[], tblwhouse[warehouse_name],FALSE() )), "Invalid", "Valid")</f>
        <v>Valid</v>
      </c>
    </row>
    <row r="9916" customFormat="false" ht="15" hidden="false" customHeight="true" outlineLevel="0" collapsed="false">
      <c r="A9916" s="1" t="n">
        <v>9915</v>
      </c>
      <c r="B9916" s="1" t="n">
        <v>2</v>
      </c>
      <c r="C9916" s="1" t="n">
        <v>2614</v>
      </c>
      <c r="D9916" s="1" t="s">
        <v>16944</v>
      </c>
      <c r="E9916" s="1" t="n">
        <v>97</v>
      </c>
      <c r="F9916" s="1" t="n">
        <v>74</v>
      </c>
      <c r="G9916" s="1" t="n">
        <v>788.85</v>
      </c>
      <c r="H9916" s="4" t="n">
        <v>45951.6009394097</v>
      </c>
      <c r="I99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9915BT802276226149774788.8545951.6009394097</v>
      </c>
      <c r="J9916" s="1" t="n">
        <f aca="false">COUNTIF(I:I, $I9916)</f>
        <v>1</v>
      </c>
      <c r="K9916" s="1" t="str">
        <f aca="false">IF(ISNA(VLOOKUP(Table4[product_id], tblProducts[], tblProducts[product_name],FALSE() )), "Invalid", "Valid")</f>
        <v>Valid</v>
      </c>
      <c r="L9916" s="5" t="str">
        <f aca="false">IF(ISNA(VLOOKUP(Table4[[#This Row],[warehouse_id]], tblwhouse[], tblwhouse[warehouse_name],FALSE() )), "Invalid", "Valid")</f>
        <v>Valid</v>
      </c>
    </row>
    <row r="9917" customFormat="false" ht="15" hidden="false" customHeight="true" outlineLevel="0" collapsed="false">
      <c r="A9917" s="1" t="n">
        <v>9916</v>
      </c>
      <c r="B9917" s="1" t="n">
        <v>4</v>
      </c>
      <c r="C9917" s="1" t="n">
        <v>1672</v>
      </c>
      <c r="D9917" s="1" t="s">
        <v>16945</v>
      </c>
      <c r="E9917" s="1" t="n">
        <v>265</v>
      </c>
      <c r="F9917" s="1" t="n">
        <v>28</v>
      </c>
      <c r="G9917" s="1" t="n">
        <v>497.76</v>
      </c>
      <c r="H9917" s="4" t="n">
        <v>45966.6009394097</v>
      </c>
      <c r="I99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9916BT4835204167226528497.7645966.6009394097</v>
      </c>
      <c r="J9917" s="1" t="n">
        <f aca="false">COUNTIF(I:I, $I9917)</f>
        <v>1</v>
      </c>
      <c r="K9917" s="1" t="str">
        <f aca="false">IF(ISNA(VLOOKUP(Table4[product_id], tblProducts[], tblProducts[product_name],FALSE() )), "Invalid", "Valid")</f>
        <v>Valid</v>
      </c>
      <c r="L9917" s="5" t="str">
        <f aca="false">IF(ISNA(VLOOKUP(Table4[[#This Row],[warehouse_id]], tblwhouse[], tblwhouse[warehouse_name],FALSE() )), "Invalid", "Valid")</f>
        <v>Valid</v>
      </c>
    </row>
    <row r="9918" customFormat="false" ht="15" hidden="false" customHeight="true" outlineLevel="0" collapsed="false">
      <c r="A9918" s="1" t="n">
        <v>9917</v>
      </c>
      <c r="B9918" s="1" t="n">
        <v>2</v>
      </c>
      <c r="C9918" s="1" t="n">
        <v>2445</v>
      </c>
      <c r="D9918" s="1" t="s">
        <v>16946</v>
      </c>
      <c r="E9918" s="1" t="n">
        <v>400</v>
      </c>
      <c r="F9918" s="1" t="n">
        <v>31</v>
      </c>
      <c r="G9918" s="1" t="n">
        <v>1365.44</v>
      </c>
      <c r="H9918" s="4" t="n">
        <v>46218.6009394097</v>
      </c>
      <c r="I99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9917BT55295222445400311365.4446218.6009394097</v>
      </c>
      <c r="J9918" s="1" t="n">
        <f aca="false">COUNTIF(I:I, $I9918)</f>
        <v>1</v>
      </c>
      <c r="K9918" s="1" t="str">
        <f aca="false">IF(ISNA(VLOOKUP(Table4[product_id], tblProducts[], tblProducts[product_name],FALSE() )), "Invalid", "Valid")</f>
        <v>Valid</v>
      </c>
      <c r="L9918" s="5" t="str">
        <f aca="false">IF(ISNA(VLOOKUP(Table4[[#This Row],[warehouse_id]], tblwhouse[], tblwhouse[warehouse_name],FALSE() )), "Invalid", "Valid")</f>
        <v>Valid</v>
      </c>
    </row>
    <row r="9919" customFormat="false" ht="15" hidden="false" customHeight="true" outlineLevel="0" collapsed="false">
      <c r="A9919" s="1" t="n">
        <v>9918</v>
      </c>
      <c r="B9919" s="1" t="n">
        <v>3</v>
      </c>
      <c r="C9919" s="1" t="n">
        <v>916</v>
      </c>
      <c r="D9919" s="1" t="s">
        <v>16947</v>
      </c>
      <c r="E9919" s="1" t="n">
        <v>136</v>
      </c>
      <c r="F9919" s="1" t="n">
        <v>49</v>
      </c>
      <c r="G9919" s="1" t="n">
        <v>676.04</v>
      </c>
      <c r="H9919" s="4" t="n">
        <v>45898.6009394097</v>
      </c>
      <c r="I99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9918BT706868391613649676.0445898.6009394097</v>
      </c>
      <c r="J9919" s="1" t="n">
        <f aca="false">COUNTIF(I:I, $I9919)</f>
        <v>1</v>
      </c>
      <c r="K9919" s="1" t="str">
        <f aca="false">IF(ISNA(VLOOKUP(Table4[product_id], tblProducts[], tblProducts[product_name],FALSE() )), "Invalid", "Valid")</f>
        <v>Valid</v>
      </c>
      <c r="L9919" s="5" t="str">
        <f aca="false">IF(ISNA(VLOOKUP(Table4[[#This Row],[warehouse_id]], tblwhouse[], tblwhouse[warehouse_name],FALSE() )), "Invalid", "Valid")</f>
        <v>Valid</v>
      </c>
    </row>
    <row r="9920" customFormat="false" ht="15" hidden="false" customHeight="true" outlineLevel="0" collapsed="false">
      <c r="A9920" s="1" t="n">
        <v>9919</v>
      </c>
      <c r="B9920" s="1" t="n">
        <v>4</v>
      </c>
      <c r="C9920" s="1" t="n">
        <v>1689</v>
      </c>
      <c r="D9920" s="1" t="s">
        <v>16948</v>
      </c>
      <c r="E9920" s="1" t="n">
        <v>226</v>
      </c>
      <c r="F9920" s="1" t="n">
        <v>66</v>
      </c>
      <c r="G9920" s="1" t="n">
        <v>867.13</v>
      </c>
      <c r="H9920" s="4" t="n">
        <v>46195.6009394097</v>
      </c>
      <c r="I99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9919BT3609214168922666867.1346195.6009394097</v>
      </c>
      <c r="J9920" s="1" t="n">
        <f aca="false">COUNTIF(I:I, $I9920)</f>
        <v>1</v>
      </c>
      <c r="K9920" s="1" t="str">
        <f aca="false">IF(ISNA(VLOOKUP(Table4[product_id], tblProducts[], tblProducts[product_name],FALSE() )), "Invalid", "Valid")</f>
        <v>Valid</v>
      </c>
      <c r="L9920" s="5" t="str">
        <f aca="false">IF(ISNA(VLOOKUP(Table4[[#This Row],[warehouse_id]], tblwhouse[], tblwhouse[warehouse_name],FALSE() )), "Invalid", "Valid")</f>
        <v>Valid</v>
      </c>
    </row>
    <row r="9921" customFormat="false" ht="15" hidden="false" customHeight="true" outlineLevel="0" collapsed="false">
      <c r="A9921" s="1" t="n">
        <v>9920</v>
      </c>
      <c r="B9921" s="1" t="n">
        <v>2</v>
      </c>
      <c r="C9921" s="1" t="n">
        <v>1984</v>
      </c>
      <c r="D9921" s="1" t="s">
        <v>16949</v>
      </c>
      <c r="E9921" s="1" t="n">
        <v>89</v>
      </c>
      <c r="F9921" s="1" t="n">
        <v>44</v>
      </c>
      <c r="G9921" s="1" t="n">
        <v>656.36</v>
      </c>
      <c r="H9921" s="4" t="n">
        <v>46148.6009394097</v>
      </c>
      <c r="I99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9920BT371019219848944656.3646148.6009394097</v>
      </c>
      <c r="J9921" s="1" t="n">
        <f aca="false">COUNTIF(I:I, $I9921)</f>
        <v>1</v>
      </c>
      <c r="K9921" s="1" t="str">
        <f aca="false">IF(ISNA(VLOOKUP(Table4[product_id], tblProducts[], tblProducts[product_name],FALSE() )), "Invalid", "Valid")</f>
        <v>Valid</v>
      </c>
      <c r="L9921" s="5" t="str">
        <f aca="false">IF(ISNA(VLOOKUP(Table4[[#This Row],[warehouse_id]], tblwhouse[], tblwhouse[warehouse_name],FALSE() )), "Invalid", "Valid")</f>
        <v>Valid</v>
      </c>
    </row>
    <row r="9922" customFormat="false" ht="15" hidden="false" customHeight="true" outlineLevel="0" collapsed="false">
      <c r="A9922" s="1" t="n">
        <v>9921</v>
      </c>
      <c r="B9922" s="1" t="n">
        <v>4</v>
      </c>
      <c r="C9922" s="1" t="n">
        <v>1501</v>
      </c>
      <c r="D9922" s="1" t="s">
        <v>16950</v>
      </c>
      <c r="E9922" s="1" t="n">
        <v>308</v>
      </c>
      <c r="F9922" s="1" t="n">
        <v>45</v>
      </c>
      <c r="G9922" s="1" t="n">
        <v>1214.74</v>
      </c>
      <c r="H9922" s="4" t="n">
        <v>46147.6009394097</v>
      </c>
      <c r="I99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9921BT38805841501308451214.7446147.6009394097</v>
      </c>
      <c r="J9922" s="1" t="n">
        <f aca="false">COUNTIF(I:I, $I9922)</f>
        <v>1</v>
      </c>
      <c r="K9922" s="1" t="str">
        <f aca="false">IF(ISNA(VLOOKUP(Table4[product_id], tblProducts[], tblProducts[product_name],FALSE() )), "Invalid", "Valid")</f>
        <v>Valid</v>
      </c>
      <c r="L9922" s="5" t="str">
        <f aca="false">IF(ISNA(VLOOKUP(Table4[[#This Row],[warehouse_id]], tblwhouse[], tblwhouse[warehouse_name],FALSE() )), "Invalid", "Valid")</f>
        <v>Valid</v>
      </c>
    </row>
    <row r="9923" customFormat="false" ht="15" hidden="false" customHeight="true" outlineLevel="0" collapsed="false">
      <c r="A9923" s="1" t="n">
        <v>9922</v>
      </c>
      <c r="B9923" s="1" t="n">
        <v>3</v>
      </c>
      <c r="C9923" s="1" t="n">
        <v>612</v>
      </c>
      <c r="D9923" s="1" t="s">
        <v>16951</v>
      </c>
      <c r="E9923" s="1" t="n">
        <v>457</v>
      </c>
      <c r="F9923" s="1" t="n">
        <v>56</v>
      </c>
      <c r="G9923" s="1" t="n">
        <v>1324.46</v>
      </c>
      <c r="H9923" s="4" t="n">
        <v>45920.6009394097</v>
      </c>
      <c r="I99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9922BT5008413612457561324.4645920.6009394097</v>
      </c>
      <c r="J9923" s="1" t="n">
        <f aca="false">COUNTIF(I:I, $I9923)</f>
        <v>1</v>
      </c>
      <c r="K9923" s="1" t="str">
        <f aca="false">IF(ISNA(VLOOKUP(Table4[product_id], tblProducts[], tblProducts[product_name],FALSE() )), "Invalid", "Valid")</f>
        <v>Valid</v>
      </c>
      <c r="L9923" s="5" t="str">
        <f aca="false">IF(ISNA(VLOOKUP(Table4[[#This Row],[warehouse_id]], tblwhouse[], tblwhouse[warehouse_name],FALSE() )), "Invalid", "Valid")</f>
        <v>Valid</v>
      </c>
    </row>
    <row r="9924" customFormat="false" ht="15" hidden="false" customHeight="true" outlineLevel="0" collapsed="false">
      <c r="A9924" s="1" t="n">
        <v>9923</v>
      </c>
      <c r="B9924" s="1" t="n">
        <v>1</v>
      </c>
      <c r="C9924" s="1" t="n">
        <v>1083</v>
      </c>
      <c r="D9924" s="1" t="s">
        <v>16952</v>
      </c>
      <c r="E9924" s="1" t="n">
        <v>269</v>
      </c>
      <c r="F9924" s="1" t="n">
        <v>34</v>
      </c>
      <c r="G9924" s="1" t="n">
        <v>18.69</v>
      </c>
      <c r="H9924" s="4" t="n">
        <v>46017.6009394097</v>
      </c>
      <c r="I99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9923BT263962110832693418.6946017.6009394097</v>
      </c>
      <c r="J9924" s="1" t="n">
        <f aca="false">COUNTIF(I:I, $I9924)</f>
        <v>1</v>
      </c>
      <c r="K9924" s="1" t="str">
        <f aca="false">IF(ISNA(VLOOKUP(Table4[product_id], tblProducts[], tblProducts[product_name],FALSE() )), "Invalid", "Valid")</f>
        <v>Valid</v>
      </c>
      <c r="L9924" s="5" t="str">
        <f aca="false">IF(ISNA(VLOOKUP(Table4[[#This Row],[warehouse_id]], tblwhouse[], tblwhouse[warehouse_name],FALSE() )), "Invalid", "Valid")</f>
        <v>Valid</v>
      </c>
    </row>
    <row r="9925" customFormat="false" ht="15" hidden="false" customHeight="true" outlineLevel="0" collapsed="false">
      <c r="A9925" s="1" t="n">
        <v>9924</v>
      </c>
      <c r="B9925" s="1" t="n">
        <v>4</v>
      </c>
      <c r="C9925" s="1" t="n">
        <v>2422</v>
      </c>
      <c r="D9925" s="1" t="s">
        <v>16953</v>
      </c>
      <c r="E9925" s="1" t="n">
        <v>408</v>
      </c>
      <c r="F9925" s="1" t="n">
        <v>76</v>
      </c>
      <c r="G9925" s="1" t="n">
        <v>391.73</v>
      </c>
      <c r="H9925" s="4" t="n">
        <v>45900.6009394097</v>
      </c>
      <c r="I99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9924BT6452004242240876391.7345900.6009394097</v>
      </c>
      <c r="J9925" s="1" t="n">
        <f aca="false">COUNTIF(I:I, $I9925)</f>
        <v>1</v>
      </c>
      <c r="K9925" s="1" t="str">
        <f aca="false">IF(ISNA(VLOOKUP(Table4[product_id], tblProducts[], tblProducts[product_name],FALSE() )), "Invalid", "Valid")</f>
        <v>Valid</v>
      </c>
      <c r="L9925" s="5" t="str">
        <f aca="false">IF(ISNA(VLOOKUP(Table4[[#This Row],[warehouse_id]], tblwhouse[], tblwhouse[warehouse_name],FALSE() )), "Invalid", "Valid")</f>
        <v>Valid</v>
      </c>
    </row>
    <row r="9926" customFormat="false" ht="15" hidden="false" customHeight="true" outlineLevel="0" collapsed="false">
      <c r="A9926" s="1" t="n">
        <v>9925</v>
      </c>
      <c r="B9926" s="1" t="n">
        <v>3</v>
      </c>
      <c r="C9926" s="1" t="n">
        <v>988</v>
      </c>
      <c r="D9926" s="1" t="s">
        <v>16954</v>
      </c>
      <c r="E9926" s="1" t="n">
        <v>136</v>
      </c>
      <c r="F9926" s="1" t="n">
        <v>22</v>
      </c>
      <c r="G9926" s="1" t="n">
        <v>1460.61</v>
      </c>
      <c r="H9926" s="4" t="n">
        <v>45924.6009394097</v>
      </c>
      <c r="I99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9925BT2869733988136221460.6145924.6009394097</v>
      </c>
      <c r="J9926" s="1" t="n">
        <f aca="false">COUNTIF(I:I, $I9926)</f>
        <v>1</v>
      </c>
      <c r="K9926" s="1" t="str">
        <f aca="false">IF(ISNA(VLOOKUP(Table4[product_id], tblProducts[], tblProducts[product_name],FALSE() )), "Invalid", "Valid")</f>
        <v>Valid</v>
      </c>
      <c r="L9926" s="5" t="str">
        <f aca="false">IF(ISNA(VLOOKUP(Table4[[#This Row],[warehouse_id]], tblwhouse[], tblwhouse[warehouse_name],FALSE() )), "Invalid", "Valid")</f>
        <v>Valid</v>
      </c>
    </row>
    <row r="9927" customFormat="false" ht="15" hidden="false" customHeight="true" outlineLevel="0" collapsed="false">
      <c r="A9927" s="1" t="n">
        <v>9926</v>
      </c>
      <c r="B9927" s="1" t="n">
        <v>1</v>
      </c>
      <c r="C9927" s="1" t="n">
        <v>1274</v>
      </c>
      <c r="D9927" s="1" t="s">
        <v>16955</v>
      </c>
      <c r="E9927" s="1" t="n">
        <v>390</v>
      </c>
      <c r="F9927" s="1" t="n">
        <v>30</v>
      </c>
      <c r="G9927" s="1" t="n">
        <v>530.35</v>
      </c>
      <c r="H9927" s="4" t="n">
        <v>46075.6009394097</v>
      </c>
      <c r="I99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9926BT5908041127439030530.3546075.6009394097</v>
      </c>
      <c r="J9927" s="1" t="n">
        <f aca="false">COUNTIF(I:I, $I9927)</f>
        <v>1</v>
      </c>
      <c r="K9927" s="1" t="str">
        <f aca="false">IF(ISNA(VLOOKUP(Table4[product_id], tblProducts[], tblProducts[product_name],FALSE() )), "Invalid", "Valid")</f>
        <v>Valid</v>
      </c>
      <c r="L9927" s="5" t="str">
        <f aca="false">IF(ISNA(VLOOKUP(Table4[[#This Row],[warehouse_id]], tblwhouse[], tblwhouse[warehouse_name],FALSE() )), "Invalid", "Valid")</f>
        <v>Valid</v>
      </c>
    </row>
    <row r="9928" customFormat="false" ht="15" hidden="false" customHeight="true" outlineLevel="0" collapsed="false">
      <c r="A9928" s="1" t="n">
        <v>9927</v>
      </c>
      <c r="B9928" s="1" t="n">
        <v>2</v>
      </c>
      <c r="C9928" s="1" t="n">
        <v>228</v>
      </c>
      <c r="D9928" s="1" t="s">
        <v>16956</v>
      </c>
      <c r="E9928" s="1" t="n">
        <v>234</v>
      </c>
      <c r="F9928" s="1" t="n">
        <v>32</v>
      </c>
      <c r="G9928" s="1" t="n">
        <v>922.44</v>
      </c>
      <c r="H9928" s="4" t="n">
        <v>46020.6009394213</v>
      </c>
      <c r="I99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9927BT675981222823432922.4446020.6009394213</v>
      </c>
      <c r="J9928" s="1" t="n">
        <f aca="false">COUNTIF(I:I, $I9928)</f>
        <v>1</v>
      </c>
      <c r="K9928" s="1" t="str">
        <f aca="false">IF(ISNA(VLOOKUP(Table4[product_id], tblProducts[], tblProducts[product_name],FALSE() )), "Invalid", "Valid")</f>
        <v>Valid</v>
      </c>
      <c r="L9928" s="5" t="str">
        <f aca="false">IF(ISNA(VLOOKUP(Table4[[#This Row],[warehouse_id]], tblwhouse[], tblwhouse[warehouse_name],FALSE() )), "Invalid", "Valid")</f>
        <v>Valid</v>
      </c>
    </row>
    <row r="9929" customFormat="false" ht="15" hidden="false" customHeight="true" outlineLevel="0" collapsed="false">
      <c r="A9929" s="1" t="n">
        <v>9928</v>
      </c>
      <c r="B9929" s="1" t="n">
        <v>1</v>
      </c>
      <c r="C9929" s="1" t="n">
        <v>996</v>
      </c>
      <c r="D9929" s="1" t="s">
        <v>16957</v>
      </c>
      <c r="E9929" s="1" t="n">
        <v>335</v>
      </c>
      <c r="F9929" s="1" t="n">
        <v>26</v>
      </c>
      <c r="G9929" s="1" t="n">
        <v>396.84</v>
      </c>
      <c r="H9929" s="4" t="n">
        <v>45882.6009394213</v>
      </c>
      <c r="I99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9928BT762551199633526396.8445882.6009394213</v>
      </c>
      <c r="J9929" s="1" t="n">
        <f aca="false">COUNTIF(I:I, $I9929)</f>
        <v>1</v>
      </c>
      <c r="K9929" s="1" t="str">
        <f aca="false">IF(ISNA(VLOOKUP(Table4[product_id], tblProducts[], tblProducts[product_name],FALSE() )), "Invalid", "Valid")</f>
        <v>Valid</v>
      </c>
      <c r="L9929" s="5" t="str">
        <f aca="false">IF(ISNA(VLOOKUP(Table4[[#This Row],[warehouse_id]], tblwhouse[], tblwhouse[warehouse_name],FALSE() )), "Invalid", "Valid")</f>
        <v>Valid</v>
      </c>
    </row>
    <row r="9930" customFormat="false" ht="15" hidden="false" customHeight="true" outlineLevel="0" collapsed="false">
      <c r="A9930" s="1" t="n">
        <v>9929</v>
      </c>
      <c r="B9930" s="1" t="n">
        <v>1</v>
      </c>
      <c r="C9930" s="1" t="n">
        <v>2198</v>
      </c>
      <c r="D9930" s="1" t="s">
        <v>16958</v>
      </c>
      <c r="E9930" s="1" t="n">
        <v>242</v>
      </c>
      <c r="F9930" s="1" t="n">
        <v>73</v>
      </c>
      <c r="G9930" s="1" t="n">
        <v>1275.67</v>
      </c>
      <c r="H9930" s="4" t="n">
        <v>46071.6009394213</v>
      </c>
      <c r="I99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9929BT12439412198242731275.6746071.6009394213</v>
      </c>
      <c r="J9930" s="1" t="n">
        <f aca="false">COUNTIF(I:I, $I9930)</f>
        <v>1</v>
      </c>
      <c r="K9930" s="1" t="str">
        <f aca="false">IF(ISNA(VLOOKUP(Table4[product_id], tblProducts[], tblProducts[product_name],FALSE() )), "Invalid", "Valid")</f>
        <v>Valid</v>
      </c>
      <c r="L9930" s="5" t="str">
        <f aca="false">IF(ISNA(VLOOKUP(Table4[[#This Row],[warehouse_id]], tblwhouse[], tblwhouse[warehouse_name],FALSE() )), "Invalid", "Valid")</f>
        <v>Valid</v>
      </c>
    </row>
    <row r="9931" customFormat="false" ht="15" hidden="false" customHeight="true" outlineLevel="0" collapsed="false">
      <c r="A9931" s="1" t="n">
        <v>9930</v>
      </c>
      <c r="B9931" s="1" t="n">
        <v>2</v>
      </c>
      <c r="C9931" s="1" t="n">
        <v>2007</v>
      </c>
      <c r="D9931" s="1" t="s">
        <v>16959</v>
      </c>
      <c r="E9931" s="1" t="n">
        <v>343</v>
      </c>
      <c r="F9931" s="1" t="n">
        <v>23</v>
      </c>
      <c r="G9931" s="1" t="n">
        <v>470.78</v>
      </c>
      <c r="H9931" s="4" t="n">
        <v>45934.6009394213</v>
      </c>
      <c r="I99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9930BT3637432200734323470.7845934.6009394213</v>
      </c>
      <c r="J9931" s="1" t="n">
        <f aca="false">COUNTIF(I:I, $I9931)</f>
        <v>1</v>
      </c>
      <c r="K9931" s="1" t="str">
        <f aca="false">IF(ISNA(VLOOKUP(Table4[product_id], tblProducts[], tblProducts[product_name],FALSE() )), "Invalid", "Valid")</f>
        <v>Valid</v>
      </c>
      <c r="L9931" s="5" t="str">
        <f aca="false">IF(ISNA(VLOOKUP(Table4[[#This Row],[warehouse_id]], tblwhouse[], tblwhouse[warehouse_name],FALSE() )), "Invalid", "Valid")</f>
        <v>Valid</v>
      </c>
    </row>
    <row r="9932" customFormat="false" ht="15" hidden="false" customHeight="true" outlineLevel="0" collapsed="false">
      <c r="A9932" s="1" t="n">
        <v>9931</v>
      </c>
      <c r="B9932" s="1" t="n">
        <v>3</v>
      </c>
      <c r="C9932" s="1" t="n">
        <v>1004</v>
      </c>
      <c r="D9932" s="1" t="s">
        <v>16960</v>
      </c>
      <c r="E9932" s="1" t="n">
        <v>74</v>
      </c>
      <c r="F9932" s="1" t="n">
        <v>25</v>
      </c>
      <c r="G9932" s="1" t="n">
        <v>20.37</v>
      </c>
      <c r="H9932" s="4" t="n">
        <v>46132.6009394213</v>
      </c>
      <c r="I99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9931BT97694031004742520.3746132.6009394213</v>
      </c>
      <c r="J9932" s="1" t="n">
        <f aca="false">COUNTIF(I:I, $I9932)</f>
        <v>1</v>
      </c>
      <c r="K9932" s="1" t="str">
        <f aca="false">IF(ISNA(VLOOKUP(Table4[product_id], tblProducts[], tblProducts[product_name],FALSE() )), "Invalid", "Valid")</f>
        <v>Valid</v>
      </c>
      <c r="L9932" s="5" t="str">
        <f aca="false">IF(ISNA(VLOOKUP(Table4[[#This Row],[warehouse_id]], tblwhouse[], tblwhouse[warehouse_name],FALSE() )), "Invalid", "Valid")</f>
        <v>Valid</v>
      </c>
    </row>
    <row r="9933" customFormat="false" ht="15" hidden="false" customHeight="true" outlineLevel="0" collapsed="false">
      <c r="A9933" s="1" t="n">
        <v>9932</v>
      </c>
      <c r="B9933" s="1" t="n">
        <v>4</v>
      </c>
      <c r="C9933" s="1" t="n">
        <v>2304</v>
      </c>
      <c r="D9933" s="1" t="s">
        <v>16961</v>
      </c>
      <c r="E9933" s="1" t="n">
        <v>303</v>
      </c>
      <c r="F9933" s="1" t="n">
        <v>23</v>
      </c>
      <c r="G9933" s="1" t="n">
        <v>1139.13</v>
      </c>
      <c r="H9933" s="4" t="n">
        <v>45954.6009394213</v>
      </c>
      <c r="I99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9932BT86103542304303231139.1345954.6009394213</v>
      </c>
      <c r="J9933" s="1" t="n">
        <f aca="false">COUNTIF(I:I, $I9933)</f>
        <v>1</v>
      </c>
      <c r="K9933" s="1" t="str">
        <f aca="false">IF(ISNA(VLOOKUP(Table4[product_id], tblProducts[], tblProducts[product_name],FALSE() )), "Invalid", "Valid")</f>
        <v>Valid</v>
      </c>
      <c r="L9933" s="5" t="str">
        <f aca="false">IF(ISNA(VLOOKUP(Table4[[#This Row],[warehouse_id]], tblwhouse[], tblwhouse[warehouse_name],FALSE() )), "Invalid", "Valid")</f>
        <v>Valid</v>
      </c>
    </row>
    <row r="9934" customFormat="false" ht="15" hidden="false" customHeight="true" outlineLevel="0" collapsed="false">
      <c r="A9934" s="1" t="n">
        <v>9933</v>
      </c>
      <c r="B9934" s="1" t="n">
        <v>2</v>
      </c>
      <c r="C9934" s="1" t="n">
        <v>359</v>
      </c>
      <c r="D9934" s="1" t="s">
        <v>16962</v>
      </c>
      <c r="E9934" s="1" t="n">
        <v>317</v>
      </c>
      <c r="F9934" s="1" t="n">
        <v>73</v>
      </c>
      <c r="G9934" s="1" t="n">
        <v>747.09</v>
      </c>
      <c r="H9934" s="4" t="n">
        <v>46119.6009394213</v>
      </c>
      <c r="I99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9933BT932041235931773747.0946119.6009394213</v>
      </c>
      <c r="J9934" s="1" t="n">
        <f aca="false">COUNTIF(I:I, $I9934)</f>
        <v>1</v>
      </c>
      <c r="K9934" s="1" t="str">
        <f aca="false">IF(ISNA(VLOOKUP(Table4[product_id], tblProducts[], tblProducts[product_name],FALSE() )), "Invalid", "Valid")</f>
        <v>Valid</v>
      </c>
      <c r="L9934" s="5" t="str">
        <f aca="false">IF(ISNA(VLOOKUP(Table4[[#This Row],[warehouse_id]], tblwhouse[], tblwhouse[warehouse_name],FALSE() )), "Invalid", "Valid")</f>
        <v>Valid</v>
      </c>
    </row>
    <row r="9935" customFormat="false" ht="15" hidden="false" customHeight="true" outlineLevel="0" collapsed="false">
      <c r="A9935" s="1" t="n">
        <v>9934</v>
      </c>
      <c r="B9935" s="1" t="n">
        <v>1</v>
      </c>
      <c r="C9935" s="1" t="n">
        <v>2774</v>
      </c>
      <c r="D9935" s="1" t="s">
        <v>16963</v>
      </c>
      <c r="E9935" s="1" t="n">
        <v>246</v>
      </c>
      <c r="F9935" s="1" t="n">
        <v>44</v>
      </c>
      <c r="G9935" s="1" t="n">
        <v>281.82</v>
      </c>
      <c r="H9935" s="4" t="n">
        <v>45934.6009394213</v>
      </c>
      <c r="I99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9934BT9083961277424644281.8245934.6009394213</v>
      </c>
      <c r="J9935" s="1" t="n">
        <f aca="false">COUNTIF(I:I, $I9935)</f>
        <v>1</v>
      </c>
      <c r="K9935" s="1" t="str">
        <f aca="false">IF(ISNA(VLOOKUP(Table4[product_id], tblProducts[], tblProducts[product_name],FALSE() )), "Invalid", "Valid")</f>
        <v>Valid</v>
      </c>
      <c r="L9935" s="5" t="str">
        <f aca="false">IF(ISNA(VLOOKUP(Table4[[#This Row],[warehouse_id]], tblwhouse[], tblwhouse[warehouse_name],FALSE() )), "Invalid", "Valid")</f>
        <v>Valid</v>
      </c>
    </row>
    <row r="9936" customFormat="false" ht="15" hidden="false" customHeight="true" outlineLevel="0" collapsed="false">
      <c r="A9936" s="1" t="n">
        <v>9935</v>
      </c>
      <c r="B9936" s="1" t="n">
        <v>1</v>
      </c>
      <c r="C9936" s="1" t="n">
        <v>2841</v>
      </c>
      <c r="D9936" s="1" t="s">
        <v>16964</v>
      </c>
      <c r="E9936" s="1" t="n">
        <v>276</v>
      </c>
      <c r="F9936" s="1" t="n">
        <v>79</v>
      </c>
      <c r="G9936" s="1" t="n">
        <v>304.91</v>
      </c>
      <c r="H9936" s="4" t="n">
        <v>46129.6009394213</v>
      </c>
      <c r="I99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9935BT2912631284127679304.9146129.6009394213</v>
      </c>
      <c r="J9936" s="1" t="n">
        <f aca="false">COUNTIF(I:I, $I9936)</f>
        <v>1</v>
      </c>
      <c r="K9936" s="1" t="str">
        <f aca="false">IF(ISNA(VLOOKUP(Table4[product_id], tblProducts[], tblProducts[product_name],FALSE() )), "Invalid", "Valid")</f>
        <v>Valid</v>
      </c>
      <c r="L9936" s="5" t="str">
        <f aca="false">IF(ISNA(VLOOKUP(Table4[[#This Row],[warehouse_id]], tblwhouse[], tblwhouse[warehouse_name],FALSE() )), "Invalid", "Valid")</f>
        <v>Valid</v>
      </c>
    </row>
    <row r="9937" customFormat="false" ht="15" hidden="false" customHeight="true" outlineLevel="0" collapsed="false">
      <c r="A9937" s="1" t="n">
        <v>9936</v>
      </c>
      <c r="B9937" s="1" t="n">
        <v>3</v>
      </c>
      <c r="C9937" s="1" t="n">
        <v>2981</v>
      </c>
      <c r="D9937" s="1" t="s">
        <v>16965</v>
      </c>
      <c r="E9937" s="1" t="n">
        <v>71</v>
      </c>
      <c r="F9937" s="1" t="n">
        <v>67</v>
      </c>
      <c r="G9937" s="1" t="n">
        <v>1273.04</v>
      </c>
      <c r="H9937" s="4" t="n">
        <v>46169.6009394213</v>
      </c>
      <c r="I99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9936BT6187853298171671273.0446169.6009394213</v>
      </c>
      <c r="J9937" s="1" t="n">
        <f aca="false">COUNTIF(I:I, $I9937)</f>
        <v>1</v>
      </c>
      <c r="K9937" s="1" t="str">
        <f aca="false">IF(ISNA(VLOOKUP(Table4[product_id], tblProducts[], tblProducts[product_name],FALSE() )), "Invalid", "Valid")</f>
        <v>Valid</v>
      </c>
      <c r="L9937" s="5" t="str">
        <f aca="false">IF(ISNA(VLOOKUP(Table4[[#This Row],[warehouse_id]], tblwhouse[], tblwhouse[warehouse_name],FALSE() )), "Invalid", "Valid")</f>
        <v>Valid</v>
      </c>
    </row>
    <row r="9938" customFormat="false" ht="15" hidden="false" customHeight="true" outlineLevel="0" collapsed="false">
      <c r="A9938" s="1" t="n">
        <v>9937</v>
      </c>
      <c r="B9938" s="1" t="n">
        <v>3</v>
      </c>
      <c r="C9938" s="1" t="n">
        <v>1133</v>
      </c>
      <c r="D9938" s="1" t="s">
        <v>16966</v>
      </c>
      <c r="E9938" s="1" t="n">
        <v>331</v>
      </c>
      <c r="F9938" s="1" t="n">
        <v>59</v>
      </c>
      <c r="G9938" s="1" t="n">
        <v>915.04</v>
      </c>
      <c r="H9938" s="4" t="n">
        <v>45991.6009394213</v>
      </c>
      <c r="I99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9937BT2138143113333159915.0445991.6009394213</v>
      </c>
      <c r="J9938" s="1" t="n">
        <f aca="false">COUNTIF(I:I, $I9938)</f>
        <v>1</v>
      </c>
      <c r="K9938" s="1" t="str">
        <f aca="false">IF(ISNA(VLOOKUP(Table4[product_id], tblProducts[], tblProducts[product_name],FALSE() )), "Invalid", "Valid")</f>
        <v>Valid</v>
      </c>
      <c r="L9938" s="5" t="str">
        <f aca="false">IF(ISNA(VLOOKUP(Table4[[#This Row],[warehouse_id]], tblwhouse[], tblwhouse[warehouse_name],FALSE() )), "Invalid", "Valid")</f>
        <v>Valid</v>
      </c>
    </row>
    <row r="9939" customFormat="false" ht="15" hidden="false" customHeight="true" outlineLevel="0" collapsed="false">
      <c r="A9939" s="1" t="n">
        <v>9938</v>
      </c>
      <c r="B9939" s="1" t="n">
        <v>2</v>
      </c>
      <c r="C9939" s="1" t="n">
        <v>2964</v>
      </c>
      <c r="D9939" s="1" t="s">
        <v>16967</v>
      </c>
      <c r="E9939" s="1" t="n">
        <v>99</v>
      </c>
      <c r="F9939" s="1" t="n">
        <v>80</v>
      </c>
      <c r="G9939" s="1" t="n">
        <v>1363.04</v>
      </c>
      <c r="H9939" s="4" t="n">
        <v>45920.6009394213</v>
      </c>
      <c r="I99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9938BT4270922296499801363.0445920.6009394213</v>
      </c>
      <c r="J9939" s="1" t="n">
        <f aca="false">COUNTIF(I:I, $I9939)</f>
        <v>1</v>
      </c>
      <c r="K9939" s="1" t="str">
        <f aca="false">IF(ISNA(VLOOKUP(Table4[product_id], tblProducts[], tblProducts[product_name],FALSE() )), "Invalid", "Valid")</f>
        <v>Valid</v>
      </c>
      <c r="L9939" s="5" t="str">
        <f aca="false">IF(ISNA(VLOOKUP(Table4[[#This Row],[warehouse_id]], tblwhouse[], tblwhouse[warehouse_name],FALSE() )), "Invalid", "Valid")</f>
        <v>Valid</v>
      </c>
    </row>
    <row r="9940" customFormat="false" ht="15" hidden="false" customHeight="true" outlineLevel="0" collapsed="false">
      <c r="A9940" s="1" t="n">
        <v>9939</v>
      </c>
      <c r="B9940" s="1" t="n">
        <v>2</v>
      </c>
      <c r="C9940" s="1" t="n">
        <v>2426</v>
      </c>
      <c r="D9940" s="1" t="s">
        <v>16968</v>
      </c>
      <c r="E9940" s="1" t="n">
        <v>423</v>
      </c>
      <c r="F9940" s="1" t="n">
        <v>41</v>
      </c>
      <c r="G9940" s="1" t="n">
        <v>923.86</v>
      </c>
      <c r="H9940" s="4" t="n">
        <v>45945.6009394213</v>
      </c>
      <c r="I99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9939BT9782462242642341923.8645945.6009394213</v>
      </c>
      <c r="J9940" s="1" t="n">
        <f aca="false">COUNTIF(I:I, $I9940)</f>
        <v>1</v>
      </c>
      <c r="K9940" s="1" t="str">
        <f aca="false">IF(ISNA(VLOOKUP(Table4[product_id], tblProducts[], tblProducts[product_name],FALSE() )), "Invalid", "Valid")</f>
        <v>Valid</v>
      </c>
      <c r="L9940" s="5" t="str">
        <f aca="false">IF(ISNA(VLOOKUP(Table4[[#This Row],[warehouse_id]], tblwhouse[], tblwhouse[warehouse_name],FALSE() )), "Invalid", "Valid")</f>
        <v>Valid</v>
      </c>
    </row>
    <row r="9941" customFormat="false" ht="15" hidden="false" customHeight="true" outlineLevel="0" collapsed="false">
      <c r="A9941" s="1" t="n">
        <v>9940</v>
      </c>
      <c r="B9941" s="1" t="n">
        <v>3</v>
      </c>
      <c r="C9941" s="1" t="n">
        <v>1651</v>
      </c>
      <c r="D9941" s="1" t="s">
        <v>16969</v>
      </c>
      <c r="E9941" s="1" t="n">
        <v>484</v>
      </c>
      <c r="F9941" s="1" t="n">
        <v>68</v>
      </c>
      <c r="G9941" s="1" t="n">
        <v>791.67</v>
      </c>
      <c r="H9941" s="4" t="n">
        <v>46102.6009394213</v>
      </c>
      <c r="I99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9940BT8307023165148468791.6746102.6009394213</v>
      </c>
      <c r="J9941" s="1" t="n">
        <f aca="false">COUNTIF(I:I, $I9941)</f>
        <v>1</v>
      </c>
      <c r="K9941" s="1" t="str">
        <f aca="false">IF(ISNA(VLOOKUP(Table4[product_id], tblProducts[], tblProducts[product_name],FALSE() )), "Invalid", "Valid")</f>
        <v>Valid</v>
      </c>
      <c r="L9941" s="5" t="str">
        <f aca="false">IF(ISNA(VLOOKUP(Table4[[#This Row],[warehouse_id]], tblwhouse[], tblwhouse[warehouse_name],FALSE() )), "Invalid", "Valid")</f>
        <v>Valid</v>
      </c>
    </row>
    <row r="9942" customFormat="false" ht="15" hidden="false" customHeight="true" outlineLevel="0" collapsed="false">
      <c r="A9942" s="1" t="n">
        <v>9941</v>
      </c>
      <c r="B9942" s="1" t="n">
        <v>4</v>
      </c>
      <c r="C9942" s="1" t="n">
        <v>1581</v>
      </c>
      <c r="D9942" s="1" t="s">
        <v>16970</v>
      </c>
      <c r="E9942" s="1" t="n">
        <v>495</v>
      </c>
      <c r="F9942" s="1" t="n">
        <v>46</v>
      </c>
      <c r="G9942" s="1" t="n">
        <v>791.24</v>
      </c>
      <c r="H9942" s="4" t="n">
        <v>45923.6009394213</v>
      </c>
      <c r="I99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9941BT7228594158149546791.2445923.6009394213</v>
      </c>
      <c r="J9942" s="1" t="n">
        <f aca="false">COUNTIF(I:I, $I9942)</f>
        <v>1</v>
      </c>
      <c r="K9942" s="1" t="str">
        <f aca="false">IF(ISNA(VLOOKUP(Table4[product_id], tblProducts[], tblProducts[product_name],FALSE() )), "Invalid", "Valid")</f>
        <v>Valid</v>
      </c>
      <c r="L9942" s="5" t="str">
        <f aca="false">IF(ISNA(VLOOKUP(Table4[[#This Row],[warehouse_id]], tblwhouse[], tblwhouse[warehouse_name],FALSE() )), "Invalid", "Valid")</f>
        <v>Valid</v>
      </c>
    </row>
    <row r="9943" customFormat="false" ht="15" hidden="false" customHeight="true" outlineLevel="0" collapsed="false">
      <c r="A9943" s="1" t="n">
        <v>9942</v>
      </c>
      <c r="B9943" s="1" t="n">
        <v>1</v>
      </c>
      <c r="C9943" s="1" t="n">
        <v>1814</v>
      </c>
      <c r="D9943" s="1" t="s">
        <v>16971</v>
      </c>
      <c r="E9943" s="1" t="n">
        <v>350</v>
      </c>
      <c r="F9943" s="1" t="n">
        <v>36</v>
      </c>
      <c r="G9943" s="1" t="n">
        <v>165.35</v>
      </c>
      <c r="H9943" s="4" t="n">
        <v>46100.6009394213</v>
      </c>
      <c r="I99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9942BT5656621181435036165.3546100.6009394213</v>
      </c>
      <c r="J9943" s="1" t="n">
        <f aca="false">COUNTIF(I:I, $I9943)</f>
        <v>1</v>
      </c>
      <c r="K9943" s="1" t="str">
        <f aca="false">IF(ISNA(VLOOKUP(Table4[product_id], tblProducts[], tblProducts[product_name],FALSE() )), "Invalid", "Valid")</f>
        <v>Valid</v>
      </c>
      <c r="L9943" s="5" t="str">
        <f aca="false">IF(ISNA(VLOOKUP(Table4[[#This Row],[warehouse_id]], tblwhouse[], tblwhouse[warehouse_name],FALSE() )), "Invalid", "Valid")</f>
        <v>Valid</v>
      </c>
    </row>
    <row r="9944" customFormat="false" ht="15" hidden="false" customHeight="true" outlineLevel="0" collapsed="false">
      <c r="A9944" s="1" t="n">
        <v>9943</v>
      </c>
      <c r="B9944" s="1" t="n">
        <v>4</v>
      </c>
      <c r="C9944" s="1" t="n">
        <v>1079</v>
      </c>
      <c r="D9944" s="1" t="s">
        <v>16972</v>
      </c>
      <c r="E9944" s="1" t="n">
        <v>28</v>
      </c>
      <c r="F9944" s="1" t="n">
        <v>22</v>
      </c>
      <c r="G9944" s="1" t="n">
        <v>921.3</v>
      </c>
      <c r="H9944" s="4" t="n">
        <v>46009.6009394213</v>
      </c>
      <c r="I99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9943BT358773410792822921.346009.6009394213</v>
      </c>
      <c r="J9944" s="1" t="n">
        <f aca="false">COUNTIF(I:I, $I9944)</f>
        <v>1</v>
      </c>
      <c r="K9944" s="1" t="str">
        <f aca="false">IF(ISNA(VLOOKUP(Table4[product_id], tblProducts[], tblProducts[product_name],FALSE() )), "Invalid", "Valid")</f>
        <v>Valid</v>
      </c>
      <c r="L9944" s="5" t="str">
        <f aca="false">IF(ISNA(VLOOKUP(Table4[[#This Row],[warehouse_id]], tblwhouse[], tblwhouse[warehouse_name],FALSE() )), "Invalid", "Valid")</f>
        <v>Valid</v>
      </c>
    </row>
    <row r="9945" customFormat="false" ht="15" hidden="false" customHeight="true" outlineLevel="0" collapsed="false">
      <c r="A9945" s="1" t="n">
        <v>9944</v>
      </c>
      <c r="B9945" s="1" t="n">
        <v>3</v>
      </c>
      <c r="C9945" s="1" t="n">
        <v>2964</v>
      </c>
      <c r="D9945" s="1" t="s">
        <v>16973</v>
      </c>
      <c r="E9945" s="1" t="n">
        <v>32</v>
      </c>
      <c r="F9945" s="1" t="n">
        <v>37</v>
      </c>
      <c r="G9945" s="1" t="n">
        <v>172.83</v>
      </c>
      <c r="H9945" s="4" t="n">
        <v>45888.6009394213</v>
      </c>
      <c r="I99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9944BT237582329643237172.8345888.6009394213</v>
      </c>
      <c r="J9945" s="1" t="n">
        <f aca="false">COUNTIF(I:I, $I9945)</f>
        <v>1</v>
      </c>
      <c r="K9945" s="1" t="str">
        <f aca="false">IF(ISNA(VLOOKUP(Table4[product_id], tblProducts[], tblProducts[product_name],FALSE() )), "Invalid", "Valid")</f>
        <v>Valid</v>
      </c>
      <c r="L9945" s="5" t="str">
        <f aca="false">IF(ISNA(VLOOKUP(Table4[[#This Row],[warehouse_id]], tblwhouse[], tblwhouse[warehouse_name],FALSE() )), "Invalid", "Valid")</f>
        <v>Valid</v>
      </c>
    </row>
    <row r="9946" customFormat="false" ht="15" hidden="false" customHeight="true" outlineLevel="0" collapsed="false">
      <c r="A9946" s="1" t="n">
        <v>9945</v>
      </c>
      <c r="B9946" s="1" t="n">
        <v>3</v>
      </c>
      <c r="C9946" s="1" t="n">
        <v>1844</v>
      </c>
      <c r="D9946" s="1" t="s">
        <v>16974</v>
      </c>
      <c r="E9946" s="1" t="n">
        <v>254</v>
      </c>
      <c r="F9946" s="1" t="n">
        <v>57</v>
      </c>
      <c r="G9946" s="1" t="n">
        <v>301.2</v>
      </c>
      <c r="H9946" s="4" t="n">
        <v>45912.6009394213</v>
      </c>
      <c r="I99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9945BT6012193184425457301.245912.6009394213</v>
      </c>
      <c r="J9946" s="1" t="n">
        <f aca="false">COUNTIF(I:I, $I9946)</f>
        <v>1</v>
      </c>
      <c r="K9946" s="1" t="str">
        <f aca="false">IF(ISNA(VLOOKUP(Table4[product_id], tblProducts[], tblProducts[product_name],FALSE() )), "Invalid", "Valid")</f>
        <v>Valid</v>
      </c>
      <c r="L9946" s="5" t="str">
        <f aca="false">IF(ISNA(VLOOKUP(Table4[[#This Row],[warehouse_id]], tblwhouse[], tblwhouse[warehouse_name],FALSE() )), "Invalid", "Valid")</f>
        <v>Valid</v>
      </c>
    </row>
    <row r="9947" customFormat="false" ht="15" hidden="false" customHeight="true" outlineLevel="0" collapsed="false">
      <c r="A9947" s="1" t="n">
        <v>9946</v>
      </c>
      <c r="B9947" s="1" t="n">
        <v>4</v>
      </c>
      <c r="C9947" s="1" t="n">
        <v>2708</v>
      </c>
      <c r="D9947" s="1" t="s">
        <v>16975</v>
      </c>
      <c r="E9947" s="1" t="n">
        <v>403</v>
      </c>
      <c r="F9947" s="1" t="n">
        <v>60</v>
      </c>
      <c r="G9947" s="1" t="n">
        <v>567.45</v>
      </c>
      <c r="H9947" s="4" t="n">
        <v>46141.6009394213</v>
      </c>
      <c r="I99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9946BT3656974270840360567.4546141.6009394213</v>
      </c>
      <c r="J9947" s="1" t="n">
        <f aca="false">COUNTIF(I:I, $I9947)</f>
        <v>1</v>
      </c>
      <c r="K9947" s="1" t="str">
        <f aca="false">IF(ISNA(VLOOKUP(Table4[product_id], tblProducts[], tblProducts[product_name],FALSE() )), "Invalid", "Valid")</f>
        <v>Valid</v>
      </c>
      <c r="L9947" s="5" t="str">
        <f aca="false">IF(ISNA(VLOOKUP(Table4[[#This Row],[warehouse_id]], tblwhouse[], tblwhouse[warehouse_name],FALSE() )), "Invalid", "Valid")</f>
        <v>Valid</v>
      </c>
    </row>
    <row r="9948" customFormat="false" ht="15" hidden="false" customHeight="true" outlineLevel="0" collapsed="false">
      <c r="A9948" s="1" t="n">
        <v>9947</v>
      </c>
      <c r="B9948" s="1" t="n">
        <v>3</v>
      </c>
      <c r="C9948" s="1" t="n">
        <v>702</v>
      </c>
      <c r="D9948" s="1" t="s">
        <v>16976</v>
      </c>
      <c r="E9948" s="1" t="n">
        <v>357</v>
      </c>
      <c r="F9948" s="1" t="n">
        <v>46</v>
      </c>
      <c r="G9948" s="1" t="n">
        <v>404.66</v>
      </c>
      <c r="H9948" s="4" t="n">
        <v>45959.6009394213</v>
      </c>
      <c r="I99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9947BT765342370235746404.6645959.6009394213</v>
      </c>
      <c r="J9948" s="1" t="n">
        <f aca="false">COUNTIF(I:I, $I9948)</f>
        <v>1</v>
      </c>
      <c r="K9948" s="1" t="str">
        <f aca="false">IF(ISNA(VLOOKUP(Table4[product_id], tblProducts[], tblProducts[product_name],FALSE() )), "Invalid", "Valid")</f>
        <v>Valid</v>
      </c>
      <c r="L9948" s="5" t="str">
        <f aca="false">IF(ISNA(VLOOKUP(Table4[[#This Row],[warehouse_id]], tblwhouse[], tblwhouse[warehouse_name],FALSE() )), "Invalid", "Valid")</f>
        <v>Valid</v>
      </c>
    </row>
    <row r="9949" customFormat="false" ht="15" hidden="false" customHeight="true" outlineLevel="0" collapsed="false">
      <c r="A9949" s="1" t="n">
        <v>9948</v>
      </c>
      <c r="B9949" s="1" t="n">
        <v>3</v>
      </c>
      <c r="C9949" s="1" t="n">
        <v>1389</v>
      </c>
      <c r="D9949" s="1" t="s">
        <v>16977</v>
      </c>
      <c r="E9949" s="1" t="n">
        <v>381</v>
      </c>
      <c r="F9949" s="1" t="n">
        <v>41</v>
      </c>
      <c r="G9949" s="1" t="n">
        <v>1213.94</v>
      </c>
      <c r="H9949" s="4" t="n">
        <v>46059.6009394213</v>
      </c>
      <c r="I99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9948BT68923531389381411213.9446059.6009394213</v>
      </c>
      <c r="J9949" s="1" t="n">
        <f aca="false">COUNTIF(I:I, $I9949)</f>
        <v>1</v>
      </c>
      <c r="K9949" s="1" t="str">
        <f aca="false">IF(ISNA(VLOOKUP(Table4[product_id], tblProducts[], tblProducts[product_name],FALSE() )), "Invalid", "Valid")</f>
        <v>Valid</v>
      </c>
      <c r="L9949" s="5" t="str">
        <f aca="false">IF(ISNA(VLOOKUP(Table4[[#This Row],[warehouse_id]], tblwhouse[], tblwhouse[warehouse_name],FALSE() )), "Invalid", "Valid")</f>
        <v>Valid</v>
      </c>
    </row>
    <row r="9950" customFormat="false" ht="15" hidden="false" customHeight="true" outlineLevel="0" collapsed="false">
      <c r="A9950" s="1" t="n">
        <v>9949</v>
      </c>
      <c r="B9950" s="1" t="n">
        <v>4</v>
      </c>
      <c r="C9950" s="1" t="n">
        <v>1147</v>
      </c>
      <c r="D9950" s="1" t="s">
        <v>16978</v>
      </c>
      <c r="E9950" s="1" t="n">
        <v>248</v>
      </c>
      <c r="F9950" s="1" t="n">
        <v>76</v>
      </c>
      <c r="G9950" s="1" t="n">
        <v>1133.68</v>
      </c>
      <c r="H9950" s="4" t="n">
        <v>46152.6009394213</v>
      </c>
      <c r="I99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9949BT92148941147248761133.6846152.6009394213</v>
      </c>
      <c r="J9950" s="1" t="n">
        <f aca="false">COUNTIF(I:I, $I9950)</f>
        <v>1</v>
      </c>
      <c r="K9950" s="1" t="str">
        <f aca="false">IF(ISNA(VLOOKUP(Table4[product_id], tblProducts[], tblProducts[product_name],FALSE() )), "Invalid", "Valid")</f>
        <v>Valid</v>
      </c>
      <c r="L9950" s="5" t="str">
        <f aca="false">IF(ISNA(VLOOKUP(Table4[[#This Row],[warehouse_id]], tblwhouse[], tblwhouse[warehouse_name],FALSE() )), "Invalid", "Valid")</f>
        <v>Valid</v>
      </c>
    </row>
    <row r="9951" customFormat="false" ht="15" hidden="false" customHeight="true" outlineLevel="0" collapsed="false">
      <c r="A9951" s="1" t="n">
        <v>9950</v>
      </c>
      <c r="B9951" s="1" t="n">
        <v>4</v>
      </c>
      <c r="C9951" s="1" t="n">
        <v>325</v>
      </c>
      <c r="D9951" s="1" t="s">
        <v>16979</v>
      </c>
      <c r="E9951" s="1" t="n">
        <v>175</v>
      </c>
      <c r="F9951" s="1" t="n">
        <v>61</v>
      </c>
      <c r="G9951" s="1" t="n">
        <v>376.24</v>
      </c>
      <c r="H9951" s="4" t="n">
        <v>45998.6009394213</v>
      </c>
      <c r="I99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9950BT506114432517561376.2445998.6009394213</v>
      </c>
      <c r="J9951" s="1" t="n">
        <f aca="false">COUNTIF(I:I, $I9951)</f>
        <v>1</v>
      </c>
      <c r="K9951" s="1" t="str">
        <f aca="false">IF(ISNA(VLOOKUP(Table4[product_id], tblProducts[], tblProducts[product_name],FALSE() )), "Invalid", "Valid")</f>
        <v>Valid</v>
      </c>
      <c r="L9951" s="5" t="str">
        <f aca="false">IF(ISNA(VLOOKUP(Table4[[#This Row],[warehouse_id]], tblwhouse[], tblwhouse[warehouse_name],FALSE() )), "Invalid", "Valid")</f>
        <v>Valid</v>
      </c>
    </row>
    <row r="9952" customFormat="false" ht="15" hidden="false" customHeight="true" outlineLevel="0" collapsed="false">
      <c r="A9952" s="1" t="n">
        <v>9951</v>
      </c>
      <c r="B9952" s="1" t="n">
        <v>1</v>
      </c>
      <c r="C9952" s="1" t="n">
        <v>1183</v>
      </c>
      <c r="D9952" s="1" t="s">
        <v>16980</v>
      </c>
      <c r="E9952" s="1" t="n">
        <v>50</v>
      </c>
      <c r="F9952" s="1" t="n">
        <v>60</v>
      </c>
      <c r="G9952" s="1" t="n">
        <v>401.26</v>
      </c>
      <c r="H9952" s="4" t="n">
        <v>46102.6009394213</v>
      </c>
      <c r="I99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9951BT660779111835060401.2646102.6009394213</v>
      </c>
      <c r="J9952" s="1" t="n">
        <f aca="false">COUNTIF(I:I, $I9952)</f>
        <v>1</v>
      </c>
      <c r="K9952" s="1" t="str">
        <f aca="false">IF(ISNA(VLOOKUP(Table4[product_id], tblProducts[], tblProducts[product_name],FALSE() )), "Invalid", "Valid")</f>
        <v>Valid</v>
      </c>
      <c r="L9952" s="5" t="str">
        <f aca="false">IF(ISNA(VLOOKUP(Table4[[#This Row],[warehouse_id]], tblwhouse[], tblwhouse[warehouse_name],FALSE() )), "Invalid", "Valid")</f>
        <v>Valid</v>
      </c>
    </row>
    <row r="9953" customFormat="false" ht="15" hidden="false" customHeight="true" outlineLevel="0" collapsed="false">
      <c r="A9953" s="1" t="n">
        <v>9952</v>
      </c>
      <c r="B9953" s="1" t="n">
        <v>3</v>
      </c>
      <c r="C9953" s="1" t="n">
        <v>1369</v>
      </c>
      <c r="D9953" s="1" t="s">
        <v>16981</v>
      </c>
      <c r="E9953" s="1" t="n">
        <v>284</v>
      </c>
      <c r="F9953" s="1" t="n">
        <v>66</v>
      </c>
      <c r="G9953" s="1" t="n">
        <v>561.14</v>
      </c>
      <c r="H9953" s="4" t="n">
        <v>46038.6009394213</v>
      </c>
      <c r="I99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9952BT8999153136928466561.1446038.6009394213</v>
      </c>
      <c r="J9953" s="1" t="n">
        <f aca="false">COUNTIF(I:I, $I9953)</f>
        <v>1</v>
      </c>
      <c r="K9953" s="1" t="str">
        <f aca="false">IF(ISNA(VLOOKUP(Table4[product_id], tblProducts[], tblProducts[product_name],FALSE() )), "Invalid", "Valid")</f>
        <v>Valid</v>
      </c>
      <c r="L9953" s="5" t="str">
        <f aca="false">IF(ISNA(VLOOKUP(Table4[[#This Row],[warehouse_id]], tblwhouse[], tblwhouse[warehouse_name],FALSE() )), "Invalid", "Valid")</f>
        <v>Valid</v>
      </c>
    </row>
    <row r="9954" customFormat="false" ht="15" hidden="false" customHeight="true" outlineLevel="0" collapsed="false">
      <c r="A9954" s="1" t="n">
        <v>9953</v>
      </c>
      <c r="B9954" s="1" t="n">
        <v>2</v>
      </c>
      <c r="C9954" s="1" t="n">
        <v>2611</v>
      </c>
      <c r="D9954" s="1" t="s">
        <v>16982</v>
      </c>
      <c r="E9954" s="1" t="n">
        <v>180</v>
      </c>
      <c r="F9954" s="1" t="n">
        <v>45</v>
      </c>
      <c r="G9954" s="1" t="n">
        <v>176.12</v>
      </c>
      <c r="H9954" s="4" t="n">
        <v>46180.6009394213</v>
      </c>
      <c r="I99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9953BT8056502261118045176.1246180.6009394213</v>
      </c>
      <c r="J9954" s="1" t="n">
        <f aca="false">COUNTIF(I:I, $I9954)</f>
        <v>1</v>
      </c>
      <c r="K9954" s="1" t="str">
        <f aca="false">IF(ISNA(VLOOKUP(Table4[product_id], tblProducts[], tblProducts[product_name],FALSE() )), "Invalid", "Valid")</f>
        <v>Valid</v>
      </c>
      <c r="L9954" s="5" t="str">
        <f aca="false">IF(ISNA(VLOOKUP(Table4[[#This Row],[warehouse_id]], tblwhouse[], tblwhouse[warehouse_name],FALSE() )), "Invalid", "Valid")</f>
        <v>Valid</v>
      </c>
    </row>
    <row r="9955" customFormat="false" ht="15" hidden="false" customHeight="true" outlineLevel="0" collapsed="false">
      <c r="A9955" s="1" t="n">
        <v>9954</v>
      </c>
      <c r="B9955" s="1" t="n">
        <v>4</v>
      </c>
      <c r="C9955" s="1" t="n">
        <v>1148</v>
      </c>
      <c r="D9955" s="1" t="s">
        <v>16983</v>
      </c>
      <c r="E9955" s="1" t="n">
        <v>475</v>
      </c>
      <c r="F9955" s="1" t="n">
        <v>79</v>
      </c>
      <c r="G9955" s="1" t="n">
        <v>12.23</v>
      </c>
      <c r="H9955" s="4" t="n">
        <v>46106.6009394213</v>
      </c>
      <c r="I99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9954BT724189411484757912.2346106.6009394213</v>
      </c>
      <c r="J9955" s="1" t="n">
        <f aca="false">COUNTIF(I:I, $I9955)</f>
        <v>1</v>
      </c>
      <c r="K9955" s="1" t="str">
        <f aca="false">IF(ISNA(VLOOKUP(Table4[product_id], tblProducts[], tblProducts[product_name],FALSE() )), "Invalid", "Valid")</f>
        <v>Valid</v>
      </c>
      <c r="L9955" s="5" t="str">
        <f aca="false">IF(ISNA(VLOOKUP(Table4[[#This Row],[warehouse_id]], tblwhouse[], tblwhouse[warehouse_name],FALSE() )), "Invalid", "Valid")</f>
        <v>Valid</v>
      </c>
    </row>
    <row r="9956" customFormat="false" ht="15" hidden="false" customHeight="true" outlineLevel="0" collapsed="false">
      <c r="A9956" s="1" t="n">
        <v>9955</v>
      </c>
      <c r="B9956" s="1" t="n">
        <v>3</v>
      </c>
      <c r="C9956" s="1" t="n">
        <v>2417</v>
      </c>
      <c r="D9956" s="1" t="s">
        <v>16984</v>
      </c>
      <c r="E9956" s="1" t="n">
        <v>352</v>
      </c>
      <c r="F9956" s="1" t="n">
        <v>51</v>
      </c>
      <c r="G9956" s="1" t="n">
        <v>1203.1</v>
      </c>
      <c r="H9956" s="4" t="n">
        <v>46042.6009394213</v>
      </c>
      <c r="I99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9955BT28081732417352511203.146042.6009394213</v>
      </c>
      <c r="J9956" s="1" t="n">
        <f aca="false">COUNTIF(I:I, $I9956)</f>
        <v>1</v>
      </c>
      <c r="K9956" s="1" t="str">
        <f aca="false">IF(ISNA(VLOOKUP(Table4[product_id], tblProducts[], tblProducts[product_name],FALSE() )), "Invalid", "Valid")</f>
        <v>Valid</v>
      </c>
      <c r="L9956" s="5" t="str">
        <f aca="false">IF(ISNA(VLOOKUP(Table4[[#This Row],[warehouse_id]], tblwhouse[], tblwhouse[warehouse_name],FALSE() )), "Invalid", "Valid")</f>
        <v>Valid</v>
      </c>
    </row>
    <row r="9957" customFormat="false" ht="15" hidden="false" customHeight="true" outlineLevel="0" collapsed="false">
      <c r="A9957" s="1" t="n">
        <v>9956</v>
      </c>
      <c r="B9957" s="1" t="n">
        <v>3</v>
      </c>
      <c r="C9957" s="1" t="n">
        <v>1795</v>
      </c>
      <c r="D9957" s="1" t="s">
        <v>16985</v>
      </c>
      <c r="E9957" s="1" t="n">
        <v>29</v>
      </c>
      <c r="F9957" s="1" t="n">
        <v>75</v>
      </c>
      <c r="G9957" s="1" t="n">
        <v>24.4</v>
      </c>
      <c r="H9957" s="4" t="n">
        <v>45914.6009394213</v>
      </c>
      <c r="I99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9956BT33582331795297524.445914.6009394213</v>
      </c>
      <c r="J9957" s="1" t="n">
        <f aca="false">COUNTIF(I:I, $I9957)</f>
        <v>1</v>
      </c>
      <c r="K9957" s="1" t="str">
        <f aca="false">IF(ISNA(VLOOKUP(Table4[product_id], tblProducts[], tblProducts[product_name],FALSE() )), "Invalid", "Valid")</f>
        <v>Valid</v>
      </c>
      <c r="L9957" s="5" t="str">
        <f aca="false">IF(ISNA(VLOOKUP(Table4[[#This Row],[warehouse_id]], tblwhouse[], tblwhouse[warehouse_name],FALSE() )), "Invalid", "Valid")</f>
        <v>Valid</v>
      </c>
    </row>
    <row r="9958" customFormat="false" ht="15" hidden="false" customHeight="true" outlineLevel="0" collapsed="false">
      <c r="A9958" s="1" t="n">
        <v>9957</v>
      </c>
      <c r="B9958" s="1" t="n">
        <v>2</v>
      </c>
      <c r="C9958" s="1" t="n">
        <v>2658</v>
      </c>
      <c r="D9958" s="1" t="s">
        <v>16986</v>
      </c>
      <c r="E9958" s="1" t="n">
        <v>348</v>
      </c>
      <c r="F9958" s="1" t="n">
        <v>29</v>
      </c>
      <c r="G9958" s="1" t="n">
        <v>818.72</v>
      </c>
      <c r="H9958" s="4" t="n">
        <v>46019.6009394213</v>
      </c>
      <c r="I99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9957BT9287132265834829818.7246019.6009394213</v>
      </c>
      <c r="J9958" s="1" t="n">
        <f aca="false">COUNTIF(I:I, $I9958)</f>
        <v>1</v>
      </c>
      <c r="K9958" s="1" t="str">
        <f aca="false">IF(ISNA(VLOOKUP(Table4[product_id], tblProducts[], tblProducts[product_name],FALSE() )), "Invalid", "Valid")</f>
        <v>Valid</v>
      </c>
      <c r="L9958" s="5" t="str">
        <f aca="false">IF(ISNA(VLOOKUP(Table4[[#This Row],[warehouse_id]], tblwhouse[], tblwhouse[warehouse_name],FALSE() )), "Invalid", "Valid")</f>
        <v>Valid</v>
      </c>
    </row>
    <row r="9959" customFormat="false" ht="15" hidden="false" customHeight="true" outlineLevel="0" collapsed="false">
      <c r="A9959" s="1" t="n">
        <v>9958</v>
      </c>
      <c r="B9959" s="1" t="n">
        <v>4</v>
      </c>
      <c r="C9959" s="1" t="n">
        <v>1706</v>
      </c>
      <c r="D9959" s="1" t="s">
        <v>16987</v>
      </c>
      <c r="E9959" s="1" t="n">
        <v>168</v>
      </c>
      <c r="F9959" s="1" t="n">
        <v>57</v>
      </c>
      <c r="G9959" s="1" t="n">
        <v>1117.1</v>
      </c>
      <c r="H9959" s="4" t="n">
        <v>46159.6009394213</v>
      </c>
      <c r="I99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9958BT76216341706168571117.146159.6009394213</v>
      </c>
      <c r="J9959" s="1" t="n">
        <f aca="false">COUNTIF(I:I, $I9959)</f>
        <v>1</v>
      </c>
      <c r="K9959" s="1" t="str">
        <f aca="false">IF(ISNA(VLOOKUP(Table4[product_id], tblProducts[], tblProducts[product_name],FALSE() )), "Invalid", "Valid")</f>
        <v>Valid</v>
      </c>
      <c r="L9959" s="5" t="str">
        <f aca="false">IF(ISNA(VLOOKUP(Table4[[#This Row],[warehouse_id]], tblwhouse[], tblwhouse[warehouse_name],FALSE() )), "Invalid", "Valid")</f>
        <v>Valid</v>
      </c>
    </row>
    <row r="9960" customFormat="false" ht="15" hidden="false" customHeight="true" outlineLevel="0" collapsed="false">
      <c r="A9960" s="1" t="n">
        <v>9959</v>
      </c>
      <c r="B9960" s="1" t="n">
        <v>2</v>
      </c>
      <c r="C9960" s="1" t="n">
        <v>2075</v>
      </c>
      <c r="D9960" s="1" t="s">
        <v>16988</v>
      </c>
      <c r="E9960" s="1" t="n">
        <v>482</v>
      </c>
      <c r="F9960" s="1" t="n">
        <v>20</v>
      </c>
      <c r="G9960" s="1" t="n">
        <v>588.31</v>
      </c>
      <c r="H9960" s="4" t="n">
        <v>46020.6009394213</v>
      </c>
      <c r="I99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9959BT6172122207548220588.3146020.6009394213</v>
      </c>
      <c r="J9960" s="1" t="n">
        <f aca="false">COUNTIF(I:I, $I9960)</f>
        <v>1</v>
      </c>
      <c r="K9960" s="1" t="str">
        <f aca="false">IF(ISNA(VLOOKUP(Table4[product_id], tblProducts[], tblProducts[product_name],FALSE() )), "Invalid", "Valid")</f>
        <v>Valid</v>
      </c>
      <c r="L9960" s="5" t="str">
        <f aca="false">IF(ISNA(VLOOKUP(Table4[[#This Row],[warehouse_id]], tblwhouse[], tblwhouse[warehouse_name],FALSE() )), "Invalid", "Valid")</f>
        <v>Valid</v>
      </c>
    </row>
    <row r="9961" customFormat="false" ht="15" hidden="false" customHeight="true" outlineLevel="0" collapsed="false">
      <c r="A9961" s="1" t="n">
        <v>9960</v>
      </c>
      <c r="B9961" s="1" t="n">
        <v>3</v>
      </c>
      <c r="C9961" s="1" t="n">
        <v>2660</v>
      </c>
      <c r="D9961" s="1" t="s">
        <v>16989</v>
      </c>
      <c r="E9961" s="1" t="n">
        <v>218</v>
      </c>
      <c r="F9961" s="1" t="n">
        <v>51</v>
      </c>
      <c r="G9961" s="1" t="n">
        <v>263.61</v>
      </c>
      <c r="H9961" s="4" t="n">
        <v>46102.6009394213</v>
      </c>
      <c r="I99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9960BT8363113266021851263.6146102.6009394213</v>
      </c>
      <c r="J9961" s="1" t="n">
        <f aca="false">COUNTIF(I:I, $I9961)</f>
        <v>1</v>
      </c>
      <c r="K9961" s="1" t="str">
        <f aca="false">IF(ISNA(VLOOKUP(Table4[product_id], tblProducts[], tblProducts[product_name],FALSE() )), "Invalid", "Valid")</f>
        <v>Valid</v>
      </c>
      <c r="L9961" s="5" t="str">
        <f aca="false">IF(ISNA(VLOOKUP(Table4[[#This Row],[warehouse_id]], tblwhouse[], tblwhouse[warehouse_name],FALSE() )), "Invalid", "Valid")</f>
        <v>Valid</v>
      </c>
    </row>
    <row r="9962" customFormat="false" ht="15" hidden="false" customHeight="true" outlineLevel="0" collapsed="false">
      <c r="A9962" s="1" t="n">
        <v>9961</v>
      </c>
      <c r="B9962" s="1" t="n">
        <v>3</v>
      </c>
      <c r="C9962" s="1" t="n">
        <v>2330</v>
      </c>
      <c r="D9962" s="1" t="s">
        <v>16990</v>
      </c>
      <c r="E9962" s="1" t="n">
        <v>102</v>
      </c>
      <c r="F9962" s="1" t="n">
        <v>72</v>
      </c>
      <c r="G9962" s="1" t="n">
        <v>581.46</v>
      </c>
      <c r="H9962" s="4" t="n">
        <v>45862.6009394213</v>
      </c>
      <c r="I99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9961BT5799273233010272581.4645862.6009394213</v>
      </c>
      <c r="J9962" s="1" t="n">
        <f aca="false">COUNTIF(I:I, $I9962)</f>
        <v>1</v>
      </c>
      <c r="K9962" s="1" t="str">
        <f aca="false">IF(ISNA(VLOOKUP(Table4[product_id], tblProducts[], tblProducts[product_name],FALSE() )), "Invalid", "Valid")</f>
        <v>Valid</v>
      </c>
      <c r="L9962" s="5" t="str">
        <f aca="false">IF(ISNA(VLOOKUP(Table4[[#This Row],[warehouse_id]], tblwhouse[], tblwhouse[warehouse_name],FALSE() )), "Invalid", "Valid")</f>
        <v>Valid</v>
      </c>
    </row>
    <row r="9963" customFormat="false" ht="15" hidden="false" customHeight="true" outlineLevel="0" collapsed="false">
      <c r="A9963" s="1" t="n">
        <v>9962</v>
      </c>
      <c r="B9963" s="1" t="n">
        <v>3</v>
      </c>
      <c r="C9963" s="1" t="n">
        <v>2256</v>
      </c>
      <c r="D9963" s="1" t="s">
        <v>16991</v>
      </c>
      <c r="E9963" s="1" t="n">
        <v>409</v>
      </c>
      <c r="F9963" s="1" t="n">
        <v>61</v>
      </c>
      <c r="G9963" s="1" t="n">
        <v>1420.01</v>
      </c>
      <c r="H9963" s="4" t="n">
        <v>45927.6009394213</v>
      </c>
      <c r="I99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9962BT22761832256409611420.0145927.6009394213</v>
      </c>
      <c r="J9963" s="1" t="n">
        <f aca="false">COUNTIF(I:I, $I9963)</f>
        <v>1</v>
      </c>
      <c r="K9963" s="1" t="str">
        <f aca="false">IF(ISNA(VLOOKUP(Table4[product_id], tblProducts[], tblProducts[product_name],FALSE() )), "Invalid", "Valid")</f>
        <v>Valid</v>
      </c>
      <c r="L9963" s="5" t="str">
        <f aca="false">IF(ISNA(VLOOKUP(Table4[[#This Row],[warehouse_id]], tblwhouse[], tblwhouse[warehouse_name],FALSE() )), "Invalid", "Valid")</f>
        <v>Valid</v>
      </c>
    </row>
    <row r="9964" customFormat="false" ht="15" hidden="false" customHeight="true" outlineLevel="0" collapsed="false">
      <c r="A9964" s="1" t="n">
        <v>9963</v>
      </c>
      <c r="B9964" s="1" t="n">
        <v>1</v>
      </c>
      <c r="C9964" s="1" t="n">
        <v>861</v>
      </c>
      <c r="D9964" s="1" t="s">
        <v>16992</v>
      </c>
      <c r="E9964" s="1" t="n">
        <v>31</v>
      </c>
      <c r="F9964" s="1" t="n">
        <v>64</v>
      </c>
      <c r="G9964" s="1" t="n">
        <v>1310.08</v>
      </c>
      <c r="H9964" s="4" t="n">
        <v>45961.6009394213</v>
      </c>
      <c r="I99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9963BT115751186131641310.0845961.6009394213</v>
      </c>
      <c r="J9964" s="1" t="n">
        <f aca="false">COUNTIF(I:I, $I9964)</f>
        <v>1</v>
      </c>
      <c r="K9964" s="1" t="str">
        <f aca="false">IF(ISNA(VLOOKUP(Table4[product_id], tblProducts[], tblProducts[product_name],FALSE() )), "Invalid", "Valid")</f>
        <v>Valid</v>
      </c>
      <c r="L9964" s="5" t="str">
        <f aca="false">IF(ISNA(VLOOKUP(Table4[[#This Row],[warehouse_id]], tblwhouse[], tblwhouse[warehouse_name],FALSE() )), "Invalid", "Valid")</f>
        <v>Valid</v>
      </c>
    </row>
    <row r="9965" customFormat="false" ht="15" hidden="false" customHeight="true" outlineLevel="0" collapsed="false">
      <c r="A9965" s="1" t="n">
        <v>9964</v>
      </c>
      <c r="B9965" s="1" t="n">
        <v>4</v>
      </c>
      <c r="C9965" s="1" t="n">
        <v>2540</v>
      </c>
      <c r="D9965" s="1" t="s">
        <v>16993</v>
      </c>
      <c r="E9965" s="1" t="n">
        <v>397</v>
      </c>
      <c r="F9965" s="1" t="n">
        <v>74</v>
      </c>
      <c r="G9965" s="1" t="n">
        <v>791.16</v>
      </c>
      <c r="H9965" s="4" t="n">
        <v>46138.6009394213</v>
      </c>
      <c r="I99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9964BT3695244254039774791.1646138.6009394213</v>
      </c>
      <c r="J9965" s="1" t="n">
        <f aca="false">COUNTIF(I:I, $I9965)</f>
        <v>1</v>
      </c>
      <c r="K9965" s="1" t="str">
        <f aca="false">IF(ISNA(VLOOKUP(Table4[product_id], tblProducts[], tblProducts[product_name],FALSE() )), "Invalid", "Valid")</f>
        <v>Valid</v>
      </c>
      <c r="L9965" s="5" t="str">
        <f aca="false">IF(ISNA(VLOOKUP(Table4[[#This Row],[warehouse_id]], tblwhouse[], tblwhouse[warehouse_name],FALSE() )), "Invalid", "Valid")</f>
        <v>Valid</v>
      </c>
    </row>
    <row r="9966" customFormat="false" ht="15" hidden="false" customHeight="true" outlineLevel="0" collapsed="false">
      <c r="A9966" s="1" t="n">
        <v>9965</v>
      </c>
      <c r="B9966" s="1" t="n">
        <v>1</v>
      </c>
      <c r="C9966" s="1" t="n">
        <v>384</v>
      </c>
      <c r="D9966" s="1" t="s">
        <v>13692</v>
      </c>
      <c r="E9966" s="1" t="n">
        <v>303</v>
      </c>
      <c r="F9966" s="1" t="n">
        <v>59</v>
      </c>
      <c r="G9966" s="1" t="n">
        <v>1287.72</v>
      </c>
      <c r="H9966" s="4" t="n">
        <v>46060.6009394213</v>
      </c>
      <c r="I99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9965BT1265331384303591287.7246060.6009394213</v>
      </c>
      <c r="J9966" s="1" t="n">
        <f aca="false">COUNTIF(I:I, $I9966)</f>
        <v>1</v>
      </c>
      <c r="K9966" s="1" t="str">
        <f aca="false">IF(ISNA(VLOOKUP(Table4[product_id], tblProducts[], tblProducts[product_name],FALSE() )), "Invalid", "Valid")</f>
        <v>Valid</v>
      </c>
      <c r="L9966" s="5" t="str">
        <f aca="false">IF(ISNA(VLOOKUP(Table4[[#This Row],[warehouse_id]], tblwhouse[], tblwhouse[warehouse_name],FALSE() )), "Invalid", "Valid")</f>
        <v>Valid</v>
      </c>
    </row>
    <row r="9967" customFormat="false" ht="15" hidden="false" customHeight="true" outlineLevel="0" collapsed="false">
      <c r="A9967" s="1" t="n">
        <v>9966</v>
      </c>
      <c r="B9967" s="1" t="n">
        <v>3</v>
      </c>
      <c r="C9967" s="1" t="n">
        <v>674</v>
      </c>
      <c r="D9967" s="1" t="s">
        <v>16994</v>
      </c>
      <c r="E9967" s="1" t="n">
        <v>203</v>
      </c>
      <c r="F9967" s="1" t="n">
        <v>36</v>
      </c>
      <c r="G9967" s="1" t="n">
        <v>125.49</v>
      </c>
      <c r="H9967" s="4" t="n">
        <v>46182.6009394213</v>
      </c>
      <c r="I99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9966BT408119367420336125.4946182.6009394213</v>
      </c>
      <c r="J9967" s="1" t="n">
        <f aca="false">COUNTIF(I:I, $I9967)</f>
        <v>1</v>
      </c>
      <c r="K9967" s="1" t="str">
        <f aca="false">IF(ISNA(VLOOKUP(Table4[product_id], tblProducts[], tblProducts[product_name],FALSE() )), "Invalid", "Valid")</f>
        <v>Valid</v>
      </c>
      <c r="L9967" s="5" t="str">
        <f aca="false">IF(ISNA(VLOOKUP(Table4[[#This Row],[warehouse_id]], tblwhouse[], tblwhouse[warehouse_name],FALSE() )), "Invalid", "Valid")</f>
        <v>Valid</v>
      </c>
    </row>
    <row r="9968" customFormat="false" ht="15" hidden="false" customHeight="true" outlineLevel="0" collapsed="false">
      <c r="A9968" s="1" t="n">
        <v>9967</v>
      </c>
      <c r="B9968" s="1" t="n">
        <v>4</v>
      </c>
      <c r="C9968" s="1" t="n">
        <v>278</v>
      </c>
      <c r="D9968" s="1" t="s">
        <v>16995</v>
      </c>
      <c r="E9968" s="1" t="n">
        <v>194</v>
      </c>
      <c r="F9968" s="1" t="n">
        <v>61</v>
      </c>
      <c r="G9968" s="1" t="n">
        <v>97.86</v>
      </c>
      <c r="H9968" s="4" t="n">
        <v>46019.6009394213</v>
      </c>
      <c r="I99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9967BT96768642781946197.8646019.6009394213</v>
      </c>
      <c r="J9968" s="1" t="n">
        <f aca="false">COUNTIF(I:I, $I9968)</f>
        <v>1</v>
      </c>
      <c r="K9968" s="1" t="str">
        <f aca="false">IF(ISNA(VLOOKUP(Table4[product_id], tblProducts[], tblProducts[product_name],FALSE() )), "Invalid", "Valid")</f>
        <v>Valid</v>
      </c>
      <c r="L9968" s="5" t="str">
        <f aca="false">IF(ISNA(VLOOKUP(Table4[[#This Row],[warehouse_id]], tblwhouse[], tblwhouse[warehouse_name],FALSE() )), "Invalid", "Valid")</f>
        <v>Valid</v>
      </c>
    </row>
    <row r="9969" customFormat="false" ht="15" hidden="false" customHeight="true" outlineLevel="0" collapsed="false">
      <c r="A9969" s="1" t="n">
        <v>9968</v>
      </c>
      <c r="B9969" s="1" t="n">
        <v>2</v>
      </c>
      <c r="C9969" s="1" t="n">
        <v>1723</v>
      </c>
      <c r="D9969" s="1" t="s">
        <v>16996</v>
      </c>
      <c r="E9969" s="1" t="n">
        <v>434</v>
      </c>
      <c r="F9969" s="1" t="n">
        <v>24</v>
      </c>
      <c r="G9969" s="1" t="n">
        <v>1251.01</v>
      </c>
      <c r="H9969" s="4" t="n">
        <v>46118.6009394329</v>
      </c>
      <c r="I99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9968BT72745521723434241251.0146118.6009394329</v>
      </c>
      <c r="J9969" s="1" t="n">
        <f aca="false">COUNTIF(I:I, $I9969)</f>
        <v>1</v>
      </c>
      <c r="K9969" s="1" t="str">
        <f aca="false">IF(ISNA(VLOOKUP(Table4[product_id], tblProducts[], tblProducts[product_name],FALSE() )), "Invalid", "Valid")</f>
        <v>Valid</v>
      </c>
      <c r="L9969" s="5" t="str">
        <f aca="false">IF(ISNA(VLOOKUP(Table4[[#This Row],[warehouse_id]], tblwhouse[], tblwhouse[warehouse_name],FALSE() )), "Invalid", "Valid")</f>
        <v>Valid</v>
      </c>
    </row>
    <row r="9970" customFormat="false" ht="15" hidden="false" customHeight="true" outlineLevel="0" collapsed="false">
      <c r="A9970" s="1" t="n">
        <v>9969</v>
      </c>
      <c r="B9970" s="1" t="n">
        <v>1</v>
      </c>
      <c r="C9970" s="1" t="n">
        <v>888</v>
      </c>
      <c r="D9970" s="1" t="s">
        <v>16997</v>
      </c>
      <c r="E9970" s="1" t="n">
        <v>387</v>
      </c>
      <c r="F9970" s="1" t="n">
        <v>23</v>
      </c>
      <c r="G9970" s="1" t="n">
        <v>911.71</v>
      </c>
      <c r="H9970" s="4" t="n">
        <v>46143.6009394329</v>
      </c>
      <c r="I99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9969BT273412188838723911.7146143.6009394329</v>
      </c>
      <c r="J9970" s="1" t="n">
        <f aca="false">COUNTIF(I:I, $I9970)</f>
        <v>1</v>
      </c>
      <c r="K9970" s="1" t="str">
        <f aca="false">IF(ISNA(VLOOKUP(Table4[product_id], tblProducts[], tblProducts[product_name],FALSE() )), "Invalid", "Valid")</f>
        <v>Valid</v>
      </c>
      <c r="L9970" s="5" t="str">
        <f aca="false">IF(ISNA(VLOOKUP(Table4[[#This Row],[warehouse_id]], tblwhouse[], tblwhouse[warehouse_name],FALSE() )), "Invalid", "Valid")</f>
        <v>Valid</v>
      </c>
    </row>
    <row r="9971" customFormat="false" ht="15" hidden="false" customHeight="true" outlineLevel="0" collapsed="false">
      <c r="A9971" s="1" t="n">
        <v>9970</v>
      </c>
      <c r="B9971" s="1" t="n">
        <v>2</v>
      </c>
      <c r="C9971" s="1" t="n">
        <v>2942</v>
      </c>
      <c r="D9971" s="1" t="s">
        <v>16998</v>
      </c>
      <c r="E9971" s="1" t="n">
        <v>288</v>
      </c>
      <c r="F9971" s="1" t="n">
        <v>27</v>
      </c>
      <c r="G9971" s="1" t="n">
        <v>715.82</v>
      </c>
      <c r="H9971" s="4" t="n">
        <v>46193.6009394329</v>
      </c>
      <c r="I99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9970BT4372332294228827715.8246193.6009394329</v>
      </c>
      <c r="J9971" s="1" t="n">
        <f aca="false">COUNTIF(I:I, $I9971)</f>
        <v>1</v>
      </c>
      <c r="K9971" s="1" t="str">
        <f aca="false">IF(ISNA(VLOOKUP(Table4[product_id], tblProducts[], tblProducts[product_name],FALSE() )), "Invalid", "Valid")</f>
        <v>Valid</v>
      </c>
      <c r="L9971" s="5" t="str">
        <f aca="false">IF(ISNA(VLOOKUP(Table4[[#This Row],[warehouse_id]], tblwhouse[], tblwhouse[warehouse_name],FALSE() )), "Invalid", "Valid")</f>
        <v>Valid</v>
      </c>
    </row>
    <row r="9972" customFormat="false" ht="15" hidden="false" customHeight="true" outlineLevel="0" collapsed="false">
      <c r="A9972" s="1" t="n">
        <v>9971</v>
      </c>
      <c r="B9972" s="1" t="n">
        <v>2</v>
      </c>
      <c r="C9972" s="1" t="n">
        <v>745</v>
      </c>
      <c r="D9972" s="1" t="s">
        <v>16999</v>
      </c>
      <c r="E9972" s="1" t="n">
        <v>214</v>
      </c>
      <c r="F9972" s="1" t="n">
        <v>79</v>
      </c>
      <c r="G9972" s="1" t="n">
        <v>1408.23</v>
      </c>
      <c r="H9972" s="4" t="n">
        <v>46068.6009394329</v>
      </c>
      <c r="I99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9971BT6790342745214791408.2346068.6009394329</v>
      </c>
      <c r="J9972" s="1" t="n">
        <f aca="false">COUNTIF(I:I, $I9972)</f>
        <v>1</v>
      </c>
      <c r="K9972" s="1" t="str">
        <f aca="false">IF(ISNA(VLOOKUP(Table4[product_id], tblProducts[], tblProducts[product_name],FALSE() )), "Invalid", "Valid")</f>
        <v>Valid</v>
      </c>
      <c r="L9972" s="5" t="str">
        <f aca="false">IF(ISNA(VLOOKUP(Table4[[#This Row],[warehouse_id]], tblwhouse[], tblwhouse[warehouse_name],FALSE() )), "Invalid", "Valid")</f>
        <v>Valid</v>
      </c>
    </row>
    <row r="9973" customFormat="false" ht="15" hidden="false" customHeight="true" outlineLevel="0" collapsed="false">
      <c r="A9973" s="1" t="n">
        <v>9972</v>
      </c>
      <c r="B9973" s="1" t="n">
        <v>1</v>
      </c>
      <c r="C9973" s="1" t="n">
        <v>2740</v>
      </c>
      <c r="D9973" s="1" t="s">
        <v>17000</v>
      </c>
      <c r="E9973" s="1" t="n">
        <v>55</v>
      </c>
      <c r="F9973" s="1" t="n">
        <v>55</v>
      </c>
      <c r="G9973" s="1" t="n">
        <v>1094.13</v>
      </c>
      <c r="H9973" s="4" t="n">
        <v>46155.6009394329</v>
      </c>
      <c r="I99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9972BT7409431274055551094.1346155.6009394329</v>
      </c>
      <c r="J9973" s="1" t="n">
        <f aca="false">COUNTIF(I:I, $I9973)</f>
        <v>1</v>
      </c>
      <c r="K9973" s="1" t="str">
        <f aca="false">IF(ISNA(VLOOKUP(Table4[product_id], tblProducts[], tblProducts[product_name],FALSE() )), "Invalid", "Valid")</f>
        <v>Valid</v>
      </c>
      <c r="L9973" s="5" t="str">
        <f aca="false">IF(ISNA(VLOOKUP(Table4[[#This Row],[warehouse_id]], tblwhouse[], tblwhouse[warehouse_name],FALSE() )), "Invalid", "Valid")</f>
        <v>Valid</v>
      </c>
    </row>
    <row r="9974" customFormat="false" ht="15" hidden="false" customHeight="true" outlineLevel="0" collapsed="false">
      <c r="A9974" s="1" t="n">
        <v>9973</v>
      </c>
      <c r="B9974" s="1" t="n">
        <v>4</v>
      </c>
      <c r="C9974" s="1" t="n">
        <v>1225</v>
      </c>
      <c r="D9974" s="1" t="s">
        <v>17001</v>
      </c>
      <c r="E9974" s="1" t="n">
        <v>197</v>
      </c>
      <c r="F9974" s="1" t="n">
        <v>47</v>
      </c>
      <c r="G9974" s="1" t="n">
        <v>585.03</v>
      </c>
      <c r="H9974" s="4" t="n">
        <v>45984.6009394329</v>
      </c>
      <c r="I99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9973BT7444684122519747585.0345984.6009394329</v>
      </c>
      <c r="J9974" s="1" t="n">
        <f aca="false">COUNTIF(I:I, $I9974)</f>
        <v>1</v>
      </c>
      <c r="K9974" s="1" t="str">
        <f aca="false">IF(ISNA(VLOOKUP(Table4[product_id], tblProducts[], tblProducts[product_name],FALSE() )), "Invalid", "Valid")</f>
        <v>Valid</v>
      </c>
      <c r="L9974" s="5" t="str">
        <f aca="false">IF(ISNA(VLOOKUP(Table4[[#This Row],[warehouse_id]], tblwhouse[], tblwhouse[warehouse_name],FALSE() )), "Invalid", "Valid")</f>
        <v>Valid</v>
      </c>
    </row>
    <row r="9975" customFormat="false" ht="15" hidden="false" customHeight="true" outlineLevel="0" collapsed="false">
      <c r="A9975" s="1" t="n">
        <v>9974</v>
      </c>
      <c r="B9975" s="1" t="n">
        <v>1</v>
      </c>
      <c r="C9975" s="1" t="n">
        <v>1736</v>
      </c>
      <c r="D9975" s="1" t="s">
        <v>17002</v>
      </c>
      <c r="E9975" s="1" t="n">
        <v>344</v>
      </c>
      <c r="F9975" s="1" t="n">
        <v>40</v>
      </c>
      <c r="G9975" s="1" t="n">
        <v>264.1</v>
      </c>
      <c r="H9975" s="4" t="n">
        <v>46058.6009394329</v>
      </c>
      <c r="I99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9974BT9025331173634440264.146058.6009394329</v>
      </c>
      <c r="J9975" s="1" t="n">
        <f aca="false">COUNTIF(I:I, $I9975)</f>
        <v>1</v>
      </c>
      <c r="K9975" s="1" t="str">
        <f aca="false">IF(ISNA(VLOOKUP(Table4[product_id], tblProducts[], tblProducts[product_name],FALSE() )), "Invalid", "Valid")</f>
        <v>Valid</v>
      </c>
      <c r="L9975" s="5" t="str">
        <f aca="false">IF(ISNA(VLOOKUP(Table4[[#This Row],[warehouse_id]], tblwhouse[], tblwhouse[warehouse_name],FALSE() )), "Invalid", "Valid")</f>
        <v>Valid</v>
      </c>
    </row>
    <row r="9976" customFormat="false" ht="15" hidden="false" customHeight="true" outlineLevel="0" collapsed="false">
      <c r="A9976" s="1" t="n">
        <v>9975</v>
      </c>
      <c r="B9976" s="1" t="n">
        <v>4</v>
      </c>
      <c r="C9976" s="1" t="n">
        <v>2801</v>
      </c>
      <c r="D9976" s="1" t="s">
        <v>17003</v>
      </c>
      <c r="E9976" s="1" t="n">
        <v>57</v>
      </c>
      <c r="F9976" s="1" t="n">
        <v>29</v>
      </c>
      <c r="G9976" s="1" t="n">
        <v>110.63</v>
      </c>
      <c r="H9976" s="4" t="n">
        <v>46017.6009394329</v>
      </c>
      <c r="I99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9975BT487736428015729110.6346017.6009394329</v>
      </c>
      <c r="J9976" s="1" t="n">
        <f aca="false">COUNTIF(I:I, $I9976)</f>
        <v>1</v>
      </c>
      <c r="K9976" s="1" t="str">
        <f aca="false">IF(ISNA(VLOOKUP(Table4[product_id], tblProducts[], tblProducts[product_name],FALSE() )), "Invalid", "Valid")</f>
        <v>Valid</v>
      </c>
      <c r="L9976" s="5" t="str">
        <f aca="false">IF(ISNA(VLOOKUP(Table4[[#This Row],[warehouse_id]], tblwhouse[], tblwhouse[warehouse_name],FALSE() )), "Invalid", "Valid")</f>
        <v>Valid</v>
      </c>
    </row>
    <row r="9977" customFormat="false" ht="15" hidden="false" customHeight="true" outlineLevel="0" collapsed="false">
      <c r="A9977" s="1" t="n">
        <v>9976</v>
      </c>
      <c r="B9977" s="1" t="n">
        <v>4</v>
      </c>
      <c r="C9977" s="1" t="n">
        <v>2399</v>
      </c>
      <c r="D9977" s="1" t="s">
        <v>17004</v>
      </c>
      <c r="E9977" s="1" t="n">
        <v>405</v>
      </c>
      <c r="F9977" s="1" t="n">
        <v>70</v>
      </c>
      <c r="G9977" s="1" t="n">
        <v>492.2</v>
      </c>
      <c r="H9977" s="4" t="n">
        <v>46147.6009394329</v>
      </c>
      <c r="I99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9976BT9615864239940570492.246147.6009394329</v>
      </c>
      <c r="J9977" s="1" t="n">
        <f aca="false">COUNTIF(I:I, $I9977)</f>
        <v>1</v>
      </c>
      <c r="K9977" s="1" t="str">
        <f aca="false">IF(ISNA(VLOOKUP(Table4[product_id], tblProducts[], tblProducts[product_name],FALSE() )), "Invalid", "Valid")</f>
        <v>Valid</v>
      </c>
      <c r="L9977" s="5" t="str">
        <f aca="false">IF(ISNA(VLOOKUP(Table4[[#This Row],[warehouse_id]], tblwhouse[], tblwhouse[warehouse_name],FALSE() )), "Invalid", "Valid")</f>
        <v>Valid</v>
      </c>
    </row>
    <row r="9978" customFormat="false" ht="15" hidden="false" customHeight="true" outlineLevel="0" collapsed="false">
      <c r="A9978" s="1" t="n">
        <v>9977</v>
      </c>
      <c r="B9978" s="1" t="n">
        <v>1</v>
      </c>
      <c r="C9978" s="1" t="n">
        <v>1607</v>
      </c>
      <c r="D9978" s="1" t="s">
        <v>17005</v>
      </c>
      <c r="E9978" s="1" t="n">
        <v>451</v>
      </c>
      <c r="F9978" s="1" t="n">
        <v>25</v>
      </c>
      <c r="G9978" s="1" t="n">
        <v>951.91</v>
      </c>
      <c r="H9978" s="4" t="n">
        <v>46056.6009394329</v>
      </c>
      <c r="I99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9977BT5167791160745125951.9146056.6009394329</v>
      </c>
      <c r="J9978" s="1" t="n">
        <f aca="false">COUNTIF(I:I, $I9978)</f>
        <v>1</v>
      </c>
      <c r="K9978" s="1" t="str">
        <f aca="false">IF(ISNA(VLOOKUP(Table4[product_id], tblProducts[], tblProducts[product_name],FALSE() )), "Invalid", "Valid")</f>
        <v>Valid</v>
      </c>
      <c r="L9978" s="5" t="str">
        <f aca="false">IF(ISNA(VLOOKUP(Table4[[#This Row],[warehouse_id]], tblwhouse[], tblwhouse[warehouse_name],FALSE() )), "Invalid", "Valid")</f>
        <v>Valid</v>
      </c>
    </row>
    <row r="9979" customFormat="false" ht="15" hidden="false" customHeight="true" outlineLevel="0" collapsed="false">
      <c r="A9979" s="1" t="n">
        <v>9978</v>
      </c>
      <c r="B9979" s="1" t="n">
        <v>2</v>
      </c>
      <c r="C9979" s="1" t="n">
        <v>261</v>
      </c>
      <c r="D9979" s="1" t="s">
        <v>17006</v>
      </c>
      <c r="E9979" s="1" t="n">
        <v>323</v>
      </c>
      <c r="F9979" s="1" t="n">
        <v>33</v>
      </c>
      <c r="G9979" s="1" t="n">
        <v>55.83</v>
      </c>
      <c r="H9979" s="4" t="n">
        <v>45990.6009394329</v>
      </c>
      <c r="I99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9978BT49706122613233355.8345990.6009394329</v>
      </c>
      <c r="J9979" s="1" t="n">
        <f aca="false">COUNTIF(I:I, $I9979)</f>
        <v>1</v>
      </c>
      <c r="K9979" s="1" t="str">
        <f aca="false">IF(ISNA(VLOOKUP(Table4[product_id], tblProducts[], tblProducts[product_name],FALSE() )), "Invalid", "Valid")</f>
        <v>Valid</v>
      </c>
      <c r="L9979" s="5" t="str">
        <f aca="false">IF(ISNA(VLOOKUP(Table4[[#This Row],[warehouse_id]], tblwhouse[], tblwhouse[warehouse_name],FALSE() )), "Invalid", "Valid")</f>
        <v>Valid</v>
      </c>
    </row>
    <row r="9980" customFormat="false" ht="15" hidden="false" customHeight="true" outlineLevel="0" collapsed="false">
      <c r="A9980" s="1" t="n">
        <v>9979</v>
      </c>
      <c r="B9980" s="1" t="n">
        <v>4</v>
      </c>
      <c r="C9980" s="1" t="n">
        <v>203</v>
      </c>
      <c r="D9980" s="1" t="s">
        <v>17007</v>
      </c>
      <c r="E9980" s="1" t="n">
        <v>454</v>
      </c>
      <c r="F9980" s="1" t="n">
        <v>41</v>
      </c>
      <c r="G9980" s="1" t="n">
        <v>96.51</v>
      </c>
      <c r="H9980" s="4" t="n">
        <v>46076.6009394329</v>
      </c>
      <c r="I99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9979BT70822042034544196.5146076.6009394329</v>
      </c>
      <c r="J9980" s="1" t="n">
        <f aca="false">COUNTIF(I:I, $I9980)</f>
        <v>1</v>
      </c>
      <c r="K9980" s="1" t="str">
        <f aca="false">IF(ISNA(VLOOKUP(Table4[product_id], tblProducts[], tblProducts[product_name],FALSE() )), "Invalid", "Valid")</f>
        <v>Valid</v>
      </c>
      <c r="L9980" s="5" t="str">
        <f aca="false">IF(ISNA(VLOOKUP(Table4[[#This Row],[warehouse_id]], tblwhouse[], tblwhouse[warehouse_name],FALSE() )), "Invalid", "Valid")</f>
        <v>Valid</v>
      </c>
    </row>
    <row r="9981" customFormat="false" ht="15" hidden="false" customHeight="true" outlineLevel="0" collapsed="false">
      <c r="A9981" s="1" t="n">
        <v>9980</v>
      </c>
      <c r="B9981" s="1" t="n">
        <v>4</v>
      </c>
      <c r="C9981" s="1" t="n">
        <v>1517</v>
      </c>
      <c r="D9981" s="1" t="s">
        <v>17008</v>
      </c>
      <c r="E9981" s="1" t="n">
        <v>8</v>
      </c>
      <c r="F9981" s="1" t="n">
        <v>74</v>
      </c>
      <c r="G9981" s="1" t="n">
        <v>702.48</v>
      </c>
      <c r="H9981" s="4" t="n">
        <v>45890.6009394329</v>
      </c>
      <c r="I99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9980BT91682341517874702.4845890.6009394329</v>
      </c>
      <c r="J9981" s="1" t="n">
        <f aca="false">COUNTIF(I:I, $I9981)</f>
        <v>1</v>
      </c>
      <c r="K9981" s="1" t="str">
        <f aca="false">IF(ISNA(VLOOKUP(Table4[product_id], tblProducts[], tblProducts[product_name],FALSE() )), "Invalid", "Valid")</f>
        <v>Valid</v>
      </c>
      <c r="L9981" s="5" t="str">
        <f aca="false">IF(ISNA(VLOOKUP(Table4[[#This Row],[warehouse_id]], tblwhouse[], tblwhouse[warehouse_name],FALSE() )), "Invalid", "Valid")</f>
        <v>Valid</v>
      </c>
    </row>
    <row r="9982" customFormat="false" ht="15" hidden="false" customHeight="true" outlineLevel="0" collapsed="false">
      <c r="A9982" s="1" t="n">
        <v>9981</v>
      </c>
      <c r="B9982" s="1" t="n">
        <v>2</v>
      </c>
      <c r="C9982" s="1" t="n">
        <v>2425</v>
      </c>
      <c r="D9982" s="1" t="s">
        <v>17009</v>
      </c>
      <c r="E9982" s="1" t="n">
        <v>145</v>
      </c>
      <c r="F9982" s="1" t="n">
        <v>55</v>
      </c>
      <c r="G9982" s="1" t="n">
        <v>1366.39</v>
      </c>
      <c r="H9982" s="4" t="n">
        <v>45897.6009394329</v>
      </c>
      <c r="I99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9981BT33737322425145551366.3945897.6009394329</v>
      </c>
      <c r="J9982" s="1" t="n">
        <f aca="false">COUNTIF(I:I, $I9982)</f>
        <v>1</v>
      </c>
      <c r="K9982" s="1" t="str">
        <f aca="false">IF(ISNA(VLOOKUP(Table4[product_id], tblProducts[], tblProducts[product_name],FALSE() )), "Invalid", "Valid")</f>
        <v>Valid</v>
      </c>
      <c r="L9982" s="5" t="str">
        <f aca="false">IF(ISNA(VLOOKUP(Table4[[#This Row],[warehouse_id]], tblwhouse[], tblwhouse[warehouse_name],FALSE() )), "Invalid", "Valid")</f>
        <v>Valid</v>
      </c>
    </row>
    <row r="9983" customFormat="false" ht="15" hidden="false" customHeight="true" outlineLevel="0" collapsed="false">
      <c r="A9983" s="1" t="n">
        <v>9982</v>
      </c>
      <c r="B9983" s="1" t="n">
        <v>1</v>
      </c>
      <c r="C9983" s="1" t="n">
        <v>2596</v>
      </c>
      <c r="D9983" s="1" t="s">
        <v>17010</v>
      </c>
      <c r="E9983" s="1" t="n">
        <v>137</v>
      </c>
      <c r="F9983" s="1" t="n">
        <v>30</v>
      </c>
      <c r="G9983" s="1" t="n">
        <v>1133.41</v>
      </c>
      <c r="H9983" s="4" t="n">
        <v>46008.6009394329</v>
      </c>
      <c r="I99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9982BT32235212596137301133.4146008.6009394329</v>
      </c>
      <c r="J9983" s="1" t="n">
        <f aca="false">COUNTIF(I:I, $I9983)</f>
        <v>1</v>
      </c>
      <c r="K9983" s="1" t="str">
        <f aca="false">IF(ISNA(VLOOKUP(Table4[product_id], tblProducts[], tblProducts[product_name],FALSE() )), "Invalid", "Valid")</f>
        <v>Valid</v>
      </c>
      <c r="L9983" s="5" t="str">
        <f aca="false">IF(ISNA(VLOOKUP(Table4[[#This Row],[warehouse_id]], tblwhouse[], tblwhouse[warehouse_name],FALSE() )), "Invalid", "Valid")</f>
        <v>Valid</v>
      </c>
    </row>
    <row r="9984" customFormat="false" ht="15" hidden="false" customHeight="true" outlineLevel="0" collapsed="false">
      <c r="A9984" s="1" t="n">
        <v>9983</v>
      </c>
      <c r="B9984" s="1" t="n">
        <v>1</v>
      </c>
      <c r="C9984" s="1" t="n">
        <v>2752</v>
      </c>
      <c r="D9984" s="1" t="s">
        <v>17011</v>
      </c>
      <c r="E9984" s="1" t="n">
        <v>224</v>
      </c>
      <c r="F9984" s="1" t="n">
        <v>36</v>
      </c>
      <c r="G9984" s="1" t="n">
        <v>1021.51</v>
      </c>
      <c r="H9984" s="4" t="n">
        <v>45856.6009394329</v>
      </c>
      <c r="I99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9983BT46190412752224361021.5145856.6009394329</v>
      </c>
      <c r="J9984" s="1" t="n">
        <f aca="false">COUNTIF(I:I, $I9984)</f>
        <v>1</v>
      </c>
      <c r="K9984" s="1" t="str">
        <f aca="false">IF(ISNA(VLOOKUP(Table4[product_id], tblProducts[], tblProducts[product_name],FALSE() )), "Invalid", "Valid")</f>
        <v>Valid</v>
      </c>
      <c r="L9984" s="5" t="str">
        <f aca="false">IF(ISNA(VLOOKUP(Table4[[#This Row],[warehouse_id]], tblwhouse[], tblwhouse[warehouse_name],FALSE() )), "Invalid", "Valid")</f>
        <v>Valid</v>
      </c>
    </row>
    <row r="9985" customFormat="false" ht="15" hidden="false" customHeight="true" outlineLevel="0" collapsed="false">
      <c r="A9985" s="1" t="n">
        <v>9984</v>
      </c>
      <c r="B9985" s="1" t="n">
        <v>4</v>
      </c>
      <c r="C9985" s="1" t="n">
        <v>857</v>
      </c>
      <c r="D9985" s="1" t="s">
        <v>17012</v>
      </c>
      <c r="E9985" s="1" t="n">
        <v>0</v>
      </c>
      <c r="F9985" s="1" t="n">
        <v>79</v>
      </c>
      <c r="G9985" s="1" t="n">
        <v>1452.36</v>
      </c>
      <c r="H9985" s="4" t="n">
        <v>45890.6009394329</v>
      </c>
      <c r="I99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9984BT31624348570791452.3645890.6009394329</v>
      </c>
      <c r="J9985" s="1" t="n">
        <f aca="false">COUNTIF(I:I, $I9985)</f>
        <v>1</v>
      </c>
      <c r="K9985" s="1" t="str">
        <f aca="false">IF(ISNA(VLOOKUP(Table4[product_id], tblProducts[], tblProducts[product_name],FALSE() )), "Invalid", "Valid")</f>
        <v>Valid</v>
      </c>
      <c r="L9985" s="5" t="str">
        <f aca="false">IF(ISNA(VLOOKUP(Table4[[#This Row],[warehouse_id]], tblwhouse[], tblwhouse[warehouse_name],FALSE() )), "Invalid", "Valid")</f>
        <v>Valid</v>
      </c>
    </row>
    <row r="9986" customFormat="false" ht="15" hidden="false" customHeight="true" outlineLevel="0" collapsed="false">
      <c r="A9986" s="1" t="n">
        <v>9985</v>
      </c>
      <c r="B9986" s="1" t="n">
        <v>4</v>
      </c>
      <c r="C9986" s="1" t="n">
        <v>2279</v>
      </c>
      <c r="D9986" s="1" t="s">
        <v>17013</v>
      </c>
      <c r="E9986" s="1" t="n">
        <v>393</v>
      </c>
      <c r="F9986" s="1" t="n">
        <v>27</v>
      </c>
      <c r="G9986" s="1" t="n">
        <v>426.27</v>
      </c>
      <c r="H9986" s="4" t="n">
        <v>46156.6009394329</v>
      </c>
      <c r="I99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9985BT1790824227939327426.2746156.6009394329</v>
      </c>
      <c r="J9986" s="1" t="n">
        <f aca="false">COUNTIF(I:I, $I9986)</f>
        <v>1</v>
      </c>
      <c r="K9986" s="1" t="str">
        <f aca="false">IF(ISNA(VLOOKUP(Table4[product_id], tblProducts[], tblProducts[product_name],FALSE() )), "Invalid", "Valid")</f>
        <v>Valid</v>
      </c>
      <c r="L9986" s="5" t="str">
        <f aca="false">IF(ISNA(VLOOKUP(Table4[[#This Row],[warehouse_id]], tblwhouse[], tblwhouse[warehouse_name],FALSE() )), "Invalid", "Valid")</f>
        <v>Valid</v>
      </c>
    </row>
    <row r="9987" customFormat="false" ht="15" hidden="false" customHeight="true" outlineLevel="0" collapsed="false">
      <c r="A9987" s="1" t="n">
        <v>9986</v>
      </c>
      <c r="B9987" s="1" t="n">
        <v>1</v>
      </c>
      <c r="C9987" s="1" t="n">
        <v>1232</v>
      </c>
      <c r="D9987" s="1" t="s">
        <v>17014</v>
      </c>
      <c r="E9987" s="1" t="n">
        <v>58</v>
      </c>
      <c r="F9987" s="1" t="n">
        <v>62</v>
      </c>
      <c r="G9987" s="1" t="n">
        <v>31.62</v>
      </c>
      <c r="H9987" s="4" t="n">
        <v>46186.6009394329</v>
      </c>
      <c r="I99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9986BT15554311232586231.6246186.6009394329</v>
      </c>
      <c r="J9987" s="1" t="n">
        <f aca="false">COUNTIF(I:I, $I9987)</f>
        <v>1</v>
      </c>
      <c r="K9987" s="1" t="str">
        <f aca="false">IF(ISNA(VLOOKUP(Table4[product_id], tblProducts[], tblProducts[product_name],FALSE() )), "Invalid", "Valid")</f>
        <v>Valid</v>
      </c>
      <c r="L9987" s="5" t="str">
        <f aca="false">IF(ISNA(VLOOKUP(Table4[[#This Row],[warehouse_id]], tblwhouse[], tblwhouse[warehouse_name],FALSE() )), "Invalid", "Valid")</f>
        <v>Valid</v>
      </c>
    </row>
    <row r="9988" customFormat="false" ht="15" hidden="false" customHeight="true" outlineLevel="0" collapsed="false">
      <c r="A9988" s="1" t="n">
        <v>9987</v>
      </c>
      <c r="B9988" s="1" t="n">
        <v>4</v>
      </c>
      <c r="C9988" s="1" t="n">
        <v>2895</v>
      </c>
      <c r="D9988" s="1" t="s">
        <v>17015</v>
      </c>
      <c r="E9988" s="1" t="n">
        <v>237</v>
      </c>
      <c r="F9988" s="1" t="n">
        <v>42</v>
      </c>
      <c r="G9988" s="1" t="n">
        <v>998.09</v>
      </c>
      <c r="H9988" s="4" t="n">
        <v>46123.6009394329</v>
      </c>
      <c r="I99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9987BT7589224289523742998.0946123.6009394329</v>
      </c>
      <c r="J9988" s="1" t="n">
        <f aca="false">COUNTIF(I:I, $I9988)</f>
        <v>1</v>
      </c>
      <c r="K9988" s="1" t="str">
        <f aca="false">IF(ISNA(VLOOKUP(Table4[product_id], tblProducts[], tblProducts[product_name],FALSE() )), "Invalid", "Valid")</f>
        <v>Valid</v>
      </c>
      <c r="L9988" s="5" t="str">
        <f aca="false">IF(ISNA(VLOOKUP(Table4[[#This Row],[warehouse_id]], tblwhouse[], tblwhouse[warehouse_name],FALSE() )), "Invalid", "Valid")</f>
        <v>Valid</v>
      </c>
    </row>
    <row r="9989" customFormat="false" ht="15" hidden="false" customHeight="true" outlineLevel="0" collapsed="false">
      <c r="A9989" s="1" t="n">
        <v>9988</v>
      </c>
      <c r="B9989" s="1" t="n">
        <v>4</v>
      </c>
      <c r="C9989" s="1" t="n">
        <v>168</v>
      </c>
      <c r="D9989" s="1" t="s">
        <v>17016</v>
      </c>
      <c r="E9989" s="1" t="n">
        <v>338</v>
      </c>
      <c r="F9989" s="1" t="n">
        <v>28</v>
      </c>
      <c r="G9989" s="1" t="n">
        <v>245.56</v>
      </c>
      <c r="H9989" s="4" t="n">
        <v>45862.6009394329</v>
      </c>
      <c r="I99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9988BT572920416833828245.5645862.6009394329</v>
      </c>
      <c r="J9989" s="1" t="n">
        <f aca="false">COUNTIF(I:I, $I9989)</f>
        <v>1</v>
      </c>
      <c r="K9989" s="1" t="str">
        <f aca="false">IF(ISNA(VLOOKUP(Table4[product_id], tblProducts[], tblProducts[product_name],FALSE() )), "Invalid", "Valid")</f>
        <v>Valid</v>
      </c>
      <c r="L9989" s="5" t="str">
        <f aca="false">IF(ISNA(VLOOKUP(Table4[[#This Row],[warehouse_id]], tblwhouse[], tblwhouse[warehouse_name],FALSE() )), "Invalid", "Valid")</f>
        <v>Valid</v>
      </c>
    </row>
    <row r="9990" customFormat="false" ht="15" hidden="false" customHeight="true" outlineLevel="0" collapsed="false">
      <c r="A9990" s="1" t="n">
        <v>9989</v>
      </c>
      <c r="B9990" s="1" t="n">
        <v>3</v>
      </c>
      <c r="C9990" s="1" t="n">
        <v>873</v>
      </c>
      <c r="D9990" s="1" t="s">
        <v>17017</v>
      </c>
      <c r="E9990" s="1" t="n">
        <v>218</v>
      </c>
      <c r="F9990" s="1" t="n">
        <v>80</v>
      </c>
      <c r="G9990" s="1" t="n">
        <v>274.78</v>
      </c>
      <c r="H9990" s="4" t="n">
        <v>45889.6009394329</v>
      </c>
      <c r="I99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9989BT304832387321880274.7845889.6009394329</v>
      </c>
      <c r="J9990" s="1" t="n">
        <f aca="false">COUNTIF(I:I, $I9990)</f>
        <v>1</v>
      </c>
      <c r="K9990" s="1" t="str">
        <f aca="false">IF(ISNA(VLOOKUP(Table4[product_id], tblProducts[], tblProducts[product_name],FALSE() )), "Invalid", "Valid")</f>
        <v>Valid</v>
      </c>
      <c r="L9990" s="5" t="str">
        <f aca="false">IF(ISNA(VLOOKUP(Table4[[#This Row],[warehouse_id]], tblwhouse[], tblwhouse[warehouse_name],FALSE() )), "Invalid", "Valid")</f>
        <v>Valid</v>
      </c>
    </row>
    <row r="9991" customFormat="false" ht="15" hidden="false" customHeight="true" outlineLevel="0" collapsed="false">
      <c r="A9991" s="1" t="n">
        <v>9990</v>
      </c>
      <c r="B9991" s="1" t="n">
        <v>3</v>
      </c>
      <c r="C9991" s="1" t="n">
        <v>372</v>
      </c>
      <c r="D9991" s="1" t="s">
        <v>17018</v>
      </c>
      <c r="E9991" s="1" t="n">
        <v>182</v>
      </c>
      <c r="F9991" s="1" t="n">
        <v>66</v>
      </c>
      <c r="G9991" s="1" t="n">
        <v>462.67</v>
      </c>
      <c r="H9991" s="4" t="n">
        <v>46004.6009394329</v>
      </c>
      <c r="I99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9990BT318915337218266462.6746004.6009394329</v>
      </c>
      <c r="J9991" s="1" t="n">
        <f aca="false">COUNTIF(I:I, $I9991)</f>
        <v>1</v>
      </c>
      <c r="K9991" s="1" t="str">
        <f aca="false">IF(ISNA(VLOOKUP(Table4[product_id], tblProducts[], tblProducts[product_name],FALSE() )), "Invalid", "Valid")</f>
        <v>Valid</v>
      </c>
      <c r="L9991" s="5" t="str">
        <f aca="false">IF(ISNA(VLOOKUP(Table4[[#This Row],[warehouse_id]], tblwhouse[], tblwhouse[warehouse_name],FALSE() )), "Invalid", "Valid")</f>
        <v>Valid</v>
      </c>
    </row>
    <row r="9992" customFormat="false" ht="15" hidden="false" customHeight="true" outlineLevel="0" collapsed="false">
      <c r="A9992" s="1" t="n">
        <v>9991</v>
      </c>
      <c r="B9992" s="1" t="n">
        <v>3</v>
      </c>
      <c r="C9992" s="1" t="n">
        <v>1591</v>
      </c>
      <c r="D9992" s="1" t="s">
        <v>17019</v>
      </c>
      <c r="E9992" s="1" t="n">
        <v>345</v>
      </c>
      <c r="F9992" s="1" t="n">
        <v>26</v>
      </c>
      <c r="G9992" s="1" t="n">
        <v>431.76</v>
      </c>
      <c r="H9992" s="4" t="n">
        <v>45970.6009394329</v>
      </c>
      <c r="I99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9991BT9861673159134526431.7645970.6009394329</v>
      </c>
      <c r="J9992" s="1" t="n">
        <f aca="false">COUNTIF(I:I, $I9992)</f>
        <v>1</v>
      </c>
      <c r="K9992" s="1" t="str">
        <f aca="false">IF(ISNA(VLOOKUP(Table4[product_id], tblProducts[], tblProducts[product_name],FALSE() )), "Invalid", "Valid")</f>
        <v>Valid</v>
      </c>
      <c r="L9992" s="5" t="str">
        <f aca="false">IF(ISNA(VLOOKUP(Table4[[#This Row],[warehouse_id]], tblwhouse[], tblwhouse[warehouse_name],FALSE() )), "Invalid", "Valid")</f>
        <v>Valid</v>
      </c>
    </row>
    <row r="9993" customFormat="false" ht="15" hidden="false" customHeight="true" outlineLevel="0" collapsed="false">
      <c r="A9993" s="1" t="n">
        <v>9992</v>
      </c>
      <c r="B9993" s="1" t="n">
        <v>1</v>
      </c>
      <c r="C9993" s="1" t="n">
        <v>290</v>
      </c>
      <c r="D9993" s="1" t="s">
        <v>17020</v>
      </c>
      <c r="E9993" s="1" t="n">
        <v>289</v>
      </c>
      <c r="F9993" s="1" t="n">
        <v>21</v>
      </c>
      <c r="G9993" s="1" t="n">
        <v>750.47</v>
      </c>
      <c r="H9993" s="4" t="n">
        <v>46011.6009394329</v>
      </c>
      <c r="I99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9992BT473039129028921750.4746011.6009394329</v>
      </c>
      <c r="J9993" s="1" t="n">
        <f aca="false">COUNTIF(I:I, $I9993)</f>
        <v>1</v>
      </c>
      <c r="K9993" s="1" t="str">
        <f aca="false">IF(ISNA(VLOOKUP(Table4[product_id], tblProducts[], tblProducts[product_name],FALSE() )), "Invalid", "Valid")</f>
        <v>Valid</v>
      </c>
      <c r="L9993" s="5" t="str">
        <f aca="false">IF(ISNA(VLOOKUP(Table4[[#This Row],[warehouse_id]], tblwhouse[], tblwhouse[warehouse_name],FALSE() )), "Invalid", "Valid")</f>
        <v>Valid</v>
      </c>
    </row>
    <row r="9994" customFormat="false" ht="15" hidden="false" customHeight="true" outlineLevel="0" collapsed="false">
      <c r="A9994" s="1" t="n">
        <v>9993</v>
      </c>
      <c r="B9994" s="1" t="n">
        <v>2</v>
      </c>
      <c r="C9994" s="1" t="n">
        <v>1464</v>
      </c>
      <c r="D9994" s="1" t="s">
        <v>17021</v>
      </c>
      <c r="E9994" s="1" t="n">
        <v>460</v>
      </c>
      <c r="F9994" s="1" t="n">
        <v>80</v>
      </c>
      <c r="G9994" s="1" t="n">
        <v>487.11</v>
      </c>
      <c r="H9994" s="4" t="n">
        <v>46209.6009394329</v>
      </c>
      <c r="I99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9993BT4233182146446080487.1146209.6009394329</v>
      </c>
      <c r="J9994" s="1" t="n">
        <f aca="false">COUNTIF(I:I, $I9994)</f>
        <v>1</v>
      </c>
      <c r="K9994" s="1" t="str">
        <f aca="false">IF(ISNA(VLOOKUP(Table4[product_id], tblProducts[], tblProducts[product_name],FALSE() )), "Invalid", "Valid")</f>
        <v>Valid</v>
      </c>
      <c r="L9994" s="5" t="str">
        <f aca="false">IF(ISNA(VLOOKUP(Table4[[#This Row],[warehouse_id]], tblwhouse[], tblwhouse[warehouse_name],FALSE() )), "Invalid", "Valid")</f>
        <v>Valid</v>
      </c>
    </row>
    <row r="9995" customFormat="false" ht="15" hidden="false" customHeight="true" outlineLevel="0" collapsed="false">
      <c r="A9995" s="1" t="n">
        <v>9994</v>
      </c>
      <c r="B9995" s="1" t="n">
        <v>2</v>
      </c>
      <c r="C9995" s="1" t="n">
        <v>2144</v>
      </c>
      <c r="D9995" s="1" t="s">
        <v>17022</v>
      </c>
      <c r="E9995" s="1" t="n">
        <v>261</v>
      </c>
      <c r="F9995" s="1" t="n">
        <v>47</v>
      </c>
      <c r="G9995" s="1" t="n">
        <v>1061.62</v>
      </c>
      <c r="H9995" s="4" t="n">
        <v>46021.6009394329</v>
      </c>
      <c r="I99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9994BT96426522144261471061.6246021.6009394329</v>
      </c>
      <c r="J9995" s="1" t="n">
        <f aca="false">COUNTIF(I:I, $I9995)</f>
        <v>1</v>
      </c>
      <c r="K9995" s="1" t="str">
        <f aca="false">IF(ISNA(VLOOKUP(Table4[product_id], tblProducts[], tblProducts[product_name],FALSE() )), "Invalid", "Valid")</f>
        <v>Valid</v>
      </c>
      <c r="L9995" s="5" t="str">
        <f aca="false">IF(ISNA(VLOOKUP(Table4[[#This Row],[warehouse_id]], tblwhouse[], tblwhouse[warehouse_name],FALSE() )), "Invalid", "Valid")</f>
        <v>Valid</v>
      </c>
    </row>
    <row r="9996" customFormat="false" ht="15" hidden="false" customHeight="true" outlineLevel="0" collapsed="false">
      <c r="A9996" s="1" t="n">
        <v>9995</v>
      </c>
      <c r="B9996" s="1" t="n">
        <v>2</v>
      </c>
      <c r="C9996" s="1" t="n">
        <v>1374</v>
      </c>
      <c r="D9996" s="1" t="s">
        <v>17023</v>
      </c>
      <c r="E9996" s="1" t="n">
        <v>92</v>
      </c>
      <c r="F9996" s="1" t="n">
        <v>33</v>
      </c>
      <c r="G9996" s="1" t="n">
        <v>852.12</v>
      </c>
      <c r="H9996" s="4" t="n">
        <v>46114.6009394329</v>
      </c>
      <c r="I99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9995BT732341213749233852.1246114.6009394329</v>
      </c>
      <c r="J9996" s="1" t="n">
        <f aca="false">COUNTIF(I:I, $I9996)</f>
        <v>1</v>
      </c>
      <c r="K9996" s="1" t="str">
        <f aca="false">IF(ISNA(VLOOKUP(Table4[product_id], tblProducts[], tblProducts[product_name],FALSE() )), "Invalid", "Valid")</f>
        <v>Valid</v>
      </c>
      <c r="L9996" s="5" t="str">
        <f aca="false">IF(ISNA(VLOOKUP(Table4[[#This Row],[warehouse_id]], tblwhouse[], tblwhouse[warehouse_name],FALSE() )), "Invalid", "Valid")</f>
        <v>Valid</v>
      </c>
    </row>
    <row r="9997" customFormat="false" ht="15" hidden="false" customHeight="true" outlineLevel="0" collapsed="false">
      <c r="A9997" s="1" t="n">
        <v>9996</v>
      </c>
      <c r="B9997" s="1" t="n">
        <v>3</v>
      </c>
      <c r="C9997" s="1" t="n">
        <v>1463</v>
      </c>
      <c r="D9997" s="1" t="s">
        <v>17024</v>
      </c>
      <c r="E9997" s="1" t="n">
        <v>219</v>
      </c>
      <c r="F9997" s="1" t="n">
        <v>41</v>
      </c>
      <c r="G9997" s="1" t="n">
        <v>128.53</v>
      </c>
      <c r="H9997" s="4" t="n">
        <v>45879.6009394329</v>
      </c>
      <c r="I99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9996BT6003233146321941128.5345879.6009394329</v>
      </c>
      <c r="J9997" s="1" t="n">
        <f aca="false">COUNTIF(I:I, $I9997)</f>
        <v>1</v>
      </c>
      <c r="K9997" s="1" t="str">
        <f aca="false">IF(ISNA(VLOOKUP(Table4[product_id], tblProducts[], tblProducts[product_name],FALSE() )), "Invalid", "Valid")</f>
        <v>Valid</v>
      </c>
      <c r="L9997" s="5" t="str">
        <f aca="false">IF(ISNA(VLOOKUP(Table4[[#This Row],[warehouse_id]], tblwhouse[], tblwhouse[warehouse_name],FALSE() )), "Invalid", "Valid")</f>
        <v>Valid</v>
      </c>
    </row>
    <row r="9998" customFormat="false" ht="15" hidden="false" customHeight="true" outlineLevel="0" collapsed="false">
      <c r="A9998" s="1" t="n">
        <v>9997</v>
      </c>
      <c r="B9998" s="1" t="n">
        <v>4</v>
      </c>
      <c r="C9998" s="1" t="n">
        <v>2703</v>
      </c>
      <c r="D9998" s="1" t="s">
        <v>17025</v>
      </c>
      <c r="E9998" s="1" t="n">
        <v>409</v>
      </c>
      <c r="F9998" s="1" t="n">
        <v>61</v>
      </c>
      <c r="G9998" s="1" t="n">
        <v>91.7</v>
      </c>
      <c r="H9998" s="4" t="n">
        <v>46183.6009394329</v>
      </c>
      <c r="I99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9997BT384915427034096191.746183.6009394329</v>
      </c>
      <c r="J9998" s="1" t="n">
        <f aca="false">COUNTIF(I:I, $I9998)</f>
        <v>1</v>
      </c>
      <c r="K9998" s="1" t="str">
        <f aca="false">IF(ISNA(VLOOKUP(Table4[product_id], tblProducts[], tblProducts[product_name],FALSE() )), "Invalid", "Valid")</f>
        <v>Valid</v>
      </c>
      <c r="L9998" s="5" t="str">
        <f aca="false">IF(ISNA(VLOOKUP(Table4[[#This Row],[warehouse_id]], tblwhouse[], tblwhouse[warehouse_name],FALSE() )), "Invalid", "Valid")</f>
        <v>Valid</v>
      </c>
    </row>
    <row r="9999" customFormat="false" ht="15" hidden="false" customHeight="true" outlineLevel="0" collapsed="false">
      <c r="A9999" s="1" t="n">
        <v>9998</v>
      </c>
      <c r="B9999" s="1" t="n">
        <v>2</v>
      </c>
      <c r="C9999" s="1" t="n">
        <v>1527</v>
      </c>
      <c r="D9999" s="1" t="s">
        <v>17026</v>
      </c>
      <c r="E9999" s="1" t="n">
        <v>177</v>
      </c>
      <c r="F9999" s="1" t="n">
        <v>23</v>
      </c>
      <c r="G9999" s="1" t="n">
        <v>942.14</v>
      </c>
      <c r="H9999" s="4" t="n">
        <v>45949.6009394329</v>
      </c>
      <c r="I99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9998BT4354252152717723942.1445949.6009394329</v>
      </c>
      <c r="J9999" s="1" t="n">
        <f aca="false">COUNTIF(I:I, $I9999)</f>
        <v>1</v>
      </c>
      <c r="K9999" s="1" t="str">
        <f aca="false">IF(ISNA(VLOOKUP(Table4[product_id], tblProducts[], tblProducts[product_name],FALSE() )), "Invalid", "Valid")</f>
        <v>Valid</v>
      </c>
      <c r="L9999" s="5" t="str">
        <f aca="false">IF(ISNA(VLOOKUP(Table4[[#This Row],[warehouse_id]], tblwhouse[], tblwhouse[warehouse_name],FALSE() )), "Invalid", "Valid")</f>
        <v>Valid</v>
      </c>
    </row>
    <row r="10000" customFormat="false" ht="15" hidden="false" customHeight="true" outlineLevel="0" collapsed="false">
      <c r="A10000" s="1" t="n">
        <v>9999</v>
      </c>
      <c r="B10000" s="1" t="n">
        <v>1</v>
      </c>
      <c r="C10000" s="1" t="n">
        <v>168</v>
      </c>
      <c r="D10000" s="1" t="s">
        <v>17027</v>
      </c>
      <c r="E10000" s="1" t="n">
        <v>301</v>
      </c>
      <c r="F10000" s="1" t="n">
        <v>69</v>
      </c>
      <c r="G10000" s="1" t="n">
        <v>1235.64</v>
      </c>
      <c r="H10000" s="4" t="n">
        <v>46134.6009394329</v>
      </c>
      <c r="I100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9999BT3334581168301691235.6446134.6009394329</v>
      </c>
      <c r="J10000" s="1" t="n">
        <f aca="false">COUNTIF(I:I, $I10000)</f>
        <v>1</v>
      </c>
      <c r="K10000" s="1" t="str">
        <f aca="false">IF(ISNA(VLOOKUP(Table4[product_id], tblProducts[], tblProducts[product_name],FALSE() )), "Invalid", "Valid")</f>
        <v>Valid</v>
      </c>
      <c r="L10000" s="5" t="str">
        <f aca="false">IF(ISNA(VLOOKUP(Table4[[#This Row],[warehouse_id]], tblwhouse[], tblwhouse[warehouse_name],FALSE() )), "Invalid", "Valid")</f>
        <v>Valid</v>
      </c>
    </row>
    <row r="10001" customFormat="false" ht="15" hidden="false" customHeight="true" outlineLevel="0" collapsed="false">
      <c r="A10001" s="1" t="n">
        <v>10000</v>
      </c>
      <c r="B10001" s="1" t="n">
        <v>4</v>
      </c>
      <c r="C10001" s="1" t="n">
        <v>2156</v>
      </c>
      <c r="D10001" s="1" t="s">
        <v>17028</v>
      </c>
      <c r="E10001" s="1" t="n">
        <v>321</v>
      </c>
      <c r="F10001" s="1" t="n">
        <v>80</v>
      </c>
      <c r="G10001" s="1" t="n">
        <v>283.91</v>
      </c>
      <c r="H10001" s="4" t="n">
        <v>46130.6009394329</v>
      </c>
      <c r="I100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10000BT4805584215632180283.9146130.6009394329</v>
      </c>
      <c r="J10001" s="1" t="n">
        <f aca="false">COUNTIF(I:I, $I10001)</f>
        <v>1</v>
      </c>
      <c r="K10001" s="1" t="str">
        <f aca="false">IF(ISNA(VLOOKUP(Table4[product_id], tblProducts[], tblProducts[product_name],FALSE() )), "Invalid", "Valid")</f>
        <v>Valid</v>
      </c>
      <c r="L10001" s="5" t="str">
        <f aca="false">IF(ISNA(VLOOKUP(Table4[[#This Row],[warehouse_id]], tblwhouse[], tblwhouse[warehouse_name],FALSE() )), "Invalid", "Valid")</f>
        <v>Valid</v>
      </c>
    </row>
    <row r="10002" customFormat="false" ht="15" hidden="false" customHeight="true" outlineLevel="0" collapsed="false">
      <c r="A10002" s="1" t="n">
        <v>10001</v>
      </c>
      <c r="B10002" s="1" t="n">
        <v>4</v>
      </c>
      <c r="C10002" s="1" t="n">
        <v>7</v>
      </c>
      <c r="D10002" s="1" t="s">
        <v>17029</v>
      </c>
      <c r="E10002" s="1" t="n">
        <v>357</v>
      </c>
      <c r="F10002" s="1" t="n">
        <v>39</v>
      </c>
      <c r="G10002" s="1" t="n">
        <v>1108.69</v>
      </c>
      <c r="H10002" s="4" t="n">
        <v>46058.6009394329</v>
      </c>
      <c r="I100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10001BT91899547357391108.6946058.6009394329</v>
      </c>
      <c r="J10002" s="1" t="n">
        <f aca="false">COUNTIF(I:I, $I10002)</f>
        <v>1</v>
      </c>
      <c r="K10002" s="1" t="str">
        <f aca="false">IF(ISNA(VLOOKUP(Table4[product_id], tblProducts[], tblProducts[product_name],FALSE() )), "Invalid", "Valid")</f>
        <v>Valid</v>
      </c>
      <c r="L10002" s="5" t="str">
        <f aca="false">IF(ISNA(VLOOKUP(Table4[[#This Row],[warehouse_id]], tblwhouse[], tblwhouse[warehouse_name],FALSE() )), "Invalid", "Valid")</f>
        <v>Valid</v>
      </c>
    </row>
    <row r="10003" customFormat="false" ht="15" hidden="false" customHeight="true" outlineLevel="0" collapsed="false">
      <c r="A10003" s="1" t="n">
        <v>10002</v>
      </c>
      <c r="B10003" s="1" t="n">
        <v>3</v>
      </c>
      <c r="C10003" s="1" t="n">
        <v>24</v>
      </c>
      <c r="D10003" s="1" t="s">
        <v>17030</v>
      </c>
      <c r="E10003" s="1" t="n">
        <v>216</v>
      </c>
      <c r="F10003" s="1" t="n">
        <v>52</v>
      </c>
      <c r="G10003" s="1" t="n">
        <v>201.04</v>
      </c>
      <c r="H10003" s="4" t="n">
        <v>45956.6009394329</v>
      </c>
      <c r="I100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10002BT35420532421652201.0445956.6009394329</v>
      </c>
      <c r="J10003" s="1" t="n">
        <f aca="false">COUNTIF(I:I, $I10003)</f>
        <v>1</v>
      </c>
      <c r="K10003" s="1" t="str">
        <f aca="false">IF(ISNA(VLOOKUP(Table4[product_id], tblProducts[], tblProducts[product_name],FALSE() )), "Invalid", "Valid")</f>
        <v>Valid</v>
      </c>
      <c r="L10003" s="5" t="str">
        <f aca="false">IF(ISNA(VLOOKUP(Table4[[#This Row],[warehouse_id]], tblwhouse[], tblwhouse[warehouse_name],FALSE() )), "Invalid", "Valid")</f>
        <v>Valid</v>
      </c>
    </row>
    <row r="10004" customFormat="false" ht="15" hidden="false" customHeight="true" outlineLevel="0" collapsed="false">
      <c r="A10004" s="1" t="n">
        <v>10003</v>
      </c>
      <c r="B10004" s="1" t="n">
        <v>3</v>
      </c>
      <c r="C10004" s="1" t="n">
        <v>2860</v>
      </c>
      <c r="D10004" s="1" t="s">
        <v>17031</v>
      </c>
      <c r="E10004" s="1" t="n">
        <v>276</v>
      </c>
      <c r="F10004" s="1" t="n">
        <v>63</v>
      </c>
      <c r="G10004" s="1" t="n">
        <v>263.19</v>
      </c>
      <c r="H10004" s="4" t="n">
        <v>45940.6009394329</v>
      </c>
      <c r="I100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10003BT8379343286027663263.1945940.6009394329</v>
      </c>
      <c r="J10004" s="1" t="n">
        <f aca="false">COUNTIF(I:I, $I10004)</f>
        <v>1</v>
      </c>
      <c r="K10004" s="1" t="str">
        <f aca="false">IF(ISNA(VLOOKUP(Table4[product_id], tblProducts[], tblProducts[product_name],FALSE() )), "Invalid", "Valid")</f>
        <v>Valid</v>
      </c>
      <c r="L10004" s="5" t="str">
        <f aca="false">IF(ISNA(VLOOKUP(Table4[[#This Row],[warehouse_id]], tblwhouse[], tblwhouse[warehouse_name],FALSE() )), "Invalid", "Valid")</f>
        <v>Valid</v>
      </c>
    </row>
    <row r="10005" customFormat="false" ht="15" hidden="false" customHeight="true" outlineLevel="0" collapsed="false">
      <c r="A10005" s="1" t="n">
        <v>10004</v>
      </c>
      <c r="B10005" s="1" t="n">
        <v>3</v>
      </c>
      <c r="C10005" s="1" t="n">
        <v>1182</v>
      </c>
      <c r="D10005" s="1" t="s">
        <v>17032</v>
      </c>
      <c r="E10005" s="1" t="n">
        <v>448</v>
      </c>
      <c r="F10005" s="1" t="n">
        <v>38</v>
      </c>
      <c r="G10005" s="1" t="n">
        <v>759.56</v>
      </c>
      <c r="H10005" s="4" t="n">
        <v>46079.6009394329</v>
      </c>
      <c r="I100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10004BT3116433118244838759.5646079.6009394329</v>
      </c>
      <c r="J10005" s="1" t="n">
        <f aca="false">COUNTIF(I:I, $I10005)</f>
        <v>1</v>
      </c>
      <c r="K10005" s="1" t="str">
        <f aca="false">IF(ISNA(VLOOKUP(Table4[product_id], tblProducts[], tblProducts[product_name],FALSE() )), "Invalid", "Valid")</f>
        <v>Valid</v>
      </c>
      <c r="L10005" s="5" t="str">
        <f aca="false">IF(ISNA(VLOOKUP(Table4[[#This Row],[warehouse_id]], tblwhouse[], tblwhouse[warehouse_name],FALSE() )), "Invalid", "Valid")</f>
        <v>Valid</v>
      </c>
    </row>
    <row r="10006" customFormat="false" ht="15" hidden="false" customHeight="true" outlineLevel="0" collapsed="false">
      <c r="A10006" s="1" t="n">
        <v>10005</v>
      </c>
      <c r="B10006" s="1" t="n">
        <v>4</v>
      </c>
      <c r="C10006" s="1" t="n">
        <v>104</v>
      </c>
      <c r="D10006" s="1" t="s">
        <v>17033</v>
      </c>
      <c r="E10006" s="1" t="n">
        <v>227</v>
      </c>
      <c r="F10006" s="1" t="n">
        <v>59</v>
      </c>
      <c r="G10006" s="1" t="n">
        <v>1260.09</v>
      </c>
      <c r="H10006" s="4" t="n">
        <v>46050.6009394329</v>
      </c>
      <c r="I100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10005BT9539204104227591260.0946050.6009394329</v>
      </c>
      <c r="J10006" s="1" t="n">
        <f aca="false">COUNTIF(I:I, $I10006)</f>
        <v>1</v>
      </c>
      <c r="K10006" s="1" t="str">
        <f aca="false">IF(ISNA(VLOOKUP(Table4[product_id], tblProducts[], tblProducts[product_name],FALSE() )), "Invalid", "Valid")</f>
        <v>Valid</v>
      </c>
      <c r="L10006" s="5" t="str">
        <f aca="false">IF(ISNA(VLOOKUP(Table4[[#This Row],[warehouse_id]], tblwhouse[], tblwhouse[warehouse_name],FALSE() )), "Invalid", "Valid")</f>
        <v>Valid</v>
      </c>
    </row>
    <row r="10007" customFormat="false" ht="15" hidden="false" customHeight="true" outlineLevel="0" collapsed="false">
      <c r="A10007" s="1" t="n">
        <v>10006</v>
      </c>
      <c r="B10007" s="1" t="n">
        <v>4</v>
      </c>
      <c r="C10007" s="1" t="n">
        <v>2525</v>
      </c>
      <c r="D10007" s="1" t="s">
        <v>17034</v>
      </c>
      <c r="E10007" s="1" t="n">
        <v>438</v>
      </c>
      <c r="F10007" s="1" t="n">
        <v>25</v>
      </c>
      <c r="G10007" s="1" t="n">
        <v>313.24</v>
      </c>
      <c r="H10007" s="4" t="n">
        <v>46210.6009394329</v>
      </c>
      <c r="I100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10006BT6051004252543825313.2446210.6009394329</v>
      </c>
      <c r="J10007" s="1" t="n">
        <f aca="false">COUNTIF(I:I, $I10007)</f>
        <v>1</v>
      </c>
      <c r="K10007" s="1" t="str">
        <f aca="false">IF(ISNA(VLOOKUP(Table4[product_id], tblProducts[], tblProducts[product_name],FALSE() )), "Invalid", "Valid")</f>
        <v>Valid</v>
      </c>
      <c r="L10007" s="5" t="str">
        <f aca="false">IF(ISNA(VLOOKUP(Table4[[#This Row],[warehouse_id]], tblwhouse[], tblwhouse[warehouse_name],FALSE() )), "Invalid", "Valid")</f>
        <v>Valid</v>
      </c>
    </row>
    <row r="10008" customFormat="false" ht="15" hidden="false" customHeight="true" outlineLevel="0" collapsed="false">
      <c r="A10008" s="1" t="n">
        <v>10007</v>
      </c>
      <c r="B10008" s="1" t="n">
        <v>1</v>
      </c>
      <c r="C10008" s="1" t="n">
        <v>123</v>
      </c>
      <c r="D10008" s="1" t="s">
        <v>17035</v>
      </c>
      <c r="E10008" s="1" t="n">
        <v>248</v>
      </c>
      <c r="F10008" s="1" t="n">
        <v>61</v>
      </c>
      <c r="G10008" s="1" t="n">
        <v>1145.09</v>
      </c>
      <c r="H10008" s="4" t="n">
        <v>46153.6009394329</v>
      </c>
      <c r="I100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10007BT7242661123248611145.0946153.6009394329</v>
      </c>
      <c r="J10008" s="1" t="n">
        <f aca="false">COUNTIF(I:I, $I10008)</f>
        <v>1</v>
      </c>
      <c r="K10008" s="1" t="str">
        <f aca="false">IF(ISNA(VLOOKUP(Table4[product_id], tblProducts[], tblProducts[product_name],FALSE() )), "Invalid", "Valid")</f>
        <v>Valid</v>
      </c>
      <c r="L10008" s="5" t="str">
        <f aca="false">IF(ISNA(VLOOKUP(Table4[[#This Row],[warehouse_id]], tblwhouse[], tblwhouse[warehouse_name],FALSE() )), "Invalid", "Valid")</f>
        <v>Valid</v>
      </c>
    </row>
    <row r="10009" customFormat="false" ht="15" hidden="false" customHeight="true" outlineLevel="0" collapsed="false">
      <c r="A10009" s="1" t="n">
        <v>10008</v>
      </c>
      <c r="B10009" s="1" t="n">
        <v>2</v>
      </c>
      <c r="C10009" s="1" t="n">
        <v>2356</v>
      </c>
      <c r="D10009" s="1" t="s">
        <v>17036</v>
      </c>
      <c r="E10009" s="1" t="n">
        <v>299</v>
      </c>
      <c r="F10009" s="1" t="n">
        <v>33</v>
      </c>
      <c r="G10009" s="1" t="n">
        <v>192.47</v>
      </c>
      <c r="H10009" s="4" t="n">
        <v>45914.6009394329</v>
      </c>
      <c r="I100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10008BT5532372235629933192.4745914.6009394329</v>
      </c>
      <c r="J10009" s="1" t="n">
        <f aca="false">COUNTIF(I:I, $I10009)</f>
        <v>1</v>
      </c>
      <c r="K10009" s="1" t="str">
        <f aca="false">IF(ISNA(VLOOKUP(Table4[product_id], tblProducts[], tblProducts[product_name],FALSE() )), "Invalid", "Valid")</f>
        <v>Valid</v>
      </c>
      <c r="L10009" s="5" t="str">
        <f aca="false">IF(ISNA(VLOOKUP(Table4[[#This Row],[warehouse_id]], tblwhouse[], tblwhouse[warehouse_name],FALSE() )), "Invalid", "Valid")</f>
        <v>Valid</v>
      </c>
    </row>
    <row r="10010" customFormat="false" ht="15" hidden="false" customHeight="true" outlineLevel="0" collapsed="false">
      <c r="A10010" s="1" t="n">
        <v>10009</v>
      </c>
      <c r="B10010" s="1" t="n">
        <v>1</v>
      </c>
      <c r="C10010" s="1" t="n">
        <v>2485</v>
      </c>
      <c r="D10010" s="1" t="s">
        <v>17037</v>
      </c>
      <c r="E10010" s="1" t="n">
        <v>10</v>
      </c>
      <c r="F10010" s="1" t="n">
        <v>60</v>
      </c>
      <c r="G10010" s="1" t="n">
        <v>1020.08</v>
      </c>
      <c r="H10010" s="4" t="n">
        <v>45985.6009394329</v>
      </c>
      <c r="I100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10009BT9853641248510601020.0845985.6009394329</v>
      </c>
      <c r="J10010" s="1" t="n">
        <f aca="false">COUNTIF(I:I, $I10010)</f>
        <v>1</v>
      </c>
      <c r="K10010" s="1" t="str">
        <f aca="false">IF(ISNA(VLOOKUP(Table4[product_id], tblProducts[], tblProducts[product_name],FALSE() )), "Invalid", "Valid")</f>
        <v>Valid</v>
      </c>
      <c r="L10010" s="5" t="str">
        <f aca="false">IF(ISNA(VLOOKUP(Table4[[#This Row],[warehouse_id]], tblwhouse[], tblwhouse[warehouse_name],FALSE() )), "Invalid", "Valid")</f>
        <v>Valid</v>
      </c>
    </row>
    <row r="10011" customFormat="false" ht="15" hidden="false" customHeight="true" outlineLevel="0" collapsed="false">
      <c r="A10011" s="1" t="n">
        <v>10010</v>
      </c>
      <c r="B10011" s="1" t="n">
        <v>3</v>
      </c>
      <c r="C10011" s="1" t="n">
        <v>1801</v>
      </c>
      <c r="D10011" s="1" t="s">
        <v>17038</v>
      </c>
      <c r="E10011" s="1" t="n">
        <v>5</v>
      </c>
      <c r="F10011" s="1" t="n">
        <v>39</v>
      </c>
      <c r="G10011" s="1" t="n">
        <v>340.4</v>
      </c>
      <c r="H10011" s="4" t="n">
        <v>45895.6009394329</v>
      </c>
      <c r="I100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10010BT76911231801539340.445895.6009394329</v>
      </c>
      <c r="J10011" s="1" t="n">
        <f aca="false">COUNTIF(I:I, $I10011)</f>
        <v>1</v>
      </c>
      <c r="K10011" s="1" t="str">
        <f aca="false">IF(ISNA(VLOOKUP(Table4[product_id], tblProducts[], tblProducts[product_name],FALSE() )), "Invalid", "Valid")</f>
        <v>Valid</v>
      </c>
      <c r="L10011" s="5" t="str">
        <f aca="false">IF(ISNA(VLOOKUP(Table4[[#This Row],[warehouse_id]], tblwhouse[], tblwhouse[warehouse_name],FALSE() )), "Invalid", "Valid")</f>
        <v>Valid</v>
      </c>
    </row>
    <row r="10012" customFormat="false" ht="15" hidden="false" customHeight="true" outlineLevel="0" collapsed="false">
      <c r="A10012" s="1" t="n">
        <v>10011</v>
      </c>
      <c r="B10012" s="1" t="n">
        <v>3</v>
      </c>
      <c r="C10012" s="1" t="n">
        <v>1175</v>
      </c>
      <c r="D10012" s="1" t="s">
        <v>17039</v>
      </c>
      <c r="E10012" s="1" t="n">
        <v>127</v>
      </c>
      <c r="F10012" s="1" t="n">
        <v>60</v>
      </c>
      <c r="G10012" s="1" t="n">
        <v>420.77</v>
      </c>
      <c r="H10012" s="4" t="n">
        <v>45884.6009394444</v>
      </c>
      <c r="I100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10011BT9652253117512760420.7745884.6009394444</v>
      </c>
      <c r="J10012" s="1" t="n">
        <f aca="false">COUNTIF(I:I, $I10012)</f>
        <v>1</v>
      </c>
      <c r="K10012" s="1" t="str">
        <f aca="false">IF(ISNA(VLOOKUP(Table4[product_id], tblProducts[], tblProducts[product_name],FALSE() )), "Invalid", "Valid")</f>
        <v>Valid</v>
      </c>
      <c r="L10012" s="5" t="str">
        <f aca="false">IF(ISNA(VLOOKUP(Table4[[#This Row],[warehouse_id]], tblwhouse[], tblwhouse[warehouse_name],FALSE() )), "Invalid", "Valid")</f>
        <v>Valid</v>
      </c>
    </row>
    <row r="10013" customFormat="false" ht="15" hidden="false" customHeight="true" outlineLevel="0" collapsed="false">
      <c r="A10013" s="1" t="n">
        <v>10012</v>
      </c>
      <c r="B10013" s="1" t="n">
        <v>4</v>
      </c>
      <c r="C10013" s="1" t="n">
        <v>1048</v>
      </c>
      <c r="D10013" s="1" t="s">
        <v>17040</v>
      </c>
      <c r="E10013" s="1" t="n">
        <v>138</v>
      </c>
      <c r="F10013" s="1" t="n">
        <v>20</v>
      </c>
      <c r="G10013" s="1" t="n">
        <v>1432.31</v>
      </c>
      <c r="H10013" s="4" t="n">
        <v>46171.6009394444</v>
      </c>
      <c r="I100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10012BT55716341048138201432.3146171.6009394444</v>
      </c>
      <c r="J10013" s="1" t="n">
        <f aca="false">COUNTIF(I:I, $I10013)</f>
        <v>1</v>
      </c>
      <c r="K10013" s="1" t="str">
        <f aca="false">IF(ISNA(VLOOKUP(Table4[product_id], tblProducts[], tblProducts[product_name],FALSE() )), "Invalid", "Valid")</f>
        <v>Valid</v>
      </c>
      <c r="L10013" s="5" t="str">
        <f aca="false">IF(ISNA(VLOOKUP(Table4[[#This Row],[warehouse_id]], tblwhouse[], tblwhouse[warehouse_name],FALSE() )), "Invalid", "Valid")</f>
        <v>Valid</v>
      </c>
    </row>
    <row r="10014" customFormat="false" ht="15" hidden="false" customHeight="true" outlineLevel="0" collapsed="false">
      <c r="A10014" s="1" t="n">
        <v>10013</v>
      </c>
      <c r="B10014" s="1" t="n">
        <v>4</v>
      </c>
      <c r="C10014" s="1" t="n">
        <v>1825</v>
      </c>
      <c r="D10014" s="1" t="s">
        <v>17041</v>
      </c>
      <c r="E10014" s="1" t="n">
        <v>242</v>
      </c>
      <c r="F10014" s="1" t="n">
        <v>47</v>
      </c>
      <c r="G10014" s="1" t="n">
        <v>29.7</v>
      </c>
      <c r="H10014" s="4" t="n">
        <v>46149.6009394444</v>
      </c>
      <c r="I100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10013BT746669418252424729.746149.6009394444</v>
      </c>
      <c r="J10014" s="1" t="n">
        <f aca="false">COUNTIF(I:I, $I10014)</f>
        <v>1</v>
      </c>
      <c r="K10014" s="1" t="str">
        <f aca="false">IF(ISNA(VLOOKUP(Table4[product_id], tblProducts[], tblProducts[product_name],FALSE() )), "Invalid", "Valid")</f>
        <v>Valid</v>
      </c>
      <c r="L10014" s="5" t="str">
        <f aca="false">IF(ISNA(VLOOKUP(Table4[[#This Row],[warehouse_id]], tblwhouse[], tblwhouse[warehouse_name],FALSE() )), "Invalid", "Valid")</f>
        <v>Valid</v>
      </c>
    </row>
    <row r="10015" customFormat="false" ht="15" hidden="false" customHeight="true" outlineLevel="0" collapsed="false">
      <c r="A10015" s="1" t="n">
        <v>10014</v>
      </c>
      <c r="B10015" s="1" t="n">
        <v>3</v>
      </c>
      <c r="C10015" s="1" t="n">
        <v>803</v>
      </c>
      <c r="D10015" s="1" t="s">
        <v>17042</v>
      </c>
      <c r="E10015" s="1" t="n">
        <v>495</v>
      </c>
      <c r="F10015" s="1" t="n">
        <v>62</v>
      </c>
      <c r="G10015" s="1" t="n">
        <v>524.77</v>
      </c>
      <c r="H10015" s="4" t="n">
        <v>46049.6009394444</v>
      </c>
      <c r="I100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10014BT342887380349562524.7746049.6009394444</v>
      </c>
      <c r="J10015" s="1" t="n">
        <f aca="false">COUNTIF(I:I, $I10015)</f>
        <v>1</v>
      </c>
      <c r="K10015" s="1" t="str">
        <f aca="false">IF(ISNA(VLOOKUP(Table4[product_id], tblProducts[], tblProducts[product_name],FALSE() )), "Invalid", "Valid")</f>
        <v>Valid</v>
      </c>
      <c r="L10015" s="5" t="str">
        <f aca="false">IF(ISNA(VLOOKUP(Table4[[#This Row],[warehouse_id]], tblwhouse[], tblwhouse[warehouse_name],FALSE() )), "Invalid", "Valid")</f>
        <v>Valid</v>
      </c>
    </row>
    <row r="10016" customFormat="false" ht="15" hidden="false" customHeight="true" outlineLevel="0" collapsed="false">
      <c r="A10016" s="1" t="n">
        <v>10015</v>
      </c>
      <c r="B10016" s="1" t="n">
        <v>2</v>
      </c>
      <c r="C10016" s="1" t="n">
        <v>874</v>
      </c>
      <c r="D10016" s="1" t="s">
        <v>17043</v>
      </c>
      <c r="E10016" s="1" t="n">
        <v>79</v>
      </c>
      <c r="F10016" s="1" t="n">
        <v>48</v>
      </c>
      <c r="G10016" s="1" t="n">
        <v>913.48</v>
      </c>
      <c r="H10016" s="4" t="n">
        <v>45925.6009394444</v>
      </c>
      <c r="I100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10015BT94009028747948913.4845925.6009394444</v>
      </c>
      <c r="J10016" s="1" t="n">
        <f aca="false">COUNTIF(I:I, $I10016)</f>
        <v>1</v>
      </c>
      <c r="K10016" s="1" t="str">
        <f aca="false">IF(ISNA(VLOOKUP(Table4[product_id], tblProducts[], tblProducts[product_name],FALSE() )), "Invalid", "Valid")</f>
        <v>Valid</v>
      </c>
      <c r="L10016" s="5" t="str">
        <f aca="false">IF(ISNA(VLOOKUP(Table4[[#This Row],[warehouse_id]], tblwhouse[], tblwhouse[warehouse_name],FALSE() )), "Invalid", "Valid")</f>
        <v>Valid</v>
      </c>
    </row>
    <row r="10017" customFormat="false" ht="15" hidden="false" customHeight="true" outlineLevel="0" collapsed="false">
      <c r="A10017" s="1" t="n">
        <v>10016</v>
      </c>
      <c r="B10017" s="1" t="n">
        <v>3</v>
      </c>
      <c r="C10017" s="1" t="n">
        <v>2693</v>
      </c>
      <c r="D10017" s="1" t="s">
        <v>17044</v>
      </c>
      <c r="E10017" s="1" t="n">
        <v>489</v>
      </c>
      <c r="F10017" s="1" t="n">
        <v>75</v>
      </c>
      <c r="G10017" s="1" t="n">
        <v>640.97</v>
      </c>
      <c r="H10017" s="4" t="n">
        <v>46012.6009394444</v>
      </c>
      <c r="I100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10016BT6933803269348975640.9746012.6009394444</v>
      </c>
      <c r="J10017" s="1" t="n">
        <f aca="false">COUNTIF(I:I, $I10017)</f>
        <v>1</v>
      </c>
      <c r="K10017" s="1" t="str">
        <f aca="false">IF(ISNA(VLOOKUP(Table4[product_id], tblProducts[], tblProducts[product_name],FALSE() )), "Invalid", "Valid")</f>
        <v>Valid</v>
      </c>
      <c r="L10017" s="5" t="str">
        <f aca="false">IF(ISNA(VLOOKUP(Table4[[#This Row],[warehouse_id]], tblwhouse[], tblwhouse[warehouse_name],FALSE() )), "Invalid", "Valid")</f>
        <v>Valid</v>
      </c>
    </row>
    <row r="10018" customFormat="false" ht="15" hidden="false" customHeight="true" outlineLevel="0" collapsed="false">
      <c r="A10018" s="1" t="n">
        <v>10017</v>
      </c>
      <c r="B10018" s="1" t="n">
        <v>2</v>
      </c>
      <c r="C10018" s="1" t="n">
        <v>1485</v>
      </c>
      <c r="D10018" s="1" t="s">
        <v>17045</v>
      </c>
      <c r="E10018" s="1" t="n">
        <v>426</v>
      </c>
      <c r="F10018" s="1" t="n">
        <v>62</v>
      </c>
      <c r="G10018" s="1" t="n">
        <v>854.64</v>
      </c>
      <c r="H10018" s="4" t="n">
        <v>45931.6009394444</v>
      </c>
      <c r="I100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10017BT5872782148542662854.6445931.6009394444</v>
      </c>
      <c r="J10018" s="1" t="n">
        <f aca="false">COUNTIF(I:I, $I10018)</f>
        <v>1</v>
      </c>
      <c r="K10018" s="1" t="str">
        <f aca="false">IF(ISNA(VLOOKUP(Table4[product_id], tblProducts[], tblProducts[product_name],FALSE() )), "Invalid", "Valid")</f>
        <v>Valid</v>
      </c>
      <c r="L10018" s="5" t="str">
        <f aca="false">IF(ISNA(VLOOKUP(Table4[[#This Row],[warehouse_id]], tblwhouse[], tblwhouse[warehouse_name],FALSE() )), "Invalid", "Valid")</f>
        <v>Valid</v>
      </c>
    </row>
    <row r="10019" customFormat="false" ht="15" hidden="false" customHeight="true" outlineLevel="0" collapsed="false">
      <c r="A10019" s="1" t="n">
        <v>10018</v>
      </c>
      <c r="B10019" s="1" t="n">
        <v>2</v>
      </c>
      <c r="C10019" s="1" t="n">
        <v>2648</v>
      </c>
      <c r="D10019" s="1" t="s">
        <v>17046</v>
      </c>
      <c r="E10019" s="1" t="n">
        <v>135</v>
      </c>
      <c r="F10019" s="1" t="n">
        <v>20</v>
      </c>
      <c r="G10019" s="1" t="n">
        <v>1303.37</v>
      </c>
      <c r="H10019" s="4" t="n">
        <v>45896.6009394444</v>
      </c>
      <c r="I100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10018BT52133022648135201303.3745896.6009394444</v>
      </c>
      <c r="J10019" s="1" t="n">
        <f aca="false">COUNTIF(I:I, $I10019)</f>
        <v>1</v>
      </c>
      <c r="K10019" s="1" t="str">
        <f aca="false">IF(ISNA(VLOOKUP(Table4[product_id], tblProducts[], tblProducts[product_name],FALSE() )), "Invalid", "Valid")</f>
        <v>Valid</v>
      </c>
      <c r="L10019" s="5" t="str">
        <f aca="false">IF(ISNA(VLOOKUP(Table4[[#This Row],[warehouse_id]], tblwhouse[], tblwhouse[warehouse_name],FALSE() )), "Invalid", "Valid")</f>
        <v>Valid</v>
      </c>
    </row>
    <row r="10020" customFormat="false" ht="15" hidden="false" customHeight="true" outlineLevel="0" collapsed="false">
      <c r="A10020" s="1" t="n">
        <v>10019</v>
      </c>
      <c r="B10020" s="1" t="n">
        <v>1</v>
      </c>
      <c r="C10020" s="1" t="n">
        <v>389</v>
      </c>
      <c r="D10020" s="1" t="s">
        <v>17047</v>
      </c>
      <c r="E10020" s="1" t="n">
        <v>28</v>
      </c>
      <c r="F10020" s="1" t="n">
        <v>26</v>
      </c>
      <c r="G10020" s="1" t="n">
        <v>1457.26</v>
      </c>
      <c r="H10020" s="4" t="n">
        <v>46112.6009394444</v>
      </c>
      <c r="I100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10019BT835825138928261457.2646112.6009394444</v>
      </c>
      <c r="J10020" s="1" t="n">
        <f aca="false">COUNTIF(I:I, $I10020)</f>
        <v>1</v>
      </c>
      <c r="K10020" s="1" t="str">
        <f aca="false">IF(ISNA(VLOOKUP(Table4[product_id], tblProducts[], tblProducts[product_name],FALSE() )), "Invalid", "Valid")</f>
        <v>Valid</v>
      </c>
      <c r="L10020" s="5" t="str">
        <f aca="false">IF(ISNA(VLOOKUP(Table4[[#This Row],[warehouse_id]], tblwhouse[], tblwhouse[warehouse_name],FALSE() )), "Invalid", "Valid")</f>
        <v>Valid</v>
      </c>
    </row>
    <row r="10021" customFormat="false" ht="15" hidden="false" customHeight="true" outlineLevel="0" collapsed="false">
      <c r="A10021" s="1" t="n">
        <v>10020</v>
      </c>
      <c r="B10021" s="1" t="n">
        <v>2</v>
      </c>
      <c r="C10021" s="1" t="n">
        <v>904</v>
      </c>
      <c r="D10021" s="1" t="s">
        <v>17048</v>
      </c>
      <c r="E10021" s="1" t="n">
        <v>243</v>
      </c>
      <c r="F10021" s="1" t="n">
        <v>67</v>
      </c>
      <c r="G10021" s="1" t="n">
        <v>677.12</v>
      </c>
      <c r="H10021" s="4" t="n">
        <v>46066.6009394444</v>
      </c>
      <c r="I100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10020BT899796290424367677.1246066.6009394444</v>
      </c>
      <c r="J10021" s="1" t="n">
        <f aca="false">COUNTIF(I:I, $I10021)</f>
        <v>1</v>
      </c>
      <c r="K10021" s="1" t="str">
        <f aca="false">IF(ISNA(VLOOKUP(Table4[product_id], tblProducts[], tblProducts[product_name],FALSE() )), "Invalid", "Valid")</f>
        <v>Valid</v>
      </c>
      <c r="L10021" s="5" t="str">
        <f aca="false">IF(ISNA(VLOOKUP(Table4[[#This Row],[warehouse_id]], tblwhouse[], tblwhouse[warehouse_name],FALSE() )), "Invalid", "Valid")</f>
        <v>Valid</v>
      </c>
    </row>
    <row r="10022" customFormat="false" ht="15" hidden="false" customHeight="true" outlineLevel="0" collapsed="false">
      <c r="A10022" s="1" t="n">
        <v>10021</v>
      </c>
      <c r="B10022" s="1" t="n">
        <v>4</v>
      </c>
      <c r="C10022" s="1" t="n">
        <v>2889</v>
      </c>
      <c r="D10022" s="1" t="s">
        <v>17049</v>
      </c>
      <c r="E10022" s="1" t="n">
        <v>432</v>
      </c>
      <c r="F10022" s="1" t="n">
        <v>58</v>
      </c>
      <c r="G10022" s="1" t="n">
        <v>997.5</v>
      </c>
      <c r="H10022" s="4" t="n">
        <v>46000.6009394444</v>
      </c>
      <c r="I100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10021BT6254804288943258997.546000.6009394444</v>
      </c>
      <c r="J10022" s="1" t="n">
        <f aca="false">COUNTIF(I:I, $I10022)</f>
        <v>1</v>
      </c>
      <c r="K10022" s="1" t="str">
        <f aca="false">IF(ISNA(VLOOKUP(Table4[product_id], tblProducts[], tblProducts[product_name],FALSE() )), "Invalid", "Valid")</f>
        <v>Valid</v>
      </c>
      <c r="L10022" s="5" t="str">
        <f aca="false">IF(ISNA(VLOOKUP(Table4[[#This Row],[warehouse_id]], tblwhouse[], tblwhouse[warehouse_name],FALSE() )), "Invalid", "Valid")</f>
        <v>Valid</v>
      </c>
    </row>
    <row r="10023" customFormat="false" ht="15" hidden="false" customHeight="true" outlineLevel="0" collapsed="false">
      <c r="A10023" s="1" t="n">
        <v>10022</v>
      </c>
      <c r="B10023" s="1" t="n">
        <v>3</v>
      </c>
      <c r="C10023" s="1" t="n">
        <v>2608</v>
      </c>
      <c r="D10023" s="1" t="s">
        <v>17050</v>
      </c>
      <c r="E10023" s="1" t="n">
        <v>348</v>
      </c>
      <c r="F10023" s="1" t="n">
        <v>35</v>
      </c>
      <c r="G10023" s="1" t="n">
        <v>1020.64</v>
      </c>
      <c r="H10023" s="4" t="n">
        <v>46213.6009394444</v>
      </c>
      <c r="I100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10022BT51125532608348351020.6446213.6009394444</v>
      </c>
      <c r="J10023" s="1" t="n">
        <f aca="false">COUNTIF(I:I, $I10023)</f>
        <v>1</v>
      </c>
      <c r="K10023" s="1" t="str">
        <f aca="false">IF(ISNA(VLOOKUP(Table4[product_id], tblProducts[], tblProducts[product_name],FALSE() )), "Invalid", "Valid")</f>
        <v>Valid</v>
      </c>
      <c r="L10023" s="5" t="str">
        <f aca="false">IF(ISNA(VLOOKUP(Table4[[#This Row],[warehouse_id]], tblwhouse[], tblwhouse[warehouse_name],FALSE() )), "Invalid", "Valid")</f>
        <v>Valid</v>
      </c>
    </row>
    <row r="10024" customFormat="false" ht="15" hidden="false" customHeight="true" outlineLevel="0" collapsed="false">
      <c r="A10024" s="1" t="n">
        <v>10023</v>
      </c>
      <c r="B10024" s="1" t="n">
        <v>2</v>
      </c>
      <c r="C10024" s="1" t="n">
        <v>2605</v>
      </c>
      <c r="D10024" s="1" t="s">
        <v>17051</v>
      </c>
      <c r="E10024" s="1" t="n">
        <v>139</v>
      </c>
      <c r="F10024" s="1" t="n">
        <v>65</v>
      </c>
      <c r="G10024" s="1" t="n">
        <v>525.55</v>
      </c>
      <c r="H10024" s="4" t="n">
        <v>46204.6009394444</v>
      </c>
      <c r="I100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10023BT9588802260513965525.5546204.6009394444</v>
      </c>
      <c r="J10024" s="1" t="n">
        <f aca="false">COUNTIF(I:I, $I10024)</f>
        <v>1</v>
      </c>
      <c r="K10024" s="1" t="str">
        <f aca="false">IF(ISNA(VLOOKUP(Table4[product_id], tblProducts[], tblProducts[product_name],FALSE() )), "Invalid", "Valid")</f>
        <v>Valid</v>
      </c>
      <c r="L10024" s="5" t="str">
        <f aca="false">IF(ISNA(VLOOKUP(Table4[[#This Row],[warehouse_id]], tblwhouse[], tblwhouse[warehouse_name],FALSE() )), "Invalid", "Valid")</f>
        <v>Valid</v>
      </c>
    </row>
    <row r="10025" customFormat="false" ht="15" hidden="false" customHeight="true" outlineLevel="0" collapsed="false">
      <c r="A10025" s="1" t="n">
        <v>10024</v>
      </c>
      <c r="B10025" s="1" t="n">
        <v>3</v>
      </c>
      <c r="C10025" s="1" t="n">
        <v>2385</v>
      </c>
      <c r="D10025" s="1" t="s">
        <v>17052</v>
      </c>
      <c r="E10025" s="1" t="n">
        <v>496</v>
      </c>
      <c r="F10025" s="1" t="n">
        <v>53</v>
      </c>
      <c r="G10025" s="1" t="n">
        <v>904.71</v>
      </c>
      <c r="H10025" s="4" t="n">
        <v>46041.6009394444</v>
      </c>
      <c r="I100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10024BT3579353238549653904.7146041.6009394444</v>
      </c>
      <c r="J10025" s="1" t="n">
        <f aca="false">COUNTIF(I:I, $I10025)</f>
        <v>1</v>
      </c>
      <c r="K10025" s="1" t="str">
        <f aca="false">IF(ISNA(VLOOKUP(Table4[product_id], tblProducts[], tblProducts[product_name],FALSE() )), "Invalid", "Valid")</f>
        <v>Valid</v>
      </c>
      <c r="L10025" s="5" t="str">
        <f aca="false">IF(ISNA(VLOOKUP(Table4[[#This Row],[warehouse_id]], tblwhouse[], tblwhouse[warehouse_name],FALSE() )), "Invalid", "Valid")</f>
        <v>Valid</v>
      </c>
    </row>
    <row r="10026" customFormat="false" ht="15" hidden="false" customHeight="true" outlineLevel="0" collapsed="false">
      <c r="A10026" s="1" t="n">
        <v>10025</v>
      </c>
      <c r="B10026" s="1" t="n">
        <v>4</v>
      </c>
      <c r="C10026" s="1" t="n">
        <v>680</v>
      </c>
      <c r="D10026" s="1" t="s">
        <v>17053</v>
      </c>
      <c r="E10026" s="1" t="n">
        <v>438</v>
      </c>
      <c r="F10026" s="1" t="n">
        <v>30</v>
      </c>
      <c r="G10026" s="1" t="n">
        <v>529.42</v>
      </c>
      <c r="H10026" s="4" t="n">
        <v>45880.6009394444</v>
      </c>
      <c r="I100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10025BT909883468043830529.4245880.6009394444</v>
      </c>
      <c r="J10026" s="1" t="n">
        <f aca="false">COUNTIF(I:I, $I10026)</f>
        <v>1</v>
      </c>
      <c r="K10026" s="1" t="str">
        <f aca="false">IF(ISNA(VLOOKUP(Table4[product_id], tblProducts[], tblProducts[product_name],FALSE() )), "Invalid", "Valid")</f>
        <v>Valid</v>
      </c>
      <c r="L10026" s="5" t="str">
        <f aca="false">IF(ISNA(VLOOKUP(Table4[[#This Row],[warehouse_id]], tblwhouse[], tblwhouse[warehouse_name],FALSE() )), "Invalid", "Valid")</f>
        <v>Valid</v>
      </c>
    </row>
    <row r="10027" customFormat="false" ht="15" hidden="false" customHeight="true" outlineLevel="0" collapsed="false">
      <c r="A10027" s="1" t="n">
        <v>10026</v>
      </c>
      <c r="B10027" s="1" t="n">
        <v>3</v>
      </c>
      <c r="C10027" s="1" t="n">
        <v>684</v>
      </c>
      <c r="D10027" s="1" t="s">
        <v>17054</v>
      </c>
      <c r="E10027" s="1" t="n">
        <v>458</v>
      </c>
      <c r="F10027" s="1" t="n">
        <v>57</v>
      </c>
      <c r="G10027" s="1" t="n">
        <v>611.61</v>
      </c>
      <c r="H10027" s="4" t="n">
        <v>45982.6009394444</v>
      </c>
      <c r="I100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10026BT821235368445857611.6145982.6009394444</v>
      </c>
      <c r="J10027" s="1" t="n">
        <f aca="false">COUNTIF(I:I, $I10027)</f>
        <v>1</v>
      </c>
      <c r="K10027" s="1" t="str">
        <f aca="false">IF(ISNA(VLOOKUP(Table4[product_id], tblProducts[], tblProducts[product_name],FALSE() )), "Invalid", "Valid")</f>
        <v>Valid</v>
      </c>
      <c r="L10027" s="5" t="str">
        <f aca="false">IF(ISNA(VLOOKUP(Table4[[#This Row],[warehouse_id]], tblwhouse[], tblwhouse[warehouse_name],FALSE() )), "Invalid", "Valid")</f>
        <v>Valid</v>
      </c>
    </row>
    <row r="10028" customFormat="false" ht="15" hidden="false" customHeight="true" outlineLevel="0" collapsed="false">
      <c r="A10028" s="1" t="n">
        <v>10027</v>
      </c>
      <c r="B10028" s="1" t="n">
        <v>1</v>
      </c>
      <c r="C10028" s="1" t="n">
        <v>2250</v>
      </c>
      <c r="D10028" s="1" t="s">
        <v>17055</v>
      </c>
      <c r="E10028" s="1" t="n">
        <v>287</v>
      </c>
      <c r="F10028" s="1" t="n">
        <v>71</v>
      </c>
      <c r="G10028" s="1" t="n">
        <v>654.35</v>
      </c>
      <c r="H10028" s="4" t="n">
        <v>45984.6009394444</v>
      </c>
      <c r="I100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10027BT1472921225028771654.3545984.6009394444</v>
      </c>
      <c r="J10028" s="1" t="n">
        <f aca="false">COUNTIF(I:I, $I10028)</f>
        <v>1</v>
      </c>
      <c r="K10028" s="1" t="str">
        <f aca="false">IF(ISNA(VLOOKUP(Table4[product_id], tblProducts[], tblProducts[product_name],FALSE() )), "Invalid", "Valid")</f>
        <v>Valid</v>
      </c>
      <c r="L10028" s="5" t="str">
        <f aca="false">IF(ISNA(VLOOKUP(Table4[[#This Row],[warehouse_id]], tblwhouse[], tblwhouse[warehouse_name],FALSE() )), "Invalid", "Valid")</f>
        <v>Valid</v>
      </c>
    </row>
    <row r="10029" customFormat="false" ht="15" hidden="false" customHeight="true" outlineLevel="0" collapsed="false">
      <c r="A10029" s="1" t="n">
        <v>10028</v>
      </c>
      <c r="B10029" s="1" t="n">
        <v>1</v>
      </c>
      <c r="C10029" s="1" t="n">
        <v>1475</v>
      </c>
      <c r="D10029" s="1" t="s">
        <v>17056</v>
      </c>
      <c r="E10029" s="1" t="n">
        <v>61</v>
      </c>
      <c r="F10029" s="1" t="n">
        <v>52</v>
      </c>
      <c r="G10029" s="1" t="n">
        <v>1290.94</v>
      </c>
      <c r="H10029" s="4" t="n">
        <v>46086.6009394444</v>
      </c>
      <c r="I100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10028BT9030121147561521290.9446086.6009394444</v>
      </c>
      <c r="J10029" s="1" t="n">
        <f aca="false">COUNTIF(I:I, $I10029)</f>
        <v>1</v>
      </c>
      <c r="K10029" s="1" t="str">
        <f aca="false">IF(ISNA(VLOOKUP(Table4[product_id], tblProducts[], tblProducts[product_name],FALSE() )), "Invalid", "Valid")</f>
        <v>Valid</v>
      </c>
      <c r="L10029" s="5" t="str">
        <f aca="false">IF(ISNA(VLOOKUP(Table4[[#This Row],[warehouse_id]], tblwhouse[], tblwhouse[warehouse_name],FALSE() )), "Invalid", "Valid")</f>
        <v>Valid</v>
      </c>
    </row>
    <row r="10030" customFormat="false" ht="15" hidden="false" customHeight="true" outlineLevel="0" collapsed="false">
      <c r="A10030" s="1" t="n">
        <v>10029</v>
      </c>
      <c r="B10030" s="1" t="n">
        <v>3</v>
      </c>
      <c r="C10030" s="1" t="n">
        <v>2260</v>
      </c>
      <c r="D10030" s="1" t="s">
        <v>17057</v>
      </c>
      <c r="E10030" s="1" t="n">
        <v>211</v>
      </c>
      <c r="F10030" s="1" t="n">
        <v>59</v>
      </c>
      <c r="G10030" s="1" t="n">
        <v>636.55</v>
      </c>
      <c r="H10030" s="4" t="n">
        <v>46149.6009394444</v>
      </c>
      <c r="I100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10029BT3234373226021159636.5546149.6009394444</v>
      </c>
      <c r="J10030" s="1" t="n">
        <f aca="false">COUNTIF(I:I, $I10030)</f>
        <v>1</v>
      </c>
      <c r="K10030" s="1" t="str">
        <f aca="false">IF(ISNA(VLOOKUP(Table4[product_id], tblProducts[], tblProducts[product_name],FALSE() )), "Invalid", "Valid")</f>
        <v>Valid</v>
      </c>
      <c r="L10030" s="5" t="str">
        <f aca="false">IF(ISNA(VLOOKUP(Table4[[#This Row],[warehouse_id]], tblwhouse[], tblwhouse[warehouse_name],FALSE() )), "Invalid", "Valid")</f>
        <v>Valid</v>
      </c>
    </row>
    <row r="10031" customFormat="false" ht="15" hidden="false" customHeight="true" outlineLevel="0" collapsed="false">
      <c r="A10031" s="1" t="n">
        <v>10030</v>
      </c>
      <c r="B10031" s="1" t="n">
        <v>1</v>
      </c>
      <c r="C10031" s="1" t="n">
        <v>357</v>
      </c>
      <c r="D10031" s="1" t="s">
        <v>17058</v>
      </c>
      <c r="E10031" s="1" t="n">
        <v>326</v>
      </c>
      <c r="F10031" s="1" t="n">
        <v>25</v>
      </c>
      <c r="G10031" s="1" t="n">
        <v>12.29</v>
      </c>
      <c r="H10031" s="4" t="n">
        <v>46007.6009394444</v>
      </c>
      <c r="I100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10030BT61668413573262512.2946007.6009394444</v>
      </c>
      <c r="J10031" s="1" t="n">
        <f aca="false">COUNTIF(I:I, $I10031)</f>
        <v>1</v>
      </c>
      <c r="K10031" s="1" t="str">
        <f aca="false">IF(ISNA(VLOOKUP(Table4[product_id], tblProducts[], tblProducts[product_name],FALSE() )), "Invalid", "Valid")</f>
        <v>Valid</v>
      </c>
      <c r="L10031" s="5" t="str">
        <f aca="false">IF(ISNA(VLOOKUP(Table4[[#This Row],[warehouse_id]], tblwhouse[], tblwhouse[warehouse_name],FALSE() )), "Invalid", "Valid")</f>
        <v>Valid</v>
      </c>
    </row>
    <row r="10032" customFormat="false" ht="15" hidden="false" customHeight="true" outlineLevel="0" collapsed="false">
      <c r="A10032" s="1" t="n">
        <v>10031</v>
      </c>
      <c r="B10032" s="1" t="n">
        <v>3</v>
      </c>
      <c r="C10032" s="1" t="n">
        <v>1373</v>
      </c>
      <c r="D10032" s="1" t="s">
        <v>17059</v>
      </c>
      <c r="E10032" s="1" t="n">
        <v>355</v>
      </c>
      <c r="F10032" s="1" t="n">
        <v>80</v>
      </c>
      <c r="G10032" s="1" t="n">
        <v>729</v>
      </c>
      <c r="H10032" s="4" t="n">
        <v>45860.6009394444</v>
      </c>
      <c r="I100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10031BT475642313733558072945860.6009394444</v>
      </c>
      <c r="J10032" s="1" t="n">
        <f aca="false">COUNTIF(I:I, $I10032)</f>
        <v>1</v>
      </c>
      <c r="K10032" s="1" t="str">
        <f aca="false">IF(ISNA(VLOOKUP(Table4[product_id], tblProducts[], tblProducts[product_name],FALSE() )), "Invalid", "Valid")</f>
        <v>Valid</v>
      </c>
      <c r="L10032" s="5" t="str">
        <f aca="false">IF(ISNA(VLOOKUP(Table4[[#This Row],[warehouse_id]], tblwhouse[], tblwhouse[warehouse_name],FALSE() )), "Invalid", "Valid")</f>
        <v>Valid</v>
      </c>
    </row>
    <row r="10033" customFormat="false" ht="15" hidden="false" customHeight="true" outlineLevel="0" collapsed="false">
      <c r="A10033" s="1" t="n">
        <v>10032</v>
      </c>
      <c r="B10033" s="1" t="n">
        <v>4</v>
      </c>
      <c r="C10033" s="1" t="n">
        <v>1420</v>
      </c>
      <c r="D10033" s="1" t="s">
        <v>17060</v>
      </c>
      <c r="E10033" s="1" t="n">
        <v>186</v>
      </c>
      <c r="F10033" s="1" t="n">
        <v>55</v>
      </c>
      <c r="G10033" s="1" t="n">
        <v>1146.64</v>
      </c>
      <c r="H10033" s="4" t="n">
        <v>46170.6009394444</v>
      </c>
      <c r="I100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10032BT97171341420186551146.6446170.6009394444</v>
      </c>
      <c r="J10033" s="1" t="n">
        <f aca="false">COUNTIF(I:I, $I10033)</f>
        <v>1</v>
      </c>
      <c r="K10033" s="1" t="str">
        <f aca="false">IF(ISNA(VLOOKUP(Table4[product_id], tblProducts[], tblProducts[product_name],FALSE() )), "Invalid", "Valid")</f>
        <v>Valid</v>
      </c>
      <c r="L10033" s="5" t="str">
        <f aca="false">IF(ISNA(VLOOKUP(Table4[[#This Row],[warehouse_id]], tblwhouse[], tblwhouse[warehouse_name],FALSE() )), "Invalid", "Valid")</f>
        <v>Valid</v>
      </c>
    </row>
    <row r="10034" customFormat="false" ht="15" hidden="false" customHeight="true" outlineLevel="0" collapsed="false">
      <c r="A10034" s="1" t="n">
        <v>10033</v>
      </c>
      <c r="B10034" s="1" t="n">
        <v>3</v>
      </c>
      <c r="C10034" s="1" t="n">
        <v>2965</v>
      </c>
      <c r="D10034" s="1" t="s">
        <v>17061</v>
      </c>
      <c r="E10034" s="1" t="n">
        <v>375</v>
      </c>
      <c r="F10034" s="1" t="n">
        <v>51</v>
      </c>
      <c r="G10034" s="1" t="n">
        <v>1376.05</v>
      </c>
      <c r="H10034" s="4" t="n">
        <v>46192.6009394444</v>
      </c>
      <c r="I100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10033BT20319532965375511376.0546192.6009394444</v>
      </c>
      <c r="J10034" s="1" t="n">
        <f aca="false">COUNTIF(I:I, $I10034)</f>
        <v>1</v>
      </c>
      <c r="K10034" s="1" t="str">
        <f aca="false">IF(ISNA(VLOOKUP(Table4[product_id], tblProducts[], tblProducts[product_name],FALSE() )), "Invalid", "Valid")</f>
        <v>Valid</v>
      </c>
      <c r="L10034" s="5" t="str">
        <f aca="false">IF(ISNA(VLOOKUP(Table4[[#This Row],[warehouse_id]], tblwhouse[], tblwhouse[warehouse_name],FALSE() )), "Invalid", "Valid")</f>
        <v>Valid</v>
      </c>
    </row>
    <row r="10035" customFormat="false" ht="15" hidden="false" customHeight="true" outlineLevel="0" collapsed="false">
      <c r="A10035" s="1" t="n">
        <v>10034</v>
      </c>
      <c r="B10035" s="1" t="n">
        <v>4</v>
      </c>
      <c r="C10035" s="1" t="n">
        <v>2708</v>
      </c>
      <c r="D10035" s="1" t="s">
        <v>17062</v>
      </c>
      <c r="E10035" s="1" t="n">
        <v>474</v>
      </c>
      <c r="F10035" s="1" t="n">
        <v>57</v>
      </c>
      <c r="G10035" s="1" t="n">
        <v>1155.6</v>
      </c>
      <c r="H10035" s="4" t="n">
        <v>46213.6009394444</v>
      </c>
      <c r="I100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10034BT36011642708474571155.646213.6009394444</v>
      </c>
      <c r="J10035" s="1" t="n">
        <f aca="false">COUNTIF(I:I, $I10035)</f>
        <v>1</v>
      </c>
      <c r="K10035" s="1" t="str">
        <f aca="false">IF(ISNA(VLOOKUP(Table4[product_id], tblProducts[], tblProducts[product_name],FALSE() )), "Invalid", "Valid")</f>
        <v>Valid</v>
      </c>
      <c r="L10035" s="5" t="str">
        <f aca="false">IF(ISNA(VLOOKUP(Table4[[#This Row],[warehouse_id]], tblwhouse[], tblwhouse[warehouse_name],FALSE() )), "Invalid", "Valid")</f>
        <v>Valid</v>
      </c>
    </row>
    <row r="10036" customFormat="false" ht="15" hidden="false" customHeight="true" outlineLevel="0" collapsed="false">
      <c r="A10036" s="1" t="n">
        <v>10035</v>
      </c>
      <c r="B10036" s="1" t="n">
        <v>1</v>
      </c>
      <c r="C10036" s="1" t="n">
        <v>82</v>
      </c>
      <c r="D10036" s="1" t="s">
        <v>17063</v>
      </c>
      <c r="E10036" s="1" t="n">
        <v>202</v>
      </c>
      <c r="F10036" s="1" t="n">
        <v>66</v>
      </c>
      <c r="G10036" s="1" t="n">
        <v>597.56</v>
      </c>
      <c r="H10036" s="4" t="n">
        <v>46101.6009394444</v>
      </c>
      <c r="I100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10035BT42999018220266597.5646101.6009394444</v>
      </c>
      <c r="J10036" s="1" t="n">
        <f aca="false">COUNTIF(I:I, $I10036)</f>
        <v>1</v>
      </c>
      <c r="K10036" s="1" t="str">
        <f aca="false">IF(ISNA(VLOOKUP(Table4[product_id], tblProducts[], tblProducts[product_name],FALSE() )), "Invalid", "Valid")</f>
        <v>Valid</v>
      </c>
      <c r="L10036" s="5" t="str">
        <f aca="false">IF(ISNA(VLOOKUP(Table4[[#This Row],[warehouse_id]], tblwhouse[], tblwhouse[warehouse_name],FALSE() )), "Invalid", "Valid")</f>
        <v>Valid</v>
      </c>
    </row>
    <row r="10037" customFormat="false" ht="15" hidden="false" customHeight="true" outlineLevel="0" collapsed="false">
      <c r="A10037" s="1" t="n">
        <v>10036</v>
      </c>
      <c r="B10037" s="1" t="n">
        <v>3</v>
      </c>
      <c r="C10037" s="1" t="n">
        <v>2425</v>
      </c>
      <c r="D10037" s="1" t="s">
        <v>17064</v>
      </c>
      <c r="E10037" s="1" t="n">
        <v>280</v>
      </c>
      <c r="F10037" s="1" t="n">
        <v>68</v>
      </c>
      <c r="G10037" s="1" t="n">
        <v>32.48</v>
      </c>
      <c r="H10037" s="4" t="n">
        <v>46006.6009394444</v>
      </c>
      <c r="I100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10036BT313540324252806832.4846006.6009394444</v>
      </c>
      <c r="J10037" s="1" t="n">
        <f aca="false">COUNTIF(I:I, $I10037)</f>
        <v>1</v>
      </c>
      <c r="K10037" s="1" t="str">
        <f aca="false">IF(ISNA(VLOOKUP(Table4[product_id], tblProducts[], tblProducts[product_name],FALSE() )), "Invalid", "Valid")</f>
        <v>Valid</v>
      </c>
      <c r="L10037" s="5" t="str">
        <f aca="false">IF(ISNA(VLOOKUP(Table4[[#This Row],[warehouse_id]], tblwhouse[], tblwhouse[warehouse_name],FALSE() )), "Invalid", "Valid")</f>
        <v>Valid</v>
      </c>
    </row>
    <row r="10038" customFormat="false" ht="15" hidden="false" customHeight="true" outlineLevel="0" collapsed="false">
      <c r="A10038" s="1" t="n">
        <v>10037</v>
      </c>
      <c r="B10038" s="1" t="n">
        <v>2</v>
      </c>
      <c r="C10038" s="1" t="n">
        <v>1765</v>
      </c>
      <c r="D10038" s="1" t="s">
        <v>17065</v>
      </c>
      <c r="E10038" s="1" t="n">
        <v>38</v>
      </c>
      <c r="F10038" s="1" t="n">
        <v>66</v>
      </c>
      <c r="G10038" s="1" t="n">
        <v>867.63</v>
      </c>
      <c r="H10038" s="4" t="n">
        <v>46166.6009394444</v>
      </c>
      <c r="I100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10037BT155986217653866867.6346166.6009394444</v>
      </c>
      <c r="J10038" s="1" t="n">
        <f aca="false">COUNTIF(I:I, $I10038)</f>
        <v>1</v>
      </c>
      <c r="K10038" s="1" t="str">
        <f aca="false">IF(ISNA(VLOOKUP(Table4[product_id], tblProducts[], tblProducts[product_name],FALSE() )), "Invalid", "Valid")</f>
        <v>Valid</v>
      </c>
      <c r="L10038" s="5" t="str">
        <f aca="false">IF(ISNA(VLOOKUP(Table4[[#This Row],[warehouse_id]], tblwhouse[], tblwhouse[warehouse_name],FALSE() )), "Invalid", "Valid")</f>
        <v>Valid</v>
      </c>
    </row>
    <row r="10039" customFormat="false" ht="15" hidden="false" customHeight="true" outlineLevel="0" collapsed="false">
      <c r="A10039" s="1" t="n">
        <v>10038</v>
      </c>
      <c r="B10039" s="1" t="n">
        <v>2</v>
      </c>
      <c r="C10039" s="1" t="n">
        <v>1431</v>
      </c>
      <c r="D10039" s="1" t="s">
        <v>17066</v>
      </c>
      <c r="E10039" s="1" t="n">
        <v>211</v>
      </c>
      <c r="F10039" s="1" t="n">
        <v>23</v>
      </c>
      <c r="G10039" s="1" t="n">
        <v>1053.24</v>
      </c>
      <c r="H10039" s="4" t="n">
        <v>45921.6009394444</v>
      </c>
      <c r="I100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10038BT86225221431211231053.2445921.6009394444</v>
      </c>
      <c r="J10039" s="1" t="n">
        <f aca="false">COUNTIF(I:I, $I10039)</f>
        <v>1</v>
      </c>
      <c r="K10039" s="1" t="str">
        <f aca="false">IF(ISNA(VLOOKUP(Table4[product_id], tblProducts[], tblProducts[product_name],FALSE() )), "Invalid", "Valid")</f>
        <v>Valid</v>
      </c>
      <c r="L10039" s="5" t="str">
        <f aca="false">IF(ISNA(VLOOKUP(Table4[[#This Row],[warehouse_id]], tblwhouse[], tblwhouse[warehouse_name],FALSE() )), "Invalid", "Valid")</f>
        <v>Valid</v>
      </c>
    </row>
    <row r="10040" customFormat="false" ht="15" hidden="false" customHeight="true" outlineLevel="0" collapsed="false">
      <c r="A10040" s="1" t="n">
        <v>10039</v>
      </c>
      <c r="B10040" s="1" t="n">
        <v>1</v>
      </c>
      <c r="C10040" s="1" t="n">
        <v>2217</v>
      </c>
      <c r="D10040" s="1" t="s">
        <v>17067</v>
      </c>
      <c r="E10040" s="1" t="n">
        <v>447</v>
      </c>
      <c r="F10040" s="1" t="n">
        <v>76</v>
      </c>
      <c r="G10040" s="1" t="n">
        <v>31.29</v>
      </c>
      <c r="H10040" s="4" t="n">
        <v>45990.6009394444</v>
      </c>
      <c r="I100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10039BT826616122174477631.2945990.6009394444</v>
      </c>
      <c r="J10040" s="1" t="n">
        <f aca="false">COUNTIF(I:I, $I10040)</f>
        <v>1</v>
      </c>
      <c r="K10040" s="1" t="str">
        <f aca="false">IF(ISNA(VLOOKUP(Table4[product_id], tblProducts[], tblProducts[product_name],FALSE() )), "Invalid", "Valid")</f>
        <v>Valid</v>
      </c>
      <c r="L10040" s="5" t="str">
        <f aca="false">IF(ISNA(VLOOKUP(Table4[[#This Row],[warehouse_id]], tblwhouse[], tblwhouse[warehouse_name],FALSE() )), "Invalid", "Valid")</f>
        <v>Valid</v>
      </c>
    </row>
    <row r="10041" customFormat="false" ht="15" hidden="false" customHeight="true" outlineLevel="0" collapsed="false">
      <c r="A10041" s="1" t="n">
        <v>10040</v>
      </c>
      <c r="B10041" s="1" t="n">
        <v>2</v>
      </c>
      <c r="C10041" s="1" t="n">
        <v>1469</v>
      </c>
      <c r="D10041" s="1" t="s">
        <v>17068</v>
      </c>
      <c r="E10041" s="1" t="n">
        <v>252</v>
      </c>
      <c r="F10041" s="1" t="n">
        <v>45</v>
      </c>
      <c r="G10041" s="1" t="n">
        <v>1073.96</v>
      </c>
      <c r="H10041" s="4" t="n">
        <v>46020.6009394444</v>
      </c>
      <c r="I100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10040BT30708221469252451073.9646020.6009394444</v>
      </c>
      <c r="J10041" s="1" t="n">
        <f aca="false">COUNTIF(I:I, $I10041)</f>
        <v>1</v>
      </c>
      <c r="K10041" s="1" t="str">
        <f aca="false">IF(ISNA(VLOOKUP(Table4[product_id], tblProducts[], tblProducts[product_name],FALSE() )), "Invalid", "Valid")</f>
        <v>Valid</v>
      </c>
      <c r="L10041" s="5" t="str">
        <f aca="false">IF(ISNA(VLOOKUP(Table4[[#This Row],[warehouse_id]], tblwhouse[], tblwhouse[warehouse_name],FALSE() )), "Invalid", "Valid")</f>
        <v>Valid</v>
      </c>
    </row>
    <row r="10042" customFormat="false" ht="15" hidden="false" customHeight="true" outlineLevel="0" collapsed="false">
      <c r="A10042" s="1" t="n">
        <v>10041</v>
      </c>
      <c r="B10042" s="1" t="n">
        <v>3</v>
      </c>
      <c r="C10042" s="1" t="n">
        <v>281</v>
      </c>
      <c r="D10042" s="1" t="s">
        <v>17069</v>
      </c>
      <c r="E10042" s="1" t="n">
        <v>0</v>
      </c>
      <c r="F10042" s="1" t="n">
        <v>74</v>
      </c>
      <c r="G10042" s="1" t="n">
        <v>838.17</v>
      </c>
      <c r="H10042" s="4" t="n">
        <v>45950.6009394444</v>
      </c>
      <c r="I100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10041BT8656493281074838.1745950.6009394444</v>
      </c>
      <c r="J10042" s="1" t="n">
        <f aca="false">COUNTIF(I:I, $I10042)</f>
        <v>1</v>
      </c>
      <c r="K10042" s="1" t="str">
        <f aca="false">IF(ISNA(VLOOKUP(Table4[product_id], tblProducts[], tblProducts[product_name],FALSE() )), "Invalid", "Valid")</f>
        <v>Valid</v>
      </c>
      <c r="L10042" s="5" t="str">
        <f aca="false">IF(ISNA(VLOOKUP(Table4[[#This Row],[warehouse_id]], tblwhouse[], tblwhouse[warehouse_name],FALSE() )), "Invalid", "Valid")</f>
        <v>Valid</v>
      </c>
    </row>
    <row r="10043" customFormat="false" ht="15" hidden="false" customHeight="true" outlineLevel="0" collapsed="false">
      <c r="A10043" s="1" t="n">
        <v>10042</v>
      </c>
      <c r="B10043" s="1" t="n">
        <v>1</v>
      </c>
      <c r="C10043" s="1" t="n">
        <v>2230</v>
      </c>
      <c r="D10043" s="1" t="s">
        <v>17070</v>
      </c>
      <c r="E10043" s="1" t="n">
        <v>69</v>
      </c>
      <c r="F10043" s="1" t="n">
        <v>53</v>
      </c>
      <c r="G10043" s="1" t="n">
        <v>435.06</v>
      </c>
      <c r="H10043" s="4" t="n">
        <v>45934.6009394444</v>
      </c>
      <c r="I100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10042BT871870122306953435.0645934.6009394444</v>
      </c>
      <c r="J10043" s="1" t="n">
        <f aca="false">COUNTIF(I:I, $I10043)</f>
        <v>1</v>
      </c>
      <c r="K10043" s="1" t="str">
        <f aca="false">IF(ISNA(VLOOKUP(Table4[product_id], tblProducts[], tblProducts[product_name],FALSE() )), "Invalid", "Valid")</f>
        <v>Valid</v>
      </c>
      <c r="L10043" s="5" t="str">
        <f aca="false">IF(ISNA(VLOOKUP(Table4[[#This Row],[warehouse_id]], tblwhouse[], tblwhouse[warehouse_name],FALSE() )), "Invalid", "Valid")</f>
        <v>Valid</v>
      </c>
    </row>
    <row r="10044" customFormat="false" ht="15" hidden="false" customHeight="true" outlineLevel="0" collapsed="false">
      <c r="A10044" s="1" t="n">
        <v>10043</v>
      </c>
      <c r="B10044" s="1" t="n">
        <v>3</v>
      </c>
      <c r="C10044" s="1" t="n">
        <v>2373</v>
      </c>
      <c r="D10044" s="1" t="s">
        <v>17071</v>
      </c>
      <c r="E10044" s="1" t="n">
        <v>314</v>
      </c>
      <c r="F10044" s="1" t="n">
        <v>29</v>
      </c>
      <c r="G10044" s="1" t="n">
        <v>1486</v>
      </c>
      <c r="H10044" s="4" t="n">
        <v>45964.6009394444</v>
      </c>
      <c r="I100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10043BT9608283237331429148645964.6009394444</v>
      </c>
      <c r="J10044" s="1" t="n">
        <f aca="false">COUNTIF(I:I, $I10044)</f>
        <v>1</v>
      </c>
      <c r="K10044" s="1" t="str">
        <f aca="false">IF(ISNA(VLOOKUP(Table4[product_id], tblProducts[], tblProducts[product_name],FALSE() )), "Invalid", "Valid")</f>
        <v>Valid</v>
      </c>
      <c r="L10044" s="5" t="str">
        <f aca="false">IF(ISNA(VLOOKUP(Table4[[#This Row],[warehouse_id]], tblwhouse[], tblwhouse[warehouse_name],FALSE() )), "Invalid", "Valid")</f>
        <v>Valid</v>
      </c>
    </row>
    <row r="10045" customFormat="false" ht="15" hidden="false" customHeight="true" outlineLevel="0" collapsed="false">
      <c r="A10045" s="1" t="n">
        <v>10044</v>
      </c>
      <c r="B10045" s="1" t="n">
        <v>2</v>
      </c>
      <c r="C10045" s="1" t="n">
        <v>2607</v>
      </c>
      <c r="D10045" s="1" t="s">
        <v>17072</v>
      </c>
      <c r="E10045" s="1" t="n">
        <v>231</v>
      </c>
      <c r="F10045" s="1" t="n">
        <v>75</v>
      </c>
      <c r="G10045" s="1" t="n">
        <v>201.41</v>
      </c>
      <c r="H10045" s="4" t="n">
        <v>46068.6009394444</v>
      </c>
      <c r="I100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10044BT4643382260723175201.4146068.6009394444</v>
      </c>
      <c r="J10045" s="1" t="n">
        <f aca="false">COUNTIF(I:I, $I10045)</f>
        <v>1</v>
      </c>
      <c r="K10045" s="1" t="str">
        <f aca="false">IF(ISNA(VLOOKUP(Table4[product_id], tblProducts[], tblProducts[product_name],FALSE() )), "Invalid", "Valid")</f>
        <v>Valid</v>
      </c>
      <c r="L10045" s="5" t="str">
        <f aca="false">IF(ISNA(VLOOKUP(Table4[[#This Row],[warehouse_id]], tblwhouse[], tblwhouse[warehouse_name],FALSE() )), "Invalid", "Valid")</f>
        <v>Valid</v>
      </c>
    </row>
    <row r="10046" customFormat="false" ht="15" hidden="false" customHeight="true" outlineLevel="0" collapsed="false">
      <c r="A10046" s="1" t="n">
        <v>10045</v>
      </c>
      <c r="B10046" s="1" t="n">
        <v>4</v>
      </c>
      <c r="C10046" s="1" t="n">
        <v>1170</v>
      </c>
      <c r="D10046" s="1" t="s">
        <v>17073</v>
      </c>
      <c r="E10046" s="1" t="n">
        <v>207</v>
      </c>
      <c r="F10046" s="1" t="n">
        <v>66</v>
      </c>
      <c r="G10046" s="1" t="n">
        <v>924.46</v>
      </c>
      <c r="H10046" s="4" t="n">
        <v>45905.6009394444</v>
      </c>
      <c r="I100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10045BT9801304117020766924.4645905.6009394444</v>
      </c>
      <c r="J10046" s="1" t="n">
        <f aca="false">COUNTIF(I:I, $I10046)</f>
        <v>1</v>
      </c>
      <c r="K10046" s="1" t="str">
        <f aca="false">IF(ISNA(VLOOKUP(Table4[product_id], tblProducts[], tblProducts[product_name],FALSE() )), "Invalid", "Valid")</f>
        <v>Valid</v>
      </c>
      <c r="L10046" s="5" t="str">
        <f aca="false">IF(ISNA(VLOOKUP(Table4[[#This Row],[warehouse_id]], tblwhouse[], tblwhouse[warehouse_name],FALSE() )), "Invalid", "Valid")</f>
        <v>Valid</v>
      </c>
    </row>
    <row r="10047" customFormat="false" ht="15" hidden="false" customHeight="true" outlineLevel="0" collapsed="false">
      <c r="A10047" s="1" t="n">
        <v>10046</v>
      </c>
      <c r="B10047" s="1" t="n">
        <v>2</v>
      </c>
      <c r="C10047" s="1" t="n">
        <v>2953</v>
      </c>
      <c r="D10047" s="1" t="s">
        <v>17074</v>
      </c>
      <c r="E10047" s="1" t="n">
        <v>321</v>
      </c>
      <c r="F10047" s="1" t="n">
        <v>21</v>
      </c>
      <c r="G10047" s="1" t="n">
        <v>1096.33</v>
      </c>
      <c r="H10047" s="4" t="n">
        <v>46096.6009394444</v>
      </c>
      <c r="I100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10046BT24149322953321211096.3346096.6009394444</v>
      </c>
      <c r="J10047" s="1" t="n">
        <f aca="false">COUNTIF(I:I, $I10047)</f>
        <v>1</v>
      </c>
      <c r="K10047" s="1" t="str">
        <f aca="false">IF(ISNA(VLOOKUP(Table4[product_id], tblProducts[], tblProducts[product_name],FALSE() )), "Invalid", "Valid")</f>
        <v>Valid</v>
      </c>
      <c r="L10047" s="5" t="str">
        <f aca="false">IF(ISNA(VLOOKUP(Table4[[#This Row],[warehouse_id]], tblwhouse[], tblwhouse[warehouse_name],FALSE() )), "Invalid", "Valid")</f>
        <v>Valid</v>
      </c>
    </row>
    <row r="10048" customFormat="false" ht="15" hidden="false" customHeight="true" outlineLevel="0" collapsed="false">
      <c r="A10048" s="1" t="n">
        <v>10047</v>
      </c>
      <c r="B10048" s="1" t="n">
        <v>4</v>
      </c>
      <c r="C10048" s="1" t="n">
        <v>2285</v>
      </c>
      <c r="D10048" s="1" t="s">
        <v>17075</v>
      </c>
      <c r="E10048" s="1" t="n">
        <v>250</v>
      </c>
      <c r="F10048" s="1" t="n">
        <v>76</v>
      </c>
      <c r="G10048" s="1" t="n">
        <v>1227.78</v>
      </c>
      <c r="H10048" s="4" t="n">
        <v>46131.6009394444</v>
      </c>
      <c r="I100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10047BT28139642285250761227.7846131.6009394444</v>
      </c>
      <c r="J10048" s="1" t="n">
        <f aca="false">COUNTIF(I:I, $I10048)</f>
        <v>1</v>
      </c>
      <c r="K10048" s="1" t="str">
        <f aca="false">IF(ISNA(VLOOKUP(Table4[product_id], tblProducts[], tblProducts[product_name],FALSE() )), "Invalid", "Valid")</f>
        <v>Valid</v>
      </c>
      <c r="L10048" s="5" t="str">
        <f aca="false">IF(ISNA(VLOOKUP(Table4[[#This Row],[warehouse_id]], tblwhouse[], tblwhouse[warehouse_name],FALSE() )), "Invalid", "Valid")</f>
        <v>Valid</v>
      </c>
    </row>
    <row r="10049" customFormat="false" ht="15" hidden="false" customHeight="true" outlineLevel="0" collapsed="false">
      <c r="A10049" s="1" t="n">
        <v>10048</v>
      </c>
      <c r="B10049" s="1" t="n">
        <v>4</v>
      </c>
      <c r="C10049" s="1" t="n">
        <v>1413</v>
      </c>
      <c r="D10049" s="1" t="s">
        <v>17076</v>
      </c>
      <c r="E10049" s="1" t="n">
        <v>440</v>
      </c>
      <c r="F10049" s="1" t="n">
        <v>64</v>
      </c>
      <c r="G10049" s="1" t="n">
        <v>192.23</v>
      </c>
      <c r="H10049" s="4" t="n">
        <v>45871.6009394444</v>
      </c>
      <c r="I100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10048BT2106014141344064192.2345871.6009394444</v>
      </c>
      <c r="J10049" s="1" t="n">
        <f aca="false">COUNTIF(I:I, $I10049)</f>
        <v>1</v>
      </c>
      <c r="K10049" s="1" t="str">
        <f aca="false">IF(ISNA(VLOOKUP(Table4[product_id], tblProducts[], tblProducts[product_name],FALSE() )), "Invalid", "Valid")</f>
        <v>Valid</v>
      </c>
      <c r="L10049" s="5" t="str">
        <f aca="false">IF(ISNA(VLOOKUP(Table4[[#This Row],[warehouse_id]], tblwhouse[], tblwhouse[warehouse_name],FALSE() )), "Invalid", "Valid")</f>
        <v>Valid</v>
      </c>
    </row>
    <row r="10050" customFormat="false" ht="15" hidden="false" customHeight="true" outlineLevel="0" collapsed="false">
      <c r="A10050" s="1" t="n">
        <v>10049</v>
      </c>
      <c r="B10050" s="1" t="n">
        <v>2</v>
      </c>
      <c r="C10050" s="1" t="n">
        <v>2251</v>
      </c>
      <c r="D10050" s="1" t="s">
        <v>17077</v>
      </c>
      <c r="E10050" s="1" t="n">
        <v>460</v>
      </c>
      <c r="F10050" s="1" t="n">
        <v>52</v>
      </c>
      <c r="G10050" s="1" t="n">
        <v>1088.71</v>
      </c>
      <c r="H10050" s="4" t="n">
        <v>45916.600939456</v>
      </c>
      <c r="I100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10049BT91305322251460521088.7145916.600939456</v>
      </c>
      <c r="J10050" s="1" t="n">
        <f aca="false">COUNTIF(I:I, $I10050)</f>
        <v>1</v>
      </c>
      <c r="K10050" s="1" t="str">
        <f aca="false">IF(ISNA(VLOOKUP(Table4[product_id], tblProducts[], tblProducts[product_name],FALSE() )), "Invalid", "Valid")</f>
        <v>Valid</v>
      </c>
      <c r="L10050" s="5" t="str">
        <f aca="false">IF(ISNA(VLOOKUP(Table4[[#This Row],[warehouse_id]], tblwhouse[], tblwhouse[warehouse_name],FALSE() )), "Invalid", "Valid")</f>
        <v>Valid</v>
      </c>
    </row>
    <row r="10051" customFormat="false" ht="15" hidden="false" customHeight="true" outlineLevel="0" collapsed="false">
      <c r="A10051" s="1" t="n">
        <v>10050</v>
      </c>
      <c r="B10051" s="1" t="n">
        <v>1</v>
      </c>
      <c r="C10051" s="1" t="n">
        <v>2608</v>
      </c>
      <c r="D10051" s="1" t="s">
        <v>17078</v>
      </c>
      <c r="E10051" s="1" t="n">
        <v>25</v>
      </c>
      <c r="F10051" s="1" t="n">
        <v>21</v>
      </c>
      <c r="G10051" s="1" t="n">
        <v>1320.64</v>
      </c>
      <c r="H10051" s="4" t="n">
        <v>46060.600939456</v>
      </c>
      <c r="I100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10050BT7567441260825211320.6446060.600939456</v>
      </c>
      <c r="J10051" s="1" t="n">
        <f aca="false">COUNTIF(I:I, $I10051)</f>
        <v>1</v>
      </c>
      <c r="K10051" s="1" t="str">
        <f aca="false">IF(ISNA(VLOOKUP(Table4[product_id], tblProducts[], tblProducts[product_name],FALSE() )), "Invalid", "Valid")</f>
        <v>Valid</v>
      </c>
      <c r="L10051" s="5" t="str">
        <f aca="false">IF(ISNA(VLOOKUP(Table4[[#This Row],[warehouse_id]], tblwhouse[], tblwhouse[warehouse_name],FALSE() )), "Invalid", "Valid")</f>
        <v>Valid</v>
      </c>
    </row>
    <row r="10052" customFormat="false" ht="15" hidden="false" customHeight="true" outlineLevel="0" collapsed="false">
      <c r="A10052" s="1" t="n">
        <v>10051</v>
      </c>
      <c r="B10052" s="1" t="n">
        <v>2</v>
      </c>
      <c r="C10052" s="1" t="n">
        <v>2196</v>
      </c>
      <c r="D10052" s="1" t="s">
        <v>17079</v>
      </c>
      <c r="E10052" s="1" t="n">
        <v>499</v>
      </c>
      <c r="F10052" s="1" t="n">
        <v>28</v>
      </c>
      <c r="G10052" s="1" t="n">
        <v>1352.13</v>
      </c>
      <c r="H10052" s="4" t="n">
        <v>46036.600939456</v>
      </c>
      <c r="I100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10051BT17789322196499281352.1346036.600939456</v>
      </c>
      <c r="J10052" s="1" t="n">
        <f aca="false">COUNTIF(I:I, $I10052)</f>
        <v>1</v>
      </c>
      <c r="K10052" s="1" t="str">
        <f aca="false">IF(ISNA(VLOOKUP(Table4[product_id], tblProducts[], tblProducts[product_name],FALSE() )), "Invalid", "Valid")</f>
        <v>Valid</v>
      </c>
      <c r="L10052" s="5" t="str">
        <f aca="false">IF(ISNA(VLOOKUP(Table4[[#This Row],[warehouse_id]], tblwhouse[], tblwhouse[warehouse_name],FALSE() )), "Invalid", "Valid")</f>
        <v>Valid</v>
      </c>
    </row>
    <row r="10053" customFormat="false" ht="15" hidden="false" customHeight="true" outlineLevel="0" collapsed="false">
      <c r="A10053" s="1" t="n">
        <v>10052</v>
      </c>
      <c r="B10053" s="1" t="n">
        <v>1</v>
      </c>
      <c r="C10053" s="1" t="n">
        <v>1095</v>
      </c>
      <c r="D10053" s="1" t="s">
        <v>17080</v>
      </c>
      <c r="E10053" s="1" t="n">
        <v>20</v>
      </c>
      <c r="F10053" s="1" t="n">
        <v>77</v>
      </c>
      <c r="G10053" s="1" t="n">
        <v>140.82</v>
      </c>
      <c r="H10053" s="4" t="n">
        <v>46181.600939456</v>
      </c>
      <c r="I100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10052BT748207110952077140.8246181.600939456</v>
      </c>
      <c r="J10053" s="1" t="n">
        <f aca="false">COUNTIF(I:I, $I10053)</f>
        <v>1</v>
      </c>
      <c r="K10053" s="1" t="str">
        <f aca="false">IF(ISNA(VLOOKUP(Table4[product_id], tblProducts[], tblProducts[product_name],FALSE() )), "Invalid", "Valid")</f>
        <v>Valid</v>
      </c>
      <c r="L10053" s="5" t="str">
        <f aca="false">IF(ISNA(VLOOKUP(Table4[[#This Row],[warehouse_id]], tblwhouse[], tblwhouse[warehouse_name],FALSE() )), "Invalid", "Valid")</f>
        <v>Valid</v>
      </c>
    </row>
    <row r="10054" customFormat="false" ht="15" hidden="false" customHeight="true" outlineLevel="0" collapsed="false">
      <c r="A10054" s="1" t="n">
        <v>10053</v>
      </c>
      <c r="B10054" s="1" t="n">
        <v>4</v>
      </c>
      <c r="C10054" s="1" t="n">
        <v>1938</v>
      </c>
      <c r="D10054" s="1" t="s">
        <v>17081</v>
      </c>
      <c r="E10054" s="1" t="n">
        <v>132</v>
      </c>
      <c r="F10054" s="1" t="n">
        <v>35</v>
      </c>
      <c r="G10054" s="1" t="n">
        <v>1332.81</v>
      </c>
      <c r="H10054" s="4" t="n">
        <v>46180.600939456</v>
      </c>
      <c r="I100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10053BT63666241938132351332.8146180.600939456</v>
      </c>
      <c r="J10054" s="1" t="n">
        <f aca="false">COUNTIF(I:I, $I10054)</f>
        <v>1</v>
      </c>
      <c r="K10054" s="1" t="str">
        <f aca="false">IF(ISNA(VLOOKUP(Table4[product_id], tblProducts[], tblProducts[product_name],FALSE() )), "Invalid", "Valid")</f>
        <v>Valid</v>
      </c>
      <c r="L10054" s="5" t="str">
        <f aca="false">IF(ISNA(VLOOKUP(Table4[[#This Row],[warehouse_id]], tblwhouse[], tblwhouse[warehouse_name],FALSE() )), "Invalid", "Valid")</f>
        <v>Valid</v>
      </c>
    </row>
    <row r="10055" customFormat="false" ht="15" hidden="false" customHeight="true" outlineLevel="0" collapsed="false">
      <c r="A10055" s="1" t="n">
        <v>10054</v>
      </c>
      <c r="B10055" s="1" t="n">
        <v>2</v>
      </c>
      <c r="C10055" s="1" t="n">
        <v>1737</v>
      </c>
      <c r="D10055" s="1" t="s">
        <v>17082</v>
      </c>
      <c r="E10055" s="1" t="n">
        <v>464</v>
      </c>
      <c r="F10055" s="1" t="n">
        <v>25</v>
      </c>
      <c r="G10055" s="1" t="n">
        <v>194.66</v>
      </c>
      <c r="H10055" s="4" t="n">
        <v>45955.600939456</v>
      </c>
      <c r="I100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10054BT9364312173746425194.6645955.600939456</v>
      </c>
      <c r="J10055" s="1" t="n">
        <f aca="false">COUNTIF(I:I, $I10055)</f>
        <v>1</v>
      </c>
      <c r="K10055" s="1" t="str">
        <f aca="false">IF(ISNA(VLOOKUP(Table4[product_id], tblProducts[], tblProducts[product_name],FALSE() )), "Invalid", "Valid")</f>
        <v>Valid</v>
      </c>
      <c r="L10055" s="5" t="str">
        <f aca="false">IF(ISNA(VLOOKUP(Table4[[#This Row],[warehouse_id]], tblwhouse[], tblwhouse[warehouse_name],FALSE() )), "Invalid", "Valid")</f>
        <v>Valid</v>
      </c>
    </row>
    <row r="10056" customFormat="false" ht="15" hidden="false" customHeight="true" outlineLevel="0" collapsed="false">
      <c r="A10056" s="1" t="n">
        <v>10055</v>
      </c>
      <c r="B10056" s="1" t="n">
        <v>1</v>
      </c>
      <c r="C10056" s="1" t="n">
        <v>2189</v>
      </c>
      <c r="D10056" s="1" t="s">
        <v>17083</v>
      </c>
      <c r="E10056" s="1" t="n">
        <v>418</v>
      </c>
      <c r="F10056" s="1" t="n">
        <v>31</v>
      </c>
      <c r="G10056" s="1" t="n">
        <v>821</v>
      </c>
      <c r="H10056" s="4" t="n">
        <v>46064.600939456</v>
      </c>
      <c r="I100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10055BT924433121894183182146064.600939456</v>
      </c>
      <c r="J10056" s="1" t="n">
        <f aca="false">COUNTIF(I:I, $I10056)</f>
        <v>1</v>
      </c>
      <c r="K10056" s="1" t="str">
        <f aca="false">IF(ISNA(VLOOKUP(Table4[product_id], tblProducts[], tblProducts[product_name],FALSE() )), "Invalid", "Valid")</f>
        <v>Valid</v>
      </c>
      <c r="L10056" s="5" t="str">
        <f aca="false">IF(ISNA(VLOOKUP(Table4[[#This Row],[warehouse_id]], tblwhouse[], tblwhouse[warehouse_name],FALSE() )), "Invalid", "Valid")</f>
        <v>Valid</v>
      </c>
    </row>
    <row r="10057" customFormat="false" ht="15" hidden="false" customHeight="true" outlineLevel="0" collapsed="false">
      <c r="A10057" s="1" t="n">
        <v>10056</v>
      </c>
      <c r="B10057" s="1" t="n">
        <v>4</v>
      </c>
      <c r="C10057" s="1" t="n">
        <v>1404</v>
      </c>
      <c r="D10057" s="1" t="s">
        <v>17084</v>
      </c>
      <c r="E10057" s="1" t="n">
        <v>432</v>
      </c>
      <c r="F10057" s="1" t="n">
        <v>49</v>
      </c>
      <c r="G10057" s="1" t="n">
        <v>76.55</v>
      </c>
      <c r="H10057" s="4" t="n">
        <v>45956.600939456</v>
      </c>
      <c r="I100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10056BT178848414044324976.5545956.600939456</v>
      </c>
      <c r="J10057" s="1" t="n">
        <f aca="false">COUNTIF(I:I, $I10057)</f>
        <v>1</v>
      </c>
      <c r="K10057" s="1" t="str">
        <f aca="false">IF(ISNA(VLOOKUP(Table4[product_id], tblProducts[], tblProducts[product_name],FALSE() )), "Invalid", "Valid")</f>
        <v>Valid</v>
      </c>
      <c r="L10057" s="5" t="str">
        <f aca="false">IF(ISNA(VLOOKUP(Table4[[#This Row],[warehouse_id]], tblwhouse[], tblwhouse[warehouse_name],FALSE() )), "Invalid", "Valid")</f>
        <v>Valid</v>
      </c>
    </row>
    <row r="10058" customFormat="false" ht="15" hidden="false" customHeight="true" outlineLevel="0" collapsed="false">
      <c r="A10058" s="1" t="n">
        <v>10057</v>
      </c>
      <c r="B10058" s="1" t="n">
        <v>2</v>
      </c>
      <c r="C10058" s="1" t="n">
        <v>837</v>
      </c>
      <c r="D10058" s="1" t="s">
        <v>17085</v>
      </c>
      <c r="E10058" s="1" t="n">
        <v>272</v>
      </c>
      <c r="F10058" s="1" t="n">
        <v>76</v>
      </c>
      <c r="G10058" s="1" t="n">
        <v>1064.86</v>
      </c>
      <c r="H10058" s="4" t="n">
        <v>46067.600939456</v>
      </c>
      <c r="I100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10057BT9870712837272761064.8646067.600939456</v>
      </c>
      <c r="J10058" s="1" t="n">
        <f aca="false">COUNTIF(I:I, $I10058)</f>
        <v>1</v>
      </c>
      <c r="K10058" s="1" t="str">
        <f aca="false">IF(ISNA(VLOOKUP(Table4[product_id], tblProducts[], tblProducts[product_name],FALSE() )), "Invalid", "Valid")</f>
        <v>Valid</v>
      </c>
      <c r="L10058" s="5" t="str">
        <f aca="false">IF(ISNA(VLOOKUP(Table4[[#This Row],[warehouse_id]], tblwhouse[], tblwhouse[warehouse_name],FALSE() )), "Invalid", "Valid")</f>
        <v>Valid</v>
      </c>
    </row>
    <row r="10059" customFormat="false" ht="15" hidden="false" customHeight="true" outlineLevel="0" collapsed="false">
      <c r="A10059" s="1" t="n">
        <v>10058</v>
      </c>
      <c r="B10059" s="1" t="n">
        <v>2</v>
      </c>
      <c r="C10059" s="1" t="n">
        <v>917</v>
      </c>
      <c r="D10059" s="1" t="s">
        <v>17086</v>
      </c>
      <c r="E10059" s="1" t="n">
        <v>159</v>
      </c>
      <c r="F10059" s="1" t="n">
        <v>42</v>
      </c>
      <c r="G10059" s="1" t="n">
        <v>798.71</v>
      </c>
      <c r="H10059" s="4" t="n">
        <v>45923.600939456</v>
      </c>
      <c r="I100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10058BT713853291715942798.7145923.600939456</v>
      </c>
      <c r="J10059" s="1" t="n">
        <f aca="false">COUNTIF(I:I, $I10059)</f>
        <v>1</v>
      </c>
      <c r="K10059" s="1" t="str">
        <f aca="false">IF(ISNA(VLOOKUP(Table4[product_id], tblProducts[], tblProducts[product_name],FALSE() )), "Invalid", "Valid")</f>
        <v>Valid</v>
      </c>
      <c r="L10059" s="5" t="str">
        <f aca="false">IF(ISNA(VLOOKUP(Table4[[#This Row],[warehouse_id]], tblwhouse[], tblwhouse[warehouse_name],FALSE() )), "Invalid", "Valid")</f>
        <v>Valid</v>
      </c>
    </row>
    <row r="10060" customFormat="false" ht="15" hidden="false" customHeight="true" outlineLevel="0" collapsed="false">
      <c r="A10060" s="1" t="n">
        <v>10059</v>
      </c>
      <c r="B10060" s="1" t="n">
        <v>3</v>
      </c>
      <c r="C10060" s="1" t="n">
        <v>1140</v>
      </c>
      <c r="D10060" s="1" t="s">
        <v>17087</v>
      </c>
      <c r="E10060" s="1" t="n">
        <v>54</v>
      </c>
      <c r="F10060" s="1" t="n">
        <v>24</v>
      </c>
      <c r="G10060" s="1" t="n">
        <v>189.02</v>
      </c>
      <c r="H10060" s="4" t="n">
        <v>45950.600939456</v>
      </c>
      <c r="I100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10059BT752217311405424189.0245950.600939456</v>
      </c>
      <c r="J10060" s="1" t="n">
        <f aca="false">COUNTIF(I:I, $I10060)</f>
        <v>1</v>
      </c>
      <c r="K10060" s="1" t="str">
        <f aca="false">IF(ISNA(VLOOKUP(Table4[product_id], tblProducts[], tblProducts[product_name],FALSE() )), "Invalid", "Valid")</f>
        <v>Valid</v>
      </c>
      <c r="L10060" s="5" t="str">
        <f aca="false">IF(ISNA(VLOOKUP(Table4[[#This Row],[warehouse_id]], tblwhouse[], tblwhouse[warehouse_name],FALSE() )), "Invalid", "Valid")</f>
        <v>Valid</v>
      </c>
    </row>
    <row r="10061" customFormat="false" ht="15" hidden="false" customHeight="true" outlineLevel="0" collapsed="false">
      <c r="A10061" s="1" t="n">
        <v>10060</v>
      </c>
      <c r="B10061" s="1" t="n">
        <v>1</v>
      </c>
      <c r="C10061" s="1" t="n">
        <v>1276</v>
      </c>
      <c r="D10061" s="1" t="s">
        <v>17088</v>
      </c>
      <c r="E10061" s="1" t="n">
        <v>331</v>
      </c>
      <c r="F10061" s="1" t="n">
        <v>46</v>
      </c>
      <c r="G10061" s="1" t="n">
        <v>40.54</v>
      </c>
      <c r="H10061" s="4" t="n">
        <v>46048.600939456</v>
      </c>
      <c r="I100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10060BT807594112763314640.5446048.600939456</v>
      </c>
      <c r="J10061" s="1" t="n">
        <f aca="false">COUNTIF(I:I, $I10061)</f>
        <v>1</v>
      </c>
      <c r="K10061" s="1" t="str">
        <f aca="false">IF(ISNA(VLOOKUP(Table4[product_id], tblProducts[], tblProducts[product_name],FALSE() )), "Invalid", "Valid")</f>
        <v>Valid</v>
      </c>
      <c r="L10061" s="5" t="str">
        <f aca="false">IF(ISNA(VLOOKUP(Table4[[#This Row],[warehouse_id]], tblwhouse[], tblwhouse[warehouse_name],FALSE() )), "Invalid", "Valid")</f>
        <v>Valid</v>
      </c>
    </row>
    <row r="10062" customFormat="false" ht="15" hidden="false" customHeight="true" outlineLevel="0" collapsed="false">
      <c r="A10062" s="1" t="n">
        <v>10061</v>
      </c>
      <c r="B10062" s="1" t="n">
        <v>3</v>
      </c>
      <c r="C10062" s="1" t="n">
        <v>2695</v>
      </c>
      <c r="D10062" s="1" t="s">
        <v>17089</v>
      </c>
      <c r="E10062" s="1" t="n">
        <v>95</v>
      </c>
      <c r="F10062" s="1" t="n">
        <v>38</v>
      </c>
      <c r="G10062" s="1" t="n">
        <v>667.03</v>
      </c>
      <c r="H10062" s="4" t="n">
        <v>46124.600939456</v>
      </c>
      <c r="I100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10061BT873274326959538667.0346124.600939456</v>
      </c>
      <c r="J10062" s="1" t="n">
        <f aca="false">COUNTIF(I:I, $I10062)</f>
        <v>1</v>
      </c>
      <c r="K10062" s="1" t="str">
        <f aca="false">IF(ISNA(VLOOKUP(Table4[product_id], tblProducts[], tblProducts[product_name],FALSE() )), "Invalid", "Valid")</f>
        <v>Valid</v>
      </c>
      <c r="L10062" s="5" t="str">
        <f aca="false">IF(ISNA(VLOOKUP(Table4[[#This Row],[warehouse_id]], tblwhouse[], tblwhouse[warehouse_name],FALSE() )), "Invalid", "Valid")</f>
        <v>Valid</v>
      </c>
    </row>
    <row r="10063" customFormat="false" ht="15" hidden="false" customHeight="true" outlineLevel="0" collapsed="false">
      <c r="A10063" s="1" t="n">
        <v>10062</v>
      </c>
      <c r="B10063" s="1" t="n">
        <v>4</v>
      </c>
      <c r="C10063" s="1" t="n">
        <v>381</v>
      </c>
      <c r="D10063" s="1" t="s">
        <v>17090</v>
      </c>
      <c r="E10063" s="1" t="n">
        <v>474</v>
      </c>
      <c r="F10063" s="1" t="n">
        <v>38</v>
      </c>
      <c r="G10063" s="1" t="n">
        <v>244.25</v>
      </c>
      <c r="H10063" s="4" t="n">
        <v>46141.600939456</v>
      </c>
      <c r="I100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10062BT263196438147438244.2546141.600939456</v>
      </c>
      <c r="J10063" s="1" t="n">
        <f aca="false">COUNTIF(I:I, $I10063)</f>
        <v>1</v>
      </c>
      <c r="K10063" s="1" t="str">
        <f aca="false">IF(ISNA(VLOOKUP(Table4[product_id], tblProducts[], tblProducts[product_name],FALSE() )), "Invalid", "Valid")</f>
        <v>Valid</v>
      </c>
      <c r="L10063" s="5" t="str">
        <f aca="false">IF(ISNA(VLOOKUP(Table4[[#This Row],[warehouse_id]], tblwhouse[], tblwhouse[warehouse_name],FALSE() )), "Invalid", "Valid")</f>
        <v>Valid</v>
      </c>
    </row>
    <row r="10064" customFormat="false" ht="15" hidden="false" customHeight="true" outlineLevel="0" collapsed="false">
      <c r="A10064" s="1" t="n">
        <v>10063</v>
      </c>
      <c r="B10064" s="1" t="n">
        <v>2</v>
      </c>
      <c r="C10064" s="1" t="n">
        <v>2590</v>
      </c>
      <c r="D10064" s="1" t="s">
        <v>17091</v>
      </c>
      <c r="E10064" s="1" t="n">
        <v>455</v>
      </c>
      <c r="F10064" s="1" t="n">
        <v>79</v>
      </c>
      <c r="G10064" s="1" t="n">
        <v>343.49</v>
      </c>
      <c r="H10064" s="4" t="n">
        <v>45868.600939456</v>
      </c>
      <c r="I100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10063BT9702292259045579343.4945868.600939456</v>
      </c>
      <c r="J10064" s="1" t="n">
        <f aca="false">COUNTIF(I:I, $I10064)</f>
        <v>1</v>
      </c>
      <c r="K10064" s="1" t="str">
        <f aca="false">IF(ISNA(VLOOKUP(Table4[product_id], tblProducts[], tblProducts[product_name],FALSE() )), "Invalid", "Valid")</f>
        <v>Valid</v>
      </c>
      <c r="L10064" s="5" t="str">
        <f aca="false">IF(ISNA(VLOOKUP(Table4[[#This Row],[warehouse_id]], tblwhouse[], tblwhouse[warehouse_name],FALSE() )), "Invalid", "Valid")</f>
        <v>Valid</v>
      </c>
    </row>
    <row r="10065" customFormat="false" ht="15" hidden="false" customHeight="true" outlineLevel="0" collapsed="false">
      <c r="A10065" s="1" t="n">
        <v>10064</v>
      </c>
      <c r="B10065" s="1" t="n">
        <v>1</v>
      </c>
      <c r="C10065" s="1" t="n">
        <v>2034</v>
      </c>
      <c r="D10065" s="1" t="s">
        <v>17092</v>
      </c>
      <c r="E10065" s="1" t="n">
        <v>334</v>
      </c>
      <c r="F10065" s="1" t="n">
        <v>66</v>
      </c>
      <c r="G10065" s="1" t="n">
        <v>1130.85</v>
      </c>
      <c r="H10065" s="4" t="n">
        <v>45966.600939456</v>
      </c>
      <c r="I100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10064BT42097712034334661130.8545966.600939456</v>
      </c>
      <c r="J10065" s="1" t="n">
        <f aca="false">COUNTIF(I:I, $I10065)</f>
        <v>1</v>
      </c>
      <c r="K10065" s="1" t="str">
        <f aca="false">IF(ISNA(VLOOKUP(Table4[product_id], tblProducts[], tblProducts[product_name],FALSE() )), "Invalid", "Valid")</f>
        <v>Valid</v>
      </c>
      <c r="L10065" s="5" t="str">
        <f aca="false">IF(ISNA(VLOOKUP(Table4[[#This Row],[warehouse_id]], tblwhouse[], tblwhouse[warehouse_name],FALSE() )), "Invalid", "Valid")</f>
        <v>Valid</v>
      </c>
    </row>
    <row r="10066" customFormat="false" ht="15" hidden="false" customHeight="true" outlineLevel="0" collapsed="false">
      <c r="A10066" s="1" t="n">
        <v>10065</v>
      </c>
      <c r="B10066" s="1" t="n">
        <v>2</v>
      </c>
      <c r="C10066" s="1" t="n">
        <v>1573</v>
      </c>
      <c r="D10066" s="1" t="s">
        <v>17093</v>
      </c>
      <c r="E10066" s="1" t="n">
        <v>240</v>
      </c>
      <c r="F10066" s="1" t="n">
        <v>53</v>
      </c>
      <c r="G10066" s="1" t="n">
        <v>669.5</v>
      </c>
      <c r="H10066" s="4" t="n">
        <v>46167.600939456</v>
      </c>
      <c r="I100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10065BT5990802157324053669.546167.600939456</v>
      </c>
      <c r="J10066" s="1" t="n">
        <f aca="false">COUNTIF(I:I, $I10066)</f>
        <v>1</v>
      </c>
      <c r="K10066" s="1" t="str">
        <f aca="false">IF(ISNA(VLOOKUP(Table4[product_id], tblProducts[], tblProducts[product_name],FALSE() )), "Invalid", "Valid")</f>
        <v>Valid</v>
      </c>
      <c r="L10066" s="5" t="str">
        <f aca="false">IF(ISNA(VLOOKUP(Table4[[#This Row],[warehouse_id]], tblwhouse[], tblwhouse[warehouse_name],FALSE() )), "Invalid", "Valid")</f>
        <v>Valid</v>
      </c>
    </row>
    <row r="10067" customFormat="false" ht="15" hidden="false" customHeight="true" outlineLevel="0" collapsed="false">
      <c r="A10067" s="1" t="n">
        <v>10066</v>
      </c>
      <c r="B10067" s="1" t="n">
        <v>1</v>
      </c>
      <c r="C10067" s="1" t="n">
        <v>289</v>
      </c>
      <c r="D10067" s="1" t="s">
        <v>17094</v>
      </c>
      <c r="E10067" s="1" t="n">
        <v>39</v>
      </c>
      <c r="F10067" s="1" t="n">
        <v>32</v>
      </c>
      <c r="G10067" s="1" t="n">
        <v>97.05</v>
      </c>
      <c r="H10067" s="4" t="n">
        <v>45913.600939456</v>
      </c>
      <c r="I100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10066BT2431321289393297.0545913.600939456</v>
      </c>
      <c r="J10067" s="1" t="n">
        <f aca="false">COUNTIF(I:I, $I10067)</f>
        <v>1</v>
      </c>
      <c r="K10067" s="1" t="str">
        <f aca="false">IF(ISNA(VLOOKUP(Table4[product_id], tblProducts[], tblProducts[product_name],FALSE() )), "Invalid", "Valid")</f>
        <v>Valid</v>
      </c>
      <c r="L10067" s="5" t="str">
        <f aca="false">IF(ISNA(VLOOKUP(Table4[[#This Row],[warehouse_id]], tblwhouse[], tblwhouse[warehouse_name],FALSE() )), "Invalid", "Valid")</f>
        <v>Valid</v>
      </c>
    </row>
    <row r="10068" customFormat="false" ht="15" hidden="false" customHeight="true" outlineLevel="0" collapsed="false">
      <c r="A10068" s="1" t="n">
        <v>10067</v>
      </c>
      <c r="B10068" s="1" t="n">
        <v>1</v>
      </c>
      <c r="C10068" s="1" t="n">
        <v>2872</v>
      </c>
      <c r="D10068" s="1" t="s">
        <v>17095</v>
      </c>
      <c r="E10068" s="1" t="n">
        <v>206</v>
      </c>
      <c r="F10068" s="1" t="n">
        <v>34</v>
      </c>
      <c r="G10068" s="1" t="n">
        <v>1210.69</v>
      </c>
      <c r="H10068" s="4" t="n">
        <v>45881.600939456</v>
      </c>
      <c r="I100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10067BT98789712872206341210.6945881.600939456</v>
      </c>
      <c r="J10068" s="1" t="n">
        <f aca="false">COUNTIF(I:I, $I10068)</f>
        <v>1</v>
      </c>
      <c r="K10068" s="1" t="str">
        <f aca="false">IF(ISNA(VLOOKUP(Table4[product_id], tblProducts[], tblProducts[product_name],FALSE() )), "Invalid", "Valid")</f>
        <v>Valid</v>
      </c>
      <c r="L10068" s="5" t="str">
        <f aca="false">IF(ISNA(VLOOKUP(Table4[[#This Row],[warehouse_id]], tblwhouse[], tblwhouse[warehouse_name],FALSE() )), "Invalid", "Valid")</f>
        <v>Valid</v>
      </c>
    </row>
    <row r="10069" customFormat="false" ht="15" hidden="false" customHeight="true" outlineLevel="0" collapsed="false">
      <c r="A10069" s="1" t="n">
        <v>10068</v>
      </c>
      <c r="B10069" s="1" t="n">
        <v>2</v>
      </c>
      <c r="C10069" s="1" t="n">
        <v>773</v>
      </c>
      <c r="D10069" s="1" t="s">
        <v>17096</v>
      </c>
      <c r="E10069" s="1" t="n">
        <v>316</v>
      </c>
      <c r="F10069" s="1" t="n">
        <v>78</v>
      </c>
      <c r="G10069" s="1" t="n">
        <v>1220.7</v>
      </c>
      <c r="H10069" s="4" t="n">
        <v>46138.600939456</v>
      </c>
      <c r="I100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10068BT8188002773316781220.746138.600939456</v>
      </c>
      <c r="J10069" s="1" t="n">
        <f aca="false">COUNTIF(I:I, $I10069)</f>
        <v>1</v>
      </c>
      <c r="K10069" s="1" t="str">
        <f aca="false">IF(ISNA(VLOOKUP(Table4[product_id], tblProducts[], tblProducts[product_name],FALSE() )), "Invalid", "Valid")</f>
        <v>Valid</v>
      </c>
      <c r="L10069" s="5" t="str">
        <f aca="false">IF(ISNA(VLOOKUP(Table4[[#This Row],[warehouse_id]], tblwhouse[], tblwhouse[warehouse_name],FALSE() )), "Invalid", "Valid")</f>
        <v>Valid</v>
      </c>
    </row>
    <row r="10070" customFormat="false" ht="15" hidden="false" customHeight="true" outlineLevel="0" collapsed="false">
      <c r="A10070" s="1" t="n">
        <v>10069</v>
      </c>
      <c r="B10070" s="1" t="n">
        <v>3</v>
      </c>
      <c r="C10070" s="1" t="n">
        <v>32</v>
      </c>
      <c r="D10070" s="1" t="s">
        <v>17097</v>
      </c>
      <c r="E10070" s="1" t="n">
        <v>419</v>
      </c>
      <c r="F10070" s="1" t="n">
        <v>64</v>
      </c>
      <c r="G10070" s="1" t="n">
        <v>1182.98</v>
      </c>
      <c r="H10070" s="4" t="n">
        <v>46149.600939456</v>
      </c>
      <c r="I100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10069BT639944332419641182.9846149.600939456</v>
      </c>
      <c r="J10070" s="1" t="n">
        <f aca="false">COUNTIF(I:I, $I10070)</f>
        <v>1</v>
      </c>
      <c r="K10070" s="1" t="str">
        <f aca="false">IF(ISNA(VLOOKUP(Table4[product_id], tblProducts[], tblProducts[product_name],FALSE() )), "Invalid", "Valid")</f>
        <v>Valid</v>
      </c>
      <c r="L10070" s="5" t="str">
        <f aca="false">IF(ISNA(VLOOKUP(Table4[[#This Row],[warehouse_id]], tblwhouse[], tblwhouse[warehouse_name],FALSE() )), "Invalid", "Valid")</f>
        <v>Valid</v>
      </c>
    </row>
    <row r="10071" customFormat="false" ht="15" hidden="false" customHeight="true" outlineLevel="0" collapsed="false">
      <c r="A10071" s="1" t="n">
        <v>10070</v>
      </c>
      <c r="B10071" s="1" t="n">
        <v>1</v>
      </c>
      <c r="C10071" s="1" t="n">
        <v>2453</v>
      </c>
      <c r="D10071" s="1" t="s">
        <v>17098</v>
      </c>
      <c r="E10071" s="1" t="n">
        <v>32</v>
      </c>
      <c r="F10071" s="1" t="n">
        <v>71</v>
      </c>
      <c r="G10071" s="1" t="n">
        <v>63.85</v>
      </c>
      <c r="H10071" s="4" t="n">
        <v>46059.600939456</v>
      </c>
      <c r="I100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10070BT82336212453327163.8546059.600939456</v>
      </c>
      <c r="J10071" s="1" t="n">
        <f aca="false">COUNTIF(I:I, $I10071)</f>
        <v>1</v>
      </c>
      <c r="K10071" s="1" t="str">
        <f aca="false">IF(ISNA(VLOOKUP(Table4[product_id], tblProducts[], tblProducts[product_name],FALSE() )), "Invalid", "Valid")</f>
        <v>Valid</v>
      </c>
      <c r="L10071" s="5" t="str">
        <f aca="false">IF(ISNA(VLOOKUP(Table4[[#This Row],[warehouse_id]], tblwhouse[], tblwhouse[warehouse_name],FALSE() )), "Invalid", "Valid")</f>
        <v>Valid</v>
      </c>
    </row>
    <row r="10072" customFormat="false" ht="15" hidden="false" customHeight="true" outlineLevel="0" collapsed="false">
      <c r="A10072" s="1" t="n">
        <v>10071</v>
      </c>
      <c r="B10072" s="1" t="n">
        <v>4</v>
      </c>
      <c r="C10072" s="1" t="n">
        <v>2137</v>
      </c>
      <c r="D10072" s="1" t="s">
        <v>17099</v>
      </c>
      <c r="E10072" s="1" t="n">
        <v>376</v>
      </c>
      <c r="F10072" s="1" t="n">
        <v>69</v>
      </c>
      <c r="G10072" s="1" t="n">
        <v>19.75</v>
      </c>
      <c r="H10072" s="4" t="n">
        <v>45864.600939456</v>
      </c>
      <c r="I100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10071BT560415421373766919.7545864.600939456</v>
      </c>
      <c r="J10072" s="1" t="n">
        <f aca="false">COUNTIF(I:I, $I10072)</f>
        <v>1</v>
      </c>
      <c r="K10072" s="1" t="str">
        <f aca="false">IF(ISNA(VLOOKUP(Table4[product_id], tblProducts[], tblProducts[product_name],FALSE() )), "Invalid", "Valid")</f>
        <v>Valid</v>
      </c>
      <c r="L10072" s="5" t="str">
        <f aca="false">IF(ISNA(VLOOKUP(Table4[[#This Row],[warehouse_id]], tblwhouse[], tblwhouse[warehouse_name],FALSE() )), "Invalid", "Valid")</f>
        <v>Valid</v>
      </c>
    </row>
    <row r="10073" customFormat="false" ht="15" hidden="false" customHeight="true" outlineLevel="0" collapsed="false">
      <c r="A10073" s="1" t="n">
        <v>10072</v>
      </c>
      <c r="B10073" s="1" t="n">
        <v>3</v>
      </c>
      <c r="C10073" s="1" t="n">
        <v>560</v>
      </c>
      <c r="D10073" s="1" t="s">
        <v>17100</v>
      </c>
      <c r="E10073" s="1" t="n">
        <v>429</v>
      </c>
      <c r="F10073" s="1" t="n">
        <v>70</v>
      </c>
      <c r="G10073" s="1" t="n">
        <v>401.61</v>
      </c>
      <c r="H10073" s="4" t="n">
        <v>46066.600939456</v>
      </c>
      <c r="I100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10072BT363780356042970401.6146066.600939456</v>
      </c>
      <c r="J10073" s="1" t="n">
        <f aca="false">COUNTIF(I:I, $I10073)</f>
        <v>1</v>
      </c>
      <c r="K10073" s="1" t="str">
        <f aca="false">IF(ISNA(VLOOKUP(Table4[product_id], tblProducts[], tblProducts[product_name],FALSE() )), "Invalid", "Valid")</f>
        <v>Valid</v>
      </c>
      <c r="L10073" s="5" t="str">
        <f aca="false">IF(ISNA(VLOOKUP(Table4[[#This Row],[warehouse_id]], tblwhouse[], tblwhouse[warehouse_name],FALSE() )), "Invalid", "Valid")</f>
        <v>Valid</v>
      </c>
    </row>
    <row r="10074" customFormat="false" ht="15" hidden="false" customHeight="true" outlineLevel="0" collapsed="false">
      <c r="A10074" s="1" t="n">
        <v>10073</v>
      </c>
      <c r="B10074" s="1" t="n">
        <v>1</v>
      </c>
      <c r="C10074" s="1" t="n">
        <v>1872</v>
      </c>
      <c r="D10074" s="1" t="s">
        <v>17101</v>
      </c>
      <c r="E10074" s="1" t="n">
        <v>479</v>
      </c>
      <c r="F10074" s="1" t="n">
        <v>54</v>
      </c>
      <c r="G10074" s="1" t="n">
        <v>782</v>
      </c>
      <c r="H10074" s="4" t="n">
        <v>45996.600939456</v>
      </c>
      <c r="I100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10073BT623530118724795478245996.600939456</v>
      </c>
      <c r="J10074" s="1" t="n">
        <f aca="false">COUNTIF(I:I, $I10074)</f>
        <v>1</v>
      </c>
      <c r="K10074" s="1" t="str">
        <f aca="false">IF(ISNA(VLOOKUP(Table4[product_id], tblProducts[], tblProducts[product_name],FALSE() )), "Invalid", "Valid")</f>
        <v>Valid</v>
      </c>
      <c r="L10074" s="5" t="str">
        <f aca="false">IF(ISNA(VLOOKUP(Table4[[#This Row],[warehouse_id]], tblwhouse[], tblwhouse[warehouse_name],FALSE() )), "Invalid", "Valid")</f>
        <v>Valid</v>
      </c>
    </row>
    <row r="10075" customFormat="false" ht="15" hidden="false" customHeight="true" outlineLevel="0" collapsed="false">
      <c r="A10075" s="1" t="n">
        <v>10074</v>
      </c>
      <c r="B10075" s="1" t="n">
        <v>2</v>
      </c>
      <c r="C10075" s="1" t="n">
        <v>1485</v>
      </c>
      <c r="D10075" s="1" t="s">
        <v>17102</v>
      </c>
      <c r="E10075" s="1" t="n">
        <v>194</v>
      </c>
      <c r="F10075" s="1" t="n">
        <v>61</v>
      </c>
      <c r="G10075" s="1" t="n">
        <v>280.66</v>
      </c>
      <c r="H10075" s="4" t="n">
        <v>46052.600939456</v>
      </c>
      <c r="I100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10074BT2129812148519461280.6646052.600939456</v>
      </c>
      <c r="J10075" s="1" t="n">
        <f aca="false">COUNTIF(I:I, $I10075)</f>
        <v>1</v>
      </c>
      <c r="K10075" s="1" t="str">
        <f aca="false">IF(ISNA(VLOOKUP(Table4[product_id], tblProducts[], tblProducts[product_name],FALSE() )), "Invalid", "Valid")</f>
        <v>Valid</v>
      </c>
      <c r="L10075" s="5" t="str">
        <f aca="false">IF(ISNA(VLOOKUP(Table4[[#This Row],[warehouse_id]], tblwhouse[], tblwhouse[warehouse_name],FALSE() )), "Invalid", "Valid")</f>
        <v>Valid</v>
      </c>
    </row>
    <row r="10076" customFormat="false" ht="15" hidden="false" customHeight="true" outlineLevel="0" collapsed="false">
      <c r="A10076" s="1" t="n">
        <v>10075</v>
      </c>
      <c r="B10076" s="1" t="n">
        <v>4</v>
      </c>
      <c r="C10076" s="1" t="n">
        <v>507</v>
      </c>
      <c r="D10076" s="1" t="s">
        <v>17103</v>
      </c>
      <c r="E10076" s="1" t="n">
        <v>275</v>
      </c>
      <c r="F10076" s="1" t="n">
        <v>58</v>
      </c>
      <c r="G10076" s="1" t="n">
        <v>527.67</v>
      </c>
      <c r="H10076" s="4" t="n">
        <v>45923.600939456</v>
      </c>
      <c r="I100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10075BT300485450727558527.6745923.600939456</v>
      </c>
      <c r="J10076" s="1" t="n">
        <f aca="false">COUNTIF(I:I, $I10076)</f>
        <v>1</v>
      </c>
      <c r="K10076" s="1" t="str">
        <f aca="false">IF(ISNA(VLOOKUP(Table4[product_id], tblProducts[], tblProducts[product_name],FALSE() )), "Invalid", "Valid")</f>
        <v>Valid</v>
      </c>
      <c r="L10076" s="5" t="str">
        <f aca="false">IF(ISNA(VLOOKUP(Table4[[#This Row],[warehouse_id]], tblwhouse[], tblwhouse[warehouse_name],FALSE() )), "Invalid", "Valid")</f>
        <v>Valid</v>
      </c>
    </row>
    <row r="10077" customFormat="false" ht="15" hidden="false" customHeight="true" outlineLevel="0" collapsed="false">
      <c r="A10077" s="1" t="n">
        <v>10076</v>
      </c>
      <c r="B10077" s="1" t="n">
        <v>4</v>
      </c>
      <c r="C10077" s="1" t="n">
        <v>1960</v>
      </c>
      <c r="D10077" s="1" t="s">
        <v>17104</v>
      </c>
      <c r="E10077" s="1" t="n">
        <v>463</v>
      </c>
      <c r="F10077" s="1" t="n">
        <v>41</v>
      </c>
      <c r="G10077" s="1" t="n">
        <v>229.43</v>
      </c>
      <c r="H10077" s="4" t="n">
        <v>46008.600939456</v>
      </c>
      <c r="I100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10076BT3719824196046341229.4346008.600939456</v>
      </c>
      <c r="J10077" s="1" t="n">
        <f aca="false">COUNTIF(I:I, $I10077)</f>
        <v>1</v>
      </c>
      <c r="K10077" s="1" t="str">
        <f aca="false">IF(ISNA(VLOOKUP(Table4[product_id], tblProducts[], tblProducts[product_name],FALSE() )), "Invalid", "Valid")</f>
        <v>Valid</v>
      </c>
      <c r="L10077" s="5" t="str">
        <f aca="false">IF(ISNA(VLOOKUP(Table4[[#This Row],[warehouse_id]], tblwhouse[], tblwhouse[warehouse_name],FALSE() )), "Invalid", "Valid")</f>
        <v>Valid</v>
      </c>
    </row>
    <row r="10078" customFormat="false" ht="15" hidden="false" customHeight="true" outlineLevel="0" collapsed="false">
      <c r="A10078" s="1" t="n">
        <v>10077</v>
      </c>
      <c r="B10078" s="1" t="n">
        <v>2</v>
      </c>
      <c r="C10078" s="1" t="n">
        <v>2116</v>
      </c>
      <c r="D10078" s="1" t="s">
        <v>17105</v>
      </c>
      <c r="E10078" s="1" t="n">
        <v>176</v>
      </c>
      <c r="F10078" s="1" t="n">
        <v>22</v>
      </c>
      <c r="G10078" s="1" t="n">
        <v>975.48</v>
      </c>
      <c r="H10078" s="4" t="n">
        <v>45962.600939456</v>
      </c>
      <c r="I100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10077BT5500372211617622975.4845962.600939456</v>
      </c>
      <c r="J10078" s="1" t="n">
        <f aca="false">COUNTIF(I:I, $I10078)</f>
        <v>1</v>
      </c>
      <c r="K10078" s="1" t="str">
        <f aca="false">IF(ISNA(VLOOKUP(Table4[product_id], tblProducts[], tblProducts[product_name],FALSE() )), "Invalid", "Valid")</f>
        <v>Valid</v>
      </c>
      <c r="L10078" s="5" t="str">
        <f aca="false">IF(ISNA(VLOOKUP(Table4[[#This Row],[warehouse_id]], tblwhouse[], tblwhouse[warehouse_name],FALSE() )), "Invalid", "Valid")</f>
        <v>Valid</v>
      </c>
    </row>
    <row r="10079" customFormat="false" ht="15" hidden="false" customHeight="true" outlineLevel="0" collapsed="false">
      <c r="A10079" s="1" t="n">
        <v>10078</v>
      </c>
      <c r="B10079" s="1" t="n">
        <v>4</v>
      </c>
      <c r="C10079" s="1" t="n">
        <v>2089</v>
      </c>
      <c r="D10079" s="1" t="s">
        <v>17106</v>
      </c>
      <c r="E10079" s="1" t="n">
        <v>417</v>
      </c>
      <c r="F10079" s="1" t="n">
        <v>48</v>
      </c>
      <c r="G10079" s="1" t="n">
        <v>253.74</v>
      </c>
      <c r="H10079" s="4" t="n">
        <v>46092.600939456</v>
      </c>
      <c r="I100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10078BT8579864208941748253.7446092.600939456</v>
      </c>
      <c r="J10079" s="1" t="n">
        <f aca="false">COUNTIF(I:I, $I10079)</f>
        <v>1</v>
      </c>
      <c r="K10079" s="1" t="str">
        <f aca="false">IF(ISNA(VLOOKUP(Table4[product_id], tblProducts[], tblProducts[product_name],FALSE() )), "Invalid", "Valid")</f>
        <v>Valid</v>
      </c>
      <c r="L10079" s="5" t="str">
        <f aca="false">IF(ISNA(VLOOKUP(Table4[[#This Row],[warehouse_id]], tblwhouse[], tblwhouse[warehouse_name],FALSE() )), "Invalid", "Valid")</f>
        <v>Valid</v>
      </c>
    </row>
    <row r="10080" customFormat="false" ht="15" hidden="false" customHeight="true" outlineLevel="0" collapsed="false">
      <c r="A10080" s="1" t="n">
        <v>10079</v>
      </c>
      <c r="B10080" s="1" t="n">
        <v>4</v>
      </c>
      <c r="C10080" s="1" t="n">
        <v>1244</v>
      </c>
      <c r="D10080" s="1" t="s">
        <v>17107</v>
      </c>
      <c r="E10080" s="1" t="n">
        <v>203</v>
      </c>
      <c r="F10080" s="1" t="n">
        <v>74</v>
      </c>
      <c r="G10080" s="1" t="n">
        <v>974.29</v>
      </c>
      <c r="H10080" s="4" t="n">
        <v>46013.600939456</v>
      </c>
      <c r="I100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10079BT5004524124420374974.2946013.600939456</v>
      </c>
      <c r="J10080" s="1" t="n">
        <f aca="false">COUNTIF(I:I, $I10080)</f>
        <v>1</v>
      </c>
      <c r="K10080" s="1" t="str">
        <f aca="false">IF(ISNA(VLOOKUP(Table4[product_id], tblProducts[], tblProducts[product_name],FALSE() )), "Invalid", "Valid")</f>
        <v>Valid</v>
      </c>
      <c r="L10080" s="5" t="str">
        <f aca="false">IF(ISNA(VLOOKUP(Table4[[#This Row],[warehouse_id]], tblwhouse[], tblwhouse[warehouse_name],FALSE() )), "Invalid", "Valid")</f>
        <v>Valid</v>
      </c>
    </row>
    <row r="10081" customFormat="false" ht="15" hidden="false" customHeight="true" outlineLevel="0" collapsed="false">
      <c r="A10081" s="1" t="n">
        <v>10080</v>
      </c>
      <c r="B10081" s="1" t="n">
        <v>4</v>
      </c>
      <c r="C10081" s="1" t="n">
        <v>1199</v>
      </c>
      <c r="D10081" s="1" t="s">
        <v>17108</v>
      </c>
      <c r="E10081" s="1" t="n">
        <v>21</v>
      </c>
      <c r="F10081" s="1" t="n">
        <v>69</v>
      </c>
      <c r="G10081" s="1" t="n">
        <v>957.43</v>
      </c>
      <c r="H10081" s="4" t="n">
        <v>45871.600939456</v>
      </c>
      <c r="I100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10080BT849647411992169957.4345871.600939456</v>
      </c>
      <c r="J10081" s="1" t="n">
        <f aca="false">COUNTIF(I:I, $I10081)</f>
        <v>1</v>
      </c>
      <c r="K10081" s="1" t="str">
        <f aca="false">IF(ISNA(VLOOKUP(Table4[product_id], tblProducts[], tblProducts[product_name],FALSE() )), "Invalid", "Valid")</f>
        <v>Valid</v>
      </c>
      <c r="L10081" s="5" t="str">
        <f aca="false">IF(ISNA(VLOOKUP(Table4[[#This Row],[warehouse_id]], tblwhouse[], tblwhouse[warehouse_name],FALSE() )), "Invalid", "Valid")</f>
        <v>Valid</v>
      </c>
    </row>
    <row r="10082" customFormat="false" ht="15" hidden="false" customHeight="true" outlineLevel="0" collapsed="false">
      <c r="A10082" s="1" t="n">
        <v>10081</v>
      </c>
      <c r="B10082" s="1" t="n">
        <v>2</v>
      </c>
      <c r="C10082" s="1" t="n">
        <v>1366</v>
      </c>
      <c r="D10082" s="1" t="s">
        <v>17109</v>
      </c>
      <c r="E10082" s="1" t="n">
        <v>183</v>
      </c>
      <c r="F10082" s="1" t="n">
        <v>36</v>
      </c>
      <c r="G10082" s="1" t="n">
        <v>1396.9</v>
      </c>
      <c r="H10082" s="4" t="n">
        <v>46130.600939456</v>
      </c>
      <c r="I100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10081BT28713921366183361396.946130.600939456</v>
      </c>
      <c r="J10082" s="1" t="n">
        <f aca="false">COUNTIF(I:I, $I10082)</f>
        <v>1</v>
      </c>
      <c r="K10082" s="1" t="str">
        <f aca="false">IF(ISNA(VLOOKUP(Table4[product_id], tblProducts[], tblProducts[product_name],FALSE() )), "Invalid", "Valid")</f>
        <v>Valid</v>
      </c>
      <c r="L10082" s="5" t="str">
        <f aca="false">IF(ISNA(VLOOKUP(Table4[[#This Row],[warehouse_id]], tblwhouse[], tblwhouse[warehouse_name],FALSE() )), "Invalid", "Valid")</f>
        <v>Valid</v>
      </c>
    </row>
    <row r="10083" customFormat="false" ht="15" hidden="false" customHeight="true" outlineLevel="0" collapsed="false">
      <c r="A10083" s="1" t="n">
        <v>10082</v>
      </c>
      <c r="B10083" s="1" t="n">
        <v>2</v>
      </c>
      <c r="C10083" s="1" t="n">
        <v>2370</v>
      </c>
      <c r="D10083" s="1" t="s">
        <v>17110</v>
      </c>
      <c r="E10083" s="1" t="n">
        <v>258</v>
      </c>
      <c r="F10083" s="1" t="n">
        <v>69</v>
      </c>
      <c r="G10083" s="1" t="n">
        <v>809.19</v>
      </c>
      <c r="H10083" s="4" t="n">
        <v>45908.600939456</v>
      </c>
      <c r="I100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10082BT9382602237025869809.1945908.600939456</v>
      </c>
      <c r="J10083" s="1" t="n">
        <f aca="false">COUNTIF(I:I, $I10083)</f>
        <v>1</v>
      </c>
      <c r="K10083" s="1" t="str">
        <f aca="false">IF(ISNA(VLOOKUP(Table4[product_id], tblProducts[], tblProducts[product_name],FALSE() )), "Invalid", "Valid")</f>
        <v>Valid</v>
      </c>
      <c r="L10083" s="5" t="str">
        <f aca="false">IF(ISNA(VLOOKUP(Table4[[#This Row],[warehouse_id]], tblwhouse[], tblwhouse[warehouse_name],FALSE() )), "Invalid", "Valid")</f>
        <v>Valid</v>
      </c>
    </row>
    <row r="10084" customFormat="false" ht="15" hidden="false" customHeight="true" outlineLevel="0" collapsed="false">
      <c r="A10084" s="1" t="n">
        <v>10083</v>
      </c>
      <c r="B10084" s="1" t="n">
        <v>3</v>
      </c>
      <c r="C10084" s="1" t="n">
        <v>1808</v>
      </c>
      <c r="D10084" s="1" t="s">
        <v>17111</v>
      </c>
      <c r="E10084" s="1" t="n">
        <v>409</v>
      </c>
      <c r="F10084" s="1" t="n">
        <v>50</v>
      </c>
      <c r="G10084" s="1" t="n">
        <v>896</v>
      </c>
      <c r="H10084" s="4" t="n">
        <v>45961.600939456</v>
      </c>
      <c r="I100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10083BT991699318084095089645961.600939456</v>
      </c>
      <c r="J10084" s="1" t="n">
        <f aca="false">COUNTIF(I:I, $I10084)</f>
        <v>1</v>
      </c>
      <c r="K10084" s="1" t="str">
        <f aca="false">IF(ISNA(VLOOKUP(Table4[product_id], tblProducts[], tblProducts[product_name],FALSE() )), "Invalid", "Valid")</f>
        <v>Valid</v>
      </c>
      <c r="L10084" s="5" t="str">
        <f aca="false">IF(ISNA(VLOOKUP(Table4[[#This Row],[warehouse_id]], tblwhouse[], tblwhouse[warehouse_name],FALSE() )), "Invalid", "Valid")</f>
        <v>Valid</v>
      </c>
    </row>
    <row r="10085" customFormat="false" ht="15" hidden="false" customHeight="true" outlineLevel="0" collapsed="false">
      <c r="A10085" s="1" t="n">
        <v>10084</v>
      </c>
      <c r="B10085" s="1" t="n">
        <v>1</v>
      </c>
      <c r="C10085" s="1" t="n">
        <v>690</v>
      </c>
      <c r="D10085" s="1" t="s">
        <v>17112</v>
      </c>
      <c r="E10085" s="1" t="n">
        <v>166</v>
      </c>
      <c r="F10085" s="1" t="n">
        <v>40</v>
      </c>
      <c r="G10085" s="1" t="n">
        <v>998.91</v>
      </c>
      <c r="H10085" s="4" t="n">
        <v>46151.600939456</v>
      </c>
      <c r="I100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10084BT890397169016640998.9146151.600939456</v>
      </c>
      <c r="J10085" s="1" t="n">
        <f aca="false">COUNTIF(I:I, $I10085)</f>
        <v>1</v>
      </c>
      <c r="K10085" s="1" t="str">
        <f aca="false">IF(ISNA(VLOOKUP(Table4[product_id], tblProducts[], tblProducts[product_name],FALSE() )), "Invalid", "Valid")</f>
        <v>Valid</v>
      </c>
      <c r="L10085" s="5" t="str">
        <f aca="false">IF(ISNA(VLOOKUP(Table4[[#This Row],[warehouse_id]], tblwhouse[], tblwhouse[warehouse_name],FALSE() )), "Invalid", "Valid")</f>
        <v>Valid</v>
      </c>
    </row>
    <row r="10086" customFormat="false" ht="15" hidden="false" customHeight="true" outlineLevel="0" collapsed="false">
      <c r="A10086" s="1" t="n">
        <v>10085</v>
      </c>
      <c r="B10086" s="1" t="n">
        <v>1</v>
      </c>
      <c r="C10086" s="1" t="n">
        <v>1477</v>
      </c>
      <c r="D10086" s="1" t="s">
        <v>17113</v>
      </c>
      <c r="E10086" s="1" t="n">
        <v>252</v>
      </c>
      <c r="F10086" s="1" t="n">
        <v>32</v>
      </c>
      <c r="G10086" s="1" t="n">
        <v>1022.65</v>
      </c>
      <c r="H10086" s="4" t="n">
        <v>45975.600939456</v>
      </c>
      <c r="I100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10085BT89793211477252321022.6545975.600939456</v>
      </c>
      <c r="J10086" s="1" t="n">
        <f aca="false">COUNTIF(I:I, $I10086)</f>
        <v>1</v>
      </c>
      <c r="K10086" s="1" t="str">
        <f aca="false">IF(ISNA(VLOOKUP(Table4[product_id], tblProducts[], tblProducts[product_name],FALSE() )), "Invalid", "Valid")</f>
        <v>Valid</v>
      </c>
      <c r="L10086" s="5" t="str">
        <f aca="false">IF(ISNA(VLOOKUP(Table4[[#This Row],[warehouse_id]], tblwhouse[], tblwhouse[warehouse_name],FALSE() )), "Invalid", "Valid")</f>
        <v>Valid</v>
      </c>
    </row>
    <row r="10087" customFormat="false" ht="15" hidden="false" customHeight="true" outlineLevel="0" collapsed="false">
      <c r="A10087" s="1" t="n">
        <v>10086</v>
      </c>
      <c r="B10087" s="1" t="n">
        <v>4</v>
      </c>
      <c r="C10087" s="1" t="n">
        <v>530</v>
      </c>
      <c r="D10087" s="1" t="s">
        <v>17114</v>
      </c>
      <c r="E10087" s="1" t="n">
        <v>128</v>
      </c>
      <c r="F10087" s="1" t="n">
        <v>70</v>
      </c>
      <c r="G10087" s="1" t="n">
        <v>525.37</v>
      </c>
      <c r="H10087" s="4" t="n">
        <v>45859.600939456</v>
      </c>
      <c r="I100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10086BT965960453012870525.3745859.600939456</v>
      </c>
      <c r="J10087" s="1" t="n">
        <f aca="false">COUNTIF(I:I, $I10087)</f>
        <v>1</v>
      </c>
      <c r="K10087" s="1" t="str">
        <f aca="false">IF(ISNA(VLOOKUP(Table4[product_id], tblProducts[], tblProducts[product_name],FALSE() )), "Invalid", "Valid")</f>
        <v>Valid</v>
      </c>
      <c r="L10087" s="5" t="str">
        <f aca="false">IF(ISNA(VLOOKUP(Table4[[#This Row],[warehouse_id]], tblwhouse[], tblwhouse[warehouse_name],FALSE() )), "Invalid", "Valid")</f>
        <v>Valid</v>
      </c>
    </row>
    <row r="10088" customFormat="false" ht="15" hidden="false" customHeight="true" outlineLevel="0" collapsed="false">
      <c r="A10088" s="1" t="n">
        <v>10087</v>
      </c>
      <c r="B10088" s="1" t="n">
        <v>1</v>
      </c>
      <c r="C10088" s="1" t="n">
        <v>388</v>
      </c>
      <c r="D10088" s="1" t="s">
        <v>17115</v>
      </c>
      <c r="E10088" s="1" t="n">
        <v>39</v>
      </c>
      <c r="F10088" s="1" t="n">
        <v>27</v>
      </c>
      <c r="G10088" s="1" t="n">
        <v>473.26</v>
      </c>
      <c r="H10088" s="4" t="n">
        <v>45924.600939456</v>
      </c>
      <c r="I100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10087BT79849713883927473.2645924.600939456</v>
      </c>
      <c r="J10088" s="1" t="n">
        <f aca="false">COUNTIF(I:I, $I10088)</f>
        <v>1</v>
      </c>
      <c r="K10088" s="1" t="str">
        <f aca="false">IF(ISNA(VLOOKUP(Table4[product_id], tblProducts[], tblProducts[product_name],FALSE() )), "Invalid", "Valid")</f>
        <v>Valid</v>
      </c>
      <c r="L10088" s="5" t="str">
        <f aca="false">IF(ISNA(VLOOKUP(Table4[[#This Row],[warehouse_id]], tblwhouse[], tblwhouse[warehouse_name],FALSE() )), "Invalid", "Valid")</f>
        <v>Valid</v>
      </c>
    </row>
    <row r="10089" customFormat="false" ht="15" hidden="false" customHeight="true" outlineLevel="0" collapsed="false">
      <c r="A10089" s="1" t="n">
        <v>10088</v>
      </c>
      <c r="B10089" s="1" t="n">
        <v>4</v>
      </c>
      <c r="C10089" s="1" t="n">
        <v>2911</v>
      </c>
      <c r="D10089" s="1" t="s">
        <v>17116</v>
      </c>
      <c r="E10089" s="1" t="n">
        <v>312</v>
      </c>
      <c r="F10089" s="1" t="n">
        <v>46</v>
      </c>
      <c r="G10089" s="1" t="n">
        <v>182.14</v>
      </c>
      <c r="H10089" s="4" t="n">
        <v>46073.600939456</v>
      </c>
      <c r="I100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10088BT7687764291131246182.1446073.600939456</v>
      </c>
      <c r="J10089" s="1" t="n">
        <f aca="false">COUNTIF(I:I, $I10089)</f>
        <v>1</v>
      </c>
      <c r="K10089" s="1" t="str">
        <f aca="false">IF(ISNA(VLOOKUP(Table4[product_id], tblProducts[], tblProducts[product_name],FALSE() )), "Invalid", "Valid")</f>
        <v>Valid</v>
      </c>
      <c r="L10089" s="5" t="str">
        <f aca="false">IF(ISNA(VLOOKUP(Table4[[#This Row],[warehouse_id]], tblwhouse[], tblwhouse[warehouse_name],FALSE() )), "Invalid", "Valid")</f>
        <v>Valid</v>
      </c>
    </row>
    <row r="10090" customFormat="false" ht="15" hidden="false" customHeight="true" outlineLevel="0" collapsed="false">
      <c r="A10090" s="1" t="n">
        <v>10089</v>
      </c>
      <c r="B10090" s="1" t="n">
        <v>4</v>
      </c>
      <c r="C10090" s="1" t="n">
        <v>420</v>
      </c>
      <c r="D10090" s="1" t="s">
        <v>17117</v>
      </c>
      <c r="E10090" s="1" t="n">
        <v>68</v>
      </c>
      <c r="F10090" s="1" t="n">
        <v>68</v>
      </c>
      <c r="G10090" s="1" t="n">
        <v>490.5</v>
      </c>
      <c r="H10090" s="4" t="n">
        <v>46196.600939456</v>
      </c>
      <c r="I100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10089BT19663444206868490.546196.600939456</v>
      </c>
      <c r="J10090" s="1" t="n">
        <f aca="false">COUNTIF(I:I, $I10090)</f>
        <v>1</v>
      </c>
      <c r="K10090" s="1" t="str">
        <f aca="false">IF(ISNA(VLOOKUP(Table4[product_id], tblProducts[], tblProducts[product_name],FALSE() )), "Invalid", "Valid")</f>
        <v>Valid</v>
      </c>
      <c r="L10090" s="5" t="str">
        <f aca="false">IF(ISNA(VLOOKUP(Table4[[#This Row],[warehouse_id]], tblwhouse[], tblwhouse[warehouse_name],FALSE() )), "Invalid", "Valid")</f>
        <v>Valid</v>
      </c>
    </row>
    <row r="10091" customFormat="false" ht="15" hidden="false" customHeight="true" outlineLevel="0" collapsed="false">
      <c r="A10091" s="1" t="n">
        <v>10090</v>
      </c>
      <c r="B10091" s="1" t="n">
        <v>2</v>
      </c>
      <c r="C10091" s="1" t="n">
        <v>564</v>
      </c>
      <c r="D10091" s="1" t="s">
        <v>17118</v>
      </c>
      <c r="E10091" s="1" t="n">
        <v>167</v>
      </c>
      <c r="F10091" s="1" t="n">
        <v>52</v>
      </c>
      <c r="G10091" s="1" t="n">
        <v>180.73</v>
      </c>
      <c r="H10091" s="4" t="n">
        <v>45987.600939456</v>
      </c>
      <c r="I100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10090BT750103256416752180.7345987.600939456</v>
      </c>
      <c r="J10091" s="1" t="n">
        <f aca="false">COUNTIF(I:I, $I10091)</f>
        <v>1</v>
      </c>
      <c r="K10091" s="1" t="str">
        <f aca="false">IF(ISNA(VLOOKUP(Table4[product_id], tblProducts[], tblProducts[product_name],FALSE() )), "Invalid", "Valid")</f>
        <v>Valid</v>
      </c>
      <c r="L10091" s="5" t="str">
        <f aca="false">IF(ISNA(VLOOKUP(Table4[[#This Row],[warehouse_id]], tblwhouse[], tblwhouse[warehouse_name],FALSE() )), "Invalid", "Valid")</f>
        <v>Valid</v>
      </c>
    </row>
    <row r="10092" customFormat="false" ht="15" hidden="false" customHeight="true" outlineLevel="0" collapsed="false">
      <c r="A10092" s="1" t="n">
        <v>10091</v>
      </c>
      <c r="B10092" s="1" t="n">
        <v>3</v>
      </c>
      <c r="C10092" s="1" t="n">
        <v>2263</v>
      </c>
      <c r="D10092" s="1" t="s">
        <v>17119</v>
      </c>
      <c r="E10092" s="1" t="n">
        <v>142</v>
      </c>
      <c r="F10092" s="1" t="n">
        <v>46</v>
      </c>
      <c r="G10092" s="1" t="n">
        <v>1012.45</v>
      </c>
      <c r="H10092" s="4" t="n">
        <v>46061.600939456</v>
      </c>
      <c r="I100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10091BT53800632263142461012.4546061.600939456</v>
      </c>
      <c r="J10092" s="1" t="n">
        <f aca="false">COUNTIF(I:I, $I10092)</f>
        <v>1</v>
      </c>
      <c r="K10092" s="1" t="str">
        <f aca="false">IF(ISNA(VLOOKUP(Table4[product_id], tblProducts[], tblProducts[product_name],FALSE() )), "Invalid", "Valid")</f>
        <v>Valid</v>
      </c>
      <c r="L10092" s="5" t="str">
        <f aca="false">IF(ISNA(VLOOKUP(Table4[[#This Row],[warehouse_id]], tblwhouse[], tblwhouse[warehouse_name],FALSE() )), "Invalid", "Valid")</f>
        <v>Valid</v>
      </c>
    </row>
    <row r="10093" customFormat="false" ht="15" hidden="false" customHeight="true" outlineLevel="0" collapsed="false">
      <c r="A10093" s="1" t="n">
        <v>10092</v>
      </c>
      <c r="B10093" s="1" t="n">
        <v>2</v>
      </c>
      <c r="C10093" s="1" t="n">
        <v>766</v>
      </c>
      <c r="D10093" s="1" t="s">
        <v>17120</v>
      </c>
      <c r="E10093" s="1" t="n">
        <v>192</v>
      </c>
      <c r="F10093" s="1" t="n">
        <v>63</v>
      </c>
      <c r="G10093" s="1" t="n">
        <v>680.58</v>
      </c>
      <c r="H10093" s="4" t="n">
        <v>45937.600939456</v>
      </c>
      <c r="I100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10092BT706418276619263680.5845937.600939456</v>
      </c>
      <c r="J10093" s="1" t="n">
        <f aca="false">COUNTIF(I:I, $I10093)</f>
        <v>1</v>
      </c>
      <c r="K10093" s="1" t="str">
        <f aca="false">IF(ISNA(VLOOKUP(Table4[product_id], tblProducts[], tblProducts[product_name],FALSE() )), "Invalid", "Valid")</f>
        <v>Valid</v>
      </c>
      <c r="L10093" s="5" t="str">
        <f aca="false">IF(ISNA(VLOOKUP(Table4[[#This Row],[warehouse_id]], tblwhouse[], tblwhouse[warehouse_name],FALSE() )), "Invalid", "Valid")</f>
        <v>Valid</v>
      </c>
    </row>
    <row r="10094" customFormat="false" ht="15" hidden="false" customHeight="true" outlineLevel="0" collapsed="false">
      <c r="A10094" s="1" t="n">
        <v>10093</v>
      </c>
      <c r="B10094" s="1" t="n">
        <v>2</v>
      </c>
      <c r="C10094" s="1" t="n">
        <v>1169</v>
      </c>
      <c r="D10094" s="1" t="s">
        <v>17121</v>
      </c>
      <c r="E10094" s="1" t="n">
        <v>396</v>
      </c>
      <c r="F10094" s="1" t="n">
        <v>74</v>
      </c>
      <c r="G10094" s="1" t="n">
        <v>569.37</v>
      </c>
      <c r="H10094" s="4" t="n">
        <v>46081.6009394676</v>
      </c>
      <c r="I100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10093BT8822432116939674569.3746081.6009394676</v>
      </c>
      <c r="J10094" s="1" t="n">
        <f aca="false">COUNTIF(I:I, $I10094)</f>
        <v>1</v>
      </c>
      <c r="K10094" s="1" t="str">
        <f aca="false">IF(ISNA(VLOOKUP(Table4[product_id], tblProducts[], tblProducts[product_name],FALSE() )), "Invalid", "Valid")</f>
        <v>Valid</v>
      </c>
      <c r="L10094" s="5" t="str">
        <f aca="false">IF(ISNA(VLOOKUP(Table4[[#This Row],[warehouse_id]], tblwhouse[], tblwhouse[warehouse_name],FALSE() )), "Invalid", "Valid")</f>
        <v>Valid</v>
      </c>
    </row>
    <row r="10095" customFormat="false" ht="15" hidden="false" customHeight="true" outlineLevel="0" collapsed="false">
      <c r="A10095" s="1" t="n">
        <v>10094</v>
      </c>
      <c r="B10095" s="1" t="n">
        <v>1</v>
      </c>
      <c r="C10095" s="1" t="n">
        <v>2718</v>
      </c>
      <c r="D10095" s="1" t="s">
        <v>17122</v>
      </c>
      <c r="E10095" s="1" t="n">
        <v>392</v>
      </c>
      <c r="F10095" s="1" t="n">
        <v>30</v>
      </c>
      <c r="G10095" s="1" t="n">
        <v>1320.51</v>
      </c>
      <c r="H10095" s="4" t="n">
        <v>46079.6009394676</v>
      </c>
      <c r="I100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10094BT82627712718392301320.5146079.6009394676</v>
      </c>
      <c r="J10095" s="1" t="n">
        <f aca="false">COUNTIF(I:I, $I10095)</f>
        <v>1</v>
      </c>
      <c r="K10095" s="1" t="str">
        <f aca="false">IF(ISNA(VLOOKUP(Table4[product_id], tblProducts[], tblProducts[product_name],FALSE() )), "Invalid", "Valid")</f>
        <v>Valid</v>
      </c>
      <c r="L10095" s="5" t="str">
        <f aca="false">IF(ISNA(VLOOKUP(Table4[[#This Row],[warehouse_id]], tblwhouse[], tblwhouse[warehouse_name],FALSE() )), "Invalid", "Valid")</f>
        <v>Valid</v>
      </c>
    </row>
    <row r="10096" customFormat="false" ht="15" hidden="false" customHeight="true" outlineLevel="0" collapsed="false">
      <c r="A10096" s="1" t="n">
        <v>10095</v>
      </c>
      <c r="B10096" s="1" t="n">
        <v>4</v>
      </c>
      <c r="C10096" s="1" t="n">
        <v>531</v>
      </c>
      <c r="D10096" s="1" t="s">
        <v>17123</v>
      </c>
      <c r="E10096" s="1" t="n">
        <v>338</v>
      </c>
      <c r="F10096" s="1" t="n">
        <v>37</v>
      </c>
      <c r="G10096" s="1" t="n">
        <v>13.64</v>
      </c>
      <c r="H10096" s="4" t="n">
        <v>46046.6009394676</v>
      </c>
      <c r="I100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10095BT17028645313383713.6446046.6009394676</v>
      </c>
      <c r="J10096" s="1" t="n">
        <f aca="false">COUNTIF(I:I, $I10096)</f>
        <v>1</v>
      </c>
      <c r="K10096" s="1" t="str">
        <f aca="false">IF(ISNA(VLOOKUP(Table4[product_id], tblProducts[], tblProducts[product_name],FALSE() )), "Invalid", "Valid")</f>
        <v>Valid</v>
      </c>
      <c r="L10096" s="5" t="str">
        <f aca="false">IF(ISNA(VLOOKUP(Table4[[#This Row],[warehouse_id]], tblwhouse[], tblwhouse[warehouse_name],FALSE() )), "Invalid", "Valid")</f>
        <v>Valid</v>
      </c>
    </row>
    <row r="10097" customFormat="false" ht="15" hidden="false" customHeight="true" outlineLevel="0" collapsed="false">
      <c r="A10097" s="1" t="n">
        <v>10096</v>
      </c>
      <c r="B10097" s="1" t="n">
        <v>3</v>
      </c>
      <c r="C10097" s="1" t="n">
        <v>2212</v>
      </c>
      <c r="D10097" s="1" t="s">
        <v>17124</v>
      </c>
      <c r="E10097" s="1" t="n">
        <v>236</v>
      </c>
      <c r="F10097" s="1" t="n">
        <v>23</v>
      </c>
      <c r="G10097" s="1" t="n">
        <v>318.45</v>
      </c>
      <c r="H10097" s="4" t="n">
        <v>45938.6009394676</v>
      </c>
      <c r="I100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10096BT7942233221223623318.4545938.6009394676</v>
      </c>
      <c r="J10097" s="1" t="n">
        <f aca="false">COUNTIF(I:I, $I10097)</f>
        <v>1</v>
      </c>
      <c r="K10097" s="1" t="str">
        <f aca="false">IF(ISNA(VLOOKUP(Table4[product_id], tblProducts[], tblProducts[product_name],FALSE() )), "Invalid", "Valid")</f>
        <v>Valid</v>
      </c>
      <c r="L10097" s="5" t="str">
        <f aca="false">IF(ISNA(VLOOKUP(Table4[[#This Row],[warehouse_id]], tblwhouse[], tblwhouse[warehouse_name],FALSE() )), "Invalid", "Valid")</f>
        <v>Valid</v>
      </c>
    </row>
    <row r="10098" customFormat="false" ht="15" hidden="false" customHeight="true" outlineLevel="0" collapsed="false">
      <c r="A10098" s="1" t="n">
        <v>10097</v>
      </c>
      <c r="B10098" s="1" t="n">
        <v>3</v>
      </c>
      <c r="C10098" s="1" t="n">
        <v>175</v>
      </c>
      <c r="D10098" s="1" t="s">
        <v>17125</v>
      </c>
      <c r="E10098" s="1" t="n">
        <v>121</v>
      </c>
      <c r="F10098" s="1" t="n">
        <v>60</v>
      </c>
      <c r="G10098" s="1" t="n">
        <v>592.89</v>
      </c>
      <c r="H10098" s="4" t="n">
        <v>45892.6009394676</v>
      </c>
      <c r="I100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10097BT110943317512160592.8945892.6009394676</v>
      </c>
      <c r="J10098" s="1" t="n">
        <f aca="false">COUNTIF(I:I, $I10098)</f>
        <v>1</v>
      </c>
      <c r="K10098" s="1" t="str">
        <f aca="false">IF(ISNA(VLOOKUP(Table4[product_id], tblProducts[], tblProducts[product_name],FALSE() )), "Invalid", "Valid")</f>
        <v>Valid</v>
      </c>
      <c r="L10098" s="5" t="str">
        <f aca="false">IF(ISNA(VLOOKUP(Table4[[#This Row],[warehouse_id]], tblwhouse[], tblwhouse[warehouse_name],FALSE() )), "Invalid", "Valid")</f>
        <v>Valid</v>
      </c>
    </row>
    <row r="10099" customFormat="false" ht="15" hidden="false" customHeight="true" outlineLevel="0" collapsed="false">
      <c r="A10099" s="1" t="n">
        <v>10098</v>
      </c>
      <c r="B10099" s="1" t="n">
        <v>2</v>
      </c>
      <c r="C10099" s="1" t="n">
        <v>1976</v>
      </c>
      <c r="D10099" s="1" t="s">
        <v>17126</v>
      </c>
      <c r="E10099" s="1" t="n">
        <v>423</v>
      </c>
      <c r="F10099" s="1" t="n">
        <v>71</v>
      </c>
      <c r="G10099" s="1" t="n">
        <v>521.37</v>
      </c>
      <c r="H10099" s="4" t="n">
        <v>46032.6009394676</v>
      </c>
      <c r="I100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10098BT3060862197642371521.3746032.6009394676</v>
      </c>
      <c r="J10099" s="1" t="n">
        <f aca="false">COUNTIF(I:I, $I10099)</f>
        <v>1</v>
      </c>
      <c r="K10099" s="1" t="str">
        <f aca="false">IF(ISNA(VLOOKUP(Table4[product_id], tblProducts[], tblProducts[product_name],FALSE() )), "Invalid", "Valid")</f>
        <v>Valid</v>
      </c>
      <c r="L10099" s="5" t="str">
        <f aca="false">IF(ISNA(VLOOKUP(Table4[[#This Row],[warehouse_id]], tblwhouse[], tblwhouse[warehouse_name],FALSE() )), "Invalid", "Valid")</f>
        <v>Valid</v>
      </c>
    </row>
    <row r="10100" customFormat="false" ht="15" hidden="false" customHeight="true" outlineLevel="0" collapsed="false">
      <c r="A10100" s="1" t="n">
        <v>10099</v>
      </c>
      <c r="B10100" s="1" t="n">
        <v>4</v>
      </c>
      <c r="C10100" s="1" t="n">
        <v>842</v>
      </c>
      <c r="D10100" s="1" t="s">
        <v>17127</v>
      </c>
      <c r="E10100" s="1" t="n">
        <v>234</v>
      </c>
      <c r="F10100" s="1" t="n">
        <v>25</v>
      </c>
      <c r="G10100" s="1" t="n">
        <v>972.82</v>
      </c>
      <c r="H10100" s="4" t="n">
        <v>45903.6009394676</v>
      </c>
      <c r="I101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10099BT206707484223425972.8245903.6009394676</v>
      </c>
      <c r="J10100" s="1" t="n">
        <f aca="false">COUNTIF(I:I, $I10100)</f>
        <v>1</v>
      </c>
      <c r="K10100" s="1" t="str">
        <f aca="false">IF(ISNA(VLOOKUP(Table4[product_id], tblProducts[], tblProducts[product_name],FALSE() )), "Invalid", "Valid")</f>
        <v>Valid</v>
      </c>
      <c r="L10100" s="5" t="str">
        <f aca="false">IF(ISNA(VLOOKUP(Table4[[#This Row],[warehouse_id]], tblwhouse[], tblwhouse[warehouse_name],FALSE() )), "Invalid", "Valid")</f>
        <v>Valid</v>
      </c>
    </row>
    <row r="10101" customFormat="false" ht="15" hidden="false" customHeight="true" outlineLevel="0" collapsed="false">
      <c r="A10101" s="1" t="n">
        <v>10100</v>
      </c>
      <c r="B10101" s="1" t="n">
        <v>4</v>
      </c>
      <c r="C10101" s="1" t="n">
        <v>769</v>
      </c>
      <c r="D10101" s="1" t="s">
        <v>17128</v>
      </c>
      <c r="E10101" s="1" t="n">
        <v>450</v>
      </c>
      <c r="F10101" s="1" t="n">
        <v>60</v>
      </c>
      <c r="G10101" s="1" t="n">
        <v>558.66</v>
      </c>
      <c r="H10101" s="4" t="n">
        <v>46082.6009394676</v>
      </c>
      <c r="I101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10100BT440321476945060558.6646082.6009394676</v>
      </c>
      <c r="J10101" s="1" t="n">
        <f aca="false">COUNTIF(I:I, $I10101)</f>
        <v>1</v>
      </c>
      <c r="K10101" s="1" t="str">
        <f aca="false">IF(ISNA(VLOOKUP(Table4[product_id], tblProducts[], tblProducts[product_name],FALSE() )), "Invalid", "Valid")</f>
        <v>Valid</v>
      </c>
      <c r="L10101" s="5" t="str">
        <f aca="false">IF(ISNA(VLOOKUP(Table4[[#This Row],[warehouse_id]], tblwhouse[], tblwhouse[warehouse_name],FALSE() )), "Invalid", "Valid")</f>
        <v>Valid</v>
      </c>
    </row>
    <row r="10102" customFormat="false" ht="15" hidden="false" customHeight="true" outlineLevel="0" collapsed="false">
      <c r="A10102" s="1" t="n">
        <v>10101</v>
      </c>
      <c r="B10102" s="1" t="n">
        <v>3</v>
      </c>
      <c r="C10102" s="1" t="n">
        <v>2182</v>
      </c>
      <c r="D10102" s="1" t="s">
        <v>17129</v>
      </c>
      <c r="E10102" s="1" t="n">
        <v>16</v>
      </c>
      <c r="F10102" s="1" t="n">
        <v>48</v>
      </c>
      <c r="G10102" s="1" t="n">
        <v>236.49</v>
      </c>
      <c r="H10102" s="4" t="n">
        <v>46064.6009394676</v>
      </c>
      <c r="I101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10101BT295703321821648236.4946064.6009394676</v>
      </c>
      <c r="J10102" s="1" t="n">
        <f aca="false">COUNTIF(I:I, $I10102)</f>
        <v>1</v>
      </c>
      <c r="K10102" s="1" t="str">
        <f aca="false">IF(ISNA(VLOOKUP(Table4[product_id], tblProducts[], tblProducts[product_name],FALSE() )), "Invalid", "Valid")</f>
        <v>Valid</v>
      </c>
      <c r="L10102" s="5" t="str">
        <f aca="false">IF(ISNA(VLOOKUP(Table4[[#This Row],[warehouse_id]], tblwhouse[], tblwhouse[warehouse_name],FALSE() )), "Invalid", "Valid")</f>
        <v>Valid</v>
      </c>
    </row>
    <row r="10103" customFormat="false" ht="15" hidden="false" customHeight="true" outlineLevel="0" collapsed="false">
      <c r="A10103" s="1" t="n">
        <v>10102</v>
      </c>
      <c r="B10103" s="1" t="n">
        <v>1</v>
      </c>
      <c r="C10103" s="1" t="n">
        <v>2180</v>
      </c>
      <c r="D10103" s="1" t="s">
        <v>17130</v>
      </c>
      <c r="E10103" s="1" t="n">
        <v>354</v>
      </c>
      <c r="F10103" s="1" t="n">
        <v>50</v>
      </c>
      <c r="G10103" s="1" t="n">
        <v>615.16</v>
      </c>
      <c r="H10103" s="4" t="n">
        <v>45938.6009394676</v>
      </c>
      <c r="I101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10102BT4982661218035450615.1645938.6009394676</v>
      </c>
      <c r="J10103" s="1" t="n">
        <f aca="false">COUNTIF(I:I, $I10103)</f>
        <v>1</v>
      </c>
      <c r="K10103" s="1" t="str">
        <f aca="false">IF(ISNA(VLOOKUP(Table4[product_id], tblProducts[], tblProducts[product_name],FALSE() )), "Invalid", "Valid")</f>
        <v>Valid</v>
      </c>
      <c r="L10103" s="5" t="str">
        <f aca="false">IF(ISNA(VLOOKUP(Table4[[#This Row],[warehouse_id]], tblwhouse[], tblwhouse[warehouse_name],FALSE() )), "Invalid", "Valid")</f>
        <v>Valid</v>
      </c>
    </row>
    <row r="10104" customFormat="false" ht="15" hidden="false" customHeight="true" outlineLevel="0" collapsed="false">
      <c r="A10104" s="1" t="n">
        <v>10103</v>
      </c>
      <c r="B10104" s="1" t="n">
        <v>1</v>
      </c>
      <c r="C10104" s="1" t="n">
        <v>1055</v>
      </c>
      <c r="D10104" s="1" t="s">
        <v>17131</v>
      </c>
      <c r="E10104" s="1" t="n">
        <v>33</v>
      </c>
      <c r="F10104" s="1" t="n">
        <v>35</v>
      </c>
      <c r="G10104" s="1" t="n">
        <v>909.53</v>
      </c>
      <c r="H10104" s="4" t="n">
        <v>45933.6009394676</v>
      </c>
      <c r="I101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10103BT629299110553335909.5345933.6009394676</v>
      </c>
      <c r="J10104" s="1" t="n">
        <f aca="false">COUNTIF(I:I, $I10104)</f>
        <v>1</v>
      </c>
      <c r="K10104" s="1" t="str">
        <f aca="false">IF(ISNA(VLOOKUP(Table4[product_id], tblProducts[], tblProducts[product_name],FALSE() )), "Invalid", "Valid")</f>
        <v>Valid</v>
      </c>
      <c r="L10104" s="5" t="str">
        <f aca="false">IF(ISNA(VLOOKUP(Table4[[#This Row],[warehouse_id]], tblwhouse[], tblwhouse[warehouse_name],FALSE() )), "Invalid", "Valid")</f>
        <v>Valid</v>
      </c>
    </row>
    <row r="10105" customFormat="false" ht="15" hidden="false" customHeight="true" outlineLevel="0" collapsed="false">
      <c r="A10105" s="1" t="n">
        <v>10104</v>
      </c>
      <c r="B10105" s="1" t="n">
        <v>4</v>
      </c>
      <c r="C10105" s="1" t="n">
        <v>2073</v>
      </c>
      <c r="D10105" s="1" t="s">
        <v>17132</v>
      </c>
      <c r="E10105" s="1" t="n">
        <v>224</v>
      </c>
      <c r="F10105" s="1" t="n">
        <v>23</v>
      </c>
      <c r="G10105" s="1" t="n">
        <v>400.5</v>
      </c>
      <c r="H10105" s="4" t="n">
        <v>46001.6009394676</v>
      </c>
      <c r="I101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10104BT1185034207322423400.546001.6009394676</v>
      </c>
      <c r="J10105" s="1" t="n">
        <f aca="false">COUNTIF(I:I, $I10105)</f>
        <v>1</v>
      </c>
      <c r="K10105" s="1" t="str">
        <f aca="false">IF(ISNA(VLOOKUP(Table4[product_id], tblProducts[], tblProducts[product_name],FALSE() )), "Invalid", "Valid")</f>
        <v>Valid</v>
      </c>
      <c r="L10105" s="5" t="str">
        <f aca="false">IF(ISNA(VLOOKUP(Table4[[#This Row],[warehouse_id]], tblwhouse[], tblwhouse[warehouse_name],FALSE() )), "Invalid", "Valid")</f>
        <v>Valid</v>
      </c>
    </row>
    <row r="10106" customFormat="false" ht="15" hidden="false" customHeight="true" outlineLevel="0" collapsed="false">
      <c r="A10106" s="1" t="n">
        <v>10105</v>
      </c>
      <c r="B10106" s="1" t="n">
        <v>4</v>
      </c>
      <c r="C10106" s="1" t="n">
        <v>1748</v>
      </c>
      <c r="D10106" s="1" t="s">
        <v>17133</v>
      </c>
      <c r="E10106" s="1" t="n">
        <v>437</v>
      </c>
      <c r="F10106" s="1" t="n">
        <v>54</v>
      </c>
      <c r="G10106" s="1" t="n">
        <v>293.62</v>
      </c>
      <c r="H10106" s="4" t="n">
        <v>45972.6009394676</v>
      </c>
      <c r="I101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10105BT5285824174843754293.6245972.6009394676</v>
      </c>
      <c r="J10106" s="1" t="n">
        <f aca="false">COUNTIF(I:I, $I10106)</f>
        <v>1</v>
      </c>
      <c r="K10106" s="1" t="str">
        <f aca="false">IF(ISNA(VLOOKUP(Table4[product_id], tblProducts[], tblProducts[product_name],FALSE() )), "Invalid", "Valid")</f>
        <v>Valid</v>
      </c>
      <c r="L10106" s="5" t="str">
        <f aca="false">IF(ISNA(VLOOKUP(Table4[[#This Row],[warehouse_id]], tblwhouse[], tblwhouse[warehouse_name],FALSE() )), "Invalid", "Valid")</f>
        <v>Valid</v>
      </c>
    </row>
    <row r="10107" customFormat="false" ht="15" hidden="false" customHeight="true" outlineLevel="0" collapsed="false">
      <c r="A10107" s="1" t="n">
        <v>10106</v>
      </c>
      <c r="B10107" s="1" t="n">
        <v>3</v>
      </c>
      <c r="C10107" s="1" t="n">
        <v>2102</v>
      </c>
      <c r="D10107" s="1" t="s">
        <v>17134</v>
      </c>
      <c r="E10107" s="1" t="n">
        <v>280</v>
      </c>
      <c r="F10107" s="1" t="n">
        <v>66</v>
      </c>
      <c r="G10107" s="1" t="n">
        <v>200.56</v>
      </c>
      <c r="H10107" s="4" t="n">
        <v>45967.6009394676</v>
      </c>
      <c r="I101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10106BT4541263210228066200.5645967.6009394676</v>
      </c>
      <c r="J10107" s="1" t="n">
        <f aca="false">COUNTIF(I:I, $I10107)</f>
        <v>1</v>
      </c>
      <c r="K10107" s="1" t="str">
        <f aca="false">IF(ISNA(VLOOKUP(Table4[product_id], tblProducts[], tblProducts[product_name],FALSE() )), "Invalid", "Valid")</f>
        <v>Valid</v>
      </c>
      <c r="L10107" s="5" t="str">
        <f aca="false">IF(ISNA(VLOOKUP(Table4[[#This Row],[warehouse_id]], tblwhouse[], tblwhouse[warehouse_name],FALSE() )), "Invalid", "Valid")</f>
        <v>Valid</v>
      </c>
    </row>
    <row r="10108" customFormat="false" ht="15" hidden="false" customHeight="true" outlineLevel="0" collapsed="false">
      <c r="A10108" s="1" t="n">
        <v>10107</v>
      </c>
      <c r="B10108" s="1" t="n">
        <v>1</v>
      </c>
      <c r="C10108" s="1" t="n">
        <v>517</v>
      </c>
      <c r="D10108" s="1" t="s">
        <v>17135</v>
      </c>
      <c r="E10108" s="1" t="n">
        <v>392</v>
      </c>
      <c r="F10108" s="1" t="n">
        <v>75</v>
      </c>
      <c r="G10108" s="1" t="n">
        <v>1327.69</v>
      </c>
      <c r="H10108" s="4" t="n">
        <v>45925.6009394676</v>
      </c>
      <c r="I101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10107BT2264651517392751327.6945925.6009394676</v>
      </c>
      <c r="J10108" s="1" t="n">
        <f aca="false">COUNTIF(I:I, $I10108)</f>
        <v>1</v>
      </c>
      <c r="K10108" s="1" t="str">
        <f aca="false">IF(ISNA(VLOOKUP(Table4[product_id], tblProducts[], tblProducts[product_name],FALSE() )), "Invalid", "Valid")</f>
        <v>Valid</v>
      </c>
      <c r="L10108" s="5" t="str">
        <f aca="false">IF(ISNA(VLOOKUP(Table4[[#This Row],[warehouse_id]], tblwhouse[], tblwhouse[warehouse_name],FALSE() )), "Invalid", "Valid")</f>
        <v>Valid</v>
      </c>
    </row>
    <row r="10109" customFormat="false" ht="15" hidden="false" customHeight="true" outlineLevel="0" collapsed="false">
      <c r="A10109" s="1" t="n">
        <v>10108</v>
      </c>
      <c r="B10109" s="1" t="n">
        <v>4</v>
      </c>
      <c r="C10109" s="1" t="n">
        <v>409</v>
      </c>
      <c r="D10109" s="1" t="s">
        <v>17136</v>
      </c>
      <c r="E10109" s="1" t="n">
        <v>454</v>
      </c>
      <c r="F10109" s="1" t="n">
        <v>59</v>
      </c>
      <c r="G10109" s="1" t="n">
        <v>169.06</v>
      </c>
      <c r="H10109" s="4" t="n">
        <v>46080.6009394676</v>
      </c>
      <c r="I101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10108BT189438440945459169.0646080.6009394676</v>
      </c>
      <c r="J10109" s="1" t="n">
        <f aca="false">COUNTIF(I:I, $I10109)</f>
        <v>1</v>
      </c>
      <c r="K10109" s="1" t="str">
        <f aca="false">IF(ISNA(VLOOKUP(Table4[product_id], tblProducts[], tblProducts[product_name],FALSE() )), "Invalid", "Valid")</f>
        <v>Valid</v>
      </c>
      <c r="L10109" s="5" t="str">
        <f aca="false">IF(ISNA(VLOOKUP(Table4[[#This Row],[warehouse_id]], tblwhouse[], tblwhouse[warehouse_name],FALSE() )), "Invalid", "Valid")</f>
        <v>Valid</v>
      </c>
    </row>
    <row r="10110" customFormat="false" ht="15" hidden="false" customHeight="true" outlineLevel="0" collapsed="false">
      <c r="A10110" s="1" t="n">
        <v>10109</v>
      </c>
      <c r="B10110" s="1" t="n">
        <v>3</v>
      </c>
      <c r="C10110" s="1" t="n">
        <v>1076</v>
      </c>
      <c r="D10110" s="1" t="s">
        <v>17137</v>
      </c>
      <c r="E10110" s="1" t="n">
        <v>283</v>
      </c>
      <c r="F10110" s="1" t="n">
        <v>31</v>
      </c>
      <c r="G10110" s="1" t="n">
        <v>1474.75</v>
      </c>
      <c r="H10110" s="4" t="n">
        <v>46158.6009394676</v>
      </c>
      <c r="I101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10109BT79020131076283311474.7546158.6009394676</v>
      </c>
      <c r="J10110" s="1" t="n">
        <f aca="false">COUNTIF(I:I, $I10110)</f>
        <v>1</v>
      </c>
      <c r="K10110" s="1" t="str">
        <f aca="false">IF(ISNA(VLOOKUP(Table4[product_id], tblProducts[], tblProducts[product_name],FALSE() )), "Invalid", "Valid")</f>
        <v>Valid</v>
      </c>
      <c r="L10110" s="5" t="str">
        <f aca="false">IF(ISNA(VLOOKUP(Table4[[#This Row],[warehouse_id]], tblwhouse[], tblwhouse[warehouse_name],FALSE() )), "Invalid", "Valid")</f>
        <v>Valid</v>
      </c>
    </row>
    <row r="10111" customFormat="false" ht="15" hidden="false" customHeight="true" outlineLevel="0" collapsed="false">
      <c r="A10111" s="1" t="n">
        <v>10110</v>
      </c>
      <c r="B10111" s="1" t="n">
        <v>3</v>
      </c>
      <c r="C10111" s="1" t="n">
        <v>2169</v>
      </c>
      <c r="D10111" s="1" t="s">
        <v>17138</v>
      </c>
      <c r="E10111" s="1" t="n">
        <v>119</v>
      </c>
      <c r="F10111" s="1" t="n">
        <v>67</v>
      </c>
      <c r="G10111" s="1" t="n">
        <v>56.68</v>
      </c>
      <c r="H10111" s="4" t="n">
        <v>46152.6009394676</v>
      </c>
      <c r="I101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10110BT668592321691196756.6846152.6009394676</v>
      </c>
      <c r="J10111" s="1" t="n">
        <f aca="false">COUNTIF(I:I, $I10111)</f>
        <v>1</v>
      </c>
      <c r="K10111" s="1" t="str">
        <f aca="false">IF(ISNA(VLOOKUP(Table4[product_id], tblProducts[], tblProducts[product_name],FALSE() )), "Invalid", "Valid")</f>
        <v>Valid</v>
      </c>
      <c r="L10111" s="5" t="str">
        <f aca="false">IF(ISNA(VLOOKUP(Table4[[#This Row],[warehouse_id]], tblwhouse[], tblwhouse[warehouse_name],FALSE() )), "Invalid", "Valid")</f>
        <v>Valid</v>
      </c>
    </row>
    <row r="10112" customFormat="false" ht="15" hidden="false" customHeight="true" outlineLevel="0" collapsed="false">
      <c r="A10112" s="1" t="n">
        <v>10111</v>
      </c>
      <c r="B10112" s="1" t="n">
        <v>2</v>
      </c>
      <c r="C10112" s="1" t="n">
        <v>785</v>
      </c>
      <c r="D10112" s="1" t="s">
        <v>17139</v>
      </c>
      <c r="E10112" s="1" t="n">
        <v>174</v>
      </c>
      <c r="F10112" s="1" t="n">
        <v>24</v>
      </c>
      <c r="G10112" s="1" t="n">
        <v>1313.61</v>
      </c>
      <c r="H10112" s="4" t="n">
        <v>46079.6009394676</v>
      </c>
      <c r="I101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10111BT4446002785174241313.6146079.6009394676</v>
      </c>
      <c r="J10112" s="1" t="n">
        <f aca="false">COUNTIF(I:I, $I10112)</f>
        <v>1</v>
      </c>
      <c r="K10112" s="1" t="str">
        <f aca="false">IF(ISNA(VLOOKUP(Table4[product_id], tblProducts[], tblProducts[product_name],FALSE() )), "Invalid", "Valid")</f>
        <v>Valid</v>
      </c>
      <c r="L10112" s="5" t="str">
        <f aca="false">IF(ISNA(VLOOKUP(Table4[[#This Row],[warehouse_id]], tblwhouse[], tblwhouse[warehouse_name],FALSE() )), "Invalid", "Valid")</f>
        <v>Valid</v>
      </c>
    </row>
    <row r="10113" customFormat="false" ht="15" hidden="false" customHeight="true" outlineLevel="0" collapsed="false">
      <c r="A10113" s="1" t="n">
        <v>10112</v>
      </c>
      <c r="B10113" s="1" t="n">
        <v>4</v>
      </c>
      <c r="C10113" s="1" t="n">
        <v>2308</v>
      </c>
      <c r="D10113" s="1" t="s">
        <v>17140</v>
      </c>
      <c r="E10113" s="1" t="n">
        <v>288</v>
      </c>
      <c r="F10113" s="1" t="n">
        <v>45</v>
      </c>
      <c r="G10113" s="1" t="n">
        <v>1221.5</v>
      </c>
      <c r="H10113" s="4" t="n">
        <v>46094.6009394676</v>
      </c>
      <c r="I101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10112BT57029242308288451221.546094.6009394676</v>
      </c>
      <c r="J10113" s="1" t="n">
        <f aca="false">COUNTIF(I:I, $I10113)</f>
        <v>1</v>
      </c>
      <c r="K10113" s="1" t="str">
        <f aca="false">IF(ISNA(VLOOKUP(Table4[product_id], tblProducts[], tblProducts[product_name],FALSE() )), "Invalid", "Valid")</f>
        <v>Valid</v>
      </c>
      <c r="L10113" s="5" t="str">
        <f aca="false">IF(ISNA(VLOOKUP(Table4[[#This Row],[warehouse_id]], tblwhouse[], tblwhouse[warehouse_name],FALSE() )), "Invalid", "Valid")</f>
        <v>Valid</v>
      </c>
    </row>
    <row r="10114" customFormat="false" ht="15" hidden="false" customHeight="true" outlineLevel="0" collapsed="false">
      <c r="A10114" s="1" t="n">
        <v>10113</v>
      </c>
      <c r="B10114" s="1" t="n">
        <v>3</v>
      </c>
      <c r="C10114" s="1" t="n">
        <v>525</v>
      </c>
      <c r="D10114" s="1" t="s">
        <v>17141</v>
      </c>
      <c r="E10114" s="1" t="n">
        <v>433</v>
      </c>
      <c r="F10114" s="1" t="n">
        <v>39</v>
      </c>
      <c r="G10114" s="1" t="n">
        <v>1421.63</v>
      </c>
      <c r="H10114" s="4" t="n">
        <v>46169.6009394676</v>
      </c>
      <c r="I101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10113BT9584563525433391421.6346169.6009394676</v>
      </c>
      <c r="J10114" s="1" t="n">
        <f aca="false">COUNTIF(I:I, $I10114)</f>
        <v>1</v>
      </c>
      <c r="K10114" s="1" t="str">
        <f aca="false">IF(ISNA(VLOOKUP(Table4[product_id], tblProducts[], tblProducts[product_name],FALSE() )), "Invalid", "Valid")</f>
        <v>Valid</v>
      </c>
      <c r="L10114" s="5" t="str">
        <f aca="false">IF(ISNA(VLOOKUP(Table4[[#This Row],[warehouse_id]], tblwhouse[], tblwhouse[warehouse_name],FALSE() )), "Invalid", "Valid")</f>
        <v>Valid</v>
      </c>
    </row>
    <row r="10115" customFormat="false" ht="15" hidden="false" customHeight="true" outlineLevel="0" collapsed="false">
      <c r="A10115" s="1" t="n">
        <v>10114</v>
      </c>
      <c r="B10115" s="1" t="n">
        <v>4</v>
      </c>
      <c r="C10115" s="1" t="n">
        <v>2885</v>
      </c>
      <c r="D10115" s="1" t="s">
        <v>17142</v>
      </c>
      <c r="E10115" s="1" t="n">
        <v>223</v>
      </c>
      <c r="F10115" s="1" t="n">
        <v>70</v>
      </c>
      <c r="G10115" s="1" t="n">
        <v>463.58</v>
      </c>
      <c r="H10115" s="4" t="n">
        <v>46221.6009394676</v>
      </c>
      <c r="I101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10114BT9978724288522370463.5846221.6009394676</v>
      </c>
      <c r="J10115" s="1" t="n">
        <f aca="false">COUNTIF(I:I, $I10115)</f>
        <v>1</v>
      </c>
      <c r="K10115" s="1" t="str">
        <f aca="false">IF(ISNA(VLOOKUP(Table4[product_id], tblProducts[], tblProducts[product_name],FALSE() )), "Invalid", "Valid")</f>
        <v>Valid</v>
      </c>
      <c r="L10115" s="5" t="str">
        <f aca="false">IF(ISNA(VLOOKUP(Table4[[#This Row],[warehouse_id]], tblwhouse[], tblwhouse[warehouse_name],FALSE() )), "Invalid", "Valid")</f>
        <v>Valid</v>
      </c>
    </row>
    <row r="10116" customFormat="false" ht="15" hidden="false" customHeight="true" outlineLevel="0" collapsed="false">
      <c r="A10116" s="1" t="n">
        <v>10115</v>
      </c>
      <c r="B10116" s="1" t="n">
        <v>1</v>
      </c>
      <c r="C10116" s="1" t="n">
        <v>912</v>
      </c>
      <c r="D10116" s="1" t="s">
        <v>17143</v>
      </c>
      <c r="E10116" s="1" t="n">
        <v>375</v>
      </c>
      <c r="F10116" s="1" t="n">
        <v>70</v>
      </c>
      <c r="G10116" s="1" t="n">
        <v>1036.34</v>
      </c>
      <c r="H10116" s="4" t="n">
        <v>45997.6009394676</v>
      </c>
      <c r="I101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10115BT3919691912375701036.3445997.6009394676</v>
      </c>
      <c r="J10116" s="1" t="n">
        <f aca="false">COUNTIF(I:I, $I10116)</f>
        <v>1</v>
      </c>
      <c r="K10116" s="1" t="str">
        <f aca="false">IF(ISNA(VLOOKUP(Table4[product_id], tblProducts[], tblProducts[product_name],FALSE() )), "Invalid", "Valid")</f>
        <v>Valid</v>
      </c>
      <c r="L10116" s="5" t="str">
        <f aca="false">IF(ISNA(VLOOKUP(Table4[[#This Row],[warehouse_id]], tblwhouse[], tblwhouse[warehouse_name],FALSE() )), "Invalid", "Valid")</f>
        <v>Valid</v>
      </c>
    </row>
    <row r="10117" customFormat="false" ht="15" hidden="false" customHeight="true" outlineLevel="0" collapsed="false">
      <c r="A10117" s="1" t="n">
        <v>10116</v>
      </c>
      <c r="B10117" s="1" t="n">
        <v>4</v>
      </c>
      <c r="C10117" s="1" t="n">
        <v>480</v>
      </c>
      <c r="D10117" s="1" t="s">
        <v>17144</v>
      </c>
      <c r="E10117" s="1" t="n">
        <v>300</v>
      </c>
      <c r="F10117" s="1" t="n">
        <v>80</v>
      </c>
      <c r="G10117" s="1" t="n">
        <v>826.37</v>
      </c>
      <c r="H10117" s="4" t="n">
        <v>46111.6009394676</v>
      </c>
      <c r="I101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10116BT405127448030080826.3746111.6009394676</v>
      </c>
      <c r="J10117" s="1" t="n">
        <f aca="false">COUNTIF(I:I, $I10117)</f>
        <v>1</v>
      </c>
      <c r="K10117" s="1" t="str">
        <f aca="false">IF(ISNA(VLOOKUP(Table4[product_id], tblProducts[], tblProducts[product_name],FALSE() )), "Invalid", "Valid")</f>
        <v>Valid</v>
      </c>
      <c r="L10117" s="5" t="str">
        <f aca="false">IF(ISNA(VLOOKUP(Table4[[#This Row],[warehouse_id]], tblwhouse[], tblwhouse[warehouse_name],FALSE() )), "Invalid", "Valid")</f>
        <v>Valid</v>
      </c>
    </row>
    <row r="10118" customFormat="false" ht="15" hidden="false" customHeight="true" outlineLevel="0" collapsed="false">
      <c r="A10118" s="1" t="n">
        <v>10117</v>
      </c>
      <c r="B10118" s="1" t="n">
        <v>3</v>
      </c>
      <c r="C10118" s="1" t="n">
        <v>982</v>
      </c>
      <c r="D10118" s="1" t="s">
        <v>17145</v>
      </c>
      <c r="E10118" s="1" t="n">
        <v>397</v>
      </c>
      <c r="F10118" s="1" t="n">
        <v>77</v>
      </c>
      <c r="G10118" s="1" t="n">
        <v>571.68</v>
      </c>
      <c r="H10118" s="4" t="n">
        <v>46065.6009394676</v>
      </c>
      <c r="I101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10117BT192210398239777571.6846065.6009394676</v>
      </c>
      <c r="J10118" s="1" t="n">
        <f aca="false">COUNTIF(I:I, $I10118)</f>
        <v>1</v>
      </c>
      <c r="K10118" s="1" t="str">
        <f aca="false">IF(ISNA(VLOOKUP(Table4[product_id], tblProducts[], tblProducts[product_name],FALSE() )), "Invalid", "Valid")</f>
        <v>Valid</v>
      </c>
      <c r="L10118" s="5" t="str">
        <f aca="false">IF(ISNA(VLOOKUP(Table4[[#This Row],[warehouse_id]], tblwhouse[], tblwhouse[warehouse_name],FALSE() )), "Invalid", "Valid")</f>
        <v>Valid</v>
      </c>
    </row>
    <row r="10119" customFormat="false" ht="15" hidden="false" customHeight="true" outlineLevel="0" collapsed="false">
      <c r="A10119" s="1" t="n">
        <v>10118</v>
      </c>
      <c r="B10119" s="1" t="n">
        <v>4</v>
      </c>
      <c r="C10119" s="1" t="n">
        <v>1504</v>
      </c>
      <c r="D10119" s="1" t="s">
        <v>17146</v>
      </c>
      <c r="E10119" s="1" t="n">
        <v>225</v>
      </c>
      <c r="F10119" s="1" t="n">
        <v>76</v>
      </c>
      <c r="G10119" s="1" t="n">
        <v>685.96</v>
      </c>
      <c r="H10119" s="4" t="n">
        <v>46126.6009394676</v>
      </c>
      <c r="I101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10118BT6400644150422576685.9646126.6009394676</v>
      </c>
      <c r="J10119" s="1" t="n">
        <f aca="false">COUNTIF(I:I, $I10119)</f>
        <v>1</v>
      </c>
      <c r="K10119" s="1" t="str">
        <f aca="false">IF(ISNA(VLOOKUP(Table4[product_id], tblProducts[], tblProducts[product_name],FALSE() )), "Invalid", "Valid")</f>
        <v>Valid</v>
      </c>
      <c r="L10119" s="5" t="str">
        <f aca="false">IF(ISNA(VLOOKUP(Table4[[#This Row],[warehouse_id]], tblwhouse[], tblwhouse[warehouse_name],FALSE() )), "Invalid", "Valid")</f>
        <v>Valid</v>
      </c>
    </row>
    <row r="10120" customFormat="false" ht="15" hidden="false" customHeight="true" outlineLevel="0" collapsed="false">
      <c r="A10120" s="1" t="n">
        <v>10119</v>
      </c>
      <c r="B10120" s="1" t="n">
        <v>3</v>
      </c>
      <c r="C10120" s="1" t="n">
        <v>2252</v>
      </c>
      <c r="D10120" s="1" t="s">
        <v>17147</v>
      </c>
      <c r="E10120" s="1" t="n">
        <v>10</v>
      </c>
      <c r="F10120" s="1" t="n">
        <v>36</v>
      </c>
      <c r="G10120" s="1" t="n">
        <v>544.4</v>
      </c>
      <c r="H10120" s="4" t="n">
        <v>45914.6009394676</v>
      </c>
      <c r="I101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10119BT254202322521036544.445914.6009394676</v>
      </c>
      <c r="J10120" s="1" t="n">
        <f aca="false">COUNTIF(I:I, $I10120)</f>
        <v>1</v>
      </c>
      <c r="K10120" s="1" t="str">
        <f aca="false">IF(ISNA(VLOOKUP(Table4[product_id], tblProducts[], tblProducts[product_name],FALSE() )), "Invalid", "Valid")</f>
        <v>Valid</v>
      </c>
      <c r="L10120" s="5" t="str">
        <f aca="false">IF(ISNA(VLOOKUP(Table4[[#This Row],[warehouse_id]], tblwhouse[], tblwhouse[warehouse_name],FALSE() )), "Invalid", "Valid")</f>
        <v>Valid</v>
      </c>
    </row>
    <row r="10121" customFormat="false" ht="15" hidden="false" customHeight="true" outlineLevel="0" collapsed="false">
      <c r="A10121" s="1" t="n">
        <v>10120</v>
      </c>
      <c r="B10121" s="1" t="n">
        <v>1</v>
      </c>
      <c r="C10121" s="1" t="n">
        <v>2417</v>
      </c>
      <c r="D10121" s="1" t="s">
        <v>17148</v>
      </c>
      <c r="E10121" s="1" t="n">
        <v>61</v>
      </c>
      <c r="F10121" s="1" t="n">
        <v>69</v>
      </c>
      <c r="G10121" s="1" t="n">
        <v>799.09</v>
      </c>
      <c r="H10121" s="4" t="n">
        <v>46213.6009394676</v>
      </c>
      <c r="I101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10120BT378348124176169799.0946213.6009394676</v>
      </c>
      <c r="J10121" s="1" t="n">
        <f aca="false">COUNTIF(I:I, $I10121)</f>
        <v>1</v>
      </c>
      <c r="K10121" s="1" t="str">
        <f aca="false">IF(ISNA(VLOOKUP(Table4[product_id], tblProducts[], tblProducts[product_name],FALSE() )), "Invalid", "Valid")</f>
        <v>Valid</v>
      </c>
      <c r="L10121" s="5" t="str">
        <f aca="false">IF(ISNA(VLOOKUP(Table4[[#This Row],[warehouse_id]], tblwhouse[], tblwhouse[warehouse_name],FALSE() )), "Invalid", "Valid")</f>
        <v>Valid</v>
      </c>
    </row>
    <row r="10122" customFormat="false" ht="15" hidden="false" customHeight="true" outlineLevel="0" collapsed="false">
      <c r="A10122" s="1" t="n">
        <v>10121</v>
      </c>
      <c r="B10122" s="1" t="n">
        <v>2</v>
      </c>
      <c r="C10122" s="1" t="n">
        <v>1895</v>
      </c>
      <c r="D10122" s="1" t="s">
        <v>17149</v>
      </c>
      <c r="E10122" s="1" t="n">
        <v>188</v>
      </c>
      <c r="F10122" s="1" t="n">
        <v>32</v>
      </c>
      <c r="G10122" s="1" t="n">
        <v>40.74</v>
      </c>
      <c r="H10122" s="4" t="n">
        <v>46172.6009394676</v>
      </c>
      <c r="I101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10121BT960165218951883240.7446172.6009394676</v>
      </c>
      <c r="J10122" s="1" t="n">
        <f aca="false">COUNTIF(I:I, $I10122)</f>
        <v>1</v>
      </c>
      <c r="K10122" s="1" t="str">
        <f aca="false">IF(ISNA(VLOOKUP(Table4[product_id], tblProducts[], tblProducts[product_name],FALSE() )), "Invalid", "Valid")</f>
        <v>Valid</v>
      </c>
      <c r="L10122" s="5" t="str">
        <f aca="false">IF(ISNA(VLOOKUP(Table4[[#This Row],[warehouse_id]], tblwhouse[], tblwhouse[warehouse_name],FALSE() )), "Invalid", "Valid")</f>
        <v>Valid</v>
      </c>
    </row>
    <row r="10123" customFormat="false" ht="15" hidden="false" customHeight="true" outlineLevel="0" collapsed="false">
      <c r="A10123" s="1" t="n">
        <v>10122</v>
      </c>
      <c r="B10123" s="1" t="n">
        <v>3</v>
      </c>
      <c r="C10123" s="1" t="n">
        <v>704</v>
      </c>
      <c r="D10123" s="1" t="s">
        <v>17150</v>
      </c>
      <c r="E10123" s="1" t="n">
        <v>200</v>
      </c>
      <c r="F10123" s="1" t="n">
        <v>65</v>
      </c>
      <c r="G10123" s="1" t="n">
        <v>1210.55</v>
      </c>
      <c r="H10123" s="4" t="n">
        <v>46201.6009394676</v>
      </c>
      <c r="I101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10122BT2331123704200651210.5546201.6009394676</v>
      </c>
      <c r="J10123" s="1" t="n">
        <f aca="false">COUNTIF(I:I, $I10123)</f>
        <v>1</v>
      </c>
      <c r="K10123" s="1" t="str">
        <f aca="false">IF(ISNA(VLOOKUP(Table4[product_id], tblProducts[], tblProducts[product_name],FALSE() )), "Invalid", "Valid")</f>
        <v>Valid</v>
      </c>
      <c r="L10123" s="5" t="str">
        <f aca="false">IF(ISNA(VLOOKUP(Table4[[#This Row],[warehouse_id]], tblwhouse[], tblwhouse[warehouse_name],FALSE() )), "Invalid", "Valid")</f>
        <v>Valid</v>
      </c>
    </row>
    <row r="10124" customFormat="false" ht="15" hidden="false" customHeight="true" outlineLevel="0" collapsed="false">
      <c r="A10124" s="1" t="n">
        <v>10123</v>
      </c>
      <c r="B10124" s="1" t="n">
        <v>2</v>
      </c>
      <c r="C10124" s="1" t="n">
        <v>829</v>
      </c>
      <c r="D10124" s="1" t="s">
        <v>17151</v>
      </c>
      <c r="E10124" s="1" t="n">
        <v>129</v>
      </c>
      <c r="F10124" s="1" t="n">
        <v>28</v>
      </c>
      <c r="G10124" s="1" t="n">
        <v>1255.71</v>
      </c>
      <c r="H10124" s="4" t="n">
        <v>46162.6009394676</v>
      </c>
      <c r="I101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10123BT3485772829129281255.7146162.6009394676</v>
      </c>
      <c r="J10124" s="1" t="n">
        <f aca="false">COUNTIF(I:I, $I10124)</f>
        <v>1</v>
      </c>
      <c r="K10124" s="1" t="str">
        <f aca="false">IF(ISNA(VLOOKUP(Table4[product_id], tblProducts[], tblProducts[product_name],FALSE() )), "Invalid", "Valid")</f>
        <v>Valid</v>
      </c>
      <c r="L10124" s="5" t="str">
        <f aca="false">IF(ISNA(VLOOKUP(Table4[[#This Row],[warehouse_id]], tblwhouse[], tblwhouse[warehouse_name],FALSE() )), "Invalid", "Valid")</f>
        <v>Valid</v>
      </c>
    </row>
    <row r="10125" customFormat="false" ht="15" hidden="false" customHeight="true" outlineLevel="0" collapsed="false">
      <c r="A10125" s="1" t="n">
        <v>10124</v>
      </c>
      <c r="B10125" s="1" t="n">
        <v>4</v>
      </c>
      <c r="C10125" s="1" t="n">
        <v>1286</v>
      </c>
      <c r="D10125" s="1" t="s">
        <v>17152</v>
      </c>
      <c r="E10125" s="1" t="n">
        <v>225</v>
      </c>
      <c r="F10125" s="1" t="n">
        <v>72</v>
      </c>
      <c r="G10125" s="1" t="n">
        <v>811.02</v>
      </c>
      <c r="H10125" s="4" t="n">
        <v>45987.6009394676</v>
      </c>
      <c r="I101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10124BT9440644128622572811.0245987.6009394676</v>
      </c>
      <c r="J10125" s="1" t="n">
        <f aca="false">COUNTIF(I:I, $I10125)</f>
        <v>1</v>
      </c>
      <c r="K10125" s="1" t="str">
        <f aca="false">IF(ISNA(VLOOKUP(Table4[product_id], tblProducts[], tblProducts[product_name],FALSE() )), "Invalid", "Valid")</f>
        <v>Valid</v>
      </c>
      <c r="L10125" s="5" t="str">
        <f aca="false">IF(ISNA(VLOOKUP(Table4[[#This Row],[warehouse_id]], tblwhouse[], tblwhouse[warehouse_name],FALSE() )), "Invalid", "Valid")</f>
        <v>Valid</v>
      </c>
    </row>
    <row r="10126" customFormat="false" ht="15" hidden="false" customHeight="true" outlineLevel="0" collapsed="false">
      <c r="A10126" s="1" t="n">
        <v>10125</v>
      </c>
      <c r="B10126" s="1" t="n">
        <v>1</v>
      </c>
      <c r="C10126" s="1" t="n">
        <v>2124</v>
      </c>
      <c r="D10126" s="1" t="s">
        <v>17153</v>
      </c>
      <c r="E10126" s="1" t="n">
        <v>33</v>
      </c>
      <c r="F10126" s="1" t="n">
        <v>35</v>
      </c>
      <c r="G10126" s="1" t="n">
        <v>1442.39</v>
      </c>
      <c r="H10126" s="4" t="n">
        <v>45880.6009394676</v>
      </c>
      <c r="I101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10125BT4147471212433351442.3945880.6009394676</v>
      </c>
      <c r="J10126" s="1" t="n">
        <f aca="false">COUNTIF(I:I, $I10126)</f>
        <v>1</v>
      </c>
      <c r="K10126" s="1" t="str">
        <f aca="false">IF(ISNA(VLOOKUP(Table4[product_id], tblProducts[], tblProducts[product_name],FALSE() )), "Invalid", "Valid")</f>
        <v>Valid</v>
      </c>
      <c r="L10126" s="5" t="str">
        <f aca="false">IF(ISNA(VLOOKUP(Table4[[#This Row],[warehouse_id]], tblwhouse[], tblwhouse[warehouse_name],FALSE() )), "Invalid", "Valid")</f>
        <v>Valid</v>
      </c>
    </row>
    <row r="10127" customFormat="false" ht="15" hidden="false" customHeight="true" outlineLevel="0" collapsed="false">
      <c r="A10127" s="1" t="n">
        <v>10126</v>
      </c>
      <c r="B10127" s="1" t="n">
        <v>1</v>
      </c>
      <c r="C10127" s="1" t="n">
        <v>135</v>
      </c>
      <c r="D10127" s="1" t="s">
        <v>17154</v>
      </c>
      <c r="E10127" s="1" t="n">
        <v>76</v>
      </c>
      <c r="F10127" s="1" t="n">
        <v>42</v>
      </c>
      <c r="G10127" s="1" t="n">
        <v>725.17</v>
      </c>
      <c r="H10127" s="4" t="n">
        <v>46090.6009394676</v>
      </c>
      <c r="I101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10126BT79843611357642725.1746090.6009394676</v>
      </c>
      <c r="J10127" s="1" t="n">
        <f aca="false">COUNTIF(I:I, $I10127)</f>
        <v>1</v>
      </c>
      <c r="K10127" s="1" t="str">
        <f aca="false">IF(ISNA(VLOOKUP(Table4[product_id], tblProducts[], tblProducts[product_name],FALSE() )), "Invalid", "Valid")</f>
        <v>Valid</v>
      </c>
      <c r="L10127" s="5" t="str">
        <f aca="false">IF(ISNA(VLOOKUP(Table4[[#This Row],[warehouse_id]], tblwhouse[], tblwhouse[warehouse_name],FALSE() )), "Invalid", "Valid")</f>
        <v>Valid</v>
      </c>
    </row>
    <row r="10128" customFormat="false" ht="15" hidden="false" customHeight="true" outlineLevel="0" collapsed="false">
      <c r="A10128" s="1" t="n">
        <v>10127</v>
      </c>
      <c r="B10128" s="1" t="n">
        <v>4</v>
      </c>
      <c r="C10128" s="1" t="n">
        <v>2625</v>
      </c>
      <c r="D10128" s="1" t="s">
        <v>17155</v>
      </c>
      <c r="E10128" s="1" t="n">
        <v>389</v>
      </c>
      <c r="F10128" s="1" t="n">
        <v>80</v>
      </c>
      <c r="G10128" s="1" t="n">
        <v>1059.19</v>
      </c>
      <c r="H10128" s="4" t="n">
        <v>46102.6009394676</v>
      </c>
      <c r="I101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10127BT83354542625389801059.1946102.6009394676</v>
      </c>
      <c r="J10128" s="1" t="n">
        <f aca="false">COUNTIF(I:I, $I10128)</f>
        <v>1</v>
      </c>
      <c r="K10128" s="1" t="str">
        <f aca="false">IF(ISNA(VLOOKUP(Table4[product_id], tblProducts[], tblProducts[product_name],FALSE() )), "Invalid", "Valid")</f>
        <v>Valid</v>
      </c>
      <c r="L10128" s="5" t="str">
        <f aca="false">IF(ISNA(VLOOKUP(Table4[[#This Row],[warehouse_id]], tblwhouse[], tblwhouse[warehouse_name],FALSE() )), "Invalid", "Valid")</f>
        <v>Valid</v>
      </c>
    </row>
    <row r="10129" customFormat="false" ht="15" hidden="false" customHeight="true" outlineLevel="0" collapsed="false">
      <c r="A10129" s="1" t="n">
        <v>10128</v>
      </c>
      <c r="B10129" s="1" t="n">
        <v>2</v>
      </c>
      <c r="C10129" s="1" t="n">
        <v>190</v>
      </c>
      <c r="D10129" s="1" t="s">
        <v>17156</v>
      </c>
      <c r="E10129" s="1" t="n">
        <v>296</v>
      </c>
      <c r="F10129" s="1" t="n">
        <v>51</v>
      </c>
      <c r="G10129" s="1" t="n">
        <v>99.87</v>
      </c>
      <c r="H10129" s="4" t="n">
        <v>46208.6009394676</v>
      </c>
      <c r="I101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10128BT27544121902965199.8746208.6009394676</v>
      </c>
      <c r="J10129" s="1" t="n">
        <f aca="false">COUNTIF(I:I, $I10129)</f>
        <v>1</v>
      </c>
      <c r="K10129" s="1" t="str">
        <f aca="false">IF(ISNA(VLOOKUP(Table4[product_id], tblProducts[], tblProducts[product_name],FALSE() )), "Invalid", "Valid")</f>
        <v>Valid</v>
      </c>
      <c r="L10129" s="5" t="str">
        <f aca="false">IF(ISNA(VLOOKUP(Table4[[#This Row],[warehouse_id]], tblwhouse[], tblwhouse[warehouse_name],FALSE() )), "Invalid", "Valid")</f>
        <v>Valid</v>
      </c>
    </row>
    <row r="10130" customFormat="false" ht="15" hidden="false" customHeight="true" outlineLevel="0" collapsed="false">
      <c r="A10130" s="1" t="n">
        <v>10129</v>
      </c>
      <c r="B10130" s="1" t="n">
        <v>1</v>
      </c>
      <c r="C10130" s="1" t="n">
        <v>1434</v>
      </c>
      <c r="D10130" s="1" t="s">
        <v>17157</v>
      </c>
      <c r="E10130" s="1" t="n">
        <v>313</v>
      </c>
      <c r="F10130" s="1" t="n">
        <v>47</v>
      </c>
      <c r="G10130" s="1" t="n">
        <v>1444.32</v>
      </c>
      <c r="H10130" s="4" t="n">
        <v>45963.6009394676</v>
      </c>
      <c r="I101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10129BT91567111434313471444.3245963.6009394676</v>
      </c>
      <c r="J10130" s="1" t="n">
        <f aca="false">COUNTIF(I:I, $I10130)</f>
        <v>1</v>
      </c>
      <c r="K10130" s="1" t="str">
        <f aca="false">IF(ISNA(VLOOKUP(Table4[product_id], tblProducts[], tblProducts[product_name],FALSE() )), "Invalid", "Valid")</f>
        <v>Valid</v>
      </c>
      <c r="L10130" s="5" t="str">
        <f aca="false">IF(ISNA(VLOOKUP(Table4[[#This Row],[warehouse_id]], tblwhouse[], tblwhouse[warehouse_name],FALSE() )), "Invalid", "Valid")</f>
        <v>Valid</v>
      </c>
    </row>
    <row r="10131" customFormat="false" ht="15" hidden="false" customHeight="true" outlineLevel="0" collapsed="false">
      <c r="A10131" s="1" t="n">
        <v>10130</v>
      </c>
      <c r="B10131" s="1" t="n">
        <v>2</v>
      </c>
      <c r="C10131" s="1" t="n">
        <v>914</v>
      </c>
      <c r="D10131" s="1" t="s">
        <v>17158</v>
      </c>
      <c r="E10131" s="1" t="n">
        <v>453</v>
      </c>
      <c r="F10131" s="1" t="n">
        <v>32</v>
      </c>
      <c r="G10131" s="1" t="n">
        <v>1422.1</v>
      </c>
      <c r="H10131" s="4" t="n">
        <v>45866.6009394676</v>
      </c>
      <c r="I101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10130BT7106342914453321422.145866.6009394676</v>
      </c>
      <c r="J10131" s="1" t="n">
        <f aca="false">COUNTIF(I:I, $I10131)</f>
        <v>1</v>
      </c>
      <c r="K10131" s="1" t="str">
        <f aca="false">IF(ISNA(VLOOKUP(Table4[product_id], tblProducts[], tblProducts[product_name],FALSE() )), "Invalid", "Valid")</f>
        <v>Valid</v>
      </c>
      <c r="L10131" s="5" t="str">
        <f aca="false">IF(ISNA(VLOOKUP(Table4[[#This Row],[warehouse_id]], tblwhouse[], tblwhouse[warehouse_name],FALSE() )), "Invalid", "Valid")</f>
        <v>Valid</v>
      </c>
    </row>
    <row r="10132" customFormat="false" ht="15" hidden="false" customHeight="true" outlineLevel="0" collapsed="false">
      <c r="A10132" s="1" t="n">
        <v>10131</v>
      </c>
      <c r="B10132" s="1" t="n">
        <v>2</v>
      </c>
      <c r="C10132" s="1" t="n">
        <v>700</v>
      </c>
      <c r="D10132" s="1" t="s">
        <v>17159</v>
      </c>
      <c r="E10132" s="1" t="n">
        <v>477</v>
      </c>
      <c r="F10132" s="1" t="n">
        <v>36</v>
      </c>
      <c r="G10132" s="1" t="n">
        <v>567.14</v>
      </c>
      <c r="H10132" s="4" t="n">
        <v>46220.6009394676</v>
      </c>
      <c r="I101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10131BT909873270047736567.1446220.6009394676</v>
      </c>
      <c r="J10132" s="1" t="n">
        <f aca="false">COUNTIF(I:I, $I10132)</f>
        <v>1</v>
      </c>
      <c r="K10132" s="1" t="str">
        <f aca="false">IF(ISNA(VLOOKUP(Table4[product_id], tblProducts[], tblProducts[product_name],FALSE() )), "Invalid", "Valid")</f>
        <v>Valid</v>
      </c>
      <c r="L10132" s="5" t="str">
        <f aca="false">IF(ISNA(VLOOKUP(Table4[[#This Row],[warehouse_id]], tblwhouse[], tblwhouse[warehouse_name],FALSE() )), "Invalid", "Valid")</f>
        <v>Valid</v>
      </c>
    </row>
    <row r="10133" customFormat="false" ht="15" hidden="false" customHeight="true" outlineLevel="0" collapsed="false">
      <c r="A10133" s="1" t="n">
        <v>10132</v>
      </c>
      <c r="B10133" s="1" t="n">
        <v>2</v>
      </c>
      <c r="C10133" s="1" t="n">
        <v>927</v>
      </c>
      <c r="D10133" s="1" t="s">
        <v>17160</v>
      </c>
      <c r="E10133" s="1" t="n">
        <v>124</v>
      </c>
      <c r="F10133" s="1" t="n">
        <v>23</v>
      </c>
      <c r="G10133" s="1" t="n">
        <v>1057.96</v>
      </c>
      <c r="H10133" s="4" t="n">
        <v>46128.6009394676</v>
      </c>
      <c r="I101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10132BT7416832927124231057.9646128.6009394676</v>
      </c>
      <c r="J10133" s="1" t="n">
        <f aca="false">COUNTIF(I:I, $I10133)</f>
        <v>1</v>
      </c>
      <c r="K10133" s="1" t="str">
        <f aca="false">IF(ISNA(VLOOKUP(Table4[product_id], tblProducts[], tblProducts[product_name],FALSE() )), "Invalid", "Valid")</f>
        <v>Valid</v>
      </c>
      <c r="L10133" s="5" t="str">
        <f aca="false">IF(ISNA(VLOOKUP(Table4[[#This Row],[warehouse_id]], tblwhouse[], tblwhouse[warehouse_name],FALSE() )), "Invalid", "Valid")</f>
        <v>Valid</v>
      </c>
    </row>
    <row r="10134" customFormat="false" ht="15" hidden="false" customHeight="true" outlineLevel="0" collapsed="false">
      <c r="A10134" s="1" t="n">
        <v>10133</v>
      </c>
      <c r="B10134" s="1" t="n">
        <v>1</v>
      </c>
      <c r="C10134" s="1" t="n">
        <v>2612</v>
      </c>
      <c r="D10134" s="1" t="s">
        <v>17161</v>
      </c>
      <c r="E10134" s="1" t="n">
        <v>124</v>
      </c>
      <c r="F10134" s="1" t="n">
        <v>64</v>
      </c>
      <c r="G10134" s="1" t="n">
        <v>14.11</v>
      </c>
      <c r="H10134" s="4" t="n">
        <v>46054.6009394676</v>
      </c>
      <c r="I101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10133BT206933126121246414.1146054.6009394676</v>
      </c>
      <c r="J10134" s="1" t="n">
        <f aca="false">COUNTIF(I:I, $I10134)</f>
        <v>1</v>
      </c>
      <c r="K10134" s="1" t="str">
        <f aca="false">IF(ISNA(VLOOKUP(Table4[product_id], tblProducts[], tblProducts[product_name],FALSE() )), "Invalid", "Valid")</f>
        <v>Valid</v>
      </c>
      <c r="L10134" s="5" t="str">
        <f aca="false">IF(ISNA(VLOOKUP(Table4[[#This Row],[warehouse_id]], tblwhouse[], tblwhouse[warehouse_name],FALSE() )), "Invalid", "Valid")</f>
        <v>Valid</v>
      </c>
    </row>
    <row r="10135" customFormat="false" ht="15" hidden="false" customHeight="true" outlineLevel="0" collapsed="false">
      <c r="A10135" s="1" t="n">
        <v>10134</v>
      </c>
      <c r="B10135" s="1" t="n">
        <v>1</v>
      </c>
      <c r="C10135" s="1" t="n">
        <v>1935</v>
      </c>
      <c r="D10135" s="1" t="s">
        <v>17162</v>
      </c>
      <c r="E10135" s="1" t="n">
        <v>171</v>
      </c>
      <c r="F10135" s="1" t="n">
        <v>51</v>
      </c>
      <c r="G10135" s="1" t="n">
        <v>1355.68</v>
      </c>
      <c r="H10135" s="4" t="n">
        <v>46097.6009394676</v>
      </c>
      <c r="I101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10134BT97417411935171511355.6846097.6009394676</v>
      </c>
      <c r="J10135" s="1" t="n">
        <f aca="false">COUNTIF(I:I, $I10135)</f>
        <v>1</v>
      </c>
      <c r="K10135" s="1" t="str">
        <f aca="false">IF(ISNA(VLOOKUP(Table4[product_id], tblProducts[], tblProducts[product_name],FALSE() )), "Invalid", "Valid")</f>
        <v>Valid</v>
      </c>
      <c r="L10135" s="5" t="str">
        <f aca="false">IF(ISNA(VLOOKUP(Table4[[#This Row],[warehouse_id]], tblwhouse[], tblwhouse[warehouse_name],FALSE() )), "Invalid", "Valid")</f>
        <v>Valid</v>
      </c>
    </row>
    <row r="10136" customFormat="false" ht="15" hidden="false" customHeight="true" outlineLevel="0" collapsed="false">
      <c r="A10136" s="1" t="n">
        <v>10135</v>
      </c>
      <c r="B10136" s="1" t="n">
        <v>4</v>
      </c>
      <c r="C10136" s="1" t="n">
        <v>1426</v>
      </c>
      <c r="D10136" s="1" t="s">
        <v>17163</v>
      </c>
      <c r="E10136" s="1" t="n">
        <v>14</v>
      </c>
      <c r="F10136" s="1" t="n">
        <v>42</v>
      </c>
      <c r="G10136" s="1" t="n">
        <v>1448.62</v>
      </c>
      <c r="H10136" s="4" t="n">
        <v>46055.6009394676</v>
      </c>
      <c r="I101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10135BT3582294142614421448.6246055.6009394676</v>
      </c>
      <c r="J10136" s="1" t="n">
        <f aca="false">COUNTIF(I:I, $I10136)</f>
        <v>1</v>
      </c>
      <c r="K10136" s="1" t="str">
        <f aca="false">IF(ISNA(VLOOKUP(Table4[product_id], tblProducts[], tblProducts[product_name],FALSE() )), "Invalid", "Valid")</f>
        <v>Valid</v>
      </c>
      <c r="L10136" s="5" t="str">
        <f aca="false">IF(ISNA(VLOOKUP(Table4[[#This Row],[warehouse_id]], tblwhouse[], tblwhouse[warehouse_name],FALSE() )), "Invalid", "Valid")</f>
        <v>Valid</v>
      </c>
    </row>
    <row r="10137" customFormat="false" ht="15" hidden="false" customHeight="true" outlineLevel="0" collapsed="false">
      <c r="A10137" s="1" t="n">
        <v>10136</v>
      </c>
      <c r="B10137" s="1" t="n">
        <v>1</v>
      </c>
      <c r="C10137" s="1" t="n">
        <v>1323</v>
      </c>
      <c r="D10137" s="1" t="s">
        <v>17164</v>
      </c>
      <c r="E10137" s="1" t="n">
        <v>166</v>
      </c>
      <c r="F10137" s="1" t="n">
        <v>75</v>
      </c>
      <c r="G10137" s="1" t="n">
        <v>1410.82</v>
      </c>
      <c r="H10137" s="4" t="n">
        <v>45969.6009394792</v>
      </c>
      <c r="I101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10136BT11659211323166751410.8245969.6009394792</v>
      </c>
      <c r="J10137" s="1" t="n">
        <f aca="false">COUNTIF(I:I, $I10137)</f>
        <v>1</v>
      </c>
      <c r="K10137" s="1" t="str">
        <f aca="false">IF(ISNA(VLOOKUP(Table4[product_id], tblProducts[], tblProducts[product_name],FALSE() )), "Invalid", "Valid")</f>
        <v>Valid</v>
      </c>
      <c r="L10137" s="5" t="str">
        <f aca="false">IF(ISNA(VLOOKUP(Table4[[#This Row],[warehouse_id]], tblwhouse[], tblwhouse[warehouse_name],FALSE() )), "Invalid", "Valid")</f>
        <v>Valid</v>
      </c>
    </row>
    <row r="10138" customFormat="false" ht="15" hidden="false" customHeight="true" outlineLevel="0" collapsed="false">
      <c r="A10138" s="1" t="n">
        <v>10137</v>
      </c>
      <c r="B10138" s="1" t="n">
        <v>4</v>
      </c>
      <c r="C10138" s="1" t="n">
        <v>2173</v>
      </c>
      <c r="D10138" s="1" t="s">
        <v>17165</v>
      </c>
      <c r="E10138" s="1" t="n">
        <v>44</v>
      </c>
      <c r="F10138" s="1" t="n">
        <v>21</v>
      </c>
      <c r="G10138" s="1" t="n">
        <v>1460.86</v>
      </c>
      <c r="H10138" s="4" t="n">
        <v>45892.6009394792</v>
      </c>
      <c r="I101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10137BT4402484217344211460.8645892.6009394792</v>
      </c>
      <c r="J10138" s="1" t="n">
        <f aca="false">COUNTIF(I:I, $I10138)</f>
        <v>1</v>
      </c>
      <c r="K10138" s="1" t="str">
        <f aca="false">IF(ISNA(VLOOKUP(Table4[product_id], tblProducts[], tblProducts[product_name],FALSE() )), "Invalid", "Valid")</f>
        <v>Valid</v>
      </c>
      <c r="L10138" s="5" t="str">
        <f aca="false">IF(ISNA(VLOOKUP(Table4[[#This Row],[warehouse_id]], tblwhouse[], tblwhouse[warehouse_name],FALSE() )), "Invalid", "Valid")</f>
        <v>Valid</v>
      </c>
    </row>
    <row r="10139" customFormat="false" ht="15" hidden="false" customHeight="true" outlineLevel="0" collapsed="false">
      <c r="A10139" s="1" t="n">
        <v>10138</v>
      </c>
      <c r="B10139" s="1" t="n">
        <v>3</v>
      </c>
      <c r="C10139" s="1" t="n">
        <v>2011</v>
      </c>
      <c r="D10139" s="1" t="s">
        <v>17166</v>
      </c>
      <c r="E10139" s="1" t="n">
        <v>3</v>
      </c>
      <c r="F10139" s="1" t="n">
        <v>71</v>
      </c>
      <c r="G10139" s="1" t="n">
        <v>314.64</v>
      </c>
      <c r="H10139" s="4" t="n">
        <v>46046.6009394792</v>
      </c>
      <c r="I101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10138BT14722632011371314.6446046.6009394792</v>
      </c>
      <c r="J10139" s="1" t="n">
        <f aca="false">COUNTIF(I:I, $I10139)</f>
        <v>1</v>
      </c>
      <c r="K10139" s="1" t="str">
        <f aca="false">IF(ISNA(VLOOKUP(Table4[product_id], tblProducts[], tblProducts[product_name],FALSE() )), "Invalid", "Valid")</f>
        <v>Valid</v>
      </c>
      <c r="L10139" s="5" t="str">
        <f aca="false">IF(ISNA(VLOOKUP(Table4[[#This Row],[warehouse_id]], tblwhouse[], tblwhouse[warehouse_name],FALSE() )), "Invalid", "Valid")</f>
        <v>Valid</v>
      </c>
    </row>
    <row r="10140" customFormat="false" ht="15" hidden="false" customHeight="true" outlineLevel="0" collapsed="false">
      <c r="A10140" s="1" t="n">
        <v>10139</v>
      </c>
      <c r="B10140" s="1" t="n">
        <v>2</v>
      </c>
      <c r="C10140" s="1" t="n">
        <v>908</v>
      </c>
      <c r="D10140" s="1" t="s">
        <v>17167</v>
      </c>
      <c r="E10140" s="1" t="n">
        <v>50</v>
      </c>
      <c r="F10140" s="1" t="n">
        <v>61</v>
      </c>
      <c r="G10140" s="1" t="n">
        <v>1003.81</v>
      </c>
      <c r="H10140" s="4" t="n">
        <v>45994.6009394792</v>
      </c>
      <c r="I101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10139BT701553290850611003.8145994.6009394792</v>
      </c>
      <c r="J10140" s="1" t="n">
        <f aca="false">COUNTIF(I:I, $I10140)</f>
        <v>1</v>
      </c>
      <c r="K10140" s="1" t="str">
        <f aca="false">IF(ISNA(VLOOKUP(Table4[product_id], tblProducts[], tblProducts[product_name],FALSE() )), "Invalid", "Valid")</f>
        <v>Valid</v>
      </c>
      <c r="L10140" s="5" t="str">
        <f aca="false">IF(ISNA(VLOOKUP(Table4[[#This Row],[warehouse_id]], tblwhouse[], tblwhouse[warehouse_name],FALSE() )), "Invalid", "Valid")</f>
        <v>Valid</v>
      </c>
    </row>
    <row r="10141" customFormat="false" ht="15" hidden="false" customHeight="true" outlineLevel="0" collapsed="false">
      <c r="A10141" s="1" t="n">
        <v>10140</v>
      </c>
      <c r="B10141" s="1" t="n">
        <v>2</v>
      </c>
      <c r="C10141" s="1" t="n">
        <v>2969</v>
      </c>
      <c r="D10141" s="1" t="s">
        <v>17168</v>
      </c>
      <c r="E10141" s="1" t="n">
        <v>401</v>
      </c>
      <c r="F10141" s="1" t="n">
        <v>26</v>
      </c>
      <c r="G10141" s="1" t="n">
        <v>1271.56</v>
      </c>
      <c r="H10141" s="4" t="n">
        <v>45932.6009394792</v>
      </c>
      <c r="I101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10140BT30322522969401261271.5645932.6009394792</v>
      </c>
      <c r="J10141" s="1" t="n">
        <f aca="false">COUNTIF(I:I, $I10141)</f>
        <v>1</v>
      </c>
      <c r="K10141" s="1" t="str">
        <f aca="false">IF(ISNA(VLOOKUP(Table4[product_id], tblProducts[], tblProducts[product_name],FALSE() )), "Invalid", "Valid")</f>
        <v>Valid</v>
      </c>
      <c r="L10141" s="5" t="str">
        <f aca="false">IF(ISNA(VLOOKUP(Table4[[#This Row],[warehouse_id]], tblwhouse[], tblwhouse[warehouse_name],FALSE() )), "Invalid", "Valid")</f>
        <v>Valid</v>
      </c>
    </row>
    <row r="10142" customFormat="false" ht="15" hidden="false" customHeight="true" outlineLevel="0" collapsed="false">
      <c r="A10142" s="1" t="n">
        <v>10141</v>
      </c>
      <c r="B10142" s="1" t="n">
        <v>2</v>
      </c>
      <c r="C10142" s="1" t="n">
        <v>1010</v>
      </c>
      <c r="D10142" s="1" t="s">
        <v>17169</v>
      </c>
      <c r="E10142" s="1" t="n">
        <v>50</v>
      </c>
      <c r="F10142" s="1" t="n">
        <v>22</v>
      </c>
      <c r="G10142" s="1" t="n">
        <v>1176.62</v>
      </c>
      <c r="H10142" s="4" t="n">
        <v>46136.6009394792</v>
      </c>
      <c r="I101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10141BT9556932101050221176.6246136.6009394792</v>
      </c>
      <c r="J10142" s="1" t="n">
        <f aca="false">COUNTIF(I:I, $I10142)</f>
        <v>1</v>
      </c>
      <c r="K10142" s="1" t="str">
        <f aca="false">IF(ISNA(VLOOKUP(Table4[product_id], tblProducts[], tblProducts[product_name],FALSE() )), "Invalid", "Valid")</f>
        <v>Valid</v>
      </c>
      <c r="L10142" s="5" t="str">
        <f aca="false">IF(ISNA(VLOOKUP(Table4[[#This Row],[warehouse_id]], tblwhouse[], tblwhouse[warehouse_name],FALSE() )), "Invalid", "Valid")</f>
        <v>Valid</v>
      </c>
    </row>
    <row r="10143" customFormat="false" ht="15" hidden="false" customHeight="true" outlineLevel="0" collapsed="false">
      <c r="A10143" s="1" t="n">
        <v>10142</v>
      </c>
      <c r="B10143" s="1" t="n">
        <v>3</v>
      </c>
      <c r="C10143" s="1" t="n">
        <v>805</v>
      </c>
      <c r="D10143" s="1" t="s">
        <v>17170</v>
      </c>
      <c r="E10143" s="1" t="n">
        <v>450</v>
      </c>
      <c r="F10143" s="1" t="n">
        <v>51</v>
      </c>
      <c r="G10143" s="1" t="n">
        <v>452.14</v>
      </c>
      <c r="H10143" s="4" t="n">
        <v>46135.6009394792</v>
      </c>
      <c r="I101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10142BT900968380545051452.1446135.6009394792</v>
      </c>
      <c r="J10143" s="1" t="n">
        <f aca="false">COUNTIF(I:I, $I10143)</f>
        <v>1</v>
      </c>
      <c r="K10143" s="1" t="str">
        <f aca="false">IF(ISNA(VLOOKUP(Table4[product_id], tblProducts[], tblProducts[product_name],FALSE() )), "Invalid", "Valid")</f>
        <v>Valid</v>
      </c>
      <c r="L10143" s="5" t="str">
        <f aca="false">IF(ISNA(VLOOKUP(Table4[[#This Row],[warehouse_id]], tblwhouse[], tblwhouse[warehouse_name],FALSE() )), "Invalid", "Valid")</f>
        <v>Valid</v>
      </c>
    </row>
    <row r="10144" customFormat="false" ht="15" hidden="false" customHeight="true" outlineLevel="0" collapsed="false">
      <c r="A10144" s="1" t="n">
        <v>10143</v>
      </c>
      <c r="B10144" s="1" t="n">
        <v>4</v>
      </c>
      <c r="C10144" s="1" t="n">
        <v>421</v>
      </c>
      <c r="D10144" s="1" t="s">
        <v>17171</v>
      </c>
      <c r="E10144" s="1" t="n">
        <v>155</v>
      </c>
      <c r="F10144" s="1" t="n">
        <v>63</v>
      </c>
      <c r="G10144" s="1" t="n">
        <v>1080.12</v>
      </c>
      <c r="H10144" s="4" t="n">
        <v>46198.6009394792</v>
      </c>
      <c r="I101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10143BT1506324421155631080.1246198.6009394792</v>
      </c>
      <c r="J10144" s="1" t="n">
        <f aca="false">COUNTIF(I:I, $I10144)</f>
        <v>1</v>
      </c>
      <c r="K10144" s="1" t="str">
        <f aca="false">IF(ISNA(VLOOKUP(Table4[product_id], tblProducts[], tblProducts[product_name],FALSE() )), "Invalid", "Valid")</f>
        <v>Valid</v>
      </c>
      <c r="L10144" s="5" t="str">
        <f aca="false">IF(ISNA(VLOOKUP(Table4[[#This Row],[warehouse_id]], tblwhouse[], tblwhouse[warehouse_name],FALSE() )), "Invalid", "Valid")</f>
        <v>Valid</v>
      </c>
    </row>
    <row r="10145" customFormat="false" ht="15" hidden="false" customHeight="true" outlineLevel="0" collapsed="false">
      <c r="A10145" s="1" t="n">
        <v>10144</v>
      </c>
      <c r="B10145" s="1" t="n">
        <v>4</v>
      </c>
      <c r="C10145" s="1" t="n">
        <v>2491</v>
      </c>
      <c r="D10145" s="1" t="s">
        <v>17172</v>
      </c>
      <c r="E10145" s="1" t="n">
        <v>7</v>
      </c>
      <c r="F10145" s="1" t="n">
        <v>64</v>
      </c>
      <c r="G10145" s="1" t="n">
        <v>1242.49</v>
      </c>
      <c r="H10145" s="4" t="n">
        <v>45959.6009394792</v>
      </c>
      <c r="I101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10144BT793656424917641242.4945959.6009394792</v>
      </c>
      <c r="J10145" s="1" t="n">
        <f aca="false">COUNTIF(I:I, $I10145)</f>
        <v>1</v>
      </c>
      <c r="K10145" s="1" t="str">
        <f aca="false">IF(ISNA(VLOOKUP(Table4[product_id], tblProducts[], tblProducts[product_name],FALSE() )), "Invalid", "Valid")</f>
        <v>Valid</v>
      </c>
      <c r="L10145" s="5" t="str">
        <f aca="false">IF(ISNA(VLOOKUP(Table4[[#This Row],[warehouse_id]], tblwhouse[], tblwhouse[warehouse_name],FALSE() )), "Invalid", "Valid")</f>
        <v>Valid</v>
      </c>
    </row>
    <row r="10146" customFormat="false" ht="15" hidden="false" customHeight="true" outlineLevel="0" collapsed="false">
      <c r="A10146" s="1" t="n">
        <v>10145</v>
      </c>
      <c r="B10146" s="1" t="n">
        <v>2</v>
      </c>
      <c r="C10146" s="1" t="n">
        <v>2321</v>
      </c>
      <c r="D10146" s="1" t="s">
        <v>17173</v>
      </c>
      <c r="E10146" s="1" t="n">
        <v>425</v>
      </c>
      <c r="F10146" s="1" t="n">
        <v>52</v>
      </c>
      <c r="G10146" s="1" t="n">
        <v>524.61</v>
      </c>
      <c r="H10146" s="4" t="n">
        <v>46178.6009394792</v>
      </c>
      <c r="I101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10145BT6947062232142552524.6146178.6009394792</v>
      </c>
      <c r="J10146" s="1" t="n">
        <f aca="false">COUNTIF(I:I, $I10146)</f>
        <v>1</v>
      </c>
      <c r="K10146" s="1" t="str">
        <f aca="false">IF(ISNA(VLOOKUP(Table4[product_id], tblProducts[], tblProducts[product_name],FALSE() )), "Invalid", "Valid")</f>
        <v>Valid</v>
      </c>
      <c r="L10146" s="5" t="str">
        <f aca="false">IF(ISNA(VLOOKUP(Table4[[#This Row],[warehouse_id]], tblwhouse[], tblwhouse[warehouse_name],FALSE() )), "Invalid", "Valid")</f>
        <v>Valid</v>
      </c>
    </row>
    <row r="10147" customFormat="false" ht="15" hidden="false" customHeight="true" outlineLevel="0" collapsed="false">
      <c r="A10147" s="1" t="n">
        <v>10146</v>
      </c>
      <c r="B10147" s="1" t="n">
        <v>3</v>
      </c>
      <c r="C10147" s="1" t="n">
        <v>2991</v>
      </c>
      <c r="D10147" s="1" t="s">
        <v>17174</v>
      </c>
      <c r="E10147" s="1" t="n">
        <v>42</v>
      </c>
      <c r="F10147" s="1" t="n">
        <v>36</v>
      </c>
      <c r="G10147" s="1" t="n">
        <v>508.01</v>
      </c>
      <c r="H10147" s="4" t="n">
        <v>46063.6009394792</v>
      </c>
      <c r="I101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10146BT203261329914236508.0146063.6009394792</v>
      </c>
      <c r="J10147" s="1" t="n">
        <f aca="false">COUNTIF(I:I, $I10147)</f>
        <v>1</v>
      </c>
      <c r="K10147" s="1" t="str">
        <f aca="false">IF(ISNA(VLOOKUP(Table4[product_id], tblProducts[], tblProducts[product_name],FALSE() )), "Invalid", "Valid")</f>
        <v>Valid</v>
      </c>
      <c r="L10147" s="5" t="str">
        <f aca="false">IF(ISNA(VLOOKUP(Table4[[#This Row],[warehouse_id]], tblwhouse[], tblwhouse[warehouse_name],FALSE() )), "Invalid", "Valid")</f>
        <v>Valid</v>
      </c>
    </row>
    <row r="10148" customFormat="false" ht="15" hidden="false" customHeight="true" outlineLevel="0" collapsed="false">
      <c r="A10148" s="1" t="n">
        <v>10147</v>
      </c>
      <c r="B10148" s="1" t="n">
        <v>4</v>
      </c>
      <c r="C10148" s="1" t="n">
        <v>936</v>
      </c>
      <c r="D10148" s="1" t="s">
        <v>17175</v>
      </c>
      <c r="E10148" s="1" t="n">
        <v>177</v>
      </c>
      <c r="F10148" s="1" t="n">
        <v>79</v>
      </c>
      <c r="G10148" s="1" t="n">
        <v>1073.98</v>
      </c>
      <c r="H10148" s="4" t="n">
        <v>46080.6009394792</v>
      </c>
      <c r="I101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10147BT3440904936177791073.9846080.6009394792</v>
      </c>
      <c r="J10148" s="1" t="n">
        <f aca="false">COUNTIF(I:I, $I10148)</f>
        <v>1</v>
      </c>
      <c r="K10148" s="1" t="str">
        <f aca="false">IF(ISNA(VLOOKUP(Table4[product_id], tblProducts[], tblProducts[product_name],FALSE() )), "Invalid", "Valid")</f>
        <v>Valid</v>
      </c>
      <c r="L10148" s="5" t="str">
        <f aca="false">IF(ISNA(VLOOKUP(Table4[[#This Row],[warehouse_id]], tblwhouse[], tblwhouse[warehouse_name],FALSE() )), "Invalid", "Valid")</f>
        <v>Valid</v>
      </c>
    </row>
    <row r="10149" customFormat="false" ht="15" hidden="false" customHeight="true" outlineLevel="0" collapsed="false">
      <c r="A10149" s="1" t="n">
        <v>10148</v>
      </c>
      <c r="B10149" s="1" t="n">
        <v>1</v>
      </c>
      <c r="C10149" s="1" t="n">
        <v>1862</v>
      </c>
      <c r="D10149" s="1" t="s">
        <v>17176</v>
      </c>
      <c r="E10149" s="1" t="n">
        <v>93</v>
      </c>
      <c r="F10149" s="1" t="n">
        <v>61</v>
      </c>
      <c r="G10149" s="1" t="n">
        <v>854.55</v>
      </c>
      <c r="H10149" s="4" t="n">
        <v>46015.6009394792</v>
      </c>
      <c r="I101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10148BT898866118629361854.5546015.6009394792</v>
      </c>
      <c r="J10149" s="1" t="n">
        <f aca="false">COUNTIF(I:I, $I10149)</f>
        <v>1</v>
      </c>
      <c r="K10149" s="1" t="str">
        <f aca="false">IF(ISNA(VLOOKUP(Table4[product_id], tblProducts[], tblProducts[product_name],FALSE() )), "Invalid", "Valid")</f>
        <v>Valid</v>
      </c>
      <c r="L10149" s="5" t="str">
        <f aca="false">IF(ISNA(VLOOKUP(Table4[[#This Row],[warehouse_id]], tblwhouse[], tblwhouse[warehouse_name],FALSE() )), "Invalid", "Valid")</f>
        <v>Valid</v>
      </c>
    </row>
    <row r="10150" customFormat="false" ht="15" hidden="false" customHeight="true" outlineLevel="0" collapsed="false">
      <c r="A10150" s="1" t="n">
        <v>10149</v>
      </c>
      <c r="B10150" s="1" t="n">
        <v>3</v>
      </c>
      <c r="C10150" s="1" t="n">
        <v>1348</v>
      </c>
      <c r="D10150" s="1" t="s">
        <v>17177</v>
      </c>
      <c r="E10150" s="1" t="n">
        <v>358</v>
      </c>
      <c r="F10150" s="1" t="n">
        <v>66</v>
      </c>
      <c r="G10150" s="1" t="n">
        <v>1248.05</v>
      </c>
      <c r="H10150" s="4" t="n">
        <v>46201.6009394792</v>
      </c>
      <c r="I101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10149BT52374331348358661248.0546201.6009394792</v>
      </c>
      <c r="J10150" s="1" t="n">
        <f aca="false">COUNTIF(I:I, $I10150)</f>
        <v>1</v>
      </c>
      <c r="K10150" s="1" t="str">
        <f aca="false">IF(ISNA(VLOOKUP(Table4[product_id], tblProducts[], tblProducts[product_name],FALSE() )), "Invalid", "Valid")</f>
        <v>Valid</v>
      </c>
      <c r="L10150" s="5" t="str">
        <f aca="false">IF(ISNA(VLOOKUP(Table4[[#This Row],[warehouse_id]], tblwhouse[], tblwhouse[warehouse_name],FALSE() )), "Invalid", "Valid")</f>
        <v>Valid</v>
      </c>
    </row>
    <row r="10151" customFormat="false" ht="15" hidden="false" customHeight="true" outlineLevel="0" collapsed="false">
      <c r="A10151" s="1" t="n">
        <v>10150</v>
      </c>
      <c r="B10151" s="1" t="n">
        <v>2</v>
      </c>
      <c r="C10151" s="1" t="n">
        <v>2129</v>
      </c>
      <c r="D10151" s="1" t="s">
        <v>17178</v>
      </c>
      <c r="E10151" s="1" t="n">
        <v>366</v>
      </c>
      <c r="F10151" s="1" t="n">
        <v>53</v>
      </c>
      <c r="G10151" s="1" t="n">
        <v>588.81</v>
      </c>
      <c r="H10151" s="4" t="n">
        <v>45996.6009394792</v>
      </c>
      <c r="I101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10150BT4594762212936653588.8145996.6009394792</v>
      </c>
      <c r="J10151" s="1" t="n">
        <f aca="false">COUNTIF(I:I, $I10151)</f>
        <v>1</v>
      </c>
      <c r="K10151" s="1" t="str">
        <f aca="false">IF(ISNA(VLOOKUP(Table4[product_id], tblProducts[], tblProducts[product_name],FALSE() )), "Invalid", "Valid")</f>
        <v>Valid</v>
      </c>
      <c r="L10151" s="5" t="str">
        <f aca="false">IF(ISNA(VLOOKUP(Table4[[#This Row],[warehouse_id]], tblwhouse[], tblwhouse[warehouse_name],FALSE() )), "Invalid", "Valid")</f>
        <v>Valid</v>
      </c>
    </row>
    <row r="10152" customFormat="false" ht="15" hidden="false" customHeight="true" outlineLevel="0" collapsed="false">
      <c r="A10152" s="1" t="n">
        <v>10151</v>
      </c>
      <c r="B10152" s="1" t="n">
        <v>1</v>
      </c>
      <c r="C10152" s="1" t="n">
        <v>1278</v>
      </c>
      <c r="D10152" s="1" t="s">
        <v>17179</v>
      </c>
      <c r="E10152" s="1" t="n">
        <v>256</v>
      </c>
      <c r="F10152" s="1" t="n">
        <v>60</v>
      </c>
      <c r="G10152" s="1" t="n">
        <v>1211.32</v>
      </c>
      <c r="H10152" s="4" t="n">
        <v>45979.6009394792</v>
      </c>
      <c r="I101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10151BT12313111278256601211.3245979.6009394792</v>
      </c>
      <c r="J10152" s="1" t="n">
        <f aca="false">COUNTIF(I:I, $I10152)</f>
        <v>1</v>
      </c>
      <c r="K10152" s="1" t="str">
        <f aca="false">IF(ISNA(VLOOKUP(Table4[product_id], tblProducts[], tblProducts[product_name],FALSE() )), "Invalid", "Valid")</f>
        <v>Valid</v>
      </c>
      <c r="L10152" s="5" t="str">
        <f aca="false">IF(ISNA(VLOOKUP(Table4[[#This Row],[warehouse_id]], tblwhouse[], tblwhouse[warehouse_name],FALSE() )), "Invalid", "Valid")</f>
        <v>Valid</v>
      </c>
    </row>
    <row r="10153" customFormat="false" ht="15" hidden="false" customHeight="true" outlineLevel="0" collapsed="false">
      <c r="A10153" s="1" t="n">
        <v>10152</v>
      </c>
      <c r="B10153" s="1" t="n">
        <v>2</v>
      </c>
      <c r="C10153" s="1" t="n">
        <v>974</v>
      </c>
      <c r="D10153" s="1" t="s">
        <v>17180</v>
      </c>
      <c r="E10153" s="1" t="n">
        <v>427</v>
      </c>
      <c r="F10153" s="1" t="n">
        <v>51</v>
      </c>
      <c r="G10153" s="1" t="n">
        <v>1285.86</v>
      </c>
      <c r="H10153" s="4" t="n">
        <v>45931.6009394792</v>
      </c>
      <c r="I101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10152BT7061922974427511285.8645931.6009394792</v>
      </c>
      <c r="J10153" s="1" t="n">
        <f aca="false">COUNTIF(I:I, $I10153)</f>
        <v>1</v>
      </c>
      <c r="K10153" s="1" t="str">
        <f aca="false">IF(ISNA(VLOOKUP(Table4[product_id], tblProducts[], tblProducts[product_name],FALSE() )), "Invalid", "Valid")</f>
        <v>Valid</v>
      </c>
      <c r="L10153" s="5" t="str">
        <f aca="false">IF(ISNA(VLOOKUP(Table4[[#This Row],[warehouse_id]], tblwhouse[], tblwhouse[warehouse_name],FALSE() )), "Invalid", "Valid")</f>
        <v>Valid</v>
      </c>
    </row>
    <row r="10154" customFormat="false" ht="15" hidden="false" customHeight="true" outlineLevel="0" collapsed="false">
      <c r="A10154" s="1" t="n">
        <v>10153</v>
      </c>
      <c r="B10154" s="1" t="n">
        <v>3</v>
      </c>
      <c r="C10154" s="1" t="n">
        <v>441</v>
      </c>
      <c r="D10154" s="1" t="s">
        <v>17181</v>
      </c>
      <c r="E10154" s="1" t="n">
        <v>50</v>
      </c>
      <c r="F10154" s="1" t="n">
        <v>62</v>
      </c>
      <c r="G10154" s="1" t="n">
        <v>244.53</v>
      </c>
      <c r="H10154" s="4" t="n">
        <v>46005.6009394792</v>
      </c>
      <c r="I101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10153BT29486034415062244.5346005.6009394792</v>
      </c>
      <c r="J10154" s="1" t="n">
        <f aca="false">COUNTIF(I:I, $I10154)</f>
        <v>1</v>
      </c>
      <c r="K10154" s="1" t="str">
        <f aca="false">IF(ISNA(VLOOKUP(Table4[product_id], tblProducts[], tblProducts[product_name],FALSE() )), "Invalid", "Valid")</f>
        <v>Valid</v>
      </c>
      <c r="L10154" s="5" t="str">
        <f aca="false">IF(ISNA(VLOOKUP(Table4[[#This Row],[warehouse_id]], tblwhouse[], tblwhouse[warehouse_name],FALSE() )), "Invalid", "Valid")</f>
        <v>Valid</v>
      </c>
    </row>
    <row r="10155" customFormat="false" ht="15" hidden="false" customHeight="true" outlineLevel="0" collapsed="false">
      <c r="A10155" s="1" t="n">
        <v>10154</v>
      </c>
      <c r="B10155" s="1" t="n">
        <v>3</v>
      </c>
      <c r="C10155" s="1" t="n">
        <v>1418</v>
      </c>
      <c r="D10155" s="1" t="s">
        <v>17182</v>
      </c>
      <c r="E10155" s="1" t="n">
        <v>141</v>
      </c>
      <c r="F10155" s="1" t="n">
        <v>50</v>
      </c>
      <c r="G10155" s="1" t="n">
        <v>1169.5</v>
      </c>
      <c r="H10155" s="4" t="n">
        <v>46173.6009394792</v>
      </c>
      <c r="I101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10154BT29116331418141501169.546173.6009394792</v>
      </c>
      <c r="J10155" s="1" t="n">
        <f aca="false">COUNTIF(I:I, $I10155)</f>
        <v>1</v>
      </c>
      <c r="K10155" s="1" t="str">
        <f aca="false">IF(ISNA(VLOOKUP(Table4[product_id], tblProducts[], tblProducts[product_name],FALSE() )), "Invalid", "Valid")</f>
        <v>Valid</v>
      </c>
      <c r="L10155" s="5" t="str">
        <f aca="false">IF(ISNA(VLOOKUP(Table4[[#This Row],[warehouse_id]], tblwhouse[], tblwhouse[warehouse_name],FALSE() )), "Invalid", "Valid")</f>
        <v>Valid</v>
      </c>
    </row>
    <row r="10156" customFormat="false" ht="15" hidden="false" customHeight="true" outlineLevel="0" collapsed="false">
      <c r="A10156" s="1" t="n">
        <v>10155</v>
      </c>
      <c r="B10156" s="1" t="n">
        <v>3</v>
      </c>
      <c r="C10156" s="1" t="n">
        <v>1909</v>
      </c>
      <c r="D10156" s="1" t="s">
        <v>17183</v>
      </c>
      <c r="E10156" s="1" t="n">
        <v>60</v>
      </c>
      <c r="F10156" s="1" t="n">
        <v>35</v>
      </c>
      <c r="G10156" s="1" t="n">
        <v>890.35</v>
      </c>
      <c r="H10156" s="4" t="n">
        <v>46121.6009394792</v>
      </c>
      <c r="I101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10155BT543315319096035890.3546121.6009394792</v>
      </c>
      <c r="J10156" s="1" t="n">
        <f aca="false">COUNTIF(I:I, $I10156)</f>
        <v>1</v>
      </c>
      <c r="K10156" s="1" t="str">
        <f aca="false">IF(ISNA(VLOOKUP(Table4[product_id], tblProducts[], tblProducts[product_name],FALSE() )), "Invalid", "Valid")</f>
        <v>Valid</v>
      </c>
      <c r="L10156" s="5" t="str">
        <f aca="false">IF(ISNA(VLOOKUP(Table4[[#This Row],[warehouse_id]], tblwhouse[], tblwhouse[warehouse_name],FALSE() )), "Invalid", "Valid")</f>
        <v>Valid</v>
      </c>
    </row>
    <row r="10157" customFormat="false" ht="15" hidden="false" customHeight="true" outlineLevel="0" collapsed="false">
      <c r="A10157" s="1" t="n">
        <v>10156</v>
      </c>
      <c r="B10157" s="1" t="n">
        <v>1</v>
      </c>
      <c r="C10157" s="1" t="n">
        <v>2099</v>
      </c>
      <c r="D10157" s="1" t="s">
        <v>17184</v>
      </c>
      <c r="E10157" s="1" t="n">
        <v>292</v>
      </c>
      <c r="F10157" s="1" t="n">
        <v>21</v>
      </c>
      <c r="G10157" s="1" t="n">
        <v>1046.46</v>
      </c>
      <c r="H10157" s="4" t="n">
        <v>45922.6009394792</v>
      </c>
      <c r="I101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10156BT82121412099292211046.4645922.6009394792</v>
      </c>
      <c r="J10157" s="1" t="n">
        <f aca="false">COUNTIF(I:I, $I10157)</f>
        <v>1</v>
      </c>
      <c r="K10157" s="1" t="str">
        <f aca="false">IF(ISNA(VLOOKUP(Table4[product_id], tblProducts[], tblProducts[product_name],FALSE() )), "Invalid", "Valid")</f>
        <v>Valid</v>
      </c>
      <c r="L10157" s="5" t="str">
        <f aca="false">IF(ISNA(VLOOKUP(Table4[[#This Row],[warehouse_id]], tblwhouse[], tblwhouse[warehouse_name],FALSE() )), "Invalid", "Valid")</f>
        <v>Valid</v>
      </c>
    </row>
    <row r="10158" customFormat="false" ht="15" hidden="false" customHeight="true" outlineLevel="0" collapsed="false">
      <c r="A10158" s="1" t="n">
        <v>10157</v>
      </c>
      <c r="B10158" s="1" t="n">
        <v>1</v>
      </c>
      <c r="C10158" s="1" t="n">
        <v>1865</v>
      </c>
      <c r="D10158" s="1" t="s">
        <v>17185</v>
      </c>
      <c r="E10158" s="1" t="n">
        <v>219</v>
      </c>
      <c r="F10158" s="1" t="n">
        <v>32</v>
      </c>
      <c r="G10158" s="1" t="n">
        <v>532.46</v>
      </c>
      <c r="H10158" s="4" t="n">
        <v>46061.6009394792</v>
      </c>
      <c r="I101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10157BT5365971186521932532.4646061.6009394792</v>
      </c>
      <c r="J10158" s="1" t="n">
        <f aca="false">COUNTIF(I:I, $I10158)</f>
        <v>1</v>
      </c>
      <c r="K10158" s="1" t="str">
        <f aca="false">IF(ISNA(VLOOKUP(Table4[product_id], tblProducts[], tblProducts[product_name],FALSE() )), "Invalid", "Valid")</f>
        <v>Valid</v>
      </c>
      <c r="L10158" s="5" t="str">
        <f aca="false">IF(ISNA(VLOOKUP(Table4[[#This Row],[warehouse_id]], tblwhouse[], tblwhouse[warehouse_name],FALSE() )), "Invalid", "Valid")</f>
        <v>Valid</v>
      </c>
    </row>
    <row r="10159" customFormat="false" ht="15" hidden="false" customHeight="true" outlineLevel="0" collapsed="false">
      <c r="A10159" s="1" t="n">
        <v>10158</v>
      </c>
      <c r="B10159" s="1" t="n">
        <v>2</v>
      </c>
      <c r="C10159" s="1" t="n">
        <v>2240</v>
      </c>
      <c r="D10159" s="1" t="s">
        <v>17186</v>
      </c>
      <c r="E10159" s="1" t="n">
        <v>35</v>
      </c>
      <c r="F10159" s="1" t="n">
        <v>65</v>
      </c>
      <c r="G10159" s="1" t="n">
        <v>1233.42</v>
      </c>
      <c r="H10159" s="4" t="n">
        <v>45860.6009394792</v>
      </c>
      <c r="I101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10158BT2869832224035651233.4245860.6009394792</v>
      </c>
      <c r="J10159" s="1" t="n">
        <f aca="false">COUNTIF(I:I, $I10159)</f>
        <v>1</v>
      </c>
      <c r="K10159" s="1" t="str">
        <f aca="false">IF(ISNA(VLOOKUP(Table4[product_id], tblProducts[], tblProducts[product_name],FALSE() )), "Invalid", "Valid")</f>
        <v>Valid</v>
      </c>
      <c r="L10159" s="5" t="str">
        <f aca="false">IF(ISNA(VLOOKUP(Table4[[#This Row],[warehouse_id]], tblwhouse[], tblwhouse[warehouse_name],FALSE() )), "Invalid", "Valid")</f>
        <v>Valid</v>
      </c>
    </row>
    <row r="10160" customFormat="false" ht="15" hidden="false" customHeight="true" outlineLevel="0" collapsed="false">
      <c r="A10160" s="1" t="n">
        <v>10159</v>
      </c>
      <c r="B10160" s="1" t="n">
        <v>4</v>
      </c>
      <c r="C10160" s="1" t="n">
        <v>668</v>
      </c>
      <c r="D10160" s="1" t="s">
        <v>17187</v>
      </c>
      <c r="E10160" s="1" t="n">
        <v>398</v>
      </c>
      <c r="F10160" s="1" t="n">
        <v>20</v>
      </c>
      <c r="G10160" s="1" t="n">
        <v>400.97</v>
      </c>
      <c r="H10160" s="4" t="n">
        <v>45861.6009394792</v>
      </c>
      <c r="I101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10159BT753503466839820400.9745861.6009394792</v>
      </c>
      <c r="J10160" s="1" t="n">
        <f aca="false">COUNTIF(I:I, $I10160)</f>
        <v>1</v>
      </c>
      <c r="K10160" s="1" t="str">
        <f aca="false">IF(ISNA(VLOOKUP(Table4[product_id], tblProducts[], tblProducts[product_name],FALSE() )), "Invalid", "Valid")</f>
        <v>Valid</v>
      </c>
      <c r="L10160" s="5" t="str">
        <f aca="false">IF(ISNA(VLOOKUP(Table4[[#This Row],[warehouse_id]], tblwhouse[], tblwhouse[warehouse_name],FALSE() )), "Invalid", "Valid")</f>
        <v>Valid</v>
      </c>
    </row>
    <row r="10161" customFormat="false" ht="15" hidden="false" customHeight="true" outlineLevel="0" collapsed="false">
      <c r="A10161" s="1" t="n">
        <v>10160</v>
      </c>
      <c r="B10161" s="1" t="n">
        <v>3</v>
      </c>
      <c r="C10161" s="1" t="n">
        <v>1701</v>
      </c>
      <c r="D10161" s="1" t="s">
        <v>17188</v>
      </c>
      <c r="E10161" s="1" t="n">
        <v>335</v>
      </c>
      <c r="F10161" s="1" t="n">
        <v>72</v>
      </c>
      <c r="G10161" s="1" t="n">
        <v>689.3</v>
      </c>
      <c r="H10161" s="4" t="n">
        <v>46001.6009394792</v>
      </c>
      <c r="I101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10160BT8010713170133572689.346001.6009394792</v>
      </c>
      <c r="J10161" s="1" t="n">
        <f aca="false">COUNTIF(I:I, $I10161)</f>
        <v>1</v>
      </c>
      <c r="K10161" s="1" t="str">
        <f aca="false">IF(ISNA(VLOOKUP(Table4[product_id], tblProducts[], tblProducts[product_name],FALSE() )), "Invalid", "Valid")</f>
        <v>Valid</v>
      </c>
      <c r="L10161" s="5" t="str">
        <f aca="false">IF(ISNA(VLOOKUP(Table4[[#This Row],[warehouse_id]], tblwhouse[], tblwhouse[warehouse_name],FALSE() )), "Invalid", "Valid")</f>
        <v>Valid</v>
      </c>
    </row>
    <row r="10162" customFormat="false" ht="15" hidden="false" customHeight="true" outlineLevel="0" collapsed="false">
      <c r="A10162" s="1" t="n">
        <v>10161</v>
      </c>
      <c r="B10162" s="1" t="n">
        <v>1</v>
      </c>
      <c r="C10162" s="1" t="n">
        <v>1040</v>
      </c>
      <c r="D10162" s="1" t="s">
        <v>17189</v>
      </c>
      <c r="E10162" s="1" t="n">
        <v>70</v>
      </c>
      <c r="F10162" s="1" t="n">
        <v>80</v>
      </c>
      <c r="G10162" s="1" t="n">
        <v>56.83</v>
      </c>
      <c r="H10162" s="4" t="n">
        <v>46133.6009394792</v>
      </c>
      <c r="I101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10161BT94328411040708056.8346133.6009394792</v>
      </c>
      <c r="J10162" s="1" t="n">
        <f aca="false">COUNTIF(I:I, $I10162)</f>
        <v>1</v>
      </c>
      <c r="K10162" s="1" t="str">
        <f aca="false">IF(ISNA(VLOOKUP(Table4[product_id], tblProducts[], tblProducts[product_name],FALSE() )), "Invalid", "Valid")</f>
        <v>Valid</v>
      </c>
      <c r="L10162" s="5" t="str">
        <f aca="false">IF(ISNA(VLOOKUP(Table4[[#This Row],[warehouse_id]], tblwhouse[], tblwhouse[warehouse_name],FALSE() )), "Invalid", "Valid")</f>
        <v>Valid</v>
      </c>
    </row>
    <row r="10163" customFormat="false" ht="15" hidden="false" customHeight="true" outlineLevel="0" collapsed="false">
      <c r="A10163" s="1" t="n">
        <v>10162</v>
      </c>
      <c r="B10163" s="1" t="n">
        <v>4</v>
      </c>
      <c r="C10163" s="1" t="n">
        <v>1875</v>
      </c>
      <c r="D10163" s="1" t="s">
        <v>17190</v>
      </c>
      <c r="E10163" s="1" t="n">
        <v>338</v>
      </c>
      <c r="F10163" s="1" t="n">
        <v>67</v>
      </c>
      <c r="G10163" s="1" t="n">
        <v>267.06</v>
      </c>
      <c r="H10163" s="4" t="n">
        <v>45948.6009394792</v>
      </c>
      <c r="I101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10162BT1501534187533867267.0645948.6009394792</v>
      </c>
      <c r="J10163" s="1" t="n">
        <f aca="false">COUNTIF(I:I, $I10163)</f>
        <v>1</v>
      </c>
      <c r="K10163" s="1" t="str">
        <f aca="false">IF(ISNA(VLOOKUP(Table4[product_id], tblProducts[], tblProducts[product_name],FALSE() )), "Invalid", "Valid")</f>
        <v>Valid</v>
      </c>
      <c r="L10163" s="5" t="str">
        <f aca="false">IF(ISNA(VLOOKUP(Table4[[#This Row],[warehouse_id]], tblwhouse[], tblwhouse[warehouse_name],FALSE() )), "Invalid", "Valid")</f>
        <v>Valid</v>
      </c>
    </row>
    <row r="10164" customFormat="false" ht="15" hidden="false" customHeight="true" outlineLevel="0" collapsed="false">
      <c r="A10164" s="1" t="n">
        <v>10163</v>
      </c>
      <c r="B10164" s="1" t="n">
        <v>2</v>
      </c>
      <c r="C10164" s="1" t="n">
        <v>366</v>
      </c>
      <c r="D10164" s="1" t="s">
        <v>17191</v>
      </c>
      <c r="E10164" s="1" t="n">
        <v>473</v>
      </c>
      <c r="F10164" s="1" t="n">
        <v>67</v>
      </c>
      <c r="G10164" s="1" t="n">
        <v>394.07</v>
      </c>
      <c r="H10164" s="4" t="n">
        <v>46011.6009394792</v>
      </c>
      <c r="I101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10163BT649343236647367394.0746011.6009394792</v>
      </c>
      <c r="J10164" s="1" t="n">
        <f aca="false">COUNTIF(I:I, $I10164)</f>
        <v>1</v>
      </c>
      <c r="K10164" s="1" t="str">
        <f aca="false">IF(ISNA(VLOOKUP(Table4[product_id], tblProducts[], tblProducts[product_name],FALSE() )), "Invalid", "Valid")</f>
        <v>Valid</v>
      </c>
      <c r="L10164" s="5" t="str">
        <f aca="false">IF(ISNA(VLOOKUP(Table4[[#This Row],[warehouse_id]], tblwhouse[], tblwhouse[warehouse_name],FALSE() )), "Invalid", "Valid")</f>
        <v>Valid</v>
      </c>
    </row>
    <row r="10165" customFormat="false" ht="15" hidden="false" customHeight="true" outlineLevel="0" collapsed="false">
      <c r="A10165" s="1" t="n">
        <v>10164</v>
      </c>
      <c r="B10165" s="1" t="n">
        <v>3</v>
      </c>
      <c r="C10165" s="1" t="n">
        <v>1398</v>
      </c>
      <c r="D10165" s="1" t="s">
        <v>17192</v>
      </c>
      <c r="E10165" s="1" t="n">
        <v>419</v>
      </c>
      <c r="F10165" s="1" t="n">
        <v>58</v>
      </c>
      <c r="G10165" s="1" t="n">
        <v>1401.57</v>
      </c>
      <c r="H10165" s="4" t="n">
        <v>46017.6009394792</v>
      </c>
      <c r="I101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10164BT55086331398419581401.5746017.6009394792</v>
      </c>
      <c r="J10165" s="1" t="n">
        <f aca="false">COUNTIF(I:I, $I10165)</f>
        <v>1</v>
      </c>
      <c r="K10165" s="1" t="str">
        <f aca="false">IF(ISNA(VLOOKUP(Table4[product_id], tblProducts[], tblProducts[product_name],FALSE() )), "Invalid", "Valid")</f>
        <v>Valid</v>
      </c>
      <c r="L10165" s="5" t="str">
        <f aca="false">IF(ISNA(VLOOKUP(Table4[[#This Row],[warehouse_id]], tblwhouse[], tblwhouse[warehouse_name],FALSE() )), "Invalid", "Valid")</f>
        <v>Valid</v>
      </c>
    </row>
    <row r="10166" customFormat="false" ht="15" hidden="false" customHeight="true" outlineLevel="0" collapsed="false">
      <c r="A10166" s="1" t="n">
        <v>10165</v>
      </c>
      <c r="B10166" s="1" t="n">
        <v>1</v>
      </c>
      <c r="C10166" s="1" t="n">
        <v>1375</v>
      </c>
      <c r="D10166" s="1" t="s">
        <v>17193</v>
      </c>
      <c r="E10166" s="1" t="n">
        <v>224</v>
      </c>
      <c r="F10166" s="1" t="n">
        <v>66</v>
      </c>
      <c r="G10166" s="1" t="n">
        <v>1431.45</v>
      </c>
      <c r="H10166" s="4" t="n">
        <v>46036.6009394792</v>
      </c>
      <c r="I101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10165BT85046511375224661431.4546036.6009394792</v>
      </c>
      <c r="J10166" s="1" t="n">
        <f aca="false">COUNTIF(I:I, $I10166)</f>
        <v>1</v>
      </c>
      <c r="K10166" s="1" t="str">
        <f aca="false">IF(ISNA(VLOOKUP(Table4[product_id], tblProducts[], tblProducts[product_name],FALSE() )), "Invalid", "Valid")</f>
        <v>Valid</v>
      </c>
      <c r="L10166" s="5" t="str">
        <f aca="false">IF(ISNA(VLOOKUP(Table4[[#This Row],[warehouse_id]], tblwhouse[], tblwhouse[warehouse_name],FALSE() )), "Invalid", "Valid")</f>
        <v>Valid</v>
      </c>
    </row>
    <row r="10167" customFormat="false" ht="15" hidden="false" customHeight="true" outlineLevel="0" collapsed="false">
      <c r="A10167" s="1" t="n">
        <v>10166</v>
      </c>
      <c r="B10167" s="1" t="n">
        <v>3</v>
      </c>
      <c r="C10167" s="1" t="n">
        <v>1788</v>
      </c>
      <c r="D10167" s="1" t="s">
        <v>17194</v>
      </c>
      <c r="E10167" s="1" t="n">
        <v>62</v>
      </c>
      <c r="F10167" s="1" t="n">
        <v>49</v>
      </c>
      <c r="G10167" s="1" t="n">
        <v>106.08</v>
      </c>
      <c r="H10167" s="4" t="n">
        <v>46185.6009394792</v>
      </c>
      <c r="I101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10166BT124012317886249106.0846185.6009394792</v>
      </c>
      <c r="J10167" s="1" t="n">
        <f aca="false">COUNTIF(I:I, $I10167)</f>
        <v>1</v>
      </c>
      <c r="K10167" s="1" t="str">
        <f aca="false">IF(ISNA(VLOOKUP(Table4[product_id], tblProducts[], tblProducts[product_name],FALSE() )), "Invalid", "Valid")</f>
        <v>Valid</v>
      </c>
      <c r="L10167" s="5" t="str">
        <f aca="false">IF(ISNA(VLOOKUP(Table4[[#This Row],[warehouse_id]], tblwhouse[], tblwhouse[warehouse_name],FALSE() )), "Invalid", "Valid")</f>
        <v>Valid</v>
      </c>
    </row>
    <row r="10168" customFormat="false" ht="15" hidden="false" customHeight="true" outlineLevel="0" collapsed="false">
      <c r="A10168" s="1" t="n">
        <v>10167</v>
      </c>
      <c r="B10168" s="1" t="n">
        <v>1</v>
      </c>
      <c r="C10168" s="1" t="n">
        <v>883</v>
      </c>
      <c r="D10168" s="1" t="s">
        <v>17195</v>
      </c>
      <c r="E10168" s="1" t="n">
        <v>95</v>
      </c>
      <c r="F10168" s="1" t="n">
        <v>68</v>
      </c>
      <c r="G10168" s="1" t="n">
        <v>448.32</v>
      </c>
      <c r="H10168" s="4" t="n">
        <v>46216.6009394792</v>
      </c>
      <c r="I101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10167BT29626318839568448.3246216.6009394792</v>
      </c>
      <c r="J10168" s="1" t="n">
        <f aca="false">COUNTIF(I:I, $I10168)</f>
        <v>1</v>
      </c>
      <c r="K10168" s="1" t="str">
        <f aca="false">IF(ISNA(VLOOKUP(Table4[product_id], tblProducts[], tblProducts[product_name],FALSE() )), "Invalid", "Valid")</f>
        <v>Valid</v>
      </c>
      <c r="L10168" s="5" t="str">
        <f aca="false">IF(ISNA(VLOOKUP(Table4[[#This Row],[warehouse_id]], tblwhouse[], tblwhouse[warehouse_name],FALSE() )), "Invalid", "Valid")</f>
        <v>Valid</v>
      </c>
    </row>
    <row r="10169" customFormat="false" ht="15" hidden="false" customHeight="true" outlineLevel="0" collapsed="false">
      <c r="A10169" s="1" t="n">
        <v>10168</v>
      </c>
      <c r="B10169" s="1" t="n">
        <v>4</v>
      </c>
      <c r="C10169" s="1" t="n">
        <v>1378</v>
      </c>
      <c r="D10169" s="1" t="s">
        <v>17196</v>
      </c>
      <c r="E10169" s="1" t="n">
        <v>423</v>
      </c>
      <c r="F10169" s="1" t="n">
        <v>54</v>
      </c>
      <c r="G10169" s="1" t="n">
        <v>833.06</v>
      </c>
      <c r="H10169" s="4" t="n">
        <v>46120.6009394792</v>
      </c>
      <c r="I101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10168BT2296784137842354833.0646120.6009394792</v>
      </c>
      <c r="J10169" s="1" t="n">
        <f aca="false">COUNTIF(I:I, $I10169)</f>
        <v>1</v>
      </c>
      <c r="K10169" s="1" t="str">
        <f aca="false">IF(ISNA(VLOOKUP(Table4[product_id], tblProducts[], tblProducts[product_name],FALSE() )), "Invalid", "Valid")</f>
        <v>Valid</v>
      </c>
      <c r="L10169" s="5" t="str">
        <f aca="false">IF(ISNA(VLOOKUP(Table4[[#This Row],[warehouse_id]], tblwhouse[], tblwhouse[warehouse_name],FALSE() )), "Invalid", "Valid")</f>
        <v>Valid</v>
      </c>
    </row>
    <row r="10170" customFormat="false" ht="15" hidden="false" customHeight="true" outlineLevel="0" collapsed="false">
      <c r="A10170" s="1" t="n">
        <v>10169</v>
      </c>
      <c r="B10170" s="1" t="n">
        <v>3</v>
      </c>
      <c r="C10170" s="1" t="n">
        <v>1148</v>
      </c>
      <c r="D10170" s="1" t="s">
        <v>17197</v>
      </c>
      <c r="E10170" s="1" t="n">
        <v>179</v>
      </c>
      <c r="F10170" s="1" t="n">
        <v>20</v>
      </c>
      <c r="G10170" s="1" t="n">
        <v>1404.98</v>
      </c>
      <c r="H10170" s="4" t="n">
        <v>45928.6009394792</v>
      </c>
      <c r="I101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10169BT97522831148179201404.9845928.6009394792</v>
      </c>
      <c r="J10170" s="1" t="n">
        <f aca="false">COUNTIF(I:I, $I10170)</f>
        <v>1</v>
      </c>
      <c r="K10170" s="1" t="str">
        <f aca="false">IF(ISNA(VLOOKUP(Table4[product_id], tblProducts[], tblProducts[product_name],FALSE() )), "Invalid", "Valid")</f>
        <v>Valid</v>
      </c>
      <c r="L10170" s="5" t="str">
        <f aca="false">IF(ISNA(VLOOKUP(Table4[[#This Row],[warehouse_id]], tblwhouse[], tblwhouse[warehouse_name],FALSE() )), "Invalid", "Valid")</f>
        <v>Valid</v>
      </c>
    </row>
    <row r="10171" customFormat="false" ht="15" hidden="false" customHeight="true" outlineLevel="0" collapsed="false">
      <c r="A10171" s="1" t="n">
        <v>10170</v>
      </c>
      <c r="B10171" s="1" t="n">
        <v>1</v>
      </c>
      <c r="C10171" s="1" t="n">
        <v>2736</v>
      </c>
      <c r="D10171" s="1" t="s">
        <v>17198</v>
      </c>
      <c r="E10171" s="1" t="n">
        <v>379</v>
      </c>
      <c r="F10171" s="1" t="n">
        <v>74</v>
      </c>
      <c r="G10171" s="1" t="n">
        <v>342.64</v>
      </c>
      <c r="H10171" s="4" t="n">
        <v>45931.6009394792</v>
      </c>
      <c r="I101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10170BT7730261273637974342.6445931.6009394792</v>
      </c>
      <c r="J10171" s="1" t="n">
        <f aca="false">COUNTIF(I:I, $I10171)</f>
        <v>1</v>
      </c>
      <c r="K10171" s="1" t="str">
        <f aca="false">IF(ISNA(VLOOKUP(Table4[product_id], tblProducts[], tblProducts[product_name],FALSE() )), "Invalid", "Valid")</f>
        <v>Valid</v>
      </c>
      <c r="L10171" s="5" t="str">
        <f aca="false">IF(ISNA(VLOOKUP(Table4[[#This Row],[warehouse_id]], tblwhouse[], tblwhouse[warehouse_name],FALSE() )), "Invalid", "Valid")</f>
        <v>Valid</v>
      </c>
    </row>
    <row r="10172" customFormat="false" ht="15" hidden="false" customHeight="true" outlineLevel="0" collapsed="false">
      <c r="A10172" s="1" t="n">
        <v>10171</v>
      </c>
      <c r="B10172" s="1" t="n">
        <v>3</v>
      </c>
      <c r="C10172" s="1" t="n">
        <v>2234</v>
      </c>
      <c r="D10172" s="1" t="s">
        <v>17199</v>
      </c>
      <c r="E10172" s="1" t="n">
        <v>245</v>
      </c>
      <c r="F10172" s="1" t="n">
        <v>67</v>
      </c>
      <c r="G10172" s="1" t="n">
        <v>422.43</v>
      </c>
      <c r="H10172" s="4" t="n">
        <v>45859.6009394792</v>
      </c>
      <c r="I101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10171BT3114943223424567422.4345859.6009394792</v>
      </c>
      <c r="J10172" s="1" t="n">
        <f aca="false">COUNTIF(I:I, $I10172)</f>
        <v>1</v>
      </c>
      <c r="K10172" s="1" t="str">
        <f aca="false">IF(ISNA(VLOOKUP(Table4[product_id], tblProducts[], tblProducts[product_name],FALSE() )), "Invalid", "Valid")</f>
        <v>Valid</v>
      </c>
      <c r="L10172" s="5" t="str">
        <f aca="false">IF(ISNA(VLOOKUP(Table4[[#This Row],[warehouse_id]], tblwhouse[], tblwhouse[warehouse_name],FALSE() )), "Invalid", "Valid")</f>
        <v>Valid</v>
      </c>
    </row>
    <row r="10173" customFormat="false" ht="15" hidden="false" customHeight="true" outlineLevel="0" collapsed="false">
      <c r="A10173" s="1" t="n">
        <v>10172</v>
      </c>
      <c r="B10173" s="1" t="n">
        <v>2</v>
      </c>
      <c r="C10173" s="1" t="n">
        <v>223</v>
      </c>
      <c r="D10173" s="1" t="s">
        <v>17200</v>
      </c>
      <c r="E10173" s="1" t="n">
        <v>8</v>
      </c>
      <c r="F10173" s="1" t="n">
        <v>31</v>
      </c>
      <c r="G10173" s="1" t="n">
        <v>17.57</v>
      </c>
      <c r="H10173" s="4" t="n">
        <v>45900.6009394792</v>
      </c>
      <c r="I101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10172BT530551222383117.5745900.6009394792</v>
      </c>
      <c r="J10173" s="1" t="n">
        <f aca="false">COUNTIF(I:I, $I10173)</f>
        <v>1</v>
      </c>
      <c r="K10173" s="1" t="str">
        <f aca="false">IF(ISNA(VLOOKUP(Table4[product_id], tblProducts[], tblProducts[product_name],FALSE() )), "Invalid", "Valid")</f>
        <v>Valid</v>
      </c>
      <c r="L10173" s="5" t="str">
        <f aca="false">IF(ISNA(VLOOKUP(Table4[[#This Row],[warehouse_id]], tblwhouse[], tblwhouse[warehouse_name],FALSE() )), "Invalid", "Valid")</f>
        <v>Valid</v>
      </c>
    </row>
    <row r="10174" customFormat="false" ht="15" hidden="false" customHeight="true" outlineLevel="0" collapsed="false">
      <c r="A10174" s="1" t="n">
        <v>10173</v>
      </c>
      <c r="B10174" s="1" t="n">
        <v>4</v>
      </c>
      <c r="C10174" s="1" t="n">
        <v>2481</v>
      </c>
      <c r="D10174" s="1" t="s">
        <v>17201</v>
      </c>
      <c r="E10174" s="1" t="n">
        <v>186</v>
      </c>
      <c r="F10174" s="1" t="n">
        <v>42</v>
      </c>
      <c r="G10174" s="1" t="n">
        <v>184.92</v>
      </c>
      <c r="H10174" s="4" t="n">
        <v>46040.6009394792</v>
      </c>
      <c r="I101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10173BT2494264248118642184.9246040.6009394792</v>
      </c>
      <c r="J10174" s="1" t="n">
        <f aca="false">COUNTIF(I:I, $I10174)</f>
        <v>1</v>
      </c>
      <c r="K10174" s="1" t="str">
        <f aca="false">IF(ISNA(VLOOKUP(Table4[product_id], tblProducts[], tblProducts[product_name],FALSE() )), "Invalid", "Valid")</f>
        <v>Valid</v>
      </c>
      <c r="L10174" s="5" t="str">
        <f aca="false">IF(ISNA(VLOOKUP(Table4[[#This Row],[warehouse_id]], tblwhouse[], tblwhouse[warehouse_name],FALSE() )), "Invalid", "Valid")</f>
        <v>Valid</v>
      </c>
    </row>
    <row r="10175" customFormat="false" ht="15" hidden="false" customHeight="true" outlineLevel="0" collapsed="false">
      <c r="A10175" s="1" t="n">
        <v>10174</v>
      </c>
      <c r="B10175" s="1" t="n">
        <v>1</v>
      </c>
      <c r="C10175" s="1" t="n">
        <v>2892</v>
      </c>
      <c r="D10175" s="1" t="s">
        <v>17202</v>
      </c>
      <c r="E10175" s="1" t="n">
        <v>324</v>
      </c>
      <c r="F10175" s="1" t="n">
        <v>21</v>
      </c>
      <c r="G10175" s="1" t="n">
        <v>280.69</v>
      </c>
      <c r="H10175" s="4" t="n">
        <v>45931.6009394792</v>
      </c>
      <c r="I101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10174BT1606251289232421280.6945931.6009394792</v>
      </c>
      <c r="J10175" s="1" t="n">
        <f aca="false">COUNTIF(I:I, $I10175)</f>
        <v>1</v>
      </c>
      <c r="K10175" s="1" t="str">
        <f aca="false">IF(ISNA(VLOOKUP(Table4[product_id], tblProducts[], tblProducts[product_name],FALSE() )), "Invalid", "Valid")</f>
        <v>Valid</v>
      </c>
      <c r="L10175" s="5" t="str">
        <f aca="false">IF(ISNA(VLOOKUP(Table4[[#This Row],[warehouse_id]], tblwhouse[], tblwhouse[warehouse_name],FALSE() )), "Invalid", "Valid")</f>
        <v>Valid</v>
      </c>
    </row>
    <row r="10176" customFormat="false" ht="15" hidden="false" customHeight="true" outlineLevel="0" collapsed="false">
      <c r="A10176" s="1" t="n">
        <v>10175</v>
      </c>
      <c r="B10176" s="1" t="n">
        <v>2</v>
      </c>
      <c r="C10176" s="1" t="n">
        <v>536</v>
      </c>
      <c r="D10176" s="1" t="s">
        <v>17203</v>
      </c>
      <c r="E10176" s="1" t="n">
        <v>464</v>
      </c>
      <c r="F10176" s="1" t="n">
        <v>79</v>
      </c>
      <c r="G10176" s="1" t="n">
        <v>314.84</v>
      </c>
      <c r="H10176" s="4" t="n">
        <v>46112.6009394792</v>
      </c>
      <c r="I101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10175BT591935253646479314.8446112.6009394792</v>
      </c>
      <c r="J10176" s="1" t="n">
        <f aca="false">COUNTIF(I:I, $I10176)</f>
        <v>1</v>
      </c>
      <c r="K10176" s="1" t="str">
        <f aca="false">IF(ISNA(VLOOKUP(Table4[product_id], tblProducts[], tblProducts[product_name],FALSE() )), "Invalid", "Valid")</f>
        <v>Valid</v>
      </c>
      <c r="L10176" s="5" t="str">
        <f aca="false">IF(ISNA(VLOOKUP(Table4[[#This Row],[warehouse_id]], tblwhouse[], tblwhouse[warehouse_name],FALSE() )), "Invalid", "Valid")</f>
        <v>Valid</v>
      </c>
    </row>
    <row r="10177" customFormat="false" ht="15" hidden="false" customHeight="true" outlineLevel="0" collapsed="false">
      <c r="A10177" s="1" t="n">
        <v>10176</v>
      </c>
      <c r="B10177" s="1" t="n">
        <v>2</v>
      </c>
      <c r="C10177" s="1" t="n">
        <v>2008</v>
      </c>
      <c r="D10177" s="1" t="s">
        <v>17204</v>
      </c>
      <c r="E10177" s="1" t="n">
        <v>57</v>
      </c>
      <c r="F10177" s="1" t="n">
        <v>60</v>
      </c>
      <c r="G10177" s="1" t="n">
        <v>359.53</v>
      </c>
      <c r="H10177" s="4" t="n">
        <v>45896.6009394792</v>
      </c>
      <c r="I101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10176BT840070220085760359.5345896.6009394792</v>
      </c>
      <c r="J10177" s="1" t="n">
        <f aca="false">COUNTIF(I:I, $I10177)</f>
        <v>1</v>
      </c>
      <c r="K10177" s="1" t="str">
        <f aca="false">IF(ISNA(VLOOKUP(Table4[product_id], tblProducts[], tblProducts[product_name],FALSE() )), "Invalid", "Valid")</f>
        <v>Valid</v>
      </c>
      <c r="L10177" s="5" t="str">
        <f aca="false">IF(ISNA(VLOOKUP(Table4[[#This Row],[warehouse_id]], tblwhouse[], tblwhouse[warehouse_name],FALSE() )), "Invalid", "Valid")</f>
        <v>Valid</v>
      </c>
    </row>
    <row r="10178" customFormat="false" ht="15" hidden="false" customHeight="true" outlineLevel="0" collapsed="false">
      <c r="A10178" s="1" t="n">
        <v>10177</v>
      </c>
      <c r="B10178" s="1" t="n">
        <v>4</v>
      </c>
      <c r="C10178" s="1" t="n">
        <v>2408</v>
      </c>
      <c r="D10178" s="1" t="s">
        <v>17205</v>
      </c>
      <c r="E10178" s="1" t="n">
        <v>329</v>
      </c>
      <c r="F10178" s="1" t="n">
        <v>29</v>
      </c>
      <c r="G10178" s="1" t="n">
        <v>564.67</v>
      </c>
      <c r="H10178" s="4" t="n">
        <v>46177.6009394792</v>
      </c>
      <c r="I101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10177BT5071294240832929564.6746177.6009394792</v>
      </c>
      <c r="J10178" s="1" t="n">
        <f aca="false">COUNTIF(I:I, $I10178)</f>
        <v>1</v>
      </c>
      <c r="K10178" s="1" t="str">
        <f aca="false">IF(ISNA(VLOOKUP(Table4[product_id], tblProducts[], tblProducts[product_name],FALSE() )), "Invalid", "Valid")</f>
        <v>Valid</v>
      </c>
      <c r="L10178" s="5" t="str">
        <f aca="false">IF(ISNA(VLOOKUP(Table4[[#This Row],[warehouse_id]], tblwhouse[], tblwhouse[warehouse_name],FALSE() )), "Invalid", "Valid")</f>
        <v>Valid</v>
      </c>
    </row>
    <row r="10179" customFormat="false" ht="15" hidden="false" customHeight="true" outlineLevel="0" collapsed="false">
      <c r="A10179" s="1" t="n">
        <v>10178</v>
      </c>
      <c r="B10179" s="1" t="n">
        <v>4</v>
      </c>
      <c r="C10179" s="1" t="n">
        <v>403</v>
      </c>
      <c r="D10179" s="1" t="s">
        <v>17206</v>
      </c>
      <c r="E10179" s="1" t="n">
        <v>392</v>
      </c>
      <c r="F10179" s="1" t="n">
        <v>55</v>
      </c>
      <c r="G10179" s="1" t="n">
        <v>510.95</v>
      </c>
      <c r="H10179" s="4" t="n">
        <v>46060.6009394792</v>
      </c>
      <c r="I101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10178BT377821440339255510.9546060.6009394792</v>
      </c>
      <c r="J10179" s="1" t="n">
        <f aca="false">COUNTIF(I:I, $I10179)</f>
        <v>1</v>
      </c>
      <c r="K10179" s="1" t="str">
        <f aca="false">IF(ISNA(VLOOKUP(Table4[product_id], tblProducts[], tblProducts[product_name],FALSE() )), "Invalid", "Valid")</f>
        <v>Valid</v>
      </c>
      <c r="L10179" s="5" t="str">
        <f aca="false">IF(ISNA(VLOOKUP(Table4[[#This Row],[warehouse_id]], tblwhouse[], tblwhouse[warehouse_name],FALSE() )), "Invalid", "Valid")</f>
        <v>Valid</v>
      </c>
    </row>
    <row r="10180" customFormat="false" ht="15" hidden="false" customHeight="true" outlineLevel="0" collapsed="false">
      <c r="A10180" s="1" t="n">
        <v>10179</v>
      </c>
      <c r="B10180" s="1" t="n">
        <v>2</v>
      </c>
      <c r="C10180" s="1" t="n">
        <v>1159</v>
      </c>
      <c r="D10180" s="1" t="s">
        <v>17207</v>
      </c>
      <c r="E10180" s="1" t="n">
        <v>465</v>
      </c>
      <c r="F10180" s="1" t="n">
        <v>28</v>
      </c>
      <c r="G10180" s="1" t="n">
        <v>209.2</v>
      </c>
      <c r="H10180" s="4" t="n">
        <v>46023.6009394792</v>
      </c>
      <c r="I101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10179BT4895692115946528209.246023.6009394792</v>
      </c>
      <c r="J10180" s="1" t="n">
        <f aca="false">COUNTIF(I:I, $I10180)</f>
        <v>1</v>
      </c>
      <c r="K10180" s="1" t="str">
        <f aca="false">IF(ISNA(VLOOKUP(Table4[product_id], tblProducts[], tblProducts[product_name],FALSE() )), "Invalid", "Valid")</f>
        <v>Valid</v>
      </c>
      <c r="L10180" s="5" t="str">
        <f aca="false">IF(ISNA(VLOOKUP(Table4[[#This Row],[warehouse_id]], tblwhouse[], tblwhouse[warehouse_name],FALSE() )), "Invalid", "Valid")</f>
        <v>Valid</v>
      </c>
    </row>
    <row r="10181" customFormat="false" ht="15" hidden="false" customHeight="true" outlineLevel="0" collapsed="false">
      <c r="A10181" s="1" t="n">
        <v>10180</v>
      </c>
      <c r="B10181" s="1" t="n">
        <v>1</v>
      </c>
      <c r="C10181" s="1" t="n">
        <v>1315</v>
      </c>
      <c r="D10181" s="1" t="s">
        <v>17208</v>
      </c>
      <c r="E10181" s="1" t="n">
        <v>43</v>
      </c>
      <c r="F10181" s="1" t="n">
        <v>29</v>
      </c>
      <c r="G10181" s="1" t="n">
        <v>346.08</v>
      </c>
      <c r="H10181" s="4" t="n">
        <v>45997.6009394907</v>
      </c>
      <c r="I101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10180BT746339113154329346.0845997.6009394907</v>
      </c>
      <c r="J10181" s="1" t="n">
        <f aca="false">COUNTIF(I:I, $I10181)</f>
        <v>1</v>
      </c>
      <c r="K10181" s="1" t="str">
        <f aca="false">IF(ISNA(VLOOKUP(Table4[product_id], tblProducts[], tblProducts[product_name],FALSE() )), "Invalid", "Valid")</f>
        <v>Valid</v>
      </c>
      <c r="L10181" s="5" t="str">
        <f aca="false">IF(ISNA(VLOOKUP(Table4[[#This Row],[warehouse_id]], tblwhouse[], tblwhouse[warehouse_name],FALSE() )), "Invalid", "Valid")</f>
        <v>Valid</v>
      </c>
    </row>
    <row r="10182" customFormat="false" ht="15" hidden="false" customHeight="true" outlineLevel="0" collapsed="false">
      <c r="A10182" s="1" t="n">
        <v>10181</v>
      </c>
      <c r="B10182" s="1" t="n">
        <v>2</v>
      </c>
      <c r="C10182" s="1" t="n">
        <v>2469</v>
      </c>
      <c r="D10182" s="1" t="s">
        <v>17209</v>
      </c>
      <c r="E10182" s="1" t="n">
        <v>64</v>
      </c>
      <c r="F10182" s="1" t="n">
        <v>30</v>
      </c>
      <c r="G10182" s="1" t="n">
        <v>727.21</v>
      </c>
      <c r="H10182" s="4" t="n">
        <v>46065.6009394907</v>
      </c>
      <c r="I101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10181BT624223224696430727.2146065.6009394907</v>
      </c>
      <c r="J10182" s="1" t="n">
        <f aca="false">COUNTIF(I:I, $I10182)</f>
        <v>1</v>
      </c>
      <c r="K10182" s="1" t="str">
        <f aca="false">IF(ISNA(VLOOKUP(Table4[product_id], tblProducts[], tblProducts[product_name],FALSE() )), "Invalid", "Valid")</f>
        <v>Valid</v>
      </c>
      <c r="L10182" s="5" t="str">
        <f aca="false">IF(ISNA(VLOOKUP(Table4[[#This Row],[warehouse_id]], tblwhouse[], tblwhouse[warehouse_name],FALSE() )), "Invalid", "Valid")</f>
        <v>Valid</v>
      </c>
    </row>
    <row r="10183" customFormat="false" ht="15" hidden="false" customHeight="true" outlineLevel="0" collapsed="false">
      <c r="A10183" s="1" t="n">
        <v>10182</v>
      </c>
      <c r="B10183" s="1" t="n">
        <v>4</v>
      </c>
      <c r="C10183" s="1" t="n">
        <v>2457</v>
      </c>
      <c r="D10183" s="1" t="s">
        <v>17210</v>
      </c>
      <c r="E10183" s="1" t="n">
        <v>467</v>
      </c>
      <c r="F10183" s="1" t="n">
        <v>64</v>
      </c>
      <c r="G10183" s="1" t="n">
        <v>366.99</v>
      </c>
      <c r="H10183" s="4" t="n">
        <v>46104.6009394907</v>
      </c>
      <c r="I101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10182BT9684874245746764366.9946104.6009394907</v>
      </c>
      <c r="J10183" s="1" t="n">
        <f aca="false">COUNTIF(I:I, $I10183)</f>
        <v>1</v>
      </c>
      <c r="K10183" s="1" t="str">
        <f aca="false">IF(ISNA(VLOOKUP(Table4[product_id], tblProducts[], tblProducts[product_name],FALSE() )), "Invalid", "Valid")</f>
        <v>Valid</v>
      </c>
      <c r="L10183" s="5" t="str">
        <f aca="false">IF(ISNA(VLOOKUP(Table4[[#This Row],[warehouse_id]], tblwhouse[], tblwhouse[warehouse_name],FALSE() )), "Invalid", "Valid")</f>
        <v>Valid</v>
      </c>
    </row>
    <row r="10184" customFormat="false" ht="15" hidden="false" customHeight="true" outlineLevel="0" collapsed="false">
      <c r="A10184" s="1" t="n">
        <v>10183</v>
      </c>
      <c r="B10184" s="1" t="n">
        <v>1</v>
      </c>
      <c r="C10184" s="1" t="n">
        <v>1383</v>
      </c>
      <c r="D10184" s="1" t="s">
        <v>17211</v>
      </c>
      <c r="E10184" s="1" t="n">
        <v>410</v>
      </c>
      <c r="F10184" s="1" t="n">
        <v>41</v>
      </c>
      <c r="G10184" s="1" t="n">
        <v>825.35</v>
      </c>
      <c r="H10184" s="4" t="n">
        <v>45946.6009394907</v>
      </c>
      <c r="I101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10183BT3403541138341041825.3545946.6009394907</v>
      </c>
      <c r="J10184" s="1" t="n">
        <f aca="false">COUNTIF(I:I, $I10184)</f>
        <v>1</v>
      </c>
      <c r="K10184" s="1" t="str">
        <f aca="false">IF(ISNA(VLOOKUP(Table4[product_id], tblProducts[], tblProducts[product_name],FALSE() )), "Invalid", "Valid")</f>
        <v>Valid</v>
      </c>
      <c r="L10184" s="5" t="str">
        <f aca="false">IF(ISNA(VLOOKUP(Table4[[#This Row],[warehouse_id]], tblwhouse[], tblwhouse[warehouse_name],FALSE() )), "Invalid", "Valid")</f>
        <v>Valid</v>
      </c>
    </row>
    <row r="10185" customFormat="false" ht="15" hidden="false" customHeight="true" outlineLevel="0" collapsed="false">
      <c r="A10185" s="1" t="n">
        <v>10184</v>
      </c>
      <c r="B10185" s="1" t="n">
        <v>4</v>
      </c>
      <c r="C10185" s="1" t="n">
        <v>2457</v>
      </c>
      <c r="D10185" s="1" t="s">
        <v>17212</v>
      </c>
      <c r="E10185" s="1" t="n">
        <v>408</v>
      </c>
      <c r="F10185" s="1" t="n">
        <v>79</v>
      </c>
      <c r="G10185" s="1" t="n">
        <v>25.76</v>
      </c>
      <c r="H10185" s="4" t="n">
        <v>45859.6009394907</v>
      </c>
      <c r="I101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10184BT439006424574087925.7645859.6009394907</v>
      </c>
      <c r="J10185" s="1" t="n">
        <f aca="false">COUNTIF(I:I, $I10185)</f>
        <v>1</v>
      </c>
      <c r="K10185" s="1" t="str">
        <f aca="false">IF(ISNA(VLOOKUP(Table4[product_id], tblProducts[], tblProducts[product_name],FALSE() )), "Invalid", "Valid")</f>
        <v>Valid</v>
      </c>
      <c r="L10185" s="5" t="str">
        <f aca="false">IF(ISNA(VLOOKUP(Table4[[#This Row],[warehouse_id]], tblwhouse[], tblwhouse[warehouse_name],FALSE() )), "Invalid", "Valid")</f>
        <v>Valid</v>
      </c>
    </row>
    <row r="10186" customFormat="false" ht="15" hidden="false" customHeight="true" outlineLevel="0" collapsed="false">
      <c r="A10186" s="1" t="n">
        <v>10185</v>
      </c>
      <c r="B10186" s="1" t="n">
        <v>3</v>
      </c>
      <c r="C10186" s="1" t="n">
        <v>345</v>
      </c>
      <c r="D10186" s="1" t="s">
        <v>17213</v>
      </c>
      <c r="E10186" s="1" t="n">
        <v>276</v>
      </c>
      <c r="F10186" s="1" t="n">
        <v>45</v>
      </c>
      <c r="G10186" s="1" t="n">
        <v>1371.67</v>
      </c>
      <c r="H10186" s="4" t="n">
        <v>46013.6009394907</v>
      </c>
      <c r="I101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10185BT9303123345276451371.6746013.6009394907</v>
      </c>
      <c r="J10186" s="1" t="n">
        <f aca="false">COUNTIF(I:I, $I10186)</f>
        <v>1</v>
      </c>
      <c r="K10186" s="1" t="str">
        <f aca="false">IF(ISNA(VLOOKUP(Table4[product_id], tblProducts[], tblProducts[product_name],FALSE() )), "Invalid", "Valid")</f>
        <v>Valid</v>
      </c>
      <c r="L10186" s="5" t="str">
        <f aca="false">IF(ISNA(VLOOKUP(Table4[[#This Row],[warehouse_id]], tblwhouse[], tblwhouse[warehouse_name],FALSE() )), "Invalid", "Valid")</f>
        <v>Valid</v>
      </c>
    </row>
    <row r="10187" customFormat="false" ht="15" hidden="false" customHeight="true" outlineLevel="0" collapsed="false">
      <c r="A10187" s="1" t="n">
        <v>10186</v>
      </c>
      <c r="B10187" s="1" t="n">
        <v>4</v>
      </c>
      <c r="C10187" s="1" t="n">
        <v>2715</v>
      </c>
      <c r="D10187" s="1" t="s">
        <v>17214</v>
      </c>
      <c r="E10187" s="1" t="n">
        <v>400</v>
      </c>
      <c r="F10187" s="1" t="n">
        <v>20</v>
      </c>
      <c r="G10187" s="1" t="n">
        <v>1384.22</v>
      </c>
      <c r="H10187" s="4" t="n">
        <v>46082.6009394907</v>
      </c>
      <c r="I101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10186BT91101142715400201384.2246082.6009394907</v>
      </c>
      <c r="J10187" s="1" t="n">
        <f aca="false">COUNTIF(I:I, $I10187)</f>
        <v>1</v>
      </c>
      <c r="K10187" s="1" t="str">
        <f aca="false">IF(ISNA(VLOOKUP(Table4[product_id], tblProducts[], tblProducts[product_name],FALSE() )), "Invalid", "Valid")</f>
        <v>Valid</v>
      </c>
      <c r="L10187" s="5" t="str">
        <f aca="false">IF(ISNA(VLOOKUP(Table4[[#This Row],[warehouse_id]], tblwhouse[], tblwhouse[warehouse_name],FALSE() )), "Invalid", "Valid")</f>
        <v>Valid</v>
      </c>
    </row>
    <row r="10188" customFormat="false" ht="15" hidden="false" customHeight="true" outlineLevel="0" collapsed="false">
      <c r="A10188" s="1" t="n">
        <v>10187</v>
      </c>
      <c r="B10188" s="1" t="n">
        <v>3</v>
      </c>
      <c r="C10188" s="1" t="n">
        <v>1766</v>
      </c>
      <c r="D10188" s="1" t="s">
        <v>17215</v>
      </c>
      <c r="E10188" s="1" t="n">
        <v>368</v>
      </c>
      <c r="F10188" s="1" t="n">
        <v>75</v>
      </c>
      <c r="G10188" s="1" t="n">
        <v>1284.72</v>
      </c>
      <c r="H10188" s="4" t="n">
        <v>46180.6009394907</v>
      </c>
      <c r="I101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10187BT36787731766368751284.7246180.6009394907</v>
      </c>
      <c r="J10188" s="1" t="n">
        <f aca="false">COUNTIF(I:I, $I10188)</f>
        <v>1</v>
      </c>
      <c r="K10188" s="1" t="str">
        <f aca="false">IF(ISNA(VLOOKUP(Table4[product_id], tblProducts[], tblProducts[product_name],FALSE() )), "Invalid", "Valid")</f>
        <v>Valid</v>
      </c>
      <c r="L10188" s="5" t="str">
        <f aca="false">IF(ISNA(VLOOKUP(Table4[[#This Row],[warehouse_id]], tblwhouse[], tblwhouse[warehouse_name],FALSE() )), "Invalid", "Valid")</f>
        <v>Valid</v>
      </c>
    </row>
    <row r="10189" customFormat="false" ht="15" hidden="false" customHeight="true" outlineLevel="0" collapsed="false">
      <c r="A10189" s="1" t="n">
        <v>10188</v>
      </c>
      <c r="B10189" s="1" t="n">
        <v>2</v>
      </c>
      <c r="C10189" s="1" t="n">
        <v>2555</v>
      </c>
      <c r="D10189" s="1" t="s">
        <v>17216</v>
      </c>
      <c r="E10189" s="1" t="n">
        <v>153</v>
      </c>
      <c r="F10189" s="1" t="n">
        <v>62</v>
      </c>
      <c r="G10189" s="1" t="n">
        <v>66.89</v>
      </c>
      <c r="H10189" s="4" t="n">
        <v>46033.6009394907</v>
      </c>
      <c r="I101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10188BT525096225551536266.8946033.6009394907</v>
      </c>
      <c r="J10189" s="1" t="n">
        <f aca="false">COUNTIF(I:I, $I10189)</f>
        <v>1</v>
      </c>
      <c r="K10189" s="1" t="str">
        <f aca="false">IF(ISNA(VLOOKUP(Table4[product_id], tblProducts[], tblProducts[product_name],FALSE() )), "Invalid", "Valid")</f>
        <v>Valid</v>
      </c>
      <c r="L10189" s="5" t="str">
        <f aca="false">IF(ISNA(VLOOKUP(Table4[[#This Row],[warehouse_id]], tblwhouse[], tblwhouse[warehouse_name],FALSE() )), "Invalid", "Valid")</f>
        <v>Valid</v>
      </c>
    </row>
    <row r="10190" customFormat="false" ht="15" hidden="false" customHeight="true" outlineLevel="0" collapsed="false">
      <c r="A10190" s="1" t="n">
        <v>10189</v>
      </c>
      <c r="B10190" s="1" t="n">
        <v>2</v>
      </c>
      <c r="C10190" s="1" t="n">
        <v>2531</v>
      </c>
      <c r="D10190" s="1" t="s">
        <v>17217</v>
      </c>
      <c r="E10190" s="1" t="n">
        <v>242</v>
      </c>
      <c r="F10190" s="1" t="n">
        <v>65</v>
      </c>
      <c r="G10190" s="1" t="n">
        <v>1055.34</v>
      </c>
      <c r="H10190" s="4" t="n">
        <v>45957.6009394907</v>
      </c>
      <c r="I101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10189BT40761322531242651055.3445957.6009394907</v>
      </c>
      <c r="J10190" s="1" t="n">
        <f aca="false">COUNTIF(I:I, $I10190)</f>
        <v>1</v>
      </c>
      <c r="K10190" s="1" t="str">
        <f aca="false">IF(ISNA(VLOOKUP(Table4[product_id], tblProducts[], tblProducts[product_name],FALSE() )), "Invalid", "Valid")</f>
        <v>Valid</v>
      </c>
      <c r="L10190" s="5" t="str">
        <f aca="false">IF(ISNA(VLOOKUP(Table4[[#This Row],[warehouse_id]], tblwhouse[], tblwhouse[warehouse_name],FALSE() )), "Invalid", "Valid")</f>
        <v>Valid</v>
      </c>
    </row>
    <row r="10191" customFormat="false" ht="15" hidden="false" customHeight="true" outlineLevel="0" collapsed="false">
      <c r="A10191" s="1" t="n">
        <v>10190</v>
      </c>
      <c r="B10191" s="1" t="n">
        <v>3</v>
      </c>
      <c r="C10191" s="1" t="n">
        <v>2292</v>
      </c>
      <c r="D10191" s="1" t="s">
        <v>17218</v>
      </c>
      <c r="E10191" s="1" t="n">
        <v>30</v>
      </c>
      <c r="F10191" s="1" t="n">
        <v>34</v>
      </c>
      <c r="G10191" s="1" t="n">
        <v>1110.74</v>
      </c>
      <c r="H10191" s="4" t="n">
        <v>45939.6009394907</v>
      </c>
      <c r="I101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10190BT4685063229230341110.7445939.6009394907</v>
      </c>
      <c r="J10191" s="1" t="n">
        <f aca="false">COUNTIF(I:I, $I10191)</f>
        <v>1</v>
      </c>
      <c r="K10191" s="1" t="str">
        <f aca="false">IF(ISNA(VLOOKUP(Table4[product_id], tblProducts[], tblProducts[product_name],FALSE() )), "Invalid", "Valid")</f>
        <v>Valid</v>
      </c>
      <c r="L10191" s="5" t="str">
        <f aca="false">IF(ISNA(VLOOKUP(Table4[[#This Row],[warehouse_id]], tblwhouse[], tblwhouse[warehouse_name],FALSE() )), "Invalid", "Valid")</f>
        <v>Valid</v>
      </c>
    </row>
    <row r="10192" customFormat="false" ht="15" hidden="false" customHeight="true" outlineLevel="0" collapsed="false">
      <c r="A10192" s="1" t="n">
        <v>10191</v>
      </c>
      <c r="B10192" s="1" t="n">
        <v>3</v>
      </c>
      <c r="C10192" s="1" t="n">
        <v>364</v>
      </c>
      <c r="D10192" s="1" t="s">
        <v>17219</v>
      </c>
      <c r="E10192" s="1" t="n">
        <v>415</v>
      </c>
      <c r="F10192" s="1" t="n">
        <v>20</v>
      </c>
      <c r="G10192" s="1" t="n">
        <v>1302.15</v>
      </c>
      <c r="H10192" s="4" t="n">
        <v>46216.6009394907</v>
      </c>
      <c r="I101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10191BT6633163364415201302.1546216.6009394907</v>
      </c>
      <c r="J10192" s="1" t="n">
        <f aca="false">COUNTIF(I:I, $I10192)</f>
        <v>1</v>
      </c>
      <c r="K10192" s="1" t="str">
        <f aca="false">IF(ISNA(VLOOKUP(Table4[product_id], tblProducts[], tblProducts[product_name],FALSE() )), "Invalid", "Valid")</f>
        <v>Valid</v>
      </c>
      <c r="L10192" s="5" t="str">
        <f aca="false">IF(ISNA(VLOOKUP(Table4[[#This Row],[warehouse_id]], tblwhouse[], tblwhouse[warehouse_name],FALSE() )), "Invalid", "Valid")</f>
        <v>Valid</v>
      </c>
    </row>
    <row r="10193" customFormat="false" ht="15" hidden="false" customHeight="true" outlineLevel="0" collapsed="false">
      <c r="A10193" s="1" t="n">
        <v>10192</v>
      </c>
      <c r="B10193" s="1" t="n">
        <v>1</v>
      </c>
      <c r="C10193" s="1" t="n">
        <v>2783</v>
      </c>
      <c r="D10193" s="1" t="s">
        <v>17220</v>
      </c>
      <c r="E10193" s="1" t="n">
        <v>377</v>
      </c>
      <c r="F10193" s="1" t="n">
        <v>27</v>
      </c>
      <c r="G10193" s="1" t="n">
        <v>1419.99</v>
      </c>
      <c r="H10193" s="4" t="n">
        <v>46213.6009394907</v>
      </c>
      <c r="I101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10192BT51876212783377271419.9946213.6009394907</v>
      </c>
      <c r="J10193" s="1" t="n">
        <f aca="false">COUNTIF(I:I, $I10193)</f>
        <v>1</v>
      </c>
      <c r="K10193" s="1" t="str">
        <f aca="false">IF(ISNA(VLOOKUP(Table4[product_id], tblProducts[], tblProducts[product_name],FALSE() )), "Invalid", "Valid")</f>
        <v>Valid</v>
      </c>
      <c r="L10193" s="5" t="str">
        <f aca="false">IF(ISNA(VLOOKUP(Table4[[#This Row],[warehouse_id]], tblwhouse[], tblwhouse[warehouse_name],FALSE() )), "Invalid", "Valid")</f>
        <v>Valid</v>
      </c>
    </row>
    <row r="10194" customFormat="false" ht="15" hidden="false" customHeight="true" outlineLevel="0" collapsed="false">
      <c r="A10194" s="1" t="n">
        <v>10193</v>
      </c>
      <c r="B10194" s="1" t="n">
        <v>3</v>
      </c>
      <c r="C10194" s="1" t="n">
        <v>1070</v>
      </c>
      <c r="D10194" s="1" t="s">
        <v>17221</v>
      </c>
      <c r="E10194" s="1" t="n">
        <v>95</v>
      </c>
      <c r="F10194" s="1" t="n">
        <v>69</v>
      </c>
      <c r="G10194" s="1" t="n">
        <v>1242.29</v>
      </c>
      <c r="H10194" s="4" t="n">
        <v>45885.6009394907</v>
      </c>
      <c r="I101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10193BT5929163107095691242.2945885.6009394907</v>
      </c>
      <c r="J10194" s="1" t="n">
        <f aca="false">COUNTIF(I:I, $I10194)</f>
        <v>1</v>
      </c>
      <c r="K10194" s="1" t="str">
        <f aca="false">IF(ISNA(VLOOKUP(Table4[product_id], tblProducts[], tblProducts[product_name],FALSE() )), "Invalid", "Valid")</f>
        <v>Valid</v>
      </c>
      <c r="L10194" s="5" t="str">
        <f aca="false">IF(ISNA(VLOOKUP(Table4[[#This Row],[warehouse_id]], tblwhouse[], tblwhouse[warehouse_name],FALSE() )), "Invalid", "Valid")</f>
        <v>Valid</v>
      </c>
    </row>
    <row r="10195" customFormat="false" ht="15" hidden="false" customHeight="true" outlineLevel="0" collapsed="false">
      <c r="A10195" s="1" t="n">
        <v>10194</v>
      </c>
      <c r="B10195" s="1" t="n">
        <v>3</v>
      </c>
      <c r="C10195" s="1" t="n">
        <v>1432</v>
      </c>
      <c r="D10195" s="1" t="s">
        <v>17222</v>
      </c>
      <c r="E10195" s="1" t="n">
        <v>245</v>
      </c>
      <c r="F10195" s="1" t="n">
        <v>58</v>
      </c>
      <c r="G10195" s="1" t="n">
        <v>878.49</v>
      </c>
      <c r="H10195" s="4" t="n">
        <v>45891.6009394907</v>
      </c>
      <c r="I101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10194BT8039513143224558878.4945891.6009394907</v>
      </c>
      <c r="J10195" s="1" t="n">
        <f aca="false">COUNTIF(I:I, $I10195)</f>
        <v>1</v>
      </c>
      <c r="K10195" s="1" t="str">
        <f aca="false">IF(ISNA(VLOOKUP(Table4[product_id], tblProducts[], tblProducts[product_name],FALSE() )), "Invalid", "Valid")</f>
        <v>Valid</v>
      </c>
      <c r="L10195" s="5" t="str">
        <f aca="false">IF(ISNA(VLOOKUP(Table4[[#This Row],[warehouse_id]], tblwhouse[], tblwhouse[warehouse_name],FALSE() )), "Invalid", "Valid")</f>
        <v>Valid</v>
      </c>
    </row>
    <row r="10196" customFormat="false" ht="15" hidden="false" customHeight="true" outlineLevel="0" collapsed="false">
      <c r="A10196" s="1" t="n">
        <v>10195</v>
      </c>
      <c r="B10196" s="1" t="n">
        <v>1</v>
      </c>
      <c r="C10196" s="1" t="n">
        <v>2386</v>
      </c>
      <c r="D10196" s="1" t="s">
        <v>17223</v>
      </c>
      <c r="E10196" s="1" t="n">
        <v>472</v>
      </c>
      <c r="F10196" s="1" t="n">
        <v>70</v>
      </c>
      <c r="G10196" s="1" t="n">
        <v>1196.99</v>
      </c>
      <c r="H10196" s="4" t="n">
        <v>46049.6009394907</v>
      </c>
      <c r="I101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10195BT90960612386472701196.9946049.6009394907</v>
      </c>
      <c r="J10196" s="1" t="n">
        <f aca="false">COUNTIF(I:I, $I10196)</f>
        <v>1</v>
      </c>
      <c r="K10196" s="1" t="str">
        <f aca="false">IF(ISNA(VLOOKUP(Table4[product_id], tblProducts[], tblProducts[product_name],FALSE() )), "Invalid", "Valid")</f>
        <v>Valid</v>
      </c>
      <c r="L10196" s="5" t="str">
        <f aca="false">IF(ISNA(VLOOKUP(Table4[[#This Row],[warehouse_id]], tblwhouse[], tblwhouse[warehouse_name],FALSE() )), "Invalid", "Valid")</f>
        <v>Valid</v>
      </c>
    </row>
    <row r="10197" customFormat="false" ht="15" hidden="false" customHeight="true" outlineLevel="0" collapsed="false">
      <c r="A10197" s="1" t="n">
        <v>10196</v>
      </c>
      <c r="B10197" s="1" t="n">
        <v>4</v>
      </c>
      <c r="C10197" s="1" t="n">
        <v>526</v>
      </c>
      <c r="D10197" s="1" t="s">
        <v>17224</v>
      </c>
      <c r="E10197" s="1" t="n">
        <v>365</v>
      </c>
      <c r="F10197" s="1" t="n">
        <v>66</v>
      </c>
      <c r="G10197" s="1" t="n">
        <v>983.79</v>
      </c>
      <c r="H10197" s="4" t="n">
        <v>46217.6009394907</v>
      </c>
      <c r="I101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10196BT807826452636566983.7946217.6009394907</v>
      </c>
      <c r="J10197" s="1" t="n">
        <f aca="false">COUNTIF(I:I, $I10197)</f>
        <v>1</v>
      </c>
      <c r="K10197" s="1" t="str">
        <f aca="false">IF(ISNA(VLOOKUP(Table4[product_id], tblProducts[], tblProducts[product_name],FALSE() )), "Invalid", "Valid")</f>
        <v>Valid</v>
      </c>
      <c r="L10197" s="5" t="str">
        <f aca="false">IF(ISNA(VLOOKUP(Table4[[#This Row],[warehouse_id]], tblwhouse[], tblwhouse[warehouse_name],FALSE() )), "Invalid", "Valid")</f>
        <v>Valid</v>
      </c>
    </row>
    <row r="10198" customFormat="false" ht="15" hidden="false" customHeight="true" outlineLevel="0" collapsed="false">
      <c r="A10198" s="1" t="n">
        <v>10197</v>
      </c>
      <c r="B10198" s="1" t="n">
        <v>4</v>
      </c>
      <c r="C10198" s="1" t="n">
        <v>1260</v>
      </c>
      <c r="D10198" s="1" t="s">
        <v>17225</v>
      </c>
      <c r="E10198" s="1" t="n">
        <v>2</v>
      </c>
      <c r="F10198" s="1" t="n">
        <v>31</v>
      </c>
      <c r="G10198" s="1" t="n">
        <v>559.11</v>
      </c>
      <c r="H10198" s="4" t="n">
        <v>45972.6009394907</v>
      </c>
      <c r="I101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10197BT53662841260231559.1145972.6009394907</v>
      </c>
      <c r="J10198" s="1" t="n">
        <f aca="false">COUNTIF(I:I, $I10198)</f>
        <v>1</v>
      </c>
      <c r="K10198" s="1" t="str">
        <f aca="false">IF(ISNA(VLOOKUP(Table4[product_id], tblProducts[], tblProducts[product_name],FALSE() )), "Invalid", "Valid")</f>
        <v>Valid</v>
      </c>
      <c r="L10198" s="5" t="str">
        <f aca="false">IF(ISNA(VLOOKUP(Table4[[#This Row],[warehouse_id]], tblwhouse[], tblwhouse[warehouse_name],FALSE() )), "Invalid", "Valid")</f>
        <v>Valid</v>
      </c>
    </row>
    <row r="10199" customFormat="false" ht="15" hidden="false" customHeight="true" outlineLevel="0" collapsed="false">
      <c r="A10199" s="1" t="n">
        <v>10198</v>
      </c>
      <c r="B10199" s="1" t="n">
        <v>3</v>
      </c>
      <c r="C10199" s="1" t="n">
        <v>2972</v>
      </c>
      <c r="D10199" s="1" t="s">
        <v>17226</v>
      </c>
      <c r="E10199" s="1" t="n">
        <v>158</v>
      </c>
      <c r="F10199" s="1" t="n">
        <v>37</v>
      </c>
      <c r="G10199" s="1" t="n">
        <v>669.71</v>
      </c>
      <c r="H10199" s="4" t="n">
        <v>46020.6009394907</v>
      </c>
      <c r="I101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10198BT9738743297215837669.7146020.6009394907</v>
      </c>
      <c r="J10199" s="1" t="n">
        <f aca="false">COUNTIF(I:I, $I10199)</f>
        <v>1</v>
      </c>
      <c r="K10199" s="1" t="str">
        <f aca="false">IF(ISNA(VLOOKUP(Table4[product_id], tblProducts[], tblProducts[product_name],FALSE() )), "Invalid", "Valid")</f>
        <v>Valid</v>
      </c>
      <c r="L10199" s="5" t="str">
        <f aca="false">IF(ISNA(VLOOKUP(Table4[[#This Row],[warehouse_id]], tblwhouse[], tblwhouse[warehouse_name],FALSE() )), "Invalid", "Valid")</f>
        <v>Valid</v>
      </c>
    </row>
    <row r="10200" customFormat="false" ht="15" hidden="false" customHeight="true" outlineLevel="0" collapsed="false">
      <c r="A10200" s="1" t="n">
        <v>10199</v>
      </c>
      <c r="B10200" s="1" t="n">
        <v>4</v>
      </c>
      <c r="C10200" s="1" t="n">
        <v>619</v>
      </c>
      <c r="D10200" s="1" t="s">
        <v>17227</v>
      </c>
      <c r="E10200" s="1" t="n">
        <v>417</v>
      </c>
      <c r="F10200" s="1" t="n">
        <v>23</v>
      </c>
      <c r="G10200" s="1" t="n">
        <v>810.86</v>
      </c>
      <c r="H10200" s="4" t="n">
        <v>45976.6009394907</v>
      </c>
      <c r="I102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10199BT649737461941723810.8645976.6009394907</v>
      </c>
      <c r="J10200" s="1" t="n">
        <f aca="false">COUNTIF(I:I, $I10200)</f>
        <v>1</v>
      </c>
      <c r="K10200" s="1" t="str">
        <f aca="false">IF(ISNA(VLOOKUP(Table4[product_id], tblProducts[], tblProducts[product_name],FALSE() )), "Invalid", "Valid")</f>
        <v>Valid</v>
      </c>
      <c r="L10200" s="5" t="str">
        <f aca="false">IF(ISNA(VLOOKUP(Table4[[#This Row],[warehouse_id]], tblwhouse[], tblwhouse[warehouse_name],FALSE() )), "Invalid", "Valid")</f>
        <v>Valid</v>
      </c>
    </row>
    <row r="10201" customFormat="false" ht="15" hidden="false" customHeight="true" outlineLevel="0" collapsed="false">
      <c r="A10201" s="1" t="n">
        <v>10200</v>
      </c>
      <c r="B10201" s="1" t="n">
        <v>1</v>
      </c>
      <c r="C10201" s="1" t="n">
        <v>1186</v>
      </c>
      <c r="D10201" s="1" t="s">
        <v>17228</v>
      </c>
      <c r="E10201" s="1" t="n">
        <v>495</v>
      </c>
      <c r="F10201" s="1" t="n">
        <v>26</v>
      </c>
      <c r="G10201" s="1" t="n">
        <v>1312.43</v>
      </c>
      <c r="H10201" s="4" t="n">
        <v>46220.6009394907</v>
      </c>
      <c r="I102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10200BT62493111186495261312.4346220.6009394907</v>
      </c>
      <c r="J10201" s="1" t="n">
        <f aca="false">COUNTIF(I:I, $I10201)</f>
        <v>1</v>
      </c>
      <c r="K10201" s="1" t="str">
        <f aca="false">IF(ISNA(VLOOKUP(Table4[product_id], tblProducts[], tblProducts[product_name],FALSE() )), "Invalid", "Valid")</f>
        <v>Valid</v>
      </c>
      <c r="L10201" s="5" t="str">
        <f aca="false">IF(ISNA(VLOOKUP(Table4[[#This Row],[warehouse_id]], tblwhouse[], tblwhouse[warehouse_name],FALSE() )), "Invalid", "Valid")</f>
        <v>Valid</v>
      </c>
    </row>
    <row r="10202" customFormat="false" ht="15" hidden="false" customHeight="true" outlineLevel="0" collapsed="false">
      <c r="A10202" s="1" t="n">
        <v>10201</v>
      </c>
      <c r="B10202" s="1" t="n">
        <v>4</v>
      </c>
      <c r="C10202" s="1" t="n">
        <v>1286</v>
      </c>
      <c r="D10202" s="1" t="s">
        <v>17229</v>
      </c>
      <c r="E10202" s="1" t="n">
        <v>331</v>
      </c>
      <c r="F10202" s="1" t="n">
        <v>43</v>
      </c>
      <c r="G10202" s="1" t="n">
        <v>11.81</v>
      </c>
      <c r="H10202" s="4" t="n">
        <v>45907.6009394907</v>
      </c>
      <c r="I102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10201BT237102412863314311.8145907.6009394907</v>
      </c>
      <c r="J10202" s="1" t="n">
        <f aca="false">COUNTIF(I:I, $I10202)</f>
        <v>1</v>
      </c>
      <c r="K10202" s="1" t="str">
        <f aca="false">IF(ISNA(VLOOKUP(Table4[product_id], tblProducts[], tblProducts[product_name],FALSE() )), "Invalid", "Valid")</f>
        <v>Valid</v>
      </c>
      <c r="L10202" s="5" t="str">
        <f aca="false">IF(ISNA(VLOOKUP(Table4[[#This Row],[warehouse_id]], tblwhouse[], tblwhouse[warehouse_name],FALSE() )), "Invalid", "Valid")</f>
        <v>Valid</v>
      </c>
    </row>
    <row r="10203" customFormat="false" ht="15" hidden="false" customHeight="true" outlineLevel="0" collapsed="false">
      <c r="A10203" s="1" t="n">
        <v>10202</v>
      </c>
      <c r="B10203" s="1" t="n">
        <v>3</v>
      </c>
      <c r="C10203" s="1" t="n">
        <v>1423</v>
      </c>
      <c r="D10203" s="1" t="s">
        <v>17230</v>
      </c>
      <c r="E10203" s="1" t="n">
        <v>382</v>
      </c>
      <c r="F10203" s="1" t="n">
        <v>47</v>
      </c>
      <c r="G10203" s="1" t="n">
        <v>984.36</v>
      </c>
      <c r="H10203" s="4" t="n">
        <v>45910.6009394907</v>
      </c>
      <c r="I102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10202BT9282683142338247984.3645910.6009394907</v>
      </c>
      <c r="J10203" s="1" t="n">
        <f aca="false">COUNTIF(I:I, $I10203)</f>
        <v>1</v>
      </c>
      <c r="K10203" s="1" t="str">
        <f aca="false">IF(ISNA(VLOOKUP(Table4[product_id], tblProducts[], tblProducts[product_name],FALSE() )), "Invalid", "Valid")</f>
        <v>Valid</v>
      </c>
      <c r="L10203" s="5" t="str">
        <f aca="false">IF(ISNA(VLOOKUP(Table4[[#This Row],[warehouse_id]], tblwhouse[], tblwhouse[warehouse_name],FALSE() )), "Invalid", "Valid")</f>
        <v>Valid</v>
      </c>
    </row>
    <row r="10204" customFormat="false" ht="15" hidden="false" customHeight="true" outlineLevel="0" collapsed="false">
      <c r="A10204" s="1" t="n">
        <v>10203</v>
      </c>
      <c r="B10204" s="1" t="n">
        <v>4</v>
      </c>
      <c r="C10204" s="1" t="n">
        <v>204</v>
      </c>
      <c r="D10204" s="1" t="s">
        <v>17231</v>
      </c>
      <c r="E10204" s="1" t="n">
        <v>432</v>
      </c>
      <c r="F10204" s="1" t="n">
        <v>58</v>
      </c>
      <c r="G10204" s="1" t="n">
        <v>1230.77</v>
      </c>
      <c r="H10204" s="4" t="n">
        <v>45971.6009394907</v>
      </c>
      <c r="I102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10203BT7121994204432581230.7745971.6009394907</v>
      </c>
      <c r="J10204" s="1" t="n">
        <f aca="false">COUNTIF(I:I, $I10204)</f>
        <v>1</v>
      </c>
      <c r="K10204" s="1" t="str">
        <f aca="false">IF(ISNA(VLOOKUP(Table4[product_id], tblProducts[], tblProducts[product_name],FALSE() )), "Invalid", "Valid")</f>
        <v>Valid</v>
      </c>
      <c r="L10204" s="5" t="str">
        <f aca="false">IF(ISNA(VLOOKUP(Table4[[#This Row],[warehouse_id]], tblwhouse[], tblwhouse[warehouse_name],FALSE() )), "Invalid", "Valid")</f>
        <v>Valid</v>
      </c>
    </row>
    <row r="10205" customFormat="false" ht="15" hidden="false" customHeight="true" outlineLevel="0" collapsed="false">
      <c r="A10205" s="1" t="n">
        <v>10204</v>
      </c>
      <c r="B10205" s="1" t="n">
        <v>4</v>
      </c>
      <c r="C10205" s="1" t="n">
        <v>1395</v>
      </c>
      <c r="D10205" s="1" t="s">
        <v>17232</v>
      </c>
      <c r="E10205" s="1" t="n">
        <v>320</v>
      </c>
      <c r="F10205" s="1" t="n">
        <v>79</v>
      </c>
      <c r="G10205" s="1" t="n">
        <v>402.84</v>
      </c>
      <c r="H10205" s="4" t="n">
        <v>46049.6009394907</v>
      </c>
      <c r="I102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10204BT9200504139532079402.8446049.6009394907</v>
      </c>
      <c r="J10205" s="1" t="n">
        <f aca="false">COUNTIF(I:I, $I10205)</f>
        <v>1</v>
      </c>
      <c r="K10205" s="1" t="str">
        <f aca="false">IF(ISNA(VLOOKUP(Table4[product_id], tblProducts[], tblProducts[product_name],FALSE() )), "Invalid", "Valid")</f>
        <v>Valid</v>
      </c>
      <c r="L10205" s="5" t="str">
        <f aca="false">IF(ISNA(VLOOKUP(Table4[[#This Row],[warehouse_id]], tblwhouse[], tblwhouse[warehouse_name],FALSE() )), "Invalid", "Valid")</f>
        <v>Valid</v>
      </c>
    </row>
    <row r="10206" customFormat="false" ht="15" hidden="false" customHeight="true" outlineLevel="0" collapsed="false">
      <c r="A10206" s="1" t="n">
        <v>10205</v>
      </c>
      <c r="B10206" s="1" t="n">
        <v>2</v>
      </c>
      <c r="C10206" s="1" t="n">
        <v>123</v>
      </c>
      <c r="D10206" s="1" t="s">
        <v>17233</v>
      </c>
      <c r="E10206" s="1" t="n">
        <v>165</v>
      </c>
      <c r="F10206" s="1" t="n">
        <v>53</v>
      </c>
      <c r="G10206" s="1" t="n">
        <v>1444.93</v>
      </c>
      <c r="H10206" s="4" t="n">
        <v>45987.6009394907</v>
      </c>
      <c r="I102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10205BT8293792123165531444.9345987.6009394907</v>
      </c>
      <c r="J10206" s="1" t="n">
        <f aca="false">COUNTIF(I:I, $I10206)</f>
        <v>1</v>
      </c>
      <c r="K10206" s="1" t="str">
        <f aca="false">IF(ISNA(VLOOKUP(Table4[product_id], tblProducts[], tblProducts[product_name],FALSE() )), "Invalid", "Valid")</f>
        <v>Valid</v>
      </c>
      <c r="L10206" s="5" t="str">
        <f aca="false">IF(ISNA(VLOOKUP(Table4[[#This Row],[warehouse_id]], tblwhouse[], tblwhouse[warehouse_name],FALSE() )), "Invalid", "Valid")</f>
        <v>Valid</v>
      </c>
    </row>
    <row r="10207" customFormat="false" ht="15" hidden="false" customHeight="true" outlineLevel="0" collapsed="false">
      <c r="A10207" s="1" t="n">
        <v>10206</v>
      </c>
      <c r="B10207" s="1" t="n">
        <v>1</v>
      </c>
      <c r="C10207" s="1" t="n">
        <v>1782</v>
      </c>
      <c r="D10207" s="1" t="s">
        <v>17234</v>
      </c>
      <c r="E10207" s="1" t="n">
        <v>172</v>
      </c>
      <c r="F10207" s="1" t="n">
        <v>80</v>
      </c>
      <c r="G10207" s="1" t="n">
        <v>371.34</v>
      </c>
      <c r="H10207" s="4" t="n">
        <v>46164.6009394907</v>
      </c>
      <c r="I102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10206BT6263491178217280371.3446164.6009394907</v>
      </c>
      <c r="J10207" s="1" t="n">
        <f aca="false">COUNTIF(I:I, $I10207)</f>
        <v>1</v>
      </c>
      <c r="K10207" s="1" t="str">
        <f aca="false">IF(ISNA(VLOOKUP(Table4[product_id], tblProducts[], tblProducts[product_name],FALSE() )), "Invalid", "Valid")</f>
        <v>Valid</v>
      </c>
      <c r="L10207" s="5" t="str">
        <f aca="false">IF(ISNA(VLOOKUP(Table4[[#This Row],[warehouse_id]], tblwhouse[], tblwhouse[warehouse_name],FALSE() )), "Invalid", "Valid")</f>
        <v>Valid</v>
      </c>
    </row>
    <row r="10208" customFormat="false" ht="15" hidden="false" customHeight="true" outlineLevel="0" collapsed="false">
      <c r="A10208" s="1" t="n">
        <v>10207</v>
      </c>
      <c r="B10208" s="1" t="n">
        <v>3</v>
      </c>
      <c r="C10208" s="1" t="n">
        <v>1506</v>
      </c>
      <c r="D10208" s="1" t="s">
        <v>17235</v>
      </c>
      <c r="E10208" s="1" t="n">
        <v>405</v>
      </c>
      <c r="F10208" s="1" t="n">
        <v>67</v>
      </c>
      <c r="G10208" s="1" t="n">
        <v>273</v>
      </c>
      <c r="H10208" s="4" t="n">
        <v>45991.6009394907</v>
      </c>
      <c r="I102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10207BT725430315064056727345991.6009394907</v>
      </c>
      <c r="J10208" s="1" t="n">
        <f aca="false">COUNTIF(I:I, $I10208)</f>
        <v>1</v>
      </c>
      <c r="K10208" s="1" t="str">
        <f aca="false">IF(ISNA(VLOOKUP(Table4[product_id], tblProducts[], tblProducts[product_name],FALSE() )), "Invalid", "Valid")</f>
        <v>Valid</v>
      </c>
      <c r="L10208" s="5" t="str">
        <f aca="false">IF(ISNA(VLOOKUP(Table4[[#This Row],[warehouse_id]], tblwhouse[], tblwhouse[warehouse_name],FALSE() )), "Invalid", "Valid")</f>
        <v>Valid</v>
      </c>
    </row>
    <row r="10209" customFormat="false" ht="15" hidden="false" customHeight="true" outlineLevel="0" collapsed="false">
      <c r="A10209" s="1" t="n">
        <v>10208</v>
      </c>
      <c r="B10209" s="1" t="n">
        <v>3</v>
      </c>
      <c r="C10209" s="1" t="n">
        <v>1070</v>
      </c>
      <c r="D10209" s="1" t="s">
        <v>17236</v>
      </c>
      <c r="E10209" s="1" t="n">
        <v>373</v>
      </c>
      <c r="F10209" s="1" t="n">
        <v>44</v>
      </c>
      <c r="G10209" s="1" t="n">
        <v>501.46</v>
      </c>
      <c r="H10209" s="4" t="n">
        <v>46145.6009394907</v>
      </c>
      <c r="I102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10208BT2348503107037344501.4646145.6009394907</v>
      </c>
      <c r="J10209" s="1" t="n">
        <f aca="false">COUNTIF(I:I, $I10209)</f>
        <v>1</v>
      </c>
      <c r="K10209" s="1" t="str">
        <f aca="false">IF(ISNA(VLOOKUP(Table4[product_id], tblProducts[], tblProducts[product_name],FALSE() )), "Invalid", "Valid")</f>
        <v>Valid</v>
      </c>
      <c r="L10209" s="5" t="str">
        <f aca="false">IF(ISNA(VLOOKUP(Table4[[#This Row],[warehouse_id]], tblwhouse[], tblwhouse[warehouse_name],FALSE() )), "Invalid", "Valid")</f>
        <v>Valid</v>
      </c>
    </row>
    <row r="10210" customFormat="false" ht="15" hidden="false" customHeight="true" outlineLevel="0" collapsed="false">
      <c r="A10210" s="1" t="n">
        <v>10209</v>
      </c>
      <c r="B10210" s="1" t="n">
        <v>3</v>
      </c>
      <c r="C10210" s="1" t="n">
        <v>875</v>
      </c>
      <c r="D10210" s="1" t="s">
        <v>17237</v>
      </c>
      <c r="E10210" s="1" t="n">
        <v>101</v>
      </c>
      <c r="F10210" s="1" t="n">
        <v>33</v>
      </c>
      <c r="G10210" s="1" t="n">
        <v>1323.72</v>
      </c>
      <c r="H10210" s="4" t="n">
        <v>46207.6009394907</v>
      </c>
      <c r="I102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10209BT8233743875101331323.7246207.6009394907</v>
      </c>
      <c r="J10210" s="1" t="n">
        <f aca="false">COUNTIF(I:I, $I10210)</f>
        <v>1</v>
      </c>
      <c r="K10210" s="1" t="str">
        <f aca="false">IF(ISNA(VLOOKUP(Table4[product_id], tblProducts[], tblProducts[product_name],FALSE() )), "Invalid", "Valid")</f>
        <v>Valid</v>
      </c>
      <c r="L10210" s="5" t="str">
        <f aca="false">IF(ISNA(VLOOKUP(Table4[[#This Row],[warehouse_id]], tblwhouse[], tblwhouse[warehouse_name],FALSE() )), "Invalid", "Valid")</f>
        <v>Valid</v>
      </c>
    </row>
    <row r="10211" customFormat="false" ht="15" hidden="false" customHeight="true" outlineLevel="0" collapsed="false">
      <c r="A10211" s="1" t="n">
        <v>10210</v>
      </c>
      <c r="B10211" s="1" t="n">
        <v>4</v>
      </c>
      <c r="C10211" s="1" t="n">
        <v>2807</v>
      </c>
      <c r="D10211" s="1" t="s">
        <v>17238</v>
      </c>
      <c r="E10211" s="1" t="n">
        <v>90</v>
      </c>
      <c r="F10211" s="1" t="n">
        <v>54</v>
      </c>
      <c r="G10211" s="1" t="n">
        <v>1334.7</v>
      </c>
      <c r="H10211" s="4" t="n">
        <v>46170.6009394907</v>
      </c>
      <c r="I102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10210BT5036084280790541334.746170.6009394907</v>
      </c>
      <c r="J10211" s="1" t="n">
        <f aca="false">COUNTIF(I:I, $I10211)</f>
        <v>1</v>
      </c>
      <c r="K10211" s="1" t="str">
        <f aca="false">IF(ISNA(VLOOKUP(Table4[product_id], tblProducts[], tblProducts[product_name],FALSE() )), "Invalid", "Valid")</f>
        <v>Valid</v>
      </c>
      <c r="L10211" s="5" t="str">
        <f aca="false">IF(ISNA(VLOOKUP(Table4[[#This Row],[warehouse_id]], tblwhouse[], tblwhouse[warehouse_name],FALSE() )), "Invalid", "Valid")</f>
        <v>Valid</v>
      </c>
    </row>
    <row r="10212" customFormat="false" ht="15" hidden="false" customHeight="true" outlineLevel="0" collapsed="false">
      <c r="A10212" s="1" t="n">
        <v>10211</v>
      </c>
      <c r="B10212" s="1" t="n">
        <v>3</v>
      </c>
      <c r="C10212" s="1" t="n">
        <v>276</v>
      </c>
      <c r="D10212" s="1" t="s">
        <v>17239</v>
      </c>
      <c r="E10212" s="1" t="n">
        <v>171</v>
      </c>
      <c r="F10212" s="1" t="n">
        <v>76</v>
      </c>
      <c r="G10212" s="1" t="n">
        <v>100.26</v>
      </c>
      <c r="H10212" s="4" t="n">
        <v>46088.6009394907</v>
      </c>
      <c r="I102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10211BT573587327617176100.2646088.6009394907</v>
      </c>
      <c r="J10212" s="1" t="n">
        <f aca="false">COUNTIF(I:I, $I10212)</f>
        <v>1</v>
      </c>
      <c r="K10212" s="1" t="str">
        <f aca="false">IF(ISNA(VLOOKUP(Table4[product_id], tblProducts[], tblProducts[product_name],FALSE() )), "Invalid", "Valid")</f>
        <v>Valid</v>
      </c>
      <c r="L10212" s="5" t="str">
        <f aca="false">IF(ISNA(VLOOKUP(Table4[[#This Row],[warehouse_id]], tblwhouse[], tblwhouse[warehouse_name],FALSE() )), "Invalid", "Valid")</f>
        <v>Valid</v>
      </c>
    </row>
    <row r="10213" customFormat="false" ht="15" hidden="false" customHeight="true" outlineLevel="0" collapsed="false">
      <c r="A10213" s="1" t="n">
        <v>10212</v>
      </c>
      <c r="B10213" s="1" t="n">
        <v>1</v>
      </c>
      <c r="C10213" s="1" t="n">
        <v>1881</v>
      </c>
      <c r="D10213" s="1" t="s">
        <v>17240</v>
      </c>
      <c r="E10213" s="1" t="n">
        <v>16</v>
      </c>
      <c r="F10213" s="1" t="n">
        <v>60</v>
      </c>
      <c r="G10213" s="1" t="n">
        <v>524.05</v>
      </c>
      <c r="H10213" s="4" t="n">
        <v>46055.6009394907</v>
      </c>
      <c r="I102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10212BT975029118811660524.0546055.6009394907</v>
      </c>
      <c r="J10213" s="1" t="n">
        <f aca="false">COUNTIF(I:I, $I10213)</f>
        <v>1</v>
      </c>
      <c r="K10213" s="1" t="str">
        <f aca="false">IF(ISNA(VLOOKUP(Table4[product_id], tblProducts[], tblProducts[product_name],FALSE() )), "Invalid", "Valid")</f>
        <v>Valid</v>
      </c>
      <c r="L10213" s="5" t="str">
        <f aca="false">IF(ISNA(VLOOKUP(Table4[[#This Row],[warehouse_id]], tblwhouse[], tblwhouse[warehouse_name],FALSE() )), "Invalid", "Valid")</f>
        <v>Valid</v>
      </c>
    </row>
    <row r="10214" customFormat="false" ht="15" hidden="false" customHeight="true" outlineLevel="0" collapsed="false">
      <c r="A10214" s="1" t="n">
        <v>10213</v>
      </c>
      <c r="B10214" s="1" t="n">
        <v>4</v>
      </c>
      <c r="C10214" s="1" t="n">
        <v>798</v>
      </c>
      <c r="D10214" s="1" t="s">
        <v>17241</v>
      </c>
      <c r="E10214" s="1" t="n">
        <v>211</v>
      </c>
      <c r="F10214" s="1" t="n">
        <v>37</v>
      </c>
      <c r="G10214" s="1" t="n">
        <v>126.41</v>
      </c>
      <c r="H10214" s="4" t="n">
        <v>46213.6009394907</v>
      </c>
      <c r="I102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10213BT943489479821137126.4146213.6009394907</v>
      </c>
      <c r="J10214" s="1" t="n">
        <f aca="false">COUNTIF(I:I, $I10214)</f>
        <v>1</v>
      </c>
      <c r="K10214" s="1" t="str">
        <f aca="false">IF(ISNA(VLOOKUP(Table4[product_id], tblProducts[], tblProducts[product_name],FALSE() )), "Invalid", "Valid")</f>
        <v>Valid</v>
      </c>
      <c r="L10214" s="5" t="str">
        <f aca="false">IF(ISNA(VLOOKUP(Table4[[#This Row],[warehouse_id]], tblwhouse[], tblwhouse[warehouse_name],FALSE() )), "Invalid", "Valid")</f>
        <v>Valid</v>
      </c>
    </row>
    <row r="10215" customFormat="false" ht="15" hidden="false" customHeight="true" outlineLevel="0" collapsed="false">
      <c r="A10215" s="1" t="n">
        <v>10214</v>
      </c>
      <c r="B10215" s="1" t="n">
        <v>3</v>
      </c>
      <c r="C10215" s="1" t="n">
        <v>1207</v>
      </c>
      <c r="D10215" s="1" t="s">
        <v>17242</v>
      </c>
      <c r="E10215" s="1" t="n">
        <v>48</v>
      </c>
      <c r="F10215" s="1" t="n">
        <v>23</v>
      </c>
      <c r="G10215" s="1" t="n">
        <v>1281.96</v>
      </c>
      <c r="H10215" s="4" t="n">
        <v>46021.6009394907</v>
      </c>
      <c r="I102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10214BT1351883120748231281.9646021.6009394907</v>
      </c>
      <c r="J10215" s="1" t="n">
        <f aca="false">COUNTIF(I:I, $I10215)</f>
        <v>1</v>
      </c>
      <c r="K10215" s="1" t="str">
        <f aca="false">IF(ISNA(VLOOKUP(Table4[product_id], tblProducts[], tblProducts[product_name],FALSE() )), "Invalid", "Valid")</f>
        <v>Valid</v>
      </c>
      <c r="L10215" s="5" t="str">
        <f aca="false">IF(ISNA(VLOOKUP(Table4[[#This Row],[warehouse_id]], tblwhouse[], tblwhouse[warehouse_name],FALSE() )), "Invalid", "Valid")</f>
        <v>Valid</v>
      </c>
    </row>
    <row r="10216" customFormat="false" ht="15" hidden="false" customHeight="true" outlineLevel="0" collapsed="false">
      <c r="A10216" s="1" t="n">
        <v>10215</v>
      </c>
      <c r="B10216" s="1" t="n">
        <v>2</v>
      </c>
      <c r="C10216" s="1" t="n">
        <v>2059</v>
      </c>
      <c r="D10216" s="1" t="s">
        <v>17243</v>
      </c>
      <c r="E10216" s="1" t="n">
        <v>143</v>
      </c>
      <c r="F10216" s="1" t="n">
        <v>64</v>
      </c>
      <c r="G10216" s="1" t="n">
        <v>503.99</v>
      </c>
      <c r="H10216" s="4" t="n">
        <v>46220.6009394907</v>
      </c>
      <c r="I102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10215BT6571352205914364503.9946220.6009394907</v>
      </c>
      <c r="J10216" s="1" t="n">
        <f aca="false">COUNTIF(I:I, $I10216)</f>
        <v>1</v>
      </c>
      <c r="K10216" s="1" t="str">
        <f aca="false">IF(ISNA(VLOOKUP(Table4[product_id], tblProducts[], tblProducts[product_name],FALSE() )), "Invalid", "Valid")</f>
        <v>Valid</v>
      </c>
      <c r="L10216" s="5" t="str">
        <f aca="false">IF(ISNA(VLOOKUP(Table4[[#This Row],[warehouse_id]], tblwhouse[], tblwhouse[warehouse_name],FALSE() )), "Invalid", "Valid")</f>
        <v>Valid</v>
      </c>
    </row>
    <row r="10217" customFormat="false" ht="15" hidden="false" customHeight="true" outlineLevel="0" collapsed="false">
      <c r="A10217" s="1" t="n">
        <v>10216</v>
      </c>
      <c r="B10217" s="1" t="n">
        <v>4</v>
      </c>
      <c r="C10217" s="1" t="n">
        <v>2390</v>
      </c>
      <c r="D10217" s="1" t="s">
        <v>17244</v>
      </c>
      <c r="E10217" s="1" t="n">
        <v>213</v>
      </c>
      <c r="F10217" s="1" t="n">
        <v>21</v>
      </c>
      <c r="G10217" s="1" t="n">
        <v>1413.54</v>
      </c>
      <c r="H10217" s="4" t="n">
        <v>46052.6009394907</v>
      </c>
      <c r="I102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10216BT15799242390213211413.5446052.6009394907</v>
      </c>
      <c r="J10217" s="1" t="n">
        <f aca="false">COUNTIF(I:I, $I10217)</f>
        <v>1</v>
      </c>
      <c r="K10217" s="1" t="str">
        <f aca="false">IF(ISNA(VLOOKUP(Table4[product_id], tblProducts[], tblProducts[product_name],FALSE() )), "Invalid", "Valid")</f>
        <v>Valid</v>
      </c>
      <c r="L10217" s="5" t="str">
        <f aca="false">IF(ISNA(VLOOKUP(Table4[[#This Row],[warehouse_id]], tblwhouse[], tblwhouse[warehouse_name],FALSE() )), "Invalid", "Valid")</f>
        <v>Valid</v>
      </c>
    </row>
    <row r="10218" customFormat="false" ht="15" hidden="false" customHeight="true" outlineLevel="0" collapsed="false">
      <c r="A10218" s="1" t="n">
        <v>10217</v>
      </c>
      <c r="B10218" s="1" t="n">
        <v>2</v>
      </c>
      <c r="C10218" s="1" t="n">
        <v>1033</v>
      </c>
      <c r="D10218" s="1" t="s">
        <v>17245</v>
      </c>
      <c r="E10218" s="1" t="n">
        <v>55</v>
      </c>
      <c r="F10218" s="1" t="n">
        <v>53</v>
      </c>
      <c r="G10218" s="1" t="n">
        <v>1177.79</v>
      </c>
      <c r="H10218" s="4" t="n">
        <v>45972.6009394907</v>
      </c>
      <c r="I102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10217BT2865302103355531177.7945972.6009394907</v>
      </c>
      <c r="J10218" s="1" t="n">
        <f aca="false">COUNTIF(I:I, $I10218)</f>
        <v>1</v>
      </c>
      <c r="K10218" s="1" t="str">
        <f aca="false">IF(ISNA(VLOOKUP(Table4[product_id], tblProducts[], tblProducts[product_name],FALSE() )), "Invalid", "Valid")</f>
        <v>Valid</v>
      </c>
      <c r="L10218" s="5" t="str">
        <f aca="false">IF(ISNA(VLOOKUP(Table4[[#This Row],[warehouse_id]], tblwhouse[], tblwhouse[warehouse_name],FALSE() )), "Invalid", "Valid")</f>
        <v>Valid</v>
      </c>
    </row>
    <row r="10219" customFormat="false" ht="15" hidden="false" customHeight="true" outlineLevel="0" collapsed="false">
      <c r="A10219" s="1" t="n">
        <v>10218</v>
      </c>
      <c r="B10219" s="1" t="n">
        <v>4</v>
      </c>
      <c r="C10219" s="1" t="n">
        <v>1738</v>
      </c>
      <c r="D10219" s="1" t="s">
        <v>17246</v>
      </c>
      <c r="E10219" s="1" t="n">
        <v>173</v>
      </c>
      <c r="F10219" s="1" t="n">
        <v>42</v>
      </c>
      <c r="G10219" s="1" t="n">
        <v>1145.23</v>
      </c>
      <c r="H10219" s="4" t="n">
        <v>45913.6009394907</v>
      </c>
      <c r="I102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10218BT51069741738173421145.2345913.6009394907</v>
      </c>
      <c r="J10219" s="1" t="n">
        <f aca="false">COUNTIF(I:I, $I10219)</f>
        <v>1</v>
      </c>
      <c r="K10219" s="1" t="str">
        <f aca="false">IF(ISNA(VLOOKUP(Table4[product_id], tblProducts[], tblProducts[product_name],FALSE() )), "Invalid", "Valid")</f>
        <v>Valid</v>
      </c>
      <c r="L10219" s="5" t="str">
        <f aca="false">IF(ISNA(VLOOKUP(Table4[[#This Row],[warehouse_id]], tblwhouse[], tblwhouse[warehouse_name],FALSE() )), "Invalid", "Valid")</f>
        <v>Valid</v>
      </c>
    </row>
    <row r="10220" customFormat="false" ht="15" hidden="false" customHeight="true" outlineLevel="0" collapsed="false">
      <c r="A10220" s="1" t="n">
        <v>10219</v>
      </c>
      <c r="B10220" s="1" t="n">
        <v>3</v>
      </c>
      <c r="C10220" s="1" t="n">
        <v>2034</v>
      </c>
      <c r="D10220" s="1" t="s">
        <v>17247</v>
      </c>
      <c r="E10220" s="1" t="n">
        <v>173</v>
      </c>
      <c r="F10220" s="1" t="n">
        <v>70</v>
      </c>
      <c r="G10220" s="1" t="n">
        <v>231.68</v>
      </c>
      <c r="H10220" s="4" t="n">
        <v>46212.6009394907</v>
      </c>
      <c r="I102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10219BT1962103203417370231.6846212.6009394907</v>
      </c>
      <c r="J10220" s="1" t="n">
        <f aca="false">COUNTIF(I:I, $I10220)</f>
        <v>1</v>
      </c>
      <c r="K10220" s="1" t="str">
        <f aca="false">IF(ISNA(VLOOKUP(Table4[product_id], tblProducts[], tblProducts[product_name],FALSE() )), "Invalid", "Valid")</f>
        <v>Valid</v>
      </c>
      <c r="L10220" s="5" t="str">
        <f aca="false">IF(ISNA(VLOOKUP(Table4[[#This Row],[warehouse_id]], tblwhouse[], tblwhouse[warehouse_name],FALSE() )), "Invalid", "Valid")</f>
        <v>Valid</v>
      </c>
    </row>
    <row r="10221" customFormat="false" ht="15" hidden="false" customHeight="true" outlineLevel="0" collapsed="false">
      <c r="A10221" s="1" t="n">
        <v>10220</v>
      </c>
      <c r="B10221" s="1" t="n">
        <v>1</v>
      </c>
      <c r="C10221" s="1" t="n">
        <v>627</v>
      </c>
      <c r="D10221" s="1" t="s">
        <v>17248</v>
      </c>
      <c r="E10221" s="1" t="n">
        <v>329</v>
      </c>
      <c r="F10221" s="1" t="n">
        <v>55</v>
      </c>
      <c r="G10221" s="1" t="n">
        <v>369.34</v>
      </c>
      <c r="H10221" s="4" t="n">
        <v>46185.6009394907</v>
      </c>
      <c r="I102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10220BT136427162732955369.3446185.6009394907</v>
      </c>
      <c r="J10221" s="1" t="n">
        <f aca="false">COUNTIF(I:I, $I10221)</f>
        <v>1</v>
      </c>
      <c r="K10221" s="1" t="str">
        <f aca="false">IF(ISNA(VLOOKUP(Table4[product_id], tblProducts[], tblProducts[product_name],FALSE() )), "Invalid", "Valid")</f>
        <v>Valid</v>
      </c>
      <c r="L10221" s="5" t="str">
        <f aca="false">IF(ISNA(VLOOKUP(Table4[[#This Row],[warehouse_id]], tblwhouse[], tblwhouse[warehouse_name],FALSE() )), "Invalid", "Valid")</f>
        <v>Valid</v>
      </c>
    </row>
    <row r="10222" customFormat="false" ht="15" hidden="false" customHeight="true" outlineLevel="0" collapsed="false">
      <c r="A10222" s="1" t="n">
        <v>10221</v>
      </c>
      <c r="B10222" s="1" t="n">
        <v>4</v>
      </c>
      <c r="C10222" s="1" t="n">
        <v>2236</v>
      </c>
      <c r="D10222" s="1" t="s">
        <v>17249</v>
      </c>
      <c r="E10222" s="1" t="n">
        <v>436</v>
      </c>
      <c r="F10222" s="1" t="n">
        <v>28</v>
      </c>
      <c r="G10222" s="1" t="n">
        <v>1181.03</v>
      </c>
      <c r="H10222" s="4" t="n">
        <v>46091.6009394907</v>
      </c>
      <c r="I102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10221BT58048542236436281181.0346091.6009394907</v>
      </c>
      <c r="J10222" s="1" t="n">
        <f aca="false">COUNTIF(I:I, $I10222)</f>
        <v>1</v>
      </c>
      <c r="K10222" s="1" t="str">
        <f aca="false">IF(ISNA(VLOOKUP(Table4[product_id], tblProducts[], tblProducts[product_name],FALSE() )), "Invalid", "Valid")</f>
        <v>Valid</v>
      </c>
      <c r="L10222" s="5" t="str">
        <f aca="false">IF(ISNA(VLOOKUP(Table4[[#This Row],[warehouse_id]], tblwhouse[], tblwhouse[warehouse_name],FALSE() )), "Invalid", "Valid")</f>
        <v>Valid</v>
      </c>
    </row>
    <row r="10223" customFormat="false" ht="15" hidden="false" customHeight="true" outlineLevel="0" collapsed="false">
      <c r="A10223" s="1" t="n">
        <v>10222</v>
      </c>
      <c r="B10223" s="1" t="n">
        <v>2</v>
      </c>
      <c r="C10223" s="1" t="n">
        <v>2667</v>
      </c>
      <c r="D10223" s="1" t="s">
        <v>17250</v>
      </c>
      <c r="E10223" s="1" t="n">
        <v>420</v>
      </c>
      <c r="F10223" s="1" t="n">
        <v>32</v>
      </c>
      <c r="G10223" s="1" t="n">
        <v>1266.38</v>
      </c>
      <c r="H10223" s="4" t="n">
        <v>46105.6009394907</v>
      </c>
      <c r="I102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10222BT42943222667420321266.3846105.6009394907</v>
      </c>
      <c r="J10223" s="1" t="n">
        <f aca="false">COUNTIF(I:I, $I10223)</f>
        <v>1</v>
      </c>
      <c r="K10223" s="1" t="str">
        <f aca="false">IF(ISNA(VLOOKUP(Table4[product_id], tblProducts[], tblProducts[product_name],FALSE() )), "Invalid", "Valid")</f>
        <v>Valid</v>
      </c>
      <c r="L10223" s="5" t="str">
        <f aca="false">IF(ISNA(VLOOKUP(Table4[[#This Row],[warehouse_id]], tblwhouse[], tblwhouse[warehouse_name],FALSE() )), "Invalid", "Valid")</f>
        <v>Valid</v>
      </c>
    </row>
    <row r="10224" customFormat="false" ht="15" hidden="false" customHeight="true" outlineLevel="0" collapsed="false">
      <c r="A10224" s="1" t="n">
        <v>10223</v>
      </c>
      <c r="B10224" s="1" t="n">
        <v>2</v>
      </c>
      <c r="C10224" s="1" t="n">
        <v>2070</v>
      </c>
      <c r="D10224" s="1" t="s">
        <v>17251</v>
      </c>
      <c r="E10224" s="1" t="n">
        <v>51</v>
      </c>
      <c r="F10224" s="1" t="n">
        <v>53</v>
      </c>
      <c r="G10224" s="1" t="n">
        <v>604.72</v>
      </c>
      <c r="H10224" s="4" t="n">
        <v>45946.6009395023</v>
      </c>
      <c r="I102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10223BT851479220705153604.7245946.6009395023</v>
      </c>
      <c r="J10224" s="1" t="n">
        <f aca="false">COUNTIF(I:I, $I10224)</f>
        <v>1</v>
      </c>
      <c r="K10224" s="1" t="str">
        <f aca="false">IF(ISNA(VLOOKUP(Table4[product_id], tblProducts[], tblProducts[product_name],FALSE() )), "Invalid", "Valid")</f>
        <v>Valid</v>
      </c>
      <c r="L10224" s="5" t="str">
        <f aca="false">IF(ISNA(VLOOKUP(Table4[[#This Row],[warehouse_id]], tblwhouse[], tblwhouse[warehouse_name],FALSE() )), "Invalid", "Valid")</f>
        <v>Valid</v>
      </c>
    </row>
    <row r="10225" customFormat="false" ht="15" hidden="false" customHeight="true" outlineLevel="0" collapsed="false">
      <c r="A10225" s="1" t="n">
        <v>10224</v>
      </c>
      <c r="B10225" s="1" t="n">
        <v>4</v>
      </c>
      <c r="C10225" s="1" t="n">
        <v>2091</v>
      </c>
      <c r="D10225" s="1" t="s">
        <v>17252</v>
      </c>
      <c r="E10225" s="1" t="n">
        <v>36</v>
      </c>
      <c r="F10225" s="1" t="n">
        <v>33</v>
      </c>
      <c r="G10225" s="1" t="n">
        <v>290.32</v>
      </c>
      <c r="H10225" s="4" t="n">
        <v>46134.6009395023</v>
      </c>
      <c r="I102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10224BT886882420913633290.3246134.6009395023</v>
      </c>
      <c r="J10225" s="1" t="n">
        <f aca="false">COUNTIF(I:I, $I10225)</f>
        <v>1</v>
      </c>
      <c r="K10225" s="1" t="str">
        <f aca="false">IF(ISNA(VLOOKUP(Table4[product_id], tblProducts[], tblProducts[product_name],FALSE() )), "Invalid", "Valid")</f>
        <v>Valid</v>
      </c>
      <c r="L10225" s="5" t="str">
        <f aca="false">IF(ISNA(VLOOKUP(Table4[[#This Row],[warehouse_id]], tblwhouse[], tblwhouse[warehouse_name],FALSE() )), "Invalid", "Valid")</f>
        <v>Valid</v>
      </c>
    </row>
    <row r="10226" customFormat="false" ht="15" hidden="false" customHeight="true" outlineLevel="0" collapsed="false">
      <c r="A10226" s="1" t="n">
        <v>10225</v>
      </c>
      <c r="B10226" s="1" t="n">
        <v>4</v>
      </c>
      <c r="C10226" s="1" t="n">
        <v>2470</v>
      </c>
      <c r="D10226" s="1" t="s">
        <v>17253</v>
      </c>
      <c r="E10226" s="1" t="n">
        <v>342</v>
      </c>
      <c r="F10226" s="1" t="n">
        <v>30</v>
      </c>
      <c r="G10226" s="1" t="n">
        <v>352.84</v>
      </c>
      <c r="H10226" s="4" t="n">
        <v>46215.6009395023</v>
      </c>
      <c r="I102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10225BT6823564247034230352.8446215.6009395023</v>
      </c>
      <c r="J10226" s="1" t="n">
        <f aca="false">COUNTIF(I:I, $I10226)</f>
        <v>1</v>
      </c>
      <c r="K10226" s="1" t="str">
        <f aca="false">IF(ISNA(VLOOKUP(Table4[product_id], tblProducts[], tblProducts[product_name],FALSE() )), "Invalid", "Valid")</f>
        <v>Valid</v>
      </c>
      <c r="L10226" s="5" t="str">
        <f aca="false">IF(ISNA(VLOOKUP(Table4[[#This Row],[warehouse_id]], tblwhouse[], tblwhouse[warehouse_name],FALSE() )), "Invalid", "Valid")</f>
        <v>Valid</v>
      </c>
    </row>
    <row r="10227" customFormat="false" ht="15" hidden="false" customHeight="true" outlineLevel="0" collapsed="false">
      <c r="A10227" s="1" t="n">
        <v>10226</v>
      </c>
      <c r="B10227" s="1" t="n">
        <v>3</v>
      </c>
      <c r="C10227" s="1" t="n">
        <v>380</v>
      </c>
      <c r="D10227" s="1" t="s">
        <v>17254</v>
      </c>
      <c r="E10227" s="1" t="n">
        <v>226</v>
      </c>
      <c r="F10227" s="1" t="n">
        <v>20</v>
      </c>
      <c r="G10227" s="1" t="n">
        <v>383.76</v>
      </c>
      <c r="H10227" s="4" t="n">
        <v>46052.6009395023</v>
      </c>
      <c r="I102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10226BT702220338022620383.7646052.6009395023</v>
      </c>
      <c r="J10227" s="1" t="n">
        <f aca="false">COUNTIF(I:I, $I10227)</f>
        <v>1</v>
      </c>
      <c r="K10227" s="1" t="str">
        <f aca="false">IF(ISNA(VLOOKUP(Table4[product_id], tblProducts[], tblProducts[product_name],FALSE() )), "Invalid", "Valid")</f>
        <v>Valid</v>
      </c>
      <c r="L10227" s="5" t="str">
        <f aca="false">IF(ISNA(VLOOKUP(Table4[[#This Row],[warehouse_id]], tblwhouse[], tblwhouse[warehouse_name],FALSE() )), "Invalid", "Valid")</f>
        <v>Valid</v>
      </c>
    </row>
    <row r="10228" customFormat="false" ht="15" hidden="false" customHeight="true" outlineLevel="0" collapsed="false">
      <c r="A10228" s="1" t="n">
        <v>10227</v>
      </c>
      <c r="B10228" s="1" t="n">
        <v>1</v>
      </c>
      <c r="C10228" s="1" t="n">
        <v>2563</v>
      </c>
      <c r="D10228" s="1" t="s">
        <v>17255</v>
      </c>
      <c r="E10228" s="1" t="n">
        <v>2</v>
      </c>
      <c r="F10228" s="1" t="n">
        <v>42</v>
      </c>
      <c r="G10228" s="1" t="n">
        <v>553.33</v>
      </c>
      <c r="H10228" s="4" t="n">
        <v>46085.6009395023</v>
      </c>
      <c r="I102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10227BT67078912563242553.3346085.6009395023</v>
      </c>
      <c r="J10228" s="1" t="n">
        <f aca="false">COUNTIF(I:I, $I10228)</f>
        <v>1</v>
      </c>
      <c r="K10228" s="1" t="str">
        <f aca="false">IF(ISNA(VLOOKUP(Table4[product_id], tblProducts[], tblProducts[product_name],FALSE() )), "Invalid", "Valid")</f>
        <v>Valid</v>
      </c>
      <c r="L10228" s="5" t="str">
        <f aca="false">IF(ISNA(VLOOKUP(Table4[[#This Row],[warehouse_id]], tblwhouse[], tblwhouse[warehouse_name],FALSE() )), "Invalid", "Valid")</f>
        <v>Valid</v>
      </c>
    </row>
    <row r="10229" customFormat="false" ht="15" hidden="false" customHeight="true" outlineLevel="0" collapsed="false">
      <c r="A10229" s="1" t="n">
        <v>10228</v>
      </c>
      <c r="B10229" s="1" t="n">
        <v>4</v>
      </c>
      <c r="C10229" s="1" t="n">
        <v>2619</v>
      </c>
      <c r="D10229" s="1" t="s">
        <v>17256</v>
      </c>
      <c r="E10229" s="1" t="n">
        <v>172</v>
      </c>
      <c r="F10229" s="1" t="n">
        <v>45</v>
      </c>
      <c r="G10229" s="1" t="n">
        <v>614.19</v>
      </c>
      <c r="H10229" s="4" t="n">
        <v>46186.6009395023</v>
      </c>
      <c r="I102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10228BT1197884261917245614.1946186.6009395023</v>
      </c>
      <c r="J10229" s="1" t="n">
        <f aca="false">COUNTIF(I:I, $I10229)</f>
        <v>1</v>
      </c>
      <c r="K10229" s="1" t="str">
        <f aca="false">IF(ISNA(VLOOKUP(Table4[product_id], tblProducts[], tblProducts[product_name],FALSE() )), "Invalid", "Valid")</f>
        <v>Valid</v>
      </c>
      <c r="L10229" s="5" t="str">
        <f aca="false">IF(ISNA(VLOOKUP(Table4[[#This Row],[warehouse_id]], tblwhouse[], tblwhouse[warehouse_name],FALSE() )), "Invalid", "Valid")</f>
        <v>Valid</v>
      </c>
    </row>
    <row r="10230" customFormat="false" ht="15" hidden="false" customHeight="true" outlineLevel="0" collapsed="false">
      <c r="A10230" s="1" t="n">
        <v>10229</v>
      </c>
      <c r="B10230" s="1" t="n">
        <v>3</v>
      </c>
      <c r="C10230" s="1" t="n">
        <v>415</v>
      </c>
      <c r="D10230" s="1" t="s">
        <v>17257</v>
      </c>
      <c r="E10230" s="1" t="n">
        <v>436</v>
      </c>
      <c r="F10230" s="1" t="n">
        <v>63</v>
      </c>
      <c r="G10230" s="1" t="n">
        <v>322.91</v>
      </c>
      <c r="H10230" s="4" t="n">
        <v>45906.6009395023</v>
      </c>
      <c r="I102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10229BT951974341543663322.9145906.6009395023</v>
      </c>
      <c r="J10230" s="1" t="n">
        <f aca="false">COUNTIF(I:I, $I10230)</f>
        <v>1</v>
      </c>
      <c r="K10230" s="1" t="str">
        <f aca="false">IF(ISNA(VLOOKUP(Table4[product_id], tblProducts[], tblProducts[product_name],FALSE() )), "Invalid", "Valid")</f>
        <v>Valid</v>
      </c>
      <c r="L10230" s="5" t="str">
        <f aca="false">IF(ISNA(VLOOKUP(Table4[[#This Row],[warehouse_id]], tblwhouse[], tblwhouse[warehouse_name],FALSE() )), "Invalid", "Valid")</f>
        <v>Valid</v>
      </c>
    </row>
    <row r="10231" customFormat="false" ht="15" hidden="false" customHeight="true" outlineLevel="0" collapsed="false">
      <c r="A10231" s="1" t="n">
        <v>10230</v>
      </c>
      <c r="B10231" s="1" t="n">
        <v>1</v>
      </c>
      <c r="C10231" s="1" t="n">
        <v>2080</v>
      </c>
      <c r="D10231" s="1" t="s">
        <v>17258</v>
      </c>
      <c r="E10231" s="1" t="n">
        <v>111</v>
      </c>
      <c r="F10231" s="1" t="n">
        <v>45</v>
      </c>
      <c r="G10231" s="1" t="n">
        <v>1347.93</v>
      </c>
      <c r="H10231" s="4" t="n">
        <v>46194.6009395023</v>
      </c>
      <c r="I102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10230BT39048912080111451347.9346194.6009395023</v>
      </c>
      <c r="J10231" s="1" t="n">
        <f aca="false">COUNTIF(I:I, $I10231)</f>
        <v>1</v>
      </c>
      <c r="K10231" s="1" t="str">
        <f aca="false">IF(ISNA(VLOOKUP(Table4[product_id], tblProducts[], tblProducts[product_name],FALSE() )), "Invalid", "Valid")</f>
        <v>Valid</v>
      </c>
      <c r="L10231" s="5" t="str">
        <f aca="false">IF(ISNA(VLOOKUP(Table4[[#This Row],[warehouse_id]], tblwhouse[], tblwhouse[warehouse_name],FALSE() )), "Invalid", "Valid")</f>
        <v>Valid</v>
      </c>
    </row>
    <row r="10232" customFormat="false" ht="15" hidden="false" customHeight="true" outlineLevel="0" collapsed="false">
      <c r="A10232" s="1" t="n">
        <v>10231</v>
      </c>
      <c r="B10232" s="1" t="n">
        <v>4</v>
      </c>
      <c r="C10232" s="1" t="n">
        <v>2310</v>
      </c>
      <c r="D10232" s="1" t="s">
        <v>17259</v>
      </c>
      <c r="E10232" s="1" t="n">
        <v>457</v>
      </c>
      <c r="F10232" s="1" t="n">
        <v>80</v>
      </c>
      <c r="G10232" s="1" t="n">
        <v>444.99</v>
      </c>
      <c r="H10232" s="4" t="n">
        <v>45932.6009395023</v>
      </c>
      <c r="I102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10231BT6954034231045780444.9945932.6009395023</v>
      </c>
      <c r="J10232" s="1" t="n">
        <f aca="false">COUNTIF(I:I, $I10232)</f>
        <v>1</v>
      </c>
      <c r="K10232" s="1" t="str">
        <f aca="false">IF(ISNA(VLOOKUP(Table4[product_id], tblProducts[], tblProducts[product_name],FALSE() )), "Invalid", "Valid")</f>
        <v>Valid</v>
      </c>
      <c r="L10232" s="5" t="str">
        <f aca="false">IF(ISNA(VLOOKUP(Table4[[#This Row],[warehouse_id]], tblwhouse[], tblwhouse[warehouse_name],FALSE() )), "Invalid", "Valid")</f>
        <v>Valid</v>
      </c>
    </row>
    <row r="10233" customFormat="false" ht="15" hidden="false" customHeight="true" outlineLevel="0" collapsed="false">
      <c r="A10233" s="1" t="n">
        <v>10232</v>
      </c>
      <c r="B10233" s="1" t="n">
        <v>4</v>
      </c>
      <c r="C10233" s="1" t="n">
        <v>2506</v>
      </c>
      <c r="D10233" s="1" t="s">
        <v>17260</v>
      </c>
      <c r="E10233" s="1" t="n">
        <v>198</v>
      </c>
      <c r="F10233" s="1" t="n">
        <v>68</v>
      </c>
      <c r="G10233" s="1" t="n">
        <v>1172.56</v>
      </c>
      <c r="H10233" s="4" t="n">
        <v>46027.6009395023</v>
      </c>
      <c r="I102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10232BT42382142506198681172.5646027.6009395023</v>
      </c>
      <c r="J10233" s="1" t="n">
        <f aca="false">COUNTIF(I:I, $I10233)</f>
        <v>1</v>
      </c>
      <c r="K10233" s="1" t="str">
        <f aca="false">IF(ISNA(VLOOKUP(Table4[product_id], tblProducts[], tblProducts[product_name],FALSE() )), "Invalid", "Valid")</f>
        <v>Valid</v>
      </c>
      <c r="L10233" s="5" t="str">
        <f aca="false">IF(ISNA(VLOOKUP(Table4[[#This Row],[warehouse_id]], tblwhouse[], tblwhouse[warehouse_name],FALSE() )), "Invalid", "Valid")</f>
        <v>Valid</v>
      </c>
    </row>
    <row r="10234" customFormat="false" ht="15" hidden="false" customHeight="true" outlineLevel="0" collapsed="false">
      <c r="A10234" s="1" t="n">
        <v>10233</v>
      </c>
      <c r="B10234" s="1" t="n">
        <v>2</v>
      </c>
      <c r="C10234" s="1" t="n">
        <v>885</v>
      </c>
      <c r="D10234" s="1" t="s">
        <v>17261</v>
      </c>
      <c r="E10234" s="1" t="n">
        <v>124</v>
      </c>
      <c r="F10234" s="1" t="n">
        <v>43</v>
      </c>
      <c r="G10234" s="1" t="n">
        <v>1457.64</v>
      </c>
      <c r="H10234" s="4" t="n">
        <v>45989.6009395023</v>
      </c>
      <c r="I102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10233BT3804222885124431457.6445989.6009395023</v>
      </c>
      <c r="J10234" s="1" t="n">
        <f aca="false">COUNTIF(I:I, $I10234)</f>
        <v>1</v>
      </c>
      <c r="K10234" s="1" t="str">
        <f aca="false">IF(ISNA(VLOOKUP(Table4[product_id], tblProducts[], tblProducts[product_name],FALSE() )), "Invalid", "Valid")</f>
        <v>Valid</v>
      </c>
      <c r="L10234" s="5" t="str">
        <f aca="false">IF(ISNA(VLOOKUP(Table4[[#This Row],[warehouse_id]], tblwhouse[], tblwhouse[warehouse_name],FALSE() )), "Invalid", "Valid")</f>
        <v>Valid</v>
      </c>
    </row>
    <row r="10235" customFormat="false" ht="15" hidden="false" customHeight="true" outlineLevel="0" collapsed="false">
      <c r="A10235" s="1" t="n">
        <v>10234</v>
      </c>
      <c r="B10235" s="1" t="n">
        <v>1</v>
      </c>
      <c r="C10235" s="1" t="n">
        <v>641</v>
      </c>
      <c r="D10235" s="1" t="s">
        <v>17262</v>
      </c>
      <c r="E10235" s="1" t="n">
        <v>302</v>
      </c>
      <c r="F10235" s="1" t="n">
        <v>22</v>
      </c>
      <c r="G10235" s="1" t="n">
        <v>536.44</v>
      </c>
      <c r="H10235" s="4" t="n">
        <v>46045.6009395023</v>
      </c>
      <c r="I102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10234BT102897164130222536.4446045.6009395023</v>
      </c>
      <c r="J10235" s="1" t="n">
        <f aca="false">COUNTIF(I:I, $I10235)</f>
        <v>1</v>
      </c>
      <c r="K10235" s="1" t="str">
        <f aca="false">IF(ISNA(VLOOKUP(Table4[product_id], tblProducts[], tblProducts[product_name],FALSE() )), "Invalid", "Valid")</f>
        <v>Valid</v>
      </c>
      <c r="L10235" s="5" t="str">
        <f aca="false">IF(ISNA(VLOOKUP(Table4[[#This Row],[warehouse_id]], tblwhouse[], tblwhouse[warehouse_name],FALSE() )), "Invalid", "Valid")</f>
        <v>Valid</v>
      </c>
    </row>
    <row r="10236" customFormat="false" ht="15" hidden="false" customHeight="true" outlineLevel="0" collapsed="false">
      <c r="A10236" s="1" t="n">
        <v>10235</v>
      </c>
      <c r="B10236" s="1" t="n">
        <v>4</v>
      </c>
      <c r="C10236" s="1" t="n">
        <v>1684</v>
      </c>
      <c r="D10236" s="1" t="s">
        <v>17263</v>
      </c>
      <c r="E10236" s="1" t="n">
        <v>404</v>
      </c>
      <c r="F10236" s="1" t="n">
        <v>56</v>
      </c>
      <c r="G10236" s="1" t="n">
        <v>1074.01</v>
      </c>
      <c r="H10236" s="4" t="n">
        <v>46089.6009395023</v>
      </c>
      <c r="I102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10235BT29798541684404561074.0146089.6009395023</v>
      </c>
      <c r="J10236" s="1" t="n">
        <f aca="false">COUNTIF(I:I, $I10236)</f>
        <v>1</v>
      </c>
      <c r="K10236" s="1" t="str">
        <f aca="false">IF(ISNA(VLOOKUP(Table4[product_id], tblProducts[], tblProducts[product_name],FALSE() )), "Invalid", "Valid")</f>
        <v>Valid</v>
      </c>
      <c r="L10236" s="5" t="str">
        <f aca="false">IF(ISNA(VLOOKUP(Table4[[#This Row],[warehouse_id]], tblwhouse[], tblwhouse[warehouse_name],FALSE() )), "Invalid", "Valid")</f>
        <v>Valid</v>
      </c>
    </row>
    <row r="10237" customFormat="false" ht="15" hidden="false" customHeight="true" outlineLevel="0" collapsed="false">
      <c r="A10237" s="1" t="n">
        <v>10236</v>
      </c>
      <c r="B10237" s="1" t="n">
        <v>2</v>
      </c>
      <c r="C10237" s="1" t="n">
        <v>2575</v>
      </c>
      <c r="D10237" s="1" t="s">
        <v>17264</v>
      </c>
      <c r="E10237" s="1" t="n">
        <v>181</v>
      </c>
      <c r="F10237" s="1" t="n">
        <v>72</v>
      </c>
      <c r="G10237" s="1" t="n">
        <v>1380.87</v>
      </c>
      <c r="H10237" s="4" t="n">
        <v>46073.6009395023</v>
      </c>
      <c r="I102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10236BT31012722575181721380.8746073.6009395023</v>
      </c>
      <c r="J10237" s="1" t="n">
        <f aca="false">COUNTIF(I:I, $I10237)</f>
        <v>1</v>
      </c>
      <c r="K10237" s="1" t="str">
        <f aca="false">IF(ISNA(VLOOKUP(Table4[product_id], tblProducts[], tblProducts[product_name],FALSE() )), "Invalid", "Valid")</f>
        <v>Valid</v>
      </c>
      <c r="L10237" s="5" t="str">
        <f aca="false">IF(ISNA(VLOOKUP(Table4[[#This Row],[warehouse_id]], tblwhouse[], tblwhouse[warehouse_name],FALSE() )), "Invalid", "Valid")</f>
        <v>Valid</v>
      </c>
    </row>
    <row r="10238" customFormat="false" ht="15" hidden="false" customHeight="true" outlineLevel="0" collapsed="false">
      <c r="A10238" s="1" t="n">
        <v>10237</v>
      </c>
      <c r="B10238" s="1" t="n">
        <v>4</v>
      </c>
      <c r="C10238" s="1" t="n">
        <v>1081</v>
      </c>
      <c r="D10238" s="1" t="s">
        <v>17265</v>
      </c>
      <c r="E10238" s="1" t="n">
        <v>464</v>
      </c>
      <c r="F10238" s="1" t="n">
        <v>78</v>
      </c>
      <c r="G10238" s="1" t="n">
        <v>823.09</v>
      </c>
      <c r="H10238" s="4" t="n">
        <v>45974.6009395023</v>
      </c>
      <c r="I102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10237BT1933574108146478823.0945974.6009395023</v>
      </c>
      <c r="J10238" s="1" t="n">
        <f aca="false">COUNTIF(I:I, $I10238)</f>
        <v>1</v>
      </c>
      <c r="K10238" s="1" t="str">
        <f aca="false">IF(ISNA(VLOOKUP(Table4[product_id], tblProducts[], tblProducts[product_name],FALSE() )), "Invalid", "Valid")</f>
        <v>Valid</v>
      </c>
      <c r="L10238" s="5" t="str">
        <f aca="false">IF(ISNA(VLOOKUP(Table4[[#This Row],[warehouse_id]], tblwhouse[], tblwhouse[warehouse_name],FALSE() )), "Invalid", "Valid")</f>
        <v>Valid</v>
      </c>
    </row>
    <row r="10239" customFormat="false" ht="15" hidden="false" customHeight="true" outlineLevel="0" collapsed="false">
      <c r="A10239" s="1" t="n">
        <v>10238</v>
      </c>
      <c r="B10239" s="1" t="n">
        <v>3</v>
      </c>
      <c r="C10239" s="1" t="n">
        <v>1384</v>
      </c>
      <c r="D10239" s="1" t="s">
        <v>17266</v>
      </c>
      <c r="E10239" s="1" t="n">
        <v>308</v>
      </c>
      <c r="F10239" s="1" t="n">
        <v>38</v>
      </c>
      <c r="G10239" s="1" t="n">
        <v>1483.36</v>
      </c>
      <c r="H10239" s="4" t="n">
        <v>46065.6009395023</v>
      </c>
      <c r="I102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10238BT65878131384308381483.3646065.6009395023</v>
      </c>
      <c r="J10239" s="1" t="n">
        <f aca="false">COUNTIF(I:I, $I10239)</f>
        <v>1</v>
      </c>
      <c r="K10239" s="1" t="str">
        <f aca="false">IF(ISNA(VLOOKUP(Table4[product_id], tblProducts[], tblProducts[product_name],FALSE() )), "Invalid", "Valid")</f>
        <v>Valid</v>
      </c>
      <c r="L10239" s="5" t="str">
        <f aca="false">IF(ISNA(VLOOKUP(Table4[[#This Row],[warehouse_id]], tblwhouse[], tblwhouse[warehouse_name],FALSE() )), "Invalid", "Valid")</f>
        <v>Valid</v>
      </c>
    </row>
    <row r="10240" customFormat="false" ht="15" hidden="false" customHeight="true" outlineLevel="0" collapsed="false">
      <c r="A10240" s="1" t="n">
        <v>10239</v>
      </c>
      <c r="B10240" s="1" t="n">
        <v>2</v>
      </c>
      <c r="C10240" s="1" t="n">
        <v>1680</v>
      </c>
      <c r="D10240" s="1" t="s">
        <v>17267</v>
      </c>
      <c r="E10240" s="1" t="n">
        <v>212</v>
      </c>
      <c r="F10240" s="1" t="n">
        <v>42</v>
      </c>
      <c r="G10240" s="1" t="n">
        <v>1493.94</v>
      </c>
      <c r="H10240" s="4" t="n">
        <v>46141.6009395023</v>
      </c>
      <c r="I102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10239BT73826421680212421493.9446141.6009395023</v>
      </c>
      <c r="J10240" s="1" t="n">
        <f aca="false">COUNTIF(I:I, $I10240)</f>
        <v>1</v>
      </c>
      <c r="K10240" s="1" t="str">
        <f aca="false">IF(ISNA(VLOOKUP(Table4[product_id], tblProducts[], tblProducts[product_name],FALSE() )), "Invalid", "Valid")</f>
        <v>Valid</v>
      </c>
      <c r="L10240" s="5" t="str">
        <f aca="false">IF(ISNA(VLOOKUP(Table4[[#This Row],[warehouse_id]], tblwhouse[], tblwhouse[warehouse_name],FALSE() )), "Invalid", "Valid")</f>
        <v>Valid</v>
      </c>
    </row>
    <row r="10241" customFormat="false" ht="15" hidden="false" customHeight="true" outlineLevel="0" collapsed="false">
      <c r="A10241" s="1" t="n">
        <v>10240</v>
      </c>
      <c r="B10241" s="1" t="n">
        <v>2</v>
      </c>
      <c r="C10241" s="1" t="n">
        <v>1623</v>
      </c>
      <c r="D10241" s="1" t="s">
        <v>17268</v>
      </c>
      <c r="E10241" s="1" t="n">
        <v>157</v>
      </c>
      <c r="F10241" s="1" t="n">
        <v>23</v>
      </c>
      <c r="G10241" s="1" t="n">
        <v>1492.48</v>
      </c>
      <c r="H10241" s="4" t="n">
        <v>46150.6009395023</v>
      </c>
      <c r="I102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10240BT31119421623157231492.4846150.6009395023</v>
      </c>
      <c r="J10241" s="1" t="n">
        <f aca="false">COUNTIF(I:I, $I10241)</f>
        <v>1</v>
      </c>
      <c r="K10241" s="1" t="str">
        <f aca="false">IF(ISNA(VLOOKUP(Table4[product_id], tblProducts[], tblProducts[product_name],FALSE() )), "Invalid", "Valid")</f>
        <v>Valid</v>
      </c>
      <c r="L10241" s="5" t="str">
        <f aca="false">IF(ISNA(VLOOKUP(Table4[[#This Row],[warehouse_id]], tblwhouse[], tblwhouse[warehouse_name],FALSE() )), "Invalid", "Valid")</f>
        <v>Valid</v>
      </c>
    </row>
    <row r="10242" customFormat="false" ht="15" hidden="false" customHeight="true" outlineLevel="0" collapsed="false">
      <c r="A10242" s="1" t="n">
        <v>10241</v>
      </c>
      <c r="B10242" s="1" t="n">
        <v>4</v>
      </c>
      <c r="C10242" s="1" t="n">
        <v>344</v>
      </c>
      <c r="D10242" s="1" t="s">
        <v>17269</v>
      </c>
      <c r="E10242" s="1" t="n">
        <v>312</v>
      </c>
      <c r="F10242" s="1" t="n">
        <v>73</v>
      </c>
      <c r="G10242" s="1" t="n">
        <v>588.71</v>
      </c>
      <c r="H10242" s="4" t="n">
        <v>45880.6009395023</v>
      </c>
      <c r="I102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10241BT335113434431273588.7145880.6009395023</v>
      </c>
      <c r="J10242" s="1" t="n">
        <f aca="false">COUNTIF(I:I, $I10242)</f>
        <v>1</v>
      </c>
      <c r="K10242" s="1" t="str">
        <f aca="false">IF(ISNA(VLOOKUP(Table4[product_id], tblProducts[], tblProducts[product_name],FALSE() )), "Invalid", "Valid")</f>
        <v>Valid</v>
      </c>
      <c r="L10242" s="5" t="str">
        <f aca="false">IF(ISNA(VLOOKUP(Table4[[#This Row],[warehouse_id]], tblwhouse[], tblwhouse[warehouse_name],FALSE() )), "Invalid", "Valid")</f>
        <v>Valid</v>
      </c>
    </row>
    <row r="10243" customFormat="false" ht="15" hidden="false" customHeight="true" outlineLevel="0" collapsed="false">
      <c r="A10243" s="1" t="n">
        <v>10242</v>
      </c>
      <c r="B10243" s="1" t="n">
        <v>3</v>
      </c>
      <c r="C10243" s="1" t="n">
        <v>2092</v>
      </c>
      <c r="D10243" s="1" t="s">
        <v>17270</v>
      </c>
      <c r="E10243" s="1" t="n">
        <v>316</v>
      </c>
      <c r="F10243" s="1" t="n">
        <v>79</v>
      </c>
      <c r="G10243" s="1" t="n">
        <v>1402.55</v>
      </c>
      <c r="H10243" s="4" t="n">
        <v>46140.6009395023</v>
      </c>
      <c r="I102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10242BT28157332092316791402.5546140.6009395023</v>
      </c>
      <c r="J10243" s="1" t="n">
        <f aca="false">COUNTIF(I:I, $I10243)</f>
        <v>1</v>
      </c>
      <c r="K10243" s="1" t="str">
        <f aca="false">IF(ISNA(VLOOKUP(Table4[product_id], tblProducts[], tblProducts[product_name],FALSE() )), "Invalid", "Valid")</f>
        <v>Valid</v>
      </c>
      <c r="L10243" s="5" t="str">
        <f aca="false">IF(ISNA(VLOOKUP(Table4[[#This Row],[warehouse_id]], tblwhouse[], tblwhouse[warehouse_name],FALSE() )), "Invalid", "Valid")</f>
        <v>Valid</v>
      </c>
    </row>
    <row r="10244" customFormat="false" ht="15" hidden="false" customHeight="true" outlineLevel="0" collapsed="false">
      <c r="A10244" s="1" t="n">
        <v>10243</v>
      </c>
      <c r="B10244" s="1" t="n">
        <v>1</v>
      </c>
      <c r="C10244" s="1" t="n">
        <v>1095</v>
      </c>
      <c r="D10244" s="1" t="s">
        <v>17271</v>
      </c>
      <c r="E10244" s="1" t="n">
        <v>263</v>
      </c>
      <c r="F10244" s="1" t="n">
        <v>77</v>
      </c>
      <c r="G10244" s="1" t="n">
        <v>864.5</v>
      </c>
      <c r="H10244" s="4" t="n">
        <v>46174.6009395023</v>
      </c>
      <c r="I102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10243BT9891721109526377864.546174.6009395023</v>
      </c>
      <c r="J10244" s="1" t="n">
        <f aca="false">COUNTIF(I:I, $I10244)</f>
        <v>1</v>
      </c>
      <c r="K10244" s="1" t="str">
        <f aca="false">IF(ISNA(VLOOKUP(Table4[product_id], tblProducts[], tblProducts[product_name],FALSE() )), "Invalid", "Valid")</f>
        <v>Valid</v>
      </c>
      <c r="L10244" s="5" t="str">
        <f aca="false">IF(ISNA(VLOOKUP(Table4[[#This Row],[warehouse_id]], tblwhouse[], tblwhouse[warehouse_name],FALSE() )), "Invalid", "Valid")</f>
        <v>Valid</v>
      </c>
    </row>
    <row r="10245" customFormat="false" ht="15" hidden="false" customHeight="true" outlineLevel="0" collapsed="false">
      <c r="A10245" s="1" t="n">
        <v>10244</v>
      </c>
      <c r="B10245" s="1" t="n">
        <v>3</v>
      </c>
      <c r="C10245" s="1" t="n">
        <v>2555</v>
      </c>
      <c r="D10245" s="1" t="s">
        <v>17272</v>
      </c>
      <c r="E10245" s="1" t="n">
        <v>255</v>
      </c>
      <c r="F10245" s="1" t="n">
        <v>33</v>
      </c>
      <c r="G10245" s="1" t="n">
        <v>1339.65</v>
      </c>
      <c r="H10245" s="4" t="n">
        <v>45987.6009395023</v>
      </c>
      <c r="I102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10244BT36899032555255331339.6545987.6009395023</v>
      </c>
      <c r="J10245" s="1" t="n">
        <f aca="false">COUNTIF(I:I, $I10245)</f>
        <v>1</v>
      </c>
      <c r="K10245" s="1" t="str">
        <f aca="false">IF(ISNA(VLOOKUP(Table4[product_id], tblProducts[], tblProducts[product_name],FALSE() )), "Invalid", "Valid")</f>
        <v>Valid</v>
      </c>
      <c r="L10245" s="5" t="str">
        <f aca="false">IF(ISNA(VLOOKUP(Table4[[#This Row],[warehouse_id]], tblwhouse[], tblwhouse[warehouse_name],FALSE() )), "Invalid", "Valid")</f>
        <v>Valid</v>
      </c>
    </row>
    <row r="10246" customFormat="false" ht="15" hidden="false" customHeight="true" outlineLevel="0" collapsed="false">
      <c r="A10246" s="1" t="n">
        <v>10245</v>
      </c>
      <c r="B10246" s="1" t="n">
        <v>4</v>
      </c>
      <c r="C10246" s="1" t="n">
        <v>1561</v>
      </c>
      <c r="D10246" s="1" t="s">
        <v>17273</v>
      </c>
      <c r="E10246" s="1" t="n">
        <v>265</v>
      </c>
      <c r="F10246" s="1" t="n">
        <v>48</v>
      </c>
      <c r="G10246" s="1" t="n">
        <v>1192.8</v>
      </c>
      <c r="H10246" s="4" t="n">
        <v>45976.6009395023</v>
      </c>
      <c r="I102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10245BT42034341561265481192.845976.6009395023</v>
      </c>
      <c r="J10246" s="1" t="n">
        <f aca="false">COUNTIF(I:I, $I10246)</f>
        <v>1</v>
      </c>
      <c r="K10246" s="1" t="str">
        <f aca="false">IF(ISNA(VLOOKUP(Table4[product_id], tblProducts[], tblProducts[product_name],FALSE() )), "Invalid", "Valid")</f>
        <v>Valid</v>
      </c>
      <c r="L10246" s="5" t="str">
        <f aca="false">IF(ISNA(VLOOKUP(Table4[[#This Row],[warehouse_id]], tblwhouse[], tblwhouse[warehouse_name],FALSE() )), "Invalid", "Valid")</f>
        <v>Valid</v>
      </c>
    </row>
    <row r="10247" customFormat="false" ht="15" hidden="false" customHeight="true" outlineLevel="0" collapsed="false">
      <c r="A10247" s="1" t="n">
        <v>10246</v>
      </c>
      <c r="B10247" s="1" t="n">
        <v>3</v>
      </c>
      <c r="C10247" s="1" t="n">
        <v>689</v>
      </c>
      <c r="D10247" s="1" t="s">
        <v>17274</v>
      </c>
      <c r="E10247" s="1" t="n">
        <v>433</v>
      </c>
      <c r="F10247" s="1" t="n">
        <v>34</v>
      </c>
      <c r="G10247" s="1" t="n">
        <v>1479.82</v>
      </c>
      <c r="H10247" s="4" t="n">
        <v>46159.6009395023</v>
      </c>
      <c r="I102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10246BT8150063689433341479.8246159.6009395023</v>
      </c>
      <c r="J10247" s="1" t="n">
        <f aca="false">COUNTIF(I:I, $I10247)</f>
        <v>1</v>
      </c>
      <c r="K10247" s="1" t="str">
        <f aca="false">IF(ISNA(VLOOKUP(Table4[product_id], tblProducts[], tblProducts[product_name],FALSE() )), "Invalid", "Valid")</f>
        <v>Valid</v>
      </c>
      <c r="L10247" s="5" t="str">
        <f aca="false">IF(ISNA(VLOOKUP(Table4[[#This Row],[warehouse_id]], tblwhouse[], tblwhouse[warehouse_name],FALSE() )), "Invalid", "Valid")</f>
        <v>Valid</v>
      </c>
    </row>
    <row r="10248" customFormat="false" ht="15" hidden="false" customHeight="true" outlineLevel="0" collapsed="false">
      <c r="A10248" s="1" t="n">
        <v>10247</v>
      </c>
      <c r="B10248" s="1" t="n">
        <v>3</v>
      </c>
      <c r="C10248" s="1" t="n">
        <v>1439</v>
      </c>
      <c r="D10248" s="1" t="s">
        <v>17275</v>
      </c>
      <c r="E10248" s="1" t="n">
        <v>209</v>
      </c>
      <c r="F10248" s="1" t="n">
        <v>20</v>
      </c>
      <c r="G10248" s="1" t="n">
        <v>1192.46</v>
      </c>
      <c r="H10248" s="4" t="n">
        <v>45920.6009395023</v>
      </c>
      <c r="I102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10247BT13795631439209201192.4645920.6009395023</v>
      </c>
      <c r="J10248" s="1" t="n">
        <f aca="false">COUNTIF(I:I, $I10248)</f>
        <v>1</v>
      </c>
      <c r="K10248" s="1" t="str">
        <f aca="false">IF(ISNA(VLOOKUP(Table4[product_id], tblProducts[], tblProducts[product_name],FALSE() )), "Invalid", "Valid")</f>
        <v>Valid</v>
      </c>
      <c r="L10248" s="5" t="str">
        <f aca="false">IF(ISNA(VLOOKUP(Table4[[#This Row],[warehouse_id]], tblwhouse[], tblwhouse[warehouse_name],FALSE() )), "Invalid", "Valid")</f>
        <v>Valid</v>
      </c>
    </row>
    <row r="10249" customFormat="false" ht="15" hidden="false" customHeight="true" outlineLevel="0" collapsed="false">
      <c r="A10249" s="1" t="n">
        <v>10248</v>
      </c>
      <c r="B10249" s="1" t="n">
        <v>2</v>
      </c>
      <c r="C10249" s="1" t="n">
        <v>2288</v>
      </c>
      <c r="D10249" s="1" t="s">
        <v>17276</v>
      </c>
      <c r="E10249" s="1" t="n">
        <v>385</v>
      </c>
      <c r="F10249" s="1" t="n">
        <v>74</v>
      </c>
      <c r="G10249" s="1" t="n">
        <v>813.9</v>
      </c>
      <c r="H10249" s="4" t="n">
        <v>46060.6009395023</v>
      </c>
      <c r="I102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10248BT2401522228838574813.946060.6009395023</v>
      </c>
      <c r="J10249" s="1" t="n">
        <f aca="false">COUNTIF(I:I, $I10249)</f>
        <v>1</v>
      </c>
      <c r="K10249" s="1" t="str">
        <f aca="false">IF(ISNA(VLOOKUP(Table4[product_id], tblProducts[], tblProducts[product_name],FALSE() )), "Invalid", "Valid")</f>
        <v>Valid</v>
      </c>
      <c r="L10249" s="5" t="str">
        <f aca="false">IF(ISNA(VLOOKUP(Table4[[#This Row],[warehouse_id]], tblwhouse[], tblwhouse[warehouse_name],FALSE() )), "Invalid", "Valid")</f>
        <v>Valid</v>
      </c>
    </row>
    <row r="10250" customFormat="false" ht="15" hidden="false" customHeight="true" outlineLevel="0" collapsed="false">
      <c r="A10250" s="1" t="n">
        <v>10249</v>
      </c>
      <c r="B10250" s="1" t="n">
        <v>3</v>
      </c>
      <c r="C10250" s="1" t="n">
        <v>2645</v>
      </c>
      <c r="D10250" s="1" t="s">
        <v>17277</v>
      </c>
      <c r="E10250" s="1" t="n">
        <v>404</v>
      </c>
      <c r="F10250" s="1" t="n">
        <v>70</v>
      </c>
      <c r="G10250" s="1" t="n">
        <v>923.42</v>
      </c>
      <c r="H10250" s="4" t="n">
        <v>46128.6009395023</v>
      </c>
      <c r="I102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10249BT3158653264540470923.4246128.6009395023</v>
      </c>
      <c r="J10250" s="1" t="n">
        <f aca="false">COUNTIF(I:I, $I10250)</f>
        <v>1</v>
      </c>
      <c r="K10250" s="1" t="str">
        <f aca="false">IF(ISNA(VLOOKUP(Table4[product_id], tblProducts[], tblProducts[product_name],FALSE() )), "Invalid", "Valid")</f>
        <v>Valid</v>
      </c>
      <c r="L10250" s="5" t="str">
        <f aca="false">IF(ISNA(VLOOKUP(Table4[[#This Row],[warehouse_id]], tblwhouse[], tblwhouse[warehouse_name],FALSE() )), "Invalid", "Valid")</f>
        <v>Valid</v>
      </c>
    </row>
    <row r="10251" customFormat="false" ht="15" hidden="false" customHeight="true" outlineLevel="0" collapsed="false">
      <c r="A10251" s="1" t="n">
        <v>10250</v>
      </c>
      <c r="B10251" s="1" t="n">
        <v>2</v>
      </c>
      <c r="C10251" s="1" t="n">
        <v>150</v>
      </c>
      <c r="D10251" s="1" t="s">
        <v>17278</v>
      </c>
      <c r="E10251" s="1" t="n">
        <v>292</v>
      </c>
      <c r="F10251" s="1" t="n">
        <v>56</v>
      </c>
      <c r="G10251" s="1" t="n">
        <v>93.05</v>
      </c>
      <c r="H10251" s="4" t="n">
        <v>45889.6009395023</v>
      </c>
      <c r="I102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10250BT84821721502925693.0545889.6009395023</v>
      </c>
      <c r="J10251" s="1" t="n">
        <f aca="false">COUNTIF(I:I, $I10251)</f>
        <v>1</v>
      </c>
      <c r="K10251" s="1" t="str">
        <f aca="false">IF(ISNA(VLOOKUP(Table4[product_id], tblProducts[], tblProducts[product_name],FALSE() )), "Invalid", "Valid")</f>
        <v>Valid</v>
      </c>
      <c r="L10251" s="5" t="str">
        <f aca="false">IF(ISNA(VLOOKUP(Table4[[#This Row],[warehouse_id]], tblwhouse[], tblwhouse[warehouse_name],FALSE() )), "Invalid", "Valid")</f>
        <v>Valid</v>
      </c>
    </row>
    <row r="10252" customFormat="false" ht="15" hidden="false" customHeight="true" outlineLevel="0" collapsed="false">
      <c r="A10252" s="1" t="n">
        <v>10251</v>
      </c>
      <c r="B10252" s="1" t="n">
        <v>4</v>
      </c>
      <c r="C10252" s="1" t="n">
        <v>954</v>
      </c>
      <c r="D10252" s="1" t="s">
        <v>7771</v>
      </c>
      <c r="E10252" s="1" t="n">
        <v>297</v>
      </c>
      <c r="F10252" s="1" t="n">
        <v>77</v>
      </c>
      <c r="G10252" s="1" t="n">
        <v>862.38</v>
      </c>
      <c r="H10252" s="4" t="n">
        <v>46167.6009395023</v>
      </c>
      <c r="I102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10251BT271890495429777862.3846167.6009395023</v>
      </c>
      <c r="J10252" s="1" t="n">
        <f aca="false">COUNTIF(I:I, $I10252)</f>
        <v>1</v>
      </c>
      <c r="K10252" s="1" t="str">
        <f aca="false">IF(ISNA(VLOOKUP(Table4[product_id], tblProducts[], tblProducts[product_name],FALSE() )), "Invalid", "Valid")</f>
        <v>Valid</v>
      </c>
      <c r="L10252" s="5" t="str">
        <f aca="false">IF(ISNA(VLOOKUP(Table4[[#This Row],[warehouse_id]], tblwhouse[], tblwhouse[warehouse_name],FALSE() )), "Invalid", "Valid")</f>
        <v>Valid</v>
      </c>
    </row>
    <row r="10253" customFormat="false" ht="15" hidden="false" customHeight="true" outlineLevel="0" collapsed="false">
      <c r="A10253" s="1" t="n">
        <v>10252</v>
      </c>
      <c r="B10253" s="1" t="n">
        <v>3</v>
      </c>
      <c r="C10253" s="1" t="n">
        <v>1760</v>
      </c>
      <c r="D10253" s="1" t="s">
        <v>17279</v>
      </c>
      <c r="E10253" s="1" t="n">
        <v>70</v>
      </c>
      <c r="F10253" s="1" t="n">
        <v>31</v>
      </c>
      <c r="G10253" s="1" t="n">
        <v>408.24</v>
      </c>
      <c r="H10253" s="4" t="n">
        <v>45859.6009395023</v>
      </c>
      <c r="I102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10252BT593983317607031408.2445859.6009395023</v>
      </c>
      <c r="J10253" s="1" t="n">
        <f aca="false">COUNTIF(I:I, $I10253)</f>
        <v>1</v>
      </c>
      <c r="K10253" s="1" t="str">
        <f aca="false">IF(ISNA(VLOOKUP(Table4[product_id], tblProducts[], tblProducts[product_name],FALSE() )), "Invalid", "Valid")</f>
        <v>Valid</v>
      </c>
      <c r="L10253" s="5" t="str">
        <f aca="false">IF(ISNA(VLOOKUP(Table4[[#This Row],[warehouse_id]], tblwhouse[], tblwhouse[warehouse_name],FALSE() )), "Invalid", "Valid")</f>
        <v>Valid</v>
      </c>
    </row>
    <row r="10254" customFormat="false" ht="15" hidden="false" customHeight="true" outlineLevel="0" collapsed="false">
      <c r="A10254" s="1" t="n">
        <v>10253</v>
      </c>
      <c r="B10254" s="1" t="n">
        <v>3</v>
      </c>
      <c r="C10254" s="1" t="n">
        <v>101</v>
      </c>
      <c r="D10254" s="1" t="s">
        <v>17280</v>
      </c>
      <c r="E10254" s="1" t="n">
        <v>439</v>
      </c>
      <c r="F10254" s="1" t="n">
        <v>42</v>
      </c>
      <c r="G10254" s="1" t="n">
        <v>1362.81</v>
      </c>
      <c r="H10254" s="4" t="n">
        <v>46211.6009395023</v>
      </c>
      <c r="I102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10253BT7935773101439421362.8146211.6009395023</v>
      </c>
      <c r="J10254" s="1" t="n">
        <f aca="false">COUNTIF(I:I, $I10254)</f>
        <v>1</v>
      </c>
      <c r="K10254" s="1" t="str">
        <f aca="false">IF(ISNA(VLOOKUP(Table4[product_id], tblProducts[], tblProducts[product_name],FALSE() )), "Invalid", "Valid")</f>
        <v>Valid</v>
      </c>
      <c r="L10254" s="5" t="str">
        <f aca="false">IF(ISNA(VLOOKUP(Table4[[#This Row],[warehouse_id]], tblwhouse[], tblwhouse[warehouse_name],FALSE() )), "Invalid", "Valid")</f>
        <v>Valid</v>
      </c>
    </row>
    <row r="10255" customFormat="false" ht="15" hidden="false" customHeight="true" outlineLevel="0" collapsed="false">
      <c r="A10255" s="1" t="n">
        <v>10254</v>
      </c>
      <c r="B10255" s="1" t="n">
        <v>1</v>
      </c>
      <c r="C10255" s="1" t="n">
        <v>1589</v>
      </c>
      <c r="D10255" s="1" t="s">
        <v>17281</v>
      </c>
      <c r="E10255" s="1" t="n">
        <v>327</v>
      </c>
      <c r="F10255" s="1" t="n">
        <v>63</v>
      </c>
      <c r="G10255" s="1" t="n">
        <v>830.05</v>
      </c>
      <c r="H10255" s="4" t="n">
        <v>45947.6009395023</v>
      </c>
      <c r="I102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10254BT8921471158932763830.0545947.6009395023</v>
      </c>
      <c r="J10255" s="1" t="n">
        <f aca="false">COUNTIF(I:I, $I10255)</f>
        <v>1</v>
      </c>
      <c r="K10255" s="1" t="str">
        <f aca="false">IF(ISNA(VLOOKUP(Table4[product_id], tblProducts[], tblProducts[product_name],FALSE() )), "Invalid", "Valid")</f>
        <v>Valid</v>
      </c>
      <c r="L10255" s="5" t="str">
        <f aca="false">IF(ISNA(VLOOKUP(Table4[[#This Row],[warehouse_id]], tblwhouse[], tblwhouse[warehouse_name],FALSE() )), "Invalid", "Valid")</f>
        <v>Valid</v>
      </c>
    </row>
    <row r="10256" customFormat="false" ht="15" hidden="false" customHeight="true" outlineLevel="0" collapsed="false">
      <c r="A10256" s="1" t="n">
        <v>10255</v>
      </c>
      <c r="B10256" s="1" t="n">
        <v>2</v>
      </c>
      <c r="C10256" s="1" t="n">
        <v>2936</v>
      </c>
      <c r="D10256" s="1" t="s">
        <v>17282</v>
      </c>
      <c r="E10256" s="1" t="n">
        <v>321</v>
      </c>
      <c r="F10256" s="1" t="n">
        <v>28</v>
      </c>
      <c r="G10256" s="1" t="n">
        <v>1094.79</v>
      </c>
      <c r="H10256" s="4" t="n">
        <v>46083.6009395023</v>
      </c>
      <c r="I102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10255BT69180922936321281094.7946083.6009395023</v>
      </c>
      <c r="J10256" s="1" t="n">
        <f aca="false">COUNTIF(I:I, $I10256)</f>
        <v>1</v>
      </c>
      <c r="K10256" s="1" t="str">
        <f aca="false">IF(ISNA(VLOOKUP(Table4[product_id], tblProducts[], tblProducts[product_name],FALSE() )), "Invalid", "Valid")</f>
        <v>Valid</v>
      </c>
      <c r="L10256" s="5" t="str">
        <f aca="false">IF(ISNA(VLOOKUP(Table4[[#This Row],[warehouse_id]], tblwhouse[], tblwhouse[warehouse_name],FALSE() )), "Invalid", "Valid")</f>
        <v>Valid</v>
      </c>
    </row>
    <row r="10257" customFormat="false" ht="15" hidden="false" customHeight="true" outlineLevel="0" collapsed="false">
      <c r="A10257" s="1" t="n">
        <v>10256</v>
      </c>
      <c r="B10257" s="1" t="n">
        <v>2</v>
      </c>
      <c r="C10257" s="1" t="n">
        <v>170</v>
      </c>
      <c r="D10257" s="1" t="s">
        <v>17283</v>
      </c>
      <c r="E10257" s="1" t="n">
        <v>111</v>
      </c>
      <c r="F10257" s="1" t="n">
        <v>32</v>
      </c>
      <c r="G10257" s="1" t="n">
        <v>1181.79</v>
      </c>
      <c r="H10257" s="4" t="n">
        <v>45939.6009395023</v>
      </c>
      <c r="I102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10256BT7854602170111321181.7945939.6009395023</v>
      </c>
      <c r="J10257" s="1" t="n">
        <f aca="false">COUNTIF(I:I, $I10257)</f>
        <v>1</v>
      </c>
      <c r="K10257" s="1" t="str">
        <f aca="false">IF(ISNA(VLOOKUP(Table4[product_id], tblProducts[], tblProducts[product_name],FALSE() )), "Invalid", "Valid")</f>
        <v>Valid</v>
      </c>
      <c r="L10257" s="5" t="str">
        <f aca="false">IF(ISNA(VLOOKUP(Table4[[#This Row],[warehouse_id]], tblwhouse[], tblwhouse[warehouse_name],FALSE() )), "Invalid", "Valid")</f>
        <v>Valid</v>
      </c>
    </row>
    <row r="10258" customFormat="false" ht="15" hidden="false" customHeight="true" outlineLevel="0" collapsed="false">
      <c r="A10258" s="1" t="n">
        <v>10257</v>
      </c>
      <c r="B10258" s="1" t="n">
        <v>4</v>
      </c>
      <c r="C10258" s="1" t="n">
        <v>1187</v>
      </c>
      <c r="D10258" s="1" t="s">
        <v>17284</v>
      </c>
      <c r="E10258" s="1" t="n">
        <v>474</v>
      </c>
      <c r="F10258" s="1" t="n">
        <v>65</v>
      </c>
      <c r="G10258" s="1" t="n">
        <v>1347.43</v>
      </c>
      <c r="H10258" s="4" t="n">
        <v>46168.6009395023</v>
      </c>
      <c r="I102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10257BT32743841187474651347.4346168.6009395023</v>
      </c>
      <c r="J10258" s="1" t="n">
        <f aca="false">COUNTIF(I:I, $I10258)</f>
        <v>1</v>
      </c>
      <c r="K10258" s="1" t="str">
        <f aca="false">IF(ISNA(VLOOKUP(Table4[product_id], tblProducts[], tblProducts[product_name],FALSE() )), "Invalid", "Valid")</f>
        <v>Valid</v>
      </c>
      <c r="L10258" s="5" t="str">
        <f aca="false">IF(ISNA(VLOOKUP(Table4[[#This Row],[warehouse_id]], tblwhouse[], tblwhouse[warehouse_name],FALSE() )), "Invalid", "Valid")</f>
        <v>Valid</v>
      </c>
    </row>
    <row r="10259" customFormat="false" ht="15" hidden="false" customHeight="true" outlineLevel="0" collapsed="false">
      <c r="A10259" s="1" t="n">
        <v>10258</v>
      </c>
      <c r="B10259" s="1" t="n">
        <v>2</v>
      </c>
      <c r="C10259" s="1" t="n">
        <v>297</v>
      </c>
      <c r="D10259" s="1" t="s">
        <v>17285</v>
      </c>
      <c r="E10259" s="1" t="n">
        <v>10</v>
      </c>
      <c r="F10259" s="1" t="n">
        <v>74</v>
      </c>
      <c r="G10259" s="1" t="n">
        <v>663.38</v>
      </c>
      <c r="H10259" s="4" t="n">
        <v>46084.6009395023</v>
      </c>
      <c r="I102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10258BT87255422971074663.3846084.6009395023</v>
      </c>
      <c r="J10259" s="1" t="n">
        <f aca="false">COUNTIF(I:I, $I10259)</f>
        <v>1</v>
      </c>
      <c r="K10259" s="1" t="str">
        <f aca="false">IF(ISNA(VLOOKUP(Table4[product_id], tblProducts[], tblProducts[product_name],FALSE() )), "Invalid", "Valid")</f>
        <v>Valid</v>
      </c>
      <c r="L10259" s="5" t="str">
        <f aca="false">IF(ISNA(VLOOKUP(Table4[[#This Row],[warehouse_id]], tblwhouse[], tblwhouse[warehouse_name],FALSE() )), "Invalid", "Valid")</f>
        <v>Valid</v>
      </c>
    </row>
    <row r="10260" customFormat="false" ht="15" hidden="false" customHeight="true" outlineLevel="0" collapsed="false">
      <c r="A10260" s="1" t="n">
        <v>10259</v>
      </c>
      <c r="B10260" s="1" t="n">
        <v>1</v>
      </c>
      <c r="C10260" s="1" t="n">
        <v>266</v>
      </c>
      <c r="D10260" s="1" t="s">
        <v>17286</v>
      </c>
      <c r="E10260" s="1" t="n">
        <v>131</v>
      </c>
      <c r="F10260" s="1" t="n">
        <v>41</v>
      </c>
      <c r="G10260" s="1" t="n">
        <v>1282.77</v>
      </c>
      <c r="H10260" s="4" t="n">
        <v>45971.6009395023</v>
      </c>
      <c r="I102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10259BT7532751266131411282.7745971.6009395023</v>
      </c>
      <c r="J10260" s="1" t="n">
        <f aca="false">COUNTIF(I:I, $I10260)</f>
        <v>1</v>
      </c>
      <c r="K10260" s="1" t="str">
        <f aca="false">IF(ISNA(VLOOKUP(Table4[product_id], tblProducts[], tblProducts[product_name],FALSE() )), "Invalid", "Valid")</f>
        <v>Valid</v>
      </c>
      <c r="L10260" s="5" t="str">
        <f aca="false">IF(ISNA(VLOOKUP(Table4[[#This Row],[warehouse_id]], tblwhouse[], tblwhouse[warehouse_name],FALSE() )), "Invalid", "Valid")</f>
        <v>Valid</v>
      </c>
    </row>
    <row r="10261" customFormat="false" ht="15" hidden="false" customHeight="true" outlineLevel="0" collapsed="false">
      <c r="A10261" s="1" t="n">
        <v>10260</v>
      </c>
      <c r="B10261" s="1" t="n">
        <v>1</v>
      </c>
      <c r="C10261" s="1" t="n">
        <v>1370</v>
      </c>
      <c r="D10261" s="1" t="s">
        <v>17287</v>
      </c>
      <c r="E10261" s="1" t="n">
        <v>79</v>
      </c>
      <c r="F10261" s="1" t="n">
        <v>20</v>
      </c>
      <c r="G10261" s="1" t="n">
        <v>217.7</v>
      </c>
      <c r="H10261" s="4" t="n">
        <v>45946.6009395023</v>
      </c>
      <c r="I102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10260BT746231113707920217.745946.6009395023</v>
      </c>
      <c r="J10261" s="1" t="n">
        <f aca="false">COUNTIF(I:I, $I10261)</f>
        <v>1</v>
      </c>
      <c r="K10261" s="1" t="str">
        <f aca="false">IF(ISNA(VLOOKUP(Table4[product_id], tblProducts[], tblProducts[product_name],FALSE() )), "Invalid", "Valid")</f>
        <v>Valid</v>
      </c>
      <c r="L10261" s="5" t="str">
        <f aca="false">IF(ISNA(VLOOKUP(Table4[[#This Row],[warehouse_id]], tblwhouse[], tblwhouse[warehouse_name],FALSE() )), "Invalid", "Valid")</f>
        <v>Valid</v>
      </c>
    </row>
    <row r="10262" customFormat="false" ht="15" hidden="false" customHeight="true" outlineLevel="0" collapsed="false">
      <c r="A10262" s="1" t="n">
        <v>10261</v>
      </c>
      <c r="B10262" s="1" t="n">
        <v>1</v>
      </c>
      <c r="C10262" s="1" t="n">
        <v>493</v>
      </c>
      <c r="D10262" s="1" t="s">
        <v>17288</v>
      </c>
      <c r="E10262" s="1" t="n">
        <v>467</v>
      </c>
      <c r="F10262" s="1" t="n">
        <v>56</v>
      </c>
      <c r="G10262" s="1" t="n">
        <v>1440.95</v>
      </c>
      <c r="H10262" s="4" t="n">
        <v>45944.6009395023</v>
      </c>
      <c r="I102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10261BT1095941493467561440.9545944.6009395023</v>
      </c>
      <c r="J10262" s="1" t="n">
        <f aca="false">COUNTIF(I:I, $I10262)</f>
        <v>1</v>
      </c>
      <c r="K10262" s="1" t="str">
        <f aca="false">IF(ISNA(VLOOKUP(Table4[product_id], tblProducts[], tblProducts[product_name],FALSE() )), "Invalid", "Valid")</f>
        <v>Valid</v>
      </c>
      <c r="L10262" s="5" t="str">
        <f aca="false">IF(ISNA(VLOOKUP(Table4[[#This Row],[warehouse_id]], tblwhouse[], tblwhouse[warehouse_name],FALSE() )), "Invalid", "Valid")</f>
        <v>Valid</v>
      </c>
    </row>
    <row r="10263" customFormat="false" ht="15" hidden="false" customHeight="true" outlineLevel="0" collapsed="false">
      <c r="A10263" s="1" t="n">
        <v>10262</v>
      </c>
      <c r="B10263" s="1" t="n">
        <v>3</v>
      </c>
      <c r="C10263" s="1" t="n">
        <v>897</v>
      </c>
      <c r="D10263" s="1" t="s">
        <v>17289</v>
      </c>
      <c r="E10263" s="1" t="n">
        <v>363</v>
      </c>
      <c r="F10263" s="1" t="n">
        <v>39</v>
      </c>
      <c r="G10263" s="1" t="n">
        <v>510.76</v>
      </c>
      <c r="H10263" s="4" t="n">
        <v>46198.6009395023</v>
      </c>
      <c r="I102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10262BT679543389736339510.7646198.6009395023</v>
      </c>
      <c r="J10263" s="1" t="n">
        <f aca="false">COUNTIF(I:I, $I10263)</f>
        <v>1</v>
      </c>
      <c r="K10263" s="1" t="str">
        <f aca="false">IF(ISNA(VLOOKUP(Table4[product_id], tblProducts[], tblProducts[product_name],FALSE() )), "Invalid", "Valid")</f>
        <v>Valid</v>
      </c>
      <c r="L10263" s="5" t="str">
        <f aca="false">IF(ISNA(VLOOKUP(Table4[[#This Row],[warehouse_id]], tblwhouse[], tblwhouse[warehouse_name],FALSE() )), "Invalid", "Valid")</f>
        <v>Valid</v>
      </c>
    </row>
    <row r="10264" customFormat="false" ht="15" hidden="false" customHeight="true" outlineLevel="0" collapsed="false">
      <c r="A10264" s="1" t="n">
        <v>10263</v>
      </c>
      <c r="B10264" s="1" t="n">
        <v>3</v>
      </c>
      <c r="C10264" s="1" t="n">
        <v>1692</v>
      </c>
      <c r="D10264" s="1" t="s">
        <v>17290</v>
      </c>
      <c r="E10264" s="1" t="n">
        <v>300</v>
      </c>
      <c r="F10264" s="1" t="n">
        <v>75</v>
      </c>
      <c r="G10264" s="1" t="n">
        <v>1445.48</v>
      </c>
      <c r="H10264" s="4" t="n">
        <v>45914.6009395023</v>
      </c>
      <c r="I102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10263BT25857731692300751445.4845914.6009395023</v>
      </c>
      <c r="J10264" s="1" t="n">
        <f aca="false">COUNTIF(I:I, $I10264)</f>
        <v>1</v>
      </c>
      <c r="K10264" s="1" t="str">
        <f aca="false">IF(ISNA(VLOOKUP(Table4[product_id], tblProducts[], tblProducts[product_name],FALSE() )), "Invalid", "Valid")</f>
        <v>Valid</v>
      </c>
      <c r="L10264" s="5" t="str">
        <f aca="false">IF(ISNA(VLOOKUP(Table4[[#This Row],[warehouse_id]], tblwhouse[], tblwhouse[warehouse_name],FALSE() )), "Invalid", "Valid")</f>
        <v>Valid</v>
      </c>
    </row>
    <row r="10265" customFormat="false" ht="15" hidden="false" customHeight="true" outlineLevel="0" collapsed="false">
      <c r="A10265" s="1" t="n">
        <v>10264</v>
      </c>
      <c r="B10265" s="1" t="n">
        <v>1</v>
      </c>
      <c r="C10265" s="1" t="n">
        <v>397</v>
      </c>
      <c r="D10265" s="1" t="s">
        <v>17291</v>
      </c>
      <c r="E10265" s="1" t="n">
        <v>28</v>
      </c>
      <c r="F10265" s="1" t="n">
        <v>26</v>
      </c>
      <c r="G10265" s="1" t="n">
        <v>756.26</v>
      </c>
      <c r="H10265" s="4" t="n">
        <v>45857.6009395023</v>
      </c>
      <c r="I102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10264BT29480313972826756.2645857.6009395023</v>
      </c>
      <c r="J10265" s="1" t="n">
        <f aca="false">COUNTIF(I:I, $I10265)</f>
        <v>1</v>
      </c>
      <c r="K10265" s="1" t="str">
        <f aca="false">IF(ISNA(VLOOKUP(Table4[product_id], tblProducts[], tblProducts[product_name],FALSE() )), "Invalid", "Valid")</f>
        <v>Valid</v>
      </c>
      <c r="L10265" s="5" t="str">
        <f aca="false">IF(ISNA(VLOOKUP(Table4[[#This Row],[warehouse_id]], tblwhouse[], tblwhouse[warehouse_name],FALSE() )), "Invalid", "Valid")</f>
        <v>Valid</v>
      </c>
    </row>
    <row r="10266" customFormat="false" ht="15" hidden="false" customHeight="true" outlineLevel="0" collapsed="false">
      <c r="A10266" s="1" t="n">
        <v>10265</v>
      </c>
      <c r="B10266" s="1" t="n">
        <v>1</v>
      </c>
      <c r="C10266" s="1" t="n">
        <v>1278</v>
      </c>
      <c r="D10266" s="1" t="s">
        <v>17292</v>
      </c>
      <c r="E10266" s="1" t="n">
        <v>10</v>
      </c>
      <c r="F10266" s="1" t="n">
        <v>52</v>
      </c>
      <c r="G10266" s="1" t="n">
        <v>168.77</v>
      </c>
      <c r="H10266" s="4" t="n">
        <v>46045.6009395139</v>
      </c>
      <c r="I102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10265BT577696112781052168.7746045.6009395139</v>
      </c>
      <c r="J10266" s="1" t="n">
        <f aca="false">COUNTIF(I:I, $I10266)</f>
        <v>1</v>
      </c>
      <c r="K10266" s="1" t="str">
        <f aca="false">IF(ISNA(VLOOKUP(Table4[product_id], tblProducts[], tblProducts[product_name],FALSE() )), "Invalid", "Valid")</f>
        <v>Valid</v>
      </c>
      <c r="L10266" s="5" t="str">
        <f aca="false">IF(ISNA(VLOOKUP(Table4[[#This Row],[warehouse_id]], tblwhouse[], tblwhouse[warehouse_name],FALSE() )), "Invalid", "Valid")</f>
        <v>Valid</v>
      </c>
    </row>
    <row r="10267" customFormat="false" ht="15" hidden="false" customHeight="true" outlineLevel="0" collapsed="false">
      <c r="A10267" s="1" t="n">
        <v>10266</v>
      </c>
      <c r="B10267" s="1" t="n">
        <v>4</v>
      </c>
      <c r="C10267" s="1" t="n">
        <v>1356</v>
      </c>
      <c r="D10267" s="1" t="s">
        <v>17293</v>
      </c>
      <c r="E10267" s="1" t="n">
        <v>244</v>
      </c>
      <c r="F10267" s="1" t="n">
        <v>60</v>
      </c>
      <c r="G10267" s="1" t="n">
        <v>127.7</v>
      </c>
      <c r="H10267" s="4" t="n">
        <v>45947.6009395139</v>
      </c>
      <c r="I102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10266BT2169884135624460127.745947.6009395139</v>
      </c>
      <c r="J10267" s="1" t="n">
        <f aca="false">COUNTIF(I:I, $I10267)</f>
        <v>1</v>
      </c>
      <c r="K10267" s="1" t="str">
        <f aca="false">IF(ISNA(VLOOKUP(Table4[product_id], tblProducts[], tblProducts[product_name],FALSE() )), "Invalid", "Valid")</f>
        <v>Valid</v>
      </c>
      <c r="L10267" s="5" t="str">
        <f aca="false">IF(ISNA(VLOOKUP(Table4[[#This Row],[warehouse_id]], tblwhouse[], tblwhouse[warehouse_name],FALSE() )), "Invalid", "Valid")</f>
        <v>Valid</v>
      </c>
    </row>
    <row r="10268" customFormat="false" ht="15" hidden="false" customHeight="true" outlineLevel="0" collapsed="false">
      <c r="A10268" s="1" t="n">
        <v>10267</v>
      </c>
      <c r="B10268" s="1" t="n">
        <v>4</v>
      </c>
      <c r="C10268" s="1" t="n">
        <v>1547</v>
      </c>
      <c r="D10268" s="1" t="s">
        <v>17294</v>
      </c>
      <c r="E10268" s="1" t="n">
        <v>296</v>
      </c>
      <c r="F10268" s="1" t="n">
        <v>76</v>
      </c>
      <c r="G10268" s="1" t="n">
        <v>897.09</v>
      </c>
      <c r="H10268" s="4" t="n">
        <v>45869.6009395139</v>
      </c>
      <c r="I102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10267BT4638314154729676897.0945869.6009395139</v>
      </c>
      <c r="J10268" s="1" t="n">
        <f aca="false">COUNTIF(I:I, $I10268)</f>
        <v>1</v>
      </c>
      <c r="K10268" s="1" t="str">
        <f aca="false">IF(ISNA(VLOOKUP(Table4[product_id], tblProducts[], tblProducts[product_name],FALSE() )), "Invalid", "Valid")</f>
        <v>Valid</v>
      </c>
      <c r="L10268" s="5" t="str">
        <f aca="false">IF(ISNA(VLOOKUP(Table4[[#This Row],[warehouse_id]], tblwhouse[], tblwhouse[warehouse_name],FALSE() )), "Invalid", "Valid")</f>
        <v>Valid</v>
      </c>
    </row>
    <row r="10269" customFormat="false" ht="15" hidden="false" customHeight="true" outlineLevel="0" collapsed="false">
      <c r="A10269" s="1" t="n">
        <v>10268</v>
      </c>
      <c r="B10269" s="1" t="n">
        <v>3</v>
      </c>
      <c r="C10269" s="1" t="n">
        <v>267</v>
      </c>
      <c r="D10269" s="1" t="s">
        <v>17295</v>
      </c>
      <c r="E10269" s="1" t="n">
        <v>283</v>
      </c>
      <c r="F10269" s="1" t="n">
        <v>67</v>
      </c>
      <c r="G10269" s="1" t="n">
        <v>1324.5</v>
      </c>
      <c r="H10269" s="4" t="n">
        <v>46181.6009395139</v>
      </c>
      <c r="I102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10268BT3166253267283671324.546181.6009395139</v>
      </c>
      <c r="J10269" s="1" t="n">
        <f aca="false">COUNTIF(I:I, $I10269)</f>
        <v>1</v>
      </c>
      <c r="K10269" s="1" t="str">
        <f aca="false">IF(ISNA(VLOOKUP(Table4[product_id], tblProducts[], tblProducts[product_name],FALSE() )), "Invalid", "Valid")</f>
        <v>Valid</v>
      </c>
      <c r="L10269" s="5" t="str">
        <f aca="false">IF(ISNA(VLOOKUP(Table4[[#This Row],[warehouse_id]], tblwhouse[], tblwhouse[warehouse_name],FALSE() )), "Invalid", "Valid")</f>
        <v>Valid</v>
      </c>
    </row>
    <row r="10270" customFormat="false" ht="15" hidden="false" customHeight="true" outlineLevel="0" collapsed="false">
      <c r="A10270" s="1" t="n">
        <v>10269</v>
      </c>
      <c r="B10270" s="1" t="n">
        <v>4</v>
      </c>
      <c r="C10270" s="1" t="n">
        <v>1133</v>
      </c>
      <c r="D10270" s="1" t="s">
        <v>17296</v>
      </c>
      <c r="E10270" s="1" t="n">
        <v>226</v>
      </c>
      <c r="F10270" s="1" t="n">
        <v>33</v>
      </c>
      <c r="G10270" s="1" t="n">
        <v>1078.51</v>
      </c>
      <c r="H10270" s="4" t="n">
        <v>46027.6009395139</v>
      </c>
      <c r="I102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10269BT77986041133226331078.5146027.6009395139</v>
      </c>
      <c r="J10270" s="1" t="n">
        <f aca="false">COUNTIF(I:I, $I10270)</f>
        <v>1</v>
      </c>
      <c r="K10270" s="1" t="str">
        <f aca="false">IF(ISNA(VLOOKUP(Table4[product_id], tblProducts[], tblProducts[product_name],FALSE() )), "Invalid", "Valid")</f>
        <v>Valid</v>
      </c>
      <c r="L10270" s="5" t="str">
        <f aca="false">IF(ISNA(VLOOKUP(Table4[[#This Row],[warehouse_id]], tblwhouse[], tblwhouse[warehouse_name],FALSE() )), "Invalid", "Valid")</f>
        <v>Valid</v>
      </c>
    </row>
    <row r="10271" customFormat="false" ht="15" hidden="false" customHeight="true" outlineLevel="0" collapsed="false">
      <c r="A10271" s="1" t="n">
        <v>10270</v>
      </c>
      <c r="B10271" s="1" t="n">
        <v>3</v>
      </c>
      <c r="C10271" s="1" t="n">
        <v>1828</v>
      </c>
      <c r="D10271" s="1" t="s">
        <v>17297</v>
      </c>
      <c r="E10271" s="1" t="n">
        <v>232</v>
      </c>
      <c r="F10271" s="1" t="n">
        <v>20</v>
      </c>
      <c r="G10271" s="1" t="n">
        <v>109.07</v>
      </c>
      <c r="H10271" s="4" t="n">
        <v>45989.6009395139</v>
      </c>
      <c r="I102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10270BT6491543182823220109.0745989.6009395139</v>
      </c>
      <c r="J10271" s="1" t="n">
        <f aca="false">COUNTIF(I:I, $I10271)</f>
        <v>1</v>
      </c>
      <c r="K10271" s="1" t="str">
        <f aca="false">IF(ISNA(VLOOKUP(Table4[product_id], tblProducts[], tblProducts[product_name],FALSE() )), "Invalid", "Valid")</f>
        <v>Valid</v>
      </c>
      <c r="L10271" s="5" t="str">
        <f aca="false">IF(ISNA(VLOOKUP(Table4[[#This Row],[warehouse_id]], tblwhouse[], tblwhouse[warehouse_name],FALSE() )), "Invalid", "Valid")</f>
        <v>Valid</v>
      </c>
    </row>
    <row r="10272" customFormat="false" ht="15" hidden="false" customHeight="true" outlineLevel="0" collapsed="false">
      <c r="A10272" s="1" t="n">
        <v>10271</v>
      </c>
      <c r="B10272" s="1" t="n">
        <v>1</v>
      </c>
      <c r="C10272" s="1" t="n">
        <v>1256</v>
      </c>
      <c r="D10272" s="1" t="s">
        <v>17298</v>
      </c>
      <c r="E10272" s="1" t="n">
        <v>438</v>
      </c>
      <c r="F10272" s="1" t="n">
        <v>21</v>
      </c>
      <c r="G10272" s="1" t="n">
        <v>638.79</v>
      </c>
      <c r="H10272" s="4" t="n">
        <v>46013.6009395139</v>
      </c>
      <c r="I102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10271BT6209981125643821638.7946013.6009395139</v>
      </c>
      <c r="J10272" s="1" t="n">
        <f aca="false">COUNTIF(I:I, $I10272)</f>
        <v>1</v>
      </c>
      <c r="K10272" s="1" t="str">
        <f aca="false">IF(ISNA(VLOOKUP(Table4[product_id], tblProducts[], tblProducts[product_name],FALSE() )), "Invalid", "Valid")</f>
        <v>Valid</v>
      </c>
      <c r="L10272" s="5" t="str">
        <f aca="false">IF(ISNA(VLOOKUP(Table4[[#This Row],[warehouse_id]], tblwhouse[], tblwhouse[warehouse_name],FALSE() )), "Invalid", "Valid")</f>
        <v>Valid</v>
      </c>
    </row>
    <row r="10273" customFormat="false" ht="15" hidden="false" customHeight="true" outlineLevel="0" collapsed="false">
      <c r="A10273" s="1" t="n">
        <v>10272</v>
      </c>
      <c r="B10273" s="1" t="n">
        <v>2</v>
      </c>
      <c r="C10273" s="1" t="n">
        <v>655</v>
      </c>
      <c r="D10273" s="1" t="s">
        <v>17299</v>
      </c>
      <c r="E10273" s="1" t="n">
        <v>100</v>
      </c>
      <c r="F10273" s="1" t="n">
        <v>48</v>
      </c>
      <c r="G10273" s="1" t="n">
        <v>313.99</v>
      </c>
      <c r="H10273" s="4" t="n">
        <v>45889.6009395139</v>
      </c>
      <c r="I102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10272BT157362265510048313.9945889.6009395139</v>
      </c>
      <c r="J10273" s="1" t="n">
        <f aca="false">COUNTIF(I:I, $I10273)</f>
        <v>1</v>
      </c>
      <c r="K10273" s="1" t="str">
        <f aca="false">IF(ISNA(VLOOKUP(Table4[product_id], tblProducts[], tblProducts[product_name],FALSE() )), "Invalid", "Valid")</f>
        <v>Valid</v>
      </c>
      <c r="L10273" s="5" t="str">
        <f aca="false">IF(ISNA(VLOOKUP(Table4[[#This Row],[warehouse_id]], tblwhouse[], tblwhouse[warehouse_name],FALSE() )), "Invalid", "Valid")</f>
        <v>Valid</v>
      </c>
    </row>
    <row r="10274" customFormat="false" ht="15" hidden="false" customHeight="true" outlineLevel="0" collapsed="false">
      <c r="A10274" s="1" t="n">
        <v>10273</v>
      </c>
      <c r="B10274" s="1" t="n">
        <v>1</v>
      </c>
      <c r="C10274" s="1" t="n">
        <v>798</v>
      </c>
      <c r="D10274" s="1" t="s">
        <v>17300</v>
      </c>
      <c r="E10274" s="1" t="n">
        <v>344</v>
      </c>
      <c r="F10274" s="1" t="n">
        <v>33</v>
      </c>
      <c r="G10274" s="1" t="n">
        <v>905.23</v>
      </c>
      <c r="H10274" s="4" t="n">
        <v>46084.6009395139</v>
      </c>
      <c r="I102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10273BT351550179834433905.2346084.6009395139</v>
      </c>
      <c r="J10274" s="1" t="n">
        <f aca="false">COUNTIF(I:I, $I10274)</f>
        <v>1</v>
      </c>
      <c r="K10274" s="1" t="str">
        <f aca="false">IF(ISNA(VLOOKUP(Table4[product_id], tblProducts[], tblProducts[product_name],FALSE() )), "Invalid", "Valid")</f>
        <v>Valid</v>
      </c>
      <c r="L10274" s="5" t="str">
        <f aca="false">IF(ISNA(VLOOKUP(Table4[[#This Row],[warehouse_id]], tblwhouse[], tblwhouse[warehouse_name],FALSE() )), "Invalid", "Valid")</f>
        <v>Valid</v>
      </c>
    </row>
    <row r="10275" customFormat="false" ht="15" hidden="false" customHeight="true" outlineLevel="0" collapsed="false">
      <c r="A10275" s="1" t="n">
        <v>10274</v>
      </c>
      <c r="B10275" s="1" t="n">
        <v>3</v>
      </c>
      <c r="C10275" s="1" t="n">
        <v>2555</v>
      </c>
      <c r="D10275" s="1" t="s">
        <v>17301</v>
      </c>
      <c r="E10275" s="1" t="n">
        <v>367</v>
      </c>
      <c r="F10275" s="1" t="n">
        <v>25</v>
      </c>
      <c r="G10275" s="1" t="n">
        <v>628.66</v>
      </c>
      <c r="H10275" s="4" t="n">
        <v>45858.6009395139</v>
      </c>
      <c r="I102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10274BT9066693255536725628.6645858.6009395139</v>
      </c>
      <c r="J10275" s="1" t="n">
        <f aca="false">COUNTIF(I:I, $I10275)</f>
        <v>1</v>
      </c>
      <c r="K10275" s="1" t="str">
        <f aca="false">IF(ISNA(VLOOKUP(Table4[product_id], tblProducts[], tblProducts[product_name],FALSE() )), "Invalid", "Valid")</f>
        <v>Valid</v>
      </c>
      <c r="L10275" s="5" t="str">
        <f aca="false">IF(ISNA(VLOOKUP(Table4[[#This Row],[warehouse_id]], tblwhouse[], tblwhouse[warehouse_name],FALSE() )), "Invalid", "Valid")</f>
        <v>Valid</v>
      </c>
    </row>
    <row r="10276" customFormat="false" ht="15" hidden="false" customHeight="true" outlineLevel="0" collapsed="false">
      <c r="A10276" s="1" t="n">
        <v>10275</v>
      </c>
      <c r="B10276" s="1" t="n">
        <v>3</v>
      </c>
      <c r="C10276" s="1" t="n">
        <v>2567</v>
      </c>
      <c r="D10276" s="1" t="s">
        <v>17302</v>
      </c>
      <c r="E10276" s="1" t="n">
        <v>293</v>
      </c>
      <c r="F10276" s="1" t="n">
        <v>53</v>
      </c>
      <c r="G10276" s="1" t="n">
        <v>1475.17</v>
      </c>
      <c r="H10276" s="4" t="n">
        <v>46147.6009395139</v>
      </c>
      <c r="I102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10275BT13190032567293531475.1746147.6009395139</v>
      </c>
      <c r="J10276" s="1" t="n">
        <f aca="false">COUNTIF(I:I, $I10276)</f>
        <v>1</v>
      </c>
      <c r="K10276" s="1" t="str">
        <f aca="false">IF(ISNA(VLOOKUP(Table4[product_id], tblProducts[], tblProducts[product_name],FALSE() )), "Invalid", "Valid")</f>
        <v>Valid</v>
      </c>
      <c r="L10276" s="5" t="str">
        <f aca="false">IF(ISNA(VLOOKUP(Table4[[#This Row],[warehouse_id]], tblwhouse[], tblwhouse[warehouse_name],FALSE() )), "Invalid", "Valid")</f>
        <v>Valid</v>
      </c>
    </row>
    <row r="10277" customFormat="false" ht="15" hidden="false" customHeight="true" outlineLevel="0" collapsed="false">
      <c r="A10277" s="1" t="n">
        <v>10276</v>
      </c>
      <c r="B10277" s="1" t="n">
        <v>2</v>
      </c>
      <c r="C10277" s="1" t="n">
        <v>2559</v>
      </c>
      <c r="D10277" s="1" t="s">
        <v>17303</v>
      </c>
      <c r="E10277" s="1" t="n">
        <v>309</v>
      </c>
      <c r="F10277" s="1" t="n">
        <v>62</v>
      </c>
      <c r="G10277" s="1" t="n">
        <v>824.7</v>
      </c>
      <c r="H10277" s="4" t="n">
        <v>45947.6009395139</v>
      </c>
      <c r="I102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10276BT8363522255930962824.745947.6009395139</v>
      </c>
      <c r="J10277" s="1" t="n">
        <f aca="false">COUNTIF(I:I, $I10277)</f>
        <v>1</v>
      </c>
      <c r="K10277" s="1" t="str">
        <f aca="false">IF(ISNA(VLOOKUP(Table4[product_id], tblProducts[], tblProducts[product_name],FALSE() )), "Invalid", "Valid")</f>
        <v>Valid</v>
      </c>
      <c r="L10277" s="5" t="str">
        <f aca="false">IF(ISNA(VLOOKUP(Table4[[#This Row],[warehouse_id]], tblwhouse[], tblwhouse[warehouse_name],FALSE() )), "Invalid", "Valid")</f>
        <v>Valid</v>
      </c>
    </row>
    <row r="10278" customFormat="false" ht="15" hidden="false" customHeight="true" outlineLevel="0" collapsed="false">
      <c r="A10278" s="1" t="n">
        <v>10277</v>
      </c>
      <c r="B10278" s="1" t="n">
        <v>2</v>
      </c>
      <c r="C10278" s="1" t="n">
        <v>2593</v>
      </c>
      <c r="D10278" s="1" t="s">
        <v>17304</v>
      </c>
      <c r="E10278" s="1" t="n">
        <v>342</v>
      </c>
      <c r="F10278" s="1" t="n">
        <v>78</v>
      </c>
      <c r="G10278" s="1" t="n">
        <v>1417.04</v>
      </c>
      <c r="H10278" s="4" t="n">
        <v>46151.6009395139</v>
      </c>
      <c r="I102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10277BT97387922593342781417.0446151.6009395139</v>
      </c>
      <c r="J10278" s="1" t="n">
        <f aca="false">COUNTIF(I:I, $I10278)</f>
        <v>1</v>
      </c>
      <c r="K10278" s="1" t="str">
        <f aca="false">IF(ISNA(VLOOKUP(Table4[product_id], tblProducts[], tblProducts[product_name],FALSE() )), "Invalid", "Valid")</f>
        <v>Valid</v>
      </c>
      <c r="L10278" s="5" t="str">
        <f aca="false">IF(ISNA(VLOOKUP(Table4[[#This Row],[warehouse_id]], tblwhouse[], tblwhouse[warehouse_name],FALSE() )), "Invalid", "Valid")</f>
        <v>Valid</v>
      </c>
    </row>
    <row r="10279" customFormat="false" ht="15" hidden="false" customHeight="true" outlineLevel="0" collapsed="false">
      <c r="A10279" s="1" t="n">
        <v>10278</v>
      </c>
      <c r="B10279" s="1" t="n">
        <v>4</v>
      </c>
      <c r="C10279" s="1" t="n">
        <v>1715</v>
      </c>
      <c r="D10279" s="1" t="s">
        <v>17305</v>
      </c>
      <c r="E10279" s="1" t="n">
        <v>291</v>
      </c>
      <c r="F10279" s="1" t="n">
        <v>52</v>
      </c>
      <c r="G10279" s="1" t="n">
        <v>479.56</v>
      </c>
      <c r="H10279" s="4" t="n">
        <v>46116.6009395139</v>
      </c>
      <c r="I102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10278BT4556774171529152479.5646116.6009395139</v>
      </c>
      <c r="J10279" s="1" t="n">
        <f aca="false">COUNTIF(I:I, $I10279)</f>
        <v>1</v>
      </c>
      <c r="K10279" s="1" t="str">
        <f aca="false">IF(ISNA(VLOOKUP(Table4[product_id], tblProducts[], tblProducts[product_name],FALSE() )), "Invalid", "Valid")</f>
        <v>Valid</v>
      </c>
      <c r="L10279" s="5" t="str">
        <f aca="false">IF(ISNA(VLOOKUP(Table4[[#This Row],[warehouse_id]], tblwhouse[], tblwhouse[warehouse_name],FALSE() )), "Invalid", "Valid")</f>
        <v>Valid</v>
      </c>
    </row>
    <row r="10280" customFormat="false" ht="15" hidden="false" customHeight="true" outlineLevel="0" collapsed="false">
      <c r="A10280" s="1" t="n">
        <v>10279</v>
      </c>
      <c r="B10280" s="1" t="n">
        <v>2</v>
      </c>
      <c r="C10280" s="1" t="n">
        <v>263</v>
      </c>
      <c r="D10280" s="1" t="s">
        <v>17306</v>
      </c>
      <c r="E10280" s="1" t="n">
        <v>44</v>
      </c>
      <c r="F10280" s="1" t="n">
        <v>35</v>
      </c>
      <c r="G10280" s="1" t="n">
        <v>257.15</v>
      </c>
      <c r="H10280" s="4" t="n">
        <v>46022.6009395139</v>
      </c>
      <c r="I102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10279BT11444522634435257.1546022.6009395139</v>
      </c>
      <c r="J10280" s="1" t="n">
        <f aca="false">COUNTIF(I:I, $I10280)</f>
        <v>1</v>
      </c>
      <c r="K10280" s="1" t="str">
        <f aca="false">IF(ISNA(VLOOKUP(Table4[product_id], tblProducts[], tblProducts[product_name],FALSE() )), "Invalid", "Valid")</f>
        <v>Valid</v>
      </c>
      <c r="L10280" s="5" t="str">
        <f aca="false">IF(ISNA(VLOOKUP(Table4[[#This Row],[warehouse_id]], tblwhouse[], tblwhouse[warehouse_name],FALSE() )), "Invalid", "Valid")</f>
        <v>Valid</v>
      </c>
    </row>
    <row r="10281" customFormat="false" ht="15" hidden="false" customHeight="true" outlineLevel="0" collapsed="false">
      <c r="A10281" s="1" t="n">
        <v>10280</v>
      </c>
      <c r="B10281" s="1" t="n">
        <v>1</v>
      </c>
      <c r="C10281" s="1" t="n">
        <v>1891</v>
      </c>
      <c r="D10281" s="1" t="s">
        <v>17307</v>
      </c>
      <c r="E10281" s="1" t="n">
        <v>443</v>
      </c>
      <c r="F10281" s="1" t="n">
        <v>79</v>
      </c>
      <c r="G10281" s="1" t="n">
        <v>1431.76</v>
      </c>
      <c r="H10281" s="4" t="n">
        <v>45956.6009395139</v>
      </c>
      <c r="I102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10280BT79104811891443791431.7645956.6009395139</v>
      </c>
      <c r="J10281" s="1" t="n">
        <f aca="false">COUNTIF(I:I, $I10281)</f>
        <v>1</v>
      </c>
      <c r="K10281" s="1" t="str">
        <f aca="false">IF(ISNA(VLOOKUP(Table4[product_id], tblProducts[], tblProducts[product_name],FALSE() )), "Invalid", "Valid")</f>
        <v>Valid</v>
      </c>
      <c r="L10281" s="5" t="str">
        <f aca="false">IF(ISNA(VLOOKUP(Table4[[#This Row],[warehouse_id]], tblwhouse[], tblwhouse[warehouse_name],FALSE() )), "Invalid", "Valid")</f>
        <v>Valid</v>
      </c>
    </row>
    <row r="10282" customFormat="false" ht="15" hidden="false" customHeight="true" outlineLevel="0" collapsed="false">
      <c r="A10282" s="1" t="n">
        <v>10281</v>
      </c>
      <c r="B10282" s="1" t="n">
        <v>4</v>
      </c>
      <c r="C10282" s="1" t="n">
        <v>2079</v>
      </c>
      <c r="D10282" s="1" t="s">
        <v>17308</v>
      </c>
      <c r="E10282" s="1" t="n">
        <v>409</v>
      </c>
      <c r="F10282" s="1" t="n">
        <v>40</v>
      </c>
      <c r="G10282" s="1" t="n">
        <v>32.02</v>
      </c>
      <c r="H10282" s="4" t="n">
        <v>45858.6009395139</v>
      </c>
      <c r="I102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10281BT828519420794094032.0245858.6009395139</v>
      </c>
      <c r="J10282" s="1" t="n">
        <f aca="false">COUNTIF(I:I, $I10282)</f>
        <v>1</v>
      </c>
      <c r="K10282" s="1" t="str">
        <f aca="false">IF(ISNA(VLOOKUP(Table4[product_id], tblProducts[], tblProducts[product_name],FALSE() )), "Invalid", "Valid")</f>
        <v>Valid</v>
      </c>
      <c r="L10282" s="5" t="str">
        <f aca="false">IF(ISNA(VLOOKUP(Table4[[#This Row],[warehouse_id]], tblwhouse[], tblwhouse[warehouse_name],FALSE() )), "Invalid", "Valid")</f>
        <v>Valid</v>
      </c>
    </row>
    <row r="10283" customFormat="false" ht="15" hidden="false" customHeight="true" outlineLevel="0" collapsed="false">
      <c r="A10283" s="1" t="n">
        <v>10282</v>
      </c>
      <c r="B10283" s="1" t="n">
        <v>2</v>
      </c>
      <c r="C10283" s="1" t="n">
        <v>648</v>
      </c>
      <c r="D10283" s="1" t="s">
        <v>17309</v>
      </c>
      <c r="E10283" s="1" t="n">
        <v>174</v>
      </c>
      <c r="F10283" s="1" t="n">
        <v>52</v>
      </c>
      <c r="G10283" s="1" t="n">
        <v>259.51</v>
      </c>
      <c r="H10283" s="4" t="n">
        <v>46155.6009395139</v>
      </c>
      <c r="I102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10282BT999411264817452259.5146155.6009395139</v>
      </c>
      <c r="J10283" s="1" t="n">
        <f aca="false">COUNTIF(I:I, $I10283)</f>
        <v>1</v>
      </c>
      <c r="K10283" s="1" t="str">
        <f aca="false">IF(ISNA(VLOOKUP(Table4[product_id], tblProducts[], tblProducts[product_name],FALSE() )), "Invalid", "Valid")</f>
        <v>Valid</v>
      </c>
      <c r="L10283" s="5" t="str">
        <f aca="false">IF(ISNA(VLOOKUP(Table4[[#This Row],[warehouse_id]], tblwhouse[], tblwhouse[warehouse_name],FALSE() )), "Invalid", "Valid")</f>
        <v>Valid</v>
      </c>
    </row>
    <row r="10284" customFormat="false" ht="15" hidden="false" customHeight="true" outlineLevel="0" collapsed="false">
      <c r="A10284" s="1" t="n">
        <v>10283</v>
      </c>
      <c r="B10284" s="1" t="n">
        <v>2</v>
      </c>
      <c r="C10284" s="1" t="n">
        <v>2211</v>
      </c>
      <c r="D10284" s="1" t="s">
        <v>17310</v>
      </c>
      <c r="E10284" s="1" t="n">
        <v>94</v>
      </c>
      <c r="F10284" s="1" t="n">
        <v>63</v>
      </c>
      <c r="G10284" s="1" t="n">
        <v>1370.69</v>
      </c>
      <c r="H10284" s="4" t="n">
        <v>45970.6009395139</v>
      </c>
      <c r="I102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10283BT6427712221194631370.6945970.6009395139</v>
      </c>
      <c r="J10284" s="1" t="n">
        <f aca="false">COUNTIF(I:I, $I10284)</f>
        <v>1</v>
      </c>
      <c r="K10284" s="1" t="str">
        <f aca="false">IF(ISNA(VLOOKUP(Table4[product_id], tblProducts[], tblProducts[product_name],FALSE() )), "Invalid", "Valid")</f>
        <v>Valid</v>
      </c>
      <c r="L10284" s="5" t="str">
        <f aca="false">IF(ISNA(VLOOKUP(Table4[[#This Row],[warehouse_id]], tblwhouse[], tblwhouse[warehouse_name],FALSE() )), "Invalid", "Valid")</f>
        <v>Valid</v>
      </c>
    </row>
    <row r="10285" customFormat="false" ht="15" hidden="false" customHeight="true" outlineLevel="0" collapsed="false">
      <c r="A10285" s="1" t="n">
        <v>10284</v>
      </c>
      <c r="B10285" s="1" t="n">
        <v>4</v>
      </c>
      <c r="C10285" s="1" t="n">
        <v>1004</v>
      </c>
      <c r="D10285" s="1" t="s">
        <v>17311</v>
      </c>
      <c r="E10285" s="1" t="n">
        <v>233</v>
      </c>
      <c r="F10285" s="1" t="n">
        <v>78</v>
      </c>
      <c r="G10285" s="1" t="n">
        <v>866.16</v>
      </c>
      <c r="H10285" s="4" t="n">
        <v>45917.6009395139</v>
      </c>
      <c r="I102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10284BT5609864100423378866.1645917.6009395139</v>
      </c>
      <c r="J10285" s="1" t="n">
        <f aca="false">COUNTIF(I:I, $I10285)</f>
        <v>1</v>
      </c>
      <c r="K10285" s="1" t="str">
        <f aca="false">IF(ISNA(VLOOKUP(Table4[product_id], tblProducts[], tblProducts[product_name],FALSE() )), "Invalid", "Valid")</f>
        <v>Valid</v>
      </c>
      <c r="L10285" s="5" t="str">
        <f aca="false">IF(ISNA(VLOOKUP(Table4[[#This Row],[warehouse_id]], tblwhouse[], tblwhouse[warehouse_name],FALSE() )), "Invalid", "Valid")</f>
        <v>Valid</v>
      </c>
    </row>
    <row r="10286" customFormat="false" ht="15" hidden="false" customHeight="true" outlineLevel="0" collapsed="false">
      <c r="A10286" s="1" t="n">
        <v>10285</v>
      </c>
      <c r="B10286" s="1" t="n">
        <v>4</v>
      </c>
      <c r="C10286" s="1" t="n">
        <v>2161</v>
      </c>
      <c r="D10286" s="1" t="s">
        <v>17312</v>
      </c>
      <c r="E10286" s="1" t="n">
        <v>402</v>
      </c>
      <c r="F10286" s="1" t="n">
        <v>29</v>
      </c>
      <c r="G10286" s="1" t="n">
        <v>851.05</v>
      </c>
      <c r="H10286" s="4" t="n">
        <v>46063.6009395139</v>
      </c>
      <c r="I102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10285BT6631454216140229851.0546063.6009395139</v>
      </c>
      <c r="J10286" s="1" t="n">
        <f aca="false">COUNTIF(I:I, $I10286)</f>
        <v>1</v>
      </c>
      <c r="K10286" s="1" t="str">
        <f aca="false">IF(ISNA(VLOOKUP(Table4[product_id], tblProducts[], tblProducts[product_name],FALSE() )), "Invalid", "Valid")</f>
        <v>Valid</v>
      </c>
      <c r="L10286" s="5" t="str">
        <f aca="false">IF(ISNA(VLOOKUP(Table4[[#This Row],[warehouse_id]], tblwhouse[], tblwhouse[warehouse_name],FALSE() )), "Invalid", "Valid")</f>
        <v>Valid</v>
      </c>
    </row>
    <row r="10287" customFormat="false" ht="15" hidden="false" customHeight="true" outlineLevel="0" collapsed="false">
      <c r="A10287" s="1" t="n">
        <v>10286</v>
      </c>
      <c r="B10287" s="1" t="n">
        <v>4</v>
      </c>
      <c r="C10287" s="1" t="n">
        <v>1361</v>
      </c>
      <c r="D10287" s="1" t="s">
        <v>17313</v>
      </c>
      <c r="E10287" s="1" t="n">
        <v>186</v>
      </c>
      <c r="F10287" s="1" t="n">
        <v>44</v>
      </c>
      <c r="G10287" s="1" t="n">
        <v>134.05</v>
      </c>
      <c r="H10287" s="4" t="n">
        <v>45906.6009395139</v>
      </c>
      <c r="I102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10286BT3097614136118644134.0545906.6009395139</v>
      </c>
      <c r="J10287" s="1" t="n">
        <f aca="false">COUNTIF(I:I, $I10287)</f>
        <v>1</v>
      </c>
      <c r="K10287" s="1" t="str">
        <f aca="false">IF(ISNA(VLOOKUP(Table4[product_id], tblProducts[], tblProducts[product_name],FALSE() )), "Invalid", "Valid")</f>
        <v>Valid</v>
      </c>
      <c r="L10287" s="5" t="str">
        <f aca="false">IF(ISNA(VLOOKUP(Table4[[#This Row],[warehouse_id]], tblwhouse[], tblwhouse[warehouse_name],FALSE() )), "Invalid", "Valid")</f>
        <v>Valid</v>
      </c>
    </row>
    <row r="10288" customFormat="false" ht="15" hidden="false" customHeight="true" outlineLevel="0" collapsed="false">
      <c r="A10288" s="1" t="n">
        <v>10287</v>
      </c>
      <c r="B10288" s="1" t="n">
        <v>2</v>
      </c>
      <c r="C10288" s="1" t="n">
        <v>668</v>
      </c>
      <c r="D10288" s="1" t="s">
        <v>17314</v>
      </c>
      <c r="E10288" s="1" t="n">
        <v>108</v>
      </c>
      <c r="F10288" s="1" t="n">
        <v>69</v>
      </c>
      <c r="G10288" s="1" t="n">
        <v>556.61</v>
      </c>
      <c r="H10288" s="4" t="n">
        <v>46056.6009395139</v>
      </c>
      <c r="I102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10287BT538161266810869556.6146056.6009395139</v>
      </c>
      <c r="J10288" s="1" t="n">
        <f aca="false">COUNTIF(I:I, $I10288)</f>
        <v>1</v>
      </c>
      <c r="K10288" s="1" t="str">
        <f aca="false">IF(ISNA(VLOOKUP(Table4[product_id], tblProducts[], tblProducts[product_name],FALSE() )), "Invalid", "Valid")</f>
        <v>Valid</v>
      </c>
      <c r="L10288" s="5" t="str">
        <f aca="false">IF(ISNA(VLOOKUP(Table4[[#This Row],[warehouse_id]], tblwhouse[], tblwhouse[warehouse_name],FALSE() )), "Invalid", "Valid")</f>
        <v>Valid</v>
      </c>
    </row>
    <row r="10289" customFormat="false" ht="15" hidden="false" customHeight="true" outlineLevel="0" collapsed="false">
      <c r="A10289" s="1" t="n">
        <v>10288</v>
      </c>
      <c r="B10289" s="1" t="n">
        <v>2</v>
      </c>
      <c r="C10289" s="1" t="n">
        <v>672</v>
      </c>
      <c r="D10289" s="1" t="s">
        <v>17315</v>
      </c>
      <c r="E10289" s="1" t="n">
        <v>119</v>
      </c>
      <c r="F10289" s="1" t="n">
        <v>25</v>
      </c>
      <c r="G10289" s="1" t="n">
        <v>782.46</v>
      </c>
      <c r="H10289" s="4" t="n">
        <v>46203.6009395139</v>
      </c>
      <c r="I102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10288BT897997267211925782.4646203.6009395139</v>
      </c>
      <c r="J10289" s="1" t="n">
        <f aca="false">COUNTIF(I:I, $I10289)</f>
        <v>1</v>
      </c>
      <c r="K10289" s="1" t="str">
        <f aca="false">IF(ISNA(VLOOKUP(Table4[product_id], tblProducts[], tblProducts[product_name],FALSE() )), "Invalid", "Valid")</f>
        <v>Valid</v>
      </c>
      <c r="L10289" s="5" t="str">
        <f aca="false">IF(ISNA(VLOOKUP(Table4[[#This Row],[warehouse_id]], tblwhouse[], tblwhouse[warehouse_name],FALSE() )), "Invalid", "Valid")</f>
        <v>Valid</v>
      </c>
    </row>
    <row r="10290" customFormat="false" ht="15" hidden="false" customHeight="true" outlineLevel="0" collapsed="false">
      <c r="A10290" s="1" t="n">
        <v>10289</v>
      </c>
      <c r="B10290" s="1" t="n">
        <v>3</v>
      </c>
      <c r="C10290" s="1" t="n">
        <v>2687</v>
      </c>
      <c r="D10290" s="1" t="s">
        <v>17316</v>
      </c>
      <c r="E10290" s="1" t="n">
        <v>70</v>
      </c>
      <c r="F10290" s="1" t="n">
        <v>75</v>
      </c>
      <c r="G10290" s="1" t="n">
        <v>1132.81</v>
      </c>
      <c r="H10290" s="4" t="n">
        <v>45911.6009395139</v>
      </c>
      <c r="I102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10289BT1864593268770751132.8145911.6009395139</v>
      </c>
      <c r="J10290" s="1" t="n">
        <f aca="false">COUNTIF(I:I, $I10290)</f>
        <v>1</v>
      </c>
      <c r="K10290" s="1" t="str">
        <f aca="false">IF(ISNA(VLOOKUP(Table4[product_id], tblProducts[], tblProducts[product_name],FALSE() )), "Invalid", "Valid")</f>
        <v>Valid</v>
      </c>
      <c r="L10290" s="5" t="str">
        <f aca="false">IF(ISNA(VLOOKUP(Table4[[#This Row],[warehouse_id]], tblwhouse[], tblwhouse[warehouse_name],FALSE() )), "Invalid", "Valid")</f>
        <v>Valid</v>
      </c>
    </row>
    <row r="10291" customFormat="false" ht="15" hidden="false" customHeight="true" outlineLevel="0" collapsed="false">
      <c r="A10291" s="1" t="n">
        <v>10290</v>
      </c>
      <c r="B10291" s="1" t="n">
        <v>1</v>
      </c>
      <c r="C10291" s="1" t="n">
        <v>1053</v>
      </c>
      <c r="D10291" s="1" t="s">
        <v>17317</v>
      </c>
      <c r="E10291" s="1" t="n">
        <v>44</v>
      </c>
      <c r="F10291" s="1" t="n">
        <v>77</v>
      </c>
      <c r="G10291" s="1" t="n">
        <v>1013.22</v>
      </c>
      <c r="H10291" s="4" t="n">
        <v>46156.6009395139</v>
      </c>
      <c r="I102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10290BT1247901105344771013.2246156.6009395139</v>
      </c>
      <c r="J10291" s="1" t="n">
        <f aca="false">COUNTIF(I:I, $I10291)</f>
        <v>1</v>
      </c>
      <c r="K10291" s="1" t="str">
        <f aca="false">IF(ISNA(VLOOKUP(Table4[product_id], tblProducts[], tblProducts[product_name],FALSE() )), "Invalid", "Valid")</f>
        <v>Valid</v>
      </c>
      <c r="L10291" s="5" t="str">
        <f aca="false">IF(ISNA(VLOOKUP(Table4[[#This Row],[warehouse_id]], tblwhouse[], tblwhouse[warehouse_name],FALSE() )), "Invalid", "Valid")</f>
        <v>Valid</v>
      </c>
    </row>
    <row r="10292" customFormat="false" ht="15" hidden="false" customHeight="true" outlineLevel="0" collapsed="false">
      <c r="A10292" s="1" t="n">
        <v>10291</v>
      </c>
      <c r="B10292" s="1" t="n">
        <v>3</v>
      </c>
      <c r="C10292" s="1" t="n">
        <v>900</v>
      </c>
      <c r="D10292" s="1" t="s">
        <v>17318</v>
      </c>
      <c r="E10292" s="1" t="n">
        <v>208</v>
      </c>
      <c r="F10292" s="1" t="n">
        <v>25</v>
      </c>
      <c r="G10292" s="1" t="n">
        <v>57.18</v>
      </c>
      <c r="H10292" s="4" t="n">
        <v>46062.6009395139</v>
      </c>
      <c r="I102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10291BT49240939002082557.1846062.6009395139</v>
      </c>
      <c r="J10292" s="1" t="n">
        <f aca="false">COUNTIF(I:I, $I10292)</f>
        <v>1</v>
      </c>
      <c r="K10292" s="1" t="str">
        <f aca="false">IF(ISNA(VLOOKUP(Table4[product_id], tblProducts[], tblProducts[product_name],FALSE() )), "Invalid", "Valid")</f>
        <v>Valid</v>
      </c>
      <c r="L10292" s="5" t="str">
        <f aca="false">IF(ISNA(VLOOKUP(Table4[[#This Row],[warehouse_id]], tblwhouse[], tblwhouse[warehouse_name],FALSE() )), "Invalid", "Valid")</f>
        <v>Valid</v>
      </c>
    </row>
    <row r="10293" customFormat="false" ht="15" hidden="false" customHeight="true" outlineLevel="0" collapsed="false">
      <c r="A10293" s="1" t="n">
        <v>10292</v>
      </c>
      <c r="B10293" s="1" t="n">
        <v>2</v>
      </c>
      <c r="C10293" s="1" t="n">
        <v>418</v>
      </c>
      <c r="D10293" s="1" t="s">
        <v>17319</v>
      </c>
      <c r="E10293" s="1" t="n">
        <v>352</v>
      </c>
      <c r="F10293" s="1" t="n">
        <v>62</v>
      </c>
      <c r="G10293" s="1" t="n">
        <v>999.23</v>
      </c>
      <c r="H10293" s="4" t="n">
        <v>45863.6009395139</v>
      </c>
      <c r="I102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10292BT503598241835262999.2345863.6009395139</v>
      </c>
      <c r="J10293" s="1" t="n">
        <f aca="false">COUNTIF(I:I, $I10293)</f>
        <v>1</v>
      </c>
      <c r="K10293" s="1" t="str">
        <f aca="false">IF(ISNA(VLOOKUP(Table4[product_id], tblProducts[], tblProducts[product_name],FALSE() )), "Invalid", "Valid")</f>
        <v>Valid</v>
      </c>
      <c r="L10293" s="5" t="str">
        <f aca="false">IF(ISNA(VLOOKUP(Table4[[#This Row],[warehouse_id]], tblwhouse[], tblwhouse[warehouse_name],FALSE() )), "Invalid", "Valid")</f>
        <v>Valid</v>
      </c>
    </row>
    <row r="10294" customFormat="false" ht="15" hidden="false" customHeight="true" outlineLevel="0" collapsed="false">
      <c r="A10294" s="1" t="n">
        <v>10293</v>
      </c>
      <c r="B10294" s="1" t="n">
        <v>3</v>
      </c>
      <c r="C10294" s="1" t="n">
        <v>2528</v>
      </c>
      <c r="D10294" s="1" t="s">
        <v>17320</v>
      </c>
      <c r="E10294" s="1" t="n">
        <v>23</v>
      </c>
      <c r="F10294" s="1" t="n">
        <v>27</v>
      </c>
      <c r="G10294" s="1" t="n">
        <v>1417.74</v>
      </c>
      <c r="H10294" s="4" t="n">
        <v>45943.6009395139</v>
      </c>
      <c r="I102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10293BT4009173252823271417.7445943.6009395139</v>
      </c>
      <c r="J10294" s="1" t="n">
        <f aca="false">COUNTIF(I:I, $I10294)</f>
        <v>1</v>
      </c>
      <c r="K10294" s="1" t="str">
        <f aca="false">IF(ISNA(VLOOKUP(Table4[product_id], tblProducts[], tblProducts[product_name],FALSE() )), "Invalid", "Valid")</f>
        <v>Valid</v>
      </c>
      <c r="L10294" s="5" t="str">
        <f aca="false">IF(ISNA(VLOOKUP(Table4[[#This Row],[warehouse_id]], tblwhouse[], tblwhouse[warehouse_name],FALSE() )), "Invalid", "Valid")</f>
        <v>Valid</v>
      </c>
    </row>
    <row r="10295" customFormat="false" ht="15" hidden="false" customHeight="true" outlineLevel="0" collapsed="false">
      <c r="A10295" s="1" t="n">
        <v>10294</v>
      </c>
      <c r="B10295" s="1" t="n">
        <v>4</v>
      </c>
      <c r="C10295" s="1" t="n">
        <v>2413</v>
      </c>
      <c r="D10295" s="1" t="s">
        <v>17321</v>
      </c>
      <c r="E10295" s="1" t="n">
        <v>423</v>
      </c>
      <c r="F10295" s="1" t="n">
        <v>51</v>
      </c>
      <c r="G10295" s="1" t="n">
        <v>640.27</v>
      </c>
      <c r="H10295" s="4" t="n">
        <v>46106.6009395139</v>
      </c>
      <c r="I102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10294BT5570584241342351640.2746106.6009395139</v>
      </c>
      <c r="J10295" s="1" t="n">
        <f aca="false">COUNTIF(I:I, $I10295)</f>
        <v>1</v>
      </c>
      <c r="K10295" s="1" t="str">
        <f aca="false">IF(ISNA(VLOOKUP(Table4[product_id], tblProducts[], tblProducts[product_name],FALSE() )), "Invalid", "Valid")</f>
        <v>Valid</v>
      </c>
      <c r="L10295" s="5" t="str">
        <f aca="false">IF(ISNA(VLOOKUP(Table4[[#This Row],[warehouse_id]], tblwhouse[], tblwhouse[warehouse_name],FALSE() )), "Invalid", "Valid")</f>
        <v>Valid</v>
      </c>
    </row>
    <row r="10296" customFormat="false" ht="15" hidden="false" customHeight="true" outlineLevel="0" collapsed="false">
      <c r="A10296" s="1" t="n">
        <v>10295</v>
      </c>
      <c r="B10296" s="1" t="n">
        <v>2</v>
      </c>
      <c r="C10296" s="1" t="n">
        <v>2786</v>
      </c>
      <c r="D10296" s="1" t="s">
        <v>17322</v>
      </c>
      <c r="E10296" s="1" t="n">
        <v>285</v>
      </c>
      <c r="F10296" s="1" t="n">
        <v>36</v>
      </c>
      <c r="G10296" s="1" t="n">
        <v>705.9</v>
      </c>
      <c r="H10296" s="4" t="n">
        <v>46098.6009395139</v>
      </c>
      <c r="I102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10295BT1271802278628536705.946098.6009395139</v>
      </c>
      <c r="J10296" s="1" t="n">
        <f aca="false">COUNTIF(I:I, $I10296)</f>
        <v>1</v>
      </c>
      <c r="K10296" s="1" t="str">
        <f aca="false">IF(ISNA(VLOOKUP(Table4[product_id], tblProducts[], tblProducts[product_name],FALSE() )), "Invalid", "Valid")</f>
        <v>Valid</v>
      </c>
      <c r="L10296" s="5" t="str">
        <f aca="false">IF(ISNA(VLOOKUP(Table4[[#This Row],[warehouse_id]], tblwhouse[], tblwhouse[warehouse_name],FALSE() )), "Invalid", "Valid")</f>
        <v>Valid</v>
      </c>
    </row>
    <row r="10297" customFormat="false" ht="15" hidden="false" customHeight="true" outlineLevel="0" collapsed="false">
      <c r="A10297" s="1" t="n">
        <v>10296</v>
      </c>
      <c r="B10297" s="1" t="n">
        <v>1</v>
      </c>
      <c r="C10297" s="1" t="n">
        <v>1256</v>
      </c>
      <c r="D10297" s="1" t="s">
        <v>17323</v>
      </c>
      <c r="E10297" s="1" t="n">
        <v>478</v>
      </c>
      <c r="F10297" s="1" t="n">
        <v>41</v>
      </c>
      <c r="G10297" s="1" t="n">
        <v>975.68</v>
      </c>
      <c r="H10297" s="4" t="n">
        <v>45860.6009395139</v>
      </c>
      <c r="I102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10296BT7389091125647841975.6845860.6009395139</v>
      </c>
      <c r="J10297" s="1" t="n">
        <f aca="false">COUNTIF(I:I, $I10297)</f>
        <v>1</v>
      </c>
      <c r="K10297" s="1" t="str">
        <f aca="false">IF(ISNA(VLOOKUP(Table4[product_id], tblProducts[], tblProducts[product_name],FALSE() )), "Invalid", "Valid")</f>
        <v>Valid</v>
      </c>
      <c r="L10297" s="5" t="str">
        <f aca="false">IF(ISNA(VLOOKUP(Table4[[#This Row],[warehouse_id]], tblwhouse[], tblwhouse[warehouse_name],FALSE() )), "Invalid", "Valid")</f>
        <v>Valid</v>
      </c>
    </row>
    <row r="10298" customFormat="false" ht="15" hidden="false" customHeight="true" outlineLevel="0" collapsed="false">
      <c r="A10298" s="1" t="n">
        <v>10297</v>
      </c>
      <c r="B10298" s="1" t="n">
        <v>2</v>
      </c>
      <c r="C10298" s="1" t="n">
        <v>2770</v>
      </c>
      <c r="D10298" s="1" t="s">
        <v>17324</v>
      </c>
      <c r="E10298" s="1" t="n">
        <v>244</v>
      </c>
      <c r="F10298" s="1" t="n">
        <v>27</v>
      </c>
      <c r="G10298" s="1" t="n">
        <v>925.72</v>
      </c>
      <c r="H10298" s="4" t="n">
        <v>46136.6009395139</v>
      </c>
      <c r="I102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10297BT2243232277024427925.7246136.6009395139</v>
      </c>
      <c r="J10298" s="1" t="n">
        <f aca="false">COUNTIF(I:I, $I10298)</f>
        <v>1</v>
      </c>
      <c r="K10298" s="1" t="str">
        <f aca="false">IF(ISNA(VLOOKUP(Table4[product_id], tblProducts[], tblProducts[product_name],FALSE() )), "Invalid", "Valid")</f>
        <v>Valid</v>
      </c>
      <c r="L10298" s="5" t="str">
        <f aca="false">IF(ISNA(VLOOKUP(Table4[[#This Row],[warehouse_id]], tblwhouse[], tblwhouse[warehouse_name],FALSE() )), "Invalid", "Valid")</f>
        <v>Valid</v>
      </c>
    </row>
    <row r="10299" customFormat="false" ht="15" hidden="false" customHeight="true" outlineLevel="0" collapsed="false">
      <c r="A10299" s="1" t="n">
        <v>10298</v>
      </c>
      <c r="B10299" s="1" t="n">
        <v>3</v>
      </c>
      <c r="C10299" s="1" t="n">
        <v>2851</v>
      </c>
      <c r="D10299" s="1" t="s">
        <v>17325</v>
      </c>
      <c r="E10299" s="1" t="n">
        <v>438</v>
      </c>
      <c r="F10299" s="1" t="n">
        <v>24</v>
      </c>
      <c r="G10299" s="1" t="n">
        <v>894.92</v>
      </c>
      <c r="H10299" s="4" t="n">
        <v>45858.6009395139</v>
      </c>
      <c r="I102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10298BT2759843285143824894.9245858.6009395139</v>
      </c>
      <c r="J10299" s="1" t="n">
        <f aca="false">COUNTIF(I:I, $I10299)</f>
        <v>1</v>
      </c>
      <c r="K10299" s="1" t="str">
        <f aca="false">IF(ISNA(VLOOKUP(Table4[product_id], tblProducts[], tblProducts[product_name],FALSE() )), "Invalid", "Valid")</f>
        <v>Valid</v>
      </c>
      <c r="L10299" s="5" t="str">
        <f aca="false">IF(ISNA(VLOOKUP(Table4[[#This Row],[warehouse_id]], tblwhouse[], tblwhouse[warehouse_name],FALSE() )), "Invalid", "Valid")</f>
        <v>Valid</v>
      </c>
    </row>
    <row r="10300" customFormat="false" ht="15" hidden="false" customHeight="true" outlineLevel="0" collapsed="false">
      <c r="A10300" s="1" t="n">
        <v>10299</v>
      </c>
      <c r="B10300" s="1" t="n">
        <v>2</v>
      </c>
      <c r="C10300" s="1" t="n">
        <v>952</v>
      </c>
      <c r="D10300" s="1" t="s">
        <v>17326</v>
      </c>
      <c r="E10300" s="1" t="n">
        <v>117</v>
      </c>
      <c r="F10300" s="1" t="n">
        <v>46</v>
      </c>
      <c r="G10300" s="1" t="n">
        <v>203.22</v>
      </c>
      <c r="H10300" s="4" t="n">
        <v>46007.6009395139</v>
      </c>
      <c r="I103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10299BT281120295211746203.2246007.6009395139</v>
      </c>
      <c r="J10300" s="1" t="n">
        <f aca="false">COUNTIF(I:I, $I10300)</f>
        <v>1</v>
      </c>
      <c r="K10300" s="1" t="str">
        <f aca="false">IF(ISNA(VLOOKUP(Table4[product_id], tblProducts[], tblProducts[product_name],FALSE() )), "Invalid", "Valid")</f>
        <v>Valid</v>
      </c>
      <c r="L10300" s="5" t="str">
        <f aca="false">IF(ISNA(VLOOKUP(Table4[[#This Row],[warehouse_id]], tblwhouse[], tblwhouse[warehouse_name],FALSE() )), "Invalid", "Valid")</f>
        <v>Valid</v>
      </c>
    </row>
    <row r="10301" customFormat="false" ht="15" hidden="false" customHeight="true" outlineLevel="0" collapsed="false">
      <c r="A10301" s="1" t="n">
        <v>10300</v>
      </c>
      <c r="B10301" s="1" t="n">
        <v>4</v>
      </c>
      <c r="C10301" s="1" t="n">
        <v>1501</v>
      </c>
      <c r="D10301" s="1" t="s">
        <v>17327</v>
      </c>
      <c r="E10301" s="1" t="n">
        <v>435</v>
      </c>
      <c r="F10301" s="1" t="n">
        <v>79</v>
      </c>
      <c r="G10301" s="1" t="n">
        <v>464.57</v>
      </c>
      <c r="H10301" s="4" t="n">
        <v>45887.6009395139</v>
      </c>
      <c r="I103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10300BT1126344150143579464.5745887.6009395139</v>
      </c>
      <c r="J10301" s="1" t="n">
        <f aca="false">COUNTIF(I:I, $I10301)</f>
        <v>1</v>
      </c>
      <c r="K10301" s="1" t="str">
        <f aca="false">IF(ISNA(VLOOKUP(Table4[product_id], tblProducts[], tblProducts[product_name],FALSE() )), "Invalid", "Valid")</f>
        <v>Valid</v>
      </c>
      <c r="L10301" s="5" t="str">
        <f aca="false">IF(ISNA(VLOOKUP(Table4[[#This Row],[warehouse_id]], tblwhouse[], tblwhouse[warehouse_name],FALSE() )), "Invalid", "Valid")</f>
        <v>Valid</v>
      </c>
    </row>
    <row r="10302" customFormat="false" ht="15" hidden="false" customHeight="true" outlineLevel="0" collapsed="false">
      <c r="A10302" s="1" t="n">
        <v>10301</v>
      </c>
      <c r="B10302" s="1" t="n">
        <v>2</v>
      </c>
      <c r="C10302" s="1" t="n">
        <v>713</v>
      </c>
      <c r="D10302" s="1" t="s">
        <v>17328</v>
      </c>
      <c r="E10302" s="1" t="n">
        <v>332</v>
      </c>
      <c r="F10302" s="1" t="n">
        <v>65</v>
      </c>
      <c r="G10302" s="1" t="n">
        <v>1079.45</v>
      </c>
      <c r="H10302" s="4" t="n">
        <v>46016.6009395139</v>
      </c>
      <c r="I103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10301BT5752962713332651079.4546016.6009395139</v>
      </c>
      <c r="J10302" s="1" t="n">
        <f aca="false">COUNTIF(I:I, $I10302)</f>
        <v>1</v>
      </c>
      <c r="K10302" s="1" t="str">
        <f aca="false">IF(ISNA(VLOOKUP(Table4[product_id], tblProducts[], tblProducts[product_name],FALSE() )), "Invalid", "Valid")</f>
        <v>Valid</v>
      </c>
      <c r="L10302" s="5" t="str">
        <f aca="false">IF(ISNA(VLOOKUP(Table4[[#This Row],[warehouse_id]], tblwhouse[], tblwhouse[warehouse_name],FALSE() )), "Invalid", "Valid")</f>
        <v>Valid</v>
      </c>
    </row>
    <row r="10303" customFormat="false" ht="15" hidden="false" customHeight="true" outlineLevel="0" collapsed="false">
      <c r="A10303" s="1" t="n">
        <v>10302</v>
      </c>
      <c r="B10303" s="1" t="n">
        <v>2</v>
      </c>
      <c r="C10303" s="1" t="n">
        <v>1045</v>
      </c>
      <c r="D10303" s="1" t="s">
        <v>17329</v>
      </c>
      <c r="E10303" s="1" t="n">
        <v>272</v>
      </c>
      <c r="F10303" s="1" t="n">
        <v>29</v>
      </c>
      <c r="G10303" s="1" t="n">
        <v>275.4</v>
      </c>
      <c r="H10303" s="4" t="n">
        <v>45971.6009395139</v>
      </c>
      <c r="I103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10302BT2478222104527229275.445971.6009395139</v>
      </c>
      <c r="J10303" s="1" t="n">
        <f aca="false">COUNTIF(I:I, $I10303)</f>
        <v>1</v>
      </c>
      <c r="K10303" s="1" t="str">
        <f aca="false">IF(ISNA(VLOOKUP(Table4[product_id], tblProducts[], tblProducts[product_name],FALSE() )), "Invalid", "Valid")</f>
        <v>Valid</v>
      </c>
      <c r="L10303" s="5" t="str">
        <f aca="false">IF(ISNA(VLOOKUP(Table4[[#This Row],[warehouse_id]], tblwhouse[], tblwhouse[warehouse_name],FALSE() )), "Invalid", "Valid")</f>
        <v>Valid</v>
      </c>
    </row>
    <row r="10304" customFormat="false" ht="15" hidden="false" customHeight="true" outlineLevel="0" collapsed="false">
      <c r="A10304" s="1" t="n">
        <v>10303</v>
      </c>
      <c r="B10304" s="1" t="n">
        <v>3</v>
      </c>
      <c r="C10304" s="1" t="n">
        <v>822</v>
      </c>
      <c r="D10304" s="1" t="s">
        <v>17330</v>
      </c>
      <c r="E10304" s="1" t="n">
        <v>447</v>
      </c>
      <c r="F10304" s="1" t="n">
        <v>71</v>
      </c>
      <c r="G10304" s="1" t="n">
        <v>1161.52</v>
      </c>
      <c r="H10304" s="4" t="n">
        <v>46069.6009395139</v>
      </c>
      <c r="I103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10303BT6446313822447711161.5246069.6009395139</v>
      </c>
      <c r="J10304" s="1" t="n">
        <f aca="false">COUNTIF(I:I, $I10304)</f>
        <v>1</v>
      </c>
      <c r="K10304" s="1" t="str">
        <f aca="false">IF(ISNA(VLOOKUP(Table4[product_id], tblProducts[], tblProducts[product_name],FALSE() )), "Invalid", "Valid")</f>
        <v>Valid</v>
      </c>
      <c r="L10304" s="5" t="str">
        <f aca="false">IF(ISNA(VLOOKUP(Table4[[#This Row],[warehouse_id]], tblwhouse[], tblwhouse[warehouse_name],FALSE() )), "Invalid", "Valid")</f>
        <v>Valid</v>
      </c>
    </row>
    <row r="10305" customFormat="false" ht="15" hidden="false" customHeight="true" outlineLevel="0" collapsed="false">
      <c r="A10305" s="1" t="n">
        <v>10304</v>
      </c>
      <c r="B10305" s="1" t="n">
        <v>3</v>
      </c>
      <c r="C10305" s="1" t="n">
        <v>1091</v>
      </c>
      <c r="D10305" s="1" t="s">
        <v>17331</v>
      </c>
      <c r="E10305" s="1" t="n">
        <v>196</v>
      </c>
      <c r="F10305" s="1" t="n">
        <v>68</v>
      </c>
      <c r="G10305" s="1" t="n">
        <v>1241.5</v>
      </c>
      <c r="H10305" s="4" t="n">
        <v>46000.6009395139</v>
      </c>
      <c r="I103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10304BT56899331091196681241.546000.6009395139</v>
      </c>
      <c r="J10305" s="1" t="n">
        <f aca="false">COUNTIF(I:I, $I10305)</f>
        <v>1</v>
      </c>
      <c r="K10305" s="1" t="str">
        <f aca="false">IF(ISNA(VLOOKUP(Table4[product_id], tblProducts[], tblProducts[product_name],FALSE() )), "Invalid", "Valid")</f>
        <v>Valid</v>
      </c>
      <c r="L10305" s="5" t="str">
        <f aca="false">IF(ISNA(VLOOKUP(Table4[[#This Row],[warehouse_id]], tblwhouse[], tblwhouse[warehouse_name],FALSE() )), "Invalid", "Valid")</f>
        <v>Valid</v>
      </c>
    </row>
    <row r="10306" customFormat="false" ht="15" hidden="false" customHeight="true" outlineLevel="0" collapsed="false">
      <c r="A10306" s="1" t="n">
        <v>10305</v>
      </c>
      <c r="B10306" s="1" t="n">
        <v>3</v>
      </c>
      <c r="C10306" s="1" t="n">
        <v>1779</v>
      </c>
      <c r="D10306" s="1" t="s">
        <v>17332</v>
      </c>
      <c r="E10306" s="1" t="n">
        <v>278</v>
      </c>
      <c r="F10306" s="1" t="n">
        <v>50</v>
      </c>
      <c r="G10306" s="1" t="n">
        <v>840.65</v>
      </c>
      <c r="H10306" s="4" t="n">
        <v>46115.6009395139</v>
      </c>
      <c r="I103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10305BT3089923177927850840.6546115.6009395139</v>
      </c>
      <c r="J10306" s="1" t="n">
        <f aca="false">COUNTIF(I:I, $I10306)</f>
        <v>1</v>
      </c>
      <c r="K10306" s="1" t="str">
        <f aca="false">IF(ISNA(VLOOKUP(Table4[product_id], tblProducts[], tblProducts[product_name],FALSE() )), "Invalid", "Valid")</f>
        <v>Valid</v>
      </c>
      <c r="L10306" s="5" t="str">
        <f aca="false">IF(ISNA(VLOOKUP(Table4[[#This Row],[warehouse_id]], tblwhouse[], tblwhouse[warehouse_name],FALSE() )), "Invalid", "Valid")</f>
        <v>Valid</v>
      </c>
    </row>
    <row r="10307" customFormat="false" ht="15" hidden="false" customHeight="true" outlineLevel="0" collapsed="false">
      <c r="A10307" s="1" t="n">
        <v>10306</v>
      </c>
      <c r="B10307" s="1" t="n">
        <v>3</v>
      </c>
      <c r="C10307" s="1" t="n">
        <v>2859</v>
      </c>
      <c r="D10307" s="1" t="s">
        <v>17333</v>
      </c>
      <c r="E10307" s="1" t="n">
        <v>483</v>
      </c>
      <c r="F10307" s="1" t="n">
        <v>77</v>
      </c>
      <c r="G10307" s="1" t="n">
        <v>531.24</v>
      </c>
      <c r="H10307" s="4" t="n">
        <v>45895.6009395139</v>
      </c>
      <c r="I103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10306BT5096713285948377531.2445895.6009395139</v>
      </c>
      <c r="J10307" s="1" t="n">
        <f aca="false">COUNTIF(I:I, $I10307)</f>
        <v>1</v>
      </c>
      <c r="K10307" s="1" t="str">
        <f aca="false">IF(ISNA(VLOOKUP(Table4[product_id], tblProducts[], tblProducts[product_name],FALSE() )), "Invalid", "Valid")</f>
        <v>Valid</v>
      </c>
      <c r="L10307" s="5" t="str">
        <f aca="false">IF(ISNA(VLOOKUP(Table4[[#This Row],[warehouse_id]], tblwhouse[], tblwhouse[warehouse_name],FALSE() )), "Invalid", "Valid")</f>
        <v>Valid</v>
      </c>
    </row>
    <row r="10308" customFormat="false" ht="15" hidden="false" customHeight="true" outlineLevel="0" collapsed="false">
      <c r="A10308" s="1" t="n">
        <v>10307</v>
      </c>
      <c r="B10308" s="1" t="n">
        <v>2</v>
      </c>
      <c r="C10308" s="1" t="n">
        <v>277</v>
      </c>
      <c r="D10308" s="1" t="s">
        <v>17334</v>
      </c>
      <c r="E10308" s="1" t="n">
        <v>47</v>
      </c>
      <c r="F10308" s="1" t="n">
        <v>36</v>
      </c>
      <c r="G10308" s="1" t="n">
        <v>530.13</v>
      </c>
      <c r="H10308" s="4" t="n">
        <v>46129.6009395139</v>
      </c>
      <c r="I103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10307BT16330322774736530.1346129.6009395139</v>
      </c>
      <c r="J10308" s="1" t="n">
        <f aca="false">COUNTIF(I:I, $I10308)</f>
        <v>1</v>
      </c>
      <c r="K10308" s="1" t="str">
        <f aca="false">IF(ISNA(VLOOKUP(Table4[product_id], tblProducts[], tblProducts[product_name],FALSE() )), "Invalid", "Valid")</f>
        <v>Valid</v>
      </c>
      <c r="L10308" s="5" t="str">
        <f aca="false">IF(ISNA(VLOOKUP(Table4[[#This Row],[warehouse_id]], tblwhouse[], tblwhouse[warehouse_name],FALSE() )), "Invalid", "Valid")</f>
        <v>Valid</v>
      </c>
    </row>
    <row r="10309" customFormat="false" ht="15" hidden="false" customHeight="true" outlineLevel="0" collapsed="false">
      <c r="A10309" s="1" t="n">
        <v>10308</v>
      </c>
      <c r="B10309" s="1" t="n">
        <v>1</v>
      </c>
      <c r="C10309" s="1" t="n">
        <v>1378</v>
      </c>
      <c r="D10309" s="1" t="s">
        <v>17335</v>
      </c>
      <c r="E10309" s="1" t="n">
        <v>130</v>
      </c>
      <c r="F10309" s="1" t="n">
        <v>79</v>
      </c>
      <c r="G10309" s="1" t="n">
        <v>587.55</v>
      </c>
      <c r="H10309" s="4" t="n">
        <v>46010.6009395255</v>
      </c>
      <c r="I103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10308BT3170871137813079587.5546010.6009395255</v>
      </c>
      <c r="J10309" s="1" t="n">
        <f aca="false">COUNTIF(I:I, $I10309)</f>
        <v>1</v>
      </c>
      <c r="K10309" s="1" t="str">
        <f aca="false">IF(ISNA(VLOOKUP(Table4[product_id], tblProducts[], tblProducts[product_name],FALSE() )), "Invalid", "Valid")</f>
        <v>Valid</v>
      </c>
      <c r="L10309" s="5" t="str">
        <f aca="false">IF(ISNA(VLOOKUP(Table4[[#This Row],[warehouse_id]], tblwhouse[], tblwhouse[warehouse_name],FALSE() )), "Invalid", "Valid")</f>
        <v>Valid</v>
      </c>
    </row>
    <row r="10310" customFormat="false" ht="15" hidden="false" customHeight="true" outlineLevel="0" collapsed="false">
      <c r="A10310" s="1" t="n">
        <v>10309</v>
      </c>
      <c r="B10310" s="1" t="n">
        <v>4</v>
      </c>
      <c r="C10310" s="1" t="n">
        <v>1411</v>
      </c>
      <c r="D10310" s="1" t="s">
        <v>17336</v>
      </c>
      <c r="E10310" s="1" t="n">
        <v>306</v>
      </c>
      <c r="F10310" s="1" t="n">
        <v>60</v>
      </c>
      <c r="G10310" s="1" t="n">
        <v>879.37</v>
      </c>
      <c r="H10310" s="4" t="n">
        <v>46047.6009395255</v>
      </c>
      <c r="I103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10309BT2106584141130660879.3746047.6009395255</v>
      </c>
      <c r="J10310" s="1" t="n">
        <f aca="false">COUNTIF(I:I, $I10310)</f>
        <v>1</v>
      </c>
      <c r="K10310" s="1" t="str">
        <f aca="false">IF(ISNA(VLOOKUP(Table4[product_id], tblProducts[], tblProducts[product_name],FALSE() )), "Invalid", "Valid")</f>
        <v>Valid</v>
      </c>
      <c r="L10310" s="5" t="str">
        <f aca="false">IF(ISNA(VLOOKUP(Table4[[#This Row],[warehouse_id]], tblwhouse[], tblwhouse[warehouse_name],FALSE() )), "Invalid", "Valid")</f>
        <v>Valid</v>
      </c>
    </row>
    <row r="10311" customFormat="false" ht="15" hidden="false" customHeight="true" outlineLevel="0" collapsed="false">
      <c r="A10311" s="1" t="n">
        <v>10310</v>
      </c>
      <c r="B10311" s="1" t="n">
        <v>3</v>
      </c>
      <c r="C10311" s="1" t="n">
        <v>1114</v>
      </c>
      <c r="D10311" s="1" t="s">
        <v>17337</v>
      </c>
      <c r="E10311" s="1" t="n">
        <v>56</v>
      </c>
      <c r="F10311" s="1" t="n">
        <v>62</v>
      </c>
      <c r="G10311" s="1" t="n">
        <v>467.26</v>
      </c>
      <c r="H10311" s="4" t="n">
        <v>46094.6009395255</v>
      </c>
      <c r="I103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10310BT588741311145662467.2646094.6009395255</v>
      </c>
      <c r="J10311" s="1" t="n">
        <f aca="false">COUNTIF(I:I, $I10311)</f>
        <v>1</v>
      </c>
      <c r="K10311" s="1" t="str">
        <f aca="false">IF(ISNA(VLOOKUP(Table4[product_id], tblProducts[], tblProducts[product_name],FALSE() )), "Invalid", "Valid")</f>
        <v>Valid</v>
      </c>
      <c r="L10311" s="5" t="str">
        <f aca="false">IF(ISNA(VLOOKUP(Table4[[#This Row],[warehouse_id]], tblwhouse[], tblwhouse[warehouse_name],FALSE() )), "Invalid", "Valid")</f>
        <v>Valid</v>
      </c>
    </row>
    <row r="10312" customFormat="false" ht="15" hidden="false" customHeight="true" outlineLevel="0" collapsed="false">
      <c r="A10312" s="1" t="n">
        <v>10311</v>
      </c>
      <c r="B10312" s="1" t="n">
        <v>2</v>
      </c>
      <c r="C10312" s="1" t="n">
        <v>565</v>
      </c>
      <c r="D10312" s="1" t="s">
        <v>17338</v>
      </c>
      <c r="E10312" s="1" t="n">
        <v>335</v>
      </c>
      <c r="F10312" s="1" t="n">
        <v>36</v>
      </c>
      <c r="G10312" s="1" t="n">
        <v>493.5</v>
      </c>
      <c r="H10312" s="4" t="n">
        <v>46130.6009395255</v>
      </c>
      <c r="I103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10311BT397558256533536493.546130.6009395255</v>
      </c>
      <c r="J10312" s="1" t="n">
        <f aca="false">COUNTIF(I:I, $I10312)</f>
        <v>1</v>
      </c>
      <c r="K10312" s="1" t="str">
        <f aca="false">IF(ISNA(VLOOKUP(Table4[product_id], tblProducts[], tblProducts[product_name],FALSE() )), "Invalid", "Valid")</f>
        <v>Valid</v>
      </c>
      <c r="L10312" s="5" t="str">
        <f aca="false">IF(ISNA(VLOOKUP(Table4[[#This Row],[warehouse_id]], tblwhouse[], tblwhouse[warehouse_name],FALSE() )), "Invalid", "Valid")</f>
        <v>Valid</v>
      </c>
    </row>
    <row r="10313" customFormat="false" ht="15" hidden="false" customHeight="true" outlineLevel="0" collapsed="false">
      <c r="A10313" s="1" t="n">
        <v>10312</v>
      </c>
      <c r="B10313" s="1" t="n">
        <v>3</v>
      </c>
      <c r="C10313" s="1" t="n">
        <v>1834</v>
      </c>
      <c r="D10313" s="1" t="s">
        <v>17339</v>
      </c>
      <c r="E10313" s="1" t="n">
        <v>117</v>
      </c>
      <c r="F10313" s="1" t="n">
        <v>42</v>
      </c>
      <c r="G10313" s="1" t="n">
        <v>86.28</v>
      </c>
      <c r="H10313" s="4" t="n">
        <v>46090.6009395255</v>
      </c>
      <c r="I103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10312BT288325318341174286.2846090.6009395255</v>
      </c>
      <c r="J10313" s="1" t="n">
        <f aca="false">COUNTIF(I:I, $I10313)</f>
        <v>1</v>
      </c>
      <c r="K10313" s="1" t="str">
        <f aca="false">IF(ISNA(VLOOKUP(Table4[product_id], tblProducts[], tblProducts[product_name],FALSE() )), "Invalid", "Valid")</f>
        <v>Valid</v>
      </c>
      <c r="L10313" s="5" t="str">
        <f aca="false">IF(ISNA(VLOOKUP(Table4[[#This Row],[warehouse_id]], tblwhouse[], tblwhouse[warehouse_name],FALSE() )), "Invalid", "Valid")</f>
        <v>Valid</v>
      </c>
    </row>
    <row r="10314" customFormat="false" ht="15" hidden="false" customHeight="true" outlineLevel="0" collapsed="false">
      <c r="A10314" s="1" t="n">
        <v>10313</v>
      </c>
      <c r="B10314" s="1" t="n">
        <v>2</v>
      </c>
      <c r="C10314" s="1" t="n">
        <v>2768</v>
      </c>
      <c r="D10314" s="1" t="s">
        <v>17340</v>
      </c>
      <c r="E10314" s="1" t="n">
        <v>98</v>
      </c>
      <c r="F10314" s="1" t="n">
        <v>55</v>
      </c>
      <c r="G10314" s="1" t="n">
        <v>1167.78</v>
      </c>
      <c r="H10314" s="4" t="n">
        <v>46139.6009395255</v>
      </c>
      <c r="I103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10313BT1692292276898551167.7846139.6009395255</v>
      </c>
      <c r="J10314" s="1" t="n">
        <f aca="false">COUNTIF(I:I, $I10314)</f>
        <v>1</v>
      </c>
      <c r="K10314" s="1" t="str">
        <f aca="false">IF(ISNA(VLOOKUP(Table4[product_id], tblProducts[], tblProducts[product_name],FALSE() )), "Invalid", "Valid")</f>
        <v>Valid</v>
      </c>
      <c r="L10314" s="5" t="str">
        <f aca="false">IF(ISNA(VLOOKUP(Table4[[#This Row],[warehouse_id]], tblwhouse[], tblwhouse[warehouse_name],FALSE() )), "Invalid", "Valid")</f>
        <v>Valid</v>
      </c>
    </row>
    <row r="10315" customFormat="false" ht="15" hidden="false" customHeight="true" outlineLevel="0" collapsed="false">
      <c r="A10315" s="1" t="n">
        <v>10314</v>
      </c>
      <c r="B10315" s="1" t="n">
        <v>1</v>
      </c>
      <c r="C10315" s="1" t="n">
        <v>57</v>
      </c>
      <c r="D10315" s="1" t="s">
        <v>17341</v>
      </c>
      <c r="E10315" s="1" t="n">
        <v>312</v>
      </c>
      <c r="F10315" s="1" t="n">
        <v>39</v>
      </c>
      <c r="G10315" s="1" t="n">
        <v>1243.37</v>
      </c>
      <c r="H10315" s="4" t="n">
        <v>46216.6009395255</v>
      </c>
      <c r="I103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10314BT494919157312391243.3746216.6009395255</v>
      </c>
      <c r="J10315" s="1" t="n">
        <f aca="false">COUNTIF(I:I, $I10315)</f>
        <v>1</v>
      </c>
      <c r="K10315" s="1" t="str">
        <f aca="false">IF(ISNA(VLOOKUP(Table4[product_id], tblProducts[], tblProducts[product_name],FALSE() )), "Invalid", "Valid")</f>
        <v>Valid</v>
      </c>
      <c r="L10315" s="5" t="str">
        <f aca="false">IF(ISNA(VLOOKUP(Table4[[#This Row],[warehouse_id]], tblwhouse[], tblwhouse[warehouse_name],FALSE() )), "Invalid", "Valid")</f>
        <v>Valid</v>
      </c>
    </row>
    <row r="10316" customFormat="false" ht="15" hidden="false" customHeight="true" outlineLevel="0" collapsed="false">
      <c r="A10316" s="1" t="n">
        <v>10315</v>
      </c>
      <c r="B10316" s="1" t="n">
        <v>1</v>
      </c>
      <c r="C10316" s="1" t="n">
        <v>1454</v>
      </c>
      <c r="D10316" s="1" t="s">
        <v>17342</v>
      </c>
      <c r="E10316" s="1" t="n">
        <v>306</v>
      </c>
      <c r="F10316" s="1" t="n">
        <v>41</v>
      </c>
      <c r="G10316" s="1" t="n">
        <v>1335.63</v>
      </c>
      <c r="H10316" s="4" t="n">
        <v>45857.6009395255</v>
      </c>
      <c r="I103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10315BT97310111454306411335.6345857.6009395255</v>
      </c>
      <c r="J10316" s="1" t="n">
        <f aca="false">COUNTIF(I:I, $I10316)</f>
        <v>1</v>
      </c>
      <c r="K10316" s="1" t="str">
        <f aca="false">IF(ISNA(VLOOKUP(Table4[product_id], tblProducts[], tblProducts[product_name],FALSE() )), "Invalid", "Valid")</f>
        <v>Valid</v>
      </c>
      <c r="L10316" s="5" t="str">
        <f aca="false">IF(ISNA(VLOOKUP(Table4[[#This Row],[warehouse_id]], tblwhouse[], tblwhouse[warehouse_name],FALSE() )), "Invalid", "Valid")</f>
        <v>Valid</v>
      </c>
    </row>
    <row r="10317" customFormat="false" ht="15" hidden="false" customHeight="true" outlineLevel="0" collapsed="false">
      <c r="A10317" s="1" t="n">
        <v>10316</v>
      </c>
      <c r="B10317" s="1" t="n">
        <v>1</v>
      </c>
      <c r="C10317" s="1" t="n">
        <v>1021</v>
      </c>
      <c r="D10317" s="1" t="s">
        <v>17343</v>
      </c>
      <c r="E10317" s="1" t="n">
        <v>324</v>
      </c>
      <c r="F10317" s="1" t="n">
        <v>40</v>
      </c>
      <c r="G10317" s="1" t="n">
        <v>1368.01</v>
      </c>
      <c r="H10317" s="4" t="n">
        <v>45940.6009395255</v>
      </c>
      <c r="I103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10316BT91184011021324401368.0145940.6009395255</v>
      </c>
      <c r="J10317" s="1" t="n">
        <f aca="false">COUNTIF(I:I, $I10317)</f>
        <v>1</v>
      </c>
      <c r="K10317" s="1" t="str">
        <f aca="false">IF(ISNA(VLOOKUP(Table4[product_id], tblProducts[], tblProducts[product_name],FALSE() )), "Invalid", "Valid")</f>
        <v>Valid</v>
      </c>
      <c r="L10317" s="5" t="str">
        <f aca="false">IF(ISNA(VLOOKUP(Table4[[#This Row],[warehouse_id]], tblwhouse[], tblwhouse[warehouse_name],FALSE() )), "Invalid", "Valid")</f>
        <v>Valid</v>
      </c>
    </row>
    <row r="10318" customFormat="false" ht="15" hidden="false" customHeight="true" outlineLevel="0" collapsed="false">
      <c r="A10318" s="1" t="n">
        <v>10317</v>
      </c>
      <c r="B10318" s="1" t="n">
        <v>4</v>
      </c>
      <c r="C10318" s="1" t="n">
        <v>1408</v>
      </c>
      <c r="D10318" s="1" t="s">
        <v>17344</v>
      </c>
      <c r="E10318" s="1" t="n">
        <v>1</v>
      </c>
      <c r="F10318" s="1" t="n">
        <v>56</v>
      </c>
      <c r="G10318" s="1" t="n">
        <v>42.7</v>
      </c>
      <c r="H10318" s="4" t="n">
        <v>45876.6009395255</v>
      </c>
      <c r="I103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10317BT8686084140815642.745876.6009395255</v>
      </c>
      <c r="J10318" s="1" t="n">
        <f aca="false">COUNTIF(I:I, $I10318)</f>
        <v>1</v>
      </c>
      <c r="K10318" s="1" t="str">
        <f aca="false">IF(ISNA(VLOOKUP(Table4[product_id], tblProducts[], tblProducts[product_name],FALSE() )), "Invalid", "Valid")</f>
        <v>Valid</v>
      </c>
      <c r="L10318" s="5" t="str">
        <f aca="false">IF(ISNA(VLOOKUP(Table4[[#This Row],[warehouse_id]], tblwhouse[], tblwhouse[warehouse_name],FALSE() )), "Invalid", "Valid")</f>
        <v>Valid</v>
      </c>
    </row>
    <row r="10319" customFormat="false" ht="15" hidden="false" customHeight="true" outlineLevel="0" collapsed="false">
      <c r="A10319" s="1" t="n">
        <v>10318</v>
      </c>
      <c r="B10319" s="1" t="n">
        <v>1</v>
      </c>
      <c r="C10319" s="1" t="n">
        <v>1627</v>
      </c>
      <c r="D10319" s="1" t="s">
        <v>17345</v>
      </c>
      <c r="E10319" s="1" t="n">
        <v>112</v>
      </c>
      <c r="F10319" s="1" t="n">
        <v>29</v>
      </c>
      <c r="G10319" s="1" t="n">
        <v>665.23</v>
      </c>
      <c r="H10319" s="4" t="n">
        <v>45978.6009395255</v>
      </c>
      <c r="I103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10318BT6533331162711229665.2345978.6009395255</v>
      </c>
      <c r="J10319" s="1" t="n">
        <f aca="false">COUNTIF(I:I, $I10319)</f>
        <v>1</v>
      </c>
      <c r="K10319" s="1" t="str">
        <f aca="false">IF(ISNA(VLOOKUP(Table4[product_id], tblProducts[], tblProducts[product_name],FALSE() )), "Invalid", "Valid")</f>
        <v>Valid</v>
      </c>
      <c r="L10319" s="5" t="str">
        <f aca="false">IF(ISNA(VLOOKUP(Table4[[#This Row],[warehouse_id]], tblwhouse[], tblwhouse[warehouse_name],FALSE() )), "Invalid", "Valid")</f>
        <v>Valid</v>
      </c>
    </row>
    <row r="10320" customFormat="false" ht="15" hidden="false" customHeight="true" outlineLevel="0" collapsed="false">
      <c r="A10320" s="1" t="n">
        <v>10319</v>
      </c>
      <c r="B10320" s="1" t="n">
        <v>1</v>
      </c>
      <c r="C10320" s="1" t="n">
        <v>2622</v>
      </c>
      <c r="D10320" s="1" t="s">
        <v>17346</v>
      </c>
      <c r="E10320" s="1" t="n">
        <v>221</v>
      </c>
      <c r="F10320" s="1" t="n">
        <v>25</v>
      </c>
      <c r="G10320" s="1" t="n">
        <v>1205.71</v>
      </c>
      <c r="H10320" s="4" t="n">
        <v>45983.6009395255</v>
      </c>
      <c r="I103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10319BT48109412622221251205.7145983.6009395255</v>
      </c>
      <c r="J10320" s="1" t="n">
        <f aca="false">COUNTIF(I:I, $I10320)</f>
        <v>1</v>
      </c>
      <c r="K10320" s="1" t="str">
        <f aca="false">IF(ISNA(VLOOKUP(Table4[product_id], tblProducts[], tblProducts[product_name],FALSE() )), "Invalid", "Valid")</f>
        <v>Valid</v>
      </c>
      <c r="L10320" s="5" t="str">
        <f aca="false">IF(ISNA(VLOOKUP(Table4[[#This Row],[warehouse_id]], tblwhouse[], tblwhouse[warehouse_name],FALSE() )), "Invalid", "Valid")</f>
        <v>Valid</v>
      </c>
    </row>
    <row r="10321" customFormat="false" ht="15" hidden="false" customHeight="true" outlineLevel="0" collapsed="false">
      <c r="A10321" s="1" t="n">
        <v>10320</v>
      </c>
      <c r="B10321" s="1" t="n">
        <v>1</v>
      </c>
      <c r="C10321" s="1" t="n">
        <v>148</v>
      </c>
      <c r="D10321" s="1" t="s">
        <v>17347</v>
      </c>
      <c r="E10321" s="1" t="n">
        <v>500</v>
      </c>
      <c r="F10321" s="1" t="n">
        <v>60</v>
      </c>
      <c r="G10321" s="1" t="n">
        <v>434.76</v>
      </c>
      <c r="H10321" s="4" t="n">
        <v>46069.6009395255</v>
      </c>
      <c r="I103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10320BT660473114850060434.7646069.6009395255</v>
      </c>
      <c r="J10321" s="1" t="n">
        <f aca="false">COUNTIF(I:I, $I10321)</f>
        <v>1</v>
      </c>
      <c r="K10321" s="1" t="str">
        <f aca="false">IF(ISNA(VLOOKUP(Table4[product_id], tblProducts[], tblProducts[product_name],FALSE() )), "Invalid", "Valid")</f>
        <v>Valid</v>
      </c>
      <c r="L10321" s="5" t="str">
        <f aca="false">IF(ISNA(VLOOKUP(Table4[[#This Row],[warehouse_id]], tblwhouse[], tblwhouse[warehouse_name],FALSE() )), "Invalid", "Valid")</f>
        <v>Valid</v>
      </c>
    </row>
    <row r="10322" customFormat="false" ht="15" hidden="false" customHeight="true" outlineLevel="0" collapsed="false">
      <c r="A10322" s="1" t="n">
        <v>10321</v>
      </c>
      <c r="B10322" s="1" t="n">
        <v>1</v>
      </c>
      <c r="C10322" s="1" t="n">
        <v>2704</v>
      </c>
      <c r="D10322" s="1" t="s">
        <v>17348</v>
      </c>
      <c r="E10322" s="1" t="n">
        <v>47</v>
      </c>
      <c r="F10322" s="1" t="n">
        <v>58</v>
      </c>
      <c r="G10322" s="1" t="n">
        <v>1164.37</v>
      </c>
      <c r="H10322" s="4" t="n">
        <v>46014.6009395255</v>
      </c>
      <c r="I103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10321BT5401181270447581164.3746014.6009395255</v>
      </c>
      <c r="J10322" s="1" t="n">
        <f aca="false">COUNTIF(I:I, $I10322)</f>
        <v>1</v>
      </c>
      <c r="K10322" s="1" t="str">
        <f aca="false">IF(ISNA(VLOOKUP(Table4[product_id], tblProducts[], tblProducts[product_name],FALSE() )), "Invalid", "Valid")</f>
        <v>Valid</v>
      </c>
      <c r="L10322" s="5" t="str">
        <f aca="false">IF(ISNA(VLOOKUP(Table4[[#This Row],[warehouse_id]], tblwhouse[], tblwhouse[warehouse_name],FALSE() )), "Invalid", "Valid")</f>
        <v>Valid</v>
      </c>
    </row>
    <row r="10323" customFormat="false" ht="15" hidden="false" customHeight="true" outlineLevel="0" collapsed="false">
      <c r="A10323" s="1" t="n">
        <v>10322</v>
      </c>
      <c r="B10323" s="1" t="n">
        <v>2</v>
      </c>
      <c r="C10323" s="1" t="n">
        <v>1348</v>
      </c>
      <c r="D10323" s="1" t="s">
        <v>17349</v>
      </c>
      <c r="E10323" s="1" t="n">
        <v>429</v>
      </c>
      <c r="F10323" s="1" t="n">
        <v>36</v>
      </c>
      <c r="G10323" s="1" t="n">
        <v>147</v>
      </c>
      <c r="H10323" s="4" t="n">
        <v>46191.6009395255</v>
      </c>
      <c r="I103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10322BT747075213484293614746191.6009395255</v>
      </c>
      <c r="J10323" s="1" t="n">
        <f aca="false">COUNTIF(I:I, $I10323)</f>
        <v>1</v>
      </c>
      <c r="K10323" s="1" t="str">
        <f aca="false">IF(ISNA(VLOOKUP(Table4[product_id], tblProducts[], tblProducts[product_name],FALSE() )), "Invalid", "Valid")</f>
        <v>Valid</v>
      </c>
      <c r="L10323" s="5" t="str">
        <f aca="false">IF(ISNA(VLOOKUP(Table4[[#This Row],[warehouse_id]], tblwhouse[], tblwhouse[warehouse_name],FALSE() )), "Invalid", "Valid")</f>
        <v>Valid</v>
      </c>
    </row>
    <row r="10324" customFormat="false" ht="15" hidden="false" customHeight="true" outlineLevel="0" collapsed="false">
      <c r="A10324" s="1" t="n">
        <v>10323</v>
      </c>
      <c r="B10324" s="1" t="n">
        <v>2</v>
      </c>
      <c r="C10324" s="1" t="n">
        <v>2570</v>
      </c>
      <c r="D10324" s="1" t="s">
        <v>17350</v>
      </c>
      <c r="E10324" s="1" t="n">
        <v>136</v>
      </c>
      <c r="F10324" s="1" t="n">
        <v>56</v>
      </c>
      <c r="G10324" s="1" t="n">
        <v>1352.44</v>
      </c>
      <c r="H10324" s="4" t="n">
        <v>45861.6009395255</v>
      </c>
      <c r="I103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10323BT43382722570136561352.4445861.6009395255</v>
      </c>
      <c r="J10324" s="1" t="n">
        <f aca="false">COUNTIF(I:I, $I10324)</f>
        <v>1</v>
      </c>
      <c r="K10324" s="1" t="str">
        <f aca="false">IF(ISNA(VLOOKUP(Table4[product_id], tblProducts[], tblProducts[product_name],FALSE() )), "Invalid", "Valid")</f>
        <v>Valid</v>
      </c>
      <c r="L10324" s="5" t="str">
        <f aca="false">IF(ISNA(VLOOKUP(Table4[[#This Row],[warehouse_id]], tblwhouse[], tblwhouse[warehouse_name],FALSE() )), "Invalid", "Valid")</f>
        <v>Valid</v>
      </c>
    </row>
    <row r="10325" customFormat="false" ht="15" hidden="false" customHeight="true" outlineLevel="0" collapsed="false">
      <c r="A10325" s="1" t="n">
        <v>10324</v>
      </c>
      <c r="B10325" s="1" t="n">
        <v>3</v>
      </c>
      <c r="C10325" s="1" t="n">
        <v>1733</v>
      </c>
      <c r="D10325" s="1" t="s">
        <v>17351</v>
      </c>
      <c r="E10325" s="1" t="n">
        <v>19</v>
      </c>
      <c r="F10325" s="1" t="n">
        <v>72</v>
      </c>
      <c r="G10325" s="1" t="n">
        <v>1389.58</v>
      </c>
      <c r="H10325" s="4" t="n">
        <v>45917.6009395255</v>
      </c>
      <c r="I103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10324BT9867903173319721389.5845917.6009395255</v>
      </c>
      <c r="J10325" s="1" t="n">
        <f aca="false">COUNTIF(I:I, $I10325)</f>
        <v>1</v>
      </c>
      <c r="K10325" s="1" t="str">
        <f aca="false">IF(ISNA(VLOOKUP(Table4[product_id], tblProducts[], tblProducts[product_name],FALSE() )), "Invalid", "Valid")</f>
        <v>Valid</v>
      </c>
      <c r="L10325" s="5" t="str">
        <f aca="false">IF(ISNA(VLOOKUP(Table4[[#This Row],[warehouse_id]], tblwhouse[], tblwhouse[warehouse_name],FALSE() )), "Invalid", "Valid")</f>
        <v>Valid</v>
      </c>
    </row>
    <row r="10326" customFormat="false" ht="15" hidden="false" customHeight="true" outlineLevel="0" collapsed="false">
      <c r="A10326" s="1" t="n">
        <v>10325</v>
      </c>
      <c r="B10326" s="1" t="n">
        <v>4</v>
      </c>
      <c r="C10326" s="1" t="n">
        <v>2734</v>
      </c>
      <c r="D10326" s="1" t="s">
        <v>17352</v>
      </c>
      <c r="E10326" s="1" t="n">
        <v>305</v>
      </c>
      <c r="F10326" s="1" t="n">
        <v>68</v>
      </c>
      <c r="G10326" s="1" t="n">
        <v>36.58</v>
      </c>
      <c r="H10326" s="4" t="n">
        <v>46100.6009395255</v>
      </c>
      <c r="I103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10325BT955722427343056836.5846100.6009395255</v>
      </c>
      <c r="J10326" s="1" t="n">
        <f aca="false">COUNTIF(I:I, $I10326)</f>
        <v>1</v>
      </c>
      <c r="K10326" s="1" t="str">
        <f aca="false">IF(ISNA(VLOOKUP(Table4[product_id], tblProducts[], tblProducts[product_name],FALSE() )), "Invalid", "Valid")</f>
        <v>Valid</v>
      </c>
      <c r="L10326" s="5" t="str">
        <f aca="false">IF(ISNA(VLOOKUP(Table4[[#This Row],[warehouse_id]], tblwhouse[], tblwhouse[warehouse_name],FALSE() )), "Invalid", "Valid")</f>
        <v>Valid</v>
      </c>
    </row>
    <row r="10327" customFormat="false" ht="15" hidden="false" customHeight="true" outlineLevel="0" collapsed="false">
      <c r="A10327" s="1" t="n">
        <v>10326</v>
      </c>
      <c r="B10327" s="1" t="n">
        <v>1</v>
      </c>
      <c r="C10327" s="1" t="n">
        <v>2051</v>
      </c>
      <c r="D10327" s="1" t="s">
        <v>17353</v>
      </c>
      <c r="E10327" s="1" t="n">
        <v>439</v>
      </c>
      <c r="F10327" s="1" t="n">
        <v>66</v>
      </c>
      <c r="G10327" s="1" t="n">
        <v>423.77</v>
      </c>
      <c r="H10327" s="4" t="n">
        <v>45913.6009395255</v>
      </c>
      <c r="I103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10326BT5169971205143966423.7745913.6009395255</v>
      </c>
      <c r="J10327" s="1" t="n">
        <f aca="false">COUNTIF(I:I, $I10327)</f>
        <v>1</v>
      </c>
      <c r="K10327" s="1" t="str">
        <f aca="false">IF(ISNA(VLOOKUP(Table4[product_id], tblProducts[], tblProducts[product_name],FALSE() )), "Invalid", "Valid")</f>
        <v>Valid</v>
      </c>
      <c r="L10327" s="5" t="str">
        <f aca="false">IF(ISNA(VLOOKUP(Table4[[#This Row],[warehouse_id]], tblwhouse[], tblwhouse[warehouse_name],FALSE() )), "Invalid", "Valid")</f>
        <v>Valid</v>
      </c>
    </row>
    <row r="10328" customFormat="false" ht="15" hidden="false" customHeight="true" outlineLevel="0" collapsed="false">
      <c r="A10328" s="1" t="n">
        <v>10327</v>
      </c>
      <c r="B10328" s="1" t="n">
        <v>2</v>
      </c>
      <c r="C10328" s="1" t="n">
        <v>1243</v>
      </c>
      <c r="D10328" s="1" t="s">
        <v>17354</v>
      </c>
      <c r="E10328" s="1" t="n">
        <v>140</v>
      </c>
      <c r="F10328" s="1" t="n">
        <v>75</v>
      </c>
      <c r="G10328" s="1" t="n">
        <v>396.62</v>
      </c>
      <c r="H10328" s="4" t="n">
        <v>46049.6009395255</v>
      </c>
      <c r="I103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10327BT8561882124314075396.6246049.6009395255</v>
      </c>
      <c r="J10328" s="1" t="n">
        <f aca="false">COUNTIF(I:I, $I10328)</f>
        <v>1</v>
      </c>
      <c r="K10328" s="1" t="str">
        <f aca="false">IF(ISNA(VLOOKUP(Table4[product_id], tblProducts[], tblProducts[product_name],FALSE() )), "Invalid", "Valid")</f>
        <v>Valid</v>
      </c>
      <c r="L10328" s="5" t="str">
        <f aca="false">IF(ISNA(VLOOKUP(Table4[[#This Row],[warehouse_id]], tblwhouse[], tblwhouse[warehouse_name],FALSE() )), "Invalid", "Valid")</f>
        <v>Valid</v>
      </c>
    </row>
    <row r="10329" customFormat="false" ht="15" hidden="false" customHeight="true" outlineLevel="0" collapsed="false">
      <c r="A10329" s="1" t="n">
        <v>10328</v>
      </c>
      <c r="B10329" s="1" t="n">
        <v>3</v>
      </c>
      <c r="C10329" s="1" t="n">
        <v>2751</v>
      </c>
      <c r="D10329" s="1" t="s">
        <v>17355</v>
      </c>
      <c r="E10329" s="1" t="n">
        <v>301</v>
      </c>
      <c r="F10329" s="1" t="n">
        <v>54</v>
      </c>
      <c r="G10329" s="1" t="n">
        <v>1199.5</v>
      </c>
      <c r="H10329" s="4" t="n">
        <v>45909.6009395255</v>
      </c>
      <c r="I103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10328BT97015232751301541199.545909.6009395255</v>
      </c>
      <c r="J10329" s="1" t="n">
        <f aca="false">COUNTIF(I:I, $I10329)</f>
        <v>1</v>
      </c>
      <c r="K10329" s="1" t="str">
        <f aca="false">IF(ISNA(VLOOKUP(Table4[product_id], tblProducts[], tblProducts[product_name],FALSE() )), "Invalid", "Valid")</f>
        <v>Valid</v>
      </c>
      <c r="L10329" s="5" t="str">
        <f aca="false">IF(ISNA(VLOOKUP(Table4[[#This Row],[warehouse_id]], tblwhouse[], tblwhouse[warehouse_name],FALSE() )), "Invalid", "Valid")</f>
        <v>Valid</v>
      </c>
    </row>
    <row r="10330" customFormat="false" ht="15" hidden="false" customHeight="true" outlineLevel="0" collapsed="false">
      <c r="A10330" s="1" t="n">
        <v>10329</v>
      </c>
      <c r="B10330" s="1" t="n">
        <v>2</v>
      </c>
      <c r="C10330" s="1" t="n">
        <v>2442</v>
      </c>
      <c r="D10330" s="1" t="s">
        <v>17356</v>
      </c>
      <c r="E10330" s="1" t="n">
        <v>488</v>
      </c>
      <c r="F10330" s="1" t="n">
        <v>27</v>
      </c>
      <c r="G10330" s="1" t="n">
        <v>608.58</v>
      </c>
      <c r="H10330" s="4" t="n">
        <v>46084.6009395255</v>
      </c>
      <c r="I103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10329BT9033652244248827608.5846084.6009395255</v>
      </c>
      <c r="J10330" s="1" t="n">
        <f aca="false">COUNTIF(I:I, $I10330)</f>
        <v>1</v>
      </c>
      <c r="K10330" s="1" t="str">
        <f aca="false">IF(ISNA(VLOOKUP(Table4[product_id], tblProducts[], tblProducts[product_name],FALSE() )), "Invalid", "Valid")</f>
        <v>Valid</v>
      </c>
      <c r="L10330" s="5" t="str">
        <f aca="false">IF(ISNA(VLOOKUP(Table4[[#This Row],[warehouse_id]], tblwhouse[], tblwhouse[warehouse_name],FALSE() )), "Invalid", "Valid")</f>
        <v>Valid</v>
      </c>
    </row>
    <row r="10331" customFormat="false" ht="15" hidden="false" customHeight="true" outlineLevel="0" collapsed="false">
      <c r="A10331" s="1" t="n">
        <v>10330</v>
      </c>
      <c r="B10331" s="1" t="n">
        <v>4</v>
      </c>
      <c r="C10331" s="1" t="n">
        <v>1288</v>
      </c>
      <c r="D10331" s="1" t="s">
        <v>17357</v>
      </c>
      <c r="E10331" s="1" t="n">
        <v>209</v>
      </c>
      <c r="F10331" s="1" t="n">
        <v>25</v>
      </c>
      <c r="G10331" s="1" t="n">
        <v>206.1</v>
      </c>
      <c r="H10331" s="4" t="n">
        <v>46070.6009395255</v>
      </c>
      <c r="I103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10330BT8094994128820925206.146070.6009395255</v>
      </c>
      <c r="J10331" s="1" t="n">
        <f aca="false">COUNTIF(I:I, $I10331)</f>
        <v>1</v>
      </c>
      <c r="K10331" s="1" t="str">
        <f aca="false">IF(ISNA(VLOOKUP(Table4[product_id], tblProducts[], tblProducts[product_name],FALSE() )), "Invalid", "Valid")</f>
        <v>Valid</v>
      </c>
      <c r="L10331" s="5" t="str">
        <f aca="false">IF(ISNA(VLOOKUP(Table4[[#This Row],[warehouse_id]], tblwhouse[], tblwhouse[warehouse_name],FALSE() )), "Invalid", "Valid")</f>
        <v>Valid</v>
      </c>
    </row>
    <row r="10332" customFormat="false" ht="15" hidden="false" customHeight="true" outlineLevel="0" collapsed="false">
      <c r="A10332" s="1" t="n">
        <v>10331</v>
      </c>
      <c r="B10332" s="1" t="n">
        <v>3</v>
      </c>
      <c r="C10332" s="1" t="n">
        <v>2181</v>
      </c>
      <c r="D10332" s="1" t="s">
        <v>17358</v>
      </c>
      <c r="E10332" s="1" t="n">
        <v>165</v>
      </c>
      <c r="F10332" s="1" t="n">
        <v>73</v>
      </c>
      <c r="G10332" s="1" t="n">
        <v>978.68</v>
      </c>
      <c r="H10332" s="4" t="n">
        <v>46090.6009395255</v>
      </c>
      <c r="I103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10331BT4578403218116573978.6846090.6009395255</v>
      </c>
      <c r="J10332" s="1" t="n">
        <f aca="false">COUNTIF(I:I, $I10332)</f>
        <v>1</v>
      </c>
      <c r="K10332" s="1" t="str">
        <f aca="false">IF(ISNA(VLOOKUP(Table4[product_id], tblProducts[], tblProducts[product_name],FALSE() )), "Invalid", "Valid")</f>
        <v>Valid</v>
      </c>
      <c r="L10332" s="5" t="str">
        <f aca="false">IF(ISNA(VLOOKUP(Table4[[#This Row],[warehouse_id]], tblwhouse[], tblwhouse[warehouse_name],FALSE() )), "Invalid", "Valid")</f>
        <v>Valid</v>
      </c>
    </row>
    <row r="10333" customFormat="false" ht="15" hidden="false" customHeight="true" outlineLevel="0" collapsed="false">
      <c r="A10333" s="1" t="n">
        <v>10332</v>
      </c>
      <c r="B10333" s="1" t="n">
        <v>1</v>
      </c>
      <c r="C10333" s="1" t="n">
        <v>2199</v>
      </c>
      <c r="D10333" s="1" t="s">
        <v>17359</v>
      </c>
      <c r="E10333" s="1" t="n">
        <v>397</v>
      </c>
      <c r="F10333" s="1" t="n">
        <v>63</v>
      </c>
      <c r="G10333" s="1" t="n">
        <v>1378.63</v>
      </c>
      <c r="H10333" s="4" t="n">
        <v>45913.6009395255</v>
      </c>
      <c r="I103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10332BT64977412199397631378.6345913.6009395255</v>
      </c>
      <c r="J10333" s="1" t="n">
        <f aca="false">COUNTIF(I:I, $I10333)</f>
        <v>1</v>
      </c>
      <c r="K10333" s="1" t="str">
        <f aca="false">IF(ISNA(VLOOKUP(Table4[product_id], tblProducts[], tblProducts[product_name],FALSE() )), "Invalid", "Valid")</f>
        <v>Valid</v>
      </c>
      <c r="L10333" s="5" t="str">
        <f aca="false">IF(ISNA(VLOOKUP(Table4[[#This Row],[warehouse_id]], tblwhouse[], tblwhouse[warehouse_name],FALSE() )), "Invalid", "Valid")</f>
        <v>Valid</v>
      </c>
    </row>
    <row r="10334" customFormat="false" ht="15" hidden="false" customHeight="true" outlineLevel="0" collapsed="false">
      <c r="A10334" s="1" t="n">
        <v>10333</v>
      </c>
      <c r="B10334" s="1" t="n">
        <v>2</v>
      </c>
      <c r="C10334" s="1" t="n">
        <v>1651</v>
      </c>
      <c r="D10334" s="1" t="s">
        <v>17360</v>
      </c>
      <c r="E10334" s="1" t="n">
        <v>306</v>
      </c>
      <c r="F10334" s="1" t="n">
        <v>48</v>
      </c>
      <c r="G10334" s="1" t="n">
        <v>1415.82</v>
      </c>
      <c r="H10334" s="4" t="n">
        <v>45885.6009395255</v>
      </c>
      <c r="I103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10333BT38361221651306481415.8245885.6009395255</v>
      </c>
      <c r="J10334" s="1" t="n">
        <f aca="false">COUNTIF(I:I, $I10334)</f>
        <v>1</v>
      </c>
      <c r="K10334" s="1" t="str">
        <f aca="false">IF(ISNA(VLOOKUP(Table4[product_id], tblProducts[], tblProducts[product_name],FALSE() )), "Invalid", "Valid")</f>
        <v>Valid</v>
      </c>
      <c r="L10334" s="5" t="str">
        <f aca="false">IF(ISNA(VLOOKUP(Table4[[#This Row],[warehouse_id]], tblwhouse[], tblwhouse[warehouse_name],FALSE() )), "Invalid", "Valid")</f>
        <v>Valid</v>
      </c>
    </row>
    <row r="10335" customFormat="false" ht="15" hidden="false" customHeight="true" outlineLevel="0" collapsed="false">
      <c r="A10335" s="1" t="n">
        <v>10334</v>
      </c>
      <c r="B10335" s="1" t="n">
        <v>2</v>
      </c>
      <c r="C10335" s="1" t="n">
        <v>2386</v>
      </c>
      <c r="D10335" s="1" t="s">
        <v>17361</v>
      </c>
      <c r="E10335" s="1" t="n">
        <v>217</v>
      </c>
      <c r="F10335" s="1" t="n">
        <v>56</v>
      </c>
      <c r="G10335" s="1" t="n">
        <v>633.73</v>
      </c>
      <c r="H10335" s="4" t="n">
        <v>45860.6009395255</v>
      </c>
      <c r="I103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10334BT9111962238621756633.7345860.6009395255</v>
      </c>
      <c r="J10335" s="1" t="n">
        <f aca="false">COUNTIF(I:I, $I10335)</f>
        <v>1</v>
      </c>
      <c r="K10335" s="1" t="str">
        <f aca="false">IF(ISNA(VLOOKUP(Table4[product_id], tblProducts[], tblProducts[product_name],FALSE() )), "Invalid", "Valid")</f>
        <v>Valid</v>
      </c>
      <c r="L10335" s="5" t="str">
        <f aca="false">IF(ISNA(VLOOKUP(Table4[[#This Row],[warehouse_id]], tblwhouse[], tblwhouse[warehouse_name],FALSE() )), "Invalid", "Valid")</f>
        <v>Valid</v>
      </c>
    </row>
    <row r="10336" customFormat="false" ht="15" hidden="false" customHeight="true" outlineLevel="0" collapsed="false">
      <c r="A10336" s="1" t="n">
        <v>10335</v>
      </c>
      <c r="B10336" s="1" t="n">
        <v>2</v>
      </c>
      <c r="C10336" s="1" t="n">
        <v>2081</v>
      </c>
      <c r="D10336" s="1" t="s">
        <v>17362</v>
      </c>
      <c r="E10336" s="1" t="n">
        <v>450</v>
      </c>
      <c r="F10336" s="1" t="n">
        <v>73</v>
      </c>
      <c r="G10336" s="1" t="n">
        <v>981.13</v>
      </c>
      <c r="H10336" s="4" t="n">
        <v>45897.6009395255</v>
      </c>
      <c r="I103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10335BT1982752208145073981.1345897.6009395255</v>
      </c>
      <c r="J10336" s="1" t="n">
        <f aca="false">COUNTIF(I:I, $I10336)</f>
        <v>1</v>
      </c>
      <c r="K10336" s="1" t="str">
        <f aca="false">IF(ISNA(VLOOKUP(Table4[product_id], tblProducts[], tblProducts[product_name],FALSE() )), "Invalid", "Valid")</f>
        <v>Valid</v>
      </c>
      <c r="L10336" s="5" t="str">
        <f aca="false">IF(ISNA(VLOOKUP(Table4[[#This Row],[warehouse_id]], tblwhouse[], tblwhouse[warehouse_name],FALSE() )), "Invalid", "Valid")</f>
        <v>Valid</v>
      </c>
    </row>
    <row r="10337" customFormat="false" ht="15" hidden="false" customHeight="true" outlineLevel="0" collapsed="false">
      <c r="A10337" s="1" t="n">
        <v>10336</v>
      </c>
      <c r="B10337" s="1" t="n">
        <v>2</v>
      </c>
      <c r="C10337" s="1" t="n">
        <v>2464</v>
      </c>
      <c r="D10337" s="1" t="s">
        <v>17363</v>
      </c>
      <c r="E10337" s="1" t="n">
        <v>494</v>
      </c>
      <c r="F10337" s="1" t="n">
        <v>75</v>
      </c>
      <c r="G10337" s="1" t="n">
        <v>487.12</v>
      </c>
      <c r="H10337" s="4" t="n">
        <v>46091.6009395255</v>
      </c>
      <c r="I103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10336BT8305532246449475487.1246091.6009395255</v>
      </c>
      <c r="J10337" s="1" t="n">
        <f aca="false">COUNTIF(I:I, $I10337)</f>
        <v>1</v>
      </c>
      <c r="K10337" s="1" t="str">
        <f aca="false">IF(ISNA(VLOOKUP(Table4[product_id], tblProducts[], tblProducts[product_name],FALSE() )), "Invalid", "Valid")</f>
        <v>Valid</v>
      </c>
      <c r="L10337" s="5" t="str">
        <f aca="false">IF(ISNA(VLOOKUP(Table4[[#This Row],[warehouse_id]], tblwhouse[], tblwhouse[warehouse_name],FALSE() )), "Invalid", "Valid")</f>
        <v>Valid</v>
      </c>
    </row>
    <row r="10338" customFormat="false" ht="15" hidden="false" customHeight="true" outlineLevel="0" collapsed="false">
      <c r="A10338" s="1" t="n">
        <v>10337</v>
      </c>
      <c r="B10338" s="1" t="n">
        <v>4</v>
      </c>
      <c r="C10338" s="1" t="n">
        <v>936</v>
      </c>
      <c r="D10338" s="1" t="s">
        <v>17364</v>
      </c>
      <c r="E10338" s="1" t="n">
        <v>403</v>
      </c>
      <c r="F10338" s="1" t="n">
        <v>23</v>
      </c>
      <c r="G10338" s="1" t="n">
        <v>455.37</v>
      </c>
      <c r="H10338" s="4" t="n">
        <v>45996.6009395255</v>
      </c>
      <c r="I103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10337BT334377493640323455.3745996.6009395255</v>
      </c>
      <c r="J10338" s="1" t="n">
        <f aca="false">COUNTIF(I:I, $I10338)</f>
        <v>1</v>
      </c>
      <c r="K10338" s="1" t="str">
        <f aca="false">IF(ISNA(VLOOKUP(Table4[product_id], tblProducts[], tblProducts[product_name],FALSE() )), "Invalid", "Valid")</f>
        <v>Valid</v>
      </c>
      <c r="L10338" s="5" t="str">
        <f aca="false">IF(ISNA(VLOOKUP(Table4[[#This Row],[warehouse_id]], tblwhouse[], tblwhouse[warehouse_name],FALSE() )), "Invalid", "Valid")</f>
        <v>Valid</v>
      </c>
    </row>
    <row r="10339" customFormat="false" ht="15" hidden="false" customHeight="true" outlineLevel="0" collapsed="false">
      <c r="A10339" s="1" t="n">
        <v>10338</v>
      </c>
      <c r="B10339" s="1" t="n">
        <v>3</v>
      </c>
      <c r="C10339" s="1" t="n">
        <v>188</v>
      </c>
      <c r="D10339" s="1" t="s">
        <v>17365</v>
      </c>
      <c r="E10339" s="1" t="n">
        <v>313</v>
      </c>
      <c r="F10339" s="1" t="n">
        <v>33</v>
      </c>
      <c r="G10339" s="1" t="n">
        <v>596.22</v>
      </c>
      <c r="H10339" s="4" t="n">
        <v>46107.6009395255</v>
      </c>
      <c r="I103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10338BT108537318831333596.2246107.6009395255</v>
      </c>
      <c r="J10339" s="1" t="n">
        <f aca="false">COUNTIF(I:I, $I10339)</f>
        <v>1</v>
      </c>
      <c r="K10339" s="1" t="str">
        <f aca="false">IF(ISNA(VLOOKUP(Table4[product_id], tblProducts[], tblProducts[product_name],FALSE() )), "Invalid", "Valid")</f>
        <v>Valid</v>
      </c>
      <c r="L10339" s="5" t="str">
        <f aca="false">IF(ISNA(VLOOKUP(Table4[[#This Row],[warehouse_id]], tblwhouse[], tblwhouse[warehouse_name],FALSE() )), "Invalid", "Valid")</f>
        <v>Valid</v>
      </c>
    </row>
    <row r="10340" customFormat="false" ht="15" hidden="false" customHeight="true" outlineLevel="0" collapsed="false">
      <c r="A10340" s="1" t="n">
        <v>10339</v>
      </c>
      <c r="B10340" s="1" t="n">
        <v>2</v>
      </c>
      <c r="C10340" s="1" t="n">
        <v>1515</v>
      </c>
      <c r="D10340" s="1" t="s">
        <v>17366</v>
      </c>
      <c r="E10340" s="1" t="n">
        <v>65</v>
      </c>
      <c r="F10340" s="1" t="n">
        <v>23</v>
      </c>
      <c r="G10340" s="1" t="n">
        <v>94.27</v>
      </c>
      <c r="H10340" s="4" t="n">
        <v>46108.6009395255</v>
      </c>
      <c r="I103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10339BT30965921515652394.2746108.6009395255</v>
      </c>
      <c r="J10340" s="1" t="n">
        <f aca="false">COUNTIF(I:I, $I10340)</f>
        <v>1</v>
      </c>
      <c r="K10340" s="1" t="str">
        <f aca="false">IF(ISNA(VLOOKUP(Table4[product_id], tblProducts[], tblProducts[product_name],FALSE() )), "Invalid", "Valid")</f>
        <v>Valid</v>
      </c>
      <c r="L10340" s="5" t="str">
        <f aca="false">IF(ISNA(VLOOKUP(Table4[[#This Row],[warehouse_id]], tblwhouse[], tblwhouse[warehouse_name],FALSE() )), "Invalid", "Valid")</f>
        <v>Valid</v>
      </c>
    </row>
    <row r="10341" customFormat="false" ht="15" hidden="false" customHeight="true" outlineLevel="0" collapsed="false">
      <c r="A10341" s="1" t="n">
        <v>10340</v>
      </c>
      <c r="B10341" s="1" t="n">
        <v>4</v>
      </c>
      <c r="C10341" s="1" t="n">
        <v>589</v>
      </c>
      <c r="D10341" s="1" t="s">
        <v>17367</v>
      </c>
      <c r="E10341" s="1" t="n">
        <v>443</v>
      </c>
      <c r="F10341" s="1" t="n">
        <v>72</v>
      </c>
      <c r="G10341" s="1" t="n">
        <v>1337.52</v>
      </c>
      <c r="H10341" s="4" t="n">
        <v>45997.6009395255</v>
      </c>
      <c r="I103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10340BT2574524589443721337.5245997.6009395255</v>
      </c>
      <c r="J10341" s="1" t="n">
        <f aca="false">COUNTIF(I:I, $I10341)</f>
        <v>1</v>
      </c>
      <c r="K10341" s="1" t="str">
        <f aca="false">IF(ISNA(VLOOKUP(Table4[product_id], tblProducts[], tblProducts[product_name],FALSE() )), "Invalid", "Valid")</f>
        <v>Valid</v>
      </c>
      <c r="L10341" s="5" t="str">
        <f aca="false">IF(ISNA(VLOOKUP(Table4[[#This Row],[warehouse_id]], tblwhouse[], tblwhouse[warehouse_name],FALSE() )), "Invalid", "Valid")</f>
        <v>Valid</v>
      </c>
    </row>
    <row r="10342" customFormat="false" ht="15" hidden="false" customHeight="true" outlineLevel="0" collapsed="false">
      <c r="A10342" s="1" t="n">
        <v>10341</v>
      </c>
      <c r="B10342" s="1" t="n">
        <v>3</v>
      </c>
      <c r="C10342" s="1" t="n">
        <v>2247</v>
      </c>
      <c r="D10342" s="1" t="s">
        <v>17368</v>
      </c>
      <c r="E10342" s="1" t="n">
        <v>42</v>
      </c>
      <c r="F10342" s="1" t="n">
        <v>55</v>
      </c>
      <c r="G10342" s="1" t="n">
        <v>1100.24</v>
      </c>
      <c r="H10342" s="4" t="n">
        <v>45922.6009395255</v>
      </c>
      <c r="I103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10341BT7141793224742551100.2445922.6009395255</v>
      </c>
      <c r="J10342" s="1" t="n">
        <f aca="false">COUNTIF(I:I, $I10342)</f>
        <v>1</v>
      </c>
      <c r="K10342" s="1" t="str">
        <f aca="false">IF(ISNA(VLOOKUP(Table4[product_id], tblProducts[], tblProducts[product_name],FALSE() )), "Invalid", "Valid")</f>
        <v>Valid</v>
      </c>
      <c r="L10342" s="5" t="str">
        <f aca="false">IF(ISNA(VLOOKUP(Table4[[#This Row],[warehouse_id]], tblwhouse[], tblwhouse[warehouse_name],FALSE() )), "Invalid", "Valid")</f>
        <v>Valid</v>
      </c>
    </row>
    <row r="10343" customFormat="false" ht="15" hidden="false" customHeight="true" outlineLevel="0" collapsed="false">
      <c r="A10343" s="1" t="n">
        <v>10342</v>
      </c>
      <c r="B10343" s="1" t="n">
        <v>4</v>
      </c>
      <c r="C10343" s="1" t="n">
        <v>1934</v>
      </c>
      <c r="D10343" s="1" t="s">
        <v>17369</v>
      </c>
      <c r="E10343" s="1" t="n">
        <v>378</v>
      </c>
      <c r="F10343" s="1" t="n">
        <v>44</v>
      </c>
      <c r="G10343" s="1" t="n">
        <v>1373.6</v>
      </c>
      <c r="H10343" s="4" t="n">
        <v>46044.6009395255</v>
      </c>
      <c r="I103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10342BT87346141934378441373.646044.6009395255</v>
      </c>
      <c r="J10343" s="1" t="n">
        <f aca="false">COUNTIF(I:I, $I10343)</f>
        <v>1</v>
      </c>
      <c r="K10343" s="1" t="str">
        <f aca="false">IF(ISNA(VLOOKUP(Table4[product_id], tblProducts[], tblProducts[product_name],FALSE() )), "Invalid", "Valid")</f>
        <v>Valid</v>
      </c>
      <c r="L10343" s="5" t="str">
        <f aca="false">IF(ISNA(VLOOKUP(Table4[[#This Row],[warehouse_id]], tblwhouse[], tblwhouse[warehouse_name],FALSE() )), "Invalid", "Valid")</f>
        <v>Valid</v>
      </c>
    </row>
    <row r="10344" customFormat="false" ht="15" hidden="false" customHeight="true" outlineLevel="0" collapsed="false">
      <c r="A10344" s="1" t="n">
        <v>10343</v>
      </c>
      <c r="B10344" s="1" t="n">
        <v>2</v>
      </c>
      <c r="C10344" s="1" t="n">
        <v>73</v>
      </c>
      <c r="D10344" s="1" t="s">
        <v>17370</v>
      </c>
      <c r="E10344" s="1" t="n">
        <v>226</v>
      </c>
      <c r="F10344" s="1" t="n">
        <v>25</v>
      </c>
      <c r="G10344" s="1" t="n">
        <v>1465.86</v>
      </c>
      <c r="H10344" s="4" t="n">
        <v>45884.6009395255</v>
      </c>
      <c r="I103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10343BT566098273226251465.8645884.6009395255</v>
      </c>
      <c r="J10344" s="1" t="n">
        <f aca="false">COUNTIF(I:I, $I10344)</f>
        <v>1</v>
      </c>
      <c r="K10344" s="1" t="str">
        <f aca="false">IF(ISNA(VLOOKUP(Table4[product_id], tblProducts[], tblProducts[product_name],FALSE() )), "Invalid", "Valid")</f>
        <v>Valid</v>
      </c>
      <c r="L10344" s="5" t="str">
        <f aca="false">IF(ISNA(VLOOKUP(Table4[[#This Row],[warehouse_id]], tblwhouse[], tblwhouse[warehouse_name],FALSE() )), "Invalid", "Valid")</f>
        <v>Valid</v>
      </c>
    </row>
    <row r="10345" customFormat="false" ht="15" hidden="false" customHeight="true" outlineLevel="0" collapsed="false">
      <c r="A10345" s="1" t="n">
        <v>10344</v>
      </c>
      <c r="B10345" s="1" t="n">
        <v>2</v>
      </c>
      <c r="C10345" s="1" t="n">
        <v>790</v>
      </c>
      <c r="D10345" s="1" t="s">
        <v>17371</v>
      </c>
      <c r="E10345" s="1" t="n">
        <v>52</v>
      </c>
      <c r="F10345" s="1" t="n">
        <v>70</v>
      </c>
      <c r="G10345" s="1" t="n">
        <v>151.02</v>
      </c>
      <c r="H10345" s="4" t="n">
        <v>46201.6009395255</v>
      </c>
      <c r="I103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10344BT34456527905270151.0246201.6009395255</v>
      </c>
      <c r="J10345" s="1" t="n">
        <f aca="false">COUNTIF(I:I, $I10345)</f>
        <v>1</v>
      </c>
      <c r="K10345" s="1" t="str">
        <f aca="false">IF(ISNA(VLOOKUP(Table4[product_id], tblProducts[], tblProducts[product_name],FALSE() )), "Invalid", "Valid")</f>
        <v>Valid</v>
      </c>
      <c r="L10345" s="5" t="str">
        <f aca="false">IF(ISNA(VLOOKUP(Table4[[#This Row],[warehouse_id]], tblwhouse[], tblwhouse[warehouse_name],FALSE() )), "Invalid", "Valid")</f>
        <v>Valid</v>
      </c>
    </row>
    <row r="10346" customFormat="false" ht="15" hidden="false" customHeight="true" outlineLevel="0" collapsed="false">
      <c r="A10346" s="1" t="n">
        <v>10345</v>
      </c>
      <c r="B10346" s="1" t="n">
        <v>2</v>
      </c>
      <c r="C10346" s="1" t="n">
        <v>1016</v>
      </c>
      <c r="D10346" s="1" t="s">
        <v>17372</v>
      </c>
      <c r="E10346" s="1" t="n">
        <v>277</v>
      </c>
      <c r="F10346" s="1" t="n">
        <v>44</v>
      </c>
      <c r="G10346" s="1" t="n">
        <v>285.74</v>
      </c>
      <c r="H10346" s="4" t="n">
        <v>46086.6009395255</v>
      </c>
      <c r="I103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10345BT8854202101627744285.7446086.6009395255</v>
      </c>
      <c r="J10346" s="1" t="n">
        <f aca="false">COUNTIF(I:I, $I10346)</f>
        <v>1</v>
      </c>
      <c r="K10346" s="1" t="str">
        <f aca="false">IF(ISNA(VLOOKUP(Table4[product_id], tblProducts[], tblProducts[product_name],FALSE() )), "Invalid", "Valid")</f>
        <v>Valid</v>
      </c>
      <c r="L10346" s="5" t="str">
        <f aca="false">IF(ISNA(VLOOKUP(Table4[[#This Row],[warehouse_id]], tblwhouse[], tblwhouse[warehouse_name],FALSE() )), "Invalid", "Valid")</f>
        <v>Valid</v>
      </c>
    </row>
    <row r="10347" customFormat="false" ht="15" hidden="false" customHeight="true" outlineLevel="0" collapsed="false">
      <c r="A10347" s="1" t="n">
        <v>10346</v>
      </c>
      <c r="B10347" s="1" t="n">
        <v>3</v>
      </c>
      <c r="C10347" s="1" t="n">
        <v>2661</v>
      </c>
      <c r="D10347" s="1" t="s">
        <v>17373</v>
      </c>
      <c r="E10347" s="1" t="n">
        <v>73</v>
      </c>
      <c r="F10347" s="1" t="n">
        <v>20</v>
      </c>
      <c r="G10347" s="1" t="n">
        <v>1219.24</v>
      </c>
      <c r="H10347" s="4" t="n">
        <v>45868.6009395255</v>
      </c>
      <c r="I103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10346BT9820273266173201219.2445868.6009395255</v>
      </c>
      <c r="J10347" s="1" t="n">
        <f aca="false">COUNTIF(I:I, $I10347)</f>
        <v>1</v>
      </c>
      <c r="K10347" s="1" t="str">
        <f aca="false">IF(ISNA(VLOOKUP(Table4[product_id], tblProducts[], tblProducts[product_name],FALSE() )), "Invalid", "Valid")</f>
        <v>Valid</v>
      </c>
      <c r="L10347" s="5" t="str">
        <f aca="false">IF(ISNA(VLOOKUP(Table4[[#This Row],[warehouse_id]], tblwhouse[], tblwhouse[warehouse_name],FALSE() )), "Invalid", "Valid")</f>
        <v>Valid</v>
      </c>
    </row>
    <row r="10348" customFormat="false" ht="15" hidden="false" customHeight="true" outlineLevel="0" collapsed="false">
      <c r="A10348" s="1" t="n">
        <v>10347</v>
      </c>
      <c r="B10348" s="1" t="n">
        <v>4</v>
      </c>
      <c r="C10348" s="1" t="n">
        <v>576</v>
      </c>
      <c r="D10348" s="1" t="s">
        <v>17374</v>
      </c>
      <c r="E10348" s="1" t="n">
        <v>237</v>
      </c>
      <c r="F10348" s="1" t="n">
        <v>58</v>
      </c>
      <c r="G10348" s="1" t="n">
        <v>931.52</v>
      </c>
      <c r="H10348" s="4" t="n">
        <v>46010.6009395255</v>
      </c>
      <c r="I103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10347BT944238457623758931.5246010.6009395255</v>
      </c>
      <c r="J10348" s="1" t="n">
        <f aca="false">COUNTIF(I:I, $I10348)</f>
        <v>1</v>
      </c>
      <c r="K10348" s="1" t="str">
        <f aca="false">IF(ISNA(VLOOKUP(Table4[product_id], tblProducts[], tblProducts[product_name],FALSE() )), "Invalid", "Valid")</f>
        <v>Valid</v>
      </c>
      <c r="L10348" s="5" t="str">
        <f aca="false">IF(ISNA(VLOOKUP(Table4[[#This Row],[warehouse_id]], tblwhouse[], tblwhouse[warehouse_name],FALSE() )), "Invalid", "Valid")</f>
        <v>Valid</v>
      </c>
    </row>
    <row r="10349" customFormat="false" ht="15" hidden="false" customHeight="true" outlineLevel="0" collapsed="false">
      <c r="A10349" s="1" t="n">
        <v>10348</v>
      </c>
      <c r="B10349" s="1" t="n">
        <v>3</v>
      </c>
      <c r="C10349" s="1" t="n">
        <v>2821</v>
      </c>
      <c r="D10349" s="1" t="s">
        <v>17375</v>
      </c>
      <c r="E10349" s="1" t="n">
        <v>427</v>
      </c>
      <c r="F10349" s="1" t="n">
        <v>65</v>
      </c>
      <c r="G10349" s="1" t="n">
        <v>816.99</v>
      </c>
      <c r="H10349" s="4" t="n">
        <v>45927.6009395255</v>
      </c>
      <c r="I103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10348BT9628743282142765816.9945927.6009395255</v>
      </c>
      <c r="J10349" s="1" t="n">
        <f aca="false">COUNTIF(I:I, $I10349)</f>
        <v>1</v>
      </c>
      <c r="K10349" s="1" t="str">
        <f aca="false">IF(ISNA(VLOOKUP(Table4[product_id], tblProducts[], tblProducts[product_name],FALSE() )), "Invalid", "Valid")</f>
        <v>Valid</v>
      </c>
      <c r="L10349" s="5" t="str">
        <f aca="false">IF(ISNA(VLOOKUP(Table4[[#This Row],[warehouse_id]], tblwhouse[], tblwhouse[warehouse_name],FALSE() )), "Invalid", "Valid")</f>
        <v>Valid</v>
      </c>
    </row>
    <row r="10350" customFormat="false" ht="15" hidden="false" customHeight="true" outlineLevel="0" collapsed="false">
      <c r="A10350" s="1" t="n">
        <v>10349</v>
      </c>
      <c r="B10350" s="1" t="n">
        <v>4</v>
      </c>
      <c r="C10350" s="1" t="n">
        <v>2421</v>
      </c>
      <c r="D10350" s="1" t="s">
        <v>17376</v>
      </c>
      <c r="E10350" s="1" t="n">
        <v>125</v>
      </c>
      <c r="F10350" s="1" t="n">
        <v>56</v>
      </c>
      <c r="G10350" s="1" t="n">
        <v>301.98</v>
      </c>
      <c r="H10350" s="4" t="n">
        <v>45882.6009395255</v>
      </c>
      <c r="I103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10349BT4522044242112556301.9845882.6009395255</v>
      </c>
      <c r="J10350" s="1" t="n">
        <f aca="false">COUNTIF(I:I, $I10350)</f>
        <v>1</v>
      </c>
      <c r="K10350" s="1" t="str">
        <f aca="false">IF(ISNA(VLOOKUP(Table4[product_id], tblProducts[], tblProducts[product_name],FALSE() )), "Invalid", "Valid")</f>
        <v>Valid</v>
      </c>
      <c r="L10350" s="5" t="str">
        <f aca="false">IF(ISNA(VLOOKUP(Table4[[#This Row],[warehouse_id]], tblwhouse[], tblwhouse[warehouse_name],FALSE() )), "Invalid", "Valid")</f>
        <v>Valid</v>
      </c>
    </row>
    <row r="10351" customFormat="false" ht="15" hidden="false" customHeight="true" outlineLevel="0" collapsed="false">
      <c r="A10351" s="1" t="n">
        <v>10350</v>
      </c>
      <c r="B10351" s="1" t="n">
        <v>4</v>
      </c>
      <c r="C10351" s="1" t="n">
        <v>1741</v>
      </c>
      <c r="D10351" s="1" t="s">
        <v>17377</v>
      </c>
      <c r="E10351" s="1" t="n">
        <v>224</v>
      </c>
      <c r="F10351" s="1" t="n">
        <v>47</v>
      </c>
      <c r="G10351" s="1" t="n">
        <v>1295.26</v>
      </c>
      <c r="H10351" s="4" t="n">
        <v>45903.6009395255</v>
      </c>
      <c r="I103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10350BT22706541741224471295.2645903.6009395255</v>
      </c>
      <c r="J10351" s="1" t="n">
        <f aca="false">COUNTIF(I:I, $I10351)</f>
        <v>1</v>
      </c>
      <c r="K10351" s="1" t="str">
        <f aca="false">IF(ISNA(VLOOKUP(Table4[product_id], tblProducts[], tblProducts[product_name],FALSE() )), "Invalid", "Valid")</f>
        <v>Valid</v>
      </c>
      <c r="L10351" s="5" t="str">
        <f aca="false">IF(ISNA(VLOOKUP(Table4[[#This Row],[warehouse_id]], tblwhouse[], tblwhouse[warehouse_name],FALSE() )), "Invalid", "Valid")</f>
        <v>Valid</v>
      </c>
    </row>
    <row r="10352" customFormat="false" ht="15" hidden="false" customHeight="true" outlineLevel="0" collapsed="false">
      <c r="A10352" s="1" t="n">
        <v>10351</v>
      </c>
      <c r="B10352" s="1" t="n">
        <v>4</v>
      </c>
      <c r="C10352" s="1" t="n">
        <v>2024</v>
      </c>
      <c r="D10352" s="1" t="s">
        <v>17378</v>
      </c>
      <c r="E10352" s="1" t="n">
        <v>78</v>
      </c>
      <c r="F10352" s="1" t="n">
        <v>41</v>
      </c>
      <c r="G10352" s="1" t="n">
        <v>852.15</v>
      </c>
      <c r="H10352" s="4" t="n">
        <v>45918.6009395255</v>
      </c>
      <c r="I103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10351BT379167420247841852.1545918.6009395255</v>
      </c>
      <c r="J10352" s="1" t="n">
        <f aca="false">COUNTIF(I:I, $I10352)</f>
        <v>1</v>
      </c>
      <c r="K10352" s="1" t="str">
        <f aca="false">IF(ISNA(VLOOKUP(Table4[product_id], tblProducts[], tblProducts[product_name],FALSE() )), "Invalid", "Valid")</f>
        <v>Valid</v>
      </c>
      <c r="L10352" s="5" t="str">
        <f aca="false">IF(ISNA(VLOOKUP(Table4[[#This Row],[warehouse_id]], tblwhouse[], tblwhouse[warehouse_name],FALSE() )), "Invalid", "Valid")</f>
        <v>Valid</v>
      </c>
    </row>
    <row r="10353" customFormat="false" ht="15" hidden="false" customHeight="true" outlineLevel="0" collapsed="false">
      <c r="A10353" s="1" t="n">
        <v>10352</v>
      </c>
      <c r="B10353" s="1" t="n">
        <v>3</v>
      </c>
      <c r="C10353" s="1" t="n">
        <v>1899</v>
      </c>
      <c r="D10353" s="1" t="s">
        <v>17379</v>
      </c>
      <c r="E10353" s="1" t="n">
        <v>249</v>
      </c>
      <c r="F10353" s="1" t="n">
        <v>56</v>
      </c>
      <c r="G10353" s="1" t="n">
        <v>372.17</v>
      </c>
      <c r="H10353" s="4" t="n">
        <v>45930.6009395255</v>
      </c>
      <c r="I103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10352BT4335343189924956372.1745930.6009395255</v>
      </c>
      <c r="J10353" s="1" t="n">
        <f aca="false">COUNTIF(I:I, $I10353)</f>
        <v>1</v>
      </c>
      <c r="K10353" s="1" t="str">
        <f aca="false">IF(ISNA(VLOOKUP(Table4[product_id], tblProducts[], tblProducts[product_name],FALSE() )), "Invalid", "Valid")</f>
        <v>Valid</v>
      </c>
      <c r="L10353" s="5" t="str">
        <f aca="false">IF(ISNA(VLOOKUP(Table4[[#This Row],[warehouse_id]], tblwhouse[], tblwhouse[warehouse_name],FALSE() )), "Invalid", "Valid")</f>
        <v>Valid</v>
      </c>
    </row>
    <row r="10354" customFormat="false" ht="15" hidden="false" customHeight="true" outlineLevel="0" collapsed="false">
      <c r="A10354" s="1" t="n">
        <v>10353</v>
      </c>
      <c r="B10354" s="1" t="n">
        <v>1</v>
      </c>
      <c r="C10354" s="1" t="n">
        <v>606</v>
      </c>
      <c r="D10354" s="1" t="s">
        <v>17380</v>
      </c>
      <c r="E10354" s="1" t="n">
        <v>183</v>
      </c>
      <c r="F10354" s="1" t="n">
        <v>60</v>
      </c>
      <c r="G10354" s="1" t="n">
        <v>488.59</v>
      </c>
      <c r="H10354" s="4" t="n">
        <v>45984.600939537</v>
      </c>
      <c r="I103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10353BT166168160618360488.5945984.600939537</v>
      </c>
      <c r="J10354" s="1" t="n">
        <f aca="false">COUNTIF(I:I, $I10354)</f>
        <v>1</v>
      </c>
      <c r="K10354" s="1" t="str">
        <f aca="false">IF(ISNA(VLOOKUP(Table4[product_id], tblProducts[], tblProducts[product_name],FALSE() )), "Invalid", "Valid")</f>
        <v>Valid</v>
      </c>
      <c r="L10354" s="5" t="str">
        <f aca="false">IF(ISNA(VLOOKUP(Table4[[#This Row],[warehouse_id]], tblwhouse[], tblwhouse[warehouse_name],FALSE() )), "Invalid", "Valid")</f>
        <v>Valid</v>
      </c>
    </row>
    <row r="10355" customFormat="false" ht="15" hidden="false" customHeight="true" outlineLevel="0" collapsed="false">
      <c r="A10355" s="1" t="n">
        <v>10354</v>
      </c>
      <c r="B10355" s="1" t="n">
        <v>2</v>
      </c>
      <c r="C10355" s="1" t="n">
        <v>2269</v>
      </c>
      <c r="D10355" s="1" t="s">
        <v>17381</v>
      </c>
      <c r="E10355" s="1" t="n">
        <v>138</v>
      </c>
      <c r="F10355" s="1" t="n">
        <v>40</v>
      </c>
      <c r="G10355" s="1" t="n">
        <v>1171.01</v>
      </c>
      <c r="H10355" s="4" t="n">
        <v>46009.600939537</v>
      </c>
      <c r="I103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10354BT72970122269138401171.0146009.600939537</v>
      </c>
      <c r="J10355" s="1" t="n">
        <f aca="false">COUNTIF(I:I, $I10355)</f>
        <v>1</v>
      </c>
      <c r="K10355" s="1" t="str">
        <f aca="false">IF(ISNA(VLOOKUP(Table4[product_id], tblProducts[], tblProducts[product_name],FALSE() )), "Invalid", "Valid")</f>
        <v>Valid</v>
      </c>
      <c r="L10355" s="5" t="str">
        <f aca="false">IF(ISNA(VLOOKUP(Table4[[#This Row],[warehouse_id]], tblwhouse[], tblwhouse[warehouse_name],FALSE() )), "Invalid", "Valid")</f>
        <v>Valid</v>
      </c>
    </row>
    <row r="10356" customFormat="false" ht="15" hidden="false" customHeight="true" outlineLevel="0" collapsed="false">
      <c r="A10356" s="1" t="n">
        <v>10355</v>
      </c>
      <c r="B10356" s="1" t="n">
        <v>4</v>
      </c>
      <c r="C10356" s="1" t="n">
        <v>2470</v>
      </c>
      <c r="D10356" s="1" t="s">
        <v>17382</v>
      </c>
      <c r="E10356" s="1" t="n">
        <v>350</v>
      </c>
      <c r="F10356" s="1" t="n">
        <v>23</v>
      </c>
      <c r="G10356" s="1" t="n">
        <v>560.59</v>
      </c>
      <c r="H10356" s="4" t="n">
        <v>46186.600939537</v>
      </c>
      <c r="I103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10355BT1934624247035023560.5946186.600939537</v>
      </c>
      <c r="J10356" s="1" t="n">
        <f aca="false">COUNTIF(I:I, $I10356)</f>
        <v>1</v>
      </c>
      <c r="K10356" s="1" t="str">
        <f aca="false">IF(ISNA(VLOOKUP(Table4[product_id], tblProducts[], tblProducts[product_name],FALSE() )), "Invalid", "Valid")</f>
        <v>Valid</v>
      </c>
      <c r="L10356" s="5" t="str">
        <f aca="false">IF(ISNA(VLOOKUP(Table4[[#This Row],[warehouse_id]], tblwhouse[], tblwhouse[warehouse_name],FALSE() )), "Invalid", "Valid")</f>
        <v>Valid</v>
      </c>
    </row>
    <row r="10357" customFormat="false" ht="15" hidden="false" customHeight="true" outlineLevel="0" collapsed="false">
      <c r="A10357" s="1" t="n">
        <v>10356</v>
      </c>
      <c r="B10357" s="1" t="n">
        <v>1</v>
      </c>
      <c r="C10357" s="1" t="n">
        <v>1043</v>
      </c>
      <c r="D10357" s="1" t="s">
        <v>17383</v>
      </c>
      <c r="E10357" s="1" t="n">
        <v>343</v>
      </c>
      <c r="F10357" s="1" t="n">
        <v>39</v>
      </c>
      <c r="G10357" s="1" t="n">
        <v>1073.12</v>
      </c>
      <c r="H10357" s="4" t="n">
        <v>46138.600939537</v>
      </c>
      <c r="I103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10356BT10547011043343391073.1246138.600939537</v>
      </c>
      <c r="J10357" s="1" t="n">
        <f aca="false">COUNTIF(I:I, $I10357)</f>
        <v>1</v>
      </c>
      <c r="K10357" s="1" t="str">
        <f aca="false">IF(ISNA(VLOOKUP(Table4[product_id], tblProducts[], tblProducts[product_name],FALSE() )), "Invalid", "Valid")</f>
        <v>Valid</v>
      </c>
      <c r="L10357" s="5" t="str">
        <f aca="false">IF(ISNA(VLOOKUP(Table4[[#This Row],[warehouse_id]], tblwhouse[], tblwhouse[warehouse_name],FALSE() )), "Invalid", "Valid")</f>
        <v>Valid</v>
      </c>
    </row>
    <row r="10358" customFormat="false" ht="15" hidden="false" customHeight="true" outlineLevel="0" collapsed="false">
      <c r="A10358" s="1" t="n">
        <v>10357</v>
      </c>
      <c r="B10358" s="1" t="n">
        <v>1</v>
      </c>
      <c r="C10358" s="1" t="n">
        <v>1542</v>
      </c>
      <c r="D10358" s="1" t="s">
        <v>17384</v>
      </c>
      <c r="E10358" s="1" t="n">
        <v>483</v>
      </c>
      <c r="F10358" s="1" t="n">
        <v>37</v>
      </c>
      <c r="G10358" s="1" t="n">
        <v>1451.23</v>
      </c>
      <c r="H10358" s="4" t="n">
        <v>46107.600939537</v>
      </c>
      <c r="I103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10357BT36561411542483371451.2346107.600939537</v>
      </c>
      <c r="J10358" s="1" t="n">
        <f aca="false">COUNTIF(I:I, $I10358)</f>
        <v>1</v>
      </c>
      <c r="K10358" s="1" t="str">
        <f aca="false">IF(ISNA(VLOOKUP(Table4[product_id], tblProducts[], tblProducts[product_name],FALSE() )), "Invalid", "Valid")</f>
        <v>Valid</v>
      </c>
      <c r="L10358" s="5" t="str">
        <f aca="false">IF(ISNA(VLOOKUP(Table4[[#This Row],[warehouse_id]], tblwhouse[], tblwhouse[warehouse_name],FALSE() )), "Invalid", "Valid")</f>
        <v>Valid</v>
      </c>
    </row>
    <row r="10359" customFormat="false" ht="15" hidden="false" customHeight="true" outlineLevel="0" collapsed="false">
      <c r="A10359" s="1" t="n">
        <v>10358</v>
      </c>
      <c r="B10359" s="1" t="n">
        <v>1</v>
      </c>
      <c r="C10359" s="1" t="n">
        <v>799</v>
      </c>
      <c r="D10359" s="1" t="s">
        <v>17385</v>
      </c>
      <c r="E10359" s="1" t="n">
        <v>393</v>
      </c>
      <c r="F10359" s="1" t="n">
        <v>61</v>
      </c>
      <c r="G10359" s="1" t="n">
        <v>616.45</v>
      </c>
      <c r="H10359" s="4" t="n">
        <v>46038.600939537</v>
      </c>
      <c r="I103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10358BT699742179939361616.4546038.600939537</v>
      </c>
      <c r="J10359" s="1" t="n">
        <f aca="false">COUNTIF(I:I, $I10359)</f>
        <v>1</v>
      </c>
      <c r="K10359" s="1" t="str">
        <f aca="false">IF(ISNA(VLOOKUP(Table4[product_id], tblProducts[], tblProducts[product_name],FALSE() )), "Invalid", "Valid")</f>
        <v>Valid</v>
      </c>
      <c r="L10359" s="5" t="str">
        <f aca="false">IF(ISNA(VLOOKUP(Table4[[#This Row],[warehouse_id]], tblwhouse[], tblwhouse[warehouse_name],FALSE() )), "Invalid", "Valid")</f>
        <v>Valid</v>
      </c>
    </row>
    <row r="10360" customFormat="false" ht="15" hidden="false" customHeight="true" outlineLevel="0" collapsed="false">
      <c r="A10360" s="1" t="n">
        <v>10359</v>
      </c>
      <c r="B10360" s="1" t="n">
        <v>4</v>
      </c>
      <c r="C10360" s="1" t="n">
        <v>138</v>
      </c>
      <c r="D10360" s="1" t="s">
        <v>17386</v>
      </c>
      <c r="E10360" s="1" t="n">
        <v>403</v>
      </c>
      <c r="F10360" s="1" t="n">
        <v>71</v>
      </c>
      <c r="G10360" s="1" t="n">
        <v>1235.47</v>
      </c>
      <c r="H10360" s="4" t="n">
        <v>46142.600939537</v>
      </c>
      <c r="I103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10359BT4371724138403711235.4746142.600939537</v>
      </c>
      <c r="J10360" s="1" t="n">
        <f aca="false">COUNTIF(I:I, $I10360)</f>
        <v>1</v>
      </c>
      <c r="K10360" s="1" t="str">
        <f aca="false">IF(ISNA(VLOOKUP(Table4[product_id], tblProducts[], tblProducts[product_name],FALSE() )), "Invalid", "Valid")</f>
        <v>Valid</v>
      </c>
      <c r="L10360" s="5" t="str">
        <f aca="false">IF(ISNA(VLOOKUP(Table4[[#This Row],[warehouse_id]], tblwhouse[], tblwhouse[warehouse_name],FALSE() )), "Invalid", "Valid")</f>
        <v>Valid</v>
      </c>
    </row>
    <row r="10361" customFormat="false" ht="15" hidden="false" customHeight="true" outlineLevel="0" collapsed="false">
      <c r="A10361" s="1" t="n">
        <v>10360</v>
      </c>
      <c r="B10361" s="1" t="n">
        <v>1</v>
      </c>
      <c r="C10361" s="1" t="n">
        <v>2966</v>
      </c>
      <c r="D10361" s="1" t="s">
        <v>17387</v>
      </c>
      <c r="E10361" s="1" t="n">
        <v>200</v>
      </c>
      <c r="F10361" s="1" t="n">
        <v>55</v>
      </c>
      <c r="G10361" s="1" t="n">
        <v>1339.77</v>
      </c>
      <c r="H10361" s="4" t="n">
        <v>45994.600939537</v>
      </c>
      <c r="I103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10360BT69938112966200551339.7745994.600939537</v>
      </c>
      <c r="J10361" s="1" t="n">
        <f aca="false">COUNTIF(I:I, $I10361)</f>
        <v>1</v>
      </c>
      <c r="K10361" s="1" t="str">
        <f aca="false">IF(ISNA(VLOOKUP(Table4[product_id], tblProducts[], tblProducts[product_name],FALSE() )), "Invalid", "Valid")</f>
        <v>Valid</v>
      </c>
      <c r="L10361" s="5" t="str">
        <f aca="false">IF(ISNA(VLOOKUP(Table4[[#This Row],[warehouse_id]], tblwhouse[], tblwhouse[warehouse_name],FALSE() )), "Invalid", "Valid")</f>
        <v>Valid</v>
      </c>
    </row>
    <row r="10362" customFormat="false" ht="15" hidden="false" customHeight="true" outlineLevel="0" collapsed="false">
      <c r="A10362" s="1" t="n">
        <v>10361</v>
      </c>
      <c r="B10362" s="1" t="n">
        <v>1</v>
      </c>
      <c r="C10362" s="1" t="n">
        <v>269</v>
      </c>
      <c r="D10362" s="1" t="s">
        <v>17388</v>
      </c>
      <c r="E10362" s="1" t="n">
        <v>73</v>
      </c>
      <c r="F10362" s="1" t="n">
        <v>20</v>
      </c>
      <c r="G10362" s="1" t="n">
        <v>593.02</v>
      </c>
      <c r="H10362" s="4" t="n">
        <v>45914.600939537</v>
      </c>
      <c r="I103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10361BT69726612697320593.0245914.600939537</v>
      </c>
      <c r="J10362" s="1" t="n">
        <f aca="false">COUNTIF(I:I, $I10362)</f>
        <v>1</v>
      </c>
      <c r="K10362" s="1" t="str">
        <f aca="false">IF(ISNA(VLOOKUP(Table4[product_id], tblProducts[], tblProducts[product_name],FALSE() )), "Invalid", "Valid")</f>
        <v>Valid</v>
      </c>
      <c r="L10362" s="5" t="str">
        <f aca="false">IF(ISNA(VLOOKUP(Table4[[#This Row],[warehouse_id]], tblwhouse[], tblwhouse[warehouse_name],FALSE() )), "Invalid", "Valid")</f>
        <v>Valid</v>
      </c>
    </row>
    <row r="10363" customFormat="false" ht="15" hidden="false" customHeight="true" outlineLevel="0" collapsed="false">
      <c r="A10363" s="1" t="n">
        <v>10362</v>
      </c>
      <c r="B10363" s="1" t="n">
        <v>4</v>
      </c>
      <c r="C10363" s="1" t="n">
        <v>525</v>
      </c>
      <c r="D10363" s="1" t="s">
        <v>17389</v>
      </c>
      <c r="E10363" s="1" t="n">
        <v>449</v>
      </c>
      <c r="F10363" s="1" t="n">
        <v>79</v>
      </c>
      <c r="G10363" s="1" t="n">
        <v>1285.84</v>
      </c>
      <c r="H10363" s="4" t="n">
        <v>45977.600939537</v>
      </c>
      <c r="I103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10362BT6529764525449791285.8445977.600939537</v>
      </c>
      <c r="J10363" s="1" t="n">
        <f aca="false">COUNTIF(I:I, $I10363)</f>
        <v>1</v>
      </c>
      <c r="K10363" s="1" t="str">
        <f aca="false">IF(ISNA(VLOOKUP(Table4[product_id], tblProducts[], tblProducts[product_name],FALSE() )), "Invalid", "Valid")</f>
        <v>Valid</v>
      </c>
      <c r="L10363" s="5" t="str">
        <f aca="false">IF(ISNA(VLOOKUP(Table4[[#This Row],[warehouse_id]], tblwhouse[], tblwhouse[warehouse_name],FALSE() )), "Invalid", "Valid")</f>
        <v>Valid</v>
      </c>
    </row>
    <row r="10364" customFormat="false" ht="15" hidden="false" customHeight="true" outlineLevel="0" collapsed="false">
      <c r="A10364" s="1" t="n">
        <v>10363</v>
      </c>
      <c r="B10364" s="1" t="n">
        <v>4</v>
      </c>
      <c r="C10364" s="1" t="n">
        <v>935</v>
      </c>
      <c r="D10364" s="1" t="s">
        <v>17390</v>
      </c>
      <c r="E10364" s="1" t="n">
        <v>379</v>
      </c>
      <c r="F10364" s="1" t="n">
        <v>79</v>
      </c>
      <c r="G10364" s="1" t="n">
        <v>1354.75</v>
      </c>
      <c r="H10364" s="4" t="n">
        <v>45978.600939537</v>
      </c>
      <c r="I103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10363BT8899994935379791354.7545978.600939537</v>
      </c>
      <c r="J10364" s="1" t="n">
        <f aca="false">COUNTIF(I:I, $I10364)</f>
        <v>1</v>
      </c>
      <c r="K10364" s="1" t="str">
        <f aca="false">IF(ISNA(VLOOKUP(Table4[product_id], tblProducts[], tblProducts[product_name],FALSE() )), "Invalid", "Valid")</f>
        <v>Valid</v>
      </c>
      <c r="L10364" s="5" t="str">
        <f aca="false">IF(ISNA(VLOOKUP(Table4[[#This Row],[warehouse_id]], tblwhouse[], tblwhouse[warehouse_name],FALSE() )), "Invalid", "Valid")</f>
        <v>Valid</v>
      </c>
    </row>
    <row r="10365" customFormat="false" ht="15" hidden="false" customHeight="true" outlineLevel="0" collapsed="false">
      <c r="A10365" s="1" t="n">
        <v>10364</v>
      </c>
      <c r="B10365" s="1" t="n">
        <v>4</v>
      </c>
      <c r="C10365" s="1" t="n">
        <v>1358</v>
      </c>
      <c r="D10365" s="1" t="s">
        <v>17391</v>
      </c>
      <c r="E10365" s="1" t="n">
        <v>454</v>
      </c>
      <c r="F10365" s="1" t="n">
        <v>62</v>
      </c>
      <c r="G10365" s="1" t="n">
        <v>550.97</v>
      </c>
      <c r="H10365" s="4" t="n">
        <v>45886.600939537</v>
      </c>
      <c r="I103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10364BT4394454135845462550.9745886.600939537</v>
      </c>
      <c r="J10365" s="1" t="n">
        <f aca="false">COUNTIF(I:I, $I10365)</f>
        <v>1</v>
      </c>
      <c r="K10365" s="1" t="str">
        <f aca="false">IF(ISNA(VLOOKUP(Table4[product_id], tblProducts[], tblProducts[product_name],FALSE() )), "Invalid", "Valid")</f>
        <v>Valid</v>
      </c>
      <c r="L10365" s="5" t="str">
        <f aca="false">IF(ISNA(VLOOKUP(Table4[[#This Row],[warehouse_id]], tblwhouse[], tblwhouse[warehouse_name],FALSE() )), "Invalid", "Valid")</f>
        <v>Valid</v>
      </c>
    </row>
    <row r="10366" customFormat="false" ht="15" hidden="false" customHeight="true" outlineLevel="0" collapsed="false">
      <c r="A10366" s="1" t="n">
        <v>10365</v>
      </c>
      <c r="B10366" s="1" t="n">
        <v>1</v>
      </c>
      <c r="C10366" s="1" t="n">
        <v>2350</v>
      </c>
      <c r="D10366" s="1" t="s">
        <v>17392</v>
      </c>
      <c r="E10366" s="1" t="n">
        <v>92</v>
      </c>
      <c r="F10366" s="1" t="n">
        <v>38</v>
      </c>
      <c r="G10366" s="1" t="n">
        <v>241.4</v>
      </c>
      <c r="H10366" s="4" t="n">
        <v>45872.600939537</v>
      </c>
      <c r="I103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10365BT872340123509238241.445872.600939537</v>
      </c>
      <c r="J10366" s="1" t="n">
        <f aca="false">COUNTIF(I:I, $I10366)</f>
        <v>1</v>
      </c>
      <c r="K10366" s="1" t="str">
        <f aca="false">IF(ISNA(VLOOKUP(Table4[product_id], tblProducts[], tblProducts[product_name],FALSE() )), "Invalid", "Valid")</f>
        <v>Valid</v>
      </c>
      <c r="L10366" s="5" t="str">
        <f aca="false">IF(ISNA(VLOOKUP(Table4[[#This Row],[warehouse_id]], tblwhouse[], tblwhouse[warehouse_name],FALSE() )), "Invalid", "Valid")</f>
        <v>Valid</v>
      </c>
    </row>
    <row r="10367" customFormat="false" ht="15" hidden="false" customHeight="true" outlineLevel="0" collapsed="false">
      <c r="A10367" s="1" t="n">
        <v>10366</v>
      </c>
      <c r="B10367" s="1" t="n">
        <v>4</v>
      </c>
      <c r="C10367" s="1" t="n">
        <v>1105</v>
      </c>
      <c r="D10367" s="1" t="s">
        <v>17393</v>
      </c>
      <c r="E10367" s="1" t="n">
        <v>59</v>
      </c>
      <c r="F10367" s="1" t="n">
        <v>33</v>
      </c>
      <c r="G10367" s="1" t="n">
        <v>521.95</v>
      </c>
      <c r="H10367" s="4" t="n">
        <v>45951.600939537</v>
      </c>
      <c r="I103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10366BT896969411055933521.9545951.600939537</v>
      </c>
      <c r="J10367" s="1" t="n">
        <f aca="false">COUNTIF(I:I, $I10367)</f>
        <v>1</v>
      </c>
      <c r="K10367" s="1" t="str">
        <f aca="false">IF(ISNA(VLOOKUP(Table4[product_id], tblProducts[], tblProducts[product_name],FALSE() )), "Invalid", "Valid")</f>
        <v>Valid</v>
      </c>
      <c r="L10367" s="5" t="str">
        <f aca="false">IF(ISNA(VLOOKUP(Table4[[#This Row],[warehouse_id]], tblwhouse[], tblwhouse[warehouse_name],FALSE() )), "Invalid", "Valid")</f>
        <v>Valid</v>
      </c>
    </row>
    <row r="10368" customFormat="false" ht="15" hidden="false" customHeight="true" outlineLevel="0" collapsed="false">
      <c r="A10368" s="1" t="n">
        <v>10367</v>
      </c>
      <c r="B10368" s="1" t="n">
        <v>1</v>
      </c>
      <c r="C10368" s="1" t="n">
        <v>2927</v>
      </c>
      <c r="D10368" s="1" t="s">
        <v>17394</v>
      </c>
      <c r="E10368" s="1" t="n">
        <v>429</v>
      </c>
      <c r="F10368" s="1" t="n">
        <v>57</v>
      </c>
      <c r="G10368" s="1" t="n">
        <v>1262.85</v>
      </c>
      <c r="H10368" s="4" t="n">
        <v>45881.600939537</v>
      </c>
      <c r="I103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10367BT70949812927429571262.8545881.600939537</v>
      </c>
      <c r="J10368" s="1" t="n">
        <f aca="false">COUNTIF(I:I, $I10368)</f>
        <v>1</v>
      </c>
      <c r="K10368" s="1" t="str">
        <f aca="false">IF(ISNA(VLOOKUP(Table4[product_id], tblProducts[], tblProducts[product_name],FALSE() )), "Invalid", "Valid")</f>
        <v>Valid</v>
      </c>
      <c r="L10368" s="5" t="str">
        <f aca="false">IF(ISNA(VLOOKUP(Table4[[#This Row],[warehouse_id]], tblwhouse[], tblwhouse[warehouse_name],FALSE() )), "Invalid", "Valid")</f>
        <v>Valid</v>
      </c>
    </row>
    <row r="10369" customFormat="false" ht="15" hidden="false" customHeight="true" outlineLevel="0" collapsed="false">
      <c r="A10369" s="1" t="n">
        <v>10368</v>
      </c>
      <c r="B10369" s="1" t="n">
        <v>4</v>
      </c>
      <c r="C10369" s="1" t="n">
        <v>349</v>
      </c>
      <c r="D10369" s="1" t="s">
        <v>17395</v>
      </c>
      <c r="E10369" s="1" t="n">
        <v>347</v>
      </c>
      <c r="F10369" s="1" t="n">
        <v>64</v>
      </c>
      <c r="G10369" s="1" t="n">
        <v>878.23</v>
      </c>
      <c r="H10369" s="4" t="n">
        <v>45946.600939537</v>
      </c>
      <c r="I103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10368BT114302434934764878.2345946.600939537</v>
      </c>
      <c r="J10369" s="1" t="n">
        <f aca="false">COUNTIF(I:I, $I10369)</f>
        <v>1</v>
      </c>
      <c r="K10369" s="1" t="str">
        <f aca="false">IF(ISNA(VLOOKUP(Table4[product_id], tblProducts[], tblProducts[product_name],FALSE() )), "Invalid", "Valid")</f>
        <v>Valid</v>
      </c>
      <c r="L10369" s="5" t="str">
        <f aca="false">IF(ISNA(VLOOKUP(Table4[[#This Row],[warehouse_id]], tblwhouse[], tblwhouse[warehouse_name],FALSE() )), "Invalid", "Valid")</f>
        <v>Valid</v>
      </c>
    </row>
    <row r="10370" customFormat="false" ht="15" hidden="false" customHeight="true" outlineLevel="0" collapsed="false">
      <c r="A10370" s="1" t="n">
        <v>10369</v>
      </c>
      <c r="B10370" s="1" t="n">
        <v>2</v>
      </c>
      <c r="C10370" s="1" t="n">
        <v>2988</v>
      </c>
      <c r="D10370" s="1" t="s">
        <v>17396</v>
      </c>
      <c r="E10370" s="1" t="n">
        <v>92</v>
      </c>
      <c r="F10370" s="1" t="n">
        <v>61</v>
      </c>
      <c r="G10370" s="1" t="n">
        <v>750.49</v>
      </c>
      <c r="H10370" s="4" t="n">
        <v>46078.600939537</v>
      </c>
      <c r="I103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10369BT751688229889261750.4946078.600939537</v>
      </c>
      <c r="J10370" s="1" t="n">
        <f aca="false">COUNTIF(I:I, $I10370)</f>
        <v>1</v>
      </c>
      <c r="K10370" s="1" t="str">
        <f aca="false">IF(ISNA(VLOOKUP(Table4[product_id], tblProducts[], tblProducts[product_name],FALSE() )), "Invalid", "Valid")</f>
        <v>Valid</v>
      </c>
      <c r="L10370" s="5" t="str">
        <f aca="false">IF(ISNA(VLOOKUP(Table4[[#This Row],[warehouse_id]], tblwhouse[], tblwhouse[warehouse_name],FALSE() )), "Invalid", "Valid")</f>
        <v>Valid</v>
      </c>
    </row>
    <row r="10371" customFormat="false" ht="15" hidden="false" customHeight="true" outlineLevel="0" collapsed="false">
      <c r="A10371" s="1" t="n">
        <v>10370</v>
      </c>
      <c r="B10371" s="1" t="n">
        <v>4</v>
      </c>
      <c r="C10371" s="1" t="n">
        <v>2197</v>
      </c>
      <c r="D10371" s="1" t="s">
        <v>17397</v>
      </c>
      <c r="E10371" s="1" t="n">
        <v>50</v>
      </c>
      <c r="F10371" s="1" t="n">
        <v>75</v>
      </c>
      <c r="G10371" s="1" t="n">
        <v>982.86</v>
      </c>
      <c r="H10371" s="4" t="n">
        <v>46148.600939537</v>
      </c>
      <c r="I103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10370BT710717421975075982.8646148.600939537</v>
      </c>
      <c r="J10371" s="1" t="n">
        <f aca="false">COUNTIF(I:I, $I10371)</f>
        <v>1</v>
      </c>
      <c r="K10371" s="1" t="str">
        <f aca="false">IF(ISNA(VLOOKUP(Table4[product_id], tblProducts[], tblProducts[product_name],FALSE() )), "Invalid", "Valid")</f>
        <v>Valid</v>
      </c>
      <c r="L10371" s="5" t="str">
        <f aca="false">IF(ISNA(VLOOKUP(Table4[[#This Row],[warehouse_id]], tblwhouse[], tblwhouse[warehouse_name],FALSE() )), "Invalid", "Valid")</f>
        <v>Valid</v>
      </c>
    </row>
    <row r="10372" customFormat="false" ht="15" hidden="false" customHeight="true" outlineLevel="0" collapsed="false">
      <c r="A10372" s="1" t="n">
        <v>10371</v>
      </c>
      <c r="B10372" s="1" t="n">
        <v>3</v>
      </c>
      <c r="C10372" s="1" t="n">
        <v>1189</v>
      </c>
      <c r="D10372" s="1" t="s">
        <v>17398</v>
      </c>
      <c r="E10372" s="1" t="n">
        <v>425</v>
      </c>
      <c r="F10372" s="1" t="n">
        <v>52</v>
      </c>
      <c r="G10372" s="1" t="n">
        <v>513.42</v>
      </c>
      <c r="H10372" s="4" t="n">
        <v>45868.600939537</v>
      </c>
      <c r="I103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10371BT4146333118942552513.4245868.600939537</v>
      </c>
      <c r="J10372" s="1" t="n">
        <f aca="false">COUNTIF(I:I, $I10372)</f>
        <v>1</v>
      </c>
      <c r="K10372" s="1" t="str">
        <f aca="false">IF(ISNA(VLOOKUP(Table4[product_id], tblProducts[], tblProducts[product_name],FALSE() )), "Invalid", "Valid")</f>
        <v>Valid</v>
      </c>
      <c r="L10372" s="5" t="str">
        <f aca="false">IF(ISNA(VLOOKUP(Table4[[#This Row],[warehouse_id]], tblwhouse[], tblwhouse[warehouse_name],FALSE() )), "Invalid", "Valid")</f>
        <v>Valid</v>
      </c>
    </row>
    <row r="10373" customFormat="false" ht="15" hidden="false" customHeight="true" outlineLevel="0" collapsed="false">
      <c r="A10373" s="1" t="n">
        <v>10372</v>
      </c>
      <c r="B10373" s="1" t="n">
        <v>3</v>
      </c>
      <c r="C10373" s="1" t="n">
        <v>1637</v>
      </c>
      <c r="D10373" s="1" t="s">
        <v>17399</v>
      </c>
      <c r="E10373" s="1" t="n">
        <v>154</v>
      </c>
      <c r="F10373" s="1" t="n">
        <v>65</v>
      </c>
      <c r="G10373" s="1" t="n">
        <v>1078.74</v>
      </c>
      <c r="H10373" s="4" t="n">
        <v>46021.600939537</v>
      </c>
      <c r="I103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10372BT91683131637154651078.7446021.600939537</v>
      </c>
      <c r="J10373" s="1" t="n">
        <f aca="false">COUNTIF(I:I, $I10373)</f>
        <v>1</v>
      </c>
      <c r="K10373" s="1" t="str">
        <f aca="false">IF(ISNA(VLOOKUP(Table4[product_id], tblProducts[], tblProducts[product_name],FALSE() )), "Invalid", "Valid")</f>
        <v>Valid</v>
      </c>
      <c r="L10373" s="5" t="str">
        <f aca="false">IF(ISNA(VLOOKUP(Table4[[#This Row],[warehouse_id]], tblwhouse[], tblwhouse[warehouse_name],FALSE() )), "Invalid", "Valid")</f>
        <v>Valid</v>
      </c>
    </row>
    <row r="10374" customFormat="false" ht="15" hidden="false" customHeight="true" outlineLevel="0" collapsed="false">
      <c r="A10374" s="1" t="n">
        <v>10373</v>
      </c>
      <c r="B10374" s="1" t="n">
        <v>1</v>
      </c>
      <c r="C10374" s="1" t="n">
        <v>182</v>
      </c>
      <c r="D10374" s="1" t="s">
        <v>17400</v>
      </c>
      <c r="E10374" s="1" t="n">
        <v>205</v>
      </c>
      <c r="F10374" s="1" t="n">
        <v>21</v>
      </c>
      <c r="G10374" s="1" t="n">
        <v>855.5</v>
      </c>
      <c r="H10374" s="4" t="n">
        <v>45972.600939537</v>
      </c>
      <c r="I103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10373BT798537118220521855.545972.600939537</v>
      </c>
      <c r="J10374" s="1" t="n">
        <f aca="false">COUNTIF(I:I, $I10374)</f>
        <v>1</v>
      </c>
      <c r="K10374" s="1" t="str">
        <f aca="false">IF(ISNA(VLOOKUP(Table4[product_id], tblProducts[], tblProducts[product_name],FALSE() )), "Invalid", "Valid")</f>
        <v>Valid</v>
      </c>
      <c r="L10374" s="5" t="str">
        <f aca="false">IF(ISNA(VLOOKUP(Table4[[#This Row],[warehouse_id]], tblwhouse[], tblwhouse[warehouse_name],FALSE() )), "Invalid", "Valid")</f>
        <v>Valid</v>
      </c>
    </row>
    <row r="10375" customFormat="false" ht="15" hidden="false" customHeight="true" outlineLevel="0" collapsed="false">
      <c r="A10375" s="1" t="n">
        <v>10374</v>
      </c>
      <c r="B10375" s="1" t="n">
        <v>1</v>
      </c>
      <c r="C10375" s="1" t="n">
        <v>1667</v>
      </c>
      <c r="D10375" s="1" t="s">
        <v>17401</v>
      </c>
      <c r="E10375" s="1" t="n">
        <v>164</v>
      </c>
      <c r="F10375" s="1" t="n">
        <v>64</v>
      </c>
      <c r="G10375" s="1" t="n">
        <v>846.01</v>
      </c>
      <c r="H10375" s="4" t="n">
        <v>45901.600939537</v>
      </c>
      <c r="I103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10374BT1276391166716464846.0145901.600939537</v>
      </c>
      <c r="J10375" s="1" t="n">
        <f aca="false">COUNTIF(I:I, $I10375)</f>
        <v>1</v>
      </c>
      <c r="K10375" s="1" t="str">
        <f aca="false">IF(ISNA(VLOOKUP(Table4[product_id], tblProducts[], tblProducts[product_name],FALSE() )), "Invalid", "Valid")</f>
        <v>Valid</v>
      </c>
      <c r="L10375" s="5" t="str">
        <f aca="false">IF(ISNA(VLOOKUP(Table4[[#This Row],[warehouse_id]], tblwhouse[], tblwhouse[warehouse_name],FALSE() )), "Invalid", "Valid")</f>
        <v>Valid</v>
      </c>
    </row>
    <row r="10376" customFormat="false" ht="15" hidden="false" customHeight="true" outlineLevel="0" collapsed="false">
      <c r="A10376" s="1" t="n">
        <v>10375</v>
      </c>
      <c r="B10376" s="1" t="n">
        <v>4</v>
      </c>
      <c r="C10376" s="1" t="n">
        <v>1512</v>
      </c>
      <c r="D10376" s="1" t="s">
        <v>17402</v>
      </c>
      <c r="E10376" s="1" t="n">
        <v>90</v>
      </c>
      <c r="F10376" s="1" t="n">
        <v>22</v>
      </c>
      <c r="G10376" s="1" t="n">
        <v>579.55</v>
      </c>
      <c r="H10376" s="4" t="n">
        <v>46208.600939537</v>
      </c>
      <c r="I103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10375BT485520415129022579.5546208.600939537</v>
      </c>
      <c r="J10376" s="1" t="n">
        <f aca="false">COUNTIF(I:I, $I10376)</f>
        <v>1</v>
      </c>
      <c r="K10376" s="1" t="str">
        <f aca="false">IF(ISNA(VLOOKUP(Table4[product_id], tblProducts[], tblProducts[product_name],FALSE() )), "Invalid", "Valid")</f>
        <v>Valid</v>
      </c>
      <c r="L10376" s="5" t="str">
        <f aca="false">IF(ISNA(VLOOKUP(Table4[[#This Row],[warehouse_id]], tblwhouse[], tblwhouse[warehouse_name],FALSE() )), "Invalid", "Valid")</f>
        <v>Valid</v>
      </c>
    </row>
    <row r="10377" customFormat="false" ht="15" hidden="false" customHeight="true" outlineLevel="0" collapsed="false">
      <c r="A10377" s="1" t="n">
        <v>10376</v>
      </c>
      <c r="B10377" s="1" t="n">
        <v>3</v>
      </c>
      <c r="C10377" s="1" t="n">
        <v>2711</v>
      </c>
      <c r="D10377" s="1" t="s">
        <v>17403</v>
      </c>
      <c r="E10377" s="1" t="n">
        <v>390</v>
      </c>
      <c r="F10377" s="1" t="n">
        <v>20</v>
      </c>
      <c r="G10377" s="1" t="n">
        <v>1249.66</v>
      </c>
      <c r="H10377" s="4" t="n">
        <v>46163.600939537</v>
      </c>
      <c r="I103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10376BT33857932711390201249.6646163.600939537</v>
      </c>
      <c r="J10377" s="1" t="n">
        <f aca="false">COUNTIF(I:I, $I10377)</f>
        <v>1</v>
      </c>
      <c r="K10377" s="1" t="str">
        <f aca="false">IF(ISNA(VLOOKUP(Table4[product_id], tblProducts[], tblProducts[product_name],FALSE() )), "Invalid", "Valid")</f>
        <v>Valid</v>
      </c>
      <c r="L10377" s="5" t="str">
        <f aca="false">IF(ISNA(VLOOKUP(Table4[[#This Row],[warehouse_id]], tblwhouse[], tblwhouse[warehouse_name],FALSE() )), "Invalid", "Valid")</f>
        <v>Valid</v>
      </c>
    </row>
    <row r="10378" customFormat="false" ht="15" hidden="false" customHeight="true" outlineLevel="0" collapsed="false">
      <c r="A10378" s="1" t="n">
        <v>10377</v>
      </c>
      <c r="B10378" s="1" t="n">
        <v>2</v>
      </c>
      <c r="C10378" s="1" t="n">
        <v>1470</v>
      </c>
      <c r="D10378" s="1" t="s">
        <v>17404</v>
      </c>
      <c r="E10378" s="1" t="n">
        <v>3</v>
      </c>
      <c r="F10378" s="1" t="n">
        <v>35</v>
      </c>
      <c r="G10378" s="1" t="n">
        <v>950.34</v>
      </c>
      <c r="H10378" s="4" t="n">
        <v>45971.600939537</v>
      </c>
      <c r="I103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10377BT50242021470335950.3445971.600939537</v>
      </c>
      <c r="J10378" s="1" t="n">
        <f aca="false">COUNTIF(I:I, $I10378)</f>
        <v>1</v>
      </c>
      <c r="K10378" s="1" t="str">
        <f aca="false">IF(ISNA(VLOOKUP(Table4[product_id], tblProducts[], tblProducts[product_name],FALSE() )), "Invalid", "Valid")</f>
        <v>Valid</v>
      </c>
      <c r="L10378" s="5" t="str">
        <f aca="false">IF(ISNA(VLOOKUP(Table4[[#This Row],[warehouse_id]], tblwhouse[], tblwhouse[warehouse_name],FALSE() )), "Invalid", "Valid")</f>
        <v>Valid</v>
      </c>
    </row>
    <row r="10379" customFormat="false" ht="15" hidden="false" customHeight="true" outlineLevel="0" collapsed="false">
      <c r="A10379" s="1" t="n">
        <v>10378</v>
      </c>
      <c r="B10379" s="1" t="n">
        <v>1</v>
      </c>
      <c r="C10379" s="1" t="n">
        <v>2963</v>
      </c>
      <c r="D10379" s="1" t="s">
        <v>17405</v>
      </c>
      <c r="E10379" s="1" t="n">
        <v>166</v>
      </c>
      <c r="F10379" s="1" t="n">
        <v>25</v>
      </c>
      <c r="G10379" s="1" t="n">
        <v>823.01</v>
      </c>
      <c r="H10379" s="4" t="n">
        <v>46131.600939537</v>
      </c>
      <c r="I103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10378BT3250471296316625823.0146131.600939537</v>
      </c>
      <c r="J10379" s="1" t="n">
        <f aca="false">COUNTIF(I:I, $I10379)</f>
        <v>1</v>
      </c>
      <c r="K10379" s="1" t="str">
        <f aca="false">IF(ISNA(VLOOKUP(Table4[product_id], tblProducts[], tblProducts[product_name],FALSE() )), "Invalid", "Valid")</f>
        <v>Valid</v>
      </c>
      <c r="L10379" s="5" t="str">
        <f aca="false">IF(ISNA(VLOOKUP(Table4[[#This Row],[warehouse_id]], tblwhouse[], tblwhouse[warehouse_name],FALSE() )), "Invalid", "Valid")</f>
        <v>Valid</v>
      </c>
    </row>
    <row r="10380" customFormat="false" ht="15" hidden="false" customHeight="true" outlineLevel="0" collapsed="false">
      <c r="A10380" s="1" t="n">
        <v>10379</v>
      </c>
      <c r="B10380" s="1" t="n">
        <v>1</v>
      </c>
      <c r="C10380" s="1" t="n">
        <v>1045</v>
      </c>
      <c r="D10380" s="1" t="s">
        <v>17406</v>
      </c>
      <c r="E10380" s="1" t="n">
        <v>416</v>
      </c>
      <c r="F10380" s="1" t="n">
        <v>45</v>
      </c>
      <c r="G10380" s="1" t="n">
        <v>24.13</v>
      </c>
      <c r="H10380" s="4" t="n">
        <v>46023.600939537</v>
      </c>
      <c r="I103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10379BT737731110454164524.1346023.600939537</v>
      </c>
      <c r="J10380" s="1" t="n">
        <f aca="false">COUNTIF(I:I, $I10380)</f>
        <v>1</v>
      </c>
      <c r="K10380" s="1" t="str">
        <f aca="false">IF(ISNA(VLOOKUP(Table4[product_id], tblProducts[], tblProducts[product_name],FALSE() )), "Invalid", "Valid")</f>
        <v>Valid</v>
      </c>
      <c r="L10380" s="5" t="str">
        <f aca="false">IF(ISNA(VLOOKUP(Table4[[#This Row],[warehouse_id]], tblwhouse[], tblwhouse[warehouse_name],FALSE() )), "Invalid", "Valid")</f>
        <v>Valid</v>
      </c>
    </row>
    <row r="10381" customFormat="false" ht="15" hidden="false" customHeight="true" outlineLevel="0" collapsed="false">
      <c r="A10381" s="1" t="n">
        <v>10380</v>
      </c>
      <c r="B10381" s="1" t="n">
        <v>2</v>
      </c>
      <c r="C10381" s="1" t="n">
        <v>399</v>
      </c>
      <c r="D10381" s="1" t="s">
        <v>17407</v>
      </c>
      <c r="E10381" s="1" t="n">
        <v>229</v>
      </c>
      <c r="F10381" s="1" t="n">
        <v>52</v>
      </c>
      <c r="G10381" s="1" t="n">
        <v>1065.75</v>
      </c>
      <c r="H10381" s="4" t="n">
        <v>46096.600939537</v>
      </c>
      <c r="I103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10380BT1435162399229521065.7546096.600939537</v>
      </c>
      <c r="J10381" s="1" t="n">
        <f aca="false">COUNTIF(I:I, $I10381)</f>
        <v>1</v>
      </c>
      <c r="K10381" s="1" t="str">
        <f aca="false">IF(ISNA(VLOOKUP(Table4[product_id], tblProducts[], tblProducts[product_name],FALSE() )), "Invalid", "Valid")</f>
        <v>Valid</v>
      </c>
      <c r="L10381" s="5" t="str">
        <f aca="false">IF(ISNA(VLOOKUP(Table4[[#This Row],[warehouse_id]], tblwhouse[], tblwhouse[warehouse_name],FALSE() )), "Invalid", "Valid")</f>
        <v>Valid</v>
      </c>
    </row>
    <row r="10382" customFormat="false" ht="15" hidden="false" customHeight="true" outlineLevel="0" collapsed="false">
      <c r="A10382" s="1" t="n">
        <v>10381</v>
      </c>
      <c r="B10382" s="1" t="n">
        <v>3</v>
      </c>
      <c r="C10382" s="1" t="n">
        <v>1133</v>
      </c>
      <c r="D10382" s="1" t="s">
        <v>17408</v>
      </c>
      <c r="E10382" s="1" t="n">
        <v>142</v>
      </c>
      <c r="F10382" s="1" t="n">
        <v>44</v>
      </c>
      <c r="G10382" s="1" t="n">
        <v>568.76</v>
      </c>
      <c r="H10382" s="4" t="n">
        <v>45984.600939537</v>
      </c>
      <c r="I103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10381BT7946863113314244568.7645984.600939537</v>
      </c>
      <c r="J10382" s="1" t="n">
        <f aca="false">COUNTIF(I:I, $I10382)</f>
        <v>1</v>
      </c>
      <c r="K10382" s="1" t="str">
        <f aca="false">IF(ISNA(VLOOKUP(Table4[product_id], tblProducts[], tblProducts[product_name],FALSE() )), "Invalid", "Valid")</f>
        <v>Valid</v>
      </c>
      <c r="L10382" s="5" t="str">
        <f aca="false">IF(ISNA(VLOOKUP(Table4[[#This Row],[warehouse_id]], tblwhouse[], tblwhouse[warehouse_name],FALSE() )), "Invalid", "Valid")</f>
        <v>Valid</v>
      </c>
    </row>
    <row r="10383" customFormat="false" ht="15" hidden="false" customHeight="true" outlineLevel="0" collapsed="false">
      <c r="A10383" s="1" t="n">
        <v>10382</v>
      </c>
      <c r="B10383" s="1" t="n">
        <v>1</v>
      </c>
      <c r="C10383" s="1" t="n">
        <v>356</v>
      </c>
      <c r="D10383" s="1" t="s">
        <v>17409</v>
      </c>
      <c r="E10383" s="1" t="n">
        <v>435</v>
      </c>
      <c r="F10383" s="1" t="n">
        <v>24</v>
      </c>
      <c r="G10383" s="1" t="n">
        <v>1487.92</v>
      </c>
      <c r="H10383" s="4" t="n">
        <v>46048.600939537</v>
      </c>
      <c r="I103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10382BT4650071356435241487.9246048.600939537</v>
      </c>
      <c r="J10383" s="1" t="n">
        <f aca="false">COUNTIF(I:I, $I10383)</f>
        <v>1</v>
      </c>
      <c r="K10383" s="1" t="str">
        <f aca="false">IF(ISNA(VLOOKUP(Table4[product_id], tblProducts[], tblProducts[product_name],FALSE() )), "Invalid", "Valid")</f>
        <v>Valid</v>
      </c>
      <c r="L10383" s="5" t="str">
        <f aca="false">IF(ISNA(VLOOKUP(Table4[[#This Row],[warehouse_id]], tblwhouse[], tblwhouse[warehouse_name],FALSE() )), "Invalid", "Valid")</f>
        <v>Valid</v>
      </c>
    </row>
    <row r="10384" customFormat="false" ht="15" hidden="false" customHeight="true" outlineLevel="0" collapsed="false">
      <c r="A10384" s="1" t="n">
        <v>10383</v>
      </c>
      <c r="B10384" s="1" t="n">
        <v>3</v>
      </c>
      <c r="C10384" s="1" t="n">
        <v>2365</v>
      </c>
      <c r="D10384" s="1" t="s">
        <v>17410</v>
      </c>
      <c r="E10384" s="1" t="n">
        <v>38</v>
      </c>
      <c r="F10384" s="1" t="n">
        <v>78</v>
      </c>
      <c r="G10384" s="1" t="n">
        <v>1368.01</v>
      </c>
      <c r="H10384" s="4" t="n">
        <v>46137.600939537</v>
      </c>
      <c r="I103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10383BT1942863236538781368.0146137.600939537</v>
      </c>
      <c r="J10384" s="1" t="n">
        <f aca="false">COUNTIF(I:I, $I10384)</f>
        <v>1</v>
      </c>
      <c r="K10384" s="1" t="str">
        <f aca="false">IF(ISNA(VLOOKUP(Table4[product_id], tblProducts[], tblProducts[product_name],FALSE() )), "Invalid", "Valid")</f>
        <v>Valid</v>
      </c>
      <c r="L10384" s="5" t="str">
        <f aca="false">IF(ISNA(VLOOKUP(Table4[[#This Row],[warehouse_id]], tblwhouse[], tblwhouse[warehouse_name],FALSE() )), "Invalid", "Valid")</f>
        <v>Valid</v>
      </c>
    </row>
    <row r="10385" customFormat="false" ht="15" hidden="false" customHeight="true" outlineLevel="0" collapsed="false">
      <c r="A10385" s="1" t="n">
        <v>10384</v>
      </c>
      <c r="B10385" s="1" t="n">
        <v>1</v>
      </c>
      <c r="C10385" s="1" t="n">
        <v>2294</v>
      </c>
      <c r="D10385" s="1" t="s">
        <v>17411</v>
      </c>
      <c r="E10385" s="1" t="n">
        <v>362</v>
      </c>
      <c r="F10385" s="1" t="n">
        <v>56</v>
      </c>
      <c r="G10385" s="1" t="n">
        <v>1088.7</v>
      </c>
      <c r="H10385" s="4" t="n">
        <v>46056.600939537</v>
      </c>
      <c r="I103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10384BT70595212294362561088.746056.600939537</v>
      </c>
      <c r="J10385" s="1" t="n">
        <f aca="false">COUNTIF(I:I, $I10385)</f>
        <v>1</v>
      </c>
      <c r="K10385" s="1" t="str">
        <f aca="false">IF(ISNA(VLOOKUP(Table4[product_id], tblProducts[], tblProducts[product_name],FALSE() )), "Invalid", "Valid")</f>
        <v>Valid</v>
      </c>
      <c r="L10385" s="5" t="str">
        <f aca="false">IF(ISNA(VLOOKUP(Table4[[#This Row],[warehouse_id]], tblwhouse[], tblwhouse[warehouse_name],FALSE() )), "Invalid", "Valid")</f>
        <v>Valid</v>
      </c>
    </row>
    <row r="10386" customFormat="false" ht="15" hidden="false" customHeight="true" outlineLevel="0" collapsed="false">
      <c r="A10386" s="1" t="n">
        <v>10385</v>
      </c>
      <c r="B10386" s="1" t="n">
        <v>3</v>
      </c>
      <c r="C10386" s="1" t="n">
        <v>1777</v>
      </c>
      <c r="D10386" s="1" t="s">
        <v>17412</v>
      </c>
      <c r="E10386" s="1" t="n">
        <v>265</v>
      </c>
      <c r="F10386" s="1" t="n">
        <v>78</v>
      </c>
      <c r="G10386" s="1" t="n">
        <v>1106.03</v>
      </c>
      <c r="H10386" s="4" t="n">
        <v>46075.600939537</v>
      </c>
      <c r="I103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10385BT87328331777265781106.0346075.600939537</v>
      </c>
      <c r="J10386" s="1" t="n">
        <f aca="false">COUNTIF(I:I, $I10386)</f>
        <v>1</v>
      </c>
      <c r="K10386" s="1" t="str">
        <f aca="false">IF(ISNA(VLOOKUP(Table4[product_id], tblProducts[], tblProducts[product_name],FALSE() )), "Invalid", "Valid")</f>
        <v>Valid</v>
      </c>
      <c r="L10386" s="5" t="str">
        <f aca="false">IF(ISNA(VLOOKUP(Table4[[#This Row],[warehouse_id]], tblwhouse[], tblwhouse[warehouse_name],FALSE() )), "Invalid", "Valid")</f>
        <v>Valid</v>
      </c>
    </row>
    <row r="10387" customFormat="false" ht="15" hidden="false" customHeight="true" outlineLevel="0" collapsed="false">
      <c r="A10387" s="1" t="n">
        <v>10386</v>
      </c>
      <c r="B10387" s="1" t="n">
        <v>2</v>
      </c>
      <c r="C10387" s="1" t="n">
        <v>2707</v>
      </c>
      <c r="D10387" s="1" t="s">
        <v>17413</v>
      </c>
      <c r="E10387" s="1" t="n">
        <v>458</v>
      </c>
      <c r="F10387" s="1" t="n">
        <v>52</v>
      </c>
      <c r="G10387" s="1" t="n">
        <v>924.6</v>
      </c>
      <c r="H10387" s="4" t="n">
        <v>46121.600939537</v>
      </c>
      <c r="I103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10386BT8143442270745852924.646121.600939537</v>
      </c>
      <c r="J10387" s="1" t="n">
        <f aca="false">COUNTIF(I:I, $I10387)</f>
        <v>1</v>
      </c>
      <c r="K10387" s="1" t="str">
        <f aca="false">IF(ISNA(VLOOKUP(Table4[product_id], tblProducts[], tblProducts[product_name],FALSE() )), "Invalid", "Valid")</f>
        <v>Valid</v>
      </c>
      <c r="L10387" s="5" t="str">
        <f aca="false">IF(ISNA(VLOOKUP(Table4[[#This Row],[warehouse_id]], tblwhouse[], tblwhouse[warehouse_name],FALSE() )), "Invalid", "Valid")</f>
        <v>Valid</v>
      </c>
    </row>
    <row r="10388" customFormat="false" ht="15" hidden="false" customHeight="true" outlineLevel="0" collapsed="false">
      <c r="A10388" s="1" t="n">
        <v>10387</v>
      </c>
      <c r="B10388" s="1" t="n">
        <v>3</v>
      </c>
      <c r="C10388" s="1" t="n">
        <v>972</v>
      </c>
      <c r="D10388" s="1" t="s">
        <v>17414</v>
      </c>
      <c r="E10388" s="1" t="n">
        <v>247</v>
      </c>
      <c r="F10388" s="1" t="n">
        <v>61</v>
      </c>
      <c r="G10388" s="1" t="n">
        <v>1494.6</v>
      </c>
      <c r="H10388" s="4" t="n">
        <v>45878.600939537</v>
      </c>
      <c r="I103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10387BT6273923972247611494.645878.600939537</v>
      </c>
      <c r="J10388" s="1" t="n">
        <f aca="false">COUNTIF(I:I, $I10388)</f>
        <v>1</v>
      </c>
      <c r="K10388" s="1" t="str">
        <f aca="false">IF(ISNA(VLOOKUP(Table4[product_id], tblProducts[], tblProducts[product_name],FALSE() )), "Invalid", "Valid")</f>
        <v>Valid</v>
      </c>
      <c r="L10388" s="5" t="str">
        <f aca="false">IF(ISNA(VLOOKUP(Table4[[#This Row],[warehouse_id]], tblwhouse[], tblwhouse[warehouse_name],FALSE() )), "Invalid", "Valid")</f>
        <v>Valid</v>
      </c>
    </row>
    <row r="10389" customFormat="false" ht="15" hidden="false" customHeight="true" outlineLevel="0" collapsed="false">
      <c r="A10389" s="1" t="n">
        <v>10388</v>
      </c>
      <c r="B10389" s="1" t="n">
        <v>4</v>
      </c>
      <c r="C10389" s="1" t="n">
        <v>1854</v>
      </c>
      <c r="D10389" s="1" t="s">
        <v>17415</v>
      </c>
      <c r="E10389" s="1" t="n">
        <v>241</v>
      </c>
      <c r="F10389" s="1" t="n">
        <v>34</v>
      </c>
      <c r="G10389" s="1" t="n">
        <v>1110.07</v>
      </c>
      <c r="H10389" s="4" t="n">
        <v>45918.600939537</v>
      </c>
      <c r="I103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10388BT40024641854241341110.0745918.600939537</v>
      </c>
      <c r="J10389" s="1" t="n">
        <f aca="false">COUNTIF(I:I, $I10389)</f>
        <v>1</v>
      </c>
      <c r="K10389" s="1" t="str">
        <f aca="false">IF(ISNA(VLOOKUP(Table4[product_id], tblProducts[], tblProducts[product_name],FALSE() )), "Invalid", "Valid")</f>
        <v>Valid</v>
      </c>
      <c r="L10389" s="5" t="str">
        <f aca="false">IF(ISNA(VLOOKUP(Table4[[#This Row],[warehouse_id]], tblwhouse[], tblwhouse[warehouse_name],FALSE() )), "Invalid", "Valid")</f>
        <v>Valid</v>
      </c>
    </row>
    <row r="10390" customFormat="false" ht="15" hidden="false" customHeight="true" outlineLevel="0" collapsed="false">
      <c r="A10390" s="1" t="n">
        <v>10389</v>
      </c>
      <c r="B10390" s="1" t="n">
        <v>4</v>
      </c>
      <c r="C10390" s="1" t="n">
        <v>13</v>
      </c>
      <c r="D10390" s="1" t="s">
        <v>17416</v>
      </c>
      <c r="E10390" s="1" t="n">
        <v>307</v>
      </c>
      <c r="F10390" s="1" t="n">
        <v>20</v>
      </c>
      <c r="G10390" s="1" t="n">
        <v>1060.5</v>
      </c>
      <c r="H10390" s="4" t="n">
        <v>46199.600939537</v>
      </c>
      <c r="I103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10389BT547685413307201060.546199.600939537</v>
      </c>
      <c r="J10390" s="1" t="n">
        <f aca="false">COUNTIF(I:I, $I10390)</f>
        <v>1</v>
      </c>
      <c r="K10390" s="1" t="str">
        <f aca="false">IF(ISNA(VLOOKUP(Table4[product_id], tblProducts[], tblProducts[product_name],FALSE() )), "Invalid", "Valid")</f>
        <v>Valid</v>
      </c>
      <c r="L10390" s="5" t="str">
        <f aca="false">IF(ISNA(VLOOKUP(Table4[[#This Row],[warehouse_id]], tblwhouse[], tblwhouse[warehouse_name],FALSE() )), "Invalid", "Valid")</f>
        <v>Valid</v>
      </c>
    </row>
    <row r="10391" customFormat="false" ht="15" hidden="false" customHeight="true" outlineLevel="0" collapsed="false">
      <c r="A10391" s="1" t="n">
        <v>10390</v>
      </c>
      <c r="B10391" s="1" t="n">
        <v>3</v>
      </c>
      <c r="C10391" s="1" t="n">
        <v>2653</v>
      </c>
      <c r="D10391" s="1" t="s">
        <v>17417</v>
      </c>
      <c r="E10391" s="1" t="n">
        <v>270</v>
      </c>
      <c r="F10391" s="1" t="n">
        <v>61</v>
      </c>
      <c r="G10391" s="1" t="n">
        <v>38.19</v>
      </c>
      <c r="H10391" s="4" t="n">
        <v>45939.600939537</v>
      </c>
      <c r="I103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10390BT926830326532706138.1945939.600939537</v>
      </c>
      <c r="J10391" s="1" t="n">
        <f aca="false">COUNTIF(I:I, $I10391)</f>
        <v>1</v>
      </c>
      <c r="K10391" s="1" t="str">
        <f aca="false">IF(ISNA(VLOOKUP(Table4[product_id], tblProducts[], tblProducts[product_name],FALSE() )), "Invalid", "Valid")</f>
        <v>Valid</v>
      </c>
      <c r="L10391" s="5" t="str">
        <f aca="false">IF(ISNA(VLOOKUP(Table4[[#This Row],[warehouse_id]], tblwhouse[], tblwhouse[warehouse_name],FALSE() )), "Invalid", "Valid")</f>
        <v>Valid</v>
      </c>
    </row>
    <row r="10392" customFormat="false" ht="15" hidden="false" customHeight="true" outlineLevel="0" collapsed="false">
      <c r="A10392" s="1" t="n">
        <v>10391</v>
      </c>
      <c r="B10392" s="1" t="n">
        <v>1</v>
      </c>
      <c r="C10392" s="1" t="n">
        <v>621</v>
      </c>
      <c r="D10392" s="1" t="s">
        <v>17418</v>
      </c>
      <c r="E10392" s="1" t="n">
        <v>17</v>
      </c>
      <c r="F10392" s="1" t="n">
        <v>53</v>
      </c>
      <c r="G10392" s="1" t="n">
        <v>469.33</v>
      </c>
      <c r="H10392" s="4" t="n">
        <v>46147.600939537</v>
      </c>
      <c r="I103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10391BT59926716211753469.3346147.600939537</v>
      </c>
      <c r="J10392" s="1" t="n">
        <f aca="false">COUNTIF(I:I, $I10392)</f>
        <v>1</v>
      </c>
      <c r="K10392" s="1" t="str">
        <f aca="false">IF(ISNA(VLOOKUP(Table4[product_id], tblProducts[], tblProducts[product_name],FALSE() )), "Invalid", "Valid")</f>
        <v>Valid</v>
      </c>
      <c r="L10392" s="5" t="str">
        <f aca="false">IF(ISNA(VLOOKUP(Table4[[#This Row],[warehouse_id]], tblwhouse[], tblwhouse[warehouse_name],FALSE() )), "Invalid", "Valid")</f>
        <v>Valid</v>
      </c>
    </row>
    <row r="10393" customFormat="false" ht="15" hidden="false" customHeight="true" outlineLevel="0" collapsed="false">
      <c r="A10393" s="1" t="n">
        <v>10392</v>
      </c>
      <c r="B10393" s="1" t="n">
        <v>4</v>
      </c>
      <c r="C10393" s="1" t="n">
        <v>1122</v>
      </c>
      <c r="D10393" s="1" t="s">
        <v>17419</v>
      </c>
      <c r="E10393" s="1" t="n">
        <v>18</v>
      </c>
      <c r="F10393" s="1" t="n">
        <v>32</v>
      </c>
      <c r="G10393" s="1" t="n">
        <v>737.81</v>
      </c>
      <c r="H10393" s="4" t="n">
        <v>46168.600939537</v>
      </c>
      <c r="I103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10392BT302266411221832737.8146168.600939537</v>
      </c>
      <c r="J10393" s="1" t="n">
        <f aca="false">COUNTIF(I:I, $I10393)</f>
        <v>1</v>
      </c>
      <c r="K10393" s="1" t="str">
        <f aca="false">IF(ISNA(VLOOKUP(Table4[product_id], tblProducts[], tblProducts[product_name],FALSE() )), "Invalid", "Valid")</f>
        <v>Valid</v>
      </c>
      <c r="L10393" s="5" t="str">
        <f aca="false">IF(ISNA(VLOOKUP(Table4[[#This Row],[warehouse_id]], tblwhouse[], tblwhouse[warehouse_name],FALSE() )), "Invalid", "Valid")</f>
        <v>Valid</v>
      </c>
    </row>
    <row r="10394" customFormat="false" ht="15" hidden="false" customHeight="true" outlineLevel="0" collapsed="false">
      <c r="A10394" s="1" t="n">
        <v>10393</v>
      </c>
      <c r="B10394" s="1" t="n">
        <v>1</v>
      </c>
      <c r="C10394" s="1" t="n">
        <v>2338</v>
      </c>
      <c r="D10394" s="1" t="s">
        <v>17420</v>
      </c>
      <c r="E10394" s="1" t="n">
        <v>232</v>
      </c>
      <c r="F10394" s="1" t="n">
        <v>41</v>
      </c>
      <c r="G10394" s="1" t="n">
        <v>861.99</v>
      </c>
      <c r="H10394" s="4" t="n">
        <v>45919.600939537</v>
      </c>
      <c r="I103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10393BT4563781233823241861.9945919.600939537</v>
      </c>
      <c r="J10394" s="1" t="n">
        <f aca="false">COUNTIF(I:I, $I10394)</f>
        <v>1</v>
      </c>
      <c r="K10394" s="1" t="str">
        <f aca="false">IF(ISNA(VLOOKUP(Table4[product_id], tblProducts[], tblProducts[product_name],FALSE() )), "Invalid", "Valid")</f>
        <v>Valid</v>
      </c>
      <c r="L10394" s="5" t="str">
        <f aca="false">IF(ISNA(VLOOKUP(Table4[[#This Row],[warehouse_id]], tblwhouse[], tblwhouse[warehouse_name],FALSE() )), "Invalid", "Valid")</f>
        <v>Valid</v>
      </c>
    </row>
    <row r="10395" customFormat="false" ht="15" hidden="false" customHeight="true" outlineLevel="0" collapsed="false">
      <c r="A10395" s="1" t="n">
        <v>10394</v>
      </c>
      <c r="B10395" s="1" t="n">
        <v>2</v>
      </c>
      <c r="C10395" s="1" t="n">
        <v>2636</v>
      </c>
      <c r="D10395" s="1" t="s">
        <v>17421</v>
      </c>
      <c r="E10395" s="1" t="n">
        <v>317</v>
      </c>
      <c r="F10395" s="1" t="n">
        <v>61</v>
      </c>
      <c r="G10395" s="1" t="n">
        <v>1098.23</v>
      </c>
      <c r="H10395" s="4" t="n">
        <v>45861.600939537</v>
      </c>
      <c r="I103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10394BT80572422636317611098.2345861.600939537</v>
      </c>
      <c r="J10395" s="1" t="n">
        <f aca="false">COUNTIF(I:I, $I10395)</f>
        <v>1</v>
      </c>
      <c r="K10395" s="1" t="str">
        <f aca="false">IF(ISNA(VLOOKUP(Table4[product_id], tblProducts[], tblProducts[product_name],FALSE() )), "Invalid", "Valid")</f>
        <v>Valid</v>
      </c>
      <c r="L10395" s="5" t="str">
        <f aca="false">IF(ISNA(VLOOKUP(Table4[[#This Row],[warehouse_id]], tblwhouse[], tblwhouse[warehouse_name],FALSE() )), "Invalid", "Valid")</f>
        <v>Valid</v>
      </c>
    </row>
    <row r="10396" customFormat="false" ht="15" hidden="false" customHeight="true" outlineLevel="0" collapsed="false">
      <c r="A10396" s="1" t="n">
        <v>10395</v>
      </c>
      <c r="B10396" s="1" t="n">
        <v>4</v>
      </c>
      <c r="C10396" s="1" t="n">
        <v>765</v>
      </c>
      <c r="D10396" s="1" t="s">
        <v>17422</v>
      </c>
      <c r="E10396" s="1" t="n">
        <v>290</v>
      </c>
      <c r="F10396" s="1" t="n">
        <v>78</v>
      </c>
      <c r="G10396" s="1" t="n">
        <v>330.63</v>
      </c>
      <c r="H10396" s="4" t="n">
        <v>45940.600939537</v>
      </c>
      <c r="I103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10395BT685864476529078330.6345940.600939537</v>
      </c>
      <c r="J10396" s="1" t="n">
        <f aca="false">COUNTIF(I:I, $I10396)</f>
        <v>1</v>
      </c>
      <c r="K10396" s="1" t="str">
        <f aca="false">IF(ISNA(VLOOKUP(Table4[product_id], tblProducts[], tblProducts[product_name],FALSE() )), "Invalid", "Valid")</f>
        <v>Valid</v>
      </c>
      <c r="L10396" s="5" t="str">
        <f aca="false">IF(ISNA(VLOOKUP(Table4[[#This Row],[warehouse_id]], tblwhouse[], tblwhouse[warehouse_name],FALSE() )), "Invalid", "Valid")</f>
        <v>Valid</v>
      </c>
    </row>
    <row r="10397" customFormat="false" ht="15" hidden="false" customHeight="true" outlineLevel="0" collapsed="false">
      <c r="A10397" s="1" t="n">
        <v>10396</v>
      </c>
      <c r="B10397" s="1" t="n">
        <v>4</v>
      </c>
      <c r="C10397" s="1" t="n">
        <v>1254</v>
      </c>
      <c r="D10397" s="1" t="s">
        <v>17423</v>
      </c>
      <c r="E10397" s="1" t="n">
        <v>168</v>
      </c>
      <c r="F10397" s="1" t="n">
        <v>43</v>
      </c>
      <c r="G10397" s="1" t="n">
        <v>312.47</v>
      </c>
      <c r="H10397" s="4" t="n">
        <v>46127.600939537</v>
      </c>
      <c r="I103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10396BT9207314125416843312.4746127.600939537</v>
      </c>
      <c r="J10397" s="1" t="n">
        <f aca="false">COUNTIF(I:I, $I10397)</f>
        <v>1</v>
      </c>
      <c r="K10397" s="1" t="str">
        <f aca="false">IF(ISNA(VLOOKUP(Table4[product_id], tblProducts[], tblProducts[product_name],FALSE() )), "Invalid", "Valid")</f>
        <v>Valid</v>
      </c>
      <c r="L10397" s="5" t="str">
        <f aca="false">IF(ISNA(VLOOKUP(Table4[[#This Row],[warehouse_id]], tblwhouse[], tblwhouse[warehouse_name],FALSE() )), "Invalid", "Valid")</f>
        <v>Valid</v>
      </c>
    </row>
    <row r="10398" customFormat="false" ht="15" hidden="false" customHeight="true" outlineLevel="0" collapsed="false">
      <c r="A10398" s="1" t="n">
        <v>10397</v>
      </c>
      <c r="B10398" s="1" t="n">
        <v>2</v>
      </c>
      <c r="C10398" s="1" t="n">
        <v>2687</v>
      </c>
      <c r="D10398" s="1" t="s">
        <v>17424</v>
      </c>
      <c r="E10398" s="1" t="n">
        <v>180</v>
      </c>
      <c r="F10398" s="1" t="n">
        <v>40</v>
      </c>
      <c r="G10398" s="1" t="n">
        <v>488.8</v>
      </c>
      <c r="H10398" s="4" t="n">
        <v>45984.600939537</v>
      </c>
      <c r="I103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10397BT9574612268718040488.845984.600939537</v>
      </c>
      <c r="J10398" s="1" t="n">
        <f aca="false">COUNTIF(I:I, $I10398)</f>
        <v>1</v>
      </c>
      <c r="K10398" s="1" t="str">
        <f aca="false">IF(ISNA(VLOOKUP(Table4[product_id], tblProducts[], tblProducts[product_name],FALSE() )), "Invalid", "Valid")</f>
        <v>Valid</v>
      </c>
      <c r="L10398" s="5" t="str">
        <f aca="false">IF(ISNA(VLOOKUP(Table4[[#This Row],[warehouse_id]], tblwhouse[], tblwhouse[warehouse_name],FALSE() )), "Invalid", "Valid")</f>
        <v>Valid</v>
      </c>
    </row>
    <row r="10399" customFormat="false" ht="15" hidden="false" customHeight="true" outlineLevel="0" collapsed="false">
      <c r="A10399" s="1" t="n">
        <v>10398</v>
      </c>
      <c r="B10399" s="1" t="n">
        <v>3</v>
      </c>
      <c r="C10399" s="1" t="n">
        <v>2461</v>
      </c>
      <c r="D10399" s="1" t="s">
        <v>17425</v>
      </c>
      <c r="E10399" s="1" t="n">
        <v>422</v>
      </c>
      <c r="F10399" s="1" t="n">
        <v>61</v>
      </c>
      <c r="G10399" s="1" t="n">
        <v>703.77</v>
      </c>
      <c r="H10399" s="4" t="n">
        <v>46044.6009395486</v>
      </c>
      <c r="I103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10398BT5466563246142261703.7746044.6009395486</v>
      </c>
      <c r="J10399" s="1" t="n">
        <f aca="false">COUNTIF(I:I, $I10399)</f>
        <v>1</v>
      </c>
      <c r="K10399" s="1" t="str">
        <f aca="false">IF(ISNA(VLOOKUP(Table4[product_id], tblProducts[], tblProducts[product_name],FALSE() )), "Invalid", "Valid")</f>
        <v>Valid</v>
      </c>
      <c r="L10399" s="5" t="str">
        <f aca="false">IF(ISNA(VLOOKUP(Table4[[#This Row],[warehouse_id]], tblwhouse[], tblwhouse[warehouse_name],FALSE() )), "Invalid", "Valid")</f>
        <v>Valid</v>
      </c>
    </row>
    <row r="10400" customFormat="false" ht="15" hidden="false" customHeight="true" outlineLevel="0" collapsed="false">
      <c r="A10400" s="1" t="n">
        <v>10399</v>
      </c>
      <c r="B10400" s="1" t="n">
        <v>1</v>
      </c>
      <c r="C10400" s="1" t="n">
        <v>2699</v>
      </c>
      <c r="D10400" s="1" t="s">
        <v>17426</v>
      </c>
      <c r="E10400" s="1" t="n">
        <v>335</v>
      </c>
      <c r="F10400" s="1" t="n">
        <v>75</v>
      </c>
      <c r="G10400" s="1" t="n">
        <v>284.1</v>
      </c>
      <c r="H10400" s="4" t="n">
        <v>46102.6009395486</v>
      </c>
      <c r="I104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10399BT9301201269933575284.146102.6009395486</v>
      </c>
      <c r="J10400" s="1" t="n">
        <f aca="false">COUNTIF(I:I, $I10400)</f>
        <v>1</v>
      </c>
      <c r="K10400" s="1" t="str">
        <f aca="false">IF(ISNA(VLOOKUP(Table4[product_id], tblProducts[], tblProducts[product_name],FALSE() )), "Invalid", "Valid")</f>
        <v>Valid</v>
      </c>
      <c r="L10400" s="5" t="str">
        <f aca="false">IF(ISNA(VLOOKUP(Table4[[#This Row],[warehouse_id]], tblwhouse[], tblwhouse[warehouse_name],FALSE() )), "Invalid", "Valid")</f>
        <v>Valid</v>
      </c>
    </row>
    <row r="10401" customFormat="false" ht="15" hidden="false" customHeight="true" outlineLevel="0" collapsed="false">
      <c r="A10401" s="1" t="n">
        <v>10400</v>
      </c>
      <c r="B10401" s="1" t="n">
        <v>2</v>
      </c>
      <c r="C10401" s="1" t="n">
        <v>2117</v>
      </c>
      <c r="D10401" s="1" t="s">
        <v>17427</v>
      </c>
      <c r="E10401" s="1" t="n">
        <v>440</v>
      </c>
      <c r="F10401" s="1" t="n">
        <v>40</v>
      </c>
      <c r="G10401" s="1" t="n">
        <v>179.8</v>
      </c>
      <c r="H10401" s="4" t="n">
        <v>46056.6009395486</v>
      </c>
      <c r="I104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10400BT9884112211744040179.846056.6009395486</v>
      </c>
      <c r="J10401" s="1" t="n">
        <f aca="false">COUNTIF(I:I, $I10401)</f>
        <v>1</v>
      </c>
      <c r="K10401" s="1" t="str">
        <f aca="false">IF(ISNA(VLOOKUP(Table4[product_id], tblProducts[], tblProducts[product_name],FALSE() )), "Invalid", "Valid")</f>
        <v>Valid</v>
      </c>
      <c r="L10401" s="5" t="str">
        <f aca="false">IF(ISNA(VLOOKUP(Table4[[#This Row],[warehouse_id]], tblwhouse[], tblwhouse[warehouse_name],FALSE() )), "Invalid", "Valid")</f>
        <v>Valid</v>
      </c>
    </row>
    <row r="10402" customFormat="false" ht="15" hidden="false" customHeight="true" outlineLevel="0" collapsed="false">
      <c r="A10402" s="1" t="n">
        <v>10401</v>
      </c>
      <c r="B10402" s="1" t="n">
        <v>4</v>
      </c>
      <c r="C10402" s="1" t="n">
        <v>2099</v>
      </c>
      <c r="D10402" s="1" t="s">
        <v>17428</v>
      </c>
      <c r="E10402" s="1" t="n">
        <v>446</v>
      </c>
      <c r="F10402" s="1" t="n">
        <v>41</v>
      </c>
      <c r="G10402" s="1" t="n">
        <v>1100.75</v>
      </c>
      <c r="H10402" s="4" t="n">
        <v>46195.6009395486</v>
      </c>
      <c r="I104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10401BT36800642099446411100.7546195.6009395486</v>
      </c>
      <c r="J10402" s="1" t="n">
        <f aca="false">COUNTIF(I:I, $I10402)</f>
        <v>1</v>
      </c>
      <c r="K10402" s="1" t="str">
        <f aca="false">IF(ISNA(VLOOKUP(Table4[product_id], tblProducts[], tblProducts[product_name],FALSE() )), "Invalid", "Valid")</f>
        <v>Valid</v>
      </c>
      <c r="L10402" s="5" t="str">
        <f aca="false">IF(ISNA(VLOOKUP(Table4[[#This Row],[warehouse_id]], tblwhouse[], tblwhouse[warehouse_name],FALSE() )), "Invalid", "Valid")</f>
        <v>Valid</v>
      </c>
    </row>
    <row r="10403" customFormat="false" ht="15" hidden="false" customHeight="true" outlineLevel="0" collapsed="false">
      <c r="A10403" s="1" t="n">
        <v>10402</v>
      </c>
      <c r="B10403" s="1" t="n">
        <v>2</v>
      </c>
      <c r="C10403" s="1" t="n">
        <v>2386</v>
      </c>
      <c r="D10403" s="1" t="s">
        <v>17429</v>
      </c>
      <c r="E10403" s="1" t="n">
        <v>373</v>
      </c>
      <c r="F10403" s="1" t="n">
        <v>73</v>
      </c>
      <c r="G10403" s="1" t="n">
        <v>757.4</v>
      </c>
      <c r="H10403" s="4" t="n">
        <v>46029.6009395486</v>
      </c>
      <c r="I104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10402BT3183312238637373757.446029.6009395486</v>
      </c>
      <c r="J10403" s="1" t="n">
        <f aca="false">COUNTIF(I:I, $I10403)</f>
        <v>1</v>
      </c>
      <c r="K10403" s="1" t="str">
        <f aca="false">IF(ISNA(VLOOKUP(Table4[product_id], tblProducts[], tblProducts[product_name],FALSE() )), "Invalid", "Valid")</f>
        <v>Valid</v>
      </c>
      <c r="L10403" s="5" t="str">
        <f aca="false">IF(ISNA(VLOOKUP(Table4[[#This Row],[warehouse_id]], tblwhouse[], tblwhouse[warehouse_name],FALSE() )), "Invalid", "Valid")</f>
        <v>Valid</v>
      </c>
    </row>
    <row r="10404" customFormat="false" ht="15" hidden="false" customHeight="true" outlineLevel="0" collapsed="false">
      <c r="A10404" s="1" t="n">
        <v>10403</v>
      </c>
      <c r="B10404" s="1" t="n">
        <v>4</v>
      </c>
      <c r="C10404" s="1" t="n">
        <v>572</v>
      </c>
      <c r="D10404" s="1" t="s">
        <v>17430</v>
      </c>
      <c r="E10404" s="1" t="n">
        <v>309</v>
      </c>
      <c r="F10404" s="1" t="n">
        <v>39</v>
      </c>
      <c r="G10404" s="1" t="n">
        <v>815.12</v>
      </c>
      <c r="H10404" s="4" t="n">
        <v>46115.6009395486</v>
      </c>
      <c r="I104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10403BT993421457230939815.1246115.6009395486</v>
      </c>
      <c r="J10404" s="1" t="n">
        <f aca="false">COUNTIF(I:I, $I10404)</f>
        <v>1</v>
      </c>
      <c r="K10404" s="1" t="str">
        <f aca="false">IF(ISNA(VLOOKUP(Table4[product_id], tblProducts[], tblProducts[product_name],FALSE() )), "Invalid", "Valid")</f>
        <v>Valid</v>
      </c>
      <c r="L10404" s="5" t="str">
        <f aca="false">IF(ISNA(VLOOKUP(Table4[[#This Row],[warehouse_id]], tblwhouse[], tblwhouse[warehouse_name],FALSE() )), "Invalid", "Valid")</f>
        <v>Valid</v>
      </c>
    </row>
    <row r="10405" customFormat="false" ht="15" hidden="false" customHeight="true" outlineLevel="0" collapsed="false">
      <c r="A10405" s="1" t="n">
        <v>10404</v>
      </c>
      <c r="B10405" s="1" t="n">
        <v>4</v>
      </c>
      <c r="C10405" s="1" t="n">
        <v>1839</v>
      </c>
      <c r="D10405" s="1" t="s">
        <v>17431</v>
      </c>
      <c r="E10405" s="1" t="n">
        <v>10</v>
      </c>
      <c r="F10405" s="1" t="n">
        <v>80</v>
      </c>
      <c r="G10405" s="1" t="n">
        <v>234.48</v>
      </c>
      <c r="H10405" s="4" t="n">
        <v>46044.6009395486</v>
      </c>
      <c r="I104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10404BT645669418391080234.4846044.6009395486</v>
      </c>
      <c r="J10405" s="1" t="n">
        <f aca="false">COUNTIF(I:I, $I10405)</f>
        <v>1</v>
      </c>
      <c r="K10405" s="1" t="str">
        <f aca="false">IF(ISNA(VLOOKUP(Table4[product_id], tblProducts[], tblProducts[product_name],FALSE() )), "Invalid", "Valid")</f>
        <v>Valid</v>
      </c>
      <c r="L10405" s="5" t="str">
        <f aca="false">IF(ISNA(VLOOKUP(Table4[[#This Row],[warehouse_id]], tblwhouse[], tblwhouse[warehouse_name],FALSE() )), "Invalid", "Valid")</f>
        <v>Valid</v>
      </c>
    </row>
    <row r="10406" customFormat="false" ht="15" hidden="false" customHeight="true" outlineLevel="0" collapsed="false">
      <c r="A10406" s="1" t="n">
        <v>10405</v>
      </c>
      <c r="B10406" s="1" t="n">
        <v>2</v>
      </c>
      <c r="C10406" s="1" t="n">
        <v>2672</v>
      </c>
      <c r="D10406" s="1" t="s">
        <v>17432</v>
      </c>
      <c r="E10406" s="1" t="n">
        <v>131</v>
      </c>
      <c r="F10406" s="1" t="n">
        <v>50</v>
      </c>
      <c r="G10406" s="1" t="n">
        <v>756.87</v>
      </c>
      <c r="H10406" s="4" t="n">
        <v>46096.6009395486</v>
      </c>
      <c r="I104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10405BT5667862267213150756.8746096.6009395486</v>
      </c>
      <c r="J10406" s="1" t="n">
        <f aca="false">COUNTIF(I:I, $I10406)</f>
        <v>1</v>
      </c>
      <c r="K10406" s="1" t="str">
        <f aca="false">IF(ISNA(VLOOKUP(Table4[product_id], tblProducts[], tblProducts[product_name],FALSE() )), "Invalid", "Valid")</f>
        <v>Valid</v>
      </c>
      <c r="L10406" s="5" t="str">
        <f aca="false">IF(ISNA(VLOOKUP(Table4[[#This Row],[warehouse_id]], tblwhouse[], tblwhouse[warehouse_name],FALSE() )), "Invalid", "Valid")</f>
        <v>Valid</v>
      </c>
    </row>
    <row r="10407" customFormat="false" ht="15" hidden="false" customHeight="true" outlineLevel="0" collapsed="false">
      <c r="A10407" s="1" t="n">
        <v>10406</v>
      </c>
      <c r="B10407" s="1" t="n">
        <v>4</v>
      </c>
      <c r="C10407" s="1" t="n">
        <v>730</v>
      </c>
      <c r="D10407" s="1" t="s">
        <v>17433</v>
      </c>
      <c r="E10407" s="1" t="n">
        <v>5</v>
      </c>
      <c r="F10407" s="1" t="n">
        <v>71</v>
      </c>
      <c r="G10407" s="1" t="n">
        <v>320.43</v>
      </c>
      <c r="H10407" s="4" t="n">
        <v>46011.6009395486</v>
      </c>
      <c r="I104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10406BT9894824730571320.4346011.6009395486</v>
      </c>
      <c r="J10407" s="1" t="n">
        <f aca="false">COUNTIF(I:I, $I10407)</f>
        <v>1</v>
      </c>
      <c r="K10407" s="1" t="str">
        <f aca="false">IF(ISNA(VLOOKUP(Table4[product_id], tblProducts[], tblProducts[product_name],FALSE() )), "Invalid", "Valid")</f>
        <v>Valid</v>
      </c>
      <c r="L10407" s="5" t="str">
        <f aca="false">IF(ISNA(VLOOKUP(Table4[[#This Row],[warehouse_id]], tblwhouse[], tblwhouse[warehouse_name],FALSE() )), "Invalid", "Valid")</f>
        <v>Valid</v>
      </c>
    </row>
    <row r="10408" customFormat="false" ht="15" hidden="false" customHeight="true" outlineLevel="0" collapsed="false">
      <c r="A10408" s="1" t="n">
        <v>10407</v>
      </c>
      <c r="B10408" s="1" t="n">
        <v>1</v>
      </c>
      <c r="C10408" s="1" t="n">
        <v>1590</v>
      </c>
      <c r="D10408" s="1" t="s">
        <v>17434</v>
      </c>
      <c r="E10408" s="1" t="n">
        <v>128</v>
      </c>
      <c r="F10408" s="1" t="n">
        <v>44</v>
      </c>
      <c r="G10408" s="1" t="n">
        <v>955.45</v>
      </c>
      <c r="H10408" s="4" t="n">
        <v>46168.6009395486</v>
      </c>
      <c r="I104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10407BT5105031159012844955.4546168.6009395486</v>
      </c>
      <c r="J10408" s="1" t="n">
        <f aca="false">COUNTIF(I:I, $I10408)</f>
        <v>1</v>
      </c>
      <c r="K10408" s="1" t="str">
        <f aca="false">IF(ISNA(VLOOKUP(Table4[product_id], tblProducts[], tblProducts[product_name],FALSE() )), "Invalid", "Valid")</f>
        <v>Valid</v>
      </c>
      <c r="L10408" s="5" t="str">
        <f aca="false">IF(ISNA(VLOOKUP(Table4[[#This Row],[warehouse_id]], tblwhouse[], tblwhouse[warehouse_name],FALSE() )), "Invalid", "Valid")</f>
        <v>Valid</v>
      </c>
    </row>
    <row r="10409" customFormat="false" ht="15" hidden="false" customHeight="true" outlineLevel="0" collapsed="false">
      <c r="A10409" s="1" t="n">
        <v>10408</v>
      </c>
      <c r="B10409" s="1" t="n">
        <v>3</v>
      </c>
      <c r="C10409" s="1" t="n">
        <v>2995</v>
      </c>
      <c r="D10409" s="1" t="s">
        <v>17435</v>
      </c>
      <c r="E10409" s="1" t="n">
        <v>130</v>
      </c>
      <c r="F10409" s="1" t="n">
        <v>55</v>
      </c>
      <c r="G10409" s="1" t="n">
        <v>86.82</v>
      </c>
      <c r="H10409" s="4" t="n">
        <v>45912.6009395486</v>
      </c>
      <c r="I104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10408BT548588329951305586.8245912.6009395486</v>
      </c>
      <c r="J10409" s="1" t="n">
        <f aca="false">COUNTIF(I:I, $I10409)</f>
        <v>1</v>
      </c>
      <c r="K10409" s="1" t="str">
        <f aca="false">IF(ISNA(VLOOKUP(Table4[product_id], tblProducts[], tblProducts[product_name],FALSE() )), "Invalid", "Valid")</f>
        <v>Valid</v>
      </c>
      <c r="L10409" s="5" t="str">
        <f aca="false">IF(ISNA(VLOOKUP(Table4[[#This Row],[warehouse_id]], tblwhouse[], tblwhouse[warehouse_name],FALSE() )), "Invalid", "Valid")</f>
        <v>Valid</v>
      </c>
    </row>
    <row r="10410" customFormat="false" ht="15" hidden="false" customHeight="true" outlineLevel="0" collapsed="false">
      <c r="A10410" s="1" t="n">
        <v>10409</v>
      </c>
      <c r="B10410" s="1" t="n">
        <v>3</v>
      </c>
      <c r="C10410" s="1" t="n">
        <v>1279</v>
      </c>
      <c r="D10410" s="1" t="s">
        <v>17436</v>
      </c>
      <c r="E10410" s="1" t="n">
        <v>158</v>
      </c>
      <c r="F10410" s="1" t="n">
        <v>79</v>
      </c>
      <c r="G10410" s="1" t="n">
        <v>138.35</v>
      </c>
      <c r="H10410" s="4" t="n">
        <v>46034.6009395486</v>
      </c>
      <c r="I104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10409BT4351593127915879138.3546034.6009395486</v>
      </c>
      <c r="J10410" s="1" t="n">
        <f aca="false">COUNTIF(I:I, $I10410)</f>
        <v>1</v>
      </c>
      <c r="K10410" s="1" t="str">
        <f aca="false">IF(ISNA(VLOOKUP(Table4[product_id], tblProducts[], tblProducts[product_name],FALSE() )), "Invalid", "Valid")</f>
        <v>Valid</v>
      </c>
      <c r="L10410" s="5" t="str">
        <f aca="false">IF(ISNA(VLOOKUP(Table4[[#This Row],[warehouse_id]], tblwhouse[], tblwhouse[warehouse_name],FALSE() )), "Invalid", "Valid")</f>
        <v>Valid</v>
      </c>
    </row>
    <row r="10411" customFormat="false" ht="15" hidden="false" customHeight="true" outlineLevel="0" collapsed="false">
      <c r="A10411" s="1" t="n">
        <v>10410</v>
      </c>
      <c r="B10411" s="1" t="n">
        <v>2</v>
      </c>
      <c r="C10411" s="1" t="n">
        <v>177</v>
      </c>
      <c r="D10411" s="1" t="s">
        <v>17437</v>
      </c>
      <c r="E10411" s="1" t="n">
        <v>472</v>
      </c>
      <c r="F10411" s="1" t="n">
        <v>28</v>
      </c>
      <c r="G10411" s="1" t="n">
        <v>1369.15</v>
      </c>
      <c r="H10411" s="4" t="n">
        <v>46128.6009395486</v>
      </c>
      <c r="I104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10410BT8373332177472281369.1546128.6009395486</v>
      </c>
      <c r="J10411" s="1" t="n">
        <f aca="false">COUNTIF(I:I, $I10411)</f>
        <v>1</v>
      </c>
      <c r="K10411" s="1" t="str">
        <f aca="false">IF(ISNA(VLOOKUP(Table4[product_id], tblProducts[], tblProducts[product_name],FALSE() )), "Invalid", "Valid")</f>
        <v>Valid</v>
      </c>
      <c r="L10411" s="5" t="str">
        <f aca="false">IF(ISNA(VLOOKUP(Table4[[#This Row],[warehouse_id]], tblwhouse[], tblwhouse[warehouse_name],FALSE() )), "Invalid", "Valid")</f>
        <v>Valid</v>
      </c>
    </row>
    <row r="10412" customFormat="false" ht="15" hidden="false" customHeight="true" outlineLevel="0" collapsed="false">
      <c r="A10412" s="1" t="n">
        <v>10411</v>
      </c>
      <c r="B10412" s="1" t="n">
        <v>2</v>
      </c>
      <c r="C10412" s="1" t="n">
        <v>2636</v>
      </c>
      <c r="D10412" s="1" t="s">
        <v>17438</v>
      </c>
      <c r="E10412" s="1" t="n">
        <v>277</v>
      </c>
      <c r="F10412" s="1" t="n">
        <v>60</v>
      </c>
      <c r="G10412" s="1" t="n">
        <v>177.28</v>
      </c>
      <c r="H10412" s="4" t="n">
        <v>46046.6009395486</v>
      </c>
      <c r="I104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10411BT1167352263627760177.2846046.6009395486</v>
      </c>
      <c r="J10412" s="1" t="n">
        <f aca="false">COUNTIF(I:I, $I10412)</f>
        <v>1</v>
      </c>
      <c r="K10412" s="1" t="str">
        <f aca="false">IF(ISNA(VLOOKUP(Table4[product_id], tblProducts[], tblProducts[product_name],FALSE() )), "Invalid", "Valid")</f>
        <v>Valid</v>
      </c>
      <c r="L10412" s="5" t="str">
        <f aca="false">IF(ISNA(VLOOKUP(Table4[[#This Row],[warehouse_id]], tblwhouse[], tblwhouse[warehouse_name],FALSE() )), "Invalid", "Valid")</f>
        <v>Valid</v>
      </c>
    </row>
    <row r="10413" customFormat="false" ht="15" hidden="false" customHeight="true" outlineLevel="0" collapsed="false">
      <c r="A10413" s="1" t="n">
        <v>10412</v>
      </c>
      <c r="B10413" s="1" t="n">
        <v>3</v>
      </c>
      <c r="C10413" s="1" t="n">
        <v>328</v>
      </c>
      <c r="D10413" s="1" t="s">
        <v>17439</v>
      </c>
      <c r="E10413" s="1" t="n">
        <v>467</v>
      </c>
      <c r="F10413" s="1" t="n">
        <v>39</v>
      </c>
      <c r="G10413" s="1" t="n">
        <v>166.04</v>
      </c>
      <c r="H10413" s="4" t="n">
        <v>46168.6009395486</v>
      </c>
      <c r="I104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10412BT154485332846739166.0446168.6009395486</v>
      </c>
      <c r="J10413" s="1" t="n">
        <f aca="false">COUNTIF(I:I, $I10413)</f>
        <v>1</v>
      </c>
      <c r="K10413" s="1" t="str">
        <f aca="false">IF(ISNA(VLOOKUP(Table4[product_id], tblProducts[], tblProducts[product_name],FALSE() )), "Invalid", "Valid")</f>
        <v>Valid</v>
      </c>
      <c r="L10413" s="5" t="str">
        <f aca="false">IF(ISNA(VLOOKUP(Table4[[#This Row],[warehouse_id]], tblwhouse[], tblwhouse[warehouse_name],FALSE() )), "Invalid", "Valid")</f>
        <v>Valid</v>
      </c>
    </row>
    <row r="10414" customFormat="false" ht="15" hidden="false" customHeight="true" outlineLevel="0" collapsed="false">
      <c r="A10414" s="1" t="n">
        <v>10413</v>
      </c>
      <c r="B10414" s="1" t="n">
        <v>2</v>
      </c>
      <c r="C10414" s="1" t="n">
        <v>1993</v>
      </c>
      <c r="D10414" s="1" t="s">
        <v>17440</v>
      </c>
      <c r="E10414" s="1" t="n">
        <v>213</v>
      </c>
      <c r="F10414" s="1" t="n">
        <v>72</v>
      </c>
      <c r="G10414" s="1" t="n">
        <v>196.75</v>
      </c>
      <c r="H10414" s="4" t="n">
        <v>45881.6009395486</v>
      </c>
      <c r="I104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10413BT9472752199321372196.7545881.6009395486</v>
      </c>
      <c r="J10414" s="1" t="n">
        <f aca="false">COUNTIF(I:I, $I10414)</f>
        <v>1</v>
      </c>
      <c r="K10414" s="1" t="str">
        <f aca="false">IF(ISNA(VLOOKUP(Table4[product_id], tblProducts[], tblProducts[product_name],FALSE() )), "Invalid", "Valid")</f>
        <v>Valid</v>
      </c>
      <c r="L10414" s="5" t="str">
        <f aca="false">IF(ISNA(VLOOKUP(Table4[[#This Row],[warehouse_id]], tblwhouse[], tblwhouse[warehouse_name],FALSE() )), "Invalid", "Valid")</f>
        <v>Valid</v>
      </c>
    </row>
    <row r="10415" customFormat="false" ht="15" hidden="false" customHeight="true" outlineLevel="0" collapsed="false">
      <c r="A10415" s="1" t="n">
        <v>10414</v>
      </c>
      <c r="B10415" s="1" t="n">
        <v>2</v>
      </c>
      <c r="C10415" s="1" t="n">
        <v>238</v>
      </c>
      <c r="D10415" s="1" t="s">
        <v>17441</v>
      </c>
      <c r="E10415" s="1" t="n">
        <v>210</v>
      </c>
      <c r="F10415" s="1" t="n">
        <v>29</v>
      </c>
      <c r="G10415" s="1" t="n">
        <v>1227.56</v>
      </c>
      <c r="H10415" s="4" t="n">
        <v>45910.6009395486</v>
      </c>
      <c r="I104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10414BT5740252238210291227.5645910.6009395486</v>
      </c>
      <c r="J10415" s="1" t="n">
        <f aca="false">COUNTIF(I:I, $I10415)</f>
        <v>1</v>
      </c>
      <c r="K10415" s="1" t="str">
        <f aca="false">IF(ISNA(VLOOKUP(Table4[product_id], tblProducts[], tblProducts[product_name],FALSE() )), "Invalid", "Valid")</f>
        <v>Valid</v>
      </c>
      <c r="L10415" s="5" t="str">
        <f aca="false">IF(ISNA(VLOOKUP(Table4[[#This Row],[warehouse_id]], tblwhouse[], tblwhouse[warehouse_name],FALSE() )), "Invalid", "Valid")</f>
        <v>Valid</v>
      </c>
    </row>
    <row r="10416" customFormat="false" ht="15" hidden="false" customHeight="true" outlineLevel="0" collapsed="false">
      <c r="A10416" s="1" t="n">
        <v>10415</v>
      </c>
      <c r="B10416" s="1" t="n">
        <v>2</v>
      </c>
      <c r="C10416" s="1" t="n">
        <v>1042</v>
      </c>
      <c r="D10416" s="1" t="s">
        <v>17442</v>
      </c>
      <c r="E10416" s="1" t="n">
        <v>134</v>
      </c>
      <c r="F10416" s="1" t="n">
        <v>55</v>
      </c>
      <c r="G10416" s="1" t="n">
        <v>495.71</v>
      </c>
      <c r="H10416" s="4" t="n">
        <v>45866.6009395486</v>
      </c>
      <c r="I104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10415BT7438472104213455495.7145866.6009395486</v>
      </c>
      <c r="J10416" s="1" t="n">
        <f aca="false">COUNTIF(I:I, $I10416)</f>
        <v>1</v>
      </c>
      <c r="K10416" s="1" t="str">
        <f aca="false">IF(ISNA(VLOOKUP(Table4[product_id], tblProducts[], tblProducts[product_name],FALSE() )), "Invalid", "Valid")</f>
        <v>Valid</v>
      </c>
      <c r="L10416" s="5" t="str">
        <f aca="false">IF(ISNA(VLOOKUP(Table4[[#This Row],[warehouse_id]], tblwhouse[], tblwhouse[warehouse_name],FALSE() )), "Invalid", "Valid")</f>
        <v>Valid</v>
      </c>
    </row>
    <row r="10417" customFormat="false" ht="15" hidden="false" customHeight="true" outlineLevel="0" collapsed="false">
      <c r="A10417" s="1" t="n">
        <v>10416</v>
      </c>
      <c r="B10417" s="1" t="n">
        <v>4</v>
      </c>
      <c r="C10417" s="1" t="n">
        <v>1680</v>
      </c>
      <c r="D10417" s="1" t="s">
        <v>17443</v>
      </c>
      <c r="E10417" s="1" t="n">
        <v>73</v>
      </c>
      <c r="F10417" s="1" t="n">
        <v>48</v>
      </c>
      <c r="G10417" s="1" t="n">
        <v>1006.63</v>
      </c>
      <c r="H10417" s="4" t="n">
        <v>46148.6009395486</v>
      </c>
      <c r="I104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10416BT2193484168073481006.6346148.6009395486</v>
      </c>
      <c r="J10417" s="1" t="n">
        <f aca="false">COUNTIF(I:I, $I10417)</f>
        <v>1</v>
      </c>
      <c r="K10417" s="1" t="str">
        <f aca="false">IF(ISNA(VLOOKUP(Table4[product_id], tblProducts[], tblProducts[product_name],FALSE() )), "Invalid", "Valid")</f>
        <v>Valid</v>
      </c>
      <c r="L10417" s="5" t="str">
        <f aca="false">IF(ISNA(VLOOKUP(Table4[[#This Row],[warehouse_id]], tblwhouse[], tblwhouse[warehouse_name],FALSE() )), "Invalid", "Valid")</f>
        <v>Valid</v>
      </c>
    </row>
    <row r="10418" customFormat="false" ht="15" hidden="false" customHeight="true" outlineLevel="0" collapsed="false">
      <c r="A10418" s="1" t="n">
        <v>10417</v>
      </c>
      <c r="B10418" s="1" t="n">
        <v>4</v>
      </c>
      <c r="C10418" s="1" t="n">
        <v>1617</v>
      </c>
      <c r="D10418" s="1" t="s">
        <v>17444</v>
      </c>
      <c r="E10418" s="1" t="n">
        <v>367</v>
      </c>
      <c r="F10418" s="1" t="n">
        <v>55</v>
      </c>
      <c r="G10418" s="1" t="n">
        <v>284.18</v>
      </c>
      <c r="H10418" s="4" t="n">
        <v>46005.6009395486</v>
      </c>
      <c r="I104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10417BT1759654161736755284.1846005.6009395486</v>
      </c>
      <c r="J10418" s="1" t="n">
        <f aca="false">COUNTIF(I:I, $I10418)</f>
        <v>1</v>
      </c>
      <c r="K10418" s="1" t="str">
        <f aca="false">IF(ISNA(VLOOKUP(Table4[product_id], tblProducts[], tblProducts[product_name],FALSE() )), "Invalid", "Valid")</f>
        <v>Valid</v>
      </c>
      <c r="L10418" s="5" t="str">
        <f aca="false">IF(ISNA(VLOOKUP(Table4[[#This Row],[warehouse_id]], tblwhouse[], tblwhouse[warehouse_name],FALSE() )), "Invalid", "Valid")</f>
        <v>Valid</v>
      </c>
    </row>
    <row r="10419" customFormat="false" ht="15" hidden="false" customHeight="true" outlineLevel="0" collapsed="false">
      <c r="A10419" s="1" t="n">
        <v>10418</v>
      </c>
      <c r="B10419" s="1" t="n">
        <v>4</v>
      </c>
      <c r="C10419" s="1" t="n">
        <v>2440</v>
      </c>
      <c r="D10419" s="1" t="s">
        <v>17445</v>
      </c>
      <c r="E10419" s="1" t="n">
        <v>101</v>
      </c>
      <c r="F10419" s="1" t="n">
        <v>42</v>
      </c>
      <c r="G10419" s="1" t="n">
        <v>174.36</v>
      </c>
      <c r="H10419" s="4" t="n">
        <v>46131.6009395486</v>
      </c>
      <c r="I104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10418BT2372854244010142174.3646131.6009395486</v>
      </c>
      <c r="J10419" s="1" t="n">
        <f aca="false">COUNTIF(I:I, $I10419)</f>
        <v>1</v>
      </c>
      <c r="K10419" s="1" t="str">
        <f aca="false">IF(ISNA(VLOOKUP(Table4[product_id], tblProducts[], tblProducts[product_name],FALSE() )), "Invalid", "Valid")</f>
        <v>Valid</v>
      </c>
      <c r="L10419" s="5" t="str">
        <f aca="false">IF(ISNA(VLOOKUP(Table4[[#This Row],[warehouse_id]], tblwhouse[], tblwhouse[warehouse_name],FALSE() )), "Invalid", "Valid")</f>
        <v>Valid</v>
      </c>
    </row>
    <row r="10420" customFormat="false" ht="15" hidden="false" customHeight="true" outlineLevel="0" collapsed="false">
      <c r="A10420" s="1" t="n">
        <v>10419</v>
      </c>
      <c r="B10420" s="1" t="n">
        <v>3</v>
      </c>
      <c r="C10420" s="1" t="n">
        <v>1885</v>
      </c>
      <c r="D10420" s="1" t="s">
        <v>17446</v>
      </c>
      <c r="E10420" s="1" t="n">
        <v>290</v>
      </c>
      <c r="F10420" s="1" t="n">
        <v>46</v>
      </c>
      <c r="G10420" s="1" t="n">
        <v>189.99</v>
      </c>
      <c r="H10420" s="4" t="n">
        <v>45996.6009395486</v>
      </c>
      <c r="I104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10419BT8339123188529046189.9945996.6009395486</v>
      </c>
      <c r="J10420" s="1" t="n">
        <f aca="false">COUNTIF(I:I, $I10420)</f>
        <v>1</v>
      </c>
      <c r="K10420" s="1" t="str">
        <f aca="false">IF(ISNA(VLOOKUP(Table4[product_id], tblProducts[], tblProducts[product_name],FALSE() )), "Invalid", "Valid")</f>
        <v>Valid</v>
      </c>
      <c r="L10420" s="5" t="str">
        <f aca="false">IF(ISNA(VLOOKUP(Table4[[#This Row],[warehouse_id]], tblwhouse[], tblwhouse[warehouse_name],FALSE() )), "Invalid", "Valid")</f>
        <v>Valid</v>
      </c>
    </row>
    <row r="10421" customFormat="false" ht="15" hidden="false" customHeight="true" outlineLevel="0" collapsed="false">
      <c r="A10421" s="1" t="n">
        <v>10420</v>
      </c>
      <c r="B10421" s="1" t="n">
        <v>3</v>
      </c>
      <c r="C10421" s="1" t="n">
        <v>1896</v>
      </c>
      <c r="D10421" s="1" t="s">
        <v>17447</v>
      </c>
      <c r="E10421" s="1" t="n">
        <v>276</v>
      </c>
      <c r="F10421" s="1" t="n">
        <v>50</v>
      </c>
      <c r="G10421" s="1" t="n">
        <v>688.83</v>
      </c>
      <c r="H10421" s="4" t="n">
        <v>45872.6009395486</v>
      </c>
      <c r="I104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10420BT2799323189627650688.8345872.6009395486</v>
      </c>
      <c r="J10421" s="1" t="n">
        <f aca="false">COUNTIF(I:I, $I10421)</f>
        <v>1</v>
      </c>
      <c r="K10421" s="1" t="str">
        <f aca="false">IF(ISNA(VLOOKUP(Table4[product_id], tblProducts[], tblProducts[product_name],FALSE() )), "Invalid", "Valid")</f>
        <v>Valid</v>
      </c>
      <c r="L10421" s="5" t="str">
        <f aca="false">IF(ISNA(VLOOKUP(Table4[[#This Row],[warehouse_id]], tblwhouse[], tblwhouse[warehouse_name],FALSE() )), "Invalid", "Valid")</f>
        <v>Valid</v>
      </c>
    </row>
    <row r="10422" customFormat="false" ht="15" hidden="false" customHeight="true" outlineLevel="0" collapsed="false">
      <c r="A10422" s="1" t="n">
        <v>10421</v>
      </c>
      <c r="B10422" s="1" t="n">
        <v>1</v>
      </c>
      <c r="C10422" s="1" t="n">
        <v>1384</v>
      </c>
      <c r="D10422" s="1" t="s">
        <v>17448</v>
      </c>
      <c r="E10422" s="1" t="n">
        <v>482</v>
      </c>
      <c r="F10422" s="1" t="n">
        <v>37</v>
      </c>
      <c r="G10422" s="1" t="n">
        <v>481.66</v>
      </c>
      <c r="H10422" s="4" t="n">
        <v>46105.6009395486</v>
      </c>
      <c r="I104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10421BT8410451138448237481.6646105.6009395486</v>
      </c>
      <c r="J10422" s="1" t="n">
        <f aca="false">COUNTIF(I:I, $I10422)</f>
        <v>1</v>
      </c>
      <c r="K10422" s="1" t="str">
        <f aca="false">IF(ISNA(VLOOKUP(Table4[product_id], tblProducts[], tblProducts[product_name],FALSE() )), "Invalid", "Valid")</f>
        <v>Valid</v>
      </c>
      <c r="L10422" s="5" t="str">
        <f aca="false">IF(ISNA(VLOOKUP(Table4[[#This Row],[warehouse_id]], tblwhouse[], tblwhouse[warehouse_name],FALSE() )), "Invalid", "Valid")</f>
        <v>Valid</v>
      </c>
    </row>
    <row r="10423" customFormat="false" ht="15" hidden="false" customHeight="true" outlineLevel="0" collapsed="false">
      <c r="A10423" s="1" t="n">
        <v>10422</v>
      </c>
      <c r="B10423" s="1" t="n">
        <v>3</v>
      </c>
      <c r="C10423" s="1" t="n">
        <v>694</v>
      </c>
      <c r="D10423" s="1" t="s">
        <v>17449</v>
      </c>
      <c r="E10423" s="1" t="n">
        <v>351</v>
      </c>
      <c r="F10423" s="1" t="n">
        <v>65</v>
      </c>
      <c r="G10423" s="1" t="n">
        <v>26.72</v>
      </c>
      <c r="H10423" s="4" t="n">
        <v>46010.6009395486</v>
      </c>
      <c r="I104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10422BT80917536943516526.7246010.6009395486</v>
      </c>
      <c r="J10423" s="1" t="n">
        <f aca="false">COUNTIF(I:I, $I10423)</f>
        <v>1</v>
      </c>
      <c r="K10423" s="1" t="str">
        <f aca="false">IF(ISNA(VLOOKUP(Table4[product_id], tblProducts[], tblProducts[product_name],FALSE() )), "Invalid", "Valid")</f>
        <v>Valid</v>
      </c>
      <c r="L10423" s="5" t="str">
        <f aca="false">IF(ISNA(VLOOKUP(Table4[[#This Row],[warehouse_id]], tblwhouse[], tblwhouse[warehouse_name],FALSE() )), "Invalid", "Valid")</f>
        <v>Valid</v>
      </c>
    </row>
    <row r="10424" customFormat="false" ht="15" hidden="false" customHeight="true" outlineLevel="0" collapsed="false">
      <c r="A10424" s="1" t="n">
        <v>10423</v>
      </c>
      <c r="B10424" s="1" t="n">
        <v>1</v>
      </c>
      <c r="C10424" s="1" t="n">
        <v>270</v>
      </c>
      <c r="D10424" s="1" t="s">
        <v>17450</v>
      </c>
      <c r="E10424" s="1" t="n">
        <v>380</v>
      </c>
      <c r="F10424" s="1" t="n">
        <v>48</v>
      </c>
      <c r="G10424" s="1" t="n">
        <v>712.9</v>
      </c>
      <c r="H10424" s="4" t="n">
        <v>46005.6009395486</v>
      </c>
      <c r="I104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10423BT235441127038048712.946005.6009395486</v>
      </c>
      <c r="J10424" s="1" t="n">
        <f aca="false">COUNTIF(I:I, $I10424)</f>
        <v>1</v>
      </c>
      <c r="K10424" s="1" t="str">
        <f aca="false">IF(ISNA(VLOOKUP(Table4[product_id], tblProducts[], tblProducts[product_name],FALSE() )), "Invalid", "Valid")</f>
        <v>Valid</v>
      </c>
      <c r="L10424" s="5" t="str">
        <f aca="false">IF(ISNA(VLOOKUP(Table4[[#This Row],[warehouse_id]], tblwhouse[], tblwhouse[warehouse_name],FALSE() )), "Invalid", "Valid")</f>
        <v>Valid</v>
      </c>
    </row>
    <row r="10425" customFormat="false" ht="15" hidden="false" customHeight="true" outlineLevel="0" collapsed="false">
      <c r="A10425" s="1" t="n">
        <v>10424</v>
      </c>
      <c r="B10425" s="1" t="n">
        <v>1</v>
      </c>
      <c r="C10425" s="1" t="n">
        <v>561</v>
      </c>
      <c r="D10425" s="1" t="s">
        <v>17451</v>
      </c>
      <c r="E10425" s="1" t="n">
        <v>295</v>
      </c>
      <c r="F10425" s="1" t="n">
        <v>38</v>
      </c>
      <c r="G10425" s="1" t="n">
        <v>265.93</v>
      </c>
      <c r="H10425" s="4" t="n">
        <v>45967.6009395486</v>
      </c>
      <c r="I104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10424BT591578156129538265.9345967.6009395486</v>
      </c>
      <c r="J10425" s="1" t="n">
        <f aca="false">COUNTIF(I:I, $I10425)</f>
        <v>1</v>
      </c>
      <c r="K10425" s="1" t="str">
        <f aca="false">IF(ISNA(VLOOKUP(Table4[product_id], tblProducts[], tblProducts[product_name],FALSE() )), "Invalid", "Valid")</f>
        <v>Valid</v>
      </c>
      <c r="L10425" s="5" t="str">
        <f aca="false">IF(ISNA(VLOOKUP(Table4[[#This Row],[warehouse_id]], tblwhouse[], tblwhouse[warehouse_name],FALSE() )), "Invalid", "Valid")</f>
        <v>Valid</v>
      </c>
    </row>
    <row r="10426" customFormat="false" ht="15" hidden="false" customHeight="true" outlineLevel="0" collapsed="false">
      <c r="A10426" s="1" t="n">
        <v>10425</v>
      </c>
      <c r="B10426" s="1" t="n">
        <v>3</v>
      </c>
      <c r="C10426" s="1" t="n">
        <v>1708</v>
      </c>
      <c r="D10426" s="1" t="s">
        <v>17452</v>
      </c>
      <c r="E10426" s="1" t="n">
        <v>32</v>
      </c>
      <c r="F10426" s="1" t="n">
        <v>29</v>
      </c>
      <c r="G10426" s="1" t="n">
        <v>146.89</v>
      </c>
      <c r="H10426" s="4" t="n">
        <v>46121.6009395486</v>
      </c>
      <c r="I104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10425BT736410317083229146.8946121.6009395486</v>
      </c>
      <c r="J10426" s="1" t="n">
        <f aca="false">COUNTIF(I:I, $I10426)</f>
        <v>1</v>
      </c>
      <c r="K10426" s="1" t="str">
        <f aca="false">IF(ISNA(VLOOKUP(Table4[product_id], tblProducts[], tblProducts[product_name],FALSE() )), "Invalid", "Valid")</f>
        <v>Valid</v>
      </c>
      <c r="L10426" s="5" t="str">
        <f aca="false">IF(ISNA(VLOOKUP(Table4[[#This Row],[warehouse_id]], tblwhouse[], tblwhouse[warehouse_name],FALSE() )), "Invalid", "Valid")</f>
        <v>Valid</v>
      </c>
    </row>
    <row r="10427" customFormat="false" ht="15" hidden="false" customHeight="true" outlineLevel="0" collapsed="false">
      <c r="A10427" s="1" t="n">
        <v>10426</v>
      </c>
      <c r="B10427" s="1" t="n">
        <v>2</v>
      </c>
      <c r="C10427" s="1" t="n">
        <v>1180</v>
      </c>
      <c r="D10427" s="1" t="s">
        <v>17453</v>
      </c>
      <c r="E10427" s="1" t="n">
        <v>348</v>
      </c>
      <c r="F10427" s="1" t="n">
        <v>62</v>
      </c>
      <c r="G10427" s="1" t="n">
        <v>265.45</v>
      </c>
      <c r="H10427" s="4" t="n">
        <v>45862.6009395486</v>
      </c>
      <c r="I104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10426BT6912362118034862265.4545862.6009395486</v>
      </c>
      <c r="J10427" s="1" t="n">
        <f aca="false">COUNTIF(I:I, $I10427)</f>
        <v>1</v>
      </c>
      <c r="K10427" s="1" t="str">
        <f aca="false">IF(ISNA(VLOOKUP(Table4[product_id], tblProducts[], tblProducts[product_name],FALSE() )), "Invalid", "Valid")</f>
        <v>Valid</v>
      </c>
      <c r="L10427" s="5" t="str">
        <f aca="false">IF(ISNA(VLOOKUP(Table4[[#This Row],[warehouse_id]], tblwhouse[], tblwhouse[warehouse_name],FALSE() )), "Invalid", "Valid")</f>
        <v>Valid</v>
      </c>
    </row>
    <row r="10428" customFormat="false" ht="15" hidden="false" customHeight="true" outlineLevel="0" collapsed="false">
      <c r="A10428" s="1" t="n">
        <v>10427</v>
      </c>
      <c r="B10428" s="1" t="n">
        <v>3</v>
      </c>
      <c r="C10428" s="1" t="n">
        <v>788</v>
      </c>
      <c r="D10428" s="1" t="s">
        <v>17454</v>
      </c>
      <c r="E10428" s="1" t="n">
        <v>148</v>
      </c>
      <c r="F10428" s="1" t="n">
        <v>37</v>
      </c>
      <c r="G10428" s="1" t="n">
        <v>1113.76</v>
      </c>
      <c r="H10428" s="4" t="n">
        <v>46062.6009395486</v>
      </c>
      <c r="I104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10427BT7116883788148371113.7646062.6009395486</v>
      </c>
      <c r="J10428" s="1" t="n">
        <f aca="false">COUNTIF(I:I, $I10428)</f>
        <v>1</v>
      </c>
      <c r="K10428" s="1" t="str">
        <f aca="false">IF(ISNA(VLOOKUP(Table4[product_id], tblProducts[], tblProducts[product_name],FALSE() )), "Invalid", "Valid")</f>
        <v>Valid</v>
      </c>
      <c r="L10428" s="5" t="str">
        <f aca="false">IF(ISNA(VLOOKUP(Table4[[#This Row],[warehouse_id]], tblwhouse[], tblwhouse[warehouse_name],FALSE() )), "Invalid", "Valid")</f>
        <v>Valid</v>
      </c>
    </row>
    <row r="10429" customFormat="false" ht="15" hidden="false" customHeight="true" outlineLevel="0" collapsed="false">
      <c r="A10429" s="1" t="n">
        <v>10428</v>
      </c>
      <c r="B10429" s="1" t="n">
        <v>3</v>
      </c>
      <c r="C10429" s="1" t="n">
        <v>2215</v>
      </c>
      <c r="D10429" s="1" t="s">
        <v>17455</v>
      </c>
      <c r="E10429" s="1" t="n">
        <v>334</v>
      </c>
      <c r="F10429" s="1" t="n">
        <v>76</v>
      </c>
      <c r="G10429" s="1" t="n">
        <v>1334.3</v>
      </c>
      <c r="H10429" s="4" t="n">
        <v>45993.6009395486</v>
      </c>
      <c r="I104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10428BT60764732215334761334.345993.6009395486</v>
      </c>
      <c r="J10429" s="1" t="n">
        <f aca="false">COUNTIF(I:I, $I10429)</f>
        <v>1</v>
      </c>
      <c r="K10429" s="1" t="str">
        <f aca="false">IF(ISNA(VLOOKUP(Table4[product_id], tblProducts[], tblProducts[product_name],FALSE() )), "Invalid", "Valid")</f>
        <v>Valid</v>
      </c>
      <c r="L10429" s="5" t="str">
        <f aca="false">IF(ISNA(VLOOKUP(Table4[[#This Row],[warehouse_id]], tblwhouse[], tblwhouse[warehouse_name],FALSE() )), "Invalid", "Valid")</f>
        <v>Valid</v>
      </c>
    </row>
    <row r="10430" customFormat="false" ht="15" hidden="false" customHeight="true" outlineLevel="0" collapsed="false">
      <c r="A10430" s="1" t="n">
        <v>10429</v>
      </c>
      <c r="B10430" s="1" t="n">
        <v>3</v>
      </c>
      <c r="C10430" s="1" t="n">
        <v>1767</v>
      </c>
      <c r="D10430" s="1" t="s">
        <v>17456</v>
      </c>
      <c r="E10430" s="1" t="n">
        <v>331</v>
      </c>
      <c r="F10430" s="1" t="n">
        <v>33</v>
      </c>
      <c r="G10430" s="1" t="n">
        <v>1352.8</v>
      </c>
      <c r="H10430" s="4" t="n">
        <v>46174.6009395486</v>
      </c>
      <c r="I104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10429BT56375531767331331352.846174.6009395486</v>
      </c>
      <c r="J10430" s="1" t="n">
        <f aca="false">COUNTIF(I:I, $I10430)</f>
        <v>1</v>
      </c>
      <c r="K10430" s="1" t="str">
        <f aca="false">IF(ISNA(VLOOKUP(Table4[product_id], tblProducts[], tblProducts[product_name],FALSE() )), "Invalid", "Valid")</f>
        <v>Valid</v>
      </c>
      <c r="L10430" s="5" t="str">
        <f aca="false">IF(ISNA(VLOOKUP(Table4[[#This Row],[warehouse_id]], tblwhouse[], tblwhouse[warehouse_name],FALSE() )), "Invalid", "Valid")</f>
        <v>Valid</v>
      </c>
    </row>
    <row r="10431" customFormat="false" ht="15" hidden="false" customHeight="true" outlineLevel="0" collapsed="false">
      <c r="A10431" s="1" t="n">
        <v>10430</v>
      </c>
      <c r="B10431" s="1" t="n">
        <v>4</v>
      </c>
      <c r="C10431" s="1" t="n">
        <v>1600</v>
      </c>
      <c r="D10431" s="1" t="s">
        <v>17457</v>
      </c>
      <c r="E10431" s="1" t="n">
        <v>361</v>
      </c>
      <c r="F10431" s="1" t="n">
        <v>32</v>
      </c>
      <c r="G10431" s="1" t="n">
        <v>1058.38</v>
      </c>
      <c r="H10431" s="4" t="n">
        <v>46113.6009395486</v>
      </c>
      <c r="I104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10430BT11117641600361321058.3846113.6009395486</v>
      </c>
      <c r="J10431" s="1" t="n">
        <f aca="false">COUNTIF(I:I, $I10431)</f>
        <v>1</v>
      </c>
      <c r="K10431" s="1" t="str">
        <f aca="false">IF(ISNA(VLOOKUP(Table4[product_id], tblProducts[], tblProducts[product_name],FALSE() )), "Invalid", "Valid")</f>
        <v>Valid</v>
      </c>
      <c r="L10431" s="5" t="str">
        <f aca="false">IF(ISNA(VLOOKUP(Table4[[#This Row],[warehouse_id]], tblwhouse[], tblwhouse[warehouse_name],FALSE() )), "Invalid", "Valid")</f>
        <v>Valid</v>
      </c>
    </row>
    <row r="10432" customFormat="false" ht="15" hidden="false" customHeight="true" outlineLevel="0" collapsed="false">
      <c r="A10432" s="1" t="n">
        <v>10431</v>
      </c>
      <c r="B10432" s="1" t="n">
        <v>1</v>
      </c>
      <c r="C10432" s="1" t="n">
        <v>145</v>
      </c>
      <c r="D10432" s="1" t="s">
        <v>17458</v>
      </c>
      <c r="E10432" s="1" t="n">
        <v>255</v>
      </c>
      <c r="F10432" s="1" t="n">
        <v>42</v>
      </c>
      <c r="G10432" s="1" t="n">
        <v>190.41</v>
      </c>
      <c r="H10432" s="4" t="n">
        <v>46010.6009395486</v>
      </c>
      <c r="I104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10431BT248969114525542190.4146010.6009395486</v>
      </c>
      <c r="J10432" s="1" t="n">
        <f aca="false">COUNTIF(I:I, $I10432)</f>
        <v>1</v>
      </c>
      <c r="K10432" s="1" t="str">
        <f aca="false">IF(ISNA(VLOOKUP(Table4[product_id], tblProducts[], tblProducts[product_name],FALSE() )), "Invalid", "Valid")</f>
        <v>Valid</v>
      </c>
      <c r="L10432" s="5" t="str">
        <f aca="false">IF(ISNA(VLOOKUP(Table4[[#This Row],[warehouse_id]], tblwhouse[], tblwhouse[warehouse_name],FALSE() )), "Invalid", "Valid")</f>
        <v>Valid</v>
      </c>
    </row>
    <row r="10433" customFormat="false" ht="15" hidden="false" customHeight="true" outlineLevel="0" collapsed="false">
      <c r="A10433" s="1" t="n">
        <v>10432</v>
      </c>
      <c r="B10433" s="1" t="n">
        <v>4</v>
      </c>
      <c r="C10433" s="1" t="n">
        <v>286</v>
      </c>
      <c r="D10433" s="1" t="s">
        <v>17459</v>
      </c>
      <c r="E10433" s="1" t="n">
        <v>179</v>
      </c>
      <c r="F10433" s="1" t="n">
        <v>59</v>
      </c>
      <c r="G10433" s="1" t="n">
        <v>344.89</v>
      </c>
      <c r="H10433" s="4" t="n">
        <v>45891.6009395486</v>
      </c>
      <c r="I104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10432BT177237428617959344.8945891.6009395486</v>
      </c>
      <c r="J10433" s="1" t="n">
        <f aca="false">COUNTIF(I:I, $I10433)</f>
        <v>1</v>
      </c>
      <c r="K10433" s="1" t="str">
        <f aca="false">IF(ISNA(VLOOKUP(Table4[product_id], tblProducts[], tblProducts[product_name],FALSE() )), "Invalid", "Valid")</f>
        <v>Valid</v>
      </c>
      <c r="L10433" s="5" t="str">
        <f aca="false">IF(ISNA(VLOOKUP(Table4[[#This Row],[warehouse_id]], tblwhouse[], tblwhouse[warehouse_name],FALSE() )), "Invalid", "Valid")</f>
        <v>Valid</v>
      </c>
    </row>
    <row r="10434" customFormat="false" ht="15" hidden="false" customHeight="true" outlineLevel="0" collapsed="false">
      <c r="A10434" s="1" t="n">
        <v>10433</v>
      </c>
      <c r="B10434" s="1" t="n">
        <v>4</v>
      </c>
      <c r="C10434" s="1" t="n">
        <v>1242</v>
      </c>
      <c r="D10434" s="1" t="s">
        <v>17460</v>
      </c>
      <c r="E10434" s="1" t="n">
        <v>7</v>
      </c>
      <c r="F10434" s="1" t="n">
        <v>30</v>
      </c>
      <c r="G10434" s="1" t="n">
        <v>1427.37</v>
      </c>
      <c r="H10434" s="4" t="n">
        <v>45970.6009395486</v>
      </c>
      <c r="I104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10433BT180571412427301427.3745970.6009395486</v>
      </c>
      <c r="J10434" s="1" t="n">
        <f aca="false">COUNTIF(I:I, $I10434)</f>
        <v>1</v>
      </c>
      <c r="K10434" s="1" t="str">
        <f aca="false">IF(ISNA(VLOOKUP(Table4[product_id], tblProducts[], tblProducts[product_name],FALSE() )), "Invalid", "Valid")</f>
        <v>Valid</v>
      </c>
      <c r="L10434" s="5" t="str">
        <f aca="false">IF(ISNA(VLOOKUP(Table4[[#This Row],[warehouse_id]], tblwhouse[], tblwhouse[warehouse_name],FALSE() )), "Invalid", "Valid")</f>
        <v>Valid</v>
      </c>
    </row>
    <row r="10435" customFormat="false" ht="15" hidden="false" customHeight="true" outlineLevel="0" collapsed="false">
      <c r="A10435" s="1" t="n">
        <v>10434</v>
      </c>
      <c r="B10435" s="1" t="n">
        <v>2</v>
      </c>
      <c r="C10435" s="1" t="n">
        <v>1066</v>
      </c>
      <c r="D10435" s="1" t="s">
        <v>17461</v>
      </c>
      <c r="E10435" s="1" t="n">
        <v>201</v>
      </c>
      <c r="F10435" s="1" t="n">
        <v>72</v>
      </c>
      <c r="G10435" s="1" t="n">
        <v>892.52</v>
      </c>
      <c r="H10435" s="4" t="n">
        <v>45899.6009395486</v>
      </c>
      <c r="I104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10434BT7932152106620172892.5245899.6009395486</v>
      </c>
      <c r="J10435" s="1" t="n">
        <f aca="false">COUNTIF(I:I, $I10435)</f>
        <v>1</v>
      </c>
      <c r="K10435" s="1" t="str">
        <f aca="false">IF(ISNA(VLOOKUP(Table4[product_id], tblProducts[], tblProducts[product_name],FALSE() )), "Invalid", "Valid")</f>
        <v>Valid</v>
      </c>
      <c r="L10435" s="5" t="str">
        <f aca="false">IF(ISNA(VLOOKUP(Table4[[#This Row],[warehouse_id]], tblwhouse[], tblwhouse[warehouse_name],FALSE() )), "Invalid", "Valid")</f>
        <v>Valid</v>
      </c>
    </row>
    <row r="10436" customFormat="false" ht="15" hidden="false" customHeight="true" outlineLevel="0" collapsed="false">
      <c r="A10436" s="1" t="n">
        <v>10435</v>
      </c>
      <c r="B10436" s="1" t="n">
        <v>3</v>
      </c>
      <c r="C10436" s="1" t="n">
        <v>1125</v>
      </c>
      <c r="D10436" s="1" t="s">
        <v>17462</v>
      </c>
      <c r="E10436" s="1" t="n">
        <v>446</v>
      </c>
      <c r="F10436" s="1" t="n">
        <v>72</v>
      </c>
      <c r="G10436" s="1" t="n">
        <v>1327.84</v>
      </c>
      <c r="H10436" s="4" t="n">
        <v>45861.6009395486</v>
      </c>
      <c r="I104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10435BT43602631125446721327.8445861.6009395486</v>
      </c>
      <c r="J10436" s="1" t="n">
        <f aca="false">COUNTIF(I:I, $I10436)</f>
        <v>1</v>
      </c>
      <c r="K10436" s="1" t="str">
        <f aca="false">IF(ISNA(VLOOKUP(Table4[product_id], tblProducts[], tblProducts[product_name],FALSE() )), "Invalid", "Valid")</f>
        <v>Valid</v>
      </c>
      <c r="L10436" s="5" t="str">
        <f aca="false">IF(ISNA(VLOOKUP(Table4[[#This Row],[warehouse_id]], tblwhouse[], tblwhouse[warehouse_name],FALSE() )), "Invalid", "Valid")</f>
        <v>Valid</v>
      </c>
    </row>
    <row r="10437" customFormat="false" ht="15" hidden="false" customHeight="true" outlineLevel="0" collapsed="false">
      <c r="A10437" s="1" t="n">
        <v>10436</v>
      </c>
      <c r="B10437" s="1" t="n">
        <v>4</v>
      </c>
      <c r="C10437" s="1" t="n">
        <v>1144</v>
      </c>
      <c r="D10437" s="1" t="s">
        <v>17463</v>
      </c>
      <c r="E10437" s="1" t="n">
        <v>130</v>
      </c>
      <c r="F10437" s="1" t="n">
        <v>60</v>
      </c>
      <c r="G10437" s="1" t="n">
        <v>464.39</v>
      </c>
      <c r="H10437" s="4" t="n">
        <v>46162.6009395486</v>
      </c>
      <c r="I104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10436BT2924464114413060464.3946162.6009395486</v>
      </c>
      <c r="J10437" s="1" t="n">
        <f aca="false">COUNTIF(I:I, $I10437)</f>
        <v>1</v>
      </c>
      <c r="K10437" s="1" t="str">
        <f aca="false">IF(ISNA(VLOOKUP(Table4[product_id], tblProducts[], tblProducts[product_name],FALSE() )), "Invalid", "Valid")</f>
        <v>Valid</v>
      </c>
      <c r="L10437" s="5" t="str">
        <f aca="false">IF(ISNA(VLOOKUP(Table4[[#This Row],[warehouse_id]], tblwhouse[], tblwhouse[warehouse_name],FALSE() )), "Invalid", "Valid")</f>
        <v>Valid</v>
      </c>
    </row>
    <row r="10438" customFormat="false" ht="15" hidden="false" customHeight="true" outlineLevel="0" collapsed="false">
      <c r="A10438" s="1" t="n">
        <v>10437</v>
      </c>
      <c r="B10438" s="1" t="n">
        <v>3</v>
      </c>
      <c r="C10438" s="1" t="n">
        <v>2177</v>
      </c>
      <c r="D10438" s="1" t="s">
        <v>17464</v>
      </c>
      <c r="E10438" s="1" t="n">
        <v>257</v>
      </c>
      <c r="F10438" s="1" t="n">
        <v>20</v>
      </c>
      <c r="G10438" s="1" t="n">
        <v>730.85</v>
      </c>
      <c r="H10438" s="4" t="n">
        <v>45981.6009395486</v>
      </c>
      <c r="I104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10437BT5150893217725720730.8545981.6009395486</v>
      </c>
      <c r="J10438" s="1" t="n">
        <f aca="false">COUNTIF(I:I, $I10438)</f>
        <v>1</v>
      </c>
      <c r="K10438" s="1" t="str">
        <f aca="false">IF(ISNA(VLOOKUP(Table4[product_id], tblProducts[], tblProducts[product_name],FALSE() )), "Invalid", "Valid")</f>
        <v>Valid</v>
      </c>
      <c r="L10438" s="5" t="str">
        <f aca="false">IF(ISNA(VLOOKUP(Table4[[#This Row],[warehouse_id]], tblwhouse[], tblwhouse[warehouse_name],FALSE() )), "Invalid", "Valid")</f>
        <v>Valid</v>
      </c>
    </row>
    <row r="10439" customFormat="false" ht="15" hidden="false" customHeight="true" outlineLevel="0" collapsed="false">
      <c r="A10439" s="1" t="n">
        <v>10438</v>
      </c>
      <c r="B10439" s="1" t="n">
        <v>3</v>
      </c>
      <c r="C10439" s="1" t="n">
        <v>2110</v>
      </c>
      <c r="D10439" s="1" t="s">
        <v>17465</v>
      </c>
      <c r="E10439" s="1" t="n">
        <v>12</v>
      </c>
      <c r="F10439" s="1" t="n">
        <v>71</v>
      </c>
      <c r="G10439" s="1" t="n">
        <v>70.73</v>
      </c>
      <c r="H10439" s="4" t="n">
        <v>46018.6009395486</v>
      </c>
      <c r="I104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10438BT38478632110127170.7346018.6009395486</v>
      </c>
      <c r="J10439" s="1" t="n">
        <f aca="false">COUNTIF(I:I, $I10439)</f>
        <v>1</v>
      </c>
      <c r="K10439" s="1" t="str">
        <f aca="false">IF(ISNA(VLOOKUP(Table4[product_id], tblProducts[], tblProducts[product_name],FALSE() )), "Invalid", "Valid")</f>
        <v>Valid</v>
      </c>
      <c r="L10439" s="5" t="str">
        <f aca="false">IF(ISNA(VLOOKUP(Table4[[#This Row],[warehouse_id]], tblwhouse[], tblwhouse[warehouse_name],FALSE() )), "Invalid", "Valid")</f>
        <v>Valid</v>
      </c>
    </row>
    <row r="10440" customFormat="false" ht="15" hidden="false" customHeight="true" outlineLevel="0" collapsed="false">
      <c r="A10440" s="1" t="n">
        <v>10439</v>
      </c>
      <c r="B10440" s="1" t="n">
        <v>2</v>
      </c>
      <c r="C10440" s="1" t="n">
        <v>1700</v>
      </c>
      <c r="D10440" s="1" t="s">
        <v>17466</v>
      </c>
      <c r="E10440" s="1" t="n">
        <v>343</v>
      </c>
      <c r="F10440" s="1" t="n">
        <v>39</v>
      </c>
      <c r="G10440" s="1" t="n">
        <v>1353.15</v>
      </c>
      <c r="H10440" s="4" t="n">
        <v>46133.6009395486</v>
      </c>
      <c r="I104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10439BT29243821700343391353.1546133.6009395486</v>
      </c>
      <c r="J10440" s="1" t="n">
        <f aca="false">COUNTIF(I:I, $I10440)</f>
        <v>1</v>
      </c>
      <c r="K10440" s="1" t="str">
        <f aca="false">IF(ISNA(VLOOKUP(Table4[product_id], tblProducts[], tblProducts[product_name],FALSE() )), "Invalid", "Valid")</f>
        <v>Valid</v>
      </c>
      <c r="L10440" s="5" t="str">
        <f aca="false">IF(ISNA(VLOOKUP(Table4[[#This Row],[warehouse_id]], tblwhouse[], tblwhouse[warehouse_name],FALSE() )), "Invalid", "Valid")</f>
        <v>Valid</v>
      </c>
    </row>
    <row r="10441" customFormat="false" ht="15" hidden="false" customHeight="true" outlineLevel="0" collapsed="false">
      <c r="A10441" s="1" t="n">
        <v>10440</v>
      </c>
      <c r="B10441" s="1" t="n">
        <v>2</v>
      </c>
      <c r="C10441" s="1" t="n">
        <v>1729</v>
      </c>
      <c r="D10441" s="1" t="s">
        <v>17467</v>
      </c>
      <c r="E10441" s="1" t="n">
        <v>365</v>
      </c>
      <c r="F10441" s="1" t="n">
        <v>60</v>
      </c>
      <c r="G10441" s="1" t="n">
        <v>650.48</v>
      </c>
      <c r="H10441" s="4" t="n">
        <v>46196.6009395486</v>
      </c>
      <c r="I104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10440BT7769672172936560650.4846196.6009395486</v>
      </c>
      <c r="J10441" s="1" t="n">
        <f aca="false">COUNTIF(I:I, $I10441)</f>
        <v>1</v>
      </c>
      <c r="K10441" s="1" t="str">
        <f aca="false">IF(ISNA(VLOOKUP(Table4[product_id], tblProducts[], tblProducts[product_name],FALSE() )), "Invalid", "Valid")</f>
        <v>Valid</v>
      </c>
      <c r="L10441" s="5" t="str">
        <f aca="false">IF(ISNA(VLOOKUP(Table4[[#This Row],[warehouse_id]], tblwhouse[], tblwhouse[warehouse_name],FALSE() )), "Invalid", "Valid")</f>
        <v>Valid</v>
      </c>
    </row>
    <row r="10442" customFormat="false" ht="15" hidden="false" customHeight="true" outlineLevel="0" collapsed="false">
      <c r="A10442" s="1" t="n">
        <v>10441</v>
      </c>
      <c r="B10442" s="1" t="n">
        <v>3</v>
      </c>
      <c r="C10442" s="1" t="n">
        <v>2415</v>
      </c>
      <c r="D10442" s="1" t="s">
        <v>17468</v>
      </c>
      <c r="E10442" s="1" t="n">
        <v>354</v>
      </c>
      <c r="F10442" s="1" t="n">
        <v>63</v>
      </c>
      <c r="G10442" s="1" t="n">
        <v>1466.03</v>
      </c>
      <c r="H10442" s="4" t="n">
        <v>45921.6009395486</v>
      </c>
      <c r="I104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10441BT46017432415354631466.0345921.6009395486</v>
      </c>
      <c r="J10442" s="1" t="n">
        <f aca="false">COUNTIF(I:I, $I10442)</f>
        <v>1</v>
      </c>
      <c r="K10442" s="1" t="str">
        <f aca="false">IF(ISNA(VLOOKUP(Table4[product_id], tblProducts[], tblProducts[product_name],FALSE() )), "Invalid", "Valid")</f>
        <v>Valid</v>
      </c>
      <c r="L10442" s="5" t="str">
        <f aca="false">IF(ISNA(VLOOKUP(Table4[[#This Row],[warehouse_id]], tblwhouse[], tblwhouse[warehouse_name],FALSE() )), "Invalid", "Valid")</f>
        <v>Valid</v>
      </c>
    </row>
    <row r="10443" customFormat="false" ht="15" hidden="false" customHeight="true" outlineLevel="0" collapsed="false">
      <c r="A10443" s="1" t="n">
        <v>10442</v>
      </c>
      <c r="B10443" s="1" t="n">
        <v>4</v>
      </c>
      <c r="C10443" s="1" t="n">
        <v>1199</v>
      </c>
      <c r="D10443" s="1" t="s">
        <v>17469</v>
      </c>
      <c r="E10443" s="1" t="n">
        <v>403</v>
      </c>
      <c r="F10443" s="1" t="n">
        <v>36</v>
      </c>
      <c r="G10443" s="1" t="n">
        <v>932.05</v>
      </c>
      <c r="H10443" s="4" t="n">
        <v>46166.6009395486</v>
      </c>
      <c r="I104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10442BT5331074119940336932.0546166.6009395486</v>
      </c>
      <c r="J10443" s="1" t="n">
        <f aca="false">COUNTIF(I:I, $I10443)</f>
        <v>1</v>
      </c>
      <c r="K10443" s="1" t="str">
        <f aca="false">IF(ISNA(VLOOKUP(Table4[product_id], tblProducts[], tblProducts[product_name],FALSE() )), "Invalid", "Valid")</f>
        <v>Valid</v>
      </c>
      <c r="L10443" s="5" t="str">
        <f aca="false">IF(ISNA(VLOOKUP(Table4[[#This Row],[warehouse_id]], tblwhouse[], tblwhouse[warehouse_name],FALSE() )), "Invalid", "Valid")</f>
        <v>Valid</v>
      </c>
    </row>
    <row r="10444" customFormat="false" ht="15" hidden="false" customHeight="true" outlineLevel="0" collapsed="false">
      <c r="A10444" s="1" t="n">
        <v>10443</v>
      </c>
      <c r="B10444" s="1" t="n">
        <v>4</v>
      </c>
      <c r="C10444" s="1" t="n">
        <v>1725</v>
      </c>
      <c r="D10444" s="1" t="s">
        <v>17470</v>
      </c>
      <c r="E10444" s="1" t="n">
        <v>375</v>
      </c>
      <c r="F10444" s="1" t="n">
        <v>62</v>
      </c>
      <c r="G10444" s="1" t="n">
        <v>895.64</v>
      </c>
      <c r="H10444" s="4" t="n">
        <v>46180.6009395602</v>
      </c>
      <c r="I104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10443BT1982914172537562895.6446180.6009395602</v>
      </c>
      <c r="J10444" s="1" t="n">
        <f aca="false">COUNTIF(I:I, $I10444)</f>
        <v>1</v>
      </c>
      <c r="K10444" s="1" t="str">
        <f aca="false">IF(ISNA(VLOOKUP(Table4[product_id], tblProducts[], tblProducts[product_name],FALSE() )), "Invalid", "Valid")</f>
        <v>Valid</v>
      </c>
      <c r="L10444" s="5" t="str">
        <f aca="false">IF(ISNA(VLOOKUP(Table4[[#This Row],[warehouse_id]], tblwhouse[], tblwhouse[warehouse_name],FALSE() )), "Invalid", "Valid")</f>
        <v>Valid</v>
      </c>
    </row>
    <row r="10445" customFormat="false" ht="15" hidden="false" customHeight="true" outlineLevel="0" collapsed="false">
      <c r="A10445" s="1" t="n">
        <v>10444</v>
      </c>
      <c r="B10445" s="1" t="n">
        <v>3</v>
      </c>
      <c r="C10445" s="1" t="n">
        <v>2353</v>
      </c>
      <c r="D10445" s="1" t="s">
        <v>17471</v>
      </c>
      <c r="E10445" s="1" t="n">
        <v>297</v>
      </c>
      <c r="F10445" s="1" t="n">
        <v>56</v>
      </c>
      <c r="G10445" s="1" t="n">
        <v>897.43</v>
      </c>
      <c r="H10445" s="4" t="n">
        <v>46049.6009395602</v>
      </c>
      <c r="I104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10444BT3326913235329756897.4346049.6009395602</v>
      </c>
      <c r="J10445" s="1" t="n">
        <f aca="false">COUNTIF(I:I, $I10445)</f>
        <v>1</v>
      </c>
      <c r="K10445" s="1" t="str">
        <f aca="false">IF(ISNA(VLOOKUP(Table4[product_id], tblProducts[], tblProducts[product_name],FALSE() )), "Invalid", "Valid")</f>
        <v>Valid</v>
      </c>
      <c r="L10445" s="5" t="str">
        <f aca="false">IF(ISNA(VLOOKUP(Table4[[#This Row],[warehouse_id]], tblwhouse[], tblwhouse[warehouse_name],FALSE() )), "Invalid", "Valid")</f>
        <v>Valid</v>
      </c>
    </row>
    <row r="10446" customFormat="false" ht="15" hidden="false" customHeight="true" outlineLevel="0" collapsed="false">
      <c r="A10446" s="1" t="n">
        <v>10445</v>
      </c>
      <c r="B10446" s="1" t="n">
        <v>4</v>
      </c>
      <c r="C10446" s="1" t="n">
        <v>1016</v>
      </c>
      <c r="D10446" s="1" t="s">
        <v>17472</v>
      </c>
      <c r="E10446" s="1" t="n">
        <v>443</v>
      </c>
      <c r="F10446" s="1" t="n">
        <v>57</v>
      </c>
      <c r="G10446" s="1" t="n">
        <v>646.56</v>
      </c>
      <c r="H10446" s="4" t="n">
        <v>46073.6009395602</v>
      </c>
      <c r="I104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10445BT5610734101644357646.5646073.6009395602</v>
      </c>
      <c r="J10446" s="1" t="n">
        <f aca="false">COUNTIF(I:I, $I10446)</f>
        <v>1</v>
      </c>
      <c r="K10446" s="1" t="str">
        <f aca="false">IF(ISNA(VLOOKUP(Table4[product_id], tblProducts[], tblProducts[product_name],FALSE() )), "Invalid", "Valid")</f>
        <v>Valid</v>
      </c>
      <c r="L10446" s="5" t="str">
        <f aca="false">IF(ISNA(VLOOKUP(Table4[[#This Row],[warehouse_id]], tblwhouse[], tblwhouse[warehouse_name],FALSE() )), "Invalid", "Valid")</f>
        <v>Valid</v>
      </c>
    </row>
    <row r="10447" customFormat="false" ht="15" hidden="false" customHeight="true" outlineLevel="0" collapsed="false">
      <c r="A10447" s="1" t="n">
        <v>10446</v>
      </c>
      <c r="B10447" s="1" t="n">
        <v>2</v>
      </c>
      <c r="C10447" s="1" t="n">
        <v>610</v>
      </c>
      <c r="D10447" s="1" t="s">
        <v>17473</v>
      </c>
      <c r="E10447" s="1" t="n">
        <v>29</v>
      </c>
      <c r="F10447" s="1" t="n">
        <v>46</v>
      </c>
      <c r="G10447" s="1" t="n">
        <v>1408.21</v>
      </c>
      <c r="H10447" s="4" t="n">
        <v>46122.6009395602</v>
      </c>
      <c r="I104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10446BT595628261029461408.2146122.6009395602</v>
      </c>
      <c r="J10447" s="1" t="n">
        <f aca="false">COUNTIF(I:I, $I10447)</f>
        <v>1</v>
      </c>
      <c r="K10447" s="1" t="str">
        <f aca="false">IF(ISNA(VLOOKUP(Table4[product_id], tblProducts[], tblProducts[product_name],FALSE() )), "Invalid", "Valid")</f>
        <v>Valid</v>
      </c>
      <c r="L10447" s="5" t="str">
        <f aca="false">IF(ISNA(VLOOKUP(Table4[[#This Row],[warehouse_id]], tblwhouse[], tblwhouse[warehouse_name],FALSE() )), "Invalid", "Valid")</f>
        <v>Valid</v>
      </c>
    </row>
    <row r="10448" customFormat="false" ht="15" hidden="false" customHeight="true" outlineLevel="0" collapsed="false">
      <c r="A10448" s="1" t="n">
        <v>10447</v>
      </c>
      <c r="B10448" s="1" t="n">
        <v>4</v>
      </c>
      <c r="C10448" s="1" t="n">
        <v>842</v>
      </c>
      <c r="D10448" s="1" t="s">
        <v>17474</v>
      </c>
      <c r="E10448" s="1" t="n">
        <v>17</v>
      </c>
      <c r="F10448" s="1" t="n">
        <v>52</v>
      </c>
      <c r="G10448" s="1" t="n">
        <v>100.97</v>
      </c>
      <c r="H10448" s="4" t="n">
        <v>46058.6009395602</v>
      </c>
      <c r="I104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10447BT95366148421752100.9746058.6009395602</v>
      </c>
      <c r="J10448" s="1" t="n">
        <f aca="false">COUNTIF(I:I, $I10448)</f>
        <v>1</v>
      </c>
      <c r="K10448" s="1" t="str">
        <f aca="false">IF(ISNA(VLOOKUP(Table4[product_id], tblProducts[], tblProducts[product_name],FALSE() )), "Invalid", "Valid")</f>
        <v>Valid</v>
      </c>
      <c r="L10448" s="5" t="str">
        <f aca="false">IF(ISNA(VLOOKUP(Table4[[#This Row],[warehouse_id]], tblwhouse[], tblwhouse[warehouse_name],FALSE() )), "Invalid", "Valid")</f>
        <v>Valid</v>
      </c>
    </row>
    <row r="10449" customFormat="false" ht="15" hidden="false" customHeight="true" outlineLevel="0" collapsed="false">
      <c r="A10449" s="1" t="n">
        <v>10448</v>
      </c>
      <c r="B10449" s="1" t="n">
        <v>2</v>
      </c>
      <c r="C10449" s="1" t="n">
        <v>2465</v>
      </c>
      <c r="D10449" s="1" t="s">
        <v>17475</v>
      </c>
      <c r="E10449" s="1" t="n">
        <v>432</v>
      </c>
      <c r="F10449" s="1" t="n">
        <v>32</v>
      </c>
      <c r="G10449" s="1" t="n">
        <v>858.04</v>
      </c>
      <c r="H10449" s="4" t="n">
        <v>46059.6009395602</v>
      </c>
      <c r="I104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10448BT6438912246543232858.0446059.6009395602</v>
      </c>
      <c r="J10449" s="1" t="n">
        <f aca="false">COUNTIF(I:I, $I10449)</f>
        <v>1</v>
      </c>
      <c r="K10449" s="1" t="str">
        <f aca="false">IF(ISNA(VLOOKUP(Table4[product_id], tblProducts[], tblProducts[product_name],FALSE() )), "Invalid", "Valid")</f>
        <v>Valid</v>
      </c>
      <c r="L10449" s="5" t="str">
        <f aca="false">IF(ISNA(VLOOKUP(Table4[[#This Row],[warehouse_id]], tblwhouse[], tblwhouse[warehouse_name],FALSE() )), "Invalid", "Valid")</f>
        <v>Valid</v>
      </c>
    </row>
    <row r="10450" customFormat="false" ht="15" hidden="false" customHeight="true" outlineLevel="0" collapsed="false">
      <c r="A10450" s="1" t="n">
        <v>10449</v>
      </c>
      <c r="B10450" s="1" t="n">
        <v>3</v>
      </c>
      <c r="C10450" s="1" t="n">
        <v>2964</v>
      </c>
      <c r="D10450" s="1" t="s">
        <v>17476</v>
      </c>
      <c r="E10450" s="1" t="n">
        <v>150</v>
      </c>
      <c r="F10450" s="1" t="n">
        <v>78</v>
      </c>
      <c r="G10450" s="1" t="n">
        <v>1123.08</v>
      </c>
      <c r="H10450" s="4" t="n">
        <v>46097.6009395602</v>
      </c>
      <c r="I104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10449BT46187132964150781123.0846097.6009395602</v>
      </c>
      <c r="J10450" s="1" t="n">
        <f aca="false">COUNTIF(I:I, $I10450)</f>
        <v>1</v>
      </c>
      <c r="K10450" s="1" t="str">
        <f aca="false">IF(ISNA(VLOOKUP(Table4[product_id], tblProducts[], tblProducts[product_name],FALSE() )), "Invalid", "Valid")</f>
        <v>Valid</v>
      </c>
      <c r="L10450" s="5" t="str">
        <f aca="false">IF(ISNA(VLOOKUP(Table4[[#This Row],[warehouse_id]], tblwhouse[], tblwhouse[warehouse_name],FALSE() )), "Invalid", "Valid")</f>
        <v>Valid</v>
      </c>
    </row>
    <row r="10451" customFormat="false" ht="15" hidden="false" customHeight="true" outlineLevel="0" collapsed="false">
      <c r="A10451" s="1" t="n">
        <v>10450</v>
      </c>
      <c r="B10451" s="1" t="n">
        <v>4</v>
      </c>
      <c r="C10451" s="1" t="n">
        <v>1488</v>
      </c>
      <c r="D10451" s="1" t="s">
        <v>17477</v>
      </c>
      <c r="E10451" s="1" t="n">
        <v>464</v>
      </c>
      <c r="F10451" s="1" t="n">
        <v>52</v>
      </c>
      <c r="G10451" s="1" t="n">
        <v>307.29</v>
      </c>
      <c r="H10451" s="4" t="n">
        <v>46151.6009395602</v>
      </c>
      <c r="I104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10450BT2424444148846452307.2946151.6009395602</v>
      </c>
      <c r="J10451" s="1" t="n">
        <f aca="false">COUNTIF(I:I, $I10451)</f>
        <v>1</v>
      </c>
      <c r="K10451" s="1" t="str">
        <f aca="false">IF(ISNA(VLOOKUP(Table4[product_id], tblProducts[], tblProducts[product_name],FALSE() )), "Invalid", "Valid")</f>
        <v>Valid</v>
      </c>
      <c r="L10451" s="5" t="str">
        <f aca="false">IF(ISNA(VLOOKUP(Table4[[#This Row],[warehouse_id]], tblwhouse[], tblwhouse[warehouse_name],FALSE() )), "Invalid", "Valid")</f>
        <v>Valid</v>
      </c>
    </row>
    <row r="10452" customFormat="false" ht="15" hidden="false" customHeight="true" outlineLevel="0" collapsed="false">
      <c r="A10452" s="1" t="n">
        <v>10451</v>
      </c>
      <c r="B10452" s="1" t="n">
        <v>1</v>
      </c>
      <c r="C10452" s="1" t="n">
        <v>2684</v>
      </c>
      <c r="D10452" s="1" t="s">
        <v>17478</v>
      </c>
      <c r="E10452" s="1" t="n">
        <v>438</v>
      </c>
      <c r="F10452" s="1" t="n">
        <v>32</v>
      </c>
      <c r="G10452" s="1" t="n">
        <v>705.42</v>
      </c>
      <c r="H10452" s="4" t="n">
        <v>46202.6009395602</v>
      </c>
      <c r="I104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10451BT9308161268443832705.4246202.6009395602</v>
      </c>
      <c r="J10452" s="1" t="n">
        <f aca="false">COUNTIF(I:I, $I10452)</f>
        <v>1</v>
      </c>
      <c r="K10452" s="1" t="str">
        <f aca="false">IF(ISNA(VLOOKUP(Table4[product_id], tblProducts[], tblProducts[product_name],FALSE() )), "Invalid", "Valid")</f>
        <v>Valid</v>
      </c>
      <c r="L10452" s="5" t="str">
        <f aca="false">IF(ISNA(VLOOKUP(Table4[[#This Row],[warehouse_id]], tblwhouse[], tblwhouse[warehouse_name],FALSE() )), "Invalid", "Valid")</f>
        <v>Valid</v>
      </c>
    </row>
    <row r="10453" customFormat="false" ht="15" hidden="false" customHeight="true" outlineLevel="0" collapsed="false">
      <c r="A10453" s="1" t="n">
        <v>10452</v>
      </c>
      <c r="B10453" s="1" t="n">
        <v>1</v>
      </c>
      <c r="C10453" s="1" t="n">
        <v>1447</v>
      </c>
      <c r="D10453" s="1" t="s">
        <v>17479</v>
      </c>
      <c r="E10453" s="1" t="n">
        <v>453</v>
      </c>
      <c r="F10453" s="1" t="n">
        <v>47</v>
      </c>
      <c r="G10453" s="1" t="n">
        <v>1287.53</v>
      </c>
      <c r="H10453" s="4" t="n">
        <v>46105.6009395602</v>
      </c>
      <c r="I104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10452BT84307511447453471287.5346105.6009395602</v>
      </c>
      <c r="J10453" s="1" t="n">
        <f aca="false">COUNTIF(I:I, $I10453)</f>
        <v>1</v>
      </c>
      <c r="K10453" s="1" t="str">
        <f aca="false">IF(ISNA(VLOOKUP(Table4[product_id], tblProducts[], tblProducts[product_name],FALSE() )), "Invalid", "Valid")</f>
        <v>Valid</v>
      </c>
      <c r="L10453" s="5" t="str">
        <f aca="false">IF(ISNA(VLOOKUP(Table4[[#This Row],[warehouse_id]], tblwhouse[], tblwhouse[warehouse_name],FALSE() )), "Invalid", "Valid")</f>
        <v>Valid</v>
      </c>
    </row>
    <row r="10454" customFormat="false" ht="15" hidden="false" customHeight="true" outlineLevel="0" collapsed="false">
      <c r="A10454" s="1" t="n">
        <v>10453</v>
      </c>
      <c r="B10454" s="1" t="n">
        <v>2</v>
      </c>
      <c r="C10454" s="1" t="n">
        <v>2557</v>
      </c>
      <c r="D10454" s="1" t="s">
        <v>17480</v>
      </c>
      <c r="E10454" s="1" t="n">
        <v>119</v>
      </c>
      <c r="F10454" s="1" t="n">
        <v>71</v>
      </c>
      <c r="G10454" s="1" t="n">
        <v>1170.11</v>
      </c>
      <c r="H10454" s="4" t="n">
        <v>46023.6009395602</v>
      </c>
      <c r="I104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10453BT54440422557119711170.1146023.6009395602</v>
      </c>
      <c r="J10454" s="1" t="n">
        <f aca="false">COUNTIF(I:I, $I10454)</f>
        <v>1</v>
      </c>
      <c r="K10454" s="1" t="str">
        <f aca="false">IF(ISNA(VLOOKUP(Table4[product_id], tblProducts[], tblProducts[product_name],FALSE() )), "Invalid", "Valid")</f>
        <v>Valid</v>
      </c>
      <c r="L10454" s="5" t="str">
        <f aca="false">IF(ISNA(VLOOKUP(Table4[[#This Row],[warehouse_id]], tblwhouse[], tblwhouse[warehouse_name],FALSE() )), "Invalid", "Valid")</f>
        <v>Valid</v>
      </c>
    </row>
    <row r="10455" customFormat="false" ht="15" hidden="false" customHeight="true" outlineLevel="0" collapsed="false">
      <c r="A10455" s="1" t="n">
        <v>10454</v>
      </c>
      <c r="B10455" s="1" t="n">
        <v>2</v>
      </c>
      <c r="C10455" s="1" t="n">
        <v>2348</v>
      </c>
      <c r="D10455" s="1" t="s">
        <v>17481</v>
      </c>
      <c r="E10455" s="1" t="n">
        <v>219</v>
      </c>
      <c r="F10455" s="1" t="n">
        <v>62</v>
      </c>
      <c r="G10455" s="1" t="n">
        <v>497.44</v>
      </c>
      <c r="H10455" s="4" t="n">
        <v>46202.6009395602</v>
      </c>
      <c r="I104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10454BT6724872234821962497.4446202.6009395602</v>
      </c>
      <c r="J10455" s="1" t="n">
        <f aca="false">COUNTIF(I:I, $I10455)</f>
        <v>1</v>
      </c>
      <c r="K10455" s="1" t="str">
        <f aca="false">IF(ISNA(VLOOKUP(Table4[product_id], tblProducts[], tblProducts[product_name],FALSE() )), "Invalid", "Valid")</f>
        <v>Valid</v>
      </c>
      <c r="L10455" s="5" t="str">
        <f aca="false">IF(ISNA(VLOOKUP(Table4[[#This Row],[warehouse_id]], tblwhouse[], tblwhouse[warehouse_name],FALSE() )), "Invalid", "Valid")</f>
        <v>Valid</v>
      </c>
    </row>
    <row r="10456" customFormat="false" ht="15" hidden="false" customHeight="true" outlineLevel="0" collapsed="false">
      <c r="A10456" s="1" t="n">
        <v>10455</v>
      </c>
      <c r="B10456" s="1" t="n">
        <v>1</v>
      </c>
      <c r="C10456" s="1" t="n">
        <v>1360</v>
      </c>
      <c r="D10456" s="1" t="s">
        <v>17482</v>
      </c>
      <c r="E10456" s="1" t="n">
        <v>25</v>
      </c>
      <c r="F10456" s="1" t="n">
        <v>30</v>
      </c>
      <c r="G10456" s="1" t="n">
        <v>377.86</v>
      </c>
      <c r="H10456" s="4" t="n">
        <v>46016.6009395602</v>
      </c>
      <c r="I104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10455BT943374113602530377.8646016.6009395602</v>
      </c>
      <c r="J10456" s="1" t="n">
        <f aca="false">COUNTIF(I:I, $I10456)</f>
        <v>1</v>
      </c>
      <c r="K10456" s="1" t="str">
        <f aca="false">IF(ISNA(VLOOKUP(Table4[product_id], tblProducts[], tblProducts[product_name],FALSE() )), "Invalid", "Valid")</f>
        <v>Valid</v>
      </c>
      <c r="L10456" s="5" t="str">
        <f aca="false">IF(ISNA(VLOOKUP(Table4[[#This Row],[warehouse_id]], tblwhouse[], tblwhouse[warehouse_name],FALSE() )), "Invalid", "Valid")</f>
        <v>Valid</v>
      </c>
    </row>
    <row r="10457" customFormat="false" ht="15" hidden="false" customHeight="true" outlineLevel="0" collapsed="false">
      <c r="A10457" s="1" t="n">
        <v>10456</v>
      </c>
      <c r="B10457" s="1" t="n">
        <v>1</v>
      </c>
      <c r="C10457" s="1" t="n">
        <v>150</v>
      </c>
      <c r="D10457" s="1" t="s">
        <v>17483</v>
      </c>
      <c r="E10457" s="1" t="n">
        <v>49</v>
      </c>
      <c r="F10457" s="1" t="n">
        <v>57</v>
      </c>
      <c r="G10457" s="1" t="n">
        <v>909.04</v>
      </c>
      <c r="H10457" s="4" t="n">
        <v>46033.6009395602</v>
      </c>
      <c r="I104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10456BT21148911504957909.0446033.6009395602</v>
      </c>
      <c r="J10457" s="1" t="n">
        <f aca="false">COUNTIF(I:I, $I10457)</f>
        <v>1</v>
      </c>
      <c r="K10457" s="1" t="str">
        <f aca="false">IF(ISNA(VLOOKUP(Table4[product_id], tblProducts[], tblProducts[product_name],FALSE() )), "Invalid", "Valid")</f>
        <v>Valid</v>
      </c>
      <c r="L10457" s="5" t="str">
        <f aca="false">IF(ISNA(VLOOKUP(Table4[[#This Row],[warehouse_id]], tblwhouse[], tblwhouse[warehouse_name],FALSE() )), "Invalid", "Valid")</f>
        <v>Valid</v>
      </c>
    </row>
    <row r="10458" customFormat="false" ht="15" hidden="false" customHeight="true" outlineLevel="0" collapsed="false">
      <c r="A10458" s="1" t="n">
        <v>10457</v>
      </c>
      <c r="B10458" s="1" t="n">
        <v>1</v>
      </c>
      <c r="C10458" s="1" t="n">
        <v>124</v>
      </c>
      <c r="D10458" s="1" t="s">
        <v>17484</v>
      </c>
      <c r="E10458" s="1" t="n">
        <v>191</v>
      </c>
      <c r="F10458" s="1" t="n">
        <v>32</v>
      </c>
      <c r="G10458" s="1" t="n">
        <v>528.56</v>
      </c>
      <c r="H10458" s="4" t="n">
        <v>45895.6009395602</v>
      </c>
      <c r="I104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10457BT814094112419132528.5645895.6009395602</v>
      </c>
      <c r="J10458" s="1" t="n">
        <f aca="false">COUNTIF(I:I, $I10458)</f>
        <v>1</v>
      </c>
      <c r="K10458" s="1" t="str">
        <f aca="false">IF(ISNA(VLOOKUP(Table4[product_id], tblProducts[], tblProducts[product_name],FALSE() )), "Invalid", "Valid")</f>
        <v>Valid</v>
      </c>
      <c r="L10458" s="5" t="str">
        <f aca="false">IF(ISNA(VLOOKUP(Table4[[#This Row],[warehouse_id]], tblwhouse[], tblwhouse[warehouse_name],FALSE() )), "Invalid", "Valid")</f>
        <v>Valid</v>
      </c>
    </row>
    <row r="10459" customFormat="false" ht="15" hidden="false" customHeight="true" outlineLevel="0" collapsed="false">
      <c r="A10459" s="1" t="n">
        <v>10458</v>
      </c>
      <c r="B10459" s="1" t="n">
        <v>1</v>
      </c>
      <c r="C10459" s="1" t="n">
        <v>1120</v>
      </c>
      <c r="D10459" s="1" t="s">
        <v>17485</v>
      </c>
      <c r="E10459" s="1" t="n">
        <v>474</v>
      </c>
      <c r="F10459" s="1" t="n">
        <v>57</v>
      </c>
      <c r="G10459" s="1" t="n">
        <v>1009.77</v>
      </c>
      <c r="H10459" s="4" t="n">
        <v>46162.6009395602</v>
      </c>
      <c r="I104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10458BT65021711120474571009.7746162.6009395602</v>
      </c>
      <c r="J10459" s="1" t="n">
        <f aca="false">COUNTIF(I:I, $I10459)</f>
        <v>1</v>
      </c>
      <c r="K10459" s="1" t="str">
        <f aca="false">IF(ISNA(VLOOKUP(Table4[product_id], tblProducts[], tblProducts[product_name],FALSE() )), "Invalid", "Valid")</f>
        <v>Valid</v>
      </c>
      <c r="L10459" s="5" t="str">
        <f aca="false">IF(ISNA(VLOOKUP(Table4[[#This Row],[warehouse_id]], tblwhouse[], tblwhouse[warehouse_name],FALSE() )), "Invalid", "Valid")</f>
        <v>Valid</v>
      </c>
    </row>
    <row r="10460" customFormat="false" ht="15" hidden="false" customHeight="true" outlineLevel="0" collapsed="false">
      <c r="A10460" s="1" t="n">
        <v>10459</v>
      </c>
      <c r="B10460" s="1" t="n">
        <v>1</v>
      </c>
      <c r="C10460" s="1" t="n">
        <v>2456</v>
      </c>
      <c r="D10460" s="1" t="s">
        <v>17486</v>
      </c>
      <c r="E10460" s="1" t="n">
        <v>114</v>
      </c>
      <c r="F10460" s="1" t="n">
        <v>41</v>
      </c>
      <c r="G10460" s="1" t="n">
        <v>945.97</v>
      </c>
      <c r="H10460" s="4" t="n">
        <v>45907.6009395602</v>
      </c>
      <c r="I104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10459BT2386191245611441945.9745907.6009395602</v>
      </c>
      <c r="J10460" s="1" t="n">
        <f aca="false">COUNTIF(I:I, $I10460)</f>
        <v>1</v>
      </c>
      <c r="K10460" s="1" t="str">
        <f aca="false">IF(ISNA(VLOOKUP(Table4[product_id], tblProducts[], tblProducts[product_name],FALSE() )), "Invalid", "Valid")</f>
        <v>Valid</v>
      </c>
      <c r="L10460" s="5" t="str">
        <f aca="false">IF(ISNA(VLOOKUP(Table4[[#This Row],[warehouse_id]], tblwhouse[], tblwhouse[warehouse_name],FALSE() )), "Invalid", "Valid")</f>
        <v>Valid</v>
      </c>
    </row>
    <row r="10461" customFormat="false" ht="15" hidden="false" customHeight="true" outlineLevel="0" collapsed="false">
      <c r="A10461" s="1" t="n">
        <v>10460</v>
      </c>
      <c r="B10461" s="1" t="n">
        <v>2</v>
      </c>
      <c r="C10461" s="1" t="n">
        <v>1899</v>
      </c>
      <c r="D10461" s="1" t="s">
        <v>17487</v>
      </c>
      <c r="E10461" s="1" t="n">
        <v>461</v>
      </c>
      <c r="F10461" s="1" t="n">
        <v>50</v>
      </c>
      <c r="G10461" s="1" t="n">
        <v>922.85</v>
      </c>
      <c r="H10461" s="4" t="n">
        <v>46042.6009395602</v>
      </c>
      <c r="I104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10460BT2915302189946150922.8546042.6009395602</v>
      </c>
      <c r="J10461" s="1" t="n">
        <f aca="false">COUNTIF(I:I, $I10461)</f>
        <v>1</v>
      </c>
      <c r="K10461" s="1" t="str">
        <f aca="false">IF(ISNA(VLOOKUP(Table4[product_id], tblProducts[], tblProducts[product_name],FALSE() )), "Invalid", "Valid")</f>
        <v>Valid</v>
      </c>
      <c r="L10461" s="5" t="str">
        <f aca="false">IF(ISNA(VLOOKUP(Table4[[#This Row],[warehouse_id]], tblwhouse[], tblwhouse[warehouse_name],FALSE() )), "Invalid", "Valid")</f>
        <v>Valid</v>
      </c>
    </row>
    <row r="10462" customFormat="false" ht="15" hidden="false" customHeight="true" outlineLevel="0" collapsed="false">
      <c r="A10462" s="1" t="n">
        <v>10461</v>
      </c>
      <c r="B10462" s="1" t="n">
        <v>3</v>
      </c>
      <c r="C10462" s="1" t="n">
        <v>2873</v>
      </c>
      <c r="D10462" s="1" t="s">
        <v>17488</v>
      </c>
      <c r="E10462" s="1" t="n">
        <v>254</v>
      </c>
      <c r="F10462" s="1" t="n">
        <v>57</v>
      </c>
      <c r="G10462" s="1" t="n">
        <v>567.77</v>
      </c>
      <c r="H10462" s="4" t="n">
        <v>45985.6009395602</v>
      </c>
      <c r="I104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10461BT6453863287325457567.7745985.6009395602</v>
      </c>
      <c r="J10462" s="1" t="n">
        <f aca="false">COUNTIF(I:I, $I10462)</f>
        <v>1</v>
      </c>
      <c r="K10462" s="1" t="str">
        <f aca="false">IF(ISNA(VLOOKUP(Table4[product_id], tblProducts[], tblProducts[product_name],FALSE() )), "Invalid", "Valid")</f>
        <v>Valid</v>
      </c>
      <c r="L10462" s="5" t="str">
        <f aca="false">IF(ISNA(VLOOKUP(Table4[[#This Row],[warehouse_id]], tblwhouse[], tblwhouse[warehouse_name],FALSE() )), "Invalid", "Valid")</f>
        <v>Valid</v>
      </c>
    </row>
    <row r="10463" customFormat="false" ht="15" hidden="false" customHeight="true" outlineLevel="0" collapsed="false">
      <c r="A10463" s="1" t="n">
        <v>10462</v>
      </c>
      <c r="B10463" s="1" t="n">
        <v>2</v>
      </c>
      <c r="C10463" s="1" t="n">
        <v>67</v>
      </c>
      <c r="D10463" s="1" t="s">
        <v>17489</v>
      </c>
      <c r="E10463" s="1" t="n">
        <v>94</v>
      </c>
      <c r="F10463" s="1" t="n">
        <v>39</v>
      </c>
      <c r="G10463" s="1" t="n">
        <v>1184.36</v>
      </c>
      <c r="H10463" s="4" t="n">
        <v>46035.6009395602</v>
      </c>
      <c r="I104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10462BT21074826794391184.3646035.6009395602</v>
      </c>
      <c r="J10463" s="1" t="n">
        <f aca="false">COUNTIF(I:I, $I10463)</f>
        <v>1</v>
      </c>
      <c r="K10463" s="1" t="str">
        <f aca="false">IF(ISNA(VLOOKUP(Table4[product_id], tblProducts[], tblProducts[product_name],FALSE() )), "Invalid", "Valid")</f>
        <v>Valid</v>
      </c>
      <c r="L10463" s="5" t="str">
        <f aca="false">IF(ISNA(VLOOKUP(Table4[[#This Row],[warehouse_id]], tblwhouse[], tblwhouse[warehouse_name],FALSE() )), "Invalid", "Valid")</f>
        <v>Valid</v>
      </c>
    </row>
    <row r="10464" customFormat="false" ht="15" hidden="false" customHeight="true" outlineLevel="0" collapsed="false">
      <c r="A10464" s="1" t="n">
        <v>10463</v>
      </c>
      <c r="B10464" s="1" t="n">
        <v>4</v>
      </c>
      <c r="C10464" s="1" t="n">
        <v>2569</v>
      </c>
      <c r="D10464" s="1" t="s">
        <v>17490</v>
      </c>
      <c r="E10464" s="1" t="n">
        <v>245</v>
      </c>
      <c r="F10464" s="1" t="n">
        <v>42</v>
      </c>
      <c r="G10464" s="1" t="n">
        <v>885.68</v>
      </c>
      <c r="H10464" s="4" t="n">
        <v>45935.6009395602</v>
      </c>
      <c r="I104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10463BT8898914256924542885.6845935.6009395602</v>
      </c>
      <c r="J10464" s="1" t="n">
        <f aca="false">COUNTIF(I:I, $I10464)</f>
        <v>1</v>
      </c>
      <c r="K10464" s="1" t="str">
        <f aca="false">IF(ISNA(VLOOKUP(Table4[product_id], tblProducts[], tblProducts[product_name],FALSE() )), "Invalid", "Valid")</f>
        <v>Valid</v>
      </c>
      <c r="L10464" s="5" t="str">
        <f aca="false">IF(ISNA(VLOOKUP(Table4[[#This Row],[warehouse_id]], tblwhouse[], tblwhouse[warehouse_name],FALSE() )), "Invalid", "Valid")</f>
        <v>Valid</v>
      </c>
    </row>
    <row r="10465" customFormat="false" ht="15" hidden="false" customHeight="true" outlineLevel="0" collapsed="false">
      <c r="A10465" s="1" t="n">
        <v>10464</v>
      </c>
      <c r="B10465" s="1" t="n">
        <v>1</v>
      </c>
      <c r="C10465" s="1" t="n">
        <v>2931</v>
      </c>
      <c r="D10465" s="1" t="s">
        <v>17491</v>
      </c>
      <c r="E10465" s="1" t="n">
        <v>340</v>
      </c>
      <c r="F10465" s="1" t="n">
        <v>73</v>
      </c>
      <c r="G10465" s="1" t="n">
        <v>1280.1</v>
      </c>
      <c r="H10465" s="4" t="n">
        <v>45988.6009395602</v>
      </c>
      <c r="I104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10464BT23437812931340731280.145988.6009395602</v>
      </c>
      <c r="J10465" s="1" t="n">
        <f aca="false">COUNTIF(I:I, $I10465)</f>
        <v>1</v>
      </c>
      <c r="K10465" s="1" t="str">
        <f aca="false">IF(ISNA(VLOOKUP(Table4[product_id], tblProducts[], tblProducts[product_name],FALSE() )), "Invalid", "Valid")</f>
        <v>Valid</v>
      </c>
      <c r="L10465" s="5" t="str">
        <f aca="false">IF(ISNA(VLOOKUP(Table4[[#This Row],[warehouse_id]], tblwhouse[], tblwhouse[warehouse_name],FALSE() )), "Invalid", "Valid")</f>
        <v>Valid</v>
      </c>
    </row>
    <row r="10466" customFormat="false" ht="15" hidden="false" customHeight="true" outlineLevel="0" collapsed="false">
      <c r="A10466" s="1" t="n">
        <v>10465</v>
      </c>
      <c r="B10466" s="1" t="n">
        <v>1</v>
      </c>
      <c r="C10466" s="1" t="n">
        <v>423</v>
      </c>
      <c r="D10466" s="1" t="s">
        <v>17492</v>
      </c>
      <c r="E10466" s="1" t="n">
        <v>452</v>
      </c>
      <c r="F10466" s="1" t="n">
        <v>40</v>
      </c>
      <c r="G10466" s="1" t="n">
        <v>1082.25</v>
      </c>
      <c r="H10466" s="4" t="n">
        <v>46161.6009395602</v>
      </c>
      <c r="I104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10465BT4034911423452401082.2546161.6009395602</v>
      </c>
      <c r="J10466" s="1" t="n">
        <f aca="false">COUNTIF(I:I, $I10466)</f>
        <v>1</v>
      </c>
      <c r="K10466" s="1" t="str">
        <f aca="false">IF(ISNA(VLOOKUP(Table4[product_id], tblProducts[], tblProducts[product_name],FALSE() )), "Invalid", "Valid")</f>
        <v>Valid</v>
      </c>
      <c r="L10466" s="5" t="str">
        <f aca="false">IF(ISNA(VLOOKUP(Table4[[#This Row],[warehouse_id]], tblwhouse[], tblwhouse[warehouse_name],FALSE() )), "Invalid", "Valid")</f>
        <v>Valid</v>
      </c>
    </row>
    <row r="10467" customFormat="false" ht="15" hidden="false" customHeight="true" outlineLevel="0" collapsed="false">
      <c r="A10467" s="1" t="n">
        <v>10466</v>
      </c>
      <c r="B10467" s="1" t="n">
        <v>4</v>
      </c>
      <c r="C10467" s="1" t="n">
        <v>1342</v>
      </c>
      <c r="D10467" s="1" t="s">
        <v>17493</v>
      </c>
      <c r="E10467" s="1" t="n">
        <v>176</v>
      </c>
      <c r="F10467" s="1" t="n">
        <v>76</v>
      </c>
      <c r="G10467" s="1" t="n">
        <v>1126.89</v>
      </c>
      <c r="H10467" s="4" t="n">
        <v>46213.6009395602</v>
      </c>
      <c r="I104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10466BT37370441342176761126.8946213.6009395602</v>
      </c>
      <c r="J10467" s="1" t="n">
        <f aca="false">COUNTIF(I:I, $I10467)</f>
        <v>1</v>
      </c>
      <c r="K10467" s="1" t="str">
        <f aca="false">IF(ISNA(VLOOKUP(Table4[product_id], tblProducts[], tblProducts[product_name],FALSE() )), "Invalid", "Valid")</f>
        <v>Valid</v>
      </c>
      <c r="L10467" s="5" t="str">
        <f aca="false">IF(ISNA(VLOOKUP(Table4[[#This Row],[warehouse_id]], tblwhouse[], tblwhouse[warehouse_name],FALSE() )), "Invalid", "Valid")</f>
        <v>Valid</v>
      </c>
    </row>
    <row r="10468" customFormat="false" ht="15" hidden="false" customHeight="true" outlineLevel="0" collapsed="false">
      <c r="A10468" s="1" t="n">
        <v>10467</v>
      </c>
      <c r="B10468" s="1" t="n">
        <v>2</v>
      </c>
      <c r="C10468" s="1" t="n">
        <v>495</v>
      </c>
      <c r="D10468" s="1" t="s">
        <v>17494</v>
      </c>
      <c r="E10468" s="1" t="n">
        <v>385</v>
      </c>
      <c r="F10468" s="1" t="n">
        <v>62</v>
      </c>
      <c r="G10468" s="1" t="n">
        <v>1249.57</v>
      </c>
      <c r="H10468" s="4" t="n">
        <v>46119.6009395602</v>
      </c>
      <c r="I104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10467BT7844352495385621249.5746119.6009395602</v>
      </c>
      <c r="J10468" s="1" t="n">
        <f aca="false">COUNTIF(I:I, $I10468)</f>
        <v>1</v>
      </c>
      <c r="K10468" s="1" t="str">
        <f aca="false">IF(ISNA(VLOOKUP(Table4[product_id], tblProducts[], tblProducts[product_name],FALSE() )), "Invalid", "Valid")</f>
        <v>Valid</v>
      </c>
      <c r="L10468" s="5" t="str">
        <f aca="false">IF(ISNA(VLOOKUP(Table4[[#This Row],[warehouse_id]], tblwhouse[], tblwhouse[warehouse_name],FALSE() )), "Invalid", "Valid")</f>
        <v>Valid</v>
      </c>
    </row>
    <row r="10469" customFormat="false" ht="15" hidden="false" customHeight="true" outlineLevel="0" collapsed="false">
      <c r="A10469" s="1" t="n">
        <v>10468</v>
      </c>
      <c r="B10469" s="1" t="n">
        <v>3</v>
      </c>
      <c r="C10469" s="1" t="n">
        <v>2554</v>
      </c>
      <c r="D10469" s="1" t="s">
        <v>17495</v>
      </c>
      <c r="E10469" s="1" t="n">
        <v>395</v>
      </c>
      <c r="F10469" s="1" t="n">
        <v>71</v>
      </c>
      <c r="G10469" s="1" t="n">
        <v>174.77</v>
      </c>
      <c r="H10469" s="4" t="n">
        <v>46124.6009395602</v>
      </c>
      <c r="I104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10468BT2225703255439571174.7746124.6009395602</v>
      </c>
      <c r="J10469" s="1" t="n">
        <f aca="false">COUNTIF(I:I, $I10469)</f>
        <v>1</v>
      </c>
      <c r="K10469" s="1" t="str">
        <f aca="false">IF(ISNA(VLOOKUP(Table4[product_id], tblProducts[], tblProducts[product_name],FALSE() )), "Invalid", "Valid")</f>
        <v>Valid</v>
      </c>
      <c r="L10469" s="5" t="str">
        <f aca="false">IF(ISNA(VLOOKUP(Table4[[#This Row],[warehouse_id]], tblwhouse[], tblwhouse[warehouse_name],FALSE() )), "Invalid", "Valid")</f>
        <v>Valid</v>
      </c>
    </row>
    <row r="10470" customFormat="false" ht="15" hidden="false" customHeight="true" outlineLevel="0" collapsed="false">
      <c r="A10470" s="1" t="n">
        <v>10469</v>
      </c>
      <c r="B10470" s="1" t="n">
        <v>2</v>
      </c>
      <c r="C10470" s="1" t="n">
        <v>328</v>
      </c>
      <c r="D10470" s="1" t="s">
        <v>17496</v>
      </c>
      <c r="E10470" s="1" t="n">
        <v>183</v>
      </c>
      <c r="F10470" s="1" t="n">
        <v>78</v>
      </c>
      <c r="G10470" s="1" t="n">
        <v>805.16</v>
      </c>
      <c r="H10470" s="4" t="n">
        <v>45920.6009395602</v>
      </c>
      <c r="I104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10469BT751172232818378805.1645920.6009395602</v>
      </c>
      <c r="J10470" s="1" t="n">
        <f aca="false">COUNTIF(I:I, $I10470)</f>
        <v>1</v>
      </c>
      <c r="K10470" s="1" t="str">
        <f aca="false">IF(ISNA(VLOOKUP(Table4[product_id], tblProducts[], tblProducts[product_name],FALSE() )), "Invalid", "Valid")</f>
        <v>Valid</v>
      </c>
      <c r="L10470" s="5" t="str">
        <f aca="false">IF(ISNA(VLOOKUP(Table4[[#This Row],[warehouse_id]], tblwhouse[], tblwhouse[warehouse_name],FALSE() )), "Invalid", "Valid")</f>
        <v>Valid</v>
      </c>
    </row>
    <row r="10471" customFormat="false" ht="15" hidden="false" customHeight="true" outlineLevel="0" collapsed="false">
      <c r="A10471" s="1" t="n">
        <v>10470</v>
      </c>
      <c r="B10471" s="1" t="n">
        <v>2</v>
      </c>
      <c r="C10471" s="1" t="n">
        <v>61</v>
      </c>
      <c r="D10471" s="1" t="s">
        <v>17497</v>
      </c>
      <c r="E10471" s="1" t="n">
        <v>484</v>
      </c>
      <c r="F10471" s="1" t="n">
        <v>57</v>
      </c>
      <c r="G10471" s="1" t="n">
        <v>1126.03</v>
      </c>
      <c r="H10471" s="4" t="n">
        <v>45894.6009395602</v>
      </c>
      <c r="I104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10470BT750482261484571126.0345894.6009395602</v>
      </c>
      <c r="J10471" s="1" t="n">
        <f aca="false">COUNTIF(I:I, $I10471)</f>
        <v>1</v>
      </c>
      <c r="K10471" s="1" t="str">
        <f aca="false">IF(ISNA(VLOOKUP(Table4[product_id], tblProducts[], tblProducts[product_name],FALSE() )), "Invalid", "Valid")</f>
        <v>Valid</v>
      </c>
      <c r="L10471" s="5" t="str">
        <f aca="false">IF(ISNA(VLOOKUP(Table4[[#This Row],[warehouse_id]], tblwhouse[], tblwhouse[warehouse_name],FALSE() )), "Invalid", "Valid")</f>
        <v>Valid</v>
      </c>
    </row>
    <row r="10472" customFormat="false" ht="15" hidden="false" customHeight="true" outlineLevel="0" collapsed="false">
      <c r="A10472" s="1" t="n">
        <v>10471</v>
      </c>
      <c r="B10472" s="1" t="n">
        <v>2</v>
      </c>
      <c r="C10472" s="1" t="n">
        <v>1376</v>
      </c>
      <c r="D10472" s="1" t="s">
        <v>17498</v>
      </c>
      <c r="E10472" s="1" t="n">
        <v>477</v>
      </c>
      <c r="F10472" s="1" t="n">
        <v>52</v>
      </c>
      <c r="G10472" s="1" t="n">
        <v>876.61</v>
      </c>
      <c r="H10472" s="4" t="n">
        <v>46149.6009395602</v>
      </c>
      <c r="I104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10471BT5319982137647752876.6146149.6009395602</v>
      </c>
      <c r="J10472" s="1" t="n">
        <f aca="false">COUNTIF(I:I, $I10472)</f>
        <v>1</v>
      </c>
      <c r="K10472" s="1" t="str">
        <f aca="false">IF(ISNA(VLOOKUP(Table4[product_id], tblProducts[], tblProducts[product_name],FALSE() )), "Invalid", "Valid")</f>
        <v>Valid</v>
      </c>
      <c r="L10472" s="5" t="str">
        <f aca="false">IF(ISNA(VLOOKUP(Table4[[#This Row],[warehouse_id]], tblwhouse[], tblwhouse[warehouse_name],FALSE() )), "Invalid", "Valid")</f>
        <v>Valid</v>
      </c>
    </row>
    <row r="10473" customFormat="false" ht="15" hidden="false" customHeight="true" outlineLevel="0" collapsed="false">
      <c r="A10473" s="1" t="n">
        <v>10472</v>
      </c>
      <c r="B10473" s="1" t="n">
        <v>4</v>
      </c>
      <c r="C10473" s="1" t="n">
        <v>2837</v>
      </c>
      <c r="D10473" s="1" t="s">
        <v>17499</v>
      </c>
      <c r="E10473" s="1" t="n">
        <v>414</v>
      </c>
      <c r="F10473" s="1" t="n">
        <v>25</v>
      </c>
      <c r="G10473" s="1" t="n">
        <v>216.44</v>
      </c>
      <c r="H10473" s="4" t="n">
        <v>45914.6009395602</v>
      </c>
      <c r="I104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10472BT1372764283741425216.4445914.6009395602</v>
      </c>
      <c r="J10473" s="1" t="n">
        <f aca="false">COUNTIF(I:I, $I10473)</f>
        <v>1</v>
      </c>
      <c r="K10473" s="1" t="str">
        <f aca="false">IF(ISNA(VLOOKUP(Table4[product_id], tblProducts[], tblProducts[product_name],FALSE() )), "Invalid", "Valid")</f>
        <v>Valid</v>
      </c>
      <c r="L10473" s="5" t="str">
        <f aca="false">IF(ISNA(VLOOKUP(Table4[[#This Row],[warehouse_id]], tblwhouse[], tblwhouse[warehouse_name],FALSE() )), "Invalid", "Valid")</f>
        <v>Valid</v>
      </c>
    </row>
    <row r="10474" customFormat="false" ht="15" hidden="false" customHeight="true" outlineLevel="0" collapsed="false">
      <c r="A10474" s="1" t="n">
        <v>10473</v>
      </c>
      <c r="B10474" s="1" t="n">
        <v>4</v>
      </c>
      <c r="C10474" s="1" t="n">
        <v>1336</v>
      </c>
      <c r="D10474" s="1" t="s">
        <v>17500</v>
      </c>
      <c r="E10474" s="1" t="n">
        <v>304</v>
      </c>
      <c r="F10474" s="1" t="n">
        <v>62</v>
      </c>
      <c r="G10474" s="1" t="n">
        <v>1306.93</v>
      </c>
      <c r="H10474" s="4" t="n">
        <v>46023.6009395602</v>
      </c>
      <c r="I104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10473BT59049641336304621306.9346023.6009395602</v>
      </c>
      <c r="J10474" s="1" t="n">
        <f aca="false">COUNTIF(I:I, $I10474)</f>
        <v>1</v>
      </c>
      <c r="K10474" s="1" t="str">
        <f aca="false">IF(ISNA(VLOOKUP(Table4[product_id], tblProducts[], tblProducts[product_name],FALSE() )), "Invalid", "Valid")</f>
        <v>Valid</v>
      </c>
      <c r="L10474" s="5" t="str">
        <f aca="false">IF(ISNA(VLOOKUP(Table4[[#This Row],[warehouse_id]], tblwhouse[], tblwhouse[warehouse_name],FALSE() )), "Invalid", "Valid")</f>
        <v>Valid</v>
      </c>
    </row>
    <row r="10475" customFormat="false" ht="15" hidden="false" customHeight="true" outlineLevel="0" collapsed="false">
      <c r="A10475" s="1" t="n">
        <v>10474</v>
      </c>
      <c r="B10475" s="1" t="n">
        <v>4</v>
      </c>
      <c r="C10475" s="1" t="n">
        <v>2797</v>
      </c>
      <c r="D10475" s="1" t="s">
        <v>17501</v>
      </c>
      <c r="E10475" s="1" t="n">
        <v>80</v>
      </c>
      <c r="F10475" s="1" t="n">
        <v>50</v>
      </c>
      <c r="G10475" s="1" t="n">
        <v>215.12</v>
      </c>
      <c r="H10475" s="4" t="n">
        <v>46006.6009395602</v>
      </c>
      <c r="I104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10474BT264102427978050215.1246006.6009395602</v>
      </c>
      <c r="J10475" s="1" t="n">
        <f aca="false">COUNTIF(I:I, $I10475)</f>
        <v>1</v>
      </c>
      <c r="K10475" s="1" t="str">
        <f aca="false">IF(ISNA(VLOOKUP(Table4[product_id], tblProducts[], tblProducts[product_name],FALSE() )), "Invalid", "Valid")</f>
        <v>Valid</v>
      </c>
      <c r="L10475" s="5" t="str">
        <f aca="false">IF(ISNA(VLOOKUP(Table4[[#This Row],[warehouse_id]], tblwhouse[], tblwhouse[warehouse_name],FALSE() )), "Invalid", "Valid")</f>
        <v>Valid</v>
      </c>
    </row>
    <row r="10476" customFormat="false" ht="15" hidden="false" customHeight="true" outlineLevel="0" collapsed="false">
      <c r="A10476" s="1" t="n">
        <v>10475</v>
      </c>
      <c r="B10476" s="1" t="n">
        <v>2</v>
      </c>
      <c r="C10476" s="1" t="n">
        <v>1229</v>
      </c>
      <c r="D10476" s="1" t="s">
        <v>17502</v>
      </c>
      <c r="E10476" s="1" t="n">
        <v>19</v>
      </c>
      <c r="F10476" s="1" t="n">
        <v>65</v>
      </c>
      <c r="G10476" s="1" t="n">
        <v>1278.37</v>
      </c>
      <c r="H10476" s="4" t="n">
        <v>46102.6009395602</v>
      </c>
      <c r="I104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10475BT1732322122919651278.3746102.6009395602</v>
      </c>
      <c r="J10476" s="1" t="n">
        <f aca="false">COUNTIF(I:I, $I10476)</f>
        <v>1</v>
      </c>
      <c r="K10476" s="1" t="str">
        <f aca="false">IF(ISNA(VLOOKUP(Table4[product_id], tblProducts[], tblProducts[product_name],FALSE() )), "Invalid", "Valid")</f>
        <v>Valid</v>
      </c>
      <c r="L10476" s="5" t="str">
        <f aca="false">IF(ISNA(VLOOKUP(Table4[[#This Row],[warehouse_id]], tblwhouse[], tblwhouse[warehouse_name],FALSE() )), "Invalid", "Valid")</f>
        <v>Valid</v>
      </c>
    </row>
    <row r="10477" customFormat="false" ht="15" hidden="false" customHeight="true" outlineLevel="0" collapsed="false">
      <c r="A10477" s="1" t="n">
        <v>10476</v>
      </c>
      <c r="B10477" s="1" t="n">
        <v>4</v>
      </c>
      <c r="C10477" s="1" t="n">
        <v>273</v>
      </c>
      <c r="D10477" s="1" t="s">
        <v>17503</v>
      </c>
      <c r="E10477" s="1" t="n">
        <v>247</v>
      </c>
      <c r="F10477" s="1" t="n">
        <v>71</v>
      </c>
      <c r="G10477" s="1" t="n">
        <v>580.37</v>
      </c>
      <c r="H10477" s="4" t="n">
        <v>45882.6009395602</v>
      </c>
      <c r="I104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10476BT662662427324771580.3745882.6009395602</v>
      </c>
      <c r="J10477" s="1" t="n">
        <f aca="false">COUNTIF(I:I, $I10477)</f>
        <v>1</v>
      </c>
      <c r="K10477" s="1" t="str">
        <f aca="false">IF(ISNA(VLOOKUP(Table4[product_id], tblProducts[], tblProducts[product_name],FALSE() )), "Invalid", "Valid")</f>
        <v>Valid</v>
      </c>
      <c r="L10477" s="5" t="str">
        <f aca="false">IF(ISNA(VLOOKUP(Table4[[#This Row],[warehouse_id]], tblwhouse[], tblwhouse[warehouse_name],FALSE() )), "Invalid", "Valid")</f>
        <v>Valid</v>
      </c>
    </row>
    <row r="10478" customFormat="false" ht="15" hidden="false" customHeight="true" outlineLevel="0" collapsed="false">
      <c r="A10478" s="1" t="n">
        <v>10477</v>
      </c>
      <c r="B10478" s="1" t="n">
        <v>3</v>
      </c>
      <c r="C10478" s="1" t="n">
        <v>2165</v>
      </c>
      <c r="D10478" s="1" t="s">
        <v>17504</v>
      </c>
      <c r="E10478" s="1" t="n">
        <v>216</v>
      </c>
      <c r="F10478" s="1" t="n">
        <v>70</v>
      </c>
      <c r="G10478" s="1" t="n">
        <v>992.87</v>
      </c>
      <c r="H10478" s="4" t="n">
        <v>46157.6009395602</v>
      </c>
      <c r="I104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10477BT1602543216521670992.8746157.6009395602</v>
      </c>
      <c r="J10478" s="1" t="n">
        <f aca="false">COUNTIF(I:I, $I10478)</f>
        <v>1</v>
      </c>
      <c r="K10478" s="1" t="str">
        <f aca="false">IF(ISNA(VLOOKUP(Table4[product_id], tblProducts[], tblProducts[product_name],FALSE() )), "Invalid", "Valid")</f>
        <v>Valid</v>
      </c>
      <c r="L10478" s="5" t="str">
        <f aca="false">IF(ISNA(VLOOKUP(Table4[[#This Row],[warehouse_id]], tblwhouse[], tblwhouse[warehouse_name],FALSE() )), "Invalid", "Valid")</f>
        <v>Valid</v>
      </c>
    </row>
    <row r="10479" customFormat="false" ht="15" hidden="false" customHeight="true" outlineLevel="0" collapsed="false">
      <c r="A10479" s="1" t="n">
        <v>10478</v>
      </c>
      <c r="B10479" s="1" t="n">
        <v>1</v>
      </c>
      <c r="C10479" s="1" t="n">
        <v>526</v>
      </c>
      <c r="D10479" s="1" t="s">
        <v>17505</v>
      </c>
      <c r="E10479" s="1" t="n">
        <v>356</v>
      </c>
      <c r="F10479" s="1" t="n">
        <v>71</v>
      </c>
      <c r="G10479" s="1" t="n">
        <v>976.02</v>
      </c>
      <c r="H10479" s="4" t="n">
        <v>45895.6009395602</v>
      </c>
      <c r="I104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10478BT809895152635671976.0245895.6009395602</v>
      </c>
      <c r="J10479" s="1" t="n">
        <f aca="false">COUNTIF(I:I, $I10479)</f>
        <v>1</v>
      </c>
      <c r="K10479" s="1" t="str">
        <f aca="false">IF(ISNA(VLOOKUP(Table4[product_id], tblProducts[], tblProducts[product_name],FALSE() )), "Invalid", "Valid")</f>
        <v>Valid</v>
      </c>
      <c r="L10479" s="5" t="str">
        <f aca="false">IF(ISNA(VLOOKUP(Table4[[#This Row],[warehouse_id]], tblwhouse[], tblwhouse[warehouse_name],FALSE() )), "Invalid", "Valid")</f>
        <v>Valid</v>
      </c>
    </row>
    <row r="10480" customFormat="false" ht="15" hidden="false" customHeight="true" outlineLevel="0" collapsed="false">
      <c r="A10480" s="1" t="n">
        <v>10479</v>
      </c>
      <c r="B10480" s="1" t="n">
        <v>4</v>
      </c>
      <c r="C10480" s="1" t="n">
        <v>2834</v>
      </c>
      <c r="D10480" s="1" t="s">
        <v>17506</v>
      </c>
      <c r="E10480" s="1" t="n">
        <v>158</v>
      </c>
      <c r="F10480" s="1" t="n">
        <v>45</v>
      </c>
      <c r="G10480" s="1" t="n">
        <v>868.01</v>
      </c>
      <c r="H10480" s="4" t="n">
        <v>46068.6009395602</v>
      </c>
      <c r="I104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10479BT7664654283415845868.0146068.6009395602</v>
      </c>
      <c r="J10480" s="1" t="n">
        <f aca="false">COUNTIF(I:I, $I10480)</f>
        <v>1</v>
      </c>
      <c r="K10480" s="1" t="str">
        <f aca="false">IF(ISNA(VLOOKUP(Table4[product_id], tblProducts[], tblProducts[product_name],FALSE() )), "Invalid", "Valid")</f>
        <v>Valid</v>
      </c>
      <c r="L10480" s="5" t="str">
        <f aca="false">IF(ISNA(VLOOKUP(Table4[[#This Row],[warehouse_id]], tblwhouse[], tblwhouse[warehouse_name],FALSE() )), "Invalid", "Valid")</f>
        <v>Valid</v>
      </c>
    </row>
    <row r="10481" customFormat="false" ht="15" hidden="false" customHeight="true" outlineLevel="0" collapsed="false">
      <c r="A10481" s="1" t="n">
        <v>10480</v>
      </c>
      <c r="B10481" s="1" t="n">
        <v>3</v>
      </c>
      <c r="C10481" s="1" t="n">
        <v>2115</v>
      </c>
      <c r="D10481" s="1" t="s">
        <v>17507</v>
      </c>
      <c r="E10481" s="1" t="n">
        <v>343</v>
      </c>
      <c r="F10481" s="1" t="n">
        <v>66</v>
      </c>
      <c r="G10481" s="1" t="n">
        <v>867.07</v>
      </c>
      <c r="H10481" s="4" t="n">
        <v>46141.6009395602</v>
      </c>
      <c r="I104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10480BT3858813211534366867.0746141.6009395602</v>
      </c>
      <c r="J10481" s="1" t="n">
        <f aca="false">COUNTIF(I:I, $I10481)</f>
        <v>1</v>
      </c>
      <c r="K10481" s="1" t="str">
        <f aca="false">IF(ISNA(VLOOKUP(Table4[product_id], tblProducts[], tblProducts[product_name],FALSE() )), "Invalid", "Valid")</f>
        <v>Valid</v>
      </c>
      <c r="L10481" s="5" t="str">
        <f aca="false">IF(ISNA(VLOOKUP(Table4[[#This Row],[warehouse_id]], tblwhouse[], tblwhouse[warehouse_name],FALSE() )), "Invalid", "Valid")</f>
        <v>Valid</v>
      </c>
    </row>
    <row r="10482" customFormat="false" ht="15" hidden="false" customHeight="true" outlineLevel="0" collapsed="false">
      <c r="A10482" s="1" t="n">
        <v>10481</v>
      </c>
      <c r="B10482" s="1" t="n">
        <v>2</v>
      </c>
      <c r="C10482" s="1" t="n">
        <v>2849</v>
      </c>
      <c r="D10482" s="1" t="s">
        <v>17508</v>
      </c>
      <c r="E10482" s="1" t="n">
        <v>97</v>
      </c>
      <c r="F10482" s="1" t="n">
        <v>55</v>
      </c>
      <c r="G10482" s="1" t="n">
        <v>1225.14</v>
      </c>
      <c r="H10482" s="4" t="n">
        <v>45882.6009395602</v>
      </c>
      <c r="I104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10481BT9668222284997551225.1445882.6009395602</v>
      </c>
      <c r="J10482" s="1" t="n">
        <f aca="false">COUNTIF(I:I, $I10482)</f>
        <v>1</v>
      </c>
      <c r="K10482" s="1" t="str">
        <f aca="false">IF(ISNA(VLOOKUP(Table4[product_id], tblProducts[], tblProducts[product_name],FALSE() )), "Invalid", "Valid")</f>
        <v>Valid</v>
      </c>
      <c r="L10482" s="5" t="str">
        <f aca="false">IF(ISNA(VLOOKUP(Table4[[#This Row],[warehouse_id]], tblwhouse[], tblwhouse[warehouse_name],FALSE() )), "Invalid", "Valid")</f>
        <v>Valid</v>
      </c>
    </row>
    <row r="10483" customFormat="false" ht="15" hidden="false" customHeight="true" outlineLevel="0" collapsed="false">
      <c r="A10483" s="1" t="n">
        <v>10482</v>
      </c>
      <c r="B10483" s="1" t="n">
        <v>4</v>
      </c>
      <c r="C10483" s="1" t="n">
        <v>1540</v>
      </c>
      <c r="D10483" s="1" t="s">
        <v>17509</v>
      </c>
      <c r="E10483" s="1" t="n">
        <v>177</v>
      </c>
      <c r="F10483" s="1" t="n">
        <v>34</v>
      </c>
      <c r="G10483" s="1" t="n">
        <v>1146.37</v>
      </c>
      <c r="H10483" s="4" t="n">
        <v>45926.6009395602</v>
      </c>
      <c r="I104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10482BT86631241540177341146.3745926.6009395602</v>
      </c>
      <c r="J10483" s="1" t="n">
        <f aca="false">COUNTIF(I:I, $I10483)</f>
        <v>1</v>
      </c>
      <c r="K10483" s="1" t="str">
        <f aca="false">IF(ISNA(VLOOKUP(Table4[product_id], tblProducts[], tblProducts[product_name],FALSE() )), "Invalid", "Valid")</f>
        <v>Valid</v>
      </c>
      <c r="L10483" s="5" t="str">
        <f aca="false">IF(ISNA(VLOOKUP(Table4[[#This Row],[warehouse_id]], tblwhouse[], tblwhouse[warehouse_name],FALSE() )), "Invalid", "Valid")</f>
        <v>Valid</v>
      </c>
    </row>
    <row r="10484" customFormat="false" ht="15" hidden="false" customHeight="true" outlineLevel="0" collapsed="false">
      <c r="A10484" s="1" t="n">
        <v>10483</v>
      </c>
      <c r="B10484" s="1" t="n">
        <v>2</v>
      </c>
      <c r="C10484" s="1" t="n">
        <v>2169</v>
      </c>
      <c r="D10484" s="1" t="s">
        <v>17510</v>
      </c>
      <c r="E10484" s="1" t="n">
        <v>324</v>
      </c>
      <c r="F10484" s="1" t="n">
        <v>53</v>
      </c>
      <c r="G10484" s="1" t="n">
        <v>1220.05</v>
      </c>
      <c r="H10484" s="4" t="n">
        <v>45935.6009395602</v>
      </c>
      <c r="I104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10483BT51160522169324531220.0545935.6009395602</v>
      </c>
      <c r="J10484" s="1" t="n">
        <f aca="false">COUNTIF(I:I, $I10484)</f>
        <v>1</v>
      </c>
      <c r="K10484" s="1" t="str">
        <f aca="false">IF(ISNA(VLOOKUP(Table4[product_id], tblProducts[], tblProducts[product_name],FALSE() )), "Invalid", "Valid")</f>
        <v>Valid</v>
      </c>
      <c r="L10484" s="5" t="str">
        <f aca="false">IF(ISNA(VLOOKUP(Table4[[#This Row],[warehouse_id]], tblwhouse[], tblwhouse[warehouse_name],FALSE() )), "Invalid", "Valid")</f>
        <v>Valid</v>
      </c>
    </row>
    <row r="10485" customFormat="false" ht="15" hidden="false" customHeight="true" outlineLevel="0" collapsed="false">
      <c r="A10485" s="1" t="n">
        <v>10484</v>
      </c>
      <c r="B10485" s="1" t="n">
        <v>1</v>
      </c>
      <c r="C10485" s="1" t="n">
        <v>398</v>
      </c>
      <c r="D10485" s="1" t="s">
        <v>17511</v>
      </c>
      <c r="E10485" s="1" t="n">
        <v>183</v>
      </c>
      <c r="F10485" s="1" t="n">
        <v>45</v>
      </c>
      <c r="G10485" s="1" t="n">
        <v>946.6</v>
      </c>
      <c r="H10485" s="4" t="n">
        <v>46138.6009395602</v>
      </c>
      <c r="I104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10484BT328886139818345946.646138.6009395602</v>
      </c>
      <c r="J10485" s="1" t="n">
        <f aca="false">COUNTIF(I:I, $I10485)</f>
        <v>1</v>
      </c>
      <c r="K10485" s="1" t="str">
        <f aca="false">IF(ISNA(VLOOKUP(Table4[product_id], tblProducts[], tblProducts[product_name],FALSE() )), "Invalid", "Valid")</f>
        <v>Valid</v>
      </c>
      <c r="L10485" s="5" t="str">
        <f aca="false">IF(ISNA(VLOOKUP(Table4[[#This Row],[warehouse_id]], tblwhouse[], tblwhouse[warehouse_name],FALSE() )), "Invalid", "Valid")</f>
        <v>Valid</v>
      </c>
    </row>
    <row r="10486" customFormat="false" ht="15" hidden="false" customHeight="true" outlineLevel="0" collapsed="false">
      <c r="A10486" s="1" t="n">
        <v>10485</v>
      </c>
      <c r="B10486" s="1" t="n">
        <v>1</v>
      </c>
      <c r="C10486" s="1" t="n">
        <v>1202</v>
      </c>
      <c r="D10486" s="1" t="s">
        <v>17512</v>
      </c>
      <c r="E10486" s="1" t="n">
        <v>73</v>
      </c>
      <c r="F10486" s="1" t="n">
        <v>38</v>
      </c>
      <c r="G10486" s="1" t="n">
        <v>1133.57</v>
      </c>
      <c r="H10486" s="4" t="n">
        <v>45945.6009395602</v>
      </c>
      <c r="I104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10485BT1207121120273381133.5745945.6009395602</v>
      </c>
      <c r="J10486" s="1" t="n">
        <f aca="false">COUNTIF(I:I, $I10486)</f>
        <v>1</v>
      </c>
      <c r="K10486" s="1" t="str">
        <f aca="false">IF(ISNA(VLOOKUP(Table4[product_id], tblProducts[], tblProducts[product_name],FALSE() )), "Invalid", "Valid")</f>
        <v>Valid</v>
      </c>
      <c r="L10486" s="5" t="str">
        <f aca="false">IF(ISNA(VLOOKUP(Table4[[#This Row],[warehouse_id]], tblwhouse[], tblwhouse[warehouse_name],FALSE() )), "Invalid", "Valid")</f>
        <v>Valid</v>
      </c>
    </row>
    <row r="10487" customFormat="false" ht="15" hidden="false" customHeight="true" outlineLevel="0" collapsed="false">
      <c r="A10487" s="1" t="n">
        <v>10486</v>
      </c>
      <c r="B10487" s="1" t="n">
        <v>1</v>
      </c>
      <c r="C10487" s="1" t="n">
        <v>824</v>
      </c>
      <c r="D10487" s="1" t="s">
        <v>17513</v>
      </c>
      <c r="E10487" s="1" t="n">
        <v>380</v>
      </c>
      <c r="F10487" s="1" t="n">
        <v>57</v>
      </c>
      <c r="G10487" s="1" t="n">
        <v>1424.68</v>
      </c>
      <c r="H10487" s="4" t="n">
        <v>45901.6009395602</v>
      </c>
      <c r="I104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10486BT7833121824380571424.6845901.6009395602</v>
      </c>
      <c r="J10487" s="1" t="n">
        <f aca="false">COUNTIF(I:I, $I10487)</f>
        <v>1</v>
      </c>
      <c r="K10487" s="1" t="str">
        <f aca="false">IF(ISNA(VLOOKUP(Table4[product_id], tblProducts[], tblProducts[product_name],FALSE() )), "Invalid", "Valid")</f>
        <v>Valid</v>
      </c>
      <c r="L10487" s="5" t="str">
        <f aca="false">IF(ISNA(VLOOKUP(Table4[[#This Row],[warehouse_id]], tblwhouse[], tblwhouse[warehouse_name],FALSE() )), "Invalid", "Valid")</f>
        <v>Valid</v>
      </c>
    </row>
    <row r="10488" customFormat="false" ht="15" hidden="false" customHeight="true" outlineLevel="0" collapsed="false">
      <c r="A10488" s="1" t="n">
        <v>10487</v>
      </c>
      <c r="B10488" s="1" t="n">
        <v>2</v>
      </c>
      <c r="C10488" s="1" t="n">
        <v>680</v>
      </c>
      <c r="D10488" s="1" t="s">
        <v>17514</v>
      </c>
      <c r="E10488" s="1" t="n">
        <v>94</v>
      </c>
      <c r="F10488" s="1" t="n">
        <v>53</v>
      </c>
      <c r="G10488" s="1" t="n">
        <v>1319.37</v>
      </c>
      <c r="H10488" s="4" t="n">
        <v>45961.6009395602</v>
      </c>
      <c r="I104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10487BT759667268094531319.3745961.6009395602</v>
      </c>
      <c r="J10488" s="1" t="n">
        <f aca="false">COUNTIF(I:I, $I10488)</f>
        <v>1</v>
      </c>
      <c r="K10488" s="1" t="str">
        <f aca="false">IF(ISNA(VLOOKUP(Table4[product_id], tblProducts[], tblProducts[product_name],FALSE() )), "Invalid", "Valid")</f>
        <v>Valid</v>
      </c>
      <c r="L10488" s="5" t="str">
        <f aca="false">IF(ISNA(VLOOKUP(Table4[[#This Row],[warehouse_id]], tblwhouse[], tblwhouse[warehouse_name],FALSE() )), "Invalid", "Valid")</f>
        <v>Valid</v>
      </c>
    </row>
    <row r="10489" customFormat="false" ht="15" hidden="false" customHeight="true" outlineLevel="0" collapsed="false">
      <c r="A10489" s="1" t="n">
        <v>10488</v>
      </c>
      <c r="B10489" s="1" t="n">
        <v>2</v>
      </c>
      <c r="C10489" s="1" t="n">
        <v>2205</v>
      </c>
      <c r="D10489" s="1" t="s">
        <v>17515</v>
      </c>
      <c r="E10489" s="1" t="n">
        <v>240</v>
      </c>
      <c r="F10489" s="1" t="n">
        <v>72</v>
      </c>
      <c r="G10489" s="1" t="n">
        <v>756.31</v>
      </c>
      <c r="H10489" s="4" t="n">
        <v>46059.6009395602</v>
      </c>
      <c r="I104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10488BT9980532220524072756.3146059.6009395602</v>
      </c>
      <c r="J10489" s="1" t="n">
        <f aca="false">COUNTIF(I:I, $I10489)</f>
        <v>1</v>
      </c>
      <c r="K10489" s="1" t="str">
        <f aca="false">IF(ISNA(VLOOKUP(Table4[product_id], tblProducts[], tblProducts[product_name],FALSE() )), "Invalid", "Valid")</f>
        <v>Valid</v>
      </c>
      <c r="L10489" s="5" t="str">
        <f aca="false">IF(ISNA(VLOOKUP(Table4[[#This Row],[warehouse_id]], tblwhouse[], tblwhouse[warehouse_name],FALSE() )), "Invalid", "Valid")</f>
        <v>Valid</v>
      </c>
    </row>
    <row r="10490" customFormat="false" ht="15" hidden="false" customHeight="true" outlineLevel="0" collapsed="false">
      <c r="A10490" s="1" t="n">
        <v>10489</v>
      </c>
      <c r="B10490" s="1" t="n">
        <v>1</v>
      </c>
      <c r="C10490" s="1" t="n">
        <v>783</v>
      </c>
      <c r="D10490" s="1" t="s">
        <v>17516</v>
      </c>
      <c r="E10490" s="1" t="n">
        <v>103</v>
      </c>
      <c r="F10490" s="1" t="n">
        <v>72</v>
      </c>
      <c r="G10490" s="1" t="n">
        <v>1229.4</v>
      </c>
      <c r="H10490" s="4" t="n">
        <v>46062.6009395602</v>
      </c>
      <c r="I104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10489BT2173131783103721229.446062.6009395602</v>
      </c>
      <c r="J10490" s="1" t="n">
        <f aca="false">COUNTIF(I:I, $I10490)</f>
        <v>1</v>
      </c>
      <c r="K10490" s="1" t="str">
        <f aca="false">IF(ISNA(VLOOKUP(Table4[product_id], tblProducts[], tblProducts[product_name],FALSE() )), "Invalid", "Valid")</f>
        <v>Valid</v>
      </c>
      <c r="L10490" s="5" t="str">
        <f aca="false">IF(ISNA(VLOOKUP(Table4[[#This Row],[warehouse_id]], tblwhouse[], tblwhouse[warehouse_name],FALSE() )), "Invalid", "Valid")</f>
        <v>Valid</v>
      </c>
    </row>
    <row r="10491" customFormat="false" ht="15" hidden="false" customHeight="true" outlineLevel="0" collapsed="false">
      <c r="A10491" s="1" t="n">
        <v>10490</v>
      </c>
      <c r="B10491" s="1" t="n">
        <v>1</v>
      </c>
      <c r="C10491" s="1" t="n">
        <v>2435</v>
      </c>
      <c r="D10491" s="1" t="s">
        <v>17517</v>
      </c>
      <c r="E10491" s="1" t="n">
        <v>435</v>
      </c>
      <c r="F10491" s="1" t="n">
        <v>65</v>
      </c>
      <c r="G10491" s="1" t="n">
        <v>1313.8</v>
      </c>
      <c r="H10491" s="4" t="n">
        <v>46080.6009395602</v>
      </c>
      <c r="I104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10490BT15472312435435651313.846080.6009395602</v>
      </c>
      <c r="J10491" s="1" t="n">
        <f aca="false">COUNTIF(I:I, $I10491)</f>
        <v>1</v>
      </c>
      <c r="K10491" s="1" t="str">
        <f aca="false">IF(ISNA(VLOOKUP(Table4[product_id], tblProducts[], tblProducts[product_name],FALSE() )), "Invalid", "Valid")</f>
        <v>Valid</v>
      </c>
      <c r="L10491" s="5" t="str">
        <f aca="false">IF(ISNA(VLOOKUP(Table4[[#This Row],[warehouse_id]], tblwhouse[], tblwhouse[warehouse_name],FALSE() )), "Invalid", "Valid")</f>
        <v>Valid</v>
      </c>
    </row>
    <row r="10492" customFormat="false" ht="15" hidden="false" customHeight="true" outlineLevel="0" collapsed="false">
      <c r="A10492" s="1" t="n">
        <v>10491</v>
      </c>
      <c r="B10492" s="1" t="n">
        <v>1</v>
      </c>
      <c r="C10492" s="1" t="n">
        <v>1121</v>
      </c>
      <c r="D10492" s="1" t="s">
        <v>17518</v>
      </c>
      <c r="E10492" s="1" t="n">
        <v>300</v>
      </c>
      <c r="F10492" s="1" t="n">
        <v>68</v>
      </c>
      <c r="G10492" s="1" t="n">
        <v>1051.99</v>
      </c>
      <c r="H10492" s="4" t="n">
        <v>46181.6009395718</v>
      </c>
      <c r="I104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10491BT25598511121300681051.9946181.6009395718</v>
      </c>
      <c r="J10492" s="1" t="n">
        <f aca="false">COUNTIF(I:I, $I10492)</f>
        <v>1</v>
      </c>
      <c r="K10492" s="1" t="str">
        <f aca="false">IF(ISNA(VLOOKUP(Table4[product_id], tblProducts[], tblProducts[product_name],FALSE() )), "Invalid", "Valid")</f>
        <v>Valid</v>
      </c>
      <c r="L10492" s="5" t="str">
        <f aca="false">IF(ISNA(VLOOKUP(Table4[[#This Row],[warehouse_id]], tblwhouse[], tblwhouse[warehouse_name],FALSE() )), "Invalid", "Valid")</f>
        <v>Valid</v>
      </c>
    </row>
    <row r="10493" customFormat="false" ht="15" hidden="false" customHeight="true" outlineLevel="0" collapsed="false">
      <c r="A10493" s="1" t="n">
        <v>10492</v>
      </c>
      <c r="B10493" s="1" t="n">
        <v>3</v>
      </c>
      <c r="C10493" s="1" t="n">
        <v>2397</v>
      </c>
      <c r="D10493" s="1" t="s">
        <v>17519</v>
      </c>
      <c r="E10493" s="1" t="n">
        <v>416</v>
      </c>
      <c r="F10493" s="1" t="n">
        <v>54</v>
      </c>
      <c r="G10493" s="1" t="n">
        <v>1479.13</v>
      </c>
      <c r="H10493" s="4" t="n">
        <v>46018.6009395718</v>
      </c>
      <c r="I104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10492BT30391432397416541479.1346018.6009395718</v>
      </c>
      <c r="J10493" s="1" t="n">
        <f aca="false">COUNTIF(I:I, $I10493)</f>
        <v>1</v>
      </c>
      <c r="K10493" s="1" t="str">
        <f aca="false">IF(ISNA(VLOOKUP(Table4[product_id], tblProducts[], tblProducts[product_name],FALSE() )), "Invalid", "Valid")</f>
        <v>Valid</v>
      </c>
      <c r="L10493" s="5" t="str">
        <f aca="false">IF(ISNA(VLOOKUP(Table4[[#This Row],[warehouse_id]], tblwhouse[], tblwhouse[warehouse_name],FALSE() )), "Invalid", "Valid")</f>
        <v>Valid</v>
      </c>
    </row>
    <row r="10494" customFormat="false" ht="15" hidden="false" customHeight="true" outlineLevel="0" collapsed="false">
      <c r="A10494" s="1" t="n">
        <v>10493</v>
      </c>
      <c r="B10494" s="1" t="n">
        <v>2</v>
      </c>
      <c r="C10494" s="1" t="n">
        <v>2512</v>
      </c>
      <c r="D10494" s="1" t="s">
        <v>17520</v>
      </c>
      <c r="E10494" s="1" t="n">
        <v>274</v>
      </c>
      <c r="F10494" s="1" t="n">
        <v>45</v>
      </c>
      <c r="G10494" s="1" t="n">
        <v>1023.85</v>
      </c>
      <c r="H10494" s="4" t="n">
        <v>46199.6009395718</v>
      </c>
      <c r="I104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10493BT40846722512274451023.8546199.6009395718</v>
      </c>
      <c r="J10494" s="1" t="n">
        <f aca="false">COUNTIF(I:I, $I10494)</f>
        <v>1</v>
      </c>
      <c r="K10494" s="1" t="str">
        <f aca="false">IF(ISNA(VLOOKUP(Table4[product_id], tblProducts[], tblProducts[product_name],FALSE() )), "Invalid", "Valid")</f>
        <v>Valid</v>
      </c>
      <c r="L10494" s="5" t="str">
        <f aca="false">IF(ISNA(VLOOKUP(Table4[[#This Row],[warehouse_id]], tblwhouse[], tblwhouse[warehouse_name],FALSE() )), "Invalid", "Valid")</f>
        <v>Valid</v>
      </c>
    </row>
    <row r="10495" customFormat="false" ht="15" hidden="false" customHeight="true" outlineLevel="0" collapsed="false">
      <c r="A10495" s="1" t="n">
        <v>10494</v>
      </c>
      <c r="B10495" s="1" t="n">
        <v>2</v>
      </c>
      <c r="C10495" s="1" t="n">
        <v>1806</v>
      </c>
      <c r="D10495" s="1" t="s">
        <v>17521</v>
      </c>
      <c r="E10495" s="1" t="n">
        <v>474</v>
      </c>
      <c r="F10495" s="1" t="n">
        <v>29</v>
      </c>
      <c r="G10495" s="1" t="n">
        <v>1447.89</v>
      </c>
      <c r="H10495" s="4" t="n">
        <v>46192.6009395718</v>
      </c>
      <c r="I104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10494BT83926421806474291447.8946192.6009395718</v>
      </c>
      <c r="J10495" s="1" t="n">
        <f aca="false">COUNTIF(I:I, $I10495)</f>
        <v>1</v>
      </c>
      <c r="K10495" s="1" t="str">
        <f aca="false">IF(ISNA(VLOOKUP(Table4[product_id], tblProducts[], tblProducts[product_name],FALSE() )), "Invalid", "Valid")</f>
        <v>Valid</v>
      </c>
      <c r="L10495" s="5" t="str">
        <f aca="false">IF(ISNA(VLOOKUP(Table4[[#This Row],[warehouse_id]], tblwhouse[], tblwhouse[warehouse_name],FALSE() )), "Invalid", "Valid")</f>
        <v>Valid</v>
      </c>
    </row>
    <row r="10496" customFormat="false" ht="15" hidden="false" customHeight="true" outlineLevel="0" collapsed="false">
      <c r="A10496" s="1" t="n">
        <v>10495</v>
      </c>
      <c r="B10496" s="1" t="n">
        <v>4</v>
      </c>
      <c r="C10496" s="1" t="n">
        <v>2120</v>
      </c>
      <c r="D10496" s="1" t="s">
        <v>17522</v>
      </c>
      <c r="E10496" s="1" t="n">
        <v>209</v>
      </c>
      <c r="F10496" s="1" t="n">
        <v>70</v>
      </c>
      <c r="G10496" s="1" t="n">
        <v>1250.38</v>
      </c>
      <c r="H10496" s="4" t="n">
        <v>46017.6009395718</v>
      </c>
      <c r="I104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10495BT14139942120209701250.3846017.6009395718</v>
      </c>
      <c r="J10496" s="1" t="n">
        <f aca="false">COUNTIF(I:I, $I10496)</f>
        <v>1</v>
      </c>
      <c r="K10496" s="1" t="str">
        <f aca="false">IF(ISNA(VLOOKUP(Table4[product_id], tblProducts[], tblProducts[product_name],FALSE() )), "Invalid", "Valid")</f>
        <v>Valid</v>
      </c>
      <c r="L10496" s="5" t="str">
        <f aca="false">IF(ISNA(VLOOKUP(Table4[[#This Row],[warehouse_id]], tblwhouse[], tblwhouse[warehouse_name],FALSE() )), "Invalid", "Valid")</f>
        <v>Valid</v>
      </c>
    </row>
    <row r="10497" customFormat="false" ht="15" hidden="false" customHeight="true" outlineLevel="0" collapsed="false">
      <c r="A10497" s="1" t="n">
        <v>10496</v>
      </c>
      <c r="B10497" s="1" t="n">
        <v>2</v>
      </c>
      <c r="C10497" s="1" t="n">
        <v>1256</v>
      </c>
      <c r="D10497" s="1" t="s">
        <v>17523</v>
      </c>
      <c r="E10497" s="1" t="n">
        <v>317</v>
      </c>
      <c r="F10497" s="1" t="n">
        <v>77</v>
      </c>
      <c r="G10497" s="1" t="n">
        <v>1075.21</v>
      </c>
      <c r="H10497" s="4" t="n">
        <v>45864.6009395718</v>
      </c>
      <c r="I104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10496BT26232321256317771075.2145864.6009395718</v>
      </c>
      <c r="J10497" s="1" t="n">
        <f aca="false">COUNTIF(I:I, $I10497)</f>
        <v>1</v>
      </c>
      <c r="K10497" s="1" t="str">
        <f aca="false">IF(ISNA(VLOOKUP(Table4[product_id], tblProducts[], tblProducts[product_name],FALSE() )), "Invalid", "Valid")</f>
        <v>Valid</v>
      </c>
      <c r="L10497" s="5" t="str">
        <f aca="false">IF(ISNA(VLOOKUP(Table4[[#This Row],[warehouse_id]], tblwhouse[], tblwhouse[warehouse_name],FALSE() )), "Invalid", "Valid")</f>
        <v>Valid</v>
      </c>
    </row>
    <row r="10498" customFormat="false" ht="15" hidden="false" customHeight="true" outlineLevel="0" collapsed="false">
      <c r="A10498" s="1" t="n">
        <v>10497</v>
      </c>
      <c r="B10498" s="1" t="n">
        <v>1</v>
      </c>
      <c r="C10498" s="1" t="n">
        <v>570</v>
      </c>
      <c r="D10498" s="1" t="s">
        <v>17524</v>
      </c>
      <c r="E10498" s="1" t="n">
        <v>490</v>
      </c>
      <c r="F10498" s="1" t="n">
        <v>24</v>
      </c>
      <c r="G10498" s="1" t="n">
        <v>919.04</v>
      </c>
      <c r="H10498" s="4" t="n">
        <v>45898.6009395718</v>
      </c>
      <c r="I104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10497BT493424157049024919.0445898.6009395718</v>
      </c>
      <c r="J10498" s="1" t="n">
        <f aca="false">COUNTIF(I:I, $I10498)</f>
        <v>1</v>
      </c>
      <c r="K10498" s="1" t="str">
        <f aca="false">IF(ISNA(VLOOKUP(Table4[product_id], tblProducts[], tblProducts[product_name],FALSE() )), "Invalid", "Valid")</f>
        <v>Valid</v>
      </c>
      <c r="L10498" s="5" t="str">
        <f aca="false">IF(ISNA(VLOOKUP(Table4[[#This Row],[warehouse_id]], tblwhouse[], tblwhouse[warehouse_name],FALSE() )), "Invalid", "Valid")</f>
        <v>Valid</v>
      </c>
    </row>
    <row r="10499" customFormat="false" ht="15" hidden="false" customHeight="true" outlineLevel="0" collapsed="false">
      <c r="A10499" s="1" t="n">
        <v>10498</v>
      </c>
      <c r="B10499" s="1" t="n">
        <v>1</v>
      </c>
      <c r="C10499" s="1" t="n">
        <v>1705</v>
      </c>
      <c r="D10499" s="1" t="s">
        <v>17525</v>
      </c>
      <c r="E10499" s="1" t="n">
        <v>295</v>
      </c>
      <c r="F10499" s="1" t="n">
        <v>74</v>
      </c>
      <c r="G10499" s="1" t="n">
        <v>617.94</v>
      </c>
      <c r="H10499" s="4" t="n">
        <v>45951.6009395718</v>
      </c>
      <c r="I104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10498BT4114721170529574617.9445951.6009395718</v>
      </c>
      <c r="J10499" s="1" t="n">
        <f aca="false">COUNTIF(I:I, $I10499)</f>
        <v>1</v>
      </c>
      <c r="K10499" s="1" t="str">
        <f aca="false">IF(ISNA(VLOOKUP(Table4[product_id], tblProducts[], tblProducts[product_name],FALSE() )), "Invalid", "Valid")</f>
        <v>Valid</v>
      </c>
      <c r="L10499" s="5" t="str">
        <f aca="false">IF(ISNA(VLOOKUP(Table4[[#This Row],[warehouse_id]], tblwhouse[], tblwhouse[warehouse_name],FALSE() )), "Invalid", "Valid")</f>
        <v>Valid</v>
      </c>
    </row>
    <row r="10500" customFormat="false" ht="15" hidden="false" customHeight="true" outlineLevel="0" collapsed="false">
      <c r="A10500" s="1" t="n">
        <v>10499</v>
      </c>
      <c r="B10500" s="1" t="n">
        <v>2</v>
      </c>
      <c r="C10500" s="1" t="n">
        <v>2193</v>
      </c>
      <c r="D10500" s="1" t="s">
        <v>17526</v>
      </c>
      <c r="E10500" s="1" t="n">
        <v>285</v>
      </c>
      <c r="F10500" s="1" t="n">
        <v>71</v>
      </c>
      <c r="G10500" s="1" t="n">
        <v>749.53</v>
      </c>
      <c r="H10500" s="4" t="n">
        <v>45881.6009395718</v>
      </c>
      <c r="I105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10499BT7930752219328571749.5345881.6009395718</v>
      </c>
      <c r="J10500" s="1" t="n">
        <f aca="false">COUNTIF(I:I, $I10500)</f>
        <v>1</v>
      </c>
      <c r="K10500" s="1" t="str">
        <f aca="false">IF(ISNA(VLOOKUP(Table4[product_id], tblProducts[], tblProducts[product_name],FALSE() )), "Invalid", "Valid")</f>
        <v>Valid</v>
      </c>
      <c r="L10500" s="5" t="str">
        <f aca="false">IF(ISNA(VLOOKUP(Table4[[#This Row],[warehouse_id]], tblwhouse[], tblwhouse[warehouse_name],FALSE() )), "Invalid", "Valid")</f>
        <v>Valid</v>
      </c>
    </row>
    <row r="10501" customFormat="false" ht="15" hidden="false" customHeight="true" outlineLevel="0" collapsed="false">
      <c r="A10501" s="1" t="n">
        <v>10500</v>
      </c>
      <c r="B10501" s="1" t="n">
        <v>1</v>
      </c>
      <c r="C10501" s="1" t="n">
        <v>823</v>
      </c>
      <c r="D10501" s="1" t="s">
        <v>17527</v>
      </c>
      <c r="E10501" s="1" t="n">
        <v>337</v>
      </c>
      <c r="F10501" s="1" t="n">
        <v>58</v>
      </c>
      <c r="G10501" s="1" t="n">
        <v>1475.55</v>
      </c>
      <c r="H10501" s="4" t="n">
        <v>45886.6009395718</v>
      </c>
      <c r="I105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10500BT3651601823337581475.5545886.6009395718</v>
      </c>
      <c r="J10501" s="1" t="n">
        <f aca="false">COUNTIF(I:I, $I10501)</f>
        <v>1</v>
      </c>
      <c r="K10501" s="1" t="str">
        <f aca="false">IF(ISNA(VLOOKUP(Table4[product_id], tblProducts[], tblProducts[product_name],FALSE() )), "Invalid", "Valid")</f>
        <v>Valid</v>
      </c>
      <c r="L10501" s="5" t="str">
        <f aca="false">IF(ISNA(VLOOKUP(Table4[[#This Row],[warehouse_id]], tblwhouse[], tblwhouse[warehouse_name],FALSE() )), "Invalid", "Valid")</f>
        <v>Valid</v>
      </c>
    </row>
    <row r="10502" customFormat="false" ht="15" hidden="false" customHeight="true" outlineLevel="0" collapsed="false">
      <c r="A10502" s="1" t="n">
        <v>10501</v>
      </c>
      <c r="B10502" s="1" t="n">
        <v>4</v>
      </c>
      <c r="C10502" s="1" t="n">
        <v>1185</v>
      </c>
      <c r="D10502" s="1" t="s">
        <v>17528</v>
      </c>
      <c r="E10502" s="1" t="n">
        <v>300</v>
      </c>
      <c r="F10502" s="1" t="n">
        <v>64</v>
      </c>
      <c r="G10502" s="1" t="n">
        <v>652.95</v>
      </c>
      <c r="H10502" s="4" t="n">
        <v>45892.6009395718</v>
      </c>
      <c r="I105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10501BT1623084118530064652.9545892.6009395718</v>
      </c>
      <c r="J10502" s="1" t="n">
        <f aca="false">COUNTIF(I:I, $I10502)</f>
        <v>1</v>
      </c>
      <c r="K10502" s="1" t="str">
        <f aca="false">IF(ISNA(VLOOKUP(Table4[product_id], tblProducts[], tblProducts[product_name],FALSE() )), "Invalid", "Valid")</f>
        <v>Valid</v>
      </c>
      <c r="L10502" s="5" t="str">
        <f aca="false">IF(ISNA(VLOOKUP(Table4[[#This Row],[warehouse_id]], tblwhouse[], tblwhouse[warehouse_name],FALSE() )), "Invalid", "Valid")</f>
        <v>Valid</v>
      </c>
    </row>
    <row r="10503" customFormat="false" ht="15" hidden="false" customHeight="true" outlineLevel="0" collapsed="false">
      <c r="A10503" s="1" t="n">
        <v>10502</v>
      </c>
      <c r="B10503" s="1" t="n">
        <v>3</v>
      </c>
      <c r="C10503" s="1" t="n">
        <v>1987</v>
      </c>
      <c r="D10503" s="1" t="s">
        <v>17529</v>
      </c>
      <c r="E10503" s="1" t="n">
        <v>386</v>
      </c>
      <c r="F10503" s="1" t="n">
        <v>45</v>
      </c>
      <c r="G10503" s="1" t="n">
        <v>131.55</v>
      </c>
      <c r="H10503" s="4" t="n">
        <v>45910.6009395718</v>
      </c>
      <c r="I105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10502BT9238923198738645131.5545910.6009395718</v>
      </c>
      <c r="J10503" s="1" t="n">
        <f aca="false">COUNTIF(I:I, $I10503)</f>
        <v>1</v>
      </c>
      <c r="K10503" s="1" t="str">
        <f aca="false">IF(ISNA(VLOOKUP(Table4[product_id], tblProducts[], tblProducts[product_name],FALSE() )), "Invalid", "Valid")</f>
        <v>Valid</v>
      </c>
      <c r="L10503" s="5" t="str">
        <f aca="false">IF(ISNA(VLOOKUP(Table4[[#This Row],[warehouse_id]], tblwhouse[], tblwhouse[warehouse_name],FALSE() )), "Invalid", "Valid")</f>
        <v>Valid</v>
      </c>
    </row>
    <row r="10504" customFormat="false" ht="15" hidden="false" customHeight="true" outlineLevel="0" collapsed="false">
      <c r="A10504" s="1" t="n">
        <v>10503</v>
      </c>
      <c r="B10504" s="1" t="n">
        <v>4</v>
      </c>
      <c r="C10504" s="1" t="n">
        <v>1922</v>
      </c>
      <c r="D10504" s="1" t="s">
        <v>17530</v>
      </c>
      <c r="E10504" s="1" t="n">
        <v>190</v>
      </c>
      <c r="F10504" s="1" t="n">
        <v>27</v>
      </c>
      <c r="G10504" s="1" t="n">
        <v>222.85</v>
      </c>
      <c r="H10504" s="4" t="n">
        <v>46103.6009395718</v>
      </c>
      <c r="I105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10503BT1847984192219027222.8546103.6009395718</v>
      </c>
      <c r="J10504" s="1" t="n">
        <f aca="false">COUNTIF(I:I, $I10504)</f>
        <v>1</v>
      </c>
      <c r="K10504" s="1" t="str">
        <f aca="false">IF(ISNA(VLOOKUP(Table4[product_id], tblProducts[], tblProducts[product_name],FALSE() )), "Invalid", "Valid")</f>
        <v>Valid</v>
      </c>
      <c r="L10504" s="5" t="str">
        <f aca="false">IF(ISNA(VLOOKUP(Table4[[#This Row],[warehouse_id]], tblwhouse[], tblwhouse[warehouse_name],FALSE() )), "Invalid", "Valid")</f>
        <v>Valid</v>
      </c>
    </row>
    <row r="10505" customFormat="false" ht="15" hidden="false" customHeight="true" outlineLevel="0" collapsed="false">
      <c r="A10505" s="1" t="n">
        <v>10504</v>
      </c>
      <c r="B10505" s="1" t="n">
        <v>1</v>
      </c>
      <c r="C10505" s="1" t="n">
        <v>1378</v>
      </c>
      <c r="D10505" s="1" t="s">
        <v>17531</v>
      </c>
      <c r="E10505" s="1" t="n">
        <v>36</v>
      </c>
      <c r="F10505" s="1" t="n">
        <v>47</v>
      </c>
      <c r="G10505" s="1" t="n">
        <v>1225.96</v>
      </c>
      <c r="H10505" s="4" t="n">
        <v>45980.6009395718</v>
      </c>
      <c r="I105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10504BT3208681137836471225.9645980.6009395718</v>
      </c>
      <c r="J10505" s="1" t="n">
        <f aca="false">COUNTIF(I:I, $I10505)</f>
        <v>1</v>
      </c>
      <c r="K10505" s="1" t="str">
        <f aca="false">IF(ISNA(VLOOKUP(Table4[product_id], tblProducts[], tblProducts[product_name],FALSE() )), "Invalid", "Valid")</f>
        <v>Valid</v>
      </c>
      <c r="L10505" s="5" t="str">
        <f aca="false">IF(ISNA(VLOOKUP(Table4[[#This Row],[warehouse_id]], tblwhouse[], tblwhouse[warehouse_name],FALSE() )), "Invalid", "Valid")</f>
        <v>Valid</v>
      </c>
    </row>
    <row r="10506" customFormat="false" ht="15" hidden="false" customHeight="true" outlineLevel="0" collapsed="false">
      <c r="A10506" s="1" t="n">
        <v>10505</v>
      </c>
      <c r="B10506" s="1" t="n">
        <v>4</v>
      </c>
      <c r="C10506" s="1" t="n">
        <v>1652</v>
      </c>
      <c r="D10506" s="1" t="s">
        <v>17532</v>
      </c>
      <c r="E10506" s="1" t="n">
        <v>486</v>
      </c>
      <c r="F10506" s="1" t="n">
        <v>36</v>
      </c>
      <c r="G10506" s="1" t="n">
        <v>1122.08</v>
      </c>
      <c r="H10506" s="4" t="n">
        <v>46185.6009395718</v>
      </c>
      <c r="I105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10505BT99235841652486361122.0846185.6009395718</v>
      </c>
      <c r="J10506" s="1" t="n">
        <f aca="false">COUNTIF(I:I, $I10506)</f>
        <v>1</v>
      </c>
      <c r="K10506" s="1" t="str">
        <f aca="false">IF(ISNA(VLOOKUP(Table4[product_id], tblProducts[], tblProducts[product_name],FALSE() )), "Invalid", "Valid")</f>
        <v>Valid</v>
      </c>
      <c r="L10506" s="5" t="str">
        <f aca="false">IF(ISNA(VLOOKUP(Table4[[#This Row],[warehouse_id]], tblwhouse[], tblwhouse[warehouse_name],FALSE() )), "Invalid", "Valid")</f>
        <v>Valid</v>
      </c>
    </row>
    <row r="10507" customFormat="false" ht="15" hidden="false" customHeight="true" outlineLevel="0" collapsed="false">
      <c r="A10507" s="1" t="n">
        <v>10506</v>
      </c>
      <c r="B10507" s="1" t="n">
        <v>2</v>
      </c>
      <c r="C10507" s="1" t="n">
        <v>2139</v>
      </c>
      <c r="D10507" s="1" t="s">
        <v>17533</v>
      </c>
      <c r="E10507" s="1" t="n">
        <v>240</v>
      </c>
      <c r="F10507" s="1" t="n">
        <v>37</v>
      </c>
      <c r="G10507" s="1" t="n">
        <v>791.53</v>
      </c>
      <c r="H10507" s="4" t="n">
        <v>45909.6009395718</v>
      </c>
      <c r="I105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10506BT9740322213924037791.5345909.6009395718</v>
      </c>
      <c r="J10507" s="1" t="n">
        <f aca="false">COUNTIF(I:I, $I10507)</f>
        <v>1</v>
      </c>
      <c r="K10507" s="1" t="str">
        <f aca="false">IF(ISNA(VLOOKUP(Table4[product_id], tblProducts[], tblProducts[product_name],FALSE() )), "Invalid", "Valid")</f>
        <v>Valid</v>
      </c>
      <c r="L10507" s="5" t="str">
        <f aca="false">IF(ISNA(VLOOKUP(Table4[[#This Row],[warehouse_id]], tblwhouse[], tblwhouse[warehouse_name],FALSE() )), "Invalid", "Valid")</f>
        <v>Valid</v>
      </c>
    </row>
    <row r="10508" customFormat="false" ht="15" hidden="false" customHeight="true" outlineLevel="0" collapsed="false">
      <c r="A10508" s="1" t="n">
        <v>10507</v>
      </c>
      <c r="B10508" s="1" t="n">
        <v>3</v>
      </c>
      <c r="C10508" s="1" t="n">
        <v>2738</v>
      </c>
      <c r="D10508" s="1" t="s">
        <v>17534</v>
      </c>
      <c r="E10508" s="1" t="n">
        <v>388</v>
      </c>
      <c r="F10508" s="1" t="n">
        <v>51</v>
      </c>
      <c r="G10508" s="1" t="n">
        <v>429.49</v>
      </c>
      <c r="H10508" s="4" t="n">
        <v>46185.6009395718</v>
      </c>
      <c r="I105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10507BT7573073273838851429.4946185.6009395718</v>
      </c>
      <c r="J10508" s="1" t="n">
        <f aca="false">COUNTIF(I:I, $I10508)</f>
        <v>1</v>
      </c>
      <c r="K10508" s="1" t="str">
        <f aca="false">IF(ISNA(VLOOKUP(Table4[product_id], tblProducts[], tblProducts[product_name],FALSE() )), "Invalid", "Valid")</f>
        <v>Valid</v>
      </c>
      <c r="L10508" s="5" t="str">
        <f aca="false">IF(ISNA(VLOOKUP(Table4[[#This Row],[warehouse_id]], tblwhouse[], tblwhouse[warehouse_name],FALSE() )), "Invalid", "Valid")</f>
        <v>Valid</v>
      </c>
    </row>
    <row r="10509" customFormat="false" ht="15" hidden="false" customHeight="true" outlineLevel="0" collapsed="false">
      <c r="A10509" s="1" t="n">
        <v>10508</v>
      </c>
      <c r="B10509" s="1" t="n">
        <v>1</v>
      </c>
      <c r="C10509" s="1" t="n">
        <v>2722</v>
      </c>
      <c r="D10509" s="1" t="s">
        <v>17535</v>
      </c>
      <c r="E10509" s="1" t="n">
        <v>492</v>
      </c>
      <c r="F10509" s="1" t="n">
        <v>52</v>
      </c>
      <c r="G10509" s="1" t="n">
        <v>92.28</v>
      </c>
      <c r="H10509" s="4" t="n">
        <v>46133.6009395718</v>
      </c>
      <c r="I105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10508BT164052127224925292.2846133.6009395718</v>
      </c>
      <c r="J10509" s="1" t="n">
        <f aca="false">COUNTIF(I:I, $I10509)</f>
        <v>1</v>
      </c>
      <c r="K10509" s="1" t="str">
        <f aca="false">IF(ISNA(VLOOKUP(Table4[product_id], tblProducts[], tblProducts[product_name],FALSE() )), "Invalid", "Valid")</f>
        <v>Valid</v>
      </c>
      <c r="L10509" s="5" t="str">
        <f aca="false">IF(ISNA(VLOOKUP(Table4[[#This Row],[warehouse_id]], tblwhouse[], tblwhouse[warehouse_name],FALSE() )), "Invalid", "Valid")</f>
        <v>Valid</v>
      </c>
    </row>
    <row r="10510" customFormat="false" ht="15" hidden="false" customHeight="true" outlineLevel="0" collapsed="false">
      <c r="A10510" s="1" t="n">
        <v>10509</v>
      </c>
      <c r="B10510" s="1" t="n">
        <v>1</v>
      </c>
      <c r="C10510" s="1" t="n">
        <v>1283</v>
      </c>
      <c r="D10510" s="1" t="s">
        <v>17536</v>
      </c>
      <c r="E10510" s="1" t="n">
        <v>438</v>
      </c>
      <c r="F10510" s="1" t="n">
        <v>50</v>
      </c>
      <c r="G10510" s="1" t="n">
        <v>115.18</v>
      </c>
      <c r="H10510" s="4" t="n">
        <v>45886.6009395718</v>
      </c>
      <c r="I105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10509BT5896081128343850115.1845886.6009395718</v>
      </c>
      <c r="J10510" s="1" t="n">
        <f aca="false">COUNTIF(I:I, $I10510)</f>
        <v>1</v>
      </c>
      <c r="K10510" s="1" t="str">
        <f aca="false">IF(ISNA(VLOOKUP(Table4[product_id], tblProducts[], tblProducts[product_name],FALSE() )), "Invalid", "Valid")</f>
        <v>Valid</v>
      </c>
      <c r="L10510" s="5" t="str">
        <f aca="false">IF(ISNA(VLOOKUP(Table4[[#This Row],[warehouse_id]], tblwhouse[], tblwhouse[warehouse_name],FALSE() )), "Invalid", "Valid")</f>
        <v>Valid</v>
      </c>
    </row>
    <row r="10511" customFormat="false" ht="15" hidden="false" customHeight="true" outlineLevel="0" collapsed="false">
      <c r="A10511" s="1" t="n">
        <v>10510</v>
      </c>
      <c r="B10511" s="1" t="n">
        <v>3</v>
      </c>
      <c r="C10511" s="1" t="n">
        <v>1769</v>
      </c>
      <c r="D10511" s="1" t="s">
        <v>17537</v>
      </c>
      <c r="E10511" s="1" t="n">
        <v>50</v>
      </c>
      <c r="F10511" s="1" t="n">
        <v>68</v>
      </c>
      <c r="G10511" s="1" t="n">
        <v>1293.71</v>
      </c>
      <c r="H10511" s="4" t="n">
        <v>46060.6009395718</v>
      </c>
      <c r="I105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10510BT3401783176950681293.7146060.6009395718</v>
      </c>
      <c r="J10511" s="1" t="n">
        <f aca="false">COUNTIF(I:I, $I10511)</f>
        <v>1</v>
      </c>
      <c r="K10511" s="1" t="str">
        <f aca="false">IF(ISNA(VLOOKUP(Table4[product_id], tblProducts[], tblProducts[product_name],FALSE() )), "Invalid", "Valid")</f>
        <v>Valid</v>
      </c>
      <c r="L10511" s="5" t="str">
        <f aca="false">IF(ISNA(VLOOKUP(Table4[[#This Row],[warehouse_id]], tblwhouse[], tblwhouse[warehouse_name],FALSE() )), "Invalid", "Valid")</f>
        <v>Valid</v>
      </c>
    </row>
    <row r="10512" customFormat="false" ht="15" hidden="false" customHeight="true" outlineLevel="0" collapsed="false">
      <c r="A10512" s="1" t="n">
        <v>10511</v>
      </c>
      <c r="B10512" s="1" t="n">
        <v>3</v>
      </c>
      <c r="C10512" s="1" t="n">
        <v>2656</v>
      </c>
      <c r="D10512" s="1" t="s">
        <v>17538</v>
      </c>
      <c r="E10512" s="1" t="n">
        <v>98</v>
      </c>
      <c r="F10512" s="1" t="n">
        <v>25</v>
      </c>
      <c r="G10512" s="1" t="n">
        <v>755.58</v>
      </c>
      <c r="H10512" s="4" t="n">
        <v>46102.6009395718</v>
      </c>
      <c r="I105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10511BT664450326569825755.5846102.6009395718</v>
      </c>
      <c r="J10512" s="1" t="n">
        <f aca="false">COUNTIF(I:I, $I10512)</f>
        <v>1</v>
      </c>
      <c r="K10512" s="1" t="str">
        <f aca="false">IF(ISNA(VLOOKUP(Table4[product_id], tblProducts[], tblProducts[product_name],FALSE() )), "Invalid", "Valid")</f>
        <v>Valid</v>
      </c>
      <c r="L10512" s="5" t="str">
        <f aca="false">IF(ISNA(VLOOKUP(Table4[[#This Row],[warehouse_id]], tblwhouse[], tblwhouse[warehouse_name],FALSE() )), "Invalid", "Valid")</f>
        <v>Valid</v>
      </c>
    </row>
    <row r="10513" customFormat="false" ht="15" hidden="false" customHeight="true" outlineLevel="0" collapsed="false">
      <c r="A10513" s="1" t="n">
        <v>10512</v>
      </c>
      <c r="B10513" s="1" t="n">
        <v>3</v>
      </c>
      <c r="C10513" s="1" t="n">
        <v>689</v>
      </c>
      <c r="D10513" s="1" t="s">
        <v>17539</v>
      </c>
      <c r="E10513" s="1" t="n">
        <v>428</v>
      </c>
      <c r="F10513" s="1" t="n">
        <v>61</v>
      </c>
      <c r="G10513" s="1" t="n">
        <v>34.61</v>
      </c>
      <c r="H10513" s="4" t="n">
        <v>46021.6009395718</v>
      </c>
      <c r="I105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10512BT71449036894286134.6146021.6009395718</v>
      </c>
      <c r="J10513" s="1" t="n">
        <f aca="false">COUNTIF(I:I, $I10513)</f>
        <v>1</v>
      </c>
      <c r="K10513" s="1" t="str">
        <f aca="false">IF(ISNA(VLOOKUP(Table4[product_id], tblProducts[], tblProducts[product_name],FALSE() )), "Invalid", "Valid")</f>
        <v>Valid</v>
      </c>
      <c r="L10513" s="5" t="str">
        <f aca="false">IF(ISNA(VLOOKUP(Table4[[#This Row],[warehouse_id]], tblwhouse[], tblwhouse[warehouse_name],FALSE() )), "Invalid", "Valid")</f>
        <v>Valid</v>
      </c>
    </row>
    <row r="10514" customFormat="false" ht="15" hidden="false" customHeight="true" outlineLevel="0" collapsed="false">
      <c r="A10514" s="1" t="n">
        <v>10513</v>
      </c>
      <c r="B10514" s="1" t="n">
        <v>2</v>
      </c>
      <c r="C10514" s="1" t="n">
        <v>2297</v>
      </c>
      <c r="D10514" s="1" t="s">
        <v>17540</v>
      </c>
      <c r="E10514" s="1" t="n">
        <v>293</v>
      </c>
      <c r="F10514" s="1" t="n">
        <v>54</v>
      </c>
      <c r="G10514" s="1" t="n">
        <v>964.41</v>
      </c>
      <c r="H10514" s="4" t="n">
        <v>46001.6009395718</v>
      </c>
      <c r="I105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10513BT6122402229729354964.4146001.6009395718</v>
      </c>
      <c r="J10514" s="1" t="n">
        <f aca="false">COUNTIF(I:I, $I10514)</f>
        <v>1</v>
      </c>
      <c r="K10514" s="1" t="str">
        <f aca="false">IF(ISNA(VLOOKUP(Table4[product_id], tblProducts[], tblProducts[product_name],FALSE() )), "Invalid", "Valid")</f>
        <v>Valid</v>
      </c>
      <c r="L10514" s="5" t="str">
        <f aca="false">IF(ISNA(VLOOKUP(Table4[[#This Row],[warehouse_id]], tblwhouse[], tblwhouse[warehouse_name],FALSE() )), "Invalid", "Valid")</f>
        <v>Valid</v>
      </c>
    </row>
    <row r="10515" customFormat="false" ht="15" hidden="false" customHeight="true" outlineLevel="0" collapsed="false">
      <c r="A10515" s="1" t="n">
        <v>10514</v>
      </c>
      <c r="B10515" s="1" t="n">
        <v>4</v>
      </c>
      <c r="C10515" s="1" t="n">
        <v>1675</v>
      </c>
      <c r="D10515" s="1" t="s">
        <v>17541</v>
      </c>
      <c r="E10515" s="1" t="n">
        <v>123</v>
      </c>
      <c r="F10515" s="1" t="n">
        <v>56</v>
      </c>
      <c r="G10515" s="1" t="n">
        <v>909.39</v>
      </c>
      <c r="H10515" s="4" t="n">
        <v>46184.6009395718</v>
      </c>
      <c r="I105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10514BT7415354167512356909.3946184.6009395718</v>
      </c>
      <c r="J10515" s="1" t="n">
        <f aca="false">COUNTIF(I:I, $I10515)</f>
        <v>1</v>
      </c>
      <c r="K10515" s="1" t="str">
        <f aca="false">IF(ISNA(VLOOKUP(Table4[product_id], tblProducts[], tblProducts[product_name],FALSE() )), "Invalid", "Valid")</f>
        <v>Valid</v>
      </c>
      <c r="L10515" s="5" t="str">
        <f aca="false">IF(ISNA(VLOOKUP(Table4[[#This Row],[warehouse_id]], tblwhouse[], tblwhouse[warehouse_name],FALSE() )), "Invalid", "Valid")</f>
        <v>Valid</v>
      </c>
    </row>
    <row r="10516" customFormat="false" ht="15" hidden="false" customHeight="true" outlineLevel="0" collapsed="false">
      <c r="A10516" s="1" t="n">
        <v>10515</v>
      </c>
      <c r="B10516" s="1" t="n">
        <v>2</v>
      </c>
      <c r="C10516" s="1" t="n">
        <v>4</v>
      </c>
      <c r="D10516" s="1" t="s">
        <v>17542</v>
      </c>
      <c r="E10516" s="1" t="n">
        <v>146</v>
      </c>
      <c r="F10516" s="1" t="n">
        <v>53</v>
      </c>
      <c r="G10516" s="1" t="n">
        <v>333.37</v>
      </c>
      <c r="H10516" s="4" t="n">
        <v>45995.6009395718</v>
      </c>
      <c r="I105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10515BT5959522414653333.3745995.6009395718</v>
      </c>
      <c r="J10516" s="1" t="n">
        <f aca="false">COUNTIF(I:I, $I10516)</f>
        <v>1</v>
      </c>
      <c r="K10516" s="1" t="str">
        <f aca="false">IF(ISNA(VLOOKUP(Table4[product_id], tblProducts[], tblProducts[product_name],FALSE() )), "Invalid", "Valid")</f>
        <v>Valid</v>
      </c>
      <c r="L10516" s="5" t="str">
        <f aca="false">IF(ISNA(VLOOKUP(Table4[[#This Row],[warehouse_id]], tblwhouse[], tblwhouse[warehouse_name],FALSE() )), "Invalid", "Valid")</f>
        <v>Valid</v>
      </c>
    </row>
    <row r="10517" customFormat="false" ht="15" hidden="false" customHeight="true" outlineLevel="0" collapsed="false">
      <c r="A10517" s="1" t="n">
        <v>10516</v>
      </c>
      <c r="B10517" s="1" t="n">
        <v>3</v>
      </c>
      <c r="C10517" s="1" t="n">
        <v>1949</v>
      </c>
      <c r="D10517" s="1" t="s">
        <v>17543</v>
      </c>
      <c r="E10517" s="1" t="n">
        <v>167</v>
      </c>
      <c r="F10517" s="1" t="n">
        <v>58</v>
      </c>
      <c r="G10517" s="1" t="n">
        <v>517.88</v>
      </c>
      <c r="H10517" s="4" t="n">
        <v>45915.6009395718</v>
      </c>
      <c r="I105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10516BT4149713194916758517.8845915.6009395718</v>
      </c>
      <c r="J10517" s="1" t="n">
        <f aca="false">COUNTIF(I:I, $I10517)</f>
        <v>1</v>
      </c>
      <c r="K10517" s="1" t="str">
        <f aca="false">IF(ISNA(VLOOKUP(Table4[product_id], tblProducts[], tblProducts[product_name],FALSE() )), "Invalid", "Valid")</f>
        <v>Valid</v>
      </c>
      <c r="L10517" s="5" t="str">
        <f aca="false">IF(ISNA(VLOOKUP(Table4[[#This Row],[warehouse_id]], tblwhouse[], tblwhouse[warehouse_name],FALSE() )), "Invalid", "Valid")</f>
        <v>Valid</v>
      </c>
    </row>
    <row r="10518" customFormat="false" ht="15" hidden="false" customHeight="true" outlineLevel="0" collapsed="false">
      <c r="A10518" s="1" t="n">
        <v>10517</v>
      </c>
      <c r="B10518" s="1" t="n">
        <v>2</v>
      </c>
      <c r="C10518" s="1" t="n">
        <v>1222</v>
      </c>
      <c r="D10518" s="1" t="s">
        <v>17544</v>
      </c>
      <c r="E10518" s="1" t="n">
        <v>24</v>
      </c>
      <c r="F10518" s="1" t="n">
        <v>78</v>
      </c>
      <c r="G10518" s="1" t="n">
        <v>1326.52</v>
      </c>
      <c r="H10518" s="4" t="n">
        <v>45865.6009395718</v>
      </c>
      <c r="I105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10517BT1445862122224781326.5245865.6009395718</v>
      </c>
      <c r="J10518" s="1" t="n">
        <f aca="false">COUNTIF(I:I, $I10518)</f>
        <v>1</v>
      </c>
      <c r="K10518" s="1" t="str">
        <f aca="false">IF(ISNA(VLOOKUP(Table4[product_id], tblProducts[], tblProducts[product_name],FALSE() )), "Invalid", "Valid")</f>
        <v>Valid</v>
      </c>
      <c r="L10518" s="5" t="str">
        <f aca="false">IF(ISNA(VLOOKUP(Table4[[#This Row],[warehouse_id]], tblwhouse[], tblwhouse[warehouse_name],FALSE() )), "Invalid", "Valid")</f>
        <v>Valid</v>
      </c>
    </row>
    <row r="10519" customFormat="false" ht="15" hidden="false" customHeight="true" outlineLevel="0" collapsed="false">
      <c r="A10519" s="1" t="n">
        <v>10518</v>
      </c>
      <c r="B10519" s="1" t="n">
        <v>2</v>
      </c>
      <c r="C10519" s="1" t="n">
        <v>522</v>
      </c>
      <c r="D10519" s="1" t="s">
        <v>17545</v>
      </c>
      <c r="E10519" s="1" t="n">
        <v>212</v>
      </c>
      <c r="F10519" s="1" t="n">
        <v>36</v>
      </c>
      <c r="G10519" s="1" t="n">
        <v>134.89</v>
      </c>
      <c r="H10519" s="4" t="n">
        <v>46185.6009395718</v>
      </c>
      <c r="I105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10518BT384212252221236134.8946185.6009395718</v>
      </c>
      <c r="J10519" s="1" t="n">
        <f aca="false">COUNTIF(I:I, $I10519)</f>
        <v>1</v>
      </c>
      <c r="K10519" s="1" t="str">
        <f aca="false">IF(ISNA(VLOOKUP(Table4[product_id], tblProducts[], tblProducts[product_name],FALSE() )), "Invalid", "Valid")</f>
        <v>Valid</v>
      </c>
      <c r="L10519" s="5" t="str">
        <f aca="false">IF(ISNA(VLOOKUP(Table4[[#This Row],[warehouse_id]], tblwhouse[], tblwhouse[warehouse_name],FALSE() )), "Invalid", "Valid")</f>
        <v>Valid</v>
      </c>
    </row>
    <row r="10520" customFormat="false" ht="15" hidden="false" customHeight="true" outlineLevel="0" collapsed="false">
      <c r="A10520" s="1" t="n">
        <v>10519</v>
      </c>
      <c r="B10520" s="1" t="n">
        <v>3</v>
      </c>
      <c r="C10520" s="1" t="n">
        <v>1511</v>
      </c>
      <c r="D10520" s="1" t="s">
        <v>17546</v>
      </c>
      <c r="E10520" s="1" t="n">
        <v>493</v>
      </c>
      <c r="F10520" s="1" t="n">
        <v>71</v>
      </c>
      <c r="G10520" s="1" t="n">
        <v>107.79</v>
      </c>
      <c r="H10520" s="4" t="n">
        <v>45895.6009395718</v>
      </c>
      <c r="I105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10519BT3088543151149371107.7945895.6009395718</v>
      </c>
      <c r="J10520" s="1" t="n">
        <f aca="false">COUNTIF(I:I, $I10520)</f>
        <v>1</v>
      </c>
      <c r="K10520" s="1" t="str">
        <f aca="false">IF(ISNA(VLOOKUP(Table4[product_id], tblProducts[], tblProducts[product_name],FALSE() )), "Invalid", "Valid")</f>
        <v>Valid</v>
      </c>
      <c r="L10520" s="5" t="str">
        <f aca="false">IF(ISNA(VLOOKUP(Table4[[#This Row],[warehouse_id]], tblwhouse[], tblwhouse[warehouse_name],FALSE() )), "Invalid", "Valid")</f>
        <v>Valid</v>
      </c>
    </row>
    <row r="10521" customFormat="false" ht="15" hidden="false" customHeight="true" outlineLevel="0" collapsed="false">
      <c r="A10521" s="1" t="n">
        <v>10520</v>
      </c>
      <c r="B10521" s="1" t="n">
        <v>2</v>
      </c>
      <c r="C10521" s="1" t="n">
        <v>180</v>
      </c>
      <c r="D10521" s="1" t="s">
        <v>13077</v>
      </c>
      <c r="E10521" s="1" t="n">
        <v>9</v>
      </c>
      <c r="F10521" s="1" t="n">
        <v>75</v>
      </c>
      <c r="G10521" s="1" t="n">
        <v>1363.89</v>
      </c>
      <c r="H10521" s="4" t="n">
        <v>45977.6009395718</v>
      </c>
      <c r="I105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10520BT69969821809751363.8945977.6009395718</v>
      </c>
      <c r="J10521" s="1" t="n">
        <f aca="false">COUNTIF(I:I, $I10521)</f>
        <v>1</v>
      </c>
      <c r="K10521" s="1" t="str">
        <f aca="false">IF(ISNA(VLOOKUP(Table4[product_id], tblProducts[], tblProducts[product_name],FALSE() )), "Invalid", "Valid")</f>
        <v>Valid</v>
      </c>
      <c r="L10521" s="5" t="str">
        <f aca="false">IF(ISNA(VLOOKUP(Table4[[#This Row],[warehouse_id]], tblwhouse[], tblwhouse[warehouse_name],FALSE() )), "Invalid", "Valid")</f>
        <v>Valid</v>
      </c>
    </row>
    <row r="10522" customFormat="false" ht="15" hidden="false" customHeight="true" outlineLevel="0" collapsed="false">
      <c r="A10522" s="1" t="n">
        <v>10521</v>
      </c>
      <c r="B10522" s="1" t="n">
        <v>3</v>
      </c>
      <c r="C10522" s="1" t="n">
        <v>2275</v>
      </c>
      <c r="D10522" s="1" t="s">
        <v>17547</v>
      </c>
      <c r="E10522" s="1" t="n">
        <v>230</v>
      </c>
      <c r="F10522" s="1" t="n">
        <v>72</v>
      </c>
      <c r="G10522" s="1" t="n">
        <v>598.89</v>
      </c>
      <c r="H10522" s="4" t="n">
        <v>45883.6009395718</v>
      </c>
      <c r="I105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10521BT8836203227523072598.8945883.6009395718</v>
      </c>
      <c r="J10522" s="1" t="n">
        <f aca="false">COUNTIF(I:I, $I10522)</f>
        <v>1</v>
      </c>
      <c r="K10522" s="1" t="str">
        <f aca="false">IF(ISNA(VLOOKUP(Table4[product_id], tblProducts[], tblProducts[product_name],FALSE() )), "Invalid", "Valid")</f>
        <v>Valid</v>
      </c>
      <c r="L10522" s="5" t="str">
        <f aca="false">IF(ISNA(VLOOKUP(Table4[[#This Row],[warehouse_id]], tblwhouse[], tblwhouse[warehouse_name],FALSE() )), "Invalid", "Valid")</f>
        <v>Valid</v>
      </c>
    </row>
    <row r="10523" customFormat="false" ht="15" hidden="false" customHeight="true" outlineLevel="0" collapsed="false">
      <c r="A10523" s="1" t="n">
        <v>10522</v>
      </c>
      <c r="B10523" s="1" t="n">
        <v>4</v>
      </c>
      <c r="C10523" s="1" t="n">
        <v>2940</v>
      </c>
      <c r="D10523" s="1" t="s">
        <v>17548</v>
      </c>
      <c r="E10523" s="1" t="n">
        <v>450</v>
      </c>
      <c r="F10523" s="1" t="n">
        <v>53</v>
      </c>
      <c r="G10523" s="1" t="n">
        <v>735.95</v>
      </c>
      <c r="H10523" s="4" t="n">
        <v>45882.6009395718</v>
      </c>
      <c r="I105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10522BT5824724294045053735.9545882.6009395718</v>
      </c>
      <c r="J10523" s="1" t="n">
        <f aca="false">COUNTIF(I:I, $I10523)</f>
        <v>1</v>
      </c>
      <c r="K10523" s="1" t="str">
        <f aca="false">IF(ISNA(VLOOKUP(Table4[product_id], tblProducts[], tblProducts[product_name],FALSE() )), "Invalid", "Valid")</f>
        <v>Valid</v>
      </c>
      <c r="L10523" s="5" t="str">
        <f aca="false">IF(ISNA(VLOOKUP(Table4[[#This Row],[warehouse_id]], tblwhouse[], tblwhouse[warehouse_name],FALSE() )), "Invalid", "Valid")</f>
        <v>Valid</v>
      </c>
    </row>
    <row r="10524" customFormat="false" ht="15" hidden="false" customHeight="true" outlineLevel="0" collapsed="false">
      <c r="A10524" s="1" t="n">
        <v>10523</v>
      </c>
      <c r="B10524" s="1" t="n">
        <v>2</v>
      </c>
      <c r="C10524" s="1" t="n">
        <v>2432</v>
      </c>
      <c r="D10524" s="1" t="s">
        <v>17549</v>
      </c>
      <c r="E10524" s="1" t="n">
        <v>56</v>
      </c>
      <c r="F10524" s="1" t="n">
        <v>74</v>
      </c>
      <c r="G10524" s="1" t="n">
        <v>709.21</v>
      </c>
      <c r="H10524" s="4" t="n">
        <v>46093.6009395718</v>
      </c>
      <c r="I105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10523BT319072224325674709.2146093.6009395718</v>
      </c>
      <c r="J10524" s="1" t="n">
        <f aca="false">COUNTIF(I:I, $I10524)</f>
        <v>1</v>
      </c>
      <c r="K10524" s="1" t="str">
        <f aca="false">IF(ISNA(VLOOKUP(Table4[product_id], tblProducts[], tblProducts[product_name],FALSE() )), "Invalid", "Valid")</f>
        <v>Valid</v>
      </c>
      <c r="L10524" s="5" t="str">
        <f aca="false">IF(ISNA(VLOOKUP(Table4[[#This Row],[warehouse_id]], tblwhouse[], tblwhouse[warehouse_name],FALSE() )), "Invalid", "Valid")</f>
        <v>Valid</v>
      </c>
    </row>
    <row r="10525" customFormat="false" ht="15" hidden="false" customHeight="true" outlineLevel="0" collapsed="false">
      <c r="A10525" s="1" t="n">
        <v>10524</v>
      </c>
      <c r="B10525" s="1" t="n">
        <v>1</v>
      </c>
      <c r="C10525" s="1" t="n">
        <v>24</v>
      </c>
      <c r="D10525" s="1" t="s">
        <v>17550</v>
      </c>
      <c r="E10525" s="1" t="n">
        <v>146</v>
      </c>
      <c r="F10525" s="1" t="n">
        <v>66</v>
      </c>
      <c r="G10525" s="1" t="n">
        <v>428.31</v>
      </c>
      <c r="H10525" s="4" t="n">
        <v>46161.6009395718</v>
      </c>
      <c r="I105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10524BT98852612414666428.3146161.6009395718</v>
      </c>
      <c r="J10525" s="1" t="n">
        <f aca="false">COUNTIF(I:I, $I10525)</f>
        <v>1</v>
      </c>
      <c r="K10525" s="1" t="str">
        <f aca="false">IF(ISNA(VLOOKUP(Table4[product_id], tblProducts[], tblProducts[product_name],FALSE() )), "Invalid", "Valid")</f>
        <v>Valid</v>
      </c>
      <c r="L10525" s="5" t="str">
        <f aca="false">IF(ISNA(VLOOKUP(Table4[[#This Row],[warehouse_id]], tblwhouse[], tblwhouse[warehouse_name],FALSE() )), "Invalid", "Valid")</f>
        <v>Valid</v>
      </c>
    </row>
    <row r="10526" customFormat="false" ht="15" hidden="false" customHeight="true" outlineLevel="0" collapsed="false">
      <c r="A10526" s="1" t="n">
        <v>10525</v>
      </c>
      <c r="B10526" s="1" t="n">
        <v>1</v>
      </c>
      <c r="C10526" s="1" t="n">
        <v>2034</v>
      </c>
      <c r="D10526" s="1" t="s">
        <v>17551</v>
      </c>
      <c r="E10526" s="1" t="n">
        <v>49</v>
      </c>
      <c r="F10526" s="1" t="n">
        <v>54</v>
      </c>
      <c r="G10526" s="1" t="n">
        <v>786.17</v>
      </c>
      <c r="H10526" s="4" t="n">
        <v>46162.6009395718</v>
      </c>
      <c r="I105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10525BT156425120344954786.1746162.6009395718</v>
      </c>
      <c r="J10526" s="1" t="n">
        <f aca="false">COUNTIF(I:I, $I10526)</f>
        <v>1</v>
      </c>
      <c r="K10526" s="1" t="str">
        <f aca="false">IF(ISNA(VLOOKUP(Table4[product_id], tblProducts[], tblProducts[product_name],FALSE() )), "Invalid", "Valid")</f>
        <v>Valid</v>
      </c>
      <c r="L10526" s="5" t="str">
        <f aca="false">IF(ISNA(VLOOKUP(Table4[[#This Row],[warehouse_id]], tblwhouse[], tblwhouse[warehouse_name],FALSE() )), "Invalid", "Valid")</f>
        <v>Valid</v>
      </c>
    </row>
    <row r="10527" customFormat="false" ht="15" hidden="false" customHeight="true" outlineLevel="0" collapsed="false">
      <c r="A10527" s="1" t="n">
        <v>10526</v>
      </c>
      <c r="B10527" s="1" t="n">
        <v>1</v>
      </c>
      <c r="C10527" s="1" t="n">
        <v>2196</v>
      </c>
      <c r="D10527" s="1" t="s">
        <v>17552</v>
      </c>
      <c r="E10527" s="1" t="n">
        <v>282</v>
      </c>
      <c r="F10527" s="1" t="n">
        <v>66</v>
      </c>
      <c r="G10527" s="1" t="n">
        <v>1227.2</v>
      </c>
      <c r="H10527" s="4" t="n">
        <v>45886.6009395718</v>
      </c>
      <c r="I105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10526BT13269912196282661227.245886.6009395718</v>
      </c>
      <c r="J10527" s="1" t="n">
        <f aca="false">COUNTIF(I:I, $I10527)</f>
        <v>1</v>
      </c>
      <c r="K10527" s="1" t="str">
        <f aca="false">IF(ISNA(VLOOKUP(Table4[product_id], tblProducts[], tblProducts[product_name],FALSE() )), "Invalid", "Valid")</f>
        <v>Valid</v>
      </c>
      <c r="L10527" s="5" t="str">
        <f aca="false">IF(ISNA(VLOOKUP(Table4[[#This Row],[warehouse_id]], tblwhouse[], tblwhouse[warehouse_name],FALSE() )), "Invalid", "Valid")</f>
        <v>Valid</v>
      </c>
    </row>
    <row r="10528" customFormat="false" ht="15" hidden="false" customHeight="true" outlineLevel="0" collapsed="false">
      <c r="A10528" s="1" t="n">
        <v>10527</v>
      </c>
      <c r="B10528" s="1" t="n">
        <v>3</v>
      </c>
      <c r="C10528" s="1" t="n">
        <v>1071</v>
      </c>
      <c r="D10528" s="1" t="s">
        <v>17553</v>
      </c>
      <c r="E10528" s="1" t="n">
        <v>398</v>
      </c>
      <c r="F10528" s="1" t="n">
        <v>20</v>
      </c>
      <c r="G10528" s="1" t="n">
        <v>1102.27</v>
      </c>
      <c r="H10528" s="4" t="n">
        <v>46102.6009395718</v>
      </c>
      <c r="I105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10527BT62697931071398201102.2746102.6009395718</v>
      </c>
      <c r="J10528" s="1" t="n">
        <f aca="false">COUNTIF(I:I, $I10528)</f>
        <v>1</v>
      </c>
      <c r="K10528" s="1" t="str">
        <f aca="false">IF(ISNA(VLOOKUP(Table4[product_id], tblProducts[], tblProducts[product_name],FALSE() )), "Invalid", "Valid")</f>
        <v>Valid</v>
      </c>
      <c r="L10528" s="5" t="str">
        <f aca="false">IF(ISNA(VLOOKUP(Table4[[#This Row],[warehouse_id]], tblwhouse[], tblwhouse[warehouse_name],FALSE() )), "Invalid", "Valid")</f>
        <v>Valid</v>
      </c>
    </row>
    <row r="10529" customFormat="false" ht="15" hidden="false" customHeight="true" outlineLevel="0" collapsed="false">
      <c r="A10529" s="1" t="n">
        <v>10528</v>
      </c>
      <c r="B10529" s="1" t="n">
        <v>4</v>
      </c>
      <c r="C10529" s="1" t="n">
        <v>2231</v>
      </c>
      <c r="D10529" s="1" t="s">
        <v>17554</v>
      </c>
      <c r="E10529" s="1" t="n">
        <v>299</v>
      </c>
      <c r="F10529" s="1" t="n">
        <v>73</v>
      </c>
      <c r="G10529" s="1" t="n">
        <v>1032.22</v>
      </c>
      <c r="H10529" s="4" t="n">
        <v>46114.6009395718</v>
      </c>
      <c r="I105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10528BT55949342231299731032.2246114.6009395718</v>
      </c>
      <c r="J10529" s="1" t="n">
        <f aca="false">COUNTIF(I:I, $I10529)</f>
        <v>1</v>
      </c>
      <c r="K10529" s="1" t="str">
        <f aca="false">IF(ISNA(VLOOKUP(Table4[product_id], tblProducts[], tblProducts[product_name],FALSE() )), "Invalid", "Valid")</f>
        <v>Valid</v>
      </c>
      <c r="L10529" s="5" t="str">
        <f aca="false">IF(ISNA(VLOOKUP(Table4[[#This Row],[warehouse_id]], tblwhouse[], tblwhouse[warehouse_name],FALSE() )), "Invalid", "Valid")</f>
        <v>Valid</v>
      </c>
    </row>
    <row r="10530" customFormat="false" ht="15" hidden="false" customHeight="true" outlineLevel="0" collapsed="false">
      <c r="A10530" s="1" t="n">
        <v>10529</v>
      </c>
      <c r="B10530" s="1" t="n">
        <v>4</v>
      </c>
      <c r="C10530" s="1" t="n">
        <v>685</v>
      </c>
      <c r="D10530" s="1" t="s">
        <v>17555</v>
      </c>
      <c r="E10530" s="1" t="n">
        <v>84</v>
      </c>
      <c r="F10530" s="1" t="n">
        <v>31</v>
      </c>
      <c r="G10530" s="1" t="n">
        <v>190.06</v>
      </c>
      <c r="H10530" s="4" t="n">
        <v>45965.6009395718</v>
      </c>
      <c r="I105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10529BT73010046858431190.0645965.6009395718</v>
      </c>
      <c r="J10530" s="1" t="n">
        <f aca="false">COUNTIF(I:I, $I10530)</f>
        <v>1</v>
      </c>
      <c r="K10530" s="1" t="str">
        <f aca="false">IF(ISNA(VLOOKUP(Table4[product_id], tblProducts[], tblProducts[product_name],FALSE() )), "Invalid", "Valid")</f>
        <v>Valid</v>
      </c>
      <c r="L10530" s="5" t="str">
        <f aca="false">IF(ISNA(VLOOKUP(Table4[[#This Row],[warehouse_id]], tblwhouse[], tblwhouse[warehouse_name],FALSE() )), "Invalid", "Valid")</f>
        <v>Valid</v>
      </c>
    </row>
    <row r="10531" customFormat="false" ht="15" hidden="false" customHeight="true" outlineLevel="0" collapsed="false">
      <c r="A10531" s="1" t="n">
        <v>10530</v>
      </c>
      <c r="B10531" s="1" t="n">
        <v>4</v>
      </c>
      <c r="C10531" s="1" t="n">
        <v>1036</v>
      </c>
      <c r="D10531" s="1" t="s">
        <v>17556</v>
      </c>
      <c r="E10531" s="1" t="n">
        <v>473</v>
      </c>
      <c r="F10531" s="1" t="n">
        <v>78</v>
      </c>
      <c r="G10531" s="1" t="n">
        <v>944.13</v>
      </c>
      <c r="H10531" s="4" t="n">
        <v>46177.6009395718</v>
      </c>
      <c r="I105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10530BT6858964103647378944.1346177.6009395718</v>
      </c>
      <c r="J10531" s="1" t="n">
        <f aca="false">COUNTIF(I:I, $I10531)</f>
        <v>1</v>
      </c>
      <c r="K10531" s="1" t="str">
        <f aca="false">IF(ISNA(VLOOKUP(Table4[product_id], tblProducts[], tblProducts[product_name],FALSE() )), "Invalid", "Valid")</f>
        <v>Valid</v>
      </c>
      <c r="L10531" s="5" t="str">
        <f aca="false">IF(ISNA(VLOOKUP(Table4[[#This Row],[warehouse_id]], tblwhouse[], tblwhouse[warehouse_name],FALSE() )), "Invalid", "Valid")</f>
        <v>Valid</v>
      </c>
    </row>
    <row r="10532" customFormat="false" ht="15" hidden="false" customHeight="true" outlineLevel="0" collapsed="false">
      <c r="A10532" s="1" t="n">
        <v>10531</v>
      </c>
      <c r="B10532" s="1" t="n">
        <v>2</v>
      </c>
      <c r="C10532" s="1" t="n">
        <v>2289</v>
      </c>
      <c r="D10532" s="1" t="s">
        <v>17557</v>
      </c>
      <c r="E10532" s="1" t="n">
        <v>493</v>
      </c>
      <c r="F10532" s="1" t="n">
        <v>35</v>
      </c>
      <c r="G10532" s="1" t="n">
        <v>1195.43</v>
      </c>
      <c r="H10532" s="4" t="n">
        <v>45943.6009395718</v>
      </c>
      <c r="I105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10531BT18610622289493351195.4345943.6009395718</v>
      </c>
      <c r="J10532" s="1" t="n">
        <f aca="false">COUNTIF(I:I, $I10532)</f>
        <v>1</v>
      </c>
      <c r="K10532" s="1" t="str">
        <f aca="false">IF(ISNA(VLOOKUP(Table4[product_id], tblProducts[], tblProducts[product_name],FALSE() )), "Invalid", "Valid")</f>
        <v>Valid</v>
      </c>
      <c r="L10532" s="5" t="str">
        <f aca="false">IF(ISNA(VLOOKUP(Table4[[#This Row],[warehouse_id]], tblwhouse[], tblwhouse[warehouse_name],FALSE() )), "Invalid", "Valid")</f>
        <v>Valid</v>
      </c>
    </row>
    <row r="10533" customFormat="false" ht="15" hidden="false" customHeight="true" outlineLevel="0" collapsed="false">
      <c r="A10533" s="1" t="n">
        <v>10532</v>
      </c>
      <c r="B10533" s="1" t="n">
        <v>2</v>
      </c>
      <c r="C10533" s="1" t="n">
        <v>1540</v>
      </c>
      <c r="D10533" s="1" t="s">
        <v>17558</v>
      </c>
      <c r="E10533" s="1" t="n">
        <v>234</v>
      </c>
      <c r="F10533" s="1" t="n">
        <v>61</v>
      </c>
      <c r="G10533" s="1" t="n">
        <v>773.66</v>
      </c>
      <c r="H10533" s="4" t="n">
        <v>46122.6009395718</v>
      </c>
      <c r="I105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10532BT4021892154023461773.6646122.6009395718</v>
      </c>
      <c r="J10533" s="1" t="n">
        <f aca="false">COUNTIF(I:I, $I10533)</f>
        <v>1</v>
      </c>
      <c r="K10533" s="1" t="str">
        <f aca="false">IF(ISNA(VLOOKUP(Table4[product_id], tblProducts[], tblProducts[product_name],FALSE() )), "Invalid", "Valid")</f>
        <v>Valid</v>
      </c>
      <c r="L10533" s="5" t="str">
        <f aca="false">IF(ISNA(VLOOKUP(Table4[[#This Row],[warehouse_id]], tblwhouse[], tblwhouse[warehouse_name],FALSE() )), "Invalid", "Valid")</f>
        <v>Valid</v>
      </c>
    </row>
    <row r="10534" customFormat="false" ht="15" hidden="false" customHeight="true" outlineLevel="0" collapsed="false">
      <c r="A10534" s="1" t="n">
        <v>10533</v>
      </c>
      <c r="B10534" s="1" t="n">
        <v>3</v>
      </c>
      <c r="C10534" s="1" t="n">
        <v>1426</v>
      </c>
      <c r="D10534" s="1" t="s">
        <v>17559</v>
      </c>
      <c r="E10534" s="1" t="n">
        <v>300</v>
      </c>
      <c r="F10534" s="1" t="n">
        <v>23</v>
      </c>
      <c r="G10534" s="1" t="n">
        <v>231.6</v>
      </c>
      <c r="H10534" s="4" t="n">
        <v>46156.6009395718</v>
      </c>
      <c r="I105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10533BT4574203142630023231.646156.6009395718</v>
      </c>
      <c r="J10534" s="1" t="n">
        <f aca="false">COUNTIF(I:I, $I10534)</f>
        <v>1</v>
      </c>
      <c r="K10534" s="1" t="str">
        <f aca="false">IF(ISNA(VLOOKUP(Table4[product_id], tblProducts[], tblProducts[product_name],FALSE() )), "Invalid", "Valid")</f>
        <v>Valid</v>
      </c>
      <c r="L10534" s="5" t="str">
        <f aca="false">IF(ISNA(VLOOKUP(Table4[[#This Row],[warehouse_id]], tblwhouse[], tblwhouse[warehouse_name],FALSE() )), "Invalid", "Valid")</f>
        <v>Valid</v>
      </c>
    </row>
    <row r="10535" customFormat="false" ht="15" hidden="false" customHeight="true" outlineLevel="0" collapsed="false">
      <c r="A10535" s="1" t="n">
        <v>10534</v>
      </c>
      <c r="B10535" s="1" t="n">
        <v>3</v>
      </c>
      <c r="C10535" s="1" t="n">
        <v>982</v>
      </c>
      <c r="D10535" s="1" t="s">
        <v>17560</v>
      </c>
      <c r="E10535" s="1" t="n">
        <v>484</v>
      </c>
      <c r="F10535" s="1" t="n">
        <v>22</v>
      </c>
      <c r="G10535" s="1" t="n">
        <v>458.36</v>
      </c>
      <c r="H10535" s="4" t="n">
        <v>46120.6009395718</v>
      </c>
      <c r="I105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10534BT561990398248422458.3646120.6009395718</v>
      </c>
      <c r="J10535" s="1" t="n">
        <f aca="false">COUNTIF(I:I, $I10535)</f>
        <v>1</v>
      </c>
      <c r="K10535" s="1" t="str">
        <f aca="false">IF(ISNA(VLOOKUP(Table4[product_id], tblProducts[], tblProducts[product_name],FALSE() )), "Invalid", "Valid")</f>
        <v>Valid</v>
      </c>
      <c r="L10535" s="5" t="str">
        <f aca="false">IF(ISNA(VLOOKUP(Table4[[#This Row],[warehouse_id]], tblwhouse[], tblwhouse[warehouse_name],FALSE() )), "Invalid", "Valid")</f>
        <v>Valid</v>
      </c>
    </row>
    <row r="10536" customFormat="false" ht="15" hidden="false" customHeight="true" outlineLevel="0" collapsed="false">
      <c r="A10536" s="1" t="n">
        <v>10535</v>
      </c>
      <c r="B10536" s="1" t="n">
        <v>3</v>
      </c>
      <c r="C10536" s="1" t="n">
        <v>2302</v>
      </c>
      <c r="D10536" s="1" t="s">
        <v>17561</v>
      </c>
      <c r="E10536" s="1" t="n">
        <v>256</v>
      </c>
      <c r="F10536" s="1" t="n">
        <v>69</v>
      </c>
      <c r="G10536" s="1" t="n">
        <v>1406.81</v>
      </c>
      <c r="H10536" s="4" t="n">
        <v>46082.6009395718</v>
      </c>
      <c r="I105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10535BT21311432302256691406.8146082.6009395718</v>
      </c>
      <c r="J10536" s="1" t="n">
        <f aca="false">COUNTIF(I:I, $I10536)</f>
        <v>1</v>
      </c>
      <c r="K10536" s="1" t="str">
        <f aca="false">IF(ISNA(VLOOKUP(Table4[product_id], tblProducts[], tblProducts[product_name],FALSE() )), "Invalid", "Valid")</f>
        <v>Valid</v>
      </c>
      <c r="L10536" s="5" t="str">
        <f aca="false">IF(ISNA(VLOOKUP(Table4[[#This Row],[warehouse_id]], tblwhouse[], tblwhouse[warehouse_name],FALSE() )), "Invalid", "Valid")</f>
        <v>Valid</v>
      </c>
    </row>
    <row r="10537" customFormat="false" ht="15" hidden="false" customHeight="true" outlineLevel="0" collapsed="false">
      <c r="A10537" s="1" t="n">
        <v>10536</v>
      </c>
      <c r="B10537" s="1" t="n">
        <v>3</v>
      </c>
      <c r="C10537" s="1" t="n">
        <v>279</v>
      </c>
      <c r="D10537" s="1" t="s">
        <v>17562</v>
      </c>
      <c r="E10537" s="1" t="n">
        <v>472</v>
      </c>
      <c r="F10537" s="1" t="n">
        <v>55</v>
      </c>
      <c r="G10537" s="1" t="n">
        <v>1356</v>
      </c>
      <c r="H10537" s="4" t="n">
        <v>46140.6009395718</v>
      </c>
      <c r="I105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10536BT679443327947255135646140.6009395718</v>
      </c>
      <c r="J10537" s="1" t="n">
        <f aca="false">COUNTIF(I:I, $I10537)</f>
        <v>1</v>
      </c>
      <c r="K10537" s="1" t="str">
        <f aca="false">IF(ISNA(VLOOKUP(Table4[product_id], tblProducts[], tblProducts[product_name],FALSE() )), "Invalid", "Valid")</f>
        <v>Valid</v>
      </c>
      <c r="L10537" s="5" t="str">
        <f aca="false">IF(ISNA(VLOOKUP(Table4[[#This Row],[warehouse_id]], tblwhouse[], tblwhouse[warehouse_name],FALSE() )), "Invalid", "Valid")</f>
        <v>Valid</v>
      </c>
    </row>
    <row r="10538" customFormat="false" ht="15" hidden="false" customHeight="true" outlineLevel="0" collapsed="false">
      <c r="A10538" s="1" t="n">
        <v>10537</v>
      </c>
      <c r="B10538" s="1" t="n">
        <v>3</v>
      </c>
      <c r="C10538" s="1" t="n">
        <v>2705</v>
      </c>
      <c r="D10538" s="1" t="s">
        <v>17563</v>
      </c>
      <c r="E10538" s="1" t="n">
        <v>289</v>
      </c>
      <c r="F10538" s="1" t="n">
        <v>27</v>
      </c>
      <c r="G10538" s="1" t="n">
        <v>838.36</v>
      </c>
      <c r="H10538" s="4" t="n">
        <v>46201.6009395718</v>
      </c>
      <c r="I105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10537BT8572133270528927838.3646201.6009395718</v>
      </c>
      <c r="J10538" s="1" t="n">
        <f aca="false">COUNTIF(I:I, $I10538)</f>
        <v>1</v>
      </c>
      <c r="K10538" s="1" t="str">
        <f aca="false">IF(ISNA(VLOOKUP(Table4[product_id], tblProducts[], tblProducts[product_name],FALSE() )), "Invalid", "Valid")</f>
        <v>Valid</v>
      </c>
      <c r="L10538" s="5" t="str">
        <f aca="false">IF(ISNA(VLOOKUP(Table4[[#This Row],[warehouse_id]], tblwhouse[], tblwhouse[warehouse_name],FALSE() )), "Invalid", "Valid")</f>
        <v>Valid</v>
      </c>
    </row>
    <row r="10539" customFormat="false" ht="15" hidden="false" customHeight="true" outlineLevel="0" collapsed="false">
      <c r="A10539" s="1" t="n">
        <v>10538</v>
      </c>
      <c r="B10539" s="1" t="n">
        <v>2</v>
      </c>
      <c r="C10539" s="1" t="n">
        <v>2165</v>
      </c>
      <c r="D10539" s="1" t="s">
        <v>17564</v>
      </c>
      <c r="E10539" s="1" t="n">
        <v>211</v>
      </c>
      <c r="F10539" s="1" t="n">
        <v>34</v>
      </c>
      <c r="G10539" s="1" t="n">
        <v>20.66</v>
      </c>
      <c r="H10539" s="4" t="n">
        <v>45910.6009395833</v>
      </c>
      <c r="I105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10538BT957638221652113420.6645910.6009395833</v>
      </c>
      <c r="J10539" s="1" t="n">
        <f aca="false">COUNTIF(I:I, $I10539)</f>
        <v>1</v>
      </c>
      <c r="K10539" s="1" t="str">
        <f aca="false">IF(ISNA(VLOOKUP(Table4[product_id], tblProducts[], tblProducts[product_name],FALSE() )), "Invalid", "Valid")</f>
        <v>Valid</v>
      </c>
      <c r="L10539" s="5" t="str">
        <f aca="false">IF(ISNA(VLOOKUP(Table4[[#This Row],[warehouse_id]], tblwhouse[], tblwhouse[warehouse_name],FALSE() )), "Invalid", "Valid")</f>
        <v>Valid</v>
      </c>
    </row>
    <row r="10540" customFormat="false" ht="15" hidden="false" customHeight="true" outlineLevel="0" collapsed="false">
      <c r="A10540" s="1" t="n">
        <v>10539</v>
      </c>
      <c r="B10540" s="1" t="n">
        <v>1</v>
      </c>
      <c r="C10540" s="1" t="n">
        <v>2109</v>
      </c>
      <c r="D10540" s="1" t="s">
        <v>17565</v>
      </c>
      <c r="E10540" s="1" t="n">
        <v>95</v>
      </c>
      <c r="F10540" s="1" t="n">
        <v>56</v>
      </c>
      <c r="G10540" s="1" t="n">
        <v>1043.62</v>
      </c>
      <c r="H10540" s="4" t="n">
        <v>46024.6009395833</v>
      </c>
      <c r="I105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10539BT4793471210995561043.6246024.6009395833</v>
      </c>
      <c r="J10540" s="1" t="n">
        <f aca="false">COUNTIF(I:I, $I10540)</f>
        <v>1</v>
      </c>
      <c r="K10540" s="1" t="str">
        <f aca="false">IF(ISNA(VLOOKUP(Table4[product_id], tblProducts[], tblProducts[product_name],FALSE() )), "Invalid", "Valid")</f>
        <v>Valid</v>
      </c>
      <c r="L10540" s="5" t="str">
        <f aca="false">IF(ISNA(VLOOKUP(Table4[[#This Row],[warehouse_id]], tblwhouse[], tblwhouse[warehouse_name],FALSE() )), "Invalid", "Valid")</f>
        <v>Valid</v>
      </c>
    </row>
    <row r="10541" customFormat="false" ht="15" hidden="false" customHeight="true" outlineLevel="0" collapsed="false">
      <c r="A10541" s="1" t="n">
        <v>10540</v>
      </c>
      <c r="B10541" s="1" t="n">
        <v>4</v>
      </c>
      <c r="C10541" s="1" t="n">
        <v>1818</v>
      </c>
      <c r="D10541" s="1" t="s">
        <v>17566</v>
      </c>
      <c r="E10541" s="1" t="n">
        <v>264</v>
      </c>
      <c r="F10541" s="1" t="n">
        <v>26</v>
      </c>
      <c r="G10541" s="1" t="n">
        <v>39.29</v>
      </c>
      <c r="H10541" s="4" t="n">
        <v>45937.6009395833</v>
      </c>
      <c r="I105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10540BT517766418182642639.2945937.6009395833</v>
      </c>
      <c r="J10541" s="1" t="n">
        <f aca="false">COUNTIF(I:I, $I10541)</f>
        <v>1</v>
      </c>
      <c r="K10541" s="1" t="str">
        <f aca="false">IF(ISNA(VLOOKUP(Table4[product_id], tblProducts[], tblProducts[product_name],FALSE() )), "Invalid", "Valid")</f>
        <v>Valid</v>
      </c>
      <c r="L10541" s="5" t="str">
        <f aca="false">IF(ISNA(VLOOKUP(Table4[[#This Row],[warehouse_id]], tblwhouse[], tblwhouse[warehouse_name],FALSE() )), "Invalid", "Valid")</f>
        <v>Valid</v>
      </c>
    </row>
    <row r="10542" customFormat="false" ht="15" hidden="false" customHeight="true" outlineLevel="0" collapsed="false">
      <c r="A10542" s="1" t="n">
        <v>10541</v>
      </c>
      <c r="B10542" s="1" t="n">
        <v>4</v>
      </c>
      <c r="C10542" s="1" t="n">
        <v>1042</v>
      </c>
      <c r="D10542" s="1" t="s">
        <v>17567</v>
      </c>
      <c r="E10542" s="1" t="n">
        <v>149</v>
      </c>
      <c r="F10542" s="1" t="n">
        <v>31</v>
      </c>
      <c r="G10542" s="1" t="n">
        <v>689.76</v>
      </c>
      <c r="H10542" s="4" t="n">
        <v>46152.6009395833</v>
      </c>
      <c r="I105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10541BT8896334104214931689.7646152.6009395833</v>
      </c>
      <c r="J10542" s="1" t="n">
        <f aca="false">COUNTIF(I:I, $I10542)</f>
        <v>1</v>
      </c>
      <c r="K10542" s="1" t="str">
        <f aca="false">IF(ISNA(VLOOKUP(Table4[product_id], tblProducts[], tblProducts[product_name],FALSE() )), "Invalid", "Valid")</f>
        <v>Valid</v>
      </c>
      <c r="L10542" s="5" t="str">
        <f aca="false">IF(ISNA(VLOOKUP(Table4[[#This Row],[warehouse_id]], tblwhouse[], tblwhouse[warehouse_name],FALSE() )), "Invalid", "Valid")</f>
        <v>Valid</v>
      </c>
    </row>
    <row r="10543" customFormat="false" ht="15" hidden="false" customHeight="true" outlineLevel="0" collapsed="false">
      <c r="A10543" s="1" t="n">
        <v>10542</v>
      </c>
      <c r="B10543" s="1" t="n">
        <v>2</v>
      </c>
      <c r="C10543" s="1" t="n">
        <v>2321</v>
      </c>
      <c r="D10543" s="1" t="s">
        <v>17568</v>
      </c>
      <c r="E10543" s="1" t="n">
        <v>85</v>
      </c>
      <c r="F10543" s="1" t="n">
        <v>24</v>
      </c>
      <c r="G10543" s="1" t="n">
        <v>1132.98</v>
      </c>
      <c r="H10543" s="4" t="n">
        <v>46061.6009395833</v>
      </c>
      <c r="I105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10542BT3651592232185241132.9846061.6009395833</v>
      </c>
      <c r="J10543" s="1" t="n">
        <f aca="false">COUNTIF(I:I, $I10543)</f>
        <v>1</v>
      </c>
      <c r="K10543" s="1" t="str">
        <f aca="false">IF(ISNA(VLOOKUP(Table4[product_id], tblProducts[], tblProducts[product_name],FALSE() )), "Invalid", "Valid")</f>
        <v>Valid</v>
      </c>
      <c r="L10543" s="5" t="str">
        <f aca="false">IF(ISNA(VLOOKUP(Table4[[#This Row],[warehouse_id]], tblwhouse[], tblwhouse[warehouse_name],FALSE() )), "Invalid", "Valid")</f>
        <v>Valid</v>
      </c>
    </row>
    <row r="10544" customFormat="false" ht="15" hidden="false" customHeight="true" outlineLevel="0" collapsed="false">
      <c r="A10544" s="1" t="n">
        <v>10543</v>
      </c>
      <c r="B10544" s="1" t="n">
        <v>1</v>
      </c>
      <c r="C10544" s="1" t="n">
        <v>2516</v>
      </c>
      <c r="D10544" s="1" t="s">
        <v>17569</v>
      </c>
      <c r="E10544" s="1" t="n">
        <v>21</v>
      </c>
      <c r="F10544" s="1" t="n">
        <v>66</v>
      </c>
      <c r="G10544" s="1" t="n">
        <v>450.34</v>
      </c>
      <c r="H10544" s="4" t="n">
        <v>45993.6009395833</v>
      </c>
      <c r="I105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10543BT293252125162166450.3445993.6009395833</v>
      </c>
      <c r="J10544" s="1" t="n">
        <f aca="false">COUNTIF(I:I, $I10544)</f>
        <v>1</v>
      </c>
      <c r="K10544" s="1" t="str">
        <f aca="false">IF(ISNA(VLOOKUP(Table4[product_id], tblProducts[], tblProducts[product_name],FALSE() )), "Invalid", "Valid")</f>
        <v>Valid</v>
      </c>
      <c r="L10544" s="5" t="str">
        <f aca="false">IF(ISNA(VLOOKUP(Table4[[#This Row],[warehouse_id]], tblwhouse[], tblwhouse[warehouse_name],FALSE() )), "Invalid", "Valid")</f>
        <v>Valid</v>
      </c>
    </row>
    <row r="10545" customFormat="false" ht="15" hidden="false" customHeight="true" outlineLevel="0" collapsed="false">
      <c r="A10545" s="1" t="n">
        <v>10544</v>
      </c>
      <c r="B10545" s="1" t="n">
        <v>1</v>
      </c>
      <c r="C10545" s="1" t="n">
        <v>2933</v>
      </c>
      <c r="D10545" s="1" t="s">
        <v>17570</v>
      </c>
      <c r="E10545" s="1" t="n">
        <v>174</v>
      </c>
      <c r="F10545" s="1" t="n">
        <v>65</v>
      </c>
      <c r="G10545" s="1" t="n">
        <v>899.79</v>
      </c>
      <c r="H10545" s="4" t="n">
        <v>46156.6009395833</v>
      </c>
      <c r="I105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10544BT9408561293317465899.7946156.6009395833</v>
      </c>
      <c r="J10545" s="1" t="n">
        <f aca="false">COUNTIF(I:I, $I10545)</f>
        <v>1</v>
      </c>
      <c r="K10545" s="1" t="str">
        <f aca="false">IF(ISNA(VLOOKUP(Table4[product_id], tblProducts[], tblProducts[product_name],FALSE() )), "Invalid", "Valid")</f>
        <v>Valid</v>
      </c>
      <c r="L10545" s="5" t="str">
        <f aca="false">IF(ISNA(VLOOKUP(Table4[[#This Row],[warehouse_id]], tblwhouse[], tblwhouse[warehouse_name],FALSE() )), "Invalid", "Valid")</f>
        <v>Valid</v>
      </c>
    </row>
    <row r="10546" customFormat="false" ht="15" hidden="false" customHeight="true" outlineLevel="0" collapsed="false">
      <c r="A10546" s="1" t="n">
        <v>10545</v>
      </c>
      <c r="B10546" s="1" t="n">
        <v>3</v>
      </c>
      <c r="C10546" s="1" t="n">
        <v>2797</v>
      </c>
      <c r="D10546" s="1" t="s">
        <v>17571</v>
      </c>
      <c r="E10546" s="1" t="n">
        <v>151</v>
      </c>
      <c r="F10546" s="1" t="n">
        <v>21</v>
      </c>
      <c r="G10546" s="1" t="n">
        <v>888.63</v>
      </c>
      <c r="H10546" s="4" t="n">
        <v>45857.6009395833</v>
      </c>
      <c r="I105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10545BT9153703279715121888.6345857.6009395833</v>
      </c>
      <c r="J10546" s="1" t="n">
        <f aca="false">COUNTIF(I:I, $I10546)</f>
        <v>1</v>
      </c>
      <c r="K10546" s="1" t="str">
        <f aca="false">IF(ISNA(VLOOKUP(Table4[product_id], tblProducts[], tblProducts[product_name],FALSE() )), "Invalid", "Valid")</f>
        <v>Valid</v>
      </c>
      <c r="L10546" s="5" t="str">
        <f aca="false">IF(ISNA(VLOOKUP(Table4[[#This Row],[warehouse_id]], tblwhouse[], tblwhouse[warehouse_name],FALSE() )), "Invalid", "Valid")</f>
        <v>Valid</v>
      </c>
    </row>
    <row r="10547" customFormat="false" ht="15" hidden="false" customHeight="true" outlineLevel="0" collapsed="false">
      <c r="A10547" s="1" t="n">
        <v>10546</v>
      </c>
      <c r="B10547" s="1" t="n">
        <v>4</v>
      </c>
      <c r="C10547" s="1" t="n">
        <v>310</v>
      </c>
      <c r="D10547" s="1" t="s">
        <v>17572</v>
      </c>
      <c r="E10547" s="1" t="n">
        <v>341</v>
      </c>
      <c r="F10547" s="1" t="n">
        <v>45</v>
      </c>
      <c r="G10547" s="1" t="n">
        <v>109.87</v>
      </c>
      <c r="H10547" s="4" t="n">
        <v>45931.6009395833</v>
      </c>
      <c r="I105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10546BT525081431034145109.8745931.6009395833</v>
      </c>
      <c r="J10547" s="1" t="n">
        <f aca="false">COUNTIF(I:I, $I10547)</f>
        <v>1</v>
      </c>
      <c r="K10547" s="1" t="str">
        <f aca="false">IF(ISNA(VLOOKUP(Table4[product_id], tblProducts[], tblProducts[product_name],FALSE() )), "Invalid", "Valid")</f>
        <v>Valid</v>
      </c>
      <c r="L10547" s="5" t="str">
        <f aca="false">IF(ISNA(VLOOKUP(Table4[[#This Row],[warehouse_id]], tblwhouse[], tblwhouse[warehouse_name],FALSE() )), "Invalid", "Valid")</f>
        <v>Valid</v>
      </c>
    </row>
    <row r="10548" customFormat="false" ht="15" hidden="false" customHeight="true" outlineLevel="0" collapsed="false">
      <c r="A10548" s="1" t="n">
        <v>10547</v>
      </c>
      <c r="B10548" s="1" t="n">
        <v>3</v>
      </c>
      <c r="C10548" s="1" t="n">
        <v>424</v>
      </c>
      <c r="D10548" s="1" t="s">
        <v>17573</v>
      </c>
      <c r="E10548" s="1" t="n">
        <v>76</v>
      </c>
      <c r="F10548" s="1" t="n">
        <v>67</v>
      </c>
      <c r="G10548" s="1" t="n">
        <v>1234.88</v>
      </c>
      <c r="H10548" s="4" t="n">
        <v>46140.6009395833</v>
      </c>
      <c r="I105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10547BT554230342476671234.8846140.6009395833</v>
      </c>
      <c r="J10548" s="1" t="n">
        <f aca="false">COUNTIF(I:I, $I10548)</f>
        <v>1</v>
      </c>
      <c r="K10548" s="1" t="str">
        <f aca="false">IF(ISNA(VLOOKUP(Table4[product_id], tblProducts[], tblProducts[product_name],FALSE() )), "Invalid", "Valid")</f>
        <v>Valid</v>
      </c>
      <c r="L10548" s="5" t="str">
        <f aca="false">IF(ISNA(VLOOKUP(Table4[[#This Row],[warehouse_id]], tblwhouse[], tblwhouse[warehouse_name],FALSE() )), "Invalid", "Valid")</f>
        <v>Valid</v>
      </c>
    </row>
    <row r="10549" customFormat="false" ht="15" hidden="false" customHeight="true" outlineLevel="0" collapsed="false">
      <c r="A10549" s="1" t="n">
        <v>10548</v>
      </c>
      <c r="B10549" s="1" t="n">
        <v>1</v>
      </c>
      <c r="C10549" s="1" t="n">
        <v>164</v>
      </c>
      <c r="D10549" s="1" t="s">
        <v>17574</v>
      </c>
      <c r="E10549" s="1" t="n">
        <v>271</v>
      </c>
      <c r="F10549" s="1" t="n">
        <v>68</v>
      </c>
      <c r="G10549" s="1" t="n">
        <v>526.84</v>
      </c>
      <c r="H10549" s="4" t="n">
        <v>45862.6009395833</v>
      </c>
      <c r="I105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10548BT686008116427168526.8445862.6009395833</v>
      </c>
      <c r="J10549" s="1" t="n">
        <f aca="false">COUNTIF(I:I, $I10549)</f>
        <v>1</v>
      </c>
      <c r="K10549" s="1" t="str">
        <f aca="false">IF(ISNA(VLOOKUP(Table4[product_id], tblProducts[], tblProducts[product_name],FALSE() )), "Invalid", "Valid")</f>
        <v>Valid</v>
      </c>
      <c r="L10549" s="5" t="str">
        <f aca="false">IF(ISNA(VLOOKUP(Table4[[#This Row],[warehouse_id]], tblwhouse[], tblwhouse[warehouse_name],FALSE() )), "Invalid", "Valid")</f>
        <v>Valid</v>
      </c>
    </row>
    <row r="10550" customFormat="false" ht="15" hidden="false" customHeight="true" outlineLevel="0" collapsed="false">
      <c r="A10550" s="1" t="n">
        <v>10549</v>
      </c>
      <c r="B10550" s="1" t="n">
        <v>2</v>
      </c>
      <c r="C10550" s="1" t="n">
        <v>540</v>
      </c>
      <c r="D10550" s="1" t="s">
        <v>17575</v>
      </c>
      <c r="E10550" s="1" t="n">
        <v>239</v>
      </c>
      <c r="F10550" s="1" t="n">
        <v>42</v>
      </c>
      <c r="G10550" s="1" t="n">
        <v>469.83</v>
      </c>
      <c r="H10550" s="4" t="n">
        <v>46056.6009395833</v>
      </c>
      <c r="I105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10549BT732877254023942469.8346056.6009395833</v>
      </c>
      <c r="J10550" s="1" t="n">
        <f aca="false">COUNTIF(I:I, $I10550)</f>
        <v>1</v>
      </c>
      <c r="K10550" s="1" t="str">
        <f aca="false">IF(ISNA(VLOOKUP(Table4[product_id], tblProducts[], tblProducts[product_name],FALSE() )), "Invalid", "Valid")</f>
        <v>Valid</v>
      </c>
      <c r="L10550" s="5" t="str">
        <f aca="false">IF(ISNA(VLOOKUP(Table4[[#This Row],[warehouse_id]], tblwhouse[], tblwhouse[warehouse_name],FALSE() )), "Invalid", "Valid")</f>
        <v>Valid</v>
      </c>
    </row>
    <row r="10551" customFormat="false" ht="15" hidden="false" customHeight="true" outlineLevel="0" collapsed="false">
      <c r="A10551" s="1" t="n">
        <v>10550</v>
      </c>
      <c r="B10551" s="1" t="n">
        <v>2</v>
      </c>
      <c r="C10551" s="1" t="n">
        <v>2308</v>
      </c>
      <c r="D10551" s="1" t="s">
        <v>17576</v>
      </c>
      <c r="E10551" s="1" t="n">
        <v>67</v>
      </c>
      <c r="F10551" s="1" t="n">
        <v>35</v>
      </c>
      <c r="G10551" s="1" t="n">
        <v>279.03</v>
      </c>
      <c r="H10551" s="4" t="n">
        <v>45980.6009395833</v>
      </c>
      <c r="I105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10550BT272233223086735279.0345980.6009395833</v>
      </c>
      <c r="J10551" s="1" t="n">
        <f aca="false">COUNTIF(I:I, $I10551)</f>
        <v>1</v>
      </c>
      <c r="K10551" s="1" t="str">
        <f aca="false">IF(ISNA(VLOOKUP(Table4[product_id], tblProducts[], tblProducts[product_name],FALSE() )), "Invalid", "Valid")</f>
        <v>Valid</v>
      </c>
      <c r="L10551" s="5" t="str">
        <f aca="false">IF(ISNA(VLOOKUP(Table4[[#This Row],[warehouse_id]], tblwhouse[], tblwhouse[warehouse_name],FALSE() )), "Invalid", "Valid")</f>
        <v>Valid</v>
      </c>
    </row>
    <row r="10552" customFormat="false" ht="15" hidden="false" customHeight="true" outlineLevel="0" collapsed="false">
      <c r="A10552" s="1" t="n">
        <v>10551</v>
      </c>
      <c r="B10552" s="1" t="n">
        <v>4</v>
      </c>
      <c r="C10552" s="1" t="n">
        <v>70</v>
      </c>
      <c r="D10552" s="1" t="s">
        <v>17577</v>
      </c>
      <c r="E10552" s="1" t="n">
        <v>92</v>
      </c>
      <c r="F10552" s="1" t="n">
        <v>57</v>
      </c>
      <c r="G10552" s="1" t="n">
        <v>1138.64</v>
      </c>
      <c r="H10552" s="4" t="n">
        <v>45973.6009395833</v>
      </c>
      <c r="I105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10551BT86956947092571138.6445973.6009395833</v>
      </c>
      <c r="J10552" s="1" t="n">
        <f aca="false">COUNTIF(I:I, $I10552)</f>
        <v>1</v>
      </c>
      <c r="K10552" s="1" t="str">
        <f aca="false">IF(ISNA(VLOOKUP(Table4[product_id], tblProducts[], tblProducts[product_name],FALSE() )), "Invalid", "Valid")</f>
        <v>Valid</v>
      </c>
      <c r="L10552" s="5" t="str">
        <f aca="false">IF(ISNA(VLOOKUP(Table4[[#This Row],[warehouse_id]], tblwhouse[], tblwhouse[warehouse_name],FALSE() )), "Invalid", "Valid")</f>
        <v>Valid</v>
      </c>
    </row>
    <row r="10553" customFormat="false" ht="15" hidden="false" customHeight="true" outlineLevel="0" collapsed="false">
      <c r="A10553" s="1" t="n">
        <v>10552</v>
      </c>
      <c r="B10553" s="1" t="n">
        <v>2</v>
      </c>
      <c r="C10553" s="1" t="n">
        <v>2742</v>
      </c>
      <c r="D10553" s="1" t="s">
        <v>17578</v>
      </c>
      <c r="E10553" s="1" t="n">
        <v>432</v>
      </c>
      <c r="F10553" s="1" t="n">
        <v>65</v>
      </c>
      <c r="G10553" s="1" t="n">
        <v>608.43</v>
      </c>
      <c r="H10553" s="4" t="n">
        <v>46193.6009395833</v>
      </c>
      <c r="I105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10552BT8696132274243265608.4346193.6009395833</v>
      </c>
      <c r="J10553" s="1" t="n">
        <f aca="false">COUNTIF(I:I, $I10553)</f>
        <v>1</v>
      </c>
      <c r="K10553" s="1" t="str">
        <f aca="false">IF(ISNA(VLOOKUP(Table4[product_id], tblProducts[], tblProducts[product_name],FALSE() )), "Invalid", "Valid")</f>
        <v>Valid</v>
      </c>
      <c r="L10553" s="5" t="str">
        <f aca="false">IF(ISNA(VLOOKUP(Table4[[#This Row],[warehouse_id]], tblwhouse[], tblwhouse[warehouse_name],FALSE() )), "Invalid", "Valid")</f>
        <v>Valid</v>
      </c>
    </row>
    <row r="10554" customFormat="false" ht="15" hidden="false" customHeight="true" outlineLevel="0" collapsed="false">
      <c r="A10554" s="1" t="n">
        <v>10553</v>
      </c>
      <c r="B10554" s="1" t="n">
        <v>1</v>
      </c>
      <c r="C10554" s="1" t="n">
        <v>1002</v>
      </c>
      <c r="D10554" s="1" t="s">
        <v>17579</v>
      </c>
      <c r="E10554" s="1" t="n">
        <v>195</v>
      </c>
      <c r="F10554" s="1" t="n">
        <v>42</v>
      </c>
      <c r="G10554" s="1" t="n">
        <v>1435.86</v>
      </c>
      <c r="H10554" s="4" t="n">
        <v>46080.6009395833</v>
      </c>
      <c r="I105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10553BT75509711002195421435.8646080.6009395833</v>
      </c>
      <c r="J10554" s="1" t="n">
        <f aca="false">COUNTIF(I:I, $I10554)</f>
        <v>1</v>
      </c>
      <c r="K10554" s="1" t="str">
        <f aca="false">IF(ISNA(VLOOKUP(Table4[product_id], tblProducts[], tblProducts[product_name],FALSE() )), "Invalid", "Valid")</f>
        <v>Valid</v>
      </c>
      <c r="L10554" s="5" t="str">
        <f aca="false">IF(ISNA(VLOOKUP(Table4[[#This Row],[warehouse_id]], tblwhouse[], tblwhouse[warehouse_name],FALSE() )), "Invalid", "Valid")</f>
        <v>Valid</v>
      </c>
    </row>
    <row r="10555" customFormat="false" ht="15" hidden="false" customHeight="true" outlineLevel="0" collapsed="false">
      <c r="A10555" s="1" t="n">
        <v>10554</v>
      </c>
      <c r="B10555" s="1" t="n">
        <v>3</v>
      </c>
      <c r="C10555" s="1" t="n">
        <v>912</v>
      </c>
      <c r="D10555" s="1" t="s">
        <v>17580</v>
      </c>
      <c r="E10555" s="1" t="n">
        <v>71</v>
      </c>
      <c r="F10555" s="1" t="n">
        <v>39</v>
      </c>
      <c r="G10555" s="1" t="n">
        <v>827.46</v>
      </c>
      <c r="H10555" s="4" t="n">
        <v>45951.6009395833</v>
      </c>
      <c r="I105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10554BT29929639127139827.4645951.6009395833</v>
      </c>
      <c r="J10555" s="1" t="n">
        <f aca="false">COUNTIF(I:I, $I10555)</f>
        <v>1</v>
      </c>
      <c r="K10555" s="1" t="str">
        <f aca="false">IF(ISNA(VLOOKUP(Table4[product_id], tblProducts[], tblProducts[product_name],FALSE() )), "Invalid", "Valid")</f>
        <v>Valid</v>
      </c>
      <c r="L10555" s="5" t="str">
        <f aca="false">IF(ISNA(VLOOKUP(Table4[[#This Row],[warehouse_id]], tblwhouse[], tblwhouse[warehouse_name],FALSE() )), "Invalid", "Valid")</f>
        <v>Valid</v>
      </c>
    </row>
    <row r="10556" customFormat="false" ht="15" hidden="false" customHeight="true" outlineLevel="0" collapsed="false">
      <c r="A10556" s="1" t="n">
        <v>10555</v>
      </c>
      <c r="B10556" s="1" t="n">
        <v>2</v>
      </c>
      <c r="C10556" s="1" t="n">
        <v>464</v>
      </c>
      <c r="D10556" s="1" t="s">
        <v>17581</v>
      </c>
      <c r="E10556" s="1" t="n">
        <v>330</v>
      </c>
      <c r="F10556" s="1" t="n">
        <v>32</v>
      </c>
      <c r="G10556" s="1" t="n">
        <v>968.85</v>
      </c>
      <c r="H10556" s="4" t="n">
        <v>46142.6009395833</v>
      </c>
      <c r="I105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10555BT745447246433032968.8546142.6009395833</v>
      </c>
      <c r="J10556" s="1" t="n">
        <f aca="false">COUNTIF(I:I, $I10556)</f>
        <v>1</v>
      </c>
      <c r="K10556" s="1" t="str">
        <f aca="false">IF(ISNA(VLOOKUP(Table4[product_id], tblProducts[], tblProducts[product_name],FALSE() )), "Invalid", "Valid")</f>
        <v>Valid</v>
      </c>
      <c r="L10556" s="5" t="str">
        <f aca="false">IF(ISNA(VLOOKUP(Table4[[#This Row],[warehouse_id]], tblwhouse[], tblwhouse[warehouse_name],FALSE() )), "Invalid", "Valid")</f>
        <v>Valid</v>
      </c>
    </row>
    <row r="10557" customFormat="false" ht="15" hidden="false" customHeight="true" outlineLevel="0" collapsed="false">
      <c r="A10557" s="1" t="n">
        <v>10556</v>
      </c>
      <c r="B10557" s="1" t="n">
        <v>2</v>
      </c>
      <c r="C10557" s="1" t="n">
        <v>2217</v>
      </c>
      <c r="D10557" s="1" t="s">
        <v>17582</v>
      </c>
      <c r="E10557" s="1" t="n">
        <v>5</v>
      </c>
      <c r="F10557" s="1" t="n">
        <v>75</v>
      </c>
      <c r="G10557" s="1" t="n">
        <v>224.88</v>
      </c>
      <c r="H10557" s="4" t="n">
        <v>46106.6009395833</v>
      </c>
      <c r="I105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10556BT82853522217575224.8846106.6009395833</v>
      </c>
      <c r="J10557" s="1" t="n">
        <f aca="false">COUNTIF(I:I, $I10557)</f>
        <v>1</v>
      </c>
      <c r="K10557" s="1" t="str">
        <f aca="false">IF(ISNA(VLOOKUP(Table4[product_id], tblProducts[], tblProducts[product_name],FALSE() )), "Invalid", "Valid")</f>
        <v>Valid</v>
      </c>
      <c r="L10557" s="5" t="str">
        <f aca="false">IF(ISNA(VLOOKUP(Table4[[#This Row],[warehouse_id]], tblwhouse[], tblwhouse[warehouse_name],FALSE() )), "Invalid", "Valid")</f>
        <v>Valid</v>
      </c>
    </row>
    <row r="10558" customFormat="false" ht="15" hidden="false" customHeight="true" outlineLevel="0" collapsed="false">
      <c r="A10558" s="1" t="n">
        <v>10557</v>
      </c>
      <c r="B10558" s="1" t="n">
        <v>3</v>
      </c>
      <c r="C10558" s="1" t="n">
        <v>1828</v>
      </c>
      <c r="D10558" s="1" t="s">
        <v>17583</v>
      </c>
      <c r="E10558" s="1" t="n">
        <v>88</v>
      </c>
      <c r="F10558" s="1" t="n">
        <v>37</v>
      </c>
      <c r="G10558" s="1" t="n">
        <v>344.57</v>
      </c>
      <c r="H10558" s="4" t="n">
        <v>45932.6009395833</v>
      </c>
      <c r="I105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10557BT644918318288837344.5745932.6009395833</v>
      </c>
      <c r="J10558" s="1" t="n">
        <f aca="false">COUNTIF(I:I, $I10558)</f>
        <v>1</v>
      </c>
      <c r="K10558" s="1" t="str">
        <f aca="false">IF(ISNA(VLOOKUP(Table4[product_id], tblProducts[], tblProducts[product_name],FALSE() )), "Invalid", "Valid")</f>
        <v>Valid</v>
      </c>
      <c r="L10558" s="5" t="str">
        <f aca="false">IF(ISNA(VLOOKUP(Table4[[#This Row],[warehouse_id]], tblwhouse[], tblwhouse[warehouse_name],FALSE() )), "Invalid", "Valid")</f>
        <v>Valid</v>
      </c>
    </row>
    <row r="10559" customFormat="false" ht="15" hidden="false" customHeight="true" outlineLevel="0" collapsed="false">
      <c r="A10559" s="1" t="n">
        <v>10558</v>
      </c>
      <c r="B10559" s="1" t="n">
        <v>4</v>
      </c>
      <c r="C10559" s="1" t="n">
        <v>918</v>
      </c>
      <c r="D10559" s="1" t="s">
        <v>17584</v>
      </c>
      <c r="E10559" s="1" t="n">
        <v>14</v>
      </c>
      <c r="F10559" s="1" t="n">
        <v>51</v>
      </c>
      <c r="G10559" s="1" t="n">
        <v>1258.24</v>
      </c>
      <c r="H10559" s="4" t="n">
        <v>46051.6009395833</v>
      </c>
      <c r="I105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10558BT145194491814511258.2446051.6009395833</v>
      </c>
      <c r="J10559" s="1" t="n">
        <f aca="false">COUNTIF(I:I, $I10559)</f>
        <v>1</v>
      </c>
      <c r="K10559" s="1" t="str">
        <f aca="false">IF(ISNA(VLOOKUP(Table4[product_id], tblProducts[], tblProducts[product_name],FALSE() )), "Invalid", "Valid")</f>
        <v>Valid</v>
      </c>
      <c r="L10559" s="5" t="str">
        <f aca="false">IF(ISNA(VLOOKUP(Table4[[#This Row],[warehouse_id]], tblwhouse[], tblwhouse[warehouse_name],FALSE() )), "Invalid", "Valid")</f>
        <v>Valid</v>
      </c>
    </row>
    <row r="10560" customFormat="false" ht="15" hidden="false" customHeight="true" outlineLevel="0" collapsed="false">
      <c r="A10560" s="1" t="n">
        <v>10559</v>
      </c>
      <c r="B10560" s="1" t="n">
        <v>1</v>
      </c>
      <c r="C10560" s="1" t="n">
        <v>2652</v>
      </c>
      <c r="D10560" s="1" t="s">
        <v>17585</v>
      </c>
      <c r="E10560" s="1" t="n">
        <v>79</v>
      </c>
      <c r="F10560" s="1" t="n">
        <v>30</v>
      </c>
      <c r="G10560" s="1" t="n">
        <v>328.86</v>
      </c>
      <c r="H10560" s="4" t="n">
        <v>46075.6009395833</v>
      </c>
      <c r="I105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10559BT306306126527930328.8646075.6009395833</v>
      </c>
      <c r="J10560" s="1" t="n">
        <f aca="false">COUNTIF(I:I, $I10560)</f>
        <v>1</v>
      </c>
      <c r="K10560" s="1" t="str">
        <f aca="false">IF(ISNA(VLOOKUP(Table4[product_id], tblProducts[], tblProducts[product_name],FALSE() )), "Invalid", "Valid")</f>
        <v>Valid</v>
      </c>
      <c r="L10560" s="5" t="str">
        <f aca="false">IF(ISNA(VLOOKUP(Table4[[#This Row],[warehouse_id]], tblwhouse[], tblwhouse[warehouse_name],FALSE() )), "Invalid", "Valid")</f>
        <v>Valid</v>
      </c>
    </row>
    <row r="10561" customFormat="false" ht="15" hidden="false" customHeight="true" outlineLevel="0" collapsed="false">
      <c r="A10561" s="1" t="n">
        <v>10560</v>
      </c>
      <c r="B10561" s="1" t="n">
        <v>2</v>
      </c>
      <c r="C10561" s="1" t="n">
        <v>960</v>
      </c>
      <c r="D10561" s="1" t="s">
        <v>14342</v>
      </c>
      <c r="E10561" s="1" t="n">
        <v>435</v>
      </c>
      <c r="F10561" s="1" t="n">
        <v>49</v>
      </c>
      <c r="G10561" s="1" t="n">
        <v>220.31</v>
      </c>
      <c r="H10561" s="4" t="n">
        <v>46220.6009395833</v>
      </c>
      <c r="I105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10560BT860171296043549220.3146220.6009395833</v>
      </c>
      <c r="J10561" s="1" t="n">
        <f aca="false">COUNTIF(I:I, $I10561)</f>
        <v>1</v>
      </c>
      <c r="K10561" s="1" t="str">
        <f aca="false">IF(ISNA(VLOOKUP(Table4[product_id], tblProducts[], tblProducts[product_name],FALSE() )), "Invalid", "Valid")</f>
        <v>Valid</v>
      </c>
      <c r="L10561" s="5" t="str">
        <f aca="false">IF(ISNA(VLOOKUP(Table4[[#This Row],[warehouse_id]], tblwhouse[], tblwhouse[warehouse_name],FALSE() )), "Invalid", "Valid")</f>
        <v>Valid</v>
      </c>
    </row>
    <row r="10562" customFormat="false" ht="15" hidden="false" customHeight="true" outlineLevel="0" collapsed="false">
      <c r="A10562" s="1" t="n">
        <v>10561</v>
      </c>
      <c r="B10562" s="1" t="n">
        <v>2</v>
      </c>
      <c r="C10562" s="1" t="n">
        <v>1670</v>
      </c>
      <c r="D10562" s="1" t="s">
        <v>17586</v>
      </c>
      <c r="E10562" s="1" t="n">
        <v>80</v>
      </c>
      <c r="F10562" s="1" t="n">
        <v>22</v>
      </c>
      <c r="G10562" s="1" t="n">
        <v>924.87</v>
      </c>
      <c r="H10562" s="4" t="n">
        <v>46181.6009395833</v>
      </c>
      <c r="I105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10561BT458451216708022924.8746181.6009395833</v>
      </c>
      <c r="J10562" s="1" t="n">
        <f aca="false">COUNTIF(I:I, $I10562)</f>
        <v>1</v>
      </c>
      <c r="K10562" s="1" t="str">
        <f aca="false">IF(ISNA(VLOOKUP(Table4[product_id], tblProducts[], tblProducts[product_name],FALSE() )), "Invalid", "Valid")</f>
        <v>Valid</v>
      </c>
      <c r="L10562" s="5" t="str">
        <f aca="false">IF(ISNA(VLOOKUP(Table4[[#This Row],[warehouse_id]], tblwhouse[], tblwhouse[warehouse_name],FALSE() )), "Invalid", "Valid")</f>
        <v>Valid</v>
      </c>
    </row>
    <row r="10563" customFormat="false" ht="15" hidden="false" customHeight="true" outlineLevel="0" collapsed="false">
      <c r="A10563" s="1" t="n">
        <v>10562</v>
      </c>
      <c r="B10563" s="1" t="n">
        <v>2</v>
      </c>
      <c r="C10563" s="1" t="n">
        <v>493</v>
      </c>
      <c r="D10563" s="1" t="s">
        <v>17587</v>
      </c>
      <c r="E10563" s="1" t="n">
        <v>108</v>
      </c>
      <c r="F10563" s="1" t="n">
        <v>54</v>
      </c>
      <c r="G10563" s="1" t="n">
        <v>728.49</v>
      </c>
      <c r="H10563" s="4" t="n">
        <v>46010.6009395833</v>
      </c>
      <c r="I105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10562BT399072249310854728.4946010.6009395833</v>
      </c>
      <c r="J10563" s="1" t="n">
        <f aca="false">COUNTIF(I:I, $I10563)</f>
        <v>1</v>
      </c>
      <c r="K10563" s="1" t="str">
        <f aca="false">IF(ISNA(VLOOKUP(Table4[product_id], tblProducts[], tblProducts[product_name],FALSE() )), "Invalid", "Valid")</f>
        <v>Valid</v>
      </c>
      <c r="L10563" s="5" t="str">
        <f aca="false">IF(ISNA(VLOOKUP(Table4[[#This Row],[warehouse_id]], tblwhouse[], tblwhouse[warehouse_name],FALSE() )), "Invalid", "Valid")</f>
        <v>Valid</v>
      </c>
    </row>
    <row r="10564" customFormat="false" ht="15" hidden="false" customHeight="true" outlineLevel="0" collapsed="false">
      <c r="A10564" s="1" t="n">
        <v>10563</v>
      </c>
      <c r="B10564" s="1" t="n">
        <v>4</v>
      </c>
      <c r="C10564" s="1" t="n">
        <v>2227</v>
      </c>
      <c r="D10564" s="1" t="s">
        <v>17588</v>
      </c>
      <c r="E10564" s="1" t="n">
        <v>301</v>
      </c>
      <c r="F10564" s="1" t="n">
        <v>58</v>
      </c>
      <c r="G10564" s="1" t="n">
        <v>71.5</v>
      </c>
      <c r="H10564" s="4" t="n">
        <v>46185.6009395833</v>
      </c>
      <c r="I105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10563BT480208422273015871.546185.6009395833</v>
      </c>
      <c r="J10564" s="1" t="n">
        <f aca="false">COUNTIF(I:I, $I10564)</f>
        <v>1</v>
      </c>
      <c r="K10564" s="1" t="str">
        <f aca="false">IF(ISNA(VLOOKUP(Table4[product_id], tblProducts[], tblProducts[product_name],FALSE() )), "Invalid", "Valid")</f>
        <v>Valid</v>
      </c>
      <c r="L10564" s="5" t="str">
        <f aca="false">IF(ISNA(VLOOKUP(Table4[[#This Row],[warehouse_id]], tblwhouse[], tblwhouse[warehouse_name],FALSE() )), "Invalid", "Valid")</f>
        <v>Valid</v>
      </c>
    </row>
    <row r="10565" customFormat="false" ht="15" hidden="false" customHeight="true" outlineLevel="0" collapsed="false">
      <c r="A10565" s="1" t="n">
        <v>10564</v>
      </c>
      <c r="B10565" s="1" t="n">
        <v>3</v>
      </c>
      <c r="C10565" s="1" t="n">
        <v>47</v>
      </c>
      <c r="D10565" s="1" t="s">
        <v>17589</v>
      </c>
      <c r="E10565" s="1" t="n">
        <v>339</v>
      </c>
      <c r="F10565" s="1" t="n">
        <v>49</v>
      </c>
      <c r="G10565" s="1" t="n">
        <v>1215.39</v>
      </c>
      <c r="H10565" s="4" t="n">
        <v>46002.6009395833</v>
      </c>
      <c r="I105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10564BT530081347339491215.3946002.6009395833</v>
      </c>
      <c r="J10565" s="1" t="n">
        <f aca="false">COUNTIF(I:I, $I10565)</f>
        <v>1</v>
      </c>
      <c r="K10565" s="1" t="str">
        <f aca="false">IF(ISNA(VLOOKUP(Table4[product_id], tblProducts[], tblProducts[product_name],FALSE() )), "Invalid", "Valid")</f>
        <v>Valid</v>
      </c>
      <c r="L10565" s="5" t="str">
        <f aca="false">IF(ISNA(VLOOKUP(Table4[[#This Row],[warehouse_id]], tblwhouse[], tblwhouse[warehouse_name],FALSE() )), "Invalid", "Valid")</f>
        <v>Valid</v>
      </c>
    </row>
    <row r="10566" customFormat="false" ht="15" hidden="false" customHeight="true" outlineLevel="0" collapsed="false">
      <c r="A10566" s="1" t="n">
        <v>10565</v>
      </c>
      <c r="B10566" s="1" t="n">
        <v>3</v>
      </c>
      <c r="C10566" s="1" t="n">
        <v>1771</v>
      </c>
      <c r="D10566" s="1" t="s">
        <v>17590</v>
      </c>
      <c r="E10566" s="1" t="n">
        <v>472</v>
      </c>
      <c r="F10566" s="1" t="n">
        <v>48</v>
      </c>
      <c r="G10566" s="1" t="n">
        <v>767.55</v>
      </c>
      <c r="H10566" s="4" t="n">
        <v>46191.6009395833</v>
      </c>
      <c r="I105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10565BT8866613177147248767.5546191.6009395833</v>
      </c>
      <c r="J10566" s="1" t="n">
        <f aca="false">COUNTIF(I:I, $I10566)</f>
        <v>1</v>
      </c>
      <c r="K10566" s="1" t="str">
        <f aca="false">IF(ISNA(VLOOKUP(Table4[product_id], tblProducts[], tblProducts[product_name],FALSE() )), "Invalid", "Valid")</f>
        <v>Valid</v>
      </c>
      <c r="L10566" s="5" t="str">
        <f aca="false">IF(ISNA(VLOOKUP(Table4[[#This Row],[warehouse_id]], tblwhouse[], tblwhouse[warehouse_name],FALSE() )), "Invalid", "Valid")</f>
        <v>Valid</v>
      </c>
    </row>
    <row r="10567" customFormat="false" ht="15" hidden="false" customHeight="true" outlineLevel="0" collapsed="false">
      <c r="A10567" s="1" t="n">
        <v>10566</v>
      </c>
      <c r="B10567" s="1" t="n">
        <v>2</v>
      </c>
      <c r="C10567" s="1" t="n">
        <v>1999</v>
      </c>
      <c r="D10567" s="1" t="s">
        <v>17591</v>
      </c>
      <c r="E10567" s="1" t="n">
        <v>321</v>
      </c>
      <c r="F10567" s="1" t="n">
        <v>68</v>
      </c>
      <c r="G10567" s="1" t="n">
        <v>320.79</v>
      </c>
      <c r="H10567" s="4" t="n">
        <v>45951.6009395833</v>
      </c>
      <c r="I105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10566BT1934262199932168320.7945951.6009395833</v>
      </c>
      <c r="J10567" s="1" t="n">
        <f aca="false">COUNTIF(I:I, $I10567)</f>
        <v>1</v>
      </c>
      <c r="K10567" s="1" t="str">
        <f aca="false">IF(ISNA(VLOOKUP(Table4[product_id], tblProducts[], tblProducts[product_name],FALSE() )), "Invalid", "Valid")</f>
        <v>Valid</v>
      </c>
      <c r="L10567" s="5" t="str">
        <f aca="false">IF(ISNA(VLOOKUP(Table4[[#This Row],[warehouse_id]], tblwhouse[], tblwhouse[warehouse_name],FALSE() )), "Invalid", "Valid")</f>
        <v>Valid</v>
      </c>
    </row>
    <row r="10568" customFormat="false" ht="15" hidden="false" customHeight="true" outlineLevel="0" collapsed="false">
      <c r="A10568" s="1" t="n">
        <v>10567</v>
      </c>
      <c r="B10568" s="1" t="n">
        <v>2</v>
      </c>
      <c r="C10568" s="1" t="n">
        <v>229</v>
      </c>
      <c r="D10568" s="1" t="s">
        <v>17592</v>
      </c>
      <c r="E10568" s="1" t="n">
        <v>129</v>
      </c>
      <c r="F10568" s="1" t="n">
        <v>69</v>
      </c>
      <c r="G10568" s="1" t="n">
        <v>1303.05</v>
      </c>
      <c r="H10568" s="4" t="n">
        <v>45909.6009395833</v>
      </c>
      <c r="I105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10567BT6142322229129691303.0545909.6009395833</v>
      </c>
      <c r="J10568" s="1" t="n">
        <f aca="false">COUNTIF(I:I, $I10568)</f>
        <v>1</v>
      </c>
      <c r="K10568" s="1" t="str">
        <f aca="false">IF(ISNA(VLOOKUP(Table4[product_id], tblProducts[], tblProducts[product_name],FALSE() )), "Invalid", "Valid")</f>
        <v>Valid</v>
      </c>
      <c r="L10568" s="5" t="str">
        <f aca="false">IF(ISNA(VLOOKUP(Table4[[#This Row],[warehouse_id]], tblwhouse[], tblwhouse[warehouse_name],FALSE() )), "Invalid", "Valid")</f>
        <v>Valid</v>
      </c>
    </row>
    <row r="10569" customFormat="false" ht="15" hidden="false" customHeight="true" outlineLevel="0" collapsed="false">
      <c r="A10569" s="1" t="n">
        <v>10568</v>
      </c>
      <c r="B10569" s="1" t="n">
        <v>3</v>
      </c>
      <c r="C10569" s="1" t="n">
        <v>2258</v>
      </c>
      <c r="D10569" s="1" t="s">
        <v>17593</v>
      </c>
      <c r="E10569" s="1" t="n">
        <v>78</v>
      </c>
      <c r="F10569" s="1" t="n">
        <v>28</v>
      </c>
      <c r="G10569" s="1" t="n">
        <v>985.59</v>
      </c>
      <c r="H10569" s="4" t="n">
        <v>46201.6009395833</v>
      </c>
      <c r="I105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10568BT466835322587828985.5946201.6009395833</v>
      </c>
      <c r="J10569" s="1" t="n">
        <f aca="false">COUNTIF(I:I, $I10569)</f>
        <v>1</v>
      </c>
      <c r="K10569" s="1" t="str">
        <f aca="false">IF(ISNA(VLOOKUP(Table4[product_id], tblProducts[], tblProducts[product_name],FALSE() )), "Invalid", "Valid")</f>
        <v>Valid</v>
      </c>
      <c r="L10569" s="5" t="str">
        <f aca="false">IF(ISNA(VLOOKUP(Table4[[#This Row],[warehouse_id]], tblwhouse[], tblwhouse[warehouse_name],FALSE() )), "Invalid", "Valid")</f>
        <v>Valid</v>
      </c>
    </row>
    <row r="10570" customFormat="false" ht="15" hidden="false" customHeight="true" outlineLevel="0" collapsed="false">
      <c r="A10570" s="1" t="n">
        <v>10569</v>
      </c>
      <c r="B10570" s="1" t="n">
        <v>3</v>
      </c>
      <c r="C10570" s="1" t="n">
        <v>288</v>
      </c>
      <c r="D10570" s="1" t="s">
        <v>17594</v>
      </c>
      <c r="E10570" s="1" t="n">
        <v>17</v>
      </c>
      <c r="F10570" s="1" t="n">
        <v>27</v>
      </c>
      <c r="G10570" s="1" t="n">
        <v>38.22</v>
      </c>
      <c r="H10570" s="4" t="n">
        <v>46010.6009395833</v>
      </c>
      <c r="I105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10569BT4037423288172738.2246010.6009395833</v>
      </c>
      <c r="J10570" s="1" t="n">
        <f aca="false">COUNTIF(I:I, $I10570)</f>
        <v>1</v>
      </c>
      <c r="K10570" s="1" t="str">
        <f aca="false">IF(ISNA(VLOOKUP(Table4[product_id], tblProducts[], tblProducts[product_name],FALSE() )), "Invalid", "Valid")</f>
        <v>Valid</v>
      </c>
      <c r="L10570" s="5" t="str">
        <f aca="false">IF(ISNA(VLOOKUP(Table4[[#This Row],[warehouse_id]], tblwhouse[], tblwhouse[warehouse_name],FALSE() )), "Invalid", "Valid")</f>
        <v>Valid</v>
      </c>
    </row>
    <row r="10571" customFormat="false" ht="15" hidden="false" customHeight="true" outlineLevel="0" collapsed="false">
      <c r="A10571" s="1" t="n">
        <v>10570</v>
      </c>
      <c r="B10571" s="1" t="n">
        <v>4</v>
      </c>
      <c r="C10571" s="1" t="n">
        <v>2885</v>
      </c>
      <c r="D10571" s="1" t="s">
        <v>17595</v>
      </c>
      <c r="E10571" s="1" t="n">
        <v>335</v>
      </c>
      <c r="F10571" s="1" t="n">
        <v>22</v>
      </c>
      <c r="G10571" s="1" t="n">
        <v>782.71</v>
      </c>
      <c r="H10571" s="4" t="n">
        <v>45894.6009395833</v>
      </c>
      <c r="I105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10570BT1258154288533522782.7145894.6009395833</v>
      </c>
      <c r="J10571" s="1" t="n">
        <f aca="false">COUNTIF(I:I, $I10571)</f>
        <v>1</v>
      </c>
      <c r="K10571" s="1" t="str">
        <f aca="false">IF(ISNA(VLOOKUP(Table4[product_id], tblProducts[], tblProducts[product_name],FALSE() )), "Invalid", "Valid")</f>
        <v>Valid</v>
      </c>
      <c r="L10571" s="5" t="str">
        <f aca="false">IF(ISNA(VLOOKUP(Table4[[#This Row],[warehouse_id]], tblwhouse[], tblwhouse[warehouse_name],FALSE() )), "Invalid", "Valid")</f>
        <v>Valid</v>
      </c>
    </row>
    <row r="10572" customFormat="false" ht="15" hidden="false" customHeight="true" outlineLevel="0" collapsed="false">
      <c r="A10572" s="1" t="n">
        <v>10571</v>
      </c>
      <c r="B10572" s="1" t="n">
        <v>3</v>
      </c>
      <c r="C10572" s="1" t="n">
        <v>1529</v>
      </c>
      <c r="D10572" s="1" t="s">
        <v>17596</v>
      </c>
      <c r="E10572" s="1" t="n">
        <v>398</v>
      </c>
      <c r="F10572" s="1" t="n">
        <v>54</v>
      </c>
      <c r="G10572" s="1" t="n">
        <v>1189</v>
      </c>
      <c r="H10572" s="4" t="n">
        <v>46182.6009395833</v>
      </c>
      <c r="I105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10571BT6822993152939854118946182.6009395833</v>
      </c>
      <c r="J10572" s="1" t="n">
        <f aca="false">COUNTIF(I:I, $I10572)</f>
        <v>1</v>
      </c>
      <c r="K10572" s="1" t="str">
        <f aca="false">IF(ISNA(VLOOKUP(Table4[product_id], tblProducts[], tblProducts[product_name],FALSE() )), "Invalid", "Valid")</f>
        <v>Valid</v>
      </c>
      <c r="L10572" s="5" t="str">
        <f aca="false">IF(ISNA(VLOOKUP(Table4[[#This Row],[warehouse_id]], tblwhouse[], tblwhouse[warehouse_name],FALSE() )), "Invalid", "Valid")</f>
        <v>Valid</v>
      </c>
    </row>
    <row r="10573" customFormat="false" ht="15" hidden="false" customHeight="true" outlineLevel="0" collapsed="false">
      <c r="A10573" s="1" t="n">
        <v>10572</v>
      </c>
      <c r="B10573" s="1" t="n">
        <v>2</v>
      </c>
      <c r="C10573" s="1" t="n">
        <v>1875</v>
      </c>
      <c r="D10573" s="1" t="s">
        <v>17597</v>
      </c>
      <c r="E10573" s="1" t="n">
        <v>179</v>
      </c>
      <c r="F10573" s="1" t="n">
        <v>73</v>
      </c>
      <c r="G10573" s="1" t="n">
        <v>366.05</v>
      </c>
      <c r="H10573" s="4" t="n">
        <v>46104.6009395833</v>
      </c>
      <c r="I105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10572BT6882002187517973366.0546104.6009395833</v>
      </c>
      <c r="J10573" s="1" t="n">
        <f aca="false">COUNTIF(I:I, $I10573)</f>
        <v>1</v>
      </c>
      <c r="K10573" s="1" t="str">
        <f aca="false">IF(ISNA(VLOOKUP(Table4[product_id], tblProducts[], tblProducts[product_name],FALSE() )), "Invalid", "Valid")</f>
        <v>Valid</v>
      </c>
      <c r="L10573" s="5" t="str">
        <f aca="false">IF(ISNA(VLOOKUP(Table4[[#This Row],[warehouse_id]], tblwhouse[], tblwhouse[warehouse_name],FALSE() )), "Invalid", "Valid")</f>
        <v>Valid</v>
      </c>
    </row>
    <row r="10574" customFormat="false" ht="15" hidden="false" customHeight="true" outlineLevel="0" collapsed="false">
      <c r="A10574" s="1" t="n">
        <v>10573</v>
      </c>
      <c r="B10574" s="1" t="n">
        <v>1</v>
      </c>
      <c r="C10574" s="1" t="n">
        <v>2237</v>
      </c>
      <c r="D10574" s="1" t="s">
        <v>17598</v>
      </c>
      <c r="E10574" s="1" t="n">
        <v>269</v>
      </c>
      <c r="F10574" s="1" t="n">
        <v>33</v>
      </c>
      <c r="G10574" s="1" t="n">
        <v>1372.27</v>
      </c>
      <c r="H10574" s="4" t="n">
        <v>45981.6009395833</v>
      </c>
      <c r="I105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10573BT84540012237269331372.2745981.6009395833</v>
      </c>
      <c r="J10574" s="1" t="n">
        <f aca="false">COUNTIF(I:I, $I10574)</f>
        <v>1</v>
      </c>
      <c r="K10574" s="1" t="str">
        <f aca="false">IF(ISNA(VLOOKUP(Table4[product_id], tblProducts[], tblProducts[product_name],FALSE() )), "Invalid", "Valid")</f>
        <v>Valid</v>
      </c>
      <c r="L10574" s="5" t="str">
        <f aca="false">IF(ISNA(VLOOKUP(Table4[[#This Row],[warehouse_id]], tblwhouse[], tblwhouse[warehouse_name],FALSE() )), "Invalid", "Valid")</f>
        <v>Valid</v>
      </c>
    </row>
    <row r="10575" customFormat="false" ht="15" hidden="false" customHeight="true" outlineLevel="0" collapsed="false">
      <c r="A10575" s="1" t="n">
        <v>10574</v>
      </c>
      <c r="B10575" s="1" t="n">
        <v>2</v>
      </c>
      <c r="C10575" s="1" t="n">
        <v>265</v>
      </c>
      <c r="D10575" s="1" t="s">
        <v>17599</v>
      </c>
      <c r="E10575" s="1" t="n">
        <v>371</v>
      </c>
      <c r="F10575" s="1" t="n">
        <v>59</v>
      </c>
      <c r="G10575" s="1" t="n">
        <v>1426.35</v>
      </c>
      <c r="H10575" s="4" t="n">
        <v>46159.6009395833</v>
      </c>
      <c r="I105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10574BT8801322265371591426.3546159.6009395833</v>
      </c>
      <c r="J10575" s="1" t="n">
        <f aca="false">COUNTIF(I:I, $I10575)</f>
        <v>1</v>
      </c>
      <c r="K10575" s="1" t="str">
        <f aca="false">IF(ISNA(VLOOKUP(Table4[product_id], tblProducts[], tblProducts[product_name],FALSE() )), "Invalid", "Valid")</f>
        <v>Valid</v>
      </c>
      <c r="L10575" s="5" t="str">
        <f aca="false">IF(ISNA(VLOOKUP(Table4[[#This Row],[warehouse_id]], tblwhouse[], tblwhouse[warehouse_name],FALSE() )), "Invalid", "Valid")</f>
        <v>Valid</v>
      </c>
    </row>
    <row r="10576" customFormat="false" ht="15" hidden="false" customHeight="true" outlineLevel="0" collapsed="false">
      <c r="A10576" s="1" t="n">
        <v>10575</v>
      </c>
      <c r="B10576" s="1" t="n">
        <v>4</v>
      </c>
      <c r="C10576" s="1" t="n">
        <v>248</v>
      </c>
      <c r="D10576" s="1" t="s">
        <v>17600</v>
      </c>
      <c r="E10576" s="1" t="n">
        <v>217</v>
      </c>
      <c r="F10576" s="1" t="n">
        <v>34</v>
      </c>
      <c r="G10576" s="1" t="n">
        <v>731.9</v>
      </c>
      <c r="H10576" s="4" t="n">
        <v>46049.6009395833</v>
      </c>
      <c r="I105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10575BT786852424821734731.946049.6009395833</v>
      </c>
      <c r="J10576" s="1" t="n">
        <f aca="false">COUNTIF(I:I, $I10576)</f>
        <v>1</v>
      </c>
      <c r="K10576" s="1" t="str">
        <f aca="false">IF(ISNA(VLOOKUP(Table4[product_id], tblProducts[], tblProducts[product_name],FALSE() )), "Invalid", "Valid")</f>
        <v>Valid</v>
      </c>
      <c r="L10576" s="5" t="str">
        <f aca="false">IF(ISNA(VLOOKUP(Table4[[#This Row],[warehouse_id]], tblwhouse[], tblwhouse[warehouse_name],FALSE() )), "Invalid", "Valid")</f>
        <v>Valid</v>
      </c>
    </row>
    <row r="10577" customFormat="false" ht="15" hidden="false" customHeight="true" outlineLevel="0" collapsed="false">
      <c r="A10577" s="1" t="n">
        <v>10576</v>
      </c>
      <c r="B10577" s="1" t="n">
        <v>2</v>
      </c>
      <c r="C10577" s="1" t="n">
        <v>1230</v>
      </c>
      <c r="D10577" s="1" t="s">
        <v>17601</v>
      </c>
      <c r="E10577" s="1" t="n">
        <v>455</v>
      </c>
      <c r="F10577" s="1" t="n">
        <v>24</v>
      </c>
      <c r="G10577" s="1" t="n">
        <v>37.72</v>
      </c>
      <c r="H10577" s="4" t="n">
        <v>45862.6009395833</v>
      </c>
      <c r="I105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10576BT840773212304552437.7245862.6009395833</v>
      </c>
      <c r="J10577" s="1" t="n">
        <f aca="false">COUNTIF(I:I, $I10577)</f>
        <v>1</v>
      </c>
      <c r="K10577" s="1" t="str">
        <f aca="false">IF(ISNA(VLOOKUP(Table4[product_id], tblProducts[], tblProducts[product_name],FALSE() )), "Invalid", "Valid")</f>
        <v>Valid</v>
      </c>
      <c r="L10577" s="5" t="str">
        <f aca="false">IF(ISNA(VLOOKUP(Table4[[#This Row],[warehouse_id]], tblwhouse[], tblwhouse[warehouse_name],FALSE() )), "Invalid", "Valid")</f>
        <v>Valid</v>
      </c>
    </row>
    <row r="10578" customFormat="false" ht="15" hidden="false" customHeight="true" outlineLevel="0" collapsed="false">
      <c r="A10578" s="1" t="n">
        <v>10577</v>
      </c>
      <c r="B10578" s="1" t="n">
        <v>3</v>
      </c>
      <c r="C10578" s="1" t="n">
        <v>731</v>
      </c>
      <c r="D10578" s="1" t="s">
        <v>17602</v>
      </c>
      <c r="E10578" s="1" t="n">
        <v>56</v>
      </c>
      <c r="F10578" s="1" t="n">
        <v>61</v>
      </c>
      <c r="G10578" s="1" t="n">
        <v>539.37</v>
      </c>
      <c r="H10578" s="4" t="n">
        <v>45956.6009395833</v>
      </c>
      <c r="I105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10577BT84763137315661539.3745956.6009395833</v>
      </c>
      <c r="J10578" s="1" t="n">
        <f aca="false">COUNTIF(I:I, $I10578)</f>
        <v>1</v>
      </c>
      <c r="K10578" s="1" t="str">
        <f aca="false">IF(ISNA(VLOOKUP(Table4[product_id], tblProducts[], tblProducts[product_name],FALSE() )), "Invalid", "Valid")</f>
        <v>Valid</v>
      </c>
      <c r="L10578" s="5" t="str">
        <f aca="false">IF(ISNA(VLOOKUP(Table4[[#This Row],[warehouse_id]], tblwhouse[], tblwhouse[warehouse_name],FALSE() )), "Invalid", "Valid")</f>
        <v>Valid</v>
      </c>
    </row>
    <row r="10579" customFormat="false" ht="15" hidden="false" customHeight="true" outlineLevel="0" collapsed="false">
      <c r="A10579" s="1" t="n">
        <v>10578</v>
      </c>
      <c r="B10579" s="1" t="n">
        <v>4</v>
      </c>
      <c r="C10579" s="1" t="n">
        <v>2761</v>
      </c>
      <c r="D10579" s="1" t="s">
        <v>17603</v>
      </c>
      <c r="E10579" s="1" t="n">
        <v>385</v>
      </c>
      <c r="F10579" s="1" t="n">
        <v>68</v>
      </c>
      <c r="G10579" s="1" t="n">
        <v>697.12</v>
      </c>
      <c r="H10579" s="4" t="n">
        <v>45958.6009395833</v>
      </c>
      <c r="I105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10578BT7914514276138568697.1245958.6009395833</v>
      </c>
      <c r="J10579" s="1" t="n">
        <f aca="false">COUNTIF(I:I, $I10579)</f>
        <v>1</v>
      </c>
      <c r="K10579" s="1" t="str">
        <f aca="false">IF(ISNA(VLOOKUP(Table4[product_id], tblProducts[], tblProducts[product_name],FALSE() )), "Invalid", "Valid")</f>
        <v>Valid</v>
      </c>
      <c r="L10579" s="5" t="str">
        <f aca="false">IF(ISNA(VLOOKUP(Table4[[#This Row],[warehouse_id]], tblwhouse[], tblwhouse[warehouse_name],FALSE() )), "Invalid", "Valid")</f>
        <v>Valid</v>
      </c>
    </row>
    <row r="10580" customFormat="false" ht="15" hidden="false" customHeight="true" outlineLevel="0" collapsed="false">
      <c r="A10580" s="1" t="n">
        <v>10579</v>
      </c>
      <c r="B10580" s="1" t="n">
        <v>2</v>
      </c>
      <c r="C10580" s="1" t="n">
        <v>2582</v>
      </c>
      <c r="D10580" s="1" t="s">
        <v>17604</v>
      </c>
      <c r="E10580" s="1" t="n">
        <v>175</v>
      </c>
      <c r="F10580" s="1" t="n">
        <v>68</v>
      </c>
      <c r="G10580" s="1" t="n">
        <v>1487.02</v>
      </c>
      <c r="H10580" s="4" t="n">
        <v>46182.6009395833</v>
      </c>
      <c r="I105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10579BT15252622582175681487.0246182.6009395833</v>
      </c>
      <c r="J10580" s="1" t="n">
        <f aca="false">COUNTIF(I:I, $I10580)</f>
        <v>1</v>
      </c>
      <c r="K10580" s="1" t="str">
        <f aca="false">IF(ISNA(VLOOKUP(Table4[product_id], tblProducts[], tblProducts[product_name],FALSE() )), "Invalid", "Valid")</f>
        <v>Valid</v>
      </c>
      <c r="L10580" s="5" t="str">
        <f aca="false">IF(ISNA(VLOOKUP(Table4[[#This Row],[warehouse_id]], tblwhouse[], tblwhouse[warehouse_name],FALSE() )), "Invalid", "Valid")</f>
        <v>Valid</v>
      </c>
    </row>
    <row r="10581" customFormat="false" ht="15" hidden="false" customHeight="true" outlineLevel="0" collapsed="false">
      <c r="A10581" s="1" t="n">
        <v>10580</v>
      </c>
      <c r="B10581" s="1" t="n">
        <v>3</v>
      </c>
      <c r="C10581" s="1" t="n">
        <v>854</v>
      </c>
      <c r="D10581" s="1" t="s">
        <v>17605</v>
      </c>
      <c r="E10581" s="1" t="n">
        <v>54</v>
      </c>
      <c r="F10581" s="1" t="n">
        <v>28</v>
      </c>
      <c r="G10581" s="1" t="n">
        <v>1178.93</v>
      </c>
      <c r="H10581" s="4" t="n">
        <v>46075.6009395833</v>
      </c>
      <c r="I105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10580BT123872385454281178.9346075.6009395833</v>
      </c>
      <c r="J10581" s="1" t="n">
        <f aca="false">COUNTIF(I:I, $I10581)</f>
        <v>1</v>
      </c>
      <c r="K10581" s="1" t="str">
        <f aca="false">IF(ISNA(VLOOKUP(Table4[product_id], tblProducts[], tblProducts[product_name],FALSE() )), "Invalid", "Valid")</f>
        <v>Valid</v>
      </c>
      <c r="L10581" s="5" t="str">
        <f aca="false">IF(ISNA(VLOOKUP(Table4[[#This Row],[warehouse_id]], tblwhouse[], tblwhouse[warehouse_name],FALSE() )), "Invalid", "Valid")</f>
        <v>Valid</v>
      </c>
    </row>
    <row r="10582" customFormat="false" ht="15" hidden="false" customHeight="true" outlineLevel="0" collapsed="false">
      <c r="A10582" s="1" t="n">
        <v>10581</v>
      </c>
      <c r="B10582" s="1" t="n">
        <v>3</v>
      </c>
      <c r="C10582" s="1" t="n">
        <v>2176</v>
      </c>
      <c r="D10582" s="1" t="s">
        <v>17606</v>
      </c>
      <c r="E10582" s="1" t="n">
        <v>228</v>
      </c>
      <c r="F10582" s="1" t="n">
        <v>50</v>
      </c>
      <c r="G10582" s="1" t="n">
        <v>427.09</v>
      </c>
      <c r="H10582" s="4" t="n">
        <v>46032.6009395833</v>
      </c>
      <c r="I105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10581BT8490383217622850427.0946032.6009395833</v>
      </c>
      <c r="J10582" s="1" t="n">
        <f aca="false">COUNTIF(I:I, $I10582)</f>
        <v>1</v>
      </c>
      <c r="K10582" s="1" t="str">
        <f aca="false">IF(ISNA(VLOOKUP(Table4[product_id], tblProducts[], tblProducts[product_name],FALSE() )), "Invalid", "Valid")</f>
        <v>Valid</v>
      </c>
      <c r="L10582" s="5" t="str">
        <f aca="false">IF(ISNA(VLOOKUP(Table4[[#This Row],[warehouse_id]], tblwhouse[], tblwhouse[warehouse_name],FALSE() )), "Invalid", "Valid")</f>
        <v>Valid</v>
      </c>
    </row>
    <row r="10583" customFormat="false" ht="15" hidden="false" customHeight="true" outlineLevel="0" collapsed="false">
      <c r="A10583" s="1" t="n">
        <v>10582</v>
      </c>
      <c r="B10583" s="1" t="n">
        <v>1</v>
      </c>
      <c r="C10583" s="1" t="n">
        <v>515</v>
      </c>
      <c r="D10583" s="1" t="s">
        <v>17607</v>
      </c>
      <c r="E10583" s="1" t="n">
        <v>180</v>
      </c>
      <c r="F10583" s="1" t="n">
        <v>80</v>
      </c>
      <c r="G10583" s="1" t="n">
        <v>66.14</v>
      </c>
      <c r="H10583" s="4" t="n">
        <v>45884.6009395833</v>
      </c>
      <c r="I105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10582BT43880815151808066.1445884.6009395833</v>
      </c>
      <c r="J10583" s="1" t="n">
        <f aca="false">COUNTIF(I:I, $I10583)</f>
        <v>1</v>
      </c>
      <c r="K10583" s="1" t="str">
        <f aca="false">IF(ISNA(VLOOKUP(Table4[product_id], tblProducts[], tblProducts[product_name],FALSE() )), "Invalid", "Valid")</f>
        <v>Valid</v>
      </c>
      <c r="L10583" s="5" t="str">
        <f aca="false">IF(ISNA(VLOOKUP(Table4[[#This Row],[warehouse_id]], tblwhouse[], tblwhouse[warehouse_name],FALSE() )), "Invalid", "Valid")</f>
        <v>Valid</v>
      </c>
    </row>
    <row r="10584" customFormat="false" ht="15" hidden="false" customHeight="true" outlineLevel="0" collapsed="false">
      <c r="A10584" s="1" t="n">
        <v>10583</v>
      </c>
      <c r="B10584" s="1" t="n">
        <v>3</v>
      </c>
      <c r="C10584" s="1" t="n">
        <v>2789</v>
      </c>
      <c r="D10584" s="1" t="s">
        <v>17608</v>
      </c>
      <c r="E10584" s="1" t="n">
        <v>143</v>
      </c>
      <c r="F10584" s="1" t="n">
        <v>67</v>
      </c>
      <c r="G10584" s="1" t="n">
        <v>1110.02</v>
      </c>
      <c r="H10584" s="4" t="n">
        <v>46140.6009395833</v>
      </c>
      <c r="I105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10583BT56751132789143671110.0246140.6009395833</v>
      </c>
      <c r="J10584" s="1" t="n">
        <f aca="false">COUNTIF(I:I, $I10584)</f>
        <v>1</v>
      </c>
      <c r="K10584" s="1" t="str">
        <f aca="false">IF(ISNA(VLOOKUP(Table4[product_id], tblProducts[], tblProducts[product_name],FALSE() )), "Invalid", "Valid")</f>
        <v>Valid</v>
      </c>
      <c r="L10584" s="5" t="str">
        <f aca="false">IF(ISNA(VLOOKUP(Table4[[#This Row],[warehouse_id]], tblwhouse[], tblwhouse[warehouse_name],FALSE() )), "Invalid", "Valid")</f>
        <v>Valid</v>
      </c>
    </row>
    <row r="10585" customFormat="false" ht="15" hidden="false" customHeight="true" outlineLevel="0" collapsed="false">
      <c r="A10585" s="1" t="n">
        <v>10584</v>
      </c>
      <c r="B10585" s="1" t="n">
        <v>1</v>
      </c>
      <c r="C10585" s="1" t="n">
        <v>2186</v>
      </c>
      <c r="D10585" s="1" t="s">
        <v>17609</v>
      </c>
      <c r="E10585" s="1" t="n">
        <v>236</v>
      </c>
      <c r="F10585" s="1" t="n">
        <v>57</v>
      </c>
      <c r="G10585" s="1" t="n">
        <v>160.47</v>
      </c>
      <c r="H10585" s="4" t="n">
        <v>45951.6009395833</v>
      </c>
      <c r="I105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10584BT5112371218623657160.4745951.6009395833</v>
      </c>
      <c r="J10585" s="1" t="n">
        <f aca="false">COUNTIF(I:I, $I10585)</f>
        <v>1</v>
      </c>
      <c r="K10585" s="1" t="str">
        <f aca="false">IF(ISNA(VLOOKUP(Table4[product_id], tblProducts[], tblProducts[product_name],FALSE() )), "Invalid", "Valid")</f>
        <v>Valid</v>
      </c>
      <c r="L10585" s="5" t="str">
        <f aca="false">IF(ISNA(VLOOKUP(Table4[[#This Row],[warehouse_id]], tblwhouse[], tblwhouse[warehouse_name],FALSE() )), "Invalid", "Valid")</f>
        <v>Valid</v>
      </c>
    </row>
    <row r="10586" customFormat="false" ht="15" hidden="false" customHeight="true" outlineLevel="0" collapsed="false">
      <c r="A10586" s="1" t="n">
        <v>10585</v>
      </c>
      <c r="B10586" s="1" t="n">
        <v>1</v>
      </c>
      <c r="C10586" s="1" t="n">
        <v>469</v>
      </c>
      <c r="D10586" s="1" t="s">
        <v>17610</v>
      </c>
      <c r="E10586" s="1" t="n">
        <v>67</v>
      </c>
      <c r="F10586" s="1" t="n">
        <v>43</v>
      </c>
      <c r="G10586" s="1" t="n">
        <v>697.49</v>
      </c>
      <c r="H10586" s="4" t="n">
        <v>45982.6009395833</v>
      </c>
      <c r="I105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10585BT91943914696743697.4945982.6009395833</v>
      </c>
      <c r="J10586" s="1" t="n">
        <f aca="false">COUNTIF(I:I, $I10586)</f>
        <v>1</v>
      </c>
      <c r="K10586" s="1" t="str">
        <f aca="false">IF(ISNA(VLOOKUP(Table4[product_id], tblProducts[], tblProducts[product_name],FALSE() )), "Invalid", "Valid")</f>
        <v>Valid</v>
      </c>
      <c r="L10586" s="5" t="str">
        <f aca="false">IF(ISNA(VLOOKUP(Table4[[#This Row],[warehouse_id]], tblwhouse[], tblwhouse[warehouse_name],FALSE() )), "Invalid", "Valid")</f>
        <v>Valid</v>
      </c>
    </row>
    <row r="10587" customFormat="false" ht="15" hidden="false" customHeight="true" outlineLevel="0" collapsed="false">
      <c r="A10587" s="1" t="n">
        <v>10586</v>
      </c>
      <c r="B10587" s="1" t="n">
        <v>1</v>
      </c>
      <c r="C10587" s="1" t="n">
        <v>2761</v>
      </c>
      <c r="D10587" s="1" t="s">
        <v>17611</v>
      </c>
      <c r="E10587" s="1" t="n">
        <v>126</v>
      </c>
      <c r="F10587" s="1" t="n">
        <v>71</v>
      </c>
      <c r="G10587" s="1" t="n">
        <v>622.97</v>
      </c>
      <c r="H10587" s="4" t="n">
        <v>46044.6009395949</v>
      </c>
      <c r="I105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10586BT8234811276112671622.9746044.6009395949</v>
      </c>
      <c r="J10587" s="1" t="n">
        <f aca="false">COUNTIF(I:I, $I10587)</f>
        <v>1</v>
      </c>
      <c r="K10587" s="1" t="str">
        <f aca="false">IF(ISNA(VLOOKUP(Table4[product_id], tblProducts[], tblProducts[product_name],FALSE() )), "Invalid", "Valid")</f>
        <v>Valid</v>
      </c>
      <c r="L10587" s="5" t="str">
        <f aca="false">IF(ISNA(VLOOKUP(Table4[[#This Row],[warehouse_id]], tblwhouse[], tblwhouse[warehouse_name],FALSE() )), "Invalid", "Valid")</f>
        <v>Valid</v>
      </c>
    </row>
    <row r="10588" customFormat="false" ht="15" hidden="false" customHeight="true" outlineLevel="0" collapsed="false">
      <c r="A10588" s="1" t="n">
        <v>10587</v>
      </c>
      <c r="B10588" s="1" t="n">
        <v>2</v>
      </c>
      <c r="C10588" s="1" t="n">
        <v>2951</v>
      </c>
      <c r="D10588" s="1" t="s">
        <v>17612</v>
      </c>
      <c r="E10588" s="1" t="n">
        <v>490</v>
      </c>
      <c r="F10588" s="1" t="n">
        <v>66</v>
      </c>
      <c r="G10588" s="1" t="n">
        <v>428.54</v>
      </c>
      <c r="H10588" s="4" t="n">
        <v>46104.6009395949</v>
      </c>
      <c r="I105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10587BT4797282295149066428.5446104.6009395949</v>
      </c>
      <c r="J10588" s="1" t="n">
        <f aca="false">COUNTIF(I:I, $I10588)</f>
        <v>1</v>
      </c>
      <c r="K10588" s="1" t="str">
        <f aca="false">IF(ISNA(VLOOKUP(Table4[product_id], tblProducts[], tblProducts[product_name],FALSE() )), "Invalid", "Valid")</f>
        <v>Valid</v>
      </c>
      <c r="L10588" s="5" t="str">
        <f aca="false">IF(ISNA(VLOOKUP(Table4[[#This Row],[warehouse_id]], tblwhouse[], tblwhouse[warehouse_name],FALSE() )), "Invalid", "Valid")</f>
        <v>Valid</v>
      </c>
    </row>
    <row r="10589" customFormat="false" ht="15" hidden="false" customHeight="true" outlineLevel="0" collapsed="false">
      <c r="A10589" s="1" t="n">
        <v>10588</v>
      </c>
      <c r="B10589" s="1" t="n">
        <v>3</v>
      </c>
      <c r="C10589" s="1" t="n">
        <v>1320</v>
      </c>
      <c r="D10589" s="1" t="s">
        <v>17613</v>
      </c>
      <c r="E10589" s="1" t="n">
        <v>232</v>
      </c>
      <c r="F10589" s="1" t="n">
        <v>55</v>
      </c>
      <c r="G10589" s="1" t="n">
        <v>1151.03</v>
      </c>
      <c r="H10589" s="4" t="n">
        <v>46061.6009395949</v>
      </c>
      <c r="I105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10588BT80294231320232551151.0346061.6009395949</v>
      </c>
      <c r="J10589" s="1" t="n">
        <f aca="false">COUNTIF(I:I, $I10589)</f>
        <v>1</v>
      </c>
      <c r="K10589" s="1" t="str">
        <f aca="false">IF(ISNA(VLOOKUP(Table4[product_id], tblProducts[], tblProducts[product_name],FALSE() )), "Invalid", "Valid")</f>
        <v>Valid</v>
      </c>
      <c r="L10589" s="5" t="str">
        <f aca="false">IF(ISNA(VLOOKUP(Table4[[#This Row],[warehouse_id]], tblwhouse[], tblwhouse[warehouse_name],FALSE() )), "Invalid", "Valid")</f>
        <v>Valid</v>
      </c>
    </row>
    <row r="10590" customFormat="false" ht="15" hidden="false" customHeight="true" outlineLevel="0" collapsed="false">
      <c r="A10590" s="1" t="n">
        <v>10589</v>
      </c>
      <c r="B10590" s="1" t="n">
        <v>4</v>
      </c>
      <c r="C10590" s="1" t="n">
        <v>2028</v>
      </c>
      <c r="D10590" s="1" t="s">
        <v>17614</v>
      </c>
      <c r="E10590" s="1" t="n">
        <v>434</v>
      </c>
      <c r="F10590" s="1" t="n">
        <v>69</v>
      </c>
      <c r="G10590" s="1" t="n">
        <v>667.62</v>
      </c>
      <c r="H10590" s="4" t="n">
        <v>46118.6009395949</v>
      </c>
      <c r="I105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10589BT4740874202843469667.6246118.6009395949</v>
      </c>
      <c r="J10590" s="1" t="n">
        <f aca="false">COUNTIF(I:I, $I10590)</f>
        <v>1</v>
      </c>
      <c r="K10590" s="1" t="str">
        <f aca="false">IF(ISNA(VLOOKUP(Table4[product_id], tblProducts[], tblProducts[product_name],FALSE() )), "Invalid", "Valid")</f>
        <v>Valid</v>
      </c>
      <c r="L10590" s="5" t="str">
        <f aca="false">IF(ISNA(VLOOKUP(Table4[[#This Row],[warehouse_id]], tblwhouse[], tblwhouse[warehouse_name],FALSE() )), "Invalid", "Valid")</f>
        <v>Valid</v>
      </c>
    </row>
    <row r="10591" customFormat="false" ht="15" hidden="false" customHeight="true" outlineLevel="0" collapsed="false">
      <c r="A10591" s="1" t="n">
        <v>10590</v>
      </c>
      <c r="B10591" s="1" t="n">
        <v>4</v>
      </c>
      <c r="C10591" s="1" t="n">
        <v>2370</v>
      </c>
      <c r="D10591" s="1" t="s">
        <v>17615</v>
      </c>
      <c r="E10591" s="1" t="n">
        <v>331</v>
      </c>
      <c r="F10591" s="1" t="n">
        <v>29</v>
      </c>
      <c r="G10591" s="1" t="n">
        <v>304.09</v>
      </c>
      <c r="H10591" s="4" t="n">
        <v>46043.6009395949</v>
      </c>
      <c r="I105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10590BT3081644237033129304.0946043.6009395949</v>
      </c>
      <c r="J10591" s="1" t="n">
        <f aca="false">COUNTIF(I:I, $I10591)</f>
        <v>1</v>
      </c>
      <c r="K10591" s="1" t="str">
        <f aca="false">IF(ISNA(VLOOKUP(Table4[product_id], tblProducts[], tblProducts[product_name],FALSE() )), "Invalid", "Valid")</f>
        <v>Valid</v>
      </c>
      <c r="L10591" s="5" t="str">
        <f aca="false">IF(ISNA(VLOOKUP(Table4[[#This Row],[warehouse_id]], tblwhouse[], tblwhouse[warehouse_name],FALSE() )), "Invalid", "Valid")</f>
        <v>Valid</v>
      </c>
    </row>
    <row r="10592" customFormat="false" ht="15" hidden="false" customHeight="true" outlineLevel="0" collapsed="false">
      <c r="A10592" s="1" t="n">
        <v>10591</v>
      </c>
      <c r="B10592" s="1" t="n">
        <v>1</v>
      </c>
      <c r="C10592" s="1" t="n">
        <v>2639</v>
      </c>
      <c r="D10592" s="1" t="s">
        <v>17616</v>
      </c>
      <c r="E10592" s="1" t="n">
        <v>159</v>
      </c>
      <c r="F10592" s="1" t="n">
        <v>46</v>
      </c>
      <c r="G10592" s="1" t="n">
        <v>1125.25</v>
      </c>
      <c r="H10592" s="4" t="n">
        <v>45864.6009395949</v>
      </c>
      <c r="I105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10591BT93210712639159461125.2545864.6009395949</v>
      </c>
      <c r="J10592" s="1" t="n">
        <f aca="false">COUNTIF(I:I, $I10592)</f>
        <v>1</v>
      </c>
      <c r="K10592" s="1" t="str">
        <f aca="false">IF(ISNA(VLOOKUP(Table4[product_id], tblProducts[], tblProducts[product_name],FALSE() )), "Invalid", "Valid")</f>
        <v>Valid</v>
      </c>
      <c r="L10592" s="5" t="str">
        <f aca="false">IF(ISNA(VLOOKUP(Table4[[#This Row],[warehouse_id]], tblwhouse[], tblwhouse[warehouse_name],FALSE() )), "Invalid", "Valid")</f>
        <v>Valid</v>
      </c>
    </row>
    <row r="10593" customFormat="false" ht="15" hidden="false" customHeight="true" outlineLevel="0" collapsed="false">
      <c r="A10593" s="1" t="n">
        <v>10592</v>
      </c>
      <c r="B10593" s="1" t="n">
        <v>3</v>
      </c>
      <c r="C10593" s="1" t="n">
        <v>909</v>
      </c>
      <c r="D10593" s="1" t="s">
        <v>17617</v>
      </c>
      <c r="E10593" s="1" t="n">
        <v>427</v>
      </c>
      <c r="F10593" s="1" t="n">
        <v>40</v>
      </c>
      <c r="G10593" s="1" t="n">
        <v>1409.1</v>
      </c>
      <c r="H10593" s="4" t="n">
        <v>46028.6009395949</v>
      </c>
      <c r="I105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10592BT8144153909427401409.146028.6009395949</v>
      </c>
      <c r="J10593" s="1" t="n">
        <f aca="false">COUNTIF(I:I, $I10593)</f>
        <v>1</v>
      </c>
      <c r="K10593" s="1" t="str">
        <f aca="false">IF(ISNA(VLOOKUP(Table4[product_id], tblProducts[], tblProducts[product_name],FALSE() )), "Invalid", "Valid")</f>
        <v>Valid</v>
      </c>
      <c r="L10593" s="5" t="str">
        <f aca="false">IF(ISNA(VLOOKUP(Table4[[#This Row],[warehouse_id]], tblwhouse[], tblwhouse[warehouse_name],FALSE() )), "Invalid", "Valid")</f>
        <v>Valid</v>
      </c>
    </row>
    <row r="10594" customFormat="false" ht="15" hidden="false" customHeight="true" outlineLevel="0" collapsed="false">
      <c r="A10594" s="1" t="n">
        <v>10593</v>
      </c>
      <c r="B10594" s="1" t="n">
        <v>4</v>
      </c>
      <c r="C10594" s="1" t="n">
        <v>885</v>
      </c>
      <c r="D10594" s="1" t="s">
        <v>17618</v>
      </c>
      <c r="E10594" s="1" t="n">
        <v>144</v>
      </c>
      <c r="F10594" s="1" t="n">
        <v>48</v>
      </c>
      <c r="G10594" s="1" t="n">
        <v>1117.33</v>
      </c>
      <c r="H10594" s="4" t="n">
        <v>45858.6009395949</v>
      </c>
      <c r="I105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10593BT1298734885144481117.3345858.6009395949</v>
      </c>
      <c r="J10594" s="1" t="n">
        <f aca="false">COUNTIF(I:I, $I10594)</f>
        <v>1</v>
      </c>
      <c r="K10594" s="1" t="str">
        <f aca="false">IF(ISNA(VLOOKUP(Table4[product_id], tblProducts[], tblProducts[product_name],FALSE() )), "Invalid", "Valid")</f>
        <v>Valid</v>
      </c>
      <c r="L10594" s="5" t="str">
        <f aca="false">IF(ISNA(VLOOKUP(Table4[[#This Row],[warehouse_id]], tblwhouse[], tblwhouse[warehouse_name],FALSE() )), "Invalid", "Valid")</f>
        <v>Valid</v>
      </c>
    </row>
    <row r="10595" customFormat="false" ht="15" hidden="false" customHeight="true" outlineLevel="0" collapsed="false">
      <c r="A10595" s="1" t="n">
        <v>10594</v>
      </c>
      <c r="B10595" s="1" t="n">
        <v>4</v>
      </c>
      <c r="C10595" s="1" t="n">
        <v>1652</v>
      </c>
      <c r="D10595" s="1" t="s">
        <v>17619</v>
      </c>
      <c r="E10595" s="1" t="n">
        <v>198</v>
      </c>
      <c r="F10595" s="1" t="n">
        <v>43</v>
      </c>
      <c r="G10595" s="1" t="n">
        <v>1085.36</v>
      </c>
      <c r="H10595" s="4" t="n">
        <v>46213.6009395949</v>
      </c>
      <c r="I105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10594BT13080841652198431085.3646213.6009395949</v>
      </c>
      <c r="J10595" s="1" t="n">
        <f aca="false">COUNTIF(I:I, $I10595)</f>
        <v>1</v>
      </c>
      <c r="K10595" s="1" t="str">
        <f aca="false">IF(ISNA(VLOOKUP(Table4[product_id], tblProducts[], tblProducts[product_name],FALSE() )), "Invalid", "Valid")</f>
        <v>Valid</v>
      </c>
      <c r="L10595" s="5" t="str">
        <f aca="false">IF(ISNA(VLOOKUP(Table4[[#This Row],[warehouse_id]], tblwhouse[], tblwhouse[warehouse_name],FALSE() )), "Invalid", "Valid")</f>
        <v>Valid</v>
      </c>
    </row>
    <row r="10596" customFormat="false" ht="15" hidden="false" customHeight="true" outlineLevel="0" collapsed="false">
      <c r="A10596" s="1" t="n">
        <v>10595</v>
      </c>
      <c r="B10596" s="1" t="n">
        <v>2</v>
      </c>
      <c r="C10596" s="1" t="n">
        <v>66</v>
      </c>
      <c r="D10596" s="1" t="s">
        <v>17620</v>
      </c>
      <c r="E10596" s="1" t="n">
        <v>180</v>
      </c>
      <c r="F10596" s="1" t="n">
        <v>45</v>
      </c>
      <c r="G10596" s="1" t="n">
        <v>433.25</v>
      </c>
      <c r="H10596" s="4" t="n">
        <v>46188.6009395949</v>
      </c>
      <c r="I105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10595BT71941526618045433.2546188.6009395949</v>
      </c>
      <c r="J10596" s="1" t="n">
        <f aca="false">COUNTIF(I:I, $I10596)</f>
        <v>1</v>
      </c>
      <c r="K10596" s="1" t="str">
        <f aca="false">IF(ISNA(VLOOKUP(Table4[product_id], tblProducts[], tblProducts[product_name],FALSE() )), "Invalid", "Valid")</f>
        <v>Valid</v>
      </c>
      <c r="L10596" s="5" t="str">
        <f aca="false">IF(ISNA(VLOOKUP(Table4[[#This Row],[warehouse_id]], tblwhouse[], tblwhouse[warehouse_name],FALSE() )), "Invalid", "Valid")</f>
        <v>Valid</v>
      </c>
    </row>
    <row r="10597" customFormat="false" ht="15" hidden="false" customHeight="true" outlineLevel="0" collapsed="false">
      <c r="A10597" s="1" t="n">
        <v>10596</v>
      </c>
      <c r="B10597" s="1" t="n">
        <v>1</v>
      </c>
      <c r="C10597" s="1" t="n">
        <v>70</v>
      </c>
      <c r="D10597" s="1" t="s">
        <v>17621</v>
      </c>
      <c r="E10597" s="1" t="n">
        <v>222</v>
      </c>
      <c r="F10597" s="1" t="n">
        <v>34</v>
      </c>
      <c r="G10597" s="1" t="n">
        <v>351.5</v>
      </c>
      <c r="H10597" s="4" t="n">
        <v>46146.6009395949</v>
      </c>
      <c r="I105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10596BT18038317022234351.546146.6009395949</v>
      </c>
      <c r="J10597" s="1" t="n">
        <f aca="false">COUNTIF(I:I, $I10597)</f>
        <v>1</v>
      </c>
      <c r="K10597" s="1" t="str">
        <f aca="false">IF(ISNA(VLOOKUP(Table4[product_id], tblProducts[], tblProducts[product_name],FALSE() )), "Invalid", "Valid")</f>
        <v>Valid</v>
      </c>
      <c r="L10597" s="5" t="str">
        <f aca="false">IF(ISNA(VLOOKUP(Table4[[#This Row],[warehouse_id]], tblwhouse[], tblwhouse[warehouse_name],FALSE() )), "Invalid", "Valid")</f>
        <v>Valid</v>
      </c>
    </row>
    <row r="10598" customFormat="false" ht="15" hidden="false" customHeight="true" outlineLevel="0" collapsed="false">
      <c r="A10598" s="1" t="n">
        <v>10597</v>
      </c>
      <c r="B10598" s="1" t="n">
        <v>1</v>
      </c>
      <c r="C10598" s="1" t="n">
        <v>1428</v>
      </c>
      <c r="D10598" s="1" t="s">
        <v>17622</v>
      </c>
      <c r="E10598" s="1" t="n">
        <v>291</v>
      </c>
      <c r="F10598" s="1" t="n">
        <v>79</v>
      </c>
      <c r="G10598" s="1" t="n">
        <v>951.23</v>
      </c>
      <c r="H10598" s="4" t="n">
        <v>46135.6009395949</v>
      </c>
      <c r="I105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10597BT8371401142829179951.2346135.6009395949</v>
      </c>
      <c r="J10598" s="1" t="n">
        <f aca="false">COUNTIF(I:I, $I10598)</f>
        <v>1</v>
      </c>
      <c r="K10598" s="1" t="str">
        <f aca="false">IF(ISNA(VLOOKUP(Table4[product_id], tblProducts[], tblProducts[product_name],FALSE() )), "Invalid", "Valid")</f>
        <v>Valid</v>
      </c>
      <c r="L10598" s="5" t="str">
        <f aca="false">IF(ISNA(VLOOKUP(Table4[[#This Row],[warehouse_id]], tblwhouse[], tblwhouse[warehouse_name],FALSE() )), "Invalid", "Valid")</f>
        <v>Valid</v>
      </c>
    </row>
    <row r="10599" customFormat="false" ht="15" hidden="false" customHeight="true" outlineLevel="0" collapsed="false">
      <c r="A10599" s="1" t="n">
        <v>10598</v>
      </c>
      <c r="B10599" s="1" t="n">
        <v>2</v>
      </c>
      <c r="C10599" s="1" t="n">
        <v>1850</v>
      </c>
      <c r="D10599" s="1" t="s">
        <v>17623</v>
      </c>
      <c r="E10599" s="1" t="n">
        <v>429</v>
      </c>
      <c r="F10599" s="1" t="n">
        <v>20</v>
      </c>
      <c r="G10599" s="1" t="n">
        <v>521.5</v>
      </c>
      <c r="H10599" s="4" t="n">
        <v>46012.6009395949</v>
      </c>
      <c r="I105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10598BT8443852185042920521.546012.6009395949</v>
      </c>
      <c r="J10599" s="1" t="n">
        <f aca="false">COUNTIF(I:I, $I10599)</f>
        <v>1</v>
      </c>
      <c r="K10599" s="1" t="str">
        <f aca="false">IF(ISNA(VLOOKUP(Table4[product_id], tblProducts[], tblProducts[product_name],FALSE() )), "Invalid", "Valid")</f>
        <v>Valid</v>
      </c>
      <c r="L10599" s="5" t="str">
        <f aca="false">IF(ISNA(VLOOKUP(Table4[[#This Row],[warehouse_id]], tblwhouse[], tblwhouse[warehouse_name],FALSE() )), "Invalid", "Valid")</f>
        <v>Valid</v>
      </c>
    </row>
    <row r="10600" customFormat="false" ht="15" hidden="false" customHeight="true" outlineLevel="0" collapsed="false">
      <c r="A10600" s="1" t="n">
        <v>10599</v>
      </c>
      <c r="B10600" s="1" t="n">
        <v>4</v>
      </c>
      <c r="C10600" s="1" t="n">
        <v>1320</v>
      </c>
      <c r="D10600" s="1" t="s">
        <v>17624</v>
      </c>
      <c r="E10600" s="1" t="n">
        <v>374</v>
      </c>
      <c r="F10600" s="1" t="n">
        <v>71</v>
      </c>
      <c r="G10600" s="1" t="n">
        <v>859.51</v>
      </c>
      <c r="H10600" s="4" t="n">
        <v>46117.6009395949</v>
      </c>
      <c r="I106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10599BT7723124132037471859.5146117.6009395949</v>
      </c>
      <c r="J10600" s="1" t="n">
        <f aca="false">COUNTIF(I:I, $I10600)</f>
        <v>1</v>
      </c>
      <c r="K10600" s="1" t="str">
        <f aca="false">IF(ISNA(VLOOKUP(Table4[product_id], tblProducts[], tblProducts[product_name],FALSE() )), "Invalid", "Valid")</f>
        <v>Valid</v>
      </c>
      <c r="L10600" s="5" t="str">
        <f aca="false">IF(ISNA(VLOOKUP(Table4[[#This Row],[warehouse_id]], tblwhouse[], tblwhouse[warehouse_name],FALSE() )), "Invalid", "Valid")</f>
        <v>Valid</v>
      </c>
    </row>
    <row r="10601" customFormat="false" ht="15" hidden="false" customHeight="true" outlineLevel="0" collapsed="false">
      <c r="A10601" s="1" t="n">
        <v>10600</v>
      </c>
      <c r="B10601" s="1" t="n">
        <v>1</v>
      </c>
      <c r="C10601" s="1" t="n">
        <v>1845</v>
      </c>
      <c r="D10601" s="1" t="s">
        <v>17625</v>
      </c>
      <c r="E10601" s="1" t="n">
        <v>203</v>
      </c>
      <c r="F10601" s="1" t="n">
        <v>41</v>
      </c>
      <c r="G10601" s="1" t="n">
        <v>893.45</v>
      </c>
      <c r="H10601" s="4" t="n">
        <v>46162.6009395949</v>
      </c>
      <c r="I106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10600BT9228371184520341893.4546162.6009395949</v>
      </c>
      <c r="J10601" s="1" t="n">
        <f aca="false">COUNTIF(I:I, $I10601)</f>
        <v>1</v>
      </c>
      <c r="K10601" s="1" t="str">
        <f aca="false">IF(ISNA(VLOOKUP(Table4[product_id], tblProducts[], tblProducts[product_name],FALSE() )), "Invalid", "Valid")</f>
        <v>Valid</v>
      </c>
      <c r="L10601" s="5" t="str">
        <f aca="false">IF(ISNA(VLOOKUP(Table4[[#This Row],[warehouse_id]], tblwhouse[], tblwhouse[warehouse_name],FALSE() )), "Invalid", "Valid")</f>
        <v>Valid</v>
      </c>
    </row>
    <row r="10602" customFormat="false" ht="15" hidden="false" customHeight="true" outlineLevel="0" collapsed="false">
      <c r="A10602" s="1" t="n">
        <v>10601</v>
      </c>
      <c r="B10602" s="1" t="n">
        <v>1</v>
      </c>
      <c r="C10602" s="1" t="n">
        <v>324</v>
      </c>
      <c r="D10602" s="1" t="s">
        <v>17626</v>
      </c>
      <c r="E10602" s="1" t="n">
        <v>218</v>
      </c>
      <c r="F10602" s="1" t="n">
        <v>65</v>
      </c>
      <c r="G10602" s="1" t="n">
        <v>41.61</v>
      </c>
      <c r="H10602" s="4" t="n">
        <v>46187.6009395949</v>
      </c>
      <c r="I106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10601BT33956513242186541.6146187.6009395949</v>
      </c>
      <c r="J10602" s="1" t="n">
        <f aca="false">COUNTIF(I:I, $I10602)</f>
        <v>1</v>
      </c>
      <c r="K10602" s="1" t="str">
        <f aca="false">IF(ISNA(VLOOKUP(Table4[product_id], tblProducts[], tblProducts[product_name],FALSE() )), "Invalid", "Valid")</f>
        <v>Valid</v>
      </c>
      <c r="L10602" s="5" t="str">
        <f aca="false">IF(ISNA(VLOOKUP(Table4[[#This Row],[warehouse_id]], tblwhouse[], tblwhouse[warehouse_name],FALSE() )), "Invalid", "Valid")</f>
        <v>Valid</v>
      </c>
    </row>
    <row r="10603" customFormat="false" ht="15" hidden="false" customHeight="true" outlineLevel="0" collapsed="false">
      <c r="A10603" s="1" t="n">
        <v>10602</v>
      </c>
      <c r="B10603" s="1" t="n">
        <v>3</v>
      </c>
      <c r="C10603" s="1" t="n">
        <v>468</v>
      </c>
      <c r="D10603" s="1" t="s">
        <v>17627</v>
      </c>
      <c r="E10603" s="1" t="n">
        <v>259</v>
      </c>
      <c r="F10603" s="1" t="n">
        <v>45</v>
      </c>
      <c r="G10603" s="1" t="n">
        <v>791.56</v>
      </c>
      <c r="H10603" s="4" t="n">
        <v>46217.6009395949</v>
      </c>
      <c r="I106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10602BT312465346825945791.5646217.6009395949</v>
      </c>
      <c r="J10603" s="1" t="n">
        <f aca="false">COUNTIF(I:I, $I10603)</f>
        <v>1</v>
      </c>
      <c r="K10603" s="1" t="str">
        <f aca="false">IF(ISNA(VLOOKUP(Table4[product_id], tblProducts[], tblProducts[product_name],FALSE() )), "Invalid", "Valid")</f>
        <v>Valid</v>
      </c>
      <c r="L10603" s="5" t="str">
        <f aca="false">IF(ISNA(VLOOKUP(Table4[[#This Row],[warehouse_id]], tblwhouse[], tblwhouse[warehouse_name],FALSE() )), "Invalid", "Valid")</f>
        <v>Valid</v>
      </c>
    </row>
    <row r="10604" customFormat="false" ht="15" hidden="false" customHeight="true" outlineLevel="0" collapsed="false">
      <c r="A10604" s="1" t="n">
        <v>10603</v>
      </c>
      <c r="B10604" s="1" t="n">
        <v>2</v>
      </c>
      <c r="C10604" s="1" t="n">
        <v>2561</v>
      </c>
      <c r="D10604" s="1" t="s">
        <v>17628</v>
      </c>
      <c r="E10604" s="1" t="n">
        <v>296</v>
      </c>
      <c r="F10604" s="1" t="n">
        <v>65</v>
      </c>
      <c r="G10604" s="1" t="n">
        <v>209.46</v>
      </c>
      <c r="H10604" s="4" t="n">
        <v>46193.6009395949</v>
      </c>
      <c r="I106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10603BT4088492256129665209.4646193.6009395949</v>
      </c>
      <c r="J10604" s="1" t="n">
        <f aca="false">COUNTIF(I:I, $I10604)</f>
        <v>1</v>
      </c>
      <c r="K10604" s="1" t="str">
        <f aca="false">IF(ISNA(VLOOKUP(Table4[product_id], tblProducts[], tblProducts[product_name],FALSE() )), "Invalid", "Valid")</f>
        <v>Valid</v>
      </c>
      <c r="L10604" s="5" t="str">
        <f aca="false">IF(ISNA(VLOOKUP(Table4[[#This Row],[warehouse_id]], tblwhouse[], tblwhouse[warehouse_name],FALSE() )), "Invalid", "Valid")</f>
        <v>Valid</v>
      </c>
    </row>
    <row r="10605" customFormat="false" ht="15" hidden="false" customHeight="true" outlineLevel="0" collapsed="false">
      <c r="A10605" s="1" t="n">
        <v>10604</v>
      </c>
      <c r="B10605" s="1" t="n">
        <v>2</v>
      </c>
      <c r="C10605" s="1" t="n">
        <v>2129</v>
      </c>
      <c r="D10605" s="1" t="s">
        <v>17629</v>
      </c>
      <c r="E10605" s="1" t="n">
        <v>233</v>
      </c>
      <c r="F10605" s="1" t="n">
        <v>43</v>
      </c>
      <c r="G10605" s="1" t="n">
        <v>857.23</v>
      </c>
      <c r="H10605" s="4" t="n">
        <v>46016.6009395949</v>
      </c>
      <c r="I106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10604BT9556632212923343857.2346016.6009395949</v>
      </c>
      <c r="J10605" s="1" t="n">
        <f aca="false">COUNTIF(I:I, $I10605)</f>
        <v>1</v>
      </c>
      <c r="K10605" s="1" t="str">
        <f aca="false">IF(ISNA(VLOOKUP(Table4[product_id], tblProducts[], tblProducts[product_name],FALSE() )), "Invalid", "Valid")</f>
        <v>Valid</v>
      </c>
      <c r="L10605" s="5" t="str">
        <f aca="false">IF(ISNA(VLOOKUP(Table4[[#This Row],[warehouse_id]], tblwhouse[], tblwhouse[warehouse_name],FALSE() )), "Invalid", "Valid")</f>
        <v>Valid</v>
      </c>
    </row>
    <row r="10606" customFormat="false" ht="15" hidden="false" customHeight="true" outlineLevel="0" collapsed="false">
      <c r="A10606" s="1" t="n">
        <v>10605</v>
      </c>
      <c r="B10606" s="1" t="n">
        <v>1</v>
      </c>
      <c r="C10606" s="1" t="n">
        <v>2760</v>
      </c>
      <c r="D10606" s="1" t="s">
        <v>17630</v>
      </c>
      <c r="E10606" s="1" t="n">
        <v>449</v>
      </c>
      <c r="F10606" s="1" t="n">
        <v>35</v>
      </c>
      <c r="G10606" s="1" t="n">
        <v>509.16</v>
      </c>
      <c r="H10606" s="4" t="n">
        <v>46112.6009395949</v>
      </c>
      <c r="I106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10605BT6106901276044935509.1646112.6009395949</v>
      </c>
      <c r="J10606" s="1" t="n">
        <f aca="false">COUNTIF(I:I, $I10606)</f>
        <v>1</v>
      </c>
      <c r="K10606" s="1" t="str">
        <f aca="false">IF(ISNA(VLOOKUP(Table4[product_id], tblProducts[], tblProducts[product_name],FALSE() )), "Invalid", "Valid")</f>
        <v>Valid</v>
      </c>
      <c r="L10606" s="5" t="str">
        <f aca="false">IF(ISNA(VLOOKUP(Table4[[#This Row],[warehouse_id]], tblwhouse[], tblwhouse[warehouse_name],FALSE() )), "Invalid", "Valid")</f>
        <v>Valid</v>
      </c>
    </row>
    <row r="10607" customFormat="false" ht="15" hidden="false" customHeight="true" outlineLevel="0" collapsed="false">
      <c r="A10607" s="1" t="n">
        <v>10606</v>
      </c>
      <c r="B10607" s="1" t="n">
        <v>3</v>
      </c>
      <c r="C10607" s="1" t="n">
        <v>734</v>
      </c>
      <c r="D10607" s="1" t="s">
        <v>17631</v>
      </c>
      <c r="E10607" s="1" t="n">
        <v>416</v>
      </c>
      <c r="F10607" s="1" t="n">
        <v>69</v>
      </c>
      <c r="G10607" s="1" t="n">
        <v>1024</v>
      </c>
      <c r="H10607" s="4" t="n">
        <v>46213.6009395949</v>
      </c>
      <c r="I106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10606BT405501373441669102446213.6009395949</v>
      </c>
      <c r="J10607" s="1" t="n">
        <f aca="false">COUNTIF(I:I, $I10607)</f>
        <v>1</v>
      </c>
      <c r="K10607" s="1" t="str">
        <f aca="false">IF(ISNA(VLOOKUP(Table4[product_id], tblProducts[], tblProducts[product_name],FALSE() )), "Invalid", "Valid")</f>
        <v>Valid</v>
      </c>
      <c r="L10607" s="5" t="str">
        <f aca="false">IF(ISNA(VLOOKUP(Table4[[#This Row],[warehouse_id]], tblwhouse[], tblwhouse[warehouse_name],FALSE() )), "Invalid", "Valid")</f>
        <v>Valid</v>
      </c>
    </row>
    <row r="10608" customFormat="false" ht="15" hidden="false" customHeight="true" outlineLevel="0" collapsed="false">
      <c r="A10608" s="1" t="n">
        <v>10607</v>
      </c>
      <c r="B10608" s="1" t="n">
        <v>3</v>
      </c>
      <c r="C10608" s="1" t="n">
        <v>1696</v>
      </c>
      <c r="D10608" s="1" t="s">
        <v>17632</v>
      </c>
      <c r="E10608" s="1" t="n">
        <v>85</v>
      </c>
      <c r="F10608" s="1" t="n">
        <v>49</v>
      </c>
      <c r="G10608" s="1" t="n">
        <v>367.87</v>
      </c>
      <c r="H10608" s="4" t="n">
        <v>46171.6009395949</v>
      </c>
      <c r="I106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10607BT139258316968549367.8746171.6009395949</v>
      </c>
      <c r="J10608" s="1" t="n">
        <f aca="false">COUNTIF(I:I, $I10608)</f>
        <v>1</v>
      </c>
      <c r="K10608" s="1" t="str">
        <f aca="false">IF(ISNA(VLOOKUP(Table4[product_id], tblProducts[], tblProducts[product_name],FALSE() )), "Invalid", "Valid")</f>
        <v>Valid</v>
      </c>
      <c r="L10608" s="5" t="str">
        <f aca="false">IF(ISNA(VLOOKUP(Table4[[#This Row],[warehouse_id]], tblwhouse[], tblwhouse[warehouse_name],FALSE() )), "Invalid", "Valid")</f>
        <v>Valid</v>
      </c>
    </row>
    <row r="10609" customFormat="false" ht="15" hidden="false" customHeight="true" outlineLevel="0" collapsed="false">
      <c r="A10609" s="1" t="n">
        <v>10608</v>
      </c>
      <c r="B10609" s="1" t="n">
        <v>3</v>
      </c>
      <c r="C10609" s="1" t="n">
        <v>2269</v>
      </c>
      <c r="D10609" s="1" t="s">
        <v>17633</v>
      </c>
      <c r="E10609" s="1" t="n">
        <v>31</v>
      </c>
      <c r="F10609" s="1" t="n">
        <v>59</v>
      </c>
      <c r="G10609" s="1" t="n">
        <v>64.37</v>
      </c>
      <c r="H10609" s="4" t="n">
        <v>45931.6009395949</v>
      </c>
      <c r="I106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10608BT42472332269315964.3745931.6009395949</v>
      </c>
      <c r="J10609" s="1" t="n">
        <f aca="false">COUNTIF(I:I, $I10609)</f>
        <v>1</v>
      </c>
      <c r="K10609" s="1" t="str">
        <f aca="false">IF(ISNA(VLOOKUP(Table4[product_id], tblProducts[], tblProducts[product_name],FALSE() )), "Invalid", "Valid")</f>
        <v>Valid</v>
      </c>
      <c r="L10609" s="5" t="str">
        <f aca="false">IF(ISNA(VLOOKUP(Table4[[#This Row],[warehouse_id]], tblwhouse[], tblwhouse[warehouse_name],FALSE() )), "Invalid", "Valid")</f>
        <v>Valid</v>
      </c>
    </row>
    <row r="10610" customFormat="false" ht="15" hidden="false" customHeight="true" outlineLevel="0" collapsed="false">
      <c r="A10610" s="1" t="n">
        <v>10609</v>
      </c>
      <c r="B10610" s="1" t="n">
        <v>2</v>
      </c>
      <c r="C10610" s="1" t="n">
        <v>793</v>
      </c>
      <c r="D10610" s="1" t="s">
        <v>17634</v>
      </c>
      <c r="E10610" s="1" t="n">
        <v>479</v>
      </c>
      <c r="F10610" s="1" t="n">
        <v>67</v>
      </c>
      <c r="G10610" s="1" t="n">
        <v>501.78</v>
      </c>
      <c r="H10610" s="4" t="n">
        <v>46118.6009395949</v>
      </c>
      <c r="I106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10609BT246037279347967501.7846118.6009395949</v>
      </c>
      <c r="J10610" s="1" t="n">
        <f aca="false">COUNTIF(I:I, $I10610)</f>
        <v>1</v>
      </c>
      <c r="K10610" s="1" t="str">
        <f aca="false">IF(ISNA(VLOOKUP(Table4[product_id], tblProducts[], tblProducts[product_name],FALSE() )), "Invalid", "Valid")</f>
        <v>Valid</v>
      </c>
      <c r="L10610" s="5" t="str">
        <f aca="false">IF(ISNA(VLOOKUP(Table4[[#This Row],[warehouse_id]], tblwhouse[], tblwhouse[warehouse_name],FALSE() )), "Invalid", "Valid")</f>
        <v>Valid</v>
      </c>
    </row>
    <row r="10611" customFormat="false" ht="15" hidden="false" customHeight="true" outlineLevel="0" collapsed="false">
      <c r="A10611" s="1" t="n">
        <v>10610</v>
      </c>
      <c r="B10611" s="1" t="n">
        <v>1</v>
      </c>
      <c r="C10611" s="1" t="n">
        <v>2531</v>
      </c>
      <c r="D10611" s="1" t="s">
        <v>17635</v>
      </c>
      <c r="E10611" s="1" t="n">
        <v>219</v>
      </c>
      <c r="F10611" s="1" t="n">
        <v>58</v>
      </c>
      <c r="G10611" s="1" t="n">
        <v>1010.32</v>
      </c>
      <c r="H10611" s="4" t="n">
        <v>45856.6009395949</v>
      </c>
      <c r="I106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10610BT50321812531219581010.3245856.6009395949</v>
      </c>
      <c r="J10611" s="1" t="n">
        <f aca="false">COUNTIF(I:I, $I10611)</f>
        <v>1</v>
      </c>
      <c r="K10611" s="1" t="str">
        <f aca="false">IF(ISNA(VLOOKUP(Table4[product_id], tblProducts[], tblProducts[product_name],FALSE() )), "Invalid", "Valid")</f>
        <v>Valid</v>
      </c>
      <c r="L10611" s="5" t="str">
        <f aca="false">IF(ISNA(VLOOKUP(Table4[[#This Row],[warehouse_id]], tblwhouse[], tblwhouse[warehouse_name],FALSE() )), "Invalid", "Valid")</f>
        <v>Valid</v>
      </c>
    </row>
    <row r="10612" customFormat="false" ht="15" hidden="false" customHeight="true" outlineLevel="0" collapsed="false">
      <c r="A10612" s="1" t="n">
        <v>10611</v>
      </c>
      <c r="B10612" s="1" t="n">
        <v>3</v>
      </c>
      <c r="C10612" s="1" t="n">
        <v>1743</v>
      </c>
      <c r="D10612" s="1" t="s">
        <v>17636</v>
      </c>
      <c r="E10612" s="1" t="n">
        <v>257</v>
      </c>
      <c r="F10612" s="1" t="n">
        <v>28</v>
      </c>
      <c r="G10612" s="1" t="n">
        <v>92.35</v>
      </c>
      <c r="H10612" s="4" t="n">
        <v>46176.6009395949</v>
      </c>
      <c r="I106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10611BT516727317432572892.3546176.6009395949</v>
      </c>
      <c r="J10612" s="1" t="n">
        <f aca="false">COUNTIF(I:I, $I10612)</f>
        <v>1</v>
      </c>
      <c r="K10612" s="1" t="str">
        <f aca="false">IF(ISNA(VLOOKUP(Table4[product_id], tblProducts[], tblProducts[product_name],FALSE() )), "Invalid", "Valid")</f>
        <v>Valid</v>
      </c>
      <c r="L10612" s="5" t="str">
        <f aca="false">IF(ISNA(VLOOKUP(Table4[[#This Row],[warehouse_id]], tblwhouse[], tblwhouse[warehouse_name],FALSE() )), "Invalid", "Valid")</f>
        <v>Valid</v>
      </c>
    </row>
    <row r="10613" customFormat="false" ht="15" hidden="false" customHeight="true" outlineLevel="0" collapsed="false">
      <c r="A10613" s="1" t="n">
        <v>10612</v>
      </c>
      <c r="B10613" s="1" t="n">
        <v>3</v>
      </c>
      <c r="C10613" s="1" t="n">
        <v>1108</v>
      </c>
      <c r="D10613" s="1" t="s">
        <v>17637</v>
      </c>
      <c r="E10613" s="1" t="n">
        <v>227</v>
      </c>
      <c r="F10613" s="1" t="n">
        <v>54</v>
      </c>
      <c r="G10613" s="1" t="n">
        <v>1469.24</v>
      </c>
      <c r="H10613" s="4" t="n">
        <v>45903.6009395949</v>
      </c>
      <c r="I106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10612BT37728831108227541469.2445903.6009395949</v>
      </c>
      <c r="J10613" s="1" t="n">
        <f aca="false">COUNTIF(I:I, $I10613)</f>
        <v>1</v>
      </c>
      <c r="K10613" s="1" t="str">
        <f aca="false">IF(ISNA(VLOOKUP(Table4[product_id], tblProducts[], tblProducts[product_name],FALSE() )), "Invalid", "Valid")</f>
        <v>Valid</v>
      </c>
      <c r="L10613" s="5" t="str">
        <f aca="false">IF(ISNA(VLOOKUP(Table4[[#This Row],[warehouse_id]], tblwhouse[], tblwhouse[warehouse_name],FALSE() )), "Invalid", "Valid")</f>
        <v>Valid</v>
      </c>
    </row>
    <row r="10614" customFormat="false" ht="15" hidden="false" customHeight="true" outlineLevel="0" collapsed="false">
      <c r="A10614" s="1" t="n">
        <v>10613</v>
      </c>
      <c r="B10614" s="1" t="n">
        <v>1</v>
      </c>
      <c r="C10614" s="1" t="n">
        <v>138</v>
      </c>
      <c r="D10614" s="1" t="s">
        <v>17638</v>
      </c>
      <c r="E10614" s="1" t="n">
        <v>401</v>
      </c>
      <c r="F10614" s="1" t="n">
        <v>22</v>
      </c>
      <c r="G10614" s="1" t="n">
        <v>614.93</v>
      </c>
      <c r="H10614" s="4" t="n">
        <v>46094.6009395949</v>
      </c>
      <c r="I106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10613BT128498113840122614.9346094.6009395949</v>
      </c>
      <c r="J10614" s="1" t="n">
        <f aca="false">COUNTIF(I:I, $I10614)</f>
        <v>1</v>
      </c>
      <c r="K10614" s="1" t="str">
        <f aca="false">IF(ISNA(VLOOKUP(Table4[product_id], tblProducts[], tblProducts[product_name],FALSE() )), "Invalid", "Valid")</f>
        <v>Valid</v>
      </c>
      <c r="L10614" s="5" t="str">
        <f aca="false">IF(ISNA(VLOOKUP(Table4[[#This Row],[warehouse_id]], tblwhouse[], tblwhouse[warehouse_name],FALSE() )), "Invalid", "Valid")</f>
        <v>Valid</v>
      </c>
    </row>
    <row r="10615" customFormat="false" ht="15" hidden="false" customHeight="true" outlineLevel="0" collapsed="false">
      <c r="A10615" s="1" t="n">
        <v>10614</v>
      </c>
      <c r="B10615" s="1" t="n">
        <v>4</v>
      </c>
      <c r="C10615" s="1" t="n">
        <v>423</v>
      </c>
      <c r="D10615" s="1" t="s">
        <v>17639</v>
      </c>
      <c r="E10615" s="1" t="n">
        <v>285</v>
      </c>
      <c r="F10615" s="1" t="n">
        <v>27</v>
      </c>
      <c r="G10615" s="1" t="n">
        <v>1104.63</v>
      </c>
      <c r="H10615" s="4" t="n">
        <v>46069.6009395949</v>
      </c>
      <c r="I106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10614BT8409554423285271104.6346069.6009395949</v>
      </c>
      <c r="J10615" s="1" t="n">
        <f aca="false">COUNTIF(I:I, $I10615)</f>
        <v>1</v>
      </c>
      <c r="K10615" s="1" t="str">
        <f aca="false">IF(ISNA(VLOOKUP(Table4[product_id], tblProducts[], tblProducts[product_name],FALSE() )), "Invalid", "Valid")</f>
        <v>Valid</v>
      </c>
      <c r="L10615" s="5" t="str">
        <f aca="false">IF(ISNA(VLOOKUP(Table4[[#This Row],[warehouse_id]], tblwhouse[], tblwhouse[warehouse_name],FALSE() )), "Invalid", "Valid")</f>
        <v>Valid</v>
      </c>
    </row>
    <row r="10616" customFormat="false" ht="15" hidden="false" customHeight="true" outlineLevel="0" collapsed="false">
      <c r="A10616" s="1" t="n">
        <v>10615</v>
      </c>
      <c r="B10616" s="1" t="n">
        <v>4</v>
      </c>
      <c r="C10616" s="1" t="n">
        <v>1808</v>
      </c>
      <c r="D10616" s="1" t="s">
        <v>17640</v>
      </c>
      <c r="E10616" s="1" t="n">
        <v>73</v>
      </c>
      <c r="F10616" s="1" t="n">
        <v>29</v>
      </c>
      <c r="G10616" s="1" t="n">
        <v>882.69</v>
      </c>
      <c r="H10616" s="4" t="n">
        <v>46101.6009395949</v>
      </c>
      <c r="I106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10615BT540315418087329882.6946101.6009395949</v>
      </c>
      <c r="J10616" s="1" t="n">
        <f aca="false">COUNTIF(I:I, $I10616)</f>
        <v>1</v>
      </c>
      <c r="K10616" s="1" t="str">
        <f aca="false">IF(ISNA(VLOOKUP(Table4[product_id], tblProducts[], tblProducts[product_name],FALSE() )), "Invalid", "Valid")</f>
        <v>Valid</v>
      </c>
      <c r="L10616" s="5" t="str">
        <f aca="false">IF(ISNA(VLOOKUP(Table4[[#This Row],[warehouse_id]], tblwhouse[], tblwhouse[warehouse_name],FALSE() )), "Invalid", "Valid")</f>
        <v>Valid</v>
      </c>
    </row>
    <row r="10617" customFormat="false" ht="15" hidden="false" customHeight="true" outlineLevel="0" collapsed="false">
      <c r="A10617" s="1" t="n">
        <v>10616</v>
      </c>
      <c r="B10617" s="1" t="n">
        <v>1</v>
      </c>
      <c r="C10617" s="1" t="n">
        <v>1205</v>
      </c>
      <c r="D10617" s="1" t="s">
        <v>17641</v>
      </c>
      <c r="E10617" s="1" t="n">
        <v>303</v>
      </c>
      <c r="F10617" s="1" t="n">
        <v>73</v>
      </c>
      <c r="G10617" s="1" t="n">
        <v>1183.46</v>
      </c>
      <c r="H10617" s="4" t="n">
        <v>46022.6009395949</v>
      </c>
      <c r="I106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10616BT40718811205303731183.4646022.6009395949</v>
      </c>
      <c r="J10617" s="1" t="n">
        <f aca="false">COUNTIF(I:I, $I10617)</f>
        <v>1</v>
      </c>
      <c r="K10617" s="1" t="str">
        <f aca="false">IF(ISNA(VLOOKUP(Table4[product_id], tblProducts[], tblProducts[product_name],FALSE() )), "Invalid", "Valid")</f>
        <v>Valid</v>
      </c>
      <c r="L10617" s="5" t="str">
        <f aca="false">IF(ISNA(VLOOKUP(Table4[[#This Row],[warehouse_id]], tblwhouse[], tblwhouse[warehouse_name],FALSE() )), "Invalid", "Valid")</f>
        <v>Valid</v>
      </c>
    </row>
    <row r="10618" customFormat="false" ht="15" hidden="false" customHeight="true" outlineLevel="0" collapsed="false">
      <c r="A10618" s="1" t="n">
        <v>10617</v>
      </c>
      <c r="B10618" s="1" t="n">
        <v>3</v>
      </c>
      <c r="C10618" s="1" t="n">
        <v>35</v>
      </c>
      <c r="D10618" s="1" t="s">
        <v>17642</v>
      </c>
      <c r="E10618" s="1" t="n">
        <v>226</v>
      </c>
      <c r="F10618" s="1" t="n">
        <v>26</v>
      </c>
      <c r="G10618" s="1" t="n">
        <v>1283.19</v>
      </c>
      <c r="H10618" s="4" t="n">
        <v>46162.6009395949</v>
      </c>
      <c r="I106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10617BT392178335226261283.1946162.6009395949</v>
      </c>
      <c r="J10618" s="1" t="n">
        <f aca="false">COUNTIF(I:I, $I10618)</f>
        <v>1</v>
      </c>
      <c r="K10618" s="1" t="str">
        <f aca="false">IF(ISNA(VLOOKUP(Table4[product_id], tblProducts[], tblProducts[product_name],FALSE() )), "Invalid", "Valid")</f>
        <v>Valid</v>
      </c>
      <c r="L10618" s="5" t="str">
        <f aca="false">IF(ISNA(VLOOKUP(Table4[[#This Row],[warehouse_id]], tblwhouse[], tblwhouse[warehouse_name],FALSE() )), "Invalid", "Valid")</f>
        <v>Valid</v>
      </c>
    </row>
    <row r="10619" customFormat="false" ht="15" hidden="false" customHeight="true" outlineLevel="0" collapsed="false">
      <c r="A10619" s="1" t="n">
        <v>10618</v>
      </c>
      <c r="B10619" s="1" t="n">
        <v>3</v>
      </c>
      <c r="C10619" s="1" t="n">
        <v>128</v>
      </c>
      <c r="D10619" s="1" t="s">
        <v>17643</v>
      </c>
      <c r="E10619" s="1" t="n">
        <v>58</v>
      </c>
      <c r="F10619" s="1" t="n">
        <v>78</v>
      </c>
      <c r="G10619" s="1" t="n">
        <v>556.33</v>
      </c>
      <c r="H10619" s="4" t="n">
        <v>46068.6009395949</v>
      </c>
      <c r="I106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10618BT62783131285878556.3346068.6009395949</v>
      </c>
      <c r="J10619" s="1" t="n">
        <f aca="false">COUNTIF(I:I, $I10619)</f>
        <v>1</v>
      </c>
      <c r="K10619" s="1" t="str">
        <f aca="false">IF(ISNA(VLOOKUP(Table4[product_id], tblProducts[], tblProducts[product_name],FALSE() )), "Invalid", "Valid")</f>
        <v>Valid</v>
      </c>
      <c r="L10619" s="5" t="str">
        <f aca="false">IF(ISNA(VLOOKUP(Table4[[#This Row],[warehouse_id]], tblwhouse[], tblwhouse[warehouse_name],FALSE() )), "Invalid", "Valid")</f>
        <v>Valid</v>
      </c>
    </row>
    <row r="10620" customFormat="false" ht="15" hidden="false" customHeight="true" outlineLevel="0" collapsed="false">
      <c r="A10620" s="1" t="n">
        <v>10619</v>
      </c>
      <c r="B10620" s="1" t="n">
        <v>4</v>
      </c>
      <c r="C10620" s="1" t="n">
        <v>1470</v>
      </c>
      <c r="D10620" s="1" t="s">
        <v>17644</v>
      </c>
      <c r="E10620" s="1" t="n">
        <v>352</v>
      </c>
      <c r="F10620" s="1" t="n">
        <v>40</v>
      </c>
      <c r="G10620" s="1" t="n">
        <v>1140.66</v>
      </c>
      <c r="H10620" s="4" t="n">
        <v>46004.6009395949</v>
      </c>
      <c r="I106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10619BT47382341470352401140.6646004.6009395949</v>
      </c>
      <c r="J10620" s="1" t="n">
        <f aca="false">COUNTIF(I:I, $I10620)</f>
        <v>1</v>
      </c>
      <c r="K10620" s="1" t="str">
        <f aca="false">IF(ISNA(VLOOKUP(Table4[product_id], tblProducts[], tblProducts[product_name],FALSE() )), "Invalid", "Valid")</f>
        <v>Valid</v>
      </c>
      <c r="L10620" s="5" t="str">
        <f aca="false">IF(ISNA(VLOOKUP(Table4[[#This Row],[warehouse_id]], tblwhouse[], tblwhouse[warehouse_name],FALSE() )), "Invalid", "Valid")</f>
        <v>Valid</v>
      </c>
    </row>
    <row r="10621" customFormat="false" ht="15" hidden="false" customHeight="true" outlineLevel="0" collapsed="false">
      <c r="A10621" s="1" t="n">
        <v>10620</v>
      </c>
      <c r="B10621" s="1" t="n">
        <v>1</v>
      </c>
      <c r="C10621" s="1" t="n">
        <v>2219</v>
      </c>
      <c r="D10621" s="1" t="s">
        <v>17645</v>
      </c>
      <c r="E10621" s="1" t="n">
        <v>144</v>
      </c>
      <c r="F10621" s="1" t="n">
        <v>43</v>
      </c>
      <c r="G10621" s="1" t="n">
        <v>541.8</v>
      </c>
      <c r="H10621" s="4" t="n">
        <v>46146.6009395949</v>
      </c>
      <c r="I106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10620BT8282251221914443541.846146.6009395949</v>
      </c>
      <c r="J10621" s="1" t="n">
        <f aca="false">COUNTIF(I:I, $I10621)</f>
        <v>1</v>
      </c>
      <c r="K10621" s="1" t="str">
        <f aca="false">IF(ISNA(VLOOKUP(Table4[product_id], tblProducts[], tblProducts[product_name],FALSE() )), "Invalid", "Valid")</f>
        <v>Valid</v>
      </c>
      <c r="L10621" s="5" t="str">
        <f aca="false">IF(ISNA(VLOOKUP(Table4[[#This Row],[warehouse_id]], tblwhouse[], tblwhouse[warehouse_name],FALSE() )), "Invalid", "Valid")</f>
        <v>Valid</v>
      </c>
    </row>
    <row r="10622" customFormat="false" ht="15" hidden="false" customHeight="true" outlineLevel="0" collapsed="false">
      <c r="A10622" s="1" t="n">
        <v>10621</v>
      </c>
      <c r="B10622" s="1" t="n">
        <v>2</v>
      </c>
      <c r="C10622" s="1" t="n">
        <v>724</v>
      </c>
      <c r="D10622" s="1" t="s">
        <v>17646</v>
      </c>
      <c r="E10622" s="1" t="n">
        <v>248</v>
      </c>
      <c r="F10622" s="1" t="n">
        <v>22</v>
      </c>
      <c r="G10622" s="1" t="n">
        <v>302.37</v>
      </c>
      <c r="H10622" s="4" t="n">
        <v>46052.6009395949</v>
      </c>
      <c r="I106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10621BT192360272424822302.3746052.6009395949</v>
      </c>
      <c r="J10622" s="1" t="n">
        <f aca="false">COUNTIF(I:I, $I10622)</f>
        <v>1</v>
      </c>
      <c r="K10622" s="1" t="str">
        <f aca="false">IF(ISNA(VLOOKUP(Table4[product_id], tblProducts[], tblProducts[product_name],FALSE() )), "Invalid", "Valid")</f>
        <v>Valid</v>
      </c>
      <c r="L10622" s="5" t="str">
        <f aca="false">IF(ISNA(VLOOKUP(Table4[[#This Row],[warehouse_id]], tblwhouse[], tblwhouse[warehouse_name],FALSE() )), "Invalid", "Valid")</f>
        <v>Valid</v>
      </c>
    </row>
    <row r="10623" customFormat="false" ht="15" hidden="false" customHeight="true" outlineLevel="0" collapsed="false">
      <c r="A10623" s="1" t="n">
        <v>10622</v>
      </c>
      <c r="B10623" s="1" t="n">
        <v>4</v>
      </c>
      <c r="C10623" s="1" t="n">
        <v>314</v>
      </c>
      <c r="D10623" s="1" t="s">
        <v>17647</v>
      </c>
      <c r="E10623" s="1" t="n">
        <v>416</v>
      </c>
      <c r="F10623" s="1" t="n">
        <v>35</v>
      </c>
      <c r="G10623" s="1" t="n">
        <v>874.33</v>
      </c>
      <c r="H10623" s="4" t="n">
        <v>46031.6009395949</v>
      </c>
      <c r="I106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10622BT351813431441635874.3346031.6009395949</v>
      </c>
      <c r="J10623" s="1" t="n">
        <f aca="false">COUNTIF(I:I, $I10623)</f>
        <v>1</v>
      </c>
      <c r="K10623" s="1" t="str">
        <f aca="false">IF(ISNA(VLOOKUP(Table4[product_id], tblProducts[], tblProducts[product_name],FALSE() )), "Invalid", "Valid")</f>
        <v>Valid</v>
      </c>
      <c r="L10623" s="5" t="str">
        <f aca="false">IF(ISNA(VLOOKUP(Table4[[#This Row],[warehouse_id]], tblwhouse[], tblwhouse[warehouse_name],FALSE() )), "Invalid", "Valid")</f>
        <v>Valid</v>
      </c>
    </row>
    <row r="10624" customFormat="false" ht="15" hidden="false" customHeight="true" outlineLevel="0" collapsed="false">
      <c r="A10624" s="1" t="n">
        <v>10623</v>
      </c>
      <c r="B10624" s="1" t="n">
        <v>4</v>
      </c>
      <c r="C10624" s="1" t="n">
        <v>1601</v>
      </c>
      <c r="D10624" s="1" t="s">
        <v>17648</v>
      </c>
      <c r="E10624" s="1" t="n">
        <v>229</v>
      </c>
      <c r="F10624" s="1" t="n">
        <v>50</v>
      </c>
      <c r="G10624" s="1" t="n">
        <v>1283.77</v>
      </c>
      <c r="H10624" s="4" t="n">
        <v>46142.6009395949</v>
      </c>
      <c r="I106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10623BT53981041601229501283.7746142.6009395949</v>
      </c>
      <c r="J10624" s="1" t="n">
        <f aca="false">COUNTIF(I:I, $I10624)</f>
        <v>1</v>
      </c>
      <c r="K10624" s="1" t="str">
        <f aca="false">IF(ISNA(VLOOKUP(Table4[product_id], tblProducts[], tblProducts[product_name],FALSE() )), "Invalid", "Valid")</f>
        <v>Valid</v>
      </c>
      <c r="L10624" s="5" t="str">
        <f aca="false">IF(ISNA(VLOOKUP(Table4[[#This Row],[warehouse_id]], tblwhouse[], tblwhouse[warehouse_name],FALSE() )), "Invalid", "Valid")</f>
        <v>Valid</v>
      </c>
    </row>
    <row r="10625" customFormat="false" ht="15" hidden="false" customHeight="true" outlineLevel="0" collapsed="false">
      <c r="A10625" s="1" t="n">
        <v>10624</v>
      </c>
      <c r="B10625" s="1" t="n">
        <v>3</v>
      </c>
      <c r="C10625" s="1" t="n">
        <v>1324</v>
      </c>
      <c r="D10625" s="1" t="s">
        <v>17649</v>
      </c>
      <c r="E10625" s="1" t="n">
        <v>210</v>
      </c>
      <c r="F10625" s="1" t="n">
        <v>61</v>
      </c>
      <c r="G10625" s="1" t="n">
        <v>1194.8</v>
      </c>
      <c r="H10625" s="4" t="n">
        <v>46036.6009395949</v>
      </c>
      <c r="I106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10624BT60650031324210611194.846036.6009395949</v>
      </c>
      <c r="J10625" s="1" t="n">
        <f aca="false">COUNTIF(I:I, $I10625)</f>
        <v>1</v>
      </c>
      <c r="K10625" s="1" t="str">
        <f aca="false">IF(ISNA(VLOOKUP(Table4[product_id], tblProducts[], tblProducts[product_name],FALSE() )), "Invalid", "Valid")</f>
        <v>Valid</v>
      </c>
      <c r="L10625" s="5" t="str">
        <f aca="false">IF(ISNA(VLOOKUP(Table4[[#This Row],[warehouse_id]], tblwhouse[], tblwhouse[warehouse_name],FALSE() )), "Invalid", "Valid")</f>
        <v>Valid</v>
      </c>
    </row>
    <row r="10626" customFormat="false" ht="15" hidden="false" customHeight="true" outlineLevel="0" collapsed="false">
      <c r="A10626" s="1" t="n">
        <v>10625</v>
      </c>
      <c r="B10626" s="1" t="n">
        <v>2</v>
      </c>
      <c r="C10626" s="1" t="n">
        <v>216</v>
      </c>
      <c r="D10626" s="1" t="s">
        <v>17650</v>
      </c>
      <c r="E10626" s="1" t="n">
        <v>150</v>
      </c>
      <c r="F10626" s="1" t="n">
        <v>80</v>
      </c>
      <c r="G10626" s="1" t="n">
        <v>1053.57</v>
      </c>
      <c r="H10626" s="4" t="n">
        <v>45912.6009395949</v>
      </c>
      <c r="I106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10625BT3468272216150801053.5745912.6009395949</v>
      </c>
      <c r="J10626" s="1" t="n">
        <f aca="false">COUNTIF(I:I, $I10626)</f>
        <v>1</v>
      </c>
      <c r="K10626" s="1" t="str">
        <f aca="false">IF(ISNA(VLOOKUP(Table4[product_id], tblProducts[], tblProducts[product_name],FALSE() )), "Invalid", "Valid")</f>
        <v>Valid</v>
      </c>
      <c r="L10626" s="5" t="str">
        <f aca="false">IF(ISNA(VLOOKUP(Table4[[#This Row],[warehouse_id]], tblwhouse[], tblwhouse[warehouse_name],FALSE() )), "Invalid", "Valid")</f>
        <v>Valid</v>
      </c>
    </row>
    <row r="10627" customFormat="false" ht="15" hidden="false" customHeight="true" outlineLevel="0" collapsed="false">
      <c r="A10627" s="1" t="n">
        <v>10626</v>
      </c>
      <c r="B10627" s="1" t="n">
        <v>1</v>
      </c>
      <c r="C10627" s="1" t="n">
        <v>2735</v>
      </c>
      <c r="D10627" s="1" t="s">
        <v>17651</v>
      </c>
      <c r="E10627" s="1" t="n">
        <v>76</v>
      </c>
      <c r="F10627" s="1" t="n">
        <v>57</v>
      </c>
      <c r="G10627" s="1" t="n">
        <v>470.48</v>
      </c>
      <c r="H10627" s="4" t="n">
        <v>45983.6009395949</v>
      </c>
      <c r="I106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10626BT858856127357657470.4845983.6009395949</v>
      </c>
      <c r="J10627" s="1" t="n">
        <f aca="false">COUNTIF(I:I, $I10627)</f>
        <v>1</v>
      </c>
      <c r="K10627" s="1" t="str">
        <f aca="false">IF(ISNA(VLOOKUP(Table4[product_id], tblProducts[], tblProducts[product_name],FALSE() )), "Invalid", "Valid")</f>
        <v>Valid</v>
      </c>
      <c r="L10627" s="5" t="str">
        <f aca="false">IF(ISNA(VLOOKUP(Table4[[#This Row],[warehouse_id]], tblwhouse[], tblwhouse[warehouse_name],FALSE() )), "Invalid", "Valid")</f>
        <v>Valid</v>
      </c>
    </row>
    <row r="10628" customFormat="false" ht="15" hidden="false" customHeight="true" outlineLevel="0" collapsed="false">
      <c r="A10628" s="1" t="n">
        <v>10627</v>
      </c>
      <c r="B10628" s="1" t="n">
        <v>1</v>
      </c>
      <c r="C10628" s="1" t="n">
        <v>248</v>
      </c>
      <c r="D10628" s="1" t="s">
        <v>17652</v>
      </c>
      <c r="E10628" s="1" t="n">
        <v>443</v>
      </c>
      <c r="F10628" s="1" t="n">
        <v>21</v>
      </c>
      <c r="G10628" s="1" t="n">
        <v>1445.88</v>
      </c>
      <c r="H10628" s="4" t="n">
        <v>46001.6009395949</v>
      </c>
      <c r="I106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10627BT1008221248443211445.8846001.6009395949</v>
      </c>
      <c r="J10628" s="1" t="n">
        <f aca="false">COUNTIF(I:I, $I10628)</f>
        <v>1</v>
      </c>
      <c r="K10628" s="1" t="str">
        <f aca="false">IF(ISNA(VLOOKUP(Table4[product_id], tblProducts[], tblProducts[product_name],FALSE() )), "Invalid", "Valid")</f>
        <v>Valid</v>
      </c>
      <c r="L10628" s="5" t="str">
        <f aca="false">IF(ISNA(VLOOKUP(Table4[[#This Row],[warehouse_id]], tblwhouse[], tblwhouse[warehouse_name],FALSE() )), "Invalid", "Valid")</f>
        <v>Valid</v>
      </c>
    </row>
    <row r="10629" customFormat="false" ht="15" hidden="false" customHeight="true" outlineLevel="0" collapsed="false">
      <c r="A10629" s="1" t="n">
        <v>10628</v>
      </c>
      <c r="B10629" s="1" t="n">
        <v>4</v>
      </c>
      <c r="C10629" s="1" t="n">
        <v>411</v>
      </c>
      <c r="D10629" s="1" t="s">
        <v>17653</v>
      </c>
      <c r="E10629" s="1" t="n">
        <v>182</v>
      </c>
      <c r="F10629" s="1" t="n">
        <v>40</v>
      </c>
      <c r="G10629" s="1" t="n">
        <v>1095.77</v>
      </c>
      <c r="H10629" s="4" t="n">
        <v>45914.6009395949</v>
      </c>
      <c r="I106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10628BT4249924411182401095.7745914.6009395949</v>
      </c>
      <c r="J10629" s="1" t="n">
        <f aca="false">COUNTIF(I:I, $I10629)</f>
        <v>1</v>
      </c>
      <c r="K10629" s="1" t="str">
        <f aca="false">IF(ISNA(VLOOKUP(Table4[product_id], tblProducts[], tblProducts[product_name],FALSE() )), "Invalid", "Valid")</f>
        <v>Valid</v>
      </c>
      <c r="L10629" s="5" t="str">
        <f aca="false">IF(ISNA(VLOOKUP(Table4[[#This Row],[warehouse_id]], tblwhouse[], tblwhouse[warehouse_name],FALSE() )), "Invalid", "Valid")</f>
        <v>Valid</v>
      </c>
    </row>
    <row r="10630" customFormat="false" ht="15" hidden="false" customHeight="true" outlineLevel="0" collapsed="false">
      <c r="A10630" s="1" t="n">
        <v>10629</v>
      </c>
      <c r="B10630" s="1" t="n">
        <v>4</v>
      </c>
      <c r="C10630" s="1" t="n">
        <v>964</v>
      </c>
      <c r="D10630" s="1" t="s">
        <v>17654</v>
      </c>
      <c r="E10630" s="1" t="n">
        <v>323</v>
      </c>
      <c r="F10630" s="1" t="n">
        <v>48</v>
      </c>
      <c r="G10630" s="1" t="n">
        <v>971.52</v>
      </c>
      <c r="H10630" s="4" t="n">
        <v>45870.6009395949</v>
      </c>
      <c r="I106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10629BT709665496432348971.5245870.6009395949</v>
      </c>
      <c r="J10630" s="1" t="n">
        <f aca="false">COUNTIF(I:I, $I10630)</f>
        <v>1</v>
      </c>
      <c r="K10630" s="1" t="str">
        <f aca="false">IF(ISNA(VLOOKUP(Table4[product_id], tblProducts[], tblProducts[product_name],FALSE() )), "Invalid", "Valid")</f>
        <v>Valid</v>
      </c>
      <c r="L10630" s="5" t="str">
        <f aca="false">IF(ISNA(VLOOKUP(Table4[[#This Row],[warehouse_id]], tblwhouse[], tblwhouse[warehouse_name],FALSE() )), "Invalid", "Valid")</f>
        <v>Valid</v>
      </c>
    </row>
    <row r="10631" customFormat="false" ht="15" hidden="false" customHeight="true" outlineLevel="0" collapsed="false">
      <c r="A10631" s="1" t="n">
        <v>10630</v>
      </c>
      <c r="B10631" s="1" t="n">
        <v>4</v>
      </c>
      <c r="C10631" s="1" t="n">
        <v>1808</v>
      </c>
      <c r="D10631" s="1" t="s">
        <v>17655</v>
      </c>
      <c r="E10631" s="1" t="n">
        <v>333</v>
      </c>
      <c r="F10631" s="1" t="n">
        <v>53</v>
      </c>
      <c r="G10631" s="1" t="n">
        <v>815.45</v>
      </c>
      <c r="H10631" s="4" t="n">
        <v>46002.6009395949</v>
      </c>
      <c r="I106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10630BT6444854180833353815.4546002.6009395949</v>
      </c>
      <c r="J10631" s="1" t="n">
        <f aca="false">COUNTIF(I:I, $I10631)</f>
        <v>1</v>
      </c>
      <c r="K10631" s="1" t="str">
        <f aca="false">IF(ISNA(VLOOKUP(Table4[product_id], tblProducts[], tblProducts[product_name],FALSE() )), "Invalid", "Valid")</f>
        <v>Valid</v>
      </c>
      <c r="L10631" s="5" t="str">
        <f aca="false">IF(ISNA(VLOOKUP(Table4[[#This Row],[warehouse_id]], tblwhouse[], tblwhouse[warehouse_name],FALSE() )), "Invalid", "Valid")</f>
        <v>Valid</v>
      </c>
    </row>
    <row r="10632" customFormat="false" ht="15" hidden="false" customHeight="true" outlineLevel="0" collapsed="false">
      <c r="A10632" s="1" t="n">
        <v>10631</v>
      </c>
      <c r="B10632" s="1" t="n">
        <v>2</v>
      </c>
      <c r="C10632" s="1" t="n">
        <v>194</v>
      </c>
      <c r="D10632" s="1" t="s">
        <v>17656</v>
      </c>
      <c r="E10632" s="1" t="n">
        <v>42</v>
      </c>
      <c r="F10632" s="1" t="n">
        <v>29</v>
      </c>
      <c r="G10632" s="1" t="n">
        <v>1058.87</v>
      </c>
      <c r="H10632" s="4" t="n">
        <v>46066.6009395949</v>
      </c>
      <c r="I106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10631BT231220219442291058.8746066.6009395949</v>
      </c>
      <c r="J10632" s="1" t="n">
        <f aca="false">COUNTIF(I:I, $I10632)</f>
        <v>1</v>
      </c>
      <c r="K10632" s="1" t="str">
        <f aca="false">IF(ISNA(VLOOKUP(Table4[product_id], tblProducts[], tblProducts[product_name],FALSE() )), "Invalid", "Valid")</f>
        <v>Valid</v>
      </c>
      <c r="L10632" s="5" t="str">
        <f aca="false">IF(ISNA(VLOOKUP(Table4[[#This Row],[warehouse_id]], tblwhouse[], tblwhouse[warehouse_name],FALSE() )), "Invalid", "Valid")</f>
        <v>Valid</v>
      </c>
    </row>
    <row r="10633" customFormat="false" ht="15" hidden="false" customHeight="true" outlineLevel="0" collapsed="false">
      <c r="A10633" s="1" t="n">
        <v>10632</v>
      </c>
      <c r="B10633" s="1" t="n">
        <v>1</v>
      </c>
      <c r="C10633" s="1" t="n">
        <v>209</v>
      </c>
      <c r="D10633" s="1" t="s">
        <v>17657</v>
      </c>
      <c r="E10633" s="1" t="n">
        <v>317</v>
      </c>
      <c r="F10633" s="1" t="n">
        <v>40</v>
      </c>
      <c r="G10633" s="1" t="n">
        <v>877.66</v>
      </c>
      <c r="H10633" s="4" t="n">
        <v>46148.6009395949</v>
      </c>
      <c r="I106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10632BT192519120931740877.6646148.6009395949</v>
      </c>
      <c r="J10633" s="1" t="n">
        <f aca="false">COUNTIF(I:I, $I10633)</f>
        <v>1</v>
      </c>
      <c r="K10633" s="1" t="str">
        <f aca="false">IF(ISNA(VLOOKUP(Table4[product_id], tblProducts[], tblProducts[product_name],FALSE() )), "Invalid", "Valid")</f>
        <v>Valid</v>
      </c>
      <c r="L10633" s="5" t="str">
        <f aca="false">IF(ISNA(VLOOKUP(Table4[[#This Row],[warehouse_id]], tblwhouse[], tblwhouse[warehouse_name],FALSE() )), "Invalid", "Valid")</f>
        <v>Valid</v>
      </c>
    </row>
    <row r="10634" customFormat="false" ht="15" hidden="false" customHeight="true" outlineLevel="0" collapsed="false">
      <c r="A10634" s="1" t="n">
        <v>10633</v>
      </c>
      <c r="B10634" s="1" t="n">
        <v>3</v>
      </c>
      <c r="C10634" s="1" t="n">
        <v>2450</v>
      </c>
      <c r="D10634" s="1" t="s">
        <v>17658</v>
      </c>
      <c r="E10634" s="1" t="n">
        <v>102</v>
      </c>
      <c r="F10634" s="1" t="n">
        <v>29</v>
      </c>
      <c r="G10634" s="1" t="n">
        <v>77.05</v>
      </c>
      <c r="H10634" s="4" t="n">
        <v>46192.6009396065</v>
      </c>
      <c r="I106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10633BT995309324501022977.0546192.6009396065</v>
      </c>
      <c r="J10634" s="1" t="n">
        <f aca="false">COUNTIF(I:I, $I10634)</f>
        <v>1</v>
      </c>
      <c r="K10634" s="1" t="str">
        <f aca="false">IF(ISNA(VLOOKUP(Table4[product_id], tblProducts[], tblProducts[product_name],FALSE() )), "Invalid", "Valid")</f>
        <v>Valid</v>
      </c>
      <c r="L10634" s="5" t="str">
        <f aca="false">IF(ISNA(VLOOKUP(Table4[[#This Row],[warehouse_id]], tblwhouse[], tblwhouse[warehouse_name],FALSE() )), "Invalid", "Valid")</f>
        <v>Valid</v>
      </c>
    </row>
    <row r="10635" customFormat="false" ht="15" hidden="false" customHeight="true" outlineLevel="0" collapsed="false">
      <c r="A10635" s="1" t="n">
        <v>10634</v>
      </c>
      <c r="B10635" s="1" t="n">
        <v>2</v>
      </c>
      <c r="C10635" s="1" t="n">
        <v>2249</v>
      </c>
      <c r="D10635" s="1" t="s">
        <v>17659</v>
      </c>
      <c r="E10635" s="1" t="n">
        <v>423</v>
      </c>
      <c r="F10635" s="1" t="n">
        <v>68</v>
      </c>
      <c r="G10635" s="1" t="n">
        <v>1202.9</v>
      </c>
      <c r="H10635" s="4" t="n">
        <v>46002.6009396065</v>
      </c>
      <c r="I106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10634BT21990022249423681202.946002.6009396065</v>
      </c>
      <c r="J10635" s="1" t="n">
        <f aca="false">COUNTIF(I:I, $I10635)</f>
        <v>1</v>
      </c>
      <c r="K10635" s="1" t="str">
        <f aca="false">IF(ISNA(VLOOKUP(Table4[product_id], tblProducts[], tblProducts[product_name],FALSE() )), "Invalid", "Valid")</f>
        <v>Valid</v>
      </c>
      <c r="L10635" s="5" t="str">
        <f aca="false">IF(ISNA(VLOOKUP(Table4[[#This Row],[warehouse_id]], tblwhouse[], tblwhouse[warehouse_name],FALSE() )), "Invalid", "Valid")</f>
        <v>Valid</v>
      </c>
    </row>
    <row r="10636" customFormat="false" ht="15" hidden="false" customHeight="true" outlineLevel="0" collapsed="false">
      <c r="A10636" s="1" t="n">
        <v>10635</v>
      </c>
      <c r="B10636" s="1" t="n">
        <v>2</v>
      </c>
      <c r="C10636" s="1" t="n">
        <v>2872</v>
      </c>
      <c r="D10636" s="1" t="s">
        <v>17660</v>
      </c>
      <c r="E10636" s="1" t="n">
        <v>491</v>
      </c>
      <c r="F10636" s="1" t="n">
        <v>22</v>
      </c>
      <c r="G10636" s="1" t="n">
        <v>414.45</v>
      </c>
      <c r="H10636" s="4" t="n">
        <v>46219.6009396065</v>
      </c>
      <c r="I106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10635BT6398852287249122414.4546219.6009396065</v>
      </c>
      <c r="J10636" s="1" t="n">
        <f aca="false">COUNTIF(I:I, $I10636)</f>
        <v>1</v>
      </c>
      <c r="K10636" s="1" t="str">
        <f aca="false">IF(ISNA(VLOOKUP(Table4[product_id], tblProducts[], tblProducts[product_name],FALSE() )), "Invalid", "Valid")</f>
        <v>Valid</v>
      </c>
      <c r="L10636" s="5" t="str">
        <f aca="false">IF(ISNA(VLOOKUP(Table4[[#This Row],[warehouse_id]], tblwhouse[], tblwhouse[warehouse_name],FALSE() )), "Invalid", "Valid")</f>
        <v>Valid</v>
      </c>
    </row>
    <row r="10637" customFormat="false" ht="15" hidden="false" customHeight="true" outlineLevel="0" collapsed="false">
      <c r="A10637" s="1" t="n">
        <v>10636</v>
      </c>
      <c r="B10637" s="1" t="n">
        <v>4</v>
      </c>
      <c r="C10637" s="1" t="n">
        <v>1265</v>
      </c>
      <c r="D10637" s="1" t="s">
        <v>17661</v>
      </c>
      <c r="E10637" s="1" t="n">
        <v>158</v>
      </c>
      <c r="F10637" s="1" t="n">
        <v>47</v>
      </c>
      <c r="G10637" s="1" t="n">
        <v>1049.68</v>
      </c>
      <c r="H10637" s="4" t="n">
        <v>46072.6009396065</v>
      </c>
      <c r="I106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10636BT13771941265158471049.6846072.6009396065</v>
      </c>
      <c r="J10637" s="1" t="n">
        <f aca="false">COUNTIF(I:I, $I10637)</f>
        <v>1</v>
      </c>
      <c r="K10637" s="1" t="str">
        <f aca="false">IF(ISNA(VLOOKUP(Table4[product_id], tblProducts[], tblProducts[product_name],FALSE() )), "Invalid", "Valid")</f>
        <v>Valid</v>
      </c>
      <c r="L10637" s="5" t="str">
        <f aca="false">IF(ISNA(VLOOKUP(Table4[[#This Row],[warehouse_id]], tblwhouse[], tblwhouse[warehouse_name],FALSE() )), "Invalid", "Valid")</f>
        <v>Valid</v>
      </c>
    </row>
    <row r="10638" customFormat="false" ht="15" hidden="false" customHeight="true" outlineLevel="0" collapsed="false">
      <c r="A10638" s="1" t="n">
        <v>10637</v>
      </c>
      <c r="B10638" s="1" t="n">
        <v>4</v>
      </c>
      <c r="C10638" s="1" t="n">
        <v>346</v>
      </c>
      <c r="D10638" s="1" t="s">
        <v>17662</v>
      </c>
      <c r="E10638" s="1" t="n">
        <v>293</v>
      </c>
      <c r="F10638" s="1" t="n">
        <v>58</v>
      </c>
      <c r="G10638" s="1" t="n">
        <v>946.29</v>
      </c>
      <c r="H10638" s="4" t="n">
        <v>46172.6009396065</v>
      </c>
      <c r="I106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10637BT828094434629358946.2946172.6009396065</v>
      </c>
      <c r="J10638" s="1" t="n">
        <f aca="false">COUNTIF(I:I, $I10638)</f>
        <v>1</v>
      </c>
      <c r="K10638" s="1" t="str">
        <f aca="false">IF(ISNA(VLOOKUP(Table4[product_id], tblProducts[], tblProducts[product_name],FALSE() )), "Invalid", "Valid")</f>
        <v>Valid</v>
      </c>
      <c r="L10638" s="5" t="str">
        <f aca="false">IF(ISNA(VLOOKUP(Table4[[#This Row],[warehouse_id]], tblwhouse[], tblwhouse[warehouse_name],FALSE() )), "Invalid", "Valid")</f>
        <v>Valid</v>
      </c>
    </row>
    <row r="10639" customFormat="false" ht="15" hidden="false" customHeight="true" outlineLevel="0" collapsed="false">
      <c r="A10639" s="1" t="n">
        <v>10638</v>
      </c>
      <c r="B10639" s="1" t="n">
        <v>1</v>
      </c>
      <c r="C10639" s="1" t="n">
        <v>2612</v>
      </c>
      <c r="D10639" s="1" t="s">
        <v>17663</v>
      </c>
      <c r="E10639" s="1" t="n">
        <v>176</v>
      </c>
      <c r="F10639" s="1" t="n">
        <v>56</v>
      </c>
      <c r="G10639" s="1" t="n">
        <v>640.96</v>
      </c>
      <c r="H10639" s="4" t="n">
        <v>46067.6009396065</v>
      </c>
      <c r="I106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10638BT5442011261217656640.9646067.6009396065</v>
      </c>
      <c r="J10639" s="1" t="n">
        <f aca="false">COUNTIF(I:I, $I10639)</f>
        <v>1</v>
      </c>
      <c r="K10639" s="1" t="str">
        <f aca="false">IF(ISNA(VLOOKUP(Table4[product_id], tblProducts[], tblProducts[product_name],FALSE() )), "Invalid", "Valid")</f>
        <v>Valid</v>
      </c>
      <c r="L10639" s="5" t="str">
        <f aca="false">IF(ISNA(VLOOKUP(Table4[[#This Row],[warehouse_id]], tblwhouse[], tblwhouse[warehouse_name],FALSE() )), "Invalid", "Valid")</f>
        <v>Valid</v>
      </c>
    </row>
    <row r="10640" customFormat="false" ht="15" hidden="false" customHeight="true" outlineLevel="0" collapsed="false">
      <c r="A10640" s="1" t="n">
        <v>10639</v>
      </c>
      <c r="B10640" s="1" t="n">
        <v>2</v>
      </c>
      <c r="C10640" s="1" t="n">
        <v>698</v>
      </c>
      <c r="D10640" s="1" t="s">
        <v>17664</v>
      </c>
      <c r="E10640" s="1" t="n">
        <v>31</v>
      </c>
      <c r="F10640" s="1" t="n">
        <v>48</v>
      </c>
      <c r="G10640" s="1" t="n">
        <v>588.59</v>
      </c>
      <c r="H10640" s="4" t="n">
        <v>46078.6009396065</v>
      </c>
      <c r="I106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10639BT50004126983148588.5946078.6009396065</v>
      </c>
      <c r="J10640" s="1" t="n">
        <f aca="false">COUNTIF(I:I, $I10640)</f>
        <v>1</v>
      </c>
      <c r="K10640" s="1" t="str">
        <f aca="false">IF(ISNA(VLOOKUP(Table4[product_id], tblProducts[], tblProducts[product_name],FALSE() )), "Invalid", "Valid")</f>
        <v>Valid</v>
      </c>
      <c r="L10640" s="5" t="str">
        <f aca="false">IF(ISNA(VLOOKUP(Table4[[#This Row],[warehouse_id]], tblwhouse[], tblwhouse[warehouse_name],FALSE() )), "Invalid", "Valid")</f>
        <v>Valid</v>
      </c>
    </row>
    <row r="10641" customFormat="false" ht="15" hidden="false" customHeight="true" outlineLevel="0" collapsed="false">
      <c r="A10641" s="1" t="n">
        <v>10640</v>
      </c>
      <c r="B10641" s="1" t="n">
        <v>4</v>
      </c>
      <c r="C10641" s="1" t="n">
        <v>1532</v>
      </c>
      <c r="D10641" s="1" t="s">
        <v>17665</v>
      </c>
      <c r="E10641" s="1" t="n">
        <v>88</v>
      </c>
      <c r="F10641" s="1" t="n">
        <v>70</v>
      </c>
      <c r="G10641" s="1" t="n">
        <v>1119.91</v>
      </c>
      <c r="H10641" s="4" t="n">
        <v>46035.6009396065</v>
      </c>
      <c r="I106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10640BT4575114153288701119.9146035.6009396065</v>
      </c>
      <c r="J10641" s="1" t="n">
        <f aca="false">COUNTIF(I:I, $I10641)</f>
        <v>1</v>
      </c>
      <c r="K10641" s="1" t="str">
        <f aca="false">IF(ISNA(VLOOKUP(Table4[product_id], tblProducts[], tblProducts[product_name],FALSE() )), "Invalid", "Valid")</f>
        <v>Valid</v>
      </c>
      <c r="L10641" s="5" t="str">
        <f aca="false">IF(ISNA(VLOOKUP(Table4[[#This Row],[warehouse_id]], tblwhouse[], tblwhouse[warehouse_name],FALSE() )), "Invalid", "Valid")</f>
        <v>Valid</v>
      </c>
    </row>
    <row r="10642" customFormat="false" ht="15" hidden="false" customHeight="true" outlineLevel="0" collapsed="false">
      <c r="A10642" s="1" t="n">
        <v>10641</v>
      </c>
      <c r="B10642" s="1" t="n">
        <v>1</v>
      </c>
      <c r="C10642" s="1" t="n">
        <v>911</v>
      </c>
      <c r="D10642" s="1" t="s">
        <v>17666</v>
      </c>
      <c r="E10642" s="1" t="n">
        <v>403</v>
      </c>
      <c r="F10642" s="1" t="n">
        <v>58</v>
      </c>
      <c r="G10642" s="1" t="n">
        <v>927.85</v>
      </c>
      <c r="H10642" s="4" t="n">
        <v>45993.6009396065</v>
      </c>
      <c r="I106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10641BT235408191140358927.8545993.6009396065</v>
      </c>
      <c r="J10642" s="1" t="n">
        <f aca="false">COUNTIF(I:I, $I10642)</f>
        <v>1</v>
      </c>
      <c r="K10642" s="1" t="str">
        <f aca="false">IF(ISNA(VLOOKUP(Table4[product_id], tblProducts[], tblProducts[product_name],FALSE() )), "Invalid", "Valid")</f>
        <v>Valid</v>
      </c>
      <c r="L10642" s="5" t="str">
        <f aca="false">IF(ISNA(VLOOKUP(Table4[[#This Row],[warehouse_id]], tblwhouse[], tblwhouse[warehouse_name],FALSE() )), "Invalid", "Valid")</f>
        <v>Valid</v>
      </c>
    </row>
    <row r="10643" customFormat="false" ht="15" hidden="false" customHeight="true" outlineLevel="0" collapsed="false">
      <c r="A10643" s="1" t="n">
        <v>10642</v>
      </c>
      <c r="B10643" s="1" t="n">
        <v>2</v>
      </c>
      <c r="C10643" s="1" t="n">
        <v>1778</v>
      </c>
      <c r="D10643" s="1" t="s">
        <v>17667</v>
      </c>
      <c r="E10643" s="1" t="n">
        <v>479</v>
      </c>
      <c r="F10643" s="1" t="n">
        <v>66</v>
      </c>
      <c r="G10643" s="1" t="n">
        <v>853.65</v>
      </c>
      <c r="H10643" s="4" t="n">
        <v>45909.6009396065</v>
      </c>
      <c r="I106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10642BT2091862177847966853.6545909.6009396065</v>
      </c>
      <c r="J10643" s="1" t="n">
        <f aca="false">COUNTIF(I:I, $I10643)</f>
        <v>1</v>
      </c>
      <c r="K10643" s="1" t="str">
        <f aca="false">IF(ISNA(VLOOKUP(Table4[product_id], tblProducts[], tblProducts[product_name],FALSE() )), "Invalid", "Valid")</f>
        <v>Valid</v>
      </c>
      <c r="L10643" s="5" t="str">
        <f aca="false">IF(ISNA(VLOOKUP(Table4[[#This Row],[warehouse_id]], tblwhouse[], tblwhouse[warehouse_name],FALSE() )), "Invalid", "Valid")</f>
        <v>Valid</v>
      </c>
    </row>
    <row r="10644" customFormat="false" ht="15" hidden="false" customHeight="true" outlineLevel="0" collapsed="false">
      <c r="A10644" s="1" t="n">
        <v>10643</v>
      </c>
      <c r="B10644" s="1" t="n">
        <v>1</v>
      </c>
      <c r="C10644" s="1" t="n">
        <v>2463</v>
      </c>
      <c r="D10644" s="1" t="s">
        <v>17668</v>
      </c>
      <c r="E10644" s="1" t="n">
        <v>155</v>
      </c>
      <c r="F10644" s="1" t="n">
        <v>51</v>
      </c>
      <c r="G10644" s="1" t="n">
        <v>566.22</v>
      </c>
      <c r="H10644" s="4" t="n">
        <v>46169.6009396065</v>
      </c>
      <c r="I106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10643BT9298331246315551566.2246169.6009396065</v>
      </c>
      <c r="J10644" s="1" t="n">
        <f aca="false">COUNTIF(I:I, $I10644)</f>
        <v>1</v>
      </c>
      <c r="K10644" s="1" t="str">
        <f aca="false">IF(ISNA(VLOOKUP(Table4[product_id], tblProducts[], tblProducts[product_name],FALSE() )), "Invalid", "Valid")</f>
        <v>Valid</v>
      </c>
      <c r="L10644" s="5" t="str">
        <f aca="false">IF(ISNA(VLOOKUP(Table4[[#This Row],[warehouse_id]], tblwhouse[], tblwhouse[warehouse_name],FALSE() )), "Invalid", "Valid")</f>
        <v>Valid</v>
      </c>
    </row>
    <row r="10645" customFormat="false" ht="15" hidden="false" customHeight="true" outlineLevel="0" collapsed="false">
      <c r="A10645" s="1" t="n">
        <v>10644</v>
      </c>
      <c r="B10645" s="1" t="n">
        <v>3</v>
      </c>
      <c r="C10645" s="1" t="n">
        <v>1351</v>
      </c>
      <c r="D10645" s="1" t="s">
        <v>17669</v>
      </c>
      <c r="E10645" s="1" t="n">
        <v>109</v>
      </c>
      <c r="F10645" s="1" t="n">
        <v>42</v>
      </c>
      <c r="G10645" s="1" t="n">
        <v>173.35</v>
      </c>
      <c r="H10645" s="4" t="n">
        <v>45920.6009396065</v>
      </c>
      <c r="I106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10644BT2926263135110942173.3545920.6009396065</v>
      </c>
      <c r="J10645" s="1" t="n">
        <f aca="false">COUNTIF(I:I, $I10645)</f>
        <v>1</v>
      </c>
      <c r="K10645" s="1" t="str">
        <f aca="false">IF(ISNA(VLOOKUP(Table4[product_id], tblProducts[], tblProducts[product_name],FALSE() )), "Invalid", "Valid")</f>
        <v>Valid</v>
      </c>
      <c r="L10645" s="5" t="str">
        <f aca="false">IF(ISNA(VLOOKUP(Table4[[#This Row],[warehouse_id]], tblwhouse[], tblwhouse[warehouse_name],FALSE() )), "Invalid", "Valid")</f>
        <v>Valid</v>
      </c>
    </row>
    <row r="10646" customFormat="false" ht="15" hidden="false" customHeight="true" outlineLevel="0" collapsed="false">
      <c r="A10646" s="1" t="n">
        <v>10645</v>
      </c>
      <c r="B10646" s="1" t="n">
        <v>2</v>
      </c>
      <c r="C10646" s="1" t="n">
        <v>1841</v>
      </c>
      <c r="D10646" s="1" t="s">
        <v>17670</v>
      </c>
      <c r="E10646" s="1" t="n">
        <v>410</v>
      </c>
      <c r="F10646" s="1" t="n">
        <v>52</v>
      </c>
      <c r="G10646" s="1" t="n">
        <v>1366.92</v>
      </c>
      <c r="H10646" s="4" t="n">
        <v>46015.6009396065</v>
      </c>
      <c r="I106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10645BT63340621841410521366.9246015.6009396065</v>
      </c>
      <c r="J10646" s="1" t="n">
        <f aca="false">COUNTIF(I:I, $I10646)</f>
        <v>1</v>
      </c>
      <c r="K10646" s="1" t="str">
        <f aca="false">IF(ISNA(VLOOKUP(Table4[product_id], tblProducts[], tblProducts[product_name],FALSE() )), "Invalid", "Valid")</f>
        <v>Valid</v>
      </c>
      <c r="L10646" s="5" t="str">
        <f aca="false">IF(ISNA(VLOOKUP(Table4[[#This Row],[warehouse_id]], tblwhouse[], tblwhouse[warehouse_name],FALSE() )), "Invalid", "Valid")</f>
        <v>Valid</v>
      </c>
    </row>
    <row r="10647" customFormat="false" ht="15" hidden="false" customHeight="true" outlineLevel="0" collapsed="false">
      <c r="A10647" s="1" t="n">
        <v>10646</v>
      </c>
      <c r="B10647" s="1" t="n">
        <v>3</v>
      </c>
      <c r="C10647" s="1" t="n">
        <v>2718</v>
      </c>
      <c r="D10647" s="1" t="s">
        <v>17671</v>
      </c>
      <c r="E10647" s="1" t="n">
        <v>216</v>
      </c>
      <c r="F10647" s="1" t="n">
        <v>65</v>
      </c>
      <c r="G10647" s="1" t="n">
        <v>804.01</v>
      </c>
      <c r="H10647" s="4" t="n">
        <v>46065.6009396065</v>
      </c>
      <c r="I106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10646BT6316243271821665804.0146065.6009396065</v>
      </c>
      <c r="J10647" s="1" t="n">
        <f aca="false">COUNTIF(I:I, $I10647)</f>
        <v>1</v>
      </c>
      <c r="K10647" s="1" t="str">
        <f aca="false">IF(ISNA(VLOOKUP(Table4[product_id], tblProducts[], tblProducts[product_name],FALSE() )), "Invalid", "Valid")</f>
        <v>Valid</v>
      </c>
      <c r="L10647" s="5" t="str">
        <f aca="false">IF(ISNA(VLOOKUP(Table4[[#This Row],[warehouse_id]], tblwhouse[], tblwhouse[warehouse_name],FALSE() )), "Invalid", "Valid")</f>
        <v>Valid</v>
      </c>
    </row>
    <row r="10648" customFormat="false" ht="15" hidden="false" customHeight="true" outlineLevel="0" collapsed="false">
      <c r="A10648" s="1" t="n">
        <v>10647</v>
      </c>
      <c r="B10648" s="1" t="n">
        <v>2</v>
      </c>
      <c r="C10648" s="1" t="n">
        <v>49</v>
      </c>
      <c r="D10648" s="1" t="s">
        <v>17672</v>
      </c>
      <c r="E10648" s="1" t="n">
        <v>95</v>
      </c>
      <c r="F10648" s="1" t="n">
        <v>30</v>
      </c>
      <c r="G10648" s="1" t="n">
        <v>1025.63</v>
      </c>
      <c r="H10648" s="4" t="n">
        <v>46026.6009396065</v>
      </c>
      <c r="I106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10647BT54391924995301025.6346026.6009396065</v>
      </c>
      <c r="J10648" s="1" t="n">
        <f aca="false">COUNTIF(I:I, $I10648)</f>
        <v>1</v>
      </c>
      <c r="K10648" s="1" t="str">
        <f aca="false">IF(ISNA(VLOOKUP(Table4[product_id], tblProducts[], tblProducts[product_name],FALSE() )), "Invalid", "Valid")</f>
        <v>Valid</v>
      </c>
      <c r="L10648" s="5" t="str">
        <f aca="false">IF(ISNA(VLOOKUP(Table4[[#This Row],[warehouse_id]], tblwhouse[], tblwhouse[warehouse_name],FALSE() )), "Invalid", "Valid")</f>
        <v>Valid</v>
      </c>
    </row>
    <row r="10649" customFormat="false" ht="15" hidden="false" customHeight="true" outlineLevel="0" collapsed="false">
      <c r="A10649" s="1" t="n">
        <v>10648</v>
      </c>
      <c r="B10649" s="1" t="n">
        <v>2</v>
      </c>
      <c r="C10649" s="1" t="n">
        <v>2699</v>
      </c>
      <c r="D10649" s="1" t="s">
        <v>17673</v>
      </c>
      <c r="E10649" s="1" t="n">
        <v>248</v>
      </c>
      <c r="F10649" s="1" t="n">
        <v>40</v>
      </c>
      <c r="G10649" s="1" t="n">
        <v>460.42</v>
      </c>
      <c r="H10649" s="4" t="n">
        <v>46214.6009396065</v>
      </c>
      <c r="I106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10648BT3991312269924840460.4246214.6009396065</v>
      </c>
      <c r="J10649" s="1" t="n">
        <f aca="false">COUNTIF(I:I, $I10649)</f>
        <v>1</v>
      </c>
      <c r="K10649" s="1" t="str">
        <f aca="false">IF(ISNA(VLOOKUP(Table4[product_id], tblProducts[], tblProducts[product_name],FALSE() )), "Invalid", "Valid")</f>
        <v>Valid</v>
      </c>
      <c r="L10649" s="5" t="str">
        <f aca="false">IF(ISNA(VLOOKUP(Table4[[#This Row],[warehouse_id]], tblwhouse[], tblwhouse[warehouse_name],FALSE() )), "Invalid", "Valid")</f>
        <v>Valid</v>
      </c>
    </row>
    <row r="10650" customFormat="false" ht="15" hidden="false" customHeight="true" outlineLevel="0" collapsed="false">
      <c r="A10650" s="1" t="n">
        <v>10649</v>
      </c>
      <c r="B10650" s="1" t="n">
        <v>2</v>
      </c>
      <c r="C10650" s="1" t="n">
        <v>892</v>
      </c>
      <c r="D10650" s="1" t="s">
        <v>17674</v>
      </c>
      <c r="E10650" s="1" t="n">
        <v>496</v>
      </c>
      <c r="F10650" s="1" t="n">
        <v>28</v>
      </c>
      <c r="G10650" s="1" t="n">
        <v>1043.09</v>
      </c>
      <c r="H10650" s="4" t="n">
        <v>46000.6009396065</v>
      </c>
      <c r="I106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10649BT7210812892496281043.0946000.6009396065</v>
      </c>
      <c r="J10650" s="1" t="n">
        <f aca="false">COUNTIF(I:I, $I10650)</f>
        <v>1</v>
      </c>
      <c r="K10650" s="1" t="str">
        <f aca="false">IF(ISNA(VLOOKUP(Table4[product_id], tblProducts[], tblProducts[product_name],FALSE() )), "Invalid", "Valid")</f>
        <v>Valid</v>
      </c>
      <c r="L10650" s="5" t="str">
        <f aca="false">IF(ISNA(VLOOKUP(Table4[[#This Row],[warehouse_id]], tblwhouse[], tblwhouse[warehouse_name],FALSE() )), "Invalid", "Valid")</f>
        <v>Valid</v>
      </c>
    </row>
    <row r="10651" customFormat="false" ht="15" hidden="false" customHeight="true" outlineLevel="0" collapsed="false">
      <c r="A10651" s="1" t="n">
        <v>10650</v>
      </c>
      <c r="B10651" s="1" t="n">
        <v>2</v>
      </c>
      <c r="C10651" s="1" t="n">
        <v>1345</v>
      </c>
      <c r="D10651" s="1" t="s">
        <v>17675</v>
      </c>
      <c r="E10651" s="1" t="n">
        <v>181</v>
      </c>
      <c r="F10651" s="1" t="n">
        <v>69</v>
      </c>
      <c r="G10651" s="1" t="n">
        <v>1332.24</v>
      </c>
      <c r="H10651" s="4" t="n">
        <v>46139.6009396065</v>
      </c>
      <c r="I106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10650BT29661521345181691332.2446139.6009396065</v>
      </c>
      <c r="J10651" s="1" t="n">
        <f aca="false">COUNTIF(I:I, $I10651)</f>
        <v>1</v>
      </c>
      <c r="K10651" s="1" t="str">
        <f aca="false">IF(ISNA(VLOOKUP(Table4[product_id], tblProducts[], tblProducts[product_name],FALSE() )), "Invalid", "Valid")</f>
        <v>Valid</v>
      </c>
      <c r="L10651" s="5" t="str">
        <f aca="false">IF(ISNA(VLOOKUP(Table4[[#This Row],[warehouse_id]], tblwhouse[], tblwhouse[warehouse_name],FALSE() )), "Invalid", "Valid")</f>
        <v>Valid</v>
      </c>
    </row>
    <row r="10652" customFormat="false" ht="15" hidden="false" customHeight="true" outlineLevel="0" collapsed="false">
      <c r="A10652" s="1" t="n">
        <v>10651</v>
      </c>
      <c r="B10652" s="1" t="n">
        <v>1</v>
      </c>
      <c r="C10652" s="1" t="n">
        <v>1798</v>
      </c>
      <c r="D10652" s="1" t="s">
        <v>17676</v>
      </c>
      <c r="E10652" s="1" t="n">
        <v>478</v>
      </c>
      <c r="F10652" s="1" t="n">
        <v>63</v>
      </c>
      <c r="G10652" s="1" t="n">
        <v>1474.98</v>
      </c>
      <c r="H10652" s="4" t="n">
        <v>46056.6009396065</v>
      </c>
      <c r="I106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10651BT65460411798478631474.9846056.6009396065</v>
      </c>
      <c r="J10652" s="1" t="n">
        <f aca="false">COUNTIF(I:I, $I10652)</f>
        <v>1</v>
      </c>
      <c r="K10652" s="1" t="str">
        <f aca="false">IF(ISNA(VLOOKUP(Table4[product_id], tblProducts[], tblProducts[product_name],FALSE() )), "Invalid", "Valid")</f>
        <v>Valid</v>
      </c>
      <c r="L10652" s="5" t="str">
        <f aca="false">IF(ISNA(VLOOKUP(Table4[[#This Row],[warehouse_id]], tblwhouse[], tblwhouse[warehouse_name],FALSE() )), "Invalid", "Valid")</f>
        <v>Valid</v>
      </c>
    </row>
    <row r="10653" customFormat="false" ht="15" hidden="false" customHeight="true" outlineLevel="0" collapsed="false">
      <c r="A10653" s="1" t="n">
        <v>10652</v>
      </c>
      <c r="B10653" s="1" t="n">
        <v>1</v>
      </c>
      <c r="C10653" s="1" t="n">
        <v>264</v>
      </c>
      <c r="D10653" s="1" t="s">
        <v>17677</v>
      </c>
      <c r="E10653" s="1" t="n">
        <v>192</v>
      </c>
      <c r="F10653" s="1" t="n">
        <v>50</v>
      </c>
      <c r="G10653" s="1" t="n">
        <v>538.94</v>
      </c>
      <c r="H10653" s="4" t="n">
        <v>46148.6009396065</v>
      </c>
      <c r="I106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10652BT147747126419250538.9446148.6009396065</v>
      </c>
      <c r="J10653" s="1" t="n">
        <f aca="false">COUNTIF(I:I, $I10653)</f>
        <v>1</v>
      </c>
      <c r="K10653" s="1" t="str">
        <f aca="false">IF(ISNA(VLOOKUP(Table4[product_id], tblProducts[], tblProducts[product_name],FALSE() )), "Invalid", "Valid")</f>
        <v>Valid</v>
      </c>
      <c r="L10653" s="5" t="str">
        <f aca="false">IF(ISNA(VLOOKUP(Table4[[#This Row],[warehouse_id]], tblwhouse[], tblwhouse[warehouse_name],FALSE() )), "Invalid", "Valid")</f>
        <v>Valid</v>
      </c>
    </row>
    <row r="10654" customFormat="false" ht="15" hidden="false" customHeight="true" outlineLevel="0" collapsed="false">
      <c r="A10654" s="1" t="n">
        <v>10653</v>
      </c>
      <c r="B10654" s="1" t="n">
        <v>4</v>
      </c>
      <c r="C10654" s="1" t="n">
        <v>1793</v>
      </c>
      <c r="D10654" s="1" t="s">
        <v>17678</v>
      </c>
      <c r="E10654" s="1" t="n">
        <v>2</v>
      </c>
      <c r="F10654" s="1" t="n">
        <v>65</v>
      </c>
      <c r="G10654" s="1" t="n">
        <v>661.43</v>
      </c>
      <c r="H10654" s="4" t="n">
        <v>46059.6009396065</v>
      </c>
      <c r="I106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10653BT65818041793265661.4346059.6009396065</v>
      </c>
      <c r="J10654" s="1" t="n">
        <f aca="false">COUNTIF(I:I, $I10654)</f>
        <v>1</v>
      </c>
      <c r="K10654" s="1" t="str">
        <f aca="false">IF(ISNA(VLOOKUP(Table4[product_id], tblProducts[], tblProducts[product_name],FALSE() )), "Invalid", "Valid")</f>
        <v>Valid</v>
      </c>
      <c r="L10654" s="5" t="str">
        <f aca="false">IF(ISNA(VLOOKUP(Table4[[#This Row],[warehouse_id]], tblwhouse[], tblwhouse[warehouse_name],FALSE() )), "Invalid", "Valid")</f>
        <v>Valid</v>
      </c>
    </row>
    <row r="10655" customFormat="false" ht="15" hidden="false" customHeight="true" outlineLevel="0" collapsed="false">
      <c r="A10655" s="1" t="n">
        <v>10654</v>
      </c>
      <c r="B10655" s="1" t="n">
        <v>4</v>
      </c>
      <c r="C10655" s="1" t="n">
        <v>1480</v>
      </c>
      <c r="D10655" s="1" t="s">
        <v>17679</v>
      </c>
      <c r="E10655" s="1" t="n">
        <v>475</v>
      </c>
      <c r="F10655" s="1" t="n">
        <v>31</v>
      </c>
      <c r="G10655" s="1" t="n">
        <v>1302.82</v>
      </c>
      <c r="H10655" s="4" t="n">
        <v>45897.6009396065</v>
      </c>
      <c r="I106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10654BT68418241480475311302.8245897.6009396065</v>
      </c>
      <c r="J10655" s="1" t="n">
        <f aca="false">COUNTIF(I:I, $I10655)</f>
        <v>1</v>
      </c>
      <c r="K10655" s="1" t="str">
        <f aca="false">IF(ISNA(VLOOKUP(Table4[product_id], tblProducts[], tblProducts[product_name],FALSE() )), "Invalid", "Valid")</f>
        <v>Valid</v>
      </c>
      <c r="L10655" s="5" t="str">
        <f aca="false">IF(ISNA(VLOOKUP(Table4[[#This Row],[warehouse_id]], tblwhouse[], tblwhouse[warehouse_name],FALSE() )), "Invalid", "Valid")</f>
        <v>Valid</v>
      </c>
    </row>
    <row r="10656" customFormat="false" ht="15" hidden="false" customHeight="true" outlineLevel="0" collapsed="false">
      <c r="A10656" s="1" t="n">
        <v>10655</v>
      </c>
      <c r="B10656" s="1" t="n">
        <v>3</v>
      </c>
      <c r="C10656" s="1" t="n">
        <v>1971</v>
      </c>
      <c r="D10656" s="1" t="s">
        <v>17680</v>
      </c>
      <c r="E10656" s="1" t="n">
        <v>83</v>
      </c>
      <c r="F10656" s="1" t="n">
        <v>35</v>
      </c>
      <c r="G10656" s="1" t="n">
        <v>826.84</v>
      </c>
      <c r="H10656" s="4" t="n">
        <v>45866.6009396065</v>
      </c>
      <c r="I106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10655BT150803319718335826.8445866.6009396065</v>
      </c>
      <c r="J10656" s="1" t="n">
        <f aca="false">COUNTIF(I:I, $I10656)</f>
        <v>1</v>
      </c>
      <c r="K10656" s="1" t="str">
        <f aca="false">IF(ISNA(VLOOKUP(Table4[product_id], tblProducts[], tblProducts[product_name],FALSE() )), "Invalid", "Valid")</f>
        <v>Valid</v>
      </c>
      <c r="L10656" s="5" t="str">
        <f aca="false">IF(ISNA(VLOOKUP(Table4[[#This Row],[warehouse_id]], tblwhouse[], tblwhouse[warehouse_name],FALSE() )), "Invalid", "Valid")</f>
        <v>Valid</v>
      </c>
    </row>
    <row r="10657" customFormat="false" ht="15" hidden="false" customHeight="true" outlineLevel="0" collapsed="false">
      <c r="A10657" s="1" t="n">
        <v>10656</v>
      </c>
      <c r="B10657" s="1" t="n">
        <v>4</v>
      </c>
      <c r="C10657" s="1" t="n">
        <v>1824</v>
      </c>
      <c r="D10657" s="1" t="s">
        <v>17681</v>
      </c>
      <c r="E10657" s="1" t="n">
        <v>29</v>
      </c>
      <c r="F10657" s="1" t="n">
        <v>20</v>
      </c>
      <c r="G10657" s="1" t="n">
        <v>1496.75</v>
      </c>
      <c r="H10657" s="4" t="n">
        <v>46221.6009396065</v>
      </c>
      <c r="I106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10656BT1829844182429201496.7546221.6009396065</v>
      </c>
      <c r="J10657" s="1" t="n">
        <f aca="false">COUNTIF(I:I, $I10657)</f>
        <v>1</v>
      </c>
      <c r="K10657" s="1" t="str">
        <f aca="false">IF(ISNA(VLOOKUP(Table4[product_id], tblProducts[], tblProducts[product_name],FALSE() )), "Invalid", "Valid")</f>
        <v>Valid</v>
      </c>
      <c r="L10657" s="5" t="str">
        <f aca="false">IF(ISNA(VLOOKUP(Table4[[#This Row],[warehouse_id]], tblwhouse[], tblwhouse[warehouse_name],FALSE() )), "Invalid", "Valid")</f>
        <v>Valid</v>
      </c>
    </row>
    <row r="10658" customFormat="false" ht="15" hidden="false" customHeight="true" outlineLevel="0" collapsed="false">
      <c r="A10658" s="1" t="n">
        <v>10657</v>
      </c>
      <c r="B10658" s="1" t="n">
        <v>1</v>
      </c>
      <c r="C10658" s="1" t="n">
        <v>2121</v>
      </c>
      <c r="D10658" s="1" t="s">
        <v>17682</v>
      </c>
      <c r="E10658" s="1" t="n">
        <v>43</v>
      </c>
      <c r="F10658" s="1" t="n">
        <v>58</v>
      </c>
      <c r="G10658" s="1" t="n">
        <v>1055.74</v>
      </c>
      <c r="H10658" s="4" t="n">
        <v>46206.6009396065</v>
      </c>
      <c r="I106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10657BT4989391212143581055.7446206.6009396065</v>
      </c>
      <c r="J10658" s="1" t="n">
        <f aca="false">COUNTIF(I:I, $I10658)</f>
        <v>1</v>
      </c>
      <c r="K10658" s="1" t="str">
        <f aca="false">IF(ISNA(VLOOKUP(Table4[product_id], tblProducts[], tblProducts[product_name],FALSE() )), "Invalid", "Valid")</f>
        <v>Valid</v>
      </c>
      <c r="L10658" s="5" t="str">
        <f aca="false">IF(ISNA(VLOOKUP(Table4[[#This Row],[warehouse_id]], tblwhouse[], tblwhouse[warehouse_name],FALSE() )), "Invalid", "Valid")</f>
        <v>Valid</v>
      </c>
    </row>
    <row r="10659" customFormat="false" ht="15" hidden="false" customHeight="true" outlineLevel="0" collapsed="false">
      <c r="A10659" s="1" t="n">
        <v>10658</v>
      </c>
      <c r="B10659" s="1" t="n">
        <v>1</v>
      </c>
      <c r="C10659" s="1" t="n">
        <v>1342</v>
      </c>
      <c r="D10659" s="1" t="s">
        <v>17683</v>
      </c>
      <c r="E10659" s="1" t="n">
        <v>468</v>
      </c>
      <c r="F10659" s="1" t="n">
        <v>75</v>
      </c>
      <c r="G10659" s="1" t="n">
        <v>102.95</v>
      </c>
      <c r="H10659" s="4" t="n">
        <v>46124.6009396065</v>
      </c>
      <c r="I106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10658BT5678821134246875102.9546124.6009396065</v>
      </c>
      <c r="J10659" s="1" t="n">
        <f aca="false">COUNTIF(I:I, $I10659)</f>
        <v>1</v>
      </c>
      <c r="K10659" s="1" t="str">
        <f aca="false">IF(ISNA(VLOOKUP(Table4[product_id], tblProducts[], tblProducts[product_name],FALSE() )), "Invalid", "Valid")</f>
        <v>Valid</v>
      </c>
      <c r="L10659" s="5" t="str">
        <f aca="false">IF(ISNA(VLOOKUP(Table4[[#This Row],[warehouse_id]], tblwhouse[], tblwhouse[warehouse_name],FALSE() )), "Invalid", "Valid")</f>
        <v>Valid</v>
      </c>
    </row>
    <row r="10660" customFormat="false" ht="15" hidden="false" customHeight="true" outlineLevel="0" collapsed="false">
      <c r="A10660" s="1" t="n">
        <v>10659</v>
      </c>
      <c r="B10660" s="1" t="n">
        <v>2</v>
      </c>
      <c r="C10660" s="1" t="n">
        <v>2698</v>
      </c>
      <c r="D10660" s="1" t="s">
        <v>17684</v>
      </c>
      <c r="E10660" s="1" t="n">
        <v>279</v>
      </c>
      <c r="F10660" s="1" t="n">
        <v>26</v>
      </c>
      <c r="G10660" s="1" t="n">
        <v>383.83</v>
      </c>
      <c r="H10660" s="4" t="n">
        <v>45859.6009396065</v>
      </c>
      <c r="I106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10659BT2618492269827926383.8345859.6009396065</v>
      </c>
      <c r="J10660" s="1" t="n">
        <f aca="false">COUNTIF(I:I, $I10660)</f>
        <v>1</v>
      </c>
      <c r="K10660" s="1" t="str">
        <f aca="false">IF(ISNA(VLOOKUP(Table4[product_id], tblProducts[], tblProducts[product_name],FALSE() )), "Invalid", "Valid")</f>
        <v>Valid</v>
      </c>
      <c r="L10660" s="5" t="str">
        <f aca="false">IF(ISNA(VLOOKUP(Table4[[#This Row],[warehouse_id]], tblwhouse[], tblwhouse[warehouse_name],FALSE() )), "Invalid", "Valid")</f>
        <v>Valid</v>
      </c>
    </row>
    <row r="10661" customFormat="false" ht="15" hidden="false" customHeight="true" outlineLevel="0" collapsed="false">
      <c r="A10661" s="1" t="n">
        <v>10660</v>
      </c>
      <c r="B10661" s="1" t="n">
        <v>1</v>
      </c>
      <c r="C10661" s="1" t="n">
        <v>92</v>
      </c>
      <c r="D10661" s="1" t="s">
        <v>17685</v>
      </c>
      <c r="E10661" s="1" t="n">
        <v>240</v>
      </c>
      <c r="F10661" s="1" t="n">
        <v>54</v>
      </c>
      <c r="G10661" s="1" t="n">
        <v>506.24</v>
      </c>
      <c r="H10661" s="4" t="n">
        <v>46041.6009396065</v>
      </c>
      <c r="I106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10660BT99634119224054506.2446041.6009396065</v>
      </c>
      <c r="J10661" s="1" t="n">
        <f aca="false">COUNTIF(I:I, $I10661)</f>
        <v>1</v>
      </c>
      <c r="K10661" s="1" t="str">
        <f aca="false">IF(ISNA(VLOOKUP(Table4[product_id], tblProducts[], tblProducts[product_name],FALSE() )), "Invalid", "Valid")</f>
        <v>Valid</v>
      </c>
      <c r="L10661" s="5" t="str">
        <f aca="false">IF(ISNA(VLOOKUP(Table4[[#This Row],[warehouse_id]], tblwhouse[], tblwhouse[warehouse_name],FALSE() )), "Invalid", "Valid")</f>
        <v>Valid</v>
      </c>
    </row>
    <row r="10662" customFormat="false" ht="15" hidden="false" customHeight="true" outlineLevel="0" collapsed="false">
      <c r="A10662" s="1" t="n">
        <v>10661</v>
      </c>
      <c r="B10662" s="1" t="n">
        <v>1</v>
      </c>
      <c r="C10662" s="1" t="n">
        <v>1512</v>
      </c>
      <c r="D10662" s="1" t="s">
        <v>17686</v>
      </c>
      <c r="E10662" s="1" t="n">
        <v>302</v>
      </c>
      <c r="F10662" s="1" t="n">
        <v>56</v>
      </c>
      <c r="G10662" s="1" t="n">
        <v>1130.7</v>
      </c>
      <c r="H10662" s="4" t="n">
        <v>45995.6009396065</v>
      </c>
      <c r="I106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10661BT48579811512302561130.745995.6009396065</v>
      </c>
      <c r="J10662" s="1" t="n">
        <f aca="false">COUNTIF(I:I, $I10662)</f>
        <v>1</v>
      </c>
      <c r="K10662" s="1" t="str">
        <f aca="false">IF(ISNA(VLOOKUP(Table4[product_id], tblProducts[], tblProducts[product_name],FALSE() )), "Invalid", "Valid")</f>
        <v>Valid</v>
      </c>
      <c r="L10662" s="5" t="str">
        <f aca="false">IF(ISNA(VLOOKUP(Table4[[#This Row],[warehouse_id]], tblwhouse[], tblwhouse[warehouse_name],FALSE() )), "Invalid", "Valid")</f>
        <v>Valid</v>
      </c>
    </row>
    <row r="10663" customFormat="false" ht="15" hidden="false" customHeight="true" outlineLevel="0" collapsed="false">
      <c r="A10663" s="1" t="n">
        <v>10662</v>
      </c>
      <c r="B10663" s="1" t="n">
        <v>3</v>
      </c>
      <c r="C10663" s="1" t="n">
        <v>568</v>
      </c>
      <c r="D10663" s="1" t="s">
        <v>17687</v>
      </c>
      <c r="E10663" s="1" t="n">
        <v>343</v>
      </c>
      <c r="F10663" s="1" t="n">
        <v>41</v>
      </c>
      <c r="G10663" s="1" t="n">
        <v>1163.33</v>
      </c>
      <c r="H10663" s="4" t="n">
        <v>46198.6009396065</v>
      </c>
      <c r="I106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10662BT9814973568343411163.3346198.6009396065</v>
      </c>
      <c r="J10663" s="1" t="n">
        <f aca="false">COUNTIF(I:I, $I10663)</f>
        <v>1</v>
      </c>
      <c r="K10663" s="1" t="str">
        <f aca="false">IF(ISNA(VLOOKUP(Table4[product_id], tblProducts[], tblProducts[product_name],FALSE() )), "Invalid", "Valid")</f>
        <v>Valid</v>
      </c>
      <c r="L10663" s="5" t="str">
        <f aca="false">IF(ISNA(VLOOKUP(Table4[[#This Row],[warehouse_id]], tblwhouse[], tblwhouse[warehouse_name],FALSE() )), "Invalid", "Valid")</f>
        <v>Valid</v>
      </c>
    </row>
    <row r="10664" customFormat="false" ht="15" hidden="false" customHeight="true" outlineLevel="0" collapsed="false">
      <c r="A10664" s="1" t="n">
        <v>10663</v>
      </c>
      <c r="B10664" s="1" t="n">
        <v>4</v>
      </c>
      <c r="C10664" s="1" t="n">
        <v>1013</v>
      </c>
      <c r="D10664" s="1" t="s">
        <v>17688</v>
      </c>
      <c r="E10664" s="1" t="n">
        <v>304</v>
      </c>
      <c r="F10664" s="1" t="n">
        <v>33</v>
      </c>
      <c r="G10664" s="1" t="n">
        <v>1178.96</v>
      </c>
      <c r="H10664" s="4" t="n">
        <v>46159.6009396065</v>
      </c>
      <c r="I106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10663BT74720841013304331178.9646159.6009396065</v>
      </c>
      <c r="J10664" s="1" t="n">
        <f aca="false">COUNTIF(I:I, $I10664)</f>
        <v>1</v>
      </c>
      <c r="K10664" s="1" t="str">
        <f aca="false">IF(ISNA(VLOOKUP(Table4[product_id], tblProducts[], tblProducts[product_name],FALSE() )), "Invalid", "Valid")</f>
        <v>Valid</v>
      </c>
      <c r="L10664" s="5" t="str">
        <f aca="false">IF(ISNA(VLOOKUP(Table4[[#This Row],[warehouse_id]], tblwhouse[], tblwhouse[warehouse_name],FALSE() )), "Invalid", "Valid")</f>
        <v>Valid</v>
      </c>
    </row>
    <row r="10665" customFormat="false" ht="15" hidden="false" customHeight="true" outlineLevel="0" collapsed="false">
      <c r="A10665" s="1" t="n">
        <v>10664</v>
      </c>
      <c r="B10665" s="1" t="n">
        <v>4</v>
      </c>
      <c r="C10665" s="1" t="n">
        <v>840</v>
      </c>
      <c r="D10665" s="1" t="s">
        <v>17689</v>
      </c>
      <c r="E10665" s="1" t="n">
        <v>191</v>
      </c>
      <c r="F10665" s="1" t="n">
        <v>30</v>
      </c>
      <c r="G10665" s="1" t="n">
        <v>491.56</v>
      </c>
      <c r="H10665" s="4" t="n">
        <v>46174.6009396065</v>
      </c>
      <c r="I106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10664BT436716484019130491.5646174.6009396065</v>
      </c>
      <c r="J10665" s="1" t="n">
        <f aca="false">COUNTIF(I:I, $I10665)</f>
        <v>1</v>
      </c>
      <c r="K10665" s="1" t="str">
        <f aca="false">IF(ISNA(VLOOKUP(Table4[product_id], tblProducts[], tblProducts[product_name],FALSE() )), "Invalid", "Valid")</f>
        <v>Valid</v>
      </c>
      <c r="L10665" s="5" t="str">
        <f aca="false">IF(ISNA(VLOOKUP(Table4[[#This Row],[warehouse_id]], tblwhouse[], tblwhouse[warehouse_name],FALSE() )), "Invalid", "Valid")</f>
        <v>Valid</v>
      </c>
    </row>
    <row r="10666" customFormat="false" ht="15" hidden="false" customHeight="true" outlineLevel="0" collapsed="false">
      <c r="A10666" s="1" t="n">
        <v>10665</v>
      </c>
      <c r="B10666" s="1" t="n">
        <v>2</v>
      </c>
      <c r="C10666" s="1" t="n">
        <v>2209</v>
      </c>
      <c r="D10666" s="1" t="s">
        <v>17690</v>
      </c>
      <c r="E10666" s="1" t="n">
        <v>155</v>
      </c>
      <c r="F10666" s="1" t="n">
        <v>24</v>
      </c>
      <c r="G10666" s="1" t="n">
        <v>183.78</v>
      </c>
      <c r="H10666" s="4" t="n">
        <v>46156.6009396065</v>
      </c>
      <c r="I106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10665BT8108552220915524183.7846156.6009396065</v>
      </c>
      <c r="J10666" s="1" t="n">
        <f aca="false">COUNTIF(I:I, $I10666)</f>
        <v>1</v>
      </c>
      <c r="K10666" s="1" t="str">
        <f aca="false">IF(ISNA(VLOOKUP(Table4[product_id], tblProducts[], tblProducts[product_name],FALSE() )), "Invalid", "Valid")</f>
        <v>Valid</v>
      </c>
      <c r="L10666" s="5" t="str">
        <f aca="false">IF(ISNA(VLOOKUP(Table4[[#This Row],[warehouse_id]], tblwhouse[], tblwhouse[warehouse_name],FALSE() )), "Invalid", "Valid")</f>
        <v>Valid</v>
      </c>
    </row>
    <row r="10667" customFormat="false" ht="15" hidden="false" customHeight="true" outlineLevel="0" collapsed="false">
      <c r="A10667" s="1" t="n">
        <v>10666</v>
      </c>
      <c r="B10667" s="1" t="n">
        <v>2</v>
      </c>
      <c r="C10667" s="1" t="n">
        <v>2607</v>
      </c>
      <c r="D10667" s="1" t="s">
        <v>17691</v>
      </c>
      <c r="E10667" s="1" t="n">
        <v>268</v>
      </c>
      <c r="F10667" s="1" t="n">
        <v>46</v>
      </c>
      <c r="G10667" s="1" t="n">
        <v>1162.74</v>
      </c>
      <c r="H10667" s="4" t="n">
        <v>46173.6009396065</v>
      </c>
      <c r="I106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10666BT43895722607268461162.7446173.6009396065</v>
      </c>
      <c r="J10667" s="1" t="n">
        <f aca="false">COUNTIF(I:I, $I10667)</f>
        <v>1</v>
      </c>
      <c r="K10667" s="1" t="str">
        <f aca="false">IF(ISNA(VLOOKUP(Table4[product_id], tblProducts[], tblProducts[product_name],FALSE() )), "Invalid", "Valid")</f>
        <v>Valid</v>
      </c>
      <c r="L10667" s="5" t="str">
        <f aca="false">IF(ISNA(VLOOKUP(Table4[[#This Row],[warehouse_id]], tblwhouse[], tblwhouse[warehouse_name],FALSE() )), "Invalid", "Valid")</f>
        <v>Valid</v>
      </c>
    </row>
    <row r="10668" customFormat="false" ht="15" hidden="false" customHeight="true" outlineLevel="0" collapsed="false">
      <c r="A10668" s="1" t="n">
        <v>10667</v>
      </c>
      <c r="B10668" s="1" t="n">
        <v>2</v>
      </c>
      <c r="C10668" s="1" t="n">
        <v>1546</v>
      </c>
      <c r="D10668" s="1" t="s">
        <v>17692</v>
      </c>
      <c r="E10668" s="1" t="n">
        <v>398</v>
      </c>
      <c r="F10668" s="1" t="n">
        <v>34</v>
      </c>
      <c r="G10668" s="1" t="n">
        <v>563.85</v>
      </c>
      <c r="H10668" s="4" t="n">
        <v>46098.6009396065</v>
      </c>
      <c r="I106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10667BT1479752154639834563.8546098.6009396065</v>
      </c>
      <c r="J10668" s="1" t="n">
        <f aca="false">COUNTIF(I:I, $I10668)</f>
        <v>1</v>
      </c>
      <c r="K10668" s="1" t="str">
        <f aca="false">IF(ISNA(VLOOKUP(Table4[product_id], tblProducts[], tblProducts[product_name],FALSE() )), "Invalid", "Valid")</f>
        <v>Valid</v>
      </c>
      <c r="L10668" s="5" t="str">
        <f aca="false">IF(ISNA(VLOOKUP(Table4[[#This Row],[warehouse_id]], tblwhouse[], tblwhouse[warehouse_name],FALSE() )), "Invalid", "Valid")</f>
        <v>Valid</v>
      </c>
    </row>
    <row r="10669" customFormat="false" ht="15" hidden="false" customHeight="true" outlineLevel="0" collapsed="false">
      <c r="A10669" s="1" t="n">
        <v>10668</v>
      </c>
      <c r="B10669" s="1" t="n">
        <v>3</v>
      </c>
      <c r="C10669" s="1" t="n">
        <v>1526</v>
      </c>
      <c r="D10669" s="1" t="s">
        <v>17693</v>
      </c>
      <c r="E10669" s="1" t="n">
        <v>263</v>
      </c>
      <c r="F10669" s="1" t="n">
        <v>60</v>
      </c>
      <c r="G10669" s="1" t="n">
        <v>1285.32</v>
      </c>
      <c r="H10669" s="4" t="n">
        <v>46156.6009396065</v>
      </c>
      <c r="I106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10668BT15314031526263601285.3246156.6009396065</v>
      </c>
      <c r="J10669" s="1" t="n">
        <f aca="false">COUNTIF(I:I, $I10669)</f>
        <v>1</v>
      </c>
      <c r="K10669" s="1" t="str">
        <f aca="false">IF(ISNA(VLOOKUP(Table4[product_id], tblProducts[], tblProducts[product_name],FALSE() )), "Invalid", "Valid")</f>
        <v>Valid</v>
      </c>
      <c r="L10669" s="5" t="str">
        <f aca="false">IF(ISNA(VLOOKUP(Table4[[#This Row],[warehouse_id]], tblwhouse[], tblwhouse[warehouse_name],FALSE() )), "Invalid", "Valid")</f>
        <v>Valid</v>
      </c>
    </row>
    <row r="10670" customFormat="false" ht="15" hidden="false" customHeight="true" outlineLevel="0" collapsed="false">
      <c r="A10670" s="1" t="n">
        <v>10669</v>
      </c>
      <c r="B10670" s="1" t="n">
        <v>3</v>
      </c>
      <c r="C10670" s="1" t="n">
        <v>148</v>
      </c>
      <c r="D10670" s="1" t="s">
        <v>17694</v>
      </c>
      <c r="E10670" s="1" t="n">
        <v>131</v>
      </c>
      <c r="F10670" s="1" t="n">
        <v>74</v>
      </c>
      <c r="G10670" s="1" t="n">
        <v>969.51</v>
      </c>
      <c r="H10670" s="4" t="n">
        <v>46040.6009396065</v>
      </c>
      <c r="I106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10669BT554452314813174969.5146040.6009396065</v>
      </c>
      <c r="J10670" s="1" t="n">
        <f aca="false">COUNTIF(I:I, $I10670)</f>
        <v>1</v>
      </c>
      <c r="K10670" s="1" t="str">
        <f aca="false">IF(ISNA(VLOOKUP(Table4[product_id], tblProducts[], tblProducts[product_name],FALSE() )), "Invalid", "Valid")</f>
        <v>Valid</v>
      </c>
      <c r="L10670" s="5" t="str">
        <f aca="false">IF(ISNA(VLOOKUP(Table4[[#This Row],[warehouse_id]], tblwhouse[], tblwhouse[warehouse_name],FALSE() )), "Invalid", "Valid")</f>
        <v>Valid</v>
      </c>
    </row>
    <row r="10671" customFormat="false" ht="15" hidden="false" customHeight="true" outlineLevel="0" collapsed="false">
      <c r="A10671" s="1" t="n">
        <v>10670</v>
      </c>
      <c r="B10671" s="1" t="n">
        <v>4</v>
      </c>
      <c r="C10671" s="1" t="n">
        <v>1414</v>
      </c>
      <c r="D10671" s="1" t="s">
        <v>8328</v>
      </c>
      <c r="E10671" s="1" t="n">
        <v>122</v>
      </c>
      <c r="F10671" s="1" t="n">
        <v>58</v>
      </c>
      <c r="G10671" s="1" t="n">
        <v>245.06</v>
      </c>
      <c r="H10671" s="4" t="n">
        <v>46217.6009396065</v>
      </c>
      <c r="I106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10670BT6136374141412258245.0646217.6009396065</v>
      </c>
      <c r="J10671" s="1" t="n">
        <f aca="false">COUNTIF(I:I, $I10671)</f>
        <v>1</v>
      </c>
      <c r="K10671" s="1" t="str">
        <f aca="false">IF(ISNA(VLOOKUP(Table4[product_id], tblProducts[], tblProducts[product_name],FALSE() )), "Invalid", "Valid")</f>
        <v>Valid</v>
      </c>
      <c r="L10671" s="5" t="str">
        <f aca="false">IF(ISNA(VLOOKUP(Table4[[#This Row],[warehouse_id]], tblwhouse[], tblwhouse[warehouse_name],FALSE() )), "Invalid", "Valid")</f>
        <v>Valid</v>
      </c>
    </row>
    <row r="10672" customFormat="false" ht="15" hidden="false" customHeight="true" outlineLevel="0" collapsed="false">
      <c r="A10672" s="1" t="n">
        <v>10671</v>
      </c>
      <c r="B10672" s="1" t="n">
        <v>1</v>
      </c>
      <c r="C10672" s="1" t="n">
        <v>2138</v>
      </c>
      <c r="D10672" s="1" t="s">
        <v>17695</v>
      </c>
      <c r="E10672" s="1" t="n">
        <v>338</v>
      </c>
      <c r="F10672" s="1" t="n">
        <v>48</v>
      </c>
      <c r="G10672" s="1" t="n">
        <v>1141.6</v>
      </c>
      <c r="H10672" s="4" t="n">
        <v>46071.6009396065</v>
      </c>
      <c r="I106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10671BT42594112138338481141.646071.6009396065</v>
      </c>
      <c r="J10672" s="1" t="n">
        <f aca="false">COUNTIF(I:I, $I10672)</f>
        <v>1</v>
      </c>
      <c r="K10672" s="1" t="str">
        <f aca="false">IF(ISNA(VLOOKUP(Table4[product_id], tblProducts[], tblProducts[product_name],FALSE() )), "Invalid", "Valid")</f>
        <v>Valid</v>
      </c>
      <c r="L10672" s="5" t="str">
        <f aca="false">IF(ISNA(VLOOKUP(Table4[[#This Row],[warehouse_id]], tblwhouse[], tblwhouse[warehouse_name],FALSE() )), "Invalid", "Valid")</f>
        <v>Valid</v>
      </c>
    </row>
    <row r="10673" customFormat="false" ht="15" hidden="false" customHeight="true" outlineLevel="0" collapsed="false">
      <c r="A10673" s="1" t="n">
        <v>10672</v>
      </c>
      <c r="B10673" s="1" t="n">
        <v>4</v>
      </c>
      <c r="C10673" s="1" t="n">
        <v>2416</v>
      </c>
      <c r="D10673" s="1" t="s">
        <v>17696</v>
      </c>
      <c r="E10673" s="1" t="n">
        <v>199</v>
      </c>
      <c r="F10673" s="1" t="n">
        <v>62</v>
      </c>
      <c r="G10673" s="1" t="n">
        <v>318.77</v>
      </c>
      <c r="H10673" s="4" t="n">
        <v>46039.6009396065</v>
      </c>
      <c r="I106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10672BT6340904241619962318.7746039.6009396065</v>
      </c>
      <c r="J10673" s="1" t="n">
        <f aca="false">COUNTIF(I:I, $I10673)</f>
        <v>1</v>
      </c>
      <c r="K10673" s="1" t="str">
        <f aca="false">IF(ISNA(VLOOKUP(Table4[product_id], tblProducts[], tblProducts[product_name],FALSE() )), "Invalid", "Valid")</f>
        <v>Valid</v>
      </c>
      <c r="L10673" s="5" t="str">
        <f aca="false">IF(ISNA(VLOOKUP(Table4[[#This Row],[warehouse_id]], tblwhouse[], tblwhouse[warehouse_name],FALSE() )), "Invalid", "Valid")</f>
        <v>Valid</v>
      </c>
    </row>
    <row r="10674" customFormat="false" ht="15" hidden="false" customHeight="true" outlineLevel="0" collapsed="false">
      <c r="A10674" s="1" t="n">
        <v>10673</v>
      </c>
      <c r="B10674" s="1" t="n">
        <v>3</v>
      </c>
      <c r="C10674" s="1" t="n">
        <v>95</v>
      </c>
      <c r="D10674" s="1" t="s">
        <v>17697</v>
      </c>
      <c r="E10674" s="1" t="n">
        <v>41</v>
      </c>
      <c r="F10674" s="1" t="n">
        <v>33</v>
      </c>
      <c r="G10674" s="1" t="n">
        <v>983.95</v>
      </c>
      <c r="H10674" s="4" t="n">
        <v>46077.6009396065</v>
      </c>
      <c r="I106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10673BT8997533954133983.9546077.6009396065</v>
      </c>
      <c r="J10674" s="1" t="n">
        <f aca="false">COUNTIF(I:I, $I10674)</f>
        <v>1</v>
      </c>
      <c r="K10674" s="1" t="str">
        <f aca="false">IF(ISNA(VLOOKUP(Table4[product_id], tblProducts[], tblProducts[product_name],FALSE() )), "Invalid", "Valid")</f>
        <v>Valid</v>
      </c>
      <c r="L10674" s="5" t="str">
        <f aca="false">IF(ISNA(VLOOKUP(Table4[[#This Row],[warehouse_id]], tblwhouse[], tblwhouse[warehouse_name],FALSE() )), "Invalid", "Valid")</f>
        <v>Valid</v>
      </c>
    </row>
    <row r="10675" customFormat="false" ht="15" hidden="false" customHeight="true" outlineLevel="0" collapsed="false">
      <c r="A10675" s="1" t="n">
        <v>10674</v>
      </c>
      <c r="B10675" s="1" t="n">
        <v>3</v>
      </c>
      <c r="C10675" s="1" t="n">
        <v>2494</v>
      </c>
      <c r="D10675" s="1" t="s">
        <v>17698</v>
      </c>
      <c r="E10675" s="1" t="n">
        <v>269</v>
      </c>
      <c r="F10675" s="1" t="n">
        <v>71</v>
      </c>
      <c r="G10675" s="1" t="n">
        <v>1280.23</v>
      </c>
      <c r="H10675" s="4" t="n">
        <v>46119.6009396065</v>
      </c>
      <c r="I106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10674BT77139332494269711280.2346119.6009396065</v>
      </c>
      <c r="J10675" s="1" t="n">
        <f aca="false">COUNTIF(I:I, $I10675)</f>
        <v>1</v>
      </c>
      <c r="K10675" s="1" t="str">
        <f aca="false">IF(ISNA(VLOOKUP(Table4[product_id], tblProducts[], tblProducts[product_name],FALSE() )), "Invalid", "Valid")</f>
        <v>Valid</v>
      </c>
      <c r="L10675" s="5" t="str">
        <f aca="false">IF(ISNA(VLOOKUP(Table4[[#This Row],[warehouse_id]], tblwhouse[], tblwhouse[warehouse_name],FALSE() )), "Invalid", "Valid")</f>
        <v>Valid</v>
      </c>
    </row>
    <row r="10676" customFormat="false" ht="15" hidden="false" customHeight="true" outlineLevel="0" collapsed="false">
      <c r="A10676" s="1" t="n">
        <v>10675</v>
      </c>
      <c r="B10676" s="1" t="n">
        <v>3</v>
      </c>
      <c r="C10676" s="1" t="n">
        <v>1850</v>
      </c>
      <c r="D10676" s="1" t="s">
        <v>17699</v>
      </c>
      <c r="E10676" s="1" t="n">
        <v>475</v>
      </c>
      <c r="F10676" s="1" t="n">
        <v>21</v>
      </c>
      <c r="G10676" s="1" t="n">
        <v>650.82</v>
      </c>
      <c r="H10676" s="4" t="n">
        <v>46079.6009396065</v>
      </c>
      <c r="I106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10675BT8107633185047521650.8246079.6009396065</v>
      </c>
      <c r="J10676" s="1" t="n">
        <f aca="false">COUNTIF(I:I, $I10676)</f>
        <v>1</v>
      </c>
      <c r="K10676" s="1" t="str">
        <f aca="false">IF(ISNA(VLOOKUP(Table4[product_id], tblProducts[], tblProducts[product_name],FALSE() )), "Invalid", "Valid")</f>
        <v>Valid</v>
      </c>
      <c r="L10676" s="5" t="str">
        <f aca="false">IF(ISNA(VLOOKUP(Table4[[#This Row],[warehouse_id]], tblwhouse[], tblwhouse[warehouse_name],FALSE() )), "Invalid", "Valid")</f>
        <v>Valid</v>
      </c>
    </row>
    <row r="10677" customFormat="false" ht="15" hidden="false" customHeight="true" outlineLevel="0" collapsed="false">
      <c r="A10677" s="1" t="n">
        <v>10676</v>
      </c>
      <c r="B10677" s="1" t="n">
        <v>4</v>
      </c>
      <c r="C10677" s="1" t="n">
        <v>2880</v>
      </c>
      <c r="D10677" s="1" t="s">
        <v>17700</v>
      </c>
      <c r="E10677" s="1" t="n">
        <v>356</v>
      </c>
      <c r="F10677" s="1" t="n">
        <v>56</v>
      </c>
      <c r="G10677" s="1" t="n">
        <v>140.96</v>
      </c>
      <c r="H10677" s="4" t="n">
        <v>46015.6009396065</v>
      </c>
      <c r="I106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10676BT4022134288035656140.9646015.6009396065</v>
      </c>
      <c r="J10677" s="1" t="n">
        <f aca="false">COUNTIF(I:I, $I10677)</f>
        <v>1</v>
      </c>
      <c r="K10677" s="1" t="str">
        <f aca="false">IF(ISNA(VLOOKUP(Table4[product_id], tblProducts[], tblProducts[product_name],FALSE() )), "Invalid", "Valid")</f>
        <v>Valid</v>
      </c>
      <c r="L10677" s="5" t="str">
        <f aca="false">IF(ISNA(VLOOKUP(Table4[[#This Row],[warehouse_id]], tblwhouse[], tblwhouse[warehouse_name],FALSE() )), "Invalid", "Valid")</f>
        <v>Valid</v>
      </c>
    </row>
    <row r="10678" customFormat="false" ht="15" hidden="false" customHeight="true" outlineLevel="0" collapsed="false">
      <c r="A10678" s="1" t="n">
        <v>10677</v>
      </c>
      <c r="B10678" s="1" t="n">
        <v>2</v>
      </c>
      <c r="C10678" s="1" t="n">
        <v>1657</v>
      </c>
      <c r="D10678" s="1" t="s">
        <v>17701</v>
      </c>
      <c r="E10678" s="1" t="n">
        <v>351</v>
      </c>
      <c r="F10678" s="1" t="n">
        <v>73</v>
      </c>
      <c r="G10678" s="1" t="n">
        <v>1204.98</v>
      </c>
      <c r="H10678" s="4" t="n">
        <v>46180.6009396065</v>
      </c>
      <c r="I106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10677BT26900421657351731204.9846180.6009396065</v>
      </c>
      <c r="J10678" s="1" t="n">
        <f aca="false">COUNTIF(I:I, $I10678)</f>
        <v>1</v>
      </c>
      <c r="K10678" s="1" t="str">
        <f aca="false">IF(ISNA(VLOOKUP(Table4[product_id], tblProducts[], tblProducts[product_name],FALSE() )), "Invalid", "Valid")</f>
        <v>Valid</v>
      </c>
      <c r="L10678" s="5" t="str">
        <f aca="false">IF(ISNA(VLOOKUP(Table4[[#This Row],[warehouse_id]], tblwhouse[], tblwhouse[warehouse_name],FALSE() )), "Invalid", "Valid")</f>
        <v>Valid</v>
      </c>
    </row>
    <row r="10679" customFormat="false" ht="15" hidden="false" customHeight="true" outlineLevel="0" collapsed="false">
      <c r="A10679" s="1" t="n">
        <v>10678</v>
      </c>
      <c r="B10679" s="1" t="n">
        <v>3</v>
      </c>
      <c r="C10679" s="1" t="n">
        <v>2914</v>
      </c>
      <c r="D10679" s="1" t="s">
        <v>17702</v>
      </c>
      <c r="E10679" s="1" t="n">
        <v>313</v>
      </c>
      <c r="F10679" s="1" t="n">
        <v>22</v>
      </c>
      <c r="G10679" s="1" t="n">
        <v>1361.11</v>
      </c>
      <c r="H10679" s="4" t="n">
        <v>46065.6009396065</v>
      </c>
      <c r="I106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10678BT49615632914313221361.1146065.6009396065</v>
      </c>
      <c r="J10679" s="1" t="n">
        <f aca="false">COUNTIF(I:I, $I10679)</f>
        <v>1</v>
      </c>
      <c r="K10679" s="1" t="str">
        <f aca="false">IF(ISNA(VLOOKUP(Table4[product_id], tblProducts[], tblProducts[product_name],FALSE() )), "Invalid", "Valid")</f>
        <v>Valid</v>
      </c>
      <c r="L10679" s="5" t="str">
        <f aca="false">IF(ISNA(VLOOKUP(Table4[[#This Row],[warehouse_id]], tblwhouse[], tblwhouse[warehouse_name],FALSE() )), "Invalid", "Valid")</f>
        <v>Valid</v>
      </c>
    </row>
    <row r="10680" customFormat="false" ht="15" hidden="false" customHeight="true" outlineLevel="0" collapsed="false">
      <c r="A10680" s="1" t="n">
        <v>10679</v>
      </c>
      <c r="B10680" s="1" t="n">
        <v>2</v>
      </c>
      <c r="C10680" s="1" t="n">
        <v>1867</v>
      </c>
      <c r="D10680" s="1" t="s">
        <v>17703</v>
      </c>
      <c r="E10680" s="1" t="n">
        <v>171</v>
      </c>
      <c r="F10680" s="1" t="n">
        <v>63</v>
      </c>
      <c r="G10680" s="1" t="n">
        <v>851.25</v>
      </c>
      <c r="H10680" s="4" t="n">
        <v>46125.6009396065</v>
      </c>
      <c r="I106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10679BT3451982186717163851.2546125.6009396065</v>
      </c>
      <c r="J10680" s="1" t="n">
        <f aca="false">COUNTIF(I:I, $I10680)</f>
        <v>1</v>
      </c>
      <c r="K10680" s="1" t="str">
        <f aca="false">IF(ISNA(VLOOKUP(Table4[product_id], tblProducts[], tblProducts[product_name],FALSE() )), "Invalid", "Valid")</f>
        <v>Valid</v>
      </c>
      <c r="L10680" s="5" t="str">
        <f aca="false">IF(ISNA(VLOOKUP(Table4[[#This Row],[warehouse_id]], tblwhouse[], tblwhouse[warehouse_name],FALSE() )), "Invalid", "Valid")</f>
        <v>Valid</v>
      </c>
    </row>
    <row r="10681" customFormat="false" ht="15" hidden="false" customHeight="true" outlineLevel="0" collapsed="false">
      <c r="A10681" s="1" t="n">
        <v>10680</v>
      </c>
      <c r="B10681" s="1" t="n">
        <v>1</v>
      </c>
      <c r="C10681" s="1" t="n">
        <v>1891</v>
      </c>
      <c r="D10681" s="1" t="s">
        <v>17704</v>
      </c>
      <c r="E10681" s="1" t="n">
        <v>273</v>
      </c>
      <c r="F10681" s="1" t="n">
        <v>77</v>
      </c>
      <c r="G10681" s="1" t="n">
        <v>322.73</v>
      </c>
      <c r="H10681" s="4" t="n">
        <v>46111.6009396181</v>
      </c>
      <c r="I106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10680BT4589561189127377322.7346111.6009396181</v>
      </c>
      <c r="J10681" s="1" t="n">
        <f aca="false">COUNTIF(I:I, $I10681)</f>
        <v>1</v>
      </c>
      <c r="K10681" s="1" t="str">
        <f aca="false">IF(ISNA(VLOOKUP(Table4[product_id], tblProducts[], tblProducts[product_name],FALSE() )), "Invalid", "Valid")</f>
        <v>Valid</v>
      </c>
      <c r="L10681" s="5" t="str">
        <f aca="false">IF(ISNA(VLOOKUP(Table4[[#This Row],[warehouse_id]], tblwhouse[], tblwhouse[warehouse_name],FALSE() )), "Invalid", "Valid")</f>
        <v>Valid</v>
      </c>
    </row>
    <row r="10682" customFormat="false" ht="15" hidden="false" customHeight="true" outlineLevel="0" collapsed="false">
      <c r="A10682" s="1" t="n">
        <v>10681</v>
      </c>
      <c r="B10682" s="1" t="n">
        <v>1</v>
      </c>
      <c r="C10682" s="1" t="n">
        <v>2803</v>
      </c>
      <c r="D10682" s="1" t="s">
        <v>17705</v>
      </c>
      <c r="E10682" s="1" t="n">
        <v>448</v>
      </c>
      <c r="F10682" s="1" t="n">
        <v>71</v>
      </c>
      <c r="G10682" s="1" t="n">
        <v>55.78</v>
      </c>
      <c r="H10682" s="4" t="n">
        <v>46058.6009396181</v>
      </c>
      <c r="I106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10681BT700476128034487155.7846058.6009396181</v>
      </c>
      <c r="J10682" s="1" t="n">
        <f aca="false">COUNTIF(I:I, $I10682)</f>
        <v>1</v>
      </c>
      <c r="K10682" s="1" t="str">
        <f aca="false">IF(ISNA(VLOOKUP(Table4[product_id], tblProducts[], tblProducts[product_name],FALSE() )), "Invalid", "Valid")</f>
        <v>Valid</v>
      </c>
      <c r="L10682" s="5" t="str">
        <f aca="false">IF(ISNA(VLOOKUP(Table4[[#This Row],[warehouse_id]], tblwhouse[], tblwhouse[warehouse_name],FALSE() )), "Invalid", "Valid")</f>
        <v>Valid</v>
      </c>
    </row>
    <row r="10683" customFormat="false" ht="15" hidden="false" customHeight="true" outlineLevel="0" collapsed="false">
      <c r="A10683" s="1" t="n">
        <v>10682</v>
      </c>
      <c r="B10683" s="1" t="n">
        <v>4</v>
      </c>
      <c r="C10683" s="1" t="n">
        <v>1746</v>
      </c>
      <c r="D10683" s="1" t="s">
        <v>17706</v>
      </c>
      <c r="E10683" s="1" t="n">
        <v>400</v>
      </c>
      <c r="F10683" s="1" t="n">
        <v>58</v>
      </c>
      <c r="G10683" s="1" t="n">
        <v>889.77</v>
      </c>
      <c r="H10683" s="4" t="n">
        <v>45900.6009396181</v>
      </c>
      <c r="I106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10682BT6063124174640058889.7745900.6009396181</v>
      </c>
      <c r="J10683" s="1" t="n">
        <f aca="false">COUNTIF(I:I, $I10683)</f>
        <v>1</v>
      </c>
      <c r="K10683" s="1" t="str">
        <f aca="false">IF(ISNA(VLOOKUP(Table4[product_id], tblProducts[], tblProducts[product_name],FALSE() )), "Invalid", "Valid")</f>
        <v>Valid</v>
      </c>
      <c r="L10683" s="5" t="str">
        <f aca="false">IF(ISNA(VLOOKUP(Table4[[#This Row],[warehouse_id]], tblwhouse[], tblwhouse[warehouse_name],FALSE() )), "Invalid", "Valid")</f>
        <v>Valid</v>
      </c>
    </row>
    <row r="10684" customFormat="false" ht="15" hidden="false" customHeight="true" outlineLevel="0" collapsed="false">
      <c r="A10684" s="1" t="n">
        <v>10683</v>
      </c>
      <c r="B10684" s="1" t="n">
        <v>3</v>
      </c>
      <c r="C10684" s="1" t="n">
        <v>439</v>
      </c>
      <c r="D10684" s="1" t="s">
        <v>17707</v>
      </c>
      <c r="E10684" s="1" t="n">
        <v>95</v>
      </c>
      <c r="F10684" s="1" t="n">
        <v>54</v>
      </c>
      <c r="G10684" s="1" t="n">
        <v>506.26</v>
      </c>
      <c r="H10684" s="4" t="n">
        <v>45958.6009396181</v>
      </c>
      <c r="I106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10683BT67070734399554506.2645958.6009396181</v>
      </c>
      <c r="J10684" s="1" t="n">
        <f aca="false">COUNTIF(I:I, $I10684)</f>
        <v>1</v>
      </c>
      <c r="K10684" s="1" t="str">
        <f aca="false">IF(ISNA(VLOOKUP(Table4[product_id], tblProducts[], tblProducts[product_name],FALSE() )), "Invalid", "Valid")</f>
        <v>Valid</v>
      </c>
      <c r="L10684" s="5" t="str">
        <f aca="false">IF(ISNA(VLOOKUP(Table4[[#This Row],[warehouse_id]], tblwhouse[], tblwhouse[warehouse_name],FALSE() )), "Invalid", "Valid")</f>
        <v>Valid</v>
      </c>
    </row>
    <row r="10685" customFormat="false" ht="15" hidden="false" customHeight="true" outlineLevel="0" collapsed="false">
      <c r="A10685" s="1" t="n">
        <v>10684</v>
      </c>
      <c r="B10685" s="1" t="n">
        <v>4</v>
      </c>
      <c r="C10685" s="1" t="n">
        <v>179</v>
      </c>
      <c r="D10685" s="1" t="s">
        <v>17708</v>
      </c>
      <c r="E10685" s="1" t="n">
        <v>402</v>
      </c>
      <c r="F10685" s="1" t="n">
        <v>27</v>
      </c>
      <c r="G10685" s="1" t="n">
        <v>265.53</v>
      </c>
      <c r="H10685" s="4" t="n">
        <v>46051.6009396181</v>
      </c>
      <c r="I106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10684BT824067417940227265.5346051.6009396181</v>
      </c>
      <c r="J10685" s="1" t="n">
        <f aca="false">COUNTIF(I:I, $I10685)</f>
        <v>1</v>
      </c>
      <c r="K10685" s="1" t="str">
        <f aca="false">IF(ISNA(VLOOKUP(Table4[product_id], tblProducts[], tblProducts[product_name],FALSE() )), "Invalid", "Valid")</f>
        <v>Valid</v>
      </c>
      <c r="L10685" s="5" t="str">
        <f aca="false">IF(ISNA(VLOOKUP(Table4[[#This Row],[warehouse_id]], tblwhouse[], tblwhouse[warehouse_name],FALSE() )), "Invalid", "Valid")</f>
        <v>Valid</v>
      </c>
    </row>
    <row r="10686" customFormat="false" ht="15" hidden="false" customHeight="true" outlineLevel="0" collapsed="false">
      <c r="A10686" s="1" t="n">
        <v>10685</v>
      </c>
      <c r="B10686" s="1" t="n">
        <v>3</v>
      </c>
      <c r="C10686" s="1" t="n">
        <v>2235</v>
      </c>
      <c r="D10686" s="1" t="s">
        <v>17709</v>
      </c>
      <c r="E10686" s="1" t="n">
        <v>158</v>
      </c>
      <c r="F10686" s="1" t="n">
        <v>56</v>
      </c>
      <c r="G10686" s="1" t="n">
        <v>257.39</v>
      </c>
      <c r="H10686" s="4" t="n">
        <v>46050.6009396181</v>
      </c>
      <c r="I106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10685BT6186323223515856257.3946050.6009396181</v>
      </c>
      <c r="J10686" s="1" t="n">
        <f aca="false">COUNTIF(I:I, $I10686)</f>
        <v>1</v>
      </c>
      <c r="K10686" s="1" t="str">
        <f aca="false">IF(ISNA(VLOOKUP(Table4[product_id], tblProducts[], tblProducts[product_name],FALSE() )), "Invalid", "Valid")</f>
        <v>Valid</v>
      </c>
      <c r="L10686" s="5" t="str">
        <f aca="false">IF(ISNA(VLOOKUP(Table4[[#This Row],[warehouse_id]], tblwhouse[], tblwhouse[warehouse_name],FALSE() )), "Invalid", "Valid")</f>
        <v>Valid</v>
      </c>
    </row>
    <row r="10687" customFormat="false" ht="15" hidden="false" customHeight="true" outlineLevel="0" collapsed="false">
      <c r="A10687" s="1" t="n">
        <v>10686</v>
      </c>
      <c r="B10687" s="1" t="n">
        <v>2</v>
      </c>
      <c r="C10687" s="1" t="n">
        <v>2457</v>
      </c>
      <c r="D10687" s="1" t="s">
        <v>17710</v>
      </c>
      <c r="E10687" s="1" t="n">
        <v>310</v>
      </c>
      <c r="F10687" s="1" t="n">
        <v>56</v>
      </c>
      <c r="G10687" s="1" t="n">
        <v>421.47</v>
      </c>
      <c r="H10687" s="4" t="n">
        <v>46012.6009396181</v>
      </c>
      <c r="I106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10686BT1623432245731056421.4746012.6009396181</v>
      </c>
      <c r="J10687" s="1" t="n">
        <f aca="false">COUNTIF(I:I, $I10687)</f>
        <v>1</v>
      </c>
      <c r="K10687" s="1" t="str">
        <f aca="false">IF(ISNA(VLOOKUP(Table4[product_id], tblProducts[], tblProducts[product_name],FALSE() )), "Invalid", "Valid")</f>
        <v>Valid</v>
      </c>
      <c r="L10687" s="5" t="str">
        <f aca="false">IF(ISNA(VLOOKUP(Table4[[#This Row],[warehouse_id]], tblwhouse[], tblwhouse[warehouse_name],FALSE() )), "Invalid", "Valid")</f>
        <v>Valid</v>
      </c>
    </row>
    <row r="10688" customFormat="false" ht="15" hidden="false" customHeight="true" outlineLevel="0" collapsed="false">
      <c r="A10688" s="1" t="n">
        <v>10687</v>
      </c>
      <c r="B10688" s="1" t="n">
        <v>2</v>
      </c>
      <c r="C10688" s="1" t="n">
        <v>1436</v>
      </c>
      <c r="D10688" s="1" t="s">
        <v>17711</v>
      </c>
      <c r="E10688" s="1" t="n">
        <v>251</v>
      </c>
      <c r="F10688" s="1" t="n">
        <v>68</v>
      </c>
      <c r="G10688" s="1" t="n">
        <v>639.34</v>
      </c>
      <c r="H10688" s="4" t="n">
        <v>46152.6009396181</v>
      </c>
      <c r="I106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10687BT8479512143625168639.3446152.6009396181</v>
      </c>
      <c r="J10688" s="1" t="n">
        <f aca="false">COUNTIF(I:I, $I10688)</f>
        <v>1</v>
      </c>
      <c r="K10688" s="1" t="str">
        <f aca="false">IF(ISNA(VLOOKUP(Table4[product_id], tblProducts[], tblProducts[product_name],FALSE() )), "Invalid", "Valid")</f>
        <v>Valid</v>
      </c>
      <c r="L10688" s="5" t="str">
        <f aca="false">IF(ISNA(VLOOKUP(Table4[[#This Row],[warehouse_id]], tblwhouse[], tblwhouse[warehouse_name],FALSE() )), "Invalid", "Valid")</f>
        <v>Valid</v>
      </c>
    </row>
    <row r="10689" customFormat="false" ht="15" hidden="false" customHeight="true" outlineLevel="0" collapsed="false">
      <c r="A10689" s="1" t="n">
        <v>10688</v>
      </c>
      <c r="B10689" s="1" t="n">
        <v>3</v>
      </c>
      <c r="C10689" s="1" t="n">
        <v>2283</v>
      </c>
      <c r="D10689" s="1" t="s">
        <v>17712</v>
      </c>
      <c r="E10689" s="1" t="n">
        <v>484</v>
      </c>
      <c r="F10689" s="1" t="n">
        <v>46</v>
      </c>
      <c r="G10689" s="1" t="n">
        <v>405.72</v>
      </c>
      <c r="H10689" s="4" t="n">
        <v>46220.6009396181</v>
      </c>
      <c r="I106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10688BT9346373228348446405.7246220.6009396181</v>
      </c>
      <c r="J10689" s="1" t="n">
        <f aca="false">COUNTIF(I:I, $I10689)</f>
        <v>1</v>
      </c>
      <c r="K10689" s="1" t="str">
        <f aca="false">IF(ISNA(VLOOKUP(Table4[product_id], tblProducts[], tblProducts[product_name],FALSE() )), "Invalid", "Valid")</f>
        <v>Valid</v>
      </c>
      <c r="L10689" s="5" t="str">
        <f aca="false">IF(ISNA(VLOOKUP(Table4[[#This Row],[warehouse_id]], tblwhouse[], tblwhouse[warehouse_name],FALSE() )), "Invalid", "Valid")</f>
        <v>Valid</v>
      </c>
    </row>
    <row r="10690" customFormat="false" ht="15" hidden="false" customHeight="true" outlineLevel="0" collapsed="false">
      <c r="A10690" s="1" t="n">
        <v>10689</v>
      </c>
      <c r="B10690" s="1" t="n">
        <v>4</v>
      </c>
      <c r="C10690" s="1" t="n">
        <v>1690</v>
      </c>
      <c r="D10690" s="1" t="s">
        <v>17713</v>
      </c>
      <c r="E10690" s="1" t="n">
        <v>362</v>
      </c>
      <c r="F10690" s="1" t="n">
        <v>45</v>
      </c>
      <c r="G10690" s="1" t="n">
        <v>1107.31</v>
      </c>
      <c r="H10690" s="4" t="n">
        <v>46079.6009396181</v>
      </c>
      <c r="I106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10689BT98917041690362451107.3146079.6009396181</v>
      </c>
      <c r="J10690" s="1" t="n">
        <f aca="false">COUNTIF(I:I, $I10690)</f>
        <v>1</v>
      </c>
      <c r="K10690" s="1" t="str">
        <f aca="false">IF(ISNA(VLOOKUP(Table4[product_id], tblProducts[], tblProducts[product_name],FALSE() )), "Invalid", "Valid")</f>
        <v>Valid</v>
      </c>
      <c r="L10690" s="5" t="str">
        <f aca="false">IF(ISNA(VLOOKUP(Table4[[#This Row],[warehouse_id]], tblwhouse[], tblwhouse[warehouse_name],FALSE() )), "Invalid", "Valid")</f>
        <v>Valid</v>
      </c>
    </row>
    <row r="10691" customFormat="false" ht="15" hidden="false" customHeight="true" outlineLevel="0" collapsed="false">
      <c r="A10691" s="1" t="n">
        <v>10690</v>
      </c>
      <c r="B10691" s="1" t="n">
        <v>4</v>
      </c>
      <c r="C10691" s="1" t="n">
        <v>1380</v>
      </c>
      <c r="D10691" s="1" t="s">
        <v>17714</v>
      </c>
      <c r="E10691" s="1" t="n">
        <v>214</v>
      </c>
      <c r="F10691" s="1" t="n">
        <v>20</v>
      </c>
      <c r="G10691" s="1" t="n">
        <v>878.02</v>
      </c>
      <c r="H10691" s="4" t="n">
        <v>45950.6009396181</v>
      </c>
      <c r="I106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10690BT4178364138021420878.0245950.6009396181</v>
      </c>
      <c r="J10691" s="1" t="n">
        <f aca="false">COUNTIF(I:I, $I10691)</f>
        <v>1</v>
      </c>
      <c r="K10691" s="1" t="str">
        <f aca="false">IF(ISNA(VLOOKUP(Table4[product_id], tblProducts[], tblProducts[product_name],FALSE() )), "Invalid", "Valid")</f>
        <v>Valid</v>
      </c>
      <c r="L10691" s="5" t="str">
        <f aca="false">IF(ISNA(VLOOKUP(Table4[[#This Row],[warehouse_id]], tblwhouse[], tblwhouse[warehouse_name],FALSE() )), "Invalid", "Valid")</f>
        <v>Valid</v>
      </c>
    </row>
    <row r="10692" customFormat="false" ht="15" hidden="false" customHeight="true" outlineLevel="0" collapsed="false">
      <c r="A10692" s="1" t="n">
        <v>10691</v>
      </c>
      <c r="B10692" s="1" t="n">
        <v>1</v>
      </c>
      <c r="C10692" s="1" t="n">
        <v>918</v>
      </c>
      <c r="D10692" s="1" t="s">
        <v>17715</v>
      </c>
      <c r="E10692" s="1" t="n">
        <v>244</v>
      </c>
      <c r="F10692" s="1" t="n">
        <v>58</v>
      </c>
      <c r="G10692" s="1" t="n">
        <v>254.38</v>
      </c>
      <c r="H10692" s="4" t="n">
        <v>45978.6009396181</v>
      </c>
      <c r="I106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10691BT728215191824458254.3845978.6009396181</v>
      </c>
      <c r="J10692" s="1" t="n">
        <f aca="false">COUNTIF(I:I, $I10692)</f>
        <v>1</v>
      </c>
      <c r="K10692" s="1" t="str">
        <f aca="false">IF(ISNA(VLOOKUP(Table4[product_id], tblProducts[], tblProducts[product_name],FALSE() )), "Invalid", "Valid")</f>
        <v>Valid</v>
      </c>
      <c r="L10692" s="5" t="str">
        <f aca="false">IF(ISNA(VLOOKUP(Table4[[#This Row],[warehouse_id]], tblwhouse[], tblwhouse[warehouse_name],FALSE() )), "Invalid", "Valid")</f>
        <v>Valid</v>
      </c>
    </row>
    <row r="10693" customFormat="false" ht="15" hidden="false" customHeight="true" outlineLevel="0" collapsed="false">
      <c r="A10693" s="1" t="n">
        <v>10692</v>
      </c>
      <c r="B10693" s="1" t="n">
        <v>4</v>
      </c>
      <c r="C10693" s="1" t="n">
        <v>2055</v>
      </c>
      <c r="D10693" s="1" t="s">
        <v>17716</v>
      </c>
      <c r="E10693" s="1" t="n">
        <v>403</v>
      </c>
      <c r="F10693" s="1" t="n">
        <v>65</v>
      </c>
      <c r="G10693" s="1" t="n">
        <v>204.26</v>
      </c>
      <c r="H10693" s="4" t="n">
        <v>46220.6009396181</v>
      </c>
      <c r="I106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10692BT6869384205540365204.2646220.6009396181</v>
      </c>
      <c r="J10693" s="1" t="n">
        <f aca="false">COUNTIF(I:I, $I10693)</f>
        <v>1</v>
      </c>
      <c r="K10693" s="1" t="str">
        <f aca="false">IF(ISNA(VLOOKUP(Table4[product_id], tblProducts[], tblProducts[product_name],FALSE() )), "Invalid", "Valid")</f>
        <v>Valid</v>
      </c>
      <c r="L10693" s="5" t="str">
        <f aca="false">IF(ISNA(VLOOKUP(Table4[[#This Row],[warehouse_id]], tblwhouse[], tblwhouse[warehouse_name],FALSE() )), "Invalid", "Valid")</f>
        <v>Valid</v>
      </c>
    </row>
    <row r="10694" customFormat="false" ht="15" hidden="false" customHeight="true" outlineLevel="0" collapsed="false">
      <c r="A10694" s="1" t="n">
        <v>10693</v>
      </c>
      <c r="B10694" s="1" t="n">
        <v>3</v>
      </c>
      <c r="C10694" s="1" t="n">
        <v>1502</v>
      </c>
      <c r="D10694" s="1" t="s">
        <v>17717</v>
      </c>
      <c r="E10694" s="1" t="n">
        <v>483</v>
      </c>
      <c r="F10694" s="1" t="n">
        <v>51</v>
      </c>
      <c r="G10694" s="1" t="n">
        <v>29.47</v>
      </c>
      <c r="H10694" s="4" t="n">
        <v>45914.6009396181</v>
      </c>
      <c r="I106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10693BT128843315024835129.4745914.6009396181</v>
      </c>
      <c r="J10694" s="1" t="n">
        <f aca="false">COUNTIF(I:I, $I10694)</f>
        <v>1</v>
      </c>
      <c r="K10694" s="1" t="str">
        <f aca="false">IF(ISNA(VLOOKUP(Table4[product_id], tblProducts[], tblProducts[product_name],FALSE() )), "Invalid", "Valid")</f>
        <v>Valid</v>
      </c>
      <c r="L10694" s="5" t="str">
        <f aca="false">IF(ISNA(VLOOKUP(Table4[[#This Row],[warehouse_id]], tblwhouse[], tblwhouse[warehouse_name],FALSE() )), "Invalid", "Valid")</f>
        <v>Valid</v>
      </c>
    </row>
    <row r="10695" customFormat="false" ht="15" hidden="false" customHeight="true" outlineLevel="0" collapsed="false">
      <c r="A10695" s="1" t="n">
        <v>10694</v>
      </c>
      <c r="B10695" s="1" t="n">
        <v>1</v>
      </c>
      <c r="C10695" s="1" t="n">
        <v>47</v>
      </c>
      <c r="D10695" s="1" t="s">
        <v>17718</v>
      </c>
      <c r="E10695" s="1" t="n">
        <v>480</v>
      </c>
      <c r="F10695" s="1" t="n">
        <v>34</v>
      </c>
      <c r="G10695" s="1" t="n">
        <v>321.15</v>
      </c>
      <c r="H10695" s="4" t="n">
        <v>45948.6009396181</v>
      </c>
      <c r="I106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10694BT56042614748034321.1545948.6009396181</v>
      </c>
      <c r="J10695" s="1" t="n">
        <f aca="false">COUNTIF(I:I, $I10695)</f>
        <v>1</v>
      </c>
      <c r="K10695" s="1" t="str">
        <f aca="false">IF(ISNA(VLOOKUP(Table4[product_id], tblProducts[], tblProducts[product_name],FALSE() )), "Invalid", "Valid")</f>
        <v>Valid</v>
      </c>
      <c r="L10695" s="5" t="str">
        <f aca="false">IF(ISNA(VLOOKUP(Table4[[#This Row],[warehouse_id]], tblwhouse[], tblwhouse[warehouse_name],FALSE() )), "Invalid", "Valid")</f>
        <v>Valid</v>
      </c>
    </row>
    <row r="10696" customFormat="false" ht="15" hidden="false" customHeight="true" outlineLevel="0" collapsed="false">
      <c r="A10696" s="1" t="n">
        <v>10695</v>
      </c>
      <c r="B10696" s="1" t="n">
        <v>1</v>
      </c>
      <c r="C10696" s="1" t="n">
        <v>2155</v>
      </c>
      <c r="D10696" s="1" t="s">
        <v>17719</v>
      </c>
      <c r="E10696" s="1" t="n">
        <v>242</v>
      </c>
      <c r="F10696" s="1" t="n">
        <v>78</v>
      </c>
      <c r="G10696" s="1" t="n">
        <v>1209.21</v>
      </c>
      <c r="H10696" s="4" t="n">
        <v>45961.6009396181</v>
      </c>
      <c r="I106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10695BT43234412155242781209.2145961.6009396181</v>
      </c>
      <c r="J10696" s="1" t="n">
        <f aca="false">COUNTIF(I:I, $I10696)</f>
        <v>1</v>
      </c>
      <c r="K10696" s="1" t="str">
        <f aca="false">IF(ISNA(VLOOKUP(Table4[product_id], tblProducts[], tblProducts[product_name],FALSE() )), "Invalid", "Valid")</f>
        <v>Valid</v>
      </c>
      <c r="L10696" s="5" t="str">
        <f aca="false">IF(ISNA(VLOOKUP(Table4[[#This Row],[warehouse_id]], tblwhouse[], tblwhouse[warehouse_name],FALSE() )), "Invalid", "Valid")</f>
        <v>Valid</v>
      </c>
    </row>
    <row r="10697" customFormat="false" ht="15" hidden="false" customHeight="true" outlineLevel="0" collapsed="false">
      <c r="A10697" s="1" t="n">
        <v>10696</v>
      </c>
      <c r="B10697" s="1" t="n">
        <v>2</v>
      </c>
      <c r="C10697" s="1" t="n">
        <v>2569</v>
      </c>
      <c r="D10697" s="1" t="s">
        <v>17720</v>
      </c>
      <c r="E10697" s="1" t="n">
        <v>419</v>
      </c>
      <c r="F10697" s="1" t="n">
        <v>23</v>
      </c>
      <c r="G10697" s="1" t="n">
        <v>336.1</v>
      </c>
      <c r="H10697" s="4" t="n">
        <v>45901.6009396181</v>
      </c>
      <c r="I106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10696BT5470652256941923336.145901.6009396181</v>
      </c>
      <c r="J10697" s="1" t="n">
        <f aca="false">COUNTIF(I:I, $I10697)</f>
        <v>1</v>
      </c>
      <c r="K10697" s="1" t="str">
        <f aca="false">IF(ISNA(VLOOKUP(Table4[product_id], tblProducts[], tblProducts[product_name],FALSE() )), "Invalid", "Valid")</f>
        <v>Valid</v>
      </c>
      <c r="L10697" s="5" t="str">
        <f aca="false">IF(ISNA(VLOOKUP(Table4[[#This Row],[warehouse_id]], tblwhouse[], tblwhouse[warehouse_name],FALSE() )), "Invalid", "Valid")</f>
        <v>Valid</v>
      </c>
    </row>
    <row r="10698" customFormat="false" ht="15" hidden="false" customHeight="true" outlineLevel="0" collapsed="false">
      <c r="A10698" s="1" t="n">
        <v>10697</v>
      </c>
      <c r="B10698" s="1" t="n">
        <v>1</v>
      </c>
      <c r="C10698" s="1" t="n">
        <v>1172</v>
      </c>
      <c r="D10698" s="1" t="s">
        <v>17721</v>
      </c>
      <c r="E10698" s="1" t="n">
        <v>351</v>
      </c>
      <c r="F10698" s="1" t="n">
        <v>31</v>
      </c>
      <c r="G10698" s="1" t="n">
        <v>945.6</v>
      </c>
      <c r="H10698" s="4" t="n">
        <v>45869.6009396181</v>
      </c>
      <c r="I106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10697BT8558061117235131945.645869.6009396181</v>
      </c>
      <c r="J10698" s="1" t="n">
        <f aca="false">COUNTIF(I:I, $I10698)</f>
        <v>1</v>
      </c>
      <c r="K10698" s="1" t="str">
        <f aca="false">IF(ISNA(VLOOKUP(Table4[product_id], tblProducts[], tblProducts[product_name],FALSE() )), "Invalid", "Valid")</f>
        <v>Valid</v>
      </c>
      <c r="L10698" s="5" t="str">
        <f aca="false">IF(ISNA(VLOOKUP(Table4[[#This Row],[warehouse_id]], tblwhouse[], tblwhouse[warehouse_name],FALSE() )), "Invalid", "Valid")</f>
        <v>Valid</v>
      </c>
    </row>
    <row r="10699" customFormat="false" ht="15" hidden="false" customHeight="true" outlineLevel="0" collapsed="false">
      <c r="A10699" s="1" t="n">
        <v>10698</v>
      </c>
      <c r="B10699" s="1" t="n">
        <v>4</v>
      </c>
      <c r="C10699" s="1" t="n">
        <v>27</v>
      </c>
      <c r="D10699" s="1" t="s">
        <v>17722</v>
      </c>
      <c r="E10699" s="1" t="n">
        <v>496</v>
      </c>
      <c r="F10699" s="1" t="n">
        <v>24</v>
      </c>
      <c r="G10699" s="1" t="n">
        <v>1174.27</v>
      </c>
      <c r="H10699" s="4" t="n">
        <v>45990.6009396181</v>
      </c>
      <c r="I106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10698BT984804427496241174.2745990.6009396181</v>
      </c>
      <c r="J10699" s="1" t="n">
        <f aca="false">COUNTIF(I:I, $I10699)</f>
        <v>1</v>
      </c>
      <c r="K10699" s="1" t="str">
        <f aca="false">IF(ISNA(VLOOKUP(Table4[product_id], tblProducts[], tblProducts[product_name],FALSE() )), "Invalid", "Valid")</f>
        <v>Valid</v>
      </c>
      <c r="L10699" s="5" t="str">
        <f aca="false">IF(ISNA(VLOOKUP(Table4[[#This Row],[warehouse_id]], tblwhouse[], tblwhouse[warehouse_name],FALSE() )), "Invalid", "Valid")</f>
        <v>Valid</v>
      </c>
    </row>
    <row r="10700" customFormat="false" ht="15" hidden="false" customHeight="true" outlineLevel="0" collapsed="false">
      <c r="A10700" s="1" t="n">
        <v>10699</v>
      </c>
      <c r="B10700" s="1" t="n">
        <v>3</v>
      </c>
      <c r="C10700" s="1" t="n">
        <v>1516</v>
      </c>
      <c r="D10700" s="1" t="s">
        <v>17723</v>
      </c>
      <c r="E10700" s="1" t="n">
        <v>65</v>
      </c>
      <c r="F10700" s="1" t="n">
        <v>37</v>
      </c>
      <c r="G10700" s="1" t="n">
        <v>365.34</v>
      </c>
      <c r="H10700" s="4" t="n">
        <v>46171.6009396181</v>
      </c>
      <c r="I107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10699BT597612315166537365.3446171.6009396181</v>
      </c>
      <c r="J10700" s="1" t="n">
        <f aca="false">COUNTIF(I:I, $I10700)</f>
        <v>1</v>
      </c>
      <c r="K10700" s="1" t="str">
        <f aca="false">IF(ISNA(VLOOKUP(Table4[product_id], tblProducts[], tblProducts[product_name],FALSE() )), "Invalid", "Valid")</f>
        <v>Valid</v>
      </c>
      <c r="L10700" s="5" t="str">
        <f aca="false">IF(ISNA(VLOOKUP(Table4[[#This Row],[warehouse_id]], tblwhouse[], tblwhouse[warehouse_name],FALSE() )), "Invalid", "Valid")</f>
        <v>Valid</v>
      </c>
    </row>
    <row r="10701" customFormat="false" ht="15" hidden="false" customHeight="true" outlineLevel="0" collapsed="false">
      <c r="A10701" s="1" t="n">
        <v>10700</v>
      </c>
      <c r="B10701" s="1" t="n">
        <v>4</v>
      </c>
      <c r="C10701" s="1" t="n">
        <v>2645</v>
      </c>
      <c r="D10701" s="1" t="s">
        <v>17724</v>
      </c>
      <c r="E10701" s="1" t="n">
        <v>318</v>
      </c>
      <c r="F10701" s="1" t="n">
        <v>22</v>
      </c>
      <c r="G10701" s="1" t="n">
        <v>1284.01</v>
      </c>
      <c r="H10701" s="4" t="n">
        <v>46217.6009396181</v>
      </c>
      <c r="I107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10700BT11084642645318221284.0146217.6009396181</v>
      </c>
      <c r="J10701" s="1" t="n">
        <f aca="false">COUNTIF(I:I, $I10701)</f>
        <v>1</v>
      </c>
      <c r="K10701" s="1" t="str">
        <f aca="false">IF(ISNA(VLOOKUP(Table4[product_id], tblProducts[], tblProducts[product_name],FALSE() )), "Invalid", "Valid")</f>
        <v>Valid</v>
      </c>
      <c r="L10701" s="5" t="str">
        <f aca="false">IF(ISNA(VLOOKUP(Table4[[#This Row],[warehouse_id]], tblwhouse[], tblwhouse[warehouse_name],FALSE() )), "Invalid", "Valid")</f>
        <v>Valid</v>
      </c>
    </row>
    <row r="10702" customFormat="false" ht="15" hidden="false" customHeight="true" outlineLevel="0" collapsed="false">
      <c r="A10702" s="1" t="n">
        <v>10701</v>
      </c>
      <c r="B10702" s="1" t="n">
        <v>4</v>
      </c>
      <c r="C10702" s="1" t="n">
        <v>2178</v>
      </c>
      <c r="D10702" s="1" t="s">
        <v>17725</v>
      </c>
      <c r="E10702" s="1" t="n">
        <v>320</v>
      </c>
      <c r="F10702" s="1" t="n">
        <v>29</v>
      </c>
      <c r="G10702" s="1" t="n">
        <v>394.9</v>
      </c>
      <c r="H10702" s="4" t="n">
        <v>45996.6009396181</v>
      </c>
      <c r="I107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10701BT2199754217832029394.945996.6009396181</v>
      </c>
      <c r="J10702" s="1" t="n">
        <f aca="false">COUNTIF(I:I, $I10702)</f>
        <v>1</v>
      </c>
      <c r="K10702" s="1" t="str">
        <f aca="false">IF(ISNA(VLOOKUP(Table4[product_id], tblProducts[], tblProducts[product_name],FALSE() )), "Invalid", "Valid")</f>
        <v>Valid</v>
      </c>
      <c r="L10702" s="5" t="str">
        <f aca="false">IF(ISNA(VLOOKUP(Table4[[#This Row],[warehouse_id]], tblwhouse[], tblwhouse[warehouse_name],FALSE() )), "Invalid", "Valid")</f>
        <v>Valid</v>
      </c>
    </row>
    <row r="10703" customFormat="false" ht="15" hidden="false" customHeight="true" outlineLevel="0" collapsed="false">
      <c r="A10703" s="1" t="n">
        <v>10702</v>
      </c>
      <c r="B10703" s="1" t="n">
        <v>4</v>
      </c>
      <c r="C10703" s="1" t="n">
        <v>319</v>
      </c>
      <c r="D10703" s="1" t="s">
        <v>17726</v>
      </c>
      <c r="E10703" s="1" t="n">
        <v>61</v>
      </c>
      <c r="F10703" s="1" t="n">
        <v>40</v>
      </c>
      <c r="G10703" s="1" t="n">
        <v>137.81</v>
      </c>
      <c r="H10703" s="4" t="n">
        <v>45985.6009396181</v>
      </c>
      <c r="I107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10702BT18770843196140137.8145985.6009396181</v>
      </c>
      <c r="J10703" s="1" t="n">
        <f aca="false">COUNTIF(I:I, $I10703)</f>
        <v>1</v>
      </c>
      <c r="K10703" s="1" t="str">
        <f aca="false">IF(ISNA(VLOOKUP(Table4[product_id], tblProducts[], tblProducts[product_name],FALSE() )), "Invalid", "Valid")</f>
        <v>Valid</v>
      </c>
      <c r="L10703" s="5" t="str">
        <f aca="false">IF(ISNA(VLOOKUP(Table4[[#This Row],[warehouse_id]], tblwhouse[], tblwhouse[warehouse_name],FALSE() )), "Invalid", "Valid")</f>
        <v>Valid</v>
      </c>
    </row>
    <row r="10704" customFormat="false" ht="15" hidden="false" customHeight="true" outlineLevel="0" collapsed="false">
      <c r="A10704" s="1" t="n">
        <v>10703</v>
      </c>
      <c r="B10704" s="1" t="n">
        <v>3</v>
      </c>
      <c r="C10704" s="1" t="n">
        <v>625</v>
      </c>
      <c r="D10704" s="1" t="s">
        <v>17727</v>
      </c>
      <c r="E10704" s="1" t="n">
        <v>224</v>
      </c>
      <c r="F10704" s="1" t="n">
        <v>23</v>
      </c>
      <c r="G10704" s="1" t="n">
        <v>1018.33</v>
      </c>
      <c r="H10704" s="4" t="n">
        <v>45988.6009396181</v>
      </c>
      <c r="I107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10703BT2882113625224231018.3345988.6009396181</v>
      </c>
      <c r="J10704" s="1" t="n">
        <f aca="false">COUNTIF(I:I, $I10704)</f>
        <v>1</v>
      </c>
      <c r="K10704" s="1" t="str">
        <f aca="false">IF(ISNA(VLOOKUP(Table4[product_id], tblProducts[], tblProducts[product_name],FALSE() )), "Invalid", "Valid")</f>
        <v>Valid</v>
      </c>
      <c r="L10704" s="5" t="str">
        <f aca="false">IF(ISNA(VLOOKUP(Table4[[#This Row],[warehouse_id]], tblwhouse[], tblwhouse[warehouse_name],FALSE() )), "Invalid", "Valid")</f>
        <v>Valid</v>
      </c>
    </row>
    <row r="10705" customFormat="false" ht="15" hidden="false" customHeight="true" outlineLevel="0" collapsed="false">
      <c r="A10705" s="1" t="n">
        <v>10704</v>
      </c>
      <c r="B10705" s="1" t="n">
        <v>3</v>
      </c>
      <c r="C10705" s="1" t="n">
        <v>2130</v>
      </c>
      <c r="D10705" s="1" t="s">
        <v>17728</v>
      </c>
      <c r="E10705" s="1" t="n">
        <v>36</v>
      </c>
      <c r="F10705" s="1" t="n">
        <v>23</v>
      </c>
      <c r="G10705" s="1" t="n">
        <v>678.44</v>
      </c>
      <c r="H10705" s="4" t="n">
        <v>45958.6009396181</v>
      </c>
      <c r="I107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10704BT885937321303623678.4445958.6009396181</v>
      </c>
      <c r="J10705" s="1" t="n">
        <f aca="false">COUNTIF(I:I, $I10705)</f>
        <v>1</v>
      </c>
      <c r="K10705" s="1" t="str">
        <f aca="false">IF(ISNA(VLOOKUP(Table4[product_id], tblProducts[], tblProducts[product_name],FALSE() )), "Invalid", "Valid")</f>
        <v>Valid</v>
      </c>
      <c r="L10705" s="5" t="str">
        <f aca="false">IF(ISNA(VLOOKUP(Table4[[#This Row],[warehouse_id]], tblwhouse[], tblwhouse[warehouse_name],FALSE() )), "Invalid", "Valid")</f>
        <v>Valid</v>
      </c>
    </row>
    <row r="10706" customFormat="false" ht="15" hidden="false" customHeight="true" outlineLevel="0" collapsed="false">
      <c r="A10706" s="1" t="n">
        <v>10705</v>
      </c>
      <c r="B10706" s="1" t="n">
        <v>3</v>
      </c>
      <c r="C10706" s="1" t="n">
        <v>99</v>
      </c>
      <c r="D10706" s="1" t="s">
        <v>17729</v>
      </c>
      <c r="E10706" s="1" t="n">
        <v>145</v>
      </c>
      <c r="F10706" s="1" t="n">
        <v>65</v>
      </c>
      <c r="G10706" s="1" t="n">
        <v>1385.31</v>
      </c>
      <c r="H10706" s="4" t="n">
        <v>45975.6009396181</v>
      </c>
      <c r="I107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10705BT371275399145651385.3145975.6009396181</v>
      </c>
      <c r="J10706" s="1" t="n">
        <f aca="false">COUNTIF(I:I, $I10706)</f>
        <v>1</v>
      </c>
      <c r="K10706" s="1" t="str">
        <f aca="false">IF(ISNA(VLOOKUP(Table4[product_id], tblProducts[], tblProducts[product_name],FALSE() )), "Invalid", "Valid")</f>
        <v>Valid</v>
      </c>
      <c r="L10706" s="5" t="str">
        <f aca="false">IF(ISNA(VLOOKUP(Table4[[#This Row],[warehouse_id]], tblwhouse[], tblwhouse[warehouse_name],FALSE() )), "Invalid", "Valid")</f>
        <v>Valid</v>
      </c>
    </row>
    <row r="10707" customFormat="false" ht="15" hidden="false" customHeight="true" outlineLevel="0" collapsed="false">
      <c r="A10707" s="1" t="n">
        <v>10706</v>
      </c>
      <c r="B10707" s="1" t="n">
        <v>1</v>
      </c>
      <c r="C10707" s="1" t="n">
        <v>2550</v>
      </c>
      <c r="D10707" s="1" t="s">
        <v>17730</v>
      </c>
      <c r="E10707" s="1" t="n">
        <v>454</v>
      </c>
      <c r="F10707" s="1" t="n">
        <v>25</v>
      </c>
      <c r="G10707" s="1" t="n">
        <v>809.75</v>
      </c>
      <c r="H10707" s="4" t="n">
        <v>46021.6009396181</v>
      </c>
      <c r="I107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10706BT4840621255045425809.7546021.6009396181</v>
      </c>
      <c r="J10707" s="1" t="n">
        <f aca="false">COUNTIF(I:I, $I10707)</f>
        <v>1</v>
      </c>
      <c r="K10707" s="1" t="str">
        <f aca="false">IF(ISNA(VLOOKUP(Table4[product_id], tblProducts[], tblProducts[product_name],FALSE() )), "Invalid", "Valid")</f>
        <v>Valid</v>
      </c>
      <c r="L10707" s="5" t="str">
        <f aca="false">IF(ISNA(VLOOKUP(Table4[[#This Row],[warehouse_id]], tblwhouse[], tblwhouse[warehouse_name],FALSE() )), "Invalid", "Valid")</f>
        <v>Valid</v>
      </c>
    </row>
    <row r="10708" customFormat="false" ht="15" hidden="false" customHeight="true" outlineLevel="0" collapsed="false">
      <c r="A10708" s="1" t="n">
        <v>10707</v>
      </c>
      <c r="B10708" s="1" t="n">
        <v>1</v>
      </c>
      <c r="C10708" s="1" t="n">
        <v>1497</v>
      </c>
      <c r="D10708" s="1" t="s">
        <v>17731</v>
      </c>
      <c r="E10708" s="1" t="n">
        <v>86</v>
      </c>
      <c r="F10708" s="1" t="n">
        <v>57</v>
      </c>
      <c r="G10708" s="1" t="n">
        <v>1350.78</v>
      </c>
      <c r="H10708" s="4" t="n">
        <v>45983.6009396181</v>
      </c>
      <c r="I107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10707BT3829691149786571350.7845983.6009396181</v>
      </c>
      <c r="J10708" s="1" t="n">
        <f aca="false">COUNTIF(I:I, $I10708)</f>
        <v>1</v>
      </c>
      <c r="K10708" s="1" t="str">
        <f aca="false">IF(ISNA(VLOOKUP(Table4[product_id], tblProducts[], tblProducts[product_name],FALSE() )), "Invalid", "Valid")</f>
        <v>Valid</v>
      </c>
      <c r="L10708" s="5" t="str">
        <f aca="false">IF(ISNA(VLOOKUP(Table4[[#This Row],[warehouse_id]], tblwhouse[], tblwhouse[warehouse_name],FALSE() )), "Invalid", "Valid")</f>
        <v>Valid</v>
      </c>
    </row>
    <row r="10709" customFormat="false" ht="15" hidden="false" customHeight="true" outlineLevel="0" collapsed="false">
      <c r="A10709" s="1" t="n">
        <v>10708</v>
      </c>
      <c r="B10709" s="1" t="n">
        <v>4</v>
      </c>
      <c r="C10709" s="1" t="n">
        <v>2474</v>
      </c>
      <c r="D10709" s="1" t="s">
        <v>17732</v>
      </c>
      <c r="E10709" s="1" t="n">
        <v>38</v>
      </c>
      <c r="F10709" s="1" t="n">
        <v>37</v>
      </c>
      <c r="G10709" s="1" t="n">
        <v>411.17</v>
      </c>
      <c r="H10709" s="4" t="n">
        <v>45900.6009396181</v>
      </c>
      <c r="I107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10708BT543024424743837411.1745900.6009396181</v>
      </c>
      <c r="J10709" s="1" t="n">
        <f aca="false">COUNTIF(I:I, $I10709)</f>
        <v>1</v>
      </c>
      <c r="K10709" s="1" t="str">
        <f aca="false">IF(ISNA(VLOOKUP(Table4[product_id], tblProducts[], tblProducts[product_name],FALSE() )), "Invalid", "Valid")</f>
        <v>Valid</v>
      </c>
      <c r="L10709" s="5" t="str">
        <f aca="false">IF(ISNA(VLOOKUP(Table4[[#This Row],[warehouse_id]], tblwhouse[], tblwhouse[warehouse_name],FALSE() )), "Invalid", "Valid")</f>
        <v>Valid</v>
      </c>
    </row>
    <row r="10710" customFormat="false" ht="15" hidden="false" customHeight="true" outlineLevel="0" collapsed="false">
      <c r="A10710" s="1" t="n">
        <v>10709</v>
      </c>
      <c r="B10710" s="1" t="n">
        <v>1</v>
      </c>
      <c r="C10710" s="1" t="n">
        <v>1725</v>
      </c>
      <c r="D10710" s="1" t="s">
        <v>17733</v>
      </c>
      <c r="E10710" s="1" t="n">
        <v>318</v>
      </c>
      <c r="F10710" s="1" t="n">
        <v>25</v>
      </c>
      <c r="G10710" s="1" t="n">
        <v>1297.56</v>
      </c>
      <c r="H10710" s="4" t="n">
        <v>45931.6009396181</v>
      </c>
      <c r="I107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10709BT59530511725318251297.5645931.6009396181</v>
      </c>
      <c r="J10710" s="1" t="n">
        <f aca="false">COUNTIF(I:I, $I10710)</f>
        <v>1</v>
      </c>
      <c r="K10710" s="1" t="str">
        <f aca="false">IF(ISNA(VLOOKUP(Table4[product_id], tblProducts[], tblProducts[product_name],FALSE() )), "Invalid", "Valid")</f>
        <v>Valid</v>
      </c>
      <c r="L10710" s="5" t="str">
        <f aca="false">IF(ISNA(VLOOKUP(Table4[[#This Row],[warehouse_id]], tblwhouse[], tblwhouse[warehouse_name],FALSE() )), "Invalid", "Valid")</f>
        <v>Valid</v>
      </c>
    </row>
    <row r="10711" customFormat="false" ht="15" hidden="false" customHeight="true" outlineLevel="0" collapsed="false">
      <c r="A10711" s="1" t="n">
        <v>10710</v>
      </c>
      <c r="B10711" s="1" t="n">
        <v>2</v>
      </c>
      <c r="C10711" s="1" t="n">
        <v>1515</v>
      </c>
      <c r="D10711" s="1" t="s">
        <v>17734</v>
      </c>
      <c r="E10711" s="1" t="n">
        <v>140</v>
      </c>
      <c r="F10711" s="1" t="n">
        <v>31</v>
      </c>
      <c r="G10711" s="1" t="n">
        <v>1189.89</v>
      </c>
      <c r="H10711" s="4" t="n">
        <v>46141.6009396181</v>
      </c>
      <c r="I107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10710BT76324621515140311189.8946141.6009396181</v>
      </c>
      <c r="J10711" s="1" t="n">
        <f aca="false">COUNTIF(I:I, $I10711)</f>
        <v>1</v>
      </c>
      <c r="K10711" s="1" t="str">
        <f aca="false">IF(ISNA(VLOOKUP(Table4[product_id], tblProducts[], tblProducts[product_name],FALSE() )), "Invalid", "Valid")</f>
        <v>Valid</v>
      </c>
      <c r="L10711" s="5" t="str">
        <f aca="false">IF(ISNA(VLOOKUP(Table4[[#This Row],[warehouse_id]], tblwhouse[], tblwhouse[warehouse_name],FALSE() )), "Invalid", "Valid")</f>
        <v>Valid</v>
      </c>
    </row>
    <row r="10712" customFormat="false" ht="15" hidden="false" customHeight="true" outlineLevel="0" collapsed="false">
      <c r="A10712" s="1" t="n">
        <v>10711</v>
      </c>
      <c r="B10712" s="1" t="n">
        <v>1</v>
      </c>
      <c r="C10712" s="1" t="n">
        <v>1918</v>
      </c>
      <c r="D10712" s="1" t="s">
        <v>17735</v>
      </c>
      <c r="E10712" s="1" t="n">
        <v>495</v>
      </c>
      <c r="F10712" s="1" t="n">
        <v>46</v>
      </c>
      <c r="G10712" s="1" t="n">
        <v>684.74</v>
      </c>
      <c r="H10712" s="4" t="n">
        <v>46002.6009396181</v>
      </c>
      <c r="I107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10711BT1627811191849546684.7446002.6009396181</v>
      </c>
      <c r="J10712" s="1" t="n">
        <f aca="false">COUNTIF(I:I, $I10712)</f>
        <v>1</v>
      </c>
      <c r="K10712" s="1" t="str">
        <f aca="false">IF(ISNA(VLOOKUP(Table4[product_id], tblProducts[], tblProducts[product_name],FALSE() )), "Invalid", "Valid")</f>
        <v>Valid</v>
      </c>
      <c r="L10712" s="5" t="str">
        <f aca="false">IF(ISNA(VLOOKUP(Table4[[#This Row],[warehouse_id]], tblwhouse[], tblwhouse[warehouse_name],FALSE() )), "Invalid", "Valid")</f>
        <v>Valid</v>
      </c>
    </row>
    <row r="10713" customFormat="false" ht="15" hidden="false" customHeight="true" outlineLevel="0" collapsed="false">
      <c r="A10713" s="1" t="n">
        <v>10712</v>
      </c>
      <c r="B10713" s="1" t="n">
        <v>2</v>
      </c>
      <c r="C10713" s="1" t="n">
        <v>2261</v>
      </c>
      <c r="D10713" s="1" t="s">
        <v>17736</v>
      </c>
      <c r="E10713" s="1" t="n">
        <v>171</v>
      </c>
      <c r="F10713" s="1" t="n">
        <v>45</v>
      </c>
      <c r="G10713" s="1" t="n">
        <v>585</v>
      </c>
      <c r="H10713" s="4" t="n">
        <v>45999.6009396181</v>
      </c>
      <c r="I107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10712BT625196222611714558545999.6009396181</v>
      </c>
      <c r="J10713" s="1" t="n">
        <f aca="false">COUNTIF(I:I, $I10713)</f>
        <v>1</v>
      </c>
      <c r="K10713" s="1" t="str">
        <f aca="false">IF(ISNA(VLOOKUP(Table4[product_id], tblProducts[], tblProducts[product_name],FALSE() )), "Invalid", "Valid")</f>
        <v>Valid</v>
      </c>
      <c r="L10713" s="5" t="str">
        <f aca="false">IF(ISNA(VLOOKUP(Table4[[#This Row],[warehouse_id]], tblwhouse[], tblwhouse[warehouse_name],FALSE() )), "Invalid", "Valid")</f>
        <v>Valid</v>
      </c>
    </row>
    <row r="10714" customFormat="false" ht="15" hidden="false" customHeight="true" outlineLevel="0" collapsed="false">
      <c r="A10714" s="1" t="n">
        <v>10713</v>
      </c>
      <c r="B10714" s="1" t="n">
        <v>4</v>
      </c>
      <c r="C10714" s="1" t="n">
        <v>1955</v>
      </c>
      <c r="D10714" s="1" t="s">
        <v>17737</v>
      </c>
      <c r="E10714" s="1" t="n">
        <v>297</v>
      </c>
      <c r="F10714" s="1" t="n">
        <v>27</v>
      </c>
      <c r="G10714" s="1" t="n">
        <v>1168.78</v>
      </c>
      <c r="H10714" s="4" t="n">
        <v>45862.6009396181</v>
      </c>
      <c r="I107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10713BT57146841955297271168.7845862.6009396181</v>
      </c>
      <c r="J10714" s="1" t="n">
        <f aca="false">COUNTIF(I:I, $I10714)</f>
        <v>1</v>
      </c>
      <c r="K10714" s="1" t="str">
        <f aca="false">IF(ISNA(VLOOKUP(Table4[product_id], tblProducts[], tblProducts[product_name],FALSE() )), "Invalid", "Valid")</f>
        <v>Valid</v>
      </c>
      <c r="L10714" s="5" t="str">
        <f aca="false">IF(ISNA(VLOOKUP(Table4[[#This Row],[warehouse_id]], tblwhouse[], tblwhouse[warehouse_name],FALSE() )), "Invalid", "Valid")</f>
        <v>Valid</v>
      </c>
    </row>
    <row r="10715" customFormat="false" ht="15" hidden="false" customHeight="true" outlineLevel="0" collapsed="false">
      <c r="A10715" s="1" t="n">
        <v>10714</v>
      </c>
      <c r="B10715" s="1" t="n">
        <v>2</v>
      </c>
      <c r="C10715" s="1" t="n">
        <v>2861</v>
      </c>
      <c r="D10715" s="1" t="s">
        <v>17738</v>
      </c>
      <c r="E10715" s="1" t="n">
        <v>105</v>
      </c>
      <c r="F10715" s="1" t="n">
        <v>80</v>
      </c>
      <c r="G10715" s="1" t="n">
        <v>673.35</v>
      </c>
      <c r="H10715" s="4" t="n">
        <v>45935.6009396181</v>
      </c>
      <c r="I107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10714BT3437012286110580673.3545935.6009396181</v>
      </c>
      <c r="J10715" s="1" t="n">
        <f aca="false">COUNTIF(I:I, $I10715)</f>
        <v>1</v>
      </c>
      <c r="K10715" s="1" t="str">
        <f aca="false">IF(ISNA(VLOOKUP(Table4[product_id], tblProducts[], tblProducts[product_name],FALSE() )), "Invalid", "Valid")</f>
        <v>Valid</v>
      </c>
      <c r="L10715" s="5" t="str">
        <f aca="false">IF(ISNA(VLOOKUP(Table4[[#This Row],[warehouse_id]], tblwhouse[], tblwhouse[warehouse_name],FALSE() )), "Invalid", "Valid")</f>
        <v>Valid</v>
      </c>
    </row>
    <row r="10716" customFormat="false" ht="15" hidden="false" customHeight="true" outlineLevel="0" collapsed="false">
      <c r="A10716" s="1" t="n">
        <v>10715</v>
      </c>
      <c r="B10716" s="1" t="n">
        <v>4</v>
      </c>
      <c r="C10716" s="1" t="n">
        <v>2593</v>
      </c>
      <c r="D10716" s="1" t="s">
        <v>17739</v>
      </c>
      <c r="E10716" s="1" t="n">
        <v>117</v>
      </c>
      <c r="F10716" s="1" t="n">
        <v>33</v>
      </c>
      <c r="G10716" s="1" t="n">
        <v>715.58</v>
      </c>
      <c r="H10716" s="4" t="n">
        <v>46102.6009396181</v>
      </c>
      <c r="I107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10715BT6061064259311733715.5846102.6009396181</v>
      </c>
      <c r="J10716" s="1" t="n">
        <f aca="false">COUNTIF(I:I, $I10716)</f>
        <v>1</v>
      </c>
      <c r="K10716" s="1" t="str">
        <f aca="false">IF(ISNA(VLOOKUP(Table4[product_id], tblProducts[], tblProducts[product_name],FALSE() )), "Invalid", "Valid")</f>
        <v>Valid</v>
      </c>
      <c r="L10716" s="5" t="str">
        <f aca="false">IF(ISNA(VLOOKUP(Table4[[#This Row],[warehouse_id]], tblwhouse[], tblwhouse[warehouse_name],FALSE() )), "Invalid", "Valid")</f>
        <v>Valid</v>
      </c>
    </row>
    <row r="10717" customFormat="false" ht="15" hidden="false" customHeight="true" outlineLevel="0" collapsed="false">
      <c r="A10717" s="1" t="n">
        <v>10716</v>
      </c>
      <c r="B10717" s="1" t="n">
        <v>2</v>
      </c>
      <c r="C10717" s="1" t="n">
        <v>1825</v>
      </c>
      <c r="D10717" s="1" t="s">
        <v>17740</v>
      </c>
      <c r="E10717" s="1" t="n">
        <v>466</v>
      </c>
      <c r="F10717" s="1" t="n">
        <v>45</v>
      </c>
      <c r="G10717" s="1" t="n">
        <v>1083.24</v>
      </c>
      <c r="H10717" s="4" t="n">
        <v>46091.6009396181</v>
      </c>
      <c r="I107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10716BT63954421825466451083.2446091.6009396181</v>
      </c>
      <c r="J10717" s="1" t="n">
        <f aca="false">COUNTIF(I:I, $I10717)</f>
        <v>1</v>
      </c>
      <c r="K10717" s="1" t="str">
        <f aca="false">IF(ISNA(VLOOKUP(Table4[product_id], tblProducts[], tblProducts[product_name],FALSE() )), "Invalid", "Valid")</f>
        <v>Valid</v>
      </c>
      <c r="L10717" s="5" t="str">
        <f aca="false">IF(ISNA(VLOOKUP(Table4[[#This Row],[warehouse_id]], tblwhouse[], tblwhouse[warehouse_name],FALSE() )), "Invalid", "Valid")</f>
        <v>Valid</v>
      </c>
    </row>
    <row r="10718" customFormat="false" ht="15" hidden="false" customHeight="true" outlineLevel="0" collapsed="false">
      <c r="A10718" s="1" t="n">
        <v>10717</v>
      </c>
      <c r="B10718" s="1" t="n">
        <v>4</v>
      </c>
      <c r="C10718" s="1" t="n">
        <v>1214</v>
      </c>
      <c r="D10718" s="1" t="s">
        <v>17741</v>
      </c>
      <c r="E10718" s="1" t="n">
        <v>391</v>
      </c>
      <c r="F10718" s="1" t="n">
        <v>25</v>
      </c>
      <c r="G10718" s="1" t="n">
        <v>1397.63</v>
      </c>
      <c r="H10718" s="4" t="n">
        <v>46189.6009396181</v>
      </c>
      <c r="I107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10717BT10062641214391251397.6346189.6009396181</v>
      </c>
      <c r="J10718" s="1" t="n">
        <f aca="false">COUNTIF(I:I, $I10718)</f>
        <v>1</v>
      </c>
      <c r="K10718" s="1" t="str">
        <f aca="false">IF(ISNA(VLOOKUP(Table4[product_id], tblProducts[], tblProducts[product_name],FALSE() )), "Invalid", "Valid")</f>
        <v>Valid</v>
      </c>
      <c r="L10718" s="5" t="str">
        <f aca="false">IF(ISNA(VLOOKUP(Table4[[#This Row],[warehouse_id]], tblwhouse[], tblwhouse[warehouse_name],FALSE() )), "Invalid", "Valid")</f>
        <v>Valid</v>
      </c>
    </row>
    <row r="10719" customFormat="false" ht="15" hidden="false" customHeight="true" outlineLevel="0" collapsed="false">
      <c r="A10719" s="1" t="n">
        <v>10718</v>
      </c>
      <c r="B10719" s="1" t="n">
        <v>2</v>
      </c>
      <c r="C10719" s="1" t="n">
        <v>1634</v>
      </c>
      <c r="D10719" s="1" t="s">
        <v>17742</v>
      </c>
      <c r="E10719" s="1" t="n">
        <v>392</v>
      </c>
      <c r="F10719" s="1" t="n">
        <v>73</v>
      </c>
      <c r="G10719" s="1" t="n">
        <v>679.79</v>
      </c>
      <c r="H10719" s="4" t="n">
        <v>46127.6009396181</v>
      </c>
      <c r="I107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10718BT2032042163439273679.7946127.6009396181</v>
      </c>
      <c r="J10719" s="1" t="n">
        <f aca="false">COUNTIF(I:I, $I10719)</f>
        <v>1</v>
      </c>
      <c r="K10719" s="1" t="str">
        <f aca="false">IF(ISNA(VLOOKUP(Table4[product_id], tblProducts[], tblProducts[product_name],FALSE() )), "Invalid", "Valid")</f>
        <v>Valid</v>
      </c>
      <c r="L10719" s="5" t="str">
        <f aca="false">IF(ISNA(VLOOKUP(Table4[[#This Row],[warehouse_id]], tblwhouse[], tblwhouse[warehouse_name],FALSE() )), "Invalid", "Valid")</f>
        <v>Valid</v>
      </c>
    </row>
    <row r="10720" customFormat="false" ht="15" hidden="false" customHeight="true" outlineLevel="0" collapsed="false">
      <c r="A10720" s="1" t="n">
        <v>10719</v>
      </c>
      <c r="B10720" s="1" t="n">
        <v>2</v>
      </c>
      <c r="C10720" s="1" t="n">
        <v>1700</v>
      </c>
      <c r="D10720" s="1" t="s">
        <v>17743</v>
      </c>
      <c r="E10720" s="1" t="n">
        <v>416</v>
      </c>
      <c r="F10720" s="1" t="n">
        <v>30</v>
      </c>
      <c r="G10720" s="1" t="n">
        <v>1172.64</v>
      </c>
      <c r="H10720" s="4" t="n">
        <v>46054.6009396181</v>
      </c>
      <c r="I107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10719BT19904221700416301172.6446054.6009396181</v>
      </c>
      <c r="J10720" s="1" t="n">
        <f aca="false">COUNTIF(I:I, $I10720)</f>
        <v>1</v>
      </c>
      <c r="K10720" s="1" t="str">
        <f aca="false">IF(ISNA(VLOOKUP(Table4[product_id], tblProducts[], tblProducts[product_name],FALSE() )), "Invalid", "Valid")</f>
        <v>Valid</v>
      </c>
      <c r="L10720" s="5" t="str">
        <f aca="false">IF(ISNA(VLOOKUP(Table4[[#This Row],[warehouse_id]], tblwhouse[], tblwhouse[warehouse_name],FALSE() )), "Invalid", "Valid")</f>
        <v>Valid</v>
      </c>
    </row>
    <row r="10721" customFormat="false" ht="15" hidden="false" customHeight="true" outlineLevel="0" collapsed="false">
      <c r="A10721" s="1" t="n">
        <v>10720</v>
      </c>
      <c r="B10721" s="1" t="n">
        <v>4</v>
      </c>
      <c r="C10721" s="1" t="n">
        <v>153</v>
      </c>
      <c r="D10721" s="1" t="s">
        <v>17744</v>
      </c>
      <c r="E10721" s="1" t="n">
        <v>37</v>
      </c>
      <c r="F10721" s="1" t="n">
        <v>62</v>
      </c>
      <c r="G10721" s="1" t="n">
        <v>721.83</v>
      </c>
      <c r="H10721" s="4" t="n">
        <v>46034.6009396181</v>
      </c>
      <c r="I107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10720BT71573041533762721.8346034.6009396181</v>
      </c>
      <c r="J10721" s="1" t="n">
        <f aca="false">COUNTIF(I:I, $I10721)</f>
        <v>1</v>
      </c>
      <c r="K10721" s="1" t="str">
        <f aca="false">IF(ISNA(VLOOKUP(Table4[product_id], tblProducts[], tblProducts[product_name],FALSE() )), "Invalid", "Valid")</f>
        <v>Valid</v>
      </c>
      <c r="L10721" s="5" t="str">
        <f aca="false">IF(ISNA(VLOOKUP(Table4[[#This Row],[warehouse_id]], tblwhouse[], tblwhouse[warehouse_name],FALSE() )), "Invalid", "Valid")</f>
        <v>Valid</v>
      </c>
    </row>
    <row r="10722" customFormat="false" ht="15" hidden="false" customHeight="true" outlineLevel="0" collapsed="false">
      <c r="A10722" s="1" t="n">
        <v>10721</v>
      </c>
      <c r="B10722" s="1" t="n">
        <v>1</v>
      </c>
      <c r="C10722" s="1" t="n">
        <v>1997</v>
      </c>
      <c r="D10722" s="1" t="s">
        <v>17745</v>
      </c>
      <c r="E10722" s="1" t="n">
        <v>248</v>
      </c>
      <c r="F10722" s="1" t="n">
        <v>33</v>
      </c>
      <c r="G10722" s="1" t="n">
        <v>987.94</v>
      </c>
      <c r="H10722" s="4" t="n">
        <v>46040.6009396181</v>
      </c>
      <c r="I107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10721BT6527111199724833987.9446040.6009396181</v>
      </c>
      <c r="J10722" s="1" t="n">
        <f aca="false">COUNTIF(I:I, $I10722)</f>
        <v>1</v>
      </c>
      <c r="K10722" s="1" t="str">
        <f aca="false">IF(ISNA(VLOOKUP(Table4[product_id], tblProducts[], tblProducts[product_name],FALSE() )), "Invalid", "Valid")</f>
        <v>Valid</v>
      </c>
      <c r="L10722" s="5" t="str">
        <f aca="false">IF(ISNA(VLOOKUP(Table4[[#This Row],[warehouse_id]], tblwhouse[], tblwhouse[warehouse_name],FALSE() )), "Invalid", "Valid")</f>
        <v>Valid</v>
      </c>
    </row>
    <row r="10723" customFormat="false" ht="15" hidden="false" customHeight="true" outlineLevel="0" collapsed="false">
      <c r="A10723" s="1" t="n">
        <v>10722</v>
      </c>
      <c r="B10723" s="1" t="n">
        <v>2</v>
      </c>
      <c r="C10723" s="1" t="n">
        <v>2645</v>
      </c>
      <c r="D10723" s="1" t="s">
        <v>17746</v>
      </c>
      <c r="E10723" s="1" t="n">
        <v>276</v>
      </c>
      <c r="F10723" s="1" t="n">
        <v>80</v>
      </c>
      <c r="G10723" s="1" t="n">
        <v>950.35</v>
      </c>
      <c r="H10723" s="4" t="n">
        <v>46093.6009396181</v>
      </c>
      <c r="I107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10722BT3306632264527680950.3546093.6009396181</v>
      </c>
      <c r="J10723" s="1" t="n">
        <f aca="false">COUNTIF(I:I, $I10723)</f>
        <v>1</v>
      </c>
      <c r="K10723" s="1" t="str">
        <f aca="false">IF(ISNA(VLOOKUP(Table4[product_id], tblProducts[], tblProducts[product_name],FALSE() )), "Invalid", "Valid")</f>
        <v>Valid</v>
      </c>
      <c r="L10723" s="5" t="str">
        <f aca="false">IF(ISNA(VLOOKUP(Table4[[#This Row],[warehouse_id]], tblwhouse[], tblwhouse[warehouse_name],FALSE() )), "Invalid", "Valid")</f>
        <v>Valid</v>
      </c>
    </row>
    <row r="10724" customFormat="false" ht="15" hidden="false" customHeight="true" outlineLevel="0" collapsed="false">
      <c r="A10724" s="1" t="n">
        <v>10723</v>
      </c>
      <c r="B10724" s="1" t="n">
        <v>1</v>
      </c>
      <c r="C10724" s="1" t="n">
        <v>1507</v>
      </c>
      <c r="D10724" s="1" t="s">
        <v>17747</v>
      </c>
      <c r="E10724" s="1" t="n">
        <v>114</v>
      </c>
      <c r="F10724" s="1" t="n">
        <v>25</v>
      </c>
      <c r="G10724" s="1" t="n">
        <v>1298.69</v>
      </c>
      <c r="H10724" s="4" t="n">
        <v>46098.6009396181</v>
      </c>
      <c r="I107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10723BT43618811507114251298.6946098.6009396181</v>
      </c>
      <c r="J10724" s="1" t="n">
        <f aca="false">COUNTIF(I:I, $I10724)</f>
        <v>1</v>
      </c>
      <c r="K10724" s="1" t="str">
        <f aca="false">IF(ISNA(VLOOKUP(Table4[product_id], tblProducts[], tblProducts[product_name],FALSE() )), "Invalid", "Valid")</f>
        <v>Valid</v>
      </c>
      <c r="L10724" s="5" t="str">
        <f aca="false">IF(ISNA(VLOOKUP(Table4[[#This Row],[warehouse_id]], tblwhouse[], tblwhouse[warehouse_name],FALSE() )), "Invalid", "Valid")</f>
        <v>Valid</v>
      </c>
    </row>
    <row r="10725" customFormat="false" ht="15" hidden="false" customHeight="true" outlineLevel="0" collapsed="false">
      <c r="A10725" s="1" t="n">
        <v>10724</v>
      </c>
      <c r="B10725" s="1" t="n">
        <v>3</v>
      </c>
      <c r="C10725" s="1" t="n">
        <v>907</v>
      </c>
      <c r="D10725" s="1" t="s">
        <v>17748</v>
      </c>
      <c r="E10725" s="1" t="n">
        <v>53</v>
      </c>
      <c r="F10725" s="1" t="n">
        <v>71</v>
      </c>
      <c r="G10725" s="1" t="n">
        <v>77.56</v>
      </c>
      <c r="H10725" s="4" t="n">
        <v>45943.6009396181</v>
      </c>
      <c r="I107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10724BT4388383907537177.5645943.6009396181</v>
      </c>
      <c r="J10725" s="1" t="n">
        <f aca="false">COUNTIF(I:I, $I10725)</f>
        <v>1</v>
      </c>
      <c r="K10725" s="1" t="str">
        <f aca="false">IF(ISNA(VLOOKUP(Table4[product_id], tblProducts[], tblProducts[product_name],FALSE() )), "Invalid", "Valid")</f>
        <v>Valid</v>
      </c>
      <c r="L10725" s="5" t="str">
        <f aca="false">IF(ISNA(VLOOKUP(Table4[[#This Row],[warehouse_id]], tblwhouse[], tblwhouse[warehouse_name],FALSE() )), "Invalid", "Valid")</f>
        <v>Valid</v>
      </c>
    </row>
    <row r="10726" customFormat="false" ht="15" hidden="false" customHeight="true" outlineLevel="0" collapsed="false">
      <c r="A10726" s="1" t="n">
        <v>10725</v>
      </c>
      <c r="B10726" s="1" t="n">
        <v>4</v>
      </c>
      <c r="C10726" s="1" t="n">
        <v>375</v>
      </c>
      <c r="D10726" s="1" t="s">
        <v>17749</v>
      </c>
      <c r="E10726" s="1" t="n">
        <v>457</v>
      </c>
      <c r="F10726" s="1" t="n">
        <v>69</v>
      </c>
      <c r="G10726" s="1" t="n">
        <v>1235.31</v>
      </c>
      <c r="H10726" s="4" t="n">
        <v>46204.6009396181</v>
      </c>
      <c r="I107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10725BT4303534375457691235.3146204.6009396181</v>
      </c>
      <c r="J10726" s="1" t="n">
        <f aca="false">COUNTIF(I:I, $I10726)</f>
        <v>1</v>
      </c>
      <c r="K10726" s="1" t="str">
        <f aca="false">IF(ISNA(VLOOKUP(Table4[product_id], tblProducts[], tblProducts[product_name],FALSE() )), "Invalid", "Valid")</f>
        <v>Valid</v>
      </c>
      <c r="L10726" s="5" t="str">
        <f aca="false">IF(ISNA(VLOOKUP(Table4[[#This Row],[warehouse_id]], tblwhouse[], tblwhouse[warehouse_name],FALSE() )), "Invalid", "Valid")</f>
        <v>Valid</v>
      </c>
    </row>
    <row r="10727" customFormat="false" ht="15" hidden="false" customHeight="true" outlineLevel="0" collapsed="false">
      <c r="A10727" s="1" t="n">
        <v>10726</v>
      </c>
      <c r="B10727" s="1" t="n">
        <v>4</v>
      </c>
      <c r="C10727" s="1" t="n">
        <v>401</v>
      </c>
      <c r="D10727" s="1" t="s">
        <v>17750</v>
      </c>
      <c r="E10727" s="1" t="n">
        <v>204</v>
      </c>
      <c r="F10727" s="1" t="n">
        <v>74</v>
      </c>
      <c r="G10727" s="1" t="n">
        <v>1254.96</v>
      </c>
      <c r="H10727" s="4" t="n">
        <v>45894.6009396181</v>
      </c>
      <c r="I107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10726BT6911744401204741254.9645894.6009396181</v>
      </c>
      <c r="J10727" s="1" t="n">
        <f aca="false">COUNTIF(I:I, $I10727)</f>
        <v>1</v>
      </c>
      <c r="K10727" s="1" t="str">
        <f aca="false">IF(ISNA(VLOOKUP(Table4[product_id], tblProducts[], tblProducts[product_name],FALSE() )), "Invalid", "Valid")</f>
        <v>Valid</v>
      </c>
      <c r="L10727" s="5" t="str">
        <f aca="false">IF(ISNA(VLOOKUP(Table4[[#This Row],[warehouse_id]], tblwhouse[], tblwhouse[warehouse_name],FALSE() )), "Invalid", "Valid")</f>
        <v>Valid</v>
      </c>
    </row>
    <row r="10728" customFormat="false" ht="15" hidden="false" customHeight="true" outlineLevel="0" collapsed="false">
      <c r="A10728" s="1" t="n">
        <v>10727</v>
      </c>
      <c r="B10728" s="1" t="n">
        <v>2</v>
      </c>
      <c r="C10728" s="1" t="n">
        <v>795</v>
      </c>
      <c r="D10728" s="1" t="s">
        <v>17751</v>
      </c>
      <c r="E10728" s="1" t="n">
        <v>455</v>
      </c>
      <c r="F10728" s="1" t="n">
        <v>39</v>
      </c>
      <c r="G10728" s="1" t="n">
        <v>856.51</v>
      </c>
      <c r="H10728" s="4" t="n">
        <v>46105.6009396296</v>
      </c>
      <c r="I107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10727BT629089279545539856.5146105.6009396296</v>
      </c>
      <c r="J10728" s="1" t="n">
        <f aca="false">COUNTIF(I:I, $I10728)</f>
        <v>1</v>
      </c>
      <c r="K10728" s="1" t="str">
        <f aca="false">IF(ISNA(VLOOKUP(Table4[product_id], tblProducts[], tblProducts[product_name],FALSE() )), "Invalid", "Valid")</f>
        <v>Valid</v>
      </c>
      <c r="L10728" s="5" t="str">
        <f aca="false">IF(ISNA(VLOOKUP(Table4[[#This Row],[warehouse_id]], tblwhouse[], tblwhouse[warehouse_name],FALSE() )), "Invalid", "Valid")</f>
        <v>Valid</v>
      </c>
    </row>
    <row r="10729" customFormat="false" ht="15" hidden="false" customHeight="true" outlineLevel="0" collapsed="false">
      <c r="A10729" s="1" t="n">
        <v>10728</v>
      </c>
      <c r="B10729" s="1" t="n">
        <v>1</v>
      </c>
      <c r="C10729" s="1" t="n">
        <v>85</v>
      </c>
      <c r="D10729" s="1" t="s">
        <v>17752</v>
      </c>
      <c r="E10729" s="1" t="n">
        <v>143</v>
      </c>
      <c r="F10729" s="1" t="n">
        <v>68</v>
      </c>
      <c r="G10729" s="1" t="n">
        <v>376.48</v>
      </c>
      <c r="H10729" s="4" t="n">
        <v>46158.6009396296</v>
      </c>
      <c r="I107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10728BT58357318514368376.4846158.6009396296</v>
      </c>
      <c r="J10729" s="1" t="n">
        <f aca="false">COUNTIF(I:I, $I10729)</f>
        <v>1</v>
      </c>
      <c r="K10729" s="1" t="str">
        <f aca="false">IF(ISNA(VLOOKUP(Table4[product_id], tblProducts[], tblProducts[product_name],FALSE() )), "Invalid", "Valid")</f>
        <v>Valid</v>
      </c>
      <c r="L10729" s="5" t="str">
        <f aca="false">IF(ISNA(VLOOKUP(Table4[[#This Row],[warehouse_id]], tblwhouse[], tblwhouse[warehouse_name],FALSE() )), "Invalid", "Valid")</f>
        <v>Valid</v>
      </c>
    </row>
    <row r="10730" customFormat="false" ht="15" hidden="false" customHeight="true" outlineLevel="0" collapsed="false">
      <c r="A10730" s="1" t="n">
        <v>10729</v>
      </c>
      <c r="B10730" s="1" t="n">
        <v>4</v>
      </c>
      <c r="C10730" s="1" t="n">
        <v>161</v>
      </c>
      <c r="D10730" s="1" t="s">
        <v>17753</v>
      </c>
      <c r="E10730" s="1" t="n">
        <v>231</v>
      </c>
      <c r="F10730" s="1" t="n">
        <v>64</v>
      </c>
      <c r="G10730" s="1" t="n">
        <v>592.44</v>
      </c>
      <c r="H10730" s="4" t="n">
        <v>46157.6009396296</v>
      </c>
      <c r="I107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10729BT272469416123164592.4446157.6009396296</v>
      </c>
      <c r="J10730" s="1" t="n">
        <f aca="false">COUNTIF(I:I, $I10730)</f>
        <v>1</v>
      </c>
      <c r="K10730" s="1" t="str">
        <f aca="false">IF(ISNA(VLOOKUP(Table4[product_id], tblProducts[], tblProducts[product_name],FALSE() )), "Invalid", "Valid")</f>
        <v>Valid</v>
      </c>
      <c r="L10730" s="5" t="str">
        <f aca="false">IF(ISNA(VLOOKUP(Table4[[#This Row],[warehouse_id]], tblwhouse[], tblwhouse[warehouse_name],FALSE() )), "Invalid", "Valid")</f>
        <v>Valid</v>
      </c>
    </row>
    <row r="10731" customFormat="false" ht="15" hidden="false" customHeight="true" outlineLevel="0" collapsed="false">
      <c r="A10731" s="1" t="n">
        <v>10730</v>
      </c>
      <c r="B10731" s="1" t="n">
        <v>2</v>
      </c>
      <c r="C10731" s="1" t="n">
        <v>2635</v>
      </c>
      <c r="D10731" s="1" t="s">
        <v>17754</v>
      </c>
      <c r="E10731" s="1" t="n">
        <v>85</v>
      </c>
      <c r="F10731" s="1" t="n">
        <v>64</v>
      </c>
      <c r="G10731" s="1" t="n">
        <v>501.32</v>
      </c>
      <c r="H10731" s="4" t="n">
        <v>45934.6009396296</v>
      </c>
      <c r="I107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10730BT220932226358564501.3245934.6009396296</v>
      </c>
      <c r="J10731" s="1" t="n">
        <f aca="false">COUNTIF(I:I, $I10731)</f>
        <v>1</v>
      </c>
      <c r="K10731" s="1" t="str">
        <f aca="false">IF(ISNA(VLOOKUP(Table4[product_id], tblProducts[], tblProducts[product_name],FALSE() )), "Invalid", "Valid")</f>
        <v>Valid</v>
      </c>
      <c r="L10731" s="5" t="str">
        <f aca="false">IF(ISNA(VLOOKUP(Table4[[#This Row],[warehouse_id]], tblwhouse[], tblwhouse[warehouse_name],FALSE() )), "Invalid", "Valid")</f>
        <v>Valid</v>
      </c>
    </row>
    <row r="10732" customFormat="false" ht="15" hidden="false" customHeight="true" outlineLevel="0" collapsed="false">
      <c r="A10732" s="1" t="n">
        <v>10731</v>
      </c>
      <c r="B10732" s="1" t="n">
        <v>1</v>
      </c>
      <c r="C10732" s="1" t="n">
        <v>2934</v>
      </c>
      <c r="D10732" s="1" t="s">
        <v>17755</v>
      </c>
      <c r="E10732" s="1" t="n">
        <v>491</v>
      </c>
      <c r="F10732" s="1" t="n">
        <v>77</v>
      </c>
      <c r="G10732" s="1" t="n">
        <v>758.76</v>
      </c>
      <c r="H10732" s="4" t="n">
        <v>45960.6009396296</v>
      </c>
      <c r="I107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10731BT2812641293449177758.7645960.6009396296</v>
      </c>
      <c r="J10732" s="1" t="n">
        <f aca="false">COUNTIF(I:I, $I10732)</f>
        <v>1</v>
      </c>
      <c r="K10732" s="1" t="str">
        <f aca="false">IF(ISNA(VLOOKUP(Table4[product_id], tblProducts[], tblProducts[product_name],FALSE() )), "Invalid", "Valid")</f>
        <v>Valid</v>
      </c>
      <c r="L10732" s="5" t="str">
        <f aca="false">IF(ISNA(VLOOKUP(Table4[[#This Row],[warehouse_id]], tblwhouse[], tblwhouse[warehouse_name],FALSE() )), "Invalid", "Valid")</f>
        <v>Valid</v>
      </c>
    </row>
    <row r="10733" customFormat="false" ht="15" hidden="false" customHeight="true" outlineLevel="0" collapsed="false">
      <c r="A10733" s="1" t="n">
        <v>10732</v>
      </c>
      <c r="B10733" s="1" t="n">
        <v>2</v>
      </c>
      <c r="C10733" s="1" t="n">
        <v>2040</v>
      </c>
      <c r="D10733" s="1" t="s">
        <v>17756</v>
      </c>
      <c r="E10733" s="1" t="n">
        <v>326</v>
      </c>
      <c r="F10733" s="1" t="n">
        <v>68</v>
      </c>
      <c r="G10733" s="1" t="n">
        <v>1053.62</v>
      </c>
      <c r="H10733" s="4" t="n">
        <v>46089.6009396296</v>
      </c>
      <c r="I107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10732BT14220522040326681053.6246089.6009396296</v>
      </c>
      <c r="J10733" s="1" t="n">
        <f aca="false">COUNTIF(I:I, $I10733)</f>
        <v>1</v>
      </c>
      <c r="K10733" s="1" t="str">
        <f aca="false">IF(ISNA(VLOOKUP(Table4[product_id], tblProducts[], tblProducts[product_name],FALSE() )), "Invalid", "Valid")</f>
        <v>Valid</v>
      </c>
      <c r="L10733" s="5" t="str">
        <f aca="false">IF(ISNA(VLOOKUP(Table4[[#This Row],[warehouse_id]], tblwhouse[], tblwhouse[warehouse_name],FALSE() )), "Invalid", "Valid")</f>
        <v>Valid</v>
      </c>
    </row>
    <row r="10734" customFormat="false" ht="15" hidden="false" customHeight="true" outlineLevel="0" collapsed="false">
      <c r="A10734" s="1" t="n">
        <v>10733</v>
      </c>
      <c r="B10734" s="1" t="n">
        <v>1</v>
      </c>
      <c r="C10734" s="1" t="n">
        <v>1775</v>
      </c>
      <c r="D10734" s="1" t="s">
        <v>17757</v>
      </c>
      <c r="E10734" s="1" t="n">
        <v>264</v>
      </c>
      <c r="F10734" s="1" t="n">
        <v>61</v>
      </c>
      <c r="G10734" s="1" t="n">
        <v>823.34</v>
      </c>
      <c r="H10734" s="4" t="n">
        <v>45883.6009396296</v>
      </c>
      <c r="I107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10733BT7073061177526461823.3445883.6009396296</v>
      </c>
      <c r="J10734" s="1" t="n">
        <f aca="false">COUNTIF(I:I, $I10734)</f>
        <v>1</v>
      </c>
      <c r="K10734" s="1" t="str">
        <f aca="false">IF(ISNA(VLOOKUP(Table4[product_id], tblProducts[], tblProducts[product_name],FALSE() )), "Invalid", "Valid")</f>
        <v>Valid</v>
      </c>
      <c r="L10734" s="5" t="str">
        <f aca="false">IF(ISNA(VLOOKUP(Table4[[#This Row],[warehouse_id]], tblwhouse[], tblwhouse[warehouse_name],FALSE() )), "Invalid", "Valid")</f>
        <v>Valid</v>
      </c>
    </row>
    <row r="10735" customFormat="false" ht="15" hidden="false" customHeight="true" outlineLevel="0" collapsed="false">
      <c r="A10735" s="1" t="n">
        <v>10734</v>
      </c>
      <c r="B10735" s="1" t="n">
        <v>3</v>
      </c>
      <c r="C10735" s="1" t="n">
        <v>2577</v>
      </c>
      <c r="D10735" s="1" t="s">
        <v>17758</v>
      </c>
      <c r="E10735" s="1" t="n">
        <v>81</v>
      </c>
      <c r="F10735" s="1" t="n">
        <v>44</v>
      </c>
      <c r="G10735" s="1" t="n">
        <v>131.87</v>
      </c>
      <c r="H10735" s="4" t="n">
        <v>46091.6009396296</v>
      </c>
      <c r="I107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10734BT368631325778144131.8746091.6009396296</v>
      </c>
      <c r="J10735" s="1" t="n">
        <f aca="false">COUNTIF(I:I, $I10735)</f>
        <v>1</v>
      </c>
      <c r="K10735" s="1" t="str">
        <f aca="false">IF(ISNA(VLOOKUP(Table4[product_id], tblProducts[], tblProducts[product_name],FALSE() )), "Invalid", "Valid")</f>
        <v>Valid</v>
      </c>
      <c r="L10735" s="5" t="str">
        <f aca="false">IF(ISNA(VLOOKUP(Table4[[#This Row],[warehouse_id]], tblwhouse[], tblwhouse[warehouse_name],FALSE() )), "Invalid", "Valid")</f>
        <v>Valid</v>
      </c>
    </row>
    <row r="10736" customFormat="false" ht="15" hidden="false" customHeight="true" outlineLevel="0" collapsed="false">
      <c r="A10736" s="1" t="n">
        <v>10735</v>
      </c>
      <c r="B10736" s="1" t="n">
        <v>1</v>
      </c>
      <c r="C10736" s="1" t="n">
        <v>2736</v>
      </c>
      <c r="D10736" s="1" t="s">
        <v>17759</v>
      </c>
      <c r="E10736" s="1" t="n">
        <v>64</v>
      </c>
      <c r="F10736" s="1" t="n">
        <v>34</v>
      </c>
      <c r="G10736" s="1" t="n">
        <v>1004.47</v>
      </c>
      <c r="H10736" s="4" t="n">
        <v>46077.6009396296</v>
      </c>
      <c r="I107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10735BT9090301273664341004.4746077.6009396296</v>
      </c>
      <c r="J10736" s="1" t="n">
        <f aca="false">COUNTIF(I:I, $I10736)</f>
        <v>1</v>
      </c>
      <c r="K10736" s="1" t="str">
        <f aca="false">IF(ISNA(VLOOKUP(Table4[product_id], tblProducts[], tblProducts[product_name],FALSE() )), "Invalid", "Valid")</f>
        <v>Valid</v>
      </c>
      <c r="L10736" s="5" t="str">
        <f aca="false">IF(ISNA(VLOOKUP(Table4[[#This Row],[warehouse_id]], tblwhouse[], tblwhouse[warehouse_name],FALSE() )), "Invalid", "Valid")</f>
        <v>Valid</v>
      </c>
    </row>
    <row r="10737" customFormat="false" ht="15" hidden="false" customHeight="true" outlineLevel="0" collapsed="false">
      <c r="A10737" s="1" t="n">
        <v>10736</v>
      </c>
      <c r="B10737" s="1" t="n">
        <v>4</v>
      </c>
      <c r="C10737" s="1" t="n">
        <v>1171</v>
      </c>
      <c r="D10737" s="1" t="s">
        <v>17760</v>
      </c>
      <c r="E10737" s="1" t="n">
        <v>130</v>
      </c>
      <c r="F10737" s="1" t="n">
        <v>78</v>
      </c>
      <c r="G10737" s="1" t="n">
        <v>155.41</v>
      </c>
      <c r="H10737" s="4" t="n">
        <v>46139.6009396296</v>
      </c>
      <c r="I107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10736BT1551254117113078155.4146139.6009396296</v>
      </c>
      <c r="J10737" s="1" t="n">
        <f aca="false">COUNTIF(I:I, $I10737)</f>
        <v>1</v>
      </c>
      <c r="K10737" s="1" t="str">
        <f aca="false">IF(ISNA(VLOOKUP(Table4[product_id], tblProducts[], tblProducts[product_name],FALSE() )), "Invalid", "Valid")</f>
        <v>Valid</v>
      </c>
      <c r="L10737" s="5" t="str">
        <f aca="false">IF(ISNA(VLOOKUP(Table4[[#This Row],[warehouse_id]], tblwhouse[], tblwhouse[warehouse_name],FALSE() )), "Invalid", "Valid")</f>
        <v>Valid</v>
      </c>
    </row>
    <row r="10738" customFormat="false" ht="15" hidden="false" customHeight="true" outlineLevel="0" collapsed="false">
      <c r="A10738" s="1" t="n">
        <v>10737</v>
      </c>
      <c r="B10738" s="1" t="n">
        <v>3</v>
      </c>
      <c r="C10738" s="1" t="n">
        <v>708</v>
      </c>
      <c r="D10738" s="1" t="s">
        <v>17761</v>
      </c>
      <c r="E10738" s="1" t="n">
        <v>373</v>
      </c>
      <c r="F10738" s="1" t="n">
        <v>50</v>
      </c>
      <c r="G10738" s="1" t="n">
        <v>884.89</v>
      </c>
      <c r="H10738" s="4" t="n">
        <v>45953.6009396296</v>
      </c>
      <c r="I107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10737BT612484370837350884.8945953.6009396296</v>
      </c>
      <c r="J10738" s="1" t="n">
        <f aca="false">COUNTIF(I:I, $I10738)</f>
        <v>1</v>
      </c>
      <c r="K10738" s="1" t="str">
        <f aca="false">IF(ISNA(VLOOKUP(Table4[product_id], tblProducts[], tblProducts[product_name],FALSE() )), "Invalid", "Valid")</f>
        <v>Valid</v>
      </c>
      <c r="L10738" s="5" t="str">
        <f aca="false">IF(ISNA(VLOOKUP(Table4[[#This Row],[warehouse_id]], tblwhouse[], tblwhouse[warehouse_name],FALSE() )), "Invalid", "Valid")</f>
        <v>Valid</v>
      </c>
    </row>
    <row r="10739" customFormat="false" ht="15" hidden="false" customHeight="true" outlineLevel="0" collapsed="false">
      <c r="A10739" s="1" t="n">
        <v>10738</v>
      </c>
      <c r="B10739" s="1" t="n">
        <v>3</v>
      </c>
      <c r="C10739" s="1" t="n">
        <v>2635</v>
      </c>
      <c r="D10739" s="1" t="s">
        <v>17762</v>
      </c>
      <c r="E10739" s="1" t="n">
        <v>69</v>
      </c>
      <c r="F10739" s="1" t="n">
        <v>35</v>
      </c>
      <c r="G10739" s="1" t="n">
        <v>1251.1</v>
      </c>
      <c r="H10739" s="4" t="n">
        <v>45999.6009396296</v>
      </c>
      <c r="I107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10738BT9549533263569351251.145999.6009396296</v>
      </c>
      <c r="J10739" s="1" t="n">
        <f aca="false">COUNTIF(I:I, $I10739)</f>
        <v>1</v>
      </c>
      <c r="K10739" s="1" t="str">
        <f aca="false">IF(ISNA(VLOOKUP(Table4[product_id], tblProducts[], tblProducts[product_name],FALSE() )), "Invalid", "Valid")</f>
        <v>Valid</v>
      </c>
      <c r="L10739" s="5" t="str">
        <f aca="false">IF(ISNA(VLOOKUP(Table4[[#This Row],[warehouse_id]], tblwhouse[], tblwhouse[warehouse_name],FALSE() )), "Invalid", "Valid")</f>
        <v>Valid</v>
      </c>
    </row>
    <row r="10740" customFormat="false" ht="15" hidden="false" customHeight="true" outlineLevel="0" collapsed="false">
      <c r="A10740" s="1" t="n">
        <v>10739</v>
      </c>
      <c r="B10740" s="1" t="n">
        <v>1</v>
      </c>
      <c r="C10740" s="1" t="n">
        <v>1146</v>
      </c>
      <c r="D10740" s="1" t="s">
        <v>17763</v>
      </c>
      <c r="E10740" s="1" t="n">
        <v>197</v>
      </c>
      <c r="F10740" s="1" t="n">
        <v>62</v>
      </c>
      <c r="G10740" s="1" t="n">
        <v>282.75</v>
      </c>
      <c r="H10740" s="4" t="n">
        <v>46196.6009396296</v>
      </c>
      <c r="I107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10739BT9612461114619762282.7546196.6009396296</v>
      </c>
      <c r="J10740" s="1" t="n">
        <f aca="false">COUNTIF(I:I, $I10740)</f>
        <v>1</v>
      </c>
      <c r="K10740" s="1" t="str">
        <f aca="false">IF(ISNA(VLOOKUP(Table4[product_id], tblProducts[], tblProducts[product_name],FALSE() )), "Invalid", "Valid")</f>
        <v>Valid</v>
      </c>
      <c r="L10740" s="5" t="str">
        <f aca="false">IF(ISNA(VLOOKUP(Table4[[#This Row],[warehouse_id]], tblwhouse[], tblwhouse[warehouse_name],FALSE() )), "Invalid", "Valid")</f>
        <v>Valid</v>
      </c>
    </row>
    <row r="10741" customFormat="false" ht="15" hidden="false" customHeight="true" outlineLevel="0" collapsed="false">
      <c r="A10741" s="1" t="n">
        <v>10740</v>
      </c>
      <c r="B10741" s="1" t="n">
        <v>3</v>
      </c>
      <c r="C10741" s="1" t="n">
        <v>1359</v>
      </c>
      <c r="D10741" s="1" t="s">
        <v>17764</v>
      </c>
      <c r="E10741" s="1" t="n">
        <v>1</v>
      </c>
      <c r="F10741" s="1" t="n">
        <v>32</v>
      </c>
      <c r="G10741" s="1" t="n">
        <v>1219.84</v>
      </c>
      <c r="H10741" s="4" t="n">
        <v>45861.6009396296</v>
      </c>
      <c r="I107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10740BT346400313591321219.8445861.6009396296</v>
      </c>
      <c r="J10741" s="1" t="n">
        <f aca="false">COUNTIF(I:I, $I10741)</f>
        <v>1</v>
      </c>
      <c r="K10741" s="1" t="str">
        <f aca="false">IF(ISNA(VLOOKUP(Table4[product_id], tblProducts[], tblProducts[product_name],FALSE() )), "Invalid", "Valid")</f>
        <v>Valid</v>
      </c>
      <c r="L10741" s="5" t="str">
        <f aca="false">IF(ISNA(VLOOKUP(Table4[[#This Row],[warehouse_id]], tblwhouse[], tblwhouse[warehouse_name],FALSE() )), "Invalid", "Valid")</f>
        <v>Valid</v>
      </c>
    </row>
    <row r="10742" customFormat="false" ht="15" hidden="false" customHeight="true" outlineLevel="0" collapsed="false">
      <c r="A10742" s="1" t="n">
        <v>10741</v>
      </c>
      <c r="B10742" s="1" t="n">
        <v>2</v>
      </c>
      <c r="C10742" s="1" t="n">
        <v>914</v>
      </c>
      <c r="D10742" s="1" t="s">
        <v>17765</v>
      </c>
      <c r="E10742" s="1" t="n">
        <v>187</v>
      </c>
      <c r="F10742" s="1" t="n">
        <v>70</v>
      </c>
      <c r="G10742" s="1" t="n">
        <v>592.89</v>
      </c>
      <c r="H10742" s="4" t="n">
        <v>45915.6009396296</v>
      </c>
      <c r="I107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10741BT669713291418770592.8945915.6009396296</v>
      </c>
      <c r="J10742" s="1" t="n">
        <f aca="false">COUNTIF(I:I, $I10742)</f>
        <v>1</v>
      </c>
      <c r="K10742" s="1" t="str">
        <f aca="false">IF(ISNA(VLOOKUP(Table4[product_id], tblProducts[], tblProducts[product_name],FALSE() )), "Invalid", "Valid")</f>
        <v>Valid</v>
      </c>
      <c r="L10742" s="5" t="str">
        <f aca="false">IF(ISNA(VLOOKUP(Table4[[#This Row],[warehouse_id]], tblwhouse[], tblwhouse[warehouse_name],FALSE() )), "Invalid", "Valid")</f>
        <v>Valid</v>
      </c>
    </row>
    <row r="10743" customFormat="false" ht="15" hidden="false" customHeight="true" outlineLevel="0" collapsed="false">
      <c r="A10743" s="1" t="n">
        <v>10742</v>
      </c>
      <c r="B10743" s="1" t="n">
        <v>2</v>
      </c>
      <c r="C10743" s="1" t="n">
        <v>2730</v>
      </c>
      <c r="D10743" s="1" t="s">
        <v>17766</v>
      </c>
      <c r="E10743" s="1" t="n">
        <v>246</v>
      </c>
      <c r="F10743" s="1" t="n">
        <v>22</v>
      </c>
      <c r="G10743" s="1" t="n">
        <v>129.62</v>
      </c>
      <c r="H10743" s="4" t="n">
        <v>46137.6009396296</v>
      </c>
      <c r="I107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10742BT1280502273024622129.6246137.6009396296</v>
      </c>
      <c r="J10743" s="1" t="n">
        <f aca="false">COUNTIF(I:I, $I10743)</f>
        <v>1</v>
      </c>
      <c r="K10743" s="1" t="str">
        <f aca="false">IF(ISNA(VLOOKUP(Table4[product_id], tblProducts[], tblProducts[product_name],FALSE() )), "Invalid", "Valid")</f>
        <v>Valid</v>
      </c>
      <c r="L10743" s="5" t="str">
        <f aca="false">IF(ISNA(VLOOKUP(Table4[[#This Row],[warehouse_id]], tblwhouse[], tblwhouse[warehouse_name],FALSE() )), "Invalid", "Valid")</f>
        <v>Valid</v>
      </c>
    </row>
    <row r="10744" customFormat="false" ht="15" hidden="false" customHeight="true" outlineLevel="0" collapsed="false">
      <c r="A10744" s="1" t="n">
        <v>10743</v>
      </c>
      <c r="B10744" s="1" t="n">
        <v>2</v>
      </c>
      <c r="C10744" s="1" t="n">
        <v>1368</v>
      </c>
      <c r="D10744" s="1" t="s">
        <v>17767</v>
      </c>
      <c r="E10744" s="1" t="n">
        <v>2</v>
      </c>
      <c r="F10744" s="1" t="n">
        <v>29</v>
      </c>
      <c r="G10744" s="1" t="n">
        <v>694.94</v>
      </c>
      <c r="H10744" s="4" t="n">
        <v>46082.6009396296</v>
      </c>
      <c r="I107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10743BT44505921368229694.9446082.6009396296</v>
      </c>
      <c r="J10744" s="1" t="n">
        <f aca="false">COUNTIF(I:I, $I10744)</f>
        <v>1</v>
      </c>
      <c r="K10744" s="1" t="str">
        <f aca="false">IF(ISNA(VLOOKUP(Table4[product_id], tblProducts[], tblProducts[product_name],FALSE() )), "Invalid", "Valid")</f>
        <v>Valid</v>
      </c>
      <c r="L10744" s="5" t="str">
        <f aca="false">IF(ISNA(VLOOKUP(Table4[[#This Row],[warehouse_id]], tblwhouse[], tblwhouse[warehouse_name],FALSE() )), "Invalid", "Valid")</f>
        <v>Valid</v>
      </c>
    </row>
    <row r="10745" customFormat="false" ht="15" hidden="false" customHeight="true" outlineLevel="0" collapsed="false">
      <c r="A10745" s="1" t="n">
        <v>10744</v>
      </c>
      <c r="B10745" s="1" t="n">
        <v>2</v>
      </c>
      <c r="C10745" s="1" t="n">
        <v>2296</v>
      </c>
      <c r="D10745" s="1" t="s">
        <v>17768</v>
      </c>
      <c r="E10745" s="1" t="n">
        <v>365</v>
      </c>
      <c r="F10745" s="1" t="n">
        <v>32</v>
      </c>
      <c r="G10745" s="1" t="n">
        <v>1339.25</v>
      </c>
      <c r="H10745" s="4" t="n">
        <v>46115.6009396296</v>
      </c>
      <c r="I107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10744BT54764022296365321339.2546115.6009396296</v>
      </c>
      <c r="J10745" s="1" t="n">
        <f aca="false">COUNTIF(I:I, $I10745)</f>
        <v>1</v>
      </c>
      <c r="K10745" s="1" t="str">
        <f aca="false">IF(ISNA(VLOOKUP(Table4[product_id], tblProducts[], tblProducts[product_name],FALSE() )), "Invalid", "Valid")</f>
        <v>Valid</v>
      </c>
      <c r="L10745" s="5" t="str">
        <f aca="false">IF(ISNA(VLOOKUP(Table4[[#This Row],[warehouse_id]], tblwhouse[], tblwhouse[warehouse_name],FALSE() )), "Invalid", "Valid")</f>
        <v>Valid</v>
      </c>
    </row>
    <row r="10746" customFormat="false" ht="15" hidden="false" customHeight="true" outlineLevel="0" collapsed="false">
      <c r="A10746" s="1" t="n">
        <v>10745</v>
      </c>
      <c r="B10746" s="1" t="n">
        <v>4</v>
      </c>
      <c r="C10746" s="1" t="n">
        <v>2260</v>
      </c>
      <c r="D10746" s="1" t="s">
        <v>17769</v>
      </c>
      <c r="E10746" s="1" t="n">
        <v>266</v>
      </c>
      <c r="F10746" s="1" t="n">
        <v>55</v>
      </c>
      <c r="G10746" s="1" t="n">
        <v>868.37</v>
      </c>
      <c r="H10746" s="4" t="n">
        <v>45947.6009396296</v>
      </c>
      <c r="I107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10745BT1321074226026655868.3745947.6009396296</v>
      </c>
      <c r="J10746" s="1" t="n">
        <f aca="false">COUNTIF(I:I, $I10746)</f>
        <v>1</v>
      </c>
      <c r="K10746" s="1" t="str">
        <f aca="false">IF(ISNA(VLOOKUP(Table4[product_id], tblProducts[], tblProducts[product_name],FALSE() )), "Invalid", "Valid")</f>
        <v>Valid</v>
      </c>
      <c r="L10746" s="5" t="str">
        <f aca="false">IF(ISNA(VLOOKUP(Table4[[#This Row],[warehouse_id]], tblwhouse[], tblwhouse[warehouse_name],FALSE() )), "Invalid", "Valid")</f>
        <v>Valid</v>
      </c>
    </row>
    <row r="10747" customFormat="false" ht="15" hidden="false" customHeight="true" outlineLevel="0" collapsed="false">
      <c r="A10747" s="1" t="n">
        <v>10746</v>
      </c>
      <c r="B10747" s="1" t="n">
        <v>3</v>
      </c>
      <c r="C10747" s="1" t="n">
        <v>148</v>
      </c>
      <c r="D10747" s="1" t="s">
        <v>17770</v>
      </c>
      <c r="E10747" s="1" t="n">
        <v>203</v>
      </c>
      <c r="F10747" s="1" t="n">
        <v>75</v>
      </c>
      <c r="G10747" s="1" t="n">
        <v>670.68</v>
      </c>
      <c r="H10747" s="4" t="n">
        <v>46210.6009396296</v>
      </c>
      <c r="I107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10746BT436399314820375670.6846210.6009396296</v>
      </c>
      <c r="J10747" s="1" t="n">
        <f aca="false">COUNTIF(I:I, $I10747)</f>
        <v>1</v>
      </c>
      <c r="K10747" s="1" t="str">
        <f aca="false">IF(ISNA(VLOOKUP(Table4[product_id], tblProducts[], tblProducts[product_name],FALSE() )), "Invalid", "Valid")</f>
        <v>Valid</v>
      </c>
      <c r="L10747" s="5" t="str">
        <f aca="false">IF(ISNA(VLOOKUP(Table4[[#This Row],[warehouse_id]], tblwhouse[], tblwhouse[warehouse_name],FALSE() )), "Invalid", "Valid")</f>
        <v>Valid</v>
      </c>
    </row>
    <row r="10748" customFormat="false" ht="15" hidden="false" customHeight="true" outlineLevel="0" collapsed="false">
      <c r="A10748" s="1" t="n">
        <v>10747</v>
      </c>
      <c r="B10748" s="1" t="n">
        <v>3</v>
      </c>
      <c r="C10748" s="1" t="n">
        <v>1833</v>
      </c>
      <c r="D10748" s="1" t="s">
        <v>17771</v>
      </c>
      <c r="E10748" s="1" t="n">
        <v>228</v>
      </c>
      <c r="F10748" s="1" t="n">
        <v>50</v>
      </c>
      <c r="G10748" s="1" t="n">
        <v>1392.09</v>
      </c>
      <c r="H10748" s="4" t="n">
        <v>45942.6009396296</v>
      </c>
      <c r="I107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10747BT59421631833228501392.0945942.6009396296</v>
      </c>
      <c r="J10748" s="1" t="n">
        <f aca="false">COUNTIF(I:I, $I10748)</f>
        <v>1</v>
      </c>
      <c r="K10748" s="1" t="str">
        <f aca="false">IF(ISNA(VLOOKUP(Table4[product_id], tblProducts[], tblProducts[product_name],FALSE() )), "Invalid", "Valid")</f>
        <v>Valid</v>
      </c>
      <c r="L10748" s="5" t="str">
        <f aca="false">IF(ISNA(VLOOKUP(Table4[[#This Row],[warehouse_id]], tblwhouse[], tblwhouse[warehouse_name],FALSE() )), "Invalid", "Valid")</f>
        <v>Valid</v>
      </c>
    </row>
    <row r="10749" customFormat="false" ht="15" hidden="false" customHeight="true" outlineLevel="0" collapsed="false">
      <c r="A10749" s="1" t="n">
        <v>10748</v>
      </c>
      <c r="B10749" s="1" t="n">
        <v>1</v>
      </c>
      <c r="C10749" s="1" t="n">
        <v>1394</v>
      </c>
      <c r="D10749" s="1" t="s">
        <v>17772</v>
      </c>
      <c r="E10749" s="1" t="n">
        <v>241</v>
      </c>
      <c r="F10749" s="1" t="n">
        <v>42</v>
      </c>
      <c r="G10749" s="1" t="n">
        <v>1045.44</v>
      </c>
      <c r="H10749" s="4" t="n">
        <v>46094.6009396296</v>
      </c>
      <c r="I107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10748BT35610611394241421045.4446094.6009396296</v>
      </c>
      <c r="J10749" s="1" t="n">
        <f aca="false">COUNTIF(I:I, $I10749)</f>
        <v>1</v>
      </c>
      <c r="K10749" s="1" t="str">
        <f aca="false">IF(ISNA(VLOOKUP(Table4[product_id], tblProducts[], tblProducts[product_name],FALSE() )), "Invalid", "Valid")</f>
        <v>Valid</v>
      </c>
      <c r="L10749" s="5" t="str">
        <f aca="false">IF(ISNA(VLOOKUP(Table4[[#This Row],[warehouse_id]], tblwhouse[], tblwhouse[warehouse_name],FALSE() )), "Invalid", "Valid")</f>
        <v>Valid</v>
      </c>
    </row>
    <row r="10750" customFormat="false" ht="15" hidden="false" customHeight="true" outlineLevel="0" collapsed="false">
      <c r="A10750" s="1" t="n">
        <v>10749</v>
      </c>
      <c r="B10750" s="1" t="n">
        <v>2</v>
      </c>
      <c r="C10750" s="1" t="n">
        <v>2395</v>
      </c>
      <c r="D10750" s="1" t="s">
        <v>17773</v>
      </c>
      <c r="E10750" s="1" t="n">
        <v>424</v>
      </c>
      <c r="F10750" s="1" t="n">
        <v>36</v>
      </c>
      <c r="G10750" s="1" t="n">
        <v>123.39</v>
      </c>
      <c r="H10750" s="4" t="n">
        <v>46119.6009396296</v>
      </c>
      <c r="I107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10749BT1429352239542436123.3946119.6009396296</v>
      </c>
      <c r="J10750" s="1" t="n">
        <f aca="false">COUNTIF(I:I, $I10750)</f>
        <v>1</v>
      </c>
      <c r="K10750" s="1" t="str">
        <f aca="false">IF(ISNA(VLOOKUP(Table4[product_id], tblProducts[], tblProducts[product_name],FALSE() )), "Invalid", "Valid")</f>
        <v>Valid</v>
      </c>
      <c r="L10750" s="5" t="str">
        <f aca="false">IF(ISNA(VLOOKUP(Table4[[#This Row],[warehouse_id]], tblwhouse[], tblwhouse[warehouse_name],FALSE() )), "Invalid", "Valid")</f>
        <v>Valid</v>
      </c>
    </row>
    <row r="10751" customFormat="false" ht="15" hidden="false" customHeight="true" outlineLevel="0" collapsed="false">
      <c r="A10751" s="1" t="n">
        <v>10750</v>
      </c>
      <c r="B10751" s="1" t="n">
        <v>4</v>
      </c>
      <c r="C10751" s="1" t="n">
        <v>429</v>
      </c>
      <c r="D10751" s="1" t="s">
        <v>17774</v>
      </c>
      <c r="E10751" s="1" t="n">
        <v>281</v>
      </c>
      <c r="F10751" s="1" t="n">
        <v>22</v>
      </c>
      <c r="G10751" s="1" t="n">
        <v>861.02</v>
      </c>
      <c r="H10751" s="4" t="n">
        <v>45887.6009396296</v>
      </c>
      <c r="I107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10750BT136715442928122861.0245887.6009396296</v>
      </c>
      <c r="J10751" s="1" t="n">
        <f aca="false">COUNTIF(I:I, $I10751)</f>
        <v>1</v>
      </c>
      <c r="K10751" s="1" t="str">
        <f aca="false">IF(ISNA(VLOOKUP(Table4[product_id], tblProducts[], tblProducts[product_name],FALSE() )), "Invalid", "Valid")</f>
        <v>Valid</v>
      </c>
      <c r="L10751" s="5" t="str">
        <f aca="false">IF(ISNA(VLOOKUP(Table4[[#This Row],[warehouse_id]], tblwhouse[], tblwhouse[warehouse_name],FALSE() )), "Invalid", "Valid")</f>
        <v>Valid</v>
      </c>
    </row>
    <row r="10752" customFormat="false" ht="15" hidden="false" customHeight="true" outlineLevel="0" collapsed="false">
      <c r="A10752" s="1" t="n">
        <v>10751</v>
      </c>
      <c r="B10752" s="1" t="n">
        <v>1</v>
      </c>
      <c r="C10752" s="1" t="n">
        <v>2998</v>
      </c>
      <c r="D10752" s="1" t="s">
        <v>17775</v>
      </c>
      <c r="E10752" s="1" t="n">
        <v>84</v>
      </c>
      <c r="F10752" s="1" t="n">
        <v>50</v>
      </c>
      <c r="G10752" s="1" t="n">
        <v>1441.5</v>
      </c>
      <c r="H10752" s="4" t="n">
        <v>45900.6009396296</v>
      </c>
      <c r="I107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10751BT3952431299884501441.545900.6009396296</v>
      </c>
      <c r="J10752" s="1" t="n">
        <f aca="false">COUNTIF(I:I, $I10752)</f>
        <v>1</v>
      </c>
      <c r="K10752" s="1" t="str">
        <f aca="false">IF(ISNA(VLOOKUP(Table4[product_id], tblProducts[], tblProducts[product_name],FALSE() )), "Invalid", "Valid")</f>
        <v>Valid</v>
      </c>
      <c r="L10752" s="5" t="str">
        <f aca="false">IF(ISNA(VLOOKUP(Table4[[#This Row],[warehouse_id]], tblwhouse[], tblwhouse[warehouse_name],FALSE() )), "Invalid", "Valid")</f>
        <v>Valid</v>
      </c>
    </row>
    <row r="10753" customFormat="false" ht="15" hidden="false" customHeight="true" outlineLevel="0" collapsed="false">
      <c r="A10753" s="1" t="n">
        <v>10752</v>
      </c>
      <c r="B10753" s="1" t="n">
        <v>3</v>
      </c>
      <c r="C10753" s="1" t="n">
        <v>1058</v>
      </c>
      <c r="D10753" s="1" t="s">
        <v>17776</v>
      </c>
      <c r="E10753" s="1" t="n">
        <v>393</v>
      </c>
      <c r="F10753" s="1" t="n">
        <v>30</v>
      </c>
      <c r="G10753" s="1" t="n">
        <v>509.63</v>
      </c>
      <c r="H10753" s="4" t="n">
        <v>46015.6009396296</v>
      </c>
      <c r="I107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10752BT6018473105839330509.6346015.6009396296</v>
      </c>
      <c r="J10753" s="1" t="n">
        <f aca="false">COUNTIF(I:I, $I10753)</f>
        <v>1</v>
      </c>
      <c r="K10753" s="1" t="str">
        <f aca="false">IF(ISNA(VLOOKUP(Table4[product_id], tblProducts[], tblProducts[product_name],FALSE() )), "Invalid", "Valid")</f>
        <v>Valid</v>
      </c>
      <c r="L10753" s="5" t="str">
        <f aca="false">IF(ISNA(VLOOKUP(Table4[[#This Row],[warehouse_id]], tblwhouse[], tblwhouse[warehouse_name],FALSE() )), "Invalid", "Valid")</f>
        <v>Valid</v>
      </c>
    </row>
    <row r="10754" customFormat="false" ht="15" hidden="false" customHeight="true" outlineLevel="0" collapsed="false">
      <c r="A10754" s="1" t="n">
        <v>10753</v>
      </c>
      <c r="B10754" s="1" t="n">
        <v>4</v>
      </c>
      <c r="C10754" s="1" t="n">
        <v>447</v>
      </c>
      <c r="D10754" s="1" t="s">
        <v>17777</v>
      </c>
      <c r="E10754" s="1" t="n">
        <v>220</v>
      </c>
      <c r="F10754" s="1" t="n">
        <v>33</v>
      </c>
      <c r="G10754" s="1" t="n">
        <v>503.11</v>
      </c>
      <c r="H10754" s="4" t="n">
        <v>46074.6009396296</v>
      </c>
      <c r="I107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10753BT196447444722033503.1146074.6009396296</v>
      </c>
      <c r="J10754" s="1" t="n">
        <f aca="false">COUNTIF(I:I, $I10754)</f>
        <v>1</v>
      </c>
      <c r="K10754" s="1" t="str">
        <f aca="false">IF(ISNA(VLOOKUP(Table4[product_id], tblProducts[], tblProducts[product_name],FALSE() )), "Invalid", "Valid")</f>
        <v>Valid</v>
      </c>
      <c r="L10754" s="5" t="str">
        <f aca="false">IF(ISNA(VLOOKUP(Table4[[#This Row],[warehouse_id]], tblwhouse[], tblwhouse[warehouse_name],FALSE() )), "Invalid", "Valid")</f>
        <v>Valid</v>
      </c>
    </row>
    <row r="10755" customFormat="false" ht="15" hidden="false" customHeight="true" outlineLevel="0" collapsed="false">
      <c r="A10755" s="1" t="n">
        <v>10754</v>
      </c>
      <c r="B10755" s="1" t="n">
        <v>1</v>
      </c>
      <c r="C10755" s="1" t="n">
        <v>2281</v>
      </c>
      <c r="D10755" s="1" t="s">
        <v>17778</v>
      </c>
      <c r="E10755" s="1" t="n">
        <v>364</v>
      </c>
      <c r="F10755" s="1" t="n">
        <v>34</v>
      </c>
      <c r="G10755" s="1" t="n">
        <v>1280.79</v>
      </c>
      <c r="H10755" s="4" t="n">
        <v>45898.6009396296</v>
      </c>
      <c r="I107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10754BT31554212281364341280.7945898.6009396296</v>
      </c>
      <c r="J10755" s="1" t="n">
        <f aca="false">COUNTIF(I:I, $I10755)</f>
        <v>1</v>
      </c>
      <c r="K10755" s="1" t="str">
        <f aca="false">IF(ISNA(VLOOKUP(Table4[product_id], tblProducts[], tblProducts[product_name],FALSE() )), "Invalid", "Valid")</f>
        <v>Valid</v>
      </c>
      <c r="L10755" s="5" t="str">
        <f aca="false">IF(ISNA(VLOOKUP(Table4[[#This Row],[warehouse_id]], tblwhouse[], tblwhouse[warehouse_name],FALSE() )), "Invalid", "Valid")</f>
        <v>Valid</v>
      </c>
    </row>
    <row r="10756" customFormat="false" ht="15" hidden="false" customHeight="true" outlineLevel="0" collapsed="false">
      <c r="A10756" s="1" t="n">
        <v>10755</v>
      </c>
      <c r="B10756" s="1" t="n">
        <v>3</v>
      </c>
      <c r="C10756" s="1" t="n">
        <v>1882</v>
      </c>
      <c r="D10756" s="1" t="s">
        <v>17779</v>
      </c>
      <c r="E10756" s="1" t="n">
        <v>305</v>
      </c>
      <c r="F10756" s="1" t="n">
        <v>71</v>
      </c>
      <c r="G10756" s="1" t="n">
        <v>831.28</v>
      </c>
      <c r="H10756" s="4" t="n">
        <v>46087.6009396296</v>
      </c>
      <c r="I107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10755BT1517113188230571831.2846087.6009396296</v>
      </c>
      <c r="J10756" s="1" t="n">
        <f aca="false">COUNTIF(I:I, $I10756)</f>
        <v>1</v>
      </c>
      <c r="K10756" s="1" t="str">
        <f aca="false">IF(ISNA(VLOOKUP(Table4[product_id], tblProducts[], tblProducts[product_name],FALSE() )), "Invalid", "Valid")</f>
        <v>Valid</v>
      </c>
      <c r="L10756" s="5" t="str">
        <f aca="false">IF(ISNA(VLOOKUP(Table4[[#This Row],[warehouse_id]], tblwhouse[], tblwhouse[warehouse_name],FALSE() )), "Invalid", "Valid")</f>
        <v>Valid</v>
      </c>
    </row>
    <row r="10757" customFormat="false" ht="15" hidden="false" customHeight="true" outlineLevel="0" collapsed="false">
      <c r="A10757" s="1" t="n">
        <v>10756</v>
      </c>
      <c r="B10757" s="1" t="n">
        <v>1</v>
      </c>
      <c r="C10757" s="1" t="n">
        <v>1243</v>
      </c>
      <c r="D10757" s="1" t="s">
        <v>17780</v>
      </c>
      <c r="E10757" s="1" t="n">
        <v>81</v>
      </c>
      <c r="F10757" s="1" t="n">
        <v>36</v>
      </c>
      <c r="G10757" s="1" t="n">
        <v>186.21</v>
      </c>
      <c r="H10757" s="4" t="n">
        <v>45955.6009396296</v>
      </c>
      <c r="I107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10756BT903148112438136186.2145955.6009396296</v>
      </c>
      <c r="J10757" s="1" t="n">
        <f aca="false">COUNTIF(I:I, $I10757)</f>
        <v>1</v>
      </c>
      <c r="K10757" s="1" t="str">
        <f aca="false">IF(ISNA(VLOOKUP(Table4[product_id], tblProducts[], tblProducts[product_name],FALSE() )), "Invalid", "Valid")</f>
        <v>Valid</v>
      </c>
      <c r="L10757" s="5" t="str">
        <f aca="false">IF(ISNA(VLOOKUP(Table4[[#This Row],[warehouse_id]], tblwhouse[], tblwhouse[warehouse_name],FALSE() )), "Invalid", "Valid")</f>
        <v>Valid</v>
      </c>
    </row>
    <row r="10758" customFormat="false" ht="15" hidden="false" customHeight="true" outlineLevel="0" collapsed="false">
      <c r="A10758" s="1" t="n">
        <v>10757</v>
      </c>
      <c r="B10758" s="1" t="n">
        <v>1</v>
      </c>
      <c r="C10758" s="1" t="n">
        <v>1317</v>
      </c>
      <c r="D10758" s="1" t="s">
        <v>17781</v>
      </c>
      <c r="E10758" s="1" t="n">
        <v>452</v>
      </c>
      <c r="F10758" s="1" t="n">
        <v>47</v>
      </c>
      <c r="G10758" s="1" t="n">
        <v>784</v>
      </c>
      <c r="H10758" s="4" t="n">
        <v>46050.6009396296</v>
      </c>
      <c r="I107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10757BT938351113174524778446050.6009396296</v>
      </c>
      <c r="J10758" s="1" t="n">
        <f aca="false">COUNTIF(I:I, $I10758)</f>
        <v>1</v>
      </c>
      <c r="K10758" s="1" t="str">
        <f aca="false">IF(ISNA(VLOOKUP(Table4[product_id], tblProducts[], tblProducts[product_name],FALSE() )), "Invalid", "Valid")</f>
        <v>Valid</v>
      </c>
      <c r="L10758" s="5" t="str">
        <f aca="false">IF(ISNA(VLOOKUP(Table4[[#This Row],[warehouse_id]], tblwhouse[], tblwhouse[warehouse_name],FALSE() )), "Invalid", "Valid")</f>
        <v>Valid</v>
      </c>
    </row>
    <row r="10759" customFormat="false" ht="15" hidden="false" customHeight="true" outlineLevel="0" collapsed="false">
      <c r="A10759" s="1" t="n">
        <v>10758</v>
      </c>
      <c r="B10759" s="1" t="n">
        <v>3</v>
      </c>
      <c r="C10759" s="1" t="n">
        <v>300</v>
      </c>
      <c r="D10759" s="1" t="s">
        <v>17782</v>
      </c>
      <c r="E10759" s="1" t="n">
        <v>292</v>
      </c>
      <c r="F10759" s="1" t="n">
        <v>80</v>
      </c>
      <c r="G10759" s="1" t="n">
        <v>483.82</v>
      </c>
      <c r="H10759" s="4" t="n">
        <v>46060.6009396296</v>
      </c>
      <c r="I107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10758BT357465330029280483.8246060.6009396296</v>
      </c>
      <c r="J10759" s="1" t="n">
        <f aca="false">COUNTIF(I:I, $I10759)</f>
        <v>1</v>
      </c>
      <c r="K10759" s="1" t="str">
        <f aca="false">IF(ISNA(VLOOKUP(Table4[product_id], tblProducts[], tblProducts[product_name],FALSE() )), "Invalid", "Valid")</f>
        <v>Valid</v>
      </c>
      <c r="L10759" s="5" t="str">
        <f aca="false">IF(ISNA(VLOOKUP(Table4[[#This Row],[warehouse_id]], tblwhouse[], tblwhouse[warehouse_name],FALSE() )), "Invalid", "Valid")</f>
        <v>Valid</v>
      </c>
    </row>
    <row r="10760" customFormat="false" ht="15" hidden="false" customHeight="true" outlineLevel="0" collapsed="false">
      <c r="A10760" s="1" t="n">
        <v>10759</v>
      </c>
      <c r="B10760" s="1" t="n">
        <v>4</v>
      </c>
      <c r="C10760" s="1" t="n">
        <v>806</v>
      </c>
      <c r="D10760" s="1" t="s">
        <v>17783</v>
      </c>
      <c r="E10760" s="1" t="n">
        <v>66</v>
      </c>
      <c r="F10760" s="1" t="n">
        <v>58</v>
      </c>
      <c r="G10760" s="1" t="n">
        <v>138.91</v>
      </c>
      <c r="H10760" s="4" t="n">
        <v>46165.6009396296</v>
      </c>
      <c r="I107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10759BT96357348066658138.9146165.6009396296</v>
      </c>
      <c r="J10760" s="1" t="n">
        <f aca="false">COUNTIF(I:I, $I10760)</f>
        <v>1</v>
      </c>
      <c r="K10760" s="1" t="str">
        <f aca="false">IF(ISNA(VLOOKUP(Table4[product_id], tblProducts[], tblProducts[product_name],FALSE() )), "Invalid", "Valid")</f>
        <v>Valid</v>
      </c>
      <c r="L10760" s="5" t="str">
        <f aca="false">IF(ISNA(VLOOKUP(Table4[[#This Row],[warehouse_id]], tblwhouse[], tblwhouse[warehouse_name],FALSE() )), "Invalid", "Valid")</f>
        <v>Valid</v>
      </c>
    </row>
    <row r="10761" customFormat="false" ht="15" hidden="false" customHeight="true" outlineLevel="0" collapsed="false">
      <c r="A10761" s="1" t="n">
        <v>10760</v>
      </c>
      <c r="B10761" s="1" t="n">
        <v>2</v>
      </c>
      <c r="C10761" s="1" t="n">
        <v>213</v>
      </c>
      <c r="D10761" s="1" t="s">
        <v>17784</v>
      </c>
      <c r="E10761" s="1" t="n">
        <v>182</v>
      </c>
      <c r="F10761" s="1" t="n">
        <v>20</v>
      </c>
      <c r="G10761" s="1" t="n">
        <v>209.79</v>
      </c>
      <c r="H10761" s="4" t="n">
        <v>46065.6009396296</v>
      </c>
      <c r="I107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10760BT584702221318220209.7946065.6009396296</v>
      </c>
      <c r="J10761" s="1" t="n">
        <f aca="false">COUNTIF(I:I, $I10761)</f>
        <v>1</v>
      </c>
      <c r="K10761" s="1" t="str">
        <f aca="false">IF(ISNA(VLOOKUP(Table4[product_id], tblProducts[], tblProducts[product_name],FALSE() )), "Invalid", "Valid")</f>
        <v>Valid</v>
      </c>
      <c r="L10761" s="5" t="str">
        <f aca="false">IF(ISNA(VLOOKUP(Table4[[#This Row],[warehouse_id]], tblwhouse[], tblwhouse[warehouse_name],FALSE() )), "Invalid", "Valid")</f>
        <v>Valid</v>
      </c>
    </row>
    <row r="10762" customFormat="false" ht="15" hidden="false" customHeight="true" outlineLevel="0" collapsed="false">
      <c r="A10762" s="1" t="n">
        <v>10761</v>
      </c>
      <c r="B10762" s="1" t="n">
        <v>2</v>
      </c>
      <c r="C10762" s="1" t="n">
        <v>2919</v>
      </c>
      <c r="D10762" s="1" t="s">
        <v>17785</v>
      </c>
      <c r="E10762" s="1" t="n">
        <v>253</v>
      </c>
      <c r="F10762" s="1" t="n">
        <v>42</v>
      </c>
      <c r="G10762" s="1" t="n">
        <v>1064.93</v>
      </c>
      <c r="H10762" s="4" t="n">
        <v>46037.6009396296</v>
      </c>
      <c r="I107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10761BT59302922919253421064.9346037.6009396296</v>
      </c>
      <c r="J10762" s="1" t="n">
        <f aca="false">COUNTIF(I:I, $I10762)</f>
        <v>1</v>
      </c>
      <c r="K10762" s="1" t="str">
        <f aca="false">IF(ISNA(VLOOKUP(Table4[product_id], tblProducts[], tblProducts[product_name],FALSE() )), "Invalid", "Valid")</f>
        <v>Valid</v>
      </c>
      <c r="L10762" s="5" t="str">
        <f aca="false">IF(ISNA(VLOOKUP(Table4[[#This Row],[warehouse_id]], tblwhouse[], tblwhouse[warehouse_name],FALSE() )), "Invalid", "Valid")</f>
        <v>Valid</v>
      </c>
    </row>
    <row r="10763" customFormat="false" ht="15" hidden="false" customHeight="true" outlineLevel="0" collapsed="false">
      <c r="A10763" s="1" t="n">
        <v>10762</v>
      </c>
      <c r="B10763" s="1" t="n">
        <v>2</v>
      </c>
      <c r="C10763" s="1" t="n">
        <v>1145</v>
      </c>
      <c r="D10763" s="1" t="s">
        <v>17786</v>
      </c>
      <c r="E10763" s="1" t="n">
        <v>328</v>
      </c>
      <c r="F10763" s="1" t="n">
        <v>36</v>
      </c>
      <c r="G10763" s="1" t="n">
        <v>858.71</v>
      </c>
      <c r="H10763" s="4" t="n">
        <v>46077.6009396296</v>
      </c>
      <c r="I107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10762BT3871382114532836858.7146077.6009396296</v>
      </c>
      <c r="J10763" s="1" t="n">
        <f aca="false">COUNTIF(I:I, $I10763)</f>
        <v>1</v>
      </c>
      <c r="K10763" s="1" t="str">
        <f aca="false">IF(ISNA(VLOOKUP(Table4[product_id], tblProducts[], tblProducts[product_name],FALSE() )), "Invalid", "Valid")</f>
        <v>Valid</v>
      </c>
      <c r="L10763" s="5" t="str">
        <f aca="false">IF(ISNA(VLOOKUP(Table4[[#This Row],[warehouse_id]], tblwhouse[], tblwhouse[warehouse_name],FALSE() )), "Invalid", "Valid")</f>
        <v>Valid</v>
      </c>
    </row>
    <row r="10764" customFormat="false" ht="15" hidden="false" customHeight="true" outlineLevel="0" collapsed="false">
      <c r="A10764" s="1" t="n">
        <v>10763</v>
      </c>
      <c r="B10764" s="1" t="n">
        <v>1</v>
      </c>
      <c r="C10764" s="1" t="n">
        <v>240</v>
      </c>
      <c r="D10764" s="1" t="s">
        <v>17787</v>
      </c>
      <c r="E10764" s="1" t="n">
        <v>323</v>
      </c>
      <c r="F10764" s="1" t="n">
        <v>38</v>
      </c>
      <c r="G10764" s="1" t="n">
        <v>1460.46</v>
      </c>
      <c r="H10764" s="4" t="n">
        <v>45973.6009396296</v>
      </c>
      <c r="I107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10763BT3162501240323381460.4645973.6009396296</v>
      </c>
      <c r="J10764" s="1" t="n">
        <f aca="false">COUNTIF(I:I, $I10764)</f>
        <v>1</v>
      </c>
      <c r="K10764" s="1" t="str">
        <f aca="false">IF(ISNA(VLOOKUP(Table4[product_id], tblProducts[], tblProducts[product_name],FALSE() )), "Invalid", "Valid")</f>
        <v>Valid</v>
      </c>
      <c r="L10764" s="5" t="str">
        <f aca="false">IF(ISNA(VLOOKUP(Table4[[#This Row],[warehouse_id]], tblwhouse[], tblwhouse[warehouse_name],FALSE() )), "Invalid", "Valid")</f>
        <v>Valid</v>
      </c>
    </row>
    <row r="10765" customFormat="false" ht="15" hidden="false" customHeight="true" outlineLevel="0" collapsed="false">
      <c r="A10765" s="1" t="n">
        <v>10764</v>
      </c>
      <c r="B10765" s="1" t="n">
        <v>3</v>
      </c>
      <c r="C10765" s="1" t="n">
        <v>1194</v>
      </c>
      <c r="D10765" s="1" t="s">
        <v>17788</v>
      </c>
      <c r="E10765" s="1" t="n">
        <v>457</v>
      </c>
      <c r="F10765" s="1" t="n">
        <v>63</v>
      </c>
      <c r="G10765" s="1" t="n">
        <v>729.58</v>
      </c>
      <c r="H10765" s="4" t="n">
        <v>46123.6009396296</v>
      </c>
      <c r="I107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10764BT9582243119445763729.5846123.6009396296</v>
      </c>
      <c r="J10765" s="1" t="n">
        <f aca="false">COUNTIF(I:I, $I10765)</f>
        <v>1</v>
      </c>
      <c r="K10765" s="1" t="str">
        <f aca="false">IF(ISNA(VLOOKUP(Table4[product_id], tblProducts[], tblProducts[product_name],FALSE() )), "Invalid", "Valid")</f>
        <v>Valid</v>
      </c>
      <c r="L10765" s="5" t="str">
        <f aca="false">IF(ISNA(VLOOKUP(Table4[[#This Row],[warehouse_id]], tblwhouse[], tblwhouse[warehouse_name],FALSE() )), "Invalid", "Valid")</f>
        <v>Valid</v>
      </c>
    </row>
    <row r="10766" customFormat="false" ht="15" hidden="false" customHeight="true" outlineLevel="0" collapsed="false">
      <c r="A10766" s="1" t="n">
        <v>10765</v>
      </c>
      <c r="B10766" s="1" t="n">
        <v>3</v>
      </c>
      <c r="C10766" s="1" t="n">
        <v>52</v>
      </c>
      <c r="D10766" s="1" t="s">
        <v>17789</v>
      </c>
      <c r="E10766" s="1" t="n">
        <v>218</v>
      </c>
      <c r="F10766" s="1" t="n">
        <v>56</v>
      </c>
      <c r="G10766" s="1" t="n">
        <v>827.85</v>
      </c>
      <c r="H10766" s="4" t="n">
        <v>45989.6009396296</v>
      </c>
      <c r="I107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10765BT26066035221856827.8545989.6009396296</v>
      </c>
      <c r="J10766" s="1" t="n">
        <f aca="false">COUNTIF(I:I, $I10766)</f>
        <v>1</v>
      </c>
      <c r="K10766" s="1" t="str">
        <f aca="false">IF(ISNA(VLOOKUP(Table4[product_id], tblProducts[], tblProducts[product_name],FALSE() )), "Invalid", "Valid")</f>
        <v>Valid</v>
      </c>
      <c r="L10766" s="5" t="str">
        <f aca="false">IF(ISNA(VLOOKUP(Table4[[#This Row],[warehouse_id]], tblwhouse[], tblwhouse[warehouse_name],FALSE() )), "Invalid", "Valid")</f>
        <v>Valid</v>
      </c>
    </row>
    <row r="10767" customFormat="false" ht="15" hidden="false" customHeight="true" outlineLevel="0" collapsed="false">
      <c r="A10767" s="1" t="n">
        <v>10766</v>
      </c>
      <c r="B10767" s="1" t="n">
        <v>4</v>
      </c>
      <c r="C10767" s="1" t="n">
        <v>2613</v>
      </c>
      <c r="D10767" s="1" t="s">
        <v>17790</v>
      </c>
      <c r="E10767" s="1" t="n">
        <v>109</v>
      </c>
      <c r="F10767" s="1" t="n">
        <v>36</v>
      </c>
      <c r="G10767" s="1" t="n">
        <v>657.22</v>
      </c>
      <c r="H10767" s="4" t="n">
        <v>46114.6009396296</v>
      </c>
      <c r="I107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10766BT2257274261310936657.2246114.6009396296</v>
      </c>
      <c r="J10767" s="1" t="n">
        <f aca="false">COUNTIF(I:I, $I10767)</f>
        <v>1</v>
      </c>
      <c r="K10767" s="1" t="str">
        <f aca="false">IF(ISNA(VLOOKUP(Table4[product_id], tblProducts[], tblProducts[product_name],FALSE() )), "Invalid", "Valid")</f>
        <v>Valid</v>
      </c>
      <c r="L10767" s="5" t="str">
        <f aca="false">IF(ISNA(VLOOKUP(Table4[[#This Row],[warehouse_id]], tblwhouse[], tblwhouse[warehouse_name],FALSE() )), "Invalid", "Valid")</f>
        <v>Valid</v>
      </c>
    </row>
    <row r="10768" customFormat="false" ht="15" hidden="false" customHeight="true" outlineLevel="0" collapsed="false">
      <c r="A10768" s="1" t="n">
        <v>10767</v>
      </c>
      <c r="B10768" s="1" t="n">
        <v>3</v>
      </c>
      <c r="C10768" s="1" t="n">
        <v>1062</v>
      </c>
      <c r="D10768" s="1" t="s">
        <v>17791</v>
      </c>
      <c r="E10768" s="1" t="n">
        <v>217</v>
      </c>
      <c r="F10768" s="1" t="n">
        <v>59</v>
      </c>
      <c r="G10768" s="1" t="n">
        <v>254.88</v>
      </c>
      <c r="H10768" s="4" t="n">
        <v>45913.6009396296</v>
      </c>
      <c r="I107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10767BT7772933106221759254.8845913.6009396296</v>
      </c>
      <c r="J10768" s="1" t="n">
        <f aca="false">COUNTIF(I:I, $I10768)</f>
        <v>1</v>
      </c>
      <c r="K10768" s="1" t="str">
        <f aca="false">IF(ISNA(VLOOKUP(Table4[product_id], tblProducts[], tblProducts[product_name],FALSE() )), "Invalid", "Valid")</f>
        <v>Valid</v>
      </c>
      <c r="L10768" s="5" t="str">
        <f aca="false">IF(ISNA(VLOOKUP(Table4[[#This Row],[warehouse_id]], tblwhouse[], tblwhouse[warehouse_name],FALSE() )), "Invalid", "Valid")</f>
        <v>Valid</v>
      </c>
    </row>
    <row r="10769" customFormat="false" ht="15" hidden="false" customHeight="true" outlineLevel="0" collapsed="false">
      <c r="A10769" s="1" t="n">
        <v>10768</v>
      </c>
      <c r="B10769" s="1" t="n">
        <v>3</v>
      </c>
      <c r="C10769" s="1" t="n">
        <v>2011</v>
      </c>
      <c r="D10769" s="1" t="s">
        <v>17792</v>
      </c>
      <c r="E10769" s="1" t="n">
        <v>163</v>
      </c>
      <c r="F10769" s="1" t="n">
        <v>58</v>
      </c>
      <c r="G10769" s="1" t="n">
        <v>412.54</v>
      </c>
      <c r="H10769" s="4" t="n">
        <v>45998.6009396296</v>
      </c>
      <c r="I107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10768BT3871873201116358412.5445998.6009396296</v>
      </c>
      <c r="J10769" s="1" t="n">
        <f aca="false">COUNTIF(I:I, $I10769)</f>
        <v>1</v>
      </c>
      <c r="K10769" s="1" t="str">
        <f aca="false">IF(ISNA(VLOOKUP(Table4[product_id], tblProducts[], tblProducts[product_name],FALSE() )), "Invalid", "Valid")</f>
        <v>Valid</v>
      </c>
      <c r="L10769" s="5" t="str">
        <f aca="false">IF(ISNA(VLOOKUP(Table4[[#This Row],[warehouse_id]], tblwhouse[], tblwhouse[warehouse_name],FALSE() )), "Invalid", "Valid")</f>
        <v>Valid</v>
      </c>
    </row>
    <row r="10770" customFormat="false" ht="15" hidden="false" customHeight="true" outlineLevel="0" collapsed="false">
      <c r="A10770" s="1" t="n">
        <v>10769</v>
      </c>
      <c r="B10770" s="1" t="n">
        <v>4</v>
      </c>
      <c r="C10770" s="1" t="n">
        <v>2633</v>
      </c>
      <c r="D10770" s="1" t="s">
        <v>17793</v>
      </c>
      <c r="E10770" s="1" t="n">
        <v>85</v>
      </c>
      <c r="F10770" s="1" t="n">
        <v>51</v>
      </c>
      <c r="G10770" s="1" t="n">
        <v>321.4</v>
      </c>
      <c r="H10770" s="4" t="n">
        <v>46020.6009396296</v>
      </c>
      <c r="I107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10769BT797746426338551321.446020.6009396296</v>
      </c>
      <c r="J10770" s="1" t="n">
        <f aca="false">COUNTIF(I:I, $I10770)</f>
        <v>1</v>
      </c>
      <c r="K10770" s="1" t="str">
        <f aca="false">IF(ISNA(VLOOKUP(Table4[product_id], tblProducts[], tblProducts[product_name],FALSE() )), "Invalid", "Valid")</f>
        <v>Valid</v>
      </c>
      <c r="L10770" s="5" t="str">
        <f aca="false">IF(ISNA(VLOOKUP(Table4[[#This Row],[warehouse_id]], tblwhouse[], tblwhouse[warehouse_name],FALSE() )), "Invalid", "Valid")</f>
        <v>Valid</v>
      </c>
    </row>
    <row r="10771" customFormat="false" ht="15" hidden="false" customHeight="true" outlineLevel="0" collapsed="false">
      <c r="A10771" s="1" t="n">
        <v>10770</v>
      </c>
      <c r="B10771" s="1" t="n">
        <v>4</v>
      </c>
      <c r="C10771" s="1" t="n">
        <v>1212</v>
      </c>
      <c r="D10771" s="1" t="s">
        <v>17794</v>
      </c>
      <c r="E10771" s="1" t="n">
        <v>210</v>
      </c>
      <c r="F10771" s="1" t="n">
        <v>72</v>
      </c>
      <c r="G10771" s="1" t="n">
        <v>427.14</v>
      </c>
      <c r="H10771" s="4" t="n">
        <v>46207.6009396296</v>
      </c>
      <c r="I107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10770BT5239984121221072427.1446207.6009396296</v>
      </c>
      <c r="J10771" s="1" t="n">
        <f aca="false">COUNTIF(I:I, $I10771)</f>
        <v>1</v>
      </c>
      <c r="K10771" s="1" t="str">
        <f aca="false">IF(ISNA(VLOOKUP(Table4[product_id], tblProducts[], tblProducts[product_name],FALSE() )), "Invalid", "Valid")</f>
        <v>Valid</v>
      </c>
      <c r="L10771" s="5" t="str">
        <f aca="false">IF(ISNA(VLOOKUP(Table4[[#This Row],[warehouse_id]], tblwhouse[], tblwhouse[warehouse_name],FALSE() )), "Invalid", "Valid")</f>
        <v>Valid</v>
      </c>
    </row>
    <row r="10772" customFormat="false" ht="15" hidden="false" customHeight="true" outlineLevel="0" collapsed="false">
      <c r="A10772" s="1" t="n">
        <v>10771</v>
      </c>
      <c r="B10772" s="1" t="n">
        <v>2</v>
      </c>
      <c r="C10772" s="1" t="n">
        <v>2232</v>
      </c>
      <c r="D10772" s="1" t="s">
        <v>17795</v>
      </c>
      <c r="E10772" s="1" t="n">
        <v>157</v>
      </c>
      <c r="F10772" s="1" t="n">
        <v>68</v>
      </c>
      <c r="G10772" s="1" t="n">
        <v>76.61</v>
      </c>
      <c r="H10772" s="4" t="n">
        <v>45998.6009396296</v>
      </c>
      <c r="I107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10771BT231058222321576876.6145998.6009396296</v>
      </c>
      <c r="J10772" s="1" t="n">
        <f aca="false">COUNTIF(I:I, $I10772)</f>
        <v>1</v>
      </c>
      <c r="K10772" s="1" t="str">
        <f aca="false">IF(ISNA(VLOOKUP(Table4[product_id], tblProducts[], tblProducts[product_name],FALSE() )), "Invalid", "Valid")</f>
        <v>Valid</v>
      </c>
      <c r="L10772" s="5" t="str">
        <f aca="false">IF(ISNA(VLOOKUP(Table4[[#This Row],[warehouse_id]], tblwhouse[], tblwhouse[warehouse_name],FALSE() )), "Invalid", "Valid")</f>
        <v>Valid</v>
      </c>
    </row>
    <row r="10773" customFormat="false" ht="15" hidden="false" customHeight="true" outlineLevel="0" collapsed="false">
      <c r="A10773" s="1" t="n">
        <v>10772</v>
      </c>
      <c r="B10773" s="1" t="n">
        <v>1</v>
      </c>
      <c r="C10773" s="1" t="n">
        <v>35</v>
      </c>
      <c r="D10773" s="1" t="s">
        <v>17796</v>
      </c>
      <c r="E10773" s="1" t="n">
        <v>343</v>
      </c>
      <c r="F10773" s="1" t="n">
        <v>57</v>
      </c>
      <c r="G10773" s="1" t="n">
        <v>901.89</v>
      </c>
      <c r="H10773" s="4" t="n">
        <v>46065.6009396296</v>
      </c>
      <c r="I107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10772BT61385313534357901.8946065.6009396296</v>
      </c>
      <c r="J10773" s="1" t="n">
        <f aca="false">COUNTIF(I:I, $I10773)</f>
        <v>1</v>
      </c>
      <c r="K10773" s="1" t="str">
        <f aca="false">IF(ISNA(VLOOKUP(Table4[product_id], tblProducts[], tblProducts[product_name],FALSE() )), "Invalid", "Valid")</f>
        <v>Valid</v>
      </c>
      <c r="L10773" s="5" t="str">
        <f aca="false">IF(ISNA(VLOOKUP(Table4[[#This Row],[warehouse_id]], tblwhouse[], tblwhouse[warehouse_name],FALSE() )), "Invalid", "Valid")</f>
        <v>Valid</v>
      </c>
    </row>
    <row r="10774" customFormat="false" ht="15" hidden="false" customHeight="true" outlineLevel="0" collapsed="false">
      <c r="A10774" s="1" t="n">
        <v>10773</v>
      </c>
      <c r="B10774" s="1" t="n">
        <v>4</v>
      </c>
      <c r="C10774" s="1" t="n">
        <v>2865</v>
      </c>
      <c r="D10774" s="1" t="s">
        <v>17797</v>
      </c>
      <c r="E10774" s="1" t="n">
        <v>399</v>
      </c>
      <c r="F10774" s="1" t="n">
        <v>77</v>
      </c>
      <c r="G10774" s="1" t="n">
        <v>1152.57</v>
      </c>
      <c r="H10774" s="4" t="n">
        <v>45869.6009396296</v>
      </c>
      <c r="I107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10773BT59579442865399771152.5745869.6009396296</v>
      </c>
      <c r="J10774" s="1" t="n">
        <f aca="false">COUNTIF(I:I, $I10774)</f>
        <v>1</v>
      </c>
      <c r="K10774" s="1" t="str">
        <f aca="false">IF(ISNA(VLOOKUP(Table4[product_id], tblProducts[], tblProducts[product_name],FALSE() )), "Invalid", "Valid")</f>
        <v>Valid</v>
      </c>
      <c r="L10774" s="5" t="str">
        <f aca="false">IF(ISNA(VLOOKUP(Table4[[#This Row],[warehouse_id]], tblwhouse[], tblwhouse[warehouse_name],FALSE() )), "Invalid", "Valid")</f>
        <v>Valid</v>
      </c>
    </row>
    <row r="10775" customFormat="false" ht="15" hidden="false" customHeight="true" outlineLevel="0" collapsed="false">
      <c r="A10775" s="1" t="n">
        <v>10774</v>
      </c>
      <c r="B10775" s="1" t="n">
        <v>1</v>
      </c>
      <c r="C10775" s="1" t="n">
        <v>853</v>
      </c>
      <c r="D10775" s="1" t="s">
        <v>17798</v>
      </c>
      <c r="E10775" s="1" t="n">
        <v>427</v>
      </c>
      <c r="F10775" s="1" t="n">
        <v>31</v>
      </c>
      <c r="G10775" s="1" t="n">
        <v>1271.93</v>
      </c>
      <c r="H10775" s="4" t="n">
        <v>46059.6009396296</v>
      </c>
      <c r="I107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10774BT3244951853427311271.9346059.6009396296</v>
      </c>
      <c r="J10775" s="1" t="n">
        <f aca="false">COUNTIF(I:I, $I10775)</f>
        <v>1</v>
      </c>
      <c r="K10775" s="1" t="str">
        <f aca="false">IF(ISNA(VLOOKUP(Table4[product_id], tblProducts[], tblProducts[product_name],FALSE() )), "Invalid", "Valid")</f>
        <v>Valid</v>
      </c>
      <c r="L10775" s="5" t="str">
        <f aca="false">IF(ISNA(VLOOKUP(Table4[[#This Row],[warehouse_id]], tblwhouse[], tblwhouse[warehouse_name],FALSE() )), "Invalid", "Valid")</f>
        <v>Valid</v>
      </c>
    </row>
    <row r="10776" customFormat="false" ht="15" hidden="false" customHeight="true" outlineLevel="0" collapsed="false">
      <c r="A10776" s="1" t="n">
        <v>10775</v>
      </c>
      <c r="B10776" s="1" t="n">
        <v>3</v>
      </c>
      <c r="C10776" s="1" t="n">
        <v>2746</v>
      </c>
      <c r="D10776" s="1" t="s">
        <v>17799</v>
      </c>
      <c r="E10776" s="1" t="n">
        <v>406</v>
      </c>
      <c r="F10776" s="1" t="n">
        <v>58</v>
      </c>
      <c r="G10776" s="1" t="n">
        <v>1159.12</v>
      </c>
      <c r="H10776" s="4" t="n">
        <v>45898.6009396296</v>
      </c>
      <c r="I107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10775BT93941632746406581159.1245898.6009396296</v>
      </c>
      <c r="J10776" s="1" t="n">
        <f aca="false">COUNTIF(I:I, $I10776)</f>
        <v>1</v>
      </c>
      <c r="K10776" s="1" t="str">
        <f aca="false">IF(ISNA(VLOOKUP(Table4[product_id], tblProducts[], tblProducts[product_name],FALSE() )), "Invalid", "Valid")</f>
        <v>Valid</v>
      </c>
      <c r="L10776" s="5" t="str">
        <f aca="false">IF(ISNA(VLOOKUP(Table4[[#This Row],[warehouse_id]], tblwhouse[], tblwhouse[warehouse_name],FALSE() )), "Invalid", "Valid")</f>
        <v>Valid</v>
      </c>
    </row>
    <row r="10777" customFormat="false" ht="15" hidden="false" customHeight="true" outlineLevel="0" collapsed="false">
      <c r="A10777" s="1" t="n">
        <v>10776</v>
      </c>
      <c r="B10777" s="1" t="n">
        <v>3</v>
      </c>
      <c r="C10777" s="1" t="n">
        <v>2641</v>
      </c>
      <c r="D10777" s="1" t="s">
        <v>17800</v>
      </c>
      <c r="E10777" s="1" t="n">
        <v>219</v>
      </c>
      <c r="F10777" s="1" t="n">
        <v>56</v>
      </c>
      <c r="G10777" s="1" t="n">
        <v>352.01</v>
      </c>
      <c r="H10777" s="4" t="n">
        <v>46015.6009396412</v>
      </c>
      <c r="I107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10776BT3589373264121956352.0146015.6009396412</v>
      </c>
      <c r="J10777" s="1" t="n">
        <f aca="false">COUNTIF(I:I, $I10777)</f>
        <v>1</v>
      </c>
      <c r="K10777" s="1" t="str">
        <f aca="false">IF(ISNA(VLOOKUP(Table4[product_id], tblProducts[], tblProducts[product_name],FALSE() )), "Invalid", "Valid")</f>
        <v>Valid</v>
      </c>
      <c r="L10777" s="5" t="str">
        <f aca="false">IF(ISNA(VLOOKUP(Table4[[#This Row],[warehouse_id]], tblwhouse[], tblwhouse[warehouse_name],FALSE() )), "Invalid", "Valid")</f>
        <v>Valid</v>
      </c>
    </row>
    <row r="10778" customFormat="false" ht="15" hidden="false" customHeight="true" outlineLevel="0" collapsed="false">
      <c r="A10778" s="1" t="n">
        <v>10777</v>
      </c>
      <c r="B10778" s="1" t="n">
        <v>2</v>
      </c>
      <c r="C10778" s="1" t="n">
        <v>844</v>
      </c>
      <c r="D10778" s="1" t="s">
        <v>17801</v>
      </c>
      <c r="E10778" s="1" t="n">
        <v>395</v>
      </c>
      <c r="F10778" s="1" t="n">
        <v>46</v>
      </c>
      <c r="G10778" s="1" t="n">
        <v>762.43</v>
      </c>
      <c r="H10778" s="4" t="n">
        <v>46188.6009396412</v>
      </c>
      <c r="I107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10777BT473319284439546762.4346188.6009396412</v>
      </c>
      <c r="J10778" s="1" t="n">
        <f aca="false">COUNTIF(I:I, $I10778)</f>
        <v>1</v>
      </c>
      <c r="K10778" s="1" t="str">
        <f aca="false">IF(ISNA(VLOOKUP(Table4[product_id], tblProducts[], tblProducts[product_name],FALSE() )), "Invalid", "Valid")</f>
        <v>Valid</v>
      </c>
      <c r="L10778" s="5" t="str">
        <f aca="false">IF(ISNA(VLOOKUP(Table4[[#This Row],[warehouse_id]], tblwhouse[], tblwhouse[warehouse_name],FALSE() )), "Invalid", "Valid")</f>
        <v>Valid</v>
      </c>
    </row>
    <row r="10779" customFormat="false" ht="15" hidden="false" customHeight="true" outlineLevel="0" collapsed="false">
      <c r="A10779" s="1" t="n">
        <v>10778</v>
      </c>
      <c r="B10779" s="1" t="n">
        <v>4</v>
      </c>
      <c r="C10779" s="1" t="n">
        <v>1035</v>
      </c>
      <c r="D10779" s="1" t="s">
        <v>17802</v>
      </c>
      <c r="E10779" s="1" t="n">
        <v>487</v>
      </c>
      <c r="F10779" s="1" t="n">
        <v>54</v>
      </c>
      <c r="G10779" s="1" t="n">
        <v>815.53</v>
      </c>
      <c r="H10779" s="4" t="n">
        <v>46108.6009396412</v>
      </c>
      <c r="I107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10778BT8525404103548754815.5346108.6009396412</v>
      </c>
      <c r="J10779" s="1" t="n">
        <f aca="false">COUNTIF(I:I, $I10779)</f>
        <v>1</v>
      </c>
      <c r="K10779" s="1" t="str">
        <f aca="false">IF(ISNA(VLOOKUP(Table4[product_id], tblProducts[], tblProducts[product_name],FALSE() )), "Invalid", "Valid")</f>
        <v>Valid</v>
      </c>
      <c r="L10779" s="5" t="str">
        <f aca="false">IF(ISNA(VLOOKUP(Table4[[#This Row],[warehouse_id]], tblwhouse[], tblwhouse[warehouse_name],FALSE() )), "Invalid", "Valid")</f>
        <v>Valid</v>
      </c>
    </row>
    <row r="10780" customFormat="false" ht="15" hidden="false" customHeight="true" outlineLevel="0" collapsed="false">
      <c r="A10780" s="1" t="n">
        <v>10779</v>
      </c>
      <c r="B10780" s="1" t="n">
        <v>1</v>
      </c>
      <c r="C10780" s="1" t="n">
        <v>1184</v>
      </c>
      <c r="D10780" s="1" t="s">
        <v>17803</v>
      </c>
      <c r="E10780" s="1" t="n">
        <v>223</v>
      </c>
      <c r="F10780" s="1" t="n">
        <v>75</v>
      </c>
      <c r="G10780" s="1" t="n">
        <v>1192.76</v>
      </c>
      <c r="H10780" s="4" t="n">
        <v>45871.6009396412</v>
      </c>
      <c r="I107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10779BT65413911184223751192.7645871.6009396412</v>
      </c>
      <c r="J10780" s="1" t="n">
        <f aca="false">COUNTIF(I:I, $I10780)</f>
        <v>1</v>
      </c>
      <c r="K10780" s="1" t="str">
        <f aca="false">IF(ISNA(VLOOKUP(Table4[product_id], tblProducts[], tblProducts[product_name],FALSE() )), "Invalid", "Valid")</f>
        <v>Valid</v>
      </c>
      <c r="L10780" s="5" t="str">
        <f aca="false">IF(ISNA(VLOOKUP(Table4[[#This Row],[warehouse_id]], tblwhouse[], tblwhouse[warehouse_name],FALSE() )), "Invalid", "Valid")</f>
        <v>Valid</v>
      </c>
    </row>
    <row r="10781" customFormat="false" ht="15" hidden="false" customHeight="true" outlineLevel="0" collapsed="false">
      <c r="A10781" s="1" t="n">
        <v>10780</v>
      </c>
      <c r="B10781" s="1" t="n">
        <v>2</v>
      </c>
      <c r="C10781" s="1" t="n">
        <v>852</v>
      </c>
      <c r="D10781" s="1" t="s">
        <v>17804</v>
      </c>
      <c r="E10781" s="1" t="n">
        <v>208</v>
      </c>
      <c r="F10781" s="1" t="n">
        <v>29</v>
      </c>
      <c r="G10781" s="1" t="n">
        <v>536.17</v>
      </c>
      <c r="H10781" s="4" t="n">
        <v>46136.6009396412</v>
      </c>
      <c r="I107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10780BT549137285220829536.1746136.6009396412</v>
      </c>
      <c r="J10781" s="1" t="n">
        <f aca="false">COUNTIF(I:I, $I10781)</f>
        <v>1</v>
      </c>
      <c r="K10781" s="1" t="str">
        <f aca="false">IF(ISNA(VLOOKUP(Table4[product_id], tblProducts[], tblProducts[product_name],FALSE() )), "Invalid", "Valid")</f>
        <v>Valid</v>
      </c>
      <c r="L10781" s="5" t="str">
        <f aca="false">IF(ISNA(VLOOKUP(Table4[[#This Row],[warehouse_id]], tblwhouse[], tblwhouse[warehouse_name],FALSE() )), "Invalid", "Valid")</f>
        <v>Valid</v>
      </c>
    </row>
    <row r="10782" customFormat="false" ht="15" hidden="false" customHeight="true" outlineLevel="0" collapsed="false">
      <c r="A10782" s="1" t="n">
        <v>10781</v>
      </c>
      <c r="B10782" s="1" t="n">
        <v>2</v>
      </c>
      <c r="C10782" s="1" t="n">
        <v>1370</v>
      </c>
      <c r="D10782" s="1" t="s">
        <v>17805</v>
      </c>
      <c r="E10782" s="1" t="n">
        <v>1</v>
      </c>
      <c r="F10782" s="1" t="n">
        <v>39</v>
      </c>
      <c r="G10782" s="1" t="n">
        <v>148.73</v>
      </c>
      <c r="H10782" s="4" t="n">
        <v>45999.6009396412</v>
      </c>
      <c r="I107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10781BT55521821370139148.7345999.6009396412</v>
      </c>
      <c r="J10782" s="1" t="n">
        <f aca="false">COUNTIF(I:I, $I10782)</f>
        <v>1</v>
      </c>
      <c r="K10782" s="1" t="str">
        <f aca="false">IF(ISNA(VLOOKUP(Table4[product_id], tblProducts[], tblProducts[product_name],FALSE() )), "Invalid", "Valid")</f>
        <v>Valid</v>
      </c>
      <c r="L10782" s="5" t="str">
        <f aca="false">IF(ISNA(VLOOKUP(Table4[[#This Row],[warehouse_id]], tblwhouse[], tblwhouse[warehouse_name],FALSE() )), "Invalid", "Valid")</f>
        <v>Valid</v>
      </c>
    </row>
    <row r="10783" customFormat="false" ht="15" hidden="false" customHeight="true" outlineLevel="0" collapsed="false">
      <c r="A10783" s="1" t="n">
        <v>10782</v>
      </c>
      <c r="B10783" s="1" t="n">
        <v>3</v>
      </c>
      <c r="C10783" s="1" t="n">
        <v>1394</v>
      </c>
      <c r="D10783" s="1" t="s">
        <v>17806</v>
      </c>
      <c r="E10783" s="1" t="n">
        <v>7</v>
      </c>
      <c r="F10783" s="1" t="n">
        <v>35</v>
      </c>
      <c r="G10783" s="1" t="n">
        <v>110.01</v>
      </c>
      <c r="H10783" s="4" t="n">
        <v>46208.6009396412</v>
      </c>
      <c r="I107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10782BT75520231394735110.0146208.6009396412</v>
      </c>
      <c r="J10783" s="1" t="n">
        <f aca="false">COUNTIF(I:I, $I10783)</f>
        <v>1</v>
      </c>
      <c r="K10783" s="1" t="str">
        <f aca="false">IF(ISNA(VLOOKUP(Table4[product_id], tblProducts[], tblProducts[product_name],FALSE() )), "Invalid", "Valid")</f>
        <v>Valid</v>
      </c>
      <c r="L10783" s="5" t="str">
        <f aca="false">IF(ISNA(VLOOKUP(Table4[[#This Row],[warehouse_id]], tblwhouse[], tblwhouse[warehouse_name],FALSE() )), "Invalid", "Valid")</f>
        <v>Valid</v>
      </c>
    </row>
    <row r="10784" customFormat="false" ht="15" hidden="false" customHeight="true" outlineLevel="0" collapsed="false">
      <c r="A10784" s="1" t="n">
        <v>10783</v>
      </c>
      <c r="B10784" s="1" t="n">
        <v>4</v>
      </c>
      <c r="C10784" s="1" t="n">
        <v>2861</v>
      </c>
      <c r="D10784" s="1" t="s">
        <v>17807</v>
      </c>
      <c r="E10784" s="1" t="n">
        <v>146</v>
      </c>
      <c r="F10784" s="1" t="n">
        <v>42</v>
      </c>
      <c r="G10784" s="1" t="n">
        <v>992.18</v>
      </c>
      <c r="H10784" s="4" t="n">
        <v>45997.6009396412</v>
      </c>
      <c r="I107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10783BT1035944286114642992.1845997.6009396412</v>
      </c>
      <c r="J10784" s="1" t="n">
        <f aca="false">COUNTIF(I:I, $I10784)</f>
        <v>1</v>
      </c>
      <c r="K10784" s="1" t="str">
        <f aca="false">IF(ISNA(VLOOKUP(Table4[product_id], tblProducts[], tblProducts[product_name],FALSE() )), "Invalid", "Valid")</f>
        <v>Valid</v>
      </c>
      <c r="L10784" s="5" t="str">
        <f aca="false">IF(ISNA(VLOOKUP(Table4[[#This Row],[warehouse_id]], tblwhouse[], tblwhouse[warehouse_name],FALSE() )), "Invalid", "Valid")</f>
        <v>Valid</v>
      </c>
    </row>
    <row r="10785" customFormat="false" ht="15" hidden="false" customHeight="true" outlineLevel="0" collapsed="false">
      <c r="A10785" s="1" t="n">
        <v>10784</v>
      </c>
      <c r="B10785" s="1" t="n">
        <v>3</v>
      </c>
      <c r="C10785" s="1" t="n">
        <v>2140</v>
      </c>
      <c r="D10785" s="1" t="s">
        <v>17808</v>
      </c>
      <c r="E10785" s="1" t="n">
        <v>343</v>
      </c>
      <c r="F10785" s="1" t="n">
        <v>48</v>
      </c>
      <c r="G10785" s="1" t="n">
        <v>1116.71</v>
      </c>
      <c r="H10785" s="4" t="n">
        <v>46177.6009396412</v>
      </c>
      <c r="I107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10784BT45489132140343481116.7146177.6009396412</v>
      </c>
      <c r="J10785" s="1" t="n">
        <f aca="false">COUNTIF(I:I, $I10785)</f>
        <v>1</v>
      </c>
      <c r="K10785" s="1" t="str">
        <f aca="false">IF(ISNA(VLOOKUP(Table4[product_id], tblProducts[], tblProducts[product_name],FALSE() )), "Invalid", "Valid")</f>
        <v>Valid</v>
      </c>
      <c r="L10785" s="5" t="str">
        <f aca="false">IF(ISNA(VLOOKUP(Table4[[#This Row],[warehouse_id]], tblwhouse[], tblwhouse[warehouse_name],FALSE() )), "Invalid", "Valid")</f>
        <v>Valid</v>
      </c>
    </row>
    <row r="10786" customFormat="false" ht="15" hidden="false" customHeight="true" outlineLevel="0" collapsed="false">
      <c r="A10786" s="1" t="n">
        <v>10785</v>
      </c>
      <c r="B10786" s="1" t="n">
        <v>1</v>
      </c>
      <c r="C10786" s="1" t="n">
        <v>2108</v>
      </c>
      <c r="D10786" s="1" t="s">
        <v>17809</v>
      </c>
      <c r="E10786" s="1" t="n">
        <v>469</v>
      </c>
      <c r="F10786" s="1" t="n">
        <v>38</v>
      </c>
      <c r="G10786" s="1" t="n">
        <v>88.6</v>
      </c>
      <c r="H10786" s="4" t="n">
        <v>45919.6009396412</v>
      </c>
      <c r="I107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10785BT969845121084693888.645919.6009396412</v>
      </c>
      <c r="J10786" s="1" t="n">
        <f aca="false">COUNTIF(I:I, $I10786)</f>
        <v>1</v>
      </c>
      <c r="K10786" s="1" t="str">
        <f aca="false">IF(ISNA(VLOOKUP(Table4[product_id], tblProducts[], tblProducts[product_name],FALSE() )), "Invalid", "Valid")</f>
        <v>Valid</v>
      </c>
      <c r="L10786" s="5" t="str">
        <f aca="false">IF(ISNA(VLOOKUP(Table4[[#This Row],[warehouse_id]], tblwhouse[], tblwhouse[warehouse_name],FALSE() )), "Invalid", "Valid")</f>
        <v>Valid</v>
      </c>
    </row>
    <row r="10787" customFormat="false" ht="15" hidden="false" customHeight="true" outlineLevel="0" collapsed="false">
      <c r="A10787" s="1" t="n">
        <v>10786</v>
      </c>
      <c r="B10787" s="1" t="n">
        <v>2</v>
      </c>
      <c r="C10787" s="1" t="n">
        <v>2380</v>
      </c>
      <c r="D10787" s="1" t="s">
        <v>17810</v>
      </c>
      <c r="E10787" s="1" t="n">
        <v>433</v>
      </c>
      <c r="F10787" s="1" t="n">
        <v>53</v>
      </c>
      <c r="G10787" s="1" t="n">
        <v>1409.74</v>
      </c>
      <c r="H10787" s="4" t="n">
        <v>46047.6009396412</v>
      </c>
      <c r="I107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10786BT33490922380433531409.7446047.6009396412</v>
      </c>
      <c r="J10787" s="1" t="n">
        <f aca="false">COUNTIF(I:I, $I10787)</f>
        <v>1</v>
      </c>
      <c r="K10787" s="1" t="str">
        <f aca="false">IF(ISNA(VLOOKUP(Table4[product_id], tblProducts[], tblProducts[product_name],FALSE() )), "Invalid", "Valid")</f>
        <v>Valid</v>
      </c>
      <c r="L10787" s="5" t="str">
        <f aca="false">IF(ISNA(VLOOKUP(Table4[[#This Row],[warehouse_id]], tblwhouse[], tblwhouse[warehouse_name],FALSE() )), "Invalid", "Valid")</f>
        <v>Valid</v>
      </c>
    </row>
    <row r="10788" customFormat="false" ht="15" hidden="false" customHeight="true" outlineLevel="0" collapsed="false">
      <c r="A10788" s="1" t="n">
        <v>10787</v>
      </c>
      <c r="B10788" s="1" t="n">
        <v>2</v>
      </c>
      <c r="C10788" s="1" t="n">
        <v>2330</v>
      </c>
      <c r="D10788" s="1" t="s">
        <v>17811</v>
      </c>
      <c r="E10788" s="1" t="n">
        <v>89</v>
      </c>
      <c r="F10788" s="1" t="n">
        <v>67</v>
      </c>
      <c r="G10788" s="1" t="n">
        <v>637.75</v>
      </c>
      <c r="H10788" s="4" t="n">
        <v>45909.6009396412</v>
      </c>
      <c r="I107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10787BT412997223308967637.7545909.6009396412</v>
      </c>
      <c r="J10788" s="1" t="n">
        <f aca="false">COUNTIF(I:I, $I10788)</f>
        <v>1</v>
      </c>
      <c r="K10788" s="1" t="str">
        <f aca="false">IF(ISNA(VLOOKUP(Table4[product_id], tblProducts[], tblProducts[product_name],FALSE() )), "Invalid", "Valid")</f>
        <v>Valid</v>
      </c>
      <c r="L10788" s="5" t="str">
        <f aca="false">IF(ISNA(VLOOKUP(Table4[[#This Row],[warehouse_id]], tblwhouse[], tblwhouse[warehouse_name],FALSE() )), "Invalid", "Valid")</f>
        <v>Valid</v>
      </c>
    </row>
    <row r="10789" customFormat="false" ht="15" hidden="false" customHeight="true" outlineLevel="0" collapsed="false">
      <c r="A10789" s="1" t="n">
        <v>10788</v>
      </c>
      <c r="B10789" s="1" t="n">
        <v>1</v>
      </c>
      <c r="C10789" s="1" t="n">
        <v>2811</v>
      </c>
      <c r="D10789" s="1" t="s">
        <v>17812</v>
      </c>
      <c r="E10789" s="1" t="n">
        <v>141</v>
      </c>
      <c r="F10789" s="1" t="n">
        <v>55</v>
      </c>
      <c r="G10789" s="1" t="n">
        <v>207.01</v>
      </c>
      <c r="H10789" s="4" t="n">
        <v>45968.6009396412</v>
      </c>
      <c r="I107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10788BT8125611281114155207.0145968.6009396412</v>
      </c>
      <c r="J10789" s="1" t="n">
        <f aca="false">COUNTIF(I:I, $I10789)</f>
        <v>1</v>
      </c>
      <c r="K10789" s="1" t="str">
        <f aca="false">IF(ISNA(VLOOKUP(Table4[product_id], tblProducts[], tblProducts[product_name],FALSE() )), "Invalid", "Valid")</f>
        <v>Valid</v>
      </c>
      <c r="L10789" s="5" t="str">
        <f aca="false">IF(ISNA(VLOOKUP(Table4[[#This Row],[warehouse_id]], tblwhouse[], tblwhouse[warehouse_name],FALSE() )), "Invalid", "Valid")</f>
        <v>Valid</v>
      </c>
    </row>
    <row r="10790" customFormat="false" ht="15" hidden="false" customHeight="true" outlineLevel="0" collapsed="false">
      <c r="A10790" s="1" t="n">
        <v>10789</v>
      </c>
      <c r="B10790" s="1" t="n">
        <v>1</v>
      </c>
      <c r="C10790" s="1" t="n">
        <v>2438</v>
      </c>
      <c r="D10790" s="1" t="s">
        <v>17813</v>
      </c>
      <c r="E10790" s="1" t="n">
        <v>289</v>
      </c>
      <c r="F10790" s="1" t="n">
        <v>72</v>
      </c>
      <c r="G10790" s="1" t="n">
        <v>718.77</v>
      </c>
      <c r="H10790" s="4" t="n">
        <v>46190.6009396412</v>
      </c>
      <c r="I107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10789BT7437631243828972718.7746190.6009396412</v>
      </c>
      <c r="J10790" s="1" t="n">
        <f aca="false">COUNTIF(I:I, $I10790)</f>
        <v>1</v>
      </c>
      <c r="K10790" s="1" t="str">
        <f aca="false">IF(ISNA(VLOOKUP(Table4[product_id], tblProducts[], tblProducts[product_name],FALSE() )), "Invalid", "Valid")</f>
        <v>Valid</v>
      </c>
      <c r="L10790" s="5" t="str">
        <f aca="false">IF(ISNA(VLOOKUP(Table4[[#This Row],[warehouse_id]], tblwhouse[], tblwhouse[warehouse_name],FALSE() )), "Invalid", "Valid")</f>
        <v>Valid</v>
      </c>
    </row>
    <row r="10791" customFormat="false" ht="15" hidden="false" customHeight="true" outlineLevel="0" collapsed="false">
      <c r="A10791" s="1" t="n">
        <v>10790</v>
      </c>
      <c r="B10791" s="1" t="n">
        <v>4</v>
      </c>
      <c r="C10791" s="1" t="n">
        <v>1879</v>
      </c>
      <c r="D10791" s="1" t="s">
        <v>17814</v>
      </c>
      <c r="E10791" s="1" t="n">
        <v>117</v>
      </c>
      <c r="F10791" s="1" t="n">
        <v>26</v>
      </c>
      <c r="G10791" s="1" t="n">
        <v>434.17</v>
      </c>
      <c r="H10791" s="4" t="n">
        <v>46079.6009396412</v>
      </c>
      <c r="I107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10790BT1249474187911726434.1746079.6009396412</v>
      </c>
      <c r="J10791" s="1" t="n">
        <f aca="false">COUNTIF(I:I, $I10791)</f>
        <v>1</v>
      </c>
      <c r="K10791" s="1" t="str">
        <f aca="false">IF(ISNA(VLOOKUP(Table4[product_id], tblProducts[], tblProducts[product_name],FALSE() )), "Invalid", "Valid")</f>
        <v>Valid</v>
      </c>
      <c r="L10791" s="5" t="str">
        <f aca="false">IF(ISNA(VLOOKUP(Table4[[#This Row],[warehouse_id]], tblwhouse[], tblwhouse[warehouse_name],FALSE() )), "Invalid", "Valid")</f>
        <v>Valid</v>
      </c>
    </row>
    <row r="10792" customFormat="false" ht="15" hidden="false" customHeight="true" outlineLevel="0" collapsed="false">
      <c r="A10792" s="1" t="n">
        <v>10791</v>
      </c>
      <c r="B10792" s="1" t="n">
        <v>2</v>
      </c>
      <c r="C10792" s="1" t="n">
        <v>137</v>
      </c>
      <c r="D10792" s="1" t="s">
        <v>17815</v>
      </c>
      <c r="E10792" s="1" t="n">
        <v>252</v>
      </c>
      <c r="F10792" s="1" t="n">
        <v>71</v>
      </c>
      <c r="G10792" s="1" t="n">
        <v>79.6</v>
      </c>
      <c r="H10792" s="4" t="n">
        <v>46139.6009396412</v>
      </c>
      <c r="I107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10791BT14823821372527179.646139.6009396412</v>
      </c>
      <c r="J10792" s="1" t="n">
        <f aca="false">COUNTIF(I:I, $I10792)</f>
        <v>1</v>
      </c>
      <c r="K10792" s="1" t="str">
        <f aca="false">IF(ISNA(VLOOKUP(Table4[product_id], tblProducts[], tblProducts[product_name],FALSE() )), "Invalid", "Valid")</f>
        <v>Valid</v>
      </c>
      <c r="L10792" s="5" t="str">
        <f aca="false">IF(ISNA(VLOOKUP(Table4[[#This Row],[warehouse_id]], tblwhouse[], tblwhouse[warehouse_name],FALSE() )), "Invalid", "Valid")</f>
        <v>Valid</v>
      </c>
    </row>
    <row r="10793" customFormat="false" ht="15" hidden="false" customHeight="true" outlineLevel="0" collapsed="false">
      <c r="A10793" s="1" t="n">
        <v>10792</v>
      </c>
      <c r="B10793" s="1" t="n">
        <v>1</v>
      </c>
      <c r="C10793" s="1" t="n">
        <v>990</v>
      </c>
      <c r="D10793" s="1" t="s">
        <v>17816</v>
      </c>
      <c r="E10793" s="1" t="n">
        <v>9</v>
      </c>
      <c r="F10793" s="1" t="n">
        <v>64</v>
      </c>
      <c r="G10793" s="1" t="n">
        <v>1064.66</v>
      </c>
      <c r="H10793" s="4" t="n">
        <v>45885.6009396412</v>
      </c>
      <c r="I107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10792BT99925019909641064.6645885.6009396412</v>
      </c>
      <c r="J10793" s="1" t="n">
        <f aca="false">COUNTIF(I:I, $I10793)</f>
        <v>1</v>
      </c>
      <c r="K10793" s="1" t="str">
        <f aca="false">IF(ISNA(VLOOKUP(Table4[product_id], tblProducts[], tblProducts[product_name],FALSE() )), "Invalid", "Valid")</f>
        <v>Valid</v>
      </c>
      <c r="L10793" s="5" t="str">
        <f aca="false">IF(ISNA(VLOOKUP(Table4[[#This Row],[warehouse_id]], tblwhouse[], tblwhouse[warehouse_name],FALSE() )), "Invalid", "Valid")</f>
        <v>Valid</v>
      </c>
    </row>
    <row r="10794" customFormat="false" ht="15" hidden="false" customHeight="true" outlineLevel="0" collapsed="false">
      <c r="A10794" s="1" t="n">
        <v>10793</v>
      </c>
      <c r="B10794" s="1" t="n">
        <v>2</v>
      </c>
      <c r="C10794" s="1" t="n">
        <v>1432</v>
      </c>
      <c r="D10794" s="1" t="s">
        <v>17817</v>
      </c>
      <c r="E10794" s="1" t="n">
        <v>63</v>
      </c>
      <c r="F10794" s="1" t="n">
        <v>65</v>
      </c>
      <c r="G10794" s="1" t="n">
        <v>1476.43</v>
      </c>
      <c r="H10794" s="4" t="n">
        <v>46203.6009396412</v>
      </c>
      <c r="I107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10793BT4504642143263651476.4346203.6009396412</v>
      </c>
      <c r="J10794" s="1" t="n">
        <f aca="false">COUNTIF(I:I, $I10794)</f>
        <v>1</v>
      </c>
      <c r="K10794" s="1" t="str">
        <f aca="false">IF(ISNA(VLOOKUP(Table4[product_id], tblProducts[], tblProducts[product_name],FALSE() )), "Invalid", "Valid")</f>
        <v>Valid</v>
      </c>
      <c r="L10794" s="5" t="str">
        <f aca="false">IF(ISNA(VLOOKUP(Table4[[#This Row],[warehouse_id]], tblwhouse[], tblwhouse[warehouse_name],FALSE() )), "Invalid", "Valid")</f>
        <v>Valid</v>
      </c>
    </row>
    <row r="10795" customFormat="false" ht="15" hidden="false" customHeight="true" outlineLevel="0" collapsed="false">
      <c r="A10795" s="1" t="n">
        <v>10794</v>
      </c>
      <c r="B10795" s="1" t="n">
        <v>3</v>
      </c>
      <c r="C10795" s="1" t="n">
        <v>1291</v>
      </c>
      <c r="D10795" s="1" t="s">
        <v>17818</v>
      </c>
      <c r="E10795" s="1" t="n">
        <v>116</v>
      </c>
      <c r="F10795" s="1" t="n">
        <v>63</v>
      </c>
      <c r="G10795" s="1" t="n">
        <v>400.74</v>
      </c>
      <c r="H10795" s="4" t="n">
        <v>45999.6009396412</v>
      </c>
      <c r="I107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10794BT2788633129111663400.7445999.6009396412</v>
      </c>
      <c r="J10795" s="1" t="n">
        <f aca="false">COUNTIF(I:I, $I10795)</f>
        <v>1</v>
      </c>
      <c r="K10795" s="1" t="str">
        <f aca="false">IF(ISNA(VLOOKUP(Table4[product_id], tblProducts[], tblProducts[product_name],FALSE() )), "Invalid", "Valid")</f>
        <v>Valid</v>
      </c>
      <c r="L10795" s="5" t="str">
        <f aca="false">IF(ISNA(VLOOKUP(Table4[[#This Row],[warehouse_id]], tblwhouse[], tblwhouse[warehouse_name],FALSE() )), "Invalid", "Valid")</f>
        <v>Valid</v>
      </c>
    </row>
    <row r="10796" customFormat="false" ht="15" hidden="false" customHeight="true" outlineLevel="0" collapsed="false">
      <c r="A10796" s="1" t="n">
        <v>10795</v>
      </c>
      <c r="B10796" s="1" t="n">
        <v>1</v>
      </c>
      <c r="C10796" s="1" t="n">
        <v>2148</v>
      </c>
      <c r="D10796" s="1" t="s">
        <v>17819</v>
      </c>
      <c r="E10796" s="1" t="n">
        <v>255</v>
      </c>
      <c r="F10796" s="1" t="n">
        <v>76</v>
      </c>
      <c r="G10796" s="1" t="n">
        <v>530.75</v>
      </c>
      <c r="H10796" s="4" t="n">
        <v>46091.6009396412</v>
      </c>
      <c r="I107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10795BT5514301214825576530.7546091.6009396412</v>
      </c>
      <c r="J10796" s="1" t="n">
        <f aca="false">COUNTIF(I:I, $I10796)</f>
        <v>1</v>
      </c>
      <c r="K10796" s="1" t="str">
        <f aca="false">IF(ISNA(VLOOKUP(Table4[product_id], tblProducts[], tblProducts[product_name],FALSE() )), "Invalid", "Valid")</f>
        <v>Valid</v>
      </c>
      <c r="L10796" s="5" t="str">
        <f aca="false">IF(ISNA(VLOOKUP(Table4[[#This Row],[warehouse_id]], tblwhouse[], tblwhouse[warehouse_name],FALSE() )), "Invalid", "Valid")</f>
        <v>Valid</v>
      </c>
    </row>
    <row r="10797" customFormat="false" ht="15" hidden="false" customHeight="true" outlineLevel="0" collapsed="false">
      <c r="A10797" s="1" t="n">
        <v>10796</v>
      </c>
      <c r="B10797" s="1" t="n">
        <v>1</v>
      </c>
      <c r="C10797" s="1" t="n">
        <v>111</v>
      </c>
      <c r="D10797" s="1" t="s">
        <v>17820</v>
      </c>
      <c r="E10797" s="1" t="n">
        <v>279</v>
      </c>
      <c r="F10797" s="1" t="n">
        <v>43</v>
      </c>
      <c r="G10797" s="1" t="n">
        <v>473.8</v>
      </c>
      <c r="H10797" s="4" t="n">
        <v>46190.6009396412</v>
      </c>
      <c r="I107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10796BT110115111127943473.846190.6009396412</v>
      </c>
      <c r="J10797" s="1" t="n">
        <f aca="false">COUNTIF(I:I, $I10797)</f>
        <v>1</v>
      </c>
      <c r="K10797" s="1" t="str">
        <f aca="false">IF(ISNA(VLOOKUP(Table4[product_id], tblProducts[], tblProducts[product_name],FALSE() )), "Invalid", "Valid")</f>
        <v>Valid</v>
      </c>
      <c r="L10797" s="5" t="str">
        <f aca="false">IF(ISNA(VLOOKUP(Table4[[#This Row],[warehouse_id]], tblwhouse[], tblwhouse[warehouse_name],FALSE() )), "Invalid", "Valid")</f>
        <v>Valid</v>
      </c>
    </row>
    <row r="10798" customFormat="false" ht="15" hidden="false" customHeight="true" outlineLevel="0" collapsed="false">
      <c r="A10798" s="1" t="n">
        <v>10797</v>
      </c>
      <c r="B10798" s="1" t="n">
        <v>1</v>
      </c>
      <c r="C10798" s="1" t="n">
        <v>2762</v>
      </c>
      <c r="D10798" s="1" t="s">
        <v>17821</v>
      </c>
      <c r="E10798" s="1" t="n">
        <v>238</v>
      </c>
      <c r="F10798" s="1" t="n">
        <v>53</v>
      </c>
      <c r="G10798" s="1" t="n">
        <v>1477.96</v>
      </c>
      <c r="H10798" s="4" t="n">
        <v>45889.6009396412</v>
      </c>
      <c r="I107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10797BT15185712762238531477.9645889.6009396412</v>
      </c>
      <c r="J10798" s="1" t="n">
        <f aca="false">COUNTIF(I:I, $I10798)</f>
        <v>1</v>
      </c>
      <c r="K10798" s="1" t="str">
        <f aca="false">IF(ISNA(VLOOKUP(Table4[product_id], tblProducts[], tblProducts[product_name],FALSE() )), "Invalid", "Valid")</f>
        <v>Valid</v>
      </c>
      <c r="L10798" s="5" t="str">
        <f aca="false">IF(ISNA(VLOOKUP(Table4[[#This Row],[warehouse_id]], tblwhouse[], tblwhouse[warehouse_name],FALSE() )), "Invalid", "Valid")</f>
        <v>Valid</v>
      </c>
    </row>
    <row r="10799" customFormat="false" ht="15" hidden="false" customHeight="true" outlineLevel="0" collapsed="false">
      <c r="A10799" s="1" t="n">
        <v>10798</v>
      </c>
      <c r="B10799" s="1" t="n">
        <v>4</v>
      </c>
      <c r="C10799" s="1" t="n">
        <v>1309</v>
      </c>
      <c r="D10799" s="1" t="s">
        <v>17822</v>
      </c>
      <c r="E10799" s="1" t="n">
        <v>127</v>
      </c>
      <c r="F10799" s="1" t="n">
        <v>24</v>
      </c>
      <c r="G10799" s="1" t="n">
        <v>1107.96</v>
      </c>
      <c r="H10799" s="4" t="n">
        <v>45965.6009396412</v>
      </c>
      <c r="I107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10798BT66279841309127241107.9645965.6009396412</v>
      </c>
      <c r="J10799" s="1" t="n">
        <f aca="false">COUNTIF(I:I, $I10799)</f>
        <v>1</v>
      </c>
      <c r="K10799" s="1" t="str">
        <f aca="false">IF(ISNA(VLOOKUP(Table4[product_id], tblProducts[], tblProducts[product_name],FALSE() )), "Invalid", "Valid")</f>
        <v>Valid</v>
      </c>
      <c r="L10799" s="5" t="str">
        <f aca="false">IF(ISNA(VLOOKUP(Table4[[#This Row],[warehouse_id]], tblwhouse[], tblwhouse[warehouse_name],FALSE() )), "Invalid", "Valid")</f>
        <v>Valid</v>
      </c>
    </row>
    <row r="10800" customFormat="false" ht="15" hidden="false" customHeight="true" outlineLevel="0" collapsed="false">
      <c r="A10800" s="1" t="n">
        <v>10799</v>
      </c>
      <c r="B10800" s="1" t="n">
        <v>1</v>
      </c>
      <c r="C10800" s="1" t="n">
        <v>264</v>
      </c>
      <c r="D10800" s="1" t="s">
        <v>17823</v>
      </c>
      <c r="E10800" s="1" t="n">
        <v>292</v>
      </c>
      <c r="F10800" s="1" t="n">
        <v>37</v>
      </c>
      <c r="G10800" s="1" t="n">
        <v>109.15</v>
      </c>
      <c r="H10800" s="4" t="n">
        <v>46025.6009396412</v>
      </c>
      <c r="I108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10799BT658358126429237109.1546025.6009396412</v>
      </c>
      <c r="J10800" s="1" t="n">
        <f aca="false">COUNTIF(I:I, $I10800)</f>
        <v>1</v>
      </c>
      <c r="K10800" s="1" t="str">
        <f aca="false">IF(ISNA(VLOOKUP(Table4[product_id], tblProducts[], tblProducts[product_name],FALSE() )), "Invalid", "Valid")</f>
        <v>Valid</v>
      </c>
      <c r="L10800" s="5" t="str">
        <f aca="false">IF(ISNA(VLOOKUP(Table4[[#This Row],[warehouse_id]], tblwhouse[], tblwhouse[warehouse_name],FALSE() )), "Invalid", "Valid")</f>
        <v>Valid</v>
      </c>
    </row>
    <row r="10801" customFormat="false" ht="15" hidden="false" customHeight="true" outlineLevel="0" collapsed="false">
      <c r="A10801" s="1" t="n">
        <v>10800</v>
      </c>
      <c r="B10801" s="1" t="n">
        <v>2</v>
      </c>
      <c r="C10801" s="1" t="n">
        <v>623</v>
      </c>
      <c r="D10801" s="1" t="s">
        <v>17824</v>
      </c>
      <c r="E10801" s="1" t="n">
        <v>434</v>
      </c>
      <c r="F10801" s="1" t="n">
        <v>49</v>
      </c>
      <c r="G10801" s="1" t="n">
        <v>997.17</v>
      </c>
      <c r="H10801" s="4" t="n">
        <v>46009.6009396412</v>
      </c>
      <c r="I108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10800BT951664262343449997.1746009.6009396412</v>
      </c>
      <c r="J10801" s="1" t="n">
        <f aca="false">COUNTIF(I:I, $I10801)</f>
        <v>1</v>
      </c>
      <c r="K10801" s="1" t="str">
        <f aca="false">IF(ISNA(VLOOKUP(Table4[product_id], tblProducts[], tblProducts[product_name],FALSE() )), "Invalid", "Valid")</f>
        <v>Valid</v>
      </c>
      <c r="L10801" s="5" t="str">
        <f aca="false">IF(ISNA(VLOOKUP(Table4[[#This Row],[warehouse_id]], tblwhouse[], tblwhouse[warehouse_name],FALSE() )), "Invalid", "Valid")</f>
        <v>Valid</v>
      </c>
    </row>
    <row r="10802" customFormat="false" ht="15" hidden="false" customHeight="true" outlineLevel="0" collapsed="false">
      <c r="A10802" s="1" t="n">
        <v>10801</v>
      </c>
      <c r="B10802" s="1" t="n">
        <v>2</v>
      </c>
      <c r="C10802" s="1" t="n">
        <v>1455</v>
      </c>
      <c r="D10802" s="1" t="s">
        <v>17825</v>
      </c>
      <c r="E10802" s="1" t="n">
        <v>81</v>
      </c>
      <c r="F10802" s="1" t="n">
        <v>38</v>
      </c>
      <c r="G10802" s="1" t="n">
        <v>1283.92</v>
      </c>
      <c r="H10802" s="4" t="n">
        <v>46128.6009396412</v>
      </c>
      <c r="I108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10801BT4676992145581381283.9246128.6009396412</v>
      </c>
      <c r="J10802" s="1" t="n">
        <f aca="false">COUNTIF(I:I, $I10802)</f>
        <v>1</v>
      </c>
      <c r="K10802" s="1" t="str">
        <f aca="false">IF(ISNA(VLOOKUP(Table4[product_id], tblProducts[], tblProducts[product_name],FALSE() )), "Invalid", "Valid")</f>
        <v>Valid</v>
      </c>
      <c r="L10802" s="5" t="str">
        <f aca="false">IF(ISNA(VLOOKUP(Table4[[#This Row],[warehouse_id]], tblwhouse[], tblwhouse[warehouse_name],FALSE() )), "Invalid", "Valid")</f>
        <v>Valid</v>
      </c>
    </row>
    <row r="10803" customFormat="false" ht="15" hidden="false" customHeight="true" outlineLevel="0" collapsed="false">
      <c r="A10803" s="1" t="n">
        <v>10802</v>
      </c>
      <c r="B10803" s="1" t="n">
        <v>2</v>
      </c>
      <c r="C10803" s="1" t="n">
        <v>65</v>
      </c>
      <c r="D10803" s="1" t="s">
        <v>17826</v>
      </c>
      <c r="E10803" s="1" t="n">
        <v>395</v>
      </c>
      <c r="F10803" s="1" t="n">
        <v>46</v>
      </c>
      <c r="G10803" s="1" t="n">
        <v>1120.94</v>
      </c>
      <c r="H10803" s="4" t="n">
        <v>46168.6009396412</v>
      </c>
      <c r="I108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10802BT468989265395461120.9446168.6009396412</v>
      </c>
      <c r="J10803" s="1" t="n">
        <f aca="false">COUNTIF(I:I, $I10803)</f>
        <v>1</v>
      </c>
      <c r="K10803" s="1" t="str">
        <f aca="false">IF(ISNA(VLOOKUP(Table4[product_id], tblProducts[], tblProducts[product_name],FALSE() )), "Invalid", "Valid")</f>
        <v>Valid</v>
      </c>
      <c r="L10803" s="5" t="str">
        <f aca="false">IF(ISNA(VLOOKUP(Table4[[#This Row],[warehouse_id]], tblwhouse[], tblwhouse[warehouse_name],FALSE() )), "Invalid", "Valid")</f>
        <v>Valid</v>
      </c>
    </row>
    <row r="10804" customFormat="false" ht="15" hidden="false" customHeight="true" outlineLevel="0" collapsed="false">
      <c r="A10804" s="1" t="n">
        <v>10803</v>
      </c>
      <c r="B10804" s="1" t="n">
        <v>1</v>
      </c>
      <c r="C10804" s="1" t="n">
        <v>791</v>
      </c>
      <c r="D10804" s="1" t="s">
        <v>17827</v>
      </c>
      <c r="E10804" s="1" t="n">
        <v>198</v>
      </c>
      <c r="F10804" s="1" t="n">
        <v>57</v>
      </c>
      <c r="G10804" s="1" t="n">
        <v>20.29</v>
      </c>
      <c r="H10804" s="4" t="n">
        <v>45902.6009396412</v>
      </c>
      <c r="I108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10803BT59133117911985720.2945902.6009396412</v>
      </c>
      <c r="J10804" s="1" t="n">
        <f aca="false">COUNTIF(I:I, $I10804)</f>
        <v>1</v>
      </c>
      <c r="K10804" s="1" t="str">
        <f aca="false">IF(ISNA(VLOOKUP(Table4[product_id], tblProducts[], tblProducts[product_name],FALSE() )), "Invalid", "Valid")</f>
        <v>Valid</v>
      </c>
      <c r="L10804" s="5" t="str">
        <f aca="false">IF(ISNA(VLOOKUP(Table4[[#This Row],[warehouse_id]], tblwhouse[], tblwhouse[warehouse_name],FALSE() )), "Invalid", "Valid")</f>
        <v>Valid</v>
      </c>
    </row>
    <row r="10805" customFormat="false" ht="15" hidden="false" customHeight="true" outlineLevel="0" collapsed="false">
      <c r="A10805" s="1" t="n">
        <v>10804</v>
      </c>
      <c r="B10805" s="1" t="n">
        <v>4</v>
      </c>
      <c r="C10805" s="1" t="n">
        <v>379</v>
      </c>
      <c r="D10805" s="1" t="s">
        <v>17828</v>
      </c>
      <c r="E10805" s="1" t="n">
        <v>188</v>
      </c>
      <c r="F10805" s="1" t="n">
        <v>69</v>
      </c>
      <c r="G10805" s="1" t="n">
        <v>775.56</v>
      </c>
      <c r="H10805" s="4" t="n">
        <v>46026.6009396412</v>
      </c>
      <c r="I108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10804BT212028437918869775.5646026.6009396412</v>
      </c>
      <c r="J10805" s="1" t="n">
        <f aca="false">COUNTIF(I:I, $I10805)</f>
        <v>1</v>
      </c>
      <c r="K10805" s="1" t="str">
        <f aca="false">IF(ISNA(VLOOKUP(Table4[product_id], tblProducts[], tblProducts[product_name],FALSE() )), "Invalid", "Valid")</f>
        <v>Valid</v>
      </c>
      <c r="L10805" s="5" t="str">
        <f aca="false">IF(ISNA(VLOOKUP(Table4[[#This Row],[warehouse_id]], tblwhouse[], tblwhouse[warehouse_name],FALSE() )), "Invalid", "Valid")</f>
        <v>Valid</v>
      </c>
    </row>
    <row r="10806" customFormat="false" ht="15" hidden="false" customHeight="true" outlineLevel="0" collapsed="false">
      <c r="A10806" s="1" t="n">
        <v>10805</v>
      </c>
      <c r="B10806" s="1" t="n">
        <v>1</v>
      </c>
      <c r="C10806" s="1" t="n">
        <v>1782</v>
      </c>
      <c r="D10806" s="1" t="s">
        <v>17829</v>
      </c>
      <c r="E10806" s="1" t="n">
        <v>499</v>
      </c>
      <c r="F10806" s="1" t="n">
        <v>25</v>
      </c>
      <c r="G10806" s="1" t="n">
        <v>1137.53</v>
      </c>
      <c r="H10806" s="4" t="n">
        <v>46168.6009396412</v>
      </c>
      <c r="I108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10805BT36851911782499251137.5346168.6009396412</v>
      </c>
      <c r="J10806" s="1" t="n">
        <f aca="false">COUNTIF(I:I, $I10806)</f>
        <v>1</v>
      </c>
      <c r="K10806" s="1" t="str">
        <f aca="false">IF(ISNA(VLOOKUP(Table4[product_id], tblProducts[], tblProducts[product_name],FALSE() )), "Invalid", "Valid")</f>
        <v>Valid</v>
      </c>
      <c r="L10806" s="5" t="str">
        <f aca="false">IF(ISNA(VLOOKUP(Table4[[#This Row],[warehouse_id]], tblwhouse[], tblwhouse[warehouse_name],FALSE() )), "Invalid", "Valid")</f>
        <v>Valid</v>
      </c>
    </row>
    <row r="10807" customFormat="false" ht="15" hidden="false" customHeight="true" outlineLevel="0" collapsed="false">
      <c r="A10807" s="1" t="n">
        <v>10806</v>
      </c>
      <c r="B10807" s="1" t="n">
        <v>1</v>
      </c>
      <c r="C10807" s="1" t="n">
        <v>1922</v>
      </c>
      <c r="D10807" s="1" t="s">
        <v>17830</v>
      </c>
      <c r="E10807" s="1" t="n">
        <v>224</v>
      </c>
      <c r="F10807" s="1" t="n">
        <v>64</v>
      </c>
      <c r="G10807" s="1" t="n">
        <v>911.53</v>
      </c>
      <c r="H10807" s="4" t="n">
        <v>45863.6009396412</v>
      </c>
      <c r="I108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10806BT5336461192222464911.5345863.6009396412</v>
      </c>
      <c r="J10807" s="1" t="n">
        <f aca="false">COUNTIF(I:I, $I10807)</f>
        <v>1</v>
      </c>
      <c r="K10807" s="1" t="str">
        <f aca="false">IF(ISNA(VLOOKUP(Table4[product_id], tblProducts[], tblProducts[product_name],FALSE() )), "Invalid", "Valid")</f>
        <v>Valid</v>
      </c>
      <c r="L10807" s="5" t="str">
        <f aca="false">IF(ISNA(VLOOKUP(Table4[[#This Row],[warehouse_id]], tblwhouse[], tblwhouse[warehouse_name],FALSE() )), "Invalid", "Valid")</f>
        <v>Valid</v>
      </c>
    </row>
    <row r="10808" customFormat="false" ht="15" hidden="false" customHeight="true" outlineLevel="0" collapsed="false">
      <c r="A10808" s="1" t="n">
        <v>10807</v>
      </c>
      <c r="B10808" s="1" t="n">
        <v>4</v>
      </c>
      <c r="C10808" s="1" t="n">
        <v>1553</v>
      </c>
      <c r="D10808" s="1" t="s">
        <v>17831</v>
      </c>
      <c r="E10808" s="1" t="n">
        <v>157</v>
      </c>
      <c r="F10808" s="1" t="n">
        <v>62</v>
      </c>
      <c r="G10808" s="1" t="n">
        <v>638.58</v>
      </c>
      <c r="H10808" s="4" t="n">
        <v>45877.6009396412</v>
      </c>
      <c r="I108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10807BT1943954155315762638.5845877.6009396412</v>
      </c>
      <c r="J10808" s="1" t="n">
        <f aca="false">COUNTIF(I:I, $I10808)</f>
        <v>1</v>
      </c>
      <c r="K10808" s="1" t="str">
        <f aca="false">IF(ISNA(VLOOKUP(Table4[product_id], tblProducts[], tblProducts[product_name],FALSE() )), "Invalid", "Valid")</f>
        <v>Valid</v>
      </c>
      <c r="L10808" s="5" t="str">
        <f aca="false">IF(ISNA(VLOOKUP(Table4[[#This Row],[warehouse_id]], tblwhouse[], tblwhouse[warehouse_name],FALSE() )), "Invalid", "Valid")</f>
        <v>Valid</v>
      </c>
    </row>
    <row r="10809" customFormat="false" ht="15" hidden="false" customHeight="true" outlineLevel="0" collapsed="false">
      <c r="A10809" s="1" t="n">
        <v>10808</v>
      </c>
      <c r="B10809" s="1" t="n">
        <v>4</v>
      </c>
      <c r="C10809" s="1" t="n">
        <v>965</v>
      </c>
      <c r="D10809" s="1" t="s">
        <v>17832</v>
      </c>
      <c r="E10809" s="1" t="n">
        <v>260</v>
      </c>
      <c r="F10809" s="1" t="n">
        <v>64</v>
      </c>
      <c r="G10809" s="1" t="n">
        <v>532.25</v>
      </c>
      <c r="H10809" s="4" t="n">
        <v>46005.6009396412</v>
      </c>
      <c r="I108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10808BT672435496526064532.2546005.6009396412</v>
      </c>
      <c r="J10809" s="1" t="n">
        <f aca="false">COUNTIF(I:I, $I10809)</f>
        <v>1</v>
      </c>
      <c r="K10809" s="1" t="str">
        <f aca="false">IF(ISNA(VLOOKUP(Table4[product_id], tblProducts[], tblProducts[product_name],FALSE() )), "Invalid", "Valid")</f>
        <v>Valid</v>
      </c>
      <c r="L10809" s="5" t="str">
        <f aca="false">IF(ISNA(VLOOKUP(Table4[[#This Row],[warehouse_id]], tblwhouse[], tblwhouse[warehouse_name],FALSE() )), "Invalid", "Valid")</f>
        <v>Valid</v>
      </c>
    </row>
    <row r="10810" customFormat="false" ht="15" hidden="false" customHeight="true" outlineLevel="0" collapsed="false">
      <c r="A10810" s="1" t="n">
        <v>10809</v>
      </c>
      <c r="B10810" s="1" t="n">
        <v>2</v>
      </c>
      <c r="C10810" s="1" t="n">
        <v>716</v>
      </c>
      <c r="D10810" s="1" t="s">
        <v>17833</v>
      </c>
      <c r="E10810" s="1" t="n">
        <v>251</v>
      </c>
      <c r="F10810" s="1" t="n">
        <v>27</v>
      </c>
      <c r="G10810" s="1" t="n">
        <v>129.04</v>
      </c>
      <c r="H10810" s="4" t="n">
        <v>46046.6009396412</v>
      </c>
      <c r="I108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10809BT137324271625127129.0446046.6009396412</v>
      </c>
      <c r="J10810" s="1" t="n">
        <f aca="false">COUNTIF(I:I, $I10810)</f>
        <v>1</v>
      </c>
      <c r="K10810" s="1" t="str">
        <f aca="false">IF(ISNA(VLOOKUP(Table4[product_id], tblProducts[], tblProducts[product_name],FALSE() )), "Invalid", "Valid")</f>
        <v>Valid</v>
      </c>
      <c r="L10810" s="5" t="str">
        <f aca="false">IF(ISNA(VLOOKUP(Table4[[#This Row],[warehouse_id]], tblwhouse[], tblwhouse[warehouse_name],FALSE() )), "Invalid", "Valid")</f>
        <v>Valid</v>
      </c>
    </row>
    <row r="10811" customFormat="false" ht="15" hidden="false" customHeight="true" outlineLevel="0" collapsed="false">
      <c r="A10811" s="1" t="n">
        <v>10810</v>
      </c>
      <c r="B10811" s="1" t="n">
        <v>2</v>
      </c>
      <c r="C10811" s="1" t="n">
        <v>1181</v>
      </c>
      <c r="D10811" s="1" t="s">
        <v>17834</v>
      </c>
      <c r="E10811" s="1" t="n">
        <v>482</v>
      </c>
      <c r="F10811" s="1" t="n">
        <v>48</v>
      </c>
      <c r="G10811" s="1" t="n">
        <v>694.53</v>
      </c>
      <c r="H10811" s="4" t="n">
        <v>45976.6009396412</v>
      </c>
      <c r="I108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10810BT6495702118148248694.5345976.6009396412</v>
      </c>
      <c r="J10811" s="1" t="n">
        <f aca="false">COUNTIF(I:I, $I10811)</f>
        <v>1</v>
      </c>
      <c r="K10811" s="1" t="str">
        <f aca="false">IF(ISNA(VLOOKUP(Table4[product_id], tblProducts[], tblProducts[product_name],FALSE() )), "Invalid", "Valid")</f>
        <v>Valid</v>
      </c>
      <c r="L10811" s="5" t="str">
        <f aca="false">IF(ISNA(VLOOKUP(Table4[[#This Row],[warehouse_id]], tblwhouse[], tblwhouse[warehouse_name],FALSE() )), "Invalid", "Valid")</f>
        <v>Valid</v>
      </c>
    </row>
    <row r="10812" customFormat="false" ht="15" hidden="false" customHeight="true" outlineLevel="0" collapsed="false">
      <c r="A10812" s="1" t="n">
        <v>10811</v>
      </c>
      <c r="B10812" s="1" t="n">
        <v>4</v>
      </c>
      <c r="C10812" s="1" t="n">
        <v>1929</v>
      </c>
      <c r="D10812" s="1" t="s">
        <v>17835</v>
      </c>
      <c r="E10812" s="1" t="n">
        <v>172</v>
      </c>
      <c r="F10812" s="1" t="n">
        <v>36</v>
      </c>
      <c r="G10812" s="1" t="n">
        <v>1118.12</v>
      </c>
      <c r="H10812" s="4" t="n">
        <v>46205.6009396412</v>
      </c>
      <c r="I108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10811BT32260341929172361118.1246205.6009396412</v>
      </c>
      <c r="J10812" s="1" t="n">
        <f aca="false">COUNTIF(I:I, $I10812)</f>
        <v>1</v>
      </c>
      <c r="K10812" s="1" t="str">
        <f aca="false">IF(ISNA(VLOOKUP(Table4[product_id], tblProducts[], tblProducts[product_name],FALSE() )), "Invalid", "Valid")</f>
        <v>Valid</v>
      </c>
      <c r="L10812" s="5" t="str">
        <f aca="false">IF(ISNA(VLOOKUP(Table4[[#This Row],[warehouse_id]], tblwhouse[], tblwhouse[warehouse_name],FALSE() )), "Invalid", "Valid")</f>
        <v>Valid</v>
      </c>
    </row>
    <row r="10813" customFormat="false" ht="15" hidden="false" customHeight="true" outlineLevel="0" collapsed="false">
      <c r="A10813" s="1" t="n">
        <v>10812</v>
      </c>
      <c r="B10813" s="1" t="n">
        <v>1</v>
      </c>
      <c r="C10813" s="1" t="n">
        <v>2139</v>
      </c>
      <c r="D10813" s="1" t="s">
        <v>17836</v>
      </c>
      <c r="E10813" s="1" t="n">
        <v>32</v>
      </c>
      <c r="F10813" s="1" t="n">
        <v>33</v>
      </c>
      <c r="G10813" s="1" t="n">
        <v>641.39</v>
      </c>
      <c r="H10813" s="4" t="n">
        <v>46049.6009396412</v>
      </c>
      <c r="I108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10812BT672568121393233641.3946049.6009396412</v>
      </c>
      <c r="J10813" s="1" t="n">
        <f aca="false">COUNTIF(I:I, $I10813)</f>
        <v>1</v>
      </c>
      <c r="K10813" s="1" t="str">
        <f aca="false">IF(ISNA(VLOOKUP(Table4[product_id], tblProducts[], tblProducts[product_name],FALSE() )), "Invalid", "Valid")</f>
        <v>Valid</v>
      </c>
      <c r="L10813" s="5" t="str">
        <f aca="false">IF(ISNA(VLOOKUP(Table4[[#This Row],[warehouse_id]], tblwhouse[], tblwhouse[warehouse_name],FALSE() )), "Invalid", "Valid")</f>
        <v>Valid</v>
      </c>
    </row>
    <row r="10814" customFormat="false" ht="15" hidden="false" customHeight="true" outlineLevel="0" collapsed="false">
      <c r="A10814" s="1" t="n">
        <v>10813</v>
      </c>
      <c r="B10814" s="1" t="n">
        <v>2</v>
      </c>
      <c r="C10814" s="1" t="n">
        <v>660</v>
      </c>
      <c r="D10814" s="1" t="s">
        <v>17837</v>
      </c>
      <c r="E10814" s="1" t="n">
        <v>99</v>
      </c>
      <c r="F10814" s="1" t="n">
        <v>67</v>
      </c>
      <c r="G10814" s="1" t="n">
        <v>120.08</v>
      </c>
      <c r="H10814" s="4" t="n">
        <v>46078.6009396412</v>
      </c>
      <c r="I108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10813BT68944126609967120.0846078.6009396412</v>
      </c>
      <c r="J10814" s="1" t="n">
        <f aca="false">COUNTIF(I:I, $I10814)</f>
        <v>1</v>
      </c>
      <c r="K10814" s="1" t="str">
        <f aca="false">IF(ISNA(VLOOKUP(Table4[product_id], tblProducts[], tblProducts[product_name],FALSE() )), "Invalid", "Valid")</f>
        <v>Valid</v>
      </c>
      <c r="L10814" s="5" t="str">
        <f aca="false">IF(ISNA(VLOOKUP(Table4[[#This Row],[warehouse_id]], tblwhouse[], tblwhouse[warehouse_name],FALSE() )), "Invalid", "Valid")</f>
        <v>Valid</v>
      </c>
    </row>
    <row r="10815" customFormat="false" ht="15" hidden="false" customHeight="true" outlineLevel="0" collapsed="false">
      <c r="A10815" s="1" t="n">
        <v>10814</v>
      </c>
      <c r="B10815" s="1" t="n">
        <v>4</v>
      </c>
      <c r="C10815" s="1" t="n">
        <v>1616</v>
      </c>
      <c r="D10815" s="1" t="s">
        <v>17838</v>
      </c>
      <c r="E10815" s="1" t="n">
        <v>484</v>
      </c>
      <c r="F10815" s="1" t="n">
        <v>70</v>
      </c>
      <c r="G10815" s="1" t="n">
        <v>1409.31</v>
      </c>
      <c r="H10815" s="4" t="n">
        <v>45946.6009396412</v>
      </c>
      <c r="I108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10814BT56719241616484701409.3145946.6009396412</v>
      </c>
      <c r="J10815" s="1" t="n">
        <f aca="false">COUNTIF(I:I, $I10815)</f>
        <v>1</v>
      </c>
      <c r="K10815" s="1" t="str">
        <f aca="false">IF(ISNA(VLOOKUP(Table4[product_id], tblProducts[], tblProducts[product_name],FALSE() )), "Invalid", "Valid")</f>
        <v>Valid</v>
      </c>
      <c r="L10815" s="5" t="str">
        <f aca="false">IF(ISNA(VLOOKUP(Table4[[#This Row],[warehouse_id]], tblwhouse[], tblwhouse[warehouse_name],FALSE() )), "Invalid", "Valid")</f>
        <v>Valid</v>
      </c>
    </row>
    <row r="10816" customFormat="false" ht="15" hidden="false" customHeight="true" outlineLevel="0" collapsed="false">
      <c r="A10816" s="1" t="n">
        <v>10815</v>
      </c>
      <c r="B10816" s="1" t="n">
        <v>1</v>
      </c>
      <c r="C10816" s="1" t="n">
        <v>658</v>
      </c>
      <c r="D10816" s="1" t="s">
        <v>17839</v>
      </c>
      <c r="E10816" s="1" t="n">
        <v>5</v>
      </c>
      <c r="F10816" s="1" t="n">
        <v>56</v>
      </c>
      <c r="G10816" s="1" t="n">
        <v>552.75</v>
      </c>
      <c r="H10816" s="4" t="n">
        <v>46095.6009396412</v>
      </c>
      <c r="I108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10815BT2565761658556552.7546095.6009396412</v>
      </c>
      <c r="J10816" s="1" t="n">
        <f aca="false">COUNTIF(I:I, $I10816)</f>
        <v>1</v>
      </c>
      <c r="K10816" s="1" t="str">
        <f aca="false">IF(ISNA(VLOOKUP(Table4[product_id], tblProducts[], tblProducts[product_name],FALSE() )), "Invalid", "Valid")</f>
        <v>Valid</v>
      </c>
      <c r="L10816" s="5" t="str">
        <f aca="false">IF(ISNA(VLOOKUP(Table4[[#This Row],[warehouse_id]], tblwhouse[], tblwhouse[warehouse_name],FALSE() )), "Invalid", "Valid")</f>
        <v>Valid</v>
      </c>
    </row>
    <row r="10817" customFormat="false" ht="15" hidden="false" customHeight="true" outlineLevel="0" collapsed="false">
      <c r="A10817" s="1" t="n">
        <v>10816</v>
      </c>
      <c r="B10817" s="1" t="n">
        <v>1</v>
      </c>
      <c r="C10817" s="1" t="n">
        <v>1855</v>
      </c>
      <c r="D10817" s="1" t="s">
        <v>8333</v>
      </c>
      <c r="E10817" s="1" t="n">
        <v>357</v>
      </c>
      <c r="F10817" s="1" t="n">
        <v>21</v>
      </c>
      <c r="G10817" s="1" t="n">
        <v>878.41</v>
      </c>
      <c r="H10817" s="4" t="n">
        <v>46184.6009396412</v>
      </c>
      <c r="I108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10816BT5973721185535721878.4146184.6009396412</v>
      </c>
      <c r="J10817" s="1" t="n">
        <f aca="false">COUNTIF(I:I, $I10817)</f>
        <v>1</v>
      </c>
      <c r="K10817" s="1" t="str">
        <f aca="false">IF(ISNA(VLOOKUP(Table4[product_id], tblProducts[], tblProducts[product_name],FALSE() )), "Invalid", "Valid")</f>
        <v>Valid</v>
      </c>
      <c r="L10817" s="5" t="str">
        <f aca="false">IF(ISNA(VLOOKUP(Table4[[#This Row],[warehouse_id]], tblwhouse[], tblwhouse[warehouse_name],FALSE() )), "Invalid", "Valid")</f>
        <v>Valid</v>
      </c>
    </row>
    <row r="10818" customFormat="false" ht="15" hidden="false" customHeight="true" outlineLevel="0" collapsed="false">
      <c r="A10818" s="1" t="n">
        <v>10817</v>
      </c>
      <c r="B10818" s="1" t="n">
        <v>1</v>
      </c>
      <c r="C10818" s="1" t="n">
        <v>1494</v>
      </c>
      <c r="D10818" s="1" t="s">
        <v>17840</v>
      </c>
      <c r="E10818" s="1" t="n">
        <v>220</v>
      </c>
      <c r="F10818" s="1" t="n">
        <v>22</v>
      </c>
      <c r="G10818" s="1" t="n">
        <v>523.71</v>
      </c>
      <c r="H10818" s="4" t="n">
        <v>45945.6009396412</v>
      </c>
      <c r="I108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10817BT6991961149422022523.7145945.6009396412</v>
      </c>
      <c r="J10818" s="1" t="n">
        <f aca="false">COUNTIF(I:I, $I10818)</f>
        <v>1</v>
      </c>
      <c r="K10818" s="1" t="str">
        <f aca="false">IF(ISNA(VLOOKUP(Table4[product_id], tblProducts[], tblProducts[product_name],FALSE() )), "Invalid", "Valid")</f>
        <v>Valid</v>
      </c>
      <c r="L10818" s="5" t="str">
        <f aca="false">IF(ISNA(VLOOKUP(Table4[[#This Row],[warehouse_id]], tblwhouse[], tblwhouse[warehouse_name],FALSE() )), "Invalid", "Valid")</f>
        <v>Valid</v>
      </c>
    </row>
    <row r="10819" customFormat="false" ht="15" hidden="false" customHeight="true" outlineLevel="0" collapsed="false">
      <c r="A10819" s="1" t="n">
        <v>10818</v>
      </c>
      <c r="B10819" s="1" t="n">
        <v>1</v>
      </c>
      <c r="C10819" s="1" t="n">
        <v>2637</v>
      </c>
      <c r="D10819" s="1" t="s">
        <v>17841</v>
      </c>
      <c r="E10819" s="1" t="n">
        <v>258</v>
      </c>
      <c r="F10819" s="1" t="n">
        <v>37</v>
      </c>
      <c r="G10819" s="1" t="n">
        <v>1237.63</v>
      </c>
      <c r="H10819" s="4" t="n">
        <v>45922.6009396412</v>
      </c>
      <c r="I108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10818BT48902512637258371237.6345922.6009396412</v>
      </c>
      <c r="J10819" s="1" t="n">
        <f aca="false">COUNTIF(I:I, $I10819)</f>
        <v>1</v>
      </c>
      <c r="K10819" s="1" t="str">
        <f aca="false">IF(ISNA(VLOOKUP(Table4[product_id], tblProducts[], tblProducts[product_name],FALSE() )), "Invalid", "Valid")</f>
        <v>Valid</v>
      </c>
      <c r="L10819" s="5" t="str">
        <f aca="false">IF(ISNA(VLOOKUP(Table4[[#This Row],[warehouse_id]], tblwhouse[], tblwhouse[warehouse_name],FALSE() )), "Invalid", "Valid")</f>
        <v>Valid</v>
      </c>
    </row>
    <row r="10820" customFormat="false" ht="15" hidden="false" customHeight="true" outlineLevel="0" collapsed="false">
      <c r="A10820" s="1" t="n">
        <v>10819</v>
      </c>
      <c r="B10820" s="1" t="n">
        <v>4</v>
      </c>
      <c r="C10820" s="1" t="n">
        <v>41</v>
      </c>
      <c r="D10820" s="1" t="s">
        <v>17842</v>
      </c>
      <c r="E10820" s="1" t="n">
        <v>318</v>
      </c>
      <c r="F10820" s="1" t="n">
        <v>50</v>
      </c>
      <c r="G10820" s="1" t="n">
        <v>496.19</v>
      </c>
      <c r="H10820" s="4" t="n">
        <v>46090.6009396412</v>
      </c>
      <c r="I108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10819BT29851844131850496.1946090.6009396412</v>
      </c>
      <c r="J10820" s="1" t="n">
        <f aca="false">COUNTIF(I:I, $I10820)</f>
        <v>1</v>
      </c>
      <c r="K10820" s="1" t="str">
        <f aca="false">IF(ISNA(VLOOKUP(Table4[product_id], tblProducts[], tblProducts[product_name],FALSE() )), "Invalid", "Valid")</f>
        <v>Valid</v>
      </c>
      <c r="L10820" s="5" t="str">
        <f aca="false">IF(ISNA(VLOOKUP(Table4[[#This Row],[warehouse_id]], tblwhouse[], tblwhouse[warehouse_name],FALSE() )), "Invalid", "Valid")</f>
        <v>Valid</v>
      </c>
    </row>
    <row r="10821" customFormat="false" ht="15" hidden="false" customHeight="true" outlineLevel="0" collapsed="false">
      <c r="A10821" s="1" t="n">
        <v>10820</v>
      </c>
      <c r="B10821" s="1" t="n">
        <v>1</v>
      </c>
      <c r="C10821" s="1" t="n">
        <v>249</v>
      </c>
      <c r="D10821" s="1" t="s">
        <v>17843</v>
      </c>
      <c r="E10821" s="1" t="n">
        <v>454</v>
      </c>
      <c r="F10821" s="1" t="n">
        <v>58</v>
      </c>
      <c r="G10821" s="1" t="n">
        <v>1167.18</v>
      </c>
      <c r="H10821" s="4" t="n">
        <v>45899.6009396412</v>
      </c>
      <c r="I108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10820BT9396611249454581167.1845899.6009396412</v>
      </c>
      <c r="J10821" s="1" t="n">
        <f aca="false">COUNTIF(I:I, $I10821)</f>
        <v>1</v>
      </c>
      <c r="K10821" s="1" t="str">
        <f aca="false">IF(ISNA(VLOOKUP(Table4[product_id], tblProducts[], tblProducts[product_name],FALSE() )), "Invalid", "Valid")</f>
        <v>Valid</v>
      </c>
      <c r="L10821" s="5" t="str">
        <f aca="false">IF(ISNA(VLOOKUP(Table4[[#This Row],[warehouse_id]], tblwhouse[], tblwhouse[warehouse_name],FALSE() )), "Invalid", "Valid")</f>
        <v>Valid</v>
      </c>
    </row>
    <row r="10822" customFormat="false" ht="15" hidden="false" customHeight="true" outlineLevel="0" collapsed="false">
      <c r="A10822" s="1" t="n">
        <v>10821</v>
      </c>
      <c r="B10822" s="1" t="n">
        <v>3</v>
      </c>
      <c r="C10822" s="1" t="n">
        <v>2443</v>
      </c>
      <c r="D10822" s="1" t="s">
        <v>17844</v>
      </c>
      <c r="E10822" s="1" t="n">
        <v>281</v>
      </c>
      <c r="F10822" s="1" t="n">
        <v>69</v>
      </c>
      <c r="G10822" s="1" t="n">
        <v>1062.7</v>
      </c>
      <c r="H10822" s="4" t="n">
        <v>46147.6009396412</v>
      </c>
      <c r="I108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10821BT11317532443281691062.746147.6009396412</v>
      </c>
      <c r="J10822" s="1" t="n">
        <f aca="false">COUNTIF(I:I, $I10822)</f>
        <v>1</v>
      </c>
      <c r="K10822" s="1" t="str">
        <f aca="false">IF(ISNA(VLOOKUP(Table4[product_id], tblProducts[], tblProducts[product_name],FALSE() )), "Invalid", "Valid")</f>
        <v>Valid</v>
      </c>
      <c r="L10822" s="5" t="str">
        <f aca="false">IF(ISNA(VLOOKUP(Table4[[#This Row],[warehouse_id]], tblwhouse[], tblwhouse[warehouse_name],FALSE() )), "Invalid", "Valid")</f>
        <v>Valid</v>
      </c>
    </row>
    <row r="10823" customFormat="false" ht="15" hidden="false" customHeight="true" outlineLevel="0" collapsed="false">
      <c r="A10823" s="1" t="n">
        <v>10822</v>
      </c>
      <c r="B10823" s="1" t="n">
        <v>4</v>
      </c>
      <c r="C10823" s="1" t="n">
        <v>1176</v>
      </c>
      <c r="D10823" s="1" t="s">
        <v>17845</v>
      </c>
      <c r="E10823" s="1" t="n">
        <v>438</v>
      </c>
      <c r="F10823" s="1" t="n">
        <v>75</v>
      </c>
      <c r="G10823" s="1" t="n">
        <v>78.66</v>
      </c>
      <c r="H10823" s="4" t="n">
        <v>45930.6009396412</v>
      </c>
      <c r="I108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10822BT945846411764387578.6645930.6009396412</v>
      </c>
      <c r="J10823" s="1" t="n">
        <f aca="false">COUNTIF(I:I, $I10823)</f>
        <v>1</v>
      </c>
      <c r="K10823" s="1" t="str">
        <f aca="false">IF(ISNA(VLOOKUP(Table4[product_id], tblProducts[], tblProducts[product_name],FALSE() )), "Invalid", "Valid")</f>
        <v>Valid</v>
      </c>
      <c r="L10823" s="5" t="str">
        <f aca="false">IF(ISNA(VLOOKUP(Table4[[#This Row],[warehouse_id]], tblwhouse[], tblwhouse[warehouse_name],FALSE() )), "Invalid", "Valid")</f>
        <v>Valid</v>
      </c>
    </row>
    <row r="10824" customFormat="false" ht="15" hidden="false" customHeight="true" outlineLevel="0" collapsed="false">
      <c r="A10824" s="1" t="n">
        <v>10823</v>
      </c>
      <c r="B10824" s="1" t="n">
        <v>3</v>
      </c>
      <c r="C10824" s="1" t="n">
        <v>1583</v>
      </c>
      <c r="D10824" s="1" t="s">
        <v>17846</v>
      </c>
      <c r="E10824" s="1" t="n">
        <v>231</v>
      </c>
      <c r="F10824" s="1" t="n">
        <v>35</v>
      </c>
      <c r="G10824" s="1" t="n">
        <v>1448.79</v>
      </c>
      <c r="H10824" s="4" t="n">
        <v>45862.6009396412</v>
      </c>
      <c r="I108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10823BT57966031583231351448.7945862.6009396412</v>
      </c>
      <c r="J10824" s="1" t="n">
        <f aca="false">COUNTIF(I:I, $I10824)</f>
        <v>1</v>
      </c>
      <c r="K10824" s="1" t="str">
        <f aca="false">IF(ISNA(VLOOKUP(Table4[product_id], tblProducts[], tblProducts[product_name],FALSE() )), "Invalid", "Valid")</f>
        <v>Valid</v>
      </c>
      <c r="L10824" s="5" t="str">
        <f aca="false">IF(ISNA(VLOOKUP(Table4[[#This Row],[warehouse_id]], tblwhouse[], tblwhouse[warehouse_name],FALSE() )), "Invalid", "Valid")</f>
        <v>Valid</v>
      </c>
    </row>
    <row r="10825" customFormat="false" ht="15" hidden="false" customHeight="true" outlineLevel="0" collapsed="false">
      <c r="A10825" s="1" t="n">
        <v>10824</v>
      </c>
      <c r="B10825" s="1" t="n">
        <v>4</v>
      </c>
      <c r="C10825" s="1" t="n">
        <v>1013</v>
      </c>
      <c r="D10825" s="1" t="s">
        <v>17847</v>
      </c>
      <c r="E10825" s="1" t="n">
        <v>190</v>
      </c>
      <c r="F10825" s="1" t="n">
        <v>79</v>
      </c>
      <c r="G10825" s="1" t="n">
        <v>455.04</v>
      </c>
      <c r="H10825" s="4" t="n">
        <v>46048.6009396412</v>
      </c>
      <c r="I108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10824BT2770214101319079455.0446048.6009396412</v>
      </c>
      <c r="J10825" s="1" t="n">
        <f aca="false">COUNTIF(I:I, $I10825)</f>
        <v>1</v>
      </c>
      <c r="K10825" s="1" t="str">
        <f aca="false">IF(ISNA(VLOOKUP(Table4[product_id], tblProducts[], tblProducts[product_name],FALSE() )), "Invalid", "Valid")</f>
        <v>Valid</v>
      </c>
      <c r="L10825" s="5" t="str">
        <f aca="false">IF(ISNA(VLOOKUP(Table4[[#This Row],[warehouse_id]], tblwhouse[], tblwhouse[warehouse_name],FALSE() )), "Invalid", "Valid")</f>
        <v>Valid</v>
      </c>
    </row>
    <row r="10826" customFormat="false" ht="15" hidden="false" customHeight="true" outlineLevel="0" collapsed="false">
      <c r="A10826" s="1" t="n">
        <v>10825</v>
      </c>
      <c r="B10826" s="1" t="n">
        <v>4</v>
      </c>
      <c r="C10826" s="1" t="n">
        <v>1986</v>
      </c>
      <c r="D10826" s="1" t="s">
        <v>17848</v>
      </c>
      <c r="E10826" s="1" t="n">
        <v>56</v>
      </c>
      <c r="F10826" s="1" t="n">
        <v>32</v>
      </c>
      <c r="G10826" s="1" t="n">
        <v>678.84</v>
      </c>
      <c r="H10826" s="4" t="n">
        <v>46185.6009396412</v>
      </c>
      <c r="I108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10825BT261447419865632678.8446185.6009396412</v>
      </c>
      <c r="J10826" s="1" t="n">
        <f aca="false">COUNTIF(I:I, $I10826)</f>
        <v>1</v>
      </c>
      <c r="K10826" s="1" t="str">
        <f aca="false">IF(ISNA(VLOOKUP(Table4[product_id], tblProducts[], tblProducts[product_name],FALSE() )), "Invalid", "Valid")</f>
        <v>Valid</v>
      </c>
      <c r="L10826" s="5" t="str">
        <f aca="false">IF(ISNA(VLOOKUP(Table4[[#This Row],[warehouse_id]], tblwhouse[], tblwhouse[warehouse_name],FALSE() )), "Invalid", "Valid")</f>
        <v>Valid</v>
      </c>
    </row>
    <row r="10827" customFormat="false" ht="15" hidden="false" customHeight="true" outlineLevel="0" collapsed="false">
      <c r="A10827" s="1" t="n">
        <v>10826</v>
      </c>
      <c r="B10827" s="1" t="n">
        <v>4</v>
      </c>
      <c r="C10827" s="1" t="n">
        <v>588</v>
      </c>
      <c r="D10827" s="1" t="s">
        <v>17849</v>
      </c>
      <c r="E10827" s="1" t="n">
        <v>338</v>
      </c>
      <c r="F10827" s="1" t="n">
        <v>68</v>
      </c>
      <c r="G10827" s="1" t="n">
        <v>760.26</v>
      </c>
      <c r="H10827" s="4" t="n">
        <v>46204.6009396528</v>
      </c>
      <c r="I108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10826BT400633458833868760.2646204.6009396528</v>
      </c>
      <c r="J10827" s="1" t="n">
        <f aca="false">COUNTIF(I:I, $I10827)</f>
        <v>1</v>
      </c>
      <c r="K10827" s="1" t="str">
        <f aca="false">IF(ISNA(VLOOKUP(Table4[product_id], tblProducts[], tblProducts[product_name],FALSE() )), "Invalid", "Valid")</f>
        <v>Valid</v>
      </c>
      <c r="L10827" s="5" t="str">
        <f aca="false">IF(ISNA(VLOOKUP(Table4[[#This Row],[warehouse_id]], tblwhouse[], tblwhouse[warehouse_name],FALSE() )), "Invalid", "Valid")</f>
        <v>Valid</v>
      </c>
    </row>
    <row r="10828" customFormat="false" ht="15" hidden="false" customHeight="true" outlineLevel="0" collapsed="false">
      <c r="A10828" s="1" t="n">
        <v>10827</v>
      </c>
      <c r="B10828" s="1" t="n">
        <v>2</v>
      </c>
      <c r="C10828" s="1" t="n">
        <v>80</v>
      </c>
      <c r="D10828" s="1" t="s">
        <v>17850</v>
      </c>
      <c r="E10828" s="1" t="n">
        <v>151</v>
      </c>
      <c r="F10828" s="1" t="n">
        <v>76</v>
      </c>
      <c r="G10828" s="1" t="n">
        <v>254.78</v>
      </c>
      <c r="H10828" s="4" t="n">
        <v>45883.6009396528</v>
      </c>
      <c r="I108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10827BT51376128015176254.7845883.6009396528</v>
      </c>
      <c r="J10828" s="1" t="n">
        <f aca="false">COUNTIF(I:I, $I10828)</f>
        <v>1</v>
      </c>
      <c r="K10828" s="1" t="str">
        <f aca="false">IF(ISNA(VLOOKUP(Table4[product_id], tblProducts[], tblProducts[product_name],FALSE() )), "Invalid", "Valid")</f>
        <v>Valid</v>
      </c>
      <c r="L10828" s="5" t="str">
        <f aca="false">IF(ISNA(VLOOKUP(Table4[[#This Row],[warehouse_id]], tblwhouse[], tblwhouse[warehouse_name],FALSE() )), "Invalid", "Valid")</f>
        <v>Valid</v>
      </c>
    </row>
    <row r="10829" customFormat="false" ht="15" hidden="false" customHeight="true" outlineLevel="0" collapsed="false">
      <c r="A10829" s="1" t="n">
        <v>10828</v>
      </c>
      <c r="B10829" s="1" t="n">
        <v>2</v>
      </c>
      <c r="C10829" s="1" t="n">
        <v>1446</v>
      </c>
      <c r="D10829" s="1" t="s">
        <v>17851</v>
      </c>
      <c r="E10829" s="1" t="n">
        <v>16</v>
      </c>
      <c r="F10829" s="1" t="n">
        <v>52</v>
      </c>
      <c r="G10829" s="1" t="n">
        <v>177.46</v>
      </c>
      <c r="H10829" s="4" t="n">
        <v>46122.6009396528</v>
      </c>
      <c r="I108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10828BT317136214461652177.4646122.6009396528</v>
      </c>
      <c r="J10829" s="1" t="n">
        <f aca="false">COUNTIF(I:I, $I10829)</f>
        <v>1</v>
      </c>
      <c r="K10829" s="1" t="str">
        <f aca="false">IF(ISNA(VLOOKUP(Table4[product_id], tblProducts[], tblProducts[product_name],FALSE() )), "Invalid", "Valid")</f>
        <v>Valid</v>
      </c>
      <c r="L10829" s="5" t="str">
        <f aca="false">IF(ISNA(VLOOKUP(Table4[[#This Row],[warehouse_id]], tblwhouse[], tblwhouse[warehouse_name],FALSE() )), "Invalid", "Valid")</f>
        <v>Valid</v>
      </c>
    </row>
    <row r="10830" customFormat="false" ht="15" hidden="false" customHeight="true" outlineLevel="0" collapsed="false">
      <c r="A10830" s="1" t="n">
        <v>10829</v>
      </c>
      <c r="B10830" s="1" t="n">
        <v>1</v>
      </c>
      <c r="C10830" s="1" t="n">
        <v>402</v>
      </c>
      <c r="D10830" s="1" t="s">
        <v>17852</v>
      </c>
      <c r="E10830" s="1" t="n">
        <v>485</v>
      </c>
      <c r="F10830" s="1" t="n">
        <v>23</v>
      </c>
      <c r="G10830" s="1" t="n">
        <v>1451.26</v>
      </c>
      <c r="H10830" s="4" t="n">
        <v>45968.6009396528</v>
      </c>
      <c r="I108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10829BT2532821402485231451.2645968.6009396528</v>
      </c>
      <c r="J10830" s="1" t="n">
        <f aca="false">COUNTIF(I:I, $I10830)</f>
        <v>1</v>
      </c>
      <c r="K10830" s="1" t="str">
        <f aca="false">IF(ISNA(VLOOKUP(Table4[product_id], tblProducts[], tblProducts[product_name],FALSE() )), "Invalid", "Valid")</f>
        <v>Valid</v>
      </c>
      <c r="L10830" s="5" t="str">
        <f aca="false">IF(ISNA(VLOOKUP(Table4[[#This Row],[warehouse_id]], tblwhouse[], tblwhouse[warehouse_name],FALSE() )), "Invalid", "Valid")</f>
        <v>Valid</v>
      </c>
    </row>
    <row r="10831" customFormat="false" ht="15" hidden="false" customHeight="true" outlineLevel="0" collapsed="false">
      <c r="A10831" s="1" t="n">
        <v>10830</v>
      </c>
      <c r="B10831" s="1" t="n">
        <v>4</v>
      </c>
      <c r="C10831" s="1" t="n">
        <v>1223</v>
      </c>
      <c r="D10831" s="1" t="s">
        <v>17853</v>
      </c>
      <c r="E10831" s="1" t="n">
        <v>401</v>
      </c>
      <c r="F10831" s="1" t="n">
        <v>38</v>
      </c>
      <c r="G10831" s="1" t="n">
        <v>1213.38</v>
      </c>
      <c r="H10831" s="4" t="n">
        <v>45866.6009396528</v>
      </c>
      <c r="I108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10830BT58376341223401381213.3845866.6009396528</v>
      </c>
      <c r="J10831" s="1" t="n">
        <f aca="false">COUNTIF(I:I, $I10831)</f>
        <v>1</v>
      </c>
      <c r="K10831" s="1" t="str">
        <f aca="false">IF(ISNA(VLOOKUP(Table4[product_id], tblProducts[], tblProducts[product_name],FALSE() )), "Invalid", "Valid")</f>
        <v>Valid</v>
      </c>
      <c r="L10831" s="5" t="str">
        <f aca="false">IF(ISNA(VLOOKUP(Table4[[#This Row],[warehouse_id]], tblwhouse[], tblwhouse[warehouse_name],FALSE() )), "Invalid", "Valid")</f>
        <v>Valid</v>
      </c>
    </row>
    <row r="10832" customFormat="false" ht="15" hidden="false" customHeight="true" outlineLevel="0" collapsed="false">
      <c r="A10832" s="1" t="n">
        <v>10831</v>
      </c>
      <c r="B10832" s="1" t="n">
        <v>2</v>
      </c>
      <c r="C10832" s="1" t="n">
        <v>1705</v>
      </c>
      <c r="D10832" s="1" t="s">
        <v>17854</v>
      </c>
      <c r="E10832" s="1" t="n">
        <v>361</v>
      </c>
      <c r="F10832" s="1" t="n">
        <v>27</v>
      </c>
      <c r="G10832" s="1" t="n">
        <v>152.91</v>
      </c>
      <c r="H10832" s="4" t="n">
        <v>46080.6009396528</v>
      </c>
      <c r="I108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10831BT9636102170536127152.9146080.6009396528</v>
      </c>
      <c r="J10832" s="1" t="n">
        <f aca="false">COUNTIF(I:I, $I10832)</f>
        <v>1</v>
      </c>
      <c r="K10832" s="1" t="str">
        <f aca="false">IF(ISNA(VLOOKUP(Table4[product_id], tblProducts[], tblProducts[product_name],FALSE() )), "Invalid", "Valid")</f>
        <v>Valid</v>
      </c>
      <c r="L10832" s="5" t="str">
        <f aca="false">IF(ISNA(VLOOKUP(Table4[[#This Row],[warehouse_id]], tblwhouse[], tblwhouse[warehouse_name],FALSE() )), "Invalid", "Valid")</f>
        <v>Valid</v>
      </c>
    </row>
    <row r="10833" customFormat="false" ht="15" hidden="false" customHeight="true" outlineLevel="0" collapsed="false">
      <c r="A10833" s="1" t="n">
        <v>10832</v>
      </c>
      <c r="B10833" s="1" t="n">
        <v>1</v>
      </c>
      <c r="C10833" s="1" t="n">
        <v>777</v>
      </c>
      <c r="D10833" s="1" t="s">
        <v>17855</v>
      </c>
      <c r="E10833" s="1" t="n">
        <v>411</v>
      </c>
      <c r="F10833" s="1" t="n">
        <v>71</v>
      </c>
      <c r="G10833" s="1" t="n">
        <v>885.31</v>
      </c>
      <c r="H10833" s="4" t="n">
        <v>46016.6009396528</v>
      </c>
      <c r="I108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10832BT564996177741171885.3146016.6009396528</v>
      </c>
      <c r="J10833" s="1" t="n">
        <f aca="false">COUNTIF(I:I, $I10833)</f>
        <v>1</v>
      </c>
      <c r="K10833" s="1" t="str">
        <f aca="false">IF(ISNA(VLOOKUP(Table4[product_id], tblProducts[], tblProducts[product_name],FALSE() )), "Invalid", "Valid")</f>
        <v>Valid</v>
      </c>
      <c r="L10833" s="5" t="str">
        <f aca="false">IF(ISNA(VLOOKUP(Table4[[#This Row],[warehouse_id]], tblwhouse[], tblwhouse[warehouse_name],FALSE() )), "Invalid", "Valid")</f>
        <v>Valid</v>
      </c>
    </row>
    <row r="10834" customFormat="false" ht="15" hidden="false" customHeight="true" outlineLevel="0" collapsed="false">
      <c r="A10834" s="1" t="n">
        <v>10833</v>
      </c>
      <c r="B10834" s="1" t="n">
        <v>2</v>
      </c>
      <c r="C10834" s="1" t="n">
        <v>1530</v>
      </c>
      <c r="D10834" s="1" t="s">
        <v>17856</v>
      </c>
      <c r="E10834" s="1" t="n">
        <v>424</v>
      </c>
      <c r="F10834" s="1" t="n">
        <v>54</v>
      </c>
      <c r="G10834" s="1" t="n">
        <v>595.38</v>
      </c>
      <c r="H10834" s="4" t="n">
        <v>46154.6009396528</v>
      </c>
      <c r="I108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10833BT6446882153042454595.3846154.6009396528</v>
      </c>
      <c r="J10834" s="1" t="n">
        <f aca="false">COUNTIF(I:I, $I10834)</f>
        <v>1</v>
      </c>
      <c r="K10834" s="1" t="str">
        <f aca="false">IF(ISNA(VLOOKUP(Table4[product_id], tblProducts[], tblProducts[product_name],FALSE() )), "Invalid", "Valid")</f>
        <v>Valid</v>
      </c>
      <c r="L10834" s="5" t="str">
        <f aca="false">IF(ISNA(VLOOKUP(Table4[[#This Row],[warehouse_id]], tblwhouse[], tblwhouse[warehouse_name],FALSE() )), "Invalid", "Valid")</f>
        <v>Valid</v>
      </c>
    </row>
    <row r="10835" customFormat="false" ht="15" hidden="false" customHeight="true" outlineLevel="0" collapsed="false">
      <c r="A10835" s="1" t="n">
        <v>10834</v>
      </c>
      <c r="B10835" s="1" t="n">
        <v>1</v>
      </c>
      <c r="C10835" s="1" t="n">
        <v>2568</v>
      </c>
      <c r="D10835" s="1" t="s">
        <v>17857</v>
      </c>
      <c r="E10835" s="1" t="n">
        <v>119</v>
      </c>
      <c r="F10835" s="1" t="n">
        <v>31</v>
      </c>
      <c r="G10835" s="1" t="n">
        <v>675.73</v>
      </c>
      <c r="H10835" s="4" t="n">
        <v>45971.6009396528</v>
      </c>
      <c r="I108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10834BT8238221256811931675.7345971.6009396528</v>
      </c>
      <c r="J10835" s="1" t="n">
        <f aca="false">COUNTIF(I:I, $I10835)</f>
        <v>1</v>
      </c>
      <c r="K10835" s="1" t="str">
        <f aca="false">IF(ISNA(VLOOKUP(Table4[product_id], tblProducts[], tblProducts[product_name],FALSE() )), "Invalid", "Valid")</f>
        <v>Valid</v>
      </c>
      <c r="L10835" s="5" t="str">
        <f aca="false">IF(ISNA(VLOOKUP(Table4[[#This Row],[warehouse_id]], tblwhouse[], tblwhouse[warehouse_name],FALSE() )), "Invalid", "Valid")</f>
        <v>Valid</v>
      </c>
    </row>
    <row r="10836" customFormat="false" ht="15" hidden="false" customHeight="true" outlineLevel="0" collapsed="false">
      <c r="A10836" s="1" t="n">
        <v>10835</v>
      </c>
      <c r="B10836" s="1" t="n">
        <v>1</v>
      </c>
      <c r="C10836" s="1" t="n">
        <v>2511</v>
      </c>
      <c r="D10836" s="1" t="s">
        <v>17858</v>
      </c>
      <c r="E10836" s="1" t="n">
        <v>465</v>
      </c>
      <c r="F10836" s="1" t="n">
        <v>20</v>
      </c>
      <c r="G10836" s="1" t="n">
        <v>613.05</v>
      </c>
      <c r="H10836" s="4" t="n">
        <v>46058.6009396528</v>
      </c>
      <c r="I108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10835BT6143331251146520613.0546058.6009396528</v>
      </c>
      <c r="J10836" s="1" t="n">
        <f aca="false">COUNTIF(I:I, $I10836)</f>
        <v>1</v>
      </c>
      <c r="K10836" s="1" t="str">
        <f aca="false">IF(ISNA(VLOOKUP(Table4[product_id], tblProducts[], tblProducts[product_name],FALSE() )), "Invalid", "Valid")</f>
        <v>Valid</v>
      </c>
      <c r="L10836" s="5" t="str">
        <f aca="false">IF(ISNA(VLOOKUP(Table4[[#This Row],[warehouse_id]], tblwhouse[], tblwhouse[warehouse_name],FALSE() )), "Invalid", "Valid")</f>
        <v>Valid</v>
      </c>
    </row>
    <row r="10837" customFormat="false" ht="15" hidden="false" customHeight="true" outlineLevel="0" collapsed="false">
      <c r="A10837" s="1" t="n">
        <v>10836</v>
      </c>
      <c r="B10837" s="1" t="n">
        <v>3</v>
      </c>
      <c r="C10837" s="1" t="n">
        <v>1884</v>
      </c>
      <c r="D10837" s="1" t="s">
        <v>17859</v>
      </c>
      <c r="E10837" s="1" t="n">
        <v>429</v>
      </c>
      <c r="F10837" s="1" t="n">
        <v>20</v>
      </c>
      <c r="G10837" s="1" t="n">
        <v>1180.97</v>
      </c>
      <c r="H10837" s="4" t="n">
        <v>45943.6009396528</v>
      </c>
      <c r="I108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10836BT85920431884429201180.9745943.6009396528</v>
      </c>
      <c r="J10837" s="1" t="n">
        <f aca="false">COUNTIF(I:I, $I10837)</f>
        <v>1</v>
      </c>
      <c r="K10837" s="1" t="str">
        <f aca="false">IF(ISNA(VLOOKUP(Table4[product_id], tblProducts[], tblProducts[product_name],FALSE() )), "Invalid", "Valid")</f>
        <v>Valid</v>
      </c>
      <c r="L10837" s="5" t="str">
        <f aca="false">IF(ISNA(VLOOKUP(Table4[[#This Row],[warehouse_id]], tblwhouse[], tblwhouse[warehouse_name],FALSE() )), "Invalid", "Valid")</f>
        <v>Valid</v>
      </c>
    </row>
    <row r="10838" customFormat="false" ht="15" hidden="false" customHeight="true" outlineLevel="0" collapsed="false">
      <c r="A10838" s="1" t="n">
        <v>10837</v>
      </c>
      <c r="B10838" s="1" t="n">
        <v>1</v>
      </c>
      <c r="C10838" s="1" t="n">
        <v>1540</v>
      </c>
      <c r="D10838" s="1" t="s">
        <v>17860</v>
      </c>
      <c r="E10838" s="1" t="n">
        <v>352</v>
      </c>
      <c r="F10838" s="1" t="n">
        <v>21</v>
      </c>
      <c r="G10838" s="1" t="n">
        <v>283.09</v>
      </c>
      <c r="H10838" s="4" t="n">
        <v>46127.6009396528</v>
      </c>
      <c r="I108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10837BT4564911154035221283.0946127.6009396528</v>
      </c>
      <c r="J10838" s="1" t="n">
        <f aca="false">COUNTIF(I:I, $I10838)</f>
        <v>1</v>
      </c>
      <c r="K10838" s="1" t="str">
        <f aca="false">IF(ISNA(VLOOKUP(Table4[product_id], tblProducts[], tblProducts[product_name],FALSE() )), "Invalid", "Valid")</f>
        <v>Valid</v>
      </c>
      <c r="L10838" s="5" t="str">
        <f aca="false">IF(ISNA(VLOOKUP(Table4[[#This Row],[warehouse_id]], tblwhouse[], tblwhouse[warehouse_name],FALSE() )), "Invalid", "Valid")</f>
        <v>Valid</v>
      </c>
    </row>
    <row r="10839" customFormat="false" ht="15" hidden="false" customHeight="true" outlineLevel="0" collapsed="false">
      <c r="A10839" s="1" t="n">
        <v>10838</v>
      </c>
      <c r="B10839" s="1" t="n">
        <v>1</v>
      </c>
      <c r="C10839" s="1" t="n">
        <v>2772</v>
      </c>
      <c r="D10839" s="1" t="s">
        <v>17861</v>
      </c>
      <c r="E10839" s="1" t="n">
        <v>240</v>
      </c>
      <c r="F10839" s="1" t="n">
        <v>68</v>
      </c>
      <c r="G10839" s="1" t="n">
        <v>534.58</v>
      </c>
      <c r="H10839" s="4" t="n">
        <v>46080.6009396528</v>
      </c>
      <c r="I108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10838BT2629171277224068534.5846080.6009396528</v>
      </c>
      <c r="J10839" s="1" t="n">
        <f aca="false">COUNTIF(I:I, $I10839)</f>
        <v>1</v>
      </c>
      <c r="K10839" s="1" t="str">
        <f aca="false">IF(ISNA(VLOOKUP(Table4[product_id], tblProducts[], tblProducts[product_name],FALSE() )), "Invalid", "Valid")</f>
        <v>Valid</v>
      </c>
      <c r="L10839" s="5" t="str">
        <f aca="false">IF(ISNA(VLOOKUP(Table4[[#This Row],[warehouse_id]], tblwhouse[], tblwhouse[warehouse_name],FALSE() )), "Invalid", "Valid")</f>
        <v>Valid</v>
      </c>
    </row>
    <row r="10840" customFormat="false" ht="15" hidden="false" customHeight="true" outlineLevel="0" collapsed="false">
      <c r="A10840" s="1" t="n">
        <v>10839</v>
      </c>
      <c r="B10840" s="1" t="n">
        <v>3</v>
      </c>
      <c r="C10840" s="1" t="n">
        <v>2797</v>
      </c>
      <c r="D10840" s="1" t="s">
        <v>17862</v>
      </c>
      <c r="E10840" s="1" t="n">
        <v>417</v>
      </c>
      <c r="F10840" s="1" t="n">
        <v>52</v>
      </c>
      <c r="G10840" s="1" t="n">
        <v>53.57</v>
      </c>
      <c r="H10840" s="4" t="n">
        <v>45869.6009396528</v>
      </c>
      <c r="I108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10839BT552970327974175253.5745869.6009396528</v>
      </c>
      <c r="J10840" s="1" t="n">
        <f aca="false">COUNTIF(I:I, $I10840)</f>
        <v>1</v>
      </c>
      <c r="K10840" s="1" t="str">
        <f aca="false">IF(ISNA(VLOOKUP(Table4[product_id], tblProducts[], tblProducts[product_name],FALSE() )), "Invalid", "Valid")</f>
        <v>Valid</v>
      </c>
      <c r="L10840" s="5" t="str">
        <f aca="false">IF(ISNA(VLOOKUP(Table4[[#This Row],[warehouse_id]], tblwhouse[], tblwhouse[warehouse_name],FALSE() )), "Invalid", "Valid")</f>
        <v>Valid</v>
      </c>
    </row>
    <row r="10841" customFormat="false" ht="15" hidden="false" customHeight="true" outlineLevel="0" collapsed="false">
      <c r="A10841" s="1" t="n">
        <v>10840</v>
      </c>
      <c r="B10841" s="1" t="n">
        <v>1</v>
      </c>
      <c r="C10841" s="1" t="n">
        <v>1687</v>
      </c>
      <c r="D10841" s="1" t="s">
        <v>17863</v>
      </c>
      <c r="E10841" s="1" t="n">
        <v>409</v>
      </c>
      <c r="F10841" s="1" t="n">
        <v>75</v>
      </c>
      <c r="G10841" s="1" t="n">
        <v>790.59</v>
      </c>
      <c r="H10841" s="4" t="n">
        <v>45927.6009396528</v>
      </c>
      <c r="I108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10840BT2889281168740975790.5945927.6009396528</v>
      </c>
      <c r="J10841" s="1" t="n">
        <f aca="false">COUNTIF(I:I, $I10841)</f>
        <v>1</v>
      </c>
      <c r="K10841" s="1" t="str">
        <f aca="false">IF(ISNA(VLOOKUP(Table4[product_id], tblProducts[], tblProducts[product_name],FALSE() )), "Invalid", "Valid")</f>
        <v>Valid</v>
      </c>
      <c r="L10841" s="5" t="str">
        <f aca="false">IF(ISNA(VLOOKUP(Table4[[#This Row],[warehouse_id]], tblwhouse[], tblwhouse[warehouse_name],FALSE() )), "Invalid", "Valid")</f>
        <v>Valid</v>
      </c>
    </row>
    <row r="10842" customFormat="false" ht="15" hidden="false" customHeight="true" outlineLevel="0" collapsed="false">
      <c r="A10842" s="1" t="n">
        <v>10841</v>
      </c>
      <c r="B10842" s="1" t="n">
        <v>4</v>
      </c>
      <c r="C10842" s="1" t="n">
        <v>1343</v>
      </c>
      <c r="D10842" s="1" t="s">
        <v>17864</v>
      </c>
      <c r="E10842" s="1" t="n">
        <v>102</v>
      </c>
      <c r="F10842" s="1" t="n">
        <v>21</v>
      </c>
      <c r="G10842" s="1" t="n">
        <v>136.87</v>
      </c>
      <c r="H10842" s="4" t="n">
        <v>46046.6009396528</v>
      </c>
      <c r="I108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10841BT4188144134310221136.8746046.6009396528</v>
      </c>
      <c r="J10842" s="1" t="n">
        <f aca="false">COUNTIF(I:I, $I10842)</f>
        <v>1</v>
      </c>
      <c r="K10842" s="1" t="str">
        <f aca="false">IF(ISNA(VLOOKUP(Table4[product_id], tblProducts[], tblProducts[product_name],FALSE() )), "Invalid", "Valid")</f>
        <v>Valid</v>
      </c>
      <c r="L10842" s="5" t="str">
        <f aca="false">IF(ISNA(VLOOKUP(Table4[[#This Row],[warehouse_id]], tblwhouse[], tblwhouse[warehouse_name],FALSE() )), "Invalid", "Valid")</f>
        <v>Valid</v>
      </c>
    </row>
    <row r="10843" customFormat="false" ht="15" hidden="false" customHeight="true" outlineLevel="0" collapsed="false">
      <c r="A10843" s="1" t="n">
        <v>10842</v>
      </c>
      <c r="B10843" s="1" t="n">
        <v>4</v>
      </c>
      <c r="C10843" s="1" t="n">
        <v>1747</v>
      </c>
      <c r="D10843" s="1" t="s">
        <v>17865</v>
      </c>
      <c r="E10843" s="1" t="n">
        <v>24</v>
      </c>
      <c r="F10843" s="1" t="n">
        <v>27</v>
      </c>
      <c r="G10843" s="1" t="n">
        <v>219.34</v>
      </c>
      <c r="H10843" s="4" t="n">
        <v>46091.6009396528</v>
      </c>
      <c r="I108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10842BT665082417472427219.3446091.6009396528</v>
      </c>
      <c r="J10843" s="1" t="n">
        <f aca="false">COUNTIF(I:I, $I10843)</f>
        <v>1</v>
      </c>
      <c r="K10843" s="1" t="str">
        <f aca="false">IF(ISNA(VLOOKUP(Table4[product_id], tblProducts[], tblProducts[product_name],FALSE() )), "Invalid", "Valid")</f>
        <v>Valid</v>
      </c>
      <c r="L10843" s="5" t="str">
        <f aca="false">IF(ISNA(VLOOKUP(Table4[[#This Row],[warehouse_id]], tblwhouse[], tblwhouse[warehouse_name],FALSE() )), "Invalid", "Valid")</f>
        <v>Valid</v>
      </c>
    </row>
    <row r="10844" customFormat="false" ht="15" hidden="false" customHeight="true" outlineLevel="0" collapsed="false">
      <c r="A10844" s="1" t="n">
        <v>10843</v>
      </c>
      <c r="B10844" s="1" t="n">
        <v>4</v>
      </c>
      <c r="C10844" s="1" t="n">
        <v>854</v>
      </c>
      <c r="D10844" s="1" t="s">
        <v>17866</v>
      </c>
      <c r="E10844" s="1" t="n">
        <v>297</v>
      </c>
      <c r="F10844" s="1" t="n">
        <v>44</v>
      </c>
      <c r="G10844" s="1" t="n">
        <v>1417.37</v>
      </c>
      <c r="H10844" s="4" t="n">
        <v>45912.6009396528</v>
      </c>
      <c r="I108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10843BT7272764854297441417.3745912.6009396528</v>
      </c>
      <c r="J10844" s="1" t="n">
        <f aca="false">COUNTIF(I:I, $I10844)</f>
        <v>1</v>
      </c>
      <c r="K10844" s="1" t="str">
        <f aca="false">IF(ISNA(VLOOKUP(Table4[product_id], tblProducts[], tblProducts[product_name],FALSE() )), "Invalid", "Valid")</f>
        <v>Valid</v>
      </c>
      <c r="L10844" s="5" t="str">
        <f aca="false">IF(ISNA(VLOOKUP(Table4[[#This Row],[warehouse_id]], tblwhouse[], tblwhouse[warehouse_name],FALSE() )), "Invalid", "Valid")</f>
        <v>Valid</v>
      </c>
    </row>
    <row r="10845" customFormat="false" ht="15" hidden="false" customHeight="true" outlineLevel="0" collapsed="false">
      <c r="A10845" s="1" t="n">
        <v>10844</v>
      </c>
      <c r="B10845" s="1" t="n">
        <v>1</v>
      </c>
      <c r="C10845" s="1" t="n">
        <v>2870</v>
      </c>
      <c r="D10845" s="1" t="s">
        <v>17867</v>
      </c>
      <c r="E10845" s="1" t="n">
        <v>204</v>
      </c>
      <c r="F10845" s="1" t="n">
        <v>38</v>
      </c>
      <c r="G10845" s="1" t="n">
        <v>541.12</v>
      </c>
      <c r="H10845" s="4" t="n">
        <v>46166.6009396528</v>
      </c>
      <c r="I108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10844BT6701021287020438541.1246166.6009396528</v>
      </c>
      <c r="J10845" s="1" t="n">
        <f aca="false">COUNTIF(I:I, $I10845)</f>
        <v>1</v>
      </c>
      <c r="K10845" s="1" t="str">
        <f aca="false">IF(ISNA(VLOOKUP(Table4[product_id], tblProducts[], tblProducts[product_name],FALSE() )), "Invalid", "Valid")</f>
        <v>Valid</v>
      </c>
      <c r="L10845" s="5" t="str">
        <f aca="false">IF(ISNA(VLOOKUP(Table4[[#This Row],[warehouse_id]], tblwhouse[], tblwhouse[warehouse_name],FALSE() )), "Invalid", "Valid")</f>
        <v>Valid</v>
      </c>
    </row>
    <row r="10846" customFormat="false" ht="15" hidden="false" customHeight="true" outlineLevel="0" collapsed="false">
      <c r="A10846" s="1" t="n">
        <v>10845</v>
      </c>
      <c r="B10846" s="1" t="n">
        <v>1</v>
      </c>
      <c r="C10846" s="1" t="n">
        <v>1956</v>
      </c>
      <c r="D10846" s="1" t="s">
        <v>17868</v>
      </c>
      <c r="E10846" s="1" t="n">
        <v>85</v>
      </c>
      <c r="F10846" s="1" t="n">
        <v>28</v>
      </c>
      <c r="G10846" s="1" t="n">
        <v>218.09</v>
      </c>
      <c r="H10846" s="4" t="n">
        <v>46025.6009396528</v>
      </c>
      <c r="I108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10845BT507012119568528218.0946025.6009396528</v>
      </c>
      <c r="J10846" s="1" t="n">
        <f aca="false">COUNTIF(I:I, $I10846)</f>
        <v>1</v>
      </c>
      <c r="K10846" s="1" t="str">
        <f aca="false">IF(ISNA(VLOOKUP(Table4[product_id], tblProducts[], tblProducts[product_name],FALSE() )), "Invalid", "Valid")</f>
        <v>Valid</v>
      </c>
      <c r="L10846" s="5" t="str">
        <f aca="false">IF(ISNA(VLOOKUP(Table4[[#This Row],[warehouse_id]], tblwhouse[], tblwhouse[warehouse_name],FALSE() )), "Invalid", "Valid")</f>
        <v>Valid</v>
      </c>
    </row>
    <row r="10847" customFormat="false" ht="15" hidden="false" customHeight="true" outlineLevel="0" collapsed="false">
      <c r="A10847" s="1" t="n">
        <v>10846</v>
      </c>
      <c r="B10847" s="1" t="n">
        <v>2</v>
      </c>
      <c r="C10847" s="1" t="n">
        <v>603</v>
      </c>
      <c r="D10847" s="1" t="s">
        <v>17869</v>
      </c>
      <c r="E10847" s="1" t="n">
        <v>157</v>
      </c>
      <c r="F10847" s="1" t="n">
        <v>59</v>
      </c>
      <c r="G10847" s="1" t="n">
        <v>275.1</v>
      </c>
      <c r="H10847" s="4" t="n">
        <v>46018.6009396528</v>
      </c>
      <c r="I108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10846BT953360260315759275.146018.6009396528</v>
      </c>
      <c r="J10847" s="1" t="n">
        <f aca="false">COUNTIF(I:I, $I10847)</f>
        <v>1</v>
      </c>
      <c r="K10847" s="1" t="str">
        <f aca="false">IF(ISNA(VLOOKUP(Table4[product_id], tblProducts[], tblProducts[product_name],FALSE() )), "Invalid", "Valid")</f>
        <v>Valid</v>
      </c>
      <c r="L10847" s="5" t="str">
        <f aca="false">IF(ISNA(VLOOKUP(Table4[[#This Row],[warehouse_id]], tblwhouse[], tblwhouse[warehouse_name],FALSE() )), "Invalid", "Valid")</f>
        <v>Valid</v>
      </c>
    </row>
    <row r="10848" customFormat="false" ht="15" hidden="false" customHeight="true" outlineLevel="0" collapsed="false">
      <c r="A10848" s="1" t="n">
        <v>10847</v>
      </c>
      <c r="B10848" s="1" t="n">
        <v>4</v>
      </c>
      <c r="C10848" s="1" t="n">
        <v>933</v>
      </c>
      <c r="D10848" s="1" t="s">
        <v>17870</v>
      </c>
      <c r="E10848" s="1" t="n">
        <v>238</v>
      </c>
      <c r="F10848" s="1" t="n">
        <v>22</v>
      </c>
      <c r="G10848" s="1" t="n">
        <v>1229.49</v>
      </c>
      <c r="H10848" s="4" t="n">
        <v>45963.6009396528</v>
      </c>
      <c r="I108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10847BT2114394933238221229.4945963.6009396528</v>
      </c>
      <c r="J10848" s="1" t="n">
        <f aca="false">COUNTIF(I:I, $I10848)</f>
        <v>1</v>
      </c>
      <c r="K10848" s="1" t="str">
        <f aca="false">IF(ISNA(VLOOKUP(Table4[product_id], tblProducts[], tblProducts[product_name],FALSE() )), "Invalid", "Valid")</f>
        <v>Valid</v>
      </c>
      <c r="L10848" s="5" t="str">
        <f aca="false">IF(ISNA(VLOOKUP(Table4[[#This Row],[warehouse_id]], tblwhouse[], tblwhouse[warehouse_name],FALSE() )), "Invalid", "Valid")</f>
        <v>Valid</v>
      </c>
    </row>
    <row r="10849" customFormat="false" ht="15" hidden="false" customHeight="true" outlineLevel="0" collapsed="false">
      <c r="A10849" s="1" t="n">
        <v>10848</v>
      </c>
      <c r="B10849" s="1" t="n">
        <v>2</v>
      </c>
      <c r="C10849" s="1" t="n">
        <v>2787</v>
      </c>
      <c r="D10849" s="1" t="s">
        <v>17871</v>
      </c>
      <c r="E10849" s="1" t="n">
        <v>68</v>
      </c>
      <c r="F10849" s="1" t="n">
        <v>60</v>
      </c>
      <c r="G10849" s="1" t="n">
        <v>500.2</v>
      </c>
      <c r="H10849" s="4" t="n">
        <v>46029.6009396528</v>
      </c>
      <c r="I108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10848BT529310227876860500.246029.6009396528</v>
      </c>
      <c r="J10849" s="1" t="n">
        <f aca="false">COUNTIF(I:I, $I10849)</f>
        <v>1</v>
      </c>
      <c r="K10849" s="1" t="str">
        <f aca="false">IF(ISNA(VLOOKUP(Table4[product_id], tblProducts[], tblProducts[product_name],FALSE() )), "Invalid", "Valid")</f>
        <v>Valid</v>
      </c>
      <c r="L10849" s="5" t="str">
        <f aca="false">IF(ISNA(VLOOKUP(Table4[[#This Row],[warehouse_id]], tblwhouse[], tblwhouse[warehouse_name],FALSE() )), "Invalid", "Valid")</f>
        <v>Valid</v>
      </c>
    </row>
    <row r="10850" customFormat="false" ht="15" hidden="false" customHeight="true" outlineLevel="0" collapsed="false">
      <c r="A10850" s="1" t="n">
        <v>10849</v>
      </c>
      <c r="B10850" s="1" t="n">
        <v>3</v>
      </c>
      <c r="C10850" s="1" t="n">
        <v>587</v>
      </c>
      <c r="D10850" s="1" t="s">
        <v>17872</v>
      </c>
      <c r="E10850" s="1" t="n">
        <v>229</v>
      </c>
      <c r="F10850" s="1" t="n">
        <v>78</v>
      </c>
      <c r="G10850" s="1" t="n">
        <v>157.75</v>
      </c>
      <c r="H10850" s="4" t="n">
        <v>45869.6009396528</v>
      </c>
      <c r="I108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10849BT517257358722978157.7545869.6009396528</v>
      </c>
      <c r="J10850" s="1" t="n">
        <f aca="false">COUNTIF(I:I, $I10850)</f>
        <v>1</v>
      </c>
      <c r="K10850" s="1" t="str">
        <f aca="false">IF(ISNA(VLOOKUP(Table4[product_id], tblProducts[], tblProducts[product_name],FALSE() )), "Invalid", "Valid")</f>
        <v>Valid</v>
      </c>
      <c r="L10850" s="5" t="str">
        <f aca="false">IF(ISNA(VLOOKUP(Table4[[#This Row],[warehouse_id]], tblwhouse[], tblwhouse[warehouse_name],FALSE() )), "Invalid", "Valid")</f>
        <v>Valid</v>
      </c>
    </row>
    <row r="10851" customFormat="false" ht="15" hidden="false" customHeight="true" outlineLevel="0" collapsed="false">
      <c r="A10851" s="1" t="n">
        <v>10850</v>
      </c>
      <c r="B10851" s="1" t="n">
        <v>1</v>
      </c>
      <c r="C10851" s="1" t="n">
        <v>2899</v>
      </c>
      <c r="D10851" s="1" t="s">
        <v>17873</v>
      </c>
      <c r="E10851" s="1" t="n">
        <v>19</v>
      </c>
      <c r="F10851" s="1" t="n">
        <v>77</v>
      </c>
      <c r="G10851" s="1" t="n">
        <v>771.21</v>
      </c>
      <c r="H10851" s="4" t="n">
        <v>45942.6009396528</v>
      </c>
      <c r="I108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10850BT808215128991977771.2145942.6009396528</v>
      </c>
      <c r="J10851" s="1" t="n">
        <f aca="false">COUNTIF(I:I, $I10851)</f>
        <v>1</v>
      </c>
      <c r="K10851" s="1" t="str">
        <f aca="false">IF(ISNA(VLOOKUP(Table4[product_id], tblProducts[], tblProducts[product_name],FALSE() )), "Invalid", "Valid")</f>
        <v>Valid</v>
      </c>
      <c r="L10851" s="5" t="str">
        <f aca="false">IF(ISNA(VLOOKUP(Table4[[#This Row],[warehouse_id]], tblwhouse[], tblwhouse[warehouse_name],FALSE() )), "Invalid", "Valid")</f>
        <v>Valid</v>
      </c>
    </row>
    <row r="10852" customFormat="false" ht="15" hidden="false" customHeight="true" outlineLevel="0" collapsed="false">
      <c r="A10852" s="1" t="n">
        <v>10851</v>
      </c>
      <c r="B10852" s="1" t="n">
        <v>2</v>
      </c>
      <c r="C10852" s="1" t="n">
        <v>1822</v>
      </c>
      <c r="D10852" s="1" t="s">
        <v>17874</v>
      </c>
      <c r="E10852" s="1" t="n">
        <v>414</v>
      </c>
      <c r="F10852" s="1" t="n">
        <v>20</v>
      </c>
      <c r="G10852" s="1" t="n">
        <v>1049.15</v>
      </c>
      <c r="H10852" s="4" t="n">
        <v>46209.6009396528</v>
      </c>
      <c r="I108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10851BT32358321822414201049.1546209.6009396528</v>
      </c>
      <c r="J10852" s="1" t="n">
        <f aca="false">COUNTIF(I:I, $I10852)</f>
        <v>1</v>
      </c>
      <c r="K10852" s="1" t="str">
        <f aca="false">IF(ISNA(VLOOKUP(Table4[product_id], tblProducts[], tblProducts[product_name],FALSE() )), "Invalid", "Valid")</f>
        <v>Valid</v>
      </c>
      <c r="L10852" s="5" t="str">
        <f aca="false">IF(ISNA(VLOOKUP(Table4[[#This Row],[warehouse_id]], tblwhouse[], tblwhouse[warehouse_name],FALSE() )), "Invalid", "Valid")</f>
        <v>Valid</v>
      </c>
    </row>
    <row r="10853" customFormat="false" ht="15" hidden="false" customHeight="true" outlineLevel="0" collapsed="false">
      <c r="A10853" s="1" t="n">
        <v>10852</v>
      </c>
      <c r="B10853" s="1" t="n">
        <v>4</v>
      </c>
      <c r="C10853" s="1" t="n">
        <v>1122</v>
      </c>
      <c r="D10853" s="1" t="s">
        <v>17875</v>
      </c>
      <c r="E10853" s="1" t="n">
        <v>494</v>
      </c>
      <c r="F10853" s="1" t="n">
        <v>20</v>
      </c>
      <c r="G10853" s="1" t="n">
        <v>14.12</v>
      </c>
      <c r="H10853" s="4" t="n">
        <v>45954.6009396528</v>
      </c>
      <c r="I108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10852BT521933411224942014.1245954.6009396528</v>
      </c>
      <c r="J10853" s="1" t="n">
        <f aca="false">COUNTIF(I:I, $I10853)</f>
        <v>1</v>
      </c>
      <c r="K10853" s="1" t="str">
        <f aca="false">IF(ISNA(VLOOKUP(Table4[product_id], tblProducts[], tblProducts[product_name],FALSE() )), "Invalid", "Valid")</f>
        <v>Valid</v>
      </c>
      <c r="L10853" s="5" t="str">
        <f aca="false">IF(ISNA(VLOOKUP(Table4[[#This Row],[warehouse_id]], tblwhouse[], tblwhouse[warehouse_name],FALSE() )), "Invalid", "Valid")</f>
        <v>Valid</v>
      </c>
    </row>
    <row r="10854" customFormat="false" ht="15" hidden="false" customHeight="true" outlineLevel="0" collapsed="false">
      <c r="A10854" s="1" t="n">
        <v>10853</v>
      </c>
      <c r="B10854" s="1" t="n">
        <v>1</v>
      </c>
      <c r="C10854" s="1" t="n">
        <v>583</v>
      </c>
      <c r="D10854" s="1" t="s">
        <v>17876</v>
      </c>
      <c r="E10854" s="1" t="n">
        <v>2</v>
      </c>
      <c r="F10854" s="1" t="n">
        <v>32</v>
      </c>
      <c r="G10854" s="1" t="n">
        <v>320.36</v>
      </c>
      <c r="H10854" s="4" t="n">
        <v>45976.6009396528</v>
      </c>
      <c r="I108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10853BT5293161583232320.3645976.6009396528</v>
      </c>
      <c r="J10854" s="1" t="n">
        <f aca="false">COUNTIF(I:I, $I10854)</f>
        <v>1</v>
      </c>
      <c r="K10854" s="1" t="str">
        <f aca="false">IF(ISNA(VLOOKUP(Table4[product_id], tblProducts[], tblProducts[product_name],FALSE() )), "Invalid", "Valid")</f>
        <v>Valid</v>
      </c>
      <c r="L10854" s="5" t="str">
        <f aca="false">IF(ISNA(VLOOKUP(Table4[[#This Row],[warehouse_id]], tblwhouse[], tblwhouse[warehouse_name],FALSE() )), "Invalid", "Valid")</f>
        <v>Valid</v>
      </c>
    </row>
    <row r="10855" customFormat="false" ht="15" hidden="false" customHeight="true" outlineLevel="0" collapsed="false">
      <c r="A10855" s="1" t="n">
        <v>10854</v>
      </c>
      <c r="B10855" s="1" t="n">
        <v>4</v>
      </c>
      <c r="C10855" s="1" t="n">
        <v>1027</v>
      </c>
      <c r="D10855" s="1" t="s">
        <v>17877</v>
      </c>
      <c r="E10855" s="1" t="n">
        <v>249</v>
      </c>
      <c r="F10855" s="1" t="n">
        <v>71</v>
      </c>
      <c r="G10855" s="1" t="n">
        <v>216.97</v>
      </c>
      <c r="H10855" s="4" t="n">
        <v>46182.6009396528</v>
      </c>
      <c r="I108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10854BT6259594102724971216.9746182.6009396528</v>
      </c>
      <c r="J10855" s="1" t="n">
        <f aca="false">COUNTIF(I:I, $I10855)</f>
        <v>1</v>
      </c>
      <c r="K10855" s="1" t="str">
        <f aca="false">IF(ISNA(VLOOKUP(Table4[product_id], tblProducts[], tblProducts[product_name],FALSE() )), "Invalid", "Valid")</f>
        <v>Valid</v>
      </c>
      <c r="L10855" s="5" t="str">
        <f aca="false">IF(ISNA(VLOOKUP(Table4[[#This Row],[warehouse_id]], tblwhouse[], tblwhouse[warehouse_name],FALSE() )), "Invalid", "Valid")</f>
        <v>Valid</v>
      </c>
    </row>
    <row r="10856" customFormat="false" ht="15" hidden="false" customHeight="true" outlineLevel="0" collapsed="false">
      <c r="A10856" s="1" t="n">
        <v>10855</v>
      </c>
      <c r="B10856" s="1" t="n">
        <v>3</v>
      </c>
      <c r="C10856" s="1" t="n">
        <v>211</v>
      </c>
      <c r="D10856" s="1" t="s">
        <v>17878</v>
      </c>
      <c r="E10856" s="1" t="n">
        <v>132</v>
      </c>
      <c r="F10856" s="1" t="n">
        <v>26</v>
      </c>
      <c r="G10856" s="1" t="n">
        <v>234.26</v>
      </c>
      <c r="H10856" s="4" t="n">
        <v>45931.6009396528</v>
      </c>
      <c r="I108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10855BT266870321113226234.2645931.6009396528</v>
      </c>
      <c r="J10856" s="1" t="n">
        <f aca="false">COUNTIF(I:I, $I10856)</f>
        <v>1</v>
      </c>
      <c r="K10856" s="1" t="str">
        <f aca="false">IF(ISNA(VLOOKUP(Table4[product_id], tblProducts[], tblProducts[product_name],FALSE() )), "Invalid", "Valid")</f>
        <v>Valid</v>
      </c>
      <c r="L10856" s="5" t="str">
        <f aca="false">IF(ISNA(VLOOKUP(Table4[[#This Row],[warehouse_id]], tblwhouse[], tblwhouse[warehouse_name],FALSE() )), "Invalid", "Valid")</f>
        <v>Valid</v>
      </c>
    </row>
    <row r="10857" customFormat="false" ht="15" hidden="false" customHeight="true" outlineLevel="0" collapsed="false">
      <c r="A10857" s="1" t="n">
        <v>10856</v>
      </c>
      <c r="B10857" s="1" t="n">
        <v>4</v>
      </c>
      <c r="C10857" s="1" t="n">
        <v>1863</v>
      </c>
      <c r="D10857" s="1" t="s">
        <v>17879</v>
      </c>
      <c r="E10857" s="1" t="n">
        <v>402</v>
      </c>
      <c r="F10857" s="1" t="n">
        <v>47</v>
      </c>
      <c r="G10857" s="1" t="n">
        <v>929.71</v>
      </c>
      <c r="H10857" s="4" t="n">
        <v>46213.6009396528</v>
      </c>
      <c r="I108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10856BT6267544186340247929.7146213.6009396528</v>
      </c>
      <c r="J10857" s="1" t="n">
        <f aca="false">COUNTIF(I:I, $I10857)</f>
        <v>1</v>
      </c>
      <c r="K10857" s="1" t="str">
        <f aca="false">IF(ISNA(VLOOKUP(Table4[product_id], tblProducts[], tblProducts[product_name],FALSE() )), "Invalid", "Valid")</f>
        <v>Valid</v>
      </c>
      <c r="L10857" s="5" t="str">
        <f aca="false">IF(ISNA(VLOOKUP(Table4[[#This Row],[warehouse_id]], tblwhouse[], tblwhouse[warehouse_name],FALSE() )), "Invalid", "Valid")</f>
        <v>Valid</v>
      </c>
    </row>
    <row r="10858" customFormat="false" ht="15" hidden="false" customHeight="true" outlineLevel="0" collapsed="false">
      <c r="A10858" s="1" t="n">
        <v>10857</v>
      </c>
      <c r="B10858" s="1" t="n">
        <v>4</v>
      </c>
      <c r="C10858" s="1" t="n">
        <v>2543</v>
      </c>
      <c r="D10858" s="1" t="s">
        <v>17880</v>
      </c>
      <c r="E10858" s="1" t="n">
        <v>109</v>
      </c>
      <c r="F10858" s="1" t="n">
        <v>69</v>
      </c>
      <c r="G10858" s="1" t="n">
        <v>412.81</v>
      </c>
      <c r="H10858" s="4" t="n">
        <v>46159.6009396528</v>
      </c>
      <c r="I108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10857BT3661184254310969412.8146159.6009396528</v>
      </c>
      <c r="J10858" s="1" t="n">
        <f aca="false">COUNTIF(I:I, $I10858)</f>
        <v>1</v>
      </c>
      <c r="K10858" s="1" t="str">
        <f aca="false">IF(ISNA(VLOOKUP(Table4[product_id], tblProducts[], tblProducts[product_name],FALSE() )), "Invalid", "Valid")</f>
        <v>Valid</v>
      </c>
      <c r="L10858" s="5" t="str">
        <f aca="false">IF(ISNA(VLOOKUP(Table4[[#This Row],[warehouse_id]], tblwhouse[], tblwhouse[warehouse_name],FALSE() )), "Invalid", "Valid")</f>
        <v>Valid</v>
      </c>
    </row>
    <row r="10859" customFormat="false" ht="15" hidden="false" customHeight="true" outlineLevel="0" collapsed="false">
      <c r="A10859" s="1" t="n">
        <v>10858</v>
      </c>
      <c r="B10859" s="1" t="n">
        <v>2</v>
      </c>
      <c r="C10859" s="1" t="n">
        <v>2950</v>
      </c>
      <c r="D10859" s="1" t="s">
        <v>17881</v>
      </c>
      <c r="E10859" s="1" t="n">
        <v>22</v>
      </c>
      <c r="F10859" s="1" t="n">
        <v>49</v>
      </c>
      <c r="G10859" s="1" t="n">
        <v>311.05</v>
      </c>
      <c r="H10859" s="4" t="n">
        <v>45947.6009396528</v>
      </c>
      <c r="I108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10858BT704069229502249311.0545947.6009396528</v>
      </c>
      <c r="J10859" s="1" t="n">
        <f aca="false">COUNTIF(I:I, $I10859)</f>
        <v>1</v>
      </c>
      <c r="K10859" s="1" t="str">
        <f aca="false">IF(ISNA(VLOOKUP(Table4[product_id], tblProducts[], tblProducts[product_name],FALSE() )), "Invalid", "Valid")</f>
        <v>Valid</v>
      </c>
      <c r="L10859" s="5" t="str">
        <f aca="false">IF(ISNA(VLOOKUP(Table4[[#This Row],[warehouse_id]], tblwhouse[], tblwhouse[warehouse_name],FALSE() )), "Invalid", "Valid")</f>
        <v>Valid</v>
      </c>
    </row>
    <row r="10860" customFormat="false" ht="15" hidden="false" customHeight="true" outlineLevel="0" collapsed="false">
      <c r="A10860" s="1" t="n">
        <v>10859</v>
      </c>
      <c r="B10860" s="1" t="n">
        <v>4</v>
      </c>
      <c r="C10860" s="1" t="n">
        <v>2678</v>
      </c>
      <c r="D10860" s="1" t="s">
        <v>17882</v>
      </c>
      <c r="E10860" s="1" t="n">
        <v>190</v>
      </c>
      <c r="F10860" s="1" t="n">
        <v>47</v>
      </c>
      <c r="G10860" s="1" t="n">
        <v>243.44</v>
      </c>
      <c r="H10860" s="4" t="n">
        <v>45885.6009396528</v>
      </c>
      <c r="I108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10859BT1654384267819047243.4445885.6009396528</v>
      </c>
      <c r="J10860" s="1" t="n">
        <f aca="false">COUNTIF(I:I, $I10860)</f>
        <v>1</v>
      </c>
      <c r="K10860" s="1" t="str">
        <f aca="false">IF(ISNA(VLOOKUP(Table4[product_id], tblProducts[], tblProducts[product_name],FALSE() )), "Invalid", "Valid")</f>
        <v>Valid</v>
      </c>
      <c r="L10860" s="5" t="str">
        <f aca="false">IF(ISNA(VLOOKUP(Table4[[#This Row],[warehouse_id]], tblwhouse[], tblwhouse[warehouse_name],FALSE() )), "Invalid", "Valid")</f>
        <v>Valid</v>
      </c>
    </row>
    <row r="10861" customFormat="false" ht="15" hidden="false" customHeight="true" outlineLevel="0" collapsed="false">
      <c r="A10861" s="1" t="n">
        <v>10860</v>
      </c>
      <c r="B10861" s="1" t="n">
        <v>2</v>
      </c>
      <c r="C10861" s="1" t="n">
        <v>909</v>
      </c>
      <c r="D10861" s="1" t="s">
        <v>17883</v>
      </c>
      <c r="E10861" s="1" t="n">
        <v>74</v>
      </c>
      <c r="F10861" s="1" t="n">
        <v>49</v>
      </c>
      <c r="G10861" s="1" t="n">
        <v>192.74</v>
      </c>
      <c r="H10861" s="4" t="n">
        <v>45991.6009396528</v>
      </c>
      <c r="I108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10860BT32407829097449192.7445991.6009396528</v>
      </c>
      <c r="J10861" s="1" t="n">
        <f aca="false">COUNTIF(I:I, $I10861)</f>
        <v>1</v>
      </c>
      <c r="K10861" s="1" t="str">
        <f aca="false">IF(ISNA(VLOOKUP(Table4[product_id], tblProducts[], tblProducts[product_name],FALSE() )), "Invalid", "Valid")</f>
        <v>Valid</v>
      </c>
      <c r="L10861" s="5" t="str">
        <f aca="false">IF(ISNA(VLOOKUP(Table4[[#This Row],[warehouse_id]], tblwhouse[], tblwhouse[warehouse_name],FALSE() )), "Invalid", "Valid")</f>
        <v>Valid</v>
      </c>
    </row>
    <row r="10862" customFormat="false" ht="15" hidden="false" customHeight="true" outlineLevel="0" collapsed="false">
      <c r="A10862" s="1" t="n">
        <v>10861</v>
      </c>
      <c r="B10862" s="1" t="n">
        <v>2</v>
      </c>
      <c r="C10862" s="1" t="n">
        <v>2022</v>
      </c>
      <c r="D10862" s="1" t="s">
        <v>17884</v>
      </c>
      <c r="E10862" s="1" t="n">
        <v>207</v>
      </c>
      <c r="F10862" s="1" t="n">
        <v>57</v>
      </c>
      <c r="G10862" s="1" t="n">
        <v>1496.16</v>
      </c>
      <c r="H10862" s="4" t="n">
        <v>45982.6009396528</v>
      </c>
      <c r="I108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10861BT68373422022207571496.1645982.6009396528</v>
      </c>
      <c r="J10862" s="1" t="n">
        <f aca="false">COUNTIF(I:I, $I10862)</f>
        <v>1</v>
      </c>
      <c r="K10862" s="1" t="str">
        <f aca="false">IF(ISNA(VLOOKUP(Table4[product_id], tblProducts[], tblProducts[product_name],FALSE() )), "Invalid", "Valid")</f>
        <v>Valid</v>
      </c>
      <c r="L10862" s="5" t="str">
        <f aca="false">IF(ISNA(VLOOKUP(Table4[[#This Row],[warehouse_id]], tblwhouse[], tblwhouse[warehouse_name],FALSE() )), "Invalid", "Valid")</f>
        <v>Valid</v>
      </c>
    </row>
    <row r="10863" customFormat="false" ht="15" hidden="false" customHeight="true" outlineLevel="0" collapsed="false">
      <c r="A10863" s="1" t="n">
        <v>10862</v>
      </c>
      <c r="B10863" s="1" t="n">
        <v>2</v>
      </c>
      <c r="C10863" s="1" t="n">
        <v>2796</v>
      </c>
      <c r="D10863" s="1" t="s">
        <v>17885</v>
      </c>
      <c r="E10863" s="1" t="n">
        <v>437</v>
      </c>
      <c r="F10863" s="1" t="n">
        <v>74</v>
      </c>
      <c r="G10863" s="1" t="n">
        <v>883.28</v>
      </c>
      <c r="H10863" s="4" t="n">
        <v>46193.6009396528</v>
      </c>
      <c r="I108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10862BT7555862279643774883.2846193.6009396528</v>
      </c>
      <c r="J10863" s="1" t="n">
        <f aca="false">COUNTIF(I:I, $I10863)</f>
        <v>1</v>
      </c>
      <c r="K10863" s="1" t="str">
        <f aca="false">IF(ISNA(VLOOKUP(Table4[product_id], tblProducts[], tblProducts[product_name],FALSE() )), "Invalid", "Valid")</f>
        <v>Valid</v>
      </c>
      <c r="L10863" s="5" t="str">
        <f aca="false">IF(ISNA(VLOOKUP(Table4[[#This Row],[warehouse_id]], tblwhouse[], tblwhouse[warehouse_name],FALSE() )), "Invalid", "Valid")</f>
        <v>Valid</v>
      </c>
    </row>
    <row r="10864" customFormat="false" ht="15" hidden="false" customHeight="true" outlineLevel="0" collapsed="false">
      <c r="A10864" s="1" t="n">
        <v>10863</v>
      </c>
      <c r="B10864" s="1" t="n">
        <v>4</v>
      </c>
      <c r="C10864" s="1" t="n">
        <v>4</v>
      </c>
      <c r="D10864" s="1" t="s">
        <v>17886</v>
      </c>
      <c r="E10864" s="1" t="n">
        <v>17</v>
      </c>
      <c r="F10864" s="1" t="n">
        <v>76</v>
      </c>
      <c r="G10864" s="1" t="n">
        <v>489.12</v>
      </c>
      <c r="H10864" s="4" t="n">
        <v>46151.6009396528</v>
      </c>
      <c r="I108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10863BT633142441776489.1246151.6009396528</v>
      </c>
      <c r="J10864" s="1" t="n">
        <f aca="false">COUNTIF(I:I, $I10864)</f>
        <v>1</v>
      </c>
      <c r="K10864" s="1" t="str">
        <f aca="false">IF(ISNA(VLOOKUP(Table4[product_id], tblProducts[], tblProducts[product_name],FALSE() )), "Invalid", "Valid")</f>
        <v>Valid</v>
      </c>
      <c r="L10864" s="5" t="str">
        <f aca="false">IF(ISNA(VLOOKUP(Table4[[#This Row],[warehouse_id]], tblwhouse[], tblwhouse[warehouse_name],FALSE() )), "Invalid", "Valid")</f>
        <v>Valid</v>
      </c>
    </row>
    <row r="10865" customFormat="false" ht="15" hidden="false" customHeight="true" outlineLevel="0" collapsed="false">
      <c r="A10865" s="1" t="n">
        <v>10864</v>
      </c>
      <c r="B10865" s="1" t="n">
        <v>3</v>
      </c>
      <c r="C10865" s="1" t="n">
        <v>2236</v>
      </c>
      <c r="D10865" s="1" t="s">
        <v>17887</v>
      </c>
      <c r="E10865" s="1" t="n">
        <v>438</v>
      </c>
      <c r="F10865" s="1" t="n">
        <v>62</v>
      </c>
      <c r="G10865" s="1" t="n">
        <v>546.98</v>
      </c>
      <c r="H10865" s="4" t="n">
        <v>46043.6009396528</v>
      </c>
      <c r="I108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10864BT9244033223643862546.9846043.6009396528</v>
      </c>
      <c r="J10865" s="1" t="n">
        <f aca="false">COUNTIF(I:I, $I10865)</f>
        <v>1</v>
      </c>
      <c r="K10865" s="1" t="str">
        <f aca="false">IF(ISNA(VLOOKUP(Table4[product_id], tblProducts[], tblProducts[product_name],FALSE() )), "Invalid", "Valid")</f>
        <v>Valid</v>
      </c>
      <c r="L10865" s="5" t="str">
        <f aca="false">IF(ISNA(VLOOKUP(Table4[[#This Row],[warehouse_id]], tblwhouse[], tblwhouse[warehouse_name],FALSE() )), "Invalid", "Valid")</f>
        <v>Valid</v>
      </c>
    </row>
    <row r="10866" customFormat="false" ht="15" hidden="false" customHeight="true" outlineLevel="0" collapsed="false">
      <c r="A10866" s="1" t="n">
        <v>10865</v>
      </c>
      <c r="B10866" s="1" t="n">
        <v>1</v>
      </c>
      <c r="C10866" s="1" t="n">
        <v>2854</v>
      </c>
      <c r="D10866" s="1" t="s">
        <v>17888</v>
      </c>
      <c r="E10866" s="1" t="n">
        <v>118</v>
      </c>
      <c r="F10866" s="1" t="n">
        <v>28</v>
      </c>
      <c r="G10866" s="1" t="n">
        <v>1281.75</v>
      </c>
      <c r="H10866" s="4" t="n">
        <v>45865.6009396528</v>
      </c>
      <c r="I108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10865BT49814612854118281281.7545865.6009396528</v>
      </c>
      <c r="J10866" s="1" t="n">
        <f aca="false">COUNTIF(I:I, $I10866)</f>
        <v>1</v>
      </c>
      <c r="K10866" s="1" t="str">
        <f aca="false">IF(ISNA(VLOOKUP(Table4[product_id], tblProducts[], tblProducts[product_name],FALSE() )), "Invalid", "Valid")</f>
        <v>Valid</v>
      </c>
      <c r="L10866" s="5" t="str">
        <f aca="false">IF(ISNA(VLOOKUP(Table4[[#This Row],[warehouse_id]], tblwhouse[], tblwhouse[warehouse_name],FALSE() )), "Invalid", "Valid")</f>
        <v>Valid</v>
      </c>
    </row>
    <row r="10867" customFormat="false" ht="15" hidden="false" customHeight="true" outlineLevel="0" collapsed="false">
      <c r="A10867" s="1" t="n">
        <v>10866</v>
      </c>
      <c r="B10867" s="1" t="n">
        <v>3</v>
      </c>
      <c r="C10867" s="1" t="n">
        <v>496</v>
      </c>
      <c r="D10867" s="1" t="s">
        <v>17889</v>
      </c>
      <c r="E10867" s="1" t="n">
        <v>473</v>
      </c>
      <c r="F10867" s="1" t="n">
        <v>53</v>
      </c>
      <c r="G10867" s="1" t="n">
        <v>1164.75</v>
      </c>
      <c r="H10867" s="4" t="n">
        <v>46132.6009396528</v>
      </c>
      <c r="I108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10866BT9978033496473531164.7546132.6009396528</v>
      </c>
      <c r="J10867" s="1" t="n">
        <f aca="false">COUNTIF(I:I, $I10867)</f>
        <v>1</v>
      </c>
      <c r="K10867" s="1" t="str">
        <f aca="false">IF(ISNA(VLOOKUP(Table4[product_id], tblProducts[], tblProducts[product_name],FALSE() )), "Invalid", "Valid")</f>
        <v>Valid</v>
      </c>
      <c r="L10867" s="5" t="str">
        <f aca="false">IF(ISNA(VLOOKUP(Table4[[#This Row],[warehouse_id]], tblwhouse[], tblwhouse[warehouse_name],FALSE() )), "Invalid", "Valid")</f>
        <v>Valid</v>
      </c>
    </row>
    <row r="10868" customFormat="false" ht="15" hidden="false" customHeight="true" outlineLevel="0" collapsed="false">
      <c r="A10868" s="1" t="n">
        <v>10867</v>
      </c>
      <c r="B10868" s="1" t="n">
        <v>2</v>
      </c>
      <c r="C10868" s="1" t="n">
        <v>545</v>
      </c>
      <c r="D10868" s="1" t="s">
        <v>17890</v>
      </c>
      <c r="E10868" s="1" t="n">
        <v>58</v>
      </c>
      <c r="F10868" s="1" t="n">
        <v>41</v>
      </c>
      <c r="G10868" s="1" t="n">
        <v>658.49</v>
      </c>
      <c r="H10868" s="4" t="n">
        <v>46059.6009396528</v>
      </c>
      <c r="I108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10867BT84783125455841658.4946059.6009396528</v>
      </c>
      <c r="J10868" s="1" t="n">
        <f aca="false">COUNTIF(I:I, $I10868)</f>
        <v>1</v>
      </c>
      <c r="K10868" s="1" t="str">
        <f aca="false">IF(ISNA(VLOOKUP(Table4[product_id], tblProducts[], tblProducts[product_name],FALSE() )), "Invalid", "Valid")</f>
        <v>Valid</v>
      </c>
      <c r="L10868" s="5" t="str">
        <f aca="false">IF(ISNA(VLOOKUP(Table4[[#This Row],[warehouse_id]], tblwhouse[], tblwhouse[warehouse_name],FALSE() )), "Invalid", "Valid")</f>
        <v>Valid</v>
      </c>
    </row>
    <row r="10869" customFormat="false" ht="15" hidden="false" customHeight="true" outlineLevel="0" collapsed="false">
      <c r="A10869" s="1" t="n">
        <v>10868</v>
      </c>
      <c r="B10869" s="1" t="n">
        <v>3</v>
      </c>
      <c r="C10869" s="1" t="n">
        <v>1120</v>
      </c>
      <c r="D10869" s="1" t="s">
        <v>17891</v>
      </c>
      <c r="E10869" s="1" t="n">
        <v>279</v>
      </c>
      <c r="F10869" s="1" t="n">
        <v>68</v>
      </c>
      <c r="G10869" s="1" t="n">
        <v>1076.56</v>
      </c>
      <c r="H10869" s="4" t="n">
        <v>46034.6009396528</v>
      </c>
      <c r="I108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10868BT52480131120279681076.5646034.6009396528</v>
      </c>
      <c r="J10869" s="1" t="n">
        <f aca="false">COUNTIF(I:I, $I10869)</f>
        <v>1</v>
      </c>
      <c r="K10869" s="1" t="str">
        <f aca="false">IF(ISNA(VLOOKUP(Table4[product_id], tblProducts[], tblProducts[product_name],FALSE() )), "Invalid", "Valid")</f>
        <v>Valid</v>
      </c>
      <c r="L10869" s="5" t="str">
        <f aca="false">IF(ISNA(VLOOKUP(Table4[[#This Row],[warehouse_id]], tblwhouse[], tblwhouse[warehouse_name],FALSE() )), "Invalid", "Valid")</f>
        <v>Valid</v>
      </c>
    </row>
    <row r="10870" customFormat="false" ht="15" hidden="false" customHeight="true" outlineLevel="0" collapsed="false">
      <c r="A10870" s="1" t="n">
        <v>10869</v>
      </c>
      <c r="B10870" s="1" t="n">
        <v>2</v>
      </c>
      <c r="C10870" s="1" t="n">
        <v>2877</v>
      </c>
      <c r="D10870" s="1" t="s">
        <v>17892</v>
      </c>
      <c r="E10870" s="1" t="n">
        <v>84</v>
      </c>
      <c r="F10870" s="1" t="n">
        <v>33</v>
      </c>
      <c r="G10870" s="1" t="n">
        <v>401.81</v>
      </c>
      <c r="H10870" s="4" t="n">
        <v>46144.6009396528</v>
      </c>
      <c r="I108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10869BT988824228778433401.8146144.6009396528</v>
      </c>
      <c r="J10870" s="1" t="n">
        <f aca="false">COUNTIF(I:I, $I10870)</f>
        <v>1</v>
      </c>
      <c r="K10870" s="1" t="str">
        <f aca="false">IF(ISNA(VLOOKUP(Table4[product_id], tblProducts[], tblProducts[product_name],FALSE() )), "Invalid", "Valid")</f>
        <v>Valid</v>
      </c>
      <c r="L10870" s="5" t="str">
        <f aca="false">IF(ISNA(VLOOKUP(Table4[[#This Row],[warehouse_id]], tblwhouse[], tblwhouse[warehouse_name],FALSE() )), "Invalid", "Valid")</f>
        <v>Valid</v>
      </c>
    </row>
    <row r="10871" customFormat="false" ht="15" hidden="false" customHeight="true" outlineLevel="0" collapsed="false">
      <c r="A10871" s="1" t="n">
        <v>10870</v>
      </c>
      <c r="B10871" s="1" t="n">
        <v>1</v>
      </c>
      <c r="C10871" s="1" t="n">
        <v>1138</v>
      </c>
      <c r="D10871" s="1" t="s">
        <v>17893</v>
      </c>
      <c r="E10871" s="1" t="n">
        <v>447</v>
      </c>
      <c r="F10871" s="1" t="n">
        <v>78</v>
      </c>
      <c r="G10871" s="1" t="n">
        <v>1311.73</v>
      </c>
      <c r="H10871" s="4" t="n">
        <v>46036.6009396528</v>
      </c>
      <c r="I108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10870BT85539111138447781311.7346036.6009396528</v>
      </c>
      <c r="J10871" s="1" t="n">
        <f aca="false">COUNTIF(I:I, $I10871)</f>
        <v>1</v>
      </c>
      <c r="K10871" s="1" t="str">
        <f aca="false">IF(ISNA(VLOOKUP(Table4[product_id], tblProducts[], tblProducts[product_name],FALSE() )), "Invalid", "Valid")</f>
        <v>Valid</v>
      </c>
      <c r="L10871" s="5" t="str">
        <f aca="false">IF(ISNA(VLOOKUP(Table4[[#This Row],[warehouse_id]], tblwhouse[], tblwhouse[warehouse_name],FALSE() )), "Invalid", "Valid")</f>
        <v>Valid</v>
      </c>
    </row>
    <row r="10872" customFormat="false" ht="15" hidden="false" customHeight="true" outlineLevel="0" collapsed="false">
      <c r="A10872" s="1" t="n">
        <v>10871</v>
      </c>
      <c r="B10872" s="1" t="n">
        <v>2</v>
      </c>
      <c r="C10872" s="1" t="n">
        <v>2806</v>
      </c>
      <c r="D10872" s="1" t="s">
        <v>17894</v>
      </c>
      <c r="E10872" s="1" t="n">
        <v>35</v>
      </c>
      <c r="F10872" s="1" t="n">
        <v>30</v>
      </c>
      <c r="G10872" s="1" t="n">
        <v>980.46</v>
      </c>
      <c r="H10872" s="4" t="n">
        <v>46005.6009396528</v>
      </c>
      <c r="I108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10871BT897717228063530980.4646005.6009396528</v>
      </c>
      <c r="J10872" s="1" t="n">
        <f aca="false">COUNTIF(I:I, $I10872)</f>
        <v>1</v>
      </c>
      <c r="K10872" s="1" t="str">
        <f aca="false">IF(ISNA(VLOOKUP(Table4[product_id], tblProducts[], tblProducts[product_name],FALSE() )), "Invalid", "Valid")</f>
        <v>Valid</v>
      </c>
      <c r="L10872" s="5" t="str">
        <f aca="false">IF(ISNA(VLOOKUP(Table4[[#This Row],[warehouse_id]], tblwhouse[], tblwhouse[warehouse_name],FALSE() )), "Invalid", "Valid")</f>
        <v>Valid</v>
      </c>
    </row>
    <row r="10873" customFormat="false" ht="15" hidden="false" customHeight="true" outlineLevel="0" collapsed="false">
      <c r="A10873" s="1" t="n">
        <v>10872</v>
      </c>
      <c r="B10873" s="1" t="n">
        <v>4</v>
      </c>
      <c r="C10873" s="1" t="n">
        <v>2356</v>
      </c>
      <c r="D10873" s="1" t="s">
        <v>17895</v>
      </c>
      <c r="E10873" s="1" t="n">
        <v>6</v>
      </c>
      <c r="F10873" s="1" t="n">
        <v>27</v>
      </c>
      <c r="G10873" s="1" t="n">
        <v>287.6</v>
      </c>
      <c r="H10873" s="4" t="n">
        <v>46107.6009396528</v>
      </c>
      <c r="I108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10872BT76159842356627287.646107.6009396528</v>
      </c>
      <c r="J10873" s="1" t="n">
        <f aca="false">COUNTIF(I:I, $I10873)</f>
        <v>1</v>
      </c>
      <c r="K10873" s="1" t="str">
        <f aca="false">IF(ISNA(VLOOKUP(Table4[product_id], tblProducts[], tblProducts[product_name],FALSE() )), "Invalid", "Valid")</f>
        <v>Valid</v>
      </c>
      <c r="L10873" s="5" t="str">
        <f aca="false">IF(ISNA(VLOOKUP(Table4[[#This Row],[warehouse_id]], tblwhouse[], tblwhouse[warehouse_name],FALSE() )), "Invalid", "Valid")</f>
        <v>Valid</v>
      </c>
    </row>
    <row r="10874" customFormat="false" ht="15" hidden="false" customHeight="true" outlineLevel="0" collapsed="false">
      <c r="A10874" s="1" t="n">
        <v>10873</v>
      </c>
      <c r="B10874" s="1" t="n">
        <v>4</v>
      </c>
      <c r="C10874" s="1" t="n">
        <v>421</v>
      </c>
      <c r="D10874" s="1" t="s">
        <v>17896</v>
      </c>
      <c r="E10874" s="1" t="n">
        <v>154</v>
      </c>
      <c r="F10874" s="1" t="n">
        <v>71</v>
      </c>
      <c r="G10874" s="1" t="n">
        <v>1356.58</v>
      </c>
      <c r="H10874" s="4" t="n">
        <v>46164.6009396528</v>
      </c>
      <c r="I108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10873BT8918014421154711356.5846164.6009396528</v>
      </c>
      <c r="J10874" s="1" t="n">
        <f aca="false">COUNTIF(I:I, $I10874)</f>
        <v>1</v>
      </c>
      <c r="K10874" s="1" t="str">
        <f aca="false">IF(ISNA(VLOOKUP(Table4[product_id], tblProducts[], tblProducts[product_name],FALSE() )), "Invalid", "Valid")</f>
        <v>Valid</v>
      </c>
      <c r="L10874" s="5" t="str">
        <f aca="false">IF(ISNA(VLOOKUP(Table4[[#This Row],[warehouse_id]], tblwhouse[], tblwhouse[warehouse_name],FALSE() )), "Invalid", "Valid")</f>
        <v>Valid</v>
      </c>
    </row>
    <row r="10875" customFormat="false" ht="15" hidden="false" customHeight="true" outlineLevel="0" collapsed="false">
      <c r="A10875" s="1" t="n">
        <v>10874</v>
      </c>
      <c r="B10875" s="1" t="n">
        <v>1</v>
      </c>
      <c r="C10875" s="1" t="n">
        <v>2824</v>
      </c>
      <c r="D10875" s="1" t="s">
        <v>17897</v>
      </c>
      <c r="E10875" s="1" t="n">
        <v>450</v>
      </c>
      <c r="F10875" s="1" t="n">
        <v>25</v>
      </c>
      <c r="G10875" s="1" t="n">
        <v>1344.83</v>
      </c>
      <c r="H10875" s="4" t="n">
        <v>45890.6009396528</v>
      </c>
      <c r="I108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10874BT54268612824450251344.8345890.6009396528</v>
      </c>
      <c r="J10875" s="1" t="n">
        <f aca="false">COUNTIF(I:I, $I10875)</f>
        <v>1</v>
      </c>
      <c r="K10875" s="1" t="str">
        <f aca="false">IF(ISNA(VLOOKUP(Table4[product_id], tblProducts[], tblProducts[product_name],FALSE() )), "Invalid", "Valid")</f>
        <v>Valid</v>
      </c>
      <c r="L10875" s="5" t="str">
        <f aca="false">IF(ISNA(VLOOKUP(Table4[[#This Row],[warehouse_id]], tblwhouse[], tblwhouse[warehouse_name],FALSE() )), "Invalid", "Valid")</f>
        <v>Valid</v>
      </c>
    </row>
    <row r="10876" customFormat="false" ht="15" hidden="false" customHeight="true" outlineLevel="0" collapsed="false">
      <c r="A10876" s="1" t="n">
        <v>10875</v>
      </c>
      <c r="B10876" s="1" t="n">
        <v>4</v>
      </c>
      <c r="C10876" s="1" t="n">
        <v>2986</v>
      </c>
      <c r="D10876" s="1" t="s">
        <v>17898</v>
      </c>
      <c r="E10876" s="1" t="n">
        <v>371</v>
      </c>
      <c r="F10876" s="1" t="n">
        <v>25</v>
      </c>
      <c r="G10876" s="1" t="n">
        <v>290.56</v>
      </c>
      <c r="H10876" s="4" t="n">
        <v>46130.6009396528</v>
      </c>
      <c r="I108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10875BT6694354298637125290.5646130.6009396528</v>
      </c>
      <c r="J10876" s="1" t="n">
        <f aca="false">COUNTIF(I:I, $I10876)</f>
        <v>1</v>
      </c>
      <c r="K10876" s="1" t="str">
        <f aca="false">IF(ISNA(VLOOKUP(Table4[product_id], tblProducts[], tblProducts[product_name],FALSE() )), "Invalid", "Valid")</f>
        <v>Valid</v>
      </c>
      <c r="L10876" s="5" t="str">
        <f aca="false">IF(ISNA(VLOOKUP(Table4[[#This Row],[warehouse_id]], tblwhouse[], tblwhouse[warehouse_name],FALSE() )), "Invalid", "Valid")</f>
        <v>Valid</v>
      </c>
    </row>
    <row r="10877" customFormat="false" ht="15" hidden="false" customHeight="true" outlineLevel="0" collapsed="false">
      <c r="A10877" s="1" t="n">
        <v>10876</v>
      </c>
      <c r="B10877" s="1" t="n">
        <v>4</v>
      </c>
      <c r="C10877" s="1" t="n">
        <v>580</v>
      </c>
      <c r="D10877" s="1" t="s">
        <v>17899</v>
      </c>
      <c r="E10877" s="1" t="n">
        <v>5</v>
      </c>
      <c r="F10877" s="1" t="n">
        <v>79</v>
      </c>
      <c r="G10877" s="1" t="n">
        <v>102.76</v>
      </c>
      <c r="H10877" s="4" t="n">
        <v>46063.6009396528</v>
      </c>
      <c r="I108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10876BT2432314580579102.7646063.6009396528</v>
      </c>
      <c r="J10877" s="1" t="n">
        <f aca="false">COUNTIF(I:I, $I10877)</f>
        <v>1</v>
      </c>
      <c r="K10877" s="1" t="str">
        <f aca="false">IF(ISNA(VLOOKUP(Table4[product_id], tblProducts[], tblProducts[product_name],FALSE() )), "Invalid", "Valid")</f>
        <v>Valid</v>
      </c>
      <c r="L10877" s="5" t="str">
        <f aca="false">IF(ISNA(VLOOKUP(Table4[[#This Row],[warehouse_id]], tblwhouse[], tblwhouse[warehouse_name],FALSE() )), "Invalid", "Valid")</f>
        <v>Valid</v>
      </c>
    </row>
    <row r="10878" customFormat="false" ht="15" hidden="false" customHeight="true" outlineLevel="0" collapsed="false">
      <c r="A10878" s="1" t="n">
        <v>10877</v>
      </c>
      <c r="B10878" s="1" t="n">
        <v>4</v>
      </c>
      <c r="C10878" s="1" t="n">
        <v>863</v>
      </c>
      <c r="D10878" s="1" t="s">
        <v>17900</v>
      </c>
      <c r="E10878" s="1" t="n">
        <v>202</v>
      </c>
      <c r="F10878" s="1" t="n">
        <v>30</v>
      </c>
      <c r="G10878" s="1" t="n">
        <v>1447.27</v>
      </c>
      <c r="H10878" s="4" t="n">
        <v>46159.6009396644</v>
      </c>
      <c r="I108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10877BT8277304863202301447.2746159.6009396643</v>
      </c>
      <c r="J10878" s="1" t="n">
        <f aca="false">COUNTIF(I:I, $I10878)</f>
        <v>1</v>
      </c>
      <c r="K10878" s="1" t="str">
        <f aca="false">IF(ISNA(VLOOKUP(Table4[product_id], tblProducts[], tblProducts[product_name],FALSE() )), "Invalid", "Valid")</f>
        <v>Valid</v>
      </c>
      <c r="L10878" s="5" t="str">
        <f aca="false">IF(ISNA(VLOOKUP(Table4[[#This Row],[warehouse_id]], tblwhouse[], tblwhouse[warehouse_name],FALSE() )), "Invalid", "Valid")</f>
        <v>Valid</v>
      </c>
    </row>
    <row r="10879" customFormat="false" ht="15" hidden="false" customHeight="true" outlineLevel="0" collapsed="false">
      <c r="A10879" s="1" t="n">
        <v>10878</v>
      </c>
      <c r="B10879" s="1" t="n">
        <v>4</v>
      </c>
      <c r="C10879" s="1" t="n">
        <v>297</v>
      </c>
      <c r="D10879" s="1" t="s">
        <v>17901</v>
      </c>
      <c r="E10879" s="1" t="n">
        <v>274</v>
      </c>
      <c r="F10879" s="1" t="n">
        <v>44</v>
      </c>
      <c r="G10879" s="1" t="n">
        <v>229.26</v>
      </c>
      <c r="H10879" s="4" t="n">
        <v>46093.6009396644</v>
      </c>
      <c r="I108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10878BT415214429727444229.2646093.6009396643</v>
      </c>
      <c r="J10879" s="1" t="n">
        <f aca="false">COUNTIF(I:I, $I10879)</f>
        <v>1</v>
      </c>
      <c r="K10879" s="1" t="str">
        <f aca="false">IF(ISNA(VLOOKUP(Table4[product_id], tblProducts[], tblProducts[product_name],FALSE() )), "Invalid", "Valid")</f>
        <v>Valid</v>
      </c>
      <c r="L10879" s="5" t="str">
        <f aca="false">IF(ISNA(VLOOKUP(Table4[[#This Row],[warehouse_id]], tblwhouse[], tblwhouse[warehouse_name],FALSE() )), "Invalid", "Valid")</f>
        <v>Valid</v>
      </c>
    </row>
    <row r="10880" customFormat="false" ht="15" hidden="false" customHeight="true" outlineLevel="0" collapsed="false">
      <c r="A10880" s="1" t="n">
        <v>10879</v>
      </c>
      <c r="B10880" s="1" t="n">
        <v>2</v>
      </c>
      <c r="C10880" s="1" t="n">
        <v>1495</v>
      </c>
      <c r="D10880" s="1" t="s">
        <v>17902</v>
      </c>
      <c r="E10880" s="1" t="n">
        <v>179</v>
      </c>
      <c r="F10880" s="1" t="n">
        <v>29</v>
      </c>
      <c r="G10880" s="1" t="n">
        <v>111.12</v>
      </c>
      <c r="H10880" s="4" t="n">
        <v>45889.6009396644</v>
      </c>
      <c r="I108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10879BT7861022149517929111.1245889.6009396643</v>
      </c>
      <c r="J10880" s="1" t="n">
        <f aca="false">COUNTIF(I:I, $I10880)</f>
        <v>1</v>
      </c>
      <c r="K10880" s="1" t="str">
        <f aca="false">IF(ISNA(VLOOKUP(Table4[product_id], tblProducts[], tblProducts[product_name],FALSE() )), "Invalid", "Valid")</f>
        <v>Valid</v>
      </c>
      <c r="L10880" s="5" t="str">
        <f aca="false">IF(ISNA(VLOOKUP(Table4[[#This Row],[warehouse_id]], tblwhouse[], tblwhouse[warehouse_name],FALSE() )), "Invalid", "Valid")</f>
        <v>Valid</v>
      </c>
    </row>
    <row r="10881" customFormat="false" ht="15" hidden="false" customHeight="true" outlineLevel="0" collapsed="false">
      <c r="A10881" s="1" t="n">
        <v>10880</v>
      </c>
      <c r="B10881" s="1" t="n">
        <v>2</v>
      </c>
      <c r="C10881" s="1" t="n">
        <v>2309</v>
      </c>
      <c r="D10881" s="1" t="s">
        <v>17903</v>
      </c>
      <c r="E10881" s="1" t="n">
        <v>261</v>
      </c>
      <c r="F10881" s="1" t="n">
        <v>63</v>
      </c>
      <c r="G10881" s="1" t="n">
        <v>986.32</v>
      </c>
      <c r="H10881" s="4" t="n">
        <v>46177.6009396644</v>
      </c>
      <c r="I108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10880BT2860192230926163986.3246177.6009396643</v>
      </c>
      <c r="J10881" s="1" t="n">
        <f aca="false">COUNTIF(I:I, $I10881)</f>
        <v>1</v>
      </c>
      <c r="K10881" s="1" t="str">
        <f aca="false">IF(ISNA(VLOOKUP(Table4[product_id], tblProducts[], tblProducts[product_name],FALSE() )), "Invalid", "Valid")</f>
        <v>Valid</v>
      </c>
      <c r="L10881" s="5" t="str">
        <f aca="false">IF(ISNA(VLOOKUP(Table4[[#This Row],[warehouse_id]], tblwhouse[], tblwhouse[warehouse_name],FALSE() )), "Invalid", "Valid")</f>
        <v>Valid</v>
      </c>
    </row>
    <row r="10882" customFormat="false" ht="15" hidden="false" customHeight="true" outlineLevel="0" collapsed="false">
      <c r="A10882" s="1" t="n">
        <v>10881</v>
      </c>
      <c r="B10882" s="1" t="n">
        <v>2</v>
      </c>
      <c r="C10882" s="1" t="n">
        <v>1993</v>
      </c>
      <c r="D10882" s="1" t="s">
        <v>17904</v>
      </c>
      <c r="E10882" s="1" t="n">
        <v>419</v>
      </c>
      <c r="F10882" s="1" t="n">
        <v>35</v>
      </c>
      <c r="G10882" s="1" t="n">
        <v>456.41</v>
      </c>
      <c r="H10882" s="4" t="n">
        <v>46146.6009396644</v>
      </c>
      <c r="I108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10881BT4455632199341935456.4146146.6009396643</v>
      </c>
      <c r="J10882" s="1" t="n">
        <f aca="false">COUNTIF(I:I, $I10882)</f>
        <v>1</v>
      </c>
      <c r="K10882" s="1" t="str">
        <f aca="false">IF(ISNA(VLOOKUP(Table4[product_id], tblProducts[], tblProducts[product_name],FALSE() )), "Invalid", "Valid")</f>
        <v>Valid</v>
      </c>
      <c r="L10882" s="5" t="str">
        <f aca="false">IF(ISNA(VLOOKUP(Table4[[#This Row],[warehouse_id]], tblwhouse[], tblwhouse[warehouse_name],FALSE() )), "Invalid", "Valid")</f>
        <v>Valid</v>
      </c>
    </row>
    <row r="10883" customFormat="false" ht="15" hidden="false" customHeight="true" outlineLevel="0" collapsed="false">
      <c r="A10883" s="1" t="n">
        <v>10882</v>
      </c>
      <c r="B10883" s="1" t="n">
        <v>2</v>
      </c>
      <c r="C10883" s="1" t="n">
        <v>2283</v>
      </c>
      <c r="D10883" s="1" t="s">
        <v>17905</v>
      </c>
      <c r="E10883" s="1" t="n">
        <v>476</v>
      </c>
      <c r="F10883" s="1" t="n">
        <v>51</v>
      </c>
      <c r="G10883" s="1" t="n">
        <v>1432.11</v>
      </c>
      <c r="H10883" s="4" t="n">
        <v>46069.6009396644</v>
      </c>
      <c r="I108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10882BT90610422283476511432.1146069.6009396643</v>
      </c>
      <c r="J10883" s="1" t="n">
        <f aca="false">COUNTIF(I:I, $I10883)</f>
        <v>1</v>
      </c>
      <c r="K10883" s="1" t="str">
        <f aca="false">IF(ISNA(VLOOKUP(Table4[product_id], tblProducts[], tblProducts[product_name],FALSE() )), "Invalid", "Valid")</f>
        <v>Valid</v>
      </c>
      <c r="L10883" s="5" t="str">
        <f aca="false">IF(ISNA(VLOOKUP(Table4[[#This Row],[warehouse_id]], tblwhouse[], tblwhouse[warehouse_name],FALSE() )), "Invalid", "Valid")</f>
        <v>Valid</v>
      </c>
    </row>
    <row r="10884" customFormat="false" ht="15" hidden="false" customHeight="true" outlineLevel="0" collapsed="false">
      <c r="A10884" s="1" t="n">
        <v>10883</v>
      </c>
      <c r="B10884" s="1" t="n">
        <v>4</v>
      </c>
      <c r="C10884" s="1" t="n">
        <v>1494</v>
      </c>
      <c r="D10884" s="1" t="s">
        <v>17906</v>
      </c>
      <c r="E10884" s="1" t="n">
        <v>216</v>
      </c>
      <c r="F10884" s="1" t="n">
        <v>32</v>
      </c>
      <c r="G10884" s="1" t="n">
        <v>1258.46</v>
      </c>
      <c r="H10884" s="4" t="n">
        <v>46178.6009396644</v>
      </c>
      <c r="I108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10883BT71056741494216321258.4646178.6009396643</v>
      </c>
      <c r="J10884" s="1" t="n">
        <f aca="false">COUNTIF(I:I, $I10884)</f>
        <v>1</v>
      </c>
      <c r="K10884" s="1" t="str">
        <f aca="false">IF(ISNA(VLOOKUP(Table4[product_id], tblProducts[], tblProducts[product_name],FALSE() )), "Invalid", "Valid")</f>
        <v>Valid</v>
      </c>
      <c r="L10884" s="5" t="str">
        <f aca="false">IF(ISNA(VLOOKUP(Table4[[#This Row],[warehouse_id]], tblwhouse[], tblwhouse[warehouse_name],FALSE() )), "Invalid", "Valid")</f>
        <v>Valid</v>
      </c>
    </row>
    <row r="10885" customFormat="false" ht="15" hidden="false" customHeight="true" outlineLevel="0" collapsed="false">
      <c r="A10885" s="1" t="n">
        <v>10884</v>
      </c>
      <c r="B10885" s="1" t="n">
        <v>4</v>
      </c>
      <c r="C10885" s="1" t="n">
        <v>1054</v>
      </c>
      <c r="D10885" s="1" t="s">
        <v>17907</v>
      </c>
      <c r="E10885" s="1" t="n">
        <v>460</v>
      </c>
      <c r="F10885" s="1" t="n">
        <v>49</v>
      </c>
      <c r="G10885" s="1" t="n">
        <v>1122.7</v>
      </c>
      <c r="H10885" s="4" t="n">
        <v>46113.6009396644</v>
      </c>
      <c r="I108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10884BT16465341054460491122.746113.6009396643</v>
      </c>
      <c r="J10885" s="1" t="n">
        <f aca="false">COUNTIF(I:I, $I10885)</f>
        <v>1</v>
      </c>
      <c r="K10885" s="1" t="str">
        <f aca="false">IF(ISNA(VLOOKUP(Table4[product_id], tblProducts[], tblProducts[product_name],FALSE() )), "Invalid", "Valid")</f>
        <v>Valid</v>
      </c>
      <c r="L10885" s="5" t="str">
        <f aca="false">IF(ISNA(VLOOKUP(Table4[[#This Row],[warehouse_id]], tblwhouse[], tblwhouse[warehouse_name],FALSE() )), "Invalid", "Valid")</f>
        <v>Valid</v>
      </c>
    </row>
    <row r="10886" customFormat="false" ht="15" hidden="false" customHeight="true" outlineLevel="0" collapsed="false">
      <c r="A10886" s="1" t="n">
        <v>10885</v>
      </c>
      <c r="B10886" s="1" t="n">
        <v>1</v>
      </c>
      <c r="C10886" s="1" t="n">
        <v>2414</v>
      </c>
      <c r="D10886" s="1" t="s">
        <v>17908</v>
      </c>
      <c r="E10886" s="1" t="n">
        <v>280</v>
      </c>
      <c r="F10886" s="1" t="n">
        <v>32</v>
      </c>
      <c r="G10886" s="1" t="n">
        <v>108.01</v>
      </c>
      <c r="H10886" s="4" t="n">
        <v>46126.6009396644</v>
      </c>
      <c r="I108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10885BT1903911241428032108.0146126.6009396643</v>
      </c>
      <c r="J10886" s="1" t="n">
        <f aca="false">COUNTIF(I:I, $I10886)</f>
        <v>1</v>
      </c>
      <c r="K10886" s="1" t="str">
        <f aca="false">IF(ISNA(VLOOKUP(Table4[product_id], tblProducts[], tblProducts[product_name],FALSE() )), "Invalid", "Valid")</f>
        <v>Valid</v>
      </c>
      <c r="L10886" s="5" t="str">
        <f aca="false">IF(ISNA(VLOOKUP(Table4[[#This Row],[warehouse_id]], tblwhouse[], tblwhouse[warehouse_name],FALSE() )), "Invalid", "Valid")</f>
        <v>Valid</v>
      </c>
    </row>
    <row r="10887" customFormat="false" ht="15" hidden="false" customHeight="true" outlineLevel="0" collapsed="false">
      <c r="A10887" s="1" t="n">
        <v>10886</v>
      </c>
      <c r="B10887" s="1" t="n">
        <v>3</v>
      </c>
      <c r="C10887" s="1" t="n">
        <v>1810</v>
      </c>
      <c r="D10887" s="1" t="s">
        <v>17909</v>
      </c>
      <c r="E10887" s="1" t="n">
        <v>475</v>
      </c>
      <c r="F10887" s="1" t="n">
        <v>53</v>
      </c>
      <c r="G10887" s="1" t="n">
        <v>796.18</v>
      </c>
      <c r="H10887" s="4" t="n">
        <v>45902.6009396644</v>
      </c>
      <c r="I108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10886BT5417113181047553796.1845902.6009396643</v>
      </c>
      <c r="J10887" s="1" t="n">
        <f aca="false">COUNTIF(I:I, $I10887)</f>
        <v>1</v>
      </c>
      <c r="K10887" s="1" t="str">
        <f aca="false">IF(ISNA(VLOOKUP(Table4[product_id], tblProducts[], tblProducts[product_name],FALSE() )), "Invalid", "Valid")</f>
        <v>Valid</v>
      </c>
      <c r="L10887" s="5" t="str">
        <f aca="false">IF(ISNA(VLOOKUP(Table4[[#This Row],[warehouse_id]], tblwhouse[], tblwhouse[warehouse_name],FALSE() )), "Invalid", "Valid")</f>
        <v>Valid</v>
      </c>
    </row>
    <row r="10888" customFormat="false" ht="15" hidden="false" customHeight="true" outlineLevel="0" collapsed="false">
      <c r="A10888" s="1" t="n">
        <v>10887</v>
      </c>
      <c r="B10888" s="1" t="n">
        <v>2</v>
      </c>
      <c r="C10888" s="1" t="n">
        <v>1669</v>
      </c>
      <c r="D10888" s="1" t="s">
        <v>17910</v>
      </c>
      <c r="E10888" s="1" t="n">
        <v>119</v>
      </c>
      <c r="F10888" s="1" t="n">
        <v>20</v>
      </c>
      <c r="G10888" s="1" t="n">
        <v>405.78</v>
      </c>
      <c r="H10888" s="4" t="n">
        <v>46153.6009396644</v>
      </c>
      <c r="I108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10887BT4284732166911920405.7846153.6009396643</v>
      </c>
      <c r="J10888" s="1" t="n">
        <f aca="false">COUNTIF(I:I, $I10888)</f>
        <v>1</v>
      </c>
      <c r="K10888" s="1" t="str">
        <f aca="false">IF(ISNA(VLOOKUP(Table4[product_id], tblProducts[], tblProducts[product_name],FALSE() )), "Invalid", "Valid")</f>
        <v>Valid</v>
      </c>
      <c r="L10888" s="5" t="str">
        <f aca="false">IF(ISNA(VLOOKUP(Table4[[#This Row],[warehouse_id]], tblwhouse[], tblwhouse[warehouse_name],FALSE() )), "Invalid", "Valid")</f>
        <v>Valid</v>
      </c>
    </row>
    <row r="10889" customFormat="false" ht="15" hidden="false" customHeight="true" outlineLevel="0" collapsed="false">
      <c r="A10889" s="1" t="n">
        <v>10888</v>
      </c>
      <c r="B10889" s="1" t="n">
        <v>3</v>
      </c>
      <c r="C10889" s="1" t="n">
        <v>1828</v>
      </c>
      <c r="D10889" s="1" t="s">
        <v>17911</v>
      </c>
      <c r="E10889" s="1" t="n">
        <v>25</v>
      </c>
      <c r="F10889" s="1" t="n">
        <v>29</v>
      </c>
      <c r="G10889" s="1" t="n">
        <v>1345.03</v>
      </c>
      <c r="H10889" s="4" t="n">
        <v>46069.6009396644</v>
      </c>
      <c r="I108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10888BT1474603182825291345.0346069.6009396643</v>
      </c>
      <c r="J10889" s="1" t="n">
        <f aca="false">COUNTIF(I:I, $I10889)</f>
        <v>1</v>
      </c>
      <c r="K10889" s="1" t="str">
        <f aca="false">IF(ISNA(VLOOKUP(Table4[product_id], tblProducts[], tblProducts[product_name],FALSE() )), "Invalid", "Valid")</f>
        <v>Valid</v>
      </c>
      <c r="L10889" s="5" t="str">
        <f aca="false">IF(ISNA(VLOOKUP(Table4[[#This Row],[warehouse_id]], tblwhouse[], tblwhouse[warehouse_name],FALSE() )), "Invalid", "Valid")</f>
        <v>Valid</v>
      </c>
    </row>
    <row r="10890" customFormat="false" ht="15" hidden="false" customHeight="true" outlineLevel="0" collapsed="false">
      <c r="A10890" s="1" t="n">
        <v>10889</v>
      </c>
      <c r="B10890" s="1" t="n">
        <v>4</v>
      </c>
      <c r="C10890" s="1" t="n">
        <v>2823</v>
      </c>
      <c r="D10890" s="1" t="s">
        <v>17912</v>
      </c>
      <c r="E10890" s="1" t="n">
        <v>254</v>
      </c>
      <c r="F10890" s="1" t="n">
        <v>31</v>
      </c>
      <c r="G10890" s="1" t="n">
        <v>571.8</v>
      </c>
      <c r="H10890" s="4" t="n">
        <v>45940.6009396644</v>
      </c>
      <c r="I108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10889BT5989094282325431571.845940.6009396643</v>
      </c>
      <c r="J10890" s="1" t="n">
        <f aca="false">COUNTIF(I:I, $I10890)</f>
        <v>1</v>
      </c>
      <c r="K10890" s="1" t="str">
        <f aca="false">IF(ISNA(VLOOKUP(Table4[product_id], tblProducts[], tblProducts[product_name],FALSE() )), "Invalid", "Valid")</f>
        <v>Valid</v>
      </c>
      <c r="L10890" s="5" t="str">
        <f aca="false">IF(ISNA(VLOOKUP(Table4[[#This Row],[warehouse_id]], tblwhouse[], tblwhouse[warehouse_name],FALSE() )), "Invalid", "Valid")</f>
        <v>Valid</v>
      </c>
    </row>
    <row r="10891" customFormat="false" ht="15" hidden="false" customHeight="true" outlineLevel="0" collapsed="false">
      <c r="A10891" s="1" t="n">
        <v>10890</v>
      </c>
      <c r="B10891" s="1" t="n">
        <v>4</v>
      </c>
      <c r="C10891" s="1" t="n">
        <v>1853</v>
      </c>
      <c r="D10891" s="1" t="s">
        <v>17913</v>
      </c>
      <c r="E10891" s="1" t="n">
        <v>113</v>
      </c>
      <c r="F10891" s="1" t="n">
        <v>55</v>
      </c>
      <c r="G10891" s="1" t="n">
        <v>696.33</v>
      </c>
      <c r="H10891" s="4" t="n">
        <v>46183.6009396644</v>
      </c>
      <c r="I108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10890BT1536434185311355696.3346183.6009396643</v>
      </c>
      <c r="J10891" s="1" t="n">
        <f aca="false">COUNTIF(I:I, $I10891)</f>
        <v>1</v>
      </c>
      <c r="K10891" s="1" t="str">
        <f aca="false">IF(ISNA(VLOOKUP(Table4[product_id], tblProducts[], tblProducts[product_name],FALSE() )), "Invalid", "Valid")</f>
        <v>Valid</v>
      </c>
      <c r="L10891" s="5" t="str">
        <f aca="false">IF(ISNA(VLOOKUP(Table4[[#This Row],[warehouse_id]], tblwhouse[], tblwhouse[warehouse_name],FALSE() )), "Invalid", "Valid")</f>
        <v>Valid</v>
      </c>
    </row>
    <row r="10892" customFormat="false" ht="15" hidden="false" customHeight="true" outlineLevel="0" collapsed="false">
      <c r="A10892" s="1" t="n">
        <v>10891</v>
      </c>
      <c r="B10892" s="1" t="n">
        <v>2</v>
      </c>
      <c r="C10892" s="1" t="n">
        <v>1532</v>
      </c>
      <c r="D10892" s="1" t="s">
        <v>17914</v>
      </c>
      <c r="E10892" s="1" t="n">
        <v>58</v>
      </c>
      <c r="F10892" s="1" t="n">
        <v>21</v>
      </c>
      <c r="G10892" s="1" t="n">
        <v>1451.12</v>
      </c>
      <c r="H10892" s="4" t="n">
        <v>45997.6009396644</v>
      </c>
      <c r="I108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10891BT9332742153258211451.1245997.6009396643</v>
      </c>
      <c r="J10892" s="1" t="n">
        <f aca="false">COUNTIF(I:I, $I10892)</f>
        <v>1</v>
      </c>
      <c r="K10892" s="1" t="str">
        <f aca="false">IF(ISNA(VLOOKUP(Table4[product_id], tblProducts[], tblProducts[product_name],FALSE() )), "Invalid", "Valid")</f>
        <v>Valid</v>
      </c>
      <c r="L10892" s="5" t="str">
        <f aca="false">IF(ISNA(VLOOKUP(Table4[[#This Row],[warehouse_id]], tblwhouse[], tblwhouse[warehouse_name],FALSE() )), "Invalid", "Valid")</f>
        <v>Valid</v>
      </c>
    </row>
    <row r="10893" customFormat="false" ht="15" hidden="false" customHeight="true" outlineLevel="0" collapsed="false">
      <c r="A10893" s="1" t="n">
        <v>10892</v>
      </c>
      <c r="B10893" s="1" t="n">
        <v>3</v>
      </c>
      <c r="C10893" s="1" t="n">
        <v>2845</v>
      </c>
      <c r="D10893" s="1" t="s">
        <v>17915</v>
      </c>
      <c r="E10893" s="1" t="n">
        <v>59</v>
      </c>
      <c r="F10893" s="1" t="n">
        <v>76</v>
      </c>
      <c r="G10893" s="1" t="n">
        <v>297.48</v>
      </c>
      <c r="H10893" s="4" t="n">
        <v>46141.6009396644</v>
      </c>
      <c r="I108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10892BT499124328455976297.4846141.6009396643</v>
      </c>
      <c r="J10893" s="1" t="n">
        <f aca="false">COUNTIF(I:I, $I10893)</f>
        <v>1</v>
      </c>
      <c r="K10893" s="1" t="str">
        <f aca="false">IF(ISNA(VLOOKUP(Table4[product_id], tblProducts[], tblProducts[product_name],FALSE() )), "Invalid", "Valid")</f>
        <v>Valid</v>
      </c>
      <c r="L10893" s="5" t="str">
        <f aca="false">IF(ISNA(VLOOKUP(Table4[[#This Row],[warehouse_id]], tblwhouse[], tblwhouse[warehouse_name],FALSE() )), "Invalid", "Valid")</f>
        <v>Valid</v>
      </c>
    </row>
    <row r="10894" customFormat="false" ht="15" hidden="false" customHeight="true" outlineLevel="0" collapsed="false">
      <c r="A10894" s="1" t="n">
        <v>10893</v>
      </c>
      <c r="B10894" s="1" t="n">
        <v>4</v>
      </c>
      <c r="C10894" s="1" t="n">
        <v>574</v>
      </c>
      <c r="D10894" s="1" t="s">
        <v>17916</v>
      </c>
      <c r="E10894" s="1" t="n">
        <v>400</v>
      </c>
      <c r="F10894" s="1" t="n">
        <v>37</v>
      </c>
      <c r="G10894" s="1" t="n">
        <v>729.28</v>
      </c>
      <c r="H10894" s="4" t="n">
        <v>46100.6009396644</v>
      </c>
      <c r="I108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10893BT716962457440037729.2846100.6009396643</v>
      </c>
      <c r="J10894" s="1" t="n">
        <f aca="false">COUNTIF(I:I, $I10894)</f>
        <v>1</v>
      </c>
      <c r="K10894" s="1" t="str">
        <f aca="false">IF(ISNA(VLOOKUP(Table4[product_id], tblProducts[], tblProducts[product_name],FALSE() )), "Invalid", "Valid")</f>
        <v>Valid</v>
      </c>
      <c r="L10894" s="5" t="str">
        <f aca="false">IF(ISNA(VLOOKUP(Table4[[#This Row],[warehouse_id]], tblwhouse[], tblwhouse[warehouse_name],FALSE() )), "Invalid", "Valid")</f>
        <v>Valid</v>
      </c>
    </row>
    <row r="10895" customFormat="false" ht="15" hidden="false" customHeight="true" outlineLevel="0" collapsed="false">
      <c r="A10895" s="1" t="n">
        <v>10894</v>
      </c>
      <c r="B10895" s="1" t="n">
        <v>2</v>
      </c>
      <c r="C10895" s="1" t="n">
        <v>2225</v>
      </c>
      <c r="D10895" s="1" t="s">
        <v>17917</v>
      </c>
      <c r="E10895" s="1" t="n">
        <v>23</v>
      </c>
      <c r="F10895" s="1" t="n">
        <v>46</v>
      </c>
      <c r="G10895" s="1" t="n">
        <v>928.98</v>
      </c>
      <c r="H10895" s="4" t="n">
        <v>45924.6009396644</v>
      </c>
      <c r="I108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10894BT944396222252346928.9845924.6009396643</v>
      </c>
      <c r="J10895" s="1" t="n">
        <f aca="false">COUNTIF(I:I, $I10895)</f>
        <v>1</v>
      </c>
      <c r="K10895" s="1" t="str">
        <f aca="false">IF(ISNA(VLOOKUP(Table4[product_id], tblProducts[], tblProducts[product_name],FALSE() )), "Invalid", "Valid")</f>
        <v>Valid</v>
      </c>
      <c r="L10895" s="5" t="str">
        <f aca="false">IF(ISNA(VLOOKUP(Table4[[#This Row],[warehouse_id]], tblwhouse[], tblwhouse[warehouse_name],FALSE() )), "Invalid", "Valid")</f>
        <v>Valid</v>
      </c>
    </row>
    <row r="10896" customFormat="false" ht="15" hidden="false" customHeight="true" outlineLevel="0" collapsed="false">
      <c r="A10896" s="1" t="n">
        <v>10895</v>
      </c>
      <c r="B10896" s="1" t="n">
        <v>4</v>
      </c>
      <c r="C10896" s="1" t="n">
        <v>2213</v>
      </c>
      <c r="D10896" s="1" t="s">
        <v>17918</v>
      </c>
      <c r="E10896" s="1" t="n">
        <v>327</v>
      </c>
      <c r="F10896" s="1" t="n">
        <v>76</v>
      </c>
      <c r="G10896" s="1" t="n">
        <v>97.76</v>
      </c>
      <c r="H10896" s="4" t="n">
        <v>45892.6009396644</v>
      </c>
      <c r="I108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10895BT980864422133277697.7645892.6009396643</v>
      </c>
      <c r="J10896" s="1" t="n">
        <f aca="false">COUNTIF(I:I, $I10896)</f>
        <v>1</v>
      </c>
      <c r="K10896" s="1" t="str">
        <f aca="false">IF(ISNA(VLOOKUP(Table4[product_id], tblProducts[], tblProducts[product_name],FALSE() )), "Invalid", "Valid")</f>
        <v>Valid</v>
      </c>
      <c r="L10896" s="5" t="str">
        <f aca="false">IF(ISNA(VLOOKUP(Table4[[#This Row],[warehouse_id]], tblwhouse[], tblwhouse[warehouse_name],FALSE() )), "Invalid", "Valid")</f>
        <v>Valid</v>
      </c>
    </row>
    <row r="10897" customFormat="false" ht="15" hidden="false" customHeight="true" outlineLevel="0" collapsed="false">
      <c r="A10897" s="1" t="n">
        <v>10896</v>
      </c>
      <c r="B10897" s="1" t="n">
        <v>2</v>
      </c>
      <c r="C10897" s="1" t="n">
        <v>1020</v>
      </c>
      <c r="D10897" s="1" t="s">
        <v>17919</v>
      </c>
      <c r="E10897" s="1" t="n">
        <v>299</v>
      </c>
      <c r="F10897" s="1" t="n">
        <v>36</v>
      </c>
      <c r="G10897" s="1" t="n">
        <v>914.83</v>
      </c>
      <c r="H10897" s="4" t="n">
        <v>45980.6009396644</v>
      </c>
      <c r="I108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10896BT9015802102029936914.8345980.6009396643</v>
      </c>
      <c r="J10897" s="1" t="n">
        <f aca="false">COUNTIF(I:I, $I10897)</f>
        <v>1</v>
      </c>
      <c r="K10897" s="1" t="str">
        <f aca="false">IF(ISNA(VLOOKUP(Table4[product_id], tblProducts[], tblProducts[product_name],FALSE() )), "Invalid", "Valid")</f>
        <v>Valid</v>
      </c>
      <c r="L10897" s="5" t="str">
        <f aca="false">IF(ISNA(VLOOKUP(Table4[[#This Row],[warehouse_id]], tblwhouse[], tblwhouse[warehouse_name],FALSE() )), "Invalid", "Valid")</f>
        <v>Valid</v>
      </c>
    </row>
    <row r="10898" customFormat="false" ht="15" hidden="false" customHeight="true" outlineLevel="0" collapsed="false">
      <c r="A10898" s="1" t="n">
        <v>10897</v>
      </c>
      <c r="B10898" s="1" t="n">
        <v>1</v>
      </c>
      <c r="C10898" s="1" t="n">
        <v>733</v>
      </c>
      <c r="D10898" s="1" t="s">
        <v>17920</v>
      </c>
      <c r="E10898" s="1" t="n">
        <v>284</v>
      </c>
      <c r="F10898" s="1" t="n">
        <v>64</v>
      </c>
      <c r="G10898" s="1" t="n">
        <v>797.84</v>
      </c>
      <c r="H10898" s="4" t="n">
        <v>46006.6009396644</v>
      </c>
      <c r="I108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10897BT156926173328464797.8446006.6009396643</v>
      </c>
      <c r="J10898" s="1" t="n">
        <f aca="false">COUNTIF(I:I, $I10898)</f>
        <v>1</v>
      </c>
      <c r="K10898" s="1" t="str">
        <f aca="false">IF(ISNA(VLOOKUP(Table4[product_id], tblProducts[], tblProducts[product_name],FALSE() )), "Invalid", "Valid")</f>
        <v>Valid</v>
      </c>
      <c r="L10898" s="5" t="str">
        <f aca="false">IF(ISNA(VLOOKUP(Table4[[#This Row],[warehouse_id]], tblwhouse[], tblwhouse[warehouse_name],FALSE() )), "Invalid", "Valid")</f>
        <v>Valid</v>
      </c>
    </row>
    <row r="10899" customFormat="false" ht="15" hidden="false" customHeight="true" outlineLevel="0" collapsed="false">
      <c r="A10899" s="1" t="n">
        <v>10898</v>
      </c>
      <c r="B10899" s="1" t="n">
        <v>3</v>
      </c>
      <c r="C10899" s="1" t="n">
        <v>740</v>
      </c>
      <c r="D10899" s="1" t="s">
        <v>17921</v>
      </c>
      <c r="E10899" s="1" t="n">
        <v>104</v>
      </c>
      <c r="F10899" s="1" t="n">
        <v>20</v>
      </c>
      <c r="G10899" s="1" t="n">
        <v>1372.95</v>
      </c>
      <c r="H10899" s="4" t="n">
        <v>45962.6009396644</v>
      </c>
      <c r="I108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10898BT7555523740104201372.9545962.6009396643</v>
      </c>
      <c r="J10899" s="1" t="n">
        <f aca="false">COUNTIF(I:I, $I10899)</f>
        <v>1</v>
      </c>
      <c r="K10899" s="1" t="str">
        <f aca="false">IF(ISNA(VLOOKUP(Table4[product_id], tblProducts[], tblProducts[product_name],FALSE() )), "Invalid", "Valid")</f>
        <v>Valid</v>
      </c>
      <c r="L10899" s="5" t="str">
        <f aca="false">IF(ISNA(VLOOKUP(Table4[[#This Row],[warehouse_id]], tblwhouse[], tblwhouse[warehouse_name],FALSE() )), "Invalid", "Valid")</f>
        <v>Valid</v>
      </c>
    </row>
    <row r="10900" customFormat="false" ht="15" hidden="false" customHeight="true" outlineLevel="0" collapsed="false">
      <c r="A10900" s="1" t="n">
        <v>10899</v>
      </c>
      <c r="B10900" s="1" t="n">
        <v>4</v>
      </c>
      <c r="C10900" s="1" t="n">
        <v>2655</v>
      </c>
      <c r="D10900" s="1" t="s">
        <v>17922</v>
      </c>
      <c r="E10900" s="1" t="n">
        <v>463</v>
      </c>
      <c r="F10900" s="1" t="n">
        <v>80</v>
      </c>
      <c r="G10900" s="1" t="n">
        <v>401.11</v>
      </c>
      <c r="H10900" s="4" t="n">
        <v>46126.6009396644</v>
      </c>
      <c r="I109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10899BT8492544265546380401.1146126.6009396643</v>
      </c>
      <c r="J10900" s="1" t="n">
        <f aca="false">COUNTIF(I:I, $I10900)</f>
        <v>1</v>
      </c>
      <c r="K10900" s="1" t="str">
        <f aca="false">IF(ISNA(VLOOKUP(Table4[product_id], tblProducts[], tblProducts[product_name],FALSE() )), "Invalid", "Valid")</f>
        <v>Valid</v>
      </c>
      <c r="L10900" s="5" t="str">
        <f aca="false">IF(ISNA(VLOOKUP(Table4[[#This Row],[warehouse_id]], tblwhouse[], tblwhouse[warehouse_name],FALSE() )), "Invalid", "Valid")</f>
        <v>Valid</v>
      </c>
    </row>
    <row r="10901" customFormat="false" ht="15" hidden="false" customHeight="true" outlineLevel="0" collapsed="false">
      <c r="A10901" s="1" t="n">
        <v>10900</v>
      </c>
      <c r="B10901" s="1" t="n">
        <v>1</v>
      </c>
      <c r="C10901" s="1" t="n">
        <v>739</v>
      </c>
      <c r="D10901" s="1" t="s">
        <v>17923</v>
      </c>
      <c r="E10901" s="1" t="n">
        <v>400</v>
      </c>
      <c r="F10901" s="1" t="n">
        <v>34</v>
      </c>
      <c r="G10901" s="1" t="n">
        <v>1079.13</v>
      </c>
      <c r="H10901" s="4" t="n">
        <v>46017.6009396644</v>
      </c>
      <c r="I109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10900BT2797841739400341079.1346017.6009396643</v>
      </c>
      <c r="J10901" s="1" t="n">
        <f aca="false">COUNTIF(I:I, $I10901)</f>
        <v>1</v>
      </c>
      <c r="K10901" s="1" t="str">
        <f aca="false">IF(ISNA(VLOOKUP(Table4[product_id], tblProducts[], tblProducts[product_name],FALSE() )), "Invalid", "Valid")</f>
        <v>Valid</v>
      </c>
      <c r="L10901" s="5" t="str">
        <f aca="false">IF(ISNA(VLOOKUP(Table4[[#This Row],[warehouse_id]], tblwhouse[], tblwhouse[warehouse_name],FALSE() )), "Invalid", "Valid")</f>
        <v>Valid</v>
      </c>
    </row>
    <row r="10902" customFormat="false" ht="15" hidden="false" customHeight="true" outlineLevel="0" collapsed="false">
      <c r="A10902" s="1" t="n">
        <v>10901</v>
      </c>
      <c r="B10902" s="1" t="n">
        <v>2</v>
      </c>
      <c r="C10902" s="1" t="n">
        <v>1113</v>
      </c>
      <c r="D10902" s="1" t="s">
        <v>17924</v>
      </c>
      <c r="E10902" s="1" t="n">
        <v>354</v>
      </c>
      <c r="F10902" s="1" t="n">
        <v>70</v>
      </c>
      <c r="G10902" s="1" t="n">
        <v>1058.12</v>
      </c>
      <c r="H10902" s="4" t="n">
        <v>46152.6009396644</v>
      </c>
      <c r="I109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10901BT40769621113354701058.1246152.6009396643</v>
      </c>
      <c r="J10902" s="1" t="n">
        <f aca="false">COUNTIF(I:I, $I10902)</f>
        <v>1</v>
      </c>
      <c r="K10902" s="1" t="str">
        <f aca="false">IF(ISNA(VLOOKUP(Table4[product_id], tblProducts[], tblProducts[product_name],FALSE() )), "Invalid", "Valid")</f>
        <v>Valid</v>
      </c>
      <c r="L10902" s="5" t="str">
        <f aca="false">IF(ISNA(VLOOKUP(Table4[[#This Row],[warehouse_id]], tblwhouse[], tblwhouse[warehouse_name],FALSE() )), "Invalid", "Valid")</f>
        <v>Valid</v>
      </c>
    </row>
    <row r="10903" customFormat="false" ht="15" hidden="false" customHeight="true" outlineLevel="0" collapsed="false">
      <c r="A10903" s="1" t="n">
        <v>10902</v>
      </c>
      <c r="B10903" s="1" t="n">
        <v>1</v>
      </c>
      <c r="C10903" s="1" t="n">
        <v>2191</v>
      </c>
      <c r="D10903" s="1" t="s">
        <v>17925</v>
      </c>
      <c r="E10903" s="1" t="n">
        <v>289</v>
      </c>
      <c r="F10903" s="1" t="n">
        <v>79</v>
      </c>
      <c r="G10903" s="1" t="n">
        <v>1346.98</v>
      </c>
      <c r="H10903" s="4" t="n">
        <v>46038.6009396644</v>
      </c>
      <c r="I109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10902BT95939612191289791346.9846038.6009396643</v>
      </c>
      <c r="J10903" s="1" t="n">
        <f aca="false">COUNTIF(I:I, $I10903)</f>
        <v>1</v>
      </c>
      <c r="K10903" s="1" t="str">
        <f aca="false">IF(ISNA(VLOOKUP(Table4[product_id], tblProducts[], tblProducts[product_name],FALSE() )), "Invalid", "Valid")</f>
        <v>Valid</v>
      </c>
      <c r="L10903" s="5" t="str">
        <f aca="false">IF(ISNA(VLOOKUP(Table4[[#This Row],[warehouse_id]], tblwhouse[], tblwhouse[warehouse_name],FALSE() )), "Invalid", "Valid")</f>
        <v>Valid</v>
      </c>
    </row>
    <row r="10904" customFormat="false" ht="15" hidden="false" customHeight="true" outlineLevel="0" collapsed="false">
      <c r="A10904" s="1" t="n">
        <v>10903</v>
      </c>
      <c r="B10904" s="1" t="n">
        <v>1</v>
      </c>
      <c r="C10904" s="1" t="n">
        <v>356</v>
      </c>
      <c r="D10904" s="1" t="s">
        <v>17926</v>
      </c>
      <c r="E10904" s="1" t="n">
        <v>372</v>
      </c>
      <c r="F10904" s="1" t="n">
        <v>57</v>
      </c>
      <c r="G10904" s="1" t="n">
        <v>469.02</v>
      </c>
      <c r="H10904" s="4" t="n">
        <v>45957.6009396644</v>
      </c>
      <c r="I109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10903BT119624135637257469.0245957.6009396643</v>
      </c>
      <c r="J10904" s="1" t="n">
        <f aca="false">COUNTIF(I:I, $I10904)</f>
        <v>1</v>
      </c>
      <c r="K10904" s="1" t="str">
        <f aca="false">IF(ISNA(VLOOKUP(Table4[product_id], tblProducts[], tblProducts[product_name],FALSE() )), "Invalid", "Valid")</f>
        <v>Valid</v>
      </c>
      <c r="L10904" s="5" t="str">
        <f aca="false">IF(ISNA(VLOOKUP(Table4[[#This Row],[warehouse_id]], tblwhouse[], tblwhouse[warehouse_name],FALSE() )), "Invalid", "Valid")</f>
        <v>Valid</v>
      </c>
    </row>
    <row r="10905" customFormat="false" ht="15" hidden="false" customHeight="true" outlineLevel="0" collapsed="false">
      <c r="A10905" s="1" t="n">
        <v>10904</v>
      </c>
      <c r="B10905" s="1" t="n">
        <v>4</v>
      </c>
      <c r="C10905" s="1" t="n">
        <v>743</v>
      </c>
      <c r="D10905" s="1" t="s">
        <v>17927</v>
      </c>
      <c r="E10905" s="1" t="n">
        <v>91</v>
      </c>
      <c r="F10905" s="1" t="n">
        <v>42</v>
      </c>
      <c r="G10905" s="1" t="n">
        <v>391.77</v>
      </c>
      <c r="H10905" s="4" t="n">
        <v>46132.6009396644</v>
      </c>
      <c r="I109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10904BT90763547439142391.7746132.6009396643</v>
      </c>
      <c r="J10905" s="1" t="n">
        <f aca="false">COUNTIF(I:I, $I10905)</f>
        <v>1</v>
      </c>
      <c r="K10905" s="1" t="str">
        <f aca="false">IF(ISNA(VLOOKUP(Table4[product_id], tblProducts[], tblProducts[product_name],FALSE() )), "Invalid", "Valid")</f>
        <v>Valid</v>
      </c>
      <c r="L10905" s="5" t="str">
        <f aca="false">IF(ISNA(VLOOKUP(Table4[[#This Row],[warehouse_id]], tblwhouse[], tblwhouse[warehouse_name],FALSE() )), "Invalid", "Valid")</f>
        <v>Valid</v>
      </c>
    </row>
    <row r="10906" customFormat="false" ht="15" hidden="false" customHeight="true" outlineLevel="0" collapsed="false">
      <c r="A10906" s="1" t="n">
        <v>10905</v>
      </c>
      <c r="B10906" s="1" t="n">
        <v>1</v>
      </c>
      <c r="C10906" s="1" t="n">
        <v>2778</v>
      </c>
      <c r="D10906" s="1" t="s">
        <v>17928</v>
      </c>
      <c r="E10906" s="1" t="n">
        <v>470</v>
      </c>
      <c r="F10906" s="1" t="n">
        <v>21</v>
      </c>
      <c r="G10906" s="1" t="n">
        <v>1020.8</v>
      </c>
      <c r="H10906" s="4" t="n">
        <v>46203.6009396644</v>
      </c>
      <c r="I109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10905BT15411712778470211020.846203.6009396643</v>
      </c>
      <c r="J10906" s="1" t="n">
        <f aca="false">COUNTIF(I:I, $I10906)</f>
        <v>1</v>
      </c>
      <c r="K10906" s="1" t="str">
        <f aca="false">IF(ISNA(VLOOKUP(Table4[product_id], tblProducts[], tblProducts[product_name],FALSE() )), "Invalid", "Valid")</f>
        <v>Valid</v>
      </c>
      <c r="L10906" s="5" t="str">
        <f aca="false">IF(ISNA(VLOOKUP(Table4[[#This Row],[warehouse_id]], tblwhouse[], tblwhouse[warehouse_name],FALSE() )), "Invalid", "Valid")</f>
        <v>Valid</v>
      </c>
    </row>
    <row r="10907" customFormat="false" ht="15" hidden="false" customHeight="true" outlineLevel="0" collapsed="false">
      <c r="A10907" s="1" t="n">
        <v>10906</v>
      </c>
      <c r="B10907" s="1" t="n">
        <v>2</v>
      </c>
      <c r="C10907" s="1" t="n">
        <v>2270</v>
      </c>
      <c r="D10907" s="1" t="s">
        <v>17929</v>
      </c>
      <c r="E10907" s="1" t="n">
        <v>204</v>
      </c>
      <c r="F10907" s="1" t="n">
        <v>21</v>
      </c>
      <c r="G10907" s="1" t="n">
        <v>1030.76</v>
      </c>
      <c r="H10907" s="4" t="n">
        <v>45943.6009396644</v>
      </c>
      <c r="I109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10906BT64191022270204211030.7645943.6009396643</v>
      </c>
      <c r="J10907" s="1" t="n">
        <f aca="false">COUNTIF(I:I, $I10907)</f>
        <v>1</v>
      </c>
      <c r="K10907" s="1" t="str">
        <f aca="false">IF(ISNA(VLOOKUP(Table4[product_id], tblProducts[], tblProducts[product_name],FALSE() )), "Invalid", "Valid")</f>
        <v>Valid</v>
      </c>
      <c r="L10907" s="5" t="str">
        <f aca="false">IF(ISNA(VLOOKUP(Table4[[#This Row],[warehouse_id]], tblwhouse[], tblwhouse[warehouse_name],FALSE() )), "Invalid", "Valid")</f>
        <v>Valid</v>
      </c>
    </row>
    <row r="10908" customFormat="false" ht="15" hidden="false" customHeight="true" outlineLevel="0" collapsed="false">
      <c r="A10908" s="1" t="n">
        <v>10907</v>
      </c>
      <c r="B10908" s="1" t="n">
        <v>2</v>
      </c>
      <c r="C10908" s="1" t="n">
        <v>1621</v>
      </c>
      <c r="D10908" s="1" t="s">
        <v>17930</v>
      </c>
      <c r="E10908" s="1" t="n">
        <v>80</v>
      </c>
      <c r="F10908" s="1" t="n">
        <v>70</v>
      </c>
      <c r="G10908" s="1" t="n">
        <v>1115.57</v>
      </c>
      <c r="H10908" s="4" t="n">
        <v>46002.6009396644</v>
      </c>
      <c r="I109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10907BT3281862162180701115.5746002.6009396643</v>
      </c>
      <c r="J10908" s="1" t="n">
        <f aca="false">COUNTIF(I:I, $I10908)</f>
        <v>1</v>
      </c>
      <c r="K10908" s="1" t="str">
        <f aca="false">IF(ISNA(VLOOKUP(Table4[product_id], tblProducts[], tblProducts[product_name],FALSE() )), "Invalid", "Valid")</f>
        <v>Valid</v>
      </c>
      <c r="L10908" s="5" t="str">
        <f aca="false">IF(ISNA(VLOOKUP(Table4[[#This Row],[warehouse_id]], tblwhouse[], tblwhouse[warehouse_name],FALSE() )), "Invalid", "Valid")</f>
        <v>Valid</v>
      </c>
    </row>
    <row r="10909" customFormat="false" ht="15" hidden="false" customHeight="true" outlineLevel="0" collapsed="false">
      <c r="A10909" s="1" t="n">
        <v>10908</v>
      </c>
      <c r="B10909" s="1" t="n">
        <v>3</v>
      </c>
      <c r="C10909" s="1" t="n">
        <v>290</v>
      </c>
      <c r="D10909" s="1" t="s">
        <v>17931</v>
      </c>
      <c r="E10909" s="1" t="n">
        <v>375</v>
      </c>
      <c r="F10909" s="1" t="n">
        <v>41</v>
      </c>
      <c r="G10909" s="1" t="n">
        <v>145.8</v>
      </c>
      <c r="H10909" s="4" t="n">
        <v>46172.6009396644</v>
      </c>
      <c r="I109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10908BT407865329037541145.846172.6009396643</v>
      </c>
      <c r="J10909" s="1" t="n">
        <f aca="false">COUNTIF(I:I, $I10909)</f>
        <v>1</v>
      </c>
      <c r="K10909" s="1" t="str">
        <f aca="false">IF(ISNA(VLOOKUP(Table4[product_id], tblProducts[], tblProducts[product_name],FALSE() )), "Invalid", "Valid")</f>
        <v>Valid</v>
      </c>
      <c r="L10909" s="5" t="str">
        <f aca="false">IF(ISNA(VLOOKUP(Table4[[#This Row],[warehouse_id]], tblwhouse[], tblwhouse[warehouse_name],FALSE() )), "Invalid", "Valid")</f>
        <v>Valid</v>
      </c>
    </row>
    <row r="10910" customFormat="false" ht="15" hidden="false" customHeight="true" outlineLevel="0" collapsed="false">
      <c r="A10910" s="1" t="n">
        <v>10909</v>
      </c>
      <c r="B10910" s="1" t="n">
        <v>2</v>
      </c>
      <c r="C10910" s="1" t="n">
        <v>1690</v>
      </c>
      <c r="D10910" s="1" t="s">
        <v>17932</v>
      </c>
      <c r="E10910" s="1" t="n">
        <v>44</v>
      </c>
      <c r="F10910" s="1" t="n">
        <v>65</v>
      </c>
      <c r="G10910" s="1" t="n">
        <v>749.61</v>
      </c>
      <c r="H10910" s="4" t="n">
        <v>45907.6009396644</v>
      </c>
      <c r="I109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10909BT410687216904465749.6145907.6009396643</v>
      </c>
      <c r="J10910" s="1" t="n">
        <f aca="false">COUNTIF(I:I, $I10910)</f>
        <v>1</v>
      </c>
      <c r="K10910" s="1" t="str">
        <f aca="false">IF(ISNA(VLOOKUP(Table4[product_id], tblProducts[], tblProducts[product_name],FALSE() )), "Invalid", "Valid")</f>
        <v>Valid</v>
      </c>
      <c r="L10910" s="5" t="str">
        <f aca="false">IF(ISNA(VLOOKUP(Table4[[#This Row],[warehouse_id]], tblwhouse[], tblwhouse[warehouse_name],FALSE() )), "Invalid", "Valid")</f>
        <v>Valid</v>
      </c>
    </row>
    <row r="10911" customFormat="false" ht="15" hidden="false" customHeight="true" outlineLevel="0" collapsed="false">
      <c r="A10911" s="1" t="n">
        <v>10910</v>
      </c>
      <c r="B10911" s="1" t="n">
        <v>1</v>
      </c>
      <c r="C10911" s="1" t="n">
        <v>1073</v>
      </c>
      <c r="D10911" s="1" t="s">
        <v>17933</v>
      </c>
      <c r="E10911" s="1" t="n">
        <v>220</v>
      </c>
      <c r="F10911" s="1" t="n">
        <v>49</v>
      </c>
      <c r="G10911" s="1" t="n">
        <v>316.56</v>
      </c>
      <c r="H10911" s="4" t="n">
        <v>46198.6009396644</v>
      </c>
      <c r="I109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10910BT6598711107322049316.5646198.6009396643</v>
      </c>
      <c r="J10911" s="1" t="n">
        <f aca="false">COUNTIF(I:I, $I10911)</f>
        <v>1</v>
      </c>
      <c r="K10911" s="1" t="str">
        <f aca="false">IF(ISNA(VLOOKUP(Table4[product_id], tblProducts[], tblProducts[product_name],FALSE() )), "Invalid", "Valid")</f>
        <v>Valid</v>
      </c>
      <c r="L10911" s="5" t="str">
        <f aca="false">IF(ISNA(VLOOKUP(Table4[[#This Row],[warehouse_id]], tblwhouse[], tblwhouse[warehouse_name],FALSE() )), "Invalid", "Valid")</f>
        <v>Valid</v>
      </c>
    </row>
    <row r="10912" customFormat="false" ht="15" hidden="false" customHeight="true" outlineLevel="0" collapsed="false">
      <c r="A10912" s="1" t="n">
        <v>10911</v>
      </c>
      <c r="B10912" s="1" t="n">
        <v>1</v>
      </c>
      <c r="C10912" s="1" t="n">
        <v>1181</v>
      </c>
      <c r="D10912" s="1" t="s">
        <v>17934</v>
      </c>
      <c r="E10912" s="1" t="n">
        <v>88</v>
      </c>
      <c r="F10912" s="1" t="n">
        <v>31</v>
      </c>
      <c r="G10912" s="1" t="n">
        <v>1264.2</v>
      </c>
      <c r="H10912" s="4" t="n">
        <v>46195.6009396644</v>
      </c>
      <c r="I109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10911BT4178291118188311264.246195.6009396643</v>
      </c>
      <c r="J10912" s="1" t="n">
        <f aca="false">COUNTIF(I:I, $I10912)</f>
        <v>1</v>
      </c>
      <c r="K10912" s="1" t="str">
        <f aca="false">IF(ISNA(VLOOKUP(Table4[product_id], tblProducts[], tblProducts[product_name],FALSE() )), "Invalid", "Valid")</f>
        <v>Valid</v>
      </c>
      <c r="L10912" s="5" t="str">
        <f aca="false">IF(ISNA(VLOOKUP(Table4[[#This Row],[warehouse_id]], tblwhouse[], tblwhouse[warehouse_name],FALSE() )), "Invalid", "Valid")</f>
        <v>Valid</v>
      </c>
    </row>
    <row r="10913" customFormat="false" ht="15" hidden="false" customHeight="true" outlineLevel="0" collapsed="false">
      <c r="A10913" s="1" t="n">
        <v>10912</v>
      </c>
      <c r="B10913" s="1" t="n">
        <v>3</v>
      </c>
      <c r="C10913" s="1" t="n">
        <v>723</v>
      </c>
      <c r="D10913" s="1" t="s">
        <v>17935</v>
      </c>
      <c r="E10913" s="1" t="n">
        <v>464</v>
      </c>
      <c r="F10913" s="1" t="n">
        <v>71</v>
      </c>
      <c r="G10913" s="1" t="n">
        <v>1369.66</v>
      </c>
      <c r="H10913" s="4" t="n">
        <v>45976.6009396644</v>
      </c>
      <c r="I109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10912BT9910333723464711369.6645976.6009396643</v>
      </c>
      <c r="J10913" s="1" t="n">
        <f aca="false">COUNTIF(I:I, $I10913)</f>
        <v>1</v>
      </c>
      <c r="K10913" s="1" t="str">
        <f aca="false">IF(ISNA(VLOOKUP(Table4[product_id], tblProducts[], tblProducts[product_name],FALSE() )), "Invalid", "Valid")</f>
        <v>Valid</v>
      </c>
      <c r="L10913" s="5" t="str">
        <f aca="false">IF(ISNA(VLOOKUP(Table4[[#This Row],[warehouse_id]], tblwhouse[], tblwhouse[warehouse_name],FALSE() )), "Invalid", "Valid")</f>
        <v>Valid</v>
      </c>
    </row>
    <row r="10914" customFormat="false" ht="15" hidden="false" customHeight="true" outlineLevel="0" collapsed="false">
      <c r="A10914" s="1" t="n">
        <v>10913</v>
      </c>
      <c r="B10914" s="1" t="n">
        <v>4</v>
      </c>
      <c r="C10914" s="1" t="n">
        <v>2194</v>
      </c>
      <c r="D10914" s="1" t="s">
        <v>17936</v>
      </c>
      <c r="E10914" s="1" t="n">
        <v>487</v>
      </c>
      <c r="F10914" s="1" t="n">
        <v>58</v>
      </c>
      <c r="G10914" s="1" t="n">
        <v>1493.78</v>
      </c>
      <c r="H10914" s="4" t="n">
        <v>45899.6009396644</v>
      </c>
      <c r="I109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10913BT77995642194487581493.7845899.6009396643</v>
      </c>
      <c r="J10914" s="1" t="n">
        <f aca="false">COUNTIF(I:I, $I10914)</f>
        <v>1</v>
      </c>
      <c r="K10914" s="1" t="str">
        <f aca="false">IF(ISNA(VLOOKUP(Table4[product_id], tblProducts[], tblProducts[product_name],FALSE() )), "Invalid", "Valid")</f>
        <v>Valid</v>
      </c>
      <c r="L10914" s="5" t="str">
        <f aca="false">IF(ISNA(VLOOKUP(Table4[[#This Row],[warehouse_id]], tblwhouse[], tblwhouse[warehouse_name],FALSE() )), "Invalid", "Valid")</f>
        <v>Valid</v>
      </c>
    </row>
    <row r="10915" customFormat="false" ht="15" hidden="false" customHeight="true" outlineLevel="0" collapsed="false">
      <c r="A10915" s="1" t="n">
        <v>10914</v>
      </c>
      <c r="B10915" s="1" t="n">
        <v>1</v>
      </c>
      <c r="C10915" s="1" t="n">
        <v>2717</v>
      </c>
      <c r="D10915" s="1" t="s">
        <v>17937</v>
      </c>
      <c r="E10915" s="1" t="n">
        <v>149</v>
      </c>
      <c r="F10915" s="1" t="n">
        <v>45</v>
      </c>
      <c r="G10915" s="1" t="n">
        <v>693.62</v>
      </c>
      <c r="H10915" s="4" t="n">
        <v>45868.6009396644</v>
      </c>
      <c r="I109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10914BT7068441271714945693.6245868.6009396643</v>
      </c>
      <c r="J10915" s="1" t="n">
        <f aca="false">COUNTIF(I:I, $I10915)</f>
        <v>1</v>
      </c>
      <c r="K10915" s="1" t="str">
        <f aca="false">IF(ISNA(VLOOKUP(Table4[product_id], tblProducts[], tblProducts[product_name],FALSE() )), "Invalid", "Valid")</f>
        <v>Valid</v>
      </c>
      <c r="L10915" s="5" t="str">
        <f aca="false">IF(ISNA(VLOOKUP(Table4[[#This Row],[warehouse_id]], tblwhouse[], tblwhouse[warehouse_name],FALSE() )), "Invalid", "Valid")</f>
        <v>Valid</v>
      </c>
    </row>
    <row r="10916" customFormat="false" ht="15" hidden="false" customHeight="true" outlineLevel="0" collapsed="false">
      <c r="A10916" s="1" t="n">
        <v>10915</v>
      </c>
      <c r="B10916" s="1" t="n">
        <v>3</v>
      </c>
      <c r="C10916" s="1" t="n">
        <v>1226</v>
      </c>
      <c r="D10916" s="1" t="s">
        <v>17938</v>
      </c>
      <c r="E10916" s="1" t="n">
        <v>188</v>
      </c>
      <c r="F10916" s="1" t="n">
        <v>73</v>
      </c>
      <c r="G10916" s="1" t="n">
        <v>132.25</v>
      </c>
      <c r="H10916" s="4" t="n">
        <v>46089.6009396644</v>
      </c>
      <c r="I109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10915BT4469873122618873132.2546089.6009396643</v>
      </c>
      <c r="J10916" s="1" t="n">
        <f aca="false">COUNTIF(I:I, $I10916)</f>
        <v>1</v>
      </c>
      <c r="K10916" s="1" t="str">
        <f aca="false">IF(ISNA(VLOOKUP(Table4[product_id], tblProducts[], tblProducts[product_name],FALSE() )), "Invalid", "Valid")</f>
        <v>Valid</v>
      </c>
      <c r="L10916" s="5" t="str">
        <f aca="false">IF(ISNA(VLOOKUP(Table4[[#This Row],[warehouse_id]], tblwhouse[], tblwhouse[warehouse_name],FALSE() )), "Invalid", "Valid")</f>
        <v>Valid</v>
      </c>
    </row>
    <row r="10917" customFormat="false" ht="15" hidden="false" customHeight="true" outlineLevel="0" collapsed="false">
      <c r="A10917" s="1" t="n">
        <v>10916</v>
      </c>
      <c r="B10917" s="1" t="n">
        <v>4</v>
      </c>
      <c r="C10917" s="1" t="n">
        <v>42</v>
      </c>
      <c r="D10917" s="1" t="s">
        <v>17939</v>
      </c>
      <c r="E10917" s="1" t="n">
        <v>278</v>
      </c>
      <c r="F10917" s="1" t="n">
        <v>57</v>
      </c>
      <c r="G10917" s="1" t="n">
        <v>397.29</v>
      </c>
      <c r="H10917" s="4" t="n">
        <v>46137.6009396644</v>
      </c>
      <c r="I109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10916BT31720144227857397.2946137.6009396643</v>
      </c>
      <c r="J10917" s="1" t="n">
        <f aca="false">COUNTIF(I:I, $I10917)</f>
        <v>1</v>
      </c>
      <c r="K10917" s="1" t="str">
        <f aca="false">IF(ISNA(VLOOKUP(Table4[product_id], tblProducts[], tblProducts[product_name],FALSE() )), "Invalid", "Valid")</f>
        <v>Valid</v>
      </c>
      <c r="L10917" s="5" t="str">
        <f aca="false">IF(ISNA(VLOOKUP(Table4[[#This Row],[warehouse_id]], tblwhouse[], tblwhouse[warehouse_name],FALSE() )), "Invalid", "Valid")</f>
        <v>Valid</v>
      </c>
    </row>
    <row r="10918" customFormat="false" ht="15" hidden="false" customHeight="true" outlineLevel="0" collapsed="false">
      <c r="A10918" s="1" t="n">
        <v>10917</v>
      </c>
      <c r="B10918" s="1" t="n">
        <v>1</v>
      </c>
      <c r="C10918" s="1" t="n">
        <v>802</v>
      </c>
      <c r="D10918" s="1" t="s">
        <v>17940</v>
      </c>
      <c r="E10918" s="1" t="n">
        <v>429</v>
      </c>
      <c r="F10918" s="1" t="n">
        <v>80</v>
      </c>
      <c r="G10918" s="1" t="n">
        <v>614.58</v>
      </c>
      <c r="H10918" s="4" t="n">
        <v>45929.6009396644</v>
      </c>
      <c r="I109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10917BT709546180242980614.5845929.6009396643</v>
      </c>
      <c r="J10918" s="1" t="n">
        <f aca="false">COUNTIF(I:I, $I10918)</f>
        <v>1</v>
      </c>
      <c r="K10918" s="1" t="str">
        <f aca="false">IF(ISNA(VLOOKUP(Table4[product_id], tblProducts[], tblProducts[product_name],FALSE() )), "Invalid", "Valid")</f>
        <v>Valid</v>
      </c>
      <c r="L10918" s="5" t="str">
        <f aca="false">IF(ISNA(VLOOKUP(Table4[[#This Row],[warehouse_id]], tblwhouse[], tblwhouse[warehouse_name],FALSE() )), "Invalid", "Valid")</f>
        <v>Valid</v>
      </c>
    </row>
    <row r="10919" customFormat="false" ht="15" hidden="false" customHeight="true" outlineLevel="0" collapsed="false">
      <c r="A10919" s="1" t="n">
        <v>10918</v>
      </c>
      <c r="B10919" s="1" t="n">
        <v>3</v>
      </c>
      <c r="C10919" s="1" t="n">
        <v>2747</v>
      </c>
      <c r="D10919" s="1" t="s">
        <v>17941</v>
      </c>
      <c r="E10919" s="1" t="n">
        <v>294</v>
      </c>
      <c r="F10919" s="1" t="n">
        <v>51</v>
      </c>
      <c r="G10919" s="1" t="n">
        <v>764.59</v>
      </c>
      <c r="H10919" s="4" t="n">
        <v>45994.6009396644</v>
      </c>
      <c r="I109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10918BT7642903274729451764.5945994.6009396643</v>
      </c>
      <c r="J10919" s="1" t="n">
        <f aca="false">COUNTIF(I:I, $I10919)</f>
        <v>1</v>
      </c>
      <c r="K10919" s="1" t="str">
        <f aca="false">IF(ISNA(VLOOKUP(Table4[product_id], tblProducts[], tblProducts[product_name],FALSE() )), "Invalid", "Valid")</f>
        <v>Valid</v>
      </c>
      <c r="L10919" s="5" t="str">
        <f aca="false">IF(ISNA(VLOOKUP(Table4[[#This Row],[warehouse_id]], tblwhouse[], tblwhouse[warehouse_name],FALSE() )), "Invalid", "Valid")</f>
        <v>Valid</v>
      </c>
    </row>
    <row r="10920" customFormat="false" ht="15" hidden="false" customHeight="true" outlineLevel="0" collapsed="false">
      <c r="A10920" s="1" t="n">
        <v>10919</v>
      </c>
      <c r="B10920" s="1" t="n">
        <v>2</v>
      </c>
      <c r="C10920" s="1" t="n">
        <v>284</v>
      </c>
      <c r="D10920" s="1" t="s">
        <v>17942</v>
      </c>
      <c r="E10920" s="1" t="n">
        <v>294</v>
      </c>
      <c r="F10920" s="1" t="n">
        <v>72</v>
      </c>
      <c r="G10920" s="1" t="n">
        <v>522.93</v>
      </c>
      <c r="H10920" s="4" t="n">
        <v>46125.6009396644</v>
      </c>
      <c r="I109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10919BT267941228429472522.9346125.6009396643</v>
      </c>
      <c r="J10920" s="1" t="n">
        <f aca="false">COUNTIF(I:I, $I10920)</f>
        <v>1</v>
      </c>
      <c r="K10920" s="1" t="str">
        <f aca="false">IF(ISNA(VLOOKUP(Table4[product_id], tblProducts[], tblProducts[product_name],FALSE() )), "Invalid", "Valid")</f>
        <v>Valid</v>
      </c>
      <c r="L10920" s="5" t="str">
        <f aca="false">IF(ISNA(VLOOKUP(Table4[[#This Row],[warehouse_id]], tblwhouse[], tblwhouse[warehouse_name],FALSE() )), "Invalid", "Valid")</f>
        <v>Valid</v>
      </c>
    </row>
    <row r="10921" customFormat="false" ht="15" hidden="false" customHeight="true" outlineLevel="0" collapsed="false">
      <c r="A10921" s="1" t="n">
        <v>10920</v>
      </c>
      <c r="B10921" s="1" t="n">
        <v>1</v>
      </c>
      <c r="C10921" s="1" t="n">
        <v>1454</v>
      </c>
      <c r="D10921" s="1" t="s">
        <v>17943</v>
      </c>
      <c r="E10921" s="1" t="n">
        <v>428</v>
      </c>
      <c r="F10921" s="1" t="n">
        <v>24</v>
      </c>
      <c r="G10921" s="1" t="n">
        <v>129.5</v>
      </c>
      <c r="H10921" s="4" t="n">
        <v>46206.6009396644</v>
      </c>
      <c r="I109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10920BT8078361145442824129.546206.6009396643</v>
      </c>
      <c r="J10921" s="1" t="n">
        <f aca="false">COUNTIF(I:I, $I10921)</f>
        <v>1</v>
      </c>
      <c r="K10921" s="1" t="str">
        <f aca="false">IF(ISNA(VLOOKUP(Table4[product_id], tblProducts[], tblProducts[product_name],FALSE() )), "Invalid", "Valid")</f>
        <v>Valid</v>
      </c>
      <c r="L10921" s="5" t="str">
        <f aca="false">IF(ISNA(VLOOKUP(Table4[[#This Row],[warehouse_id]], tblwhouse[], tblwhouse[warehouse_name],FALSE() )), "Invalid", "Valid")</f>
        <v>Valid</v>
      </c>
    </row>
    <row r="10922" customFormat="false" ht="15" hidden="false" customHeight="true" outlineLevel="0" collapsed="false">
      <c r="A10922" s="1" t="n">
        <v>10921</v>
      </c>
      <c r="B10922" s="1" t="n">
        <v>3</v>
      </c>
      <c r="C10922" s="1" t="n">
        <v>1388</v>
      </c>
      <c r="D10922" s="1" t="s">
        <v>17944</v>
      </c>
      <c r="E10922" s="1" t="n">
        <v>488</v>
      </c>
      <c r="F10922" s="1" t="n">
        <v>59</v>
      </c>
      <c r="G10922" s="1" t="n">
        <v>311.91</v>
      </c>
      <c r="H10922" s="4" t="n">
        <v>46050.6009396759</v>
      </c>
      <c r="I109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10921BT1200543138848859311.9146050.6009396759</v>
      </c>
      <c r="J10922" s="1" t="n">
        <f aca="false">COUNTIF(I:I, $I10922)</f>
        <v>1</v>
      </c>
      <c r="K10922" s="1" t="str">
        <f aca="false">IF(ISNA(VLOOKUP(Table4[product_id], tblProducts[], tblProducts[product_name],FALSE() )), "Invalid", "Valid")</f>
        <v>Valid</v>
      </c>
      <c r="L10922" s="5" t="str">
        <f aca="false">IF(ISNA(VLOOKUP(Table4[[#This Row],[warehouse_id]], tblwhouse[], tblwhouse[warehouse_name],FALSE() )), "Invalid", "Valid")</f>
        <v>Valid</v>
      </c>
    </row>
    <row r="10923" customFormat="false" ht="15" hidden="false" customHeight="true" outlineLevel="0" collapsed="false">
      <c r="A10923" s="1" t="n">
        <v>10922</v>
      </c>
      <c r="B10923" s="1" t="n">
        <v>3</v>
      </c>
      <c r="C10923" s="1" t="n">
        <v>2003</v>
      </c>
      <c r="D10923" s="1" t="s">
        <v>17945</v>
      </c>
      <c r="E10923" s="1" t="n">
        <v>345</v>
      </c>
      <c r="F10923" s="1" t="n">
        <v>52</v>
      </c>
      <c r="G10923" s="1" t="n">
        <v>287.23</v>
      </c>
      <c r="H10923" s="4" t="n">
        <v>46103.6009396759</v>
      </c>
      <c r="I109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10922BT2228613200334552287.2346103.6009396759</v>
      </c>
      <c r="J10923" s="1" t="n">
        <f aca="false">COUNTIF(I:I, $I10923)</f>
        <v>1</v>
      </c>
      <c r="K10923" s="1" t="str">
        <f aca="false">IF(ISNA(VLOOKUP(Table4[product_id], tblProducts[], tblProducts[product_name],FALSE() )), "Invalid", "Valid")</f>
        <v>Valid</v>
      </c>
      <c r="L10923" s="5" t="str">
        <f aca="false">IF(ISNA(VLOOKUP(Table4[[#This Row],[warehouse_id]], tblwhouse[], tblwhouse[warehouse_name],FALSE() )), "Invalid", "Valid")</f>
        <v>Valid</v>
      </c>
    </row>
    <row r="10924" customFormat="false" ht="15" hidden="false" customHeight="true" outlineLevel="0" collapsed="false">
      <c r="A10924" s="1" t="n">
        <v>10923</v>
      </c>
      <c r="B10924" s="1" t="n">
        <v>4</v>
      </c>
      <c r="C10924" s="1" t="n">
        <v>536</v>
      </c>
      <c r="D10924" s="1" t="s">
        <v>17946</v>
      </c>
      <c r="E10924" s="1" t="n">
        <v>313</v>
      </c>
      <c r="F10924" s="1" t="n">
        <v>61</v>
      </c>
      <c r="G10924" s="1" t="n">
        <v>636.4</v>
      </c>
      <c r="H10924" s="4" t="n">
        <v>46082.6009396759</v>
      </c>
      <c r="I109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10923BT453480453631361636.446082.6009396759</v>
      </c>
      <c r="J10924" s="1" t="n">
        <f aca="false">COUNTIF(I:I, $I10924)</f>
        <v>1</v>
      </c>
      <c r="K10924" s="1" t="str">
        <f aca="false">IF(ISNA(VLOOKUP(Table4[product_id], tblProducts[], tblProducts[product_name],FALSE() )), "Invalid", "Valid")</f>
        <v>Valid</v>
      </c>
      <c r="L10924" s="5" t="str">
        <f aca="false">IF(ISNA(VLOOKUP(Table4[[#This Row],[warehouse_id]], tblwhouse[], tblwhouse[warehouse_name],FALSE() )), "Invalid", "Valid")</f>
        <v>Valid</v>
      </c>
    </row>
    <row r="10925" customFormat="false" ht="15" hidden="false" customHeight="true" outlineLevel="0" collapsed="false">
      <c r="A10925" s="1" t="n">
        <v>10924</v>
      </c>
      <c r="B10925" s="1" t="n">
        <v>3</v>
      </c>
      <c r="C10925" s="1" t="n">
        <v>1029</v>
      </c>
      <c r="D10925" s="1" t="s">
        <v>17947</v>
      </c>
      <c r="E10925" s="1" t="n">
        <v>123</v>
      </c>
      <c r="F10925" s="1" t="n">
        <v>63</v>
      </c>
      <c r="G10925" s="1" t="n">
        <v>797.87</v>
      </c>
      <c r="H10925" s="4" t="n">
        <v>46057.6009396759</v>
      </c>
      <c r="I109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10924BT2656613102912363797.8746057.6009396759</v>
      </c>
      <c r="J10925" s="1" t="n">
        <f aca="false">COUNTIF(I:I, $I10925)</f>
        <v>1</v>
      </c>
      <c r="K10925" s="1" t="str">
        <f aca="false">IF(ISNA(VLOOKUP(Table4[product_id], tblProducts[], tblProducts[product_name],FALSE() )), "Invalid", "Valid")</f>
        <v>Valid</v>
      </c>
      <c r="L10925" s="5" t="str">
        <f aca="false">IF(ISNA(VLOOKUP(Table4[[#This Row],[warehouse_id]], tblwhouse[], tblwhouse[warehouse_name],FALSE() )), "Invalid", "Valid")</f>
        <v>Valid</v>
      </c>
    </row>
    <row r="10926" customFormat="false" ht="15" hidden="false" customHeight="true" outlineLevel="0" collapsed="false">
      <c r="A10926" s="1" t="n">
        <v>10925</v>
      </c>
      <c r="B10926" s="1" t="n">
        <v>2</v>
      </c>
      <c r="C10926" s="1" t="n">
        <v>1688</v>
      </c>
      <c r="D10926" s="1" t="s">
        <v>17948</v>
      </c>
      <c r="E10926" s="1" t="n">
        <v>28</v>
      </c>
      <c r="F10926" s="1" t="n">
        <v>50</v>
      </c>
      <c r="G10926" s="1" t="n">
        <v>1392.11</v>
      </c>
      <c r="H10926" s="4" t="n">
        <v>46169.6009396759</v>
      </c>
      <c r="I109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10925BT8173482168828501392.1146169.6009396759</v>
      </c>
      <c r="J10926" s="1" t="n">
        <f aca="false">COUNTIF(I:I, $I10926)</f>
        <v>1</v>
      </c>
      <c r="K10926" s="1" t="str">
        <f aca="false">IF(ISNA(VLOOKUP(Table4[product_id], tblProducts[], tblProducts[product_name],FALSE() )), "Invalid", "Valid")</f>
        <v>Valid</v>
      </c>
      <c r="L10926" s="5" t="str">
        <f aca="false">IF(ISNA(VLOOKUP(Table4[[#This Row],[warehouse_id]], tblwhouse[], tblwhouse[warehouse_name],FALSE() )), "Invalid", "Valid")</f>
        <v>Valid</v>
      </c>
    </row>
    <row r="10927" customFormat="false" ht="15" hidden="false" customHeight="true" outlineLevel="0" collapsed="false">
      <c r="A10927" s="1" t="n">
        <v>10926</v>
      </c>
      <c r="B10927" s="1" t="n">
        <v>2</v>
      </c>
      <c r="C10927" s="1" t="n">
        <v>2080</v>
      </c>
      <c r="D10927" s="1" t="s">
        <v>17949</v>
      </c>
      <c r="E10927" s="1" t="n">
        <v>247</v>
      </c>
      <c r="F10927" s="1" t="n">
        <v>52</v>
      </c>
      <c r="G10927" s="1" t="n">
        <v>61.06</v>
      </c>
      <c r="H10927" s="4" t="n">
        <v>45871.6009396759</v>
      </c>
      <c r="I109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10926BT334956220802475261.0645871.6009396759</v>
      </c>
      <c r="J10927" s="1" t="n">
        <f aca="false">COUNTIF(I:I, $I10927)</f>
        <v>1</v>
      </c>
      <c r="K10927" s="1" t="str">
        <f aca="false">IF(ISNA(VLOOKUP(Table4[product_id], tblProducts[], tblProducts[product_name],FALSE() )), "Invalid", "Valid")</f>
        <v>Valid</v>
      </c>
      <c r="L10927" s="5" t="str">
        <f aca="false">IF(ISNA(VLOOKUP(Table4[[#This Row],[warehouse_id]], tblwhouse[], tblwhouse[warehouse_name],FALSE() )), "Invalid", "Valid")</f>
        <v>Valid</v>
      </c>
    </row>
    <row r="10928" customFormat="false" ht="15" hidden="false" customHeight="true" outlineLevel="0" collapsed="false">
      <c r="A10928" s="1" t="n">
        <v>10927</v>
      </c>
      <c r="B10928" s="1" t="n">
        <v>1</v>
      </c>
      <c r="C10928" s="1" t="n">
        <v>1267</v>
      </c>
      <c r="D10928" s="1" t="s">
        <v>17950</v>
      </c>
      <c r="E10928" s="1" t="n">
        <v>497</v>
      </c>
      <c r="F10928" s="1" t="n">
        <v>28</v>
      </c>
      <c r="G10928" s="1" t="n">
        <v>94.58</v>
      </c>
      <c r="H10928" s="4" t="n">
        <v>45899.6009396759</v>
      </c>
      <c r="I109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10927BT500206112674972894.5845899.6009396759</v>
      </c>
      <c r="J10928" s="1" t="n">
        <f aca="false">COUNTIF(I:I, $I10928)</f>
        <v>1</v>
      </c>
      <c r="K10928" s="1" t="str">
        <f aca="false">IF(ISNA(VLOOKUP(Table4[product_id], tblProducts[], tblProducts[product_name],FALSE() )), "Invalid", "Valid")</f>
        <v>Valid</v>
      </c>
      <c r="L10928" s="5" t="str">
        <f aca="false">IF(ISNA(VLOOKUP(Table4[[#This Row],[warehouse_id]], tblwhouse[], tblwhouse[warehouse_name],FALSE() )), "Invalid", "Valid")</f>
        <v>Valid</v>
      </c>
    </row>
    <row r="10929" customFormat="false" ht="15" hidden="false" customHeight="true" outlineLevel="0" collapsed="false">
      <c r="A10929" s="1" t="n">
        <v>10928</v>
      </c>
      <c r="B10929" s="1" t="n">
        <v>2</v>
      </c>
      <c r="C10929" s="1" t="n">
        <v>274</v>
      </c>
      <c r="D10929" s="1" t="s">
        <v>17951</v>
      </c>
      <c r="E10929" s="1" t="n">
        <v>125</v>
      </c>
      <c r="F10929" s="1" t="n">
        <v>40</v>
      </c>
      <c r="G10929" s="1" t="n">
        <v>1475.67</v>
      </c>
      <c r="H10929" s="4" t="n">
        <v>46120.6009396759</v>
      </c>
      <c r="I109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10928BT2074162274125401475.6746120.6009396759</v>
      </c>
      <c r="J10929" s="1" t="n">
        <f aca="false">COUNTIF(I:I, $I10929)</f>
        <v>1</v>
      </c>
      <c r="K10929" s="1" t="str">
        <f aca="false">IF(ISNA(VLOOKUP(Table4[product_id], tblProducts[], tblProducts[product_name],FALSE() )), "Invalid", "Valid")</f>
        <v>Valid</v>
      </c>
      <c r="L10929" s="5" t="str">
        <f aca="false">IF(ISNA(VLOOKUP(Table4[[#This Row],[warehouse_id]], tblwhouse[], tblwhouse[warehouse_name],FALSE() )), "Invalid", "Valid")</f>
        <v>Valid</v>
      </c>
    </row>
    <row r="10930" customFormat="false" ht="15" hidden="false" customHeight="true" outlineLevel="0" collapsed="false">
      <c r="A10930" s="1" t="n">
        <v>10929</v>
      </c>
      <c r="B10930" s="1" t="n">
        <v>3</v>
      </c>
      <c r="C10930" s="1" t="n">
        <v>2759</v>
      </c>
      <c r="D10930" s="1" t="s">
        <v>17952</v>
      </c>
      <c r="E10930" s="1" t="n">
        <v>346</v>
      </c>
      <c r="F10930" s="1" t="n">
        <v>61</v>
      </c>
      <c r="G10930" s="1" t="n">
        <v>778.77</v>
      </c>
      <c r="H10930" s="4" t="n">
        <v>45913.6009396759</v>
      </c>
      <c r="I109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10929BT5796063275934661778.7745913.6009396759</v>
      </c>
      <c r="J10930" s="1" t="n">
        <f aca="false">COUNTIF(I:I, $I10930)</f>
        <v>1</v>
      </c>
      <c r="K10930" s="1" t="str">
        <f aca="false">IF(ISNA(VLOOKUP(Table4[product_id], tblProducts[], tblProducts[product_name],FALSE() )), "Invalid", "Valid")</f>
        <v>Valid</v>
      </c>
      <c r="L10930" s="5" t="str">
        <f aca="false">IF(ISNA(VLOOKUP(Table4[[#This Row],[warehouse_id]], tblwhouse[], tblwhouse[warehouse_name],FALSE() )), "Invalid", "Valid")</f>
        <v>Valid</v>
      </c>
    </row>
    <row r="10931" customFormat="false" ht="15" hidden="false" customHeight="true" outlineLevel="0" collapsed="false">
      <c r="A10931" s="1" t="n">
        <v>10930</v>
      </c>
      <c r="B10931" s="1" t="n">
        <v>2</v>
      </c>
      <c r="C10931" s="1" t="n">
        <v>831</v>
      </c>
      <c r="D10931" s="1" t="s">
        <v>17953</v>
      </c>
      <c r="E10931" s="1" t="n">
        <v>261</v>
      </c>
      <c r="F10931" s="1" t="n">
        <v>62</v>
      </c>
      <c r="G10931" s="1" t="n">
        <v>727.75</v>
      </c>
      <c r="H10931" s="4" t="n">
        <v>46084.6009396759</v>
      </c>
      <c r="I109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10930BT926451283126162727.7546084.6009396759</v>
      </c>
      <c r="J10931" s="1" t="n">
        <f aca="false">COUNTIF(I:I, $I10931)</f>
        <v>1</v>
      </c>
      <c r="K10931" s="1" t="str">
        <f aca="false">IF(ISNA(VLOOKUP(Table4[product_id], tblProducts[], tblProducts[product_name],FALSE() )), "Invalid", "Valid")</f>
        <v>Valid</v>
      </c>
      <c r="L10931" s="5" t="str">
        <f aca="false">IF(ISNA(VLOOKUP(Table4[[#This Row],[warehouse_id]], tblwhouse[], tblwhouse[warehouse_name],FALSE() )), "Invalid", "Valid")</f>
        <v>Valid</v>
      </c>
    </row>
    <row r="10932" customFormat="false" ht="15" hidden="false" customHeight="true" outlineLevel="0" collapsed="false">
      <c r="A10932" s="1" t="n">
        <v>10931</v>
      </c>
      <c r="B10932" s="1" t="n">
        <v>3</v>
      </c>
      <c r="C10932" s="1" t="n">
        <v>2014</v>
      </c>
      <c r="D10932" s="1" t="s">
        <v>17954</v>
      </c>
      <c r="E10932" s="1" t="n">
        <v>325</v>
      </c>
      <c r="F10932" s="1" t="n">
        <v>67</v>
      </c>
      <c r="G10932" s="1" t="n">
        <v>389.62</v>
      </c>
      <c r="H10932" s="4" t="n">
        <v>46136.6009396759</v>
      </c>
      <c r="I109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10931BT2317503201432567389.6246136.6009396759</v>
      </c>
      <c r="J10932" s="1" t="n">
        <f aca="false">COUNTIF(I:I, $I10932)</f>
        <v>1</v>
      </c>
      <c r="K10932" s="1" t="str">
        <f aca="false">IF(ISNA(VLOOKUP(Table4[product_id], tblProducts[], tblProducts[product_name],FALSE() )), "Invalid", "Valid")</f>
        <v>Valid</v>
      </c>
      <c r="L10932" s="5" t="str">
        <f aca="false">IF(ISNA(VLOOKUP(Table4[[#This Row],[warehouse_id]], tblwhouse[], tblwhouse[warehouse_name],FALSE() )), "Invalid", "Valid")</f>
        <v>Valid</v>
      </c>
    </row>
    <row r="10933" customFormat="false" ht="15" hidden="false" customHeight="true" outlineLevel="0" collapsed="false">
      <c r="A10933" s="1" t="n">
        <v>10932</v>
      </c>
      <c r="B10933" s="1" t="n">
        <v>3</v>
      </c>
      <c r="C10933" s="1" t="n">
        <v>1508</v>
      </c>
      <c r="D10933" s="1" t="s">
        <v>17955</v>
      </c>
      <c r="E10933" s="1" t="n">
        <v>76</v>
      </c>
      <c r="F10933" s="1" t="n">
        <v>24</v>
      </c>
      <c r="G10933" s="1" t="n">
        <v>525.27</v>
      </c>
      <c r="H10933" s="4" t="n">
        <v>46192.6009396759</v>
      </c>
      <c r="I109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10932BT337116315087624525.2746192.6009396759</v>
      </c>
      <c r="J10933" s="1" t="n">
        <f aca="false">COUNTIF(I:I, $I10933)</f>
        <v>1</v>
      </c>
      <c r="K10933" s="1" t="str">
        <f aca="false">IF(ISNA(VLOOKUP(Table4[product_id], tblProducts[], tblProducts[product_name],FALSE() )), "Invalid", "Valid")</f>
        <v>Valid</v>
      </c>
      <c r="L10933" s="5" t="str">
        <f aca="false">IF(ISNA(VLOOKUP(Table4[[#This Row],[warehouse_id]], tblwhouse[], tblwhouse[warehouse_name],FALSE() )), "Invalid", "Valid")</f>
        <v>Valid</v>
      </c>
    </row>
    <row r="10934" customFormat="false" ht="15" hidden="false" customHeight="true" outlineLevel="0" collapsed="false">
      <c r="A10934" s="1" t="n">
        <v>10933</v>
      </c>
      <c r="B10934" s="1" t="n">
        <v>4</v>
      </c>
      <c r="C10934" s="1" t="n">
        <v>2470</v>
      </c>
      <c r="D10934" s="1" t="s">
        <v>17956</v>
      </c>
      <c r="E10934" s="1" t="n">
        <v>70</v>
      </c>
      <c r="F10934" s="1" t="n">
        <v>57</v>
      </c>
      <c r="G10934" s="1" t="n">
        <v>743.1</v>
      </c>
      <c r="H10934" s="4" t="n">
        <v>45893.6009396759</v>
      </c>
      <c r="I109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10933BT812922424707057743.145893.6009396759</v>
      </c>
      <c r="J10934" s="1" t="n">
        <f aca="false">COUNTIF(I:I, $I10934)</f>
        <v>1</v>
      </c>
      <c r="K10934" s="1" t="str">
        <f aca="false">IF(ISNA(VLOOKUP(Table4[product_id], tblProducts[], tblProducts[product_name],FALSE() )), "Invalid", "Valid")</f>
        <v>Valid</v>
      </c>
      <c r="L10934" s="5" t="str">
        <f aca="false">IF(ISNA(VLOOKUP(Table4[[#This Row],[warehouse_id]], tblwhouse[], tblwhouse[warehouse_name],FALSE() )), "Invalid", "Valid")</f>
        <v>Valid</v>
      </c>
    </row>
    <row r="10935" customFormat="false" ht="15" hidden="false" customHeight="true" outlineLevel="0" collapsed="false">
      <c r="A10935" s="1" t="n">
        <v>10934</v>
      </c>
      <c r="B10935" s="1" t="n">
        <v>4</v>
      </c>
      <c r="C10935" s="1" t="n">
        <v>483</v>
      </c>
      <c r="D10935" s="1" t="s">
        <v>17957</v>
      </c>
      <c r="E10935" s="1" t="n">
        <v>390</v>
      </c>
      <c r="F10935" s="1" t="n">
        <v>26</v>
      </c>
      <c r="G10935" s="1" t="n">
        <v>1254.24</v>
      </c>
      <c r="H10935" s="4" t="n">
        <v>45856.6009396759</v>
      </c>
      <c r="I109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10934BT1181774483390261254.2445856.6009396759</v>
      </c>
      <c r="J10935" s="1" t="n">
        <f aca="false">COUNTIF(I:I, $I10935)</f>
        <v>1</v>
      </c>
      <c r="K10935" s="1" t="str">
        <f aca="false">IF(ISNA(VLOOKUP(Table4[product_id], tblProducts[], tblProducts[product_name],FALSE() )), "Invalid", "Valid")</f>
        <v>Valid</v>
      </c>
      <c r="L10935" s="5" t="str">
        <f aca="false">IF(ISNA(VLOOKUP(Table4[[#This Row],[warehouse_id]], tblwhouse[], tblwhouse[warehouse_name],FALSE() )), "Invalid", "Valid")</f>
        <v>Valid</v>
      </c>
    </row>
    <row r="10936" customFormat="false" ht="15" hidden="false" customHeight="true" outlineLevel="0" collapsed="false">
      <c r="A10936" s="1" t="n">
        <v>10935</v>
      </c>
      <c r="B10936" s="1" t="n">
        <v>1</v>
      </c>
      <c r="C10936" s="1" t="n">
        <v>1418</v>
      </c>
      <c r="D10936" s="1" t="s">
        <v>17958</v>
      </c>
      <c r="E10936" s="1" t="n">
        <v>243</v>
      </c>
      <c r="F10936" s="1" t="n">
        <v>36</v>
      </c>
      <c r="G10936" s="1" t="n">
        <v>868.73</v>
      </c>
      <c r="H10936" s="4" t="n">
        <v>45910.6009396759</v>
      </c>
      <c r="I109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10935BT5337231141824336868.7345910.6009396759</v>
      </c>
      <c r="J10936" s="1" t="n">
        <f aca="false">COUNTIF(I:I, $I10936)</f>
        <v>1</v>
      </c>
      <c r="K10936" s="1" t="str">
        <f aca="false">IF(ISNA(VLOOKUP(Table4[product_id], tblProducts[], tblProducts[product_name],FALSE() )), "Invalid", "Valid")</f>
        <v>Valid</v>
      </c>
      <c r="L10936" s="5" t="str">
        <f aca="false">IF(ISNA(VLOOKUP(Table4[[#This Row],[warehouse_id]], tblwhouse[], tblwhouse[warehouse_name],FALSE() )), "Invalid", "Valid")</f>
        <v>Valid</v>
      </c>
    </row>
    <row r="10937" customFormat="false" ht="15" hidden="false" customHeight="true" outlineLevel="0" collapsed="false">
      <c r="A10937" s="1" t="n">
        <v>10936</v>
      </c>
      <c r="B10937" s="1" t="n">
        <v>1</v>
      </c>
      <c r="C10937" s="1" t="n">
        <v>613</v>
      </c>
      <c r="D10937" s="1" t="s">
        <v>17959</v>
      </c>
      <c r="E10937" s="1" t="n">
        <v>231</v>
      </c>
      <c r="F10937" s="1" t="n">
        <v>65</v>
      </c>
      <c r="G10937" s="1" t="n">
        <v>354.58</v>
      </c>
      <c r="H10937" s="4" t="n">
        <v>46159.6009396759</v>
      </c>
      <c r="I109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10936BT824080161323165354.5846159.6009396759</v>
      </c>
      <c r="J10937" s="1" t="n">
        <f aca="false">COUNTIF(I:I, $I10937)</f>
        <v>1</v>
      </c>
      <c r="K10937" s="1" t="str">
        <f aca="false">IF(ISNA(VLOOKUP(Table4[product_id], tblProducts[], tblProducts[product_name],FALSE() )), "Invalid", "Valid")</f>
        <v>Valid</v>
      </c>
      <c r="L10937" s="5" t="str">
        <f aca="false">IF(ISNA(VLOOKUP(Table4[[#This Row],[warehouse_id]], tblwhouse[], tblwhouse[warehouse_name],FALSE() )), "Invalid", "Valid")</f>
        <v>Valid</v>
      </c>
    </row>
    <row r="10938" customFormat="false" ht="15" hidden="false" customHeight="true" outlineLevel="0" collapsed="false">
      <c r="A10938" s="1" t="n">
        <v>10937</v>
      </c>
      <c r="B10938" s="1" t="n">
        <v>3</v>
      </c>
      <c r="C10938" s="1" t="n">
        <v>2454</v>
      </c>
      <c r="D10938" s="1" t="s">
        <v>17960</v>
      </c>
      <c r="E10938" s="1" t="n">
        <v>91</v>
      </c>
      <c r="F10938" s="1" t="n">
        <v>25</v>
      </c>
      <c r="G10938" s="1" t="n">
        <v>932.44</v>
      </c>
      <c r="H10938" s="4" t="n">
        <v>46148.6009396759</v>
      </c>
      <c r="I109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10937BT229066324549125932.4446148.6009396759</v>
      </c>
      <c r="J10938" s="1" t="n">
        <f aca="false">COUNTIF(I:I, $I10938)</f>
        <v>1</v>
      </c>
      <c r="K10938" s="1" t="str">
        <f aca="false">IF(ISNA(VLOOKUP(Table4[product_id], tblProducts[], tblProducts[product_name],FALSE() )), "Invalid", "Valid")</f>
        <v>Valid</v>
      </c>
      <c r="L10938" s="5" t="str">
        <f aca="false">IF(ISNA(VLOOKUP(Table4[[#This Row],[warehouse_id]], tblwhouse[], tblwhouse[warehouse_name],FALSE() )), "Invalid", "Valid")</f>
        <v>Valid</v>
      </c>
    </row>
    <row r="10939" customFormat="false" ht="15" hidden="false" customHeight="true" outlineLevel="0" collapsed="false">
      <c r="A10939" s="1" t="n">
        <v>10938</v>
      </c>
      <c r="B10939" s="1" t="n">
        <v>3</v>
      </c>
      <c r="C10939" s="1" t="n">
        <v>1454</v>
      </c>
      <c r="D10939" s="1" t="s">
        <v>17961</v>
      </c>
      <c r="E10939" s="1" t="n">
        <v>28</v>
      </c>
      <c r="F10939" s="1" t="n">
        <v>76</v>
      </c>
      <c r="G10939" s="1" t="n">
        <v>940.02</v>
      </c>
      <c r="H10939" s="4" t="n">
        <v>46113.6009396759</v>
      </c>
      <c r="I109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10938BT431716314542876940.0246113.6009396759</v>
      </c>
      <c r="J10939" s="1" t="n">
        <f aca="false">COUNTIF(I:I, $I10939)</f>
        <v>1</v>
      </c>
      <c r="K10939" s="1" t="str">
        <f aca="false">IF(ISNA(VLOOKUP(Table4[product_id], tblProducts[], tblProducts[product_name],FALSE() )), "Invalid", "Valid")</f>
        <v>Valid</v>
      </c>
      <c r="L10939" s="5" t="str">
        <f aca="false">IF(ISNA(VLOOKUP(Table4[[#This Row],[warehouse_id]], tblwhouse[], tblwhouse[warehouse_name],FALSE() )), "Invalid", "Valid")</f>
        <v>Valid</v>
      </c>
    </row>
    <row r="10940" customFormat="false" ht="15" hidden="false" customHeight="true" outlineLevel="0" collapsed="false">
      <c r="A10940" s="1" t="n">
        <v>10939</v>
      </c>
      <c r="B10940" s="1" t="n">
        <v>1</v>
      </c>
      <c r="C10940" s="1" t="n">
        <v>1845</v>
      </c>
      <c r="D10940" s="1" t="s">
        <v>17962</v>
      </c>
      <c r="E10940" s="1" t="n">
        <v>209</v>
      </c>
      <c r="F10940" s="1" t="n">
        <v>26</v>
      </c>
      <c r="G10940" s="1" t="n">
        <v>440.34</v>
      </c>
      <c r="H10940" s="4" t="n">
        <v>46159.6009396759</v>
      </c>
      <c r="I109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10939BT4293421184520926440.3446159.6009396759</v>
      </c>
      <c r="J10940" s="1" t="n">
        <f aca="false">COUNTIF(I:I, $I10940)</f>
        <v>1</v>
      </c>
      <c r="K10940" s="1" t="str">
        <f aca="false">IF(ISNA(VLOOKUP(Table4[product_id], tblProducts[], tblProducts[product_name],FALSE() )), "Invalid", "Valid")</f>
        <v>Valid</v>
      </c>
      <c r="L10940" s="5" t="str">
        <f aca="false">IF(ISNA(VLOOKUP(Table4[[#This Row],[warehouse_id]], tblwhouse[], tblwhouse[warehouse_name],FALSE() )), "Invalid", "Valid")</f>
        <v>Valid</v>
      </c>
    </row>
    <row r="10941" customFormat="false" ht="15" hidden="false" customHeight="true" outlineLevel="0" collapsed="false">
      <c r="A10941" s="1" t="n">
        <v>10940</v>
      </c>
      <c r="B10941" s="1" t="n">
        <v>2</v>
      </c>
      <c r="C10941" s="1" t="n">
        <v>893</v>
      </c>
      <c r="D10941" s="1" t="s">
        <v>17963</v>
      </c>
      <c r="E10941" s="1" t="n">
        <v>489</v>
      </c>
      <c r="F10941" s="1" t="n">
        <v>70</v>
      </c>
      <c r="G10941" s="1" t="n">
        <v>514.48</v>
      </c>
      <c r="H10941" s="4" t="n">
        <v>45887.6009396759</v>
      </c>
      <c r="I109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10940BT251382289348970514.4845887.6009396759</v>
      </c>
      <c r="J10941" s="1" t="n">
        <f aca="false">COUNTIF(I:I, $I10941)</f>
        <v>1</v>
      </c>
      <c r="K10941" s="1" t="str">
        <f aca="false">IF(ISNA(VLOOKUP(Table4[product_id], tblProducts[], tblProducts[product_name],FALSE() )), "Invalid", "Valid")</f>
        <v>Valid</v>
      </c>
      <c r="L10941" s="5" t="str">
        <f aca="false">IF(ISNA(VLOOKUP(Table4[[#This Row],[warehouse_id]], tblwhouse[], tblwhouse[warehouse_name],FALSE() )), "Invalid", "Valid")</f>
        <v>Valid</v>
      </c>
    </row>
    <row r="10942" customFormat="false" ht="15" hidden="false" customHeight="true" outlineLevel="0" collapsed="false">
      <c r="A10942" s="1" t="n">
        <v>10941</v>
      </c>
      <c r="B10942" s="1" t="n">
        <v>3</v>
      </c>
      <c r="C10942" s="1" t="n">
        <v>752</v>
      </c>
      <c r="D10942" s="1" t="s">
        <v>17964</v>
      </c>
      <c r="E10942" s="1" t="n">
        <v>194</v>
      </c>
      <c r="F10942" s="1" t="n">
        <v>50</v>
      </c>
      <c r="G10942" s="1" t="n">
        <v>945.58</v>
      </c>
      <c r="H10942" s="4" t="n">
        <v>46044.6009396759</v>
      </c>
      <c r="I109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10941BT174870375219450945.5846044.6009396759</v>
      </c>
      <c r="J10942" s="1" t="n">
        <f aca="false">COUNTIF(I:I, $I10942)</f>
        <v>1</v>
      </c>
      <c r="K10942" s="1" t="str">
        <f aca="false">IF(ISNA(VLOOKUP(Table4[product_id], tblProducts[], tblProducts[product_name],FALSE() )), "Invalid", "Valid")</f>
        <v>Valid</v>
      </c>
      <c r="L10942" s="5" t="str">
        <f aca="false">IF(ISNA(VLOOKUP(Table4[[#This Row],[warehouse_id]], tblwhouse[], tblwhouse[warehouse_name],FALSE() )), "Invalid", "Valid")</f>
        <v>Valid</v>
      </c>
    </row>
    <row r="10943" customFormat="false" ht="15" hidden="false" customHeight="true" outlineLevel="0" collapsed="false">
      <c r="A10943" s="1" t="n">
        <v>10942</v>
      </c>
      <c r="B10943" s="1" t="n">
        <v>3</v>
      </c>
      <c r="C10943" s="1" t="n">
        <v>211</v>
      </c>
      <c r="D10943" s="1" t="s">
        <v>17965</v>
      </c>
      <c r="E10943" s="1" t="n">
        <v>327</v>
      </c>
      <c r="F10943" s="1" t="n">
        <v>69</v>
      </c>
      <c r="G10943" s="1" t="n">
        <v>1156.07</v>
      </c>
      <c r="H10943" s="4" t="n">
        <v>46088.6009396759</v>
      </c>
      <c r="I109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10942BT2894973211327691156.0746088.6009396759</v>
      </c>
      <c r="J10943" s="1" t="n">
        <f aca="false">COUNTIF(I:I, $I10943)</f>
        <v>1</v>
      </c>
      <c r="K10943" s="1" t="str">
        <f aca="false">IF(ISNA(VLOOKUP(Table4[product_id], tblProducts[], tblProducts[product_name],FALSE() )), "Invalid", "Valid")</f>
        <v>Valid</v>
      </c>
      <c r="L10943" s="5" t="str">
        <f aca="false">IF(ISNA(VLOOKUP(Table4[[#This Row],[warehouse_id]], tblwhouse[], tblwhouse[warehouse_name],FALSE() )), "Invalid", "Valid")</f>
        <v>Valid</v>
      </c>
    </row>
    <row r="10944" customFormat="false" ht="15" hidden="false" customHeight="true" outlineLevel="0" collapsed="false">
      <c r="A10944" s="1" t="n">
        <v>10943</v>
      </c>
      <c r="B10944" s="1" t="n">
        <v>4</v>
      </c>
      <c r="C10944" s="1" t="n">
        <v>1230</v>
      </c>
      <c r="D10944" s="1" t="s">
        <v>17966</v>
      </c>
      <c r="E10944" s="1" t="n">
        <v>71</v>
      </c>
      <c r="F10944" s="1" t="n">
        <v>58</v>
      </c>
      <c r="G10944" s="1" t="n">
        <v>330.08</v>
      </c>
      <c r="H10944" s="4" t="n">
        <v>46138.6009396759</v>
      </c>
      <c r="I109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10943BT731693412307158330.0846138.6009396759</v>
      </c>
      <c r="J10944" s="1" t="n">
        <f aca="false">COUNTIF(I:I, $I10944)</f>
        <v>1</v>
      </c>
      <c r="K10944" s="1" t="str">
        <f aca="false">IF(ISNA(VLOOKUP(Table4[product_id], tblProducts[], tblProducts[product_name],FALSE() )), "Invalid", "Valid")</f>
        <v>Valid</v>
      </c>
      <c r="L10944" s="5" t="str">
        <f aca="false">IF(ISNA(VLOOKUP(Table4[[#This Row],[warehouse_id]], tblwhouse[], tblwhouse[warehouse_name],FALSE() )), "Invalid", "Valid")</f>
        <v>Valid</v>
      </c>
    </row>
    <row r="10945" customFormat="false" ht="15" hidden="false" customHeight="true" outlineLevel="0" collapsed="false">
      <c r="A10945" s="1" t="n">
        <v>10944</v>
      </c>
      <c r="B10945" s="1" t="n">
        <v>1</v>
      </c>
      <c r="C10945" s="1" t="n">
        <v>1007</v>
      </c>
      <c r="D10945" s="1" t="s">
        <v>17967</v>
      </c>
      <c r="E10945" s="1" t="n">
        <v>485</v>
      </c>
      <c r="F10945" s="1" t="n">
        <v>47</v>
      </c>
      <c r="G10945" s="1" t="n">
        <v>621.45</v>
      </c>
      <c r="H10945" s="4" t="n">
        <v>46127.6009396759</v>
      </c>
      <c r="I109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10944BT9432791100748547621.4546127.6009396759</v>
      </c>
      <c r="J10945" s="1" t="n">
        <f aca="false">COUNTIF(I:I, $I10945)</f>
        <v>1</v>
      </c>
      <c r="K10945" s="1" t="str">
        <f aca="false">IF(ISNA(VLOOKUP(Table4[product_id], tblProducts[], tblProducts[product_name],FALSE() )), "Invalid", "Valid")</f>
        <v>Valid</v>
      </c>
      <c r="L10945" s="5" t="str">
        <f aca="false">IF(ISNA(VLOOKUP(Table4[[#This Row],[warehouse_id]], tblwhouse[], tblwhouse[warehouse_name],FALSE() )), "Invalid", "Valid")</f>
        <v>Valid</v>
      </c>
    </row>
    <row r="10946" customFormat="false" ht="15" hidden="false" customHeight="true" outlineLevel="0" collapsed="false">
      <c r="A10946" s="1" t="n">
        <v>10945</v>
      </c>
      <c r="B10946" s="1" t="n">
        <v>4</v>
      </c>
      <c r="C10946" s="1" t="n">
        <v>838</v>
      </c>
      <c r="D10946" s="1" t="s">
        <v>17968</v>
      </c>
      <c r="E10946" s="1" t="n">
        <v>149</v>
      </c>
      <c r="F10946" s="1" t="n">
        <v>27</v>
      </c>
      <c r="G10946" s="1" t="n">
        <v>304.32</v>
      </c>
      <c r="H10946" s="4" t="n">
        <v>46201.6009396759</v>
      </c>
      <c r="I109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10945BT322408483814927304.3246201.6009396759</v>
      </c>
      <c r="J10946" s="1" t="n">
        <f aca="false">COUNTIF(I:I, $I10946)</f>
        <v>1</v>
      </c>
      <c r="K10946" s="1" t="str">
        <f aca="false">IF(ISNA(VLOOKUP(Table4[product_id], tblProducts[], tblProducts[product_name],FALSE() )), "Invalid", "Valid")</f>
        <v>Valid</v>
      </c>
      <c r="L10946" s="5" t="str">
        <f aca="false">IF(ISNA(VLOOKUP(Table4[[#This Row],[warehouse_id]], tblwhouse[], tblwhouse[warehouse_name],FALSE() )), "Invalid", "Valid")</f>
        <v>Valid</v>
      </c>
    </row>
    <row r="10947" customFormat="false" ht="15" hidden="false" customHeight="true" outlineLevel="0" collapsed="false">
      <c r="A10947" s="1" t="n">
        <v>10946</v>
      </c>
      <c r="B10947" s="1" t="n">
        <v>1</v>
      </c>
      <c r="C10947" s="1" t="n">
        <v>2708</v>
      </c>
      <c r="D10947" s="1" t="s">
        <v>17969</v>
      </c>
      <c r="E10947" s="1" t="n">
        <v>299</v>
      </c>
      <c r="F10947" s="1" t="n">
        <v>29</v>
      </c>
      <c r="G10947" s="1" t="n">
        <v>800.11</v>
      </c>
      <c r="H10947" s="4" t="n">
        <v>46064.6009396759</v>
      </c>
      <c r="I109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10946BT5857641270829929800.1146064.6009396759</v>
      </c>
      <c r="J10947" s="1" t="n">
        <f aca="false">COUNTIF(I:I, $I10947)</f>
        <v>1</v>
      </c>
      <c r="K10947" s="1" t="str">
        <f aca="false">IF(ISNA(VLOOKUP(Table4[product_id], tblProducts[], tblProducts[product_name],FALSE() )), "Invalid", "Valid")</f>
        <v>Valid</v>
      </c>
      <c r="L10947" s="5" t="str">
        <f aca="false">IF(ISNA(VLOOKUP(Table4[[#This Row],[warehouse_id]], tblwhouse[], tblwhouse[warehouse_name],FALSE() )), "Invalid", "Valid")</f>
        <v>Valid</v>
      </c>
    </row>
    <row r="10948" customFormat="false" ht="15" hidden="false" customHeight="true" outlineLevel="0" collapsed="false">
      <c r="A10948" s="1" t="n">
        <v>10947</v>
      </c>
      <c r="B10948" s="1" t="n">
        <v>1</v>
      </c>
      <c r="C10948" s="1" t="n">
        <v>1776</v>
      </c>
      <c r="D10948" s="1" t="s">
        <v>17970</v>
      </c>
      <c r="E10948" s="1" t="n">
        <v>45</v>
      </c>
      <c r="F10948" s="1" t="n">
        <v>61</v>
      </c>
      <c r="G10948" s="1" t="n">
        <v>1332.86</v>
      </c>
      <c r="H10948" s="4" t="n">
        <v>46053.6009396759</v>
      </c>
      <c r="I109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10947BT8368861177645611332.8646053.6009396759</v>
      </c>
      <c r="J10948" s="1" t="n">
        <f aca="false">COUNTIF(I:I, $I10948)</f>
        <v>1</v>
      </c>
      <c r="K10948" s="1" t="str">
        <f aca="false">IF(ISNA(VLOOKUP(Table4[product_id], tblProducts[], tblProducts[product_name],FALSE() )), "Invalid", "Valid")</f>
        <v>Valid</v>
      </c>
      <c r="L10948" s="5" t="str">
        <f aca="false">IF(ISNA(VLOOKUP(Table4[[#This Row],[warehouse_id]], tblwhouse[], tblwhouse[warehouse_name],FALSE() )), "Invalid", "Valid")</f>
        <v>Valid</v>
      </c>
    </row>
    <row r="10949" customFormat="false" ht="15" hidden="false" customHeight="true" outlineLevel="0" collapsed="false">
      <c r="A10949" s="1" t="n">
        <v>10948</v>
      </c>
      <c r="B10949" s="1" t="n">
        <v>4</v>
      </c>
      <c r="C10949" s="1" t="n">
        <v>2372</v>
      </c>
      <c r="D10949" s="1" t="s">
        <v>17971</v>
      </c>
      <c r="E10949" s="1" t="n">
        <v>343</v>
      </c>
      <c r="F10949" s="1" t="n">
        <v>64</v>
      </c>
      <c r="G10949" s="1" t="n">
        <v>386.31</v>
      </c>
      <c r="H10949" s="4" t="n">
        <v>46151.6009396759</v>
      </c>
      <c r="I109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10948BT1177484237234364386.3146151.6009396759</v>
      </c>
      <c r="J10949" s="1" t="n">
        <f aca="false">COUNTIF(I:I, $I10949)</f>
        <v>1</v>
      </c>
      <c r="K10949" s="1" t="str">
        <f aca="false">IF(ISNA(VLOOKUP(Table4[product_id], tblProducts[], tblProducts[product_name],FALSE() )), "Invalid", "Valid")</f>
        <v>Valid</v>
      </c>
      <c r="L10949" s="5" t="str">
        <f aca="false">IF(ISNA(VLOOKUP(Table4[[#This Row],[warehouse_id]], tblwhouse[], tblwhouse[warehouse_name],FALSE() )), "Invalid", "Valid")</f>
        <v>Valid</v>
      </c>
    </row>
    <row r="10950" customFormat="false" ht="15" hidden="false" customHeight="true" outlineLevel="0" collapsed="false">
      <c r="A10950" s="1" t="n">
        <v>10949</v>
      </c>
      <c r="B10950" s="1" t="n">
        <v>2</v>
      </c>
      <c r="C10950" s="1" t="n">
        <v>1077</v>
      </c>
      <c r="D10950" s="1" t="s">
        <v>17972</v>
      </c>
      <c r="E10950" s="1" t="n">
        <v>256</v>
      </c>
      <c r="F10950" s="1" t="n">
        <v>21</v>
      </c>
      <c r="G10950" s="1" t="n">
        <v>990.48</v>
      </c>
      <c r="H10950" s="4" t="n">
        <v>46205.6009396759</v>
      </c>
      <c r="I109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10949BT5643512107725621990.4846205.6009396759</v>
      </c>
      <c r="J10950" s="1" t="n">
        <f aca="false">COUNTIF(I:I, $I10950)</f>
        <v>1</v>
      </c>
      <c r="K10950" s="1" t="str">
        <f aca="false">IF(ISNA(VLOOKUP(Table4[product_id], tblProducts[], tblProducts[product_name],FALSE() )), "Invalid", "Valid")</f>
        <v>Valid</v>
      </c>
      <c r="L10950" s="5" t="str">
        <f aca="false">IF(ISNA(VLOOKUP(Table4[[#This Row],[warehouse_id]], tblwhouse[], tblwhouse[warehouse_name],FALSE() )), "Invalid", "Valid")</f>
        <v>Valid</v>
      </c>
    </row>
    <row r="10951" customFormat="false" ht="15" hidden="false" customHeight="true" outlineLevel="0" collapsed="false">
      <c r="A10951" s="1" t="n">
        <v>10950</v>
      </c>
      <c r="B10951" s="1" t="n">
        <v>3</v>
      </c>
      <c r="C10951" s="1" t="n">
        <v>503</v>
      </c>
      <c r="D10951" s="1" t="s">
        <v>17973</v>
      </c>
      <c r="E10951" s="1" t="n">
        <v>196</v>
      </c>
      <c r="F10951" s="1" t="n">
        <v>30</v>
      </c>
      <c r="G10951" s="1" t="n">
        <v>667.95</v>
      </c>
      <c r="H10951" s="4" t="n">
        <v>45891.6009396759</v>
      </c>
      <c r="I109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10950BT777928350319630667.9545891.6009396759</v>
      </c>
      <c r="J10951" s="1" t="n">
        <f aca="false">COUNTIF(I:I, $I10951)</f>
        <v>1</v>
      </c>
      <c r="K10951" s="1" t="str">
        <f aca="false">IF(ISNA(VLOOKUP(Table4[product_id], tblProducts[], tblProducts[product_name],FALSE() )), "Invalid", "Valid")</f>
        <v>Valid</v>
      </c>
      <c r="L10951" s="5" t="str">
        <f aca="false">IF(ISNA(VLOOKUP(Table4[[#This Row],[warehouse_id]], tblwhouse[], tblwhouse[warehouse_name],FALSE() )), "Invalid", "Valid")</f>
        <v>Valid</v>
      </c>
    </row>
    <row r="10952" customFormat="false" ht="15" hidden="false" customHeight="true" outlineLevel="0" collapsed="false">
      <c r="A10952" s="1" t="n">
        <v>10951</v>
      </c>
      <c r="B10952" s="1" t="n">
        <v>4</v>
      </c>
      <c r="C10952" s="1" t="n">
        <v>2967</v>
      </c>
      <c r="D10952" s="1" t="s">
        <v>17974</v>
      </c>
      <c r="E10952" s="1" t="n">
        <v>68</v>
      </c>
      <c r="F10952" s="1" t="n">
        <v>67</v>
      </c>
      <c r="G10952" s="1" t="n">
        <v>911.48</v>
      </c>
      <c r="H10952" s="4" t="n">
        <v>45930.6009396759</v>
      </c>
      <c r="I109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10951BT955205429676867911.4845930.6009396759</v>
      </c>
      <c r="J10952" s="1" t="n">
        <f aca="false">COUNTIF(I:I, $I10952)</f>
        <v>1</v>
      </c>
      <c r="K10952" s="1" t="str">
        <f aca="false">IF(ISNA(VLOOKUP(Table4[product_id], tblProducts[], tblProducts[product_name],FALSE() )), "Invalid", "Valid")</f>
        <v>Valid</v>
      </c>
      <c r="L10952" s="5" t="str">
        <f aca="false">IF(ISNA(VLOOKUP(Table4[[#This Row],[warehouse_id]], tblwhouse[], tblwhouse[warehouse_name],FALSE() )), "Invalid", "Valid")</f>
        <v>Valid</v>
      </c>
    </row>
    <row r="10953" customFormat="false" ht="15" hidden="false" customHeight="true" outlineLevel="0" collapsed="false">
      <c r="A10953" s="1" t="n">
        <v>10952</v>
      </c>
      <c r="B10953" s="1" t="n">
        <v>3</v>
      </c>
      <c r="C10953" s="1" t="n">
        <v>1388</v>
      </c>
      <c r="D10953" s="1" t="s">
        <v>17975</v>
      </c>
      <c r="E10953" s="1" t="n">
        <v>50</v>
      </c>
      <c r="F10953" s="1" t="n">
        <v>63</v>
      </c>
      <c r="G10953" s="1" t="n">
        <v>961.28</v>
      </c>
      <c r="H10953" s="4" t="n">
        <v>45934.6009396759</v>
      </c>
      <c r="I109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10952BT779385313885063961.2845934.6009396759</v>
      </c>
      <c r="J10953" s="1" t="n">
        <f aca="false">COUNTIF(I:I, $I10953)</f>
        <v>1</v>
      </c>
      <c r="K10953" s="1" t="str">
        <f aca="false">IF(ISNA(VLOOKUP(Table4[product_id], tblProducts[], tblProducts[product_name],FALSE() )), "Invalid", "Valid")</f>
        <v>Valid</v>
      </c>
      <c r="L10953" s="5" t="str">
        <f aca="false">IF(ISNA(VLOOKUP(Table4[[#This Row],[warehouse_id]], tblwhouse[], tblwhouse[warehouse_name],FALSE() )), "Invalid", "Valid")</f>
        <v>Valid</v>
      </c>
    </row>
    <row r="10954" customFormat="false" ht="15" hidden="false" customHeight="true" outlineLevel="0" collapsed="false">
      <c r="A10954" s="1" t="n">
        <v>10953</v>
      </c>
      <c r="B10954" s="1" t="n">
        <v>1</v>
      </c>
      <c r="C10954" s="1" t="n">
        <v>392</v>
      </c>
      <c r="D10954" s="1" t="s">
        <v>17976</v>
      </c>
      <c r="E10954" s="1" t="n">
        <v>159</v>
      </c>
      <c r="F10954" s="1" t="n">
        <v>64</v>
      </c>
      <c r="G10954" s="1" t="n">
        <v>745.16</v>
      </c>
      <c r="H10954" s="4" t="n">
        <v>45956.6009396759</v>
      </c>
      <c r="I109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10953BT985190139215964745.1645956.6009396759</v>
      </c>
      <c r="J10954" s="1" t="n">
        <f aca="false">COUNTIF(I:I, $I10954)</f>
        <v>1</v>
      </c>
      <c r="K10954" s="1" t="str">
        <f aca="false">IF(ISNA(VLOOKUP(Table4[product_id], tblProducts[], tblProducts[product_name],FALSE() )), "Invalid", "Valid")</f>
        <v>Valid</v>
      </c>
      <c r="L10954" s="5" t="str">
        <f aca="false">IF(ISNA(VLOOKUP(Table4[[#This Row],[warehouse_id]], tblwhouse[], tblwhouse[warehouse_name],FALSE() )), "Invalid", "Valid")</f>
        <v>Valid</v>
      </c>
    </row>
    <row r="10955" customFormat="false" ht="15" hidden="false" customHeight="true" outlineLevel="0" collapsed="false">
      <c r="A10955" s="1" t="n">
        <v>10954</v>
      </c>
      <c r="B10955" s="1" t="n">
        <v>3</v>
      </c>
      <c r="C10955" s="1" t="n">
        <v>2211</v>
      </c>
      <c r="D10955" s="1" t="s">
        <v>17977</v>
      </c>
      <c r="E10955" s="1" t="n">
        <v>485</v>
      </c>
      <c r="F10955" s="1" t="n">
        <v>23</v>
      </c>
      <c r="G10955" s="1" t="n">
        <v>1116.41</v>
      </c>
      <c r="H10955" s="4" t="n">
        <v>45869.6009396759</v>
      </c>
      <c r="I109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10954BT31540432211485231116.4145869.6009396759</v>
      </c>
      <c r="J10955" s="1" t="n">
        <f aca="false">COUNTIF(I:I, $I10955)</f>
        <v>1</v>
      </c>
      <c r="K10955" s="1" t="str">
        <f aca="false">IF(ISNA(VLOOKUP(Table4[product_id], tblProducts[], tblProducts[product_name],FALSE() )), "Invalid", "Valid")</f>
        <v>Valid</v>
      </c>
      <c r="L10955" s="5" t="str">
        <f aca="false">IF(ISNA(VLOOKUP(Table4[[#This Row],[warehouse_id]], tblwhouse[], tblwhouse[warehouse_name],FALSE() )), "Invalid", "Valid")</f>
        <v>Valid</v>
      </c>
    </row>
    <row r="10956" customFormat="false" ht="15" hidden="false" customHeight="true" outlineLevel="0" collapsed="false">
      <c r="A10956" s="1" t="n">
        <v>10955</v>
      </c>
      <c r="B10956" s="1" t="n">
        <v>3</v>
      </c>
      <c r="C10956" s="1" t="n">
        <v>2072</v>
      </c>
      <c r="D10956" s="1" t="s">
        <v>7188</v>
      </c>
      <c r="E10956" s="1" t="n">
        <v>209</v>
      </c>
      <c r="F10956" s="1" t="n">
        <v>31</v>
      </c>
      <c r="G10956" s="1" t="n">
        <v>948.4</v>
      </c>
      <c r="H10956" s="4" t="n">
        <v>46073.6009396759</v>
      </c>
      <c r="I109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10955BT8053673207220931948.446073.6009396759</v>
      </c>
      <c r="J10956" s="1" t="n">
        <f aca="false">COUNTIF(I:I, $I10956)</f>
        <v>1</v>
      </c>
      <c r="K10956" s="1" t="str">
        <f aca="false">IF(ISNA(VLOOKUP(Table4[product_id], tblProducts[], tblProducts[product_name],FALSE() )), "Invalid", "Valid")</f>
        <v>Valid</v>
      </c>
      <c r="L10956" s="5" t="str">
        <f aca="false">IF(ISNA(VLOOKUP(Table4[[#This Row],[warehouse_id]], tblwhouse[], tblwhouse[warehouse_name],FALSE() )), "Invalid", "Valid")</f>
        <v>Valid</v>
      </c>
    </row>
    <row r="10957" customFormat="false" ht="15" hidden="false" customHeight="true" outlineLevel="0" collapsed="false">
      <c r="A10957" s="1" t="n">
        <v>10956</v>
      </c>
      <c r="B10957" s="1" t="n">
        <v>3</v>
      </c>
      <c r="C10957" s="1" t="n">
        <v>1651</v>
      </c>
      <c r="D10957" s="1" t="s">
        <v>17978</v>
      </c>
      <c r="E10957" s="1" t="n">
        <v>65</v>
      </c>
      <c r="F10957" s="1" t="n">
        <v>55</v>
      </c>
      <c r="G10957" s="1" t="n">
        <v>1039.6</v>
      </c>
      <c r="H10957" s="4" t="n">
        <v>46169.6009396759</v>
      </c>
      <c r="I109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10956BT3207523165165551039.646169.6009396759</v>
      </c>
      <c r="J10957" s="1" t="n">
        <f aca="false">COUNTIF(I:I, $I10957)</f>
        <v>1</v>
      </c>
      <c r="K10957" s="1" t="str">
        <f aca="false">IF(ISNA(VLOOKUP(Table4[product_id], tblProducts[], tblProducts[product_name],FALSE() )), "Invalid", "Valid")</f>
        <v>Valid</v>
      </c>
      <c r="L10957" s="5" t="str">
        <f aca="false">IF(ISNA(VLOOKUP(Table4[[#This Row],[warehouse_id]], tblwhouse[], tblwhouse[warehouse_name],FALSE() )), "Invalid", "Valid")</f>
        <v>Valid</v>
      </c>
    </row>
    <row r="10958" customFormat="false" ht="15" hidden="false" customHeight="true" outlineLevel="0" collapsed="false">
      <c r="A10958" s="1" t="n">
        <v>10957</v>
      </c>
      <c r="B10958" s="1" t="n">
        <v>3</v>
      </c>
      <c r="C10958" s="1" t="n">
        <v>2038</v>
      </c>
      <c r="D10958" s="1" t="s">
        <v>17979</v>
      </c>
      <c r="E10958" s="1" t="n">
        <v>254</v>
      </c>
      <c r="F10958" s="1" t="n">
        <v>55</v>
      </c>
      <c r="G10958" s="1" t="n">
        <v>317.18</v>
      </c>
      <c r="H10958" s="4" t="n">
        <v>46002.6009396759</v>
      </c>
      <c r="I109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10957BT4763753203825455317.1846002.6009396759</v>
      </c>
      <c r="J10958" s="1" t="n">
        <f aca="false">COUNTIF(I:I, $I10958)</f>
        <v>1</v>
      </c>
      <c r="K10958" s="1" t="str">
        <f aca="false">IF(ISNA(VLOOKUP(Table4[product_id], tblProducts[], tblProducts[product_name],FALSE() )), "Invalid", "Valid")</f>
        <v>Valid</v>
      </c>
      <c r="L10958" s="5" t="str">
        <f aca="false">IF(ISNA(VLOOKUP(Table4[[#This Row],[warehouse_id]], tblwhouse[], tblwhouse[warehouse_name],FALSE() )), "Invalid", "Valid")</f>
        <v>Valid</v>
      </c>
    </row>
    <row r="10959" customFormat="false" ht="15" hidden="false" customHeight="true" outlineLevel="0" collapsed="false">
      <c r="A10959" s="1" t="n">
        <v>10958</v>
      </c>
      <c r="B10959" s="1" t="n">
        <v>4</v>
      </c>
      <c r="C10959" s="1" t="n">
        <v>247</v>
      </c>
      <c r="D10959" s="1" t="s">
        <v>17980</v>
      </c>
      <c r="E10959" s="1" t="n">
        <v>215</v>
      </c>
      <c r="F10959" s="1" t="n">
        <v>77</v>
      </c>
      <c r="G10959" s="1" t="n">
        <v>1452.48</v>
      </c>
      <c r="H10959" s="4" t="n">
        <v>45864.6009396759</v>
      </c>
      <c r="I109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10958BT4828954247215771452.4845864.6009396759</v>
      </c>
      <c r="J10959" s="1" t="n">
        <f aca="false">COUNTIF(I:I, $I10959)</f>
        <v>1</v>
      </c>
      <c r="K10959" s="1" t="str">
        <f aca="false">IF(ISNA(VLOOKUP(Table4[product_id], tblProducts[], tblProducts[product_name],FALSE() )), "Invalid", "Valid")</f>
        <v>Valid</v>
      </c>
      <c r="L10959" s="5" t="str">
        <f aca="false">IF(ISNA(VLOOKUP(Table4[[#This Row],[warehouse_id]], tblwhouse[], tblwhouse[warehouse_name],FALSE() )), "Invalid", "Valid")</f>
        <v>Valid</v>
      </c>
    </row>
    <row r="10960" customFormat="false" ht="15" hidden="false" customHeight="true" outlineLevel="0" collapsed="false">
      <c r="A10960" s="1" t="n">
        <v>10959</v>
      </c>
      <c r="B10960" s="1" t="n">
        <v>4</v>
      </c>
      <c r="C10960" s="1" t="n">
        <v>1371</v>
      </c>
      <c r="D10960" s="1" t="s">
        <v>17981</v>
      </c>
      <c r="E10960" s="1" t="n">
        <v>116</v>
      </c>
      <c r="F10960" s="1" t="n">
        <v>49</v>
      </c>
      <c r="G10960" s="1" t="n">
        <v>506.24</v>
      </c>
      <c r="H10960" s="4" t="n">
        <v>45993.6009396759</v>
      </c>
      <c r="I109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10959BT5446984137111649506.2445993.6009396759</v>
      </c>
      <c r="J10960" s="1" t="n">
        <f aca="false">COUNTIF(I:I, $I10960)</f>
        <v>1</v>
      </c>
      <c r="K10960" s="1" t="str">
        <f aca="false">IF(ISNA(VLOOKUP(Table4[product_id], tblProducts[], tblProducts[product_name],FALSE() )), "Invalid", "Valid")</f>
        <v>Valid</v>
      </c>
      <c r="L10960" s="5" t="str">
        <f aca="false">IF(ISNA(VLOOKUP(Table4[[#This Row],[warehouse_id]], tblwhouse[], tblwhouse[warehouse_name],FALSE() )), "Invalid", "Valid")</f>
        <v>Valid</v>
      </c>
    </row>
    <row r="10961" customFormat="false" ht="15" hidden="false" customHeight="true" outlineLevel="0" collapsed="false">
      <c r="A10961" s="1" t="n">
        <v>10960</v>
      </c>
      <c r="B10961" s="1" t="n">
        <v>4</v>
      </c>
      <c r="C10961" s="1" t="n">
        <v>635</v>
      </c>
      <c r="D10961" s="1" t="s">
        <v>17982</v>
      </c>
      <c r="E10961" s="1" t="n">
        <v>216</v>
      </c>
      <c r="F10961" s="1" t="n">
        <v>41</v>
      </c>
      <c r="G10961" s="1" t="n">
        <v>553.88</v>
      </c>
      <c r="H10961" s="4" t="n">
        <v>46037.6009396759</v>
      </c>
      <c r="I109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10960BT256166463521641553.8846037.6009396759</v>
      </c>
      <c r="J10961" s="1" t="n">
        <f aca="false">COUNTIF(I:I, $I10961)</f>
        <v>1</v>
      </c>
      <c r="K10961" s="1" t="str">
        <f aca="false">IF(ISNA(VLOOKUP(Table4[product_id], tblProducts[], tblProducts[product_name],FALSE() )), "Invalid", "Valid")</f>
        <v>Valid</v>
      </c>
      <c r="L10961" s="5" t="str">
        <f aca="false">IF(ISNA(VLOOKUP(Table4[[#This Row],[warehouse_id]], tblwhouse[], tblwhouse[warehouse_name],FALSE() )), "Invalid", "Valid")</f>
        <v>Valid</v>
      </c>
    </row>
    <row r="10962" customFormat="false" ht="15" hidden="false" customHeight="true" outlineLevel="0" collapsed="false">
      <c r="A10962" s="1" t="n">
        <v>10961</v>
      </c>
      <c r="B10962" s="1" t="n">
        <v>1</v>
      </c>
      <c r="C10962" s="1" t="n">
        <v>115</v>
      </c>
      <c r="D10962" s="1" t="s">
        <v>9297</v>
      </c>
      <c r="E10962" s="1" t="n">
        <v>92</v>
      </c>
      <c r="F10962" s="1" t="n">
        <v>72</v>
      </c>
      <c r="G10962" s="1" t="n">
        <v>296.59</v>
      </c>
      <c r="H10962" s="4" t="n">
        <v>45979.6009396759</v>
      </c>
      <c r="I109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10961BT77572411159272296.5945979.6009396759</v>
      </c>
      <c r="J10962" s="1" t="n">
        <f aca="false">COUNTIF(I:I, $I10962)</f>
        <v>1</v>
      </c>
      <c r="K10962" s="1" t="str">
        <f aca="false">IF(ISNA(VLOOKUP(Table4[product_id], tblProducts[], tblProducts[product_name],FALSE() )), "Invalid", "Valid")</f>
        <v>Valid</v>
      </c>
      <c r="L10962" s="5" t="str">
        <f aca="false">IF(ISNA(VLOOKUP(Table4[[#This Row],[warehouse_id]], tblwhouse[], tblwhouse[warehouse_name],FALSE() )), "Invalid", "Valid")</f>
        <v>Valid</v>
      </c>
    </row>
    <row r="10963" customFormat="false" ht="15" hidden="false" customHeight="true" outlineLevel="0" collapsed="false">
      <c r="A10963" s="1" t="n">
        <v>10962</v>
      </c>
      <c r="B10963" s="1" t="n">
        <v>3</v>
      </c>
      <c r="C10963" s="1" t="n">
        <v>78</v>
      </c>
      <c r="D10963" s="1" t="s">
        <v>17983</v>
      </c>
      <c r="E10963" s="1" t="n">
        <v>265</v>
      </c>
      <c r="F10963" s="1" t="n">
        <v>54</v>
      </c>
      <c r="G10963" s="1" t="n">
        <v>580.93</v>
      </c>
      <c r="H10963" s="4" t="n">
        <v>46178.6009396759</v>
      </c>
      <c r="I109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10962BT75437637826554580.9346178.6009396759</v>
      </c>
      <c r="J10963" s="1" t="n">
        <f aca="false">COUNTIF(I:I, $I10963)</f>
        <v>1</v>
      </c>
      <c r="K10963" s="1" t="str">
        <f aca="false">IF(ISNA(VLOOKUP(Table4[product_id], tblProducts[], tblProducts[product_name],FALSE() )), "Invalid", "Valid")</f>
        <v>Valid</v>
      </c>
      <c r="L10963" s="5" t="str">
        <f aca="false">IF(ISNA(VLOOKUP(Table4[[#This Row],[warehouse_id]], tblwhouse[], tblwhouse[warehouse_name],FALSE() )), "Invalid", "Valid")</f>
        <v>Valid</v>
      </c>
    </row>
    <row r="10964" customFormat="false" ht="15" hidden="false" customHeight="true" outlineLevel="0" collapsed="false">
      <c r="A10964" s="1" t="n">
        <v>10963</v>
      </c>
      <c r="B10964" s="1" t="n">
        <v>3</v>
      </c>
      <c r="C10964" s="1" t="n">
        <v>2821</v>
      </c>
      <c r="D10964" s="1" t="s">
        <v>17984</v>
      </c>
      <c r="E10964" s="1" t="n">
        <v>497</v>
      </c>
      <c r="F10964" s="1" t="n">
        <v>66</v>
      </c>
      <c r="G10964" s="1" t="n">
        <v>126.1</v>
      </c>
      <c r="H10964" s="4" t="n">
        <v>46178.6009396759</v>
      </c>
      <c r="I109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10963BT8814013282149766126.146178.6009396759</v>
      </c>
      <c r="J10964" s="1" t="n">
        <f aca="false">COUNTIF(I:I, $I10964)</f>
        <v>1</v>
      </c>
      <c r="K10964" s="1" t="str">
        <f aca="false">IF(ISNA(VLOOKUP(Table4[product_id], tblProducts[], tblProducts[product_name],FALSE() )), "Invalid", "Valid")</f>
        <v>Valid</v>
      </c>
      <c r="L10964" s="5" t="str">
        <f aca="false">IF(ISNA(VLOOKUP(Table4[[#This Row],[warehouse_id]], tblwhouse[], tblwhouse[warehouse_name],FALSE() )), "Invalid", "Valid")</f>
        <v>Valid</v>
      </c>
    </row>
    <row r="10965" customFormat="false" ht="15" hidden="false" customHeight="true" outlineLevel="0" collapsed="false">
      <c r="A10965" s="1" t="n">
        <v>10964</v>
      </c>
      <c r="B10965" s="1" t="n">
        <v>4</v>
      </c>
      <c r="C10965" s="1" t="n">
        <v>648</v>
      </c>
      <c r="D10965" s="1" t="s">
        <v>17985</v>
      </c>
      <c r="E10965" s="1" t="n">
        <v>271</v>
      </c>
      <c r="F10965" s="1" t="n">
        <v>59</v>
      </c>
      <c r="G10965" s="1" t="n">
        <v>1151.43</v>
      </c>
      <c r="H10965" s="4" t="n">
        <v>46034.6009396759</v>
      </c>
      <c r="I109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10964BT5094604648271591151.4346034.6009396759</v>
      </c>
      <c r="J10965" s="1" t="n">
        <f aca="false">COUNTIF(I:I, $I10965)</f>
        <v>1</v>
      </c>
      <c r="K10965" s="1" t="str">
        <f aca="false">IF(ISNA(VLOOKUP(Table4[product_id], tblProducts[], tblProducts[product_name],FALSE() )), "Invalid", "Valid")</f>
        <v>Valid</v>
      </c>
      <c r="L10965" s="5" t="str">
        <f aca="false">IF(ISNA(VLOOKUP(Table4[[#This Row],[warehouse_id]], tblwhouse[], tblwhouse[warehouse_name],FALSE() )), "Invalid", "Valid")</f>
        <v>Valid</v>
      </c>
    </row>
    <row r="10966" customFormat="false" ht="15" hidden="false" customHeight="true" outlineLevel="0" collapsed="false">
      <c r="A10966" s="1" t="n">
        <v>10965</v>
      </c>
      <c r="B10966" s="1" t="n">
        <v>1</v>
      </c>
      <c r="C10966" s="1" t="n">
        <v>2981</v>
      </c>
      <c r="D10966" s="1" t="s">
        <v>17986</v>
      </c>
      <c r="E10966" s="1" t="n">
        <v>190</v>
      </c>
      <c r="F10966" s="1" t="n">
        <v>40</v>
      </c>
      <c r="G10966" s="1" t="n">
        <v>42.66</v>
      </c>
      <c r="H10966" s="4" t="n">
        <v>46137.6009396759</v>
      </c>
      <c r="I109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10965BT804802129811904042.6646137.6009396759</v>
      </c>
      <c r="J10966" s="1" t="n">
        <f aca="false">COUNTIF(I:I, $I10966)</f>
        <v>1</v>
      </c>
      <c r="K10966" s="1" t="str">
        <f aca="false">IF(ISNA(VLOOKUP(Table4[product_id], tblProducts[], tblProducts[product_name],FALSE() )), "Invalid", "Valid")</f>
        <v>Valid</v>
      </c>
      <c r="L10966" s="5" t="str">
        <f aca="false">IF(ISNA(VLOOKUP(Table4[[#This Row],[warehouse_id]], tblwhouse[], tblwhouse[warehouse_name],FALSE() )), "Invalid", "Valid")</f>
        <v>Valid</v>
      </c>
    </row>
    <row r="10967" customFormat="false" ht="15" hidden="false" customHeight="true" outlineLevel="0" collapsed="false">
      <c r="A10967" s="1" t="n">
        <v>10966</v>
      </c>
      <c r="B10967" s="1" t="n">
        <v>1</v>
      </c>
      <c r="C10967" s="1" t="n">
        <v>2938</v>
      </c>
      <c r="D10967" s="1" t="s">
        <v>17987</v>
      </c>
      <c r="E10967" s="1" t="n">
        <v>445</v>
      </c>
      <c r="F10967" s="1" t="n">
        <v>20</v>
      </c>
      <c r="G10967" s="1" t="n">
        <v>855.73</v>
      </c>
      <c r="H10967" s="4" t="n">
        <v>46147.6009396759</v>
      </c>
      <c r="I109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10966BT9529931293844520855.7346147.6009396759</v>
      </c>
      <c r="J10967" s="1" t="n">
        <f aca="false">COUNTIF(I:I, $I10967)</f>
        <v>1</v>
      </c>
      <c r="K10967" s="1" t="str">
        <f aca="false">IF(ISNA(VLOOKUP(Table4[product_id], tblProducts[], tblProducts[product_name],FALSE() )), "Invalid", "Valid")</f>
        <v>Valid</v>
      </c>
      <c r="L10967" s="5" t="str">
        <f aca="false">IF(ISNA(VLOOKUP(Table4[[#This Row],[warehouse_id]], tblwhouse[], tblwhouse[warehouse_name],FALSE() )), "Invalid", "Valid")</f>
        <v>Valid</v>
      </c>
    </row>
    <row r="10968" customFormat="false" ht="15" hidden="false" customHeight="true" outlineLevel="0" collapsed="false">
      <c r="A10968" s="1" t="n">
        <v>10967</v>
      </c>
      <c r="B10968" s="1" t="n">
        <v>4</v>
      </c>
      <c r="C10968" s="1" t="n">
        <v>272</v>
      </c>
      <c r="D10968" s="1" t="s">
        <v>17988</v>
      </c>
      <c r="E10968" s="1" t="n">
        <v>368</v>
      </c>
      <c r="F10968" s="1" t="n">
        <v>21</v>
      </c>
      <c r="G10968" s="1" t="n">
        <v>528.86</v>
      </c>
      <c r="H10968" s="4" t="n">
        <v>46021.6009396759</v>
      </c>
      <c r="I109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10967BT572693427236821528.8646021.6009396759</v>
      </c>
      <c r="J10968" s="1" t="n">
        <f aca="false">COUNTIF(I:I, $I10968)</f>
        <v>1</v>
      </c>
      <c r="K10968" s="1" t="str">
        <f aca="false">IF(ISNA(VLOOKUP(Table4[product_id], tblProducts[], tblProducts[product_name],FALSE() )), "Invalid", "Valid")</f>
        <v>Valid</v>
      </c>
      <c r="L10968" s="5" t="str">
        <f aca="false">IF(ISNA(VLOOKUP(Table4[[#This Row],[warehouse_id]], tblwhouse[], tblwhouse[warehouse_name],FALSE() )), "Invalid", "Valid")</f>
        <v>Valid</v>
      </c>
    </row>
    <row r="10969" customFormat="false" ht="15" hidden="false" customHeight="true" outlineLevel="0" collapsed="false">
      <c r="A10969" s="1" t="n">
        <v>10968</v>
      </c>
      <c r="B10969" s="1" t="n">
        <v>1</v>
      </c>
      <c r="C10969" s="1" t="n">
        <v>2677</v>
      </c>
      <c r="D10969" s="1" t="s">
        <v>17989</v>
      </c>
      <c r="E10969" s="1" t="n">
        <v>358</v>
      </c>
      <c r="F10969" s="1" t="n">
        <v>61</v>
      </c>
      <c r="G10969" s="1" t="n">
        <v>945.84</v>
      </c>
      <c r="H10969" s="4" t="n">
        <v>46106.6009396759</v>
      </c>
      <c r="I109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10968BT7821781267735861945.8446106.6009396759</v>
      </c>
      <c r="J10969" s="1" t="n">
        <f aca="false">COUNTIF(I:I, $I10969)</f>
        <v>1</v>
      </c>
      <c r="K10969" s="1" t="str">
        <f aca="false">IF(ISNA(VLOOKUP(Table4[product_id], tblProducts[], tblProducts[product_name],FALSE() )), "Invalid", "Valid")</f>
        <v>Valid</v>
      </c>
      <c r="L10969" s="5" t="str">
        <f aca="false">IF(ISNA(VLOOKUP(Table4[[#This Row],[warehouse_id]], tblwhouse[], tblwhouse[warehouse_name],FALSE() )), "Invalid", "Valid")</f>
        <v>Valid</v>
      </c>
    </row>
    <row r="10970" customFormat="false" ht="15" hidden="false" customHeight="true" outlineLevel="0" collapsed="false">
      <c r="A10970" s="1" t="n">
        <v>10969</v>
      </c>
      <c r="B10970" s="1" t="n">
        <v>3</v>
      </c>
      <c r="C10970" s="1" t="n">
        <v>2748</v>
      </c>
      <c r="D10970" s="1" t="s">
        <v>17990</v>
      </c>
      <c r="E10970" s="1" t="n">
        <v>271</v>
      </c>
      <c r="F10970" s="1" t="n">
        <v>65</v>
      </c>
      <c r="G10970" s="1" t="n">
        <v>1361.62</v>
      </c>
      <c r="H10970" s="4" t="n">
        <v>45864.6009396759</v>
      </c>
      <c r="I109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10969BT71115232748271651361.6245864.6009396759</v>
      </c>
      <c r="J10970" s="1" t="n">
        <f aca="false">COUNTIF(I:I, $I10970)</f>
        <v>1</v>
      </c>
      <c r="K10970" s="1" t="str">
        <f aca="false">IF(ISNA(VLOOKUP(Table4[product_id], tblProducts[], tblProducts[product_name],FALSE() )), "Invalid", "Valid")</f>
        <v>Valid</v>
      </c>
      <c r="L10970" s="5" t="str">
        <f aca="false">IF(ISNA(VLOOKUP(Table4[[#This Row],[warehouse_id]], tblwhouse[], tblwhouse[warehouse_name],FALSE() )), "Invalid", "Valid")</f>
        <v>Valid</v>
      </c>
    </row>
    <row r="10971" customFormat="false" ht="15" hidden="false" customHeight="true" outlineLevel="0" collapsed="false">
      <c r="A10971" s="1" t="n">
        <v>10970</v>
      </c>
      <c r="B10971" s="1" t="n">
        <v>3</v>
      </c>
      <c r="C10971" s="1" t="n">
        <v>1830</v>
      </c>
      <c r="D10971" s="1" t="s">
        <v>17991</v>
      </c>
      <c r="E10971" s="1" t="n">
        <v>61</v>
      </c>
      <c r="F10971" s="1" t="n">
        <v>61</v>
      </c>
      <c r="G10971" s="1" t="n">
        <v>962.79</v>
      </c>
      <c r="H10971" s="4" t="n">
        <v>45864.6009396759</v>
      </c>
      <c r="I109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10970BT418724318306161962.7945864.6009396759</v>
      </c>
      <c r="J10971" s="1" t="n">
        <f aca="false">COUNTIF(I:I, $I10971)</f>
        <v>1</v>
      </c>
      <c r="K10971" s="1" t="str">
        <f aca="false">IF(ISNA(VLOOKUP(Table4[product_id], tblProducts[], tblProducts[product_name],FALSE() )), "Invalid", "Valid")</f>
        <v>Valid</v>
      </c>
      <c r="L10971" s="5" t="str">
        <f aca="false">IF(ISNA(VLOOKUP(Table4[[#This Row],[warehouse_id]], tblwhouse[], tblwhouse[warehouse_name],FALSE() )), "Invalid", "Valid")</f>
        <v>Valid</v>
      </c>
    </row>
    <row r="10972" customFormat="false" ht="15" hidden="false" customHeight="true" outlineLevel="0" collapsed="false">
      <c r="A10972" s="1" t="n">
        <v>10971</v>
      </c>
      <c r="B10972" s="1" t="n">
        <v>2</v>
      </c>
      <c r="C10972" s="1" t="n">
        <v>1222</v>
      </c>
      <c r="D10972" s="1" t="s">
        <v>17992</v>
      </c>
      <c r="E10972" s="1" t="n">
        <v>234</v>
      </c>
      <c r="F10972" s="1" t="n">
        <v>64</v>
      </c>
      <c r="G10972" s="1" t="n">
        <v>1455.9</v>
      </c>
      <c r="H10972" s="4" t="n">
        <v>45977.6009396759</v>
      </c>
      <c r="I109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10971BT71540921222234641455.945977.6009396759</v>
      </c>
      <c r="J10972" s="1" t="n">
        <f aca="false">COUNTIF(I:I, $I10972)</f>
        <v>1</v>
      </c>
      <c r="K10972" s="1" t="str">
        <f aca="false">IF(ISNA(VLOOKUP(Table4[product_id], tblProducts[], tblProducts[product_name],FALSE() )), "Invalid", "Valid")</f>
        <v>Valid</v>
      </c>
      <c r="L10972" s="5" t="str">
        <f aca="false">IF(ISNA(VLOOKUP(Table4[[#This Row],[warehouse_id]], tblwhouse[], tblwhouse[warehouse_name],FALSE() )), "Invalid", "Valid")</f>
        <v>Valid</v>
      </c>
    </row>
    <row r="10973" customFormat="false" ht="15" hidden="false" customHeight="true" outlineLevel="0" collapsed="false">
      <c r="A10973" s="1" t="n">
        <v>10972</v>
      </c>
      <c r="B10973" s="1" t="n">
        <v>2</v>
      </c>
      <c r="C10973" s="1" t="n">
        <v>153</v>
      </c>
      <c r="D10973" s="1" t="s">
        <v>17993</v>
      </c>
      <c r="E10973" s="1" t="n">
        <v>470</v>
      </c>
      <c r="F10973" s="1" t="n">
        <v>23</v>
      </c>
      <c r="G10973" s="1" t="n">
        <v>1390.45</v>
      </c>
      <c r="H10973" s="4" t="n">
        <v>46075.6009396875</v>
      </c>
      <c r="I109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10972BT3304462153470231390.4546075.6009396875</v>
      </c>
      <c r="J10973" s="1" t="n">
        <f aca="false">COUNTIF(I:I, $I10973)</f>
        <v>1</v>
      </c>
      <c r="K10973" s="1" t="str">
        <f aca="false">IF(ISNA(VLOOKUP(Table4[product_id], tblProducts[], tblProducts[product_name],FALSE() )), "Invalid", "Valid")</f>
        <v>Valid</v>
      </c>
      <c r="L10973" s="5" t="str">
        <f aca="false">IF(ISNA(VLOOKUP(Table4[[#This Row],[warehouse_id]], tblwhouse[], tblwhouse[warehouse_name],FALSE() )), "Invalid", "Valid")</f>
        <v>Valid</v>
      </c>
    </row>
    <row r="10974" customFormat="false" ht="15" hidden="false" customHeight="true" outlineLevel="0" collapsed="false">
      <c r="A10974" s="1" t="n">
        <v>10973</v>
      </c>
      <c r="B10974" s="1" t="n">
        <v>1</v>
      </c>
      <c r="C10974" s="1" t="n">
        <v>2933</v>
      </c>
      <c r="D10974" s="1" t="s">
        <v>17994</v>
      </c>
      <c r="E10974" s="1" t="n">
        <v>398</v>
      </c>
      <c r="F10974" s="1" t="n">
        <v>34</v>
      </c>
      <c r="G10974" s="1" t="n">
        <v>12.58</v>
      </c>
      <c r="H10974" s="4" t="n">
        <v>45970.6009396875</v>
      </c>
      <c r="I109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10973BT363686129333983412.5845970.6009396875</v>
      </c>
      <c r="J10974" s="1" t="n">
        <f aca="false">COUNTIF(I:I, $I10974)</f>
        <v>1</v>
      </c>
      <c r="K10974" s="1" t="str">
        <f aca="false">IF(ISNA(VLOOKUP(Table4[product_id], tblProducts[], tblProducts[product_name],FALSE() )), "Invalid", "Valid")</f>
        <v>Valid</v>
      </c>
      <c r="L10974" s="5" t="str">
        <f aca="false">IF(ISNA(VLOOKUP(Table4[[#This Row],[warehouse_id]], tblwhouse[], tblwhouse[warehouse_name],FALSE() )), "Invalid", "Valid")</f>
        <v>Valid</v>
      </c>
    </row>
    <row r="10975" customFormat="false" ht="15" hidden="false" customHeight="true" outlineLevel="0" collapsed="false">
      <c r="A10975" s="1" t="n">
        <v>10974</v>
      </c>
      <c r="B10975" s="1" t="n">
        <v>4</v>
      </c>
      <c r="C10975" s="1" t="n">
        <v>2413</v>
      </c>
      <c r="D10975" s="1" t="s">
        <v>17995</v>
      </c>
      <c r="E10975" s="1" t="n">
        <v>318</v>
      </c>
      <c r="F10975" s="1" t="n">
        <v>70</v>
      </c>
      <c r="G10975" s="1" t="n">
        <v>882.68</v>
      </c>
      <c r="H10975" s="4" t="n">
        <v>46064.6009396875</v>
      </c>
      <c r="I109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10974BT2888614241331870882.6846064.6009396875</v>
      </c>
      <c r="J10975" s="1" t="n">
        <f aca="false">COUNTIF(I:I, $I10975)</f>
        <v>1</v>
      </c>
      <c r="K10975" s="1" t="str">
        <f aca="false">IF(ISNA(VLOOKUP(Table4[product_id], tblProducts[], tblProducts[product_name],FALSE() )), "Invalid", "Valid")</f>
        <v>Valid</v>
      </c>
      <c r="L10975" s="5" t="str">
        <f aca="false">IF(ISNA(VLOOKUP(Table4[[#This Row],[warehouse_id]], tblwhouse[], tblwhouse[warehouse_name],FALSE() )), "Invalid", "Valid")</f>
        <v>Valid</v>
      </c>
    </row>
    <row r="10976" customFormat="false" ht="15" hidden="false" customHeight="true" outlineLevel="0" collapsed="false">
      <c r="A10976" s="1" t="n">
        <v>10975</v>
      </c>
      <c r="B10976" s="1" t="n">
        <v>3</v>
      </c>
      <c r="C10976" s="1" t="n">
        <v>1221</v>
      </c>
      <c r="D10976" s="1" t="s">
        <v>17996</v>
      </c>
      <c r="E10976" s="1" t="n">
        <v>260</v>
      </c>
      <c r="F10976" s="1" t="n">
        <v>26</v>
      </c>
      <c r="G10976" s="1" t="n">
        <v>292.89</v>
      </c>
      <c r="H10976" s="4" t="n">
        <v>45875.6009396875</v>
      </c>
      <c r="I109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10975BT7755123122126026292.8945875.6009396875</v>
      </c>
      <c r="J10976" s="1" t="n">
        <f aca="false">COUNTIF(I:I, $I10976)</f>
        <v>1</v>
      </c>
      <c r="K10976" s="1" t="str">
        <f aca="false">IF(ISNA(VLOOKUP(Table4[product_id], tblProducts[], tblProducts[product_name],FALSE() )), "Invalid", "Valid")</f>
        <v>Valid</v>
      </c>
      <c r="L10976" s="5" t="str">
        <f aca="false">IF(ISNA(VLOOKUP(Table4[[#This Row],[warehouse_id]], tblwhouse[], tblwhouse[warehouse_name],FALSE() )), "Invalid", "Valid")</f>
        <v>Valid</v>
      </c>
    </row>
    <row r="10977" customFormat="false" ht="15" hidden="false" customHeight="true" outlineLevel="0" collapsed="false">
      <c r="A10977" s="1" t="n">
        <v>10976</v>
      </c>
      <c r="B10977" s="1" t="n">
        <v>4</v>
      </c>
      <c r="C10977" s="1" t="n">
        <v>2557</v>
      </c>
      <c r="D10977" s="1" t="s">
        <v>17997</v>
      </c>
      <c r="E10977" s="1" t="n">
        <v>255</v>
      </c>
      <c r="F10977" s="1" t="n">
        <v>26</v>
      </c>
      <c r="G10977" s="1" t="n">
        <v>903.67</v>
      </c>
      <c r="H10977" s="4" t="n">
        <v>46152.6009396875</v>
      </c>
      <c r="I109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10976BT6563774255725526903.6746152.6009396875</v>
      </c>
      <c r="J10977" s="1" t="n">
        <f aca="false">COUNTIF(I:I, $I10977)</f>
        <v>1</v>
      </c>
      <c r="K10977" s="1" t="str">
        <f aca="false">IF(ISNA(VLOOKUP(Table4[product_id], tblProducts[], tblProducts[product_name],FALSE() )), "Invalid", "Valid")</f>
        <v>Valid</v>
      </c>
      <c r="L10977" s="5" t="str">
        <f aca="false">IF(ISNA(VLOOKUP(Table4[[#This Row],[warehouse_id]], tblwhouse[], tblwhouse[warehouse_name],FALSE() )), "Invalid", "Valid")</f>
        <v>Valid</v>
      </c>
    </row>
    <row r="10978" customFormat="false" ht="15" hidden="false" customHeight="true" outlineLevel="0" collapsed="false">
      <c r="A10978" s="1" t="n">
        <v>10977</v>
      </c>
      <c r="B10978" s="1" t="n">
        <v>1</v>
      </c>
      <c r="C10978" s="1" t="n">
        <v>774</v>
      </c>
      <c r="D10978" s="1" t="s">
        <v>17998</v>
      </c>
      <c r="E10978" s="1" t="n">
        <v>218</v>
      </c>
      <c r="F10978" s="1" t="n">
        <v>48</v>
      </c>
      <c r="G10978" s="1" t="n">
        <v>651.34</v>
      </c>
      <c r="H10978" s="4" t="n">
        <v>46186.6009396875</v>
      </c>
      <c r="I109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10977BT514784177421848651.3446186.6009396875</v>
      </c>
      <c r="J10978" s="1" t="n">
        <f aca="false">COUNTIF(I:I, $I10978)</f>
        <v>1</v>
      </c>
      <c r="K10978" s="1" t="str">
        <f aca="false">IF(ISNA(VLOOKUP(Table4[product_id], tblProducts[], tblProducts[product_name],FALSE() )), "Invalid", "Valid")</f>
        <v>Valid</v>
      </c>
      <c r="L10978" s="5" t="str">
        <f aca="false">IF(ISNA(VLOOKUP(Table4[[#This Row],[warehouse_id]], tblwhouse[], tblwhouse[warehouse_name],FALSE() )), "Invalid", "Valid")</f>
        <v>Valid</v>
      </c>
    </row>
    <row r="10979" customFormat="false" ht="15" hidden="false" customHeight="true" outlineLevel="0" collapsed="false">
      <c r="A10979" s="1" t="n">
        <v>10978</v>
      </c>
      <c r="B10979" s="1" t="n">
        <v>3</v>
      </c>
      <c r="C10979" s="1" t="n">
        <v>1709</v>
      </c>
      <c r="D10979" s="1" t="s">
        <v>17999</v>
      </c>
      <c r="E10979" s="1" t="n">
        <v>325</v>
      </c>
      <c r="F10979" s="1" t="n">
        <v>26</v>
      </c>
      <c r="G10979" s="1" t="n">
        <v>894.65</v>
      </c>
      <c r="H10979" s="4" t="n">
        <v>45903.6009396875</v>
      </c>
      <c r="I109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10978BT1967703170932526894.6545903.6009396875</v>
      </c>
      <c r="J10979" s="1" t="n">
        <f aca="false">COUNTIF(I:I, $I10979)</f>
        <v>1</v>
      </c>
      <c r="K10979" s="1" t="str">
        <f aca="false">IF(ISNA(VLOOKUP(Table4[product_id], tblProducts[], tblProducts[product_name],FALSE() )), "Invalid", "Valid")</f>
        <v>Valid</v>
      </c>
      <c r="L10979" s="5" t="str">
        <f aca="false">IF(ISNA(VLOOKUP(Table4[[#This Row],[warehouse_id]], tblwhouse[], tblwhouse[warehouse_name],FALSE() )), "Invalid", "Valid")</f>
        <v>Valid</v>
      </c>
    </row>
    <row r="10980" customFormat="false" ht="15" hidden="false" customHeight="true" outlineLevel="0" collapsed="false">
      <c r="A10980" s="1" t="n">
        <v>10979</v>
      </c>
      <c r="B10980" s="1" t="n">
        <v>3</v>
      </c>
      <c r="C10980" s="1" t="n">
        <v>1488</v>
      </c>
      <c r="D10980" s="1" t="s">
        <v>18000</v>
      </c>
      <c r="E10980" s="1" t="n">
        <v>411</v>
      </c>
      <c r="F10980" s="1" t="n">
        <v>20</v>
      </c>
      <c r="G10980" s="1" t="n">
        <v>252.76</v>
      </c>
      <c r="H10980" s="4" t="n">
        <v>45962.6009396875</v>
      </c>
      <c r="I109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10979BT3257603148841120252.7645962.6009396875</v>
      </c>
      <c r="J10980" s="1" t="n">
        <f aca="false">COUNTIF(I:I, $I10980)</f>
        <v>1</v>
      </c>
      <c r="K10980" s="1" t="str">
        <f aca="false">IF(ISNA(VLOOKUP(Table4[product_id], tblProducts[], tblProducts[product_name],FALSE() )), "Invalid", "Valid")</f>
        <v>Valid</v>
      </c>
      <c r="L10980" s="5" t="str">
        <f aca="false">IF(ISNA(VLOOKUP(Table4[[#This Row],[warehouse_id]], tblwhouse[], tblwhouse[warehouse_name],FALSE() )), "Invalid", "Valid")</f>
        <v>Valid</v>
      </c>
    </row>
    <row r="10981" customFormat="false" ht="15" hidden="false" customHeight="true" outlineLevel="0" collapsed="false">
      <c r="A10981" s="1" t="n">
        <v>10980</v>
      </c>
      <c r="B10981" s="1" t="n">
        <v>3</v>
      </c>
      <c r="C10981" s="1" t="n">
        <v>1252</v>
      </c>
      <c r="D10981" s="1" t="s">
        <v>18001</v>
      </c>
      <c r="E10981" s="1" t="n">
        <v>468</v>
      </c>
      <c r="F10981" s="1" t="n">
        <v>24</v>
      </c>
      <c r="G10981" s="1" t="n">
        <v>1308.68</v>
      </c>
      <c r="H10981" s="4" t="n">
        <v>46199.6009396875</v>
      </c>
      <c r="I109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10980BT25436731252468241308.6846199.6009396875</v>
      </c>
      <c r="J10981" s="1" t="n">
        <f aca="false">COUNTIF(I:I, $I10981)</f>
        <v>1</v>
      </c>
      <c r="K10981" s="1" t="str">
        <f aca="false">IF(ISNA(VLOOKUP(Table4[product_id], tblProducts[], tblProducts[product_name],FALSE() )), "Invalid", "Valid")</f>
        <v>Valid</v>
      </c>
      <c r="L10981" s="5" t="str">
        <f aca="false">IF(ISNA(VLOOKUP(Table4[[#This Row],[warehouse_id]], tblwhouse[], tblwhouse[warehouse_name],FALSE() )), "Invalid", "Valid")</f>
        <v>Valid</v>
      </c>
    </row>
    <row r="10982" customFormat="false" ht="15" hidden="false" customHeight="true" outlineLevel="0" collapsed="false">
      <c r="A10982" s="1" t="n">
        <v>10981</v>
      </c>
      <c r="B10982" s="1" t="n">
        <v>2</v>
      </c>
      <c r="C10982" s="1" t="n">
        <v>1771</v>
      </c>
      <c r="D10982" s="1" t="s">
        <v>18002</v>
      </c>
      <c r="E10982" s="1" t="n">
        <v>289</v>
      </c>
      <c r="F10982" s="1" t="n">
        <v>53</v>
      </c>
      <c r="G10982" s="1" t="n">
        <v>40.31</v>
      </c>
      <c r="H10982" s="4" t="n">
        <v>46029.6009396875</v>
      </c>
      <c r="I109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10981BT994537217712895340.3146029.6009396875</v>
      </c>
      <c r="J10982" s="1" t="n">
        <f aca="false">COUNTIF(I:I, $I10982)</f>
        <v>1</v>
      </c>
      <c r="K10982" s="1" t="str">
        <f aca="false">IF(ISNA(VLOOKUP(Table4[product_id], tblProducts[], tblProducts[product_name],FALSE() )), "Invalid", "Valid")</f>
        <v>Valid</v>
      </c>
      <c r="L10982" s="5" t="str">
        <f aca="false">IF(ISNA(VLOOKUP(Table4[[#This Row],[warehouse_id]], tblwhouse[], tblwhouse[warehouse_name],FALSE() )), "Invalid", "Valid")</f>
        <v>Valid</v>
      </c>
    </row>
    <row r="10983" customFormat="false" ht="15" hidden="false" customHeight="true" outlineLevel="0" collapsed="false">
      <c r="A10983" s="1" t="n">
        <v>10982</v>
      </c>
      <c r="B10983" s="1" t="n">
        <v>3</v>
      </c>
      <c r="C10983" s="1" t="n">
        <v>1202</v>
      </c>
      <c r="D10983" s="1" t="s">
        <v>18003</v>
      </c>
      <c r="E10983" s="1" t="n">
        <v>357</v>
      </c>
      <c r="F10983" s="1" t="n">
        <v>51</v>
      </c>
      <c r="G10983" s="1" t="n">
        <v>1146.88</v>
      </c>
      <c r="H10983" s="4" t="n">
        <v>45968.6009396875</v>
      </c>
      <c r="I109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10982BT80907131202357511146.8845968.6009396875</v>
      </c>
      <c r="J10983" s="1" t="n">
        <f aca="false">COUNTIF(I:I, $I10983)</f>
        <v>1</v>
      </c>
      <c r="K10983" s="1" t="str">
        <f aca="false">IF(ISNA(VLOOKUP(Table4[product_id], tblProducts[], tblProducts[product_name],FALSE() )), "Invalid", "Valid")</f>
        <v>Valid</v>
      </c>
      <c r="L10983" s="5" t="str">
        <f aca="false">IF(ISNA(VLOOKUP(Table4[[#This Row],[warehouse_id]], tblwhouse[], tblwhouse[warehouse_name],FALSE() )), "Invalid", "Valid")</f>
        <v>Valid</v>
      </c>
    </row>
    <row r="10984" customFormat="false" ht="15" hidden="false" customHeight="true" outlineLevel="0" collapsed="false">
      <c r="A10984" s="1" t="n">
        <v>10983</v>
      </c>
      <c r="B10984" s="1" t="n">
        <v>1</v>
      </c>
      <c r="C10984" s="1" t="n">
        <v>761</v>
      </c>
      <c r="D10984" s="1" t="s">
        <v>18004</v>
      </c>
      <c r="E10984" s="1" t="n">
        <v>184</v>
      </c>
      <c r="F10984" s="1" t="n">
        <v>41</v>
      </c>
      <c r="G10984" s="1" t="n">
        <v>200.74</v>
      </c>
      <c r="H10984" s="4" t="n">
        <v>46110.6009396875</v>
      </c>
      <c r="I109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10983BT609315176118441200.7446110.6009396875</v>
      </c>
      <c r="J10984" s="1" t="n">
        <f aca="false">COUNTIF(I:I, $I10984)</f>
        <v>1</v>
      </c>
      <c r="K10984" s="1" t="str">
        <f aca="false">IF(ISNA(VLOOKUP(Table4[product_id], tblProducts[], tblProducts[product_name],FALSE() )), "Invalid", "Valid")</f>
        <v>Valid</v>
      </c>
      <c r="L10984" s="5" t="str">
        <f aca="false">IF(ISNA(VLOOKUP(Table4[[#This Row],[warehouse_id]], tblwhouse[], tblwhouse[warehouse_name],FALSE() )), "Invalid", "Valid")</f>
        <v>Valid</v>
      </c>
    </row>
    <row r="10985" customFormat="false" ht="15" hidden="false" customHeight="true" outlineLevel="0" collapsed="false">
      <c r="A10985" s="1" t="n">
        <v>10984</v>
      </c>
      <c r="B10985" s="1" t="n">
        <v>3</v>
      </c>
      <c r="C10985" s="1" t="n">
        <v>2384</v>
      </c>
      <c r="D10985" s="1" t="s">
        <v>18005</v>
      </c>
      <c r="E10985" s="1" t="n">
        <v>250</v>
      </c>
      <c r="F10985" s="1" t="n">
        <v>80</v>
      </c>
      <c r="G10985" s="1" t="n">
        <v>839.06</v>
      </c>
      <c r="H10985" s="4" t="n">
        <v>46045.6009396875</v>
      </c>
      <c r="I109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10984BT7153503238425080839.0646045.6009396875</v>
      </c>
      <c r="J10985" s="1" t="n">
        <f aca="false">COUNTIF(I:I, $I10985)</f>
        <v>1</v>
      </c>
      <c r="K10985" s="1" t="str">
        <f aca="false">IF(ISNA(VLOOKUP(Table4[product_id], tblProducts[], tblProducts[product_name],FALSE() )), "Invalid", "Valid")</f>
        <v>Valid</v>
      </c>
      <c r="L10985" s="5" t="str">
        <f aca="false">IF(ISNA(VLOOKUP(Table4[[#This Row],[warehouse_id]], tblwhouse[], tblwhouse[warehouse_name],FALSE() )), "Invalid", "Valid")</f>
        <v>Valid</v>
      </c>
    </row>
    <row r="10986" customFormat="false" ht="15" hidden="false" customHeight="true" outlineLevel="0" collapsed="false">
      <c r="A10986" s="1" t="n">
        <v>10985</v>
      </c>
      <c r="B10986" s="1" t="n">
        <v>4</v>
      </c>
      <c r="C10986" s="1" t="n">
        <v>1132</v>
      </c>
      <c r="D10986" s="1" t="s">
        <v>18006</v>
      </c>
      <c r="E10986" s="1" t="n">
        <v>196</v>
      </c>
      <c r="F10986" s="1" t="n">
        <v>23</v>
      </c>
      <c r="G10986" s="1" t="n">
        <v>14.12</v>
      </c>
      <c r="H10986" s="4" t="n">
        <v>46079.6009396875</v>
      </c>
      <c r="I109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10985BT190926411321962314.1246079.6009396875</v>
      </c>
      <c r="J10986" s="1" t="n">
        <f aca="false">COUNTIF(I:I, $I10986)</f>
        <v>1</v>
      </c>
      <c r="K10986" s="1" t="str">
        <f aca="false">IF(ISNA(VLOOKUP(Table4[product_id], tblProducts[], tblProducts[product_name],FALSE() )), "Invalid", "Valid")</f>
        <v>Valid</v>
      </c>
      <c r="L10986" s="5" t="str">
        <f aca="false">IF(ISNA(VLOOKUP(Table4[[#This Row],[warehouse_id]], tblwhouse[], tblwhouse[warehouse_name],FALSE() )), "Invalid", "Valid")</f>
        <v>Valid</v>
      </c>
    </row>
    <row r="10987" customFormat="false" ht="15" hidden="false" customHeight="true" outlineLevel="0" collapsed="false">
      <c r="A10987" s="1" t="n">
        <v>10986</v>
      </c>
      <c r="B10987" s="1" t="n">
        <v>1</v>
      </c>
      <c r="C10987" s="1" t="n">
        <v>1487</v>
      </c>
      <c r="D10987" s="1" t="s">
        <v>18007</v>
      </c>
      <c r="E10987" s="1" t="n">
        <v>142</v>
      </c>
      <c r="F10987" s="1" t="n">
        <v>73</v>
      </c>
      <c r="G10987" s="1" t="n">
        <v>1319.69</v>
      </c>
      <c r="H10987" s="4" t="n">
        <v>46131.6009396875</v>
      </c>
      <c r="I109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10986BT20942311487142731319.6946131.6009396875</v>
      </c>
      <c r="J10987" s="1" t="n">
        <f aca="false">COUNTIF(I:I, $I10987)</f>
        <v>1</v>
      </c>
      <c r="K10987" s="1" t="str">
        <f aca="false">IF(ISNA(VLOOKUP(Table4[product_id], tblProducts[], tblProducts[product_name],FALSE() )), "Invalid", "Valid")</f>
        <v>Valid</v>
      </c>
      <c r="L10987" s="5" t="str">
        <f aca="false">IF(ISNA(VLOOKUP(Table4[[#This Row],[warehouse_id]], tblwhouse[], tblwhouse[warehouse_name],FALSE() )), "Invalid", "Valid")</f>
        <v>Valid</v>
      </c>
    </row>
    <row r="10988" customFormat="false" ht="15" hidden="false" customHeight="true" outlineLevel="0" collapsed="false">
      <c r="A10988" s="1" t="n">
        <v>10987</v>
      </c>
      <c r="B10988" s="1" t="n">
        <v>4</v>
      </c>
      <c r="C10988" s="1" t="n">
        <v>2709</v>
      </c>
      <c r="D10988" s="1" t="s">
        <v>18008</v>
      </c>
      <c r="E10988" s="1" t="n">
        <v>478</v>
      </c>
      <c r="F10988" s="1" t="n">
        <v>62</v>
      </c>
      <c r="G10988" s="1" t="n">
        <v>534.32</v>
      </c>
      <c r="H10988" s="4" t="n">
        <v>46181.6009396875</v>
      </c>
      <c r="I109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10987BT1712704270947862534.3246181.6009396875</v>
      </c>
      <c r="J10988" s="1" t="n">
        <f aca="false">COUNTIF(I:I, $I10988)</f>
        <v>1</v>
      </c>
      <c r="K10988" s="1" t="str">
        <f aca="false">IF(ISNA(VLOOKUP(Table4[product_id], tblProducts[], tblProducts[product_name],FALSE() )), "Invalid", "Valid")</f>
        <v>Valid</v>
      </c>
      <c r="L10988" s="5" t="str">
        <f aca="false">IF(ISNA(VLOOKUP(Table4[[#This Row],[warehouse_id]], tblwhouse[], tblwhouse[warehouse_name],FALSE() )), "Invalid", "Valid")</f>
        <v>Valid</v>
      </c>
    </row>
    <row r="10989" customFormat="false" ht="15" hidden="false" customHeight="true" outlineLevel="0" collapsed="false">
      <c r="A10989" s="1" t="n">
        <v>10988</v>
      </c>
      <c r="B10989" s="1" t="n">
        <v>1</v>
      </c>
      <c r="C10989" s="1" t="n">
        <v>1623</v>
      </c>
      <c r="D10989" s="1" t="s">
        <v>18009</v>
      </c>
      <c r="E10989" s="1" t="n">
        <v>328</v>
      </c>
      <c r="F10989" s="1" t="n">
        <v>59</v>
      </c>
      <c r="G10989" s="1" t="n">
        <v>732.28</v>
      </c>
      <c r="H10989" s="4" t="n">
        <v>45968.6009396875</v>
      </c>
      <c r="I109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10988BT2615471162332859732.2845968.6009396875</v>
      </c>
      <c r="J10989" s="1" t="n">
        <f aca="false">COUNTIF(I:I, $I10989)</f>
        <v>1</v>
      </c>
      <c r="K10989" s="1" t="str">
        <f aca="false">IF(ISNA(VLOOKUP(Table4[product_id], tblProducts[], tblProducts[product_name],FALSE() )), "Invalid", "Valid")</f>
        <v>Valid</v>
      </c>
      <c r="L10989" s="5" t="str">
        <f aca="false">IF(ISNA(VLOOKUP(Table4[[#This Row],[warehouse_id]], tblwhouse[], tblwhouse[warehouse_name],FALSE() )), "Invalid", "Valid")</f>
        <v>Valid</v>
      </c>
    </row>
    <row r="10990" customFormat="false" ht="15" hidden="false" customHeight="true" outlineLevel="0" collapsed="false">
      <c r="A10990" s="1" t="n">
        <v>10989</v>
      </c>
      <c r="B10990" s="1" t="n">
        <v>2</v>
      </c>
      <c r="C10990" s="1" t="n">
        <v>1629</v>
      </c>
      <c r="D10990" s="1" t="s">
        <v>18010</v>
      </c>
      <c r="E10990" s="1" t="n">
        <v>297</v>
      </c>
      <c r="F10990" s="1" t="n">
        <v>40</v>
      </c>
      <c r="G10990" s="1" t="n">
        <v>922.42</v>
      </c>
      <c r="H10990" s="4" t="n">
        <v>45926.6009396875</v>
      </c>
      <c r="I109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10989BT8108642162929740922.4245926.6009396875</v>
      </c>
      <c r="J10990" s="1" t="n">
        <f aca="false">COUNTIF(I:I, $I10990)</f>
        <v>1</v>
      </c>
      <c r="K10990" s="1" t="str">
        <f aca="false">IF(ISNA(VLOOKUP(Table4[product_id], tblProducts[], tblProducts[product_name],FALSE() )), "Invalid", "Valid")</f>
        <v>Valid</v>
      </c>
      <c r="L10990" s="5" t="str">
        <f aca="false">IF(ISNA(VLOOKUP(Table4[[#This Row],[warehouse_id]], tblwhouse[], tblwhouse[warehouse_name],FALSE() )), "Invalid", "Valid")</f>
        <v>Valid</v>
      </c>
    </row>
    <row r="10991" customFormat="false" ht="15" hidden="false" customHeight="true" outlineLevel="0" collapsed="false">
      <c r="A10991" s="1" t="n">
        <v>10990</v>
      </c>
      <c r="B10991" s="1" t="n">
        <v>4</v>
      </c>
      <c r="C10991" s="1" t="n">
        <v>1990</v>
      </c>
      <c r="D10991" s="1" t="s">
        <v>18011</v>
      </c>
      <c r="E10991" s="1" t="n">
        <v>32</v>
      </c>
      <c r="F10991" s="1" t="n">
        <v>57</v>
      </c>
      <c r="G10991" s="1" t="n">
        <v>1478.43</v>
      </c>
      <c r="H10991" s="4" t="n">
        <v>45963.6009396875</v>
      </c>
      <c r="I109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10990BT2426854199032571478.4345963.6009396875</v>
      </c>
      <c r="J10991" s="1" t="n">
        <f aca="false">COUNTIF(I:I, $I10991)</f>
        <v>1</v>
      </c>
      <c r="K10991" s="1" t="str">
        <f aca="false">IF(ISNA(VLOOKUP(Table4[product_id], tblProducts[], tblProducts[product_name],FALSE() )), "Invalid", "Valid")</f>
        <v>Valid</v>
      </c>
      <c r="L10991" s="5" t="str">
        <f aca="false">IF(ISNA(VLOOKUP(Table4[[#This Row],[warehouse_id]], tblwhouse[], tblwhouse[warehouse_name],FALSE() )), "Invalid", "Valid")</f>
        <v>Valid</v>
      </c>
    </row>
    <row r="10992" customFormat="false" ht="15" hidden="false" customHeight="true" outlineLevel="0" collapsed="false">
      <c r="A10992" s="1" t="n">
        <v>10991</v>
      </c>
      <c r="B10992" s="1" t="n">
        <v>2</v>
      </c>
      <c r="C10992" s="1" t="n">
        <v>411</v>
      </c>
      <c r="D10992" s="1" t="s">
        <v>18012</v>
      </c>
      <c r="E10992" s="1" t="n">
        <v>186</v>
      </c>
      <c r="F10992" s="1" t="n">
        <v>28</v>
      </c>
      <c r="G10992" s="1" t="n">
        <v>1395.79</v>
      </c>
      <c r="H10992" s="4" t="n">
        <v>46207.6009396875</v>
      </c>
      <c r="I109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10991BT9125942411186281395.7946207.6009396875</v>
      </c>
      <c r="J10992" s="1" t="n">
        <f aca="false">COUNTIF(I:I, $I10992)</f>
        <v>1</v>
      </c>
      <c r="K10992" s="1" t="str">
        <f aca="false">IF(ISNA(VLOOKUP(Table4[product_id], tblProducts[], tblProducts[product_name],FALSE() )), "Invalid", "Valid")</f>
        <v>Valid</v>
      </c>
      <c r="L10992" s="5" t="str">
        <f aca="false">IF(ISNA(VLOOKUP(Table4[[#This Row],[warehouse_id]], tblwhouse[], tblwhouse[warehouse_name],FALSE() )), "Invalid", "Valid")</f>
        <v>Valid</v>
      </c>
    </row>
    <row r="10993" customFormat="false" ht="15" hidden="false" customHeight="true" outlineLevel="0" collapsed="false">
      <c r="A10993" s="1" t="n">
        <v>10992</v>
      </c>
      <c r="B10993" s="1" t="n">
        <v>2</v>
      </c>
      <c r="C10993" s="1" t="n">
        <v>2695</v>
      </c>
      <c r="D10993" s="1" t="s">
        <v>18013</v>
      </c>
      <c r="E10993" s="1" t="n">
        <v>303</v>
      </c>
      <c r="F10993" s="1" t="n">
        <v>38</v>
      </c>
      <c r="G10993" s="1" t="n">
        <v>626.44</v>
      </c>
      <c r="H10993" s="4" t="n">
        <v>45968.6009396875</v>
      </c>
      <c r="I109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10992BT2511952269530338626.4445968.6009396875</v>
      </c>
      <c r="J10993" s="1" t="n">
        <f aca="false">COUNTIF(I:I, $I10993)</f>
        <v>1</v>
      </c>
      <c r="K10993" s="1" t="str">
        <f aca="false">IF(ISNA(VLOOKUP(Table4[product_id], tblProducts[], tblProducts[product_name],FALSE() )), "Invalid", "Valid")</f>
        <v>Valid</v>
      </c>
      <c r="L10993" s="5" t="str">
        <f aca="false">IF(ISNA(VLOOKUP(Table4[[#This Row],[warehouse_id]], tblwhouse[], tblwhouse[warehouse_name],FALSE() )), "Invalid", "Valid")</f>
        <v>Valid</v>
      </c>
    </row>
    <row r="10994" customFormat="false" ht="15" hidden="false" customHeight="true" outlineLevel="0" collapsed="false">
      <c r="A10994" s="1" t="n">
        <v>10993</v>
      </c>
      <c r="B10994" s="1" t="n">
        <v>3</v>
      </c>
      <c r="C10994" s="1" t="n">
        <v>2478</v>
      </c>
      <c r="D10994" s="1" t="s">
        <v>18014</v>
      </c>
      <c r="E10994" s="1" t="n">
        <v>81</v>
      </c>
      <c r="F10994" s="1" t="n">
        <v>58</v>
      </c>
      <c r="G10994" s="1" t="n">
        <v>1155.06</v>
      </c>
      <c r="H10994" s="4" t="n">
        <v>45917.6009396875</v>
      </c>
      <c r="I109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10993BT5981163247881581155.0645917.6009396875</v>
      </c>
      <c r="J10994" s="1" t="n">
        <f aca="false">COUNTIF(I:I, $I10994)</f>
        <v>1</v>
      </c>
      <c r="K10994" s="1" t="str">
        <f aca="false">IF(ISNA(VLOOKUP(Table4[product_id], tblProducts[], tblProducts[product_name],FALSE() )), "Invalid", "Valid")</f>
        <v>Valid</v>
      </c>
      <c r="L10994" s="5" t="str">
        <f aca="false">IF(ISNA(VLOOKUP(Table4[[#This Row],[warehouse_id]], tblwhouse[], tblwhouse[warehouse_name],FALSE() )), "Invalid", "Valid")</f>
        <v>Valid</v>
      </c>
    </row>
    <row r="10995" customFormat="false" ht="15" hidden="false" customHeight="true" outlineLevel="0" collapsed="false">
      <c r="A10995" s="1" t="n">
        <v>10994</v>
      </c>
      <c r="B10995" s="1" t="n">
        <v>4</v>
      </c>
      <c r="C10995" s="1" t="n">
        <v>2612</v>
      </c>
      <c r="D10995" s="1" t="s">
        <v>18015</v>
      </c>
      <c r="E10995" s="1" t="n">
        <v>337</v>
      </c>
      <c r="F10995" s="1" t="n">
        <v>32</v>
      </c>
      <c r="G10995" s="1" t="n">
        <v>283.64</v>
      </c>
      <c r="H10995" s="4" t="n">
        <v>46142.6009396875</v>
      </c>
      <c r="I109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10994BT8430244261233732283.6446142.6009396875</v>
      </c>
      <c r="J10995" s="1" t="n">
        <f aca="false">COUNTIF(I:I, $I10995)</f>
        <v>1</v>
      </c>
      <c r="K10995" s="1" t="str">
        <f aca="false">IF(ISNA(VLOOKUP(Table4[product_id], tblProducts[], tblProducts[product_name],FALSE() )), "Invalid", "Valid")</f>
        <v>Valid</v>
      </c>
      <c r="L10995" s="5" t="str">
        <f aca="false">IF(ISNA(VLOOKUP(Table4[[#This Row],[warehouse_id]], tblwhouse[], tblwhouse[warehouse_name],FALSE() )), "Invalid", "Valid")</f>
        <v>Valid</v>
      </c>
    </row>
    <row r="10996" customFormat="false" ht="15" hidden="false" customHeight="true" outlineLevel="0" collapsed="false">
      <c r="A10996" s="1" t="n">
        <v>10995</v>
      </c>
      <c r="B10996" s="1" t="n">
        <v>3</v>
      </c>
      <c r="C10996" s="1" t="n">
        <v>606</v>
      </c>
      <c r="D10996" s="1" t="s">
        <v>18016</v>
      </c>
      <c r="E10996" s="1" t="n">
        <v>368</v>
      </c>
      <c r="F10996" s="1" t="n">
        <v>64</v>
      </c>
      <c r="G10996" s="1" t="n">
        <v>1492.24</v>
      </c>
      <c r="H10996" s="4" t="n">
        <v>45856.6009396875</v>
      </c>
      <c r="I109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10995BT4141753606368641492.2445856.6009396875</v>
      </c>
      <c r="J10996" s="1" t="n">
        <f aca="false">COUNTIF(I:I, $I10996)</f>
        <v>1</v>
      </c>
      <c r="K10996" s="1" t="str">
        <f aca="false">IF(ISNA(VLOOKUP(Table4[product_id], tblProducts[], tblProducts[product_name],FALSE() )), "Invalid", "Valid")</f>
        <v>Valid</v>
      </c>
      <c r="L10996" s="5" t="str">
        <f aca="false">IF(ISNA(VLOOKUP(Table4[[#This Row],[warehouse_id]], tblwhouse[], tblwhouse[warehouse_name],FALSE() )), "Invalid", "Valid")</f>
        <v>Valid</v>
      </c>
    </row>
    <row r="10997" customFormat="false" ht="15" hidden="false" customHeight="true" outlineLevel="0" collapsed="false">
      <c r="A10997" s="1" t="n">
        <v>10996</v>
      </c>
      <c r="B10997" s="1" t="n">
        <v>2</v>
      </c>
      <c r="C10997" s="1" t="n">
        <v>2052</v>
      </c>
      <c r="D10997" s="1" t="s">
        <v>18017</v>
      </c>
      <c r="E10997" s="1" t="n">
        <v>435</v>
      </c>
      <c r="F10997" s="1" t="n">
        <v>40</v>
      </c>
      <c r="G10997" s="1" t="n">
        <v>745.47</v>
      </c>
      <c r="H10997" s="4" t="n">
        <v>46037.6009396875</v>
      </c>
      <c r="I109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10996BT5322552205243540745.4746037.6009396875</v>
      </c>
      <c r="J10997" s="1" t="n">
        <f aca="false">COUNTIF(I:I, $I10997)</f>
        <v>1</v>
      </c>
      <c r="K10997" s="1" t="str">
        <f aca="false">IF(ISNA(VLOOKUP(Table4[product_id], tblProducts[], tblProducts[product_name],FALSE() )), "Invalid", "Valid")</f>
        <v>Valid</v>
      </c>
      <c r="L10997" s="5" t="str">
        <f aca="false">IF(ISNA(VLOOKUP(Table4[[#This Row],[warehouse_id]], tblwhouse[], tblwhouse[warehouse_name],FALSE() )), "Invalid", "Valid")</f>
        <v>Valid</v>
      </c>
    </row>
    <row r="10998" customFormat="false" ht="15" hidden="false" customHeight="true" outlineLevel="0" collapsed="false">
      <c r="A10998" s="1" t="n">
        <v>10997</v>
      </c>
      <c r="B10998" s="1" t="n">
        <v>3</v>
      </c>
      <c r="C10998" s="1" t="n">
        <v>987</v>
      </c>
      <c r="D10998" s="1" t="s">
        <v>18018</v>
      </c>
      <c r="E10998" s="1" t="n">
        <v>145</v>
      </c>
      <c r="F10998" s="1" t="n">
        <v>44</v>
      </c>
      <c r="G10998" s="1" t="n">
        <v>782.33</v>
      </c>
      <c r="H10998" s="4" t="n">
        <v>45892.6009396875</v>
      </c>
      <c r="I109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10997BT793499398714544782.3345892.6009396875</v>
      </c>
      <c r="J10998" s="1" t="n">
        <f aca="false">COUNTIF(I:I, $I10998)</f>
        <v>1</v>
      </c>
      <c r="K10998" s="1" t="str">
        <f aca="false">IF(ISNA(VLOOKUP(Table4[product_id], tblProducts[], tblProducts[product_name],FALSE() )), "Invalid", "Valid")</f>
        <v>Valid</v>
      </c>
      <c r="L10998" s="5" t="str">
        <f aca="false">IF(ISNA(VLOOKUP(Table4[[#This Row],[warehouse_id]], tblwhouse[], tblwhouse[warehouse_name],FALSE() )), "Invalid", "Valid")</f>
        <v>Valid</v>
      </c>
    </row>
    <row r="10999" customFormat="false" ht="15" hidden="false" customHeight="true" outlineLevel="0" collapsed="false">
      <c r="A10999" s="1" t="n">
        <v>10998</v>
      </c>
      <c r="B10999" s="1" t="n">
        <v>3</v>
      </c>
      <c r="C10999" s="1" t="n">
        <v>2429</v>
      </c>
      <c r="D10999" s="1" t="s">
        <v>18019</v>
      </c>
      <c r="E10999" s="1" t="n">
        <v>157</v>
      </c>
      <c r="F10999" s="1" t="n">
        <v>69</v>
      </c>
      <c r="G10999" s="1" t="n">
        <v>1339.07</v>
      </c>
      <c r="H10999" s="4" t="n">
        <v>45941.6009396875</v>
      </c>
      <c r="I109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10998BT24394932429157691339.0745941.6009396875</v>
      </c>
      <c r="J10999" s="1" t="n">
        <f aca="false">COUNTIF(I:I, $I10999)</f>
        <v>1</v>
      </c>
      <c r="K10999" s="1" t="str">
        <f aca="false">IF(ISNA(VLOOKUP(Table4[product_id], tblProducts[], tblProducts[product_name],FALSE() )), "Invalid", "Valid")</f>
        <v>Valid</v>
      </c>
      <c r="L10999" s="5" t="str">
        <f aca="false">IF(ISNA(VLOOKUP(Table4[[#This Row],[warehouse_id]], tblwhouse[], tblwhouse[warehouse_name],FALSE() )), "Invalid", "Valid")</f>
        <v>Valid</v>
      </c>
    </row>
    <row r="11000" customFormat="false" ht="15" hidden="false" customHeight="true" outlineLevel="0" collapsed="false">
      <c r="A11000" s="1" t="n">
        <v>10999</v>
      </c>
      <c r="B11000" s="1" t="n">
        <v>4</v>
      </c>
      <c r="C11000" s="1" t="n">
        <v>469</v>
      </c>
      <c r="D11000" s="1" t="s">
        <v>18020</v>
      </c>
      <c r="E11000" s="1" t="n">
        <v>272</v>
      </c>
      <c r="F11000" s="1" t="n">
        <v>76</v>
      </c>
      <c r="G11000" s="1" t="n">
        <v>883.42</v>
      </c>
      <c r="H11000" s="4" t="n">
        <v>45896.6009396875</v>
      </c>
      <c r="I110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10999BT102938446927276883.4245896.6009396875</v>
      </c>
      <c r="J11000" s="1" t="n">
        <f aca="false">COUNTIF(I:I, $I11000)</f>
        <v>1</v>
      </c>
      <c r="K11000" s="1" t="str">
        <f aca="false">IF(ISNA(VLOOKUP(Table4[product_id], tblProducts[], tblProducts[product_name],FALSE() )), "Invalid", "Valid")</f>
        <v>Valid</v>
      </c>
      <c r="L11000" s="5" t="str">
        <f aca="false">IF(ISNA(VLOOKUP(Table4[[#This Row],[warehouse_id]], tblwhouse[], tblwhouse[warehouse_name],FALSE() )), "Invalid", "Valid")</f>
        <v>Valid</v>
      </c>
    </row>
    <row r="11001" customFormat="false" ht="15" hidden="false" customHeight="true" outlineLevel="0" collapsed="false">
      <c r="A11001" s="1" t="n">
        <v>11000</v>
      </c>
      <c r="B11001" s="1" t="n">
        <v>2</v>
      </c>
      <c r="C11001" s="1" t="n">
        <v>828</v>
      </c>
      <c r="D11001" s="1" t="s">
        <v>16541</v>
      </c>
      <c r="E11001" s="1" t="n">
        <v>120</v>
      </c>
      <c r="F11001" s="1" t="n">
        <v>42</v>
      </c>
      <c r="G11001" s="1" t="n">
        <v>849.66</v>
      </c>
      <c r="H11001" s="4" t="n">
        <v>46068.6009396875</v>
      </c>
      <c r="I110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11000BT879373282812042849.6646068.6009396875</v>
      </c>
      <c r="J11001" s="1" t="n">
        <f aca="false">COUNTIF(I:I, $I11001)</f>
        <v>1</v>
      </c>
      <c r="K11001" s="1" t="str">
        <f aca="false">IF(ISNA(VLOOKUP(Table4[product_id], tblProducts[], tblProducts[product_name],FALSE() )), "Invalid", "Valid")</f>
        <v>Valid</v>
      </c>
      <c r="L11001" s="5" t="str">
        <f aca="false">IF(ISNA(VLOOKUP(Table4[[#This Row],[warehouse_id]], tblwhouse[], tblwhouse[warehouse_name],FALSE() )), "Invalid", "Valid")</f>
        <v>Valid</v>
      </c>
    </row>
    <row r="11002" customFormat="false" ht="15" hidden="false" customHeight="true" outlineLevel="0" collapsed="false">
      <c r="A11002" s="1" t="n">
        <v>11001</v>
      </c>
      <c r="B11002" s="1" t="n">
        <v>4</v>
      </c>
      <c r="C11002" s="1" t="n">
        <v>483</v>
      </c>
      <c r="D11002" s="1" t="s">
        <v>18021</v>
      </c>
      <c r="E11002" s="1" t="n">
        <v>361</v>
      </c>
      <c r="F11002" s="1" t="n">
        <v>58</v>
      </c>
      <c r="G11002" s="1" t="n">
        <v>1079.6</v>
      </c>
      <c r="H11002" s="4" t="n">
        <v>46099.6009396875</v>
      </c>
      <c r="I110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11001BT8026744483361581079.646099.6009396875</v>
      </c>
      <c r="J11002" s="1" t="n">
        <f aca="false">COUNTIF(I:I, $I11002)</f>
        <v>1</v>
      </c>
      <c r="K11002" s="1" t="str">
        <f aca="false">IF(ISNA(VLOOKUP(Table4[product_id], tblProducts[], tblProducts[product_name],FALSE() )), "Invalid", "Valid")</f>
        <v>Valid</v>
      </c>
      <c r="L11002" s="5" t="str">
        <f aca="false">IF(ISNA(VLOOKUP(Table4[[#This Row],[warehouse_id]], tblwhouse[], tblwhouse[warehouse_name],FALSE() )), "Invalid", "Valid")</f>
        <v>Valid</v>
      </c>
    </row>
    <row r="11003" customFormat="false" ht="15" hidden="false" customHeight="true" outlineLevel="0" collapsed="false">
      <c r="A11003" s="1" t="n">
        <v>11002</v>
      </c>
      <c r="B11003" s="1" t="n">
        <v>1</v>
      </c>
      <c r="C11003" s="1" t="n">
        <v>848</v>
      </c>
      <c r="D11003" s="1" t="s">
        <v>18022</v>
      </c>
      <c r="E11003" s="1" t="n">
        <v>72</v>
      </c>
      <c r="F11003" s="1" t="n">
        <v>46</v>
      </c>
      <c r="G11003" s="1" t="n">
        <v>141.45</v>
      </c>
      <c r="H11003" s="4" t="n">
        <v>46002.6009396875</v>
      </c>
      <c r="I110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11002BT84730218487246141.4546002.6009396875</v>
      </c>
      <c r="J11003" s="1" t="n">
        <f aca="false">COUNTIF(I:I, $I11003)</f>
        <v>1</v>
      </c>
      <c r="K11003" s="1" t="str">
        <f aca="false">IF(ISNA(VLOOKUP(Table4[product_id], tblProducts[], tblProducts[product_name],FALSE() )), "Invalid", "Valid")</f>
        <v>Valid</v>
      </c>
      <c r="L11003" s="5" t="str">
        <f aca="false">IF(ISNA(VLOOKUP(Table4[[#This Row],[warehouse_id]], tblwhouse[], tblwhouse[warehouse_name],FALSE() )), "Invalid", "Valid")</f>
        <v>Valid</v>
      </c>
    </row>
    <row r="11004" customFormat="false" ht="15" hidden="false" customHeight="true" outlineLevel="0" collapsed="false">
      <c r="A11004" s="1" t="n">
        <v>11003</v>
      </c>
      <c r="B11004" s="1" t="n">
        <v>3</v>
      </c>
      <c r="C11004" s="1" t="n">
        <v>2268</v>
      </c>
      <c r="D11004" s="1" t="s">
        <v>18023</v>
      </c>
      <c r="E11004" s="1" t="n">
        <v>397</v>
      </c>
      <c r="F11004" s="1" t="n">
        <v>51</v>
      </c>
      <c r="G11004" s="1" t="n">
        <v>1112.27</v>
      </c>
      <c r="H11004" s="4" t="n">
        <v>45861.6009396875</v>
      </c>
      <c r="I110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11003BT83136032268397511112.2745861.6009396875</v>
      </c>
      <c r="J11004" s="1" t="n">
        <f aca="false">COUNTIF(I:I, $I11004)</f>
        <v>1</v>
      </c>
      <c r="K11004" s="1" t="str">
        <f aca="false">IF(ISNA(VLOOKUP(Table4[product_id], tblProducts[], tblProducts[product_name],FALSE() )), "Invalid", "Valid")</f>
        <v>Valid</v>
      </c>
      <c r="L11004" s="5" t="str">
        <f aca="false">IF(ISNA(VLOOKUP(Table4[[#This Row],[warehouse_id]], tblwhouse[], tblwhouse[warehouse_name],FALSE() )), "Invalid", "Valid")</f>
        <v>Valid</v>
      </c>
    </row>
    <row r="11005" customFormat="false" ht="15" hidden="false" customHeight="true" outlineLevel="0" collapsed="false">
      <c r="A11005" s="1" t="n">
        <v>11004</v>
      </c>
      <c r="B11005" s="1" t="n">
        <v>4</v>
      </c>
      <c r="C11005" s="1" t="n">
        <v>2674</v>
      </c>
      <c r="D11005" s="1" t="s">
        <v>18024</v>
      </c>
      <c r="E11005" s="1" t="n">
        <v>416</v>
      </c>
      <c r="F11005" s="1" t="n">
        <v>75</v>
      </c>
      <c r="G11005" s="1" t="n">
        <v>1015.41</v>
      </c>
      <c r="H11005" s="4" t="n">
        <v>45893.6009396875</v>
      </c>
      <c r="I110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11004BT32640842674416751015.4145893.6009396875</v>
      </c>
      <c r="J11005" s="1" t="n">
        <f aca="false">COUNTIF(I:I, $I11005)</f>
        <v>1</v>
      </c>
      <c r="K11005" s="1" t="str">
        <f aca="false">IF(ISNA(VLOOKUP(Table4[product_id], tblProducts[], tblProducts[product_name],FALSE() )), "Invalid", "Valid")</f>
        <v>Valid</v>
      </c>
      <c r="L11005" s="5" t="str">
        <f aca="false">IF(ISNA(VLOOKUP(Table4[[#This Row],[warehouse_id]], tblwhouse[], tblwhouse[warehouse_name],FALSE() )), "Invalid", "Valid")</f>
        <v>Valid</v>
      </c>
    </row>
    <row r="11006" customFormat="false" ht="15" hidden="false" customHeight="true" outlineLevel="0" collapsed="false">
      <c r="A11006" s="1" t="n">
        <v>11005</v>
      </c>
      <c r="B11006" s="1" t="n">
        <v>4</v>
      </c>
      <c r="C11006" s="1" t="n">
        <v>217</v>
      </c>
      <c r="D11006" s="1" t="s">
        <v>18025</v>
      </c>
      <c r="E11006" s="1" t="n">
        <v>120</v>
      </c>
      <c r="F11006" s="1" t="n">
        <v>52</v>
      </c>
      <c r="G11006" s="1" t="n">
        <v>806.92</v>
      </c>
      <c r="H11006" s="4" t="n">
        <v>46070.6009396875</v>
      </c>
      <c r="I110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11005BT801168421712052806.9246070.6009396875</v>
      </c>
      <c r="J11006" s="1" t="n">
        <f aca="false">COUNTIF(I:I, $I11006)</f>
        <v>1</v>
      </c>
      <c r="K11006" s="1" t="str">
        <f aca="false">IF(ISNA(VLOOKUP(Table4[product_id], tblProducts[], tblProducts[product_name],FALSE() )), "Invalid", "Valid")</f>
        <v>Valid</v>
      </c>
      <c r="L11006" s="5" t="str">
        <f aca="false">IF(ISNA(VLOOKUP(Table4[[#This Row],[warehouse_id]], tblwhouse[], tblwhouse[warehouse_name],FALSE() )), "Invalid", "Valid")</f>
        <v>Valid</v>
      </c>
    </row>
    <row r="11007" customFormat="false" ht="15" hidden="false" customHeight="true" outlineLevel="0" collapsed="false">
      <c r="A11007" s="1" t="n">
        <v>11006</v>
      </c>
      <c r="B11007" s="1" t="n">
        <v>2</v>
      </c>
      <c r="C11007" s="1" t="n">
        <v>433</v>
      </c>
      <c r="D11007" s="1" t="s">
        <v>18026</v>
      </c>
      <c r="E11007" s="1" t="n">
        <v>212</v>
      </c>
      <c r="F11007" s="1" t="n">
        <v>22</v>
      </c>
      <c r="G11007" s="1" t="n">
        <v>589.2</v>
      </c>
      <c r="H11007" s="4" t="n">
        <v>46131.6009396875</v>
      </c>
      <c r="I110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11006BT386090243321222589.246131.6009396875</v>
      </c>
      <c r="J11007" s="1" t="n">
        <f aca="false">COUNTIF(I:I, $I11007)</f>
        <v>1</v>
      </c>
      <c r="K11007" s="1" t="str">
        <f aca="false">IF(ISNA(VLOOKUP(Table4[product_id], tblProducts[], tblProducts[product_name],FALSE() )), "Invalid", "Valid")</f>
        <v>Valid</v>
      </c>
      <c r="L11007" s="5" t="str">
        <f aca="false">IF(ISNA(VLOOKUP(Table4[[#This Row],[warehouse_id]], tblwhouse[], tblwhouse[warehouse_name],FALSE() )), "Invalid", "Valid")</f>
        <v>Valid</v>
      </c>
    </row>
    <row r="11008" customFormat="false" ht="15" hidden="false" customHeight="true" outlineLevel="0" collapsed="false">
      <c r="A11008" s="1" t="n">
        <v>11007</v>
      </c>
      <c r="B11008" s="1" t="n">
        <v>2</v>
      </c>
      <c r="C11008" s="1" t="n">
        <v>2181</v>
      </c>
      <c r="D11008" s="1" t="s">
        <v>16762</v>
      </c>
      <c r="E11008" s="1" t="n">
        <v>357</v>
      </c>
      <c r="F11008" s="1" t="n">
        <v>40</v>
      </c>
      <c r="G11008" s="1" t="n">
        <v>95.88</v>
      </c>
      <c r="H11008" s="4" t="n">
        <v>45998.6009396875</v>
      </c>
      <c r="I110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11007BT874222221813574095.8845998.6009396875</v>
      </c>
      <c r="J11008" s="1" t="n">
        <f aca="false">COUNTIF(I:I, $I11008)</f>
        <v>1</v>
      </c>
      <c r="K11008" s="1" t="str">
        <f aca="false">IF(ISNA(VLOOKUP(Table4[product_id], tblProducts[], tblProducts[product_name],FALSE() )), "Invalid", "Valid")</f>
        <v>Valid</v>
      </c>
      <c r="L11008" s="5" t="str">
        <f aca="false">IF(ISNA(VLOOKUP(Table4[[#This Row],[warehouse_id]], tblwhouse[], tblwhouse[warehouse_name],FALSE() )), "Invalid", "Valid")</f>
        <v>Valid</v>
      </c>
    </row>
    <row r="11009" customFormat="false" ht="15" hidden="false" customHeight="true" outlineLevel="0" collapsed="false">
      <c r="A11009" s="1" t="n">
        <v>11008</v>
      </c>
      <c r="B11009" s="1" t="n">
        <v>1</v>
      </c>
      <c r="C11009" s="1" t="n">
        <v>1535</v>
      </c>
      <c r="D11009" s="1" t="s">
        <v>18027</v>
      </c>
      <c r="E11009" s="1" t="n">
        <v>233</v>
      </c>
      <c r="F11009" s="1" t="n">
        <v>64</v>
      </c>
      <c r="G11009" s="1" t="n">
        <v>562.3</v>
      </c>
      <c r="H11009" s="4" t="n">
        <v>46066.6009396875</v>
      </c>
      <c r="I110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11008BT3432081153523364562.346066.6009396875</v>
      </c>
      <c r="J11009" s="1" t="n">
        <f aca="false">COUNTIF(I:I, $I11009)</f>
        <v>1</v>
      </c>
      <c r="K11009" s="1" t="str">
        <f aca="false">IF(ISNA(VLOOKUP(Table4[product_id], tblProducts[], tblProducts[product_name],FALSE() )), "Invalid", "Valid")</f>
        <v>Valid</v>
      </c>
      <c r="L11009" s="5" t="str">
        <f aca="false">IF(ISNA(VLOOKUP(Table4[[#This Row],[warehouse_id]], tblwhouse[], tblwhouse[warehouse_name],FALSE() )), "Invalid", "Valid")</f>
        <v>Valid</v>
      </c>
    </row>
    <row r="11010" customFormat="false" ht="15" hidden="false" customHeight="true" outlineLevel="0" collapsed="false">
      <c r="A11010" s="1" t="n">
        <v>11009</v>
      </c>
      <c r="B11010" s="1" t="n">
        <v>3</v>
      </c>
      <c r="C11010" s="1" t="n">
        <v>1484</v>
      </c>
      <c r="D11010" s="1" t="s">
        <v>18028</v>
      </c>
      <c r="E11010" s="1" t="n">
        <v>143</v>
      </c>
      <c r="F11010" s="1" t="n">
        <v>51</v>
      </c>
      <c r="G11010" s="1" t="n">
        <v>421.24</v>
      </c>
      <c r="H11010" s="4" t="n">
        <v>46073.6009396875</v>
      </c>
      <c r="I110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11009BT6811423148414351421.2446073.6009396875</v>
      </c>
      <c r="J11010" s="1" t="n">
        <f aca="false">COUNTIF(I:I, $I11010)</f>
        <v>1</v>
      </c>
      <c r="K11010" s="1" t="str">
        <f aca="false">IF(ISNA(VLOOKUP(Table4[product_id], tblProducts[], tblProducts[product_name],FALSE() )), "Invalid", "Valid")</f>
        <v>Valid</v>
      </c>
      <c r="L11010" s="5" t="str">
        <f aca="false">IF(ISNA(VLOOKUP(Table4[[#This Row],[warehouse_id]], tblwhouse[], tblwhouse[warehouse_name],FALSE() )), "Invalid", "Valid")</f>
        <v>Valid</v>
      </c>
    </row>
    <row r="11011" customFormat="false" ht="15" hidden="false" customHeight="true" outlineLevel="0" collapsed="false">
      <c r="A11011" s="1" t="n">
        <v>11010</v>
      </c>
      <c r="B11011" s="1" t="n">
        <v>3</v>
      </c>
      <c r="C11011" s="1" t="n">
        <v>2441</v>
      </c>
      <c r="D11011" s="1" t="s">
        <v>18029</v>
      </c>
      <c r="E11011" s="1" t="n">
        <v>234</v>
      </c>
      <c r="F11011" s="1" t="n">
        <v>42</v>
      </c>
      <c r="G11011" s="1" t="n">
        <v>501.32</v>
      </c>
      <c r="H11011" s="4" t="n">
        <v>46096.6009396875</v>
      </c>
      <c r="I110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11010BT8079383244123442501.3246096.6009396875</v>
      </c>
      <c r="J11011" s="1" t="n">
        <f aca="false">COUNTIF(I:I, $I11011)</f>
        <v>1</v>
      </c>
      <c r="K11011" s="1" t="str">
        <f aca="false">IF(ISNA(VLOOKUP(Table4[product_id], tblProducts[], tblProducts[product_name],FALSE() )), "Invalid", "Valid")</f>
        <v>Valid</v>
      </c>
      <c r="L11011" s="5" t="str">
        <f aca="false">IF(ISNA(VLOOKUP(Table4[[#This Row],[warehouse_id]], tblwhouse[], tblwhouse[warehouse_name],FALSE() )), "Invalid", "Valid")</f>
        <v>Valid</v>
      </c>
    </row>
    <row r="11012" customFormat="false" ht="15" hidden="false" customHeight="true" outlineLevel="0" collapsed="false">
      <c r="A11012" s="1" t="n">
        <v>11011</v>
      </c>
      <c r="B11012" s="1" t="n">
        <v>2</v>
      </c>
      <c r="C11012" s="1" t="n">
        <v>1655</v>
      </c>
      <c r="D11012" s="1" t="s">
        <v>18030</v>
      </c>
      <c r="E11012" s="1" t="n">
        <v>94</v>
      </c>
      <c r="F11012" s="1" t="n">
        <v>49</v>
      </c>
      <c r="G11012" s="1" t="n">
        <v>1300.11</v>
      </c>
      <c r="H11012" s="4" t="n">
        <v>46163.6009396875</v>
      </c>
      <c r="I110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11011BT6650622165594491300.1146163.6009396875</v>
      </c>
      <c r="J11012" s="1" t="n">
        <f aca="false">COUNTIF(I:I, $I11012)</f>
        <v>1</v>
      </c>
      <c r="K11012" s="1" t="str">
        <f aca="false">IF(ISNA(VLOOKUP(Table4[product_id], tblProducts[], tblProducts[product_name],FALSE() )), "Invalid", "Valid")</f>
        <v>Valid</v>
      </c>
      <c r="L11012" s="5" t="str">
        <f aca="false">IF(ISNA(VLOOKUP(Table4[[#This Row],[warehouse_id]], tblwhouse[], tblwhouse[warehouse_name],FALSE() )), "Invalid", "Valid")</f>
        <v>Valid</v>
      </c>
    </row>
    <row r="11013" customFormat="false" ht="15" hidden="false" customHeight="true" outlineLevel="0" collapsed="false">
      <c r="A11013" s="1" t="n">
        <v>11012</v>
      </c>
      <c r="B11013" s="1" t="n">
        <v>4</v>
      </c>
      <c r="C11013" s="1" t="n">
        <v>970</v>
      </c>
      <c r="D11013" s="1" t="s">
        <v>18031</v>
      </c>
      <c r="E11013" s="1" t="n">
        <v>260</v>
      </c>
      <c r="F11013" s="1" t="n">
        <v>34</v>
      </c>
      <c r="G11013" s="1" t="n">
        <v>1143.9</v>
      </c>
      <c r="H11013" s="4" t="n">
        <v>46076.6009396875</v>
      </c>
      <c r="I110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11012BT3533774970260341143.946076.6009396875</v>
      </c>
      <c r="J11013" s="1" t="n">
        <f aca="false">COUNTIF(I:I, $I11013)</f>
        <v>1</v>
      </c>
      <c r="K11013" s="1" t="str">
        <f aca="false">IF(ISNA(VLOOKUP(Table4[product_id], tblProducts[], tblProducts[product_name],FALSE() )), "Invalid", "Valid")</f>
        <v>Valid</v>
      </c>
      <c r="L11013" s="5" t="str">
        <f aca="false">IF(ISNA(VLOOKUP(Table4[[#This Row],[warehouse_id]], tblwhouse[], tblwhouse[warehouse_name],FALSE() )), "Invalid", "Valid")</f>
        <v>Valid</v>
      </c>
    </row>
    <row r="11014" customFormat="false" ht="15" hidden="false" customHeight="true" outlineLevel="0" collapsed="false">
      <c r="A11014" s="1" t="n">
        <v>11013</v>
      </c>
      <c r="B11014" s="1" t="n">
        <v>3</v>
      </c>
      <c r="C11014" s="1" t="n">
        <v>68</v>
      </c>
      <c r="D11014" s="1" t="s">
        <v>18032</v>
      </c>
      <c r="E11014" s="1" t="n">
        <v>147</v>
      </c>
      <c r="F11014" s="1" t="n">
        <v>34</v>
      </c>
      <c r="G11014" s="1" t="n">
        <v>213.34</v>
      </c>
      <c r="H11014" s="4" t="n">
        <v>46127.6009396875</v>
      </c>
      <c r="I110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11013BT66501836814734213.3446127.6009396875</v>
      </c>
      <c r="J11014" s="1" t="n">
        <f aca="false">COUNTIF(I:I, $I11014)</f>
        <v>1</v>
      </c>
      <c r="K11014" s="1" t="str">
        <f aca="false">IF(ISNA(VLOOKUP(Table4[product_id], tblProducts[], tblProducts[product_name],FALSE() )), "Invalid", "Valid")</f>
        <v>Valid</v>
      </c>
      <c r="L11014" s="5" t="str">
        <f aca="false">IF(ISNA(VLOOKUP(Table4[[#This Row],[warehouse_id]], tblwhouse[], tblwhouse[warehouse_name],FALSE() )), "Invalid", "Valid")</f>
        <v>Valid</v>
      </c>
    </row>
    <row r="11015" customFormat="false" ht="15" hidden="false" customHeight="true" outlineLevel="0" collapsed="false">
      <c r="A11015" s="1" t="n">
        <v>11014</v>
      </c>
      <c r="B11015" s="1" t="n">
        <v>3</v>
      </c>
      <c r="C11015" s="1" t="n">
        <v>162</v>
      </c>
      <c r="D11015" s="1" t="s">
        <v>18033</v>
      </c>
      <c r="E11015" s="1" t="n">
        <v>396</v>
      </c>
      <c r="F11015" s="1" t="n">
        <v>67</v>
      </c>
      <c r="G11015" s="1" t="n">
        <v>921.43</v>
      </c>
      <c r="H11015" s="4" t="n">
        <v>45872.6009396875</v>
      </c>
      <c r="I110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11014BT549347316239667921.4345872.6009396875</v>
      </c>
      <c r="J11015" s="1" t="n">
        <f aca="false">COUNTIF(I:I, $I11015)</f>
        <v>1</v>
      </c>
      <c r="K11015" s="1" t="str">
        <f aca="false">IF(ISNA(VLOOKUP(Table4[product_id], tblProducts[], tblProducts[product_name],FALSE() )), "Invalid", "Valid")</f>
        <v>Valid</v>
      </c>
      <c r="L11015" s="5" t="str">
        <f aca="false">IF(ISNA(VLOOKUP(Table4[[#This Row],[warehouse_id]], tblwhouse[], tblwhouse[warehouse_name],FALSE() )), "Invalid", "Valid")</f>
        <v>Valid</v>
      </c>
    </row>
    <row r="11016" customFormat="false" ht="15" hidden="false" customHeight="true" outlineLevel="0" collapsed="false">
      <c r="A11016" s="1" t="n">
        <v>11015</v>
      </c>
      <c r="B11016" s="1" t="n">
        <v>3</v>
      </c>
      <c r="C11016" s="1" t="n">
        <v>2386</v>
      </c>
      <c r="D11016" s="1" t="s">
        <v>18034</v>
      </c>
      <c r="E11016" s="1" t="n">
        <v>404</v>
      </c>
      <c r="F11016" s="1" t="n">
        <v>79</v>
      </c>
      <c r="G11016" s="1" t="n">
        <v>17.99</v>
      </c>
      <c r="H11016" s="4" t="n">
        <v>45862.6009396875</v>
      </c>
      <c r="I110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11015BT668457323864047917.9945862.6009396875</v>
      </c>
      <c r="J11016" s="1" t="n">
        <f aca="false">COUNTIF(I:I, $I11016)</f>
        <v>1</v>
      </c>
      <c r="K11016" s="1" t="str">
        <f aca="false">IF(ISNA(VLOOKUP(Table4[product_id], tblProducts[], tblProducts[product_name],FALSE() )), "Invalid", "Valid")</f>
        <v>Valid</v>
      </c>
      <c r="L11016" s="5" t="str">
        <f aca="false">IF(ISNA(VLOOKUP(Table4[[#This Row],[warehouse_id]], tblwhouse[], tblwhouse[warehouse_name],FALSE() )), "Invalid", "Valid")</f>
        <v>Valid</v>
      </c>
    </row>
    <row r="11017" customFormat="false" ht="15" hidden="false" customHeight="true" outlineLevel="0" collapsed="false">
      <c r="A11017" s="1" t="n">
        <v>11016</v>
      </c>
      <c r="B11017" s="1" t="n">
        <v>1</v>
      </c>
      <c r="C11017" s="1" t="n">
        <v>2475</v>
      </c>
      <c r="D11017" s="1" t="s">
        <v>18035</v>
      </c>
      <c r="E11017" s="1" t="n">
        <v>467</v>
      </c>
      <c r="F11017" s="1" t="n">
        <v>76</v>
      </c>
      <c r="G11017" s="1" t="n">
        <v>1177.22</v>
      </c>
      <c r="H11017" s="4" t="n">
        <v>46181.6009396875</v>
      </c>
      <c r="I110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11016BT69514712475467761177.2246181.6009396875</v>
      </c>
      <c r="J11017" s="1" t="n">
        <f aca="false">COUNTIF(I:I, $I11017)</f>
        <v>1</v>
      </c>
      <c r="K11017" s="1" t="str">
        <f aca="false">IF(ISNA(VLOOKUP(Table4[product_id], tblProducts[], tblProducts[product_name],FALSE() )), "Invalid", "Valid")</f>
        <v>Valid</v>
      </c>
      <c r="L11017" s="5" t="str">
        <f aca="false">IF(ISNA(VLOOKUP(Table4[[#This Row],[warehouse_id]], tblwhouse[], tblwhouse[warehouse_name],FALSE() )), "Invalid", "Valid")</f>
        <v>Valid</v>
      </c>
    </row>
    <row r="11018" customFormat="false" ht="15" hidden="false" customHeight="true" outlineLevel="0" collapsed="false">
      <c r="A11018" s="1" t="n">
        <v>11017</v>
      </c>
      <c r="B11018" s="1" t="n">
        <v>1</v>
      </c>
      <c r="C11018" s="1" t="n">
        <v>1586</v>
      </c>
      <c r="D11018" s="1" t="s">
        <v>18036</v>
      </c>
      <c r="E11018" s="1" t="n">
        <v>248</v>
      </c>
      <c r="F11018" s="1" t="n">
        <v>27</v>
      </c>
      <c r="G11018" s="1" t="n">
        <v>822.45</v>
      </c>
      <c r="H11018" s="4" t="n">
        <v>45900.6009396875</v>
      </c>
      <c r="I110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11017BT8861991158624827822.4545900.6009396875</v>
      </c>
      <c r="J11018" s="1" t="n">
        <f aca="false">COUNTIF(I:I, $I11018)</f>
        <v>1</v>
      </c>
      <c r="K11018" s="1" t="str">
        <f aca="false">IF(ISNA(VLOOKUP(Table4[product_id], tblProducts[], tblProducts[product_name],FALSE() )), "Invalid", "Valid")</f>
        <v>Valid</v>
      </c>
      <c r="L11018" s="5" t="str">
        <f aca="false">IF(ISNA(VLOOKUP(Table4[[#This Row],[warehouse_id]], tblwhouse[], tblwhouse[warehouse_name],FALSE() )), "Invalid", "Valid")</f>
        <v>Valid</v>
      </c>
    </row>
    <row r="11019" customFormat="false" ht="15" hidden="false" customHeight="true" outlineLevel="0" collapsed="false">
      <c r="A11019" s="1" t="n">
        <v>11018</v>
      </c>
      <c r="B11019" s="1" t="n">
        <v>2</v>
      </c>
      <c r="C11019" s="1" t="n">
        <v>140</v>
      </c>
      <c r="D11019" s="1" t="s">
        <v>18037</v>
      </c>
      <c r="E11019" s="1" t="n">
        <v>433</v>
      </c>
      <c r="F11019" s="1" t="n">
        <v>34</v>
      </c>
      <c r="G11019" s="1" t="n">
        <v>1267.77</v>
      </c>
      <c r="H11019" s="4" t="n">
        <v>46205.6009396875</v>
      </c>
      <c r="I110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11018BT4752422140433341267.7746205.6009396875</v>
      </c>
      <c r="J11019" s="1" t="n">
        <f aca="false">COUNTIF(I:I, $I11019)</f>
        <v>1</v>
      </c>
      <c r="K11019" s="1" t="str">
        <f aca="false">IF(ISNA(VLOOKUP(Table4[product_id], tblProducts[], tblProducts[product_name],FALSE() )), "Invalid", "Valid")</f>
        <v>Valid</v>
      </c>
      <c r="L11019" s="5" t="str">
        <f aca="false">IF(ISNA(VLOOKUP(Table4[[#This Row],[warehouse_id]], tblwhouse[], tblwhouse[warehouse_name],FALSE() )), "Invalid", "Valid")</f>
        <v>Valid</v>
      </c>
    </row>
    <row r="11020" customFormat="false" ht="15" hidden="false" customHeight="true" outlineLevel="0" collapsed="false">
      <c r="A11020" s="1" t="n">
        <v>11019</v>
      </c>
      <c r="B11020" s="1" t="n">
        <v>1</v>
      </c>
      <c r="C11020" s="1" t="n">
        <v>2725</v>
      </c>
      <c r="D11020" s="1" t="s">
        <v>18038</v>
      </c>
      <c r="E11020" s="1" t="n">
        <v>392</v>
      </c>
      <c r="F11020" s="1" t="n">
        <v>76</v>
      </c>
      <c r="G11020" s="1" t="n">
        <v>823.19</v>
      </c>
      <c r="H11020" s="4" t="n">
        <v>45898.6009396875</v>
      </c>
      <c r="I110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11019BT4762351272539276823.1945898.6009396875</v>
      </c>
      <c r="J11020" s="1" t="n">
        <f aca="false">COUNTIF(I:I, $I11020)</f>
        <v>1</v>
      </c>
      <c r="K11020" s="1" t="str">
        <f aca="false">IF(ISNA(VLOOKUP(Table4[product_id], tblProducts[], tblProducts[product_name],FALSE() )), "Invalid", "Valid")</f>
        <v>Valid</v>
      </c>
      <c r="L11020" s="5" t="str">
        <f aca="false">IF(ISNA(VLOOKUP(Table4[[#This Row],[warehouse_id]], tblwhouse[], tblwhouse[warehouse_name],FALSE() )), "Invalid", "Valid")</f>
        <v>Valid</v>
      </c>
    </row>
    <row r="11021" customFormat="false" ht="15" hidden="false" customHeight="true" outlineLevel="0" collapsed="false">
      <c r="A11021" s="1" t="n">
        <v>11020</v>
      </c>
      <c r="B11021" s="1" t="n">
        <v>3</v>
      </c>
      <c r="C11021" s="1" t="n">
        <v>2365</v>
      </c>
      <c r="D11021" s="1" t="s">
        <v>18039</v>
      </c>
      <c r="E11021" s="1" t="n">
        <v>25</v>
      </c>
      <c r="F11021" s="1" t="n">
        <v>78</v>
      </c>
      <c r="G11021" s="1" t="n">
        <v>1285.81</v>
      </c>
      <c r="H11021" s="4" t="n">
        <v>45926.6009396875</v>
      </c>
      <c r="I110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11020BT3149303236525781285.8145926.6009396875</v>
      </c>
      <c r="J11021" s="1" t="n">
        <f aca="false">COUNTIF(I:I, $I11021)</f>
        <v>1</v>
      </c>
      <c r="K11021" s="1" t="str">
        <f aca="false">IF(ISNA(VLOOKUP(Table4[product_id], tblProducts[], tblProducts[product_name],FALSE() )), "Invalid", "Valid")</f>
        <v>Valid</v>
      </c>
      <c r="L11021" s="5" t="str">
        <f aca="false">IF(ISNA(VLOOKUP(Table4[[#This Row],[warehouse_id]], tblwhouse[], tblwhouse[warehouse_name],FALSE() )), "Invalid", "Valid")</f>
        <v>Valid</v>
      </c>
    </row>
    <row r="11022" customFormat="false" ht="15" hidden="false" customHeight="true" outlineLevel="0" collapsed="false">
      <c r="A11022" s="1" t="n">
        <v>11021</v>
      </c>
      <c r="B11022" s="1" t="n">
        <v>3</v>
      </c>
      <c r="C11022" s="1" t="n">
        <v>759</v>
      </c>
      <c r="D11022" s="1" t="s">
        <v>18040</v>
      </c>
      <c r="E11022" s="1" t="n">
        <v>460</v>
      </c>
      <c r="F11022" s="1" t="n">
        <v>36</v>
      </c>
      <c r="G11022" s="1" t="n">
        <v>1475.97</v>
      </c>
      <c r="H11022" s="4" t="n">
        <v>45909.6009396875</v>
      </c>
      <c r="I110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11021BT4134393759460361475.9745909.6009396875</v>
      </c>
      <c r="J11022" s="1" t="n">
        <f aca="false">COUNTIF(I:I, $I11022)</f>
        <v>1</v>
      </c>
      <c r="K11022" s="1" t="str">
        <f aca="false">IF(ISNA(VLOOKUP(Table4[product_id], tblProducts[], tblProducts[product_name],FALSE() )), "Invalid", "Valid")</f>
        <v>Valid</v>
      </c>
      <c r="L11022" s="5" t="str">
        <f aca="false">IF(ISNA(VLOOKUP(Table4[[#This Row],[warehouse_id]], tblwhouse[], tblwhouse[warehouse_name],FALSE() )), "Invalid", "Valid")</f>
        <v>Valid</v>
      </c>
    </row>
    <row r="11023" customFormat="false" ht="15" hidden="false" customHeight="true" outlineLevel="0" collapsed="false">
      <c r="A11023" s="1" t="n">
        <v>11022</v>
      </c>
      <c r="B11023" s="1" t="n">
        <v>1</v>
      </c>
      <c r="C11023" s="1" t="n">
        <v>1692</v>
      </c>
      <c r="D11023" s="1" t="s">
        <v>18041</v>
      </c>
      <c r="E11023" s="1" t="n">
        <v>219</v>
      </c>
      <c r="F11023" s="1" t="n">
        <v>54</v>
      </c>
      <c r="G11023" s="1" t="n">
        <v>676.12</v>
      </c>
      <c r="H11023" s="4" t="n">
        <v>45922.6009396875</v>
      </c>
      <c r="I110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11022BT1453971169221954676.1245922.6009396875</v>
      </c>
      <c r="J11023" s="1" t="n">
        <f aca="false">COUNTIF(I:I, $I11023)</f>
        <v>1</v>
      </c>
      <c r="K11023" s="1" t="str">
        <f aca="false">IF(ISNA(VLOOKUP(Table4[product_id], tblProducts[], tblProducts[product_name],FALSE() )), "Invalid", "Valid")</f>
        <v>Valid</v>
      </c>
      <c r="L11023" s="5" t="str">
        <f aca="false">IF(ISNA(VLOOKUP(Table4[[#This Row],[warehouse_id]], tblwhouse[], tblwhouse[warehouse_name],FALSE() )), "Invalid", "Valid")</f>
        <v>Valid</v>
      </c>
    </row>
    <row r="11024" customFormat="false" ht="15" hidden="false" customHeight="true" outlineLevel="0" collapsed="false">
      <c r="A11024" s="1" t="n">
        <v>11023</v>
      </c>
      <c r="B11024" s="1" t="n">
        <v>4</v>
      </c>
      <c r="C11024" s="1" t="n">
        <v>1277</v>
      </c>
      <c r="D11024" s="1" t="s">
        <v>18042</v>
      </c>
      <c r="E11024" s="1" t="n">
        <v>341</v>
      </c>
      <c r="F11024" s="1" t="n">
        <v>39</v>
      </c>
      <c r="G11024" s="1" t="n">
        <v>1105.24</v>
      </c>
      <c r="H11024" s="4" t="n">
        <v>45883.6009396991</v>
      </c>
      <c r="I110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11023BT55858041277341391105.2445883.6009396991</v>
      </c>
      <c r="J11024" s="1" t="n">
        <f aca="false">COUNTIF(I:I, $I11024)</f>
        <v>1</v>
      </c>
      <c r="K11024" s="1" t="str">
        <f aca="false">IF(ISNA(VLOOKUP(Table4[product_id], tblProducts[], tblProducts[product_name],FALSE() )), "Invalid", "Valid")</f>
        <v>Valid</v>
      </c>
      <c r="L11024" s="5" t="str">
        <f aca="false">IF(ISNA(VLOOKUP(Table4[[#This Row],[warehouse_id]], tblwhouse[], tblwhouse[warehouse_name],FALSE() )), "Invalid", "Valid")</f>
        <v>Valid</v>
      </c>
    </row>
    <row r="11025" customFormat="false" ht="15" hidden="false" customHeight="true" outlineLevel="0" collapsed="false">
      <c r="A11025" s="1" t="n">
        <v>11024</v>
      </c>
      <c r="B11025" s="1" t="n">
        <v>3</v>
      </c>
      <c r="C11025" s="1" t="n">
        <v>2464</v>
      </c>
      <c r="D11025" s="1" t="s">
        <v>18043</v>
      </c>
      <c r="E11025" s="1" t="n">
        <v>257</v>
      </c>
      <c r="F11025" s="1" t="n">
        <v>68</v>
      </c>
      <c r="G11025" s="1" t="n">
        <v>874.62</v>
      </c>
      <c r="H11025" s="4" t="n">
        <v>45916.6009396991</v>
      </c>
      <c r="I110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11024BT5205413246425768874.6245916.6009396991</v>
      </c>
      <c r="J11025" s="1" t="n">
        <f aca="false">COUNTIF(I:I, $I11025)</f>
        <v>1</v>
      </c>
      <c r="K11025" s="1" t="str">
        <f aca="false">IF(ISNA(VLOOKUP(Table4[product_id], tblProducts[], tblProducts[product_name],FALSE() )), "Invalid", "Valid")</f>
        <v>Valid</v>
      </c>
      <c r="L11025" s="5" t="str">
        <f aca="false">IF(ISNA(VLOOKUP(Table4[[#This Row],[warehouse_id]], tblwhouse[], tblwhouse[warehouse_name],FALSE() )), "Invalid", "Valid")</f>
        <v>Valid</v>
      </c>
    </row>
    <row r="11026" customFormat="false" ht="15" hidden="false" customHeight="true" outlineLevel="0" collapsed="false">
      <c r="A11026" s="1" t="n">
        <v>11025</v>
      </c>
      <c r="B11026" s="1" t="n">
        <v>2</v>
      </c>
      <c r="C11026" s="1" t="n">
        <v>2001</v>
      </c>
      <c r="D11026" s="1" t="s">
        <v>18044</v>
      </c>
      <c r="E11026" s="1" t="n">
        <v>154</v>
      </c>
      <c r="F11026" s="1" t="n">
        <v>55</v>
      </c>
      <c r="G11026" s="1" t="n">
        <v>461.12</v>
      </c>
      <c r="H11026" s="4" t="n">
        <v>46032.6009396991</v>
      </c>
      <c r="I110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11025BT4309062200115455461.1246032.6009396991</v>
      </c>
      <c r="J11026" s="1" t="n">
        <f aca="false">COUNTIF(I:I, $I11026)</f>
        <v>1</v>
      </c>
      <c r="K11026" s="1" t="str">
        <f aca="false">IF(ISNA(VLOOKUP(Table4[product_id], tblProducts[], tblProducts[product_name],FALSE() )), "Invalid", "Valid")</f>
        <v>Valid</v>
      </c>
      <c r="L11026" s="5" t="str">
        <f aca="false">IF(ISNA(VLOOKUP(Table4[[#This Row],[warehouse_id]], tblwhouse[], tblwhouse[warehouse_name],FALSE() )), "Invalid", "Valid")</f>
        <v>Valid</v>
      </c>
    </row>
    <row r="11027" customFormat="false" ht="15" hidden="false" customHeight="true" outlineLevel="0" collapsed="false">
      <c r="A11027" s="1" t="n">
        <v>11026</v>
      </c>
      <c r="B11027" s="1" t="n">
        <v>1</v>
      </c>
      <c r="C11027" s="1" t="n">
        <v>2439</v>
      </c>
      <c r="D11027" s="1" t="s">
        <v>18045</v>
      </c>
      <c r="E11027" s="1" t="n">
        <v>358</v>
      </c>
      <c r="F11027" s="1" t="n">
        <v>26</v>
      </c>
      <c r="G11027" s="1" t="n">
        <v>389.15</v>
      </c>
      <c r="H11027" s="4" t="n">
        <v>46168.6009396991</v>
      </c>
      <c r="I110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11026BT2350321243935826389.1546168.6009396991</v>
      </c>
      <c r="J11027" s="1" t="n">
        <f aca="false">COUNTIF(I:I, $I11027)</f>
        <v>1</v>
      </c>
      <c r="K11027" s="1" t="str">
        <f aca="false">IF(ISNA(VLOOKUP(Table4[product_id], tblProducts[], tblProducts[product_name],FALSE() )), "Invalid", "Valid")</f>
        <v>Valid</v>
      </c>
      <c r="L11027" s="5" t="str">
        <f aca="false">IF(ISNA(VLOOKUP(Table4[[#This Row],[warehouse_id]], tblwhouse[], tblwhouse[warehouse_name],FALSE() )), "Invalid", "Valid")</f>
        <v>Valid</v>
      </c>
    </row>
    <row r="11028" customFormat="false" ht="15" hidden="false" customHeight="true" outlineLevel="0" collapsed="false">
      <c r="A11028" s="1" t="n">
        <v>11027</v>
      </c>
      <c r="B11028" s="1" t="n">
        <v>4</v>
      </c>
      <c r="C11028" s="1" t="n">
        <v>38</v>
      </c>
      <c r="D11028" s="1" t="s">
        <v>18046</v>
      </c>
      <c r="E11028" s="1" t="n">
        <v>296</v>
      </c>
      <c r="F11028" s="1" t="n">
        <v>72</v>
      </c>
      <c r="G11028" s="1" t="n">
        <v>322.6</v>
      </c>
      <c r="H11028" s="4" t="n">
        <v>46083.6009396991</v>
      </c>
      <c r="I110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11027BT60738043829672322.646083.6009396991</v>
      </c>
      <c r="J11028" s="1" t="n">
        <f aca="false">COUNTIF(I:I, $I11028)</f>
        <v>1</v>
      </c>
      <c r="K11028" s="1" t="str">
        <f aca="false">IF(ISNA(VLOOKUP(Table4[product_id], tblProducts[], tblProducts[product_name],FALSE() )), "Invalid", "Valid")</f>
        <v>Valid</v>
      </c>
      <c r="L11028" s="5" t="str">
        <f aca="false">IF(ISNA(VLOOKUP(Table4[[#This Row],[warehouse_id]], tblwhouse[], tblwhouse[warehouse_name],FALSE() )), "Invalid", "Valid")</f>
        <v>Valid</v>
      </c>
    </row>
    <row r="11029" customFormat="false" ht="15" hidden="false" customHeight="true" outlineLevel="0" collapsed="false">
      <c r="A11029" s="1" t="n">
        <v>11028</v>
      </c>
      <c r="B11029" s="1" t="n">
        <v>1</v>
      </c>
      <c r="C11029" s="1" t="n">
        <v>2148</v>
      </c>
      <c r="D11029" s="1" t="s">
        <v>18047</v>
      </c>
      <c r="E11029" s="1" t="n">
        <v>45</v>
      </c>
      <c r="F11029" s="1" t="n">
        <v>70</v>
      </c>
      <c r="G11029" s="1" t="n">
        <v>369.96</v>
      </c>
      <c r="H11029" s="4" t="n">
        <v>45934.6009396991</v>
      </c>
      <c r="I110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11028BT825315121484570369.9645934.6009396991</v>
      </c>
      <c r="J11029" s="1" t="n">
        <f aca="false">COUNTIF(I:I, $I11029)</f>
        <v>1</v>
      </c>
      <c r="K11029" s="1" t="str">
        <f aca="false">IF(ISNA(VLOOKUP(Table4[product_id], tblProducts[], tblProducts[product_name],FALSE() )), "Invalid", "Valid")</f>
        <v>Valid</v>
      </c>
      <c r="L11029" s="5" t="str">
        <f aca="false">IF(ISNA(VLOOKUP(Table4[[#This Row],[warehouse_id]], tblwhouse[], tblwhouse[warehouse_name],FALSE() )), "Invalid", "Valid")</f>
        <v>Valid</v>
      </c>
    </row>
    <row r="11030" customFormat="false" ht="15" hidden="false" customHeight="true" outlineLevel="0" collapsed="false">
      <c r="A11030" s="1" t="n">
        <v>11029</v>
      </c>
      <c r="B11030" s="1" t="n">
        <v>4</v>
      </c>
      <c r="C11030" s="1" t="n">
        <v>2737</v>
      </c>
      <c r="D11030" s="1" t="s">
        <v>18048</v>
      </c>
      <c r="E11030" s="1" t="n">
        <v>254</v>
      </c>
      <c r="F11030" s="1" t="n">
        <v>78</v>
      </c>
      <c r="G11030" s="1" t="n">
        <v>363.56</v>
      </c>
      <c r="H11030" s="4" t="n">
        <v>46152.6009396991</v>
      </c>
      <c r="I110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11029BT3754554273725478363.5646152.6009396991</v>
      </c>
      <c r="J11030" s="1" t="n">
        <f aca="false">COUNTIF(I:I, $I11030)</f>
        <v>1</v>
      </c>
      <c r="K11030" s="1" t="str">
        <f aca="false">IF(ISNA(VLOOKUP(Table4[product_id], tblProducts[], tblProducts[product_name],FALSE() )), "Invalid", "Valid")</f>
        <v>Valid</v>
      </c>
      <c r="L11030" s="5" t="str">
        <f aca="false">IF(ISNA(VLOOKUP(Table4[[#This Row],[warehouse_id]], tblwhouse[], tblwhouse[warehouse_name],FALSE() )), "Invalid", "Valid")</f>
        <v>Valid</v>
      </c>
    </row>
    <row r="11031" customFormat="false" ht="15" hidden="false" customHeight="true" outlineLevel="0" collapsed="false">
      <c r="A11031" s="1" t="n">
        <v>11030</v>
      </c>
      <c r="B11031" s="1" t="n">
        <v>2</v>
      </c>
      <c r="C11031" s="1" t="n">
        <v>2954</v>
      </c>
      <c r="D11031" s="1" t="s">
        <v>18049</v>
      </c>
      <c r="E11031" s="1" t="n">
        <v>165</v>
      </c>
      <c r="F11031" s="1" t="n">
        <v>51</v>
      </c>
      <c r="G11031" s="1" t="n">
        <v>363.63</v>
      </c>
      <c r="H11031" s="4" t="n">
        <v>46142.6009396991</v>
      </c>
      <c r="I110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11030BT5000462295416551363.6346142.6009396991</v>
      </c>
      <c r="J11031" s="1" t="n">
        <f aca="false">COUNTIF(I:I, $I11031)</f>
        <v>1</v>
      </c>
      <c r="K11031" s="1" t="str">
        <f aca="false">IF(ISNA(VLOOKUP(Table4[product_id], tblProducts[], tblProducts[product_name],FALSE() )), "Invalid", "Valid")</f>
        <v>Valid</v>
      </c>
      <c r="L11031" s="5" t="str">
        <f aca="false">IF(ISNA(VLOOKUP(Table4[[#This Row],[warehouse_id]], tblwhouse[], tblwhouse[warehouse_name],FALSE() )), "Invalid", "Valid")</f>
        <v>Valid</v>
      </c>
    </row>
    <row r="11032" customFormat="false" ht="15" hidden="false" customHeight="true" outlineLevel="0" collapsed="false">
      <c r="A11032" s="1" t="n">
        <v>11031</v>
      </c>
      <c r="B11032" s="1" t="n">
        <v>2</v>
      </c>
      <c r="C11032" s="1" t="n">
        <v>1815</v>
      </c>
      <c r="D11032" s="1" t="s">
        <v>18050</v>
      </c>
      <c r="E11032" s="1" t="n">
        <v>206</v>
      </c>
      <c r="F11032" s="1" t="n">
        <v>23</v>
      </c>
      <c r="G11032" s="1" t="n">
        <v>1386.25</v>
      </c>
      <c r="H11032" s="4" t="n">
        <v>46163.6009396991</v>
      </c>
      <c r="I110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11031BT10750621815206231386.2546163.6009396991</v>
      </c>
      <c r="J11032" s="1" t="n">
        <f aca="false">COUNTIF(I:I, $I11032)</f>
        <v>1</v>
      </c>
      <c r="K11032" s="1" t="str">
        <f aca="false">IF(ISNA(VLOOKUP(Table4[product_id], tblProducts[], tblProducts[product_name],FALSE() )), "Invalid", "Valid")</f>
        <v>Valid</v>
      </c>
      <c r="L11032" s="5" t="str">
        <f aca="false">IF(ISNA(VLOOKUP(Table4[[#This Row],[warehouse_id]], tblwhouse[], tblwhouse[warehouse_name],FALSE() )), "Invalid", "Valid")</f>
        <v>Valid</v>
      </c>
    </row>
    <row r="11033" customFormat="false" ht="15" hidden="false" customHeight="true" outlineLevel="0" collapsed="false">
      <c r="A11033" s="1" t="n">
        <v>11032</v>
      </c>
      <c r="B11033" s="1" t="n">
        <v>1</v>
      </c>
      <c r="C11033" s="1" t="n">
        <v>1837</v>
      </c>
      <c r="D11033" s="1" t="s">
        <v>18051</v>
      </c>
      <c r="E11033" s="1" t="n">
        <v>460</v>
      </c>
      <c r="F11033" s="1" t="n">
        <v>41</v>
      </c>
      <c r="G11033" s="1" t="n">
        <v>608.67</v>
      </c>
      <c r="H11033" s="4" t="n">
        <v>46186.6009396991</v>
      </c>
      <c r="I110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11032BT2147551183746041608.6746186.6009396991</v>
      </c>
      <c r="J11033" s="1" t="n">
        <f aca="false">COUNTIF(I:I, $I11033)</f>
        <v>1</v>
      </c>
      <c r="K11033" s="1" t="str">
        <f aca="false">IF(ISNA(VLOOKUP(Table4[product_id], tblProducts[], tblProducts[product_name],FALSE() )), "Invalid", "Valid")</f>
        <v>Valid</v>
      </c>
      <c r="L11033" s="5" t="str">
        <f aca="false">IF(ISNA(VLOOKUP(Table4[[#This Row],[warehouse_id]], tblwhouse[], tblwhouse[warehouse_name],FALSE() )), "Invalid", "Valid")</f>
        <v>Valid</v>
      </c>
    </row>
    <row r="11034" customFormat="false" ht="15" hidden="false" customHeight="true" outlineLevel="0" collapsed="false">
      <c r="A11034" s="1" t="n">
        <v>11033</v>
      </c>
      <c r="B11034" s="1" t="n">
        <v>2</v>
      </c>
      <c r="C11034" s="1" t="n">
        <v>1289</v>
      </c>
      <c r="D11034" s="1" t="s">
        <v>18052</v>
      </c>
      <c r="E11034" s="1" t="n">
        <v>447</v>
      </c>
      <c r="F11034" s="1" t="n">
        <v>35</v>
      </c>
      <c r="G11034" s="1" t="n">
        <v>564.84</v>
      </c>
      <c r="H11034" s="4" t="n">
        <v>45928.6009396991</v>
      </c>
      <c r="I110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11033BT8091022128944735564.8445928.6009396991</v>
      </c>
      <c r="J11034" s="1" t="n">
        <f aca="false">COUNTIF(I:I, $I11034)</f>
        <v>1</v>
      </c>
      <c r="K11034" s="1" t="str">
        <f aca="false">IF(ISNA(VLOOKUP(Table4[product_id], tblProducts[], tblProducts[product_name],FALSE() )), "Invalid", "Valid")</f>
        <v>Valid</v>
      </c>
      <c r="L11034" s="5" t="str">
        <f aca="false">IF(ISNA(VLOOKUP(Table4[[#This Row],[warehouse_id]], tblwhouse[], tblwhouse[warehouse_name],FALSE() )), "Invalid", "Valid")</f>
        <v>Valid</v>
      </c>
    </row>
    <row r="11035" customFormat="false" ht="15" hidden="false" customHeight="true" outlineLevel="0" collapsed="false">
      <c r="A11035" s="1" t="n">
        <v>11034</v>
      </c>
      <c r="B11035" s="1" t="n">
        <v>2</v>
      </c>
      <c r="C11035" s="1" t="n">
        <v>1015</v>
      </c>
      <c r="D11035" s="1" t="s">
        <v>18053</v>
      </c>
      <c r="E11035" s="1" t="n">
        <v>82</v>
      </c>
      <c r="F11035" s="1" t="n">
        <v>44</v>
      </c>
      <c r="G11035" s="1" t="n">
        <v>1051</v>
      </c>
      <c r="H11035" s="4" t="n">
        <v>46207.6009396991</v>
      </c>
      <c r="I110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11034BT582790210158244105146207.6009396991</v>
      </c>
      <c r="J11035" s="1" t="n">
        <f aca="false">COUNTIF(I:I, $I11035)</f>
        <v>1</v>
      </c>
      <c r="K11035" s="1" t="str">
        <f aca="false">IF(ISNA(VLOOKUP(Table4[product_id], tblProducts[], tblProducts[product_name],FALSE() )), "Invalid", "Valid")</f>
        <v>Valid</v>
      </c>
      <c r="L11035" s="5" t="str">
        <f aca="false">IF(ISNA(VLOOKUP(Table4[[#This Row],[warehouse_id]], tblwhouse[], tblwhouse[warehouse_name],FALSE() )), "Invalid", "Valid")</f>
        <v>Valid</v>
      </c>
    </row>
    <row r="11036" customFormat="false" ht="15" hidden="false" customHeight="true" outlineLevel="0" collapsed="false">
      <c r="A11036" s="1" t="n">
        <v>11035</v>
      </c>
      <c r="B11036" s="1" t="n">
        <v>3</v>
      </c>
      <c r="C11036" s="1" t="n">
        <v>590</v>
      </c>
      <c r="D11036" s="1" t="s">
        <v>18054</v>
      </c>
      <c r="E11036" s="1" t="n">
        <v>187</v>
      </c>
      <c r="F11036" s="1" t="n">
        <v>29</v>
      </c>
      <c r="G11036" s="1" t="n">
        <v>124.49</v>
      </c>
      <c r="H11036" s="4" t="n">
        <v>46005.6009396991</v>
      </c>
      <c r="I110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11035BT334300359018729124.4946005.6009396991</v>
      </c>
      <c r="J11036" s="1" t="n">
        <f aca="false">COUNTIF(I:I, $I11036)</f>
        <v>1</v>
      </c>
      <c r="K11036" s="1" t="str">
        <f aca="false">IF(ISNA(VLOOKUP(Table4[product_id], tblProducts[], tblProducts[product_name],FALSE() )), "Invalid", "Valid")</f>
        <v>Valid</v>
      </c>
      <c r="L11036" s="5" t="str">
        <f aca="false">IF(ISNA(VLOOKUP(Table4[[#This Row],[warehouse_id]], tblwhouse[], tblwhouse[warehouse_name],FALSE() )), "Invalid", "Valid")</f>
        <v>Valid</v>
      </c>
    </row>
    <row r="11037" customFormat="false" ht="15" hidden="false" customHeight="true" outlineLevel="0" collapsed="false">
      <c r="A11037" s="1" t="n">
        <v>11036</v>
      </c>
      <c r="B11037" s="1" t="n">
        <v>3</v>
      </c>
      <c r="C11037" s="1" t="n">
        <v>1054</v>
      </c>
      <c r="D11037" s="1" t="s">
        <v>18055</v>
      </c>
      <c r="E11037" s="1" t="n">
        <v>422</v>
      </c>
      <c r="F11037" s="1" t="n">
        <v>43</v>
      </c>
      <c r="G11037" s="1" t="n">
        <v>308.56</v>
      </c>
      <c r="H11037" s="4" t="n">
        <v>45879.6009396991</v>
      </c>
      <c r="I110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11036BT1881963105442243308.5645879.6009396991</v>
      </c>
      <c r="J11037" s="1" t="n">
        <f aca="false">COUNTIF(I:I, $I11037)</f>
        <v>1</v>
      </c>
      <c r="K11037" s="1" t="str">
        <f aca="false">IF(ISNA(VLOOKUP(Table4[product_id], tblProducts[], tblProducts[product_name],FALSE() )), "Invalid", "Valid")</f>
        <v>Valid</v>
      </c>
      <c r="L11037" s="5" t="str">
        <f aca="false">IF(ISNA(VLOOKUP(Table4[[#This Row],[warehouse_id]], tblwhouse[], tblwhouse[warehouse_name],FALSE() )), "Invalid", "Valid")</f>
        <v>Valid</v>
      </c>
    </row>
    <row r="11038" customFormat="false" ht="15" hidden="false" customHeight="true" outlineLevel="0" collapsed="false">
      <c r="A11038" s="1" t="n">
        <v>11037</v>
      </c>
      <c r="B11038" s="1" t="n">
        <v>2</v>
      </c>
      <c r="C11038" s="1" t="n">
        <v>1711</v>
      </c>
      <c r="D11038" s="1" t="s">
        <v>18056</v>
      </c>
      <c r="E11038" s="1" t="n">
        <v>156</v>
      </c>
      <c r="F11038" s="1" t="n">
        <v>52</v>
      </c>
      <c r="G11038" s="1" t="n">
        <v>635.3</v>
      </c>
      <c r="H11038" s="4" t="n">
        <v>46022.6009396991</v>
      </c>
      <c r="I110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11037BT7080052171115652635.346022.6009396991</v>
      </c>
      <c r="J11038" s="1" t="n">
        <f aca="false">COUNTIF(I:I, $I11038)</f>
        <v>1</v>
      </c>
      <c r="K11038" s="1" t="str">
        <f aca="false">IF(ISNA(VLOOKUP(Table4[product_id], tblProducts[], tblProducts[product_name],FALSE() )), "Invalid", "Valid")</f>
        <v>Valid</v>
      </c>
      <c r="L11038" s="5" t="str">
        <f aca="false">IF(ISNA(VLOOKUP(Table4[[#This Row],[warehouse_id]], tblwhouse[], tblwhouse[warehouse_name],FALSE() )), "Invalid", "Valid")</f>
        <v>Valid</v>
      </c>
    </row>
    <row r="11039" customFormat="false" ht="15" hidden="false" customHeight="true" outlineLevel="0" collapsed="false">
      <c r="A11039" s="1" t="n">
        <v>11038</v>
      </c>
      <c r="B11039" s="1" t="n">
        <v>3</v>
      </c>
      <c r="C11039" s="1" t="n">
        <v>2225</v>
      </c>
      <c r="D11039" s="1" t="s">
        <v>18057</v>
      </c>
      <c r="E11039" s="1" t="n">
        <v>433</v>
      </c>
      <c r="F11039" s="1" t="n">
        <v>71</v>
      </c>
      <c r="G11039" s="1" t="n">
        <v>721.16</v>
      </c>
      <c r="H11039" s="4" t="n">
        <v>46141.6009396991</v>
      </c>
      <c r="I110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11038BT1338563222543371721.1646141.6009396991</v>
      </c>
      <c r="J11039" s="1" t="n">
        <f aca="false">COUNTIF(I:I, $I11039)</f>
        <v>1</v>
      </c>
      <c r="K11039" s="1" t="str">
        <f aca="false">IF(ISNA(VLOOKUP(Table4[product_id], tblProducts[], tblProducts[product_name],FALSE() )), "Invalid", "Valid")</f>
        <v>Valid</v>
      </c>
      <c r="L11039" s="5" t="str">
        <f aca="false">IF(ISNA(VLOOKUP(Table4[[#This Row],[warehouse_id]], tblwhouse[], tblwhouse[warehouse_name],FALSE() )), "Invalid", "Valid")</f>
        <v>Valid</v>
      </c>
    </row>
    <row r="11040" customFormat="false" ht="15" hidden="false" customHeight="true" outlineLevel="0" collapsed="false">
      <c r="A11040" s="1" t="n">
        <v>11039</v>
      </c>
      <c r="B11040" s="1" t="n">
        <v>4</v>
      </c>
      <c r="C11040" s="1" t="n">
        <v>236</v>
      </c>
      <c r="D11040" s="1" t="s">
        <v>18058</v>
      </c>
      <c r="E11040" s="1" t="n">
        <v>148</v>
      </c>
      <c r="F11040" s="1" t="n">
        <v>31</v>
      </c>
      <c r="G11040" s="1" t="n">
        <v>1323.64</v>
      </c>
      <c r="H11040" s="4" t="n">
        <v>46175.6009396991</v>
      </c>
      <c r="I110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11039BT7123394236148311323.6446175.6009396991</v>
      </c>
      <c r="J11040" s="1" t="n">
        <f aca="false">COUNTIF(I:I, $I11040)</f>
        <v>1</v>
      </c>
      <c r="K11040" s="1" t="str">
        <f aca="false">IF(ISNA(VLOOKUP(Table4[product_id], tblProducts[], tblProducts[product_name],FALSE() )), "Invalid", "Valid")</f>
        <v>Valid</v>
      </c>
      <c r="L11040" s="5" t="str">
        <f aca="false">IF(ISNA(VLOOKUP(Table4[[#This Row],[warehouse_id]], tblwhouse[], tblwhouse[warehouse_name],FALSE() )), "Invalid", "Valid")</f>
        <v>Valid</v>
      </c>
    </row>
    <row r="11041" customFormat="false" ht="15" hidden="false" customHeight="true" outlineLevel="0" collapsed="false">
      <c r="A11041" s="1" t="n">
        <v>11040</v>
      </c>
      <c r="B11041" s="1" t="n">
        <v>2</v>
      </c>
      <c r="C11041" s="1" t="n">
        <v>652</v>
      </c>
      <c r="D11041" s="1" t="s">
        <v>18059</v>
      </c>
      <c r="E11041" s="1" t="n">
        <v>52</v>
      </c>
      <c r="F11041" s="1" t="n">
        <v>48</v>
      </c>
      <c r="G11041" s="1" t="n">
        <v>478.54</v>
      </c>
      <c r="H11041" s="4" t="n">
        <v>45923.6009396991</v>
      </c>
      <c r="I110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11040BT49581726525248478.5445923.6009396991</v>
      </c>
      <c r="J11041" s="1" t="n">
        <f aca="false">COUNTIF(I:I, $I11041)</f>
        <v>1</v>
      </c>
      <c r="K11041" s="1" t="str">
        <f aca="false">IF(ISNA(VLOOKUP(Table4[product_id], tblProducts[], tblProducts[product_name],FALSE() )), "Invalid", "Valid")</f>
        <v>Valid</v>
      </c>
      <c r="L11041" s="5" t="str">
        <f aca="false">IF(ISNA(VLOOKUP(Table4[[#This Row],[warehouse_id]], tblwhouse[], tblwhouse[warehouse_name],FALSE() )), "Invalid", "Valid")</f>
        <v>Valid</v>
      </c>
    </row>
    <row r="11042" customFormat="false" ht="15" hidden="false" customHeight="true" outlineLevel="0" collapsed="false">
      <c r="A11042" s="1" t="n">
        <v>11041</v>
      </c>
      <c r="B11042" s="1" t="n">
        <v>3</v>
      </c>
      <c r="C11042" s="1" t="n">
        <v>512</v>
      </c>
      <c r="D11042" s="1" t="s">
        <v>18060</v>
      </c>
      <c r="E11042" s="1" t="n">
        <v>475</v>
      </c>
      <c r="F11042" s="1" t="n">
        <v>80</v>
      </c>
      <c r="G11042" s="1" t="n">
        <v>302.02</v>
      </c>
      <c r="H11042" s="4" t="n">
        <v>45965.6009396991</v>
      </c>
      <c r="I110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11041BT125492351247580302.0245965.6009396991</v>
      </c>
      <c r="J11042" s="1" t="n">
        <f aca="false">COUNTIF(I:I, $I11042)</f>
        <v>1</v>
      </c>
      <c r="K11042" s="1" t="str">
        <f aca="false">IF(ISNA(VLOOKUP(Table4[product_id], tblProducts[], tblProducts[product_name],FALSE() )), "Invalid", "Valid")</f>
        <v>Valid</v>
      </c>
      <c r="L11042" s="5" t="str">
        <f aca="false">IF(ISNA(VLOOKUP(Table4[[#This Row],[warehouse_id]], tblwhouse[], tblwhouse[warehouse_name],FALSE() )), "Invalid", "Valid")</f>
        <v>Valid</v>
      </c>
    </row>
    <row r="11043" customFormat="false" ht="15" hidden="false" customHeight="true" outlineLevel="0" collapsed="false">
      <c r="A11043" s="1" t="n">
        <v>11042</v>
      </c>
      <c r="B11043" s="1" t="n">
        <v>3</v>
      </c>
      <c r="C11043" s="1" t="n">
        <v>1398</v>
      </c>
      <c r="D11043" s="1" t="s">
        <v>18061</v>
      </c>
      <c r="E11043" s="1" t="n">
        <v>415</v>
      </c>
      <c r="F11043" s="1" t="n">
        <v>52</v>
      </c>
      <c r="G11043" s="1" t="n">
        <v>1438.89</v>
      </c>
      <c r="H11043" s="4" t="n">
        <v>46140.6009396991</v>
      </c>
      <c r="I110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11042BT67173031398415521438.8946140.6009396991</v>
      </c>
      <c r="J11043" s="1" t="n">
        <f aca="false">COUNTIF(I:I, $I11043)</f>
        <v>1</v>
      </c>
      <c r="K11043" s="1" t="str">
        <f aca="false">IF(ISNA(VLOOKUP(Table4[product_id], tblProducts[], tblProducts[product_name],FALSE() )), "Invalid", "Valid")</f>
        <v>Valid</v>
      </c>
      <c r="L11043" s="5" t="str">
        <f aca="false">IF(ISNA(VLOOKUP(Table4[[#This Row],[warehouse_id]], tblwhouse[], tblwhouse[warehouse_name],FALSE() )), "Invalid", "Valid")</f>
        <v>Valid</v>
      </c>
    </row>
    <row r="11044" customFormat="false" ht="15" hidden="false" customHeight="true" outlineLevel="0" collapsed="false">
      <c r="A11044" s="1" t="n">
        <v>11043</v>
      </c>
      <c r="B11044" s="1" t="n">
        <v>4</v>
      </c>
      <c r="C11044" s="1" t="n">
        <v>1522</v>
      </c>
      <c r="D11044" s="1" t="s">
        <v>18062</v>
      </c>
      <c r="E11044" s="1" t="n">
        <v>245</v>
      </c>
      <c r="F11044" s="1" t="n">
        <v>24</v>
      </c>
      <c r="G11044" s="1" t="n">
        <v>1311.63</v>
      </c>
      <c r="H11044" s="4" t="n">
        <v>46159.6009396991</v>
      </c>
      <c r="I110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11043BT12628441522245241311.6346159.6009396991</v>
      </c>
      <c r="J11044" s="1" t="n">
        <f aca="false">COUNTIF(I:I, $I11044)</f>
        <v>1</v>
      </c>
      <c r="K11044" s="1" t="str">
        <f aca="false">IF(ISNA(VLOOKUP(Table4[product_id], tblProducts[], tblProducts[product_name],FALSE() )), "Invalid", "Valid")</f>
        <v>Valid</v>
      </c>
      <c r="L11044" s="5" t="str">
        <f aca="false">IF(ISNA(VLOOKUP(Table4[[#This Row],[warehouse_id]], tblwhouse[], tblwhouse[warehouse_name],FALSE() )), "Invalid", "Valid")</f>
        <v>Valid</v>
      </c>
    </row>
    <row r="11045" customFormat="false" ht="15" hidden="false" customHeight="true" outlineLevel="0" collapsed="false">
      <c r="A11045" s="1" t="n">
        <v>11044</v>
      </c>
      <c r="B11045" s="1" t="n">
        <v>4</v>
      </c>
      <c r="C11045" s="1" t="n">
        <v>550</v>
      </c>
      <c r="D11045" s="1" t="s">
        <v>18063</v>
      </c>
      <c r="E11045" s="1" t="n">
        <v>420</v>
      </c>
      <c r="F11045" s="1" t="n">
        <v>67</v>
      </c>
      <c r="G11045" s="1" t="n">
        <v>802.52</v>
      </c>
      <c r="H11045" s="4" t="n">
        <v>46152.6009396991</v>
      </c>
      <c r="I110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11044BT206883455042067802.5246152.6009396991</v>
      </c>
      <c r="J11045" s="1" t="n">
        <f aca="false">COUNTIF(I:I, $I11045)</f>
        <v>1</v>
      </c>
      <c r="K11045" s="1" t="str">
        <f aca="false">IF(ISNA(VLOOKUP(Table4[product_id], tblProducts[], tblProducts[product_name],FALSE() )), "Invalid", "Valid")</f>
        <v>Valid</v>
      </c>
      <c r="L11045" s="5" t="str">
        <f aca="false">IF(ISNA(VLOOKUP(Table4[[#This Row],[warehouse_id]], tblwhouse[], tblwhouse[warehouse_name],FALSE() )), "Invalid", "Valid")</f>
        <v>Valid</v>
      </c>
    </row>
    <row r="11046" customFormat="false" ht="15" hidden="false" customHeight="true" outlineLevel="0" collapsed="false">
      <c r="A11046" s="1" t="n">
        <v>11045</v>
      </c>
      <c r="B11046" s="1" t="n">
        <v>3</v>
      </c>
      <c r="C11046" s="1" t="n">
        <v>1344</v>
      </c>
      <c r="D11046" s="1" t="s">
        <v>18064</v>
      </c>
      <c r="E11046" s="1" t="n">
        <v>469</v>
      </c>
      <c r="F11046" s="1" t="n">
        <v>34</v>
      </c>
      <c r="G11046" s="1" t="n">
        <v>436.93</v>
      </c>
      <c r="H11046" s="4" t="n">
        <v>45994.6009396991</v>
      </c>
      <c r="I110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11045BT1436953134446934436.9345994.6009396991</v>
      </c>
      <c r="J11046" s="1" t="n">
        <f aca="false">COUNTIF(I:I, $I11046)</f>
        <v>1</v>
      </c>
      <c r="K11046" s="1" t="str">
        <f aca="false">IF(ISNA(VLOOKUP(Table4[product_id], tblProducts[], tblProducts[product_name],FALSE() )), "Invalid", "Valid")</f>
        <v>Valid</v>
      </c>
      <c r="L11046" s="5" t="str">
        <f aca="false">IF(ISNA(VLOOKUP(Table4[[#This Row],[warehouse_id]], tblwhouse[], tblwhouse[warehouse_name],FALSE() )), "Invalid", "Valid")</f>
        <v>Valid</v>
      </c>
    </row>
    <row r="11047" customFormat="false" ht="15" hidden="false" customHeight="true" outlineLevel="0" collapsed="false">
      <c r="A11047" s="1" t="n">
        <v>11046</v>
      </c>
      <c r="B11047" s="1" t="n">
        <v>3</v>
      </c>
      <c r="C11047" s="1" t="n">
        <v>1647</v>
      </c>
      <c r="D11047" s="1" t="s">
        <v>18065</v>
      </c>
      <c r="E11047" s="1" t="n">
        <v>384</v>
      </c>
      <c r="F11047" s="1" t="n">
        <v>72</v>
      </c>
      <c r="G11047" s="1" t="n">
        <v>930.1</v>
      </c>
      <c r="H11047" s="4" t="n">
        <v>46126.6009396991</v>
      </c>
      <c r="I110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11046BT4292353164738472930.146126.6009396991</v>
      </c>
      <c r="J11047" s="1" t="n">
        <f aca="false">COUNTIF(I:I, $I11047)</f>
        <v>1</v>
      </c>
      <c r="K11047" s="1" t="str">
        <f aca="false">IF(ISNA(VLOOKUP(Table4[product_id], tblProducts[], tblProducts[product_name],FALSE() )), "Invalid", "Valid")</f>
        <v>Valid</v>
      </c>
      <c r="L11047" s="5" t="str">
        <f aca="false">IF(ISNA(VLOOKUP(Table4[[#This Row],[warehouse_id]], tblwhouse[], tblwhouse[warehouse_name],FALSE() )), "Invalid", "Valid")</f>
        <v>Valid</v>
      </c>
    </row>
    <row r="11048" customFormat="false" ht="15" hidden="false" customHeight="true" outlineLevel="0" collapsed="false">
      <c r="A11048" s="1" t="n">
        <v>11047</v>
      </c>
      <c r="B11048" s="1" t="n">
        <v>4</v>
      </c>
      <c r="C11048" s="1" t="n">
        <v>2120</v>
      </c>
      <c r="D11048" s="1" t="s">
        <v>18066</v>
      </c>
      <c r="E11048" s="1" t="n">
        <v>430</v>
      </c>
      <c r="F11048" s="1" t="n">
        <v>48</v>
      </c>
      <c r="G11048" s="1" t="n">
        <v>1013.63</v>
      </c>
      <c r="H11048" s="4" t="n">
        <v>46067.6009396991</v>
      </c>
      <c r="I110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11047BT61076242120430481013.6346067.6009396991</v>
      </c>
      <c r="J11048" s="1" t="n">
        <f aca="false">COUNTIF(I:I, $I11048)</f>
        <v>1</v>
      </c>
      <c r="K11048" s="1" t="str">
        <f aca="false">IF(ISNA(VLOOKUP(Table4[product_id], tblProducts[], tblProducts[product_name],FALSE() )), "Invalid", "Valid")</f>
        <v>Valid</v>
      </c>
      <c r="L11048" s="5" t="str">
        <f aca="false">IF(ISNA(VLOOKUP(Table4[[#This Row],[warehouse_id]], tblwhouse[], tblwhouse[warehouse_name],FALSE() )), "Invalid", "Valid")</f>
        <v>Valid</v>
      </c>
    </row>
    <row r="11049" customFormat="false" ht="15" hidden="false" customHeight="true" outlineLevel="0" collapsed="false">
      <c r="A11049" s="1" t="n">
        <v>11048</v>
      </c>
      <c r="B11049" s="1" t="n">
        <v>3</v>
      </c>
      <c r="C11049" s="1" t="n">
        <v>2321</v>
      </c>
      <c r="D11049" s="1" t="s">
        <v>18067</v>
      </c>
      <c r="E11049" s="1" t="n">
        <v>350</v>
      </c>
      <c r="F11049" s="1" t="n">
        <v>69</v>
      </c>
      <c r="G11049" s="1" t="n">
        <v>183.54</v>
      </c>
      <c r="H11049" s="4" t="n">
        <v>45900.6009396991</v>
      </c>
      <c r="I110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11048BT6665183232135069183.5445900.6009396991</v>
      </c>
      <c r="J11049" s="1" t="n">
        <f aca="false">COUNTIF(I:I, $I11049)</f>
        <v>1</v>
      </c>
      <c r="K11049" s="1" t="str">
        <f aca="false">IF(ISNA(VLOOKUP(Table4[product_id], tblProducts[], tblProducts[product_name],FALSE() )), "Invalid", "Valid")</f>
        <v>Valid</v>
      </c>
      <c r="L11049" s="5" t="str">
        <f aca="false">IF(ISNA(VLOOKUP(Table4[[#This Row],[warehouse_id]], tblwhouse[], tblwhouse[warehouse_name],FALSE() )), "Invalid", "Valid")</f>
        <v>Valid</v>
      </c>
    </row>
    <row r="11050" customFormat="false" ht="15" hidden="false" customHeight="true" outlineLevel="0" collapsed="false">
      <c r="A11050" s="1" t="n">
        <v>11049</v>
      </c>
      <c r="B11050" s="1" t="n">
        <v>4</v>
      </c>
      <c r="C11050" s="1" t="n">
        <v>2291</v>
      </c>
      <c r="D11050" s="1" t="s">
        <v>18068</v>
      </c>
      <c r="E11050" s="1" t="n">
        <v>427</v>
      </c>
      <c r="F11050" s="1" t="n">
        <v>47</v>
      </c>
      <c r="G11050" s="1" t="n">
        <v>1477.27</v>
      </c>
      <c r="H11050" s="4" t="n">
        <v>46094.6009396991</v>
      </c>
      <c r="I110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11049BT62228942291427471477.2746094.6009396991</v>
      </c>
      <c r="J11050" s="1" t="n">
        <f aca="false">COUNTIF(I:I, $I11050)</f>
        <v>1</v>
      </c>
      <c r="K11050" s="1" t="str">
        <f aca="false">IF(ISNA(VLOOKUP(Table4[product_id], tblProducts[], tblProducts[product_name],FALSE() )), "Invalid", "Valid")</f>
        <v>Valid</v>
      </c>
      <c r="L11050" s="5" t="str">
        <f aca="false">IF(ISNA(VLOOKUP(Table4[[#This Row],[warehouse_id]], tblwhouse[], tblwhouse[warehouse_name],FALSE() )), "Invalid", "Valid")</f>
        <v>Valid</v>
      </c>
    </row>
    <row r="11051" customFormat="false" ht="15" hidden="false" customHeight="true" outlineLevel="0" collapsed="false">
      <c r="A11051" s="1" t="n">
        <v>11050</v>
      </c>
      <c r="B11051" s="1" t="n">
        <v>3</v>
      </c>
      <c r="C11051" s="1" t="n">
        <v>157</v>
      </c>
      <c r="D11051" s="1" t="s">
        <v>18069</v>
      </c>
      <c r="E11051" s="1" t="n">
        <v>33</v>
      </c>
      <c r="F11051" s="1" t="n">
        <v>30</v>
      </c>
      <c r="G11051" s="1" t="n">
        <v>960.43</v>
      </c>
      <c r="H11051" s="4" t="n">
        <v>46093.6009396991</v>
      </c>
      <c r="I110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11050BT33831131573330960.4346093.6009396991</v>
      </c>
      <c r="J11051" s="1" t="n">
        <f aca="false">COUNTIF(I:I, $I11051)</f>
        <v>1</v>
      </c>
      <c r="K11051" s="1" t="str">
        <f aca="false">IF(ISNA(VLOOKUP(Table4[product_id], tblProducts[], tblProducts[product_name],FALSE() )), "Invalid", "Valid")</f>
        <v>Valid</v>
      </c>
      <c r="L11051" s="5" t="str">
        <f aca="false">IF(ISNA(VLOOKUP(Table4[[#This Row],[warehouse_id]], tblwhouse[], tblwhouse[warehouse_name],FALSE() )), "Invalid", "Valid")</f>
        <v>Valid</v>
      </c>
    </row>
    <row r="11052" customFormat="false" ht="15" hidden="false" customHeight="true" outlineLevel="0" collapsed="false">
      <c r="A11052" s="1" t="n">
        <v>11051</v>
      </c>
      <c r="B11052" s="1" t="n">
        <v>1</v>
      </c>
      <c r="C11052" s="1" t="n">
        <v>970</v>
      </c>
      <c r="D11052" s="1" t="s">
        <v>18070</v>
      </c>
      <c r="E11052" s="1" t="n">
        <v>59</v>
      </c>
      <c r="F11052" s="1" t="n">
        <v>68</v>
      </c>
      <c r="G11052" s="1" t="n">
        <v>122.3</v>
      </c>
      <c r="H11052" s="4" t="n">
        <v>46182.6009396991</v>
      </c>
      <c r="I110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11051BT70785419705968122.346182.6009396991</v>
      </c>
      <c r="J11052" s="1" t="n">
        <f aca="false">COUNTIF(I:I, $I11052)</f>
        <v>1</v>
      </c>
      <c r="K11052" s="1" t="str">
        <f aca="false">IF(ISNA(VLOOKUP(Table4[product_id], tblProducts[], tblProducts[product_name],FALSE() )), "Invalid", "Valid")</f>
        <v>Valid</v>
      </c>
      <c r="L11052" s="5" t="str">
        <f aca="false">IF(ISNA(VLOOKUP(Table4[[#This Row],[warehouse_id]], tblwhouse[], tblwhouse[warehouse_name],FALSE() )), "Invalid", "Valid")</f>
        <v>Valid</v>
      </c>
    </row>
    <row r="11053" customFormat="false" ht="15" hidden="false" customHeight="true" outlineLevel="0" collapsed="false">
      <c r="A11053" s="1" t="n">
        <v>11052</v>
      </c>
      <c r="B11053" s="1" t="n">
        <v>2</v>
      </c>
      <c r="C11053" s="1" t="n">
        <v>733</v>
      </c>
      <c r="D11053" s="1" t="s">
        <v>18071</v>
      </c>
      <c r="E11053" s="1" t="n">
        <v>52</v>
      </c>
      <c r="F11053" s="1" t="n">
        <v>49</v>
      </c>
      <c r="G11053" s="1" t="n">
        <v>745.69</v>
      </c>
      <c r="H11053" s="4" t="n">
        <v>46044.6009396991</v>
      </c>
      <c r="I110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11052BT92356427335249745.6946044.6009396991</v>
      </c>
      <c r="J11053" s="1" t="n">
        <f aca="false">COUNTIF(I:I, $I11053)</f>
        <v>1</v>
      </c>
      <c r="K11053" s="1" t="str">
        <f aca="false">IF(ISNA(VLOOKUP(Table4[product_id], tblProducts[], tblProducts[product_name],FALSE() )), "Invalid", "Valid")</f>
        <v>Valid</v>
      </c>
      <c r="L11053" s="5" t="str">
        <f aca="false">IF(ISNA(VLOOKUP(Table4[[#This Row],[warehouse_id]], tblwhouse[], tblwhouse[warehouse_name],FALSE() )), "Invalid", "Valid")</f>
        <v>Valid</v>
      </c>
    </row>
    <row r="11054" customFormat="false" ht="15" hidden="false" customHeight="true" outlineLevel="0" collapsed="false">
      <c r="A11054" s="1" t="n">
        <v>11053</v>
      </c>
      <c r="B11054" s="1" t="n">
        <v>2</v>
      </c>
      <c r="C11054" s="1" t="n">
        <v>463</v>
      </c>
      <c r="D11054" s="1" t="s">
        <v>18072</v>
      </c>
      <c r="E11054" s="1" t="n">
        <v>282</v>
      </c>
      <c r="F11054" s="1" t="n">
        <v>51</v>
      </c>
      <c r="G11054" s="1" t="n">
        <v>1249.92</v>
      </c>
      <c r="H11054" s="4" t="n">
        <v>46127.6009396991</v>
      </c>
      <c r="I110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11053BT9345202463282511249.9246127.6009396991</v>
      </c>
      <c r="J11054" s="1" t="n">
        <f aca="false">COUNTIF(I:I, $I11054)</f>
        <v>1</v>
      </c>
      <c r="K11054" s="1" t="str">
        <f aca="false">IF(ISNA(VLOOKUP(Table4[product_id], tblProducts[], tblProducts[product_name],FALSE() )), "Invalid", "Valid")</f>
        <v>Valid</v>
      </c>
      <c r="L11054" s="5" t="str">
        <f aca="false">IF(ISNA(VLOOKUP(Table4[[#This Row],[warehouse_id]], tblwhouse[], tblwhouse[warehouse_name],FALSE() )), "Invalid", "Valid")</f>
        <v>Valid</v>
      </c>
    </row>
    <row r="11055" customFormat="false" ht="15" hidden="false" customHeight="true" outlineLevel="0" collapsed="false">
      <c r="A11055" s="1" t="n">
        <v>11054</v>
      </c>
      <c r="B11055" s="1" t="n">
        <v>4</v>
      </c>
      <c r="C11055" s="1" t="n">
        <v>477</v>
      </c>
      <c r="D11055" s="1" t="s">
        <v>18073</v>
      </c>
      <c r="E11055" s="1" t="n">
        <v>475</v>
      </c>
      <c r="F11055" s="1" t="n">
        <v>20</v>
      </c>
      <c r="G11055" s="1" t="n">
        <v>1128.29</v>
      </c>
      <c r="H11055" s="4" t="n">
        <v>46069.6009396991</v>
      </c>
      <c r="I110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11054BT3117204477475201128.2946069.6009396991</v>
      </c>
      <c r="J11055" s="1" t="n">
        <f aca="false">COUNTIF(I:I, $I11055)</f>
        <v>1</v>
      </c>
      <c r="K11055" s="1" t="str">
        <f aca="false">IF(ISNA(VLOOKUP(Table4[product_id], tblProducts[], tblProducts[product_name],FALSE() )), "Invalid", "Valid")</f>
        <v>Valid</v>
      </c>
      <c r="L11055" s="5" t="str">
        <f aca="false">IF(ISNA(VLOOKUP(Table4[[#This Row],[warehouse_id]], tblwhouse[], tblwhouse[warehouse_name],FALSE() )), "Invalid", "Valid")</f>
        <v>Valid</v>
      </c>
    </row>
    <row r="11056" customFormat="false" ht="15" hidden="false" customHeight="true" outlineLevel="0" collapsed="false">
      <c r="A11056" s="1" t="n">
        <v>11055</v>
      </c>
      <c r="B11056" s="1" t="n">
        <v>3</v>
      </c>
      <c r="C11056" s="1" t="n">
        <v>1764</v>
      </c>
      <c r="D11056" s="1" t="s">
        <v>18074</v>
      </c>
      <c r="E11056" s="1" t="n">
        <v>183</v>
      </c>
      <c r="F11056" s="1" t="n">
        <v>43</v>
      </c>
      <c r="G11056" s="1" t="n">
        <v>1185.23</v>
      </c>
      <c r="H11056" s="4" t="n">
        <v>46100.6009396991</v>
      </c>
      <c r="I110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11055BT18139731764183431185.2346100.6009396991</v>
      </c>
      <c r="J11056" s="1" t="n">
        <f aca="false">COUNTIF(I:I, $I11056)</f>
        <v>1</v>
      </c>
      <c r="K11056" s="1" t="str">
        <f aca="false">IF(ISNA(VLOOKUP(Table4[product_id], tblProducts[], tblProducts[product_name],FALSE() )), "Invalid", "Valid")</f>
        <v>Valid</v>
      </c>
      <c r="L11056" s="5" t="str">
        <f aca="false">IF(ISNA(VLOOKUP(Table4[[#This Row],[warehouse_id]], tblwhouse[], tblwhouse[warehouse_name],FALSE() )), "Invalid", "Valid")</f>
        <v>Valid</v>
      </c>
    </row>
    <row r="11057" customFormat="false" ht="15" hidden="false" customHeight="true" outlineLevel="0" collapsed="false">
      <c r="A11057" s="1" t="n">
        <v>11056</v>
      </c>
      <c r="B11057" s="1" t="n">
        <v>2</v>
      </c>
      <c r="C11057" s="1" t="n">
        <v>2337</v>
      </c>
      <c r="D11057" s="1" t="s">
        <v>18075</v>
      </c>
      <c r="E11057" s="1" t="n">
        <v>150</v>
      </c>
      <c r="F11057" s="1" t="n">
        <v>54</v>
      </c>
      <c r="G11057" s="1" t="n">
        <v>328.24</v>
      </c>
      <c r="H11057" s="4" t="n">
        <v>46071.6009396991</v>
      </c>
      <c r="I110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11056BT9540122233715054328.2446071.6009396991</v>
      </c>
      <c r="J11057" s="1" t="n">
        <f aca="false">COUNTIF(I:I, $I11057)</f>
        <v>1</v>
      </c>
      <c r="K11057" s="1" t="str">
        <f aca="false">IF(ISNA(VLOOKUP(Table4[product_id], tblProducts[], tblProducts[product_name],FALSE() )), "Invalid", "Valid")</f>
        <v>Valid</v>
      </c>
      <c r="L11057" s="5" t="str">
        <f aca="false">IF(ISNA(VLOOKUP(Table4[[#This Row],[warehouse_id]], tblwhouse[], tblwhouse[warehouse_name],FALSE() )), "Invalid", "Valid")</f>
        <v>Valid</v>
      </c>
    </row>
    <row r="11058" customFormat="false" ht="15" hidden="false" customHeight="true" outlineLevel="0" collapsed="false">
      <c r="A11058" s="1" t="n">
        <v>11057</v>
      </c>
      <c r="B11058" s="1" t="n">
        <v>4</v>
      </c>
      <c r="C11058" s="1" t="n">
        <v>438</v>
      </c>
      <c r="D11058" s="1" t="s">
        <v>18076</v>
      </c>
      <c r="E11058" s="1" t="n">
        <v>436</v>
      </c>
      <c r="F11058" s="1" t="n">
        <v>73</v>
      </c>
      <c r="G11058" s="1" t="n">
        <v>739.97</v>
      </c>
      <c r="H11058" s="4" t="n">
        <v>46003.6009396991</v>
      </c>
      <c r="I110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11057BT925619443843673739.9746003.6009396991</v>
      </c>
      <c r="J11058" s="1" t="n">
        <f aca="false">COUNTIF(I:I, $I11058)</f>
        <v>1</v>
      </c>
      <c r="K11058" s="1" t="str">
        <f aca="false">IF(ISNA(VLOOKUP(Table4[product_id], tblProducts[], tblProducts[product_name],FALSE() )), "Invalid", "Valid")</f>
        <v>Valid</v>
      </c>
      <c r="L11058" s="5" t="str">
        <f aca="false">IF(ISNA(VLOOKUP(Table4[[#This Row],[warehouse_id]], tblwhouse[], tblwhouse[warehouse_name],FALSE() )), "Invalid", "Valid")</f>
        <v>Valid</v>
      </c>
    </row>
    <row r="11059" customFormat="false" ht="15" hidden="false" customHeight="true" outlineLevel="0" collapsed="false">
      <c r="A11059" s="1" t="n">
        <v>11058</v>
      </c>
      <c r="B11059" s="1" t="n">
        <v>3</v>
      </c>
      <c r="C11059" s="1" t="n">
        <v>882</v>
      </c>
      <c r="D11059" s="1" t="s">
        <v>18077</v>
      </c>
      <c r="E11059" s="1" t="n">
        <v>194</v>
      </c>
      <c r="F11059" s="1" t="n">
        <v>38</v>
      </c>
      <c r="G11059" s="1" t="n">
        <v>1498.46</v>
      </c>
      <c r="H11059" s="4" t="n">
        <v>45916.6009396991</v>
      </c>
      <c r="I110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11058BT5289043882194381498.4645916.6009396991</v>
      </c>
      <c r="J11059" s="1" t="n">
        <f aca="false">COUNTIF(I:I, $I11059)</f>
        <v>1</v>
      </c>
      <c r="K11059" s="1" t="str">
        <f aca="false">IF(ISNA(VLOOKUP(Table4[product_id], tblProducts[], tblProducts[product_name],FALSE() )), "Invalid", "Valid")</f>
        <v>Valid</v>
      </c>
      <c r="L11059" s="5" t="str">
        <f aca="false">IF(ISNA(VLOOKUP(Table4[[#This Row],[warehouse_id]], tblwhouse[], tblwhouse[warehouse_name],FALSE() )), "Invalid", "Valid")</f>
        <v>Valid</v>
      </c>
    </row>
    <row r="11060" customFormat="false" ht="15" hidden="false" customHeight="true" outlineLevel="0" collapsed="false">
      <c r="A11060" s="1" t="n">
        <v>11059</v>
      </c>
      <c r="B11060" s="1" t="n">
        <v>1</v>
      </c>
      <c r="C11060" s="1" t="n">
        <v>1920</v>
      </c>
      <c r="D11060" s="1" t="s">
        <v>18078</v>
      </c>
      <c r="E11060" s="1" t="n">
        <v>388</v>
      </c>
      <c r="F11060" s="1" t="n">
        <v>43</v>
      </c>
      <c r="G11060" s="1" t="n">
        <v>383.47</v>
      </c>
      <c r="H11060" s="4" t="n">
        <v>45868.6009396991</v>
      </c>
      <c r="I110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11059BT4170111192038843383.4745868.6009396991</v>
      </c>
      <c r="J11060" s="1" t="n">
        <f aca="false">COUNTIF(I:I, $I11060)</f>
        <v>1</v>
      </c>
      <c r="K11060" s="1" t="str">
        <f aca="false">IF(ISNA(VLOOKUP(Table4[product_id], tblProducts[], tblProducts[product_name],FALSE() )), "Invalid", "Valid")</f>
        <v>Valid</v>
      </c>
      <c r="L11060" s="5" t="str">
        <f aca="false">IF(ISNA(VLOOKUP(Table4[[#This Row],[warehouse_id]], tblwhouse[], tblwhouse[warehouse_name],FALSE() )), "Invalid", "Valid")</f>
        <v>Valid</v>
      </c>
    </row>
    <row r="11061" customFormat="false" ht="15" hidden="false" customHeight="true" outlineLevel="0" collapsed="false">
      <c r="A11061" s="1" t="n">
        <v>11060</v>
      </c>
      <c r="B11061" s="1" t="n">
        <v>2</v>
      </c>
      <c r="C11061" s="1" t="n">
        <v>2911</v>
      </c>
      <c r="D11061" s="1" t="s">
        <v>18079</v>
      </c>
      <c r="E11061" s="1" t="n">
        <v>404</v>
      </c>
      <c r="F11061" s="1" t="n">
        <v>52</v>
      </c>
      <c r="G11061" s="1" t="n">
        <v>1175.94</v>
      </c>
      <c r="H11061" s="4" t="n">
        <v>46095.6009396991</v>
      </c>
      <c r="I110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11060BT84899722911404521175.9446095.6009396991</v>
      </c>
      <c r="J11061" s="1" t="n">
        <f aca="false">COUNTIF(I:I, $I11061)</f>
        <v>1</v>
      </c>
      <c r="K11061" s="1" t="str">
        <f aca="false">IF(ISNA(VLOOKUP(Table4[product_id], tblProducts[], tblProducts[product_name],FALSE() )), "Invalid", "Valid")</f>
        <v>Valid</v>
      </c>
      <c r="L11061" s="5" t="str">
        <f aca="false">IF(ISNA(VLOOKUP(Table4[[#This Row],[warehouse_id]], tblwhouse[], tblwhouse[warehouse_name],FALSE() )), "Invalid", "Valid")</f>
        <v>Valid</v>
      </c>
    </row>
    <row r="11062" customFormat="false" ht="15" hidden="false" customHeight="true" outlineLevel="0" collapsed="false">
      <c r="A11062" s="1" t="n">
        <v>11061</v>
      </c>
      <c r="B11062" s="1" t="n">
        <v>1</v>
      </c>
      <c r="C11062" s="1" t="n">
        <v>776</v>
      </c>
      <c r="D11062" s="1" t="s">
        <v>18080</v>
      </c>
      <c r="E11062" s="1" t="n">
        <v>381</v>
      </c>
      <c r="F11062" s="1" t="n">
        <v>55</v>
      </c>
      <c r="G11062" s="1" t="n">
        <v>568.24</v>
      </c>
      <c r="H11062" s="4" t="n">
        <v>45911.6009396991</v>
      </c>
      <c r="I110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11061BT908979177638155568.2445911.6009396991</v>
      </c>
      <c r="J11062" s="1" t="n">
        <f aca="false">COUNTIF(I:I, $I11062)</f>
        <v>1</v>
      </c>
      <c r="K11062" s="1" t="str">
        <f aca="false">IF(ISNA(VLOOKUP(Table4[product_id], tblProducts[], tblProducts[product_name],FALSE() )), "Invalid", "Valid")</f>
        <v>Valid</v>
      </c>
      <c r="L11062" s="5" t="str">
        <f aca="false">IF(ISNA(VLOOKUP(Table4[[#This Row],[warehouse_id]], tblwhouse[], tblwhouse[warehouse_name],FALSE() )), "Invalid", "Valid")</f>
        <v>Valid</v>
      </c>
    </row>
    <row r="11063" customFormat="false" ht="15" hidden="false" customHeight="true" outlineLevel="0" collapsed="false">
      <c r="A11063" s="1" t="n">
        <v>11062</v>
      </c>
      <c r="B11063" s="1" t="n">
        <v>4</v>
      </c>
      <c r="C11063" s="1" t="n">
        <v>2971</v>
      </c>
      <c r="D11063" s="1" t="s">
        <v>18081</v>
      </c>
      <c r="E11063" s="1" t="n">
        <v>104</v>
      </c>
      <c r="F11063" s="1" t="n">
        <v>43</v>
      </c>
      <c r="G11063" s="1" t="n">
        <v>805.81</v>
      </c>
      <c r="H11063" s="4" t="n">
        <v>46087.6009396991</v>
      </c>
      <c r="I110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11062BT9155894297110443805.8146087.6009396991</v>
      </c>
      <c r="J11063" s="1" t="n">
        <f aca="false">COUNTIF(I:I, $I11063)</f>
        <v>1</v>
      </c>
      <c r="K11063" s="1" t="str">
        <f aca="false">IF(ISNA(VLOOKUP(Table4[product_id], tblProducts[], tblProducts[product_name],FALSE() )), "Invalid", "Valid")</f>
        <v>Valid</v>
      </c>
      <c r="L11063" s="5" t="str">
        <f aca="false">IF(ISNA(VLOOKUP(Table4[[#This Row],[warehouse_id]], tblwhouse[], tblwhouse[warehouse_name],FALSE() )), "Invalid", "Valid")</f>
        <v>Valid</v>
      </c>
    </row>
    <row r="11064" customFormat="false" ht="15" hidden="false" customHeight="true" outlineLevel="0" collapsed="false">
      <c r="A11064" s="1" t="n">
        <v>11063</v>
      </c>
      <c r="B11064" s="1" t="n">
        <v>4</v>
      </c>
      <c r="C11064" s="1" t="n">
        <v>356</v>
      </c>
      <c r="D11064" s="1" t="s">
        <v>18082</v>
      </c>
      <c r="E11064" s="1" t="n">
        <v>25</v>
      </c>
      <c r="F11064" s="1" t="n">
        <v>35</v>
      </c>
      <c r="G11064" s="1" t="n">
        <v>595.1</v>
      </c>
      <c r="H11064" s="4" t="n">
        <v>46031.6009396991</v>
      </c>
      <c r="I110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11063BT73239943562535595.146031.6009396991</v>
      </c>
      <c r="J11064" s="1" t="n">
        <f aca="false">COUNTIF(I:I, $I11064)</f>
        <v>1</v>
      </c>
      <c r="K11064" s="1" t="str">
        <f aca="false">IF(ISNA(VLOOKUP(Table4[product_id], tblProducts[], tblProducts[product_name],FALSE() )), "Invalid", "Valid")</f>
        <v>Valid</v>
      </c>
      <c r="L11064" s="5" t="str">
        <f aca="false">IF(ISNA(VLOOKUP(Table4[[#This Row],[warehouse_id]], tblwhouse[], tblwhouse[warehouse_name],FALSE() )), "Invalid", "Valid")</f>
        <v>Valid</v>
      </c>
    </row>
    <row r="11065" customFormat="false" ht="15" hidden="false" customHeight="true" outlineLevel="0" collapsed="false">
      <c r="A11065" s="1" t="n">
        <v>11064</v>
      </c>
      <c r="B11065" s="1" t="n">
        <v>1</v>
      </c>
      <c r="C11065" s="1" t="n">
        <v>2935</v>
      </c>
      <c r="D11065" s="1" t="s">
        <v>18083</v>
      </c>
      <c r="E11065" s="1" t="n">
        <v>304</v>
      </c>
      <c r="F11065" s="1" t="n">
        <v>70</v>
      </c>
      <c r="G11065" s="1" t="n">
        <v>705.27</v>
      </c>
      <c r="H11065" s="4" t="n">
        <v>46009.6009396991</v>
      </c>
      <c r="I110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11064BT8623921293530470705.2746009.6009396991</v>
      </c>
      <c r="J11065" s="1" t="n">
        <f aca="false">COUNTIF(I:I, $I11065)</f>
        <v>1</v>
      </c>
      <c r="K11065" s="1" t="str">
        <f aca="false">IF(ISNA(VLOOKUP(Table4[product_id], tblProducts[], tblProducts[product_name],FALSE() )), "Invalid", "Valid")</f>
        <v>Valid</v>
      </c>
      <c r="L11065" s="5" t="str">
        <f aca="false">IF(ISNA(VLOOKUP(Table4[[#This Row],[warehouse_id]], tblwhouse[], tblwhouse[warehouse_name],FALSE() )), "Invalid", "Valid")</f>
        <v>Valid</v>
      </c>
    </row>
    <row r="11066" customFormat="false" ht="15" hidden="false" customHeight="true" outlineLevel="0" collapsed="false">
      <c r="A11066" s="1" t="n">
        <v>11065</v>
      </c>
      <c r="B11066" s="1" t="n">
        <v>4</v>
      </c>
      <c r="C11066" s="1" t="n">
        <v>2992</v>
      </c>
      <c r="D11066" s="1" t="s">
        <v>18084</v>
      </c>
      <c r="E11066" s="1" t="n">
        <v>49</v>
      </c>
      <c r="F11066" s="1" t="n">
        <v>51</v>
      </c>
      <c r="G11066" s="1" t="n">
        <v>1096.38</v>
      </c>
      <c r="H11066" s="4" t="n">
        <v>45999.6009396991</v>
      </c>
      <c r="I110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11065BT1594404299249511096.3845999.6009396991</v>
      </c>
      <c r="J11066" s="1" t="n">
        <f aca="false">COUNTIF(I:I, $I11066)</f>
        <v>1</v>
      </c>
      <c r="K11066" s="1" t="str">
        <f aca="false">IF(ISNA(VLOOKUP(Table4[product_id], tblProducts[], tblProducts[product_name],FALSE() )), "Invalid", "Valid")</f>
        <v>Valid</v>
      </c>
      <c r="L11066" s="5" t="str">
        <f aca="false">IF(ISNA(VLOOKUP(Table4[[#This Row],[warehouse_id]], tblwhouse[], tblwhouse[warehouse_name],FALSE() )), "Invalid", "Valid")</f>
        <v>Valid</v>
      </c>
    </row>
    <row r="11067" customFormat="false" ht="15" hidden="false" customHeight="true" outlineLevel="0" collapsed="false">
      <c r="A11067" s="1" t="n">
        <v>11066</v>
      </c>
      <c r="B11067" s="1" t="n">
        <v>3</v>
      </c>
      <c r="C11067" s="1" t="n">
        <v>1973</v>
      </c>
      <c r="D11067" s="1" t="s">
        <v>18085</v>
      </c>
      <c r="E11067" s="1" t="n">
        <v>476</v>
      </c>
      <c r="F11067" s="1" t="n">
        <v>69</v>
      </c>
      <c r="G11067" s="1" t="n">
        <v>1137.78</v>
      </c>
      <c r="H11067" s="4" t="n">
        <v>46191.6009396991</v>
      </c>
      <c r="I110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11066BT66266731973476691137.7846191.6009396991</v>
      </c>
      <c r="J11067" s="1" t="n">
        <f aca="false">COUNTIF(I:I, $I11067)</f>
        <v>1</v>
      </c>
      <c r="K11067" s="1" t="str">
        <f aca="false">IF(ISNA(VLOOKUP(Table4[product_id], tblProducts[], tblProducts[product_name],FALSE() )), "Invalid", "Valid")</f>
        <v>Valid</v>
      </c>
      <c r="L11067" s="5" t="str">
        <f aca="false">IF(ISNA(VLOOKUP(Table4[[#This Row],[warehouse_id]], tblwhouse[], tblwhouse[warehouse_name],FALSE() )), "Invalid", "Valid")</f>
        <v>Valid</v>
      </c>
    </row>
    <row r="11068" customFormat="false" ht="15" hidden="false" customHeight="true" outlineLevel="0" collapsed="false">
      <c r="A11068" s="1" t="n">
        <v>11067</v>
      </c>
      <c r="B11068" s="1" t="n">
        <v>1</v>
      </c>
      <c r="C11068" s="1" t="n">
        <v>1829</v>
      </c>
      <c r="D11068" s="1" t="s">
        <v>18086</v>
      </c>
      <c r="E11068" s="1" t="n">
        <v>44</v>
      </c>
      <c r="F11068" s="1" t="n">
        <v>49</v>
      </c>
      <c r="G11068" s="1" t="n">
        <v>1356.48</v>
      </c>
      <c r="H11068" s="4" t="n">
        <v>46190.6009396991</v>
      </c>
      <c r="I110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11067BT5291341182944491356.4846190.6009396991</v>
      </c>
      <c r="J11068" s="1" t="n">
        <f aca="false">COUNTIF(I:I, $I11068)</f>
        <v>1</v>
      </c>
      <c r="K11068" s="1" t="str">
        <f aca="false">IF(ISNA(VLOOKUP(Table4[product_id], tblProducts[], tblProducts[product_name],FALSE() )), "Invalid", "Valid")</f>
        <v>Valid</v>
      </c>
      <c r="L11068" s="5" t="str">
        <f aca="false">IF(ISNA(VLOOKUP(Table4[[#This Row],[warehouse_id]], tblwhouse[], tblwhouse[warehouse_name],FALSE() )), "Invalid", "Valid")</f>
        <v>Valid</v>
      </c>
    </row>
    <row r="11069" customFormat="false" ht="15" hidden="false" customHeight="true" outlineLevel="0" collapsed="false">
      <c r="A11069" s="1" t="n">
        <v>11068</v>
      </c>
      <c r="B11069" s="1" t="n">
        <v>2</v>
      </c>
      <c r="C11069" s="1" t="n">
        <v>2483</v>
      </c>
      <c r="D11069" s="1" t="s">
        <v>18087</v>
      </c>
      <c r="E11069" s="1" t="n">
        <v>448</v>
      </c>
      <c r="F11069" s="1" t="n">
        <v>37</v>
      </c>
      <c r="G11069" s="1" t="n">
        <v>925.06</v>
      </c>
      <c r="H11069" s="4" t="n">
        <v>46143.6009396991</v>
      </c>
      <c r="I110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11068BT5294202248344837925.0646143.6009396991</v>
      </c>
      <c r="J11069" s="1" t="n">
        <f aca="false">COUNTIF(I:I, $I11069)</f>
        <v>1</v>
      </c>
      <c r="K11069" s="1" t="str">
        <f aca="false">IF(ISNA(VLOOKUP(Table4[product_id], tblProducts[], tblProducts[product_name],FALSE() )), "Invalid", "Valid")</f>
        <v>Valid</v>
      </c>
      <c r="L11069" s="5" t="str">
        <f aca="false">IF(ISNA(VLOOKUP(Table4[[#This Row],[warehouse_id]], tblwhouse[], tblwhouse[warehouse_name],FALSE() )), "Invalid", "Valid")</f>
        <v>Valid</v>
      </c>
    </row>
    <row r="11070" customFormat="false" ht="15" hidden="false" customHeight="true" outlineLevel="0" collapsed="false">
      <c r="A11070" s="1" t="n">
        <v>11069</v>
      </c>
      <c r="B11070" s="1" t="n">
        <v>4</v>
      </c>
      <c r="C11070" s="1" t="n">
        <v>1207</v>
      </c>
      <c r="D11070" s="1" t="s">
        <v>18088</v>
      </c>
      <c r="E11070" s="1" t="n">
        <v>360</v>
      </c>
      <c r="F11070" s="1" t="n">
        <v>59</v>
      </c>
      <c r="G11070" s="1" t="n">
        <v>745.22</v>
      </c>
      <c r="H11070" s="4" t="n">
        <v>46014.6009396991</v>
      </c>
      <c r="I110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11069BT3569884120736059745.2246014.6009396991</v>
      </c>
      <c r="J11070" s="1" t="n">
        <f aca="false">COUNTIF(I:I, $I11070)</f>
        <v>1</v>
      </c>
      <c r="K11070" s="1" t="str">
        <f aca="false">IF(ISNA(VLOOKUP(Table4[product_id], tblProducts[], tblProducts[product_name],FALSE() )), "Invalid", "Valid")</f>
        <v>Valid</v>
      </c>
      <c r="L11070" s="5" t="str">
        <f aca="false">IF(ISNA(VLOOKUP(Table4[[#This Row],[warehouse_id]], tblwhouse[], tblwhouse[warehouse_name],FALSE() )), "Invalid", "Valid")</f>
        <v>Valid</v>
      </c>
    </row>
    <row r="11071" customFormat="false" ht="15" hidden="false" customHeight="true" outlineLevel="0" collapsed="false">
      <c r="A11071" s="1" t="n">
        <v>11070</v>
      </c>
      <c r="B11071" s="1" t="n">
        <v>3</v>
      </c>
      <c r="C11071" s="1" t="n">
        <v>725</v>
      </c>
      <c r="D11071" s="1" t="s">
        <v>18089</v>
      </c>
      <c r="E11071" s="1" t="n">
        <v>206</v>
      </c>
      <c r="F11071" s="1" t="n">
        <v>26</v>
      </c>
      <c r="G11071" s="1" t="n">
        <v>1190.2</v>
      </c>
      <c r="H11071" s="4" t="n">
        <v>46001.6009396991</v>
      </c>
      <c r="I110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11070BT5360383725206261190.246001.6009396991</v>
      </c>
      <c r="J11071" s="1" t="n">
        <f aca="false">COUNTIF(I:I, $I11071)</f>
        <v>1</v>
      </c>
      <c r="K11071" s="1" t="str">
        <f aca="false">IF(ISNA(VLOOKUP(Table4[product_id], tblProducts[], tblProducts[product_name],FALSE() )), "Invalid", "Valid")</f>
        <v>Valid</v>
      </c>
      <c r="L11071" s="5" t="str">
        <f aca="false">IF(ISNA(VLOOKUP(Table4[[#This Row],[warehouse_id]], tblwhouse[], tblwhouse[warehouse_name],FALSE() )), "Invalid", "Valid")</f>
        <v>Valid</v>
      </c>
    </row>
    <row r="11072" customFormat="false" ht="15" hidden="false" customHeight="true" outlineLevel="0" collapsed="false">
      <c r="A11072" s="1" t="n">
        <v>11071</v>
      </c>
      <c r="B11072" s="1" t="n">
        <v>1</v>
      </c>
      <c r="C11072" s="1" t="n">
        <v>1915</v>
      </c>
      <c r="D11072" s="1" t="s">
        <v>18090</v>
      </c>
      <c r="E11072" s="1" t="n">
        <v>484</v>
      </c>
      <c r="F11072" s="1" t="n">
        <v>21</v>
      </c>
      <c r="G11072" s="1" t="n">
        <v>771.93</v>
      </c>
      <c r="H11072" s="4" t="n">
        <v>46040.6009397107</v>
      </c>
      <c r="I110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11071BT3229181191548421771.9346040.6009397107</v>
      </c>
      <c r="J11072" s="1" t="n">
        <f aca="false">COUNTIF(I:I, $I11072)</f>
        <v>1</v>
      </c>
      <c r="K11072" s="1" t="str">
        <f aca="false">IF(ISNA(VLOOKUP(Table4[product_id], tblProducts[], tblProducts[product_name],FALSE() )), "Invalid", "Valid")</f>
        <v>Valid</v>
      </c>
      <c r="L11072" s="5" t="str">
        <f aca="false">IF(ISNA(VLOOKUP(Table4[[#This Row],[warehouse_id]], tblwhouse[], tblwhouse[warehouse_name],FALSE() )), "Invalid", "Valid")</f>
        <v>Valid</v>
      </c>
    </row>
    <row r="11073" customFormat="false" ht="15" hidden="false" customHeight="true" outlineLevel="0" collapsed="false">
      <c r="A11073" s="1" t="n">
        <v>11072</v>
      </c>
      <c r="B11073" s="1" t="n">
        <v>3</v>
      </c>
      <c r="C11073" s="1" t="n">
        <v>2115</v>
      </c>
      <c r="D11073" s="1" t="s">
        <v>18091</v>
      </c>
      <c r="E11073" s="1" t="n">
        <v>446</v>
      </c>
      <c r="F11073" s="1" t="n">
        <v>32</v>
      </c>
      <c r="G11073" s="1" t="n">
        <v>631.73</v>
      </c>
      <c r="H11073" s="4" t="n">
        <v>46129.6009397107</v>
      </c>
      <c r="I110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11072BT7944463211544632631.7346129.6009397107</v>
      </c>
      <c r="J11073" s="1" t="n">
        <f aca="false">COUNTIF(I:I, $I11073)</f>
        <v>1</v>
      </c>
      <c r="K11073" s="1" t="str">
        <f aca="false">IF(ISNA(VLOOKUP(Table4[product_id], tblProducts[], tblProducts[product_name],FALSE() )), "Invalid", "Valid")</f>
        <v>Valid</v>
      </c>
      <c r="L11073" s="5" t="str">
        <f aca="false">IF(ISNA(VLOOKUP(Table4[[#This Row],[warehouse_id]], tblwhouse[], tblwhouse[warehouse_name],FALSE() )), "Invalid", "Valid")</f>
        <v>Valid</v>
      </c>
    </row>
    <row r="11074" customFormat="false" ht="15" hidden="false" customHeight="true" outlineLevel="0" collapsed="false">
      <c r="A11074" s="1" t="n">
        <v>11073</v>
      </c>
      <c r="B11074" s="1" t="n">
        <v>4</v>
      </c>
      <c r="C11074" s="1" t="n">
        <v>41</v>
      </c>
      <c r="D11074" s="1" t="s">
        <v>18092</v>
      </c>
      <c r="E11074" s="1" t="n">
        <v>4</v>
      </c>
      <c r="F11074" s="1" t="n">
        <v>75</v>
      </c>
      <c r="G11074" s="1" t="n">
        <v>665.08</v>
      </c>
      <c r="H11074" s="4" t="n">
        <v>46149.6009397107</v>
      </c>
      <c r="I110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11073BT885715441475665.0846149.6009397107</v>
      </c>
      <c r="J11074" s="1" t="n">
        <f aca="false">COUNTIF(I:I, $I11074)</f>
        <v>1</v>
      </c>
      <c r="K11074" s="1" t="str">
        <f aca="false">IF(ISNA(VLOOKUP(Table4[product_id], tblProducts[], tblProducts[product_name],FALSE() )), "Invalid", "Valid")</f>
        <v>Valid</v>
      </c>
      <c r="L11074" s="5" t="str">
        <f aca="false">IF(ISNA(VLOOKUP(Table4[[#This Row],[warehouse_id]], tblwhouse[], tblwhouse[warehouse_name],FALSE() )), "Invalid", "Valid")</f>
        <v>Valid</v>
      </c>
    </row>
    <row r="11075" customFormat="false" ht="15" hidden="false" customHeight="true" outlineLevel="0" collapsed="false">
      <c r="A11075" s="1" t="n">
        <v>11074</v>
      </c>
      <c r="B11075" s="1" t="n">
        <v>1</v>
      </c>
      <c r="C11075" s="1" t="n">
        <v>2822</v>
      </c>
      <c r="D11075" s="1" t="s">
        <v>18093</v>
      </c>
      <c r="E11075" s="1" t="n">
        <v>368</v>
      </c>
      <c r="F11075" s="1" t="n">
        <v>69</v>
      </c>
      <c r="G11075" s="1" t="n">
        <v>918.97</v>
      </c>
      <c r="H11075" s="4" t="n">
        <v>46064.6009397107</v>
      </c>
      <c r="I110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11074BT4777221282236869918.9746064.6009397107</v>
      </c>
      <c r="J11075" s="1" t="n">
        <f aca="false">COUNTIF(I:I, $I11075)</f>
        <v>1</v>
      </c>
      <c r="K11075" s="1" t="str">
        <f aca="false">IF(ISNA(VLOOKUP(Table4[product_id], tblProducts[], tblProducts[product_name],FALSE() )), "Invalid", "Valid")</f>
        <v>Valid</v>
      </c>
      <c r="L11075" s="5" t="str">
        <f aca="false">IF(ISNA(VLOOKUP(Table4[[#This Row],[warehouse_id]], tblwhouse[], tblwhouse[warehouse_name],FALSE() )), "Invalid", "Valid")</f>
        <v>Valid</v>
      </c>
    </row>
    <row r="11076" customFormat="false" ht="15" hidden="false" customHeight="true" outlineLevel="0" collapsed="false">
      <c r="A11076" s="1" t="n">
        <v>11075</v>
      </c>
      <c r="B11076" s="1" t="n">
        <v>2</v>
      </c>
      <c r="C11076" s="1" t="n">
        <v>1027</v>
      </c>
      <c r="D11076" s="1" t="s">
        <v>18094</v>
      </c>
      <c r="E11076" s="1" t="n">
        <v>138</v>
      </c>
      <c r="F11076" s="1" t="n">
        <v>46</v>
      </c>
      <c r="G11076" s="1" t="n">
        <v>945.78</v>
      </c>
      <c r="H11076" s="4" t="n">
        <v>46063.6009397107</v>
      </c>
      <c r="I110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11075BT9405712102713846945.7846063.6009397107</v>
      </c>
      <c r="J11076" s="1" t="n">
        <f aca="false">COUNTIF(I:I, $I11076)</f>
        <v>1</v>
      </c>
      <c r="K11076" s="1" t="str">
        <f aca="false">IF(ISNA(VLOOKUP(Table4[product_id], tblProducts[], tblProducts[product_name],FALSE() )), "Invalid", "Valid")</f>
        <v>Valid</v>
      </c>
      <c r="L11076" s="5" t="str">
        <f aca="false">IF(ISNA(VLOOKUP(Table4[[#This Row],[warehouse_id]], tblwhouse[], tblwhouse[warehouse_name],FALSE() )), "Invalid", "Valid")</f>
        <v>Valid</v>
      </c>
    </row>
    <row r="11077" customFormat="false" ht="15" hidden="false" customHeight="true" outlineLevel="0" collapsed="false">
      <c r="A11077" s="1" t="n">
        <v>11076</v>
      </c>
      <c r="B11077" s="1" t="n">
        <v>1</v>
      </c>
      <c r="C11077" s="1" t="n">
        <v>1966</v>
      </c>
      <c r="D11077" s="1" t="s">
        <v>18095</v>
      </c>
      <c r="E11077" s="1" t="n">
        <v>205</v>
      </c>
      <c r="F11077" s="1" t="n">
        <v>49</v>
      </c>
      <c r="G11077" s="1" t="n">
        <v>1148.41</v>
      </c>
      <c r="H11077" s="4" t="n">
        <v>45959.6009397107</v>
      </c>
      <c r="I110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11076BT71255311966205491148.4145959.6009397107</v>
      </c>
      <c r="J11077" s="1" t="n">
        <f aca="false">COUNTIF(I:I, $I11077)</f>
        <v>1</v>
      </c>
      <c r="K11077" s="1" t="str">
        <f aca="false">IF(ISNA(VLOOKUP(Table4[product_id], tblProducts[], tblProducts[product_name],FALSE() )), "Invalid", "Valid")</f>
        <v>Valid</v>
      </c>
      <c r="L11077" s="5" t="str">
        <f aca="false">IF(ISNA(VLOOKUP(Table4[[#This Row],[warehouse_id]], tblwhouse[], tblwhouse[warehouse_name],FALSE() )), "Invalid", "Valid")</f>
        <v>Valid</v>
      </c>
    </row>
    <row r="11078" customFormat="false" ht="15" hidden="false" customHeight="true" outlineLevel="0" collapsed="false">
      <c r="A11078" s="1" t="n">
        <v>11077</v>
      </c>
      <c r="B11078" s="1" t="n">
        <v>3</v>
      </c>
      <c r="C11078" s="1" t="n">
        <v>501</v>
      </c>
      <c r="D11078" s="1" t="s">
        <v>18096</v>
      </c>
      <c r="E11078" s="1" t="n">
        <v>352</v>
      </c>
      <c r="F11078" s="1" t="n">
        <v>23</v>
      </c>
      <c r="G11078" s="1" t="n">
        <v>650.4</v>
      </c>
      <c r="H11078" s="4" t="n">
        <v>46113.6009397107</v>
      </c>
      <c r="I110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11077BT787793350135223650.446113.6009397107</v>
      </c>
      <c r="J11078" s="1" t="n">
        <f aca="false">COUNTIF(I:I, $I11078)</f>
        <v>1</v>
      </c>
      <c r="K11078" s="1" t="str">
        <f aca="false">IF(ISNA(VLOOKUP(Table4[product_id], tblProducts[], tblProducts[product_name],FALSE() )), "Invalid", "Valid")</f>
        <v>Valid</v>
      </c>
      <c r="L11078" s="5" t="str">
        <f aca="false">IF(ISNA(VLOOKUP(Table4[[#This Row],[warehouse_id]], tblwhouse[], tblwhouse[warehouse_name],FALSE() )), "Invalid", "Valid")</f>
        <v>Valid</v>
      </c>
    </row>
    <row r="11079" customFormat="false" ht="15" hidden="false" customHeight="true" outlineLevel="0" collapsed="false">
      <c r="A11079" s="1" t="n">
        <v>11078</v>
      </c>
      <c r="B11079" s="1" t="n">
        <v>3</v>
      </c>
      <c r="C11079" s="1" t="n">
        <v>1945</v>
      </c>
      <c r="D11079" s="1" t="s">
        <v>18097</v>
      </c>
      <c r="E11079" s="1" t="n">
        <v>195</v>
      </c>
      <c r="F11079" s="1" t="n">
        <v>78</v>
      </c>
      <c r="G11079" s="1" t="n">
        <v>435.85</v>
      </c>
      <c r="H11079" s="4" t="n">
        <v>46030.6009397107</v>
      </c>
      <c r="I110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11078BT9610013194519578435.8546030.6009397107</v>
      </c>
      <c r="J11079" s="1" t="n">
        <f aca="false">COUNTIF(I:I, $I11079)</f>
        <v>1</v>
      </c>
      <c r="K11079" s="1" t="str">
        <f aca="false">IF(ISNA(VLOOKUP(Table4[product_id], tblProducts[], tblProducts[product_name],FALSE() )), "Invalid", "Valid")</f>
        <v>Valid</v>
      </c>
      <c r="L11079" s="5" t="str">
        <f aca="false">IF(ISNA(VLOOKUP(Table4[[#This Row],[warehouse_id]], tblwhouse[], tblwhouse[warehouse_name],FALSE() )), "Invalid", "Valid")</f>
        <v>Valid</v>
      </c>
    </row>
    <row r="11080" customFormat="false" ht="15" hidden="false" customHeight="true" outlineLevel="0" collapsed="false">
      <c r="A11080" s="1" t="n">
        <v>11079</v>
      </c>
      <c r="B11080" s="1" t="n">
        <v>2</v>
      </c>
      <c r="C11080" s="1" t="n">
        <v>635</v>
      </c>
      <c r="D11080" s="1" t="s">
        <v>18098</v>
      </c>
      <c r="E11080" s="1" t="n">
        <v>249</v>
      </c>
      <c r="F11080" s="1" t="n">
        <v>36</v>
      </c>
      <c r="G11080" s="1" t="n">
        <v>1067.45</v>
      </c>
      <c r="H11080" s="4" t="n">
        <v>46076.6009397107</v>
      </c>
      <c r="I110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11079BT8427342635249361067.4546076.6009397107</v>
      </c>
      <c r="J11080" s="1" t="n">
        <f aca="false">COUNTIF(I:I, $I11080)</f>
        <v>1</v>
      </c>
      <c r="K11080" s="1" t="str">
        <f aca="false">IF(ISNA(VLOOKUP(Table4[product_id], tblProducts[], tblProducts[product_name],FALSE() )), "Invalid", "Valid")</f>
        <v>Valid</v>
      </c>
      <c r="L11080" s="5" t="str">
        <f aca="false">IF(ISNA(VLOOKUP(Table4[[#This Row],[warehouse_id]], tblwhouse[], tblwhouse[warehouse_name],FALSE() )), "Invalid", "Valid")</f>
        <v>Valid</v>
      </c>
    </row>
    <row r="11081" customFormat="false" ht="15" hidden="false" customHeight="true" outlineLevel="0" collapsed="false">
      <c r="A11081" s="1" t="n">
        <v>11080</v>
      </c>
      <c r="B11081" s="1" t="n">
        <v>2</v>
      </c>
      <c r="C11081" s="1" t="n">
        <v>1923</v>
      </c>
      <c r="D11081" s="1" t="s">
        <v>18099</v>
      </c>
      <c r="E11081" s="1" t="n">
        <v>361</v>
      </c>
      <c r="F11081" s="1" t="n">
        <v>25</v>
      </c>
      <c r="G11081" s="1" t="n">
        <v>248.55</v>
      </c>
      <c r="H11081" s="4" t="n">
        <v>46017.6009397107</v>
      </c>
      <c r="I110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11080BT1498062192336125248.5546017.6009397107</v>
      </c>
      <c r="J11081" s="1" t="n">
        <f aca="false">COUNTIF(I:I, $I11081)</f>
        <v>1</v>
      </c>
      <c r="K11081" s="1" t="str">
        <f aca="false">IF(ISNA(VLOOKUP(Table4[product_id], tblProducts[], tblProducts[product_name],FALSE() )), "Invalid", "Valid")</f>
        <v>Valid</v>
      </c>
      <c r="L11081" s="5" t="str">
        <f aca="false">IF(ISNA(VLOOKUP(Table4[[#This Row],[warehouse_id]], tblwhouse[], tblwhouse[warehouse_name],FALSE() )), "Invalid", "Valid")</f>
        <v>Valid</v>
      </c>
    </row>
    <row r="11082" customFormat="false" ht="15" hidden="false" customHeight="true" outlineLevel="0" collapsed="false">
      <c r="A11082" s="1" t="n">
        <v>11081</v>
      </c>
      <c r="B11082" s="1" t="n">
        <v>3</v>
      </c>
      <c r="C11082" s="1" t="n">
        <v>755</v>
      </c>
      <c r="D11082" s="1" t="s">
        <v>18100</v>
      </c>
      <c r="E11082" s="1" t="n">
        <v>457</v>
      </c>
      <c r="F11082" s="1" t="n">
        <v>27</v>
      </c>
      <c r="G11082" s="1" t="n">
        <v>194.41</v>
      </c>
      <c r="H11082" s="4" t="n">
        <v>45958.6009397107</v>
      </c>
      <c r="I110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11081BT643885375545727194.4145958.6009397107</v>
      </c>
      <c r="J11082" s="1" t="n">
        <f aca="false">COUNTIF(I:I, $I11082)</f>
        <v>1</v>
      </c>
      <c r="K11082" s="1" t="str">
        <f aca="false">IF(ISNA(VLOOKUP(Table4[product_id], tblProducts[], tblProducts[product_name],FALSE() )), "Invalid", "Valid")</f>
        <v>Valid</v>
      </c>
      <c r="L11082" s="5" t="str">
        <f aca="false">IF(ISNA(VLOOKUP(Table4[[#This Row],[warehouse_id]], tblwhouse[], tblwhouse[warehouse_name],FALSE() )), "Invalid", "Valid")</f>
        <v>Valid</v>
      </c>
    </row>
    <row r="11083" customFormat="false" ht="15" hidden="false" customHeight="true" outlineLevel="0" collapsed="false">
      <c r="A11083" s="1" t="n">
        <v>11082</v>
      </c>
      <c r="B11083" s="1" t="n">
        <v>4</v>
      </c>
      <c r="C11083" s="1" t="n">
        <v>1983</v>
      </c>
      <c r="D11083" s="1" t="s">
        <v>18101</v>
      </c>
      <c r="E11083" s="1" t="n">
        <v>284</v>
      </c>
      <c r="F11083" s="1" t="n">
        <v>65</v>
      </c>
      <c r="G11083" s="1" t="n">
        <v>156.07</v>
      </c>
      <c r="H11083" s="4" t="n">
        <v>46078.6009397107</v>
      </c>
      <c r="I110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11082BT3807204198328465156.0746078.6009397107</v>
      </c>
      <c r="J11083" s="1" t="n">
        <f aca="false">COUNTIF(I:I, $I11083)</f>
        <v>1</v>
      </c>
      <c r="K11083" s="1" t="str">
        <f aca="false">IF(ISNA(VLOOKUP(Table4[product_id], tblProducts[], tblProducts[product_name],FALSE() )), "Invalid", "Valid")</f>
        <v>Valid</v>
      </c>
      <c r="L11083" s="5" t="str">
        <f aca="false">IF(ISNA(VLOOKUP(Table4[[#This Row],[warehouse_id]], tblwhouse[], tblwhouse[warehouse_name],FALSE() )), "Invalid", "Valid")</f>
        <v>Valid</v>
      </c>
    </row>
    <row r="11084" customFormat="false" ht="15" hidden="false" customHeight="true" outlineLevel="0" collapsed="false">
      <c r="A11084" s="1" t="n">
        <v>11083</v>
      </c>
      <c r="B11084" s="1" t="n">
        <v>2</v>
      </c>
      <c r="C11084" s="1" t="n">
        <v>1010</v>
      </c>
      <c r="D11084" s="1" t="s">
        <v>18102</v>
      </c>
      <c r="E11084" s="1" t="n">
        <v>98</v>
      </c>
      <c r="F11084" s="1" t="n">
        <v>64</v>
      </c>
      <c r="G11084" s="1" t="n">
        <v>1058.83</v>
      </c>
      <c r="H11084" s="4" t="n">
        <v>46207.6009397107</v>
      </c>
      <c r="I110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11083BT4044362101098641058.8346207.6009397107</v>
      </c>
      <c r="J11084" s="1" t="n">
        <f aca="false">COUNTIF(I:I, $I11084)</f>
        <v>1</v>
      </c>
      <c r="K11084" s="1" t="str">
        <f aca="false">IF(ISNA(VLOOKUP(Table4[product_id], tblProducts[], tblProducts[product_name],FALSE() )), "Invalid", "Valid")</f>
        <v>Valid</v>
      </c>
      <c r="L11084" s="5" t="str">
        <f aca="false">IF(ISNA(VLOOKUP(Table4[[#This Row],[warehouse_id]], tblwhouse[], tblwhouse[warehouse_name],FALSE() )), "Invalid", "Valid")</f>
        <v>Valid</v>
      </c>
    </row>
    <row r="11085" customFormat="false" ht="15" hidden="false" customHeight="true" outlineLevel="0" collapsed="false">
      <c r="A11085" s="1" t="n">
        <v>11084</v>
      </c>
      <c r="B11085" s="1" t="n">
        <v>3</v>
      </c>
      <c r="C11085" s="1" t="n">
        <v>167</v>
      </c>
      <c r="D11085" s="1" t="s">
        <v>18103</v>
      </c>
      <c r="E11085" s="1" t="n">
        <v>304</v>
      </c>
      <c r="F11085" s="1" t="n">
        <v>31</v>
      </c>
      <c r="G11085" s="1" t="n">
        <v>458.53</v>
      </c>
      <c r="H11085" s="4" t="n">
        <v>46097.6009397107</v>
      </c>
      <c r="I110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11084BT438291316730431458.5346097.6009397107</v>
      </c>
      <c r="J11085" s="1" t="n">
        <f aca="false">COUNTIF(I:I, $I11085)</f>
        <v>1</v>
      </c>
      <c r="K11085" s="1" t="str">
        <f aca="false">IF(ISNA(VLOOKUP(Table4[product_id], tblProducts[], tblProducts[product_name],FALSE() )), "Invalid", "Valid")</f>
        <v>Valid</v>
      </c>
      <c r="L11085" s="5" t="str">
        <f aca="false">IF(ISNA(VLOOKUP(Table4[[#This Row],[warehouse_id]], tblwhouse[], tblwhouse[warehouse_name],FALSE() )), "Invalid", "Valid")</f>
        <v>Valid</v>
      </c>
    </row>
    <row r="11086" customFormat="false" ht="15" hidden="false" customHeight="true" outlineLevel="0" collapsed="false">
      <c r="A11086" s="1" t="n">
        <v>11085</v>
      </c>
      <c r="B11086" s="1" t="n">
        <v>2</v>
      </c>
      <c r="C11086" s="1" t="n">
        <v>195</v>
      </c>
      <c r="D11086" s="1" t="s">
        <v>18104</v>
      </c>
      <c r="E11086" s="1" t="n">
        <v>180</v>
      </c>
      <c r="F11086" s="1" t="n">
        <v>47</v>
      </c>
      <c r="G11086" s="1" t="n">
        <v>1266.49</v>
      </c>
      <c r="H11086" s="4" t="n">
        <v>46194.6009397107</v>
      </c>
      <c r="I110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11085BT6205002195180471266.4946194.6009397107</v>
      </c>
      <c r="J11086" s="1" t="n">
        <f aca="false">COUNTIF(I:I, $I11086)</f>
        <v>1</v>
      </c>
      <c r="K11086" s="1" t="str">
        <f aca="false">IF(ISNA(VLOOKUP(Table4[product_id], tblProducts[], tblProducts[product_name],FALSE() )), "Invalid", "Valid")</f>
        <v>Valid</v>
      </c>
      <c r="L11086" s="5" t="str">
        <f aca="false">IF(ISNA(VLOOKUP(Table4[[#This Row],[warehouse_id]], tblwhouse[], tblwhouse[warehouse_name],FALSE() )), "Invalid", "Valid")</f>
        <v>Valid</v>
      </c>
    </row>
    <row r="11087" customFormat="false" ht="15" hidden="false" customHeight="true" outlineLevel="0" collapsed="false">
      <c r="A11087" s="1" t="n">
        <v>11086</v>
      </c>
      <c r="B11087" s="1" t="n">
        <v>4</v>
      </c>
      <c r="C11087" s="1" t="n">
        <v>2397</v>
      </c>
      <c r="D11087" s="1" t="s">
        <v>18105</v>
      </c>
      <c r="E11087" s="1" t="n">
        <v>463</v>
      </c>
      <c r="F11087" s="1" t="n">
        <v>22</v>
      </c>
      <c r="G11087" s="1" t="n">
        <v>761.22</v>
      </c>
      <c r="H11087" s="4" t="n">
        <v>45971.6009397107</v>
      </c>
      <c r="I110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11086BT9482974239746322761.2245971.6009397107</v>
      </c>
      <c r="J11087" s="1" t="n">
        <f aca="false">COUNTIF(I:I, $I11087)</f>
        <v>1</v>
      </c>
      <c r="K11087" s="1" t="str">
        <f aca="false">IF(ISNA(VLOOKUP(Table4[product_id], tblProducts[], tblProducts[product_name],FALSE() )), "Invalid", "Valid")</f>
        <v>Valid</v>
      </c>
      <c r="L11087" s="5" t="str">
        <f aca="false">IF(ISNA(VLOOKUP(Table4[[#This Row],[warehouse_id]], tblwhouse[], tblwhouse[warehouse_name],FALSE() )), "Invalid", "Valid")</f>
        <v>Valid</v>
      </c>
    </row>
    <row r="11088" customFormat="false" ht="15" hidden="false" customHeight="true" outlineLevel="0" collapsed="false">
      <c r="A11088" s="1" t="n">
        <v>11087</v>
      </c>
      <c r="B11088" s="1" t="n">
        <v>1</v>
      </c>
      <c r="C11088" s="1" t="n">
        <v>1479</v>
      </c>
      <c r="D11088" s="1" t="s">
        <v>18106</v>
      </c>
      <c r="E11088" s="1" t="n">
        <v>325</v>
      </c>
      <c r="F11088" s="1" t="n">
        <v>48</v>
      </c>
      <c r="G11088" s="1" t="n">
        <v>1003.12</v>
      </c>
      <c r="H11088" s="4" t="n">
        <v>46024.6009397107</v>
      </c>
      <c r="I110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11087BT77755911479325481003.1246024.6009397107</v>
      </c>
      <c r="J11088" s="1" t="n">
        <f aca="false">COUNTIF(I:I, $I11088)</f>
        <v>1</v>
      </c>
      <c r="K11088" s="1" t="str">
        <f aca="false">IF(ISNA(VLOOKUP(Table4[product_id], tblProducts[], tblProducts[product_name],FALSE() )), "Invalid", "Valid")</f>
        <v>Valid</v>
      </c>
      <c r="L11088" s="5" t="str">
        <f aca="false">IF(ISNA(VLOOKUP(Table4[[#This Row],[warehouse_id]], tblwhouse[], tblwhouse[warehouse_name],FALSE() )), "Invalid", "Valid")</f>
        <v>Valid</v>
      </c>
    </row>
    <row r="11089" customFormat="false" ht="15" hidden="false" customHeight="true" outlineLevel="0" collapsed="false">
      <c r="A11089" s="1" t="n">
        <v>11088</v>
      </c>
      <c r="B11089" s="1" t="n">
        <v>4</v>
      </c>
      <c r="C11089" s="1" t="n">
        <v>858</v>
      </c>
      <c r="D11089" s="1" t="s">
        <v>18107</v>
      </c>
      <c r="E11089" s="1" t="n">
        <v>464</v>
      </c>
      <c r="F11089" s="1" t="n">
        <v>24</v>
      </c>
      <c r="G11089" s="1" t="n">
        <v>1494.87</v>
      </c>
      <c r="H11089" s="4" t="n">
        <v>45975.6009397107</v>
      </c>
      <c r="I110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11088BT4538964858464241494.8745975.6009397107</v>
      </c>
      <c r="J11089" s="1" t="n">
        <f aca="false">COUNTIF(I:I, $I11089)</f>
        <v>1</v>
      </c>
      <c r="K11089" s="1" t="str">
        <f aca="false">IF(ISNA(VLOOKUP(Table4[product_id], tblProducts[], tblProducts[product_name],FALSE() )), "Invalid", "Valid")</f>
        <v>Valid</v>
      </c>
      <c r="L11089" s="5" t="str">
        <f aca="false">IF(ISNA(VLOOKUP(Table4[[#This Row],[warehouse_id]], tblwhouse[], tblwhouse[warehouse_name],FALSE() )), "Invalid", "Valid")</f>
        <v>Valid</v>
      </c>
    </row>
    <row r="11090" customFormat="false" ht="15" hidden="false" customHeight="true" outlineLevel="0" collapsed="false">
      <c r="A11090" s="1" t="n">
        <v>11089</v>
      </c>
      <c r="B11090" s="1" t="n">
        <v>4</v>
      </c>
      <c r="C11090" s="1" t="n">
        <v>1945</v>
      </c>
      <c r="D11090" s="1" t="s">
        <v>18108</v>
      </c>
      <c r="E11090" s="1" t="n">
        <v>119</v>
      </c>
      <c r="F11090" s="1" t="n">
        <v>67</v>
      </c>
      <c r="G11090" s="1" t="n">
        <v>139.9</v>
      </c>
      <c r="H11090" s="4" t="n">
        <v>46020.6009397107</v>
      </c>
      <c r="I110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11089BT4977964194511967139.946020.6009397107</v>
      </c>
      <c r="J11090" s="1" t="n">
        <f aca="false">COUNTIF(I:I, $I11090)</f>
        <v>1</v>
      </c>
      <c r="K11090" s="1" t="str">
        <f aca="false">IF(ISNA(VLOOKUP(Table4[product_id], tblProducts[], tblProducts[product_name],FALSE() )), "Invalid", "Valid")</f>
        <v>Valid</v>
      </c>
      <c r="L11090" s="5" t="str">
        <f aca="false">IF(ISNA(VLOOKUP(Table4[[#This Row],[warehouse_id]], tblwhouse[], tblwhouse[warehouse_name],FALSE() )), "Invalid", "Valid")</f>
        <v>Valid</v>
      </c>
    </row>
    <row r="11091" customFormat="false" ht="15" hidden="false" customHeight="true" outlineLevel="0" collapsed="false">
      <c r="A11091" s="1" t="n">
        <v>11090</v>
      </c>
      <c r="B11091" s="1" t="n">
        <v>2</v>
      </c>
      <c r="C11091" s="1" t="n">
        <v>1710</v>
      </c>
      <c r="D11091" s="1" t="s">
        <v>18109</v>
      </c>
      <c r="E11091" s="1" t="n">
        <v>20</v>
      </c>
      <c r="F11091" s="1" t="n">
        <v>57</v>
      </c>
      <c r="G11091" s="1" t="n">
        <v>176.35</v>
      </c>
      <c r="H11091" s="4" t="n">
        <v>46022.6009397107</v>
      </c>
      <c r="I110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11090BT162364217102057176.3546022.6009397107</v>
      </c>
      <c r="J11091" s="1" t="n">
        <f aca="false">COUNTIF(I:I, $I11091)</f>
        <v>1</v>
      </c>
      <c r="K11091" s="1" t="str">
        <f aca="false">IF(ISNA(VLOOKUP(Table4[product_id], tblProducts[], tblProducts[product_name],FALSE() )), "Invalid", "Valid")</f>
        <v>Valid</v>
      </c>
      <c r="L11091" s="5" t="str">
        <f aca="false">IF(ISNA(VLOOKUP(Table4[[#This Row],[warehouse_id]], tblwhouse[], tblwhouse[warehouse_name],FALSE() )), "Invalid", "Valid")</f>
        <v>Valid</v>
      </c>
    </row>
    <row r="11092" customFormat="false" ht="15" hidden="false" customHeight="true" outlineLevel="0" collapsed="false">
      <c r="A11092" s="1" t="n">
        <v>11091</v>
      </c>
      <c r="B11092" s="1" t="n">
        <v>3</v>
      </c>
      <c r="C11092" s="1" t="n">
        <v>2005</v>
      </c>
      <c r="D11092" s="1" t="s">
        <v>18110</v>
      </c>
      <c r="E11092" s="1" t="n">
        <v>83</v>
      </c>
      <c r="F11092" s="1" t="n">
        <v>38</v>
      </c>
      <c r="G11092" s="1" t="n">
        <v>998.34</v>
      </c>
      <c r="H11092" s="4" t="n">
        <v>46100.6009397107</v>
      </c>
      <c r="I110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11091BT835948320058338998.3446100.6009397107</v>
      </c>
      <c r="J11092" s="1" t="n">
        <f aca="false">COUNTIF(I:I, $I11092)</f>
        <v>1</v>
      </c>
      <c r="K11092" s="1" t="str">
        <f aca="false">IF(ISNA(VLOOKUP(Table4[product_id], tblProducts[], tblProducts[product_name],FALSE() )), "Invalid", "Valid")</f>
        <v>Valid</v>
      </c>
      <c r="L11092" s="5" t="str">
        <f aca="false">IF(ISNA(VLOOKUP(Table4[[#This Row],[warehouse_id]], tblwhouse[], tblwhouse[warehouse_name],FALSE() )), "Invalid", "Valid")</f>
        <v>Valid</v>
      </c>
    </row>
    <row r="11093" customFormat="false" ht="15" hidden="false" customHeight="true" outlineLevel="0" collapsed="false">
      <c r="A11093" s="1" t="n">
        <v>11092</v>
      </c>
      <c r="B11093" s="1" t="n">
        <v>3</v>
      </c>
      <c r="C11093" s="1" t="n">
        <v>1303</v>
      </c>
      <c r="D11093" s="1" t="s">
        <v>18111</v>
      </c>
      <c r="E11093" s="1" t="n">
        <v>496</v>
      </c>
      <c r="F11093" s="1" t="n">
        <v>30</v>
      </c>
      <c r="G11093" s="1" t="n">
        <v>182.62</v>
      </c>
      <c r="H11093" s="4" t="n">
        <v>46086.6009397107</v>
      </c>
      <c r="I110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11092BT1938203130349630182.6246086.6009397107</v>
      </c>
      <c r="J11093" s="1" t="n">
        <f aca="false">COUNTIF(I:I, $I11093)</f>
        <v>1</v>
      </c>
      <c r="K11093" s="1" t="str">
        <f aca="false">IF(ISNA(VLOOKUP(Table4[product_id], tblProducts[], tblProducts[product_name],FALSE() )), "Invalid", "Valid")</f>
        <v>Valid</v>
      </c>
      <c r="L11093" s="5" t="str">
        <f aca="false">IF(ISNA(VLOOKUP(Table4[[#This Row],[warehouse_id]], tblwhouse[], tblwhouse[warehouse_name],FALSE() )), "Invalid", "Valid")</f>
        <v>Valid</v>
      </c>
    </row>
    <row r="11094" customFormat="false" ht="15" hidden="false" customHeight="true" outlineLevel="0" collapsed="false">
      <c r="A11094" s="1" t="n">
        <v>11093</v>
      </c>
      <c r="B11094" s="1" t="n">
        <v>1</v>
      </c>
      <c r="C11094" s="1" t="n">
        <v>2746</v>
      </c>
      <c r="D11094" s="1" t="s">
        <v>18112</v>
      </c>
      <c r="E11094" s="1" t="n">
        <v>173</v>
      </c>
      <c r="F11094" s="1" t="n">
        <v>27</v>
      </c>
      <c r="G11094" s="1" t="n">
        <v>986.11</v>
      </c>
      <c r="H11094" s="4" t="n">
        <v>46126.6009397107</v>
      </c>
      <c r="I110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11093BT2495081274617327986.1146126.6009397107</v>
      </c>
      <c r="J11094" s="1" t="n">
        <f aca="false">COUNTIF(I:I, $I11094)</f>
        <v>1</v>
      </c>
      <c r="K11094" s="1" t="str">
        <f aca="false">IF(ISNA(VLOOKUP(Table4[product_id], tblProducts[], tblProducts[product_name],FALSE() )), "Invalid", "Valid")</f>
        <v>Valid</v>
      </c>
      <c r="L11094" s="5" t="str">
        <f aca="false">IF(ISNA(VLOOKUP(Table4[[#This Row],[warehouse_id]], tblwhouse[], tblwhouse[warehouse_name],FALSE() )), "Invalid", "Valid")</f>
        <v>Valid</v>
      </c>
    </row>
    <row r="11095" customFormat="false" ht="15" hidden="false" customHeight="true" outlineLevel="0" collapsed="false">
      <c r="A11095" s="1" t="n">
        <v>11094</v>
      </c>
      <c r="B11095" s="1" t="n">
        <v>1</v>
      </c>
      <c r="C11095" s="1" t="n">
        <v>1701</v>
      </c>
      <c r="D11095" s="1" t="s">
        <v>18113</v>
      </c>
      <c r="E11095" s="1" t="n">
        <v>388</v>
      </c>
      <c r="F11095" s="1" t="n">
        <v>46</v>
      </c>
      <c r="G11095" s="1" t="n">
        <v>259.1</v>
      </c>
      <c r="H11095" s="4" t="n">
        <v>46001.6009397107</v>
      </c>
      <c r="I110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11094BT2445161170138846259.146001.6009397107</v>
      </c>
      <c r="J11095" s="1" t="n">
        <f aca="false">COUNTIF(I:I, $I11095)</f>
        <v>1</v>
      </c>
      <c r="K11095" s="1" t="str">
        <f aca="false">IF(ISNA(VLOOKUP(Table4[product_id], tblProducts[], tblProducts[product_name],FALSE() )), "Invalid", "Valid")</f>
        <v>Valid</v>
      </c>
      <c r="L11095" s="5" t="str">
        <f aca="false">IF(ISNA(VLOOKUP(Table4[[#This Row],[warehouse_id]], tblwhouse[], tblwhouse[warehouse_name],FALSE() )), "Invalid", "Valid")</f>
        <v>Valid</v>
      </c>
    </row>
    <row r="11096" customFormat="false" ht="15" hidden="false" customHeight="true" outlineLevel="0" collapsed="false">
      <c r="A11096" s="1" t="n">
        <v>11095</v>
      </c>
      <c r="B11096" s="1" t="n">
        <v>2</v>
      </c>
      <c r="C11096" s="1" t="n">
        <v>2879</v>
      </c>
      <c r="D11096" s="1" t="s">
        <v>18114</v>
      </c>
      <c r="E11096" s="1" t="n">
        <v>334</v>
      </c>
      <c r="F11096" s="1" t="n">
        <v>56</v>
      </c>
      <c r="G11096" s="1" t="n">
        <v>249.62</v>
      </c>
      <c r="H11096" s="4" t="n">
        <v>46067.6009397107</v>
      </c>
      <c r="I110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11095BT2402972287933456249.6246067.6009397107</v>
      </c>
      <c r="J11096" s="1" t="n">
        <f aca="false">COUNTIF(I:I, $I11096)</f>
        <v>1</v>
      </c>
      <c r="K11096" s="1" t="str">
        <f aca="false">IF(ISNA(VLOOKUP(Table4[product_id], tblProducts[], tblProducts[product_name],FALSE() )), "Invalid", "Valid")</f>
        <v>Valid</v>
      </c>
      <c r="L11096" s="5" t="str">
        <f aca="false">IF(ISNA(VLOOKUP(Table4[[#This Row],[warehouse_id]], tblwhouse[], tblwhouse[warehouse_name],FALSE() )), "Invalid", "Valid")</f>
        <v>Valid</v>
      </c>
    </row>
    <row r="11097" customFormat="false" ht="15" hidden="false" customHeight="true" outlineLevel="0" collapsed="false">
      <c r="A11097" s="1" t="n">
        <v>11096</v>
      </c>
      <c r="B11097" s="1" t="n">
        <v>4</v>
      </c>
      <c r="C11097" s="1" t="n">
        <v>332</v>
      </c>
      <c r="D11097" s="1" t="s">
        <v>18115</v>
      </c>
      <c r="E11097" s="1" t="n">
        <v>56</v>
      </c>
      <c r="F11097" s="1" t="n">
        <v>73</v>
      </c>
      <c r="G11097" s="1" t="n">
        <v>1408.76</v>
      </c>
      <c r="H11097" s="4" t="n">
        <v>46071.6009397107</v>
      </c>
      <c r="I110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11096BT850562433256731408.7646071.6009397107</v>
      </c>
      <c r="J11097" s="1" t="n">
        <f aca="false">COUNTIF(I:I, $I11097)</f>
        <v>1</v>
      </c>
      <c r="K11097" s="1" t="str">
        <f aca="false">IF(ISNA(VLOOKUP(Table4[product_id], tblProducts[], tblProducts[product_name],FALSE() )), "Invalid", "Valid")</f>
        <v>Valid</v>
      </c>
      <c r="L11097" s="5" t="str">
        <f aca="false">IF(ISNA(VLOOKUP(Table4[[#This Row],[warehouse_id]], tblwhouse[], tblwhouse[warehouse_name],FALSE() )), "Invalid", "Valid")</f>
        <v>Valid</v>
      </c>
    </row>
    <row r="11098" customFormat="false" ht="15" hidden="false" customHeight="true" outlineLevel="0" collapsed="false">
      <c r="A11098" s="1" t="n">
        <v>11097</v>
      </c>
      <c r="B11098" s="1" t="n">
        <v>2</v>
      </c>
      <c r="C11098" s="1" t="n">
        <v>427</v>
      </c>
      <c r="D11098" s="1" t="s">
        <v>18116</v>
      </c>
      <c r="E11098" s="1" t="n">
        <v>27</v>
      </c>
      <c r="F11098" s="1" t="n">
        <v>63</v>
      </c>
      <c r="G11098" s="1" t="n">
        <v>394.3</v>
      </c>
      <c r="H11098" s="4" t="n">
        <v>46093.6009397107</v>
      </c>
      <c r="I110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11097BT21667324272763394.346093.6009397107</v>
      </c>
      <c r="J11098" s="1" t="n">
        <f aca="false">COUNTIF(I:I, $I11098)</f>
        <v>1</v>
      </c>
      <c r="K11098" s="1" t="str">
        <f aca="false">IF(ISNA(VLOOKUP(Table4[product_id], tblProducts[], tblProducts[product_name],FALSE() )), "Invalid", "Valid")</f>
        <v>Valid</v>
      </c>
      <c r="L11098" s="5" t="str">
        <f aca="false">IF(ISNA(VLOOKUP(Table4[[#This Row],[warehouse_id]], tblwhouse[], tblwhouse[warehouse_name],FALSE() )), "Invalid", "Valid")</f>
        <v>Valid</v>
      </c>
    </row>
    <row r="11099" customFormat="false" ht="15" hidden="false" customHeight="true" outlineLevel="0" collapsed="false">
      <c r="A11099" s="1" t="n">
        <v>11098</v>
      </c>
      <c r="B11099" s="1" t="n">
        <v>2</v>
      </c>
      <c r="C11099" s="1" t="n">
        <v>2251</v>
      </c>
      <c r="D11099" s="1" t="s">
        <v>18117</v>
      </c>
      <c r="E11099" s="1" t="n">
        <v>64</v>
      </c>
      <c r="F11099" s="1" t="n">
        <v>31</v>
      </c>
      <c r="G11099" s="1" t="n">
        <v>1197.15</v>
      </c>
      <c r="H11099" s="4" t="n">
        <v>46181.6009397107</v>
      </c>
      <c r="I110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11098BT6761932225164311197.1546181.6009397107</v>
      </c>
      <c r="J11099" s="1" t="n">
        <f aca="false">COUNTIF(I:I, $I11099)</f>
        <v>1</v>
      </c>
      <c r="K11099" s="1" t="str">
        <f aca="false">IF(ISNA(VLOOKUP(Table4[product_id], tblProducts[], tblProducts[product_name],FALSE() )), "Invalid", "Valid")</f>
        <v>Valid</v>
      </c>
      <c r="L11099" s="5" t="str">
        <f aca="false">IF(ISNA(VLOOKUP(Table4[[#This Row],[warehouse_id]], tblwhouse[], tblwhouse[warehouse_name],FALSE() )), "Invalid", "Valid")</f>
        <v>Valid</v>
      </c>
    </row>
    <row r="11100" customFormat="false" ht="15" hidden="false" customHeight="true" outlineLevel="0" collapsed="false">
      <c r="A11100" s="1" t="n">
        <v>11099</v>
      </c>
      <c r="B11100" s="1" t="n">
        <v>4</v>
      </c>
      <c r="C11100" s="1" t="n">
        <v>350</v>
      </c>
      <c r="D11100" s="1" t="s">
        <v>18118</v>
      </c>
      <c r="E11100" s="1" t="n">
        <v>381</v>
      </c>
      <c r="F11100" s="1" t="n">
        <v>45</v>
      </c>
      <c r="G11100" s="1" t="n">
        <v>1322.92</v>
      </c>
      <c r="H11100" s="4" t="n">
        <v>45992.6009397107</v>
      </c>
      <c r="I111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11099BT3761714350381451322.9245992.6009397107</v>
      </c>
      <c r="J11100" s="1" t="n">
        <f aca="false">COUNTIF(I:I, $I11100)</f>
        <v>1</v>
      </c>
      <c r="K11100" s="1" t="str">
        <f aca="false">IF(ISNA(VLOOKUP(Table4[product_id], tblProducts[], tblProducts[product_name],FALSE() )), "Invalid", "Valid")</f>
        <v>Valid</v>
      </c>
      <c r="L11100" s="5" t="str">
        <f aca="false">IF(ISNA(VLOOKUP(Table4[[#This Row],[warehouse_id]], tblwhouse[], tblwhouse[warehouse_name],FALSE() )), "Invalid", "Valid")</f>
        <v>Valid</v>
      </c>
    </row>
    <row r="11101" customFormat="false" ht="15" hidden="false" customHeight="true" outlineLevel="0" collapsed="false">
      <c r="A11101" s="1" t="n">
        <v>11100</v>
      </c>
      <c r="B11101" s="1" t="n">
        <v>1</v>
      </c>
      <c r="C11101" s="1" t="n">
        <v>7</v>
      </c>
      <c r="D11101" s="1" t="s">
        <v>18119</v>
      </c>
      <c r="E11101" s="1" t="n">
        <v>240</v>
      </c>
      <c r="F11101" s="1" t="n">
        <v>70</v>
      </c>
      <c r="G11101" s="1" t="n">
        <v>712.41</v>
      </c>
      <c r="H11101" s="4" t="n">
        <v>46216.6009397107</v>
      </c>
      <c r="I111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11100BT3262381724070712.4146216.6009397107</v>
      </c>
      <c r="J11101" s="1" t="n">
        <f aca="false">COUNTIF(I:I, $I11101)</f>
        <v>1</v>
      </c>
      <c r="K11101" s="1" t="str">
        <f aca="false">IF(ISNA(VLOOKUP(Table4[product_id], tblProducts[], tblProducts[product_name],FALSE() )), "Invalid", "Valid")</f>
        <v>Valid</v>
      </c>
      <c r="L11101" s="5" t="str">
        <f aca="false">IF(ISNA(VLOOKUP(Table4[[#This Row],[warehouse_id]], tblwhouse[], tblwhouse[warehouse_name],FALSE() )), "Invalid", "Valid")</f>
        <v>Valid</v>
      </c>
    </row>
    <row r="11102" customFormat="false" ht="15" hidden="false" customHeight="true" outlineLevel="0" collapsed="false">
      <c r="A11102" s="1" t="n">
        <v>11101</v>
      </c>
      <c r="B11102" s="1" t="n">
        <v>2</v>
      </c>
      <c r="C11102" s="1" t="n">
        <v>988</v>
      </c>
      <c r="D11102" s="1" t="s">
        <v>18120</v>
      </c>
      <c r="E11102" s="1" t="n">
        <v>29</v>
      </c>
      <c r="F11102" s="1" t="n">
        <v>65</v>
      </c>
      <c r="G11102" s="1" t="n">
        <v>266.38</v>
      </c>
      <c r="H11102" s="4" t="n">
        <v>45886.6009397107</v>
      </c>
      <c r="I111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11101BT13069829882965266.3845886.6009397107</v>
      </c>
      <c r="J11102" s="1" t="n">
        <f aca="false">COUNTIF(I:I, $I11102)</f>
        <v>1</v>
      </c>
      <c r="K11102" s="1" t="str">
        <f aca="false">IF(ISNA(VLOOKUP(Table4[product_id], tblProducts[], tblProducts[product_name],FALSE() )), "Invalid", "Valid")</f>
        <v>Valid</v>
      </c>
      <c r="L11102" s="5" t="str">
        <f aca="false">IF(ISNA(VLOOKUP(Table4[[#This Row],[warehouse_id]], tblwhouse[], tblwhouse[warehouse_name],FALSE() )), "Invalid", "Valid")</f>
        <v>Valid</v>
      </c>
    </row>
    <row r="11103" customFormat="false" ht="15" hidden="false" customHeight="true" outlineLevel="0" collapsed="false">
      <c r="A11103" s="1" t="n">
        <v>11102</v>
      </c>
      <c r="B11103" s="1" t="n">
        <v>4</v>
      </c>
      <c r="C11103" s="1" t="n">
        <v>2907</v>
      </c>
      <c r="D11103" s="1" t="s">
        <v>18121</v>
      </c>
      <c r="E11103" s="1" t="n">
        <v>342</v>
      </c>
      <c r="F11103" s="1" t="n">
        <v>22</v>
      </c>
      <c r="G11103" s="1" t="n">
        <v>1384.57</v>
      </c>
      <c r="H11103" s="4" t="n">
        <v>45920.6009397107</v>
      </c>
      <c r="I111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11102BT33747042907342221384.5745920.6009397107</v>
      </c>
      <c r="J11103" s="1" t="n">
        <f aca="false">COUNTIF(I:I, $I11103)</f>
        <v>1</v>
      </c>
      <c r="K11103" s="1" t="str">
        <f aca="false">IF(ISNA(VLOOKUP(Table4[product_id], tblProducts[], tblProducts[product_name],FALSE() )), "Invalid", "Valid")</f>
        <v>Valid</v>
      </c>
      <c r="L11103" s="5" t="str">
        <f aca="false">IF(ISNA(VLOOKUP(Table4[[#This Row],[warehouse_id]], tblwhouse[], tblwhouse[warehouse_name],FALSE() )), "Invalid", "Valid")</f>
        <v>Valid</v>
      </c>
    </row>
    <row r="11104" customFormat="false" ht="15" hidden="false" customHeight="true" outlineLevel="0" collapsed="false">
      <c r="A11104" s="1" t="n">
        <v>11103</v>
      </c>
      <c r="B11104" s="1" t="n">
        <v>4</v>
      </c>
      <c r="C11104" s="1" t="n">
        <v>2515</v>
      </c>
      <c r="D11104" s="1" t="s">
        <v>18122</v>
      </c>
      <c r="E11104" s="1" t="n">
        <v>228</v>
      </c>
      <c r="F11104" s="1" t="n">
        <v>37</v>
      </c>
      <c r="G11104" s="1" t="n">
        <v>1256.7</v>
      </c>
      <c r="H11104" s="4" t="n">
        <v>46168.6009397107</v>
      </c>
      <c r="I111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11103BT30680142515228371256.746168.6009397107</v>
      </c>
      <c r="J11104" s="1" t="n">
        <f aca="false">COUNTIF(I:I, $I11104)</f>
        <v>1</v>
      </c>
      <c r="K11104" s="1" t="str">
        <f aca="false">IF(ISNA(VLOOKUP(Table4[product_id], tblProducts[], tblProducts[product_name],FALSE() )), "Invalid", "Valid")</f>
        <v>Valid</v>
      </c>
      <c r="L11104" s="5" t="str">
        <f aca="false">IF(ISNA(VLOOKUP(Table4[[#This Row],[warehouse_id]], tblwhouse[], tblwhouse[warehouse_name],FALSE() )), "Invalid", "Valid")</f>
        <v>Valid</v>
      </c>
    </row>
    <row r="11105" customFormat="false" ht="15" hidden="false" customHeight="true" outlineLevel="0" collapsed="false">
      <c r="A11105" s="1" t="n">
        <v>11104</v>
      </c>
      <c r="B11105" s="1" t="n">
        <v>1</v>
      </c>
      <c r="C11105" s="1" t="n">
        <v>913</v>
      </c>
      <c r="D11105" s="1" t="s">
        <v>18123</v>
      </c>
      <c r="E11105" s="1" t="n">
        <v>353</v>
      </c>
      <c r="F11105" s="1" t="n">
        <v>40</v>
      </c>
      <c r="G11105" s="1" t="n">
        <v>234.87</v>
      </c>
      <c r="H11105" s="4" t="n">
        <v>45866.6009397107</v>
      </c>
      <c r="I111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11104BT240374191335340234.8745866.6009397107</v>
      </c>
      <c r="J11105" s="1" t="n">
        <f aca="false">COUNTIF(I:I, $I11105)</f>
        <v>1</v>
      </c>
      <c r="K11105" s="1" t="str">
        <f aca="false">IF(ISNA(VLOOKUP(Table4[product_id], tblProducts[], tblProducts[product_name],FALSE() )), "Invalid", "Valid")</f>
        <v>Valid</v>
      </c>
      <c r="L11105" s="5" t="str">
        <f aca="false">IF(ISNA(VLOOKUP(Table4[[#This Row],[warehouse_id]], tblwhouse[], tblwhouse[warehouse_name],FALSE() )), "Invalid", "Valid")</f>
        <v>Valid</v>
      </c>
    </row>
    <row r="11106" customFormat="false" ht="15" hidden="false" customHeight="true" outlineLevel="0" collapsed="false">
      <c r="A11106" s="1" t="n">
        <v>11105</v>
      </c>
      <c r="B11106" s="1" t="n">
        <v>3</v>
      </c>
      <c r="C11106" s="1" t="n">
        <v>1371</v>
      </c>
      <c r="D11106" s="1" t="s">
        <v>18124</v>
      </c>
      <c r="E11106" s="1" t="n">
        <v>128</v>
      </c>
      <c r="F11106" s="1" t="n">
        <v>26</v>
      </c>
      <c r="G11106" s="1" t="n">
        <v>369.03</v>
      </c>
      <c r="H11106" s="4" t="n">
        <v>45898.6009397107</v>
      </c>
      <c r="I111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11105BT2455093137112826369.0345898.6009397107</v>
      </c>
      <c r="J11106" s="1" t="n">
        <f aca="false">COUNTIF(I:I, $I11106)</f>
        <v>1</v>
      </c>
      <c r="K11106" s="1" t="str">
        <f aca="false">IF(ISNA(VLOOKUP(Table4[product_id], tblProducts[], tblProducts[product_name],FALSE() )), "Invalid", "Valid")</f>
        <v>Valid</v>
      </c>
      <c r="L11106" s="5" t="str">
        <f aca="false">IF(ISNA(VLOOKUP(Table4[[#This Row],[warehouse_id]], tblwhouse[], tblwhouse[warehouse_name],FALSE() )), "Invalid", "Valid")</f>
        <v>Valid</v>
      </c>
    </row>
    <row r="11107" customFormat="false" ht="15" hidden="false" customHeight="true" outlineLevel="0" collapsed="false">
      <c r="A11107" s="1" t="n">
        <v>11106</v>
      </c>
      <c r="B11107" s="1" t="n">
        <v>4</v>
      </c>
      <c r="C11107" s="1" t="n">
        <v>1417</v>
      </c>
      <c r="D11107" s="1" t="s">
        <v>18125</v>
      </c>
      <c r="E11107" s="1" t="n">
        <v>438</v>
      </c>
      <c r="F11107" s="1" t="n">
        <v>45</v>
      </c>
      <c r="G11107" s="1" t="n">
        <v>106.59</v>
      </c>
      <c r="H11107" s="4" t="n">
        <v>45978.6009397107</v>
      </c>
      <c r="I111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11106BT6978534141743845106.5945978.6009397107</v>
      </c>
      <c r="J11107" s="1" t="n">
        <f aca="false">COUNTIF(I:I, $I11107)</f>
        <v>1</v>
      </c>
      <c r="K11107" s="1" t="str">
        <f aca="false">IF(ISNA(VLOOKUP(Table4[product_id], tblProducts[], tblProducts[product_name],FALSE() )), "Invalid", "Valid")</f>
        <v>Valid</v>
      </c>
      <c r="L11107" s="5" t="str">
        <f aca="false">IF(ISNA(VLOOKUP(Table4[[#This Row],[warehouse_id]], tblwhouse[], tblwhouse[warehouse_name],FALSE() )), "Invalid", "Valid")</f>
        <v>Valid</v>
      </c>
    </row>
    <row r="11108" customFormat="false" ht="15" hidden="false" customHeight="true" outlineLevel="0" collapsed="false">
      <c r="A11108" s="1" t="n">
        <v>11107</v>
      </c>
      <c r="B11108" s="1" t="n">
        <v>4</v>
      </c>
      <c r="C11108" s="1" t="n">
        <v>1154</v>
      </c>
      <c r="D11108" s="1" t="s">
        <v>18126</v>
      </c>
      <c r="E11108" s="1" t="n">
        <v>440</v>
      </c>
      <c r="F11108" s="1" t="n">
        <v>42</v>
      </c>
      <c r="G11108" s="1" t="n">
        <v>193.52</v>
      </c>
      <c r="H11108" s="4" t="n">
        <v>45953.6009397107</v>
      </c>
      <c r="I111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11107BT3071464115444042193.5245953.6009397107</v>
      </c>
      <c r="J11108" s="1" t="n">
        <f aca="false">COUNTIF(I:I, $I11108)</f>
        <v>1</v>
      </c>
      <c r="K11108" s="1" t="str">
        <f aca="false">IF(ISNA(VLOOKUP(Table4[product_id], tblProducts[], tblProducts[product_name],FALSE() )), "Invalid", "Valid")</f>
        <v>Valid</v>
      </c>
      <c r="L11108" s="5" t="str">
        <f aca="false">IF(ISNA(VLOOKUP(Table4[[#This Row],[warehouse_id]], tblwhouse[], tblwhouse[warehouse_name],FALSE() )), "Invalid", "Valid")</f>
        <v>Valid</v>
      </c>
    </row>
    <row r="11109" customFormat="false" ht="15" hidden="false" customHeight="true" outlineLevel="0" collapsed="false">
      <c r="A11109" s="1" t="n">
        <v>11108</v>
      </c>
      <c r="B11109" s="1" t="n">
        <v>3</v>
      </c>
      <c r="C11109" s="1" t="n">
        <v>2266</v>
      </c>
      <c r="D11109" s="1" t="s">
        <v>18127</v>
      </c>
      <c r="E11109" s="1" t="n">
        <v>57</v>
      </c>
      <c r="F11109" s="1" t="n">
        <v>75</v>
      </c>
      <c r="G11109" s="1" t="n">
        <v>1480.71</v>
      </c>
      <c r="H11109" s="4" t="n">
        <v>45870.6009397107</v>
      </c>
      <c r="I111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11108BT4733343226657751480.7145870.6009397107</v>
      </c>
      <c r="J11109" s="1" t="n">
        <f aca="false">COUNTIF(I:I, $I11109)</f>
        <v>1</v>
      </c>
      <c r="K11109" s="1" t="str">
        <f aca="false">IF(ISNA(VLOOKUP(Table4[product_id], tblProducts[], tblProducts[product_name],FALSE() )), "Invalid", "Valid")</f>
        <v>Valid</v>
      </c>
      <c r="L11109" s="5" t="str">
        <f aca="false">IF(ISNA(VLOOKUP(Table4[[#This Row],[warehouse_id]], tblwhouse[], tblwhouse[warehouse_name],FALSE() )), "Invalid", "Valid")</f>
        <v>Valid</v>
      </c>
    </row>
    <row r="11110" customFormat="false" ht="15" hidden="false" customHeight="true" outlineLevel="0" collapsed="false">
      <c r="A11110" s="1" t="n">
        <v>11109</v>
      </c>
      <c r="B11110" s="1" t="n">
        <v>2</v>
      </c>
      <c r="C11110" s="1" t="n">
        <v>1063</v>
      </c>
      <c r="D11110" s="1" t="s">
        <v>18128</v>
      </c>
      <c r="E11110" s="1" t="n">
        <v>64</v>
      </c>
      <c r="F11110" s="1" t="n">
        <v>71</v>
      </c>
      <c r="G11110" s="1" t="n">
        <v>995.7</v>
      </c>
      <c r="H11110" s="4" t="n">
        <v>46129.6009397107</v>
      </c>
      <c r="I111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11109BT516723210636471995.746129.6009397107</v>
      </c>
      <c r="J11110" s="1" t="n">
        <f aca="false">COUNTIF(I:I, $I11110)</f>
        <v>1</v>
      </c>
      <c r="K11110" s="1" t="str">
        <f aca="false">IF(ISNA(VLOOKUP(Table4[product_id], tblProducts[], tblProducts[product_name],FALSE() )), "Invalid", "Valid")</f>
        <v>Valid</v>
      </c>
      <c r="L11110" s="5" t="str">
        <f aca="false">IF(ISNA(VLOOKUP(Table4[[#This Row],[warehouse_id]], tblwhouse[], tblwhouse[warehouse_name],FALSE() )), "Invalid", "Valid")</f>
        <v>Valid</v>
      </c>
    </row>
    <row r="11111" customFormat="false" ht="15" hidden="false" customHeight="true" outlineLevel="0" collapsed="false">
      <c r="A11111" s="1" t="n">
        <v>11110</v>
      </c>
      <c r="B11111" s="1" t="n">
        <v>2</v>
      </c>
      <c r="C11111" s="1" t="n">
        <v>2933</v>
      </c>
      <c r="D11111" s="1" t="s">
        <v>18129</v>
      </c>
      <c r="E11111" s="1" t="n">
        <v>245</v>
      </c>
      <c r="F11111" s="1" t="n">
        <v>68</v>
      </c>
      <c r="G11111" s="1" t="n">
        <v>1317.19</v>
      </c>
      <c r="H11111" s="4" t="n">
        <v>46196.6009397107</v>
      </c>
      <c r="I111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11110BT53129822933245681317.1946196.6009397107</v>
      </c>
      <c r="J11111" s="1" t="n">
        <f aca="false">COUNTIF(I:I, $I11111)</f>
        <v>1</v>
      </c>
      <c r="K11111" s="1" t="str">
        <f aca="false">IF(ISNA(VLOOKUP(Table4[product_id], tblProducts[], tblProducts[product_name],FALSE() )), "Invalid", "Valid")</f>
        <v>Valid</v>
      </c>
      <c r="L11111" s="5" t="str">
        <f aca="false">IF(ISNA(VLOOKUP(Table4[[#This Row],[warehouse_id]], tblwhouse[], tblwhouse[warehouse_name],FALSE() )), "Invalid", "Valid")</f>
        <v>Valid</v>
      </c>
    </row>
    <row r="11112" customFormat="false" ht="15" hidden="false" customHeight="true" outlineLevel="0" collapsed="false">
      <c r="A11112" s="1" t="n">
        <v>11111</v>
      </c>
      <c r="B11112" s="1" t="n">
        <v>1</v>
      </c>
      <c r="C11112" s="1" t="n">
        <v>667</v>
      </c>
      <c r="D11112" s="1" t="s">
        <v>18130</v>
      </c>
      <c r="E11112" s="1" t="n">
        <v>36</v>
      </c>
      <c r="F11112" s="1" t="n">
        <v>68</v>
      </c>
      <c r="G11112" s="1" t="n">
        <v>393.83</v>
      </c>
      <c r="H11112" s="4" t="n">
        <v>46062.6009397107</v>
      </c>
      <c r="I111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11111BT76626916673668393.8346062.6009397107</v>
      </c>
      <c r="J11112" s="1" t="n">
        <f aca="false">COUNTIF(I:I, $I11112)</f>
        <v>1</v>
      </c>
      <c r="K11112" s="1" t="str">
        <f aca="false">IF(ISNA(VLOOKUP(Table4[product_id], tblProducts[], tblProducts[product_name],FALSE() )), "Invalid", "Valid")</f>
        <v>Valid</v>
      </c>
      <c r="L11112" s="5" t="str">
        <f aca="false">IF(ISNA(VLOOKUP(Table4[[#This Row],[warehouse_id]], tblwhouse[], tblwhouse[warehouse_name],FALSE() )), "Invalid", "Valid")</f>
        <v>Valid</v>
      </c>
    </row>
    <row r="11113" customFormat="false" ht="15" hidden="false" customHeight="true" outlineLevel="0" collapsed="false">
      <c r="A11113" s="1" t="n">
        <v>11112</v>
      </c>
      <c r="B11113" s="1" t="n">
        <v>2</v>
      </c>
      <c r="C11113" s="1" t="n">
        <v>665</v>
      </c>
      <c r="D11113" s="1" t="s">
        <v>18131</v>
      </c>
      <c r="E11113" s="1" t="n">
        <v>101</v>
      </c>
      <c r="F11113" s="1" t="n">
        <v>45</v>
      </c>
      <c r="G11113" s="1" t="n">
        <v>759.29</v>
      </c>
      <c r="H11113" s="4" t="n">
        <v>46199.6009397107</v>
      </c>
      <c r="I111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11112BT452643266510145759.2946199.6009397107</v>
      </c>
      <c r="J11113" s="1" t="n">
        <f aca="false">COUNTIF(I:I, $I11113)</f>
        <v>1</v>
      </c>
      <c r="K11113" s="1" t="str">
        <f aca="false">IF(ISNA(VLOOKUP(Table4[product_id], tblProducts[], tblProducts[product_name],FALSE() )), "Invalid", "Valid")</f>
        <v>Valid</v>
      </c>
      <c r="L11113" s="5" t="str">
        <f aca="false">IF(ISNA(VLOOKUP(Table4[[#This Row],[warehouse_id]], tblwhouse[], tblwhouse[warehouse_name],FALSE() )), "Invalid", "Valid")</f>
        <v>Valid</v>
      </c>
    </row>
    <row r="11114" customFormat="false" ht="15" hidden="false" customHeight="true" outlineLevel="0" collapsed="false">
      <c r="A11114" s="1" t="n">
        <v>11113</v>
      </c>
      <c r="B11114" s="1" t="n">
        <v>4</v>
      </c>
      <c r="C11114" s="1" t="n">
        <v>544</v>
      </c>
      <c r="D11114" s="1" t="s">
        <v>18132</v>
      </c>
      <c r="E11114" s="1" t="n">
        <v>17</v>
      </c>
      <c r="F11114" s="1" t="n">
        <v>32</v>
      </c>
      <c r="G11114" s="1" t="n">
        <v>943.51</v>
      </c>
      <c r="H11114" s="4" t="n">
        <v>46023.6009397107</v>
      </c>
      <c r="I111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11113BT45769145441732943.5146023.6009397107</v>
      </c>
      <c r="J11114" s="1" t="n">
        <f aca="false">COUNTIF(I:I, $I11114)</f>
        <v>1</v>
      </c>
      <c r="K11114" s="1" t="str">
        <f aca="false">IF(ISNA(VLOOKUP(Table4[product_id], tblProducts[], tblProducts[product_name],FALSE() )), "Invalid", "Valid")</f>
        <v>Valid</v>
      </c>
      <c r="L11114" s="5" t="str">
        <f aca="false">IF(ISNA(VLOOKUP(Table4[[#This Row],[warehouse_id]], tblwhouse[], tblwhouse[warehouse_name],FALSE() )), "Invalid", "Valid")</f>
        <v>Valid</v>
      </c>
    </row>
    <row r="11115" customFormat="false" ht="15" hidden="false" customHeight="true" outlineLevel="0" collapsed="false">
      <c r="A11115" s="1" t="n">
        <v>11114</v>
      </c>
      <c r="B11115" s="1" t="n">
        <v>3</v>
      </c>
      <c r="C11115" s="1" t="n">
        <v>1185</v>
      </c>
      <c r="D11115" s="1" t="s">
        <v>18133</v>
      </c>
      <c r="E11115" s="1" t="n">
        <v>263</v>
      </c>
      <c r="F11115" s="1" t="n">
        <v>49</v>
      </c>
      <c r="G11115" s="1" t="n">
        <v>1307.93</v>
      </c>
      <c r="H11115" s="4" t="n">
        <v>46083.6009397107</v>
      </c>
      <c r="I111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11114BT98592431185263491307.9346083.6009397107</v>
      </c>
      <c r="J11115" s="1" t="n">
        <f aca="false">COUNTIF(I:I, $I11115)</f>
        <v>1</v>
      </c>
      <c r="K11115" s="1" t="str">
        <f aca="false">IF(ISNA(VLOOKUP(Table4[product_id], tblProducts[], tblProducts[product_name],FALSE() )), "Invalid", "Valid")</f>
        <v>Valid</v>
      </c>
      <c r="L11115" s="5" t="str">
        <f aca="false">IF(ISNA(VLOOKUP(Table4[[#This Row],[warehouse_id]], tblwhouse[], tblwhouse[warehouse_name],FALSE() )), "Invalid", "Valid")</f>
        <v>Valid</v>
      </c>
    </row>
    <row r="11116" customFormat="false" ht="15" hidden="false" customHeight="true" outlineLevel="0" collapsed="false">
      <c r="A11116" s="1" t="n">
        <v>11115</v>
      </c>
      <c r="B11116" s="1" t="n">
        <v>3</v>
      </c>
      <c r="C11116" s="1" t="n">
        <v>2910</v>
      </c>
      <c r="D11116" s="1" t="s">
        <v>18134</v>
      </c>
      <c r="E11116" s="1" t="n">
        <v>233</v>
      </c>
      <c r="F11116" s="1" t="n">
        <v>70</v>
      </c>
      <c r="G11116" s="1" t="n">
        <v>973.39</v>
      </c>
      <c r="H11116" s="4" t="n">
        <v>45927.6009397107</v>
      </c>
      <c r="I111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11115BT6425363291023370973.3945927.6009397107</v>
      </c>
      <c r="J11116" s="1" t="n">
        <f aca="false">COUNTIF(I:I, $I11116)</f>
        <v>1</v>
      </c>
      <c r="K11116" s="1" t="str">
        <f aca="false">IF(ISNA(VLOOKUP(Table4[product_id], tblProducts[], tblProducts[product_name],FALSE() )), "Invalid", "Valid")</f>
        <v>Valid</v>
      </c>
      <c r="L11116" s="5" t="str">
        <f aca="false">IF(ISNA(VLOOKUP(Table4[[#This Row],[warehouse_id]], tblwhouse[], tblwhouse[warehouse_name],FALSE() )), "Invalid", "Valid")</f>
        <v>Valid</v>
      </c>
    </row>
    <row r="11117" customFormat="false" ht="15" hidden="false" customHeight="true" outlineLevel="0" collapsed="false">
      <c r="A11117" s="1" t="n">
        <v>11116</v>
      </c>
      <c r="B11117" s="1" t="n">
        <v>1</v>
      </c>
      <c r="C11117" s="1" t="n">
        <v>2357</v>
      </c>
      <c r="D11117" s="1" t="s">
        <v>18135</v>
      </c>
      <c r="E11117" s="1" t="n">
        <v>432</v>
      </c>
      <c r="F11117" s="1" t="n">
        <v>69</v>
      </c>
      <c r="G11117" s="1" t="n">
        <v>314.15</v>
      </c>
      <c r="H11117" s="4" t="n">
        <v>45982.6009397107</v>
      </c>
      <c r="I111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11116BT9204911235743269314.1545982.6009397107</v>
      </c>
      <c r="J11117" s="1" t="n">
        <f aca="false">COUNTIF(I:I, $I11117)</f>
        <v>1</v>
      </c>
      <c r="K11117" s="1" t="str">
        <f aca="false">IF(ISNA(VLOOKUP(Table4[product_id], tblProducts[], tblProducts[product_name],FALSE() )), "Invalid", "Valid")</f>
        <v>Valid</v>
      </c>
      <c r="L11117" s="5" t="str">
        <f aca="false">IF(ISNA(VLOOKUP(Table4[[#This Row],[warehouse_id]], tblwhouse[], tblwhouse[warehouse_name],FALSE() )), "Invalid", "Valid")</f>
        <v>Valid</v>
      </c>
    </row>
    <row r="11118" customFormat="false" ht="15" hidden="false" customHeight="true" outlineLevel="0" collapsed="false">
      <c r="A11118" s="1" t="n">
        <v>11117</v>
      </c>
      <c r="B11118" s="1" t="n">
        <v>1</v>
      </c>
      <c r="C11118" s="1" t="n">
        <v>2049</v>
      </c>
      <c r="D11118" s="1" t="s">
        <v>18136</v>
      </c>
      <c r="E11118" s="1" t="n">
        <v>452</v>
      </c>
      <c r="F11118" s="1" t="n">
        <v>45</v>
      </c>
      <c r="G11118" s="1" t="n">
        <v>721.27</v>
      </c>
      <c r="H11118" s="4" t="n">
        <v>46013.6009397107</v>
      </c>
      <c r="I111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11117BT6772411204945245721.2746013.6009397107</v>
      </c>
      <c r="J11118" s="1" t="n">
        <f aca="false">COUNTIF(I:I, $I11118)</f>
        <v>1</v>
      </c>
      <c r="K11118" s="1" t="str">
        <f aca="false">IF(ISNA(VLOOKUP(Table4[product_id], tblProducts[], tblProducts[product_name],FALSE() )), "Invalid", "Valid")</f>
        <v>Valid</v>
      </c>
      <c r="L11118" s="5" t="str">
        <f aca="false">IF(ISNA(VLOOKUP(Table4[[#This Row],[warehouse_id]], tblwhouse[], tblwhouse[warehouse_name],FALSE() )), "Invalid", "Valid")</f>
        <v>Valid</v>
      </c>
    </row>
    <row r="11119" customFormat="false" ht="15" hidden="false" customHeight="true" outlineLevel="0" collapsed="false">
      <c r="A11119" s="1" t="n">
        <v>11118</v>
      </c>
      <c r="B11119" s="1" t="n">
        <v>4</v>
      </c>
      <c r="C11119" s="1" t="n">
        <v>203</v>
      </c>
      <c r="D11119" s="1" t="s">
        <v>18137</v>
      </c>
      <c r="E11119" s="1" t="n">
        <v>137</v>
      </c>
      <c r="F11119" s="1" t="n">
        <v>59</v>
      </c>
      <c r="G11119" s="1" t="n">
        <v>672.54</v>
      </c>
      <c r="H11119" s="4" t="n">
        <v>46020.6009397107</v>
      </c>
      <c r="I111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11118BT680643420313759672.5446020.6009397107</v>
      </c>
      <c r="J11119" s="1" t="n">
        <f aca="false">COUNTIF(I:I, $I11119)</f>
        <v>1</v>
      </c>
      <c r="K11119" s="1" t="str">
        <f aca="false">IF(ISNA(VLOOKUP(Table4[product_id], tblProducts[], tblProducts[product_name],FALSE() )), "Invalid", "Valid")</f>
        <v>Valid</v>
      </c>
      <c r="L11119" s="5" t="str">
        <f aca="false">IF(ISNA(VLOOKUP(Table4[[#This Row],[warehouse_id]], tblwhouse[], tblwhouse[warehouse_name],FALSE() )), "Invalid", "Valid")</f>
        <v>Valid</v>
      </c>
    </row>
    <row r="11120" customFormat="false" ht="15" hidden="false" customHeight="true" outlineLevel="0" collapsed="false">
      <c r="A11120" s="1" t="n">
        <v>11119</v>
      </c>
      <c r="B11120" s="1" t="n">
        <v>2</v>
      </c>
      <c r="C11120" s="1" t="n">
        <v>2015</v>
      </c>
      <c r="D11120" s="1" t="s">
        <v>18138</v>
      </c>
      <c r="E11120" s="1" t="n">
        <v>65</v>
      </c>
      <c r="F11120" s="1" t="n">
        <v>39</v>
      </c>
      <c r="G11120" s="1" t="n">
        <v>1031.95</v>
      </c>
      <c r="H11120" s="4" t="n">
        <v>46037.6009397107</v>
      </c>
      <c r="I111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11119BT1778622201565391031.9546037.6009397107</v>
      </c>
      <c r="J11120" s="1" t="n">
        <f aca="false">COUNTIF(I:I, $I11120)</f>
        <v>1</v>
      </c>
      <c r="K11120" s="1" t="str">
        <f aca="false">IF(ISNA(VLOOKUP(Table4[product_id], tblProducts[], tblProducts[product_name],FALSE() )), "Invalid", "Valid")</f>
        <v>Valid</v>
      </c>
      <c r="L11120" s="5" t="str">
        <f aca="false">IF(ISNA(VLOOKUP(Table4[[#This Row],[warehouse_id]], tblwhouse[], tblwhouse[warehouse_name],FALSE() )), "Invalid", "Valid")</f>
        <v>Valid</v>
      </c>
    </row>
    <row r="11121" customFormat="false" ht="15" hidden="false" customHeight="true" outlineLevel="0" collapsed="false">
      <c r="A11121" s="1" t="n">
        <v>11120</v>
      </c>
      <c r="B11121" s="1" t="n">
        <v>2</v>
      </c>
      <c r="C11121" s="1" t="n">
        <v>2886</v>
      </c>
      <c r="D11121" s="1" t="s">
        <v>18139</v>
      </c>
      <c r="E11121" s="1" t="n">
        <v>134</v>
      </c>
      <c r="F11121" s="1" t="n">
        <v>41</v>
      </c>
      <c r="G11121" s="1" t="n">
        <v>1404.25</v>
      </c>
      <c r="H11121" s="4" t="n">
        <v>45983.6009397107</v>
      </c>
      <c r="I111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11120BT36190722886134411404.2545983.6009397107</v>
      </c>
      <c r="J11121" s="1" t="n">
        <f aca="false">COUNTIF(I:I, $I11121)</f>
        <v>1</v>
      </c>
      <c r="K11121" s="1" t="str">
        <f aca="false">IF(ISNA(VLOOKUP(Table4[product_id], tblProducts[], tblProducts[product_name],FALSE() )), "Invalid", "Valid")</f>
        <v>Valid</v>
      </c>
      <c r="L11121" s="5" t="str">
        <f aca="false">IF(ISNA(VLOOKUP(Table4[[#This Row],[warehouse_id]], tblwhouse[], tblwhouse[warehouse_name],FALSE() )), "Invalid", "Valid")</f>
        <v>Valid</v>
      </c>
    </row>
    <row r="11122" customFormat="false" ht="15" hidden="false" customHeight="true" outlineLevel="0" collapsed="false">
      <c r="A11122" s="1" t="n">
        <v>11121</v>
      </c>
      <c r="B11122" s="1" t="n">
        <v>3</v>
      </c>
      <c r="C11122" s="1" t="n">
        <v>33</v>
      </c>
      <c r="D11122" s="1" t="s">
        <v>18140</v>
      </c>
      <c r="E11122" s="1" t="n">
        <v>482</v>
      </c>
      <c r="F11122" s="1" t="n">
        <v>53</v>
      </c>
      <c r="G11122" s="1" t="n">
        <v>146.57</v>
      </c>
      <c r="H11122" s="4" t="n">
        <v>45961.6009397107</v>
      </c>
      <c r="I111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11121BT40716833348253146.5745961.6009397107</v>
      </c>
      <c r="J11122" s="1" t="n">
        <f aca="false">COUNTIF(I:I, $I11122)</f>
        <v>1</v>
      </c>
      <c r="K11122" s="1" t="str">
        <f aca="false">IF(ISNA(VLOOKUP(Table4[product_id], tblProducts[], tblProducts[product_name],FALSE() )), "Invalid", "Valid")</f>
        <v>Valid</v>
      </c>
      <c r="L11122" s="5" t="str">
        <f aca="false">IF(ISNA(VLOOKUP(Table4[[#This Row],[warehouse_id]], tblwhouse[], tblwhouse[warehouse_name],FALSE() )), "Invalid", "Valid")</f>
        <v>Valid</v>
      </c>
    </row>
    <row r="11123" customFormat="false" ht="15" hidden="false" customHeight="true" outlineLevel="0" collapsed="false">
      <c r="A11123" s="1" t="n">
        <v>11122</v>
      </c>
      <c r="B11123" s="1" t="n">
        <v>3</v>
      </c>
      <c r="C11123" s="1" t="n">
        <v>488</v>
      </c>
      <c r="D11123" s="1" t="s">
        <v>18141</v>
      </c>
      <c r="E11123" s="1" t="n">
        <v>158</v>
      </c>
      <c r="F11123" s="1" t="n">
        <v>52</v>
      </c>
      <c r="G11123" s="1" t="n">
        <v>1088.02</v>
      </c>
      <c r="H11123" s="4" t="n">
        <v>46201.6009397222</v>
      </c>
      <c r="I111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11122BT9564043488158521088.0246201.6009397222</v>
      </c>
      <c r="J11123" s="1" t="n">
        <f aca="false">COUNTIF(I:I, $I11123)</f>
        <v>1</v>
      </c>
      <c r="K11123" s="1" t="str">
        <f aca="false">IF(ISNA(VLOOKUP(Table4[product_id], tblProducts[], tblProducts[product_name],FALSE() )), "Invalid", "Valid")</f>
        <v>Valid</v>
      </c>
      <c r="L11123" s="5" t="str">
        <f aca="false">IF(ISNA(VLOOKUP(Table4[[#This Row],[warehouse_id]], tblwhouse[], tblwhouse[warehouse_name],FALSE() )), "Invalid", "Valid")</f>
        <v>Valid</v>
      </c>
    </row>
    <row r="11124" customFormat="false" ht="15" hidden="false" customHeight="true" outlineLevel="0" collapsed="false">
      <c r="A11124" s="1" t="n">
        <v>11123</v>
      </c>
      <c r="B11124" s="1" t="n">
        <v>2</v>
      </c>
      <c r="C11124" s="1" t="n">
        <v>1480</v>
      </c>
      <c r="D11124" s="1" t="s">
        <v>18142</v>
      </c>
      <c r="E11124" s="1" t="n">
        <v>268</v>
      </c>
      <c r="F11124" s="1" t="n">
        <v>49</v>
      </c>
      <c r="G11124" s="1" t="n">
        <v>1000.89</v>
      </c>
      <c r="H11124" s="4" t="n">
        <v>46020.6009397222</v>
      </c>
      <c r="I111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11123BT73363021480268491000.8946020.6009397222</v>
      </c>
      <c r="J11124" s="1" t="n">
        <f aca="false">COUNTIF(I:I, $I11124)</f>
        <v>1</v>
      </c>
      <c r="K11124" s="1" t="str">
        <f aca="false">IF(ISNA(VLOOKUP(Table4[product_id], tblProducts[], tblProducts[product_name],FALSE() )), "Invalid", "Valid")</f>
        <v>Valid</v>
      </c>
      <c r="L11124" s="5" t="str">
        <f aca="false">IF(ISNA(VLOOKUP(Table4[[#This Row],[warehouse_id]], tblwhouse[], tblwhouse[warehouse_name],FALSE() )), "Invalid", "Valid")</f>
        <v>Valid</v>
      </c>
    </row>
    <row r="11125" customFormat="false" ht="15" hidden="false" customHeight="true" outlineLevel="0" collapsed="false">
      <c r="A11125" s="1" t="n">
        <v>11124</v>
      </c>
      <c r="B11125" s="1" t="n">
        <v>2</v>
      </c>
      <c r="C11125" s="1" t="n">
        <v>1387</v>
      </c>
      <c r="D11125" s="1" t="s">
        <v>18143</v>
      </c>
      <c r="E11125" s="1" t="n">
        <v>455</v>
      </c>
      <c r="F11125" s="1" t="n">
        <v>45</v>
      </c>
      <c r="G11125" s="1" t="n">
        <v>715.71</v>
      </c>
      <c r="H11125" s="4" t="n">
        <v>45927.6009397222</v>
      </c>
      <c r="I111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11124BT4495442138745545715.7145927.6009397222</v>
      </c>
      <c r="J11125" s="1" t="n">
        <f aca="false">COUNTIF(I:I, $I11125)</f>
        <v>1</v>
      </c>
      <c r="K11125" s="1" t="str">
        <f aca="false">IF(ISNA(VLOOKUP(Table4[product_id], tblProducts[], tblProducts[product_name],FALSE() )), "Invalid", "Valid")</f>
        <v>Valid</v>
      </c>
      <c r="L11125" s="5" t="str">
        <f aca="false">IF(ISNA(VLOOKUP(Table4[[#This Row],[warehouse_id]], tblwhouse[], tblwhouse[warehouse_name],FALSE() )), "Invalid", "Valid")</f>
        <v>Valid</v>
      </c>
    </row>
    <row r="11126" customFormat="false" ht="15" hidden="false" customHeight="true" outlineLevel="0" collapsed="false">
      <c r="A11126" s="1" t="n">
        <v>11125</v>
      </c>
      <c r="B11126" s="1" t="n">
        <v>3</v>
      </c>
      <c r="C11126" s="1" t="n">
        <v>1865</v>
      </c>
      <c r="D11126" s="1" t="s">
        <v>18144</v>
      </c>
      <c r="E11126" s="1" t="n">
        <v>349</v>
      </c>
      <c r="F11126" s="1" t="n">
        <v>52</v>
      </c>
      <c r="G11126" s="1" t="n">
        <v>423.22</v>
      </c>
      <c r="H11126" s="4" t="n">
        <v>45964.6009397222</v>
      </c>
      <c r="I111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11125BT3679683186534952423.2245964.6009397222</v>
      </c>
      <c r="J11126" s="1" t="n">
        <f aca="false">COUNTIF(I:I, $I11126)</f>
        <v>1</v>
      </c>
      <c r="K11126" s="1" t="str">
        <f aca="false">IF(ISNA(VLOOKUP(Table4[product_id], tblProducts[], tblProducts[product_name],FALSE() )), "Invalid", "Valid")</f>
        <v>Valid</v>
      </c>
      <c r="L11126" s="5" t="str">
        <f aca="false">IF(ISNA(VLOOKUP(Table4[[#This Row],[warehouse_id]], tblwhouse[], tblwhouse[warehouse_name],FALSE() )), "Invalid", "Valid")</f>
        <v>Valid</v>
      </c>
    </row>
    <row r="11127" customFormat="false" ht="15" hidden="false" customHeight="true" outlineLevel="0" collapsed="false">
      <c r="A11127" s="1" t="n">
        <v>11126</v>
      </c>
      <c r="B11127" s="1" t="n">
        <v>3</v>
      </c>
      <c r="C11127" s="1" t="n">
        <v>2595</v>
      </c>
      <c r="D11127" s="1" t="s">
        <v>18145</v>
      </c>
      <c r="E11127" s="1" t="n">
        <v>94</v>
      </c>
      <c r="F11127" s="1" t="n">
        <v>47</v>
      </c>
      <c r="G11127" s="1" t="n">
        <v>1265.88</v>
      </c>
      <c r="H11127" s="4" t="n">
        <v>45965.6009397222</v>
      </c>
      <c r="I111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11126BT5511323259594471265.8845965.6009397222</v>
      </c>
      <c r="J11127" s="1" t="n">
        <f aca="false">COUNTIF(I:I, $I11127)</f>
        <v>1</v>
      </c>
      <c r="K11127" s="1" t="str">
        <f aca="false">IF(ISNA(VLOOKUP(Table4[product_id], tblProducts[], tblProducts[product_name],FALSE() )), "Invalid", "Valid")</f>
        <v>Valid</v>
      </c>
      <c r="L11127" s="5" t="str">
        <f aca="false">IF(ISNA(VLOOKUP(Table4[[#This Row],[warehouse_id]], tblwhouse[], tblwhouse[warehouse_name],FALSE() )), "Invalid", "Valid")</f>
        <v>Valid</v>
      </c>
    </row>
    <row r="11128" customFormat="false" ht="15" hidden="false" customHeight="true" outlineLevel="0" collapsed="false">
      <c r="A11128" s="1" t="n">
        <v>11127</v>
      </c>
      <c r="B11128" s="1" t="n">
        <v>3</v>
      </c>
      <c r="C11128" s="1" t="n">
        <v>2977</v>
      </c>
      <c r="D11128" s="1" t="s">
        <v>18146</v>
      </c>
      <c r="E11128" s="1" t="n">
        <v>397</v>
      </c>
      <c r="F11128" s="1" t="n">
        <v>56</v>
      </c>
      <c r="G11128" s="1" t="n">
        <v>851.13</v>
      </c>
      <c r="H11128" s="4" t="n">
        <v>46036.6009397222</v>
      </c>
      <c r="I111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11127BT6657293297739756851.1346036.6009397222</v>
      </c>
      <c r="J11128" s="1" t="n">
        <f aca="false">COUNTIF(I:I, $I11128)</f>
        <v>1</v>
      </c>
      <c r="K11128" s="1" t="str">
        <f aca="false">IF(ISNA(VLOOKUP(Table4[product_id], tblProducts[], tblProducts[product_name],FALSE() )), "Invalid", "Valid")</f>
        <v>Valid</v>
      </c>
      <c r="L11128" s="5" t="str">
        <f aca="false">IF(ISNA(VLOOKUP(Table4[[#This Row],[warehouse_id]], tblwhouse[], tblwhouse[warehouse_name],FALSE() )), "Invalid", "Valid")</f>
        <v>Valid</v>
      </c>
    </row>
    <row r="11129" customFormat="false" ht="15" hidden="false" customHeight="true" outlineLevel="0" collapsed="false">
      <c r="A11129" s="1" t="n">
        <v>11128</v>
      </c>
      <c r="B11129" s="1" t="n">
        <v>3</v>
      </c>
      <c r="C11129" s="1" t="n">
        <v>2754</v>
      </c>
      <c r="D11129" s="1" t="s">
        <v>18147</v>
      </c>
      <c r="E11129" s="1" t="n">
        <v>441</v>
      </c>
      <c r="F11129" s="1" t="n">
        <v>51</v>
      </c>
      <c r="G11129" s="1" t="n">
        <v>694.02</v>
      </c>
      <c r="H11129" s="4" t="n">
        <v>46043.6009397222</v>
      </c>
      <c r="I111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11128BT5077993275444151694.0246043.6009397222</v>
      </c>
      <c r="J11129" s="1" t="n">
        <f aca="false">COUNTIF(I:I, $I11129)</f>
        <v>1</v>
      </c>
      <c r="K11129" s="1" t="str">
        <f aca="false">IF(ISNA(VLOOKUP(Table4[product_id], tblProducts[], tblProducts[product_name],FALSE() )), "Invalid", "Valid")</f>
        <v>Valid</v>
      </c>
      <c r="L11129" s="5" t="str">
        <f aca="false">IF(ISNA(VLOOKUP(Table4[[#This Row],[warehouse_id]], tblwhouse[], tblwhouse[warehouse_name],FALSE() )), "Invalid", "Valid")</f>
        <v>Valid</v>
      </c>
    </row>
    <row r="11130" customFormat="false" ht="15" hidden="false" customHeight="true" outlineLevel="0" collapsed="false">
      <c r="A11130" s="1" t="n">
        <v>11129</v>
      </c>
      <c r="B11130" s="1" t="n">
        <v>1</v>
      </c>
      <c r="C11130" s="1" t="n">
        <v>419</v>
      </c>
      <c r="D11130" s="1" t="s">
        <v>18148</v>
      </c>
      <c r="E11130" s="1" t="n">
        <v>433</v>
      </c>
      <c r="F11130" s="1" t="n">
        <v>71</v>
      </c>
      <c r="G11130" s="1" t="n">
        <v>378.4</v>
      </c>
      <c r="H11130" s="4" t="n">
        <v>46220.6009397222</v>
      </c>
      <c r="I111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11129BT684340141943371378.446220.6009397222</v>
      </c>
      <c r="J11130" s="1" t="n">
        <f aca="false">COUNTIF(I:I, $I11130)</f>
        <v>1</v>
      </c>
      <c r="K11130" s="1" t="str">
        <f aca="false">IF(ISNA(VLOOKUP(Table4[product_id], tblProducts[], tblProducts[product_name],FALSE() )), "Invalid", "Valid")</f>
        <v>Valid</v>
      </c>
      <c r="L11130" s="5" t="str">
        <f aca="false">IF(ISNA(VLOOKUP(Table4[[#This Row],[warehouse_id]], tblwhouse[], tblwhouse[warehouse_name],FALSE() )), "Invalid", "Valid")</f>
        <v>Valid</v>
      </c>
    </row>
    <row r="11131" customFormat="false" ht="15" hidden="false" customHeight="true" outlineLevel="0" collapsed="false">
      <c r="A11131" s="1" t="n">
        <v>11130</v>
      </c>
      <c r="B11131" s="1" t="n">
        <v>2</v>
      </c>
      <c r="C11131" s="1" t="n">
        <v>215</v>
      </c>
      <c r="D11131" s="1" t="s">
        <v>18149</v>
      </c>
      <c r="E11131" s="1" t="n">
        <v>483</v>
      </c>
      <c r="F11131" s="1" t="n">
        <v>59</v>
      </c>
      <c r="G11131" s="1" t="n">
        <v>1355.86</v>
      </c>
      <c r="H11131" s="4" t="n">
        <v>46058.6009397222</v>
      </c>
      <c r="I111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11130BT1306562215483591355.8646058.6009397222</v>
      </c>
      <c r="J11131" s="1" t="n">
        <f aca="false">COUNTIF(I:I, $I11131)</f>
        <v>1</v>
      </c>
      <c r="K11131" s="1" t="str">
        <f aca="false">IF(ISNA(VLOOKUP(Table4[product_id], tblProducts[], tblProducts[product_name],FALSE() )), "Invalid", "Valid")</f>
        <v>Valid</v>
      </c>
      <c r="L11131" s="5" t="str">
        <f aca="false">IF(ISNA(VLOOKUP(Table4[[#This Row],[warehouse_id]], tblwhouse[], tblwhouse[warehouse_name],FALSE() )), "Invalid", "Valid")</f>
        <v>Valid</v>
      </c>
    </row>
    <row r="11132" customFormat="false" ht="15" hidden="false" customHeight="true" outlineLevel="0" collapsed="false">
      <c r="A11132" s="1" t="n">
        <v>11131</v>
      </c>
      <c r="B11132" s="1" t="n">
        <v>1</v>
      </c>
      <c r="C11132" s="1" t="n">
        <v>950</v>
      </c>
      <c r="D11132" s="1" t="s">
        <v>18150</v>
      </c>
      <c r="E11132" s="1" t="n">
        <v>23</v>
      </c>
      <c r="F11132" s="1" t="n">
        <v>64</v>
      </c>
      <c r="G11132" s="1" t="n">
        <v>82.11</v>
      </c>
      <c r="H11132" s="4" t="n">
        <v>46036.6009397222</v>
      </c>
      <c r="I111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11131BT9735221950236482.1146036.6009397222</v>
      </c>
      <c r="J11132" s="1" t="n">
        <f aca="false">COUNTIF(I:I, $I11132)</f>
        <v>1</v>
      </c>
      <c r="K11132" s="1" t="str">
        <f aca="false">IF(ISNA(VLOOKUP(Table4[product_id], tblProducts[], tblProducts[product_name],FALSE() )), "Invalid", "Valid")</f>
        <v>Valid</v>
      </c>
      <c r="L11132" s="5" t="str">
        <f aca="false">IF(ISNA(VLOOKUP(Table4[[#This Row],[warehouse_id]], tblwhouse[], tblwhouse[warehouse_name],FALSE() )), "Invalid", "Valid")</f>
        <v>Valid</v>
      </c>
    </row>
    <row r="11133" customFormat="false" ht="15" hidden="false" customHeight="true" outlineLevel="0" collapsed="false">
      <c r="A11133" s="1" t="n">
        <v>11132</v>
      </c>
      <c r="B11133" s="1" t="n">
        <v>1</v>
      </c>
      <c r="C11133" s="1" t="n">
        <v>1392</v>
      </c>
      <c r="D11133" s="1" t="s">
        <v>18151</v>
      </c>
      <c r="E11133" s="1" t="n">
        <v>350</v>
      </c>
      <c r="F11133" s="1" t="n">
        <v>71</v>
      </c>
      <c r="G11133" s="1" t="n">
        <v>712.3</v>
      </c>
      <c r="H11133" s="4" t="n">
        <v>45863.6009397222</v>
      </c>
      <c r="I111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11132BT4413601139235071712.345863.6009397222</v>
      </c>
      <c r="J11133" s="1" t="n">
        <f aca="false">COUNTIF(I:I, $I11133)</f>
        <v>1</v>
      </c>
      <c r="K11133" s="1" t="str">
        <f aca="false">IF(ISNA(VLOOKUP(Table4[product_id], tblProducts[], tblProducts[product_name],FALSE() )), "Invalid", "Valid")</f>
        <v>Valid</v>
      </c>
      <c r="L11133" s="5" t="str">
        <f aca="false">IF(ISNA(VLOOKUP(Table4[[#This Row],[warehouse_id]], tblwhouse[], tblwhouse[warehouse_name],FALSE() )), "Invalid", "Valid")</f>
        <v>Valid</v>
      </c>
    </row>
    <row r="11134" customFormat="false" ht="15" hidden="false" customHeight="true" outlineLevel="0" collapsed="false">
      <c r="A11134" s="1" t="n">
        <v>11133</v>
      </c>
      <c r="B11134" s="1" t="n">
        <v>4</v>
      </c>
      <c r="C11134" s="1" t="n">
        <v>1415</v>
      </c>
      <c r="D11134" s="1" t="s">
        <v>18152</v>
      </c>
      <c r="E11134" s="1" t="n">
        <v>135</v>
      </c>
      <c r="F11134" s="1" t="n">
        <v>56</v>
      </c>
      <c r="G11134" s="1" t="n">
        <v>221.73</v>
      </c>
      <c r="H11134" s="4" t="n">
        <v>45895.6009397222</v>
      </c>
      <c r="I111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11133BT5226454141513556221.7345895.6009397222</v>
      </c>
      <c r="J11134" s="1" t="n">
        <f aca="false">COUNTIF(I:I, $I11134)</f>
        <v>1</v>
      </c>
      <c r="K11134" s="1" t="str">
        <f aca="false">IF(ISNA(VLOOKUP(Table4[product_id], tblProducts[], tblProducts[product_name],FALSE() )), "Invalid", "Valid")</f>
        <v>Valid</v>
      </c>
      <c r="L11134" s="5" t="str">
        <f aca="false">IF(ISNA(VLOOKUP(Table4[[#This Row],[warehouse_id]], tblwhouse[], tblwhouse[warehouse_name],FALSE() )), "Invalid", "Valid")</f>
        <v>Valid</v>
      </c>
    </row>
    <row r="11135" customFormat="false" ht="15" hidden="false" customHeight="true" outlineLevel="0" collapsed="false">
      <c r="A11135" s="1" t="n">
        <v>11134</v>
      </c>
      <c r="B11135" s="1" t="n">
        <v>3</v>
      </c>
      <c r="C11135" s="1" t="n">
        <v>1468</v>
      </c>
      <c r="D11135" s="1" t="s">
        <v>18153</v>
      </c>
      <c r="E11135" s="1" t="n">
        <v>229</v>
      </c>
      <c r="F11135" s="1" t="n">
        <v>67</v>
      </c>
      <c r="G11135" s="1" t="n">
        <v>108.5</v>
      </c>
      <c r="H11135" s="4" t="n">
        <v>46108.6009397222</v>
      </c>
      <c r="I111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11134BT6165803146822967108.546108.6009397222</v>
      </c>
      <c r="J11135" s="1" t="n">
        <f aca="false">COUNTIF(I:I, $I11135)</f>
        <v>1</v>
      </c>
      <c r="K11135" s="1" t="str">
        <f aca="false">IF(ISNA(VLOOKUP(Table4[product_id], tblProducts[], tblProducts[product_name],FALSE() )), "Invalid", "Valid")</f>
        <v>Valid</v>
      </c>
      <c r="L11135" s="5" t="str">
        <f aca="false">IF(ISNA(VLOOKUP(Table4[[#This Row],[warehouse_id]], tblwhouse[], tblwhouse[warehouse_name],FALSE() )), "Invalid", "Valid")</f>
        <v>Valid</v>
      </c>
    </row>
    <row r="11136" customFormat="false" ht="15" hidden="false" customHeight="true" outlineLevel="0" collapsed="false">
      <c r="A11136" s="1" t="n">
        <v>11135</v>
      </c>
      <c r="B11136" s="1" t="n">
        <v>4</v>
      </c>
      <c r="C11136" s="1" t="n">
        <v>2235</v>
      </c>
      <c r="D11136" s="1" t="s">
        <v>18154</v>
      </c>
      <c r="E11136" s="1" t="n">
        <v>181</v>
      </c>
      <c r="F11136" s="1" t="n">
        <v>53</v>
      </c>
      <c r="G11136" s="1" t="n">
        <v>1141.3</v>
      </c>
      <c r="H11136" s="4" t="n">
        <v>45871.6009397222</v>
      </c>
      <c r="I111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11135BT30269442235181531141.345871.6009397222</v>
      </c>
      <c r="J11136" s="1" t="n">
        <f aca="false">COUNTIF(I:I, $I11136)</f>
        <v>1</v>
      </c>
      <c r="K11136" s="1" t="str">
        <f aca="false">IF(ISNA(VLOOKUP(Table4[product_id], tblProducts[], tblProducts[product_name],FALSE() )), "Invalid", "Valid")</f>
        <v>Valid</v>
      </c>
      <c r="L11136" s="5" t="str">
        <f aca="false">IF(ISNA(VLOOKUP(Table4[[#This Row],[warehouse_id]], tblwhouse[], tblwhouse[warehouse_name],FALSE() )), "Invalid", "Valid")</f>
        <v>Valid</v>
      </c>
    </row>
    <row r="11137" customFormat="false" ht="15" hidden="false" customHeight="true" outlineLevel="0" collapsed="false">
      <c r="A11137" s="1" t="n">
        <v>11136</v>
      </c>
      <c r="B11137" s="1" t="n">
        <v>2</v>
      </c>
      <c r="C11137" s="1" t="n">
        <v>534</v>
      </c>
      <c r="D11137" s="1" t="s">
        <v>18155</v>
      </c>
      <c r="E11137" s="1" t="n">
        <v>500</v>
      </c>
      <c r="F11137" s="1" t="n">
        <v>46</v>
      </c>
      <c r="G11137" s="1" t="n">
        <v>1470.43</v>
      </c>
      <c r="H11137" s="4" t="n">
        <v>46209.6009397222</v>
      </c>
      <c r="I111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11136BT2294262534500461470.4346209.6009397222</v>
      </c>
      <c r="J11137" s="1" t="n">
        <f aca="false">COUNTIF(I:I, $I11137)</f>
        <v>1</v>
      </c>
      <c r="K11137" s="1" t="str">
        <f aca="false">IF(ISNA(VLOOKUP(Table4[product_id], tblProducts[], tblProducts[product_name],FALSE() )), "Invalid", "Valid")</f>
        <v>Valid</v>
      </c>
      <c r="L11137" s="5" t="str">
        <f aca="false">IF(ISNA(VLOOKUP(Table4[[#This Row],[warehouse_id]], tblwhouse[], tblwhouse[warehouse_name],FALSE() )), "Invalid", "Valid")</f>
        <v>Valid</v>
      </c>
    </row>
    <row r="11138" customFormat="false" ht="15" hidden="false" customHeight="true" outlineLevel="0" collapsed="false">
      <c r="A11138" s="1" t="n">
        <v>11137</v>
      </c>
      <c r="B11138" s="1" t="n">
        <v>4</v>
      </c>
      <c r="C11138" s="1" t="n">
        <v>637</v>
      </c>
      <c r="D11138" s="1" t="s">
        <v>18156</v>
      </c>
      <c r="E11138" s="1" t="n">
        <v>358</v>
      </c>
      <c r="F11138" s="1" t="n">
        <v>52</v>
      </c>
      <c r="G11138" s="1" t="n">
        <v>347.27</v>
      </c>
      <c r="H11138" s="4" t="n">
        <v>46135.6009397222</v>
      </c>
      <c r="I111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11137BT235596463735852347.2746135.6009397222</v>
      </c>
      <c r="J11138" s="1" t="n">
        <f aca="false">COUNTIF(I:I, $I11138)</f>
        <v>1</v>
      </c>
      <c r="K11138" s="1" t="str">
        <f aca="false">IF(ISNA(VLOOKUP(Table4[product_id], tblProducts[], tblProducts[product_name],FALSE() )), "Invalid", "Valid")</f>
        <v>Valid</v>
      </c>
      <c r="L11138" s="5" t="str">
        <f aca="false">IF(ISNA(VLOOKUP(Table4[[#This Row],[warehouse_id]], tblwhouse[], tblwhouse[warehouse_name],FALSE() )), "Invalid", "Valid")</f>
        <v>Valid</v>
      </c>
    </row>
    <row r="11139" customFormat="false" ht="15" hidden="false" customHeight="true" outlineLevel="0" collapsed="false">
      <c r="A11139" s="1" t="n">
        <v>11138</v>
      </c>
      <c r="B11139" s="1" t="n">
        <v>1</v>
      </c>
      <c r="C11139" s="1" t="n">
        <v>2252</v>
      </c>
      <c r="D11139" s="1" t="s">
        <v>18157</v>
      </c>
      <c r="E11139" s="1" t="n">
        <v>121</v>
      </c>
      <c r="F11139" s="1" t="n">
        <v>71</v>
      </c>
      <c r="G11139" s="1" t="n">
        <v>125.14</v>
      </c>
      <c r="H11139" s="4" t="n">
        <v>45896.6009397222</v>
      </c>
      <c r="I111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11138BT9000031225212171125.1445896.6009397222</v>
      </c>
      <c r="J11139" s="1" t="n">
        <f aca="false">COUNTIF(I:I, $I11139)</f>
        <v>1</v>
      </c>
      <c r="K11139" s="1" t="str">
        <f aca="false">IF(ISNA(VLOOKUP(Table4[product_id], tblProducts[], tblProducts[product_name],FALSE() )), "Invalid", "Valid")</f>
        <v>Valid</v>
      </c>
      <c r="L11139" s="5" t="str">
        <f aca="false">IF(ISNA(VLOOKUP(Table4[[#This Row],[warehouse_id]], tblwhouse[], tblwhouse[warehouse_name],FALSE() )), "Invalid", "Valid")</f>
        <v>Valid</v>
      </c>
    </row>
    <row r="11140" customFormat="false" ht="15" hidden="false" customHeight="true" outlineLevel="0" collapsed="false">
      <c r="A11140" s="1" t="n">
        <v>11139</v>
      </c>
      <c r="B11140" s="1" t="n">
        <v>2</v>
      </c>
      <c r="C11140" s="1" t="n">
        <v>2370</v>
      </c>
      <c r="D11140" s="1" t="s">
        <v>18158</v>
      </c>
      <c r="E11140" s="1" t="n">
        <v>341</v>
      </c>
      <c r="F11140" s="1" t="n">
        <v>74</v>
      </c>
      <c r="G11140" s="1" t="n">
        <v>703.82</v>
      </c>
      <c r="H11140" s="4" t="n">
        <v>46015.6009397222</v>
      </c>
      <c r="I111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11139BT2276812237034174703.8246015.6009397222</v>
      </c>
      <c r="J11140" s="1" t="n">
        <f aca="false">COUNTIF(I:I, $I11140)</f>
        <v>1</v>
      </c>
      <c r="K11140" s="1" t="str">
        <f aca="false">IF(ISNA(VLOOKUP(Table4[product_id], tblProducts[], tblProducts[product_name],FALSE() )), "Invalid", "Valid")</f>
        <v>Valid</v>
      </c>
      <c r="L11140" s="5" t="str">
        <f aca="false">IF(ISNA(VLOOKUP(Table4[[#This Row],[warehouse_id]], tblwhouse[], tblwhouse[warehouse_name],FALSE() )), "Invalid", "Valid")</f>
        <v>Valid</v>
      </c>
    </row>
    <row r="11141" customFormat="false" ht="15" hidden="false" customHeight="true" outlineLevel="0" collapsed="false">
      <c r="A11141" s="1" t="n">
        <v>11140</v>
      </c>
      <c r="B11141" s="1" t="n">
        <v>3</v>
      </c>
      <c r="C11141" s="1" t="n">
        <v>551</v>
      </c>
      <c r="D11141" s="1" t="s">
        <v>18159</v>
      </c>
      <c r="E11141" s="1" t="n">
        <v>63</v>
      </c>
      <c r="F11141" s="1" t="n">
        <v>56</v>
      </c>
      <c r="G11141" s="1" t="n">
        <v>1235.3</v>
      </c>
      <c r="H11141" s="4" t="n">
        <v>46008.6009397222</v>
      </c>
      <c r="I111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11140BT911282355163561235.346008.6009397222</v>
      </c>
      <c r="J11141" s="1" t="n">
        <f aca="false">COUNTIF(I:I, $I11141)</f>
        <v>1</v>
      </c>
      <c r="K11141" s="1" t="str">
        <f aca="false">IF(ISNA(VLOOKUP(Table4[product_id], tblProducts[], tblProducts[product_name],FALSE() )), "Invalid", "Valid")</f>
        <v>Valid</v>
      </c>
      <c r="L11141" s="5" t="str">
        <f aca="false">IF(ISNA(VLOOKUP(Table4[[#This Row],[warehouse_id]], tblwhouse[], tblwhouse[warehouse_name],FALSE() )), "Invalid", "Valid")</f>
        <v>Valid</v>
      </c>
    </row>
    <row r="11142" customFormat="false" ht="15" hidden="false" customHeight="true" outlineLevel="0" collapsed="false">
      <c r="A11142" s="1" t="n">
        <v>11141</v>
      </c>
      <c r="B11142" s="1" t="n">
        <v>4</v>
      </c>
      <c r="C11142" s="1" t="n">
        <v>1251</v>
      </c>
      <c r="D11142" s="1" t="s">
        <v>18160</v>
      </c>
      <c r="E11142" s="1" t="n">
        <v>235</v>
      </c>
      <c r="F11142" s="1" t="n">
        <v>77</v>
      </c>
      <c r="G11142" s="1" t="n">
        <v>1214.09</v>
      </c>
      <c r="H11142" s="4" t="n">
        <v>45972.6009397222</v>
      </c>
      <c r="I111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11141BT85603541251235771214.0945972.6009397222</v>
      </c>
      <c r="J11142" s="1" t="n">
        <f aca="false">COUNTIF(I:I, $I11142)</f>
        <v>1</v>
      </c>
      <c r="K11142" s="1" t="str">
        <f aca="false">IF(ISNA(VLOOKUP(Table4[product_id], tblProducts[], tblProducts[product_name],FALSE() )), "Invalid", "Valid")</f>
        <v>Valid</v>
      </c>
      <c r="L11142" s="5" t="str">
        <f aca="false">IF(ISNA(VLOOKUP(Table4[[#This Row],[warehouse_id]], tblwhouse[], tblwhouse[warehouse_name],FALSE() )), "Invalid", "Valid")</f>
        <v>Valid</v>
      </c>
    </row>
    <row r="11143" customFormat="false" ht="15" hidden="false" customHeight="true" outlineLevel="0" collapsed="false">
      <c r="A11143" s="1" t="n">
        <v>11142</v>
      </c>
      <c r="B11143" s="1" t="n">
        <v>4</v>
      </c>
      <c r="C11143" s="1" t="n">
        <v>2856</v>
      </c>
      <c r="D11143" s="1" t="s">
        <v>18161</v>
      </c>
      <c r="E11143" s="1" t="n">
        <v>339</v>
      </c>
      <c r="F11143" s="1" t="n">
        <v>74</v>
      </c>
      <c r="G11143" s="1" t="n">
        <v>1042.8</v>
      </c>
      <c r="H11143" s="4" t="n">
        <v>45995.6009397222</v>
      </c>
      <c r="I111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11142BT83254242856339741042.845995.6009397222</v>
      </c>
      <c r="J11143" s="1" t="n">
        <f aca="false">COUNTIF(I:I, $I11143)</f>
        <v>1</v>
      </c>
      <c r="K11143" s="1" t="str">
        <f aca="false">IF(ISNA(VLOOKUP(Table4[product_id], tblProducts[], tblProducts[product_name],FALSE() )), "Invalid", "Valid")</f>
        <v>Valid</v>
      </c>
      <c r="L11143" s="5" t="str">
        <f aca="false">IF(ISNA(VLOOKUP(Table4[[#This Row],[warehouse_id]], tblwhouse[], tblwhouse[warehouse_name],FALSE() )), "Invalid", "Valid")</f>
        <v>Valid</v>
      </c>
    </row>
    <row r="11144" customFormat="false" ht="15" hidden="false" customHeight="true" outlineLevel="0" collapsed="false">
      <c r="A11144" s="1" t="n">
        <v>11143</v>
      </c>
      <c r="B11144" s="1" t="n">
        <v>1</v>
      </c>
      <c r="C11144" s="1" t="n">
        <v>2532</v>
      </c>
      <c r="D11144" s="1" t="s">
        <v>18162</v>
      </c>
      <c r="E11144" s="1" t="n">
        <v>4</v>
      </c>
      <c r="F11144" s="1" t="n">
        <v>75</v>
      </c>
      <c r="G11144" s="1" t="n">
        <v>1391.21</v>
      </c>
      <c r="H11144" s="4" t="n">
        <v>46040.6009397222</v>
      </c>
      <c r="I111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11143BT652326125324751391.2146040.6009397222</v>
      </c>
      <c r="J11144" s="1" t="n">
        <f aca="false">COUNTIF(I:I, $I11144)</f>
        <v>1</v>
      </c>
      <c r="K11144" s="1" t="str">
        <f aca="false">IF(ISNA(VLOOKUP(Table4[product_id], tblProducts[], tblProducts[product_name],FALSE() )), "Invalid", "Valid")</f>
        <v>Valid</v>
      </c>
      <c r="L11144" s="5" t="str">
        <f aca="false">IF(ISNA(VLOOKUP(Table4[[#This Row],[warehouse_id]], tblwhouse[], tblwhouse[warehouse_name],FALSE() )), "Invalid", "Valid")</f>
        <v>Valid</v>
      </c>
    </row>
    <row r="11145" customFormat="false" ht="15" hidden="false" customHeight="true" outlineLevel="0" collapsed="false">
      <c r="A11145" s="1" t="n">
        <v>11144</v>
      </c>
      <c r="B11145" s="1" t="n">
        <v>1</v>
      </c>
      <c r="C11145" s="1" t="n">
        <v>64</v>
      </c>
      <c r="D11145" s="1" t="s">
        <v>18163</v>
      </c>
      <c r="E11145" s="1" t="n">
        <v>35</v>
      </c>
      <c r="F11145" s="1" t="n">
        <v>71</v>
      </c>
      <c r="G11145" s="1" t="n">
        <v>603.51</v>
      </c>
      <c r="H11145" s="4" t="n">
        <v>46109.6009397222</v>
      </c>
      <c r="I111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11144BT2070981643571603.5146109.6009397222</v>
      </c>
      <c r="J11145" s="1" t="n">
        <f aca="false">COUNTIF(I:I, $I11145)</f>
        <v>1</v>
      </c>
      <c r="K11145" s="1" t="str">
        <f aca="false">IF(ISNA(VLOOKUP(Table4[product_id], tblProducts[], tblProducts[product_name],FALSE() )), "Invalid", "Valid")</f>
        <v>Valid</v>
      </c>
      <c r="L11145" s="5" t="str">
        <f aca="false">IF(ISNA(VLOOKUP(Table4[[#This Row],[warehouse_id]], tblwhouse[], tblwhouse[warehouse_name],FALSE() )), "Invalid", "Valid")</f>
        <v>Valid</v>
      </c>
    </row>
    <row r="11146" customFormat="false" ht="15" hidden="false" customHeight="true" outlineLevel="0" collapsed="false">
      <c r="A11146" s="1" t="n">
        <v>11145</v>
      </c>
      <c r="B11146" s="1" t="n">
        <v>3</v>
      </c>
      <c r="C11146" s="1" t="n">
        <v>1500</v>
      </c>
      <c r="D11146" s="1" t="s">
        <v>18164</v>
      </c>
      <c r="E11146" s="1" t="n">
        <v>290</v>
      </c>
      <c r="F11146" s="1" t="n">
        <v>72</v>
      </c>
      <c r="G11146" s="1" t="n">
        <v>255.14</v>
      </c>
      <c r="H11146" s="4" t="n">
        <v>45970.6009397222</v>
      </c>
      <c r="I111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11145BT7179723150029072255.1445970.6009397222</v>
      </c>
      <c r="J11146" s="1" t="n">
        <f aca="false">COUNTIF(I:I, $I11146)</f>
        <v>1</v>
      </c>
      <c r="K11146" s="1" t="str">
        <f aca="false">IF(ISNA(VLOOKUP(Table4[product_id], tblProducts[], tblProducts[product_name],FALSE() )), "Invalid", "Valid")</f>
        <v>Valid</v>
      </c>
      <c r="L11146" s="5" t="str">
        <f aca="false">IF(ISNA(VLOOKUP(Table4[[#This Row],[warehouse_id]], tblwhouse[], tblwhouse[warehouse_name],FALSE() )), "Invalid", "Valid")</f>
        <v>Valid</v>
      </c>
    </row>
    <row r="11147" customFormat="false" ht="15" hidden="false" customHeight="true" outlineLevel="0" collapsed="false">
      <c r="A11147" s="1" t="n">
        <v>11146</v>
      </c>
      <c r="B11147" s="1" t="n">
        <v>2</v>
      </c>
      <c r="C11147" s="1" t="n">
        <v>567</v>
      </c>
      <c r="D11147" s="1" t="s">
        <v>18165</v>
      </c>
      <c r="E11147" s="1" t="n">
        <v>486</v>
      </c>
      <c r="F11147" s="1" t="n">
        <v>74</v>
      </c>
      <c r="G11147" s="1" t="n">
        <v>1020.93</v>
      </c>
      <c r="H11147" s="4" t="n">
        <v>45936.6009397222</v>
      </c>
      <c r="I111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11146BT1974782567486741020.9345936.6009397222</v>
      </c>
      <c r="J11147" s="1" t="n">
        <f aca="false">COUNTIF(I:I, $I11147)</f>
        <v>1</v>
      </c>
      <c r="K11147" s="1" t="str">
        <f aca="false">IF(ISNA(VLOOKUP(Table4[product_id], tblProducts[], tblProducts[product_name],FALSE() )), "Invalid", "Valid")</f>
        <v>Valid</v>
      </c>
      <c r="L11147" s="5" t="str">
        <f aca="false">IF(ISNA(VLOOKUP(Table4[[#This Row],[warehouse_id]], tblwhouse[], tblwhouse[warehouse_name],FALSE() )), "Invalid", "Valid")</f>
        <v>Valid</v>
      </c>
    </row>
    <row r="11148" customFormat="false" ht="15" hidden="false" customHeight="true" outlineLevel="0" collapsed="false">
      <c r="A11148" s="1" t="n">
        <v>11147</v>
      </c>
      <c r="B11148" s="1" t="n">
        <v>3</v>
      </c>
      <c r="C11148" s="1" t="n">
        <v>747</v>
      </c>
      <c r="D11148" s="1" t="s">
        <v>18166</v>
      </c>
      <c r="E11148" s="1" t="n">
        <v>173</v>
      </c>
      <c r="F11148" s="1" t="n">
        <v>63</v>
      </c>
      <c r="G11148" s="1" t="n">
        <v>1233.9</v>
      </c>
      <c r="H11148" s="4" t="n">
        <v>45966.6009397222</v>
      </c>
      <c r="I111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11147BT1469083747173631233.945966.6009397222</v>
      </c>
      <c r="J11148" s="1" t="n">
        <f aca="false">COUNTIF(I:I, $I11148)</f>
        <v>1</v>
      </c>
      <c r="K11148" s="1" t="str">
        <f aca="false">IF(ISNA(VLOOKUP(Table4[product_id], tblProducts[], tblProducts[product_name],FALSE() )), "Invalid", "Valid")</f>
        <v>Valid</v>
      </c>
      <c r="L11148" s="5" t="str">
        <f aca="false">IF(ISNA(VLOOKUP(Table4[[#This Row],[warehouse_id]], tblwhouse[], tblwhouse[warehouse_name],FALSE() )), "Invalid", "Valid")</f>
        <v>Valid</v>
      </c>
    </row>
    <row r="11149" customFormat="false" ht="15" hidden="false" customHeight="true" outlineLevel="0" collapsed="false">
      <c r="A11149" s="1" t="n">
        <v>11148</v>
      </c>
      <c r="B11149" s="1" t="n">
        <v>4</v>
      </c>
      <c r="C11149" s="1" t="n">
        <v>2588</v>
      </c>
      <c r="D11149" s="1" t="s">
        <v>18167</v>
      </c>
      <c r="E11149" s="1" t="n">
        <v>343</v>
      </c>
      <c r="F11149" s="1" t="n">
        <v>50</v>
      </c>
      <c r="G11149" s="1" t="n">
        <v>593.52</v>
      </c>
      <c r="H11149" s="4" t="n">
        <v>46134.6009397222</v>
      </c>
      <c r="I111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11148BT3896514258834350593.5246134.6009397222</v>
      </c>
      <c r="J11149" s="1" t="n">
        <f aca="false">COUNTIF(I:I, $I11149)</f>
        <v>1</v>
      </c>
      <c r="K11149" s="1" t="str">
        <f aca="false">IF(ISNA(VLOOKUP(Table4[product_id], tblProducts[], tblProducts[product_name],FALSE() )), "Invalid", "Valid")</f>
        <v>Valid</v>
      </c>
      <c r="L11149" s="5" t="str">
        <f aca="false">IF(ISNA(VLOOKUP(Table4[[#This Row],[warehouse_id]], tblwhouse[], tblwhouse[warehouse_name],FALSE() )), "Invalid", "Valid")</f>
        <v>Valid</v>
      </c>
    </row>
    <row r="11150" customFormat="false" ht="15" hidden="false" customHeight="true" outlineLevel="0" collapsed="false">
      <c r="A11150" s="1" t="n">
        <v>11149</v>
      </c>
      <c r="B11150" s="1" t="n">
        <v>4</v>
      </c>
      <c r="C11150" s="1" t="n">
        <v>2814</v>
      </c>
      <c r="D11150" s="1" t="s">
        <v>18168</v>
      </c>
      <c r="E11150" s="1" t="n">
        <v>126</v>
      </c>
      <c r="F11150" s="1" t="n">
        <v>61</v>
      </c>
      <c r="G11150" s="1" t="n">
        <v>1477.97</v>
      </c>
      <c r="H11150" s="4" t="n">
        <v>46098.6009397222</v>
      </c>
      <c r="I111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11149BT29796942814126611477.9746098.6009397222</v>
      </c>
      <c r="J11150" s="1" t="n">
        <f aca="false">COUNTIF(I:I, $I11150)</f>
        <v>1</v>
      </c>
      <c r="K11150" s="1" t="str">
        <f aca="false">IF(ISNA(VLOOKUP(Table4[product_id], tblProducts[], tblProducts[product_name],FALSE() )), "Invalid", "Valid")</f>
        <v>Valid</v>
      </c>
      <c r="L11150" s="5" t="str">
        <f aca="false">IF(ISNA(VLOOKUP(Table4[[#This Row],[warehouse_id]], tblwhouse[], tblwhouse[warehouse_name],FALSE() )), "Invalid", "Valid")</f>
        <v>Valid</v>
      </c>
    </row>
    <row r="11151" customFormat="false" ht="15" hidden="false" customHeight="true" outlineLevel="0" collapsed="false">
      <c r="A11151" s="1" t="n">
        <v>11150</v>
      </c>
      <c r="B11151" s="1" t="n">
        <v>1</v>
      </c>
      <c r="C11151" s="1" t="n">
        <v>40</v>
      </c>
      <c r="D11151" s="1" t="s">
        <v>18169</v>
      </c>
      <c r="E11151" s="1" t="n">
        <v>467</v>
      </c>
      <c r="F11151" s="1" t="n">
        <v>59</v>
      </c>
      <c r="G11151" s="1" t="n">
        <v>596.82</v>
      </c>
      <c r="H11151" s="4" t="n">
        <v>45867.6009397222</v>
      </c>
      <c r="I111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11150BT25238614046759596.8245867.6009397222</v>
      </c>
      <c r="J11151" s="1" t="n">
        <f aca="false">COUNTIF(I:I, $I11151)</f>
        <v>1</v>
      </c>
      <c r="K11151" s="1" t="str">
        <f aca="false">IF(ISNA(VLOOKUP(Table4[product_id], tblProducts[], tblProducts[product_name],FALSE() )), "Invalid", "Valid")</f>
        <v>Valid</v>
      </c>
      <c r="L11151" s="5" t="str">
        <f aca="false">IF(ISNA(VLOOKUP(Table4[[#This Row],[warehouse_id]], tblwhouse[], tblwhouse[warehouse_name],FALSE() )), "Invalid", "Valid")</f>
        <v>Valid</v>
      </c>
    </row>
    <row r="11152" customFormat="false" ht="15" hidden="false" customHeight="true" outlineLevel="0" collapsed="false">
      <c r="A11152" s="1" t="n">
        <v>11151</v>
      </c>
      <c r="B11152" s="1" t="n">
        <v>1</v>
      </c>
      <c r="C11152" s="1" t="n">
        <v>1819</v>
      </c>
      <c r="D11152" s="1" t="s">
        <v>18170</v>
      </c>
      <c r="E11152" s="1" t="n">
        <v>487</v>
      </c>
      <c r="F11152" s="1" t="n">
        <v>77</v>
      </c>
      <c r="G11152" s="1" t="n">
        <v>1192.25</v>
      </c>
      <c r="H11152" s="4" t="n">
        <v>46003.6009397222</v>
      </c>
      <c r="I111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11151BT33485911819487771192.2546003.6009397222</v>
      </c>
      <c r="J11152" s="1" t="n">
        <f aca="false">COUNTIF(I:I, $I11152)</f>
        <v>1</v>
      </c>
      <c r="K11152" s="1" t="str">
        <f aca="false">IF(ISNA(VLOOKUP(Table4[product_id], tblProducts[], tblProducts[product_name],FALSE() )), "Invalid", "Valid")</f>
        <v>Valid</v>
      </c>
      <c r="L11152" s="5" t="str">
        <f aca="false">IF(ISNA(VLOOKUP(Table4[[#This Row],[warehouse_id]], tblwhouse[], tblwhouse[warehouse_name],FALSE() )), "Invalid", "Valid")</f>
        <v>Valid</v>
      </c>
    </row>
    <row r="11153" customFormat="false" ht="15" hidden="false" customHeight="true" outlineLevel="0" collapsed="false">
      <c r="A11153" s="1" t="n">
        <v>11152</v>
      </c>
      <c r="B11153" s="1" t="n">
        <v>1</v>
      </c>
      <c r="C11153" s="1" t="n">
        <v>1189</v>
      </c>
      <c r="D11153" s="1" t="s">
        <v>18171</v>
      </c>
      <c r="E11153" s="1" t="n">
        <v>362</v>
      </c>
      <c r="F11153" s="1" t="n">
        <v>23</v>
      </c>
      <c r="G11153" s="1" t="n">
        <v>925.75</v>
      </c>
      <c r="H11153" s="4" t="n">
        <v>46044.6009397222</v>
      </c>
      <c r="I111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11152BT1538331118936223925.7546044.6009397222</v>
      </c>
      <c r="J11153" s="1" t="n">
        <f aca="false">COUNTIF(I:I, $I11153)</f>
        <v>1</v>
      </c>
      <c r="K11153" s="1" t="str">
        <f aca="false">IF(ISNA(VLOOKUP(Table4[product_id], tblProducts[], tblProducts[product_name],FALSE() )), "Invalid", "Valid")</f>
        <v>Valid</v>
      </c>
      <c r="L11153" s="5" t="str">
        <f aca="false">IF(ISNA(VLOOKUP(Table4[[#This Row],[warehouse_id]], tblwhouse[], tblwhouse[warehouse_name],FALSE() )), "Invalid", "Valid")</f>
        <v>Valid</v>
      </c>
    </row>
    <row r="11154" customFormat="false" ht="15" hidden="false" customHeight="true" outlineLevel="0" collapsed="false">
      <c r="A11154" s="1" t="n">
        <v>11153</v>
      </c>
      <c r="B11154" s="1" t="n">
        <v>3</v>
      </c>
      <c r="C11154" s="1" t="n">
        <v>2355</v>
      </c>
      <c r="D11154" s="1" t="s">
        <v>18172</v>
      </c>
      <c r="E11154" s="1" t="n">
        <v>139</v>
      </c>
      <c r="F11154" s="1" t="n">
        <v>24</v>
      </c>
      <c r="G11154" s="1" t="n">
        <v>710.13</v>
      </c>
      <c r="H11154" s="4" t="n">
        <v>46100.6009397222</v>
      </c>
      <c r="I111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11153BT2816263235513924710.1346100.6009397222</v>
      </c>
      <c r="J11154" s="1" t="n">
        <f aca="false">COUNTIF(I:I, $I11154)</f>
        <v>1</v>
      </c>
      <c r="K11154" s="1" t="str">
        <f aca="false">IF(ISNA(VLOOKUP(Table4[product_id], tblProducts[], tblProducts[product_name],FALSE() )), "Invalid", "Valid")</f>
        <v>Valid</v>
      </c>
      <c r="L11154" s="5" t="str">
        <f aca="false">IF(ISNA(VLOOKUP(Table4[[#This Row],[warehouse_id]], tblwhouse[], tblwhouse[warehouse_name],FALSE() )), "Invalid", "Valid")</f>
        <v>Valid</v>
      </c>
    </row>
    <row r="11155" customFormat="false" ht="15" hidden="false" customHeight="true" outlineLevel="0" collapsed="false">
      <c r="A11155" s="1" t="n">
        <v>11154</v>
      </c>
      <c r="B11155" s="1" t="n">
        <v>3</v>
      </c>
      <c r="C11155" s="1" t="n">
        <v>1229</v>
      </c>
      <c r="D11155" s="1" t="s">
        <v>18173</v>
      </c>
      <c r="E11155" s="1" t="n">
        <v>276</v>
      </c>
      <c r="F11155" s="1" t="n">
        <v>65</v>
      </c>
      <c r="G11155" s="1" t="n">
        <v>102.86</v>
      </c>
      <c r="H11155" s="4" t="n">
        <v>45864.6009397222</v>
      </c>
      <c r="I111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11154BT2207993122927665102.8645864.6009397222</v>
      </c>
      <c r="J11155" s="1" t="n">
        <f aca="false">COUNTIF(I:I, $I11155)</f>
        <v>1</v>
      </c>
      <c r="K11155" s="1" t="str">
        <f aca="false">IF(ISNA(VLOOKUP(Table4[product_id], tblProducts[], tblProducts[product_name],FALSE() )), "Invalid", "Valid")</f>
        <v>Valid</v>
      </c>
      <c r="L11155" s="5" t="str">
        <f aca="false">IF(ISNA(VLOOKUP(Table4[[#This Row],[warehouse_id]], tblwhouse[], tblwhouse[warehouse_name],FALSE() )), "Invalid", "Valid")</f>
        <v>Valid</v>
      </c>
    </row>
    <row r="11156" customFormat="false" ht="15" hidden="false" customHeight="true" outlineLevel="0" collapsed="false">
      <c r="A11156" s="1" t="n">
        <v>11155</v>
      </c>
      <c r="B11156" s="1" t="n">
        <v>4</v>
      </c>
      <c r="C11156" s="1" t="n">
        <v>2404</v>
      </c>
      <c r="D11156" s="1" t="s">
        <v>18174</v>
      </c>
      <c r="E11156" s="1" t="n">
        <v>164</v>
      </c>
      <c r="F11156" s="1" t="n">
        <v>37</v>
      </c>
      <c r="G11156" s="1" t="n">
        <v>525.26</v>
      </c>
      <c r="H11156" s="4" t="n">
        <v>45904.6009397222</v>
      </c>
      <c r="I111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11155BT7216134240416437525.2645904.6009397222</v>
      </c>
      <c r="J11156" s="1" t="n">
        <f aca="false">COUNTIF(I:I, $I11156)</f>
        <v>1</v>
      </c>
      <c r="K11156" s="1" t="str">
        <f aca="false">IF(ISNA(VLOOKUP(Table4[product_id], tblProducts[], tblProducts[product_name],FALSE() )), "Invalid", "Valid")</f>
        <v>Valid</v>
      </c>
      <c r="L11156" s="5" t="str">
        <f aca="false">IF(ISNA(VLOOKUP(Table4[[#This Row],[warehouse_id]], tblwhouse[], tblwhouse[warehouse_name],FALSE() )), "Invalid", "Valid")</f>
        <v>Valid</v>
      </c>
    </row>
    <row r="11157" customFormat="false" ht="15" hidden="false" customHeight="true" outlineLevel="0" collapsed="false">
      <c r="A11157" s="1" t="n">
        <v>11156</v>
      </c>
      <c r="B11157" s="1" t="n">
        <v>2</v>
      </c>
      <c r="C11157" s="1" t="n">
        <v>816</v>
      </c>
      <c r="D11157" s="1" t="s">
        <v>18175</v>
      </c>
      <c r="E11157" s="1" t="n">
        <v>28</v>
      </c>
      <c r="F11157" s="1" t="n">
        <v>73</v>
      </c>
      <c r="G11157" s="1" t="n">
        <v>1065.89</v>
      </c>
      <c r="H11157" s="4" t="n">
        <v>45976.6009397222</v>
      </c>
      <c r="I111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11156BT170212281628731065.8945976.6009397222</v>
      </c>
      <c r="J11157" s="1" t="n">
        <f aca="false">COUNTIF(I:I, $I11157)</f>
        <v>1</v>
      </c>
      <c r="K11157" s="1" t="str">
        <f aca="false">IF(ISNA(VLOOKUP(Table4[product_id], tblProducts[], tblProducts[product_name],FALSE() )), "Invalid", "Valid")</f>
        <v>Valid</v>
      </c>
      <c r="L11157" s="5" t="str">
        <f aca="false">IF(ISNA(VLOOKUP(Table4[[#This Row],[warehouse_id]], tblwhouse[], tblwhouse[warehouse_name],FALSE() )), "Invalid", "Valid")</f>
        <v>Valid</v>
      </c>
    </row>
    <row r="11158" customFormat="false" ht="15" hidden="false" customHeight="true" outlineLevel="0" collapsed="false">
      <c r="A11158" s="1" t="n">
        <v>11157</v>
      </c>
      <c r="B11158" s="1" t="n">
        <v>3</v>
      </c>
      <c r="C11158" s="1" t="n">
        <v>2999</v>
      </c>
      <c r="D11158" s="1" t="s">
        <v>18176</v>
      </c>
      <c r="E11158" s="1" t="n">
        <v>209</v>
      </c>
      <c r="F11158" s="1" t="n">
        <v>36</v>
      </c>
      <c r="G11158" s="1" t="n">
        <v>25.99</v>
      </c>
      <c r="H11158" s="4" t="n">
        <v>46041.6009397222</v>
      </c>
      <c r="I111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11157BT921392329992093625.9946041.6009397222</v>
      </c>
      <c r="J11158" s="1" t="n">
        <f aca="false">COUNTIF(I:I, $I11158)</f>
        <v>1</v>
      </c>
      <c r="K11158" s="1" t="str">
        <f aca="false">IF(ISNA(VLOOKUP(Table4[product_id], tblProducts[], tblProducts[product_name],FALSE() )), "Invalid", "Valid")</f>
        <v>Valid</v>
      </c>
      <c r="L11158" s="5" t="str">
        <f aca="false">IF(ISNA(VLOOKUP(Table4[[#This Row],[warehouse_id]], tblwhouse[], tblwhouse[warehouse_name],FALSE() )), "Invalid", "Valid")</f>
        <v>Valid</v>
      </c>
    </row>
    <row r="11159" customFormat="false" ht="15" hidden="false" customHeight="true" outlineLevel="0" collapsed="false">
      <c r="A11159" s="1" t="n">
        <v>11158</v>
      </c>
      <c r="B11159" s="1" t="n">
        <v>2</v>
      </c>
      <c r="C11159" s="1" t="n">
        <v>2935</v>
      </c>
      <c r="D11159" s="1" t="s">
        <v>18177</v>
      </c>
      <c r="E11159" s="1" t="n">
        <v>251</v>
      </c>
      <c r="F11159" s="1" t="n">
        <v>23</v>
      </c>
      <c r="G11159" s="1" t="n">
        <v>318.28</v>
      </c>
      <c r="H11159" s="4" t="n">
        <v>45968.6009397222</v>
      </c>
      <c r="I111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11158BT3826932293525123318.2845968.6009397222</v>
      </c>
      <c r="J11159" s="1" t="n">
        <f aca="false">COUNTIF(I:I, $I11159)</f>
        <v>1</v>
      </c>
      <c r="K11159" s="1" t="str">
        <f aca="false">IF(ISNA(VLOOKUP(Table4[product_id], tblProducts[], tblProducts[product_name],FALSE() )), "Invalid", "Valid")</f>
        <v>Valid</v>
      </c>
      <c r="L11159" s="5" t="str">
        <f aca="false">IF(ISNA(VLOOKUP(Table4[[#This Row],[warehouse_id]], tblwhouse[], tblwhouse[warehouse_name],FALSE() )), "Invalid", "Valid")</f>
        <v>Valid</v>
      </c>
    </row>
    <row r="11160" customFormat="false" ht="15" hidden="false" customHeight="true" outlineLevel="0" collapsed="false">
      <c r="A11160" s="1" t="n">
        <v>11159</v>
      </c>
      <c r="B11160" s="1" t="n">
        <v>3</v>
      </c>
      <c r="C11160" s="1" t="n">
        <v>2</v>
      </c>
      <c r="D11160" s="1" t="s">
        <v>18178</v>
      </c>
      <c r="E11160" s="1" t="n">
        <v>262</v>
      </c>
      <c r="F11160" s="1" t="n">
        <v>59</v>
      </c>
      <c r="G11160" s="1" t="n">
        <v>176.17</v>
      </c>
      <c r="H11160" s="4" t="n">
        <v>46052.6009397222</v>
      </c>
      <c r="I111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11159BT7478663226259176.1746052.6009397222</v>
      </c>
      <c r="J11160" s="1" t="n">
        <f aca="false">COUNTIF(I:I, $I11160)</f>
        <v>1</v>
      </c>
      <c r="K11160" s="1" t="str">
        <f aca="false">IF(ISNA(VLOOKUP(Table4[product_id], tblProducts[], tblProducts[product_name],FALSE() )), "Invalid", "Valid")</f>
        <v>Valid</v>
      </c>
      <c r="L11160" s="5" t="str">
        <f aca="false">IF(ISNA(VLOOKUP(Table4[[#This Row],[warehouse_id]], tblwhouse[], tblwhouse[warehouse_name],FALSE() )), "Invalid", "Valid")</f>
        <v>Valid</v>
      </c>
    </row>
    <row r="11161" customFormat="false" ht="15" hidden="false" customHeight="true" outlineLevel="0" collapsed="false">
      <c r="A11161" s="1" t="n">
        <v>11160</v>
      </c>
      <c r="B11161" s="1" t="n">
        <v>2</v>
      </c>
      <c r="C11161" s="1" t="n">
        <v>605</v>
      </c>
      <c r="D11161" s="1" t="s">
        <v>18179</v>
      </c>
      <c r="E11161" s="1" t="n">
        <v>151</v>
      </c>
      <c r="F11161" s="1" t="n">
        <v>41</v>
      </c>
      <c r="G11161" s="1" t="n">
        <v>1240.59</v>
      </c>
      <c r="H11161" s="4" t="n">
        <v>45870.6009397222</v>
      </c>
      <c r="I111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11160BT1582942605151411240.5945870.6009397222</v>
      </c>
      <c r="J11161" s="1" t="n">
        <f aca="false">COUNTIF(I:I, $I11161)</f>
        <v>1</v>
      </c>
      <c r="K11161" s="1" t="str">
        <f aca="false">IF(ISNA(VLOOKUP(Table4[product_id], tblProducts[], tblProducts[product_name],FALSE() )), "Invalid", "Valid")</f>
        <v>Valid</v>
      </c>
      <c r="L11161" s="5" t="str">
        <f aca="false">IF(ISNA(VLOOKUP(Table4[[#This Row],[warehouse_id]], tblwhouse[], tblwhouse[warehouse_name],FALSE() )), "Invalid", "Valid")</f>
        <v>Valid</v>
      </c>
    </row>
    <row r="11162" customFormat="false" ht="15" hidden="false" customHeight="true" outlineLevel="0" collapsed="false">
      <c r="A11162" s="1" t="n">
        <v>11161</v>
      </c>
      <c r="B11162" s="1" t="n">
        <v>2</v>
      </c>
      <c r="C11162" s="1" t="n">
        <v>2625</v>
      </c>
      <c r="D11162" s="1" t="s">
        <v>18180</v>
      </c>
      <c r="E11162" s="1" t="n">
        <v>109</v>
      </c>
      <c r="F11162" s="1" t="n">
        <v>48</v>
      </c>
      <c r="G11162" s="1" t="n">
        <v>766.34</v>
      </c>
      <c r="H11162" s="4" t="n">
        <v>46185.6009397222</v>
      </c>
      <c r="I111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11161BT1876262262510948766.3446185.6009397222</v>
      </c>
      <c r="J11162" s="1" t="n">
        <f aca="false">COUNTIF(I:I, $I11162)</f>
        <v>1</v>
      </c>
      <c r="K11162" s="1" t="str">
        <f aca="false">IF(ISNA(VLOOKUP(Table4[product_id], tblProducts[], tblProducts[product_name],FALSE() )), "Invalid", "Valid")</f>
        <v>Valid</v>
      </c>
      <c r="L11162" s="5" t="str">
        <f aca="false">IF(ISNA(VLOOKUP(Table4[[#This Row],[warehouse_id]], tblwhouse[], tblwhouse[warehouse_name],FALSE() )), "Invalid", "Valid")</f>
        <v>Valid</v>
      </c>
    </row>
    <row r="11163" customFormat="false" ht="15" hidden="false" customHeight="true" outlineLevel="0" collapsed="false">
      <c r="A11163" s="1" t="n">
        <v>11162</v>
      </c>
      <c r="B11163" s="1" t="n">
        <v>1</v>
      </c>
      <c r="C11163" s="1" t="n">
        <v>1609</v>
      </c>
      <c r="D11163" s="1" t="s">
        <v>18181</v>
      </c>
      <c r="E11163" s="1" t="n">
        <v>257</v>
      </c>
      <c r="F11163" s="1" t="n">
        <v>42</v>
      </c>
      <c r="G11163" s="1" t="n">
        <v>1344.14</v>
      </c>
      <c r="H11163" s="4" t="n">
        <v>45914.6009397222</v>
      </c>
      <c r="I111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11162BT98271211609257421344.1445914.6009397222</v>
      </c>
      <c r="J11163" s="1" t="n">
        <f aca="false">COUNTIF(I:I, $I11163)</f>
        <v>1</v>
      </c>
      <c r="K11163" s="1" t="str">
        <f aca="false">IF(ISNA(VLOOKUP(Table4[product_id], tblProducts[], tblProducts[product_name],FALSE() )), "Invalid", "Valid")</f>
        <v>Valid</v>
      </c>
      <c r="L11163" s="5" t="str">
        <f aca="false">IF(ISNA(VLOOKUP(Table4[[#This Row],[warehouse_id]], tblwhouse[], tblwhouse[warehouse_name],FALSE() )), "Invalid", "Valid")</f>
        <v>Valid</v>
      </c>
    </row>
    <row r="11164" customFormat="false" ht="15" hidden="false" customHeight="true" outlineLevel="0" collapsed="false">
      <c r="A11164" s="1" t="n">
        <v>11163</v>
      </c>
      <c r="B11164" s="1" t="n">
        <v>3</v>
      </c>
      <c r="C11164" s="1" t="n">
        <v>2237</v>
      </c>
      <c r="D11164" s="1" t="s">
        <v>18182</v>
      </c>
      <c r="E11164" s="1" t="n">
        <v>458</v>
      </c>
      <c r="F11164" s="1" t="n">
        <v>22</v>
      </c>
      <c r="G11164" s="1" t="n">
        <v>401.94</v>
      </c>
      <c r="H11164" s="4" t="n">
        <v>46096.6009397222</v>
      </c>
      <c r="I111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11163BT1267993223745822401.9446096.6009397222</v>
      </c>
      <c r="J11164" s="1" t="n">
        <f aca="false">COUNTIF(I:I, $I11164)</f>
        <v>1</v>
      </c>
      <c r="K11164" s="1" t="str">
        <f aca="false">IF(ISNA(VLOOKUP(Table4[product_id], tblProducts[], tblProducts[product_name],FALSE() )), "Invalid", "Valid")</f>
        <v>Valid</v>
      </c>
      <c r="L11164" s="5" t="str">
        <f aca="false">IF(ISNA(VLOOKUP(Table4[[#This Row],[warehouse_id]], tblwhouse[], tblwhouse[warehouse_name],FALSE() )), "Invalid", "Valid")</f>
        <v>Valid</v>
      </c>
    </row>
    <row r="11165" customFormat="false" ht="15" hidden="false" customHeight="true" outlineLevel="0" collapsed="false">
      <c r="A11165" s="1" t="n">
        <v>11164</v>
      </c>
      <c r="B11165" s="1" t="n">
        <v>4</v>
      </c>
      <c r="C11165" s="1" t="n">
        <v>868</v>
      </c>
      <c r="D11165" s="1" t="s">
        <v>18183</v>
      </c>
      <c r="E11165" s="1" t="n">
        <v>141</v>
      </c>
      <c r="F11165" s="1" t="n">
        <v>36</v>
      </c>
      <c r="G11165" s="1" t="n">
        <v>282.06</v>
      </c>
      <c r="H11165" s="4" t="n">
        <v>46184.6009397222</v>
      </c>
      <c r="I111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11164BT345093486814136282.0646184.6009397222</v>
      </c>
      <c r="J11165" s="1" t="n">
        <f aca="false">COUNTIF(I:I, $I11165)</f>
        <v>1</v>
      </c>
      <c r="K11165" s="1" t="str">
        <f aca="false">IF(ISNA(VLOOKUP(Table4[product_id], tblProducts[], tblProducts[product_name],FALSE() )), "Invalid", "Valid")</f>
        <v>Valid</v>
      </c>
      <c r="L11165" s="5" t="str">
        <f aca="false">IF(ISNA(VLOOKUP(Table4[[#This Row],[warehouse_id]], tblwhouse[], tblwhouse[warehouse_name],FALSE() )), "Invalid", "Valid")</f>
        <v>Valid</v>
      </c>
    </row>
    <row r="11166" customFormat="false" ht="15" hidden="false" customHeight="true" outlineLevel="0" collapsed="false">
      <c r="A11166" s="1" t="n">
        <v>11165</v>
      </c>
      <c r="B11166" s="1" t="n">
        <v>3</v>
      </c>
      <c r="C11166" s="1" t="n">
        <v>994</v>
      </c>
      <c r="D11166" s="1" t="s">
        <v>18184</v>
      </c>
      <c r="E11166" s="1" t="n">
        <v>247</v>
      </c>
      <c r="F11166" s="1" t="n">
        <v>63</v>
      </c>
      <c r="G11166" s="1" t="n">
        <v>459.71</v>
      </c>
      <c r="H11166" s="4" t="n">
        <v>46080.6009397222</v>
      </c>
      <c r="I111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11165BT467511399424763459.7146080.6009397222</v>
      </c>
      <c r="J11166" s="1" t="n">
        <f aca="false">COUNTIF(I:I, $I11166)</f>
        <v>1</v>
      </c>
      <c r="K11166" s="1" t="str">
        <f aca="false">IF(ISNA(VLOOKUP(Table4[product_id], tblProducts[], tblProducts[product_name],FALSE() )), "Invalid", "Valid")</f>
        <v>Valid</v>
      </c>
      <c r="L11166" s="5" t="str">
        <f aca="false">IF(ISNA(VLOOKUP(Table4[[#This Row],[warehouse_id]], tblwhouse[], tblwhouse[warehouse_name],FALSE() )), "Invalid", "Valid")</f>
        <v>Valid</v>
      </c>
    </row>
    <row r="11167" customFormat="false" ht="15" hidden="false" customHeight="true" outlineLevel="0" collapsed="false">
      <c r="A11167" s="1" t="n">
        <v>11166</v>
      </c>
      <c r="B11167" s="1" t="n">
        <v>4</v>
      </c>
      <c r="C11167" s="1" t="n">
        <v>2687</v>
      </c>
      <c r="D11167" s="1" t="s">
        <v>18185</v>
      </c>
      <c r="E11167" s="1" t="n">
        <v>7</v>
      </c>
      <c r="F11167" s="1" t="n">
        <v>25</v>
      </c>
      <c r="G11167" s="1" t="n">
        <v>714.33</v>
      </c>
      <c r="H11167" s="4" t="n">
        <v>45921.6009397222</v>
      </c>
      <c r="I111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11166BT55281042687725714.3345921.6009397222</v>
      </c>
      <c r="J11167" s="1" t="n">
        <f aca="false">COUNTIF(I:I, $I11167)</f>
        <v>1</v>
      </c>
      <c r="K11167" s="1" t="str">
        <f aca="false">IF(ISNA(VLOOKUP(Table4[product_id], tblProducts[], tblProducts[product_name],FALSE() )), "Invalid", "Valid")</f>
        <v>Valid</v>
      </c>
      <c r="L11167" s="5" t="str">
        <f aca="false">IF(ISNA(VLOOKUP(Table4[[#This Row],[warehouse_id]], tblwhouse[], tblwhouse[warehouse_name],FALSE() )), "Invalid", "Valid")</f>
        <v>Valid</v>
      </c>
    </row>
    <row r="11168" customFormat="false" ht="15" hidden="false" customHeight="true" outlineLevel="0" collapsed="false">
      <c r="A11168" s="1" t="n">
        <v>11167</v>
      </c>
      <c r="B11168" s="1" t="n">
        <v>3</v>
      </c>
      <c r="C11168" s="1" t="n">
        <v>2747</v>
      </c>
      <c r="D11168" s="1" t="s">
        <v>18186</v>
      </c>
      <c r="E11168" s="1" t="n">
        <v>233</v>
      </c>
      <c r="F11168" s="1" t="n">
        <v>52</v>
      </c>
      <c r="G11168" s="1" t="n">
        <v>184.51</v>
      </c>
      <c r="H11168" s="4" t="n">
        <v>45946.6009397222</v>
      </c>
      <c r="I111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11167BT3246473274723352184.5145946.6009397222</v>
      </c>
      <c r="J11168" s="1" t="n">
        <f aca="false">COUNTIF(I:I, $I11168)</f>
        <v>1</v>
      </c>
      <c r="K11168" s="1" t="str">
        <f aca="false">IF(ISNA(VLOOKUP(Table4[product_id], tblProducts[], tblProducts[product_name],FALSE() )), "Invalid", "Valid")</f>
        <v>Valid</v>
      </c>
      <c r="L11168" s="5" t="str">
        <f aca="false">IF(ISNA(VLOOKUP(Table4[[#This Row],[warehouse_id]], tblwhouse[], tblwhouse[warehouse_name],FALSE() )), "Invalid", "Valid")</f>
        <v>Valid</v>
      </c>
    </row>
    <row r="11169" customFormat="false" ht="15" hidden="false" customHeight="true" outlineLevel="0" collapsed="false">
      <c r="A11169" s="1" t="n">
        <v>11168</v>
      </c>
      <c r="B11169" s="1" t="n">
        <v>4</v>
      </c>
      <c r="C11169" s="1" t="n">
        <v>89</v>
      </c>
      <c r="D11169" s="1" t="s">
        <v>18187</v>
      </c>
      <c r="E11169" s="1" t="n">
        <v>361</v>
      </c>
      <c r="F11169" s="1" t="n">
        <v>36</v>
      </c>
      <c r="G11169" s="1" t="n">
        <v>754.51</v>
      </c>
      <c r="H11169" s="4" t="n">
        <v>46119.6009397222</v>
      </c>
      <c r="I111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11168BT48729048936136754.5146119.6009397222</v>
      </c>
      <c r="J11169" s="1" t="n">
        <f aca="false">COUNTIF(I:I, $I11169)</f>
        <v>1</v>
      </c>
      <c r="K11169" s="1" t="str">
        <f aca="false">IF(ISNA(VLOOKUP(Table4[product_id], tblProducts[], tblProducts[product_name],FALSE() )), "Invalid", "Valid")</f>
        <v>Valid</v>
      </c>
      <c r="L11169" s="5" t="str">
        <f aca="false">IF(ISNA(VLOOKUP(Table4[[#This Row],[warehouse_id]], tblwhouse[], tblwhouse[warehouse_name],FALSE() )), "Invalid", "Valid")</f>
        <v>Valid</v>
      </c>
    </row>
    <row r="11170" customFormat="false" ht="15" hidden="false" customHeight="true" outlineLevel="0" collapsed="false">
      <c r="A11170" s="1" t="n">
        <v>11169</v>
      </c>
      <c r="B11170" s="1" t="n">
        <v>4</v>
      </c>
      <c r="C11170" s="1" t="n">
        <v>1678</v>
      </c>
      <c r="D11170" s="1" t="s">
        <v>18188</v>
      </c>
      <c r="E11170" s="1" t="n">
        <v>101</v>
      </c>
      <c r="F11170" s="1" t="n">
        <v>28</v>
      </c>
      <c r="G11170" s="1" t="n">
        <v>743.26</v>
      </c>
      <c r="H11170" s="4" t="n">
        <v>45944.6009397222</v>
      </c>
      <c r="I111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11169BT3912204167810128743.2645944.6009397222</v>
      </c>
      <c r="J11170" s="1" t="n">
        <f aca="false">COUNTIF(I:I, $I11170)</f>
        <v>1</v>
      </c>
      <c r="K11170" s="1" t="str">
        <f aca="false">IF(ISNA(VLOOKUP(Table4[product_id], tblProducts[], tblProducts[product_name],FALSE() )), "Invalid", "Valid")</f>
        <v>Valid</v>
      </c>
      <c r="L11170" s="5" t="str">
        <f aca="false">IF(ISNA(VLOOKUP(Table4[[#This Row],[warehouse_id]], tblwhouse[], tblwhouse[warehouse_name],FALSE() )), "Invalid", "Valid")</f>
        <v>Valid</v>
      </c>
    </row>
    <row r="11171" customFormat="false" ht="15" hidden="false" customHeight="true" outlineLevel="0" collapsed="false">
      <c r="A11171" s="1" t="n">
        <v>11170</v>
      </c>
      <c r="B11171" s="1" t="n">
        <v>2</v>
      </c>
      <c r="C11171" s="1" t="n">
        <v>1060</v>
      </c>
      <c r="D11171" s="1" t="s">
        <v>18189</v>
      </c>
      <c r="E11171" s="1" t="n">
        <v>464</v>
      </c>
      <c r="F11171" s="1" t="n">
        <v>79</v>
      </c>
      <c r="G11171" s="1" t="n">
        <v>1303.88</v>
      </c>
      <c r="H11171" s="4" t="n">
        <v>46169.6009397222</v>
      </c>
      <c r="I111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11170BT19659021060464791303.8846169.6009397222</v>
      </c>
      <c r="J11171" s="1" t="n">
        <f aca="false">COUNTIF(I:I, $I11171)</f>
        <v>1</v>
      </c>
      <c r="K11171" s="1" t="str">
        <f aca="false">IF(ISNA(VLOOKUP(Table4[product_id], tblProducts[], tblProducts[product_name],FALSE() )), "Invalid", "Valid")</f>
        <v>Valid</v>
      </c>
      <c r="L11171" s="5" t="str">
        <f aca="false">IF(ISNA(VLOOKUP(Table4[[#This Row],[warehouse_id]], tblwhouse[], tblwhouse[warehouse_name],FALSE() )), "Invalid", "Valid")</f>
        <v>Valid</v>
      </c>
    </row>
    <row r="11172" customFormat="false" ht="15" hidden="false" customHeight="true" outlineLevel="0" collapsed="false">
      <c r="A11172" s="1" t="n">
        <v>11171</v>
      </c>
      <c r="B11172" s="1" t="n">
        <v>3</v>
      </c>
      <c r="C11172" s="1" t="n">
        <v>1763</v>
      </c>
      <c r="D11172" s="1" t="s">
        <v>18190</v>
      </c>
      <c r="E11172" s="1" t="n">
        <v>372</v>
      </c>
      <c r="F11172" s="1" t="n">
        <v>52</v>
      </c>
      <c r="G11172" s="1" t="n">
        <v>251.61</v>
      </c>
      <c r="H11172" s="4" t="n">
        <v>46155.6009397222</v>
      </c>
      <c r="I111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11171BT6071233176337252251.6146155.6009397222</v>
      </c>
      <c r="J11172" s="1" t="n">
        <f aca="false">COUNTIF(I:I, $I11172)</f>
        <v>1</v>
      </c>
      <c r="K11172" s="1" t="str">
        <f aca="false">IF(ISNA(VLOOKUP(Table4[product_id], tblProducts[], tblProducts[product_name],FALSE() )), "Invalid", "Valid")</f>
        <v>Valid</v>
      </c>
      <c r="L11172" s="5" t="str">
        <f aca="false">IF(ISNA(VLOOKUP(Table4[[#This Row],[warehouse_id]], tblwhouse[], tblwhouse[warehouse_name],FALSE() )), "Invalid", "Valid")</f>
        <v>Valid</v>
      </c>
    </row>
    <row r="11173" customFormat="false" ht="15" hidden="false" customHeight="true" outlineLevel="0" collapsed="false">
      <c r="A11173" s="1" t="n">
        <v>11172</v>
      </c>
      <c r="B11173" s="1" t="n">
        <v>3</v>
      </c>
      <c r="C11173" s="1" t="n">
        <v>2077</v>
      </c>
      <c r="D11173" s="1" t="s">
        <v>18191</v>
      </c>
      <c r="E11173" s="1" t="n">
        <v>344</v>
      </c>
      <c r="F11173" s="1" t="n">
        <v>52</v>
      </c>
      <c r="G11173" s="1" t="n">
        <v>865.71</v>
      </c>
      <c r="H11173" s="4" t="n">
        <v>46098.6009397222</v>
      </c>
      <c r="I111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11172BT8870753207734452865.7146098.6009397222</v>
      </c>
      <c r="J11173" s="1" t="n">
        <f aca="false">COUNTIF(I:I, $I11173)</f>
        <v>1</v>
      </c>
      <c r="K11173" s="1" t="str">
        <f aca="false">IF(ISNA(VLOOKUP(Table4[product_id], tblProducts[], tblProducts[product_name],FALSE() )), "Invalid", "Valid")</f>
        <v>Valid</v>
      </c>
      <c r="L11173" s="5" t="str">
        <f aca="false">IF(ISNA(VLOOKUP(Table4[[#This Row],[warehouse_id]], tblwhouse[], tblwhouse[warehouse_name],FALSE() )), "Invalid", "Valid")</f>
        <v>Valid</v>
      </c>
    </row>
    <row r="11174" customFormat="false" ht="15" hidden="false" customHeight="true" outlineLevel="0" collapsed="false">
      <c r="A11174" s="1" t="n">
        <v>11173</v>
      </c>
      <c r="B11174" s="1" t="n">
        <v>4</v>
      </c>
      <c r="C11174" s="1" t="n">
        <v>169</v>
      </c>
      <c r="D11174" s="1" t="s">
        <v>18192</v>
      </c>
      <c r="E11174" s="1" t="n">
        <v>432</v>
      </c>
      <c r="F11174" s="1" t="n">
        <v>76</v>
      </c>
      <c r="G11174" s="1" t="n">
        <v>124.88</v>
      </c>
      <c r="H11174" s="4" t="n">
        <v>46080.6009397338</v>
      </c>
      <c r="I111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11173BT572155416943276124.8846080.6009397338</v>
      </c>
      <c r="J11174" s="1" t="n">
        <f aca="false">COUNTIF(I:I, $I11174)</f>
        <v>1</v>
      </c>
      <c r="K11174" s="1" t="str">
        <f aca="false">IF(ISNA(VLOOKUP(Table4[product_id], tblProducts[], tblProducts[product_name],FALSE() )), "Invalid", "Valid")</f>
        <v>Valid</v>
      </c>
      <c r="L11174" s="5" t="str">
        <f aca="false">IF(ISNA(VLOOKUP(Table4[[#This Row],[warehouse_id]], tblwhouse[], tblwhouse[warehouse_name],FALSE() )), "Invalid", "Valid")</f>
        <v>Valid</v>
      </c>
    </row>
    <row r="11175" customFormat="false" ht="15" hidden="false" customHeight="true" outlineLevel="0" collapsed="false">
      <c r="A11175" s="1" t="n">
        <v>11174</v>
      </c>
      <c r="B11175" s="1" t="n">
        <v>1</v>
      </c>
      <c r="C11175" s="1" t="n">
        <v>1555</v>
      </c>
      <c r="D11175" s="1" t="s">
        <v>18193</v>
      </c>
      <c r="E11175" s="1" t="n">
        <v>5</v>
      </c>
      <c r="F11175" s="1" t="n">
        <v>58</v>
      </c>
      <c r="G11175" s="1" t="n">
        <v>96.17</v>
      </c>
      <c r="H11175" s="4" t="n">
        <v>46208.6009397338</v>
      </c>
      <c r="I111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11174BT5785351155555896.1746208.6009397338</v>
      </c>
      <c r="J11175" s="1" t="n">
        <f aca="false">COUNTIF(I:I, $I11175)</f>
        <v>1</v>
      </c>
      <c r="K11175" s="1" t="str">
        <f aca="false">IF(ISNA(VLOOKUP(Table4[product_id], tblProducts[], tblProducts[product_name],FALSE() )), "Invalid", "Valid")</f>
        <v>Valid</v>
      </c>
      <c r="L11175" s="5" t="str">
        <f aca="false">IF(ISNA(VLOOKUP(Table4[[#This Row],[warehouse_id]], tblwhouse[], tblwhouse[warehouse_name],FALSE() )), "Invalid", "Valid")</f>
        <v>Valid</v>
      </c>
    </row>
    <row r="11176" customFormat="false" ht="15" hidden="false" customHeight="true" outlineLevel="0" collapsed="false">
      <c r="A11176" s="1" t="n">
        <v>11175</v>
      </c>
      <c r="B11176" s="1" t="n">
        <v>4</v>
      </c>
      <c r="C11176" s="1" t="n">
        <v>2156</v>
      </c>
      <c r="D11176" s="1" t="s">
        <v>18194</v>
      </c>
      <c r="E11176" s="1" t="n">
        <v>284</v>
      </c>
      <c r="F11176" s="1" t="n">
        <v>47</v>
      </c>
      <c r="G11176" s="1" t="n">
        <v>737.71</v>
      </c>
      <c r="H11176" s="4" t="n">
        <v>45935.6009397338</v>
      </c>
      <c r="I111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11175BT4031314215628447737.7145935.6009397338</v>
      </c>
      <c r="J11176" s="1" t="n">
        <f aca="false">COUNTIF(I:I, $I11176)</f>
        <v>1</v>
      </c>
      <c r="K11176" s="1" t="str">
        <f aca="false">IF(ISNA(VLOOKUP(Table4[product_id], tblProducts[], tblProducts[product_name],FALSE() )), "Invalid", "Valid")</f>
        <v>Valid</v>
      </c>
      <c r="L11176" s="5" t="str">
        <f aca="false">IF(ISNA(VLOOKUP(Table4[[#This Row],[warehouse_id]], tblwhouse[], tblwhouse[warehouse_name],FALSE() )), "Invalid", "Valid")</f>
        <v>Valid</v>
      </c>
    </row>
    <row r="11177" customFormat="false" ht="15" hidden="false" customHeight="true" outlineLevel="0" collapsed="false">
      <c r="A11177" s="1" t="n">
        <v>11176</v>
      </c>
      <c r="B11177" s="1" t="n">
        <v>1</v>
      </c>
      <c r="C11177" s="1" t="n">
        <v>706</v>
      </c>
      <c r="D11177" s="1" t="s">
        <v>18195</v>
      </c>
      <c r="E11177" s="1" t="n">
        <v>443</v>
      </c>
      <c r="F11177" s="1" t="n">
        <v>27</v>
      </c>
      <c r="G11177" s="1" t="n">
        <v>1090.55</v>
      </c>
      <c r="H11177" s="4" t="n">
        <v>46128.6009397338</v>
      </c>
      <c r="I111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11176BT1641371706443271090.5546128.6009397338</v>
      </c>
      <c r="J11177" s="1" t="n">
        <f aca="false">COUNTIF(I:I, $I11177)</f>
        <v>1</v>
      </c>
      <c r="K11177" s="1" t="str">
        <f aca="false">IF(ISNA(VLOOKUP(Table4[product_id], tblProducts[], tblProducts[product_name],FALSE() )), "Invalid", "Valid")</f>
        <v>Valid</v>
      </c>
      <c r="L11177" s="5" t="str">
        <f aca="false">IF(ISNA(VLOOKUP(Table4[[#This Row],[warehouse_id]], tblwhouse[], tblwhouse[warehouse_name],FALSE() )), "Invalid", "Valid")</f>
        <v>Valid</v>
      </c>
    </row>
    <row r="11178" customFormat="false" ht="15" hidden="false" customHeight="true" outlineLevel="0" collapsed="false">
      <c r="A11178" s="1" t="n">
        <v>11177</v>
      </c>
      <c r="B11178" s="1" t="n">
        <v>2</v>
      </c>
      <c r="C11178" s="1" t="n">
        <v>475</v>
      </c>
      <c r="D11178" s="1" t="s">
        <v>18196</v>
      </c>
      <c r="E11178" s="1" t="n">
        <v>5</v>
      </c>
      <c r="F11178" s="1" t="n">
        <v>55</v>
      </c>
      <c r="G11178" s="1" t="n">
        <v>1325.48</v>
      </c>
      <c r="H11178" s="4" t="n">
        <v>46166.6009397338</v>
      </c>
      <c r="I111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11177BT82203024755551325.4846166.6009397338</v>
      </c>
      <c r="J11178" s="1" t="n">
        <f aca="false">COUNTIF(I:I, $I11178)</f>
        <v>1</v>
      </c>
      <c r="K11178" s="1" t="str">
        <f aca="false">IF(ISNA(VLOOKUP(Table4[product_id], tblProducts[], tblProducts[product_name],FALSE() )), "Invalid", "Valid")</f>
        <v>Valid</v>
      </c>
      <c r="L11178" s="5" t="str">
        <f aca="false">IF(ISNA(VLOOKUP(Table4[[#This Row],[warehouse_id]], tblwhouse[], tblwhouse[warehouse_name],FALSE() )), "Invalid", "Valid")</f>
        <v>Valid</v>
      </c>
    </row>
    <row r="11179" customFormat="false" ht="15" hidden="false" customHeight="true" outlineLevel="0" collapsed="false">
      <c r="A11179" s="1" t="n">
        <v>11178</v>
      </c>
      <c r="B11179" s="1" t="n">
        <v>3</v>
      </c>
      <c r="C11179" s="1" t="n">
        <v>186</v>
      </c>
      <c r="D11179" s="1" t="s">
        <v>18197</v>
      </c>
      <c r="E11179" s="1" t="n">
        <v>284</v>
      </c>
      <c r="F11179" s="1" t="n">
        <v>68</v>
      </c>
      <c r="G11179" s="1" t="n">
        <v>262.32</v>
      </c>
      <c r="H11179" s="4" t="n">
        <v>45963.6009397338</v>
      </c>
      <c r="I111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11178BT276268318628468262.3245963.6009397338</v>
      </c>
      <c r="J11179" s="1" t="n">
        <f aca="false">COUNTIF(I:I, $I11179)</f>
        <v>1</v>
      </c>
      <c r="K11179" s="1" t="str">
        <f aca="false">IF(ISNA(VLOOKUP(Table4[product_id], tblProducts[], tblProducts[product_name],FALSE() )), "Invalid", "Valid")</f>
        <v>Valid</v>
      </c>
      <c r="L11179" s="5" t="str">
        <f aca="false">IF(ISNA(VLOOKUP(Table4[[#This Row],[warehouse_id]], tblwhouse[], tblwhouse[warehouse_name],FALSE() )), "Invalid", "Valid")</f>
        <v>Valid</v>
      </c>
    </row>
    <row r="11180" customFormat="false" ht="15" hidden="false" customHeight="true" outlineLevel="0" collapsed="false">
      <c r="A11180" s="1" t="n">
        <v>11179</v>
      </c>
      <c r="B11180" s="1" t="n">
        <v>2</v>
      </c>
      <c r="C11180" s="1" t="n">
        <v>2160</v>
      </c>
      <c r="D11180" s="1" t="s">
        <v>18198</v>
      </c>
      <c r="E11180" s="1" t="n">
        <v>211</v>
      </c>
      <c r="F11180" s="1" t="n">
        <v>30</v>
      </c>
      <c r="G11180" s="1" t="n">
        <v>539.52</v>
      </c>
      <c r="H11180" s="4" t="n">
        <v>45881.6009397338</v>
      </c>
      <c r="I111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11179BT7817852216021130539.5245881.6009397338</v>
      </c>
      <c r="J11180" s="1" t="n">
        <f aca="false">COUNTIF(I:I, $I11180)</f>
        <v>1</v>
      </c>
      <c r="K11180" s="1" t="str">
        <f aca="false">IF(ISNA(VLOOKUP(Table4[product_id], tblProducts[], tblProducts[product_name],FALSE() )), "Invalid", "Valid")</f>
        <v>Valid</v>
      </c>
      <c r="L11180" s="5" t="str">
        <f aca="false">IF(ISNA(VLOOKUP(Table4[[#This Row],[warehouse_id]], tblwhouse[], tblwhouse[warehouse_name],FALSE() )), "Invalid", "Valid")</f>
        <v>Valid</v>
      </c>
    </row>
    <row r="11181" customFormat="false" ht="15" hidden="false" customHeight="true" outlineLevel="0" collapsed="false">
      <c r="A11181" s="1" t="n">
        <v>11180</v>
      </c>
      <c r="B11181" s="1" t="n">
        <v>1</v>
      </c>
      <c r="C11181" s="1" t="n">
        <v>212</v>
      </c>
      <c r="D11181" s="1" t="s">
        <v>18199</v>
      </c>
      <c r="E11181" s="1" t="n">
        <v>287</v>
      </c>
      <c r="F11181" s="1" t="n">
        <v>61</v>
      </c>
      <c r="G11181" s="1" t="n">
        <v>677.55</v>
      </c>
      <c r="H11181" s="4" t="n">
        <v>46185.6009397338</v>
      </c>
      <c r="I111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11180BT133233121228761677.5546185.6009397338</v>
      </c>
      <c r="J11181" s="1" t="n">
        <f aca="false">COUNTIF(I:I, $I11181)</f>
        <v>1</v>
      </c>
      <c r="K11181" s="1" t="str">
        <f aca="false">IF(ISNA(VLOOKUP(Table4[product_id], tblProducts[], tblProducts[product_name],FALSE() )), "Invalid", "Valid")</f>
        <v>Valid</v>
      </c>
      <c r="L11181" s="5" t="str">
        <f aca="false">IF(ISNA(VLOOKUP(Table4[[#This Row],[warehouse_id]], tblwhouse[], tblwhouse[warehouse_name],FALSE() )), "Invalid", "Valid")</f>
        <v>Valid</v>
      </c>
    </row>
    <row r="11182" customFormat="false" ht="15" hidden="false" customHeight="true" outlineLevel="0" collapsed="false">
      <c r="A11182" s="1" t="n">
        <v>11181</v>
      </c>
      <c r="B11182" s="1" t="n">
        <v>2</v>
      </c>
      <c r="C11182" s="1" t="n">
        <v>1882</v>
      </c>
      <c r="D11182" s="1" t="s">
        <v>18200</v>
      </c>
      <c r="E11182" s="1" t="n">
        <v>303</v>
      </c>
      <c r="F11182" s="1" t="n">
        <v>34</v>
      </c>
      <c r="G11182" s="1" t="n">
        <v>931.25</v>
      </c>
      <c r="H11182" s="4" t="n">
        <v>45999.6009397338</v>
      </c>
      <c r="I111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11181BT8896832188230334931.2545999.6009397338</v>
      </c>
      <c r="J11182" s="1" t="n">
        <f aca="false">COUNTIF(I:I, $I11182)</f>
        <v>1</v>
      </c>
      <c r="K11182" s="1" t="str">
        <f aca="false">IF(ISNA(VLOOKUP(Table4[product_id], tblProducts[], tblProducts[product_name],FALSE() )), "Invalid", "Valid")</f>
        <v>Valid</v>
      </c>
      <c r="L11182" s="5" t="str">
        <f aca="false">IF(ISNA(VLOOKUP(Table4[[#This Row],[warehouse_id]], tblwhouse[], tblwhouse[warehouse_name],FALSE() )), "Invalid", "Valid")</f>
        <v>Valid</v>
      </c>
    </row>
    <row r="11183" customFormat="false" ht="15" hidden="false" customHeight="true" outlineLevel="0" collapsed="false">
      <c r="A11183" s="1" t="n">
        <v>11182</v>
      </c>
      <c r="B11183" s="1" t="n">
        <v>4</v>
      </c>
      <c r="C11183" s="1" t="n">
        <v>2659</v>
      </c>
      <c r="D11183" s="1" t="s">
        <v>18201</v>
      </c>
      <c r="E11183" s="1" t="n">
        <v>157</v>
      </c>
      <c r="F11183" s="1" t="n">
        <v>53</v>
      </c>
      <c r="G11183" s="1" t="n">
        <v>14.56</v>
      </c>
      <c r="H11183" s="4" t="n">
        <v>46172.6009397338</v>
      </c>
      <c r="I111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11182BT997555426591575314.5646172.6009397338</v>
      </c>
      <c r="J11183" s="1" t="n">
        <f aca="false">COUNTIF(I:I, $I11183)</f>
        <v>1</v>
      </c>
      <c r="K11183" s="1" t="str">
        <f aca="false">IF(ISNA(VLOOKUP(Table4[product_id], tblProducts[], tblProducts[product_name],FALSE() )), "Invalid", "Valid")</f>
        <v>Valid</v>
      </c>
      <c r="L11183" s="5" t="str">
        <f aca="false">IF(ISNA(VLOOKUP(Table4[[#This Row],[warehouse_id]], tblwhouse[], tblwhouse[warehouse_name],FALSE() )), "Invalid", "Valid")</f>
        <v>Valid</v>
      </c>
    </row>
    <row r="11184" customFormat="false" ht="15" hidden="false" customHeight="true" outlineLevel="0" collapsed="false">
      <c r="A11184" s="1" t="n">
        <v>11183</v>
      </c>
      <c r="B11184" s="1" t="n">
        <v>3</v>
      </c>
      <c r="C11184" s="1" t="n">
        <v>2070</v>
      </c>
      <c r="D11184" s="1" t="s">
        <v>18202</v>
      </c>
      <c r="E11184" s="1" t="n">
        <v>373</v>
      </c>
      <c r="F11184" s="1" t="n">
        <v>27</v>
      </c>
      <c r="G11184" s="1" t="n">
        <v>1442.13</v>
      </c>
      <c r="H11184" s="4" t="n">
        <v>46212.6009397338</v>
      </c>
      <c r="I111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11183BT59212532070373271442.1346212.6009397338</v>
      </c>
      <c r="J11184" s="1" t="n">
        <f aca="false">COUNTIF(I:I, $I11184)</f>
        <v>1</v>
      </c>
      <c r="K11184" s="1" t="str">
        <f aca="false">IF(ISNA(VLOOKUP(Table4[product_id], tblProducts[], tblProducts[product_name],FALSE() )), "Invalid", "Valid")</f>
        <v>Valid</v>
      </c>
      <c r="L11184" s="5" t="str">
        <f aca="false">IF(ISNA(VLOOKUP(Table4[[#This Row],[warehouse_id]], tblwhouse[], tblwhouse[warehouse_name],FALSE() )), "Invalid", "Valid")</f>
        <v>Valid</v>
      </c>
    </row>
    <row r="11185" customFormat="false" ht="15" hidden="false" customHeight="true" outlineLevel="0" collapsed="false">
      <c r="A11185" s="1" t="n">
        <v>11184</v>
      </c>
      <c r="B11185" s="1" t="n">
        <v>2</v>
      </c>
      <c r="C11185" s="1" t="n">
        <v>1258</v>
      </c>
      <c r="D11185" s="1" t="s">
        <v>18203</v>
      </c>
      <c r="E11185" s="1" t="n">
        <v>442</v>
      </c>
      <c r="F11185" s="1" t="n">
        <v>23</v>
      </c>
      <c r="G11185" s="1" t="n">
        <v>1245.48</v>
      </c>
      <c r="H11185" s="4" t="n">
        <v>46067.6009397338</v>
      </c>
      <c r="I111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11184BT79151021258442231245.4846067.6009397338</v>
      </c>
      <c r="J11185" s="1" t="n">
        <f aca="false">COUNTIF(I:I, $I11185)</f>
        <v>1</v>
      </c>
      <c r="K11185" s="1" t="str">
        <f aca="false">IF(ISNA(VLOOKUP(Table4[product_id], tblProducts[], tblProducts[product_name],FALSE() )), "Invalid", "Valid")</f>
        <v>Valid</v>
      </c>
      <c r="L11185" s="5" t="str">
        <f aca="false">IF(ISNA(VLOOKUP(Table4[[#This Row],[warehouse_id]], tblwhouse[], tblwhouse[warehouse_name],FALSE() )), "Invalid", "Valid")</f>
        <v>Valid</v>
      </c>
    </row>
    <row r="11186" customFormat="false" ht="15" hidden="false" customHeight="true" outlineLevel="0" collapsed="false">
      <c r="A11186" s="1" t="n">
        <v>11185</v>
      </c>
      <c r="B11186" s="1" t="n">
        <v>3</v>
      </c>
      <c r="C11186" s="1" t="n">
        <v>195</v>
      </c>
      <c r="D11186" s="1" t="s">
        <v>18204</v>
      </c>
      <c r="E11186" s="1" t="n">
        <v>134</v>
      </c>
      <c r="F11186" s="1" t="n">
        <v>79</v>
      </c>
      <c r="G11186" s="1" t="n">
        <v>1479.32</v>
      </c>
      <c r="H11186" s="4" t="n">
        <v>45895.6009397338</v>
      </c>
      <c r="I111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11185BT5457273195134791479.3245895.6009397338</v>
      </c>
      <c r="J11186" s="1" t="n">
        <f aca="false">COUNTIF(I:I, $I11186)</f>
        <v>1</v>
      </c>
      <c r="K11186" s="1" t="str">
        <f aca="false">IF(ISNA(VLOOKUP(Table4[product_id], tblProducts[], tblProducts[product_name],FALSE() )), "Invalid", "Valid")</f>
        <v>Valid</v>
      </c>
      <c r="L11186" s="5" t="str">
        <f aca="false">IF(ISNA(VLOOKUP(Table4[[#This Row],[warehouse_id]], tblwhouse[], tblwhouse[warehouse_name],FALSE() )), "Invalid", "Valid")</f>
        <v>Valid</v>
      </c>
    </row>
    <row r="11187" customFormat="false" ht="15" hidden="false" customHeight="true" outlineLevel="0" collapsed="false">
      <c r="A11187" s="1" t="n">
        <v>11186</v>
      </c>
      <c r="B11187" s="1" t="n">
        <v>3</v>
      </c>
      <c r="C11187" s="1" t="n">
        <v>699</v>
      </c>
      <c r="D11187" s="1" t="s">
        <v>18205</v>
      </c>
      <c r="E11187" s="1" t="n">
        <v>413</v>
      </c>
      <c r="F11187" s="1" t="n">
        <v>33</v>
      </c>
      <c r="G11187" s="1" t="n">
        <v>577.93</v>
      </c>
      <c r="H11187" s="4" t="n">
        <v>46004.6009397338</v>
      </c>
      <c r="I111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11186BT665159369941333577.9346004.6009397338</v>
      </c>
      <c r="J11187" s="1" t="n">
        <f aca="false">COUNTIF(I:I, $I11187)</f>
        <v>1</v>
      </c>
      <c r="K11187" s="1" t="str">
        <f aca="false">IF(ISNA(VLOOKUP(Table4[product_id], tblProducts[], tblProducts[product_name],FALSE() )), "Invalid", "Valid")</f>
        <v>Valid</v>
      </c>
      <c r="L11187" s="5" t="str">
        <f aca="false">IF(ISNA(VLOOKUP(Table4[[#This Row],[warehouse_id]], tblwhouse[], tblwhouse[warehouse_name],FALSE() )), "Invalid", "Valid")</f>
        <v>Valid</v>
      </c>
    </row>
    <row r="11188" customFormat="false" ht="15" hidden="false" customHeight="true" outlineLevel="0" collapsed="false">
      <c r="A11188" s="1" t="n">
        <v>11187</v>
      </c>
      <c r="B11188" s="1" t="n">
        <v>4</v>
      </c>
      <c r="C11188" s="1" t="n">
        <v>782</v>
      </c>
      <c r="D11188" s="1" t="s">
        <v>18206</v>
      </c>
      <c r="E11188" s="1" t="n">
        <v>477</v>
      </c>
      <c r="F11188" s="1" t="n">
        <v>21</v>
      </c>
      <c r="G11188" s="1" t="n">
        <v>1068.41</v>
      </c>
      <c r="H11188" s="4" t="n">
        <v>46032.6009397338</v>
      </c>
      <c r="I111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11187BT8979034782477211068.4146032.6009397338</v>
      </c>
      <c r="J11188" s="1" t="n">
        <f aca="false">COUNTIF(I:I, $I11188)</f>
        <v>1</v>
      </c>
      <c r="K11188" s="1" t="str">
        <f aca="false">IF(ISNA(VLOOKUP(Table4[product_id], tblProducts[], tblProducts[product_name],FALSE() )), "Invalid", "Valid")</f>
        <v>Valid</v>
      </c>
      <c r="L11188" s="5" t="str">
        <f aca="false">IF(ISNA(VLOOKUP(Table4[[#This Row],[warehouse_id]], tblwhouse[], tblwhouse[warehouse_name],FALSE() )), "Invalid", "Valid")</f>
        <v>Valid</v>
      </c>
    </row>
    <row r="11189" customFormat="false" ht="15" hidden="false" customHeight="true" outlineLevel="0" collapsed="false">
      <c r="A11189" s="1" t="n">
        <v>11188</v>
      </c>
      <c r="B11189" s="1" t="n">
        <v>2</v>
      </c>
      <c r="C11189" s="1" t="n">
        <v>2509</v>
      </c>
      <c r="D11189" s="1" t="s">
        <v>18207</v>
      </c>
      <c r="E11189" s="1" t="n">
        <v>487</v>
      </c>
      <c r="F11189" s="1" t="n">
        <v>29</v>
      </c>
      <c r="G11189" s="1" t="n">
        <v>1204.49</v>
      </c>
      <c r="H11189" s="4" t="n">
        <v>46118.6009397338</v>
      </c>
      <c r="I111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11188BT76562322509487291204.4946118.6009397338</v>
      </c>
      <c r="J11189" s="1" t="n">
        <f aca="false">COUNTIF(I:I, $I11189)</f>
        <v>1</v>
      </c>
      <c r="K11189" s="1" t="str">
        <f aca="false">IF(ISNA(VLOOKUP(Table4[product_id], tblProducts[], tblProducts[product_name],FALSE() )), "Invalid", "Valid")</f>
        <v>Valid</v>
      </c>
      <c r="L11189" s="5" t="str">
        <f aca="false">IF(ISNA(VLOOKUP(Table4[[#This Row],[warehouse_id]], tblwhouse[], tblwhouse[warehouse_name],FALSE() )), "Invalid", "Valid")</f>
        <v>Valid</v>
      </c>
    </row>
    <row r="11190" customFormat="false" ht="15" hidden="false" customHeight="true" outlineLevel="0" collapsed="false">
      <c r="A11190" s="1" t="n">
        <v>11189</v>
      </c>
      <c r="B11190" s="1" t="n">
        <v>2</v>
      </c>
      <c r="C11190" s="1" t="n">
        <v>1747</v>
      </c>
      <c r="D11190" s="1" t="s">
        <v>18208</v>
      </c>
      <c r="E11190" s="1" t="n">
        <v>339</v>
      </c>
      <c r="F11190" s="1" t="n">
        <v>48</v>
      </c>
      <c r="G11190" s="1" t="n">
        <v>416.87</v>
      </c>
      <c r="H11190" s="4" t="n">
        <v>46102.6009397338</v>
      </c>
      <c r="I111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11189BT7422462174733948416.8746102.6009397338</v>
      </c>
      <c r="J11190" s="1" t="n">
        <f aca="false">COUNTIF(I:I, $I11190)</f>
        <v>1</v>
      </c>
      <c r="K11190" s="1" t="str">
        <f aca="false">IF(ISNA(VLOOKUP(Table4[product_id], tblProducts[], tblProducts[product_name],FALSE() )), "Invalid", "Valid")</f>
        <v>Valid</v>
      </c>
      <c r="L11190" s="5" t="str">
        <f aca="false">IF(ISNA(VLOOKUP(Table4[[#This Row],[warehouse_id]], tblwhouse[], tblwhouse[warehouse_name],FALSE() )), "Invalid", "Valid")</f>
        <v>Valid</v>
      </c>
    </row>
    <row r="11191" customFormat="false" ht="15" hidden="false" customHeight="true" outlineLevel="0" collapsed="false">
      <c r="A11191" s="1" t="n">
        <v>11190</v>
      </c>
      <c r="B11191" s="1" t="n">
        <v>1</v>
      </c>
      <c r="C11191" s="1" t="n">
        <v>2467</v>
      </c>
      <c r="D11191" s="1" t="s">
        <v>18209</v>
      </c>
      <c r="E11191" s="1" t="n">
        <v>116</v>
      </c>
      <c r="F11191" s="1" t="n">
        <v>70</v>
      </c>
      <c r="G11191" s="1" t="n">
        <v>865.27</v>
      </c>
      <c r="H11191" s="4" t="n">
        <v>45860.6009397338</v>
      </c>
      <c r="I111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11190BT6526981246711670865.2745860.6009397338</v>
      </c>
      <c r="J11191" s="1" t="n">
        <f aca="false">COUNTIF(I:I, $I11191)</f>
        <v>1</v>
      </c>
      <c r="K11191" s="1" t="str">
        <f aca="false">IF(ISNA(VLOOKUP(Table4[product_id], tblProducts[], tblProducts[product_name],FALSE() )), "Invalid", "Valid")</f>
        <v>Valid</v>
      </c>
      <c r="L11191" s="5" t="str">
        <f aca="false">IF(ISNA(VLOOKUP(Table4[[#This Row],[warehouse_id]], tblwhouse[], tblwhouse[warehouse_name],FALSE() )), "Invalid", "Valid")</f>
        <v>Valid</v>
      </c>
    </row>
    <row r="11192" customFormat="false" ht="15" hidden="false" customHeight="true" outlineLevel="0" collapsed="false">
      <c r="A11192" s="1" t="n">
        <v>11191</v>
      </c>
      <c r="B11192" s="1" t="n">
        <v>3</v>
      </c>
      <c r="C11192" s="1" t="n">
        <v>76</v>
      </c>
      <c r="D11192" s="1" t="s">
        <v>18210</v>
      </c>
      <c r="E11192" s="1" t="n">
        <v>17</v>
      </c>
      <c r="F11192" s="1" t="n">
        <v>25</v>
      </c>
      <c r="G11192" s="1" t="n">
        <v>313.25</v>
      </c>
      <c r="H11192" s="4" t="n">
        <v>45888.6009397338</v>
      </c>
      <c r="I111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11191BT6756583761725313.2545888.6009397338</v>
      </c>
      <c r="J11192" s="1" t="n">
        <f aca="false">COUNTIF(I:I, $I11192)</f>
        <v>1</v>
      </c>
      <c r="K11192" s="1" t="str">
        <f aca="false">IF(ISNA(VLOOKUP(Table4[product_id], tblProducts[], tblProducts[product_name],FALSE() )), "Invalid", "Valid")</f>
        <v>Valid</v>
      </c>
      <c r="L11192" s="5" t="str">
        <f aca="false">IF(ISNA(VLOOKUP(Table4[[#This Row],[warehouse_id]], tblwhouse[], tblwhouse[warehouse_name],FALSE() )), "Invalid", "Valid")</f>
        <v>Valid</v>
      </c>
    </row>
    <row r="11193" customFormat="false" ht="15" hidden="false" customHeight="true" outlineLevel="0" collapsed="false">
      <c r="A11193" s="1" t="n">
        <v>11192</v>
      </c>
      <c r="B11193" s="1" t="n">
        <v>1</v>
      </c>
      <c r="C11193" s="1" t="n">
        <v>954</v>
      </c>
      <c r="D11193" s="1" t="s">
        <v>18211</v>
      </c>
      <c r="E11193" s="1" t="n">
        <v>301</v>
      </c>
      <c r="F11193" s="1" t="n">
        <v>53</v>
      </c>
      <c r="G11193" s="1" t="n">
        <v>1019.09</v>
      </c>
      <c r="H11193" s="4" t="n">
        <v>46150.6009397338</v>
      </c>
      <c r="I111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11192BT8976501954301531019.0946150.6009397338</v>
      </c>
      <c r="J11193" s="1" t="n">
        <f aca="false">COUNTIF(I:I, $I11193)</f>
        <v>1</v>
      </c>
      <c r="K11193" s="1" t="str">
        <f aca="false">IF(ISNA(VLOOKUP(Table4[product_id], tblProducts[], tblProducts[product_name],FALSE() )), "Invalid", "Valid")</f>
        <v>Valid</v>
      </c>
      <c r="L11193" s="5" t="str">
        <f aca="false">IF(ISNA(VLOOKUP(Table4[[#This Row],[warehouse_id]], tblwhouse[], tblwhouse[warehouse_name],FALSE() )), "Invalid", "Valid")</f>
        <v>Valid</v>
      </c>
    </row>
    <row r="11194" customFormat="false" ht="15" hidden="false" customHeight="true" outlineLevel="0" collapsed="false">
      <c r="A11194" s="1" t="n">
        <v>11193</v>
      </c>
      <c r="B11194" s="1" t="n">
        <v>4</v>
      </c>
      <c r="C11194" s="1" t="n">
        <v>868</v>
      </c>
      <c r="D11194" s="1" t="s">
        <v>11476</v>
      </c>
      <c r="E11194" s="1" t="n">
        <v>61</v>
      </c>
      <c r="F11194" s="1" t="n">
        <v>50</v>
      </c>
      <c r="G11194" s="1" t="n">
        <v>550.69</v>
      </c>
      <c r="H11194" s="4" t="n">
        <v>46179.6009397338</v>
      </c>
      <c r="I111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11193BT79021248686150550.6946179.6009397338</v>
      </c>
      <c r="J11194" s="1" t="n">
        <f aca="false">COUNTIF(I:I, $I11194)</f>
        <v>1</v>
      </c>
      <c r="K11194" s="1" t="str">
        <f aca="false">IF(ISNA(VLOOKUP(Table4[product_id], tblProducts[], tblProducts[product_name],FALSE() )), "Invalid", "Valid")</f>
        <v>Valid</v>
      </c>
      <c r="L11194" s="5" t="str">
        <f aca="false">IF(ISNA(VLOOKUP(Table4[[#This Row],[warehouse_id]], tblwhouse[], tblwhouse[warehouse_name],FALSE() )), "Invalid", "Valid")</f>
        <v>Valid</v>
      </c>
    </row>
    <row r="11195" customFormat="false" ht="15" hidden="false" customHeight="true" outlineLevel="0" collapsed="false">
      <c r="A11195" s="1" t="n">
        <v>11194</v>
      </c>
      <c r="B11195" s="1" t="n">
        <v>1</v>
      </c>
      <c r="C11195" s="1" t="n">
        <v>2291</v>
      </c>
      <c r="D11195" s="1" t="s">
        <v>18212</v>
      </c>
      <c r="E11195" s="1" t="n">
        <v>219</v>
      </c>
      <c r="F11195" s="1" t="n">
        <v>75</v>
      </c>
      <c r="G11195" s="1" t="n">
        <v>297.31</v>
      </c>
      <c r="H11195" s="4" t="n">
        <v>45939.6009397338</v>
      </c>
      <c r="I111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11194BT1341231229121975297.3145939.6009397338</v>
      </c>
      <c r="J11195" s="1" t="n">
        <f aca="false">COUNTIF(I:I, $I11195)</f>
        <v>1</v>
      </c>
      <c r="K11195" s="1" t="str">
        <f aca="false">IF(ISNA(VLOOKUP(Table4[product_id], tblProducts[], tblProducts[product_name],FALSE() )), "Invalid", "Valid")</f>
        <v>Valid</v>
      </c>
      <c r="L11195" s="5" t="str">
        <f aca="false">IF(ISNA(VLOOKUP(Table4[[#This Row],[warehouse_id]], tblwhouse[], tblwhouse[warehouse_name],FALSE() )), "Invalid", "Valid")</f>
        <v>Valid</v>
      </c>
    </row>
    <row r="11196" customFormat="false" ht="15" hidden="false" customHeight="true" outlineLevel="0" collapsed="false">
      <c r="A11196" s="1" t="n">
        <v>11195</v>
      </c>
      <c r="B11196" s="1" t="n">
        <v>4</v>
      </c>
      <c r="C11196" s="1" t="n">
        <v>1660</v>
      </c>
      <c r="D11196" s="1" t="s">
        <v>18213</v>
      </c>
      <c r="E11196" s="1" t="n">
        <v>195</v>
      </c>
      <c r="F11196" s="1" t="n">
        <v>75</v>
      </c>
      <c r="G11196" s="1" t="n">
        <v>1120.2</v>
      </c>
      <c r="H11196" s="4" t="n">
        <v>45938.6009397338</v>
      </c>
      <c r="I111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11195BT37439641660195751120.245938.6009397338</v>
      </c>
      <c r="J11196" s="1" t="n">
        <f aca="false">COUNTIF(I:I, $I11196)</f>
        <v>1</v>
      </c>
      <c r="K11196" s="1" t="str">
        <f aca="false">IF(ISNA(VLOOKUP(Table4[product_id], tblProducts[], tblProducts[product_name],FALSE() )), "Invalid", "Valid")</f>
        <v>Valid</v>
      </c>
      <c r="L11196" s="5" t="str">
        <f aca="false">IF(ISNA(VLOOKUP(Table4[[#This Row],[warehouse_id]], tblwhouse[], tblwhouse[warehouse_name],FALSE() )), "Invalid", "Valid")</f>
        <v>Valid</v>
      </c>
    </row>
    <row r="11197" customFormat="false" ht="15" hidden="false" customHeight="true" outlineLevel="0" collapsed="false">
      <c r="A11197" s="1" t="n">
        <v>11196</v>
      </c>
      <c r="B11197" s="1" t="n">
        <v>4</v>
      </c>
      <c r="C11197" s="1" t="n">
        <v>1868</v>
      </c>
      <c r="D11197" s="1" t="s">
        <v>18214</v>
      </c>
      <c r="E11197" s="1" t="n">
        <v>59</v>
      </c>
      <c r="F11197" s="1" t="n">
        <v>20</v>
      </c>
      <c r="G11197" s="1" t="n">
        <v>944.04</v>
      </c>
      <c r="H11197" s="4" t="n">
        <v>46054.6009397338</v>
      </c>
      <c r="I111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11196BT978317418685920944.0446054.6009397338</v>
      </c>
      <c r="J11197" s="1" t="n">
        <f aca="false">COUNTIF(I:I, $I11197)</f>
        <v>1</v>
      </c>
      <c r="K11197" s="1" t="str">
        <f aca="false">IF(ISNA(VLOOKUP(Table4[product_id], tblProducts[], tblProducts[product_name],FALSE() )), "Invalid", "Valid")</f>
        <v>Valid</v>
      </c>
      <c r="L11197" s="5" t="str">
        <f aca="false">IF(ISNA(VLOOKUP(Table4[[#This Row],[warehouse_id]], tblwhouse[], tblwhouse[warehouse_name],FALSE() )), "Invalid", "Valid")</f>
        <v>Valid</v>
      </c>
    </row>
    <row r="11198" customFormat="false" ht="15" hidden="false" customHeight="true" outlineLevel="0" collapsed="false">
      <c r="A11198" s="1" t="n">
        <v>11197</v>
      </c>
      <c r="B11198" s="1" t="n">
        <v>3</v>
      </c>
      <c r="C11198" s="1" t="n">
        <v>2101</v>
      </c>
      <c r="D11198" s="1" t="s">
        <v>18215</v>
      </c>
      <c r="E11198" s="1" t="n">
        <v>73</v>
      </c>
      <c r="F11198" s="1" t="n">
        <v>44</v>
      </c>
      <c r="G11198" s="1" t="n">
        <v>1003.85</v>
      </c>
      <c r="H11198" s="4" t="n">
        <v>46168.6009397338</v>
      </c>
      <c r="I111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11197BT2868973210173441003.8546168.6009397338</v>
      </c>
      <c r="J11198" s="1" t="n">
        <f aca="false">COUNTIF(I:I, $I11198)</f>
        <v>1</v>
      </c>
      <c r="K11198" s="1" t="str">
        <f aca="false">IF(ISNA(VLOOKUP(Table4[product_id], tblProducts[], tblProducts[product_name],FALSE() )), "Invalid", "Valid")</f>
        <v>Valid</v>
      </c>
      <c r="L11198" s="5" t="str">
        <f aca="false">IF(ISNA(VLOOKUP(Table4[[#This Row],[warehouse_id]], tblwhouse[], tblwhouse[warehouse_name],FALSE() )), "Invalid", "Valid")</f>
        <v>Valid</v>
      </c>
    </row>
    <row r="11199" customFormat="false" ht="15" hidden="false" customHeight="true" outlineLevel="0" collapsed="false">
      <c r="A11199" s="1" t="n">
        <v>11198</v>
      </c>
      <c r="B11199" s="1" t="n">
        <v>1</v>
      </c>
      <c r="C11199" s="1" t="n">
        <v>919</v>
      </c>
      <c r="D11199" s="1" t="s">
        <v>18216</v>
      </c>
      <c r="E11199" s="1" t="n">
        <v>430</v>
      </c>
      <c r="F11199" s="1" t="n">
        <v>36</v>
      </c>
      <c r="G11199" s="1" t="n">
        <v>1164.65</v>
      </c>
      <c r="H11199" s="4" t="n">
        <v>46037.6009397338</v>
      </c>
      <c r="I111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11198BT2695511919430361164.6546037.6009397338</v>
      </c>
      <c r="J11199" s="1" t="n">
        <f aca="false">COUNTIF(I:I, $I11199)</f>
        <v>1</v>
      </c>
      <c r="K11199" s="1" t="str">
        <f aca="false">IF(ISNA(VLOOKUP(Table4[product_id], tblProducts[], tblProducts[product_name],FALSE() )), "Invalid", "Valid")</f>
        <v>Valid</v>
      </c>
      <c r="L11199" s="5" t="str">
        <f aca="false">IF(ISNA(VLOOKUP(Table4[[#This Row],[warehouse_id]], tblwhouse[], tblwhouse[warehouse_name],FALSE() )), "Invalid", "Valid")</f>
        <v>Valid</v>
      </c>
    </row>
    <row r="11200" customFormat="false" ht="15" hidden="false" customHeight="true" outlineLevel="0" collapsed="false">
      <c r="A11200" s="1" t="n">
        <v>11199</v>
      </c>
      <c r="B11200" s="1" t="n">
        <v>3</v>
      </c>
      <c r="C11200" s="1" t="n">
        <v>2270</v>
      </c>
      <c r="D11200" s="1" t="s">
        <v>18217</v>
      </c>
      <c r="E11200" s="1" t="n">
        <v>454</v>
      </c>
      <c r="F11200" s="1" t="n">
        <v>80</v>
      </c>
      <c r="G11200" s="1" t="n">
        <v>981.82</v>
      </c>
      <c r="H11200" s="4" t="n">
        <v>46208.6009397338</v>
      </c>
      <c r="I112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11199BT7021233227045480981.8246208.6009397338</v>
      </c>
      <c r="J11200" s="1" t="n">
        <f aca="false">COUNTIF(I:I, $I11200)</f>
        <v>1</v>
      </c>
      <c r="K11200" s="1" t="str">
        <f aca="false">IF(ISNA(VLOOKUP(Table4[product_id], tblProducts[], tblProducts[product_name],FALSE() )), "Invalid", "Valid")</f>
        <v>Valid</v>
      </c>
      <c r="L11200" s="5" t="str">
        <f aca="false">IF(ISNA(VLOOKUP(Table4[[#This Row],[warehouse_id]], tblwhouse[], tblwhouse[warehouse_name],FALSE() )), "Invalid", "Valid")</f>
        <v>Valid</v>
      </c>
    </row>
    <row r="11201" customFormat="false" ht="15" hidden="false" customHeight="true" outlineLevel="0" collapsed="false">
      <c r="A11201" s="1" t="n">
        <v>11200</v>
      </c>
      <c r="B11201" s="1" t="n">
        <v>3</v>
      </c>
      <c r="C11201" s="1" t="n">
        <v>1717</v>
      </c>
      <c r="D11201" s="1" t="s">
        <v>18218</v>
      </c>
      <c r="E11201" s="1" t="n">
        <v>381</v>
      </c>
      <c r="F11201" s="1" t="n">
        <v>55</v>
      </c>
      <c r="G11201" s="1" t="n">
        <v>583.7</v>
      </c>
      <c r="H11201" s="4" t="n">
        <v>46063.6009397338</v>
      </c>
      <c r="I112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11200BT4914123171738155583.746063.6009397338</v>
      </c>
      <c r="J11201" s="1" t="n">
        <f aca="false">COUNTIF(I:I, $I11201)</f>
        <v>1</v>
      </c>
      <c r="K11201" s="1" t="str">
        <f aca="false">IF(ISNA(VLOOKUP(Table4[product_id], tblProducts[], tblProducts[product_name],FALSE() )), "Invalid", "Valid")</f>
        <v>Valid</v>
      </c>
      <c r="L11201" s="5" t="str">
        <f aca="false">IF(ISNA(VLOOKUP(Table4[[#This Row],[warehouse_id]], tblwhouse[], tblwhouse[warehouse_name],FALSE() )), "Invalid", "Valid")</f>
        <v>Valid</v>
      </c>
    </row>
    <row r="11202" customFormat="false" ht="15" hidden="false" customHeight="true" outlineLevel="0" collapsed="false">
      <c r="A11202" s="1" t="n">
        <v>11201</v>
      </c>
      <c r="B11202" s="1" t="n">
        <v>2</v>
      </c>
      <c r="C11202" s="1" t="n">
        <v>2559</v>
      </c>
      <c r="D11202" s="1" t="s">
        <v>18219</v>
      </c>
      <c r="E11202" s="1" t="n">
        <v>35</v>
      </c>
      <c r="F11202" s="1" t="n">
        <v>77</v>
      </c>
      <c r="G11202" s="1" t="n">
        <v>1061.1</v>
      </c>
      <c r="H11202" s="4" t="n">
        <v>46106.6009397338</v>
      </c>
      <c r="I112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11201BT3558292255935771061.146106.6009397338</v>
      </c>
      <c r="J11202" s="1" t="n">
        <f aca="false">COUNTIF(I:I, $I11202)</f>
        <v>1</v>
      </c>
      <c r="K11202" s="1" t="str">
        <f aca="false">IF(ISNA(VLOOKUP(Table4[product_id], tblProducts[], tblProducts[product_name],FALSE() )), "Invalid", "Valid")</f>
        <v>Valid</v>
      </c>
      <c r="L11202" s="5" t="str">
        <f aca="false">IF(ISNA(VLOOKUP(Table4[[#This Row],[warehouse_id]], tblwhouse[], tblwhouse[warehouse_name],FALSE() )), "Invalid", "Valid")</f>
        <v>Valid</v>
      </c>
    </row>
    <row r="11203" customFormat="false" ht="15" hidden="false" customHeight="true" outlineLevel="0" collapsed="false">
      <c r="A11203" s="1" t="n">
        <v>11202</v>
      </c>
      <c r="B11203" s="1" t="n">
        <v>2</v>
      </c>
      <c r="C11203" s="1" t="n">
        <v>2558</v>
      </c>
      <c r="D11203" s="1" t="s">
        <v>18220</v>
      </c>
      <c r="E11203" s="1" t="n">
        <v>310</v>
      </c>
      <c r="F11203" s="1" t="n">
        <v>40</v>
      </c>
      <c r="G11203" s="1" t="n">
        <v>796.47</v>
      </c>
      <c r="H11203" s="4" t="n">
        <v>46221.6009397338</v>
      </c>
      <c r="I112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11202BT8662112255831040796.4746221.6009397338</v>
      </c>
      <c r="J11203" s="1" t="n">
        <f aca="false">COUNTIF(I:I, $I11203)</f>
        <v>1</v>
      </c>
      <c r="K11203" s="1" t="str">
        <f aca="false">IF(ISNA(VLOOKUP(Table4[product_id], tblProducts[], tblProducts[product_name],FALSE() )), "Invalid", "Valid")</f>
        <v>Valid</v>
      </c>
      <c r="L11203" s="5" t="str">
        <f aca="false">IF(ISNA(VLOOKUP(Table4[[#This Row],[warehouse_id]], tblwhouse[], tblwhouse[warehouse_name],FALSE() )), "Invalid", "Valid")</f>
        <v>Valid</v>
      </c>
    </row>
    <row r="11204" customFormat="false" ht="15" hidden="false" customHeight="true" outlineLevel="0" collapsed="false">
      <c r="A11204" s="1" t="n">
        <v>11203</v>
      </c>
      <c r="B11204" s="1" t="n">
        <v>3</v>
      </c>
      <c r="C11204" s="1" t="n">
        <v>2804</v>
      </c>
      <c r="D11204" s="1" t="s">
        <v>18221</v>
      </c>
      <c r="E11204" s="1" t="n">
        <v>158</v>
      </c>
      <c r="F11204" s="1" t="n">
        <v>52</v>
      </c>
      <c r="G11204" s="1" t="n">
        <v>510.46</v>
      </c>
      <c r="H11204" s="4" t="n">
        <v>46046.6009397338</v>
      </c>
      <c r="I112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11203BT1208673280415852510.4646046.6009397338</v>
      </c>
      <c r="J11204" s="1" t="n">
        <f aca="false">COUNTIF(I:I, $I11204)</f>
        <v>1</v>
      </c>
      <c r="K11204" s="1" t="str">
        <f aca="false">IF(ISNA(VLOOKUP(Table4[product_id], tblProducts[], tblProducts[product_name],FALSE() )), "Invalid", "Valid")</f>
        <v>Valid</v>
      </c>
      <c r="L11204" s="5" t="str">
        <f aca="false">IF(ISNA(VLOOKUP(Table4[[#This Row],[warehouse_id]], tblwhouse[], tblwhouse[warehouse_name],FALSE() )), "Invalid", "Valid")</f>
        <v>Valid</v>
      </c>
    </row>
    <row r="11205" customFormat="false" ht="15" hidden="false" customHeight="true" outlineLevel="0" collapsed="false">
      <c r="A11205" s="1" t="n">
        <v>11204</v>
      </c>
      <c r="B11205" s="1" t="n">
        <v>2</v>
      </c>
      <c r="C11205" s="1" t="n">
        <v>161</v>
      </c>
      <c r="D11205" s="1" t="s">
        <v>18222</v>
      </c>
      <c r="E11205" s="1" t="n">
        <v>397</v>
      </c>
      <c r="F11205" s="1" t="n">
        <v>41</v>
      </c>
      <c r="G11205" s="1" t="n">
        <v>986.39</v>
      </c>
      <c r="H11205" s="4" t="n">
        <v>45968.6009397338</v>
      </c>
      <c r="I112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11204BT549220216139741986.3945968.6009397338</v>
      </c>
      <c r="J11205" s="1" t="n">
        <f aca="false">COUNTIF(I:I, $I11205)</f>
        <v>1</v>
      </c>
      <c r="K11205" s="1" t="str">
        <f aca="false">IF(ISNA(VLOOKUP(Table4[product_id], tblProducts[], tblProducts[product_name],FALSE() )), "Invalid", "Valid")</f>
        <v>Valid</v>
      </c>
      <c r="L11205" s="5" t="str">
        <f aca="false">IF(ISNA(VLOOKUP(Table4[[#This Row],[warehouse_id]], tblwhouse[], tblwhouse[warehouse_name],FALSE() )), "Invalid", "Valid")</f>
        <v>Valid</v>
      </c>
    </row>
    <row r="11206" customFormat="false" ht="15" hidden="false" customHeight="true" outlineLevel="0" collapsed="false">
      <c r="A11206" s="1" t="n">
        <v>11205</v>
      </c>
      <c r="B11206" s="1" t="n">
        <v>4</v>
      </c>
      <c r="C11206" s="1" t="n">
        <v>636</v>
      </c>
      <c r="D11206" s="1" t="s">
        <v>18223</v>
      </c>
      <c r="E11206" s="1" t="n">
        <v>325</v>
      </c>
      <c r="F11206" s="1" t="n">
        <v>47</v>
      </c>
      <c r="G11206" s="1" t="n">
        <v>1461.85</v>
      </c>
      <c r="H11206" s="4" t="n">
        <v>45927.6009397338</v>
      </c>
      <c r="I112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11205BT8286194636325471461.8545927.6009397338</v>
      </c>
      <c r="J11206" s="1" t="n">
        <f aca="false">COUNTIF(I:I, $I11206)</f>
        <v>1</v>
      </c>
      <c r="K11206" s="1" t="str">
        <f aca="false">IF(ISNA(VLOOKUP(Table4[product_id], tblProducts[], tblProducts[product_name],FALSE() )), "Invalid", "Valid")</f>
        <v>Valid</v>
      </c>
      <c r="L11206" s="5" t="str">
        <f aca="false">IF(ISNA(VLOOKUP(Table4[[#This Row],[warehouse_id]], tblwhouse[], tblwhouse[warehouse_name],FALSE() )), "Invalid", "Valid")</f>
        <v>Valid</v>
      </c>
    </row>
    <row r="11207" customFormat="false" ht="15" hidden="false" customHeight="true" outlineLevel="0" collapsed="false">
      <c r="A11207" s="1" t="n">
        <v>11206</v>
      </c>
      <c r="B11207" s="1" t="n">
        <v>4</v>
      </c>
      <c r="C11207" s="1" t="n">
        <v>1579</v>
      </c>
      <c r="D11207" s="1" t="s">
        <v>18224</v>
      </c>
      <c r="E11207" s="1" t="n">
        <v>488</v>
      </c>
      <c r="F11207" s="1" t="n">
        <v>57</v>
      </c>
      <c r="G11207" s="1" t="n">
        <v>101.34</v>
      </c>
      <c r="H11207" s="4" t="n">
        <v>46020.6009397338</v>
      </c>
      <c r="I112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11206BT5146344157948857101.3446020.6009397338</v>
      </c>
      <c r="J11207" s="1" t="n">
        <f aca="false">COUNTIF(I:I, $I11207)</f>
        <v>1</v>
      </c>
      <c r="K11207" s="1" t="str">
        <f aca="false">IF(ISNA(VLOOKUP(Table4[product_id], tblProducts[], tblProducts[product_name],FALSE() )), "Invalid", "Valid")</f>
        <v>Valid</v>
      </c>
      <c r="L11207" s="5" t="str">
        <f aca="false">IF(ISNA(VLOOKUP(Table4[[#This Row],[warehouse_id]], tblwhouse[], tblwhouse[warehouse_name],FALSE() )), "Invalid", "Valid")</f>
        <v>Valid</v>
      </c>
    </row>
    <row r="11208" customFormat="false" ht="15" hidden="false" customHeight="true" outlineLevel="0" collapsed="false">
      <c r="A11208" s="1" t="n">
        <v>11207</v>
      </c>
      <c r="B11208" s="1" t="n">
        <v>4</v>
      </c>
      <c r="C11208" s="1" t="n">
        <v>791</v>
      </c>
      <c r="D11208" s="1" t="s">
        <v>18225</v>
      </c>
      <c r="E11208" s="1" t="n">
        <v>0</v>
      </c>
      <c r="F11208" s="1" t="n">
        <v>74</v>
      </c>
      <c r="G11208" s="1" t="n">
        <v>1205.95</v>
      </c>
      <c r="H11208" s="4" t="n">
        <v>45919.6009397338</v>
      </c>
      <c r="I112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11207BT60813647910741205.9545919.6009397338</v>
      </c>
      <c r="J11208" s="1" t="n">
        <f aca="false">COUNTIF(I:I, $I11208)</f>
        <v>1</v>
      </c>
      <c r="K11208" s="1" t="str">
        <f aca="false">IF(ISNA(VLOOKUP(Table4[product_id], tblProducts[], tblProducts[product_name],FALSE() )), "Invalid", "Valid")</f>
        <v>Valid</v>
      </c>
      <c r="L11208" s="5" t="str">
        <f aca="false">IF(ISNA(VLOOKUP(Table4[[#This Row],[warehouse_id]], tblwhouse[], tblwhouse[warehouse_name],FALSE() )), "Invalid", "Valid")</f>
        <v>Valid</v>
      </c>
    </row>
    <row r="11209" customFormat="false" ht="15" hidden="false" customHeight="true" outlineLevel="0" collapsed="false">
      <c r="A11209" s="1" t="n">
        <v>11208</v>
      </c>
      <c r="B11209" s="1" t="n">
        <v>1</v>
      </c>
      <c r="C11209" s="1" t="n">
        <v>1291</v>
      </c>
      <c r="D11209" s="1" t="s">
        <v>18226</v>
      </c>
      <c r="E11209" s="1" t="n">
        <v>281</v>
      </c>
      <c r="F11209" s="1" t="n">
        <v>25</v>
      </c>
      <c r="G11209" s="1" t="n">
        <v>48.9</v>
      </c>
      <c r="H11209" s="4" t="n">
        <v>45991.6009397338</v>
      </c>
      <c r="I112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11208BT473313112912812548.945991.6009397338</v>
      </c>
      <c r="J11209" s="1" t="n">
        <f aca="false">COUNTIF(I:I, $I11209)</f>
        <v>1</v>
      </c>
      <c r="K11209" s="1" t="str">
        <f aca="false">IF(ISNA(VLOOKUP(Table4[product_id], tblProducts[], tblProducts[product_name],FALSE() )), "Invalid", "Valid")</f>
        <v>Valid</v>
      </c>
      <c r="L11209" s="5" t="str">
        <f aca="false">IF(ISNA(VLOOKUP(Table4[[#This Row],[warehouse_id]], tblwhouse[], tblwhouse[warehouse_name],FALSE() )), "Invalid", "Valid")</f>
        <v>Valid</v>
      </c>
    </row>
    <row r="11210" customFormat="false" ht="15" hidden="false" customHeight="true" outlineLevel="0" collapsed="false">
      <c r="A11210" s="1" t="n">
        <v>11209</v>
      </c>
      <c r="B11210" s="1" t="n">
        <v>2</v>
      </c>
      <c r="C11210" s="1" t="n">
        <v>1991</v>
      </c>
      <c r="D11210" s="1" t="s">
        <v>18227</v>
      </c>
      <c r="E11210" s="1" t="n">
        <v>171</v>
      </c>
      <c r="F11210" s="1" t="n">
        <v>27</v>
      </c>
      <c r="G11210" s="1" t="n">
        <v>640.56</v>
      </c>
      <c r="H11210" s="4" t="n">
        <v>46151.6009397338</v>
      </c>
      <c r="I112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11209BT5671522199117127640.5646151.6009397338</v>
      </c>
      <c r="J11210" s="1" t="n">
        <f aca="false">COUNTIF(I:I, $I11210)</f>
        <v>1</v>
      </c>
      <c r="K11210" s="1" t="str">
        <f aca="false">IF(ISNA(VLOOKUP(Table4[product_id], tblProducts[], tblProducts[product_name],FALSE() )), "Invalid", "Valid")</f>
        <v>Valid</v>
      </c>
      <c r="L11210" s="5" t="str">
        <f aca="false">IF(ISNA(VLOOKUP(Table4[[#This Row],[warehouse_id]], tblwhouse[], tblwhouse[warehouse_name],FALSE() )), "Invalid", "Valid")</f>
        <v>Valid</v>
      </c>
    </row>
    <row r="11211" customFormat="false" ht="15" hidden="false" customHeight="true" outlineLevel="0" collapsed="false">
      <c r="A11211" s="1" t="n">
        <v>11210</v>
      </c>
      <c r="B11211" s="1" t="n">
        <v>1</v>
      </c>
      <c r="C11211" s="1" t="n">
        <v>1867</v>
      </c>
      <c r="D11211" s="1" t="s">
        <v>18228</v>
      </c>
      <c r="E11211" s="1" t="n">
        <v>224</v>
      </c>
      <c r="F11211" s="1" t="n">
        <v>78</v>
      </c>
      <c r="G11211" s="1" t="n">
        <v>722.4</v>
      </c>
      <c r="H11211" s="4" t="n">
        <v>46188.6009397338</v>
      </c>
      <c r="I112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11210BT7670861186722478722.446188.6009397338</v>
      </c>
      <c r="J11211" s="1" t="n">
        <f aca="false">COUNTIF(I:I, $I11211)</f>
        <v>1</v>
      </c>
      <c r="K11211" s="1" t="str">
        <f aca="false">IF(ISNA(VLOOKUP(Table4[product_id], tblProducts[], tblProducts[product_name],FALSE() )), "Invalid", "Valid")</f>
        <v>Valid</v>
      </c>
      <c r="L11211" s="5" t="str">
        <f aca="false">IF(ISNA(VLOOKUP(Table4[[#This Row],[warehouse_id]], tblwhouse[], tblwhouse[warehouse_name],FALSE() )), "Invalid", "Valid")</f>
        <v>Valid</v>
      </c>
    </row>
    <row r="11212" customFormat="false" ht="15" hidden="false" customHeight="true" outlineLevel="0" collapsed="false">
      <c r="A11212" s="1" t="n">
        <v>11211</v>
      </c>
      <c r="B11212" s="1" t="n">
        <v>1</v>
      </c>
      <c r="C11212" s="1" t="n">
        <v>1598</v>
      </c>
      <c r="D11212" s="1" t="s">
        <v>18229</v>
      </c>
      <c r="E11212" s="1" t="n">
        <v>222</v>
      </c>
      <c r="F11212" s="1" t="n">
        <v>26</v>
      </c>
      <c r="G11212" s="1" t="n">
        <v>406.05</v>
      </c>
      <c r="H11212" s="4" t="n">
        <v>46046.6009397338</v>
      </c>
      <c r="I112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11211BT9660521159822226406.0546046.6009397338</v>
      </c>
      <c r="J11212" s="1" t="n">
        <f aca="false">COUNTIF(I:I, $I11212)</f>
        <v>1</v>
      </c>
      <c r="K11212" s="1" t="str">
        <f aca="false">IF(ISNA(VLOOKUP(Table4[product_id], tblProducts[], tblProducts[product_name],FALSE() )), "Invalid", "Valid")</f>
        <v>Valid</v>
      </c>
      <c r="L11212" s="5" t="str">
        <f aca="false">IF(ISNA(VLOOKUP(Table4[[#This Row],[warehouse_id]], tblwhouse[], tblwhouse[warehouse_name],FALSE() )), "Invalid", "Valid")</f>
        <v>Valid</v>
      </c>
    </row>
    <row r="11213" customFormat="false" ht="15" hidden="false" customHeight="true" outlineLevel="0" collapsed="false">
      <c r="A11213" s="1" t="n">
        <v>11212</v>
      </c>
      <c r="B11213" s="1" t="n">
        <v>3</v>
      </c>
      <c r="C11213" s="1" t="n">
        <v>851</v>
      </c>
      <c r="D11213" s="1" t="s">
        <v>18230</v>
      </c>
      <c r="E11213" s="1" t="n">
        <v>10</v>
      </c>
      <c r="F11213" s="1" t="n">
        <v>29</v>
      </c>
      <c r="G11213" s="1" t="n">
        <v>1145.23</v>
      </c>
      <c r="H11213" s="4" t="n">
        <v>46129.6009397338</v>
      </c>
      <c r="I112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11212BT143491385110291145.2346129.6009397338</v>
      </c>
      <c r="J11213" s="1" t="n">
        <f aca="false">COUNTIF(I:I, $I11213)</f>
        <v>1</v>
      </c>
      <c r="K11213" s="1" t="str">
        <f aca="false">IF(ISNA(VLOOKUP(Table4[product_id], tblProducts[], tblProducts[product_name],FALSE() )), "Invalid", "Valid")</f>
        <v>Valid</v>
      </c>
      <c r="L11213" s="5" t="str">
        <f aca="false">IF(ISNA(VLOOKUP(Table4[[#This Row],[warehouse_id]], tblwhouse[], tblwhouse[warehouse_name],FALSE() )), "Invalid", "Valid")</f>
        <v>Valid</v>
      </c>
    </row>
    <row r="11214" customFormat="false" ht="15" hidden="false" customHeight="true" outlineLevel="0" collapsed="false">
      <c r="A11214" s="1" t="n">
        <v>11213</v>
      </c>
      <c r="B11214" s="1" t="n">
        <v>3</v>
      </c>
      <c r="C11214" s="1" t="n">
        <v>2050</v>
      </c>
      <c r="D11214" s="1" t="s">
        <v>18231</v>
      </c>
      <c r="E11214" s="1" t="n">
        <v>234</v>
      </c>
      <c r="F11214" s="1" t="n">
        <v>60</v>
      </c>
      <c r="G11214" s="1" t="n">
        <v>1030.72</v>
      </c>
      <c r="H11214" s="4" t="n">
        <v>46137.6009397338</v>
      </c>
      <c r="I112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11213BT10337132050234601030.7246137.6009397338</v>
      </c>
      <c r="J11214" s="1" t="n">
        <f aca="false">COUNTIF(I:I, $I11214)</f>
        <v>1</v>
      </c>
      <c r="K11214" s="1" t="str">
        <f aca="false">IF(ISNA(VLOOKUP(Table4[product_id], tblProducts[], tblProducts[product_name],FALSE() )), "Invalid", "Valid")</f>
        <v>Valid</v>
      </c>
      <c r="L11214" s="5" t="str">
        <f aca="false">IF(ISNA(VLOOKUP(Table4[[#This Row],[warehouse_id]], tblwhouse[], tblwhouse[warehouse_name],FALSE() )), "Invalid", "Valid")</f>
        <v>Valid</v>
      </c>
    </row>
    <row r="11215" customFormat="false" ht="15" hidden="false" customHeight="true" outlineLevel="0" collapsed="false">
      <c r="A11215" s="1" t="n">
        <v>11214</v>
      </c>
      <c r="B11215" s="1" t="n">
        <v>4</v>
      </c>
      <c r="C11215" s="1" t="n">
        <v>2156</v>
      </c>
      <c r="D11215" s="1" t="s">
        <v>18232</v>
      </c>
      <c r="E11215" s="1" t="n">
        <v>281</v>
      </c>
      <c r="F11215" s="1" t="n">
        <v>43</v>
      </c>
      <c r="G11215" s="1" t="n">
        <v>518.76</v>
      </c>
      <c r="H11215" s="4" t="n">
        <v>45904.6009397338</v>
      </c>
      <c r="I112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11214BT4691704215628143518.7645904.6009397338</v>
      </c>
      <c r="J11215" s="1" t="n">
        <f aca="false">COUNTIF(I:I, $I11215)</f>
        <v>1</v>
      </c>
      <c r="K11215" s="1" t="str">
        <f aca="false">IF(ISNA(VLOOKUP(Table4[product_id], tblProducts[], tblProducts[product_name],FALSE() )), "Invalid", "Valid")</f>
        <v>Valid</v>
      </c>
      <c r="L11215" s="5" t="str">
        <f aca="false">IF(ISNA(VLOOKUP(Table4[[#This Row],[warehouse_id]], tblwhouse[], tblwhouse[warehouse_name],FALSE() )), "Invalid", "Valid")</f>
        <v>Valid</v>
      </c>
    </row>
    <row r="11216" customFormat="false" ht="15" hidden="false" customHeight="true" outlineLevel="0" collapsed="false">
      <c r="A11216" s="1" t="n">
        <v>11215</v>
      </c>
      <c r="B11216" s="1" t="n">
        <v>4</v>
      </c>
      <c r="C11216" s="1" t="n">
        <v>2586</v>
      </c>
      <c r="D11216" s="1" t="s">
        <v>18233</v>
      </c>
      <c r="E11216" s="1" t="n">
        <v>493</v>
      </c>
      <c r="F11216" s="1" t="n">
        <v>65</v>
      </c>
      <c r="G11216" s="1" t="n">
        <v>836.58</v>
      </c>
      <c r="H11216" s="4" t="n">
        <v>45860.6009397338</v>
      </c>
      <c r="I112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11215BT1035394258649365836.5845860.6009397338</v>
      </c>
      <c r="J11216" s="1" t="n">
        <f aca="false">COUNTIF(I:I, $I11216)</f>
        <v>1</v>
      </c>
      <c r="K11216" s="1" t="str">
        <f aca="false">IF(ISNA(VLOOKUP(Table4[product_id], tblProducts[], tblProducts[product_name],FALSE() )), "Invalid", "Valid")</f>
        <v>Valid</v>
      </c>
      <c r="L11216" s="5" t="str">
        <f aca="false">IF(ISNA(VLOOKUP(Table4[[#This Row],[warehouse_id]], tblwhouse[], tblwhouse[warehouse_name],FALSE() )), "Invalid", "Valid")</f>
        <v>Valid</v>
      </c>
    </row>
    <row r="11217" customFormat="false" ht="15" hidden="false" customHeight="true" outlineLevel="0" collapsed="false">
      <c r="A11217" s="1" t="n">
        <v>11216</v>
      </c>
      <c r="B11217" s="1" t="n">
        <v>4</v>
      </c>
      <c r="C11217" s="1" t="n">
        <v>3000</v>
      </c>
      <c r="D11217" s="1" t="s">
        <v>18234</v>
      </c>
      <c r="E11217" s="1" t="n">
        <v>84</v>
      </c>
      <c r="F11217" s="1" t="n">
        <v>72</v>
      </c>
      <c r="G11217" s="1" t="n">
        <v>1369.85</v>
      </c>
      <c r="H11217" s="4" t="n">
        <v>46098.6009397338</v>
      </c>
      <c r="I112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11216BT7347324300084721369.8546098.6009397338</v>
      </c>
      <c r="J11217" s="1" t="n">
        <f aca="false">COUNTIF(I:I, $I11217)</f>
        <v>1</v>
      </c>
      <c r="K11217" s="1" t="str">
        <f aca="false">IF(ISNA(VLOOKUP(Table4[product_id], tblProducts[], tblProducts[product_name],FALSE() )), "Invalid", "Valid")</f>
        <v>Valid</v>
      </c>
      <c r="L11217" s="5" t="str">
        <f aca="false">IF(ISNA(VLOOKUP(Table4[[#This Row],[warehouse_id]], tblwhouse[], tblwhouse[warehouse_name],FALSE() )), "Invalid", "Valid")</f>
        <v>Valid</v>
      </c>
    </row>
    <row r="11218" customFormat="false" ht="15" hidden="false" customHeight="true" outlineLevel="0" collapsed="false">
      <c r="A11218" s="1" t="n">
        <v>11217</v>
      </c>
      <c r="B11218" s="1" t="n">
        <v>4</v>
      </c>
      <c r="C11218" s="1" t="n">
        <v>2895</v>
      </c>
      <c r="D11218" s="1" t="s">
        <v>18235</v>
      </c>
      <c r="E11218" s="1" t="n">
        <v>454</v>
      </c>
      <c r="F11218" s="1" t="n">
        <v>74</v>
      </c>
      <c r="G11218" s="1" t="n">
        <v>1195.57</v>
      </c>
      <c r="H11218" s="4" t="n">
        <v>45913.6009397338</v>
      </c>
      <c r="I112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11217BT51380942895454741195.5745913.6009397338</v>
      </c>
      <c r="J11218" s="1" t="n">
        <f aca="false">COUNTIF(I:I, $I11218)</f>
        <v>1</v>
      </c>
      <c r="K11218" s="1" t="str">
        <f aca="false">IF(ISNA(VLOOKUP(Table4[product_id], tblProducts[], tblProducts[product_name],FALSE() )), "Invalid", "Valid")</f>
        <v>Valid</v>
      </c>
      <c r="L11218" s="5" t="str">
        <f aca="false">IF(ISNA(VLOOKUP(Table4[[#This Row],[warehouse_id]], tblwhouse[], tblwhouse[warehouse_name],FALSE() )), "Invalid", "Valid")</f>
        <v>Valid</v>
      </c>
    </row>
    <row r="11219" customFormat="false" ht="15" hidden="false" customHeight="true" outlineLevel="0" collapsed="false">
      <c r="A11219" s="1" t="n">
        <v>11218</v>
      </c>
      <c r="B11219" s="1" t="n">
        <v>2</v>
      </c>
      <c r="C11219" s="1" t="n">
        <v>599</v>
      </c>
      <c r="D11219" s="1" t="s">
        <v>18236</v>
      </c>
      <c r="E11219" s="1" t="n">
        <v>215</v>
      </c>
      <c r="F11219" s="1" t="n">
        <v>72</v>
      </c>
      <c r="G11219" s="1" t="n">
        <v>1109.47</v>
      </c>
      <c r="H11219" s="4" t="n">
        <v>46087.6009397338</v>
      </c>
      <c r="I112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11218BT5896472599215721109.4746087.6009397338</v>
      </c>
      <c r="J11219" s="1" t="n">
        <f aca="false">COUNTIF(I:I, $I11219)</f>
        <v>1</v>
      </c>
      <c r="K11219" s="1" t="str">
        <f aca="false">IF(ISNA(VLOOKUP(Table4[product_id], tblProducts[], tblProducts[product_name],FALSE() )), "Invalid", "Valid")</f>
        <v>Valid</v>
      </c>
      <c r="L11219" s="5" t="str">
        <f aca="false">IF(ISNA(VLOOKUP(Table4[[#This Row],[warehouse_id]], tblwhouse[], tblwhouse[warehouse_name],FALSE() )), "Invalid", "Valid")</f>
        <v>Valid</v>
      </c>
    </row>
    <row r="11220" customFormat="false" ht="15" hidden="false" customHeight="true" outlineLevel="0" collapsed="false">
      <c r="A11220" s="1" t="n">
        <v>11219</v>
      </c>
      <c r="B11220" s="1" t="n">
        <v>1</v>
      </c>
      <c r="C11220" s="1" t="n">
        <v>1533</v>
      </c>
      <c r="D11220" s="1" t="s">
        <v>18237</v>
      </c>
      <c r="E11220" s="1" t="n">
        <v>442</v>
      </c>
      <c r="F11220" s="1" t="n">
        <v>69</v>
      </c>
      <c r="G11220" s="1" t="n">
        <v>345.22</v>
      </c>
      <c r="H11220" s="4" t="n">
        <v>45969.6009397338</v>
      </c>
      <c r="I112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11219BT6730871153344269345.2245969.6009397338</v>
      </c>
      <c r="J11220" s="1" t="n">
        <f aca="false">COUNTIF(I:I, $I11220)</f>
        <v>1</v>
      </c>
      <c r="K11220" s="1" t="str">
        <f aca="false">IF(ISNA(VLOOKUP(Table4[product_id], tblProducts[], tblProducts[product_name],FALSE() )), "Invalid", "Valid")</f>
        <v>Valid</v>
      </c>
      <c r="L11220" s="5" t="str">
        <f aca="false">IF(ISNA(VLOOKUP(Table4[[#This Row],[warehouse_id]], tblwhouse[], tblwhouse[warehouse_name],FALSE() )), "Invalid", "Valid")</f>
        <v>Valid</v>
      </c>
    </row>
    <row r="11221" customFormat="false" ht="15" hidden="false" customHeight="true" outlineLevel="0" collapsed="false">
      <c r="A11221" s="1" t="n">
        <v>11220</v>
      </c>
      <c r="B11221" s="1" t="n">
        <v>4</v>
      </c>
      <c r="C11221" s="1" t="n">
        <v>642</v>
      </c>
      <c r="D11221" s="1" t="s">
        <v>18238</v>
      </c>
      <c r="E11221" s="1" t="n">
        <v>152</v>
      </c>
      <c r="F11221" s="1" t="n">
        <v>40</v>
      </c>
      <c r="G11221" s="1" t="n">
        <v>1387.45</v>
      </c>
      <c r="H11221" s="4" t="n">
        <v>45938.6009397338</v>
      </c>
      <c r="I112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11220BT2502784642152401387.4545938.6009397338</v>
      </c>
      <c r="J11221" s="1" t="n">
        <f aca="false">COUNTIF(I:I, $I11221)</f>
        <v>1</v>
      </c>
      <c r="K11221" s="1" t="str">
        <f aca="false">IF(ISNA(VLOOKUP(Table4[product_id], tblProducts[], tblProducts[product_name],FALSE() )), "Invalid", "Valid")</f>
        <v>Valid</v>
      </c>
      <c r="L11221" s="5" t="str">
        <f aca="false">IF(ISNA(VLOOKUP(Table4[[#This Row],[warehouse_id]], tblwhouse[], tblwhouse[warehouse_name],FALSE() )), "Invalid", "Valid")</f>
        <v>Valid</v>
      </c>
    </row>
    <row r="11222" customFormat="false" ht="15" hidden="false" customHeight="true" outlineLevel="0" collapsed="false">
      <c r="A11222" s="1" t="n">
        <v>11221</v>
      </c>
      <c r="B11222" s="1" t="n">
        <v>1</v>
      </c>
      <c r="C11222" s="1" t="n">
        <v>39</v>
      </c>
      <c r="D11222" s="1" t="s">
        <v>18239</v>
      </c>
      <c r="E11222" s="1" t="n">
        <v>98</v>
      </c>
      <c r="F11222" s="1" t="n">
        <v>23</v>
      </c>
      <c r="G11222" s="1" t="n">
        <v>547.38</v>
      </c>
      <c r="H11222" s="4" t="n">
        <v>46107.6009397338</v>
      </c>
      <c r="I112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11221BT1454741399823547.3846107.6009397338</v>
      </c>
      <c r="J11222" s="1" t="n">
        <f aca="false">COUNTIF(I:I, $I11222)</f>
        <v>1</v>
      </c>
      <c r="K11222" s="1" t="str">
        <f aca="false">IF(ISNA(VLOOKUP(Table4[product_id], tblProducts[], tblProducts[product_name],FALSE() )), "Invalid", "Valid")</f>
        <v>Valid</v>
      </c>
      <c r="L11222" s="5" t="str">
        <f aca="false">IF(ISNA(VLOOKUP(Table4[[#This Row],[warehouse_id]], tblwhouse[], tblwhouse[warehouse_name],FALSE() )), "Invalid", "Valid")</f>
        <v>Valid</v>
      </c>
    </row>
    <row r="11223" customFormat="false" ht="15" hidden="false" customHeight="true" outlineLevel="0" collapsed="false">
      <c r="A11223" s="1" t="n">
        <v>11222</v>
      </c>
      <c r="B11223" s="1" t="n">
        <v>2</v>
      </c>
      <c r="C11223" s="1" t="n">
        <v>2982</v>
      </c>
      <c r="D11223" s="1" t="s">
        <v>18240</v>
      </c>
      <c r="E11223" s="1" t="n">
        <v>465</v>
      </c>
      <c r="F11223" s="1" t="n">
        <v>24</v>
      </c>
      <c r="G11223" s="1" t="n">
        <v>1239.74</v>
      </c>
      <c r="H11223" s="4" t="n">
        <v>46055.6009397338</v>
      </c>
      <c r="I112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11222BT91945622982465241239.7446055.6009397338</v>
      </c>
      <c r="J11223" s="1" t="n">
        <f aca="false">COUNTIF(I:I, $I11223)</f>
        <v>1</v>
      </c>
      <c r="K11223" s="1" t="str">
        <f aca="false">IF(ISNA(VLOOKUP(Table4[product_id], tblProducts[], tblProducts[product_name],FALSE() )), "Invalid", "Valid")</f>
        <v>Valid</v>
      </c>
      <c r="L11223" s="5" t="str">
        <f aca="false">IF(ISNA(VLOOKUP(Table4[[#This Row],[warehouse_id]], tblwhouse[], tblwhouse[warehouse_name],FALSE() )), "Invalid", "Valid")</f>
        <v>Valid</v>
      </c>
    </row>
    <row r="11224" customFormat="false" ht="15" hidden="false" customHeight="true" outlineLevel="0" collapsed="false">
      <c r="A11224" s="1" t="n">
        <v>11223</v>
      </c>
      <c r="B11224" s="1" t="n">
        <v>3</v>
      </c>
      <c r="C11224" s="1" t="n">
        <v>2517</v>
      </c>
      <c r="D11224" s="1" t="s">
        <v>18241</v>
      </c>
      <c r="E11224" s="1" t="n">
        <v>168</v>
      </c>
      <c r="F11224" s="1" t="n">
        <v>59</v>
      </c>
      <c r="G11224" s="1" t="n">
        <v>826.15</v>
      </c>
      <c r="H11224" s="4" t="n">
        <v>46044.6009397338</v>
      </c>
      <c r="I112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11223BT3231723251716859826.1546044.6009397338</v>
      </c>
      <c r="J11224" s="1" t="n">
        <f aca="false">COUNTIF(I:I, $I11224)</f>
        <v>1</v>
      </c>
      <c r="K11224" s="1" t="str">
        <f aca="false">IF(ISNA(VLOOKUP(Table4[product_id], tblProducts[], tblProducts[product_name],FALSE() )), "Invalid", "Valid")</f>
        <v>Valid</v>
      </c>
      <c r="L11224" s="5" t="str">
        <f aca="false">IF(ISNA(VLOOKUP(Table4[[#This Row],[warehouse_id]], tblwhouse[], tblwhouse[warehouse_name],FALSE() )), "Invalid", "Valid")</f>
        <v>Valid</v>
      </c>
    </row>
    <row r="11225" customFormat="false" ht="15" hidden="false" customHeight="true" outlineLevel="0" collapsed="false">
      <c r="A11225" s="1" t="n">
        <v>11224</v>
      </c>
      <c r="B11225" s="1" t="n">
        <v>3</v>
      </c>
      <c r="C11225" s="1" t="n">
        <v>693</v>
      </c>
      <c r="D11225" s="1" t="s">
        <v>18242</v>
      </c>
      <c r="E11225" s="1" t="n">
        <v>477</v>
      </c>
      <c r="F11225" s="1" t="n">
        <v>25</v>
      </c>
      <c r="G11225" s="1" t="n">
        <v>1240.41</v>
      </c>
      <c r="H11225" s="4" t="n">
        <v>46089.6009397454</v>
      </c>
      <c r="I112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11224BT3096913693477251240.4146089.6009397454</v>
      </c>
      <c r="J11225" s="1" t="n">
        <f aca="false">COUNTIF(I:I, $I11225)</f>
        <v>1</v>
      </c>
      <c r="K11225" s="1" t="str">
        <f aca="false">IF(ISNA(VLOOKUP(Table4[product_id], tblProducts[], tblProducts[product_name],FALSE() )), "Invalid", "Valid")</f>
        <v>Valid</v>
      </c>
      <c r="L11225" s="5" t="str">
        <f aca="false">IF(ISNA(VLOOKUP(Table4[[#This Row],[warehouse_id]], tblwhouse[], tblwhouse[warehouse_name],FALSE() )), "Invalid", "Valid")</f>
        <v>Valid</v>
      </c>
    </row>
    <row r="11226" customFormat="false" ht="15" hidden="false" customHeight="true" outlineLevel="0" collapsed="false">
      <c r="A11226" s="1" t="n">
        <v>11225</v>
      </c>
      <c r="B11226" s="1" t="n">
        <v>2</v>
      </c>
      <c r="C11226" s="1" t="n">
        <v>980</v>
      </c>
      <c r="D11226" s="1" t="s">
        <v>18243</v>
      </c>
      <c r="E11226" s="1" t="n">
        <v>197</v>
      </c>
      <c r="F11226" s="1" t="n">
        <v>63</v>
      </c>
      <c r="G11226" s="1" t="n">
        <v>273.36</v>
      </c>
      <c r="H11226" s="4" t="n">
        <v>45960.6009397454</v>
      </c>
      <c r="I112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11225BT978676298019763273.3645960.6009397454</v>
      </c>
      <c r="J11226" s="1" t="n">
        <f aca="false">COUNTIF(I:I, $I11226)</f>
        <v>1</v>
      </c>
      <c r="K11226" s="1" t="str">
        <f aca="false">IF(ISNA(VLOOKUP(Table4[product_id], tblProducts[], tblProducts[product_name],FALSE() )), "Invalid", "Valid")</f>
        <v>Valid</v>
      </c>
      <c r="L11226" s="5" t="str">
        <f aca="false">IF(ISNA(VLOOKUP(Table4[[#This Row],[warehouse_id]], tblwhouse[], tblwhouse[warehouse_name],FALSE() )), "Invalid", "Valid")</f>
        <v>Valid</v>
      </c>
    </row>
    <row r="11227" customFormat="false" ht="15" hidden="false" customHeight="true" outlineLevel="0" collapsed="false">
      <c r="A11227" s="1" t="n">
        <v>11226</v>
      </c>
      <c r="B11227" s="1" t="n">
        <v>1</v>
      </c>
      <c r="C11227" s="1" t="n">
        <v>468</v>
      </c>
      <c r="D11227" s="1" t="s">
        <v>18244</v>
      </c>
      <c r="E11227" s="1" t="n">
        <v>322</v>
      </c>
      <c r="F11227" s="1" t="n">
        <v>25</v>
      </c>
      <c r="G11227" s="1" t="n">
        <v>941.75</v>
      </c>
      <c r="H11227" s="4" t="n">
        <v>46142.6009397454</v>
      </c>
      <c r="I112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11226BT535555146832225941.7546142.6009397454</v>
      </c>
      <c r="J11227" s="1" t="n">
        <f aca="false">COUNTIF(I:I, $I11227)</f>
        <v>1</v>
      </c>
      <c r="K11227" s="1" t="str">
        <f aca="false">IF(ISNA(VLOOKUP(Table4[product_id], tblProducts[], tblProducts[product_name],FALSE() )), "Invalid", "Valid")</f>
        <v>Valid</v>
      </c>
      <c r="L11227" s="5" t="str">
        <f aca="false">IF(ISNA(VLOOKUP(Table4[[#This Row],[warehouse_id]], tblwhouse[], tblwhouse[warehouse_name],FALSE() )), "Invalid", "Valid")</f>
        <v>Valid</v>
      </c>
    </row>
    <row r="11228" customFormat="false" ht="15" hidden="false" customHeight="true" outlineLevel="0" collapsed="false">
      <c r="A11228" s="1" t="n">
        <v>11227</v>
      </c>
      <c r="B11228" s="1" t="n">
        <v>4</v>
      </c>
      <c r="C11228" s="1" t="n">
        <v>1175</v>
      </c>
      <c r="D11228" s="1" t="s">
        <v>18245</v>
      </c>
      <c r="E11228" s="1" t="n">
        <v>183</v>
      </c>
      <c r="F11228" s="1" t="n">
        <v>23</v>
      </c>
      <c r="G11228" s="1" t="n">
        <v>1102.38</v>
      </c>
      <c r="H11228" s="4" t="n">
        <v>45941.6009397454</v>
      </c>
      <c r="I112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11227BT15944341175183231102.3845941.6009397454</v>
      </c>
      <c r="J11228" s="1" t="n">
        <f aca="false">COUNTIF(I:I, $I11228)</f>
        <v>1</v>
      </c>
      <c r="K11228" s="1" t="str">
        <f aca="false">IF(ISNA(VLOOKUP(Table4[product_id], tblProducts[], tblProducts[product_name],FALSE() )), "Invalid", "Valid")</f>
        <v>Valid</v>
      </c>
      <c r="L11228" s="5" t="str">
        <f aca="false">IF(ISNA(VLOOKUP(Table4[[#This Row],[warehouse_id]], tblwhouse[], tblwhouse[warehouse_name],FALSE() )), "Invalid", "Valid")</f>
        <v>Valid</v>
      </c>
    </row>
    <row r="11229" customFormat="false" ht="15" hidden="false" customHeight="true" outlineLevel="0" collapsed="false">
      <c r="A11229" s="1" t="n">
        <v>11228</v>
      </c>
      <c r="B11229" s="1" t="n">
        <v>1</v>
      </c>
      <c r="C11229" s="1" t="n">
        <v>2766</v>
      </c>
      <c r="D11229" s="1" t="s">
        <v>18246</v>
      </c>
      <c r="E11229" s="1" t="n">
        <v>348</v>
      </c>
      <c r="F11229" s="1" t="n">
        <v>64</v>
      </c>
      <c r="G11229" s="1" t="n">
        <v>348.95</v>
      </c>
      <c r="H11229" s="4" t="n">
        <v>45877.6009397454</v>
      </c>
      <c r="I112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11228BT1111251276634864348.9545877.6009397454</v>
      </c>
      <c r="J11229" s="1" t="n">
        <f aca="false">COUNTIF(I:I, $I11229)</f>
        <v>1</v>
      </c>
      <c r="K11229" s="1" t="str">
        <f aca="false">IF(ISNA(VLOOKUP(Table4[product_id], tblProducts[], tblProducts[product_name],FALSE() )), "Invalid", "Valid")</f>
        <v>Valid</v>
      </c>
      <c r="L11229" s="5" t="str">
        <f aca="false">IF(ISNA(VLOOKUP(Table4[[#This Row],[warehouse_id]], tblwhouse[], tblwhouse[warehouse_name],FALSE() )), "Invalid", "Valid")</f>
        <v>Valid</v>
      </c>
    </row>
    <row r="11230" customFormat="false" ht="15" hidden="false" customHeight="true" outlineLevel="0" collapsed="false">
      <c r="A11230" s="1" t="n">
        <v>11229</v>
      </c>
      <c r="B11230" s="1" t="n">
        <v>4</v>
      </c>
      <c r="C11230" s="1" t="n">
        <v>1527</v>
      </c>
      <c r="D11230" s="1" t="s">
        <v>18247</v>
      </c>
      <c r="E11230" s="1" t="n">
        <v>26</v>
      </c>
      <c r="F11230" s="1" t="n">
        <v>42</v>
      </c>
      <c r="G11230" s="1" t="n">
        <v>1277.6</v>
      </c>
      <c r="H11230" s="4" t="n">
        <v>46000.6009397454</v>
      </c>
      <c r="I112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11229BT2809504152726421277.646000.6009397454</v>
      </c>
      <c r="J11230" s="1" t="n">
        <f aca="false">COUNTIF(I:I, $I11230)</f>
        <v>1</v>
      </c>
      <c r="K11230" s="1" t="str">
        <f aca="false">IF(ISNA(VLOOKUP(Table4[product_id], tblProducts[], tblProducts[product_name],FALSE() )), "Invalid", "Valid")</f>
        <v>Valid</v>
      </c>
      <c r="L11230" s="5" t="str">
        <f aca="false">IF(ISNA(VLOOKUP(Table4[[#This Row],[warehouse_id]], tblwhouse[], tblwhouse[warehouse_name],FALSE() )), "Invalid", "Valid")</f>
        <v>Valid</v>
      </c>
    </row>
    <row r="11231" customFormat="false" ht="15" hidden="false" customHeight="true" outlineLevel="0" collapsed="false">
      <c r="A11231" s="1" t="n">
        <v>11230</v>
      </c>
      <c r="B11231" s="1" t="n">
        <v>4</v>
      </c>
      <c r="C11231" s="1" t="n">
        <v>85</v>
      </c>
      <c r="D11231" s="1" t="s">
        <v>18248</v>
      </c>
      <c r="E11231" s="1" t="n">
        <v>219</v>
      </c>
      <c r="F11231" s="1" t="n">
        <v>54</v>
      </c>
      <c r="G11231" s="1" t="n">
        <v>1291.83</v>
      </c>
      <c r="H11231" s="4" t="n">
        <v>46123.6009397454</v>
      </c>
      <c r="I112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11230BT505005485219541291.8346123.6009397454</v>
      </c>
      <c r="J11231" s="1" t="n">
        <f aca="false">COUNTIF(I:I, $I11231)</f>
        <v>1</v>
      </c>
      <c r="K11231" s="1" t="str">
        <f aca="false">IF(ISNA(VLOOKUP(Table4[product_id], tblProducts[], tblProducts[product_name],FALSE() )), "Invalid", "Valid")</f>
        <v>Valid</v>
      </c>
      <c r="L11231" s="5" t="str">
        <f aca="false">IF(ISNA(VLOOKUP(Table4[[#This Row],[warehouse_id]], tblwhouse[], tblwhouse[warehouse_name],FALSE() )), "Invalid", "Valid")</f>
        <v>Valid</v>
      </c>
    </row>
    <row r="11232" customFormat="false" ht="15" hidden="false" customHeight="true" outlineLevel="0" collapsed="false">
      <c r="A11232" s="1" t="n">
        <v>11231</v>
      </c>
      <c r="B11232" s="1" t="n">
        <v>1</v>
      </c>
      <c r="C11232" s="1" t="n">
        <v>2644</v>
      </c>
      <c r="D11232" s="1" t="s">
        <v>18249</v>
      </c>
      <c r="E11232" s="1" t="n">
        <v>331</v>
      </c>
      <c r="F11232" s="1" t="n">
        <v>31</v>
      </c>
      <c r="G11232" s="1" t="n">
        <v>731.54</v>
      </c>
      <c r="H11232" s="4" t="n">
        <v>46097.6009397454</v>
      </c>
      <c r="I112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11231BT7663141264433131731.5446097.6009397454</v>
      </c>
      <c r="J11232" s="1" t="n">
        <f aca="false">COUNTIF(I:I, $I11232)</f>
        <v>1</v>
      </c>
      <c r="K11232" s="1" t="str">
        <f aca="false">IF(ISNA(VLOOKUP(Table4[product_id], tblProducts[], tblProducts[product_name],FALSE() )), "Invalid", "Valid")</f>
        <v>Valid</v>
      </c>
      <c r="L11232" s="5" t="str">
        <f aca="false">IF(ISNA(VLOOKUP(Table4[[#This Row],[warehouse_id]], tblwhouse[], tblwhouse[warehouse_name],FALSE() )), "Invalid", "Valid")</f>
        <v>Valid</v>
      </c>
    </row>
    <row r="11233" customFormat="false" ht="15" hidden="false" customHeight="true" outlineLevel="0" collapsed="false">
      <c r="A11233" s="1" t="n">
        <v>11232</v>
      </c>
      <c r="B11233" s="1" t="n">
        <v>3</v>
      </c>
      <c r="C11233" s="1" t="n">
        <v>2427</v>
      </c>
      <c r="D11233" s="1" t="s">
        <v>18250</v>
      </c>
      <c r="E11233" s="1" t="n">
        <v>395</v>
      </c>
      <c r="F11233" s="1" t="n">
        <v>60</v>
      </c>
      <c r="G11233" s="1" t="n">
        <v>1283.11</v>
      </c>
      <c r="H11233" s="4" t="n">
        <v>46048.6009397454</v>
      </c>
      <c r="I112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11232BT57974632427395601283.1146048.6009397454</v>
      </c>
      <c r="J11233" s="1" t="n">
        <f aca="false">COUNTIF(I:I, $I11233)</f>
        <v>1</v>
      </c>
      <c r="K11233" s="1" t="str">
        <f aca="false">IF(ISNA(VLOOKUP(Table4[product_id], tblProducts[], tblProducts[product_name],FALSE() )), "Invalid", "Valid")</f>
        <v>Valid</v>
      </c>
      <c r="L11233" s="5" t="str">
        <f aca="false">IF(ISNA(VLOOKUP(Table4[[#This Row],[warehouse_id]], tblwhouse[], tblwhouse[warehouse_name],FALSE() )), "Invalid", "Valid")</f>
        <v>Valid</v>
      </c>
    </row>
    <row r="11234" customFormat="false" ht="15" hidden="false" customHeight="true" outlineLevel="0" collapsed="false">
      <c r="A11234" s="1" t="n">
        <v>11233</v>
      </c>
      <c r="B11234" s="1" t="n">
        <v>1</v>
      </c>
      <c r="C11234" s="1" t="n">
        <v>2563</v>
      </c>
      <c r="D11234" s="1" t="s">
        <v>18251</v>
      </c>
      <c r="E11234" s="1" t="n">
        <v>239</v>
      </c>
      <c r="F11234" s="1" t="n">
        <v>68</v>
      </c>
      <c r="G11234" s="1" t="n">
        <v>1118.87</v>
      </c>
      <c r="H11234" s="4" t="n">
        <v>46049.6009397454</v>
      </c>
      <c r="I112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11233BT82658712563239681118.8746049.6009397454</v>
      </c>
      <c r="J11234" s="1" t="n">
        <f aca="false">COUNTIF(I:I, $I11234)</f>
        <v>1</v>
      </c>
      <c r="K11234" s="1" t="str">
        <f aca="false">IF(ISNA(VLOOKUP(Table4[product_id], tblProducts[], tblProducts[product_name],FALSE() )), "Invalid", "Valid")</f>
        <v>Valid</v>
      </c>
      <c r="L11234" s="5" t="str">
        <f aca="false">IF(ISNA(VLOOKUP(Table4[[#This Row],[warehouse_id]], tblwhouse[], tblwhouse[warehouse_name],FALSE() )), "Invalid", "Valid")</f>
        <v>Valid</v>
      </c>
    </row>
    <row r="11235" customFormat="false" ht="15" hidden="false" customHeight="true" outlineLevel="0" collapsed="false">
      <c r="A11235" s="1" t="n">
        <v>11234</v>
      </c>
      <c r="B11235" s="1" t="n">
        <v>2</v>
      </c>
      <c r="C11235" s="1" t="n">
        <v>685</v>
      </c>
      <c r="D11235" s="1" t="s">
        <v>18252</v>
      </c>
      <c r="E11235" s="1" t="n">
        <v>92</v>
      </c>
      <c r="F11235" s="1" t="n">
        <v>46</v>
      </c>
      <c r="G11235" s="1" t="n">
        <v>406.54</v>
      </c>
      <c r="H11235" s="4" t="n">
        <v>46101.6009397454</v>
      </c>
      <c r="I112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11234BT67076126859246406.5446101.6009397454</v>
      </c>
      <c r="J11235" s="1" t="n">
        <f aca="false">COUNTIF(I:I, $I11235)</f>
        <v>1</v>
      </c>
      <c r="K11235" s="1" t="str">
        <f aca="false">IF(ISNA(VLOOKUP(Table4[product_id], tblProducts[], tblProducts[product_name],FALSE() )), "Invalid", "Valid")</f>
        <v>Valid</v>
      </c>
      <c r="L11235" s="5" t="str">
        <f aca="false">IF(ISNA(VLOOKUP(Table4[[#This Row],[warehouse_id]], tblwhouse[], tblwhouse[warehouse_name],FALSE() )), "Invalid", "Valid")</f>
        <v>Valid</v>
      </c>
    </row>
    <row r="11236" customFormat="false" ht="15" hidden="false" customHeight="true" outlineLevel="0" collapsed="false">
      <c r="A11236" s="1" t="n">
        <v>11235</v>
      </c>
      <c r="B11236" s="1" t="n">
        <v>4</v>
      </c>
      <c r="C11236" s="1" t="n">
        <v>2797</v>
      </c>
      <c r="D11236" s="1" t="s">
        <v>18253</v>
      </c>
      <c r="E11236" s="1" t="n">
        <v>329</v>
      </c>
      <c r="F11236" s="1" t="n">
        <v>68</v>
      </c>
      <c r="G11236" s="1" t="n">
        <v>1411.81</v>
      </c>
      <c r="H11236" s="4" t="n">
        <v>46107.6009397454</v>
      </c>
      <c r="I112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11235BT47419642797329681411.8146107.6009397454</v>
      </c>
      <c r="J11236" s="1" t="n">
        <f aca="false">COUNTIF(I:I, $I11236)</f>
        <v>1</v>
      </c>
      <c r="K11236" s="1" t="str">
        <f aca="false">IF(ISNA(VLOOKUP(Table4[product_id], tblProducts[], tblProducts[product_name],FALSE() )), "Invalid", "Valid")</f>
        <v>Valid</v>
      </c>
      <c r="L11236" s="5" t="str">
        <f aca="false">IF(ISNA(VLOOKUP(Table4[[#This Row],[warehouse_id]], tblwhouse[], tblwhouse[warehouse_name],FALSE() )), "Invalid", "Valid")</f>
        <v>Valid</v>
      </c>
    </row>
    <row r="11237" customFormat="false" ht="15" hidden="false" customHeight="true" outlineLevel="0" collapsed="false">
      <c r="A11237" s="1" t="n">
        <v>11236</v>
      </c>
      <c r="B11237" s="1" t="n">
        <v>3</v>
      </c>
      <c r="C11237" s="1" t="n">
        <v>571</v>
      </c>
      <c r="D11237" s="1" t="s">
        <v>18254</v>
      </c>
      <c r="E11237" s="1" t="n">
        <v>215</v>
      </c>
      <c r="F11237" s="1" t="n">
        <v>33</v>
      </c>
      <c r="G11237" s="1" t="n">
        <v>650.43</v>
      </c>
      <c r="H11237" s="4" t="n">
        <v>46124.6009397454</v>
      </c>
      <c r="I112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11236BT572840357121533650.4346124.6009397454</v>
      </c>
      <c r="J11237" s="1" t="n">
        <f aca="false">COUNTIF(I:I, $I11237)</f>
        <v>1</v>
      </c>
      <c r="K11237" s="1" t="str">
        <f aca="false">IF(ISNA(VLOOKUP(Table4[product_id], tblProducts[], tblProducts[product_name],FALSE() )), "Invalid", "Valid")</f>
        <v>Valid</v>
      </c>
      <c r="L11237" s="5" t="str">
        <f aca="false">IF(ISNA(VLOOKUP(Table4[[#This Row],[warehouse_id]], tblwhouse[], tblwhouse[warehouse_name],FALSE() )), "Invalid", "Valid")</f>
        <v>Valid</v>
      </c>
    </row>
    <row r="11238" customFormat="false" ht="15" hidden="false" customHeight="true" outlineLevel="0" collapsed="false">
      <c r="A11238" s="1" t="n">
        <v>11237</v>
      </c>
      <c r="B11238" s="1" t="n">
        <v>3</v>
      </c>
      <c r="C11238" s="1" t="n">
        <v>2296</v>
      </c>
      <c r="D11238" s="1" t="s">
        <v>18255</v>
      </c>
      <c r="E11238" s="1" t="n">
        <v>473</v>
      </c>
      <c r="F11238" s="1" t="n">
        <v>68</v>
      </c>
      <c r="G11238" s="1" t="n">
        <v>191.18</v>
      </c>
      <c r="H11238" s="4" t="n">
        <v>46099.6009397454</v>
      </c>
      <c r="I112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11237BT9332963229647368191.1846099.6009397454</v>
      </c>
      <c r="J11238" s="1" t="n">
        <f aca="false">COUNTIF(I:I, $I11238)</f>
        <v>1</v>
      </c>
      <c r="K11238" s="1" t="str">
        <f aca="false">IF(ISNA(VLOOKUP(Table4[product_id], tblProducts[], tblProducts[product_name],FALSE() )), "Invalid", "Valid")</f>
        <v>Valid</v>
      </c>
      <c r="L11238" s="5" t="str">
        <f aca="false">IF(ISNA(VLOOKUP(Table4[[#This Row],[warehouse_id]], tblwhouse[], tblwhouse[warehouse_name],FALSE() )), "Invalid", "Valid")</f>
        <v>Valid</v>
      </c>
    </row>
    <row r="11239" customFormat="false" ht="15" hidden="false" customHeight="true" outlineLevel="0" collapsed="false">
      <c r="A11239" s="1" t="n">
        <v>11238</v>
      </c>
      <c r="B11239" s="1" t="n">
        <v>3</v>
      </c>
      <c r="C11239" s="1" t="n">
        <v>2959</v>
      </c>
      <c r="D11239" s="1" t="s">
        <v>18256</v>
      </c>
      <c r="E11239" s="1" t="n">
        <v>497</v>
      </c>
      <c r="F11239" s="1" t="n">
        <v>20</v>
      </c>
      <c r="G11239" s="1" t="n">
        <v>1074.98</v>
      </c>
      <c r="H11239" s="4" t="n">
        <v>45883.6009397454</v>
      </c>
      <c r="I112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11238BT24685632959497201074.9845883.6009397454</v>
      </c>
      <c r="J11239" s="1" t="n">
        <f aca="false">COUNTIF(I:I, $I11239)</f>
        <v>1</v>
      </c>
      <c r="K11239" s="1" t="str">
        <f aca="false">IF(ISNA(VLOOKUP(Table4[product_id], tblProducts[], tblProducts[product_name],FALSE() )), "Invalid", "Valid")</f>
        <v>Valid</v>
      </c>
      <c r="L11239" s="5" t="str">
        <f aca="false">IF(ISNA(VLOOKUP(Table4[[#This Row],[warehouse_id]], tblwhouse[], tblwhouse[warehouse_name],FALSE() )), "Invalid", "Valid")</f>
        <v>Valid</v>
      </c>
    </row>
    <row r="11240" customFormat="false" ht="15" hidden="false" customHeight="true" outlineLevel="0" collapsed="false">
      <c r="A11240" s="1" t="n">
        <v>11239</v>
      </c>
      <c r="B11240" s="1" t="n">
        <v>3</v>
      </c>
      <c r="C11240" s="1" t="n">
        <v>223</v>
      </c>
      <c r="D11240" s="1" t="s">
        <v>18257</v>
      </c>
      <c r="E11240" s="1" t="n">
        <v>386</v>
      </c>
      <c r="F11240" s="1" t="n">
        <v>21</v>
      </c>
      <c r="G11240" s="1" t="n">
        <v>866.5</v>
      </c>
      <c r="H11240" s="4" t="n">
        <v>45868.6009397454</v>
      </c>
      <c r="I112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11239BT787900322338621866.545868.6009397454</v>
      </c>
      <c r="J11240" s="1" t="n">
        <f aca="false">COUNTIF(I:I, $I11240)</f>
        <v>1</v>
      </c>
      <c r="K11240" s="1" t="str">
        <f aca="false">IF(ISNA(VLOOKUP(Table4[product_id], tblProducts[], tblProducts[product_name],FALSE() )), "Invalid", "Valid")</f>
        <v>Valid</v>
      </c>
      <c r="L11240" s="5" t="str">
        <f aca="false">IF(ISNA(VLOOKUP(Table4[[#This Row],[warehouse_id]], tblwhouse[], tblwhouse[warehouse_name],FALSE() )), "Invalid", "Valid")</f>
        <v>Valid</v>
      </c>
    </row>
    <row r="11241" customFormat="false" ht="15" hidden="false" customHeight="true" outlineLevel="0" collapsed="false">
      <c r="A11241" s="1" t="n">
        <v>11240</v>
      </c>
      <c r="B11241" s="1" t="n">
        <v>1</v>
      </c>
      <c r="C11241" s="1" t="n">
        <v>423</v>
      </c>
      <c r="D11241" s="1" t="s">
        <v>18258</v>
      </c>
      <c r="E11241" s="1" t="n">
        <v>79</v>
      </c>
      <c r="F11241" s="1" t="n">
        <v>54</v>
      </c>
      <c r="G11241" s="1" t="n">
        <v>375.19</v>
      </c>
      <c r="H11241" s="4" t="n">
        <v>46166.6009397454</v>
      </c>
      <c r="I112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11240BT46772114237954375.1946166.6009397454</v>
      </c>
      <c r="J11241" s="1" t="n">
        <f aca="false">COUNTIF(I:I, $I11241)</f>
        <v>1</v>
      </c>
      <c r="K11241" s="1" t="str">
        <f aca="false">IF(ISNA(VLOOKUP(Table4[product_id], tblProducts[], tblProducts[product_name],FALSE() )), "Invalid", "Valid")</f>
        <v>Valid</v>
      </c>
      <c r="L11241" s="5" t="str">
        <f aca="false">IF(ISNA(VLOOKUP(Table4[[#This Row],[warehouse_id]], tblwhouse[], tblwhouse[warehouse_name],FALSE() )), "Invalid", "Valid")</f>
        <v>Valid</v>
      </c>
    </row>
    <row r="11242" customFormat="false" ht="15" hidden="false" customHeight="true" outlineLevel="0" collapsed="false">
      <c r="A11242" s="1" t="n">
        <v>11241</v>
      </c>
      <c r="B11242" s="1" t="n">
        <v>3</v>
      </c>
      <c r="C11242" s="1" t="n">
        <v>776</v>
      </c>
      <c r="D11242" s="1" t="s">
        <v>18259</v>
      </c>
      <c r="E11242" s="1" t="n">
        <v>440</v>
      </c>
      <c r="F11242" s="1" t="n">
        <v>28</v>
      </c>
      <c r="G11242" s="1" t="n">
        <v>1398.33</v>
      </c>
      <c r="H11242" s="4" t="n">
        <v>45905.6009397454</v>
      </c>
      <c r="I112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11241BT5389453776440281398.3345905.6009397454</v>
      </c>
      <c r="J11242" s="1" t="n">
        <f aca="false">COUNTIF(I:I, $I11242)</f>
        <v>1</v>
      </c>
      <c r="K11242" s="1" t="str">
        <f aca="false">IF(ISNA(VLOOKUP(Table4[product_id], tblProducts[], tblProducts[product_name],FALSE() )), "Invalid", "Valid")</f>
        <v>Valid</v>
      </c>
      <c r="L11242" s="5" t="str">
        <f aca="false">IF(ISNA(VLOOKUP(Table4[[#This Row],[warehouse_id]], tblwhouse[], tblwhouse[warehouse_name],FALSE() )), "Invalid", "Valid")</f>
        <v>Valid</v>
      </c>
    </row>
    <row r="11243" customFormat="false" ht="15" hidden="false" customHeight="true" outlineLevel="0" collapsed="false">
      <c r="A11243" s="1" t="n">
        <v>11242</v>
      </c>
      <c r="B11243" s="1" t="n">
        <v>2</v>
      </c>
      <c r="C11243" s="1" t="n">
        <v>2746</v>
      </c>
      <c r="D11243" s="1" t="s">
        <v>18260</v>
      </c>
      <c r="E11243" s="1" t="n">
        <v>56</v>
      </c>
      <c r="F11243" s="1" t="n">
        <v>25</v>
      </c>
      <c r="G11243" s="1" t="n">
        <v>95.72</v>
      </c>
      <c r="H11243" s="4" t="n">
        <v>46049.6009397454</v>
      </c>
      <c r="I112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11242BT96161622746562595.7246049.6009397454</v>
      </c>
      <c r="J11243" s="1" t="n">
        <f aca="false">COUNTIF(I:I, $I11243)</f>
        <v>1</v>
      </c>
      <c r="K11243" s="1" t="str">
        <f aca="false">IF(ISNA(VLOOKUP(Table4[product_id], tblProducts[], tblProducts[product_name],FALSE() )), "Invalid", "Valid")</f>
        <v>Valid</v>
      </c>
      <c r="L11243" s="5" t="str">
        <f aca="false">IF(ISNA(VLOOKUP(Table4[[#This Row],[warehouse_id]], tblwhouse[], tblwhouse[warehouse_name],FALSE() )), "Invalid", "Valid")</f>
        <v>Valid</v>
      </c>
    </row>
    <row r="11244" customFormat="false" ht="15" hidden="false" customHeight="true" outlineLevel="0" collapsed="false">
      <c r="A11244" s="1" t="n">
        <v>11243</v>
      </c>
      <c r="B11244" s="1" t="n">
        <v>2</v>
      </c>
      <c r="C11244" s="1" t="n">
        <v>79</v>
      </c>
      <c r="D11244" s="1" t="s">
        <v>18261</v>
      </c>
      <c r="E11244" s="1" t="n">
        <v>272</v>
      </c>
      <c r="F11244" s="1" t="n">
        <v>31</v>
      </c>
      <c r="G11244" s="1" t="n">
        <v>517.99</v>
      </c>
      <c r="H11244" s="4" t="n">
        <v>46194.6009397454</v>
      </c>
      <c r="I112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11243BT22083727927231517.9946194.6009397454</v>
      </c>
      <c r="J11244" s="1" t="n">
        <f aca="false">COUNTIF(I:I, $I11244)</f>
        <v>1</v>
      </c>
      <c r="K11244" s="1" t="str">
        <f aca="false">IF(ISNA(VLOOKUP(Table4[product_id], tblProducts[], tblProducts[product_name],FALSE() )), "Invalid", "Valid")</f>
        <v>Valid</v>
      </c>
      <c r="L11244" s="5" t="str">
        <f aca="false">IF(ISNA(VLOOKUP(Table4[[#This Row],[warehouse_id]], tblwhouse[], tblwhouse[warehouse_name],FALSE() )), "Invalid", "Valid")</f>
        <v>Valid</v>
      </c>
    </row>
    <row r="11245" customFormat="false" ht="15" hidden="false" customHeight="true" outlineLevel="0" collapsed="false">
      <c r="A11245" s="1" t="n">
        <v>11244</v>
      </c>
      <c r="B11245" s="1" t="n">
        <v>3</v>
      </c>
      <c r="C11245" s="1" t="n">
        <v>2999</v>
      </c>
      <c r="D11245" s="1" t="s">
        <v>18262</v>
      </c>
      <c r="E11245" s="1" t="n">
        <v>138</v>
      </c>
      <c r="F11245" s="1" t="n">
        <v>72</v>
      </c>
      <c r="G11245" s="1" t="n">
        <v>1227.8</v>
      </c>
      <c r="H11245" s="4" t="n">
        <v>45962.6009397454</v>
      </c>
      <c r="I112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11244BT64643832999138721227.845962.6009397454</v>
      </c>
      <c r="J11245" s="1" t="n">
        <f aca="false">COUNTIF(I:I, $I11245)</f>
        <v>1</v>
      </c>
      <c r="K11245" s="1" t="str">
        <f aca="false">IF(ISNA(VLOOKUP(Table4[product_id], tblProducts[], tblProducts[product_name],FALSE() )), "Invalid", "Valid")</f>
        <v>Valid</v>
      </c>
      <c r="L11245" s="5" t="str">
        <f aca="false">IF(ISNA(VLOOKUP(Table4[[#This Row],[warehouse_id]], tblwhouse[], tblwhouse[warehouse_name],FALSE() )), "Invalid", "Valid")</f>
        <v>Valid</v>
      </c>
    </row>
    <row r="11246" customFormat="false" ht="15" hidden="false" customHeight="true" outlineLevel="0" collapsed="false">
      <c r="A11246" s="1" t="n">
        <v>11245</v>
      </c>
      <c r="B11246" s="1" t="n">
        <v>4</v>
      </c>
      <c r="C11246" s="1" t="n">
        <v>1491</v>
      </c>
      <c r="D11246" s="1" t="s">
        <v>18263</v>
      </c>
      <c r="E11246" s="1" t="n">
        <v>460</v>
      </c>
      <c r="F11246" s="1" t="n">
        <v>62</v>
      </c>
      <c r="G11246" s="1" t="n">
        <v>559.64</v>
      </c>
      <c r="H11246" s="4" t="n">
        <v>46028.6009397454</v>
      </c>
      <c r="I112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11245BT4576334149146062559.6446028.6009397454</v>
      </c>
      <c r="J11246" s="1" t="n">
        <f aca="false">COUNTIF(I:I, $I11246)</f>
        <v>1</v>
      </c>
      <c r="K11246" s="1" t="str">
        <f aca="false">IF(ISNA(VLOOKUP(Table4[product_id], tblProducts[], tblProducts[product_name],FALSE() )), "Invalid", "Valid")</f>
        <v>Valid</v>
      </c>
      <c r="L11246" s="5" t="str">
        <f aca="false">IF(ISNA(VLOOKUP(Table4[[#This Row],[warehouse_id]], tblwhouse[], tblwhouse[warehouse_name],FALSE() )), "Invalid", "Valid")</f>
        <v>Valid</v>
      </c>
    </row>
    <row r="11247" customFormat="false" ht="15" hidden="false" customHeight="true" outlineLevel="0" collapsed="false">
      <c r="A11247" s="1" t="n">
        <v>11246</v>
      </c>
      <c r="B11247" s="1" t="n">
        <v>3</v>
      </c>
      <c r="C11247" s="1" t="n">
        <v>2743</v>
      </c>
      <c r="D11247" s="1" t="s">
        <v>18264</v>
      </c>
      <c r="E11247" s="1" t="n">
        <v>242</v>
      </c>
      <c r="F11247" s="1" t="n">
        <v>75</v>
      </c>
      <c r="G11247" s="1" t="n">
        <v>1380.32</v>
      </c>
      <c r="H11247" s="4" t="n">
        <v>46099.6009397454</v>
      </c>
      <c r="I112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11246BT90199632743242751380.3246099.6009397454</v>
      </c>
      <c r="J11247" s="1" t="n">
        <f aca="false">COUNTIF(I:I, $I11247)</f>
        <v>1</v>
      </c>
      <c r="K11247" s="1" t="str">
        <f aca="false">IF(ISNA(VLOOKUP(Table4[product_id], tblProducts[], tblProducts[product_name],FALSE() )), "Invalid", "Valid")</f>
        <v>Valid</v>
      </c>
      <c r="L11247" s="5" t="str">
        <f aca="false">IF(ISNA(VLOOKUP(Table4[[#This Row],[warehouse_id]], tblwhouse[], tblwhouse[warehouse_name],FALSE() )), "Invalid", "Valid")</f>
        <v>Valid</v>
      </c>
    </row>
    <row r="11248" customFormat="false" ht="15" hidden="false" customHeight="true" outlineLevel="0" collapsed="false">
      <c r="A11248" s="1" t="n">
        <v>11247</v>
      </c>
      <c r="B11248" s="1" t="n">
        <v>1</v>
      </c>
      <c r="C11248" s="1" t="n">
        <v>124</v>
      </c>
      <c r="D11248" s="1" t="s">
        <v>18265</v>
      </c>
      <c r="E11248" s="1" t="n">
        <v>450</v>
      </c>
      <c r="F11248" s="1" t="n">
        <v>53</v>
      </c>
      <c r="G11248" s="1" t="n">
        <v>1287.86</v>
      </c>
      <c r="H11248" s="4" t="n">
        <v>46117.6009397454</v>
      </c>
      <c r="I112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11247BT3958231124450531287.8646117.6009397454</v>
      </c>
      <c r="J11248" s="1" t="n">
        <f aca="false">COUNTIF(I:I, $I11248)</f>
        <v>1</v>
      </c>
      <c r="K11248" s="1" t="str">
        <f aca="false">IF(ISNA(VLOOKUP(Table4[product_id], tblProducts[], tblProducts[product_name],FALSE() )), "Invalid", "Valid")</f>
        <v>Valid</v>
      </c>
      <c r="L11248" s="5" t="str">
        <f aca="false">IF(ISNA(VLOOKUP(Table4[[#This Row],[warehouse_id]], tblwhouse[], tblwhouse[warehouse_name],FALSE() )), "Invalid", "Valid")</f>
        <v>Valid</v>
      </c>
    </row>
    <row r="11249" customFormat="false" ht="15" hidden="false" customHeight="true" outlineLevel="0" collapsed="false">
      <c r="A11249" s="1" t="n">
        <v>11248</v>
      </c>
      <c r="B11249" s="1" t="n">
        <v>1</v>
      </c>
      <c r="C11249" s="1" t="n">
        <v>1608</v>
      </c>
      <c r="D11249" s="1" t="s">
        <v>18266</v>
      </c>
      <c r="E11249" s="1" t="n">
        <v>266</v>
      </c>
      <c r="F11249" s="1" t="n">
        <v>27</v>
      </c>
      <c r="G11249" s="1" t="n">
        <v>1392.46</v>
      </c>
      <c r="H11249" s="4" t="n">
        <v>46012.6009397454</v>
      </c>
      <c r="I112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11248BT73229911608266271392.4646012.6009397454</v>
      </c>
      <c r="J11249" s="1" t="n">
        <f aca="false">COUNTIF(I:I, $I11249)</f>
        <v>1</v>
      </c>
      <c r="K11249" s="1" t="str">
        <f aca="false">IF(ISNA(VLOOKUP(Table4[product_id], tblProducts[], tblProducts[product_name],FALSE() )), "Invalid", "Valid")</f>
        <v>Valid</v>
      </c>
      <c r="L11249" s="5" t="str">
        <f aca="false">IF(ISNA(VLOOKUP(Table4[[#This Row],[warehouse_id]], tblwhouse[], tblwhouse[warehouse_name],FALSE() )), "Invalid", "Valid")</f>
        <v>Valid</v>
      </c>
    </row>
    <row r="11250" customFormat="false" ht="15" hidden="false" customHeight="true" outlineLevel="0" collapsed="false">
      <c r="A11250" s="1" t="n">
        <v>11249</v>
      </c>
      <c r="B11250" s="1" t="n">
        <v>4</v>
      </c>
      <c r="C11250" s="1" t="n">
        <v>1076</v>
      </c>
      <c r="D11250" s="1" t="s">
        <v>18267</v>
      </c>
      <c r="E11250" s="1" t="n">
        <v>174</v>
      </c>
      <c r="F11250" s="1" t="n">
        <v>33</v>
      </c>
      <c r="G11250" s="1" t="n">
        <v>945.12</v>
      </c>
      <c r="H11250" s="4" t="n">
        <v>46101.6009397454</v>
      </c>
      <c r="I112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11249BT9497384107617433945.1246101.6009397454</v>
      </c>
      <c r="J11250" s="1" t="n">
        <f aca="false">COUNTIF(I:I, $I11250)</f>
        <v>1</v>
      </c>
      <c r="K11250" s="1" t="str">
        <f aca="false">IF(ISNA(VLOOKUP(Table4[product_id], tblProducts[], tblProducts[product_name],FALSE() )), "Invalid", "Valid")</f>
        <v>Valid</v>
      </c>
      <c r="L11250" s="5" t="str">
        <f aca="false">IF(ISNA(VLOOKUP(Table4[[#This Row],[warehouse_id]], tblwhouse[], tblwhouse[warehouse_name],FALSE() )), "Invalid", "Valid")</f>
        <v>Valid</v>
      </c>
    </row>
    <row r="11251" customFormat="false" ht="15" hidden="false" customHeight="true" outlineLevel="0" collapsed="false">
      <c r="A11251" s="1" t="n">
        <v>11250</v>
      </c>
      <c r="B11251" s="1" t="n">
        <v>4</v>
      </c>
      <c r="C11251" s="1" t="n">
        <v>1952</v>
      </c>
      <c r="D11251" s="1" t="s">
        <v>18268</v>
      </c>
      <c r="E11251" s="1" t="n">
        <v>250</v>
      </c>
      <c r="F11251" s="1" t="n">
        <v>49</v>
      </c>
      <c r="G11251" s="1" t="n">
        <v>1138.42</v>
      </c>
      <c r="H11251" s="4" t="n">
        <v>46151.6009397454</v>
      </c>
      <c r="I112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11250BT89781641952250491138.4246151.6009397454</v>
      </c>
      <c r="J11251" s="1" t="n">
        <f aca="false">COUNTIF(I:I, $I11251)</f>
        <v>1</v>
      </c>
      <c r="K11251" s="1" t="str">
        <f aca="false">IF(ISNA(VLOOKUP(Table4[product_id], tblProducts[], tblProducts[product_name],FALSE() )), "Invalid", "Valid")</f>
        <v>Valid</v>
      </c>
      <c r="L11251" s="5" t="str">
        <f aca="false">IF(ISNA(VLOOKUP(Table4[[#This Row],[warehouse_id]], tblwhouse[], tblwhouse[warehouse_name],FALSE() )), "Invalid", "Valid")</f>
        <v>Valid</v>
      </c>
    </row>
    <row r="11252" customFormat="false" ht="15" hidden="false" customHeight="true" outlineLevel="0" collapsed="false">
      <c r="A11252" s="1" t="n">
        <v>11251</v>
      </c>
      <c r="B11252" s="1" t="n">
        <v>1</v>
      </c>
      <c r="C11252" s="1" t="n">
        <v>576</v>
      </c>
      <c r="D11252" s="1" t="s">
        <v>18269</v>
      </c>
      <c r="E11252" s="1" t="n">
        <v>404</v>
      </c>
      <c r="F11252" s="1" t="n">
        <v>55</v>
      </c>
      <c r="G11252" s="1" t="n">
        <v>208.47</v>
      </c>
      <c r="H11252" s="4" t="n">
        <v>46052.6009397454</v>
      </c>
      <c r="I112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11251BT777694157640455208.4746052.6009397454</v>
      </c>
      <c r="J11252" s="1" t="n">
        <f aca="false">COUNTIF(I:I, $I11252)</f>
        <v>1</v>
      </c>
      <c r="K11252" s="1" t="str">
        <f aca="false">IF(ISNA(VLOOKUP(Table4[product_id], tblProducts[], tblProducts[product_name],FALSE() )), "Invalid", "Valid")</f>
        <v>Valid</v>
      </c>
      <c r="L11252" s="5" t="str">
        <f aca="false">IF(ISNA(VLOOKUP(Table4[[#This Row],[warehouse_id]], tblwhouse[], tblwhouse[warehouse_name],FALSE() )), "Invalid", "Valid")</f>
        <v>Valid</v>
      </c>
    </row>
    <row r="11253" customFormat="false" ht="15" hidden="false" customHeight="true" outlineLevel="0" collapsed="false">
      <c r="A11253" s="1" t="n">
        <v>11252</v>
      </c>
      <c r="B11253" s="1" t="n">
        <v>1</v>
      </c>
      <c r="C11253" s="1" t="n">
        <v>2737</v>
      </c>
      <c r="D11253" s="1" t="s">
        <v>18270</v>
      </c>
      <c r="E11253" s="1" t="n">
        <v>288</v>
      </c>
      <c r="F11253" s="1" t="n">
        <v>59</v>
      </c>
      <c r="G11253" s="1" t="n">
        <v>833.56</v>
      </c>
      <c r="H11253" s="4" t="n">
        <v>46138.6009397454</v>
      </c>
      <c r="I112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11252BT8357471273728859833.5646138.6009397454</v>
      </c>
      <c r="J11253" s="1" t="n">
        <f aca="false">COUNTIF(I:I, $I11253)</f>
        <v>1</v>
      </c>
      <c r="K11253" s="1" t="str">
        <f aca="false">IF(ISNA(VLOOKUP(Table4[product_id], tblProducts[], tblProducts[product_name],FALSE() )), "Invalid", "Valid")</f>
        <v>Valid</v>
      </c>
      <c r="L11253" s="5" t="str">
        <f aca="false">IF(ISNA(VLOOKUP(Table4[[#This Row],[warehouse_id]], tblwhouse[], tblwhouse[warehouse_name],FALSE() )), "Invalid", "Valid")</f>
        <v>Valid</v>
      </c>
    </row>
    <row r="11254" customFormat="false" ht="15" hidden="false" customHeight="true" outlineLevel="0" collapsed="false">
      <c r="A11254" s="1" t="n">
        <v>11253</v>
      </c>
      <c r="B11254" s="1" t="n">
        <v>3</v>
      </c>
      <c r="C11254" s="1" t="n">
        <v>2844</v>
      </c>
      <c r="D11254" s="1" t="s">
        <v>18271</v>
      </c>
      <c r="E11254" s="1" t="n">
        <v>96</v>
      </c>
      <c r="F11254" s="1" t="n">
        <v>69</v>
      </c>
      <c r="G11254" s="1" t="n">
        <v>1125.76</v>
      </c>
      <c r="H11254" s="4" t="n">
        <v>46154.6009397454</v>
      </c>
      <c r="I112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11253BT5027323284496691125.7646154.6009397454</v>
      </c>
      <c r="J11254" s="1" t="n">
        <f aca="false">COUNTIF(I:I, $I11254)</f>
        <v>1</v>
      </c>
      <c r="K11254" s="1" t="str">
        <f aca="false">IF(ISNA(VLOOKUP(Table4[product_id], tblProducts[], tblProducts[product_name],FALSE() )), "Invalid", "Valid")</f>
        <v>Valid</v>
      </c>
      <c r="L11254" s="5" t="str">
        <f aca="false">IF(ISNA(VLOOKUP(Table4[[#This Row],[warehouse_id]], tblwhouse[], tblwhouse[warehouse_name],FALSE() )), "Invalid", "Valid")</f>
        <v>Valid</v>
      </c>
    </row>
    <row r="11255" customFormat="false" ht="15" hidden="false" customHeight="true" outlineLevel="0" collapsed="false">
      <c r="A11255" s="1" t="n">
        <v>11254</v>
      </c>
      <c r="B11255" s="1" t="n">
        <v>4</v>
      </c>
      <c r="C11255" s="1" t="n">
        <v>1714</v>
      </c>
      <c r="D11255" s="1" t="s">
        <v>18272</v>
      </c>
      <c r="E11255" s="1" t="n">
        <v>222</v>
      </c>
      <c r="F11255" s="1" t="n">
        <v>67</v>
      </c>
      <c r="G11255" s="1" t="n">
        <v>1355.11</v>
      </c>
      <c r="H11255" s="4" t="n">
        <v>46069.6009397454</v>
      </c>
      <c r="I112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11254BT18140841714222671355.1146069.6009397454</v>
      </c>
      <c r="J11255" s="1" t="n">
        <f aca="false">COUNTIF(I:I, $I11255)</f>
        <v>1</v>
      </c>
      <c r="K11255" s="1" t="str">
        <f aca="false">IF(ISNA(VLOOKUP(Table4[product_id], tblProducts[], tblProducts[product_name],FALSE() )), "Invalid", "Valid")</f>
        <v>Valid</v>
      </c>
      <c r="L11255" s="5" t="str">
        <f aca="false">IF(ISNA(VLOOKUP(Table4[[#This Row],[warehouse_id]], tblwhouse[], tblwhouse[warehouse_name],FALSE() )), "Invalid", "Valid")</f>
        <v>Valid</v>
      </c>
    </row>
    <row r="11256" customFormat="false" ht="15" hidden="false" customHeight="true" outlineLevel="0" collapsed="false">
      <c r="A11256" s="1" t="n">
        <v>11255</v>
      </c>
      <c r="B11256" s="1" t="n">
        <v>1</v>
      </c>
      <c r="C11256" s="1" t="n">
        <v>330</v>
      </c>
      <c r="D11256" s="1" t="s">
        <v>18273</v>
      </c>
      <c r="E11256" s="1" t="n">
        <v>152</v>
      </c>
      <c r="F11256" s="1" t="n">
        <v>61</v>
      </c>
      <c r="G11256" s="1" t="n">
        <v>988.37</v>
      </c>
      <c r="H11256" s="4" t="n">
        <v>45859.6009397454</v>
      </c>
      <c r="I112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11255BT807351133015261988.3745859.6009397454</v>
      </c>
      <c r="J11256" s="1" t="n">
        <f aca="false">COUNTIF(I:I, $I11256)</f>
        <v>1</v>
      </c>
      <c r="K11256" s="1" t="str">
        <f aca="false">IF(ISNA(VLOOKUP(Table4[product_id], tblProducts[], tblProducts[product_name],FALSE() )), "Invalid", "Valid")</f>
        <v>Valid</v>
      </c>
      <c r="L11256" s="5" t="str">
        <f aca="false">IF(ISNA(VLOOKUP(Table4[[#This Row],[warehouse_id]], tblwhouse[], tblwhouse[warehouse_name],FALSE() )), "Invalid", "Valid")</f>
        <v>Valid</v>
      </c>
    </row>
    <row r="11257" customFormat="false" ht="15" hidden="false" customHeight="true" outlineLevel="0" collapsed="false">
      <c r="A11257" s="1" t="n">
        <v>11256</v>
      </c>
      <c r="B11257" s="1" t="n">
        <v>3</v>
      </c>
      <c r="C11257" s="1" t="n">
        <v>2650</v>
      </c>
      <c r="D11257" s="1" t="s">
        <v>18274</v>
      </c>
      <c r="E11257" s="1" t="n">
        <v>470</v>
      </c>
      <c r="F11257" s="1" t="n">
        <v>21</v>
      </c>
      <c r="G11257" s="1" t="n">
        <v>646.25</v>
      </c>
      <c r="H11257" s="4" t="n">
        <v>45954.6009397454</v>
      </c>
      <c r="I112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11256BT7178023265047021646.2545954.6009397454</v>
      </c>
      <c r="J11257" s="1" t="n">
        <f aca="false">COUNTIF(I:I, $I11257)</f>
        <v>1</v>
      </c>
      <c r="K11257" s="1" t="str">
        <f aca="false">IF(ISNA(VLOOKUP(Table4[product_id], tblProducts[], tblProducts[product_name],FALSE() )), "Invalid", "Valid")</f>
        <v>Valid</v>
      </c>
      <c r="L11257" s="5" t="str">
        <f aca="false">IF(ISNA(VLOOKUP(Table4[[#This Row],[warehouse_id]], tblwhouse[], tblwhouse[warehouse_name],FALSE() )), "Invalid", "Valid")</f>
        <v>Valid</v>
      </c>
    </row>
    <row r="11258" customFormat="false" ht="15" hidden="false" customHeight="true" outlineLevel="0" collapsed="false">
      <c r="A11258" s="1" t="n">
        <v>11257</v>
      </c>
      <c r="B11258" s="1" t="n">
        <v>4</v>
      </c>
      <c r="C11258" s="1" t="n">
        <v>1114</v>
      </c>
      <c r="D11258" s="1" t="s">
        <v>18275</v>
      </c>
      <c r="E11258" s="1" t="n">
        <v>118</v>
      </c>
      <c r="F11258" s="1" t="n">
        <v>27</v>
      </c>
      <c r="G11258" s="1" t="n">
        <v>643.81</v>
      </c>
      <c r="H11258" s="4" t="n">
        <v>45960.6009397454</v>
      </c>
      <c r="I112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11257BT2641794111411827643.8145960.6009397454</v>
      </c>
      <c r="J11258" s="1" t="n">
        <f aca="false">COUNTIF(I:I, $I11258)</f>
        <v>1</v>
      </c>
      <c r="K11258" s="1" t="str">
        <f aca="false">IF(ISNA(VLOOKUP(Table4[product_id], tblProducts[], tblProducts[product_name],FALSE() )), "Invalid", "Valid")</f>
        <v>Valid</v>
      </c>
      <c r="L11258" s="5" t="str">
        <f aca="false">IF(ISNA(VLOOKUP(Table4[[#This Row],[warehouse_id]], tblwhouse[], tblwhouse[warehouse_name],FALSE() )), "Invalid", "Valid")</f>
        <v>Valid</v>
      </c>
    </row>
    <row r="11259" customFormat="false" ht="15" hidden="false" customHeight="true" outlineLevel="0" collapsed="false">
      <c r="A11259" s="1" t="n">
        <v>11258</v>
      </c>
      <c r="B11259" s="1" t="n">
        <v>4</v>
      </c>
      <c r="C11259" s="1" t="n">
        <v>2421</v>
      </c>
      <c r="D11259" s="1" t="s">
        <v>18276</v>
      </c>
      <c r="E11259" s="1" t="n">
        <v>444</v>
      </c>
      <c r="F11259" s="1" t="n">
        <v>43</v>
      </c>
      <c r="G11259" s="1" t="n">
        <v>269.31</v>
      </c>
      <c r="H11259" s="4" t="n">
        <v>45993.6009397454</v>
      </c>
      <c r="I112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11258BT5070094242144443269.3145993.6009397454</v>
      </c>
      <c r="J11259" s="1" t="n">
        <f aca="false">COUNTIF(I:I, $I11259)</f>
        <v>1</v>
      </c>
      <c r="K11259" s="1" t="str">
        <f aca="false">IF(ISNA(VLOOKUP(Table4[product_id], tblProducts[], tblProducts[product_name],FALSE() )), "Invalid", "Valid")</f>
        <v>Valid</v>
      </c>
      <c r="L11259" s="5" t="str">
        <f aca="false">IF(ISNA(VLOOKUP(Table4[[#This Row],[warehouse_id]], tblwhouse[], tblwhouse[warehouse_name],FALSE() )), "Invalid", "Valid")</f>
        <v>Valid</v>
      </c>
    </row>
    <row r="11260" customFormat="false" ht="15" hidden="false" customHeight="true" outlineLevel="0" collapsed="false">
      <c r="A11260" s="1" t="n">
        <v>11259</v>
      </c>
      <c r="B11260" s="1" t="n">
        <v>3</v>
      </c>
      <c r="C11260" s="1" t="n">
        <v>106</v>
      </c>
      <c r="D11260" s="1" t="s">
        <v>18277</v>
      </c>
      <c r="E11260" s="1" t="n">
        <v>498</v>
      </c>
      <c r="F11260" s="1" t="n">
        <v>29</v>
      </c>
      <c r="G11260" s="1" t="n">
        <v>1385.37</v>
      </c>
      <c r="H11260" s="4" t="n">
        <v>46012.6009397454</v>
      </c>
      <c r="I112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11259BT6671753106498291385.3746012.6009397454</v>
      </c>
      <c r="J11260" s="1" t="n">
        <f aca="false">COUNTIF(I:I, $I11260)</f>
        <v>1</v>
      </c>
      <c r="K11260" s="1" t="str">
        <f aca="false">IF(ISNA(VLOOKUP(Table4[product_id], tblProducts[], tblProducts[product_name],FALSE() )), "Invalid", "Valid")</f>
        <v>Valid</v>
      </c>
      <c r="L11260" s="5" t="str">
        <f aca="false">IF(ISNA(VLOOKUP(Table4[[#This Row],[warehouse_id]], tblwhouse[], tblwhouse[warehouse_name],FALSE() )), "Invalid", "Valid")</f>
        <v>Valid</v>
      </c>
    </row>
    <row r="11261" customFormat="false" ht="15" hidden="false" customHeight="true" outlineLevel="0" collapsed="false">
      <c r="A11261" s="1" t="n">
        <v>11260</v>
      </c>
      <c r="B11261" s="1" t="n">
        <v>3</v>
      </c>
      <c r="C11261" s="1" t="n">
        <v>875</v>
      </c>
      <c r="D11261" s="1" t="s">
        <v>18278</v>
      </c>
      <c r="E11261" s="1" t="n">
        <v>312</v>
      </c>
      <c r="F11261" s="1" t="n">
        <v>61</v>
      </c>
      <c r="G11261" s="1" t="n">
        <v>1254.16</v>
      </c>
      <c r="H11261" s="4" t="n">
        <v>45888.6009397454</v>
      </c>
      <c r="I112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11260BT3205413875312611254.1645888.6009397454</v>
      </c>
      <c r="J11261" s="1" t="n">
        <f aca="false">COUNTIF(I:I, $I11261)</f>
        <v>1</v>
      </c>
      <c r="K11261" s="1" t="str">
        <f aca="false">IF(ISNA(VLOOKUP(Table4[product_id], tblProducts[], tblProducts[product_name],FALSE() )), "Invalid", "Valid")</f>
        <v>Valid</v>
      </c>
      <c r="L11261" s="5" t="str">
        <f aca="false">IF(ISNA(VLOOKUP(Table4[[#This Row],[warehouse_id]], tblwhouse[], tblwhouse[warehouse_name],FALSE() )), "Invalid", "Valid")</f>
        <v>Valid</v>
      </c>
    </row>
    <row r="11262" customFormat="false" ht="15" hidden="false" customHeight="true" outlineLevel="0" collapsed="false">
      <c r="A11262" s="1" t="n">
        <v>11261</v>
      </c>
      <c r="B11262" s="1" t="n">
        <v>3</v>
      </c>
      <c r="C11262" s="1" t="n">
        <v>2895</v>
      </c>
      <c r="D11262" s="1" t="s">
        <v>18279</v>
      </c>
      <c r="E11262" s="1" t="n">
        <v>52</v>
      </c>
      <c r="F11262" s="1" t="n">
        <v>70</v>
      </c>
      <c r="G11262" s="1" t="n">
        <v>1051.07</v>
      </c>
      <c r="H11262" s="4" t="n">
        <v>45873.6009397454</v>
      </c>
      <c r="I112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11261BT2310113289552701051.0745873.6009397454</v>
      </c>
      <c r="J11262" s="1" t="n">
        <f aca="false">COUNTIF(I:I, $I11262)</f>
        <v>1</v>
      </c>
      <c r="K11262" s="1" t="str">
        <f aca="false">IF(ISNA(VLOOKUP(Table4[product_id], tblProducts[], tblProducts[product_name],FALSE() )), "Invalid", "Valid")</f>
        <v>Valid</v>
      </c>
      <c r="L11262" s="5" t="str">
        <f aca="false">IF(ISNA(VLOOKUP(Table4[[#This Row],[warehouse_id]], tblwhouse[], tblwhouse[warehouse_name],FALSE() )), "Invalid", "Valid")</f>
        <v>Valid</v>
      </c>
    </row>
    <row r="11263" customFormat="false" ht="15" hidden="false" customHeight="true" outlineLevel="0" collapsed="false">
      <c r="A11263" s="1" t="n">
        <v>11262</v>
      </c>
      <c r="B11263" s="1" t="n">
        <v>1</v>
      </c>
      <c r="C11263" s="1" t="n">
        <v>1420</v>
      </c>
      <c r="D11263" s="1" t="s">
        <v>18280</v>
      </c>
      <c r="E11263" s="1" t="n">
        <v>318</v>
      </c>
      <c r="F11263" s="1" t="n">
        <v>73</v>
      </c>
      <c r="G11263" s="1" t="n">
        <v>556.2</v>
      </c>
      <c r="H11263" s="4" t="n">
        <v>46165.6009397454</v>
      </c>
      <c r="I112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11262BT3605241142031873556.246165.6009397454</v>
      </c>
      <c r="J11263" s="1" t="n">
        <f aca="false">COUNTIF(I:I, $I11263)</f>
        <v>1</v>
      </c>
      <c r="K11263" s="1" t="str">
        <f aca="false">IF(ISNA(VLOOKUP(Table4[product_id], tblProducts[], tblProducts[product_name],FALSE() )), "Invalid", "Valid")</f>
        <v>Valid</v>
      </c>
      <c r="L11263" s="5" t="str">
        <f aca="false">IF(ISNA(VLOOKUP(Table4[[#This Row],[warehouse_id]], tblwhouse[], tblwhouse[warehouse_name],FALSE() )), "Invalid", "Valid")</f>
        <v>Valid</v>
      </c>
    </row>
    <row r="11264" customFormat="false" ht="15" hidden="false" customHeight="true" outlineLevel="0" collapsed="false">
      <c r="A11264" s="1" t="n">
        <v>11263</v>
      </c>
      <c r="B11264" s="1" t="n">
        <v>3</v>
      </c>
      <c r="C11264" s="1" t="n">
        <v>2213</v>
      </c>
      <c r="D11264" s="1" t="s">
        <v>18281</v>
      </c>
      <c r="E11264" s="1" t="n">
        <v>231</v>
      </c>
      <c r="F11264" s="1" t="n">
        <v>27</v>
      </c>
      <c r="G11264" s="1" t="n">
        <v>1303.83</v>
      </c>
      <c r="H11264" s="4" t="n">
        <v>46038.6009397454</v>
      </c>
      <c r="I112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11263BT31318632213231271303.8346038.6009397454</v>
      </c>
      <c r="J11264" s="1" t="n">
        <f aca="false">COUNTIF(I:I, $I11264)</f>
        <v>1</v>
      </c>
      <c r="K11264" s="1" t="str">
        <f aca="false">IF(ISNA(VLOOKUP(Table4[product_id], tblProducts[], tblProducts[product_name],FALSE() )), "Invalid", "Valid")</f>
        <v>Valid</v>
      </c>
      <c r="L11264" s="5" t="str">
        <f aca="false">IF(ISNA(VLOOKUP(Table4[[#This Row],[warehouse_id]], tblwhouse[], tblwhouse[warehouse_name],FALSE() )), "Invalid", "Valid")</f>
        <v>Valid</v>
      </c>
    </row>
    <row r="11265" customFormat="false" ht="15" hidden="false" customHeight="true" outlineLevel="0" collapsed="false">
      <c r="A11265" s="1" t="n">
        <v>11264</v>
      </c>
      <c r="B11265" s="1" t="n">
        <v>3</v>
      </c>
      <c r="C11265" s="1" t="n">
        <v>52</v>
      </c>
      <c r="D11265" s="1" t="s">
        <v>18282</v>
      </c>
      <c r="E11265" s="1" t="n">
        <v>276</v>
      </c>
      <c r="F11265" s="1" t="n">
        <v>43</v>
      </c>
      <c r="G11265" s="1" t="n">
        <v>590.63</v>
      </c>
      <c r="H11265" s="4" t="n">
        <v>46165.6009397454</v>
      </c>
      <c r="I112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11264BT25189435227643590.6346165.6009397454</v>
      </c>
      <c r="J11265" s="1" t="n">
        <f aca="false">COUNTIF(I:I, $I11265)</f>
        <v>1</v>
      </c>
      <c r="K11265" s="1" t="str">
        <f aca="false">IF(ISNA(VLOOKUP(Table4[product_id], tblProducts[], tblProducts[product_name],FALSE() )), "Invalid", "Valid")</f>
        <v>Valid</v>
      </c>
      <c r="L11265" s="5" t="str">
        <f aca="false">IF(ISNA(VLOOKUP(Table4[[#This Row],[warehouse_id]], tblwhouse[], tblwhouse[warehouse_name],FALSE() )), "Invalid", "Valid")</f>
        <v>Valid</v>
      </c>
    </row>
    <row r="11266" customFormat="false" ht="15" hidden="false" customHeight="true" outlineLevel="0" collapsed="false">
      <c r="A11266" s="1" t="n">
        <v>11265</v>
      </c>
      <c r="B11266" s="1" t="n">
        <v>2</v>
      </c>
      <c r="C11266" s="1" t="n">
        <v>1531</v>
      </c>
      <c r="D11266" s="1" t="s">
        <v>18283</v>
      </c>
      <c r="E11266" s="1" t="n">
        <v>400</v>
      </c>
      <c r="F11266" s="1" t="n">
        <v>57</v>
      </c>
      <c r="G11266" s="1" t="n">
        <v>692.62</v>
      </c>
      <c r="H11266" s="4" t="n">
        <v>45893.6009397454</v>
      </c>
      <c r="I112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11265BT5272622153140057692.6245893.6009397454</v>
      </c>
      <c r="J11266" s="1" t="n">
        <f aca="false">COUNTIF(I:I, $I11266)</f>
        <v>1</v>
      </c>
      <c r="K11266" s="1" t="str">
        <f aca="false">IF(ISNA(VLOOKUP(Table4[product_id], tblProducts[], tblProducts[product_name],FALSE() )), "Invalid", "Valid")</f>
        <v>Valid</v>
      </c>
      <c r="L11266" s="5" t="str">
        <f aca="false">IF(ISNA(VLOOKUP(Table4[[#This Row],[warehouse_id]], tblwhouse[], tblwhouse[warehouse_name],FALSE() )), "Invalid", "Valid")</f>
        <v>Valid</v>
      </c>
    </row>
    <row r="11267" customFormat="false" ht="15" hidden="false" customHeight="true" outlineLevel="0" collapsed="false">
      <c r="A11267" s="1" t="n">
        <v>11266</v>
      </c>
      <c r="B11267" s="1" t="n">
        <v>3</v>
      </c>
      <c r="C11267" s="1" t="n">
        <v>831</v>
      </c>
      <c r="D11267" s="1" t="s">
        <v>18284</v>
      </c>
      <c r="E11267" s="1" t="n">
        <v>35</v>
      </c>
      <c r="F11267" s="1" t="n">
        <v>70</v>
      </c>
      <c r="G11267" s="1" t="n">
        <v>1381.94</v>
      </c>
      <c r="H11267" s="4" t="n">
        <v>45937.6009397454</v>
      </c>
      <c r="I112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11266BT941568383135701381.9445937.6009397454</v>
      </c>
      <c r="J11267" s="1" t="n">
        <f aca="false">COUNTIF(I:I, $I11267)</f>
        <v>1</v>
      </c>
      <c r="K11267" s="1" t="str">
        <f aca="false">IF(ISNA(VLOOKUP(Table4[product_id], tblProducts[], tblProducts[product_name],FALSE() )), "Invalid", "Valid")</f>
        <v>Valid</v>
      </c>
      <c r="L11267" s="5" t="str">
        <f aca="false">IF(ISNA(VLOOKUP(Table4[[#This Row],[warehouse_id]], tblwhouse[], tblwhouse[warehouse_name],FALSE() )), "Invalid", "Valid")</f>
        <v>Valid</v>
      </c>
    </row>
    <row r="11268" customFormat="false" ht="15" hidden="false" customHeight="true" outlineLevel="0" collapsed="false">
      <c r="A11268" s="1" t="n">
        <v>11267</v>
      </c>
      <c r="B11268" s="1" t="n">
        <v>2</v>
      </c>
      <c r="C11268" s="1" t="n">
        <v>2115</v>
      </c>
      <c r="D11268" s="1" t="s">
        <v>18285</v>
      </c>
      <c r="E11268" s="1" t="n">
        <v>237</v>
      </c>
      <c r="F11268" s="1" t="n">
        <v>32</v>
      </c>
      <c r="G11268" s="1" t="n">
        <v>748.98</v>
      </c>
      <c r="H11268" s="4" t="n">
        <v>46101.6009397454</v>
      </c>
      <c r="I112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11267BT6060312211523732748.9846101.6009397454</v>
      </c>
      <c r="J11268" s="1" t="n">
        <f aca="false">COUNTIF(I:I, $I11268)</f>
        <v>1</v>
      </c>
      <c r="K11268" s="1" t="str">
        <f aca="false">IF(ISNA(VLOOKUP(Table4[product_id], tblProducts[], tblProducts[product_name],FALSE() )), "Invalid", "Valid")</f>
        <v>Valid</v>
      </c>
      <c r="L11268" s="5" t="str">
        <f aca="false">IF(ISNA(VLOOKUP(Table4[[#This Row],[warehouse_id]], tblwhouse[], tblwhouse[warehouse_name],FALSE() )), "Invalid", "Valid")</f>
        <v>Valid</v>
      </c>
    </row>
    <row r="11269" customFormat="false" ht="15" hidden="false" customHeight="true" outlineLevel="0" collapsed="false">
      <c r="A11269" s="1" t="n">
        <v>11268</v>
      </c>
      <c r="B11269" s="1" t="n">
        <v>3</v>
      </c>
      <c r="C11269" s="1" t="n">
        <v>542</v>
      </c>
      <c r="D11269" s="1" t="s">
        <v>18286</v>
      </c>
      <c r="E11269" s="1" t="n">
        <v>6</v>
      </c>
      <c r="F11269" s="1" t="n">
        <v>24</v>
      </c>
      <c r="G11269" s="1" t="n">
        <v>822.44</v>
      </c>
      <c r="H11269" s="4" t="n">
        <v>46173.6009397454</v>
      </c>
      <c r="I112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11268BT2839773542624822.4446173.6009397454</v>
      </c>
      <c r="J11269" s="1" t="n">
        <f aca="false">COUNTIF(I:I, $I11269)</f>
        <v>1</v>
      </c>
      <c r="K11269" s="1" t="str">
        <f aca="false">IF(ISNA(VLOOKUP(Table4[product_id], tblProducts[], tblProducts[product_name],FALSE() )), "Invalid", "Valid")</f>
        <v>Valid</v>
      </c>
      <c r="L11269" s="5" t="str">
        <f aca="false">IF(ISNA(VLOOKUP(Table4[[#This Row],[warehouse_id]], tblwhouse[], tblwhouse[warehouse_name],FALSE() )), "Invalid", "Valid")</f>
        <v>Valid</v>
      </c>
    </row>
    <row r="11270" customFormat="false" ht="15" hidden="false" customHeight="true" outlineLevel="0" collapsed="false">
      <c r="A11270" s="1" t="n">
        <v>11269</v>
      </c>
      <c r="B11270" s="1" t="n">
        <v>3</v>
      </c>
      <c r="C11270" s="1" t="n">
        <v>1362</v>
      </c>
      <c r="D11270" s="1" t="s">
        <v>18287</v>
      </c>
      <c r="E11270" s="1" t="n">
        <v>179</v>
      </c>
      <c r="F11270" s="1" t="n">
        <v>48</v>
      </c>
      <c r="G11270" s="1" t="n">
        <v>675.48</v>
      </c>
      <c r="H11270" s="4" t="n">
        <v>46102.6009397454</v>
      </c>
      <c r="I112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11269BT8308613136217948675.4846102.6009397454</v>
      </c>
      <c r="J11270" s="1" t="n">
        <f aca="false">COUNTIF(I:I, $I11270)</f>
        <v>1</v>
      </c>
      <c r="K11270" s="1" t="str">
        <f aca="false">IF(ISNA(VLOOKUP(Table4[product_id], tblProducts[], tblProducts[product_name],FALSE() )), "Invalid", "Valid")</f>
        <v>Valid</v>
      </c>
      <c r="L11270" s="5" t="str">
        <f aca="false">IF(ISNA(VLOOKUP(Table4[[#This Row],[warehouse_id]], tblwhouse[], tblwhouse[warehouse_name],FALSE() )), "Invalid", "Valid")</f>
        <v>Valid</v>
      </c>
    </row>
    <row r="11271" customFormat="false" ht="15" hidden="false" customHeight="true" outlineLevel="0" collapsed="false">
      <c r="A11271" s="1" t="n">
        <v>11270</v>
      </c>
      <c r="B11271" s="1" t="n">
        <v>4</v>
      </c>
      <c r="C11271" s="1" t="n">
        <v>165</v>
      </c>
      <c r="D11271" s="1" t="s">
        <v>18288</v>
      </c>
      <c r="E11271" s="1" t="n">
        <v>410</v>
      </c>
      <c r="F11271" s="1" t="n">
        <v>76</v>
      </c>
      <c r="G11271" s="1" t="n">
        <v>379.1</v>
      </c>
      <c r="H11271" s="4" t="n">
        <v>46046.6009397454</v>
      </c>
      <c r="I112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11270BT911686416541076379.146046.6009397454</v>
      </c>
      <c r="J11271" s="1" t="n">
        <f aca="false">COUNTIF(I:I, $I11271)</f>
        <v>1</v>
      </c>
      <c r="K11271" s="1" t="str">
        <f aca="false">IF(ISNA(VLOOKUP(Table4[product_id], tblProducts[], tblProducts[product_name],FALSE() )), "Invalid", "Valid")</f>
        <v>Valid</v>
      </c>
      <c r="L11271" s="5" t="str">
        <f aca="false">IF(ISNA(VLOOKUP(Table4[[#This Row],[warehouse_id]], tblwhouse[], tblwhouse[warehouse_name],FALSE() )), "Invalid", "Valid")</f>
        <v>Valid</v>
      </c>
    </row>
    <row r="11272" customFormat="false" ht="15" hidden="false" customHeight="true" outlineLevel="0" collapsed="false">
      <c r="A11272" s="1" t="n">
        <v>11271</v>
      </c>
      <c r="B11272" s="1" t="n">
        <v>2</v>
      </c>
      <c r="C11272" s="1" t="n">
        <v>2999</v>
      </c>
      <c r="D11272" s="1" t="s">
        <v>18289</v>
      </c>
      <c r="E11272" s="1" t="n">
        <v>62</v>
      </c>
      <c r="F11272" s="1" t="n">
        <v>31</v>
      </c>
      <c r="G11272" s="1" t="n">
        <v>1140.65</v>
      </c>
      <c r="H11272" s="4" t="n">
        <v>45866.6009397454</v>
      </c>
      <c r="I112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11271BT1286652299962311140.6545866.6009397454</v>
      </c>
      <c r="J11272" s="1" t="n">
        <f aca="false">COUNTIF(I:I, $I11272)</f>
        <v>1</v>
      </c>
      <c r="K11272" s="1" t="str">
        <f aca="false">IF(ISNA(VLOOKUP(Table4[product_id], tblProducts[], tblProducts[product_name],FALSE() )), "Invalid", "Valid")</f>
        <v>Valid</v>
      </c>
      <c r="L11272" s="5" t="str">
        <f aca="false">IF(ISNA(VLOOKUP(Table4[[#This Row],[warehouse_id]], tblwhouse[], tblwhouse[warehouse_name],FALSE() )), "Invalid", "Valid")</f>
        <v>Valid</v>
      </c>
    </row>
    <row r="11273" customFormat="false" ht="15" hidden="false" customHeight="true" outlineLevel="0" collapsed="false">
      <c r="A11273" s="1" t="n">
        <v>11272</v>
      </c>
      <c r="B11273" s="1" t="n">
        <v>3</v>
      </c>
      <c r="C11273" s="1" t="n">
        <v>515</v>
      </c>
      <c r="D11273" s="1" t="s">
        <v>18290</v>
      </c>
      <c r="E11273" s="1" t="n">
        <v>3</v>
      </c>
      <c r="F11273" s="1" t="n">
        <v>29</v>
      </c>
      <c r="G11273" s="1" t="n">
        <v>366.08</v>
      </c>
      <c r="H11273" s="4" t="n">
        <v>46117.6009397454</v>
      </c>
      <c r="I112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11272BT5045763515329366.0846117.6009397454</v>
      </c>
      <c r="J11273" s="1" t="n">
        <f aca="false">COUNTIF(I:I, $I11273)</f>
        <v>1</v>
      </c>
      <c r="K11273" s="1" t="str">
        <f aca="false">IF(ISNA(VLOOKUP(Table4[product_id], tblProducts[], tblProducts[product_name],FALSE() )), "Invalid", "Valid")</f>
        <v>Valid</v>
      </c>
      <c r="L11273" s="5" t="str">
        <f aca="false">IF(ISNA(VLOOKUP(Table4[[#This Row],[warehouse_id]], tblwhouse[], tblwhouse[warehouse_name],FALSE() )), "Invalid", "Valid")</f>
        <v>Valid</v>
      </c>
    </row>
    <row r="11274" customFormat="false" ht="15" hidden="false" customHeight="true" outlineLevel="0" collapsed="false">
      <c r="A11274" s="1" t="n">
        <v>11273</v>
      </c>
      <c r="B11274" s="1" t="n">
        <v>1</v>
      </c>
      <c r="C11274" s="1" t="n">
        <v>1744</v>
      </c>
      <c r="D11274" s="1" t="s">
        <v>18291</v>
      </c>
      <c r="E11274" s="1" t="n">
        <v>160</v>
      </c>
      <c r="F11274" s="1" t="n">
        <v>30</v>
      </c>
      <c r="G11274" s="1" t="n">
        <v>1210.73</v>
      </c>
      <c r="H11274" s="4" t="n">
        <v>46119.6009397454</v>
      </c>
      <c r="I112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11273BT83975711744160301210.7346119.6009397454</v>
      </c>
      <c r="J11274" s="1" t="n">
        <f aca="false">COUNTIF(I:I, $I11274)</f>
        <v>1</v>
      </c>
      <c r="K11274" s="1" t="str">
        <f aca="false">IF(ISNA(VLOOKUP(Table4[product_id], tblProducts[], tblProducts[product_name],FALSE() )), "Invalid", "Valid")</f>
        <v>Valid</v>
      </c>
      <c r="L11274" s="5" t="str">
        <f aca="false">IF(ISNA(VLOOKUP(Table4[[#This Row],[warehouse_id]], tblwhouse[], tblwhouse[warehouse_name],FALSE() )), "Invalid", "Valid")</f>
        <v>Valid</v>
      </c>
    </row>
    <row r="11275" customFormat="false" ht="15" hidden="false" customHeight="true" outlineLevel="0" collapsed="false">
      <c r="A11275" s="1" t="n">
        <v>11274</v>
      </c>
      <c r="B11275" s="1" t="n">
        <v>3</v>
      </c>
      <c r="C11275" s="1" t="n">
        <v>2906</v>
      </c>
      <c r="D11275" s="1" t="s">
        <v>18292</v>
      </c>
      <c r="E11275" s="1" t="n">
        <v>328</v>
      </c>
      <c r="F11275" s="1" t="n">
        <v>49</v>
      </c>
      <c r="G11275" s="1" t="n">
        <v>900.2</v>
      </c>
      <c r="H11275" s="4" t="n">
        <v>46122.6009397454</v>
      </c>
      <c r="I112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11274BT1121543290632849900.246122.6009397454</v>
      </c>
      <c r="J11275" s="1" t="n">
        <f aca="false">COUNTIF(I:I, $I11275)</f>
        <v>1</v>
      </c>
      <c r="K11275" s="1" t="str">
        <f aca="false">IF(ISNA(VLOOKUP(Table4[product_id], tblProducts[], tblProducts[product_name],FALSE() )), "Invalid", "Valid")</f>
        <v>Valid</v>
      </c>
      <c r="L11275" s="5" t="str">
        <f aca="false">IF(ISNA(VLOOKUP(Table4[[#This Row],[warehouse_id]], tblwhouse[], tblwhouse[warehouse_name],FALSE() )), "Invalid", "Valid")</f>
        <v>Valid</v>
      </c>
    </row>
    <row r="11276" customFormat="false" ht="15" hidden="false" customHeight="true" outlineLevel="0" collapsed="false">
      <c r="A11276" s="1" t="n">
        <v>11275</v>
      </c>
      <c r="B11276" s="1" t="n">
        <v>4</v>
      </c>
      <c r="C11276" s="1" t="n">
        <v>1930</v>
      </c>
      <c r="D11276" s="1" t="s">
        <v>18293</v>
      </c>
      <c r="E11276" s="1" t="n">
        <v>413</v>
      </c>
      <c r="F11276" s="1" t="n">
        <v>80</v>
      </c>
      <c r="G11276" s="1" t="n">
        <v>825.13</v>
      </c>
      <c r="H11276" s="4" t="n">
        <v>46186.6009397454</v>
      </c>
      <c r="I112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11275BT6435924193041380825.1346186.6009397454</v>
      </c>
      <c r="J11276" s="1" t="n">
        <f aca="false">COUNTIF(I:I, $I11276)</f>
        <v>1</v>
      </c>
      <c r="K11276" s="1" t="str">
        <f aca="false">IF(ISNA(VLOOKUP(Table4[product_id], tblProducts[], tblProducts[product_name],FALSE() )), "Invalid", "Valid")</f>
        <v>Valid</v>
      </c>
      <c r="L11276" s="5" t="str">
        <f aca="false">IF(ISNA(VLOOKUP(Table4[[#This Row],[warehouse_id]], tblwhouse[], tblwhouse[warehouse_name],FALSE() )), "Invalid", "Valid")</f>
        <v>Valid</v>
      </c>
    </row>
    <row r="11277" customFormat="false" ht="15" hidden="false" customHeight="true" outlineLevel="0" collapsed="false">
      <c r="A11277" s="1" t="n">
        <v>11276</v>
      </c>
      <c r="B11277" s="1" t="n">
        <v>2</v>
      </c>
      <c r="C11277" s="1" t="n">
        <v>1202</v>
      </c>
      <c r="D11277" s="1" t="s">
        <v>18294</v>
      </c>
      <c r="E11277" s="1" t="n">
        <v>435</v>
      </c>
      <c r="F11277" s="1" t="n">
        <v>25</v>
      </c>
      <c r="G11277" s="1" t="n">
        <v>269.43</v>
      </c>
      <c r="H11277" s="4" t="n">
        <v>46151.6009397569</v>
      </c>
      <c r="I112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11276BT6516082120243525269.4346151.6009397569</v>
      </c>
      <c r="J11277" s="1" t="n">
        <f aca="false">COUNTIF(I:I, $I11277)</f>
        <v>1</v>
      </c>
      <c r="K11277" s="1" t="str">
        <f aca="false">IF(ISNA(VLOOKUP(Table4[product_id], tblProducts[], tblProducts[product_name],FALSE() )), "Invalid", "Valid")</f>
        <v>Valid</v>
      </c>
      <c r="L11277" s="5" t="str">
        <f aca="false">IF(ISNA(VLOOKUP(Table4[[#This Row],[warehouse_id]], tblwhouse[], tblwhouse[warehouse_name],FALSE() )), "Invalid", "Valid")</f>
        <v>Valid</v>
      </c>
    </row>
    <row r="11278" customFormat="false" ht="15" hidden="false" customHeight="true" outlineLevel="0" collapsed="false">
      <c r="A11278" s="1" t="n">
        <v>11277</v>
      </c>
      <c r="B11278" s="1" t="n">
        <v>1</v>
      </c>
      <c r="C11278" s="1" t="n">
        <v>1361</v>
      </c>
      <c r="D11278" s="1" t="s">
        <v>18295</v>
      </c>
      <c r="E11278" s="1" t="n">
        <v>443</v>
      </c>
      <c r="F11278" s="1" t="n">
        <v>32</v>
      </c>
      <c r="G11278" s="1" t="n">
        <v>1124.6</v>
      </c>
      <c r="H11278" s="4" t="n">
        <v>46213.6009397569</v>
      </c>
      <c r="I112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11277BT13256511361443321124.646213.6009397569</v>
      </c>
      <c r="J11278" s="1" t="n">
        <f aca="false">COUNTIF(I:I, $I11278)</f>
        <v>1</v>
      </c>
      <c r="K11278" s="1" t="str">
        <f aca="false">IF(ISNA(VLOOKUP(Table4[product_id], tblProducts[], tblProducts[product_name],FALSE() )), "Invalid", "Valid")</f>
        <v>Valid</v>
      </c>
      <c r="L11278" s="5" t="str">
        <f aca="false">IF(ISNA(VLOOKUP(Table4[[#This Row],[warehouse_id]], tblwhouse[], tblwhouse[warehouse_name],FALSE() )), "Invalid", "Valid")</f>
        <v>Valid</v>
      </c>
    </row>
    <row r="11279" customFormat="false" ht="15" hidden="false" customHeight="true" outlineLevel="0" collapsed="false">
      <c r="A11279" s="1" t="n">
        <v>11278</v>
      </c>
      <c r="B11279" s="1" t="n">
        <v>2</v>
      </c>
      <c r="C11279" s="1" t="n">
        <v>712</v>
      </c>
      <c r="D11279" s="1" t="s">
        <v>18296</v>
      </c>
      <c r="E11279" s="1" t="n">
        <v>371</v>
      </c>
      <c r="F11279" s="1" t="n">
        <v>76</v>
      </c>
      <c r="G11279" s="1" t="n">
        <v>565.74</v>
      </c>
      <c r="H11279" s="4" t="n">
        <v>46201.6009397569</v>
      </c>
      <c r="I112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11278BT496397271237176565.7446201.6009397569</v>
      </c>
      <c r="J11279" s="1" t="n">
        <f aca="false">COUNTIF(I:I, $I11279)</f>
        <v>1</v>
      </c>
      <c r="K11279" s="1" t="str">
        <f aca="false">IF(ISNA(VLOOKUP(Table4[product_id], tblProducts[], tblProducts[product_name],FALSE() )), "Invalid", "Valid")</f>
        <v>Valid</v>
      </c>
      <c r="L11279" s="5" t="str">
        <f aca="false">IF(ISNA(VLOOKUP(Table4[[#This Row],[warehouse_id]], tblwhouse[], tblwhouse[warehouse_name],FALSE() )), "Invalid", "Valid")</f>
        <v>Valid</v>
      </c>
    </row>
    <row r="11280" customFormat="false" ht="15" hidden="false" customHeight="true" outlineLevel="0" collapsed="false">
      <c r="A11280" s="1" t="n">
        <v>11279</v>
      </c>
      <c r="B11280" s="1" t="n">
        <v>1</v>
      </c>
      <c r="C11280" s="1" t="n">
        <v>553</v>
      </c>
      <c r="D11280" s="1" t="s">
        <v>18297</v>
      </c>
      <c r="E11280" s="1" t="n">
        <v>272</v>
      </c>
      <c r="F11280" s="1" t="n">
        <v>63</v>
      </c>
      <c r="G11280" s="1" t="n">
        <v>609.79</v>
      </c>
      <c r="H11280" s="4" t="n">
        <v>46196.6009397569</v>
      </c>
      <c r="I112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11279BT660915155327263609.7946196.6009397569</v>
      </c>
      <c r="J11280" s="1" t="n">
        <f aca="false">COUNTIF(I:I, $I11280)</f>
        <v>1</v>
      </c>
      <c r="K11280" s="1" t="str">
        <f aca="false">IF(ISNA(VLOOKUP(Table4[product_id], tblProducts[], tblProducts[product_name],FALSE() )), "Invalid", "Valid")</f>
        <v>Valid</v>
      </c>
      <c r="L11280" s="5" t="str">
        <f aca="false">IF(ISNA(VLOOKUP(Table4[[#This Row],[warehouse_id]], tblwhouse[], tblwhouse[warehouse_name],FALSE() )), "Invalid", "Valid")</f>
        <v>Valid</v>
      </c>
    </row>
    <row r="11281" customFormat="false" ht="15" hidden="false" customHeight="true" outlineLevel="0" collapsed="false">
      <c r="A11281" s="1" t="n">
        <v>11280</v>
      </c>
      <c r="B11281" s="1" t="n">
        <v>2</v>
      </c>
      <c r="C11281" s="1" t="n">
        <v>2797</v>
      </c>
      <c r="D11281" s="1" t="s">
        <v>18298</v>
      </c>
      <c r="E11281" s="1" t="n">
        <v>133</v>
      </c>
      <c r="F11281" s="1" t="n">
        <v>61</v>
      </c>
      <c r="G11281" s="1" t="n">
        <v>1120.95</v>
      </c>
      <c r="H11281" s="4" t="n">
        <v>45906.6009397569</v>
      </c>
      <c r="I112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11280BT24432522797133611120.9545906.6009397569</v>
      </c>
      <c r="J11281" s="1" t="n">
        <f aca="false">COUNTIF(I:I, $I11281)</f>
        <v>1</v>
      </c>
      <c r="K11281" s="1" t="str">
        <f aca="false">IF(ISNA(VLOOKUP(Table4[product_id], tblProducts[], tblProducts[product_name],FALSE() )), "Invalid", "Valid")</f>
        <v>Valid</v>
      </c>
      <c r="L11281" s="5" t="str">
        <f aca="false">IF(ISNA(VLOOKUP(Table4[[#This Row],[warehouse_id]], tblwhouse[], tblwhouse[warehouse_name],FALSE() )), "Invalid", "Valid")</f>
        <v>Valid</v>
      </c>
    </row>
    <row r="11282" customFormat="false" ht="15" hidden="false" customHeight="true" outlineLevel="0" collapsed="false">
      <c r="A11282" s="1" t="n">
        <v>11281</v>
      </c>
      <c r="B11282" s="1" t="n">
        <v>1</v>
      </c>
      <c r="C11282" s="1" t="n">
        <v>2630</v>
      </c>
      <c r="D11282" s="1" t="s">
        <v>18299</v>
      </c>
      <c r="E11282" s="1" t="n">
        <v>131</v>
      </c>
      <c r="F11282" s="1" t="n">
        <v>51</v>
      </c>
      <c r="G11282" s="1" t="n">
        <v>1364.66</v>
      </c>
      <c r="H11282" s="4" t="n">
        <v>46086.6009397569</v>
      </c>
      <c r="I112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11281BT22162712630131511364.6646086.6009397569</v>
      </c>
      <c r="J11282" s="1" t="n">
        <f aca="false">COUNTIF(I:I, $I11282)</f>
        <v>1</v>
      </c>
      <c r="K11282" s="1" t="str">
        <f aca="false">IF(ISNA(VLOOKUP(Table4[product_id], tblProducts[], tblProducts[product_name],FALSE() )), "Invalid", "Valid")</f>
        <v>Valid</v>
      </c>
      <c r="L11282" s="5" t="str">
        <f aca="false">IF(ISNA(VLOOKUP(Table4[[#This Row],[warehouse_id]], tblwhouse[], tblwhouse[warehouse_name],FALSE() )), "Invalid", "Valid")</f>
        <v>Valid</v>
      </c>
    </row>
    <row r="11283" customFormat="false" ht="15" hidden="false" customHeight="true" outlineLevel="0" collapsed="false">
      <c r="A11283" s="1" t="n">
        <v>11282</v>
      </c>
      <c r="B11283" s="1" t="n">
        <v>3</v>
      </c>
      <c r="C11283" s="1" t="n">
        <v>2866</v>
      </c>
      <c r="D11283" s="1" t="s">
        <v>18300</v>
      </c>
      <c r="E11283" s="1" t="n">
        <v>282</v>
      </c>
      <c r="F11283" s="1" t="n">
        <v>67</v>
      </c>
      <c r="G11283" s="1" t="n">
        <v>834.5</v>
      </c>
      <c r="H11283" s="4" t="n">
        <v>45986.6009397569</v>
      </c>
      <c r="I112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11282BT7083743286628267834.545986.6009397569</v>
      </c>
      <c r="J11283" s="1" t="n">
        <f aca="false">COUNTIF(I:I, $I11283)</f>
        <v>1</v>
      </c>
      <c r="K11283" s="1" t="str">
        <f aca="false">IF(ISNA(VLOOKUP(Table4[product_id], tblProducts[], tblProducts[product_name],FALSE() )), "Invalid", "Valid")</f>
        <v>Valid</v>
      </c>
      <c r="L11283" s="5" t="str">
        <f aca="false">IF(ISNA(VLOOKUP(Table4[[#This Row],[warehouse_id]], tblwhouse[], tblwhouse[warehouse_name],FALSE() )), "Invalid", "Valid")</f>
        <v>Valid</v>
      </c>
    </row>
    <row r="11284" customFormat="false" ht="15" hidden="false" customHeight="true" outlineLevel="0" collapsed="false">
      <c r="A11284" s="1" t="n">
        <v>11283</v>
      </c>
      <c r="B11284" s="1" t="n">
        <v>1</v>
      </c>
      <c r="C11284" s="1" t="n">
        <v>488</v>
      </c>
      <c r="D11284" s="1" t="s">
        <v>18301</v>
      </c>
      <c r="E11284" s="1" t="n">
        <v>281</v>
      </c>
      <c r="F11284" s="1" t="n">
        <v>36</v>
      </c>
      <c r="G11284" s="1" t="n">
        <v>718.92</v>
      </c>
      <c r="H11284" s="4" t="n">
        <v>46033.6009397569</v>
      </c>
      <c r="I112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11283BT148897148828136718.9246033.6009397569</v>
      </c>
      <c r="J11284" s="1" t="n">
        <f aca="false">COUNTIF(I:I, $I11284)</f>
        <v>1</v>
      </c>
      <c r="K11284" s="1" t="str">
        <f aca="false">IF(ISNA(VLOOKUP(Table4[product_id], tblProducts[], tblProducts[product_name],FALSE() )), "Invalid", "Valid")</f>
        <v>Valid</v>
      </c>
      <c r="L11284" s="5" t="str">
        <f aca="false">IF(ISNA(VLOOKUP(Table4[[#This Row],[warehouse_id]], tblwhouse[], tblwhouse[warehouse_name],FALSE() )), "Invalid", "Valid")</f>
        <v>Valid</v>
      </c>
    </row>
    <row r="11285" customFormat="false" ht="15" hidden="false" customHeight="true" outlineLevel="0" collapsed="false">
      <c r="A11285" s="1" t="n">
        <v>11284</v>
      </c>
      <c r="B11285" s="1" t="n">
        <v>2</v>
      </c>
      <c r="C11285" s="1" t="n">
        <v>2792</v>
      </c>
      <c r="D11285" s="1" t="s">
        <v>18302</v>
      </c>
      <c r="E11285" s="1" t="n">
        <v>39</v>
      </c>
      <c r="F11285" s="1" t="n">
        <v>46</v>
      </c>
      <c r="G11285" s="1" t="n">
        <v>1094.22</v>
      </c>
      <c r="H11285" s="4" t="n">
        <v>46093.6009397569</v>
      </c>
      <c r="I112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11284BT9442302279239461094.2246093.6009397569</v>
      </c>
      <c r="J11285" s="1" t="n">
        <f aca="false">COUNTIF(I:I, $I11285)</f>
        <v>1</v>
      </c>
      <c r="K11285" s="1" t="str">
        <f aca="false">IF(ISNA(VLOOKUP(Table4[product_id], tblProducts[], tblProducts[product_name],FALSE() )), "Invalid", "Valid")</f>
        <v>Valid</v>
      </c>
      <c r="L11285" s="5" t="str">
        <f aca="false">IF(ISNA(VLOOKUP(Table4[[#This Row],[warehouse_id]], tblwhouse[], tblwhouse[warehouse_name],FALSE() )), "Invalid", "Valid")</f>
        <v>Valid</v>
      </c>
    </row>
    <row r="11286" customFormat="false" ht="15" hidden="false" customHeight="true" outlineLevel="0" collapsed="false">
      <c r="A11286" s="1" t="n">
        <v>11285</v>
      </c>
      <c r="B11286" s="1" t="n">
        <v>3</v>
      </c>
      <c r="C11286" s="1" t="n">
        <v>188</v>
      </c>
      <c r="D11286" s="1" t="s">
        <v>18303</v>
      </c>
      <c r="E11286" s="1" t="n">
        <v>110</v>
      </c>
      <c r="F11286" s="1" t="n">
        <v>43</v>
      </c>
      <c r="G11286" s="1" t="n">
        <v>1276.79</v>
      </c>
      <c r="H11286" s="4" t="n">
        <v>46095.6009397569</v>
      </c>
      <c r="I112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11285BT4130343188110431276.7946095.6009397569</v>
      </c>
      <c r="J11286" s="1" t="n">
        <f aca="false">COUNTIF(I:I, $I11286)</f>
        <v>1</v>
      </c>
      <c r="K11286" s="1" t="str">
        <f aca="false">IF(ISNA(VLOOKUP(Table4[product_id], tblProducts[], tblProducts[product_name],FALSE() )), "Invalid", "Valid")</f>
        <v>Valid</v>
      </c>
      <c r="L11286" s="5" t="str">
        <f aca="false">IF(ISNA(VLOOKUP(Table4[[#This Row],[warehouse_id]], tblwhouse[], tblwhouse[warehouse_name],FALSE() )), "Invalid", "Valid")</f>
        <v>Valid</v>
      </c>
    </row>
    <row r="11287" customFormat="false" ht="15" hidden="false" customHeight="true" outlineLevel="0" collapsed="false">
      <c r="A11287" s="1" t="n">
        <v>11286</v>
      </c>
      <c r="B11287" s="1" t="n">
        <v>3</v>
      </c>
      <c r="C11287" s="1" t="n">
        <v>708</v>
      </c>
      <c r="D11287" s="1" t="s">
        <v>18304</v>
      </c>
      <c r="E11287" s="1" t="n">
        <v>29</v>
      </c>
      <c r="F11287" s="1" t="n">
        <v>30</v>
      </c>
      <c r="G11287" s="1" t="n">
        <v>1305.62</v>
      </c>
      <c r="H11287" s="4" t="n">
        <v>46002.6009397569</v>
      </c>
      <c r="I112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11286BT186455370829301305.6246002.6009397569</v>
      </c>
      <c r="J11287" s="1" t="n">
        <f aca="false">COUNTIF(I:I, $I11287)</f>
        <v>1</v>
      </c>
      <c r="K11287" s="1" t="str">
        <f aca="false">IF(ISNA(VLOOKUP(Table4[product_id], tblProducts[], tblProducts[product_name],FALSE() )), "Invalid", "Valid")</f>
        <v>Valid</v>
      </c>
      <c r="L11287" s="5" t="str">
        <f aca="false">IF(ISNA(VLOOKUP(Table4[[#This Row],[warehouse_id]], tblwhouse[], tblwhouse[warehouse_name],FALSE() )), "Invalid", "Valid")</f>
        <v>Valid</v>
      </c>
    </row>
    <row r="11288" customFormat="false" ht="15" hidden="false" customHeight="true" outlineLevel="0" collapsed="false">
      <c r="A11288" s="1" t="n">
        <v>11287</v>
      </c>
      <c r="B11288" s="1" t="n">
        <v>3</v>
      </c>
      <c r="C11288" s="1" t="n">
        <v>2152</v>
      </c>
      <c r="D11288" s="1" t="s">
        <v>18305</v>
      </c>
      <c r="E11288" s="1" t="n">
        <v>348</v>
      </c>
      <c r="F11288" s="1" t="n">
        <v>28</v>
      </c>
      <c r="G11288" s="1" t="n">
        <v>1174.63</v>
      </c>
      <c r="H11288" s="4" t="n">
        <v>45971.6009397569</v>
      </c>
      <c r="I112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11287BT21234332152348281174.6345971.6009397569</v>
      </c>
      <c r="J11288" s="1" t="n">
        <f aca="false">COUNTIF(I:I, $I11288)</f>
        <v>1</v>
      </c>
      <c r="K11288" s="1" t="str">
        <f aca="false">IF(ISNA(VLOOKUP(Table4[product_id], tblProducts[], tblProducts[product_name],FALSE() )), "Invalid", "Valid")</f>
        <v>Valid</v>
      </c>
      <c r="L11288" s="5" t="str">
        <f aca="false">IF(ISNA(VLOOKUP(Table4[[#This Row],[warehouse_id]], tblwhouse[], tblwhouse[warehouse_name],FALSE() )), "Invalid", "Valid")</f>
        <v>Valid</v>
      </c>
    </row>
    <row r="11289" customFormat="false" ht="15" hidden="false" customHeight="true" outlineLevel="0" collapsed="false">
      <c r="A11289" s="1" t="n">
        <v>11288</v>
      </c>
      <c r="B11289" s="1" t="n">
        <v>2</v>
      </c>
      <c r="C11289" s="1" t="n">
        <v>1790</v>
      </c>
      <c r="D11289" s="1" t="s">
        <v>18306</v>
      </c>
      <c r="E11289" s="1" t="n">
        <v>334</v>
      </c>
      <c r="F11289" s="1" t="n">
        <v>22</v>
      </c>
      <c r="G11289" s="1" t="n">
        <v>337.43</v>
      </c>
      <c r="H11289" s="4" t="n">
        <v>46028.6009397569</v>
      </c>
      <c r="I112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11288BT3786562179033422337.4346028.6009397569</v>
      </c>
      <c r="J11289" s="1" t="n">
        <f aca="false">COUNTIF(I:I, $I11289)</f>
        <v>1</v>
      </c>
      <c r="K11289" s="1" t="str">
        <f aca="false">IF(ISNA(VLOOKUP(Table4[product_id], tblProducts[], tblProducts[product_name],FALSE() )), "Invalid", "Valid")</f>
        <v>Valid</v>
      </c>
      <c r="L11289" s="5" t="str">
        <f aca="false">IF(ISNA(VLOOKUP(Table4[[#This Row],[warehouse_id]], tblwhouse[], tblwhouse[warehouse_name],FALSE() )), "Invalid", "Valid")</f>
        <v>Valid</v>
      </c>
    </row>
    <row r="11290" customFormat="false" ht="15" hidden="false" customHeight="true" outlineLevel="0" collapsed="false">
      <c r="A11290" s="1" t="n">
        <v>11289</v>
      </c>
      <c r="B11290" s="1" t="n">
        <v>1</v>
      </c>
      <c r="C11290" s="1" t="n">
        <v>384</v>
      </c>
      <c r="D11290" s="1" t="s">
        <v>18307</v>
      </c>
      <c r="E11290" s="1" t="n">
        <v>370</v>
      </c>
      <c r="F11290" s="1" t="n">
        <v>48</v>
      </c>
      <c r="G11290" s="1" t="n">
        <v>1326.75</v>
      </c>
      <c r="H11290" s="4" t="n">
        <v>45979.6009397569</v>
      </c>
      <c r="I112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11289BT4275211384370481326.7545979.6009397569</v>
      </c>
      <c r="J11290" s="1" t="n">
        <f aca="false">COUNTIF(I:I, $I11290)</f>
        <v>1</v>
      </c>
      <c r="K11290" s="1" t="str">
        <f aca="false">IF(ISNA(VLOOKUP(Table4[product_id], tblProducts[], tblProducts[product_name],FALSE() )), "Invalid", "Valid")</f>
        <v>Valid</v>
      </c>
      <c r="L11290" s="5" t="str">
        <f aca="false">IF(ISNA(VLOOKUP(Table4[[#This Row],[warehouse_id]], tblwhouse[], tblwhouse[warehouse_name],FALSE() )), "Invalid", "Valid")</f>
        <v>Valid</v>
      </c>
    </row>
    <row r="11291" customFormat="false" ht="15" hidden="false" customHeight="true" outlineLevel="0" collapsed="false">
      <c r="A11291" s="1" t="n">
        <v>11290</v>
      </c>
      <c r="B11291" s="1" t="n">
        <v>1</v>
      </c>
      <c r="C11291" s="1" t="n">
        <v>1091</v>
      </c>
      <c r="D11291" s="1" t="s">
        <v>18308</v>
      </c>
      <c r="E11291" s="1" t="n">
        <v>498</v>
      </c>
      <c r="F11291" s="1" t="n">
        <v>57</v>
      </c>
      <c r="G11291" s="1" t="n">
        <v>401.43</v>
      </c>
      <c r="H11291" s="4" t="n">
        <v>46144.6009397569</v>
      </c>
      <c r="I112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11290BT4917501109149857401.4346144.6009397569</v>
      </c>
      <c r="J11291" s="1" t="n">
        <f aca="false">COUNTIF(I:I, $I11291)</f>
        <v>1</v>
      </c>
      <c r="K11291" s="1" t="str">
        <f aca="false">IF(ISNA(VLOOKUP(Table4[product_id], tblProducts[], tblProducts[product_name],FALSE() )), "Invalid", "Valid")</f>
        <v>Valid</v>
      </c>
      <c r="L11291" s="5" t="str">
        <f aca="false">IF(ISNA(VLOOKUP(Table4[[#This Row],[warehouse_id]], tblwhouse[], tblwhouse[warehouse_name],FALSE() )), "Invalid", "Valid")</f>
        <v>Valid</v>
      </c>
    </row>
    <row r="11292" customFormat="false" ht="15" hidden="false" customHeight="true" outlineLevel="0" collapsed="false">
      <c r="A11292" s="1" t="n">
        <v>11291</v>
      </c>
      <c r="B11292" s="1" t="n">
        <v>2</v>
      </c>
      <c r="C11292" s="1" t="n">
        <v>1544</v>
      </c>
      <c r="D11292" s="1" t="s">
        <v>18309</v>
      </c>
      <c r="E11292" s="1" t="n">
        <v>109</v>
      </c>
      <c r="F11292" s="1" t="n">
        <v>46</v>
      </c>
      <c r="G11292" s="1" t="n">
        <v>1491.25</v>
      </c>
      <c r="H11292" s="4" t="n">
        <v>46131.6009397569</v>
      </c>
      <c r="I112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11291BT30018021544109461491.2546131.6009397569</v>
      </c>
      <c r="J11292" s="1" t="n">
        <f aca="false">COUNTIF(I:I, $I11292)</f>
        <v>1</v>
      </c>
      <c r="K11292" s="1" t="str">
        <f aca="false">IF(ISNA(VLOOKUP(Table4[product_id], tblProducts[], tblProducts[product_name],FALSE() )), "Invalid", "Valid")</f>
        <v>Valid</v>
      </c>
      <c r="L11292" s="5" t="str">
        <f aca="false">IF(ISNA(VLOOKUP(Table4[[#This Row],[warehouse_id]], tblwhouse[], tblwhouse[warehouse_name],FALSE() )), "Invalid", "Valid")</f>
        <v>Valid</v>
      </c>
    </row>
    <row r="11293" customFormat="false" ht="15" hidden="false" customHeight="true" outlineLevel="0" collapsed="false">
      <c r="A11293" s="1" t="n">
        <v>11292</v>
      </c>
      <c r="B11293" s="1" t="n">
        <v>4</v>
      </c>
      <c r="C11293" s="1" t="n">
        <v>2520</v>
      </c>
      <c r="D11293" s="1" t="s">
        <v>18310</v>
      </c>
      <c r="E11293" s="1" t="n">
        <v>395</v>
      </c>
      <c r="F11293" s="1" t="n">
        <v>34</v>
      </c>
      <c r="G11293" s="1" t="n">
        <v>460.8</v>
      </c>
      <c r="H11293" s="4" t="n">
        <v>45950.6009397569</v>
      </c>
      <c r="I112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11292BT5362054252039534460.845950.6009397569</v>
      </c>
      <c r="J11293" s="1" t="n">
        <f aca="false">COUNTIF(I:I, $I11293)</f>
        <v>1</v>
      </c>
      <c r="K11293" s="1" t="str">
        <f aca="false">IF(ISNA(VLOOKUP(Table4[product_id], tblProducts[], tblProducts[product_name],FALSE() )), "Invalid", "Valid")</f>
        <v>Valid</v>
      </c>
      <c r="L11293" s="5" t="str">
        <f aca="false">IF(ISNA(VLOOKUP(Table4[[#This Row],[warehouse_id]], tblwhouse[], tblwhouse[warehouse_name],FALSE() )), "Invalid", "Valid")</f>
        <v>Valid</v>
      </c>
    </row>
    <row r="11294" customFormat="false" ht="15" hidden="false" customHeight="true" outlineLevel="0" collapsed="false">
      <c r="A11294" s="1" t="n">
        <v>11293</v>
      </c>
      <c r="B11294" s="1" t="n">
        <v>1</v>
      </c>
      <c r="C11294" s="1" t="n">
        <v>1566</v>
      </c>
      <c r="D11294" s="1" t="s">
        <v>18311</v>
      </c>
      <c r="E11294" s="1" t="n">
        <v>471</v>
      </c>
      <c r="F11294" s="1" t="n">
        <v>31</v>
      </c>
      <c r="G11294" s="1" t="n">
        <v>862.34</v>
      </c>
      <c r="H11294" s="4" t="n">
        <v>45941.6009397569</v>
      </c>
      <c r="I112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11293BT6187841156647131862.3445941.6009397569</v>
      </c>
      <c r="J11294" s="1" t="n">
        <f aca="false">COUNTIF(I:I, $I11294)</f>
        <v>1</v>
      </c>
      <c r="K11294" s="1" t="str">
        <f aca="false">IF(ISNA(VLOOKUP(Table4[product_id], tblProducts[], tblProducts[product_name],FALSE() )), "Invalid", "Valid")</f>
        <v>Valid</v>
      </c>
      <c r="L11294" s="5" t="str">
        <f aca="false">IF(ISNA(VLOOKUP(Table4[[#This Row],[warehouse_id]], tblwhouse[], tblwhouse[warehouse_name],FALSE() )), "Invalid", "Valid")</f>
        <v>Valid</v>
      </c>
    </row>
    <row r="11295" customFormat="false" ht="15" hidden="false" customHeight="true" outlineLevel="0" collapsed="false">
      <c r="A11295" s="1" t="n">
        <v>11294</v>
      </c>
      <c r="B11295" s="1" t="n">
        <v>2</v>
      </c>
      <c r="C11295" s="1" t="n">
        <v>1239</v>
      </c>
      <c r="D11295" s="1" t="s">
        <v>18312</v>
      </c>
      <c r="E11295" s="1" t="n">
        <v>353</v>
      </c>
      <c r="F11295" s="1" t="n">
        <v>45</v>
      </c>
      <c r="G11295" s="1" t="n">
        <v>274.47</v>
      </c>
      <c r="H11295" s="4" t="n">
        <v>45872.6009397569</v>
      </c>
      <c r="I112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11294BT2665712123935345274.4745872.6009397569</v>
      </c>
      <c r="J11295" s="1" t="n">
        <f aca="false">COUNTIF(I:I, $I11295)</f>
        <v>1</v>
      </c>
      <c r="K11295" s="1" t="str">
        <f aca="false">IF(ISNA(VLOOKUP(Table4[product_id], tblProducts[], tblProducts[product_name],FALSE() )), "Invalid", "Valid")</f>
        <v>Valid</v>
      </c>
      <c r="L11295" s="5" t="str">
        <f aca="false">IF(ISNA(VLOOKUP(Table4[[#This Row],[warehouse_id]], tblwhouse[], tblwhouse[warehouse_name],FALSE() )), "Invalid", "Valid")</f>
        <v>Valid</v>
      </c>
    </row>
    <row r="11296" customFormat="false" ht="15" hidden="false" customHeight="true" outlineLevel="0" collapsed="false">
      <c r="A11296" s="1" t="n">
        <v>11295</v>
      </c>
      <c r="B11296" s="1" t="n">
        <v>1</v>
      </c>
      <c r="C11296" s="1" t="n">
        <v>1249</v>
      </c>
      <c r="D11296" s="1" t="s">
        <v>18313</v>
      </c>
      <c r="E11296" s="1" t="n">
        <v>406</v>
      </c>
      <c r="F11296" s="1" t="n">
        <v>36</v>
      </c>
      <c r="G11296" s="1" t="n">
        <v>738.3</v>
      </c>
      <c r="H11296" s="4" t="n">
        <v>46011.6009397569</v>
      </c>
      <c r="I112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11295BT9993211124940636738.346011.6009397569</v>
      </c>
      <c r="J11296" s="1" t="n">
        <f aca="false">COUNTIF(I:I, $I11296)</f>
        <v>1</v>
      </c>
      <c r="K11296" s="1" t="str">
        <f aca="false">IF(ISNA(VLOOKUP(Table4[product_id], tblProducts[], tblProducts[product_name],FALSE() )), "Invalid", "Valid")</f>
        <v>Valid</v>
      </c>
      <c r="L11296" s="5" t="str">
        <f aca="false">IF(ISNA(VLOOKUP(Table4[[#This Row],[warehouse_id]], tblwhouse[], tblwhouse[warehouse_name],FALSE() )), "Invalid", "Valid")</f>
        <v>Valid</v>
      </c>
    </row>
    <row r="11297" customFormat="false" ht="15" hidden="false" customHeight="true" outlineLevel="0" collapsed="false">
      <c r="A11297" s="1" t="n">
        <v>11296</v>
      </c>
      <c r="B11297" s="1" t="n">
        <v>4</v>
      </c>
      <c r="C11297" s="1" t="n">
        <v>1558</v>
      </c>
      <c r="D11297" s="1" t="s">
        <v>18314</v>
      </c>
      <c r="E11297" s="1" t="n">
        <v>227</v>
      </c>
      <c r="F11297" s="1" t="n">
        <v>76</v>
      </c>
      <c r="G11297" s="1" t="n">
        <v>131.94</v>
      </c>
      <c r="H11297" s="4" t="n">
        <v>46134.6009397569</v>
      </c>
      <c r="I112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11296BT2688974155822776131.9446134.6009397569</v>
      </c>
      <c r="J11297" s="1" t="n">
        <f aca="false">COUNTIF(I:I, $I11297)</f>
        <v>1</v>
      </c>
      <c r="K11297" s="1" t="str">
        <f aca="false">IF(ISNA(VLOOKUP(Table4[product_id], tblProducts[], tblProducts[product_name],FALSE() )), "Invalid", "Valid")</f>
        <v>Valid</v>
      </c>
      <c r="L11297" s="5" t="str">
        <f aca="false">IF(ISNA(VLOOKUP(Table4[[#This Row],[warehouse_id]], tblwhouse[], tblwhouse[warehouse_name],FALSE() )), "Invalid", "Valid")</f>
        <v>Valid</v>
      </c>
    </row>
    <row r="11298" customFormat="false" ht="15" hidden="false" customHeight="true" outlineLevel="0" collapsed="false">
      <c r="A11298" s="1" t="n">
        <v>11297</v>
      </c>
      <c r="B11298" s="1" t="n">
        <v>4</v>
      </c>
      <c r="C11298" s="1" t="n">
        <v>1072</v>
      </c>
      <c r="D11298" s="1" t="s">
        <v>18315</v>
      </c>
      <c r="E11298" s="1" t="n">
        <v>167</v>
      </c>
      <c r="F11298" s="1" t="n">
        <v>78</v>
      </c>
      <c r="G11298" s="1" t="n">
        <v>703.43</v>
      </c>
      <c r="H11298" s="4" t="n">
        <v>45869.6009397569</v>
      </c>
      <c r="I112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11297BT7578814107216778703.4345869.6009397569</v>
      </c>
      <c r="J11298" s="1" t="n">
        <f aca="false">COUNTIF(I:I, $I11298)</f>
        <v>1</v>
      </c>
      <c r="K11298" s="1" t="str">
        <f aca="false">IF(ISNA(VLOOKUP(Table4[product_id], tblProducts[], tblProducts[product_name],FALSE() )), "Invalid", "Valid")</f>
        <v>Valid</v>
      </c>
      <c r="L11298" s="5" t="str">
        <f aca="false">IF(ISNA(VLOOKUP(Table4[[#This Row],[warehouse_id]], tblwhouse[], tblwhouse[warehouse_name],FALSE() )), "Invalid", "Valid")</f>
        <v>Valid</v>
      </c>
    </row>
    <row r="11299" customFormat="false" ht="15" hidden="false" customHeight="true" outlineLevel="0" collapsed="false">
      <c r="A11299" s="1" t="n">
        <v>11298</v>
      </c>
      <c r="B11299" s="1" t="n">
        <v>1</v>
      </c>
      <c r="C11299" s="1" t="n">
        <v>1825</v>
      </c>
      <c r="D11299" s="1" t="s">
        <v>18316</v>
      </c>
      <c r="E11299" s="1" t="n">
        <v>274</v>
      </c>
      <c r="F11299" s="1" t="n">
        <v>69</v>
      </c>
      <c r="G11299" s="1" t="n">
        <v>226.86</v>
      </c>
      <c r="H11299" s="4" t="n">
        <v>46010.6009397569</v>
      </c>
      <c r="I112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11298BT7458751182527469226.8646010.6009397569</v>
      </c>
      <c r="J11299" s="1" t="n">
        <f aca="false">COUNTIF(I:I, $I11299)</f>
        <v>1</v>
      </c>
      <c r="K11299" s="1" t="str">
        <f aca="false">IF(ISNA(VLOOKUP(Table4[product_id], tblProducts[], tblProducts[product_name],FALSE() )), "Invalid", "Valid")</f>
        <v>Valid</v>
      </c>
      <c r="L11299" s="5" t="str">
        <f aca="false">IF(ISNA(VLOOKUP(Table4[[#This Row],[warehouse_id]], tblwhouse[], tblwhouse[warehouse_name],FALSE() )), "Invalid", "Valid")</f>
        <v>Valid</v>
      </c>
    </row>
    <row r="11300" customFormat="false" ht="15" hidden="false" customHeight="true" outlineLevel="0" collapsed="false">
      <c r="A11300" s="1" t="n">
        <v>11299</v>
      </c>
      <c r="B11300" s="1" t="n">
        <v>3</v>
      </c>
      <c r="C11300" s="1" t="n">
        <v>1345</v>
      </c>
      <c r="D11300" s="1" t="s">
        <v>18317</v>
      </c>
      <c r="E11300" s="1" t="n">
        <v>410</v>
      </c>
      <c r="F11300" s="1" t="n">
        <v>78</v>
      </c>
      <c r="G11300" s="1" t="n">
        <v>575.36</v>
      </c>
      <c r="H11300" s="4" t="n">
        <v>45929.6009397569</v>
      </c>
      <c r="I113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11299BT4588703134541078575.3645929.6009397569</v>
      </c>
      <c r="J11300" s="1" t="n">
        <f aca="false">COUNTIF(I:I, $I11300)</f>
        <v>1</v>
      </c>
      <c r="K11300" s="1" t="str">
        <f aca="false">IF(ISNA(VLOOKUP(Table4[product_id], tblProducts[], tblProducts[product_name],FALSE() )), "Invalid", "Valid")</f>
        <v>Valid</v>
      </c>
      <c r="L11300" s="5" t="str">
        <f aca="false">IF(ISNA(VLOOKUP(Table4[[#This Row],[warehouse_id]], tblwhouse[], tblwhouse[warehouse_name],FALSE() )), "Invalid", "Valid")</f>
        <v>Valid</v>
      </c>
    </row>
    <row r="11301" customFormat="false" ht="15" hidden="false" customHeight="true" outlineLevel="0" collapsed="false">
      <c r="A11301" s="1" t="n">
        <v>11300</v>
      </c>
      <c r="B11301" s="1" t="n">
        <v>4</v>
      </c>
      <c r="C11301" s="1" t="n">
        <v>1377</v>
      </c>
      <c r="D11301" s="1" t="s">
        <v>18318</v>
      </c>
      <c r="E11301" s="1" t="n">
        <v>331</v>
      </c>
      <c r="F11301" s="1" t="n">
        <v>53</v>
      </c>
      <c r="G11301" s="1" t="n">
        <v>48.14</v>
      </c>
      <c r="H11301" s="4" t="n">
        <v>46181.6009397569</v>
      </c>
      <c r="I113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11300BT325936413773315348.1446181.6009397569</v>
      </c>
      <c r="J11301" s="1" t="n">
        <f aca="false">COUNTIF(I:I, $I11301)</f>
        <v>1</v>
      </c>
      <c r="K11301" s="1" t="str">
        <f aca="false">IF(ISNA(VLOOKUP(Table4[product_id], tblProducts[], tblProducts[product_name],FALSE() )), "Invalid", "Valid")</f>
        <v>Valid</v>
      </c>
      <c r="L11301" s="5" t="str">
        <f aca="false">IF(ISNA(VLOOKUP(Table4[[#This Row],[warehouse_id]], tblwhouse[], tblwhouse[warehouse_name],FALSE() )), "Invalid", "Valid")</f>
        <v>Valid</v>
      </c>
    </row>
    <row r="11302" customFormat="false" ht="15" hidden="false" customHeight="true" outlineLevel="0" collapsed="false">
      <c r="A11302" s="1" t="n">
        <v>11301</v>
      </c>
      <c r="B11302" s="1" t="n">
        <v>2</v>
      </c>
      <c r="C11302" s="1" t="n">
        <v>480</v>
      </c>
      <c r="D11302" s="1" t="s">
        <v>18319</v>
      </c>
      <c r="E11302" s="1" t="n">
        <v>326</v>
      </c>
      <c r="F11302" s="1" t="n">
        <v>28</v>
      </c>
      <c r="G11302" s="1" t="n">
        <v>436.91</v>
      </c>
      <c r="H11302" s="4" t="n">
        <v>45891.6009397569</v>
      </c>
      <c r="I113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11301BT295578248032628436.9145891.6009397569</v>
      </c>
      <c r="J11302" s="1" t="n">
        <f aca="false">COUNTIF(I:I, $I11302)</f>
        <v>1</v>
      </c>
      <c r="K11302" s="1" t="str">
        <f aca="false">IF(ISNA(VLOOKUP(Table4[product_id], tblProducts[], tblProducts[product_name],FALSE() )), "Invalid", "Valid")</f>
        <v>Valid</v>
      </c>
      <c r="L11302" s="5" t="str">
        <f aca="false">IF(ISNA(VLOOKUP(Table4[[#This Row],[warehouse_id]], tblwhouse[], tblwhouse[warehouse_name],FALSE() )), "Invalid", "Valid")</f>
        <v>Valid</v>
      </c>
    </row>
    <row r="11303" customFormat="false" ht="15" hidden="false" customHeight="true" outlineLevel="0" collapsed="false">
      <c r="A11303" s="1" t="n">
        <v>11302</v>
      </c>
      <c r="B11303" s="1" t="n">
        <v>3</v>
      </c>
      <c r="C11303" s="1" t="n">
        <v>2556</v>
      </c>
      <c r="D11303" s="1" t="s">
        <v>18320</v>
      </c>
      <c r="E11303" s="1" t="n">
        <v>457</v>
      </c>
      <c r="F11303" s="1" t="n">
        <v>75</v>
      </c>
      <c r="G11303" s="1" t="n">
        <v>886.27</v>
      </c>
      <c r="H11303" s="4" t="n">
        <v>45961.6009397569</v>
      </c>
      <c r="I113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11302BT8781923255645775886.2745961.6009397569</v>
      </c>
      <c r="J11303" s="1" t="n">
        <f aca="false">COUNTIF(I:I, $I11303)</f>
        <v>1</v>
      </c>
      <c r="K11303" s="1" t="str">
        <f aca="false">IF(ISNA(VLOOKUP(Table4[product_id], tblProducts[], tblProducts[product_name],FALSE() )), "Invalid", "Valid")</f>
        <v>Valid</v>
      </c>
      <c r="L11303" s="5" t="str">
        <f aca="false">IF(ISNA(VLOOKUP(Table4[[#This Row],[warehouse_id]], tblwhouse[], tblwhouse[warehouse_name],FALSE() )), "Invalid", "Valid")</f>
        <v>Valid</v>
      </c>
    </row>
    <row r="11304" customFormat="false" ht="15" hidden="false" customHeight="true" outlineLevel="0" collapsed="false">
      <c r="A11304" s="1" t="n">
        <v>11303</v>
      </c>
      <c r="B11304" s="1" t="n">
        <v>4</v>
      </c>
      <c r="C11304" s="1" t="n">
        <v>1916</v>
      </c>
      <c r="D11304" s="1" t="s">
        <v>18321</v>
      </c>
      <c r="E11304" s="1" t="n">
        <v>226</v>
      </c>
      <c r="F11304" s="1" t="n">
        <v>62</v>
      </c>
      <c r="G11304" s="1" t="n">
        <v>138.63</v>
      </c>
      <c r="H11304" s="4" t="n">
        <v>46121.6009397569</v>
      </c>
      <c r="I113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11303BT5792474191622662138.6346121.6009397569</v>
      </c>
      <c r="J11304" s="1" t="n">
        <f aca="false">COUNTIF(I:I, $I11304)</f>
        <v>1</v>
      </c>
      <c r="K11304" s="1" t="str">
        <f aca="false">IF(ISNA(VLOOKUP(Table4[product_id], tblProducts[], tblProducts[product_name],FALSE() )), "Invalid", "Valid")</f>
        <v>Valid</v>
      </c>
      <c r="L11304" s="5" t="str">
        <f aca="false">IF(ISNA(VLOOKUP(Table4[[#This Row],[warehouse_id]], tblwhouse[], tblwhouse[warehouse_name],FALSE() )), "Invalid", "Valid")</f>
        <v>Valid</v>
      </c>
    </row>
    <row r="11305" customFormat="false" ht="15" hidden="false" customHeight="true" outlineLevel="0" collapsed="false">
      <c r="A11305" s="1" t="n">
        <v>11304</v>
      </c>
      <c r="B11305" s="1" t="n">
        <v>2</v>
      </c>
      <c r="C11305" s="1" t="n">
        <v>1921</v>
      </c>
      <c r="D11305" s="1" t="s">
        <v>18322</v>
      </c>
      <c r="E11305" s="1" t="n">
        <v>42</v>
      </c>
      <c r="F11305" s="1" t="n">
        <v>27</v>
      </c>
      <c r="G11305" s="1" t="n">
        <v>614.39</v>
      </c>
      <c r="H11305" s="4" t="n">
        <v>45900.6009397569</v>
      </c>
      <c r="I113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11304BT977191219214227614.3945900.6009397569</v>
      </c>
      <c r="J11305" s="1" t="n">
        <f aca="false">COUNTIF(I:I, $I11305)</f>
        <v>1</v>
      </c>
      <c r="K11305" s="1" t="str">
        <f aca="false">IF(ISNA(VLOOKUP(Table4[product_id], tblProducts[], tblProducts[product_name],FALSE() )), "Invalid", "Valid")</f>
        <v>Valid</v>
      </c>
      <c r="L11305" s="5" t="str">
        <f aca="false">IF(ISNA(VLOOKUP(Table4[[#This Row],[warehouse_id]], tblwhouse[], tblwhouse[warehouse_name],FALSE() )), "Invalid", "Valid")</f>
        <v>Valid</v>
      </c>
    </row>
    <row r="11306" customFormat="false" ht="15" hidden="false" customHeight="true" outlineLevel="0" collapsed="false">
      <c r="A11306" s="1" t="n">
        <v>11305</v>
      </c>
      <c r="B11306" s="1" t="n">
        <v>3</v>
      </c>
      <c r="C11306" s="1" t="n">
        <v>863</v>
      </c>
      <c r="D11306" s="1" t="s">
        <v>18323</v>
      </c>
      <c r="E11306" s="1" t="n">
        <v>436</v>
      </c>
      <c r="F11306" s="1" t="n">
        <v>22</v>
      </c>
      <c r="G11306" s="1" t="n">
        <v>1389.61</v>
      </c>
      <c r="H11306" s="4" t="n">
        <v>46098.6009397569</v>
      </c>
      <c r="I113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11305BT9191623863436221389.6146098.6009397569</v>
      </c>
      <c r="J11306" s="1" t="n">
        <f aca="false">COUNTIF(I:I, $I11306)</f>
        <v>1</v>
      </c>
      <c r="K11306" s="1" t="str">
        <f aca="false">IF(ISNA(VLOOKUP(Table4[product_id], tblProducts[], tblProducts[product_name],FALSE() )), "Invalid", "Valid")</f>
        <v>Valid</v>
      </c>
      <c r="L11306" s="5" t="str">
        <f aca="false">IF(ISNA(VLOOKUP(Table4[[#This Row],[warehouse_id]], tblwhouse[], tblwhouse[warehouse_name],FALSE() )), "Invalid", "Valid")</f>
        <v>Valid</v>
      </c>
    </row>
    <row r="11307" customFormat="false" ht="15" hidden="false" customHeight="true" outlineLevel="0" collapsed="false">
      <c r="A11307" s="1" t="n">
        <v>11306</v>
      </c>
      <c r="B11307" s="1" t="n">
        <v>1</v>
      </c>
      <c r="C11307" s="1" t="n">
        <v>1591</v>
      </c>
      <c r="D11307" s="1" t="s">
        <v>18324</v>
      </c>
      <c r="E11307" s="1" t="n">
        <v>374</v>
      </c>
      <c r="F11307" s="1" t="n">
        <v>64</v>
      </c>
      <c r="G11307" s="1" t="n">
        <v>619.32</v>
      </c>
      <c r="H11307" s="4" t="n">
        <v>45947.6009397569</v>
      </c>
      <c r="I113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11306BT7385461159137464619.3245947.6009397569</v>
      </c>
      <c r="J11307" s="1" t="n">
        <f aca="false">COUNTIF(I:I, $I11307)</f>
        <v>1</v>
      </c>
      <c r="K11307" s="1" t="str">
        <f aca="false">IF(ISNA(VLOOKUP(Table4[product_id], tblProducts[], tblProducts[product_name],FALSE() )), "Invalid", "Valid")</f>
        <v>Valid</v>
      </c>
      <c r="L11307" s="5" t="str">
        <f aca="false">IF(ISNA(VLOOKUP(Table4[[#This Row],[warehouse_id]], tblwhouse[], tblwhouse[warehouse_name],FALSE() )), "Invalid", "Valid")</f>
        <v>Valid</v>
      </c>
    </row>
    <row r="11308" customFormat="false" ht="15" hidden="false" customHeight="true" outlineLevel="0" collapsed="false">
      <c r="A11308" s="1" t="n">
        <v>11307</v>
      </c>
      <c r="B11308" s="1" t="n">
        <v>4</v>
      </c>
      <c r="C11308" s="1" t="n">
        <v>857</v>
      </c>
      <c r="D11308" s="1" t="s">
        <v>18325</v>
      </c>
      <c r="E11308" s="1" t="n">
        <v>309</v>
      </c>
      <c r="F11308" s="1" t="n">
        <v>28</v>
      </c>
      <c r="G11308" s="1" t="n">
        <v>537.07</v>
      </c>
      <c r="H11308" s="4" t="n">
        <v>45858.6009397569</v>
      </c>
      <c r="I113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11307BT140840485730928537.0745858.6009397569</v>
      </c>
      <c r="J11308" s="1" t="n">
        <f aca="false">COUNTIF(I:I, $I11308)</f>
        <v>1</v>
      </c>
      <c r="K11308" s="1" t="str">
        <f aca="false">IF(ISNA(VLOOKUP(Table4[product_id], tblProducts[], tblProducts[product_name],FALSE() )), "Invalid", "Valid")</f>
        <v>Valid</v>
      </c>
      <c r="L11308" s="5" t="str">
        <f aca="false">IF(ISNA(VLOOKUP(Table4[[#This Row],[warehouse_id]], tblwhouse[], tblwhouse[warehouse_name],FALSE() )), "Invalid", "Valid")</f>
        <v>Valid</v>
      </c>
    </row>
    <row r="11309" customFormat="false" ht="15" hidden="false" customHeight="true" outlineLevel="0" collapsed="false">
      <c r="A11309" s="1" t="n">
        <v>11308</v>
      </c>
      <c r="B11309" s="1" t="n">
        <v>1</v>
      </c>
      <c r="C11309" s="1" t="n">
        <v>2769</v>
      </c>
      <c r="D11309" s="1" t="s">
        <v>18326</v>
      </c>
      <c r="E11309" s="1" t="n">
        <v>474</v>
      </c>
      <c r="F11309" s="1" t="n">
        <v>70</v>
      </c>
      <c r="G11309" s="1" t="n">
        <v>448.89</v>
      </c>
      <c r="H11309" s="4" t="n">
        <v>45974.6009397569</v>
      </c>
      <c r="I113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11308BT7387811276947470448.8945974.6009397569</v>
      </c>
      <c r="J11309" s="1" t="n">
        <f aca="false">COUNTIF(I:I, $I11309)</f>
        <v>1</v>
      </c>
      <c r="K11309" s="1" t="str">
        <f aca="false">IF(ISNA(VLOOKUP(Table4[product_id], tblProducts[], tblProducts[product_name],FALSE() )), "Invalid", "Valid")</f>
        <v>Valid</v>
      </c>
      <c r="L11309" s="5" t="str">
        <f aca="false">IF(ISNA(VLOOKUP(Table4[[#This Row],[warehouse_id]], tblwhouse[], tblwhouse[warehouse_name],FALSE() )), "Invalid", "Valid")</f>
        <v>Valid</v>
      </c>
    </row>
    <row r="11310" customFormat="false" ht="15" hidden="false" customHeight="true" outlineLevel="0" collapsed="false">
      <c r="A11310" s="1" t="n">
        <v>11309</v>
      </c>
      <c r="B11310" s="1" t="n">
        <v>2</v>
      </c>
      <c r="C11310" s="1" t="n">
        <v>88</v>
      </c>
      <c r="D11310" s="1" t="s">
        <v>18327</v>
      </c>
      <c r="E11310" s="1" t="n">
        <v>457</v>
      </c>
      <c r="F11310" s="1" t="n">
        <v>66</v>
      </c>
      <c r="G11310" s="1" t="n">
        <v>1268.53</v>
      </c>
      <c r="H11310" s="4" t="n">
        <v>45882.6009397569</v>
      </c>
      <c r="I113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11309BT724236288457661268.5345882.6009397569</v>
      </c>
      <c r="J11310" s="1" t="n">
        <f aca="false">COUNTIF(I:I, $I11310)</f>
        <v>1</v>
      </c>
      <c r="K11310" s="1" t="str">
        <f aca="false">IF(ISNA(VLOOKUP(Table4[product_id], tblProducts[], tblProducts[product_name],FALSE() )), "Invalid", "Valid")</f>
        <v>Valid</v>
      </c>
      <c r="L11310" s="5" t="str">
        <f aca="false">IF(ISNA(VLOOKUP(Table4[[#This Row],[warehouse_id]], tblwhouse[], tblwhouse[warehouse_name],FALSE() )), "Invalid", "Valid")</f>
        <v>Valid</v>
      </c>
    </row>
    <row r="11311" customFormat="false" ht="15" hidden="false" customHeight="true" outlineLevel="0" collapsed="false">
      <c r="A11311" s="1" t="n">
        <v>11310</v>
      </c>
      <c r="B11311" s="1" t="n">
        <v>1</v>
      </c>
      <c r="C11311" s="1" t="n">
        <v>845</v>
      </c>
      <c r="D11311" s="1" t="s">
        <v>18328</v>
      </c>
      <c r="E11311" s="1" t="n">
        <v>267</v>
      </c>
      <c r="F11311" s="1" t="n">
        <v>70</v>
      </c>
      <c r="G11311" s="1" t="n">
        <v>261.57</v>
      </c>
      <c r="H11311" s="4" t="n">
        <v>45964.6009397569</v>
      </c>
      <c r="I113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11310BT930083184526770261.5745964.6009397569</v>
      </c>
      <c r="J11311" s="1" t="n">
        <f aca="false">COUNTIF(I:I, $I11311)</f>
        <v>1</v>
      </c>
      <c r="K11311" s="1" t="str">
        <f aca="false">IF(ISNA(VLOOKUP(Table4[product_id], tblProducts[], tblProducts[product_name],FALSE() )), "Invalid", "Valid")</f>
        <v>Valid</v>
      </c>
      <c r="L11311" s="5" t="str">
        <f aca="false">IF(ISNA(VLOOKUP(Table4[[#This Row],[warehouse_id]], tblwhouse[], tblwhouse[warehouse_name],FALSE() )), "Invalid", "Valid")</f>
        <v>Valid</v>
      </c>
    </row>
    <row r="11312" customFormat="false" ht="15" hidden="false" customHeight="true" outlineLevel="0" collapsed="false">
      <c r="A11312" s="1" t="n">
        <v>11311</v>
      </c>
      <c r="B11312" s="1" t="n">
        <v>1</v>
      </c>
      <c r="C11312" s="1" t="n">
        <v>1407</v>
      </c>
      <c r="D11312" s="1" t="s">
        <v>18329</v>
      </c>
      <c r="E11312" s="1" t="n">
        <v>231</v>
      </c>
      <c r="F11312" s="1" t="n">
        <v>34</v>
      </c>
      <c r="G11312" s="1" t="n">
        <v>1343.87</v>
      </c>
      <c r="H11312" s="4" t="n">
        <v>46102.6009397569</v>
      </c>
      <c r="I113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11311BT14424411407231341343.8746102.6009397569</v>
      </c>
      <c r="J11312" s="1" t="n">
        <f aca="false">COUNTIF(I:I, $I11312)</f>
        <v>1</v>
      </c>
      <c r="K11312" s="1" t="str">
        <f aca="false">IF(ISNA(VLOOKUP(Table4[product_id], tblProducts[], tblProducts[product_name],FALSE() )), "Invalid", "Valid")</f>
        <v>Valid</v>
      </c>
      <c r="L11312" s="5" t="str">
        <f aca="false">IF(ISNA(VLOOKUP(Table4[[#This Row],[warehouse_id]], tblwhouse[], tblwhouse[warehouse_name],FALSE() )), "Invalid", "Valid")</f>
        <v>Valid</v>
      </c>
    </row>
    <row r="11313" customFormat="false" ht="15" hidden="false" customHeight="true" outlineLevel="0" collapsed="false">
      <c r="A11313" s="1" t="n">
        <v>11312</v>
      </c>
      <c r="B11313" s="1" t="n">
        <v>2</v>
      </c>
      <c r="C11313" s="1" t="n">
        <v>1021</v>
      </c>
      <c r="D11313" s="1" t="s">
        <v>18330</v>
      </c>
      <c r="E11313" s="1" t="n">
        <v>330</v>
      </c>
      <c r="F11313" s="1" t="n">
        <v>80</v>
      </c>
      <c r="G11313" s="1" t="n">
        <v>1248.04</v>
      </c>
      <c r="H11313" s="4" t="n">
        <v>45963.6009397569</v>
      </c>
      <c r="I113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11312BT54153921021330801248.0445963.6009397569</v>
      </c>
      <c r="J11313" s="1" t="n">
        <f aca="false">COUNTIF(I:I, $I11313)</f>
        <v>1</v>
      </c>
      <c r="K11313" s="1" t="str">
        <f aca="false">IF(ISNA(VLOOKUP(Table4[product_id], tblProducts[], tblProducts[product_name],FALSE() )), "Invalid", "Valid")</f>
        <v>Valid</v>
      </c>
      <c r="L11313" s="5" t="str">
        <f aca="false">IF(ISNA(VLOOKUP(Table4[[#This Row],[warehouse_id]], tblwhouse[], tblwhouse[warehouse_name],FALSE() )), "Invalid", "Valid")</f>
        <v>Valid</v>
      </c>
    </row>
    <row r="11314" customFormat="false" ht="15" hidden="false" customHeight="true" outlineLevel="0" collapsed="false">
      <c r="A11314" s="1" t="n">
        <v>11313</v>
      </c>
      <c r="B11314" s="1" t="n">
        <v>4</v>
      </c>
      <c r="C11314" s="1" t="n">
        <v>2128</v>
      </c>
      <c r="D11314" s="1" t="s">
        <v>18331</v>
      </c>
      <c r="E11314" s="1" t="n">
        <v>16</v>
      </c>
      <c r="F11314" s="1" t="n">
        <v>26</v>
      </c>
      <c r="G11314" s="1" t="n">
        <v>468.8</v>
      </c>
      <c r="H11314" s="4" t="n">
        <v>45949.6009397569</v>
      </c>
      <c r="I113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11313BT876740421281626468.845949.6009397569</v>
      </c>
      <c r="J11314" s="1" t="n">
        <f aca="false">COUNTIF(I:I, $I11314)</f>
        <v>1</v>
      </c>
      <c r="K11314" s="1" t="str">
        <f aca="false">IF(ISNA(VLOOKUP(Table4[product_id], tblProducts[], tblProducts[product_name],FALSE() )), "Invalid", "Valid")</f>
        <v>Valid</v>
      </c>
      <c r="L11314" s="5" t="str">
        <f aca="false">IF(ISNA(VLOOKUP(Table4[[#This Row],[warehouse_id]], tblwhouse[], tblwhouse[warehouse_name],FALSE() )), "Invalid", "Valid")</f>
        <v>Valid</v>
      </c>
    </row>
    <row r="11315" customFormat="false" ht="15" hidden="false" customHeight="true" outlineLevel="0" collapsed="false">
      <c r="A11315" s="1" t="n">
        <v>11314</v>
      </c>
      <c r="B11315" s="1" t="n">
        <v>2</v>
      </c>
      <c r="C11315" s="1" t="n">
        <v>1006</v>
      </c>
      <c r="D11315" s="1" t="s">
        <v>18332</v>
      </c>
      <c r="E11315" s="1" t="n">
        <v>7</v>
      </c>
      <c r="F11315" s="1" t="n">
        <v>35</v>
      </c>
      <c r="G11315" s="1" t="n">
        <v>38.12</v>
      </c>
      <c r="H11315" s="4" t="n">
        <v>45897.6009397569</v>
      </c>
      <c r="I113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11314BT6340122100673538.1245897.6009397569</v>
      </c>
      <c r="J11315" s="1" t="n">
        <f aca="false">COUNTIF(I:I, $I11315)</f>
        <v>1</v>
      </c>
      <c r="K11315" s="1" t="str">
        <f aca="false">IF(ISNA(VLOOKUP(Table4[product_id], tblProducts[], tblProducts[product_name],FALSE() )), "Invalid", "Valid")</f>
        <v>Valid</v>
      </c>
      <c r="L11315" s="5" t="str">
        <f aca="false">IF(ISNA(VLOOKUP(Table4[[#This Row],[warehouse_id]], tblwhouse[], tblwhouse[warehouse_name],FALSE() )), "Invalid", "Valid")</f>
        <v>Valid</v>
      </c>
    </row>
    <row r="11316" customFormat="false" ht="15" hidden="false" customHeight="true" outlineLevel="0" collapsed="false">
      <c r="A11316" s="1" t="n">
        <v>11315</v>
      </c>
      <c r="B11316" s="1" t="n">
        <v>2</v>
      </c>
      <c r="C11316" s="1" t="n">
        <v>1729</v>
      </c>
      <c r="D11316" s="1" t="s">
        <v>18333</v>
      </c>
      <c r="E11316" s="1" t="n">
        <v>110</v>
      </c>
      <c r="F11316" s="1" t="n">
        <v>72</v>
      </c>
      <c r="G11316" s="1" t="n">
        <v>561.32</v>
      </c>
      <c r="H11316" s="4" t="n">
        <v>46008.6009397569</v>
      </c>
      <c r="I113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11315BT6731892172911072561.3246008.6009397569</v>
      </c>
      <c r="J11316" s="1" t="n">
        <f aca="false">COUNTIF(I:I, $I11316)</f>
        <v>1</v>
      </c>
      <c r="K11316" s="1" t="str">
        <f aca="false">IF(ISNA(VLOOKUP(Table4[product_id], tblProducts[], tblProducts[product_name],FALSE() )), "Invalid", "Valid")</f>
        <v>Valid</v>
      </c>
      <c r="L11316" s="5" t="str">
        <f aca="false">IF(ISNA(VLOOKUP(Table4[[#This Row],[warehouse_id]], tblwhouse[], tblwhouse[warehouse_name],FALSE() )), "Invalid", "Valid")</f>
        <v>Valid</v>
      </c>
    </row>
    <row r="11317" customFormat="false" ht="15" hidden="false" customHeight="true" outlineLevel="0" collapsed="false">
      <c r="A11317" s="1" t="n">
        <v>11316</v>
      </c>
      <c r="B11317" s="1" t="n">
        <v>3</v>
      </c>
      <c r="C11317" s="1" t="n">
        <v>466</v>
      </c>
      <c r="D11317" s="1" t="s">
        <v>18334</v>
      </c>
      <c r="E11317" s="1" t="n">
        <v>468</v>
      </c>
      <c r="F11317" s="1" t="n">
        <v>22</v>
      </c>
      <c r="G11317" s="1" t="n">
        <v>777.26</v>
      </c>
      <c r="H11317" s="4" t="n">
        <v>46020.6009397569</v>
      </c>
      <c r="I113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11316BT639968346646822777.2646020.6009397569</v>
      </c>
      <c r="J11317" s="1" t="n">
        <f aca="false">COUNTIF(I:I, $I11317)</f>
        <v>1</v>
      </c>
      <c r="K11317" s="1" t="str">
        <f aca="false">IF(ISNA(VLOOKUP(Table4[product_id], tblProducts[], tblProducts[product_name],FALSE() )), "Invalid", "Valid")</f>
        <v>Valid</v>
      </c>
      <c r="L11317" s="5" t="str">
        <f aca="false">IF(ISNA(VLOOKUP(Table4[[#This Row],[warehouse_id]], tblwhouse[], tblwhouse[warehouse_name],FALSE() )), "Invalid", "Valid")</f>
        <v>Valid</v>
      </c>
    </row>
    <row r="11318" customFormat="false" ht="15" hidden="false" customHeight="true" outlineLevel="0" collapsed="false">
      <c r="A11318" s="1" t="n">
        <v>11317</v>
      </c>
      <c r="B11318" s="1" t="n">
        <v>1</v>
      </c>
      <c r="C11318" s="1" t="n">
        <v>91</v>
      </c>
      <c r="D11318" s="1" t="s">
        <v>18335</v>
      </c>
      <c r="E11318" s="1" t="n">
        <v>11</v>
      </c>
      <c r="F11318" s="1" t="n">
        <v>55</v>
      </c>
      <c r="G11318" s="1" t="n">
        <v>369.25</v>
      </c>
      <c r="H11318" s="4" t="n">
        <v>46040.6009397569</v>
      </c>
      <c r="I113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11317BT6638001911155369.2546040.6009397569</v>
      </c>
      <c r="J11318" s="1" t="n">
        <f aca="false">COUNTIF(I:I, $I11318)</f>
        <v>1</v>
      </c>
      <c r="K11318" s="1" t="str">
        <f aca="false">IF(ISNA(VLOOKUP(Table4[product_id], tblProducts[], tblProducts[product_name],FALSE() )), "Invalid", "Valid")</f>
        <v>Valid</v>
      </c>
      <c r="L11318" s="5" t="str">
        <f aca="false">IF(ISNA(VLOOKUP(Table4[[#This Row],[warehouse_id]], tblwhouse[], tblwhouse[warehouse_name],FALSE() )), "Invalid", "Valid")</f>
        <v>Valid</v>
      </c>
    </row>
    <row r="11319" customFormat="false" ht="15" hidden="false" customHeight="true" outlineLevel="0" collapsed="false">
      <c r="A11319" s="1" t="n">
        <v>11318</v>
      </c>
      <c r="B11319" s="1" t="n">
        <v>1</v>
      </c>
      <c r="C11319" s="1" t="n">
        <v>1057</v>
      </c>
      <c r="D11319" s="1" t="s">
        <v>18336</v>
      </c>
      <c r="E11319" s="1" t="n">
        <v>375</v>
      </c>
      <c r="F11319" s="1" t="n">
        <v>56</v>
      </c>
      <c r="G11319" s="1" t="n">
        <v>1433.33</v>
      </c>
      <c r="H11319" s="4" t="n">
        <v>46032.6009397569</v>
      </c>
      <c r="I113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11318BT89045711057375561433.3346032.6009397569</v>
      </c>
      <c r="J11319" s="1" t="n">
        <f aca="false">COUNTIF(I:I, $I11319)</f>
        <v>1</v>
      </c>
      <c r="K11319" s="1" t="str">
        <f aca="false">IF(ISNA(VLOOKUP(Table4[product_id], tblProducts[], tblProducts[product_name],FALSE() )), "Invalid", "Valid")</f>
        <v>Valid</v>
      </c>
      <c r="L11319" s="5" t="str">
        <f aca="false">IF(ISNA(VLOOKUP(Table4[[#This Row],[warehouse_id]], tblwhouse[], tblwhouse[warehouse_name],FALSE() )), "Invalid", "Valid")</f>
        <v>Valid</v>
      </c>
    </row>
    <row r="11320" customFormat="false" ht="15" hidden="false" customHeight="true" outlineLevel="0" collapsed="false">
      <c r="A11320" s="1" t="n">
        <v>11319</v>
      </c>
      <c r="B11320" s="1" t="n">
        <v>1</v>
      </c>
      <c r="C11320" s="1" t="n">
        <v>2403</v>
      </c>
      <c r="D11320" s="1" t="s">
        <v>18337</v>
      </c>
      <c r="E11320" s="1" t="n">
        <v>497</v>
      </c>
      <c r="F11320" s="1" t="n">
        <v>66</v>
      </c>
      <c r="G11320" s="1" t="n">
        <v>99.55</v>
      </c>
      <c r="H11320" s="4" t="n">
        <v>46153.6009397569</v>
      </c>
      <c r="I113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11319BT933621124034976699.5546153.6009397569</v>
      </c>
      <c r="J11320" s="1" t="n">
        <f aca="false">COUNTIF(I:I, $I11320)</f>
        <v>1</v>
      </c>
      <c r="K11320" s="1" t="str">
        <f aca="false">IF(ISNA(VLOOKUP(Table4[product_id], tblProducts[], tblProducts[product_name],FALSE() )), "Invalid", "Valid")</f>
        <v>Valid</v>
      </c>
      <c r="L11320" s="5" t="str">
        <f aca="false">IF(ISNA(VLOOKUP(Table4[[#This Row],[warehouse_id]], tblwhouse[], tblwhouse[warehouse_name],FALSE() )), "Invalid", "Valid")</f>
        <v>Valid</v>
      </c>
    </row>
    <row r="11321" customFormat="false" ht="15" hidden="false" customHeight="true" outlineLevel="0" collapsed="false">
      <c r="A11321" s="1" t="n">
        <v>11320</v>
      </c>
      <c r="B11321" s="1" t="n">
        <v>2</v>
      </c>
      <c r="C11321" s="1" t="n">
        <v>2266</v>
      </c>
      <c r="D11321" s="1" t="s">
        <v>18338</v>
      </c>
      <c r="E11321" s="1" t="n">
        <v>45</v>
      </c>
      <c r="F11321" s="1" t="n">
        <v>24</v>
      </c>
      <c r="G11321" s="1" t="n">
        <v>536.35</v>
      </c>
      <c r="H11321" s="4" t="n">
        <v>45901.6009397569</v>
      </c>
      <c r="I113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11320BT767423222664524536.3545901.6009397569</v>
      </c>
      <c r="J11321" s="1" t="n">
        <f aca="false">COUNTIF(I:I, $I11321)</f>
        <v>1</v>
      </c>
      <c r="K11321" s="1" t="str">
        <f aca="false">IF(ISNA(VLOOKUP(Table4[product_id], tblProducts[], tblProducts[product_name],FALSE() )), "Invalid", "Valid")</f>
        <v>Valid</v>
      </c>
      <c r="L11321" s="5" t="str">
        <f aca="false">IF(ISNA(VLOOKUP(Table4[[#This Row],[warehouse_id]], tblwhouse[], tblwhouse[warehouse_name],FALSE() )), "Invalid", "Valid")</f>
        <v>Valid</v>
      </c>
    </row>
    <row r="11322" customFormat="false" ht="15" hidden="false" customHeight="true" outlineLevel="0" collapsed="false">
      <c r="A11322" s="1" t="n">
        <v>11321</v>
      </c>
      <c r="B11322" s="1" t="n">
        <v>2</v>
      </c>
      <c r="C11322" s="1" t="n">
        <v>2540</v>
      </c>
      <c r="D11322" s="1" t="s">
        <v>18339</v>
      </c>
      <c r="E11322" s="1" t="n">
        <v>262</v>
      </c>
      <c r="F11322" s="1" t="n">
        <v>63</v>
      </c>
      <c r="G11322" s="1" t="n">
        <v>957.43</v>
      </c>
      <c r="H11322" s="4" t="n">
        <v>46071.6009397569</v>
      </c>
      <c r="I113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11321BT9687342254026263957.4346071.6009397569</v>
      </c>
      <c r="J11322" s="1" t="n">
        <f aca="false">COUNTIF(I:I, $I11322)</f>
        <v>1</v>
      </c>
      <c r="K11322" s="1" t="str">
        <f aca="false">IF(ISNA(VLOOKUP(Table4[product_id], tblProducts[], tblProducts[product_name],FALSE() )), "Invalid", "Valid")</f>
        <v>Valid</v>
      </c>
      <c r="L11322" s="5" t="str">
        <f aca="false">IF(ISNA(VLOOKUP(Table4[[#This Row],[warehouse_id]], tblwhouse[], tblwhouse[warehouse_name],FALSE() )), "Invalid", "Valid")</f>
        <v>Valid</v>
      </c>
    </row>
    <row r="11323" customFormat="false" ht="15" hidden="false" customHeight="true" outlineLevel="0" collapsed="false">
      <c r="A11323" s="1" t="n">
        <v>11322</v>
      </c>
      <c r="B11323" s="1" t="n">
        <v>3</v>
      </c>
      <c r="C11323" s="1" t="n">
        <v>2213</v>
      </c>
      <c r="D11323" s="1" t="s">
        <v>18340</v>
      </c>
      <c r="E11323" s="1" t="n">
        <v>19</v>
      </c>
      <c r="F11323" s="1" t="n">
        <v>79</v>
      </c>
      <c r="G11323" s="1" t="n">
        <v>13.51</v>
      </c>
      <c r="H11323" s="4" t="n">
        <v>45885.6009397569</v>
      </c>
      <c r="I113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11322BT28575232213197913.5145885.6009397569</v>
      </c>
      <c r="J11323" s="1" t="n">
        <f aca="false">COUNTIF(I:I, $I11323)</f>
        <v>1</v>
      </c>
      <c r="K11323" s="1" t="str">
        <f aca="false">IF(ISNA(VLOOKUP(Table4[product_id], tblProducts[], tblProducts[product_name],FALSE() )), "Invalid", "Valid")</f>
        <v>Valid</v>
      </c>
      <c r="L11323" s="5" t="str">
        <f aca="false">IF(ISNA(VLOOKUP(Table4[[#This Row],[warehouse_id]], tblwhouse[], tblwhouse[warehouse_name],FALSE() )), "Invalid", "Valid")</f>
        <v>Valid</v>
      </c>
    </row>
    <row r="11324" customFormat="false" ht="15" hidden="false" customHeight="true" outlineLevel="0" collapsed="false">
      <c r="A11324" s="1" t="n">
        <v>11323</v>
      </c>
      <c r="B11324" s="1" t="n">
        <v>2</v>
      </c>
      <c r="C11324" s="1" t="n">
        <v>580</v>
      </c>
      <c r="D11324" s="1" t="s">
        <v>18341</v>
      </c>
      <c r="E11324" s="1" t="n">
        <v>301</v>
      </c>
      <c r="F11324" s="1" t="n">
        <v>57</v>
      </c>
      <c r="G11324" s="1" t="n">
        <v>1363.77</v>
      </c>
      <c r="H11324" s="4" t="n">
        <v>46055.6009397569</v>
      </c>
      <c r="I113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11323BT8736842580301571363.7746055.6009397569</v>
      </c>
      <c r="J11324" s="1" t="n">
        <f aca="false">COUNTIF(I:I, $I11324)</f>
        <v>1</v>
      </c>
      <c r="K11324" s="1" t="str">
        <f aca="false">IF(ISNA(VLOOKUP(Table4[product_id], tblProducts[], tblProducts[product_name],FALSE() )), "Invalid", "Valid")</f>
        <v>Valid</v>
      </c>
      <c r="L11324" s="5" t="str">
        <f aca="false">IF(ISNA(VLOOKUP(Table4[[#This Row],[warehouse_id]], tblwhouse[], tblwhouse[warehouse_name],FALSE() )), "Invalid", "Valid")</f>
        <v>Valid</v>
      </c>
    </row>
    <row r="11325" customFormat="false" ht="15" hidden="false" customHeight="true" outlineLevel="0" collapsed="false">
      <c r="A11325" s="1" t="n">
        <v>11324</v>
      </c>
      <c r="B11325" s="1" t="n">
        <v>1</v>
      </c>
      <c r="C11325" s="1" t="n">
        <v>2938</v>
      </c>
      <c r="D11325" s="1" t="s">
        <v>18342</v>
      </c>
      <c r="E11325" s="1" t="n">
        <v>391</v>
      </c>
      <c r="F11325" s="1" t="n">
        <v>76</v>
      </c>
      <c r="G11325" s="1" t="n">
        <v>1343.25</v>
      </c>
      <c r="H11325" s="4" t="n">
        <v>46081.6009397569</v>
      </c>
      <c r="I113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11324BT55304012938391761343.2546081.6009397569</v>
      </c>
      <c r="J11325" s="1" t="n">
        <f aca="false">COUNTIF(I:I, $I11325)</f>
        <v>1</v>
      </c>
      <c r="K11325" s="1" t="str">
        <f aca="false">IF(ISNA(VLOOKUP(Table4[product_id], tblProducts[], tblProducts[product_name],FALSE() )), "Invalid", "Valid")</f>
        <v>Valid</v>
      </c>
      <c r="L11325" s="5" t="str">
        <f aca="false">IF(ISNA(VLOOKUP(Table4[[#This Row],[warehouse_id]], tblwhouse[], tblwhouse[warehouse_name],FALSE() )), "Invalid", "Valid")</f>
        <v>Valid</v>
      </c>
    </row>
    <row r="11326" customFormat="false" ht="15" hidden="false" customHeight="true" outlineLevel="0" collapsed="false">
      <c r="A11326" s="1" t="n">
        <v>11325</v>
      </c>
      <c r="B11326" s="1" t="n">
        <v>1</v>
      </c>
      <c r="C11326" s="1" t="n">
        <v>2074</v>
      </c>
      <c r="D11326" s="1" t="s">
        <v>18343</v>
      </c>
      <c r="E11326" s="1" t="n">
        <v>456</v>
      </c>
      <c r="F11326" s="1" t="n">
        <v>69</v>
      </c>
      <c r="G11326" s="1" t="n">
        <v>773.18</v>
      </c>
      <c r="H11326" s="4" t="n">
        <v>45973.6009397569</v>
      </c>
      <c r="I113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11325BT4393771207445669773.1845973.6009397569</v>
      </c>
      <c r="J11326" s="1" t="n">
        <f aca="false">COUNTIF(I:I, $I11326)</f>
        <v>1</v>
      </c>
      <c r="K11326" s="1" t="str">
        <f aca="false">IF(ISNA(VLOOKUP(Table4[product_id], tblProducts[], tblProducts[product_name],FALSE() )), "Invalid", "Valid")</f>
        <v>Valid</v>
      </c>
      <c r="L11326" s="5" t="str">
        <f aca="false">IF(ISNA(VLOOKUP(Table4[[#This Row],[warehouse_id]], tblwhouse[], tblwhouse[warehouse_name],FALSE() )), "Invalid", "Valid")</f>
        <v>Valid</v>
      </c>
    </row>
    <row r="11327" customFormat="false" ht="15" hidden="false" customHeight="true" outlineLevel="0" collapsed="false">
      <c r="A11327" s="1" t="n">
        <v>11326</v>
      </c>
      <c r="B11327" s="1" t="n">
        <v>1</v>
      </c>
      <c r="C11327" s="1" t="n">
        <v>707</v>
      </c>
      <c r="D11327" s="1" t="s">
        <v>18344</v>
      </c>
      <c r="E11327" s="1" t="n">
        <v>251</v>
      </c>
      <c r="F11327" s="1" t="n">
        <v>56</v>
      </c>
      <c r="G11327" s="1" t="n">
        <v>1049.68</v>
      </c>
      <c r="H11327" s="4" t="n">
        <v>45948.6009397569</v>
      </c>
      <c r="I113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11326BT3535371707251561049.6845948.6009397569</v>
      </c>
      <c r="J11327" s="1" t="n">
        <f aca="false">COUNTIF(I:I, $I11327)</f>
        <v>1</v>
      </c>
      <c r="K11327" s="1" t="str">
        <f aca="false">IF(ISNA(VLOOKUP(Table4[product_id], tblProducts[], tblProducts[product_name],FALSE() )), "Invalid", "Valid")</f>
        <v>Valid</v>
      </c>
      <c r="L11327" s="5" t="str">
        <f aca="false">IF(ISNA(VLOOKUP(Table4[[#This Row],[warehouse_id]], tblwhouse[], tblwhouse[warehouse_name],FALSE() )), "Invalid", "Valid")</f>
        <v>Valid</v>
      </c>
    </row>
    <row r="11328" customFormat="false" ht="15" hidden="false" customHeight="true" outlineLevel="0" collapsed="false">
      <c r="A11328" s="1" t="n">
        <v>11327</v>
      </c>
      <c r="B11328" s="1" t="n">
        <v>2</v>
      </c>
      <c r="C11328" s="1" t="n">
        <v>1261</v>
      </c>
      <c r="D11328" s="1" t="s">
        <v>18345</v>
      </c>
      <c r="E11328" s="1" t="n">
        <v>493</v>
      </c>
      <c r="F11328" s="1" t="n">
        <v>21</v>
      </c>
      <c r="G11328" s="1" t="n">
        <v>924.4</v>
      </c>
      <c r="H11328" s="4" t="n">
        <v>46007.6009397569</v>
      </c>
      <c r="I113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11327BT2499712126149321924.446007.6009397569</v>
      </c>
      <c r="J11328" s="1" t="n">
        <f aca="false">COUNTIF(I:I, $I11328)</f>
        <v>1</v>
      </c>
      <c r="K11328" s="1" t="str">
        <f aca="false">IF(ISNA(VLOOKUP(Table4[product_id], tblProducts[], tblProducts[product_name],FALSE() )), "Invalid", "Valid")</f>
        <v>Valid</v>
      </c>
      <c r="L11328" s="5" t="str">
        <f aca="false">IF(ISNA(VLOOKUP(Table4[[#This Row],[warehouse_id]], tblwhouse[], tblwhouse[warehouse_name],FALSE() )), "Invalid", "Valid")</f>
        <v>Valid</v>
      </c>
    </row>
    <row r="11329" customFormat="false" ht="15" hidden="false" customHeight="true" outlineLevel="0" collapsed="false">
      <c r="A11329" s="1" t="n">
        <v>11328</v>
      </c>
      <c r="B11329" s="1" t="n">
        <v>2</v>
      </c>
      <c r="C11329" s="1" t="n">
        <v>826</v>
      </c>
      <c r="D11329" s="1" t="s">
        <v>18346</v>
      </c>
      <c r="E11329" s="1" t="n">
        <v>352</v>
      </c>
      <c r="F11329" s="1" t="n">
        <v>22</v>
      </c>
      <c r="G11329" s="1" t="n">
        <v>1389.53</v>
      </c>
      <c r="H11329" s="4" t="n">
        <v>46086.6009397685</v>
      </c>
      <c r="I113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11328BT8920182826352221389.5346086.6009397685</v>
      </c>
      <c r="J11329" s="1" t="n">
        <f aca="false">COUNTIF(I:I, $I11329)</f>
        <v>1</v>
      </c>
      <c r="K11329" s="1" t="str">
        <f aca="false">IF(ISNA(VLOOKUP(Table4[product_id], tblProducts[], tblProducts[product_name],FALSE() )), "Invalid", "Valid")</f>
        <v>Valid</v>
      </c>
      <c r="L11329" s="5" t="str">
        <f aca="false">IF(ISNA(VLOOKUP(Table4[[#This Row],[warehouse_id]], tblwhouse[], tblwhouse[warehouse_name],FALSE() )), "Invalid", "Valid")</f>
        <v>Valid</v>
      </c>
    </row>
    <row r="11330" customFormat="false" ht="15" hidden="false" customHeight="true" outlineLevel="0" collapsed="false">
      <c r="A11330" s="1" t="n">
        <v>11329</v>
      </c>
      <c r="B11330" s="1" t="n">
        <v>2</v>
      </c>
      <c r="C11330" s="1" t="n">
        <v>1543</v>
      </c>
      <c r="D11330" s="1" t="s">
        <v>18347</v>
      </c>
      <c r="E11330" s="1" t="n">
        <v>165</v>
      </c>
      <c r="F11330" s="1" t="n">
        <v>30</v>
      </c>
      <c r="G11330" s="1" t="n">
        <v>64.11</v>
      </c>
      <c r="H11330" s="4" t="n">
        <v>46086.6009397685</v>
      </c>
      <c r="I113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11329BT426382215431653064.1146086.6009397685</v>
      </c>
      <c r="J11330" s="1" t="n">
        <f aca="false">COUNTIF(I:I, $I11330)</f>
        <v>1</v>
      </c>
      <c r="K11330" s="1" t="str">
        <f aca="false">IF(ISNA(VLOOKUP(Table4[product_id], tblProducts[], tblProducts[product_name],FALSE() )), "Invalid", "Valid")</f>
        <v>Valid</v>
      </c>
      <c r="L11330" s="5" t="str">
        <f aca="false">IF(ISNA(VLOOKUP(Table4[[#This Row],[warehouse_id]], tblwhouse[], tblwhouse[warehouse_name],FALSE() )), "Invalid", "Valid")</f>
        <v>Valid</v>
      </c>
    </row>
    <row r="11331" customFormat="false" ht="15" hidden="false" customHeight="true" outlineLevel="0" collapsed="false">
      <c r="A11331" s="1" t="n">
        <v>11330</v>
      </c>
      <c r="B11331" s="1" t="n">
        <v>4</v>
      </c>
      <c r="C11331" s="1" t="n">
        <v>1964</v>
      </c>
      <c r="D11331" s="1" t="s">
        <v>18348</v>
      </c>
      <c r="E11331" s="1" t="n">
        <v>245</v>
      </c>
      <c r="F11331" s="1" t="n">
        <v>60</v>
      </c>
      <c r="G11331" s="1" t="n">
        <v>1126.57</v>
      </c>
      <c r="H11331" s="4" t="n">
        <v>45928.6009397685</v>
      </c>
      <c r="I113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11330BT25777641964245601126.5745928.6009397685</v>
      </c>
      <c r="J11331" s="1" t="n">
        <f aca="false">COUNTIF(I:I, $I11331)</f>
        <v>1</v>
      </c>
      <c r="K11331" s="1" t="str">
        <f aca="false">IF(ISNA(VLOOKUP(Table4[product_id], tblProducts[], tblProducts[product_name],FALSE() )), "Invalid", "Valid")</f>
        <v>Valid</v>
      </c>
      <c r="L11331" s="5" t="str">
        <f aca="false">IF(ISNA(VLOOKUP(Table4[[#This Row],[warehouse_id]], tblwhouse[], tblwhouse[warehouse_name],FALSE() )), "Invalid", "Valid")</f>
        <v>Valid</v>
      </c>
    </row>
    <row r="11332" customFormat="false" ht="15" hidden="false" customHeight="true" outlineLevel="0" collapsed="false">
      <c r="A11332" s="1" t="n">
        <v>11331</v>
      </c>
      <c r="B11332" s="1" t="n">
        <v>1</v>
      </c>
      <c r="C11332" s="1" t="n">
        <v>2771</v>
      </c>
      <c r="D11332" s="1" t="s">
        <v>18349</v>
      </c>
      <c r="E11332" s="1" t="n">
        <v>75</v>
      </c>
      <c r="F11332" s="1" t="n">
        <v>26</v>
      </c>
      <c r="G11332" s="1" t="n">
        <v>1266.44</v>
      </c>
      <c r="H11332" s="4" t="n">
        <v>46067.6009397685</v>
      </c>
      <c r="I113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11331BT8056631277175261266.4446067.6009397685</v>
      </c>
      <c r="J11332" s="1" t="n">
        <f aca="false">COUNTIF(I:I, $I11332)</f>
        <v>1</v>
      </c>
      <c r="K11332" s="1" t="str">
        <f aca="false">IF(ISNA(VLOOKUP(Table4[product_id], tblProducts[], tblProducts[product_name],FALSE() )), "Invalid", "Valid")</f>
        <v>Valid</v>
      </c>
      <c r="L11332" s="5" t="str">
        <f aca="false">IF(ISNA(VLOOKUP(Table4[[#This Row],[warehouse_id]], tblwhouse[], tblwhouse[warehouse_name],FALSE() )), "Invalid", "Valid")</f>
        <v>Valid</v>
      </c>
    </row>
    <row r="11333" customFormat="false" ht="15" hidden="false" customHeight="true" outlineLevel="0" collapsed="false">
      <c r="A11333" s="1" t="n">
        <v>11332</v>
      </c>
      <c r="B11333" s="1" t="n">
        <v>4</v>
      </c>
      <c r="C11333" s="1" t="n">
        <v>2415</v>
      </c>
      <c r="D11333" s="1" t="s">
        <v>18350</v>
      </c>
      <c r="E11333" s="1" t="n">
        <v>171</v>
      </c>
      <c r="F11333" s="1" t="n">
        <v>73</v>
      </c>
      <c r="G11333" s="1" t="n">
        <v>716.89</v>
      </c>
      <c r="H11333" s="4" t="n">
        <v>46074.6009397685</v>
      </c>
      <c r="I113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11332BT3986734241517173716.8946074.6009397685</v>
      </c>
      <c r="J11333" s="1" t="n">
        <f aca="false">COUNTIF(I:I, $I11333)</f>
        <v>1</v>
      </c>
      <c r="K11333" s="1" t="str">
        <f aca="false">IF(ISNA(VLOOKUP(Table4[product_id], tblProducts[], tblProducts[product_name],FALSE() )), "Invalid", "Valid")</f>
        <v>Valid</v>
      </c>
      <c r="L11333" s="5" t="str">
        <f aca="false">IF(ISNA(VLOOKUP(Table4[[#This Row],[warehouse_id]], tblwhouse[], tblwhouse[warehouse_name],FALSE() )), "Invalid", "Valid")</f>
        <v>Valid</v>
      </c>
    </row>
    <row r="11334" customFormat="false" ht="15" hidden="false" customHeight="true" outlineLevel="0" collapsed="false">
      <c r="A11334" s="1" t="n">
        <v>11333</v>
      </c>
      <c r="B11334" s="1" t="n">
        <v>2</v>
      </c>
      <c r="C11334" s="1" t="n">
        <v>1061</v>
      </c>
      <c r="D11334" s="1" t="s">
        <v>18351</v>
      </c>
      <c r="E11334" s="1" t="n">
        <v>483</v>
      </c>
      <c r="F11334" s="1" t="n">
        <v>30</v>
      </c>
      <c r="G11334" s="1" t="n">
        <v>1143.94</v>
      </c>
      <c r="H11334" s="4" t="n">
        <v>46182.6009397685</v>
      </c>
      <c r="I113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11333BT91547821061483301143.9446182.6009397685</v>
      </c>
      <c r="J11334" s="1" t="n">
        <f aca="false">COUNTIF(I:I, $I11334)</f>
        <v>1</v>
      </c>
      <c r="K11334" s="1" t="str">
        <f aca="false">IF(ISNA(VLOOKUP(Table4[product_id], tblProducts[], tblProducts[product_name],FALSE() )), "Invalid", "Valid")</f>
        <v>Valid</v>
      </c>
      <c r="L11334" s="5" t="str">
        <f aca="false">IF(ISNA(VLOOKUP(Table4[[#This Row],[warehouse_id]], tblwhouse[], tblwhouse[warehouse_name],FALSE() )), "Invalid", "Valid")</f>
        <v>Valid</v>
      </c>
    </row>
    <row r="11335" customFormat="false" ht="15" hidden="false" customHeight="true" outlineLevel="0" collapsed="false">
      <c r="A11335" s="1" t="n">
        <v>11334</v>
      </c>
      <c r="B11335" s="1" t="n">
        <v>4</v>
      </c>
      <c r="C11335" s="1" t="n">
        <v>1862</v>
      </c>
      <c r="D11335" s="1" t="s">
        <v>18352</v>
      </c>
      <c r="E11335" s="1" t="n">
        <v>248</v>
      </c>
      <c r="F11335" s="1" t="n">
        <v>56</v>
      </c>
      <c r="G11335" s="1" t="n">
        <v>172.75</v>
      </c>
      <c r="H11335" s="4" t="n">
        <v>45927.6009397685</v>
      </c>
      <c r="I113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11334BT1043154186224856172.7545927.6009397685</v>
      </c>
      <c r="J11335" s="1" t="n">
        <f aca="false">COUNTIF(I:I, $I11335)</f>
        <v>1</v>
      </c>
      <c r="K11335" s="1" t="str">
        <f aca="false">IF(ISNA(VLOOKUP(Table4[product_id], tblProducts[], tblProducts[product_name],FALSE() )), "Invalid", "Valid")</f>
        <v>Valid</v>
      </c>
      <c r="L11335" s="5" t="str">
        <f aca="false">IF(ISNA(VLOOKUP(Table4[[#This Row],[warehouse_id]], tblwhouse[], tblwhouse[warehouse_name],FALSE() )), "Invalid", "Valid")</f>
        <v>Valid</v>
      </c>
    </row>
    <row r="11336" customFormat="false" ht="15" hidden="false" customHeight="true" outlineLevel="0" collapsed="false">
      <c r="A11336" s="1" t="n">
        <v>11335</v>
      </c>
      <c r="B11336" s="1" t="n">
        <v>3</v>
      </c>
      <c r="C11336" s="1" t="n">
        <v>2047</v>
      </c>
      <c r="D11336" s="1" t="s">
        <v>18353</v>
      </c>
      <c r="E11336" s="1" t="n">
        <v>415</v>
      </c>
      <c r="F11336" s="1" t="n">
        <v>50</v>
      </c>
      <c r="G11336" s="1" t="n">
        <v>1116.15</v>
      </c>
      <c r="H11336" s="4" t="n">
        <v>46145.6009397685</v>
      </c>
      <c r="I113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11335BT75613632047415501116.1546145.6009397685</v>
      </c>
      <c r="J11336" s="1" t="n">
        <f aca="false">COUNTIF(I:I, $I11336)</f>
        <v>1</v>
      </c>
      <c r="K11336" s="1" t="str">
        <f aca="false">IF(ISNA(VLOOKUP(Table4[product_id], tblProducts[], tblProducts[product_name],FALSE() )), "Invalid", "Valid")</f>
        <v>Valid</v>
      </c>
      <c r="L11336" s="5" t="str">
        <f aca="false">IF(ISNA(VLOOKUP(Table4[[#This Row],[warehouse_id]], tblwhouse[], tblwhouse[warehouse_name],FALSE() )), "Invalid", "Valid")</f>
        <v>Valid</v>
      </c>
    </row>
    <row r="11337" customFormat="false" ht="15" hidden="false" customHeight="true" outlineLevel="0" collapsed="false">
      <c r="A11337" s="1" t="n">
        <v>11336</v>
      </c>
      <c r="B11337" s="1" t="n">
        <v>4</v>
      </c>
      <c r="C11337" s="1" t="n">
        <v>522</v>
      </c>
      <c r="D11337" s="1" t="s">
        <v>18354</v>
      </c>
      <c r="E11337" s="1" t="n">
        <v>320</v>
      </c>
      <c r="F11337" s="1" t="n">
        <v>23</v>
      </c>
      <c r="G11337" s="1" t="n">
        <v>803.57</v>
      </c>
      <c r="H11337" s="4" t="n">
        <v>46030.6009397685</v>
      </c>
      <c r="I113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11336BT576940452232023803.5746030.6009397685</v>
      </c>
      <c r="J11337" s="1" t="n">
        <f aca="false">COUNTIF(I:I, $I11337)</f>
        <v>1</v>
      </c>
      <c r="K11337" s="1" t="str">
        <f aca="false">IF(ISNA(VLOOKUP(Table4[product_id], tblProducts[], tblProducts[product_name],FALSE() )), "Invalid", "Valid")</f>
        <v>Valid</v>
      </c>
      <c r="L11337" s="5" t="str">
        <f aca="false">IF(ISNA(VLOOKUP(Table4[[#This Row],[warehouse_id]], tblwhouse[], tblwhouse[warehouse_name],FALSE() )), "Invalid", "Valid")</f>
        <v>Valid</v>
      </c>
    </row>
    <row r="11338" customFormat="false" ht="15" hidden="false" customHeight="true" outlineLevel="0" collapsed="false">
      <c r="A11338" s="1" t="n">
        <v>11337</v>
      </c>
      <c r="B11338" s="1" t="n">
        <v>2</v>
      </c>
      <c r="C11338" s="1" t="n">
        <v>2272</v>
      </c>
      <c r="D11338" s="1" t="s">
        <v>18355</v>
      </c>
      <c r="E11338" s="1" t="n">
        <v>454</v>
      </c>
      <c r="F11338" s="1" t="n">
        <v>28</v>
      </c>
      <c r="G11338" s="1" t="n">
        <v>1484.68</v>
      </c>
      <c r="H11338" s="4" t="n">
        <v>45949.6009397685</v>
      </c>
      <c r="I113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11337BT17321122272454281484.6845949.6009397685</v>
      </c>
      <c r="J11338" s="1" t="n">
        <f aca="false">COUNTIF(I:I, $I11338)</f>
        <v>1</v>
      </c>
      <c r="K11338" s="1" t="str">
        <f aca="false">IF(ISNA(VLOOKUP(Table4[product_id], tblProducts[], tblProducts[product_name],FALSE() )), "Invalid", "Valid")</f>
        <v>Valid</v>
      </c>
      <c r="L11338" s="5" t="str">
        <f aca="false">IF(ISNA(VLOOKUP(Table4[[#This Row],[warehouse_id]], tblwhouse[], tblwhouse[warehouse_name],FALSE() )), "Invalid", "Valid")</f>
        <v>Valid</v>
      </c>
    </row>
    <row r="11339" customFormat="false" ht="15" hidden="false" customHeight="true" outlineLevel="0" collapsed="false">
      <c r="A11339" s="1" t="n">
        <v>11338</v>
      </c>
      <c r="B11339" s="1" t="n">
        <v>4</v>
      </c>
      <c r="C11339" s="1" t="n">
        <v>694</v>
      </c>
      <c r="D11339" s="1" t="s">
        <v>12901</v>
      </c>
      <c r="E11339" s="1" t="n">
        <v>26</v>
      </c>
      <c r="F11339" s="1" t="n">
        <v>57</v>
      </c>
      <c r="G11339" s="1" t="n">
        <v>1372.43</v>
      </c>
      <c r="H11339" s="4" t="n">
        <v>45897.6009397685</v>
      </c>
      <c r="I113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11338BT813221469426571372.4345897.6009397685</v>
      </c>
      <c r="J11339" s="1" t="n">
        <f aca="false">COUNTIF(I:I, $I11339)</f>
        <v>1</v>
      </c>
      <c r="K11339" s="1" t="str">
        <f aca="false">IF(ISNA(VLOOKUP(Table4[product_id], tblProducts[], tblProducts[product_name],FALSE() )), "Invalid", "Valid")</f>
        <v>Valid</v>
      </c>
      <c r="L11339" s="5" t="str">
        <f aca="false">IF(ISNA(VLOOKUP(Table4[[#This Row],[warehouse_id]], tblwhouse[], tblwhouse[warehouse_name],FALSE() )), "Invalid", "Valid")</f>
        <v>Valid</v>
      </c>
    </row>
    <row r="11340" customFormat="false" ht="15" hidden="false" customHeight="true" outlineLevel="0" collapsed="false">
      <c r="A11340" s="1" t="n">
        <v>11339</v>
      </c>
      <c r="B11340" s="1" t="n">
        <v>3</v>
      </c>
      <c r="C11340" s="1" t="n">
        <v>2742</v>
      </c>
      <c r="D11340" s="1" t="s">
        <v>18356</v>
      </c>
      <c r="E11340" s="1" t="n">
        <v>301</v>
      </c>
      <c r="F11340" s="1" t="n">
        <v>42</v>
      </c>
      <c r="G11340" s="1" t="n">
        <v>689.35</v>
      </c>
      <c r="H11340" s="4" t="n">
        <v>45994.6009397685</v>
      </c>
      <c r="I113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11339BT1947183274230142689.3545994.6009397685</v>
      </c>
      <c r="J11340" s="1" t="n">
        <f aca="false">COUNTIF(I:I, $I11340)</f>
        <v>1</v>
      </c>
      <c r="K11340" s="1" t="str">
        <f aca="false">IF(ISNA(VLOOKUP(Table4[product_id], tblProducts[], tblProducts[product_name],FALSE() )), "Invalid", "Valid")</f>
        <v>Valid</v>
      </c>
      <c r="L11340" s="5" t="str">
        <f aca="false">IF(ISNA(VLOOKUP(Table4[[#This Row],[warehouse_id]], tblwhouse[], tblwhouse[warehouse_name],FALSE() )), "Invalid", "Valid")</f>
        <v>Valid</v>
      </c>
    </row>
    <row r="11341" customFormat="false" ht="15" hidden="false" customHeight="true" outlineLevel="0" collapsed="false">
      <c r="A11341" s="1" t="n">
        <v>11340</v>
      </c>
      <c r="B11341" s="1" t="n">
        <v>2</v>
      </c>
      <c r="C11341" s="1" t="n">
        <v>723</v>
      </c>
      <c r="D11341" s="1" t="s">
        <v>18357</v>
      </c>
      <c r="E11341" s="1" t="n">
        <v>199</v>
      </c>
      <c r="F11341" s="1" t="n">
        <v>77</v>
      </c>
      <c r="G11341" s="1" t="n">
        <v>477.29</v>
      </c>
      <c r="H11341" s="4" t="n">
        <v>46072.6009397685</v>
      </c>
      <c r="I113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11340BT656866272319977477.2946072.6009397685</v>
      </c>
      <c r="J11341" s="1" t="n">
        <f aca="false">COUNTIF(I:I, $I11341)</f>
        <v>1</v>
      </c>
      <c r="K11341" s="1" t="str">
        <f aca="false">IF(ISNA(VLOOKUP(Table4[product_id], tblProducts[], tblProducts[product_name],FALSE() )), "Invalid", "Valid")</f>
        <v>Valid</v>
      </c>
      <c r="L11341" s="5" t="str">
        <f aca="false">IF(ISNA(VLOOKUP(Table4[[#This Row],[warehouse_id]], tblwhouse[], tblwhouse[warehouse_name],FALSE() )), "Invalid", "Valid")</f>
        <v>Valid</v>
      </c>
    </row>
    <row r="11342" customFormat="false" ht="15" hidden="false" customHeight="true" outlineLevel="0" collapsed="false">
      <c r="A11342" s="1" t="n">
        <v>11341</v>
      </c>
      <c r="B11342" s="1" t="n">
        <v>3</v>
      </c>
      <c r="C11342" s="1" t="n">
        <v>2399</v>
      </c>
      <c r="D11342" s="1" t="s">
        <v>18358</v>
      </c>
      <c r="E11342" s="1" t="n">
        <v>439</v>
      </c>
      <c r="F11342" s="1" t="n">
        <v>62</v>
      </c>
      <c r="G11342" s="1" t="n">
        <v>1399.18</v>
      </c>
      <c r="H11342" s="4" t="n">
        <v>46189.6009397685</v>
      </c>
      <c r="I113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11341BT14289832399439621399.1846189.6009397685</v>
      </c>
      <c r="J11342" s="1" t="n">
        <f aca="false">COUNTIF(I:I, $I11342)</f>
        <v>1</v>
      </c>
      <c r="K11342" s="1" t="str">
        <f aca="false">IF(ISNA(VLOOKUP(Table4[product_id], tblProducts[], tblProducts[product_name],FALSE() )), "Invalid", "Valid")</f>
        <v>Valid</v>
      </c>
      <c r="L11342" s="5" t="str">
        <f aca="false">IF(ISNA(VLOOKUP(Table4[[#This Row],[warehouse_id]], tblwhouse[], tblwhouse[warehouse_name],FALSE() )), "Invalid", "Valid")</f>
        <v>Valid</v>
      </c>
    </row>
    <row r="11343" customFormat="false" ht="15" hidden="false" customHeight="true" outlineLevel="0" collapsed="false">
      <c r="A11343" s="1" t="n">
        <v>11342</v>
      </c>
      <c r="B11343" s="1" t="n">
        <v>1</v>
      </c>
      <c r="C11343" s="1" t="n">
        <v>1462</v>
      </c>
      <c r="D11343" s="1" t="s">
        <v>18359</v>
      </c>
      <c r="E11343" s="1" t="n">
        <v>191</v>
      </c>
      <c r="F11343" s="1" t="n">
        <v>63</v>
      </c>
      <c r="G11343" s="1" t="n">
        <v>946.05</v>
      </c>
      <c r="H11343" s="4" t="n">
        <v>46126.6009397685</v>
      </c>
      <c r="I113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11342BT6836391146219163946.0546126.6009397685</v>
      </c>
      <c r="J11343" s="1" t="n">
        <f aca="false">COUNTIF(I:I, $I11343)</f>
        <v>1</v>
      </c>
      <c r="K11343" s="1" t="str">
        <f aca="false">IF(ISNA(VLOOKUP(Table4[product_id], tblProducts[], tblProducts[product_name],FALSE() )), "Invalid", "Valid")</f>
        <v>Valid</v>
      </c>
      <c r="L11343" s="5" t="str">
        <f aca="false">IF(ISNA(VLOOKUP(Table4[[#This Row],[warehouse_id]], tblwhouse[], tblwhouse[warehouse_name],FALSE() )), "Invalid", "Valid")</f>
        <v>Valid</v>
      </c>
    </row>
    <row r="11344" customFormat="false" ht="15" hidden="false" customHeight="true" outlineLevel="0" collapsed="false">
      <c r="A11344" s="1" t="n">
        <v>11343</v>
      </c>
      <c r="B11344" s="1" t="n">
        <v>3</v>
      </c>
      <c r="C11344" s="1" t="n">
        <v>716</v>
      </c>
      <c r="D11344" s="1" t="s">
        <v>18360</v>
      </c>
      <c r="E11344" s="1" t="n">
        <v>180</v>
      </c>
      <c r="F11344" s="1" t="n">
        <v>36</v>
      </c>
      <c r="G11344" s="1" t="n">
        <v>563.04</v>
      </c>
      <c r="H11344" s="4" t="n">
        <v>45922.6009397685</v>
      </c>
      <c r="I113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11343BT331147371618036563.0445922.6009397685</v>
      </c>
      <c r="J11344" s="1" t="n">
        <f aca="false">COUNTIF(I:I, $I11344)</f>
        <v>1</v>
      </c>
      <c r="K11344" s="1" t="str">
        <f aca="false">IF(ISNA(VLOOKUP(Table4[product_id], tblProducts[], tblProducts[product_name],FALSE() )), "Invalid", "Valid")</f>
        <v>Valid</v>
      </c>
      <c r="L11344" s="5" t="str">
        <f aca="false">IF(ISNA(VLOOKUP(Table4[[#This Row],[warehouse_id]], tblwhouse[], tblwhouse[warehouse_name],FALSE() )), "Invalid", "Valid")</f>
        <v>Valid</v>
      </c>
    </row>
    <row r="11345" customFormat="false" ht="15" hidden="false" customHeight="true" outlineLevel="0" collapsed="false">
      <c r="A11345" s="1" t="n">
        <v>11344</v>
      </c>
      <c r="B11345" s="1" t="n">
        <v>1</v>
      </c>
      <c r="C11345" s="1" t="n">
        <v>360</v>
      </c>
      <c r="D11345" s="1" t="s">
        <v>18361</v>
      </c>
      <c r="E11345" s="1" t="n">
        <v>316</v>
      </c>
      <c r="F11345" s="1" t="n">
        <v>47</v>
      </c>
      <c r="G11345" s="1" t="n">
        <v>256.17</v>
      </c>
      <c r="H11345" s="4" t="n">
        <v>46206.6009397685</v>
      </c>
      <c r="I113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11344BT250396136031647256.1746206.6009397685</v>
      </c>
      <c r="J11345" s="1" t="n">
        <f aca="false">COUNTIF(I:I, $I11345)</f>
        <v>1</v>
      </c>
      <c r="K11345" s="1" t="str">
        <f aca="false">IF(ISNA(VLOOKUP(Table4[product_id], tblProducts[], tblProducts[product_name],FALSE() )), "Invalid", "Valid")</f>
        <v>Valid</v>
      </c>
      <c r="L11345" s="5" t="str">
        <f aca="false">IF(ISNA(VLOOKUP(Table4[[#This Row],[warehouse_id]], tblwhouse[], tblwhouse[warehouse_name],FALSE() )), "Invalid", "Valid")</f>
        <v>Valid</v>
      </c>
    </row>
    <row r="11346" customFormat="false" ht="15" hidden="false" customHeight="true" outlineLevel="0" collapsed="false">
      <c r="A11346" s="1" t="n">
        <v>11345</v>
      </c>
      <c r="B11346" s="1" t="n">
        <v>4</v>
      </c>
      <c r="C11346" s="1" t="n">
        <v>958</v>
      </c>
      <c r="D11346" s="1" t="s">
        <v>18362</v>
      </c>
      <c r="E11346" s="1" t="n">
        <v>457</v>
      </c>
      <c r="F11346" s="1" t="n">
        <v>57</v>
      </c>
      <c r="G11346" s="1" t="n">
        <v>910.56</v>
      </c>
      <c r="H11346" s="4" t="n">
        <v>45860.6009397685</v>
      </c>
      <c r="I113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11345BT698384495845757910.5645860.6009397685</v>
      </c>
      <c r="J11346" s="1" t="n">
        <f aca="false">COUNTIF(I:I, $I11346)</f>
        <v>1</v>
      </c>
      <c r="K11346" s="1" t="str">
        <f aca="false">IF(ISNA(VLOOKUP(Table4[product_id], tblProducts[], tblProducts[product_name],FALSE() )), "Invalid", "Valid")</f>
        <v>Valid</v>
      </c>
      <c r="L11346" s="5" t="str">
        <f aca="false">IF(ISNA(VLOOKUP(Table4[[#This Row],[warehouse_id]], tblwhouse[], tblwhouse[warehouse_name],FALSE() )), "Invalid", "Valid")</f>
        <v>Valid</v>
      </c>
    </row>
    <row r="11347" customFormat="false" ht="15" hidden="false" customHeight="true" outlineLevel="0" collapsed="false">
      <c r="A11347" s="1" t="n">
        <v>11346</v>
      </c>
      <c r="B11347" s="1" t="n">
        <v>4</v>
      </c>
      <c r="C11347" s="1" t="n">
        <v>1432</v>
      </c>
      <c r="D11347" s="1" t="s">
        <v>18363</v>
      </c>
      <c r="E11347" s="1" t="n">
        <v>161</v>
      </c>
      <c r="F11347" s="1" t="n">
        <v>23</v>
      </c>
      <c r="G11347" s="1" t="n">
        <v>1297.64</v>
      </c>
      <c r="H11347" s="4" t="n">
        <v>45908.6009397685</v>
      </c>
      <c r="I113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11346BT76542241432161231297.6445908.6009397685</v>
      </c>
      <c r="J11347" s="1" t="n">
        <f aca="false">COUNTIF(I:I, $I11347)</f>
        <v>1</v>
      </c>
      <c r="K11347" s="1" t="str">
        <f aca="false">IF(ISNA(VLOOKUP(Table4[product_id], tblProducts[], tblProducts[product_name],FALSE() )), "Invalid", "Valid")</f>
        <v>Valid</v>
      </c>
      <c r="L11347" s="5" t="str">
        <f aca="false">IF(ISNA(VLOOKUP(Table4[[#This Row],[warehouse_id]], tblwhouse[], tblwhouse[warehouse_name],FALSE() )), "Invalid", "Valid")</f>
        <v>Valid</v>
      </c>
    </row>
    <row r="11348" customFormat="false" ht="15" hidden="false" customHeight="true" outlineLevel="0" collapsed="false">
      <c r="A11348" s="1" t="n">
        <v>11347</v>
      </c>
      <c r="B11348" s="1" t="n">
        <v>3</v>
      </c>
      <c r="C11348" s="1" t="n">
        <v>2035</v>
      </c>
      <c r="D11348" s="1" t="s">
        <v>18364</v>
      </c>
      <c r="E11348" s="1" t="n">
        <v>70</v>
      </c>
      <c r="F11348" s="1" t="n">
        <v>67</v>
      </c>
      <c r="G11348" s="1" t="n">
        <v>933.25</v>
      </c>
      <c r="H11348" s="4" t="n">
        <v>46145.6009397685</v>
      </c>
      <c r="I113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11347BT229364320357067933.2546145.6009397685</v>
      </c>
      <c r="J11348" s="1" t="n">
        <f aca="false">COUNTIF(I:I, $I11348)</f>
        <v>1</v>
      </c>
      <c r="K11348" s="1" t="str">
        <f aca="false">IF(ISNA(VLOOKUP(Table4[product_id], tblProducts[], tblProducts[product_name],FALSE() )), "Invalid", "Valid")</f>
        <v>Valid</v>
      </c>
      <c r="L11348" s="5" t="str">
        <f aca="false">IF(ISNA(VLOOKUP(Table4[[#This Row],[warehouse_id]], tblwhouse[], tblwhouse[warehouse_name],FALSE() )), "Invalid", "Valid")</f>
        <v>Valid</v>
      </c>
    </row>
    <row r="11349" customFormat="false" ht="15" hidden="false" customHeight="true" outlineLevel="0" collapsed="false">
      <c r="A11349" s="1" t="n">
        <v>11348</v>
      </c>
      <c r="B11349" s="1" t="n">
        <v>3</v>
      </c>
      <c r="C11349" s="1" t="n">
        <v>1439</v>
      </c>
      <c r="D11349" s="1" t="s">
        <v>18365</v>
      </c>
      <c r="E11349" s="1" t="n">
        <v>368</v>
      </c>
      <c r="F11349" s="1" t="n">
        <v>62</v>
      </c>
      <c r="G11349" s="1" t="n">
        <v>218.77</v>
      </c>
      <c r="H11349" s="4" t="n">
        <v>46111.6009397685</v>
      </c>
      <c r="I113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11348BT1172373143936862218.7746111.6009397685</v>
      </c>
      <c r="J11349" s="1" t="n">
        <f aca="false">COUNTIF(I:I, $I11349)</f>
        <v>1</v>
      </c>
      <c r="K11349" s="1" t="str">
        <f aca="false">IF(ISNA(VLOOKUP(Table4[product_id], tblProducts[], tblProducts[product_name],FALSE() )), "Invalid", "Valid")</f>
        <v>Valid</v>
      </c>
      <c r="L11349" s="5" t="str">
        <f aca="false">IF(ISNA(VLOOKUP(Table4[[#This Row],[warehouse_id]], tblwhouse[], tblwhouse[warehouse_name],FALSE() )), "Invalid", "Valid")</f>
        <v>Valid</v>
      </c>
    </row>
    <row r="11350" customFormat="false" ht="15" hidden="false" customHeight="true" outlineLevel="0" collapsed="false">
      <c r="A11350" s="1" t="n">
        <v>11349</v>
      </c>
      <c r="B11350" s="1" t="n">
        <v>2</v>
      </c>
      <c r="C11350" s="1" t="n">
        <v>2252</v>
      </c>
      <c r="D11350" s="1" t="s">
        <v>18366</v>
      </c>
      <c r="E11350" s="1" t="n">
        <v>457</v>
      </c>
      <c r="F11350" s="1" t="n">
        <v>63</v>
      </c>
      <c r="G11350" s="1" t="n">
        <v>1195.12</v>
      </c>
      <c r="H11350" s="4" t="n">
        <v>45983.6009397685</v>
      </c>
      <c r="I113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11349BT40718422252457631195.1245983.6009397685</v>
      </c>
      <c r="J11350" s="1" t="n">
        <f aca="false">COUNTIF(I:I, $I11350)</f>
        <v>1</v>
      </c>
      <c r="K11350" s="1" t="str">
        <f aca="false">IF(ISNA(VLOOKUP(Table4[product_id], tblProducts[], tblProducts[product_name],FALSE() )), "Invalid", "Valid")</f>
        <v>Valid</v>
      </c>
      <c r="L11350" s="5" t="str">
        <f aca="false">IF(ISNA(VLOOKUP(Table4[[#This Row],[warehouse_id]], tblwhouse[], tblwhouse[warehouse_name],FALSE() )), "Invalid", "Valid")</f>
        <v>Valid</v>
      </c>
    </row>
    <row r="11351" customFormat="false" ht="15" hidden="false" customHeight="true" outlineLevel="0" collapsed="false">
      <c r="A11351" s="1" t="n">
        <v>11350</v>
      </c>
      <c r="B11351" s="1" t="n">
        <v>1</v>
      </c>
      <c r="C11351" s="1" t="n">
        <v>1031</v>
      </c>
      <c r="D11351" s="1" t="s">
        <v>18367</v>
      </c>
      <c r="E11351" s="1" t="n">
        <v>8</v>
      </c>
      <c r="F11351" s="1" t="n">
        <v>38</v>
      </c>
      <c r="G11351" s="1" t="n">
        <v>954.38</v>
      </c>
      <c r="H11351" s="4" t="n">
        <v>46167.6009397685</v>
      </c>
      <c r="I113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11350BT99286711031838954.3846167.6009397685</v>
      </c>
      <c r="J11351" s="1" t="n">
        <f aca="false">COUNTIF(I:I, $I11351)</f>
        <v>1</v>
      </c>
      <c r="K11351" s="1" t="str">
        <f aca="false">IF(ISNA(VLOOKUP(Table4[product_id], tblProducts[], tblProducts[product_name],FALSE() )), "Invalid", "Valid")</f>
        <v>Valid</v>
      </c>
      <c r="L11351" s="5" t="str">
        <f aca="false">IF(ISNA(VLOOKUP(Table4[[#This Row],[warehouse_id]], tblwhouse[], tblwhouse[warehouse_name],FALSE() )), "Invalid", "Valid")</f>
        <v>Valid</v>
      </c>
    </row>
    <row r="11352" customFormat="false" ht="15" hidden="false" customHeight="true" outlineLevel="0" collapsed="false">
      <c r="A11352" s="1" t="n">
        <v>11351</v>
      </c>
      <c r="B11352" s="1" t="n">
        <v>3</v>
      </c>
      <c r="C11352" s="1" t="n">
        <v>1927</v>
      </c>
      <c r="D11352" s="1" t="s">
        <v>18368</v>
      </c>
      <c r="E11352" s="1" t="n">
        <v>119</v>
      </c>
      <c r="F11352" s="1" t="n">
        <v>34</v>
      </c>
      <c r="G11352" s="1" t="n">
        <v>1009.79</v>
      </c>
      <c r="H11352" s="4" t="n">
        <v>46193.6009397685</v>
      </c>
      <c r="I113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11351BT18980531927119341009.7946193.6009397685</v>
      </c>
      <c r="J11352" s="1" t="n">
        <f aca="false">COUNTIF(I:I, $I11352)</f>
        <v>1</v>
      </c>
      <c r="K11352" s="1" t="str">
        <f aca="false">IF(ISNA(VLOOKUP(Table4[product_id], tblProducts[], tblProducts[product_name],FALSE() )), "Invalid", "Valid")</f>
        <v>Valid</v>
      </c>
      <c r="L11352" s="5" t="str">
        <f aca="false">IF(ISNA(VLOOKUP(Table4[[#This Row],[warehouse_id]], tblwhouse[], tblwhouse[warehouse_name],FALSE() )), "Invalid", "Valid")</f>
        <v>Valid</v>
      </c>
    </row>
    <row r="11353" customFormat="false" ht="15" hidden="false" customHeight="true" outlineLevel="0" collapsed="false">
      <c r="A11353" s="1" t="n">
        <v>11352</v>
      </c>
      <c r="B11353" s="1" t="n">
        <v>4</v>
      </c>
      <c r="C11353" s="1" t="n">
        <v>1358</v>
      </c>
      <c r="D11353" s="1" t="s">
        <v>18369</v>
      </c>
      <c r="E11353" s="1" t="n">
        <v>31</v>
      </c>
      <c r="F11353" s="1" t="n">
        <v>24</v>
      </c>
      <c r="G11353" s="1" t="n">
        <v>900.17</v>
      </c>
      <c r="H11353" s="4" t="n">
        <v>45888.6009397685</v>
      </c>
      <c r="I113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11352BT787877413583124900.1745888.6009397685</v>
      </c>
      <c r="J11353" s="1" t="n">
        <f aca="false">COUNTIF(I:I, $I11353)</f>
        <v>1</v>
      </c>
      <c r="K11353" s="1" t="str">
        <f aca="false">IF(ISNA(VLOOKUP(Table4[product_id], tblProducts[], tblProducts[product_name],FALSE() )), "Invalid", "Valid")</f>
        <v>Valid</v>
      </c>
      <c r="L11353" s="5" t="str">
        <f aca="false">IF(ISNA(VLOOKUP(Table4[[#This Row],[warehouse_id]], tblwhouse[], tblwhouse[warehouse_name],FALSE() )), "Invalid", "Valid")</f>
        <v>Valid</v>
      </c>
    </row>
    <row r="11354" customFormat="false" ht="15" hidden="false" customHeight="true" outlineLevel="0" collapsed="false">
      <c r="A11354" s="1" t="n">
        <v>11353</v>
      </c>
      <c r="B11354" s="1" t="n">
        <v>2</v>
      </c>
      <c r="C11354" s="1" t="n">
        <v>2447</v>
      </c>
      <c r="D11354" s="1" t="s">
        <v>18370</v>
      </c>
      <c r="E11354" s="1" t="n">
        <v>497</v>
      </c>
      <c r="F11354" s="1" t="n">
        <v>45</v>
      </c>
      <c r="G11354" s="1" t="n">
        <v>570.07</v>
      </c>
      <c r="H11354" s="4" t="n">
        <v>46140.6009397685</v>
      </c>
      <c r="I113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11353BT3035282244749745570.0746140.6009397685</v>
      </c>
      <c r="J11354" s="1" t="n">
        <f aca="false">COUNTIF(I:I, $I11354)</f>
        <v>1</v>
      </c>
      <c r="K11354" s="1" t="str">
        <f aca="false">IF(ISNA(VLOOKUP(Table4[product_id], tblProducts[], tblProducts[product_name],FALSE() )), "Invalid", "Valid")</f>
        <v>Valid</v>
      </c>
      <c r="L11354" s="5" t="str">
        <f aca="false">IF(ISNA(VLOOKUP(Table4[[#This Row],[warehouse_id]], tblwhouse[], tblwhouse[warehouse_name],FALSE() )), "Invalid", "Valid")</f>
        <v>Valid</v>
      </c>
    </row>
    <row r="11355" customFormat="false" ht="15" hidden="false" customHeight="true" outlineLevel="0" collapsed="false">
      <c r="A11355" s="1" t="n">
        <v>11354</v>
      </c>
      <c r="B11355" s="1" t="n">
        <v>4</v>
      </c>
      <c r="C11355" s="1" t="n">
        <v>379</v>
      </c>
      <c r="D11355" s="1" t="s">
        <v>18371</v>
      </c>
      <c r="E11355" s="1" t="n">
        <v>398</v>
      </c>
      <c r="F11355" s="1" t="n">
        <v>20</v>
      </c>
      <c r="G11355" s="1" t="n">
        <v>852.62</v>
      </c>
      <c r="H11355" s="4" t="n">
        <v>46038.6009397685</v>
      </c>
      <c r="I113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11354BT443644437939820852.6246038.6009397685</v>
      </c>
      <c r="J11355" s="1" t="n">
        <f aca="false">COUNTIF(I:I, $I11355)</f>
        <v>1</v>
      </c>
      <c r="K11355" s="1" t="str">
        <f aca="false">IF(ISNA(VLOOKUP(Table4[product_id], tblProducts[], tblProducts[product_name],FALSE() )), "Invalid", "Valid")</f>
        <v>Valid</v>
      </c>
      <c r="L11355" s="5" t="str">
        <f aca="false">IF(ISNA(VLOOKUP(Table4[[#This Row],[warehouse_id]], tblwhouse[], tblwhouse[warehouse_name],FALSE() )), "Invalid", "Valid")</f>
        <v>Valid</v>
      </c>
    </row>
    <row r="11356" customFormat="false" ht="15" hidden="false" customHeight="true" outlineLevel="0" collapsed="false">
      <c r="A11356" s="1" t="n">
        <v>11355</v>
      </c>
      <c r="B11356" s="1" t="n">
        <v>4</v>
      </c>
      <c r="C11356" s="1" t="n">
        <v>376</v>
      </c>
      <c r="D11356" s="1" t="s">
        <v>18372</v>
      </c>
      <c r="E11356" s="1" t="n">
        <v>429</v>
      </c>
      <c r="F11356" s="1" t="n">
        <v>75</v>
      </c>
      <c r="G11356" s="1" t="n">
        <v>594.77</v>
      </c>
      <c r="H11356" s="4" t="n">
        <v>46051.6009397685</v>
      </c>
      <c r="I113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11355BT673953437642975594.7746051.6009397685</v>
      </c>
      <c r="J11356" s="1" t="n">
        <f aca="false">COUNTIF(I:I, $I11356)</f>
        <v>1</v>
      </c>
      <c r="K11356" s="1" t="str">
        <f aca="false">IF(ISNA(VLOOKUP(Table4[product_id], tblProducts[], tblProducts[product_name],FALSE() )), "Invalid", "Valid")</f>
        <v>Valid</v>
      </c>
      <c r="L11356" s="5" t="str">
        <f aca="false">IF(ISNA(VLOOKUP(Table4[[#This Row],[warehouse_id]], tblwhouse[], tblwhouse[warehouse_name],FALSE() )), "Invalid", "Valid")</f>
        <v>Valid</v>
      </c>
    </row>
    <row r="11357" customFormat="false" ht="15" hidden="false" customHeight="true" outlineLevel="0" collapsed="false">
      <c r="A11357" s="1" t="n">
        <v>11356</v>
      </c>
      <c r="B11357" s="1" t="n">
        <v>3</v>
      </c>
      <c r="C11357" s="1" t="n">
        <v>375</v>
      </c>
      <c r="D11357" s="1" t="s">
        <v>18373</v>
      </c>
      <c r="E11357" s="1" t="n">
        <v>462</v>
      </c>
      <c r="F11357" s="1" t="n">
        <v>74</v>
      </c>
      <c r="G11357" s="1" t="n">
        <v>559.05</v>
      </c>
      <c r="H11357" s="4" t="n">
        <v>46212.6009397685</v>
      </c>
      <c r="I113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11356BT180216337546274559.0546212.6009397685</v>
      </c>
      <c r="J11357" s="1" t="n">
        <f aca="false">COUNTIF(I:I, $I11357)</f>
        <v>1</v>
      </c>
      <c r="K11357" s="1" t="str">
        <f aca="false">IF(ISNA(VLOOKUP(Table4[product_id], tblProducts[], tblProducts[product_name],FALSE() )), "Invalid", "Valid")</f>
        <v>Valid</v>
      </c>
      <c r="L11357" s="5" t="str">
        <f aca="false">IF(ISNA(VLOOKUP(Table4[[#This Row],[warehouse_id]], tblwhouse[], tblwhouse[warehouse_name],FALSE() )), "Invalid", "Valid")</f>
        <v>Valid</v>
      </c>
    </row>
    <row r="11358" customFormat="false" ht="15" hidden="false" customHeight="true" outlineLevel="0" collapsed="false">
      <c r="A11358" s="1" t="n">
        <v>11357</v>
      </c>
      <c r="B11358" s="1" t="n">
        <v>1</v>
      </c>
      <c r="C11358" s="1" t="n">
        <v>805</v>
      </c>
      <c r="D11358" s="1" t="s">
        <v>18374</v>
      </c>
      <c r="E11358" s="1" t="n">
        <v>344</v>
      </c>
      <c r="F11358" s="1" t="n">
        <v>55</v>
      </c>
      <c r="G11358" s="1" t="n">
        <v>863.65</v>
      </c>
      <c r="H11358" s="4" t="n">
        <v>46188.6009397685</v>
      </c>
      <c r="I113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11357BT261721180534455863.6546188.6009397685</v>
      </c>
      <c r="J11358" s="1" t="n">
        <f aca="false">COUNTIF(I:I, $I11358)</f>
        <v>1</v>
      </c>
      <c r="K11358" s="1" t="str">
        <f aca="false">IF(ISNA(VLOOKUP(Table4[product_id], tblProducts[], tblProducts[product_name],FALSE() )), "Invalid", "Valid")</f>
        <v>Valid</v>
      </c>
      <c r="L11358" s="5" t="str">
        <f aca="false">IF(ISNA(VLOOKUP(Table4[[#This Row],[warehouse_id]], tblwhouse[], tblwhouse[warehouse_name],FALSE() )), "Invalid", "Valid")</f>
        <v>Valid</v>
      </c>
    </row>
    <row r="11359" customFormat="false" ht="15" hidden="false" customHeight="true" outlineLevel="0" collapsed="false">
      <c r="A11359" s="1" t="n">
        <v>11358</v>
      </c>
      <c r="B11359" s="1" t="n">
        <v>4</v>
      </c>
      <c r="C11359" s="1" t="n">
        <v>2457</v>
      </c>
      <c r="D11359" s="1" t="s">
        <v>18375</v>
      </c>
      <c r="E11359" s="1" t="n">
        <v>32</v>
      </c>
      <c r="F11359" s="1" t="n">
        <v>66</v>
      </c>
      <c r="G11359" s="1" t="n">
        <v>274.75</v>
      </c>
      <c r="H11359" s="4" t="n">
        <v>46045.6009397685</v>
      </c>
      <c r="I113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11358BT109708424573266274.7546045.6009397685</v>
      </c>
      <c r="J11359" s="1" t="n">
        <f aca="false">COUNTIF(I:I, $I11359)</f>
        <v>1</v>
      </c>
      <c r="K11359" s="1" t="str">
        <f aca="false">IF(ISNA(VLOOKUP(Table4[product_id], tblProducts[], tblProducts[product_name],FALSE() )), "Invalid", "Valid")</f>
        <v>Valid</v>
      </c>
      <c r="L11359" s="5" t="str">
        <f aca="false">IF(ISNA(VLOOKUP(Table4[[#This Row],[warehouse_id]], tblwhouse[], tblwhouse[warehouse_name],FALSE() )), "Invalid", "Valid")</f>
        <v>Valid</v>
      </c>
    </row>
    <row r="11360" customFormat="false" ht="15" hidden="false" customHeight="true" outlineLevel="0" collapsed="false">
      <c r="A11360" s="1" t="n">
        <v>11359</v>
      </c>
      <c r="B11360" s="1" t="n">
        <v>1</v>
      </c>
      <c r="C11360" s="1" t="n">
        <v>1374</v>
      </c>
      <c r="D11360" s="1" t="s">
        <v>18376</v>
      </c>
      <c r="E11360" s="1" t="n">
        <v>438</v>
      </c>
      <c r="F11360" s="1" t="n">
        <v>47</v>
      </c>
      <c r="G11360" s="1" t="n">
        <v>883.38</v>
      </c>
      <c r="H11360" s="4" t="n">
        <v>46099.6009397685</v>
      </c>
      <c r="I113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11359BT8454411137443847883.3846099.6009397685</v>
      </c>
      <c r="J11360" s="1" t="n">
        <f aca="false">COUNTIF(I:I, $I11360)</f>
        <v>1</v>
      </c>
      <c r="K11360" s="1" t="str">
        <f aca="false">IF(ISNA(VLOOKUP(Table4[product_id], tblProducts[], tblProducts[product_name],FALSE() )), "Invalid", "Valid")</f>
        <v>Valid</v>
      </c>
      <c r="L11360" s="5" t="str">
        <f aca="false">IF(ISNA(VLOOKUP(Table4[[#This Row],[warehouse_id]], tblwhouse[], tblwhouse[warehouse_name],FALSE() )), "Invalid", "Valid")</f>
        <v>Valid</v>
      </c>
    </row>
    <row r="11361" customFormat="false" ht="15" hidden="false" customHeight="true" outlineLevel="0" collapsed="false">
      <c r="A11361" s="1" t="n">
        <v>11360</v>
      </c>
      <c r="B11361" s="1" t="n">
        <v>1</v>
      </c>
      <c r="C11361" s="1" t="n">
        <v>84</v>
      </c>
      <c r="D11361" s="1" t="s">
        <v>18377</v>
      </c>
      <c r="E11361" s="1" t="n">
        <v>485</v>
      </c>
      <c r="F11361" s="1" t="n">
        <v>43</v>
      </c>
      <c r="G11361" s="1" t="n">
        <v>1187.71</v>
      </c>
      <c r="H11361" s="4" t="n">
        <v>46216.6009397685</v>
      </c>
      <c r="I113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11360BT385640184485431187.7146216.6009397685</v>
      </c>
      <c r="J11361" s="1" t="n">
        <f aca="false">COUNTIF(I:I, $I11361)</f>
        <v>1</v>
      </c>
      <c r="K11361" s="1" t="str">
        <f aca="false">IF(ISNA(VLOOKUP(Table4[product_id], tblProducts[], tblProducts[product_name],FALSE() )), "Invalid", "Valid")</f>
        <v>Valid</v>
      </c>
      <c r="L11361" s="5" t="str">
        <f aca="false">IF(ISNA(VLOOKUP(Table4[[#This Row],[warehouse_id]], tblwhouse[], tblwhouse[warehouse_name],FALSE() )), "Invalid", "Valid")</f>
        <v>Valid</v>
      </c>
    </row>
    <row r="11362" customFormat="false" ht="15" hidden="false" customHeight="true" outlineLevel="0" collapsed="false">
      <c r="A11362" s="1" t="n">
        <v>11361</v>
      </c>
      <c r="B11362" s="1" t="n">
        <v>4</v>
      </c>
      <c r="C11362" s="1" t="n">
        <v>2935</v>
      </c>
      <c r="D11362" s="1" t="s">
        <v>18378</v>
      </c>
      <c r="E11362" s="1" t="n">
        <v>172</v>
      </c>
      <c r="F11362" s="1" t="n">
        <v>58</v>
      </c>
      <c r="G11362" s="1" t="n">
        <v>354.52</v>
      </c>
      <c r="H11362" s="4" t="n">
        <v>46059.6009397685</v>
      </c>
      <c r="I113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11361BT9885664293517258354.5246059.6009397685</v>
      </c>
      <c r="J11362" s="1" t="n">
        <f aca="false">COUNTIF(I:I, $I11362)</f>
        <v>1</v>
      </c>
      <c r="K11362" s="1" t="str">
        <f aca="false">IF(ISNA(VLOOKUP(Table4[product_id], tblProducts[], tblProducts[product_name],FALSE() )), "Invalid", "Valid")</f>
        <v>Valid</v>
      </c>
      <c r="L11362" s="5" t="str">
        <f aca="false">IF(ISNA(VLOOKUP(Table4[[#This Row],[warehouse_id]], tblwhouse[], tblwhouse[warehouse_name],FALSE() )), "Invalid", "Valid")</f>
        <v>Valid</v>
      </c>
    </row>
    <row r="11363" customFormat="false" ht="15" hidden="false" customHeight="true" outlineLevel="0" collapsed="false">
      <c r="A11363" s="1" t="n">
        <v>11362</v>
      </c>
      <c r="B11363" s="1" t="n">
        <v>2</v>
      </c>
      <c r="C11363" s="1" t="n">
        <v>2318</v>
      </c>
      <c r="D11363" s="1" t="s">
        <v>18379</v>
      </c>
      <c r="E11363" s="1" t="n">
        <v>169</v>
      </c>
      <c r="F11363" s="1" t="n">
        <v>52</v>
      </c>
      <c r="G11363" s="1" t="n">
        <v>1314.96</v>
      </c>
      <c r="H11363" s="4" t="n">
        <v>46180.6009397685</v>
      </c>
      <c r="I113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11362BT37353322318169521314.9646180.6009397685</v>
      </c>
      <c r="J11363" s="1" t="n">
        <f aca="false">COUNTIF(I:I, $I11363)</f>
        <v>1</v>
      </c>
      <c r="K11363" s="1" t="str">
        <f aca="false">IF(ISNA(VLOOKUP(Table4[product_id], tblProducts[], tblProducts[product_name],FALSE() )), "Invalid", "Valid")</f>
        <v>Valid</v>
      </c>
      <c r="L11363" s="5" t="str">
        <f aca="false">IF(ISNA(VLOOKUP(Table4[[#This Row],[warehouse_id]], tblwhouse[], tblwhouse[warehouse_name],FALSE() )), "Invalid", "Valid")</f>
        <v>Valid</v>
      </c>
    </row>
    <row r="11364" customFormat="false" ht="15" hidden="false" customHeight="true" outlineLevel="0" collapsed="false">
      <c r="A11364" s="1" t="n">
        <v>11363</v>
      </c>
      <c r="B11364" s="1" t="n">
        <v>4</v>
      </c>
      <c r="C11364" s="1" t="n">
        <v>2276</v>
      </c>
      <c r="D11364" s="1" t="s">
        <v>18380</v>
      </c>
      <c r="E11364" s="1" t="n">
        <v>377</v>
      </c>
      <c r="F11364" s="1" t="n">
        <v>45</v>
      </c>
      <c r="G11364" s="1" t="n">
        <v>724.88</v>
      </c>
      <c r="H11364" s="4" t="n">
        <v>46198.6009397685</v>
      </c>
      <c r="I113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11363BT8066844227637745724.8846198.6009397685</v>
      </c>
      <c r="J11364" s="1" t="n">
        <f aca="false">COUNTIF(I:I, $I11364)</f>
        <v>1</v>
      </c>
      <c r="K11364" s="1" t="str">
        <f aca="false">IF(ISNA(VLOOKUP(Table4[product_id], tblProducts[], tblProducts[product_name],FALSE() )), "Invalid", "Valid")</f>
        <v>Valid</v>
      </c>
      <c r="L11364" s="5" t="str">
        <f aca="false">IF(ISNA(VLOOKUP(Table4[[#This Row],[warehouse_id]], tblwhouse[], tblwhouse[warehouse_name],FALSE() )), "Invalid", "Valid")</f>
        <v>Valid</v>
      </c>
    </row>
    <row r="11365" customFormat="false" ht="15" hidden="false" customHeight="true" outlineLevel="0" collapsed="false">
      <c r="A11365" s="1" t="n">
        <v>11364</v>
      </c>
      <c r="B11365" s="1" t="n">
        <v>1</v>
      </c>
      <c r="C11365" s="1" t="n">
        <v>2323</v>
      </c>
      <c r="D11365" s="1" t="s">
        <v>18381</v>
      </c>
      <c r="E11365" s="1" t="n">
        <v>180</v>
      </c>
      <c r="F11365" s="1" t="n">
        <v>29</v>
      </c>
      <c r="G11365" s="1" t="n">
        <v>601.86</v>
      </c>
      <c r="H11365" s="4" t="n">
        <v>45958.6009397685</v>
      </c>
      <c r="I113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11364BT8550561232318029601.8645958.6009397685</v>
      </c>
      <c r="J11365" s="1" t="n">
        <f aca="false">COUNTIF(I:I, $I11365)</f>
        <v>1</v>
      </c>
      <c r="K11365" s="1" t="str">
        <f aca="false">IF(ISNA(VLOOKUP(Table4[product_id], tblProducts[], tblProducts[product_name],FALSE() )), "Invalid", "Valid")</f>
        <v>Valid</v>
      </c>
      <c r="L11365" s="5" t="str">
        <f aca="false">IF(ISNA(VLOOKUP(Table4[[#This Row],[warehouse_id]], tblwhouse[], tblwhouse[warehouse_name],FALSE() )), "Invalid", "Valid")</f>
        <v>Valid</v>
      </c>
    </row>
    <row r="11366" customFormat="false" ht="15" hidden="false" customHeight="true" outlineLevel="0" collapsed="false">
      <c r="A11366" s="1" t="n">
        <v>11365</v>
      </c>
      <c r="B11366" s="1" t="n">
        <v>4</v>
      </c>
      <c r="C11366" s="1" t="n">
        <v>2158</v>
      </c>
      <c r="D11366" s="1" t="s">
        <v>18382</v>
      </c>
      <c r="E11366" s="1" t="n">
        <v>341</v>
      </c>
      <c r="F11366" s="1" t="n">
        <v>66</v>
      </c>
      <c r="G11366" s="1" t="n">
        <v>1240.55</v>
      </c>
      <c r="H11366" s="4" t="n">
        <v>46101.6009397685</v>
      </c>
      <c r="I113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11365BT21169542158341661240.5546101.6009397685</v>
      </c>
      <c r="J11366" s="1" t="n">
        <f aca="false">COUNTIF(I:I, $I11366)</f>
        <v>1</v>
      </c>
      <c r="K11366" s="1" t="str">
        <f aca="false">IF(ISNA(VLOOKUP(Table4[product_id], tblProducts[], tblProducts[product_name],FALSE() )), "Invalid", "Valid")</f>
        <v>Valid</v>
      </c>
      <c r="L11366" s="5" t="str">
        <f aca="false">IF(ISNA(VLOOKUP(Table4[[#This Row],[warehouse_id]], tblwhouse[], tblwhouse[warehouse_name],FALSE() )), "Invalid", "Valid")</f>
        <v>Valid</v>
      </c>
    </row>
    <row r="11367" customFormat="false" ht="15" hidden="false" customHeight="true" outlineLevel="0" collapsed="false">
      <c r="A11367" s="1" t="n">
        <v>11366</v>
      </c>
      <c r="B11367" s="1" t="n">
        <v>1</v>
      </c>
      <c r="C11367" s="1" t="n">
        <v>1906</v>
      </c>
      <c r="D11367" s="1" t="s">
        <v>18383</v>
      </c>
      <c r="E11367" s="1" t="n">
        <v>259</v>
      </c>
      <c r="F11367" s="1" t="n">
        <v>67</v>
      </c>
      <c r="G11367" s="1" t="n">
        <v>305.89</v>
      </c>
      <c r="H11367" s="4" t="n">
        <v>46085.6009397685</v>
      </c>
      <c r="I113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11366BT6206061190625967305.8946085.6009397685</v>
      </c>
      <c r="J11367" s="1" t="n">
        <f aca="false">COUNTIF(I:I, $I11367)</f>
        <v>1</v>
      </c>
      <c r="K11367" s="1" t="str">
        <f aca="false">IF(ISNA(VLOOKUP(Table4[product_id], tblProducts[], tblProducts[product_name],FALSE() )), "Invalid", "Valid")</f>
        <v>Valid</v>
      </c>
      <c r="L11367" s="5" t="str">
        <f aca="false">IF(ISNA(VLOOKUP(Table4[[#This Row],[warehouse_id]], tblwhouse[], tblwhouse[warehouse_name],FALSE() )), "Invalid", "Valid")</f>
        <v>Valid</v>
      </c>
    </row>
    <row r="11368" customFormat="false" ht="15" hidden="false" customHeight="true" outlineLevel="0" collapsed="false">
      <c r="A11368" s="1" t="n">
        <v>11367</v>
      </c>
      <c r="B11368" s="1" t="n">
        <v>1</v>
      </c>
      <c r="C11368" s="1" t="n">
        <v>2424</v>
      </c>
      <c r="D11368" s="1" t="s">
        <v>18384</v>
      </c>
      <c r="E11368" s="1" t="n">
        <v>30</v>
      </c>
      <c r="F11368" s="1" t="n">
        <v>77</v>
      </c>
      <c r="G11368" s="1" t="n">
        <v>786.54</v>
      </c>
      <c r="H11368" s="4" t="n">
        <v>45932.6009397685</v>
      </c>
      <c r="I113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11367BT249748124243077786.5445932.6009397685</v>
      </c>
      <c r="J11368" s="1" t="n">
        <f aca="false">COUNTIF(I:I, $I11368)</f>
        <v>1</v>
      </c>
      <c r="K11368" s="1" t="str">
        <f aca="false">IF(ISNA(VLOOKUP(Table4[product_id], tblProducts[], tblProducts[product_name],FALSE() )), "Invalid", "Valid")</f>
        <v>Valid</v>
      </c>
      <c r="L11368" s="5" t="str">
        <f aca="false">IF(ISNA(VLOOKUP(Table4[[#This Row],[warehouse_id]], tblwhouse[], tblwhouse[warehouse_name],FALSE() )), "Invalid", "Valid")</f>
        <v>Valid</v>
      </c>
    </row>
    <row r="11369" customFormat="false" ht="15" hidden="false" customHeight="true" outlineLevel="0" collapsed="false">
      <c r="A11369" s="1" t="n">
        <v>11368</v>
      </c>
      <c r="B11369" s="1" t="n">
        <v>3</v>
      </c>
      <c r="C11369" s="1" t="n">
        <v>1768</v>
      </c>
      <c r="D11369" s="1" t="s">
        <v>18385</v>
      </c>
      <c r="E11369" s="1" t="n">
        <v>287</v>
      </c>
      <c r="F11369" s="1" t="n">
        <v>70</v>
      </c>
      <c r="G11369" s="1" t="n">
        <v>1097.98</v>
      </c>
      <c r="H11369" s="4" t="n">
        <v>46062.6009397685</v>
      </c>
      <c r="I113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11368BT35662031768287701097.9846062.6009397685</v>
      </c>
      <c r="J11369" s="1" t="n">
        <f aca="false">COUNTIF(I:I, $I11369)</f>
        <v>1</v>
      </c>
      <c r="K11369" s="1" t="str">
        <f aca="false">IF(ISNA(VLOOKUP(Table4[product_id], tblProducts[], tblProducts[product_name],FALSE() )), "Invalid", "Valid")</f>
        <v>Valid</v>
      </c>
      <c r="L11369" s="5" t="str">
        <f aca="false">IF(ISNA(VLOOKUP(Table4[[#This Row],[warehouse_id]], tblwhouse[], tblwhouse[warehouse_name],FALSE() )), "Invalid", "Valid")</f>
        <v>Valid</v>
      </c>
    </row>
    <row r="11370" customFormat="false" ht="15" hidden="false" customHeight="true" outlineLevel="0" collapsed="false">
      <c r="A11370" s="1" t="n">
        <v>11369</v>
      </c>
      <c r="B11370" s="1" t="n">
        <v>3</v>
      </c>
      <c r="C11370" s="1" t="n">
        <v>1984</v>
      </c>
      <c r="D11370" s="1" t="s">
        <v>18386</v>
      </c>
      <c r="E11370" s="1" t="n">
        <v>41</v>
      </c>
      <c r="F11370" s="1" t="n">
        <v>44</v>
      </c>
      <c r="G11370" s="1" t="n">
        <v>1372.89</v>
      </c>
      <c r="H11370" s="4" t="n">
        <v>45894.6009397685</v>
      </c>
      <c r="I113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11369BT3680383198441441372.8945894.6009397685</v>
      </c>
      <c r="J11370" s="1" t="n">
        <f aca="false">COUNTIF(I:I, $I11370)</f>
        <v>1</v>
      </c>
      <c r="K11370" s="1" t="str">
        <f aca="false">IF(ISNA(VLOOKUP(Table4[product_id], tblProducts[], tblProducts[product_name],FALSE() )), "Invalid", "Valid")</f>
        <v>Valid</v>
      </c>
      <c r="L11370" s="5" t="str">
        <f aca="false">IF(ISNA(VLOOKUP(Table4[[#This Row],[warehouse_id]], tblwhouse[], tblwhouse[warehouse_name],FALSE() )), "Invalid", "Valid")</f>
        <v>Valid</v>
      </c>
    </row>
    <row r="11371" customFormat="false" ht="15" hidden="false" customHeight="true" outlineLevel="0" collapsed="false">
      <c r="A11371" s="1" t="n">
        <v>11370</v>
      </c>
      <c r="B11371" s="1" t="n">
        <v>3</v>
      </c>
      <c r="C11371" s="1" t="n">
        <v>2444</v>
      </c>
      <c r="D11371" s="1" t="s">
        <v>18387</v>
      </c>
      <c r="E11371" s="1" t="n">
        <v>316</v>
      </c>
      <c r="F11371" s="1" t="n">
        <v>50</v>
      </c>
      <c r="G11371" s="1" t="n">
        <v>115.3</v>
      </c>
      <c r="H11371" s="4" t="n">
        <v>45958.6009397685</v>
      </c>
      <c r="I113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11370BT3290003244431650115.345958.6009397685</v>
      </c>
      <c r="J11371" s="1" t="n">
        <f aca="false">COUNTIF(I:I, $I11371)</f>
        <v>1</v>
      </c>
      <c r="K11371" s="1" t="str">
        <f aca="false">IF(ISNA(VLOOKUP(Table4[product_id], tblProducts[], tblProducts[product_name],FALSE() )), "Invalid", "Valid")</f>
        <v>Valid</v>
      </c>
      <c r="L11371" s="5" t="str">
        <f aca="false">IF(ISNA(VLOOKUP(Table4[[#This Row],[warehouse_id]], tblwhouse[], tblwhouse[warehouse_name],FALSE() )), "Invalid", "Valid")</f>
        <v>Valid</v>
      </c>
    </row>
    <row r="11372" customFormat="false" ht="15" hidden="false" customHeight="true" outlineLevel="0" collapsed="false">
      <c r="A11372" s="1" t="n">
        <v>11371</v>
      </c>
      <c r="B11372" s="1" t="n">
        <v>1</v>
      </c>
      <c r="C11372" s="1" t="n">
        <v>748</v>
      </c>
      <c r="D11372" s="1" t="s">
        <v>18388</v>
      </c>
      <c r="E11372" s="1" t="n">
        <v>3</v>
      </c>
      <c r="F11372" s="1" t="n">
        <v>42</v>
      </c>
      <c r="G11372" s="1" t="n">
        <v>362.77</v>
      </c>
      <c r="H11372" s="4" t="n">
        <v>46204.6009397685</v>
      </c>
      <c r="I113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11371BT5554751748342362.7746204.6009397685</v>
      </c>
      <c r="J11372" s="1" t="n">
        <f aca="false">COUNTIF(I:I, $I11372)</f>
        <v>1</v>
      </c>
      <c r="K11372" s="1" t="str">
        <f aca="false">IF(ISNA(VLOOKUP(Table4[product_id], tblProducts[], tblProducts[product_name],FALSE() )), "Invalid", "Valid")</f>
        <v>Valid</v>
      </c>
      <c r="L11372" s="5" t="str">
        <f aca="false">IF(ISNA(VLOOKUP(Table4[[#This Row],[warehouse_id]], tblwhouse[], tblwhouse[warehouse_name],FALSE() )), "Invalid", "Valid")</f>
        <v>Valid</v>
      </c>
    </row>
    <row r="11373" customFormat="false" ht="15" hidden="false" customHeight="true" outlineLevel="0" collapsed="false">
      <c r="A11373" s="1" t="n">
        <v>11372</v>
      </c>
      <c r="B11373" s="1" t="n">
        <v>4</v>
      </c>
      <c r="C11373" s="1" t="n">
        <v>896</v>
      </c>
      <c r="D11373" s="1" t="s">
        <v>18389</v>
      </c>
      <c r="E11373" s="1" t="n">
        <v>53</v>
      </c>
      <c r="F11373" s="1" t="n">
        <v>71</v>
      </c>
      <c r="G11373" s="1" t="n">
        <v>100.47</v>
      </c>
      <c r="H11373" s="4" t="n">
        <v>45995.6009397685</v>
      </c>
      <c r="I113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11372BT88842348965371100.4745995.6009397685</v>
      </c>
      <c r="J11373" s="1" t="n">
        <f aca="false">COUNTIF(I:I, $I11373)</f>
        <v>1</v>
      </c>
      <c r="K11373" s="1" t="str">
        <f aca="false">IF(ISNA(VLOOKUP(Table4[product_id], tblProducts[], tblProducts[product_name],FALSE() )), "Invalid", "Valid")</f>
        <v>Valid</v>
      </c>
      <c r="L11373" s="5" t="str">
        <f aca="false">IF(ISNA(VLOOKUP(Table4[[#This Row],[warehouse_id]], tblwhouse[], tblwhouse[warehouse_name],FALSE() )), "Invalid", "Valid")</f>
        <v>Valid</v>
      </c>
    </row>
    <row r="11374" customFormat="false" ht="15" hidden="false" customHeight="true" outlineLevel="0" collapsed="false">
      <c r="A11374" s="1" t="n">
        <v>11373</v>
      </c>
      <c r="B11374" s="1" t="n">
        <v>2</v>
      </c>
      <c r="C11374" s="1" t="n">
        <v>2075</v>
      </c>
      <c r="D11374" s="1" t="s">
        <v>18390</v>
      </c>
      <c r="E11374" s="1" t="n">
        <v>342</v>
      </c>
      <c r="F11374" s="1" t="n">
        <v>37</v>
      </c>
      <c r="G11374" s="1" t="n">
        <v>1058.16</v>
      </c>
      <c r="H11374" s="4" t="n">
        <v>46118.6009397685</v>
      </c>
      <c r="I113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11373BT73988722075342371058.1646118.6009397685</v>
      </c>
      <c r="J11374" s="1" t="n">
        <f aca="false">COUNTIF(I:I, $I11374)</f>
        <v>1</v>
      </c>
      <c r="K11374" s="1" t="str">
        <f aca="false">IF(ISNA(VLOOKUP(Table4[product_id], tblProducts[], tblProducts[product_name],FALSE() )), "Invalid", "Valid")</f>
        <v>Valid</v>
      </c>
      <c r="L11374" s="5" t="str">
        <f aca="false">IF(ISNA(VLOOKUP(Table4[[#This Row],[warehouse_id]], tblwhouse[], tblwhouse[warehouse_name],FALSE() )), "Invalid", "Valid")</f>
        <v>Valid</v>
      </c>
    </row>
    <row r="11375" customFormat="false" ht="15" hidden="false" customHeight="true" outlineLevel="0" collapsed="false">
      <c r="A11375" s="1" t="n">
        <v>11374</v>
      </c>
      <c r="B11375" s="1" t="n">
        <v>4</v>
      </c>
      <c r="C11375" s="1" t="n">
        <v>2785</v>
      </c>
      <c r="D11375" s="1" t="s">
        <v>18391</v>
      </c>
      <c r="E11375" s="1" t="n">
        <v>75</v>
      </c>
      <c r="F11375" s="1" t="n">
        <v>36</v>
      </c>
      <c r="G11375" s="1" t="n">
        <v>162.41</v>
      </c>
      <c r="H11375" s="4" t="n">
        <v>46211.6009397685</v>
      </c>
      <c r="I113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11374BT499527427857536162.4146211.6009397685</v>
      </c>
      <c r="J11375" s="1" t="n">
        <f aca="false">COUNTIF(I:I, $I11375)</f>
        <v>1</v>
      </c>
      <c r="K11375" s="1" t="str">
        <f aca="false">IF(ISNA(VLOOKUP(Table4[product_id], tblProducts[], tblProducts[product_name],FALSE() )), "Invalid", "Valid")</f>
        <v>Valid</v>
      </c>
      <c r="L11375" s="5" t="str">
        <f aca="false">IF(ISNA(VLOOKUP(Table4[[#This Row],[warehouse_id]], tblwhouse[], tblwhouse[warehouse_name],FALSE() )), "Invalid", "Valid")</f>
        <v>Valid</v>
      </c>
    </row>
    <row r="11376" customFormat="false" ht="15" hidden="false" customHeight="true" outlineLevel="0" collapsed="false">
      <c r="A11376" s="1" t="n">
        <v>11375</v>
      </c>
      <c r="B11376" s="1" t="n">
        <v>3</v>
      </c>
      <c r="C11376" s="1" t="n">
        <v>613</v>
      </c>
      <c r="D11376" s="1" t="s">
        <v>18392</v>
      </c>
      <c r="E11376" s="1" t="n">
        <v>49</v>
      </c>
      <c r="F11376" s="1" t="n">
        <v>59</v>
      </c>
      <c r="G11376" s="1" t="n">
        <v>643.9</v>
      </c>
      <c r="H11376" s="4" t="n">
        <v>46174.6009397685</v>
      </c>
      <c r="I113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11375BT36157336134959643.946174.6009397685</v>
      </c>
      <c r="J11376" s="1" t="n">
        <f aca="false">COUNTIF(I:I, $I11376)</f>
        <v>1</v>
      </c>
      <c r="K11376" s="1" t="str">
        <f aca="false">IF(ISNA(VLOOKUP(Table4[product_id], tblProducts[], tblProducts[product_name],FALSE() )), "Invalid", "Valid")</f>
        <v>Valid</v>
      </c>
      <c r="L11376" s="5" t="str">
        <f aca="false">IF(ISNA(VLOOKUP(Table4[[#This Row],[warehouse_id]], tblwhouse[], tblwhouse[warehouse_name],FALSE() )), "Invalid", "Valid")</f>
        <v>Valid</v>
      </c>
    </row>
    <row r="11377" customFormat="false" ht="15" hidden="false" customHeight="true" outlineLevel="0" collapsed="false">
      <c r="A11377" s="1" t="n">
        <v>11376</v>
      </c>
      <c r="B11377" s="1" t="n">
        <v>3</v>
      </c>
      <c r="C11377" s="1" t="n">
        <v>2081</v>
      </c>
      <c r="D11377" s="1" t="s">
        <v>18393</v>
      </c>
      <c r="E11377" s="1" t="n">
        <v>249</v>
      </c>
      <c r="F11377" s="1" t="n">
        <v>55</v>
      </c>
      <c r="G11377" s="1" t="n">
        <v>703.38</v>
      </c>
      <c r="H11377" s="4" t="n">
        <v>45864.6009397685</v>
      </c>
      <c r="I113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11376BT2371013208124955703.3845864.6009397685</v>
      </c>
      <c r="J11377" s="1" t="n">
        <f aca="false">COUNTIF(I:I, $I11377)</f>
        <v>1</v>
      </c>
      <c r="K11377" s="1" t="str">
        <f aca="false">IF(ISNA(VLOOKUP(Table4[product_id], tblProducts[], tblProducts[product_name],FALSE() )), "Invalid", "Valid")</f>
        <v>Valid</v>
      </c>
      <c r="L11377" s="5" t="str">
        <f aca="false">IF(ISNA(VLOOKUP(Table4[[#This Row],[warehouse_id]], tblwhouse[], tblwhouse[warehouse_name],FALSE() )), "Invalid", "Valid")</f>
        <v>Valid</v>
      </c>
    </row>
    <row r="11378" customFormat="false" ht="15" hidden="false" customHeight="true" outlineLevel="0" collapsed="false">
      <c r="A11378" s="1" t="n">
        <v>11377</v>
      </c>
      <c r="B11378" s="1" t="n">
        <v>4</v>
      </c>
      <c r="C11378" s="1" t="n">
        <v>1230</v>
      </c>
      <c r="D11378" s="1" t="s">
        <v>18394</v>
      </c>
      <c r="E11378" s="1" t="n">
        <v>35</v>
      </c>
      <c r="F11378" s="1" t="n">
        <v>37</v>
      </c>
      <c r="G11378" s="1" t="n">
        <v>237.87</v>
      </c>
      <c r="H11378" s="4" t="n">
        <v>46102.6009397685</v>
      </c>
      <c r="I113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11377BT860817412303537237.8746102.6009397685</v>
      </c>
      <c r="J11378" s="1" t="n">
        <f aca="false">COUNTIF(I:I, $I11378)</f>
        <v>1</v>
      </c>
      <c r="K11378" s="1" t="str">
        <f aca="false">IF(ISNA(VLOOKUP(Table4[product_id], tblProducts[], tblProducts[product_name],FALSE() )), "Invalid", "Valid")</f>
        <v>Valid</v>
      </c>
      <c r="L11378" s="5" t="str">
        <f aca="false">IF(ISNA(VLOOKUP(Table4[[#This Row],[warehouse_id]], tblwhouse[], tblwhouse[warehouse_name],FALSE() )), "Invalid", "Valid")</f>
        <v>Valid</v>
      </c>
    </row>
    <row r="11379" customFormat="false" ht="15" hidden="false" customHeight="true" outlineLevel="0" collapsed="false">
      <c r="A11379" s="1" t="n">
        <v>11378</v>
      </c>
      <c r="B11379" s="1" t="n">
        <v>1</v>
      </c>
      <c r="C11379" s="1" t="n">
        <v>635</v>
      </c>
      <c r="D11379" s="1" t="s">
        <v>18395</v>
      </c>
      <c r="E11379" s="1" t="n">
        <v>372</v>
      </c>
      <c r="F11379" s="1" t="n">
        <v>25</v>
      </c>
      <c r="G11379" s="1" t="n">
        <v>17.83</v>
      </c>
      <c r="H11379" s="4" t="n">
        <v>46194.6009397685</v>
      </c>
      <c r="I113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11378BT40414616353722517.8346194.6009397685</v>
      </c>
      <c r="J11379" s="1" t="n">
        <f aca="false">COUNTIF(I:I, $I11379)</f>
        <v>1</v>
      </c>
      <c r="K11379" s="1" t="str">
        <f aca="false">IF(ISNA(VLOOKUP(Table4[product_id], tblProducts[], tblProducts[product_name],FALSE() )), "Invalid", "Valid")</f>
        <v>Valid</v>
      </c>
      <c r="L11379" s="5" t="str">
        <f aca="false">IF(ISNA(VLOOKUP(Table4[[#This Row],[warehouse_id]], tblwhouse[], tblwhouse[warehouse_name],FALSE() )), "Invalid", "Valid")</f>
        <v>Valid</v>
      </c>
    </row>
    <row r="11380" customFormat="false" ht="15" hidden="false" customHeight="true" outlineLevel="0" collapsed="false">
      <c r="A11380" s="1" t="n">
        <v>11379</v>
      </c>
      <c r="B11380" s="1" t="n">
        <v>1</v>
      </c>
      <c r="C11380" s="1" t="n">
        <v>2193</v>
      </c>
      <c r="D11380" s="1" t="s">
        <v>18396</v>
      </c>
      <c r="E11380" s="1" t="n">
        <v>415</v>
      </c>
      <c r="F11380" s="1" t="n">
        <v>48</v>
      </c>
      <c r="G11380" s="1" t="n">
        <v>1100.94</v>
      </c>
      <c r="H11380" s="4" t="n">
        <v>45981.6009397801</v>
      </c>
      <c r="I113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11379BT15836112193415481100.9445981.6009397801</v>
      </c>
      <c r="J11380" s="1" t="n">
        <f aca="false">COUNTIF(I:I, $I11380)</f>
        <v>1</v>
      </c>
      <c r="K11380" s="1" t="str">
        <f aca="false">IF(ISNA(VLOOKUP(Table4[product_id], tblProducts[], tblProducts[product_name],FALSE() )), "Invalid", "Valid")</f>
        <v>Valid</v>
      </c>
      <c r="L11380" s="5" t="str">
        <f aca="false">IF(ISNA(VLOOKUP(Table4[[#This Row],[warehouse_id]], tblwhouse[], tblwhouse[warehouse_name],FALSE() )), "Invalid", "Valid")</f>
        <v>Valid</v>
      </c>
    </row>
    <row r="11381" customFormat="false" ht="15" hidden="false" customHeight="true" outlineLevel="0" collapsed="false">
      <c r="A11381" s="1" t="n">
        <v>11380</v>
      </c>
      <c r="B11381" s="1" t="n">
        <v>2</v>
      </c>
      <c r="C11381" s="1" t="n">
        <v>832</v>
      </c>
      <c r="D11381" s="1" t="s">
        <v>18397</v>
      </c>
      <c r="E11381" s="1" t="n">
        <v>274</v>
      </c>
      <c r="F11381" s="1" t="n">
        <v>45</v>
      </c>
      <c r="G11381" s="1" t="n">
        <v>649.82</v>
      </c>
      <c r="H11381" s="4" t="n">
        <v>46098.6009397801</v>
      </c>
      <c r="I113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11380BT474476283227445649.8246098.6009397801</v>
      </c>
      <c r="J11381" s="1" t="n">
        <f aca="false">COUNTIF(I:I, $I11381)</f>
        <v>1</v>
      </c>
      <c r="K11381" s="1" t="str">
        <f aca="false">IF(ISNA(VLOOKUP(Table4[product_id], tblProducts[], tblProducts[product_name],FALSE() )), "Invalid", "Valid")</f>
        <v>Valid</v>
      </c>
      <c r="L11381" s="5" t="str">
        <f aca="false">IF(ISNA(VLOOKUP(Table4[[#This Row],[warehouse_id]], tblwhouse[], tblwhouse[warehouse_name],FALSE() )), "Invalid", "Valid")</f>
        <v>Valid</v>
      </c>
    </row>
    <row r="11382" customFormat="false" ht="15" hidden="false" customHeight="true" outlineLevel="0" collapsed="false">
      <c r="A11382" s="1" t="n">
        <v>11381</v>
      </c>
      <c r="B11382" s="1" t="n">
        <v>3</v>
      </c>
      <c r="C11382" s="1" t="n">
        <v>1462</v>
      </c>
      <c r="D11382" s="1" t="s">
        <v>18398</v>
      </c>
      <c r="E11382" s="1" t="n">
        <v>437</v>
      </c>
      <c r="F11382" s="1" t="n">
        <v>20</v>
      </c>
      <c r="G11382" s="1" t="n">
        <v>839.92</v>
      </c>
      <c r="H11382" s="4" t="n">
        <v>45951.6009397801</v>
      </c>
      <c r="I113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11381BT6912913146243720839.9245951.6009397801</v>
      </c>
      <c r="J11382" s="1" t="n">
        <f aca="false">COUNTIF(I:I, $I11382)</f>
        <v>1</v>
      </c>
      <c r="K11382" s="1" t="str">
        <f aca="false">IF(ISNA(VLOOKUP(Table4[product_id], tblProducts[], tblProducts[product_name],FALSE() )), "Invalid", "Valid")</f>
        <v>Valid</v>
      </c>
      <c r="L11382" s="5" t="str">
        <f aca="false">IF(ISNA(VLOOKUP(Table4[[#This Row],[warehouse_id]], tblwhouse[], tblwhouse[warehouse_name],FALSE() )), "Invalid", "Valid")</f>
        <v>Valid</v>
      </c>
    </row>
    <row r="11383" customFormat="false" ht="15" hidden="false" customHeight="true" outlineLevel="0" collapsed="false">
      <c r="A11383" s="1" t="n">
        <v>11382</v>
      </c>
      <c r="B11383" s="1" t="n">
        <v>4</v>
      </c>
      <c r="C11383" s="1" t="n">
        <v>253</v>
      </c>
      <c r="D11383" s="1" t="s">
        <v>18399</v>
      </c>
      <c r="E11383" s="1" t="n">
        <v>313</v>
      </c>
      <c r="F11383" s="1" t="n">
        <v>27</v>
      </c>
      <c r="G11383" s="1" t="n">
        <v>597.57</v>
      </c>
      <c r="H11383" s="4" t="n">
        <v>46078.6009397801</v>
      </c>
      <c r="I113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11382BT883354425331327597.5746078.6009397801</v>
      </c>
      <c r="J11383" s="1" t="n">
        <f aca="false">COUNTIF(I:I, $I11383)</f>
        <v>1</v>
      </c>
      <c r="K11383" s="1" t="str">
        <f aca="false">IF(ISNA(VLOOKUP(Table4[product_id], tblProducts[], tblProducts[product_name],FALSE() )), "Invalid", "Valid")</f>
        <v>Valid</v>
      </c>
      <c r="L11383" s="5" t="str">
        <f aca="false">IF(ISNA(VLOOKUP(Table4[[#This Row],[warehouse_id]], tblwhouse[], tblwhouse[warehouse_name],FALSE() )), "Invalid", "Valid")</f>
        <v>Valid</v>
      </c>
    </row>
    <row r="11384" customFormat="false" ht="15" hidden="false" customHeight="true" outlineLevel="0" collapsed="false">
      <c r="A11384" s="1" t="n">
        <v>11383</v>
      </c>
      <c r="B11384" s="1" t="n">
        <v>3</v>
      </c>
      <c r="C11384" s="1" t="n">
        <v>1825</v>
      </c>
      <c r="D11384" s="1" t="s">
        <v>18400</v>
      </c>
      <c r="E11384" s="1" t="n">
        <v>32</v>
      </c>
      <c r="F11384" s="1" t="n">
        <v>35</v>
      </c>
      <c r="G11384" s="1" t="n">
        <v>1307.15</v>
      </c>
      <c r="H11384" s="4" t="n">
        <v>46195.6009397801</v>
      </c>
      <c r="I113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11383BT1924473182532351307.1546195.6009397801</v>
      </c>
      <c r="J11384" s="1" t="n">
        <f aca="false">COUNTIF(I:I, $I11384)</f>
        <v>1</v>
      </c>
      <c r="K11384" s="1" t="str">
        <f aca="false">IF(ISNA(VLOOKUP(Table4[product_id], tblProducts[], tblProducts[product_name],FALSE() )), "Invalid", "Valid")</f>
        <v>Valid</v>
      </c>
      <c r="L11384" s="5" t="str">
        <f aca="false">IF(ISNA(VLOOKUP(Table4[[#This Row],[warehouse_id]], tblwhouse[], tblwhouse[warehouse_name],FALSE() )), "Invalid", "Valid")</f>
        <v>Valid</v>
      </c>
    </row>
    <row r="11385" customFormat="false" ht="15" hidden="false" customHeight="true" outlineLevel="0" collapsed="false">
      <c r="A11385" s="1" t="n">
        <v>11384</v>
      </c>
      <c r="B11385" s="1" t="n">
        <v>4</v>
      </c>
      <c r="C11385" s="1" t="n">
        <v>768</v>
      </c>
      <c r="D11385" s="1" t="s">
        <v>18401</v>
      </c>
      <c r="E11385" s="1" t="n">
        <v>279</v>
      </c>
      <c r="F11385" s="1" t="n">
        <v>27</v>
      </c>
      <c r="G11385" s="1" t="n">
        <v>619.42</v>
      </c>
      <c r="H11385" s="4" t="n">
        <v>45872.6009397801</v>
      </c>
      <c r="I113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11384BT978142476827927619.4245872.6009397801</v>
      </c>
      <c r="J11385" s="1" t="n">
        <f aca="false">COUNTIF(I:I, $I11385)</f>
        <v>1</v>
      </c>
      <c r="K11385" s="1" t="str">
        <f aca="false">IF(ISNA(VLOOKUP(Table4[product_id], tblProducts[], tblProducts[product_name],FALSE() )), "Invalid", "Valid")</f>
        <v>Valid</v>
      </c>
      <c r="L11385" s="5" t="str">
        <f aca="false">IF(ISNA(VLOOKUP(Table4[[#This Row],[warehouse_id]], tblwhouse[], tblwhouse[warehouse_name],FALSE() )), "Invalid", "Valid")</f>
        <v>Valid</v>
      </c>
    </row>
    <row r="11386" customFormat="false" ht="15" hidden="false" customHeight="true" outlineLevel="0" collapsed="false">
      <c r="A11386" s="1" t="n">
        <v>11385</v>
      </c>
      <c r="B11386" s="1" t="n">
        <v>2</v>
      </c>
      <c r="C11386" s="1" t="n">
        <v>2011</v>
      </c>
      <c r="D11386" s="1" t="s">
        <v>18402</v>
      </c>
      <c r="E11386" s="1" t="n">
        <v>95</v>
      </c>
      <c r="F11386" s="1" t="n">
        <v>43</v>
      </c>
      <c r="G11386" s="1" t="n">
        <v>587.02</v>
      </c>
      <c r="H11386" s="4" t="n">
        <v>45950.6009397801</v>
      </c>
      <c r="I113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11385BT575706220119543587.0245950.6009397801</v>
      </c>
      <c r="J11386" s="1" t="n">
        <f aca="false">COUNTIF(I:I, $I11386)</f>
        <v>1</v>
      </c>
      <c r="K11386" s="1" t="str">
        <f aca="false">IF(ISNA(VLOOKUP(Table4[product_id], tblProducts[], tblProducts[product_name],FALSE() )), "Invalid", "Valid")</f>
        <v>Valid</v>
      </c>
      <c r="L11386" s="5" t="str">
        <f aca="false">IF(ISNA(VLOOKUP(Table4[[#This Row],[warehouse_id]], tblwhouse[], tblwhouse[warehouse_name],FALSE() )), "Invalid", "Valid")</f>
        <v>Valid</v>
      </c>
    </row>
    <row r="11387" customFormat="false" ht="15" hidden="false" customHeight="true" outlineLevel="0" collapsed="false">
      <c r="A11387" s="1" t="n">
        <v>11386</v>
      </c>
      <c r="B11387" s="1" t="n">
        <v>3</v>
      </c>
      <c r="C11387" s="1" t="n">
        <v>2528</v>
      </c>
      <c r="D11387" s="1" t="s">
        <v>18403</v>
      </c>
      <c r="E11387" s="1" t="n">
        <v>211</v>
      </c>
      <c r="F11387" s="1" t="n">
        <v>31</v>
      </c>
      <c r="G11387" s="1" t="n">
        <v>1071.36</v>
      </c>
      <c r="H11387" s="4" t="n">
        <v>45934.6009397801</v>
      </c>
      <c r="I113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11386BT18082032528211311071.3645934.6009397801</v>
      </c>
      <c r="J11387" s="1" t="n">
        <f aca="false">COUNTIF(I:I, $I11387)</f>
        <v>1</v>
      </c>
      <c r="K11387" s="1" t="str">
        <f aca="false">IF(ISNA(VLOOKUP(Table4[product_id], tblProducts[], tblProducts[product_name],FALSE() )), "Invalid", "Valid")</f>
        <v>Valid</v>
      </c>
      <c r="L11387" s="5" t="str">
        <f aca="false">IF(ISNA(VLOOKUP(Table4[[#This Row],[warehouse_id]], tblwhouse[], tblwhouse[warehouse_name],FALSE() )), "Invalid", "Valid")</f>
        <v>Valid</v>
      </c>
    </row>
    <row r="11388" customFormat="false" ht="15" hidden="false" customHeight="true" outlineLevel="0" collapsed="false">
      <c r="A11388" s="1" t="n">
        <v>11387</v>
      </c>
      <c r="B11388" s="1" t="n">
        <v>1</v>
      </c>
      <c r="C11388" s="1" t="n">
        <v>1625</v>
      </c>
      <c r="D11388" s="1" t="s">
        <v>18404</v>
      </c>
      <c r="E11388" s="1" t="n">
        <v>146</v>
      </c>
      <c r="F11388" s="1" t="n">
        <v>61</v>
      </c>
      <c r="G11388" s="1" t="n">
        <v>30.39</v>
      </c>
      <c r="H11388" s="4" t="n">
        <v>45924.6009397801</v>
      </c>
      <c r="I113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11387BT420751116251466130.3945924.6009397801</v>
      </c>
      <c r="J11388" s="1" t="n">
        <f aca="false">COUNTIF(I:I, $I11388)</f>
        <v>1</v>
      </c>
      <c r="K11388" s="1" t="str">
        <f aca="false">IF(ISNA(VLOOKUP(Table4[product_id], tblProducts[], tblProducts[product_name],FALSE() )), "Invalid", "Valid")</f>
        <v>Valid</v>
      </c>
      <c r="L11388" s="5" t="str">
        <f aca="false">IF(ISNA(VLOOKUP(Table4[[#This Row],[warehouse_id]], tblwhouse[], tblwhouse[warehouse_name],FALSE() )), "Invalid", "Valid")</f>
        <v>Valid</v>
      </c>
    </row>
    <row r="11389" customFormat="false" ht="15" hidden="false" customHeight="true" outlineLevel="0" collapsed="false">
      <c r="A11389" s="1" t="n">
        <v>11388</v>
      </c>
      <c r="B11389" s="1" t="n">
        <v>2</v>
      </c>
      <c r="C11389" s="1" t="n">
        <v>526</v>
      </c>
      <c r="D11389" s="1" t="s">
        <v>18405</v>
      </c>
      <c r="E11389" s="1" t="n">
        <v>40</v>
      </c>
      <c r="F11389" s="1" t="n">
        <v>78</v>
      </c>
      <c r="G11389" s="1" t="n">
        <v>974.41</v>
      </c>
      <c r="H11389" s="4" t="n">
        <v>45981.6009397801</v>
      </c>
      <c r="I113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11388BT53344225264078974.4145981.6009397801</v>
      </c>
      <c r="J11389" s="1" t="n">
        <f aca="false">COUNTIF(I:I, $I11389)</f>
        <v>1</v>
      </c>
      <c r="K11389" s="1" t="str">
        <f aca="false">IF(ISNA(VLOOKUP(Table4[product_id], tblProducts[], tblProducts[product_name],FALSE() )), "Invalid", "Valid")</f>
        <v>Valid</v>
      </c>
      <c r="L11389" s="5" t="str">
        <f aca="false">IF(ISNA(VLOOKUP(Table4[[#This Row],[warehouse_id]], tblwhouse[], tblwhouse[warehouse_name],FALSE() )), "Invalid", "Valid")</f>
        <v>Valid</v>
      </c>
    </row>
    <row r="11390" customFormat="false" ht="15" hidden="false" customHeight="true" outlineLevel="0" collapsed="false">
      <c r="A11390" s="1" t="n">
        <v>11389</v>
      </c>
      <c r="B11390" s="1" t="n">
        <v>1</v>
      </c>
      <c r="C11390" s="1" t="n">
        <v>115</v>
      </c>
      <c r="D11390" s="1" t="s">
        <v>18406</v>
      </c>
      <c r="E11390" s="1" t="n">
        <v>245</v>
      </c>
      <c r="F11390" s="1" t="n">
        <v>73</v>
      </c>
      <c r="G11390" s="1" t="n">
        <v>65.1</v>
      </c>
      <c r="H11390" s="4" t="n">
        <v>46196.6009397801</v>
      </c>
      <c r="I113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11389BT18898911152457365.146196.6009397801</v>
      </c>
      <c r="J11390" s="1" t="n">
        <f aca="false">COUNTIF(I:I, $I11390)</f>
        <v>1</v>
      </c>
      <c r="K11390" s="1" t="str">
        <f aca="false">IF(ISNA(VLOOKUP(Table4[product_id], tblProducts[], tblProducts[product_name],FALSE() )), "Invalid", "Valid")</f>
        <v>Valid</v>
      </c>
      <c r="L11390" s="5" t="str">
        <f aca="false">IF(ISNA(VLOOKUP(Table4[[#This Row],[warehouse_id]], tblwhouse[], tblwhouse[warehouse_name],FALSE() )), "Invalid", "Valid")</f>
        <v>Valid</v>
      </c>
    </row>
    <row r="11391" customFormat="false" ht="15" hidden="false" customHeight="true" outlineLevel="0" collapsed="false">
      <c r="A11391" s="1" t="n">
        <v>11390</v>
      </c>
      <c r="B11391" s="1" t="n">
        <v>1</v>
      </c>
      <c r="C11391" s="1" t="n">
        <v>1050</v>
      </c>
      <c r="D11391" s="1" t="s">
        <v>18407</v>
      </c>
      <c r="E11391" s="1" t="n">
        <v>478</v>
      </c>
      <c r="F11391" s="1" t="n">
        <v>27</v>
      </c>
      <c r="G11391" s="1" t="n">
        <v>601.08</v>
      </c>
      <c r="H11391" s="4" t="n">
        <v>45992.6009397801</v>
      </c>
      <c r="I113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11390BT1916361105047827601.0845992.6009397801</v>
      </c>
      <c r="J11391" s="1" t="n">
        <f aca="false">COUNTIF(I:I, $I11391)</f>
        <v>1</v>
      </c>
      <c r="K11391" s="1" t="str">
        <f aca="false">IF(ISNA(VLOOKUP(Table4[product_id], tblProducts[], tblProducts[product_name],FALSE() )), "Invalid", "Valid")</f>
        <v>Valid</v>
      </c>
      <c r="L11391" s="5" t="str">
        <f aca="false">IF(ISNA(VLOOKUP(Table4[[#This Row],[warehouse_id]], tblwhouse[], tblwhouse[warehouse_name],FALSE() )), "Invalid", "Valid")</f>
        <v>Valid</v>
      </c>
    </row>
    <row r="11392" customFormat="false" ht="15" hidden="false" customHeight="true" outlineLevel="0" collapsed="false">
      <c r="A11392" s="1" t="n">
        <v>11391</v>
      </c>
      <c r="B11392" s="1" t="n">
        <v>2</v>
      </c>
      <c r="C11392" s="1" t="n">
        <v>2124</v>
      </c>
      <c r="D11392" s="1" t="s">
        <v>18408</v>
      </c>
      <c r="E11392" s="1" t="n">
        <v>442</v>
      </c>
      <c r="F11392" s="1" t="n">
        <v>27</v>
      </c>
      <c r="G11392" s="1" t="n">
        <v>424.82</v>
      </c>
      <c r="H11392" s="4" t="n">
        <v>46056.6009397801</v>
      </c>
      <c r="I113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11391BT4439412212444227424.8246056.6009397801</v>
      </c>
      <c r="J11392" s="1" t="n">
        <f aca="false">COUNTIF(I:I, $I11392)</f>
        <v>1</v>
      </c>
      <c r="K11392" s="1" t="str">
        <f aca="false">IF(ISNA(VLOOKUP(Table4[product_id], tblProducts[], tblProducts[product_name],FALSE() )), "Invalid", "Valid")</f>
        <v>Valid</v>
      </c>
      <c r="L11392" s="5" t="str">
        <f aca="false">IF(ISNA(VLOOKUP(Table4[[#This Row],[warehouse_id]], tblwhouse[], tblwhouse[warehouse_name],FALSE() )), "Invalid", "Valid")</f>
        <v>Valid</v>
      </c>
    </row>
    <row r="11393" customFormat="false" ht="15" hidden="false" customHeight="true" outlineLevel="0" collapsed="false">
      <c r="A11393" s="1" t="n">
        <v>11392</v>
      </c>
      <c r="B11393" s="1" t="n">
        <v>3</v>
      </c>
      <c r="C11393" s="1" t="n">
        <v>1431</v>
      </c>
      <c r="D11393" s="1" t="s">
        <v>18409</v>
      </c>
      <c r="E11393" s="1" t="n">
        <v>169</v>
      </c>
      <c r="F11393" s="1" t="n">
        <v>74</v>
      </c>
      <c r="G11393" s="1" t="n">
        <v>590.36</v>
      </c>
      <c r="H11393" s="4" t="n">
        <v>46018.6009397801</v>
      </c>
      <c r="I113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11392BT1732073143116974590.3646018.6009397801</v>
      </c>
      <c r="J11393" s="1" t="n">
        <f aca="false">COUNTIF(I:I, $I11393)</f>
        <v>1</v>
      </c>
      <c r="K11393" s="1" t="str">
        <f aca="false">IF(ISNA(VLOOKUP(Table4[product_id], tblProducts[], tblProducts[product_name],FALSE() )), "Invalid", "Valid")</f>
        <v>Valid</v>
      </c>
      <c r="L11393" s="5" t="str">
        <f aca="false">IF(ISNA(VLOOKUP(Table4[[#This Row],[warehouse_id]], tblwhouse[], tblwhouse[warehouse_name],FALSE() )), "Invalid", "Valid")</f>
        <v>Valid</v>
      </c>
    </row>
    <row r="11394" customFormat="false" ht="15" hidden="false" customHeight="true" outlineLevel="0" collapsed="false">
      <c r="A11394" s="1" t="n">
        <v>11393</v>
      </c>
      <c r="B11394" s="1" t="n">
        <v>2</v>
      </c>
      <c r="C11394" s="1" t="n">
        <v>99</v>
      </c>
      <c r="D11394" s="1" t="s">
        <v>18410</v>
      </c>
      <c r="E11394" s="1" t="n">
        <v>246</v>
      </c>
      <c r="F11394" s="1" t="n">
        <v>78</v>
      </c>
      <c r="G11394" s="1" t="n">
        <v>1041.36</v>
      </c>
      <c r="H11394" s="4" t="n">
        <v>46103.6009397801</v>
      </c>
      <c r="I113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11393BT418188299246781041.3646103.6009397801</v>
      </c>
      <c r="J11394" s="1" t="n">
        <f aca="false">COUNTIF(I:I, $I11394)</f>
        <v>1</v>
      </c>
      <c r="K11394" s="1" t="str">
        <f aca="false">IF(ISNA(VLOOKUP(Table4[product_id], tblProducts[], tblProducts[product_name],FALSE() )), "Invalid", "Valid")</f>
        <v>Valid</v>
      </c>
      <c r="L11394" s="5" t="str">
        <f aca="false">IF(ISNA(VLOOKUP(Table4[[#This Row],[warehouse_id]], tblwhouse[], tblwhouse[warehouse_name],FALSE() )), "Invalid", "Valid")</f>
        <v>Valid</v>
      </c>
    </row>
    <row r="11395" customFormat="false" ht="15" hidden="false" customHeight="true" outlineLevel="0" collapsed="false">
      <c r="A11395" s="1" t="n">
        <v>11394</v>
      </c>
      <c r="B11395" s="1" t="n">
        <v>2</v>
      </c>
      <c r="C11395" s="1" t="n">
        <v>2682</v>
      </c>
      <c r="D11395" s="1" t="s">
        <v>18411</v>
      </c>
      <c r="E11395" s="1" t="n">
        <v>315</v>
      </c>
      <c r="F11395" s="1" t="n">
        <v>56</v>
      </c>
      <c r="G11395" s="1" t="n">
        <v>937.22</v>
      </c>
      <c r="H11395" s="4" t="n">
        <v>45935.6009397801</v>
      </c>
      <c r="I113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11394BT2535252268231556937.2245935.6009397801</v>
      </c>
      <c r="J11395" s="1" t="n">
        <f aca="false">COUNTIF(I:I, $I11395)</f>
        <v>1</v>
      </c>
      <c r="K11395" s="1" t="str">
        <f aca="false">IF(ISNA(VLOOKUP(Table4[product_id], tblProducts[], tblProducts[product_name],FALSE() )), "Invalid", "Valid")</f>
        <v>Valid</v>
      </c>
      <c r="L11395" s="5" t="str">
        <f aca="false">IF(ISNA(VLOOKUP(Table4[[#This Row],[warehouse_id]], tblwhouse[], tblwhouse[warehouse_name],FALSE() )), "Invalid", "Valid")</f>
        <v>Valid</v>
      </c>
    </row>
    <row r="11396" customFormat="false" ht="15" hidden="false" customHeight="true" outlineLevel="0" collapsed="false">
      <c r="A11396" s="1" t="n">
        <v>11395</v>
      </c>
      <c r="B11396" s="1" t="n">
        <v>3</v>
      </c>
      <c r="C11396" s="1" t="n">
        <v>546</v>
      </c>
      <c r="D11396" s="1" t="s">
        <v>18412</v>
      </c>
      <c r="E11396" s="1" t="n">
        <v>323</v>
      </c>
      <c r="F11396" s="1" t="n">
        <v>27</v>
      </c>
      <c r="G11396" s="1" t="n">
        <v>1102.62</v>
      </c>
      <c r="H11396" s="4" t="n">
        <v>45933.6009397801</v>
      </c>
      <c r="I113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11395BT8680483546323271102.6245933.6009397801</v>
      </c>
      <c r="J11396" s="1" t="n">
        <f aca="false">COUNTIF(I:I, $I11396)</f>
        <v>1</v>
      </c>
      <c r="K11396" s="1" t="str">
        <f aca="false">IF(ISNA(VLOOKUP(Table4[product_id], tblProducts[], tblProducts[product_name],FALSE() )), "Invalid", "Valid")</f>
        <v>Valid</v>
      </c>
      <c r="L11396" s="5" t="str">
        <f aca="false">IF(ISNA(VLOOKUP(Table4[[#This Row],[warehouse_id]], tblwhouse[], tblwhouse[warehouse_name],FALSE() )), "Invalid", "Valid")</f>
        <v>Valid</v>
      </c>
    </row>
    <row r="11397" customFormat="false" ht="15" hidden="false" customHeight="true" outlineLevel="0" collapsed="false">
      <c r="A11397" s="1" t="n">
        <v>11396</v>
      </c>
      <c r="B11397" s="1" t="n">
        <v>3</v>
      </c>
      <c r="C11397" s="1" t="n">
        <v>2518</v>
      </c>
      <c r="D11397" s="1" t="s">
        <v>18413</v>
      </c>
      <c r="E11397" s="1" t="n">
        <v>294</v>
      </c>
      <c r="F11397" s="1" t="n">
        <v>53</v>
      </c>
      <c r="G11397" s="1" t="n">
        <v>495.98</v>
      </c>
      <c r="H11397" s="4" t="n">
        <v>46095.6009397801</v>
      </c>
      <c r="I113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11396BT2517873251829453495.9846095.6009397801</v>
      </c>
      <c r="J11397" s="1" t="n">
        <f aca="false">COUNTIF(I:I, $I11397)</f>
        <v>1</v>
      </c>
      <c r="K11397" s="1" t="str">
        <f aca="false">IF(ISNA(VLOOKUP(Table4[product_id], tblProducts[], tblProducts[product_name],FALSE() )), "Invalid", "Valid")</f>
        <v>Valid</v>
      </c>
      <c r="L11397" s="5" t="str">
        <f aca="false">IF(ISNA(VLOOKUP(Table4[[#This Row],[warehouse_id]], tblwhouse[], tblwhouse[warehouse_name],FALSE() )), "Invalid", "Valid")</f>
        <v>Valid</v>
      </c>
    </row>
    <row r="11398" customFormat="false" ht="15" hidden="false" customHeight="true" outlineLevel="0" collapsed="false">
      <c r="A11398" s="1" t="n">
        <v>11397</v>
      </c>
      <c r="B11398" s="1" t="n">
        <v>2</v>
      </c>
      <c r="C11398" s="1" t="n">
        <v>1867</v>
      </c>
      <c r="D11398" s="1" t="s">
        <v>18414</v>
      </c>
      <c r="E11398" s="1" t="n">
        <v>48</v>
      </c>
      <c r="F11398" s="1" t="n">
        <v>67</v>
      </c>
      <c r="G11398" s="1" t="n">
        <v>1372.11</v>
      </c>
      <c r="H11398" s="4" t="n">
        <v>45933.6009397801</v>
      </c>
      <c r="I113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11397BT8428782186748671372.1145933.6009397801</v>
      </c>
      <c r="J11398" s="1" t="n">
        <f aca="false">COUNTIF(I:I, $I11398)</f>
        <v>1</v>
      </c>
      <c r="K11398" s="1" t="str">
        <f aca="false">IF(ISNA(VLOOKUP(Table4[product_id], tblProducts[], tblProducts[product_name],FALSE() )), "Invalid", "Valid")</f>
        <v>Valid</v>
      </c>
      <c r="L11398" s="5" t="str">
        <f aca="false">IF(ISNA(VLOOKUP(Table4[[#This Row],[warehouse_id]], tblwhouse[], tblwhouse[warehouse_name],FALSE() )), "Invalid", "Valid")</f>
        <v>Valid</v>
      </c>
    </row>
    <row r="11399" customFormat="false" ht="15" hidden="false" customHeight="true" outlineLevel="0" collapsed="false">
      <c r="A11399" s="1" t="n">
        <v>11398</v>
      </c>
      <c r="B11399" s="1" t="n">
        <v>3</v>
      </c>
      <c r="C11399" s="1" t="n">
        <v>2671</v>
      </c>
      <c r="D11399" s="1" t="s">
        <v>18415</v>
      </c>
      <c r="E11399" s="1" t="n">
        <v>265</v>
      </c>
      <c r="F11399" s="1" t="n">
        <v>32</v>
      </c>
      <c r="G11399" s="1" t="n">
        <v>1436.31</v>
      </c>
      <c r="H11399" s="4" t="n">
        <v>46033.6009397801</v>
      </c>
      <c r="I113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11398BT36970432671265321436.3146033.6009397801</v>
      </c>
      <c r="J11399" s="1" t="n">
        <f aca="false">COUNTIF(I:I, $I11399)</f>
        <v>1</v>
      </c>
      <c r="K11399" s="1" t="str">
        <f aca="false">IF(ISNA(VLOOKUP(Table4[product_id], tblProducts[], tblProducts[product_name],FALSE() )), "Invalid", "Valid")</f>
        <v>Valid</v>
      </c>
      <c r="L11399" s="5" t="str">
        <f aca="false">IF(ISNA(VLOOKUP(Table4[[#This Row],[warehouse_id]], tblwhouse[], tblwhouse[warehouse_name],FALSE() )), "Invalid", "Valid")</f>
        <v>Valid</v>
      </c>
    </row>
    <row r="11400" customFormat="false" ht="15" hidden="false" customHeight="true" outlineLevel="0" collapsed="false">
      <c r="A11400" s="1" t="n">
        <v>11399</v>
      </c>
      <c r="B11400" s="1" t="n">
        <v>3</v>
      </c>
      <c r="C11400" s="1" t="n">
        <v>2586</v>
      </c>
      <c r="D11400" s="1" t="s">
        <v>18416</v>
      </c>
      <c r="E11400" s="1" t="n">
        <v>33</v>
      </c>
      <c r="F11400" s="1" t="n">
        <v>38</v>
      </c>
      <c r="G11400" s="1" t="n">
        <v>1315.79</v>
      </c>
      <c r="H11400" s="4" t="n">
        <v>45952.6009397801</v>
      </c>
      <c r="I114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11399BT6563783258633381315.7945952.6009397801</v>
      </c>
      <c r="J11400" s="1" t="n">
        <f aca="false">COUNTIF(I:I, $I11400)</f>
        <v>1</v>
      </c>
      <c r="K11400" s="1" t="str">
        <f aca="false">IF(ISNA(VLOOKUP(Table4[product_id], tblProducts[], tblProducts[product_name],FALSE() )), "Invalid", "Valid")</f>
        <v>Valid</v>
      </c>
      <c r="L11400" s="5" t="str">
        <f aca="false">IF(ISNA(VLOOKUP(Table4[[#This Row],[warehouse_id]], tblwhouse[], tblwhouse[warehouse_name],FALSE() )), "Invalid", "Valid")</f>
        <v>Valid</v>
      </c>
    </row>
    <row r="11401" customFormat="false" ht="15" hidden="false" customHeight="true" outlineLevel="0" collapsed="false">
      <c r="A11401" s="1" t="n">
        <v>11400</v>
      </c>
      <c r="B11401" s="1" t="n">
        <v>3</v>
      </c>
      <c r="C11401" s="1" t="n">
        <v>974</v>
      </c>
      <c r="D11401" s="1" t="s">
        <v>18417</v>
      </c>
      <c r="E11401" s="1" t="n">
        <v>160</v>
      </c>
      <c r="F11401" s="1" t="n">
        <v>73</v>
      </c>
      <c r="G11401" s="1" t="n">
        <v>520.39</v>
      </c>
      <c r="H11401" s="4" t="n">
        <v>45987.6009397801</v>
      </c>
      <c r="I114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11400BT985739397416073520.3945987.6009397801</v>
      </c>
      <c r="J11401" s="1" t="n">
        <f aca="false">COUNTIF(I:I, $I11401)</f>
        <v>1</v>
      </c>
      <c r="K11401" s="1" t="str">
        <f aca="false">IF(ISNA(VLOOKUP(Table4[product_id], tblProducts[], tblProducts[product_name],FALSE() )), "Invalid", "Valid")</f>
        <v>Valid</v>
      </c>
      <c r="L11401" s="5" t="str">
        <f aca="false">IF(ISNA(VLOOKUP(Table4[[#This Row],[warehouse_id]], tblwhouse[], tblwhouse[warehouse_name],FALSE() )), "Invalid", "Valid")</f>
        <v>Valid</v>
      </c>
    </row>
    <row r="11402" customFormat="false" ht="15" hidden="false" customHeight="true" outlineLevel="0" collapsed="false">
      <c r="A11402" s="1" t="n">
        <v>11401</v>
      </c>
      <c r="B11402" s="1" t="n">
        <v>4</v>
      </c>
      <c r="C11402" s="1" t="n">
        <v>2435</v>
      </c>
      <c r="D11402" s="1" t="s">
        <v>18418</v>
      </c>
      <c r="E11402" s="1" t="n">
        <v>382</v>
      </c>
      <c r="F11402" s="1" t="n">
        <v>67</v>
      </c>
      <c r="G11402" s="1" t="n">
        <v>1233.49</v>
      </c>
      <c r="H11402" s="4" t="n">
        <v>45994.6009397801</v>
      </c>
      <c r="I114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11401BT33357242435382671233.4945994.6009397801</v>
      </c>
      <c r="J11402" s="1" t="n">
        <f aca="false">COUNTIF(I:I, $I11402)</f>
        <v>1</v>
      </c>
      <c r="K11402" s="1" t="str">
        <f aca="false">IF(ISNA(VLOOKUP(Table4[product_id], tblProducts[], tblProducts[product_name],FALSE() )), "Invalid", "Valid")</f>
        <v>Valid</v>
      </c>
      <c r="L11402" s="5" t="str">
        <f aca="false">IF(ISNA(VLOOKUP(Table4[[#This Row],[warehouse_id]], tblwhouse[], tblwhouse[warehouse_name],FALSE() )), "Invalid", "Valid")</f>
        <v>Valid</v>
      </c>
    </row>
    <row r="11403" customFormat="false" ht="15" hidden="false" customHeight="true" outlineLevel="0" collapsed="false">
      <c r="A11403" s="1" t="n">
        <v>11402</v>
      </c>
      <c r="B11403" s="1" t="n">
        <v>3</v>
      </c>
      <c r="C11403" s="1" t="n">
        <v>1801</v>
      </c>
      <c r="D11403" s="1" t="s">
        <v>18419</v>
      </c>
      <c r="E11403" s="1" t="n">
        <v>334</v>
      </c>
      <c r="F11403" s="1" t="n">
        <v>79</v>
      </c>
      <c r="G11403" s="1" t="n">
        <v>1112.33</v>
      </c>
      <c r="H11403" s="4" t="n">
        <v>46102.6009397801</v>
      </c>
      <c r="I114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11402BT44930231801334791112.3346102.6009397801</v>
      </c>
      <c r="J11403" s="1" t="n">
        <f aca="false">COUNTIF(I:I, $I11403)</f>
        <v>1</v>
      </c>
      <c r="K11403" s="1" t="str">
        <f aca="false">IF(ISNA(VLOOKUP(Table4[product_id], tblProducts[], tblProducts[product_name],FALSE() )), "Invalid", "Valid")</f>
        <v>Valid</v>
      </c>
      <c r="L11403" s="5" t="str">
        <f aca="false">IF(ISNA(VLOOKUP(Table4[[#This Row],[warehouse_id]], tblwhouse[], tblwhouse[warehouse_name],FALSE() )), "Invalid", "Valid")</f>
        <v>Valid</v>
      </c>
    </row>
    <row r="11404" customFormat="false" ht="15" hidden="false" customHeight="true" outlineLevel="0" collapsed="false">
      <c r="A11404" s="1" t="n">
        <v>11403</v>
      </c>
      <c r="B11404" s="1" t="n">
        <v>3</v>
      </c>
      <c r="C11404" s="1" t="n">
        <v>1796</v>
      </c>
      <c r="D11404" s="1" t="s">
        <v>18420</v>
      </c>
      <c r="E11404" s="1" t="n">
        <v>99</v>
      </c>
      <c r="F11404" s="1" t="n">
        <v>61</v>
      </c>
      <c r="G11404" s="1" t="n">
        <v>308.9</v>
      </c>
      <c r="H11404" s="4" t="n">
        <v>46107.6009397801</v>
      </c>
      <c r="I114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11403BT589723317969961308.946107.6009397801</v>
      </c>
      <c r="J11404" s="1" t="n">
        <f aca="false">COUNTIF(I:I, $I11404)</f>
        <v>1</v>
      </c>
      <c r="K11404" s="1" t="str">
        <f aca="false">IF(ISNA(VLOOKUP(Table4[product_id], tblProducts[], tblProducts[product_name],FALSE() )), "Invalid", "Valid")</f>
        <v>Valid</v>
      </c>
      <c r="L11404" s="5" t="str">
        <f aca="false">IF(ISNA(VLOOKUP(Table4[[#This Row],[warehouse_id]], tblwhouse[], tblwhouse[warehouse_name],FALSE() )), "Invalid", "Valid")</f>
        <v>Valid</v>
      </c>
    </row>
    <row r="11405" customFormat="false" ht="15" hidden="false" customHeight="true" outlineLevel="0" collapsed="false">
      <c r="A11405" s="1" t="n">
        <v>11404</v>
      </c>
      <c r="B11405" s="1" t="n">
        <v>1</v>
      </c>
      <c r="C11405" s="1" t="n">
        <v>2081</v>
      </c>
      <c r="D11405" s="1" t="s">
        <v>18421</v>
      </c>
      <c r="E11405" s="1" t="n">
        <v>56</v>
      </c>
      <c r="F11405" s="1" t="n">
        <v>63</v>
      </c>
      <c r="G11405" s="1" t="n">
        <v>993.44</v>
      </c>
      <c r="H11405" s="4" t="n">
        <v>46192.6009397801</v>
      </c>
      <c r="I114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11404BT661843120815663993.4446192.6009397801</v>
      </c>
      <c r="J11405" s="1" t="n">
        <f aca="false">COUNTIF(I:I, $I11405)</f>
        <v>1</v>
      </c>
      <c r="K11405" s="1" t="str">
        <f aca="false">IF(ISNA(VLOOKUP(Table4[product_id], tblProducts[], tblProducts[product_name],FALSE() )), "Invalid", "Valid")</f>
        <v>Valid</v>
      </c>
      <c r="L11405" s="5" t="str">
        <f aca="false">IF(ISNA(VLOOKUP(Table4[[#This Row],[warehouse_id]], tblwhouse[], tblwhouse[warehouse_name],FALSE() )), "Invalid", "Valid")</f>
        <v>Valid</v>
      </c>
    </row>
    <row r="11406" customFormat="false" ht="15" hidden="false" customHeight="true" outlineLevel="0" collapsed="false">
      <c r="A11406" s="1" t="n">
        <v>11405</v>
      </c>
      <c r="B11406" s="1" t="n">
        <v>1</v>
      </c>
      <c r="C11406" s="1" t="n">
        <v>1467</v>
      </c>
      <c r="D11406" s="1" t="s">
        <v>18422</v>
      </c>
      <c r="E11406" s="1" t="n">
        <v>230</v>
      </c>
      <c r="F11406" s="1" t="n">
        <v>44</v>
      </c>
      <c r="G11406" s="1" t="n">
        <v>1336.19</v>
      </c>
      <c r="H11406" s="4" t="n">
        <v>45860.6009397801</v>
      </c>
      <c r="I114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11405BT73592511467230441336.1945860.6009397801</v>
      </c>
      <c r="J11406" s="1" t="n">
        <f aca="false">COUNTIF(I:I, $I11406)</f>
        <v>1</v>
      </c>
      <c r="K11406" s="1" t="str">
        <f aca="false">IF(ISNA(VLOOKUP(Table4[product_id], tblProducts[], tblProducts[product_name],FALSE() )), "Invalid", "Valid")</f>
        <v>Valid</v>
      </c>
      <c r="L11406" s="5" t="str">
        <f aca="false">IF(ISNA(VLOOKUP(Table4[[#This Row],[warehouse_id]], tblwhouse[], tblwhouse[warehouse_name],FALSE() )), "Invalid", "Valid")</f>
        <v>Valid</v>
      </c>
    </row>
    <row r="11407" customFormat="false" ht="15" hidden="false" customHeight="true" outlineLevel="0" collapsed="false">
      <c r="A11407" s="1" t="n">
        <v>11406</v>
      </c>
      <c r="B11407" s="1" t="n">
        <v>2</v>
      </c>
      <c r="C11407" s="1" t="n">
        <v>593</v>
      </c>
      <c r="D11407" s="1" t="s">
        <v>18423</v>
      </c>
      <c r="E11407" s="1" t="n">
        <v>0</v>
      </c>
      <c r="F11407" s="1" t="n">
        <v>49</v>
      </c>
      <c r="G11407" s="1" t="n">
        <v>86.01</v>
      </c>
      <c r="H11407" s="4" t="n">
        <v>45858.6009397801</v>
      </c>
      <c r="I114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11406BT840073259304986.0145858.6009397801</v>
      </c>
      <c r="J11407" s="1" t="n">
        <f aca="false">COUNTIF(I:I, $I11407)</f>
        <v>1</v>
      </c>
      <c r="K11407" s="1" t="str">
        <f aca="false">IF(ISNA(VLOOKUP(Table4[product_id], tblProducts[], tblProducts[product_name],FALSE() )), "Invalid", "Valid")</f>
        <v>Valid</v>
      </c>
      <c r="L11407" s="5" t="str">
        <f aca="false">IF(ISNA(VLOOKUP(Table4[[#This Row],[warehouse_id]], tblwhouse[], tblwhouse[warehouse_name],FALSE() )), "Invalid", "Valid")</f>
        <v>Valid</v>
      </c>
    </row>
    <row r="11408" customFormat="false" ht="15" hidden="false" customHeight="true" outlineLevel="0" collapsed="false">
      <c r="A11408" s="1" t="n">
        <v>11407</v>
      </c>
      <c r="B11408" s="1" t="n">
        <v>2</v>
      </c>
      <c r="C11408" s="1" t="n">
        <v>2084</v>
      </c>
      <c r="D11408" s="1" t="s">
        <v>18424</v>
      </c>
      <c r="E11408" s="1" t="n">
        <v>104</v>
      </c>
      <c r="F11408" s="1" t="n">
        <v>41</v>
      </c>
      <c r="G11408" s="1" t="n">
        <v>278.86</v>
      </c>
      <c r="H11408" s="4" t="n">
        <v>45890.6009397801</v>
      </c>
      <c r="I114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11407BT7634122208410441278.8645890.6009397801</v>
      </c>
      <c r="J11408" s="1" t="n">
        <f aca="false">COUNTIF(I:I, $I11408)</f>
        <v>1</v>
      </c>
      <c r="K11408" s="1" t="str">
        <f aca="false">IF(ISNA(VLOOKUP(Table4[product_id], tblProducts[], tblProducts[product_name],FALSE() )), "Invalid", "Valid")</f>
        <v>Valid</v>
      </c>
      <c r="L11408" s="5" t="str">
        <f aca="false">IF(ISNA(VLOOKUP(Table4[[#This Row],[warehouse_id]], tblwhouse[], tblwhouse[warehouse_name],FALSE() )), "Invalid", "Valid")</f>
        <v>Valid</v>
      </c>
    </row>
    <row r="11409" customFormat="false" ht="15" hidden="false" customHeight="true" outlineLevel="0" collapsed="false">
      <c r="A11409" s="1" t="n">
        <v>11408</v>
      </c>
      <c r="B11409" s="1" t="n">
        <v>1</v>
      </c>
      <c r="C11409" s="1" t="n">
        <v>2629</v>
      </c>
      <c r="D11409" s="1" t="s">
        <v>18425</v>
      </c>
      <c r="E11409" s="1" t="n">
        <v>62</v>
      </c>
      <c r="F11409" s="1" t="n">
        <v>61</v>
      </c>
      <c r="G11409" s="1" t="n">
        <v>393.69</v>
      </c>
      <c r="H11409" s="4" t="n">
        <v>46028.6009397801</v>
      </c>
      <c r="I114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11408BT285188126296261393.6946028.6009397801</v>
      </c>
      <c r="J11409" s="1" t="n">
        <f aca="false">COUNTIF(I:I, $I11409)</f>
        <v>1</v>
      </c>
      <c r="K11409" s="1" t="str">
        <f aca="false">IF(ISNA(VLOOKUP(Table4[product_id], tblProducts[], tblProducts[product_name],FALSE() )), "Invalid", "Valid")</f>
        <v>Valid</v>
      </c>
      <c r="L11409" s="5" t="str">
        <f aca="false">IF(ISNA(VLOOKUP(Table4[[#This Row],[warehouse_id]], tblwhouse[], tblwhouse[warehouse_name],FALSE() )), "Invalid", "Valid")</f>
        <v>Valid</v>
      </c>
    </row>
    <row r="11410" customFormat="false" ht="15" hidden="false" customHeight="true" outlineLevel="0" collapsed="false">
      <c r="A11410" s="1" t="n">
        <v>11409</v>
      </c>
      <c r="B11410" s="1" t="n">
        <v>3</v>
      </c>
      <c r="C11410" s="1" t="n">
        <v>1185</v>
      </c>
      <c r="D11410" s="1" t="s">
        <v>18426</v>
      </c>
      <c r="E11410" s="1" t="n">
        <v>258</v>
      </c>
      <c r="F11410" s="1" t="n">
        <v>55</v>
      </c>
      <c r="G11410" s="1" t="n">
        <v>856.12</v>
      </c>
      <c r="H11410" s="4" t="n">
        <v>45867.6009397801</v>
      </c>
      <c r="I114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11409BT6571503118525855856.1245867.6009397801</v>
      </c>
      <c r="J11410" s="1" t="n">
        <f aca="false">COUNTIF(I:I, $I11410)</f>
        <v>1</v>
      </c>
      <c r="K11410" s="1" t="str">
        <f aca="false">IF(ISNA(VLOOKUP(Table4[product_id], tblProducts[], tblProducts[product_name],FALSE() )), "Invalid", "Valid")</f>
        <v>Valid</v>
      </c>
      <c r="L11410" s="5" t="str">
        <f aca="false">IF(ISNA(VLOOKUP(Table4[[#This Row],[warehouse_id]], tblwhouse[], tblwhouse[warehouse_name],FALSE() )), "Invalid", "Valid")</f>
        <v>Valid</v>
      </c>
    </row>
    <row r="11411" customFormat="false" ht="15" hidden="false" customHeight="true" outlineLevel="0" collapsed="false">
      <c r="A11411" s="1" t="n">
        <v>11410</v>
      </c>
      <c r="B11411" s="1" t="n">
        <v>3</v>
      </c>
      <c r="C11411" s="1" t="n">
        <v>1388</v>
      </c>
      <c r="D11411" s="1" t="s">
        <v>18427</v>
      </c>
      <c r="E11411" s="1" t="n">
        <v>37</v>
      </c>
      <c r="F11411" s="1" t="n">
        <v>41</v>
      </c>
      <c r="G11411" s="1" t="n">
        <v>395.78</v>
      </c>
      <c r="H11411" s="4" t="n">
        <v>46094.6009397801</v>
      </c>
      <c r="I114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11410BT688098313883741395.7846094.6009397801</v>
      </c>
      <c r="J11411" s="1" t="n">
        <f aca="false">COUNTIF(I:I, $I11411)</f>
        <v>1</v>
      </c>
      <c r="K11411" s="1" t="str">
        <f aca="false">IF(ISNA(VLOOKUP(Table4[product_id], tblProducts[], tblProducts[product_name],FALSE() )), "Invalid", "Valid")</f>
        <v>Valid</v>
      </c>
      <c r="L11411" s="5" t="str">
        <f aca="false">IF(ISNA(VLOOKUP(Table4[[#This Row],[warehouse_id]], tblwhouse[], tblwhouse[warehouse_name],FALSE() )), "Invalid", "Valid")</f>
        <v>Valid</v>
      </c>
    </row>
    <row r="11412" customFormat="false" ht="15" hidden="false" customHeight="true" outlineLevel="0" collapsed="false">
      <c r="A11412" s="1" t="n">
        <v>11411</v>
      </c>
      <c r="B11412" s="1" t="n">
        <v>1</v>
      </c>
      <c r="C11412" s="1" t="n">
        <v>1208</v>
      </c>
      <c r="D11412" s="1" t="s">
        <v>18428</v>
      </c>
      <c r="E11412" s="1" t="n">
        <v>383</v>
      </c>
      <c r="F11412" s="1" t="n">
        <v>23</v>
      </c>
      <c r="G11412" s="1" t="n">
        <v>800.74</v>
      </c>
      <c r="H11412" s="4" t="n">
        <v>46153.6009397801</v>
      </c>
      <c r="I114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11411BT9386161120838323800.7446153.6009397801</v>
      </c>
      <c r="J11412" s="1" t="n">
        <f aca="false">COUNTIF(I:I, $I11412)</f>
        <v>1</v>
      </c>
      <c r="K11412" s="1" t="str">
        <f aca="false">IF(ISNA(VLOOKUP(Table4[product_id], tblProducts[], tblProducts[product_name],FALSE() )), "Invalid", "Valid")</f>
        <v>Valid</v>
      </c>
      <c r="L11412" s="5" t="str">
        <f aca="false">IF(ISNA(VLOOKUP(Table4[[#This Row],[warehouse_id]], tblwhouse[], tblwhouse[warehouse_name],FALSE() )), "Invalid", "Valid")</f>
        <v>Valid</v>
      </c>
    </row>
    <row r="11413" customFormat="false" ht="15" hidden="false" customHeight="true" outlineLevel="0" collapsed="false">
      <c r="A11413" s="1" t="n">
        <v>11412</v>
      </c>
      <c r="B11413" s="1" t="n">
        <v>1</v>
      </c>
      <c r="C11413" s="1" t="n">
        <v>741</v>
      </c>
      <c r="D11413" s="1" t="s">
        <v>18429</v>
      </c>
      <c r="E11413" s="1" t="n">
        <v>373</v>
      </c>
      <c r="F11413" s="1" t="n">
        <v>36</v>
      </c>
      <c r="G11413" s="1" t="n">
        <v>338.79</v>
      </c>
      <c r="H11413" s="4" t="n">
        <v>45957.6009397801</v>
      </c>
      <c r="I114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11412BT145110174137336338.7945957.6009397801</v>
      </c>
      <c r="J11413" s="1" t="n">
        <f aca="false">COUNTIF(I:I, $I11413)</f>
        <v>1</v>
      </c>
      <c r="K11413" s="1" t="str">
        <f aca="false">IF(ISNA(VLOOKUP(Table4[product_id], tblProducts[], tblProducts[product_name],FALSE() )), "Invalid", "Valid")</f>
        <v>Valid</v>
      </c>
      <c r="L11413" s="5" t="str">
        <f aca="false">IF(ISNA(VLOOKUP(Table4[[#This Row],[warehouse_id]], tblwhouse[], tblwhouse[warehouse_name],FALSE() )), "Invalid", "Valid")</f>
        <v>Valid</v>
      </c>
    </row>
    <row r="11414" customFormat="false" ht="15" hidden="false" customHeight="true" outlineLevel="0" collapsed="false">
      <c r="A11414" s="1" t="n">
        <v>11413</v>
      </c>
      <c r="B11414" s="1" t="n">
        <v>4</v>
      </c>
      <c r="C11414" s="1" t="n">
        <v>394</v>
      </c>
      <c r="D11414" s="1" t="s">
        <v>18430</v>
      </c>
      <c r="E11414" s="1" t="n">
        <v>35</v>
      </c>
      <c r="F11414" s="1" t="n">
        <v>30</v>
      </c>
      <c r="G11414" s="1" t="n">
        <v>310.8</v>
      </c>
      <c r="H11414" s="4" t="n">
        <v>46039.6009397801</v>
      </c>
      <c r="I114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11413BT81450543943530310.846039.6009397801</v>
      </c>
      <c r="J11414" s="1" t="n">
        <f aca="false">COUNTIF(I:I, $I11414)</f>
        <v>1</v>
      </c>
      <c r="K11414" s="1" t="str">
        <f aca="false">IF(ISNA(VLOOKUP(Table4[product_id], tblProducts[], tblProducts[product_name],FALSE() )), "Invalid", "Valid")</f>
        <v>Valid</v>
      </c>
      <c r="L11414" s="5" t="str">
        <f aca="false">IF(ISNA(VLOOKUP(Table4[[#This Row],[warehouse_id]], tblwhouse[], tblwhouse[warehouse_name],FALSE() )), "Invalid", "Valid")</f>
        <v>Valid</v>
      </c>
    </row>
    <row r="11415" customFormat="false" ht="15" hidden="false" customHeight="true" outlineLevel="0" collapsed="false">
      <c r="A11415" s="1" t="n">
        <v>11414</v>
      </c>
      <c r="B11415" s="1" t="n">
        <v>4</v>
      </c>
      <c r="C11415" s="1" t="n">
        <v>2042</v>
      </c>
      <c r="D11415" s="1" t="s">
        <v>18431</v>
      </c>
      <c r="E11415" s="1" t="n">
        <v>106</v>
      </c>
      <c r="F11415" s="1" t="n">
        <v>53</v>
      </c>
      <c r="G11415" s="1" t="n">
        <v>1299.31</v>
      </c>
      <c r="H11415" s="4" t="n">
        <v>46119.6009397801</v>
      </c>
      <c r="I114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11414BT82585442042106531299.3146119.6009397801</v>
      </c>
      <c r="J11415" s="1" t="n">
        <f aca="false">COUNTIF(I:I, $I11415)</f>
        <v>1</v>
      </c>
      <c r="K11415" s="1" t="str">
        <f aca="false">IF(ISNA(VLOOKUP(Table4[product_id], tblProducts[], tblProducts[product_name],FALSE() )), "Invalid", "Valid")</f>
        <v>Valid</v>
      </c>
      <c r="L11415" s="5" t="str">
        <f aca="false">IF(ISNA(VLOOKUP(Table4[[#This Row],[warehouse_id]], tblwhouse[], tblwhouse[warehouse_name],FALSE() )), "Invalid", "Valid")</f>
        <v>Valid</v>
      </c>
    </row>
    <row r="11416" customFormat="false" ht="15" hidden="false" customHeight="true" outlineLevel="0" collapsed="false">
      <c r="A11416" s="1" t="n">
        <v>11415</v>
      </c>
      <c r="B11416" s="1" t="n">
        <v>3</v>
      </c>
      <c r="C11416" s="1" t="n">
        <v>2497</v>
      </c>
      <c r="D11416" s="1" t="s">
        <v>18432</v>
      </c>
      <c r="E11416" s="1" t="n">
        <v>347</v>
      </c>
      <c r="F11416" s="1" t="n">
        <v>62</v>
      </c>
      <c r="G11416" s="1" t="n">
        <v>340.66</v>
      </c>
      <c r="H11416" s="4" t="n">
        <v>45988.6009397801</v>
      </c>
      <c r="I114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11415BT3322473249734762340.6645988.6009397801</v>
      </c>
      <c r="J11416" s="1" t="n">
        <f aca="false">COUNTIF(I:I, $I11416)</f>
        <v>1</v>
      </c>
      <c r="K11416" s="1" t="str">
        <f aca="false">IF(ISNA(VLOOKUP(Table4[product_id], tblProducts[], tblProducts[product_name],FALSE() )), "Invalid", "Valid")</f>
        <v>Valid</v>
      </c>
      <c r="L11416" s="5" t="str">
        <f aca="false">IF(ISNA(VLOOKUP(Table4[[#This Row],[warehouse_id]], tblwhouse[], tblwhouse[warehouse_name],FALSE() )), "Invalid", "Valid")</f>
        <v>Valid</v>
      </c>
    </row>
    <row r="11417" customFormat="false" ht="15" hidden="false" customHeight="true" outlineLevel="0" collapsed="false">
      <c r="A11417" s="1" t="n">
        <v>11416</v>
      </c>
      <c r="B11417" s="1" t="n">
        <v>3</v>
      </c>
      <c r="C11417" s="1" t="n">
        <v>339</v>
      </c>
      <c r="D11417" s="1" t="s">
        <v>18433</v>
      </c>
      <c r="E11417" s="1" t="n">
        <v>256</v>
      </c>
      <c r="F11417" s="1" t="n">
        <v>36</v>
      </c>
      <c r="G11417" s="1" t="n">
        <v>1327.03</v>
      </c>
      <c r="H11417" s="4" t="n">
        <v>46030.6009397801</v>
      </c>
      <c r="I114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11416BT8427573339256361327.0346030.6009397801</v>
      </c>
      <c r="J11417" s="1" t="n">
        <f aca="false">COUNTIF(I:I, $I11417)</f>
        <v>1</v>
      </c>
      <c r="K11417" s="1" t="str">
        <f aca="false">IF(ISNA(VLOOKUP(Table4[product_id], tblProducts[], tblProducts[product_name],FALSE() )), "Invalid", "Valid")</f>
        <v>Valid</v>
      </c>
      <c r="L11417" s="5" t="str">
        <f aca="false">IF(ISNA(VLOOKUP(Table4[[#This Row],[warehouse_id]], tblwhouse[], tblwhouse[warehouse_name],FALSE() )), "Invalid", "Valid")</f>
        <v>Valid</v>
      </c>
    </row>
    <row r="11418" customFormat="false" ht="15" hidden="false" customHeight="true" outlineLevel="0" collapsed="false">
      <c r="A11418" s="1" t="n">
        <v>11417</v>
      </c>
      <c r="B11418" s="1" t="n">
        <v>2</v>
      </c>
      <c r="C11418" s="1" t="n">
        <v>1760</v>
      </c>
      <c r="D11418" s="1" t="s">
        <v>18434</v>
      </c>
      <c r="E11418" s="1" t="n">
        <v>98</v>
      </c>
      <c r="F11418" s="1" t="n">
        <v>41</v>
      </c>
      <c r="G11418" s="1" t="n">
        <v>1048.91</v>
      </c>
      <c r="H11418" s="4" t="n">
        <v>45998.6009397801</v>
      </c>
      <c r="I114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11417BT8384882176098411048.9145998.6009397801</v>
      </c>
      <c r="J11418" s="1" t="n">
        <f aca="false">COUNTIF(I:I, $I11418)</f>
        <v>1</v>
      </c>
      <c r="K11418" s="1" t="str">
        <f aca="false">IF(ISNA(VLOOKUP(Table4[product_id], tblProducts[], tblProducts[product_name],FALSE() )), "Invalid", "Valid")</f>
        <v>Valid</v>
      </c>
      <c r="L11418" s="5" t="str">
        <f aca="false">IF(ISNA(VLOOKUP(Table4[[#This Row],[warehouse_id]], tblwhouse[], tblwhouse[warehouse_name],FALSE() )), "Invalid", "Valid")</f>
        <v>Valid</v>
      </c>
    </row>
    <row r="11419" customFormat="false" ht="15" hidden="false" customHeight="true" outlineLevel="0" collapsed="false">
      <c r="A11419" s="1" t="n">
        <v>11418</v>
      </c>
      <c r="B11419" s="1" t="n">
        <v>1</v>
      </c>
      <c r="C11419" s="1" t="n">
        <v>618</v>
      </c>
      <c r="D11419" s="1" t="s">
        <v>18435</v>
      </c>
      <c r="E11419" s="1" t="n">
        <v>410</v>
      </c>
      <c r="F11419" s="1" t="n">
        <v>40</v>
      </c>
      <c r="G11419" s="1" t="n">
        <v>934.54</v>
      </c>
      <c r="H11419" s="4" t="n">
        <v>46058.6009397801</v>
      </c>
      <c r="I114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11418BT716038161841040934.5446058.6009397801</v>
      </c>
      <c r="J11419" s="1" t="n">
        <f aca="false">COUNTIF(I:I, $I11419)</f>
        <v>1</v>
      </c>
      <c r="K11419" s="1" t="str">
        <f aca="false">IF(ISNA(VLOOKUP(Table4[product_id], tblProducts[], tblProducts[product_name],FALSE() )), "Invalid", "Valid")</f>
        <v>Valid</v>
      </c>
      <c r="L11419" s="5" t="str">
        <f aca="false">IF(ISNA(VLOOKUP(Table4[[#This Row],[warehouse_id]], tblwhouse[], tblwhouse[warehouse_name],FALSE() )), "Invalid", "Valid")</f>
        <v>Valid</v>
      </c>
    </row>
    <row r="11420" customFormat="false" ht="15" hidden="false" customHeight="true" outlineLevel="0" collapsed="false">
      <c r="A11420" s="1" t="n">
        <v>11419</v>
      </c>
      <c r="B11420" s="1" t="n">
        <v>3</v>
      </c>
      <c r="C11420" s="1" t="n">
        <v>1985</v>
      </c>
      <c r="D11420" s="1" t="s">
        <v>18436</v>
      </c>
      <c r="E11420" s="1" t="n">
        <v>438</v>
      </c>
      <c r="F11420" s="1" t="n">
        <v>24</v>
      </c>
      <c r="G11420" s="1" t="n">
        <v>618.32</v>
      </c>
      <c r="H11420" s="4" t="n">
        <v>46174.6009397801</v>
      </c>
      <c r="I114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11419BT7277323198543824618.3246174.6009397801</v>
      </c>
      <c r="J11420" s="1" t="n">
        <f aca="false">COUNTIF(I:I, $I11420)</f>
        <v>1</v>
      </c>
      <c r="K11420" s="1" t="str">
        <f aca="false">IF(ISNA(VLOOKUP(Table4[product_id], tblProducts[], tblProducts[product_name],FALSE() )), "Invalid", "Valid")</f>
        <v>Valid</v>
      </c>
      <c r="L11420" s="5" t="str">
        <f aca="false">IF(ISNA(VLOOKUP(Table4[[#This Row],[warehouse_id]], tblwhouse[], tblwhouse[warehouse_name],FALSE() )), "Invalid", "Valid")</f>
        <v>Valid</v>
      </c>
    </row>
    <row r="11421" customFormat="false" ht="15" hidden="false" customHeight="true" outlineLevel="0" collapsed="false">
      <c r="A11421" s="1" t="n">
        <v>11420</v>
      </c>
      <c r="B11421" s="1" t="n">
        <v>1</v>
      </c>
      <c r="C11421" s="1" t="n">
        <v>460</v>
      </c>
      <c r="D11421" s="1" t="s">
        <v>18437</v>
      </c>
      <c r="E11421" s="1" t="n">
        <v>16</v>
      </c>
      <c r="F11421" s="1" t="n">
        <v>47</v>
      </c>
      <c r="G11421" s="1" t="n">
        <v>751.59</v>
      </c>
      <c r="H11421" s="4" t="n">
        <v>45917.6009397801</v>
      </c>
      <c r="I114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11420BT77526814601647751.5945917.6009397801</v>
      </c>
      <c r="J11421" s="1" t="n">
        <f aca="false">COUNTIF(I:I, $I11421)</f>
        <v>1</v>
      </c>
      <c r="K11421" s="1" t="str">
        <f aca="false">IF(ISNA(VLOOKUP(Table4[product_id], tblProducts[], tblProducts[product_name],FALSE() )), "Invalid", "Valid")</f>
        <v>Valid</v>
      </c>
      <c r="L11421" s="5" t="str">
        <f aca="false">IF(ISNA(VLOOKUP(Table4[[#This Row],[warehouse_id]], tblwhouse[], tblwhouse[warehouse_name],FALSE() )), "Invalid", "Valid")</f>
        <v>Valid</v>
      </c>
    </row>
    <row r="11422" customFormat="false" ht="15" hidden="false" customHeight="true" outlineLevel="0" collapsed="false">
      <c r="A11422" s="1" t="n">
        <v>11421</v>
      </c>
      <c r="B11422" s="1" t="n">
        <v>1</v>
      </c>
      <c r="C11422" s="1" t="n">
        <v>1020</v>
      </c>
      <c r="D11422" s="1" t="s">
        <v>18438</v>
      </c>
      <c r="E11422" s="1" t="n">
        <v>390</v>
      </c>
      <c r="F11422" s="1" t="n">
        <v>65</v>
      </c>
      <c r="G11422" s="1" t="n">
        <v>1279.48</v>
      </c>
      <c r="H11422" s="4" t="n">
        <v>46037.6009397801</v>
      </c>
      <c r="I114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11421BT40157511020390651279.4846037.6009397801</v>
      </c>
      <c r="J11422" s="1" t="n">
        <f aca="false">COUNTIF(I:I, $I11422)</f>
        <v>1</v>
      </c>
      <c r="K11422" s="1" t="str">
        <f aca="false">IF(ISNA(VLOOKUP(Table4[product_id], tblProducts[], tblProducts[product_name],FALSE() )), "Invalid", "Valid")</f>
        <v>Valid</v>
      </c>
      <c r="L11422" s="5" t="str">
        <f aca="false">IF(ISNA(VLOOKUP(Table4[[#This Row],[warehouse_id]], tblwhouse[], tblwhouse[warehouse_name],FALSE() )), "Invalid", "Valid")</f>
        <v>Valid</v>
      </c>
    </row>
    <row r="11423" customFormat="false" ht="15" hidden="false" customHeight="true" outlineLevel="0" collapsed="false">
      <c r="A11423" s="1" t="n">
        <v>11422</v>
      </c>
      <c r="B11423" s="1" t="n">
        <v>4</v>
      </c>
      <c r="C11423" s="1" t="n">
        <v>1214</v>
      </c>
      <c r="D11423" s="1" t="s">
        <v>18439</v>
      </c>
      <c r="E11423" s="1" t="n">
        <v>127</v>
      </c>
      <c r="F11423" s="1" t="n">
        <v>55</v>
      </c>
      <c r="G11423" s="1" t="n">
        <v>668.97</v>
      </c>
      <c r="H11423" s="4" t="n">
        <v>46062.6009397801</v>
      </c>
      <c r="I114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11422BT8756234121412755668.9746062.6009397801</v>
      </c>
      <c r="J11423" s="1" t="n">
        <f aca="false">COUNTIF(I:I, $I11423)</f>
        <v>1</v>
      </c>
      <c r="K11423" s="1" t="str">
        <f aca="false">IF(ISNA(VLOOKUP(Table4[product_id], tblProducts[], tblProducts[product_name],FALSE() )), "Invalid", "Valid")</f>
        <v>Valid</v>
      </c>
      <c r="L11423" s="5" t="str">
        <f aca="false">IF(ISNA(VLOOKUP(Table4[[#This Row],[warehouse_id]], tblwhouse[], tblwhouse[warehouse_name],FALSE() )), "Invalid", "Valid")</f>
        <v>Valid</v>
      </c>
    </row>
    <row r="11424" customFormat="false" ht="15" hidden="false" customHeight="true" outlineLevel="0" collapsed="false">
      <c r="A11424" s="1" t="n">
        <v>11423</v>
      </c>
      <c r="B11424" s="1" t="n">
        <v>1</v>
      </c>
      <c r="C11424" s="1" t="n">
        <v>632</v>
      </c>
      <c r="D11424" s="1" t="s">
        <v>18440</v>
      </c>
      <c r="E11424" s="1" t="n">
        <v>490</v>
      </c>
      <c r="F11424" s="1" t="n">
        <v>80</v>
      </c>
      <c r="G11424" s="1" t="n">
        <v>524.51</v>
      </c>
      <c r="H11424" s="4" t="n">
        <v>46062.6009397801</v>
      </c>
      <c r="I114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11423BT803654163249080524.5146062.6009397801</v>
      </c>
      <c r="J11424" s="1" t="n">
        <f aca="false">COUNTIF(I:I, $I11424)</f>
        <v>1</v>
      </c>
      <c r="K11424" s="1" t="str">
        <f aca="false">IF(ISNA(VLOOKUP(Table4[product_id], tblProducts[], tblProducts[product_name],FALSE() )), "Invalid", "Valid")</f>
        <v>Valid</v>
      </c>
      <c r="L11424" s="5" t="str">
        <f aca="false">IF(ISNA(VLOOKUP(Table4[[#This Row],[warehouse_id]], tblwhouse[], tblwhouse[warehouse_name],FALSE() )), "Invalid", "Valid")</f>
        <v>Valid</v>
      </c>
    </row>
    <row r="11425" customFormat="false" ht="15" hidden="false" customHeight="true" outlineLevel="0" collapsed="false">
      <c r="A11425" s="1" t="n">
        <v>11424</v>
      </c>
      <c r="B11425" s="1" t="n">
        <v>1</v>
      </c>
      <c r="C11425" s="1" t="n">
        <v>2090</v>
      </c>
      <c r="D11425" s="1" t="s">
        <v>18441</v>
      </c>
      <c r="E11425" s="1" t="n">
        <v>30</v>
      </c>
      <c r="F11425" s="1" t="n">
        <v>73</v>
      </c>
      <c r="G11425" s="1" t="n">
        <v>864.24</v>
      </c>
      <c r="H11425" s="4" t="n">
        <v>46206.6009397801</v>
      </c>
      <c r="I114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11424BT472606120903073864.2446206.6009397801</v>
      </c>
      <c r="J11425" s="1" t="n">
        <f aca="false">COUNTIF(I:I, $I11425)</f>
        <v>1</v>
      </c>
      <c r="K11425" s="1" t="str">
        <f aca="false">IF(ISNA(VLOOKUP(Table4[product_id], tblProducts[], tblProducts[product_name],FALSE() )), "Invalid", "Valid")</f>
        <v>Valid</v>
      </c>
      <c r="L11425" s="5" t="str">
        <f aca="false">IF(ISNA(VLOOKUP(Table4[[#This Row],[warehouse_id]], tblwhouse[], tblwhouse[warehouse_name],FALSE() )), "Invalid", "Valid")</f>
        <v>Valid</v>
      </c>
    </row>
    <row r="11426" customFormat="false" ht="15" hidden="false" customHeight="true" outlineLevel="0" collapsed="false">
      <c r="A11426" s="1" t="n">
        <v>11425</v>
      </c>
      <c r="B11426" s="1" t="n">
        <v>3</v>
      </c>
      <c r="C11426" s="1" t="n">
        <v>1699</v>
      </c>
      <c r="D11426" s="1" t="s">
        <v>18442</v>
      </c>
      <c r="E11426" s="1" t="n">
        <v>123</v>
      </c>
      <c r="F11426" s="1" t="n">
        <v>50</v>
      </c>
      <c r="G11426" s="1" t="n">
        <v>279.43</v>
      </c>
      <c r="H11426" s="4" t="n">
        <v>46019.6009397801</v>
      </c>
      <c r="I114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11425BT3934303169912350279.4346019.6009397801</v>
      </c>
      <c r="J11426" s="1" t="n">
        <f aca="false">COUNTIF(I:I, $I11426)</f>
        <v>1</v>
      </c>
      <c r="K11426" s="1" t="str">
        <f aca="false">IF(ISNA(VLOOKUP(Table4[product_id], tblProducts[], tblProducts[product_name],FALSE() )), "Invalid", "Valid")</f>
        <v>Valid</v>
      </c>
      <c r="L11426" s="5" t="str">
        <f aca="false">IF(ISNA(VLOOKUP(Table4[[#This Row],[warehouse_id]], tblwhouse[], tblwhouse[warehouse_name],FALSE() )), "Invalid", "Valid")</f>
        <v>Valid</v>
      </c>
    </row>
    <row r="11427" customFormat="false" ht="15" hidden="false" customHeight="true" outlineLevel="0" collapsed="false">
      <c r="A11427" s="1" t="n">
        <v>11426</v>
      </c>
      <c r="B11427" s="1" t="n">
        <v>2</v>
      </c>
      <c r="C11427" s="1" t="n">
        <v>370</v>
      </c>
      <c r="D11427" s="1" t="s">
        <v>18443</v>
      </c>
      <c r="E11427" s="1" t="n">
        <v>25</v>
      </c>
      <c r="F11427" s="1" t="n">
        <v>56</v>
      </c>
      <c r="G11427" s="1" t="n">
        <v>1188.19</v>
      </c>
      <c r="H11427" s="4" t="n">
        <v>45907.6009397801</v>
      </c>
      <c r="I114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11426BT114571237025561188.1945907.6009397801</v>
      </c>
      <c r="J11427" s="1" t="n">
        <f aca="false">COUNTIF(I:I, $I11427)</f>
        <v>1</v>
      </c>
      <c r="K11427" s="1" t="str">
        <f aca="false">IF(ISNA(VLOOKUP(Table4[product_id], tblProducts[], tblProducts[product_name],FALSE() )), "Invalid", "Valid")</f>
        <v>Valid</v>
      </c>
      <c r="L11427" s="5" t="str">
        <f aca="false">IF(ISNA(VLOOKUP(Table4[[#This Row],[warehouse_id]], tblwhouse[], tblwhouse[warehouse_name],FALSE() )), "Invalid", "Valid")</f>
        <v>Valid</v>
      </c>
    </row>
    <row r="11428" customFormat="false" ht="15" hidden="false" customHeight="true" outlineLevel="0" collapsed="false">
      <c r="A11428" s="1" t="n">
        <v>11427</v>
      </c>
      <c r="B11428" s="1" t="n">
        <v>3</v>
      </c>
      <c r="C11428" s="1" t="n">
        <v>351</v>
      </c>
      <c r="D11428" s="1" t="s">
        <v>18444</v>
      </c>
      <c r="E11428" s="1" t="n">
        <v>359</v>
      </c>
      <c r="F11428" s="1" t="n">
        <v>60</v>
      </c>
      <c r="G11428" s="1" t="n">
        <v>439.12</v>
      </c>
      <c r="H11428" s="4" t="n">
        <v>46191.6009397801</v>
      </c>
      <c r="I114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11427BT689861335135960439.1246191.6009397801</v>
      </c>
      <c r="J11428" s="1" t="n">
        <f aca="false">COUNTIF(I:I, $I11428)</f>
        <v>1</v>
      </c>
      <c r="K11428" s="1" t="str">
        <f aca="false">IF(ISNA(VLOOKUP(Table4[product_id], tblProducts[], tblProducts[product_name],FALSE() )), "Invalid", "Valid")</f>
        <v>Valid</v>
      </c>
      <c r="L11428" s="5" t="str">
        <f aca="false">IF(ISNA(VLOOKUP(Table4[[#This Row],[warehouse_id]], tblwhouse[], tblwhouse[warehouse_name],FALSE() )), "Invalid", "Valid")</f>
        <v>Valid</v>
      </c>
    </row>
    <row r="11429" customFormat="false" ht="15" hidden="false" customHeight="true" outlineLevel="0" collapsed="false">
      <c r="A11429" s="1" t="n">
        <v>11428</v>
      </c>
      <c r="B11429" s="1" t="n">
        <v>4</v>
      </c>
      <c r="C11429" s="1" t="n">
        <v>1521</v>
      </c>
      <c r="D11429" s="1" t="s">
        <v>18445</v>
      </c>
      <c r="E11429" s="1" t="n">
        <v>375</v>
      </c>
      <c r="F11429" s="1" t="n">
        <v>33</v>
      </c>
      <c r="G11429" s="1" t="n">
        <v>447.17</v>
      </c>
      <c r="H11429" s="4" t="n">
        <v>46199.6009397801</v>
      </c>
      <c r="I114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11428BT2672324152137533447.1746199.6009397801</v>
      </c>
      <c r="J11429" s="1" t="n">
        <f aca="false">COUNTIF(I:I, $I11429)</f>
        <v>1</v>
      </c>
      <c r="K11429" s="1" t="str">
        <f aca="false">IF(ISNA(VLOOKUP(Table4[product_id], tblProducts[], tblProducts[product_name],FALSE() )), "Invalid", "Valid")</f>
        <v>Valid</v>
      </c>
      <c r="L11429" s="5" t="str">
        <f aca="false">IF(ISNA(VLOOKUP(Table4[[#This Row],[warehouse_id]], tblwhouse[], tblwhouse[warehouse_name],FALSE() )), "Invalid", "Valid")</f>
        <v>Valid</v>
      </c>
    </row>
    <row r="11430" customFormat="false" ht="15" hidden="false" customHeight="true" outlineLevel="0" collapsed="false">
      <c r="A11430" s="1" t="n">
        <v>11429</v>
      </c>
      <c r="B11430" s="1" t="n">
        <v>4</v>
      </c>
      <c r="C11430" s="1" t="n">
        <v>301</v>
      </c>
      <c r="D11430" s="1" t="s">
        <v>18446</v>
      </c>
      <c r="E11430" s="1" t="n">
        <v>193</v>
      </c>
      <c r="F11430" s="1" t="n">
        <v>55</v>
      </c>
      <c r="G11430" s="1" t="n">
        <v>490.01</v>
      </c>
      <c r="H11430" s="4" t="n">
        <v>46207.6009397801</v>
      </c>
      <c r="I114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11429BT319680430119355490.0146207.6009397801</v>
      </c>
      <c r="J11430" s="1" t="n">
        <f aca="false">COUNTIF(I:I, $I11430)</f>
        <v>1</v>
      </c>
      <c r="K11430" s="1" t="str">
        <f aca="false">IF(ISNA(VLOOKUP(Table4[product_id], tblProducts[], tblProducts[product_name],FALSE() )), "Invalid", "Valid")</f>
        <v>Valid</v>
      </c>
      <c r="L11430" s="5" t="str">
        <f aca="false">IF(ISNA(VLOOKUP(Table4[[#This Row],[warehouse_id]], tblwhouse[], tblwhouse[warehouse_name],FALSE() )), "Invalid", "Valid")</f>
        <v>Valid</v>
      </c>
    </row>
    <row r="11431" customFormat="false" ht="15" hidden="false" customHeight="true" outlineLevel="0" collapsed="false">
      <c r="A11431" s="1" t="n">
        <v>11430</v>
      </c>
      <c r="B11431" s="1" t="n">
        <v>3</v>
      </c>
      <c r="C11431" s="1" t="n">
        <v>2102</v>
      </c>
      <c r="D11431" s="1" t="s">
        <v>18447</v>
      </c>
      <c r="E11431" s="1" t="n">
        <v>415</v>
      </c>
      <c r="F11431" s="1" t="n">
        <v>74</v>
      </c>
      <c r="G11431" s="1" t="n">
        <v>781.46</v>
      </c>
      <c r="H11431" s="4" t="n">
        <v>46040.6009397917</v>
      </c>
      <c r="I114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11430BT9904963210241574781.4646040.6009397917</v>
      </c>
      <c r="J11431" s="1" t="n">
        <f aca="false">COUNTIF(I:I, $I11431)</f>
        <v>1</v>
      </c>
      <c r="K11431" s="1" t="str">
        <f aca="false">IF(ISNA(VLOOKUP(Table4[product_id], tblProducts[], tblProducts[product_name],FALSE() )), "Invalid", "Valid")</f>
        <v>Valid</v>
      </c>
      <c r="L11431" s="5" t="str">
        <f aca="false">IF(ISNA(VLOOKUP(Table4[[#This Row],[warehouse_id]], tblwhouse[], tblwhouse[warehouse_name],FALSE() )), "Invalid", "Valid")</f>
        <v>Valid</v>
      </c>
    </row>
    <row r="11432" customFormat="false" ht="15" hidden="false" customHeight="true" outlineLevel="0" collapsed="false">
      <c r="A11432" s="1" t="n">
        <v>11431</v>
      </c>
      <c r="B11432" s="1" t="n">
        <v>1</v>
      </c>
      <c r="C11432" s="1" t="n">
        <v>2436</v>
      </c>
      <c r="D11432" s="1" t="s">
        <v>18448</v>
      </c>
      <c r="E11432" s="1" t="n">
        <v>327</v>
      </c>
      <c r="F11432" s="1" t="n">
        <v>32</v>
      </c>
      <c r="G11432" s="1" t="n">
        <v>444.2</v>
      </c>
      <c r="H11432" s="4" t="n">
        <v>46077.6009397917</v>
      </c>
      <c r="I114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11431BT2661411243632732444.246077.6009397917</v>
      </c>
      <c r="J11432" s="1" t="n">
        <f aca="false">COUNTIF(I:I, $I11432)</f>
        <v>1</v>
      </c>
      <c r="K11432" s="1" t="str">
        <f aca="false">IF(ISNA(VLOOKUP(Table4[product_id], tblProducts[], tblProducts[product_name],FALSE() )), "Invalid", "Valid")</f>
        <v>Valid</v>
      </c>
      <c r="L11432" s="5" t="str">
        <f aca="false">IF(ISNA(VLOOKUP(Table4[[#This Row],[warehouse_id]], tblwhouse[], tblwhouse[warehouse_name],FALSE() )), "Invalid", "Valid")</f>
        <v>Valid</v>
      </c>
    </row>
    <row r="11433" customFormat="false" ht="15" hidden="false" customHeight="true" outlineLevel="0" collapsed="false">
      <c r="A11433" s="1" t="n">
        <v>11432</v>
      </c>
      <c r="B11433" s="1" t="n">
        <v>3</v>
      </c>
      <c r="C11433" s="1" t="n">
        <v>1640</v>
      </c>
      <c r="D11433" s="1" t="s">
        <v>18449</v>
      </c>
      <c r="E11433" s="1" t="n">
        <v>254</v>
      </c>
      <c r="F11433" s="1" t="n">
        <v>30</v>
      </c>
      <c r="G11433" s="1" t="n">
        <v>136.55</v>
      </c>
      <c r="H11433" s="4" t="n">
        <v>45876.6009397917</v>
      </c>
      <c r="I114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11432BT9149023164025430136.5545876.6009397917</v>
      </c>
      <c r="J11433" s="1" t="n">
        <f aca="false">COUNTIF(I:I, $I11433)</f>
        <v>1</v>
      </c>
      <c r="K11433" s="1" t="str">
        <f aca="false">IF(ISNA(VLOOKUP(Table4[product_id], tblProducts[], tblProducts[product_name],FALSE() )), "Invalid", "Valid")</f>
        <v>Valid</v>
      </c>
      <c r="L11433" s="5" t="str">
        <f aca="false">IF(ISNA(VLOOKUP(Table4[[#This Row],[warehouse_id]], tblwhouse[], tblwhouse[warehouse_name],FALSE() )), "Invalid", "Valid")</f>
        <v>Valid</v>
      </c>
    </row>
    <row r="11434" customFormat="false" ht="15" hidden="false" customHeight="true" outlineLevel="0" collapsed="false">
      <c r="A11434" s="1" t="n">
        <v>11433</v>
      </c>
      <c r="B11434" s="1" t="n">
        <v>3</v>
      </c>
      <c r="C11434" s="1" t="n">
        <v>2980</v>
      </c>
      <c r="D11434" s="1" t="s">
        <v>18450</v>
      </c>
      <c r="E11434" s="1" t="n">
        <v>251</v>
      </c>
      <c r="F11434" s="1" t="n">
        <v>48</v>
      </c>
      <c r="G11434" s="1" t="n">
        <v>458.06</v>
      </c>
      <c r="H11434" s="4" t="n">
        <v>46132.6009397917</v>
      </c>
      <c r="I114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11433BT6281843298025148458.0646132.6009397917</v>
      </c>
      <c r="J11434" s="1" t="n">
        <f aca="false">COUNTIF(I:I, $I11434)</f>
        <v>1</v>
      </c>
      <c r="K11434" s="1" t="str">
        <f aca="false">IF(ISNA(VLOOKUP(Table4[product_id], tblProducts[], tblProducts[product_name],FALSE() )), "Invalid", "Valid")</f>
        <v>Valid</v>
      </c>
      <c r="L11434" s="5" t="str">
        <f aca="false">IF(ISNA(VLOOKUP(Table4[[#This Row],[warehouse_id]], tblwhouse[], tblwhouse[warehouse_name],FALSE() )), "Invalid", "Valid")</f>
        <v>Valid</v>
      </c>
    </row>
    <row r="11435" customFormat="false" ht="15" hidden="false" customHeight="true" outlineLevel="0" collapsed="false">
      <c r="A11435" s="1" t="n">
        <v>11434</v>
      </c>
      <c r="B11435" s="1" t="n">
        <v>2</v>
      </c>
      <c r="C11435" s="1" t="n">
        <v>246</v>
      </c>
      <c r="D11435" s="1" t="s">
        <v>18451</v>
      </c>
      <c r="E11435" s="1" t="n">
        <v>289</v>
      </c>
      <c r="F11435" s="1" t="n">
        <v>63</v>
      </c>
      <c r="G11435" s="1" t="n">
        <v>1387.78</v>
      </c>
      <c r="H11435" s="4" t="n">
        <v>45973.6009397917</v>
      </c>
      <c r="I114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11434BT5906812246289631387.7845973.6009397917</v>
      </c>
      <c r="J11435" s="1" t="n">
        <f aca="false">COUNTIF(I:I, $I11435)</f>
        <v>1</v>
      </c>
      <c r="K11435" s="1" t="str">
        <f aca="false">IF(ISNA(VLOOKUP(Table4[product_id], tblProducts[], tblProducts[product_name],FALSE() )), "Invalid", "Valid")</f>
        <v>Valid</v>
      </c>
      <c r="L11435" s="5" t="str">
        <f aca="false">IF(ISNA(VLOOKUP(Table4[[#This Row],[warehouse_id]], tblwhouse[], tblwhouse[warehouse_name],FALSE() )), "Invalid", "Valid")</f>
        <v>Valid</v>
      </c>
    </row>
    <row r="11436" customFormat="false" ht="15" hidden="false" customHeight="true" outlineLevel="0" collapsed="false">
      <c r="A11436" s="1" t="n">
        <v>11435</v>
      </c>
      <c r="B11436" s="1" t="n">
        <v>3</v>
      </c>
      <c r="C11436" s="1" t="n">
        <v>644</v>
      </c>
      <c r="D11436" s="1" t="s">
        <v>18452</v>
      </c>
      <c r="E11436" s="1" t="n">
        <v>417</v>
      </c>
      <c r="F11436" s="1" t="n">
        <v>79</v>
      </c>
      <c r="G11436" s="1" t="n">
        <v>608.95</v>
      </c>
      <c r="H11436" s="4" t="n">
        <v>46169.6009397917</v>
      </c>
      <c r="I114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11435BT609336364441779608.9546169.6009397917</v>
      </c>
      <c r="J11436" s="1" t="n">
        <f aca="false">COUNTIF(I:I, $I11436)</f>
        <v>1</v>
      </c>
      <c r="K11436" s="1" t="str">
        <f aca="false">IF(ISNA(VLOOKUP(Table4[product_id], tblProducts[], tblProducts[product_name],FALSE() )), "Invalid", "Valid")</f>
        <v>Valid</v>
      </c>
      <c r="L11436" s="5" t="str">
        <f aca="false">IF(ISNA(VLOOKUP(Table4[[#This Row],[warehouse_id]], tblwhouse[], tblwhouse[warehouse_name],FALSE() )), "Invalid", "Valid")</f>
        <v>Valid</v>
      </c>
    </row>
    <row r="11437" customFormat="false" ht="15" hidden="false" customHeight="true" outlineLevel="0" collapsed="false">
      <c r="A11437" s="1" t="n">
        <v>11436</v>
      </c>
      <c r="B11437" s="1" t="n">
        <v>4</v>
      </c>
      <c r="C11437" s="1" t="n">
        <v>1217</v>
      </c>
      <c r="D11437" s="1" t="s">
        <v>18453</v>
      </c>
      <c r="E11437" s="1" t="n">
        <v>120</v>
      </c>
      <c r="F11437" s="1" t="n">
        <v>33</v>
      </c>
      <c r="G11437" s="1" t="n">
        <v>103.17</v>
      </c>
      <c r="H11437" s="4" t="n">
        <v>46130.6009397917</v>
      </c>
      <c r="I114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11436BT1506514121712033103.1746130.6009397917</v>
      </c>
      <c r="J11437" s="1" t="n">
        <f aca="false">COUNTIF(I:I, $I11437)</f>
        <v>1</v>
      </c>
      <c r="K11437" s="1" t="str">
        <f aca="false">IF(ISNA(VLOOKUP(Table4[product_id], tblProducts[], tblProducts[product_name],FALSE() )), "Invalid", "Valid")</f>
        <v>Valid</v>
      </c>
      <c r="L11437" s="5" t="str">
        <f aca="false">IF(ISNA(VLOOKUP(Table4[[#This Row],[warehouse_id]], tblwhouse[], tblwhouse[warehouse_name],FALSE() )), "Invalid", "Valid")</f>
        <v>Valid</v>
      </c>
    </row>
    <row r="11438" customFormat="false" ht="15" hidden="false" customHeight="true" outlineLevel="0" collapsed="false">
      <c r="A11438" s="1" t="n">
        <v>11437</v>
      </c>
      <c r="B11438" s="1" t="n">
        <v>2</v>
      </c>
      <c r="C11438" s="1" t="n">
        <v>747</v>
      </c>
      <c r="D11438" s="1" t="s">
        <v>18454</v>
      </c>
      <c r="E11438" s="1" t="n">
        <v>181</v>
      </c>
      <c r="F11438" s="1" t="n">
        <v>22</v>
      </c>
      <c r="G11438" s="1" t="n">
        <v>1447.92</v>
      </c>
      <c r="H11438" s="4" t="n">
        <v>45919.6009397917</v>
      </c>
      <c r="I114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11437BT4154392747181221447.9245919.6009397917</v>
      </c>
      <c r="J11438" s="1" t="n">
        <f aca="false">COUNTIF(I:I, $I11438)</f>
        <v>1</v>
      </c>
      <c r="K11438" s="1" t="str">
        <f aca="false">IF(ISNA(VLOOKUP(Table4[product_id], tblProducts[], tblProducts[product_name],FALSE() )), "Invalid", "Valid")</f>
        <v>Valid</v>
      </c>
      <c r="L11438" s="5" t="str">
        <f aca="false">IF(ISNA(VLOOKUP(Table4[[#This Row],[warehouse_id]], tblwhouse[], tblwhouse[warehouse_name],FALSE() )), "Invalid", "Valid")</f>
        <v>Valid</v>
      </c>
    </row>
    <row r="11439" customFormat="false" ht="15" hidden="false" customHeight="true" outlineLevel="0" collapsed="false">
      <c r="A11439" s="1" t="n">
        <v>11438</v>
      </c>
      <c r="B11439" s="1" t="n">
        <v>2</v>
      </c>
      <c r="C11439" s="1" t="n">
        <v>2963</v>
      </c>
      <c r="D11439" s="1" t="s">
        <v>18455</v>
      </c>
      <c r="E11439" s="1" t="n">
        <v>67</v>
      </c>
      <c r="F11439" s="1" t="n">
        <v>26</v>
      </c>
      <c r="G11439" s="1" t="n">
        <v>1498.63</v>
      </c>
      <c r="H11439" s="4" t="n">
        <v>45915.6009397917</v>
      </c>
      <c r="I114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11438BT6490012296367261498.6345915.6009397917</v>
      </c>
      <c r="J11439" s="1" t="n">
        <f aca="false">COUNTIF(I:I, $I11439)</f>
        <v>1</v>
      </c>
      <c r="K11439" s="1" t="str">
        <f aca="false">IF(ISNA(VLOOKUP(Table4[product_id], tblProducts[], tblProducts[product_name],FALSE() )), "Invalid", "Valid")</f>
        <v>Valid</v>
      </c>
      <c r="L11439" s="5" t="str">
        <f aca="false">IF(ISNA(VLOOKUP(Table4[[#This Row],[warehouse_id]], tblwhouse[], tblwhouse[warehouse_name],FALSE() )), "Invalid", "Valid")</f>
        <v>Valid</v>
      </c>
    </row>
    <row r="11440" customFormat="false" ht="15" hidden="false" customHeight="true" outlineLevel="0" collapsed="false">
      <c r="A11440" s="1" t="n">
        <v>11439</v>
      </c>
      <c r="B11440" s="1" t="n">
        <v>2</v>
      </c>
      <c r="C11440" s="1" t="n">
        <v>1354</v>
      </c>
      <c r="D11440" s="1" t="s">
        <v>18456</v>
      </c>
      <c r="E11440" s="1" t="n">
        <v>69</v>
      </c>
      <c r="F11440" s="1" t="n">
        <v>36</v>
      </c>
      <c r="G11440" s="1" t="n">
        <v>588.56</v>
      </c>
      <c r="H11440" s="4" t="n">
        <v>46145.6009397917</v>
      </c>
      <c r="I114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11439BT703551213546936588.5646145.6009397917</v>
      </c>
      <c r="J11440" s="1" t="n">
        <f aca="false">COUNTIF(I:I, $I11440)</f>
        <v>1</v>
      </c>
      <c r="K11440" s="1" t="str">
        <f aca="false">IF(ISNA(VLOOKUP(Table4[product_id], tblProducts[], tblProducts[product_name],FALSE() )), "Invalid", "Valid")</f>
        <v>Valid</v>
      </c>
      <c r="L11440" s="5" t="str">
        <f aca="false">IF(ISNA(VLOOKUP(Table4[[#This Row],[warehouse_id]], tblwhouse[], tblwhouse[warehouse_name],FALSE() )), "Invalid", "Valid")</f>
        <v>Valid</v>
      </c>
    </row>
    <row r="11441" customFormat="false" ht="15" hidden="false" customHeight="true" outlineLevel="0" collapsed="false">
      <c r="A11441" s="1" t="n">
        <v>11440</v>
      </c>
      <c r="B11441" s="1" t="n">
        <v>1</v>
      </c>
      <c r="C11441" s="1" t="n">
        <v>2691</v>
      </c>
      <c r="D11441" s="1" t="s">
        <v>18457</v>
      </c>
      <c r="E11441" s="1" t="n">
        <v>202</v>
      </c>
      <c r="F11441" s="1" t="n">
        <v>43</v>
      </c>
      <c r="G11441" s="1" t="n">
        <v>180.78</v>
      </c>
      <c r="H11441" s="4" t="n">
        <v>45980.6009397917</v>
      </c>
      <c r="I114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11440BT5849181269120243180.7845980.6009397917</v>
      </c>
      <c r="J11441" s="1" t="n">
        <f aca="false">COUNTIF(I:I, $I11441)</f>
        <v>1</v>
      </c>
      <c r="K11441" s="1" t="str">
        <f aca="false">IF(ISNA(VLOOKUP(Table4[product_id], tblProducts[], tblProducts[product_name],FALSE() )), "Invalid", "Valid")</f>
        <v>Valid</v>
      </c>
      <c r="L11441" s="5" t="str">
        <f aca="false">IF(ISNA(VLOOKUP(Table4[[#This Row],[warehouse_id]], tblwhouse[], tblwhouse[warehouse_name],FALSE() )), "Invalid", "Valid")</f>
        <v>Valid</v>
      </c>
    </row>
    <row r="11442" customFormat="false" ht="15" hidden="false" customHeight="true" outlineLevel="0" collapsed="false">
      <c r="A11442" s="1" t="n">
        <v>11441</v>
      </c>
      <c r="B11442" s="1" t="n">
        <v>4</v>
      </c>
      <c r="C11442" s="1" t="n">
        <v>983</v>
      </c>
      <c r="D11442" s="1" t="s">
        <v>18458</v>
      </c>
      <c r="E11442" s="1" t="n">
        <v>69</v>
      </c>
      <c r="F11442" s="1" t="n">
        <v>67</v>
      </c>
      <c r="G11442" s="1" t="n">
        <v>1070.8</v>
      </c>
      <c r="H11442" s="4" t="n">
        <v>46163.6009397917</v>
      </c>
      <c r="I114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11441BT557878498369671070.846163.6009397917</v>
      </c>
      <c r="J11442" s="1" t="n">
        <f aca="false">COUNTIF(I:I, $I11442)</f>
        <v>1</v>
      </c>
      <c r="K11442" s="1" t="str">
        <f aca="false">IF(ISNA(VLOOKUP(Table4[product_id], tblProducts[], tblProducts[product_name],FALSE() )), "Invalid", "Valid")</f>
        <v>Valid</v>
      </c>
      <c r="L11442" s="5" t="str">
        <f aca="false">IF(ISNA(VLOOKUP(Table4[[#This Row],[warehouse_id]], tblwhouse[], tblwhouse[warehouse_name],FALSE() )), "Invalid", "Valid")</f>
        <v>Valid</v>
      </c>
    </row>
    <row r="11443" customFormat="false" ht="15" hidden="false" customHeight="true" outlineLevel="0" collapsed="false">
      <c r="A11443" s="1" t="n">
        <v>11442</v>
      </c>
      <c r="B11443" s="1" t="n">
        <v>4</v>
      </c>
      <c r="C11443" s="1" t="n">
        <v>2658</v>
      </c>
      <c r="D11443" s="1" t="s">
        <v>18459</v>
      </c>
      <c r="E11443" s="1" t="n">
        <v>334</v>
      </c>
      <c r="F11443" s="1" t="n">
        <v>45</v>
      </c>
      <c r="G11443" s="1" t="n">
        <v>173.19</v>
      </c>
      <c r="H11443" s="4" t="n">
        <v>46005.6009397917</v>
      </c>
      <c r="I114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11442BT5843024265833445173.1946005.6009397917</v>
      </c>
      <c r="J11443" s="1" t="n">
        <f aca="false">COUNTIF(I:I, $I11443)</f>
        <v>1</v>
      </c>
      <c r="K11443" s="1" t="str">
        <f aca="false">IF(ISNA(VLOOKUP(Table4[product_id], tblProducts[], tblProducts[product_name],FALSE() )), "Invalid", "Valid")</f>
        <v>Valid</v>
      </c>
      <c r="L11443" s="5" t="str">
        <f aca="false">IF(ISNA(VLOOKUP(Table4[[#This Row],[warehouse_id]], tblwhouse[], tblwhouse[warehouse_name],FALSE() )), "Invalid", "Valid")</f>
        <v>Valid</v>
      </c>
    </row>
    <row r="11444" customFormat="false" ht="15" hidden="false" customHeight="true" outlineLevel="0" collapsed="false">
      <c r="A11444" s="1" t="n">
        <v>11443</v>
      </c>
      <c r="B11444" s="1" t="n">
        <v>1</v>
      </c>
      <c r="C11444" s="1" t="n">
        <v>2517</v>
      </c>
      <c r="D11444" s="1" t="s">
        <v>18460</v>
      </c>
      <c r="E11444" s="1" t="n">
        <v>316</v>
      </c>
      <c r="F11444" s="1" t="n">
        <v>61</v>
      </c>
      <c r="G11444" s="1" t="n">
        <v>1332.44</v>
      </c>
      <c r="H11444" s="4" t="n">
        <v>45938.6009397917</v>
      </c>
      <c r="I114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11443BT96096012517316611332.4445938.6009397917</v>
      </c>
      <c r="J11444" s="1" t="n">
        <f aca="false">COUNTIF(I:I, $I11444)</f>
        <v>1</v>
      </c>
      <c r="K11444" s="1" t="str">
        <f aca="false">IF(ISNA(VLOOKUP(Table4[product_id], tblProducts[], tblProducts[product_name],FALSE() )), "Invalid", "Valid")</f>
        <v>Valid</v>
      </c>
      <c r="L11444" s="5" t="str">
        <f aca="false">IF(ISNA(VLOOKUP(Table4[[#This Row],[warehouse_id]], tblwhouse[], tblwhouse[warehouse_name],FALSE() )), "Invalid", "Valid")</f>
        <v>Valid</v>
      </c>
    </row>
    <row r="11445" customFormat="false" ht="15" hidden="false" customHeight="true" outlineLevel="0" collapsed="false">
      <c r="A11445" s="1" t="n">
        <v>11444</v>
      </c>
      <c r="B11445" s="1" t="n">
        <v>4</v>
      </c>
      <c r="C11445" s="1" t="n">
        <v>2639</v>
      </c>
      <c r="D11445" s="1" t="s">
        <v>18461</v>
      </c>
      <c r="E11445" s="1" t="n">
        <v>302</v>
      </c>
      <c r="F11445" s="1" t="n">
        <v>27</v>
      </c>
      <c r="G11445" s="1" t="n">
        <v>619.36</v>
      </c>
      <c r="H11445" s="4" t="n">
        <v>45948.6009397917</v>
      </c>
      <c r="I114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11444BT2459524263930227619.3645948.6009397917</v>
      </c>
      <c r="J11445" s="1" t="n">
        <f aca="false">COUNTIF(I:I, $I11445)</f>
        <v>1</v>
      </c>
      <c r="K11445" s="1" t="str">
        <f aca="false">IF(ISNA(VLOOKUP(Table4[product_id], tblProducts[], tblProducts[product_name],FALSE() )), "Invalid", "Valid")</f>
        <v>Valid</v>
      </c>
      <c r="L11445" s="5" t="str">
        <f aca="false">IF(ISNA(VLOOKUP(Table4[[#This Row],[warehouse_id]], tblwhouse[], tblwhouse[warehouse_name],FALSE() )), "Invalid", "Valid")</f>
        <v>Valid</v>
      </c>
    </row>
    <row r="11446" customFormat="false" ht="15" hidden="false" customHeight="true" outlineLevel="0" collapsed="false">
      <c r="A11446" s="1" t="n">
        <v>11445</v>
      </c>
      <c r="B11446" s="1" t="n">
        <v>2</v>
      </c>
      <c r="C11446" s="1" t="n">
        <v>2834</v>
      </c>
      <c r="D11446" s="1" t="s">
        <v>18462</v>
      </c>
      <c r="E11446" s="1" t="n">
        <v>338</v>
      </c>
      <c r="F11446" s="1" t="n">
        <v>70</v>
      </c>
      <c r="G11446" s="1" t="n">
        <v>493.08</v>
      </c>
      <c r="H11446" s="4" t="n">
        <v>46146.6009397917</v>
      </c>
      <c r="I114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11445BT9002792283433870493.0846146.6009397917</v>
      </c>
      <c r="J11446" s="1" t="n">
        <f aca="false">COUNTIF(I:I, $I11446)</f>
        <v>1</v>
      </c>
      <c r="K11446" s="1" t="str">
        <f aca="false">IF(ISNA(VLOOKUP(Table4[product_id], tblProducts[], tblProducts[product_name],FALSE() )), "Invalid", "Valid")</f>
        <v>Valid</v>
      </c>
      <c r="L11446" s="5" t="str">
        <f aca="false">IF(ISNA(VLOOKUP(Table4[[#This Row],[warehouse_id]], tblwhouse[], tblwhouse[warehouse_name],FALSE() )), "Invalid", "Valid")</f>
        <v>Valid</v>
      </c>
    </row>
    <row r="11447" customFormat="false" ht="15" hidden="false" customHeight="true" outlineLevel="0" collapsed="false">
      <c r="A11447" s="1" t="n">
        <v>11446</v>
      </c>
      <c r="B11447" s="1" t="n">
        <v>4</v>
      </c>
      <c r="C11447" s="1" t="n">
        <v>2429</v>
      </c>
      <c r="D11447" s="1" t="s">
        <v>18463</v>
      </c>
      <c r="E11447" s="1" t="n">
        <v>496</v>
      </c>
      <c r="F11447" s="1" t="n">
        <v>62</v>
      </c>
      <c r="G11447" s="1" t="n">
        <v>1362.23</v>
      </c>
      <c r="H11447" s="4" t="n">
        <v>46009.6009397917</v>
      </c>
      <c r="I114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11446BT32744142429496621362.2346009.6009397917</v>
      </c>
      <c r="J11447" s="1" t="n">
        <f aca="false">COUNTIF(I:I, $I11447)</f>
        <v>1</v>
      </c>
      <c r="K11447" s="1" t="str">
        <f aca="false">IF(ISNA(VLOOKUP(Table4[product_id], tblProducts[], tblProducts[product_name],FALSE() )), "Invalid", "Valid")</f>
        <v>Valid</v>
      </c>
      <c r="L11447" s="5" t="str">
        <f aca="false">IF(ISNA(VLOOKUP(Table4[[#This Row],[warehouse_id]], tblwhouse[], tblwhouse[warehouse_name],FALSE() )), "Invalid", "Valid")</f>
        <v>Valid</v>
      </c>
    </row>
    <row r="11448" customFormat="false" ht="15" hidden="false" customHeight="true" outlineLevel="0" collapsed="false">
      <c r="A11448" s="1" t="n">
        <v>11447</v>
      </c>
      <c r="B11448" s="1" t="n">
        <v>2</v>
      </c>
      <c r="C11448" s="1" t="n">
        <v>1048</v>
      </c>
      <c r="D11448" s="1" t="s">
        <v>18464</v>
      </c>
      <c r="E11448" s="1" t="n">
        <v>154</v>
      </c>
      <c r="F11448" s="1" t="n">
        <v>69</v>
      </c>
      <c r="G11448" s="1" t="n">
        <v>1012</v>
      </c>
      <c r="H11448" s="4" t="n">
        <v>46042.6009397917</v>
      </c>
      <c r="I114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11447BT1977302104815469101246042.6009397917</v>
      </c>
      <c r="J11448" s="1" t="n">
        <f aca="false">COUNTIF(I:I, $I11448)</f>
        <v>1</v>
      </c>
      <c r="K11448" s="1" t="str">
        <f aca="false">IF(ISNA(VLOOKUP(Table4[product_id], tblProducts[], tblProducts[product_name],FALSE() )), "Invalid", "Valid")</f>
        <v>Valid</v>
      </c>
      <c r="L11448" s="5" t="str">
        <f aca="false">IF(ISNA(VLOOKUP(Table4[[#This Row],[warehouse_id]], tblwhouse[], tblwhouse[warehouse_name],FALSE() )), "Invalid", "Valid")</f>
        <v>Valid</v>
      </c>
    </row>
    <row r="11449" customFormat="false" ht="15" hidden="false" customHeight="true" outlineLevel="0" collapsed="false">
      <c r="A11449" s="1" t="n">
        <v>11448</v>
      </c>
      <c r="B11449" s="1" t="n">
        <v>4</v>
      </c>
      <c r="C11449" s="1" t="n">
        <v>2837</v>
      </c>
      <c r="D11449" s="1" t="s">
        <v>18465</v>
      </c>
      <c r="E11449" s="1" t="n">
        <v>148</v>
      </c>
      <c r="F11449" s="1" t="n">
        <v>32</v>
      </c>
      <c r="G11449" s="1" t="n">
        <v>1456.74</v>
      </c>
      <c r="H11449" s="4" t="n">
        <v>46060.6009397917</v>
      </c>
      <c r="I114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11448BT93704942837148321456.7446060.6009397917</v>
      </c>
      <c r="J11449" s="1" t="n">
        <f aca="false">COUNTIF(I:I, $I11449)</f>
        <v>1</v>
      </c>
      <c r="K11449" s="1" t="str">
        <f aca="false">IF(ISNA(VLOOKUP(Table4[product_id], tblProducts[], tblProducts[product_name],FALSE() )), "Invalid", "Valid")</f>
        <v>Valid</v>
      </c>
      <c r="L11449" s="5" t="str">
        <f aca="false">IF(ISNA(VLOOKUP(Table4[[#This Row],[warehouse_id]], tblwhouse[], tblwhouse[warehouse_name],FALSE() )), "Invalid", "Valid")</f>
        <v>Valid</v>
      </c>
    </row>
    <row r="11450" customFormat="false" ht="15" hidden="false" customHeight="true" outlineLevel="0" collapsed="false">
      <c r="A11450" s="1" t="n">
        <v>11449</v>
      </c>
      <c r="B11450" s="1" t="n">
        <v>4</v>
      </c>
      <c r="C11450" s="1" t="n">
        <v>2071</v>
      </c>
      <c r="D11450" s="1" t="s">
        <v>18466</v>
      </c>
      <c r="E11450" s="1" t="n">
        <v>164</v>
      </c>
      <c r="F11450" s="1" t="n">
        <v>25</v>
      </c>
      <c r="G11450" s="1" t="n">
        <v>1150.15</v>
      </c>
      <c r="H11450" s="4" t="n">
        <v>46037.6009397917</v>
      </c>
      <c r="I114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11449BT90001842071164251150.1546037.6009397917</v>
      </c>
      <c r="J11450" s="1" t="n">
        <f aca="false">COUNTIF(I:I, $I11450)</f>
        <v>1</v>
      </c>
      <c r="K11450" s="1" t="str">
        <f aca="false">IF(ISNA(VLOOKUP(Table4[product_id], tblProducts[], tblProducts[product_name],FALSE() )), "Invalid", "Valid")</f>
        <v>Valid</v>
      </c>
      <c r="L11450" s="5" t="str">
        <f aca="false">IF(ISNA(VLOOKUP(Table4[[#This Row],[warehouse_id]], tblwhouse[], tblwhouse[warehouse_name],FALSE() )), "Invalid", "Valid")</f>
        <v>Valid</v>
      </c>
    </row>
    <row r="11451" customFormat="false" ht="15" hidden="false" customHeight="true" outlineLevel="0" collapsed="false">
      <c r="A11451" s="1" t="n">
        <v>11450</v>
      </c>
      <c r="B11451" s="1" t="n">
        <v>3</v>
      </c>
      <c r="C11451" s="1" t="n">
        <v>1347</v>
      </c>
      <c r="D11451" s="1" t="s">
        <v>18467</v>
      </c>
      <c r="E11451" s="1" t="n">
        <v>213</v>
      </c>
      <c r="F11451" s="1" t="n">
        <v>67</v>
      </c>
      <c r="G11451" s="1" t="n">
        <v>1045.93</v>
      </c>
      <c r="H11451" s="4" t="n">
        <v>46211.6009397917</v>
      </c>
      <c r="I114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11450BT94267731347213671045.9346211.6009397917</v>
      </c>
      <c r="J11451" s="1" t="n">
        <f aca="false">COUNTIF(I:I, $I11451)</f>
        <v>1</v>
      </c>
      <c r="K11451" s="1" t="str">
        <f aca="false">IF(ISNA(VLOOKUP(Table4[product_id], tblProducts[], tblProducts[product_name],FALSE() )), "Invalid", "Valid")</f>
        <v>Valid</v>
      </c>
      <c r="L11451" s="5" t="str">
        <f aca="false">IF(ISNA(VLOOKUP(Table4[[#This Row],[warehouse_id]], tblwhouse[], tblwhouse[warehouse_name],FALSE() )), "Invalid", "Valid")</f>
        <v>Valid</v>
      </c>
    </row>
    <row r="11452" customFormat="false" ht="15" hidden="false" customHeight="true" outlineLevel="0" collapsed="false">
      <c r="A11452" s="1" t="n">
        <v>11451</v>
      </c>
      <c r="B11452" s="1" t="n">
        <v>2</v>
      </c>
      <c r="C11452" s="1" t="n">
        <v>1483</v>
      </c>
      <c r="D11452" s="1" t="s">
        <v>18468</v>
      </c>
      <c r="E11452" s="1" t="n">
        <v>310</v>
      </c>
      <c r="F11452" s="1" t="n">
        <v>68</v>
      </c>
      <c r="G11452" s="1" t="n">
        <v>906.59</v>
      </c>
      <c r="H11452" s="4" t="n">
        <v>45976.6009397917</v>
      </c>
      <c r="I114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11451BT8150872148331068906.5945976.6009397917</v>
      </c>
      <c r="J11452" s="1" t="n">
        <f aca="false">COUNTIF(I:I, $I11452)</f>
        <v>1</v>
      </c>
      <c r="K11452" s="1" t="str">
        <f aca="false">IF(ISNA(VLOOKUP(Table4[product_id], tblProducts[], tblProducts[product_name],FALSE() )), "Invalid", "Valid")</f>
        <v>Valid</v>
      </c>
      <c r="L11452" s="5" t="str">
        <f aca="false">IF(ISNA(VLOOKUP(Table4[[#This Row],[warehouse_id]], tblwhouse[], tblwhouse[warehouse_name],FALSE() )), "Invalid", "Valid")</f>
        <v>Valid</v>
      </c>
    </row>
    <row r="11453" customFormat="false" ht="15" hidden="false" customHeight="true" outlineLevel="0" collapsed="false">
      <c r="A11453" s="1" t="n">
        <v>11452</v>
      </c>
      <c r="B11453" s="1" t="n">
        <v>3</v>
      </c>
      <c r="C11453" s="1" t="n">
        <v>2396</v>
      </c>
      <c r="D11453" s="1" t="s">
        <v>18469</v>
      </c>
      <c r="E11453" s="1" t="n">
        <v>106</v>
      </c>
      <c r="F11453" s="1" t="n">
        <v>68</v>
      </c>
      <c r="G11453" s="1" t="n">
        <v>180.62</v>
      </c>
      <c r="H11453" s="4" t="n">
        <v>46018.6009397917</v>
      </c>
      <c r="I114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11452BT1714423239610668180.6246018.6009397917</v>
      </c>
      <c r="J11453" s="1" t="n">
        <f aca="false">COUNTIF(I:I, $I11453)</f>
        <v>1</v>
      </c>
      <c r="K11453" s="1" t="str">
        <f aca="false">IF(ISNA(VLOOKUP(Table4[product_id], tblProducts[], tblProducts[product_name],FALSE() )), "Invalid", "Valid")</f>
        <v>Valid</v>
      </c>
      <c r="L11453" s="5" t="str">
        <f aca="false">IF(ISNA(VLOOKUP(Table4[[#This Row],[warehouse_id]], tblwhouse[], tblwhouse[warehouse_name],FALSE() )), "Invalid", "Valid")</f>
        <v>Valid</v>
      </c>
    </row>
    <row r="11454" customFormat="false" ht="15" hidden="false" customHeight="true" outlineLevel="0" collapsed="false">
      <c r="A11454" s="1" t="n">
        <v>11453</v>
      </c>
      <c r="B11454" s="1" t="n">
        <v>3</v>
      </c>
      <c r="C11454" s="1" t="n">
        <v>1074</v>
      </c>
      <c r="D11454" s="1" t="s">
        <v>10846</v>
      </c>
      <c r="E11454" s="1" t="n">
        <v>348</v>
      </c>
      <c r="F11454" s="1" t="n">
        <v>64</v>
      </c>
      <c r="G11454" s="1" t="n">
        <v>1289.29</v>
      </c>
      <c r="H11454" s="4" t="n">
        <v>46124.6009397917</v>
      </c>
      <c r="I114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11453BT53623631074348641289.2946124.6009397917</v>
      </c>
      <c r="J11454" s="1" t="n">
        <f aca="false">COUNTIF(I:I, $I11454)</f>
        <v>1</v>
      </c>
      <c r="K11454" s="1" t="str">
        <f aca="false">IF(ISNA(VLOOKUP(Table4[product_id], tblProducts[], tblProducts[product_name],FALSE() )), "Invalid", "Valid")</f>
        <v>Valid</v>
      </c>
      <c r="L11454" s="5" t="str">
        <f aca="false">IF(ISNA(VLOOKUP(Table4[[#This Row],[warehouse_id]], tblwhouse[], tblwhouse[warehouse_name],FALSE() )), "Invalid", "Valid")</f>
        <v>Valid</v>
      </c>
    </row>
    <row r="11455" customFormat="false" ht="15" hidden="false" customHeight="true" outlineLevel="0" collapsed="false">
      <c r="A11455" s="1" t="n">
        <v>11454</v>
      </c>
      <c r="B11455" s="1" t="n">
        <v>1</v>
      </c>
      <c r="C11455" s="1" t="n">
        <v>1711</v>
      </c>
      <c r="D11455" s="1" t="s">
        <v>18470</v>
      </c>
      <c r="E11455" s="1" t="n">
        <v>435</v>
      </c>
      <c r="F11455" s="1" t="n">
        <v>53</v>
      </c>
      <c r="G11455" s="1" t="n">
        <v>295.15</v>
      </c>
      <c r="H11455" s="4" t="n">
        <v>45870.6009397917</v>
      </c>
      <c r="I114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11454BT8826551171143553295.1545870.6009397917</v>
      </c>
      <c r="J11455" s="1" t="n">
        <f aca="false">COUNTIF(I:I, $I11455)</f>
        <v>1</v>
      </c>
      <c r="K11455" s="1" t="str">
        <f aca="false">IF(ISNA(VLOOKUP(Table4[product_id], tblProducts[], tblProducts[product_name],FALSE() )), "Invalid", "Valid")</f>
        <v>Valid</v>
      </c>
      <c r="L11455" s="5" t="str">
        <f aca="false">IF(ISNA(VLOOKUP(Table4[[#This Row],[warehouse_id]], tblwhouse[], tblwhouse[warehouse_name],FALSE() )), "Invalid", "Valid")</f>
        <v>Valid</v>
      </c>
    </row>
    <row r="11456" customFormat="false" ht="15" hidden="false" customHeight="true" outlineLevel="0" collapsed="false">
      <c r="A11456" s="1" t="n">
        <v>11455</v>
      </c>
      <c r="B11456" s="1" t="n">
        <v>1</v>
      </c>
      <c r="C11456" s="1" t="n">
        <v>2842</v>
      </c>
      <c r="D11456" s="1" t="s">
        <v>18471</v>
      </c>
      <c r="E11456" s="1" t="n">
        <v>231</v>
      </c>
      <c r="F11456" s="1" t="n">
        <v>63</v>
      </c>
      <c r="G11456" s="1" t="n">
        <v>1296.5</v>
      </c>
      <c r="H11456" s="4" t="n">
        <v>45984.6009397917</v>
      </c>
      <c r="I114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11455BT66651112842231631296.545984.6009397917</v>
      </c>
      <c r="J11456" s="1" t="n">
        <f aca="false">COUNTIF(I:I, $I11456)</f>
        <v>1</v>
      </c>
      <c r="K11456" s="1" t="str">
        <f aca="false">IF(ISNA(VLOOKUP(Table4[product_id], tblProducts[], tblProducts[product_name],FALSE() )), "Invalid", "Valid")</f>
        <v>Valid</v>
      </c>
      <c r="L11456" s="5" t="str">
        <f aca="false">IF(ISNA(VLOOKUP(Table4[[#This Row],[warehouse_id]], tblwhouse[], tblwhouse[warehouse_name],FALSE() )), "Invalid", "Valid")</f>
        <v>Valid</v>
      </c>
    </row>
    <row r="11457" customFormat="false" ht="15" hidden="false" customHeight="true" outlineLevel="0" collapsed="false">
      <c r="A11457" s="1" t="n">
        <v>11456</v>
      </c>
      <c r="B11457" s="1" t="n">
        <v>3</v>
      </c>
      <c r="C11457" s="1" t="n">
        <v>456</v>
      </c>
      <c r="D11457" s="1" t="s">
        <v>18472</v>
      </c>
      <c r="E11457" s="1" t="n">
        <v>228</v>
      </c>
      <c r="F11457" s="1" t="n">
        <v>65</v>
      </c>
      <c r="G11457" s="1" t="n">
        <v>518.24</v>
      </c>
      <c r="H11457" s="4" t="n">
        <v>46068.6009397917</v>
      </c>
      <c r="I114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11456BT653061345622865518.2446068.6009397917</v>
      </c>
      <c r="J11457" s="1" t="n">
        <f aca="false">COUNTIF(I:I, $I11457)</f>
        <v>1</v>
      </c>
      <c r="K11457" s="1" t="str">
        <f aca="false">IF(ISNA(VLOOKUP(Table4[product_id], tblProducts[], tblProducts[product_name],FALSE() )), "Invalid", "Valid")</f>
        <v>Valid</v>
      </c>
      <c r="L11457" s="5" t="str">
        <f aca="false">IF(ISNA(VLOOKUP(Table4[[#This Row],[warehouse_id]], tblwhouse[], tblwhouse[warehouse_name],FALSE() )), "Invalid", "Valid")</f>
        <v>Valid</v>
      </c>
    </row>
    <row r="11458" customFormat="false" ht="15" hidden="false" customHeight="true" outlineLevel="0" collapsed="false">
      <c r="A11458" s="1" t="n">
        <v>11457</v>
      </c>
      <c r="B11458" s="1" t="n">
        <v>3</v>
      </c>
      <c r="C11458" s="1" t="n">
        <v>1855</v>
      </c>
      <c r="D11458" s="1" t="s">
        <v>18473</v>
      </c>
      <c r="E11458" s="1" t="n">
        <v>405</v>
      </c>
      <c r="F11458" s="1" t="n">
        <v>79</v>
      </c>
      <c r="G11458" s="1" t="n">
        <v>142.13</v>
      </c>
      <c r="H11458" s="4" t="n">
        <v>46003.6009397917</v>
      </c>
      <c r="I114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11457BT9462773185540579142.1346003.6009397917</v>
      </c>
      <c r="J11458" s="1" t="n">
        <f aca="false">COUNTIF(I:I, $I11458)</f>
        <v>1</v>
      </c>
      <c r="K11458" s="1" t="str">
        <f aca="false">IF(ISNA(VLOOKUP(Table4[product_id], tblProducts[], tblProducts[product_name],FALSE() )), "Invalid", "Valid")</f>
        <v>Valid</v>
      </c>
      <c r="L11458" s="5" t="str">
        <f aca="false">IF(ISNA(VLOOKUP(Table4[[#This Row],[warehouse_id]], tblwhouse[], tblwhouse[warehouse_name],FALSE() )), "Invalid", "Valid")</f>
        <v>Valid</v>
      </c>
    </row>
    <row r="11459" customFormat="false" ht="15" hidden="false" customHeight="true" outlineLevel="0" collapsed="false">
      <c r="A11459" s="1" t="n">
        <v>11458</v>
      </c>
      <c r="B11459" s="1" t="n">
        <v>2</v>
      </c>
      <c r="C11459" s="1" t="n">
        <v>2228</v>
      </c>
      <c r="D11459" s="1" t="s">
        <v>18474</v>
      </c>
      <c r="E11459" s="1" t="n">
        <v>385</v>
      </c>
      <c r="F11459" s="1" t="n">
        <v>51</v>
      </c>
      <c r="G11459" s="1" t="n">
        <v>105.85</v>
      </c>
      <c r="H11459" s="4" t="n">
        <v>45889.6009397917</v>
      </c>
      <c r="I114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11458BT4289382222838551105.8545889.6009397917</v>
      </c>
      <c r="J11459" s="1" t="n">
        <f aca="false">COUNTIF(I:I, $I11459)</f>
        <v>1</v>
      </c>
      <c r="K11459" s="1" t="str">
        <f aca="false">IF(ISNA(VLOOKUP(Table4[product_id], tblProducts[], tblProducts[product_name],FALSE() )), "Invalid", "Valid")</f>
        <v>Valid</v>
      </c>
      <c r="L11459" s="5" t="str">
        <f aca="false">IF(ISNA(VLOOKUP(Table4[[#This Row],[warehouse_id]], tblwhouse[], tblwhouse[warehouse_name],FALSE() )), "Invalid", "Valid")</f>
        <v>Valid</v>
      </c>
    </row>
    <row r="11460" customFormat="false" ht="15" hidden="false" customHeight="true" outlineLevel="0" collapsed="false">
      <c r="A11460" s="1" t="n">
        <v>11459</v>
      </c>
      <c r="B11460" s="1" t="n">
        <v>4</v>
      </c>
      <c r="C11460" s="1" t="n">
        <v>2024</v>
      </c>
      <c r="D11460" s="1" t="s">
        <v>18475</v>
      </c>
      <c r="E11460" s="1" t="n">
        <v>318</v>
      </c>
      <c r="F11460" s="1" t="n">
        <v>64</v>
      </c>
      <c r="G11460" s="1" t="n">
        <v>813.04</v>
      </c>
      <c r="H11460" s="4" t="n">
        <v>45891.6009397917</v>
      </c>
      <c r="I114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11459BT8549364202431864813.0445891.6009397917</v>
      </c>
      <c r="J11460" s="1" t="n">
        <f aca="false">COUNTIF(I:I, $I11460)</f>
        <v>1</v>
      </c>
      <c r="K11460" s="1" t="str">
        <f aca="false">IF(ISNA(VLOOKUP(Table4[product_id], tblProducts[], tblProducts[product_name],FALSE() )), "Invalid", "Valid")</f>
        <v>Valid</v>
      </c>
      <c r="L11460" s="5" t="str">
        <f aca="false">IF(ISNA(VLOOKUP(Table4[[#This Row],[warehouse_id]], tblwhouse[], tblwhouse[warehouse_name],FALSE() )), "Invalid", "Valid")</f>
        <v>Valid</v>
      </c>
    </row>
    <row r="11461" customFormat="false" ht="15" hidden="false" customHeight="true" outlineLevel="0" collapsed="false">
      <c r="A11461" s="1" t="n">
        <v>11460</v>
      </c>
      <c r="B11461" s="1" t="n">
        <v>2</v>
      </c>
      <c r="C11461" s="1" t="n">
        <v>266</v>
      </c>
      <c r="D11461" s="1" t="s">
        <v>18476</v>
      </c>
      <c r="E11461" s="1" t="n">
        <v>483</v>
      </c>
      <c r="F11461" s="1" t="n">
        <v>62</v>
      </c>
      <c r="G11461" s="1" t="n">
        <v>424.91</v>
      </c>
      <c r="H11461" s="4" t="n">
        <v>45985.6009397917</v>
      </c>
      <c r="I114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11460BT282706226648362424.9145985.6009397917</v>
      </c>
      <c r="J11461" s="1" t="n">
        <f aca="false">COUNTIF(I:I, $I11461)</f>
        <v>1</v>
      </c>
      <c r="K11461" s="1" t="str">
        <f aca="false">IF(ISNA(VLOOKUP(Table4[product_id], tblProducts[], tblProducts[product_name],FALSE() )), "Invalid", "Valid")</f>
        <v>Valid</v>
      </c>
      <c r="L11461" s="5" t="str">
        <f aca="false">IF(ISNA(VLOOKUP(Table4[[#This Row],[warehouse_id]], tblwhouse[], tblwhouse[warehouse_name],FALSE() )), "Invalid", "Valid")</f>
        <v>Valid</v>
      </c>
    </row>
    <row r="11462" customFormat="false" ht="15" hidden="false" customHeight="true" outlineLevel="0" collapsed="false">
      <c r="A11462" s="1" t="n">
        <v>11461</v>
      </c>
      <c r="B11462" s="1" t="n">
        <v>1</v>
      </c>
      <c r="C11462" s="1" t="n">
        <v>1371</v>
      </c>
      <c r="D11462" s="1" t="s">
        <v>18477</v>
      </c>
      <c r="E11462" s="1" t="n">
        <v>258</v>
      </c>
      <c r="F11462" s="1" t="n">
        <v>26</v>
      </c>
      <c r="G11462" s="1" t="n">
        <v>656.01</v>
      </c>
      <c r="H11462" s="4" t="n">
        <v>46135.6009397917</v>
      </c>
      <c r="I114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11461BT4473231137125826656.0146135.6009397917</v>
      </c>
      <c r="J11462" s="1" t="n">
        <f aca="false">COUNTIF(I:I, $I11462)</f>
        <v>1</v>
      </c>
      <c r="K11462" s="1" t="str">
        <f aca="false">IF(ISNA(VLOOKUP(Table4[product_id], tblProducts[], tblProducts[product_name],FALSE() )), "Invalid", "Valid")</f>
        <v>Valid</v>
      </c>
      <c r="L11462" s="5" t="str">
        <f aca="false">IF(ISNA(VLOOKUP(Table4[[#This Row],[warehouse_id]], tblwhouse[], tblwhouse[warehouse_name],FALSE() )), "Invalid", "Valid")</f>
        <v>Valid</v>
      </c>
    </row>
    <row r="11463" customFormat="false" ht="15" hidden="false" customHeight="true" outlineLevel="0" collapsed="false">
      <c r="A11463" s="1" t="n">
        <v>11462</v>
      </c>
      <c r="B11463" s="1" t="n">
        <v>2</v>
      </c>
      <c r="C11463" s="1" t="n">
        <v>128</v>
      </c>
      <c r="D11463" s="1" t="s">
        <v>18478</v>
      </c>
      <c r="E11463" s="1" t="n">
        <v>430</v>
      </c>
      <c r="F11463" s="1" t="n">
        <v>43</v>
      </c>
      <c r="G11463" s="1" t="n">
        <v>1096.02</v>
      </c>
      <c r="H11463" s="4" t="n">
        <v>46124.6009397917</v>
      </c>
      <c r="I114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11462BT6740812128430431096.0246124.6009397917</v>
      </c>
      <c r="J11463" s="1" t="n">
        <f aca="false">COUNTIF(I:I, $I11463)</f>
        <v>1</v>
      </c>
      <c r="K11463" s="1" t="str">
        <f aca="false">IF(ISNA(VLOOKUP(Table4[product_id], tblProducts[], tblProducts[product_name],FALSE() )), "Invalid", "Valid")</f>
        <v>Valid</v>
      </c>
      <c r="L11463" s="5" t="str">
        <f aca="false">IF(ISNA(VLOOKUP(Table4[[#This Row],[warehouse_id]], tblwhouse[], tblwhouse[warehouse_name],FALSE() )), "Invalid", "Valid")</f>
        <v>Valid</v>
      </c>
    </row>
    <row r="11464" customFormat="false" ht="15" hidden="false" customHeight="true" outlineLevel="0" collapsed="false">
      <c r="A11464" s="1" t="n">
        <v>11463</v>
      </c>
      <c r="B11464" s="1" t="n">
        <v>1</v>
      </c>
      <c r="C11464" s="1" t="n">
        <v>2740</v>
      </c>
      <c r="D11464" s="1" t="s">
        <v>18479</v>
      </c>
      <c r="E11464" s="1" t="n">
        <v>14</v>
      </c>
      <c r="F11464" s="1" t="n">
        <v>60</v>
      </c>
      <c r="G11464" s="1" t="n">
        <v>88.15</v>
      </c>
      <c r="H11464" s="4" t="n">
        <v>45964.6009397917</v>
      </c>
      <c r="I114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11463BT34133512740146088.1545964.6009397917</v>
      </c>
      <c r="J11464" s="1" t="n">
        <f aca="false">COUNTIF(I:I, $I11464)</f>
        <v>1</v>
      </c>
      <c r="K11464" s="1" t="str">
        <f aca="false">IF(ISNA(VLOOKUP(Table4[product_id], tblProducts[], tblProducts[product_name],FALSE() )), "Invalid", "Valid")</f>
        <v>Valid</v>
      </c>
      <c r="L11464" s="5" t="str">
        <f aca="false">IF(ISNA(VLOOKUP(Table4[[#This Row],[warehouse_id]], tblwhouse[], tblwhouse[warehouse_name],FALSE() )), "Invalid", "Valid")</f>
        <v>Valid</v>
      </c>
    </row>
    <row r="11465" customFormat="false" ht="15" hidden="false" customHeight="true" outlineLevel="0" collapsed="false">
      <c r="A11465" s="1" t="n">
        <v>11464</v>
      </c>
      <c r="B11465" s="1" t="n">
        <v>2</v>
      </c>
      <c r="C11465" s="1" t="n">
        <v>2915</v>
      </c>
      <c r="D11465" s="1" t="s">
        <v>18480</v>
      </c>
      <c r="E11465" s="1" t="n">
        <v>135</v>
      </c>
      <c r="F11465" s="1" t="n">
        <v>70</v>
      </c>
      <c r="G11465" s="1" t="n">
        <v>100.94</v>
      </c>
      <c r="H11465" s="4" t="n">
        <v>46216.6009397917</v>
      </c>
      <c r="I114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11464BT2853392291513570100.9446216.6009397917</v>
      </c>
      <c r="J11465" s="1" t="n">
        <f aca="false">COUNTIF(I:I, $I11465)</f>
        <v>1</v>
      </c>
      <c r="K11465" s="1" t="str">
        <f aca="false">IF(ISNA(VLOOKUP(Table4[product_id], tblProducts[], tblProducts[product_name],FALSE() )), "Invalid", "Valid")</f>
        <v>Valid</v>
      </c>
      <c r="L11465" s="5" t="str">
        <f aca="false">IF(ISNA(VLOOKUP(Table4[[#This Row],[warehouse_id]], tblwhouse[], tblwhouse[warehouse_name],FALSE() )), "Invalid", "Valid")</f>
        <v>Valid</v>
      </c>
    </row>
    <row r="11466" customFormat="false" ht="15" hidden="false" customHeight="true" outlineLevel="0" collapsed="false">
      <c r="A11466" s="1" t="n">
        <v>11465</v>
      </c>
      <c r="B11466" s="1" t="n">
        <v>2</v>
      </c>
      <c r="C11466" s="1" t="n">
        <v>217</v>
      </c>
      <c r="D11466" s="1" t="s">
        <v>18481</v>
      </c>
      <c r="E11466" s="1" t="n">
        <v>316</v>
      </c>
      <c r="F11466" s="1" t="n">
        <v>56</v>
      </c>
      <c r="G11466" s="1" t="n">
        <v>1347.53</v>
      </c>
      <c r="H11466" s="4" t="n">
        <v>46015.6009397917</v>
      </c>
      <c r="I114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11465BT3212722217316561347.5346015.6009397917</v>
      </c>
      <c r="J11466" s="1" t="n">
        <f aca="false">COUNTIF(I:I, $I11466)</f>
        <v>1</v>
      </c>
      <c r="K11466" s="1" t="str">
        <f aca="false">IF(ISNA(VLOOKUP(Table4[product_id], tblProducts[], tblProducts[product_name],FALSE() )), "Invalid", "Valid")</f>
        <v>Valid</v>
      </c>
      <c r="L11466" s="5" t="str">
        <f aca="false">IF(ISNA(VLOOKUP(Table4[[#This Row],[warehouse_id]], tblwhouse[], tblwhouse[warehouse_name],FALSE() )), "Invalid", "Valid")</f>
        <v>Valid</v>
      </c>
    </row>
    <row r="11467" customFormat="false" ht="15" hidden="false" customHeight="true" outlineLevel="0" collapsed="false">
      <c r="A11467" s="1" t="n">
        <v>11466</v>
      </c>
      <c r="B11467" s="1" t="n">
        <v>1</v>
      </c>
      <c r="C11467" s="1" t="n">
        <v>588</v>
      </c>
      <c r="D11467" s="1" t="s">
        <v>18482</v>
      </c>
      <c r="E11467" s="1" t="n">
        <v>354</v>
      </c>
      <c r="F11467" s="1" t="n">
        <v>68</v>
      </c>
      <c r="G11467" s="1" t="n">
        <v>606.09</v>
      </c>
      <c r="H11467" s="4" t="n">
        <v>45871.6009397917</v>
      </c>
      <c r="I114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11466BT529905158835468606.0945871.6009397917</v>
      </c>
      <c r="J11467" s="1" t="n">
        <f aca="false">COUNTIF(I:I, $I11467)</f>
        <v>1</v>
      </c>
      <c r="K11467" s="1" t="str">
        <f aca="false">IF(ISNA(VLOOKUP(Table4[product_id], tblProducts[], tblProducts[product_name],FALSE() )), "Invalid", "Valid")</f>
        <v>Valid</v>
      </c>
      <c r="L11467" s="5" t="str">
        <f aca="false">IF(ISNA(VLOOKUP(Table4[[#This Row],[warehouse_id]], tblwhouse[], tblwhouse[warehouse_name],FALSE() )), "Invalid", "Valid")</f>
        <v>Valid</v>
      </c>
    </row>
    <row r="11468" customFormat="false" ht="15" hidden="false" customHeight="true" outlineLevel="0" collapsed="false">
      <c r="A11468" s="1" t="n">
        <v>11467</v>
      </c>
      <c r="B11468" s="1" t="n">
        <v>1</v>
      </c>
      <c r="C11468" s="1" t="n">
        <v>1683</v>
      </c>
      <c r="D11468" s="1" t="s">
        <v>18483</v>
      </c>
      <c r="E11468" s="1" t="n">
        <v>175</v>
      </c>
      <c r="F11468" s="1" t="n">
        <v>58</v>
      </c>
      <c r="G11468" s="1" t="n">
        <v>771.21</v>
      </c>
      <c r="H11468" s="4" t="n">
        <v>45976.6009397917</v>
      </c>
      <c r="I114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11467BT4438371168317558771.2145976.6009397917</v>
      </c>
      <c r="J11468" s="1" t="n">
        <f aca="false">COUNTIF(I:I, $I11468)</f>
        <v>1</v>
      </c>
      <c r="K11468" s="1" t="str">
        <f aca="false">IF(ISNA(VLOOKUP(Table4[product_id], tblProducts[], tblProducts[product_name],FALSE() )), "Invalid", "Valid")</f>
        <v>Valid</v>
      </c>
      <c r="L11468" s="5" t="str">
        <f aca="false">IF(ISNA(VLOOKUP(Table4[[#This Row],[warehouse_id]], tblwhouse[], tblwhouse[warehouse_name],FALSE() )), "Invalid", "Valid")</f>
        <v>Valid</v>
      </c>
    </row>
    <row r="11469" customFormat="false" ht="15" hidden="false" customHeight="true" outlineLevel="0" collapsed="false">
      <c r="A11469" s="1" t="n">
        <v>11468</v>
      </c>
      <c r="B11469" s="1" t="n">
        <v>4</v>
      </c>
      <c r="C11469" s="1" t="n">
        <v>1124</v>
      </c>
      <c r="D11469" s="1" t="s">
        <v>18484</v>
      </c>
      <c r="E11469" s="1" t="n">
        <v>183</v>
      </c>
      <c r="F11469" s="1" t="n">
        <v>36</v>
      </c>
      <c r="G11469" s="1" t="n">
        <v>133.74</v>
      </c>
      <c r="H11469" s="4" t="n">
        <v>46011.6009397917</v>
      </c>
      <c r="I114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11468BT9229394112418336133.7446011.6009397917</v>
      </c>
      <c r="J11469" s="1" t="n">
        <f aca="false">COUNTIF(I:I, $I11469)</f>
        <v>1</v>
      </c>
      <c r="K11469" s="1" t="str">
        <f aca="false">IF(ISNA(VLOOKUP(Table4[product_id], tblProducts[], tblProducts[product_name],FALSE() )), "Invalid", "Valid")</f>
        <v>Valid</v>
      </c>
      <c r="L11469" s="5" t="str">
        <f aca="false">IF(ISNA(VLOOKUP(Table4[[#This Row],[warehouse_id]], tblwhouse[], tblwhouse[warehouse_name],FALSE() )), "Invalid", "Valid")</f>
        <v>Valid</v>
      </c>
    </row>
    <row r="11470" customFormat="false" ht="15" hidden="false" customHeight="true" outlineLevel="0" collapsed="false">
      <c r="A11470" s="1" t="n">
        <v>11469</v>
      </c>
      <c r="B11470" s="1" t="n">
        <v>3</v>
      </c>
      <c r="C11470" s="1" t="n">
        <v>2639</v>
      </c>
      <c r="D11470" s="1" t="s">
        <v>18485</v>
      </c>
      <c r="E11470" s="1" t="n">
        <v>323</v>
      </c>
      <c r="F11470" s="1" t="n">
        <v>71</v>
      </c>
      <c r="G11470" s="1" t="n">
        <v>429.91</v>
      </c>
      <c r="H11470" s="4" t="n">
        <v>46216.6009397917</v>
      </c>
      <c r="I114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11469BT1645353263932371429.9146216.6009397917</v>
      </c>
      <c r="J11470" s="1" t="n">
        <f aca="false">COUNTIF(I:I, $I11470)</f>
        <v>1</v>
      </c>
      <c r="K11470" s="1" t="str">
        <f aca="false">IF(ISNA(VLOOKUP(Table4[product_id], tblProducts[], tblProducts[product_name],FALSE() )), "Invalid", "Valid")</f>
        <v>Valid</v>
      </c>
      <c r="L11470" s="5" t="str">
        <f aca="false">IF(ISNA(VLOOKUP(Table4[[#This Row],[warehouse_id]], tblwhouse[], tblwhouse[warehouse_name],FALSE() )), "Invalid", "Valid")</f>
        <v>Valid</v>
      </c>
    </row>
    <row r="11471" customFormat="false" ht="15" hidden="false" customHeight="true" outlineLevel="0" collapsed="false">
      <c r="A11471" s="1" t="n">
        <v>11470</v>
      </c>
      <c r="B11471" s="1" t="n">
        <v>1</v>
      </c>
      <c r="C11471" s="1" t="n">
        <v>58</v>
      </c>
      <c r="D11471" s="1" t="s">
        <v>18486</v>
      </c>
      <c r="E11471" s="1" t="n">
        <v>183</v>
      </c>
      <c r="F11471" s="1" t="n">
        <v>72</v>
      </c>
      <c r="G11471" s="1" t="n">
        <v>193.89</v>
      </c>
      <c r="H11471" s="4" t="n">
        <v>45862.6009397917</v>
      </c>
      <c r="I114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11470BT66061515818372193.8945862.6009397917</v>
      </c>
      <c r="J11471" s="1" t="n">
        <f aca="false">COUNTIF(I:I, $I11471)</f>
        <v>1</v>
      </c>
      <c r="K11471" s="1" t="str">
        <f aca="false">IF(ISNA(VLOOKUP(Table4[product_id], tblProducts[], tblProducts[product_name],FALSE() )), "Invalid", "Valid")</f>
        <v>Valid</v>
      </c>
      <c r="L11471" s="5" t="str">
        <f aca="false">IF(ISNA(VLOOKUP(Table4[[#This Row],[warehouse_id]], tblwhouse[], tblwhouse[warehouse_name],FALSE() )), "Invalid", "Valid")</f>
        <v>Valid</v>
      </c>
    </row>
    <row r="11472" customFormat="false" ht="15" hidden="false" customHeight="true" outlineLevel="0" collapsed="false">
      <c r="A11472" s="1" t="n">
        <v>11471</v>
      </c>
      <c r="B11472" s="1" t="n">
        <v>1</v>
      </c>
      <c r="C11472" s="1" t="n">
        <v>4</v>
      </c>
      <c r="D11472" s="1" t="s">
        <v>18487</v>
      </c>
      <c r="E11472" s="1" t="n">
        <v>144</v>
      </c>
      <c r="F11472" s="1" t="n">
        <v>47</v>
      </c>
      <c r="G11472" s="1" t="n">
        <v>1000.61</v>
      </c>
      <c r="H11472" s="4" t="n">
        <v>46197.6009397917</v>
      </c>
      <c r="I114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11471BT78528114144471000.6146197.6009397917</v>
      </c>
      <c r="J11472" s="1" t="n">
        <f aca="false">COUNTIF(I:I, $I11472)</f>
        <v>1</v>
      </c>
      <c r="K11472" s="1" t="str">
        <f aca="false">IF(ISNA(VLOOKUP(Table4[product_id], tblProducts[], tblProducts[product_name],FALSE() )), "Invalid", "Valid")</f>
        <v>Valid</v>
      </c>
      <c r="L11472" s="5" t="str">
        <f aca="false">IF(ISNA(VLOOKUP(Table4[[#This Row],[warehouse_id]], tblwhouse[], tblwhouse[warehouse_name],FALSE() )), "Invalid", "Valid")</f>
        <v>Valid</v>
      </c>
    </row>
    <row r="11473" customFormat="false" ht="15" hidden="false" customHeight="true" outlineLevel="0" collapsed="false">
      <c r="A11473" s="1" t="n">
        <v>11472</v>
      </c>
      <c r="B11473" s="1" t="n">
        <v>4</v>
      </c>
      <c r="C11473" s="1" t="n">
        <v>1760</v>
      </c>
      <c r="D11473" s="1" t="s">
        <v>18488</v>
      </c>
      <c r="E11473" s="1" t="n">
        <v>159</v>
      </c>
      <c r="F11473" s="1" t="n">
        <v>80</v>
      </c>
      <c r="G11473" s="1" t="n">
        <v>675.61</v>
      </c>
      <c r="H11473" s="4" t="n">
        <v>46033.6009397917</v>
      </c>
      <c r="I114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11472BT7817324176015980675.6146033.6009397917</v>
      </c>
      <c r="J11473" s="1" t="n">
        <f aca="false">COUNTIF(I:I, $I11473)</f>
        <v>1</v>
      </c>
      <c r="K11473" s="1" t="str">
        <f aca="false">IF(ISNA(VLOOKUP(Table4[product_id], tblProducts[], tblProducts[product_name],FALSE() )), "Invalid", "Valid")</f>
        <v>Valid</v>
      </c>
      <c r="L11473" s="5" t="str">
        <f aca="false">IF(ISNA(VLOOKUP(Table4[[#This Row],[warehouse_id]], tblwhouse[], tblwhouse[warehouse_name],FALSE() )), "Invalid", "Valid")</f>
        <v>Valid</v>
      </c>
    </row>
    <row r="11474" customFormat="false" ht="15" hidden="false" customHeight="true" outlineLevel="0" collapsed="false">
      <c r="A11474" s="1" t="n">
        <v>11473</v>
      </c>
      <c r="B11474" s="1" t="n">
        <v>1</v>
      </c>
      <c r="C11474" s="1" t="n">
        <v>1279</v>
      </c>
      <c r="D11474" s="1" t="s">
        <v>18489</v>
      </c>
      <c r="E11474" s="1" t="n">
        <v>186</v>
      </c>
      <c r="F11474" s="1" t="n">
        <v>22</v>
      </c>
      <c r="G11474" s="1" t="n">
        <v>1462.36</v>
      </c>
      <c r="H11474" s="4" t="n">
        <v>46068.6009397917</v>
      </c>
      <c r="I114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11473BT87591911279186221462.3646068.6009397917</v>
      </c>
      <c r="J11474" s="1" t="n">
        <f aca="false">COUNTIF(I:I, $I11474)</f>
        <v>1</v>
      </c>
      <c r="K11474" s="1" t="str">
        <f aca="false">IF(ISNA(VLOOKUP(Table4[product_id], tblProducts[], tblProducts[product_name],FALSE() )), "Invalid", "Valid")</f>
        <v>Valid</v>
      </c>
      <c r="L11474" s="5" t="str">
        <f aca="false">IF(ISNA(VLOOKUP(Table4[[#This Row],[warehouse_id]], tblwhouse[], tblwhouse[warehouse_name],FALSE() )), "Invalid", "Valid")</f>
        <v>Valid</v>
      </c>
    </row>
    <row r="11475" customFormat="false" ht="15" hidden="false" customHeight="true" outlineLevel="0" collapsed="false">
      <c r="A11475" s="1" t="n">
        <v>11474</v>
      </c>
      <c r="B11475" s="1" t="n">
        <v>3</v>
      </c>
      <c r="C11475" s="1" t="n">
        <v>394</v>
      </c>
      <c r="D11475" s="1" t="s">
        <v>18490</v>
      </c>
      <c r="E11475" s="1" t="n">
        <v>190</v>
      </c>
      <c r="F11475" s="1" t="n">
        <v>66</v>
      </c>
      <c r="G11475" s="1" t="n">
        <v>507.03</v>
      </c>
      <c r="H11475" s="4" t="n">
        <v>45968.6009397917</v>
      </c>
      <c r="I114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11474BT684752339419066507.0345968.6009397917</v>
      </c>
      <c r="J11475" s="1" t="n">
        <f aca="false">COUNTIF(I:I, $I11475)</f>
        <v>1</v>
      </c>
      <c r="K11475" s="1" t="str">
        <f aca="false">IF(ISNA(VLOOKUP(Table4[product_id], tblProducts[], tblProducts[product_name],FALSE() )), "Invalid", "Valid")</f>
        <v>Valid</v>
      </c>
      <c r="L11475" s="5" t="str">
        <f aca="false">IF(ISNA(VLOOKUP(Table4[[#This Row],[warehouse_id]], tblwhouse[], tblwhouse[warehouse_name],FALSE() )), "Invalid", "Valid")</f>
        <v>Valid</v>
      </c>
    </row>
    <row r="11476" customFormat="false" ht="15" hidden="false" customHeight="true" outlineLevel="0" collapsed="false">
      <c r="A11476" s="1" t="n">
        <v>11475</v>
      </c>
      <c r="B11476" s="1" t="n">
        <v>1</v>
      </c>
      <c r="C11476" s="1" t="n">
        <v>1196</v>
      </c>
      <c r="D11476" s="1" t="s">
        <v>18491</v>
      </c>
      <c r="E11476" s="1" t="n">
        <v>219</v>
      </c>
      <c r="F11476" s="1" t="n">
        <v>51</v>
      </c>
      <c r="G11476" s="1" t="n">
        <v>930.44</v>
      </c>
      <c r="H11476" s="4" t="n">
        <v>46162.6009397917</v>
      </c>
      <c r="I114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11475BT5799421119621951930.4446162.6009397917</v>
      </c>
      <c r="J11476" s="1" t="n">
        <f aca="false">COUNTIF(I:I, $I11476)</f>
        <v>1</v>
      </c>
      <c r="K11476" s="1" t="str">
        <f aca="false">IF(ISNA(VLOOKUP(Table4[product_id], tblProducts[], tblProducts[product_name],FALSE() )), "Invalid", "Valid")</f>
        <v>Valid</v>
      </c>
      <c r="L11476" s="5" t="str">
        <f aca="false">IF(ISNA(VLOOKUP(Table4[[#This Row],[warehouse_id]], tblwhouse[], tblwhouse[warehouse_name],FALSE() )), "Invalid", "Valid")</f>
        <v>Valid</v>
      </c>
    </row>
    <row r="11477" customFormat="false" ht="15" hidden="false" customHeight="true" outlineLevel="0" collapsed="false">
      <c r="A11477" s="1" t="n">
        <v>11476</v>
      </c>
      <c r="B11477" s="1" t="n">
        <v>4</v>
      </c>
      <c r="C11477" s="1" t="n">
        <v>1817</v>
      </c>
      <c r="D11477" s="1" t="s">
        <v>18492</v>
      </c>
      <c r="E11477" s="1" t="n">
        <v>121</v>
      </c>
      <c r="F11477" s="1" t="n">
        <v>45</v>
      </c>
      <c r="G11477" s="1" t="n">
        <v>315.52</v>
      </c>
      <c r="H11477" s="4" t="n">
        <v>45949.6009397917</v>
      </c>
      <c r="I114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11476BT7328674181712145315.5245949.6009397917</v>
      </c>
      <c r="J11477" s="1" t="n">
        <f aca="false">COUNTIF(I:I, $I11477)</f>
        <v>1</v>
      </c>
      <c r="K11477" s="1" t="str">
        <f aca="false">IF(ISNA(VLOOKUP(Table4[product_id], tblProducts[], tblProducts[product_name],FALSE() )), "Invalid", "Valid")</f>
        <v>Valid</v>
      </c>
      <c r="L11477" s="5" t="str">
        <f aca="false">IF(ISNA(VLOOKUP(Table4[[#This Row],[warehouse_id]], tblwhouse[], tblwhouse[warehouse_name],FALSE() )), "Invalid", "Valid")</f>
        <v>Valid</v>
      </c>
    </row>
    <row r="11478" customFormat="false" ht="15" hidden="false" customHeight="true" outlineLevel="0" collapsed="false">
      <c r="A11478" s="1" t="n">
        <v>11477</v>
      </c>
      <c r="B11478" s="1" t="n">
        <v>2</v>
      </c>
      <c r="C11478" s="1" t="n">
        <v>2810</v>
      </c>
      <c r="D11478" s="1" t="s">
        <v>18493</v>
      </c>
      <c r="E11478" s="1" t="n">
        <v>420</v>
      </c>
      <c r="F11478" s="1" t="n">
        <v>79</v>
      </c>
      <c r="G11478" s="1" t="n">
        <v>1298.53</v>
      </c>
      <c r="H11478" s="4" t="n">
        <v>46070.6009397917</v>
      </c>
      <c r="I114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11477BT94839622810420791298.5346070.6009397917</v>
      </c>
      <c r="J11478" s="1" t="n">
        <f aca="false">COUNTIF(I:I, $I11478)</f>
        <v>1</v>
      </c>
      <c r="K11478" s="1" t="str">
        <f aca="false">IF(ISNA(VLOOKUP(Table4[product_id], tblProducts[], tblProducts[product_name],FALSE() )), "Invalid", "Valid")</f>
        <v>Valid</v>
      </c>
      <c r="L11478" s="5" t="str">
        <f aca="false">IF(ISNA(VLOOKUP(Table4[[#This Row],[warehouse_id]], tblwhouse[], tblwhouse[warehouse_name],FALSE() )), "Invalid", "Valid")</f>
        <v>Valid</v>
      </c>
    </row>
    <row r="11479" customFormat="false" ht="15" hidden="false" customHeight="true" outlineLevel="0" collapsed="false">
      <c r="A11479" s="1" t="n">
        <v>11478</v>
      </c>
      <c r="B11479" s="1" t="n">
        <v>3</v>
      </c>
      <c r="C11479" s="1" t="n">
        <v>517</v>
      </c>
      <c r="D11479" s="1" t="s">
        <v>18494</v>
      </c>
      <c r="E11479" s="1" t="n">
        <v>145</v>
      </c>
      <c r="F11479" s="1" t="n">
        <v>32</v>
      </c>
      <c r="G11479" s="1" t="n">
        <v>1326.09</v>
      </c>
      <c r="H11479" s="4" t="n">
        <v>46011.6009397917</v>
      </c>
      <c r="I114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11478BT1758253517145321326.0946011.6009397917</v>
      </c>
      <c r="J11479" s="1" t="n">
        <f aca="false">COUNTIF(I:I, $I11479)</f>
        <v>1</v>
      </c>
      <c r="K11479" s="1" t="str">
        <f aca="false">IF(ISNA(VLOOKUP(Table4[product_id], tblProducts[], tblProducts[product_name],FALSE() )), "Invalid", "Valid")</f>
        <v>Valid</v>
      </c>
      <c r="L11479" s="5" t="str">
        <f aca="false">IF(ISNA(VLOOKUP(Table4[[#This Row],[warehouse_id]], tblwhouse[], tblwhouse[warehouse_name],FALSE() )), "Invalid", "Valid")</f>
        <v>Valid</v>
      </c>
    </row>
    <row r="11480" customFormat="false" ht="15" hidden="false" customHeight="true" outlineLevel="0" collapsed="false">
      <c r="A11480" s="1" t="n">
        <v>11479</v>
      </c>
      <c r="B11480" s="1" t="n">
        <v>3</v>
      </c>
      <c r="C11480" s="1" t="n">
        <v>1316</v>
      </c>
      <c r="D11480" s="1" t="s">
        <v>18495</v>
      </c>
      <c r="E11480" s="1" t="n">
        <v>19</v>
      </c>
      <c r="F11480" s="1" t="n">
        <v>73</v>
      </c>
      <c r="G11480" s="1" t="n">
        <v>201.35</v>
      </c>
      <c r="H11480" s="4" t="n">
        <v>45928.6009397917</v>
      </c>
      <c r="I114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11479BT187730313161973201.3545928.6009397917</v>
      </c>
      <c r="J11480" s="1" t="n">
        <f aca="false">COUNTIF(I:I, $I11480)</f>
        <v>1</v>
      </c>
      <c r="K11480" s="1" t="str">
        <f aca="false">IF(ISNA(VLOOKUP(Table4[product_id], tblProducts[], tblProducts[product_name],FALSE() )), "Invalid", "Valid")</f>
        <v>Valid</v>
      </c>
      <c r="L11480" s="5" t="str">
        <f aca="false">IF(ISNA(VLOOKUP(Table4[[#This Row],[warehouse_id]], tblwhouse[], tblwhouse[warehouse_name],FALSE() )), "Invalid", "Valid")</f>
        <v>Valid</v>
      </c>
    </row>
    <row r="11481" customFormat="false" ht="15" hidden="false" customHeight="true" outlineLevel="0" collapsed="false">
      <c r="A11481" s="1" t="n">
        <v>11480</v>
      </c>
      <c r="B11481" s="1" t="n">
        <v>3</v>
      </c>
      <c r="C11481" s="1" t="n">
        <v>2288</v>
      </c>
      <c r="D11481" s="1" t="s">
        <v>18496</v>
      </c>
      <c r="E11481" s="1" t="n">
        <v>432</v>
      </c>
      <c r="F11481" s="1" t="n">
        <v>31</v>
      </c>
      <c r="G11481" s="1" t="n">
        <v>976.88</v>
      </c>
      <c r="H11481" s="4" t="n">
        <v>46041.6009397917</v>
      </c>
      <c r="I114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11480BT4478393228843231976.8846041.6009397917</v>
      </c>
      <c r="J11481" s="1" t="n">
        <f aca="false">COUNTIF(I:I, $I11481)</f>
        <v>1</v>
      </c>
      <c r="K11481" s="1" t="str">
        <f aca="false">IF(ISNA(VLOOKUP(Table4[product_id], tblProducts[], tblProducts[product_name],FALSE() )), "Invalid", "Valid")</f>
        <v>Valid</v>
      </c>
      <c r="L11481" s="5" t="str">
        <f aca="false">IF(ISNA(VLOOKUP(Table4[[#This Row],[warehouse_id]], tblwhouse[], tblwhouse[warehouse_name],FALSE() )), "Invalid", "Valid")</f>
        <v>Valid</v>
      </c>
    </row>
    <row r="11482" customFormat="false" ht="15" hidden="false" customHeight="true" outlineLevel="0" collapsed="false">
      <c r="A11482" s="1" t="n">
        <v>11481</v>
      </c>
      <c r="B11482" s="1" t="n">
        <v>3</v>
      </c>
      <c r="C11482" s="1" t="n">
        <v>1013</v>
      </c>
      <c r="D11482" s="1" t="s">
        <v>18497</v>
      </c>
      <c r="E11482" s="1" t="n">
        <v>148</v>
      </c>
      <c r="F11482" s="1" t="n">
        <v>41</v>
      </c>
      <c r="G11482" s="1" t="n">
        <v>593.31</v>
      </c>
      <c r="H11482" s="4" t="n">
        <v>46120.6009397917</v>
      </c>
      <c r="I114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11481BT6193333101314841593.3146120.6009397917</v>
      </c>
      <c r="J11482" s="1" t="n">
        <f aca="false">COUNTIF(I:I, $I11482)</f>
        <v>1</v>
      </c>
      <c r="K11482" s="1" t="str">
        <f aca="false">IF(ISNA(VLOOKUP(Table4[product_id], tblProducts[], tblProducts[product_name],FALSE() )), "Invalid", "Valid")</f>
        <v>Valid</v>
      </c>
      <c r="L11482" s="5" t="str">
        <f aca="false">IF(ISNA(VLOOKUP(Table4[[#This Row],[warehouse_id]], tblwhouse[], tblwhouse[warehouse_name],FALSE() )), "Invalid", "Valid")</f>
        <v>Valid</v>
      </c>
    </row>
    <row r="11483" customFormat="false" ht="15" hidden="false" customHeight="true" outlineLevel="0" collapsed="false">
      <c r="A11483" s="1" t="n">
        <v>11482</v>
      </c>
      <c r="B11483" s="1" t="n">
        <v>3</v>
      </c>
      <c r="C11483" s="1" t="n">
        <v>772</v>
      </c>
      <c r="D11483" s="1" t="s">
        <v>18498</v>
      </c>
      <c r="E11483" s="1" t="n">
        <v>292</v>
      </c>
      <c r="F11483" s="1" t="n">
        <v>53</v>
      </c>
      <c r="G11483" s="1" t="n">
        <v>170.64</v>
      </c>
      <c r="H11483" s="4" t="n">
        <v>46132.6009398032</v>
      </c>
      <c r="I114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11482BT524876377229253170.6446132.6009398032</v>
      </c>
      <c r="J11483" s="1" t="n">
        <f aca="false">COUNTIF(I:I, $I11483)</f>
        <v>1</v>
      </c>
      <c r="K11483" s="1" t="str">
        <f aca="false">IF(ISNA(VLOOKUP(Table4[product_id], tblProducts[], tblProducts[product_name],FALSE() )), "Invalid", "Valid")</f>
        <v>Valid</v>
      </c>
      <c r="L11483" s="5" t="str">
        <f aca="false">IF(ISNA(VLOOKUP(Table4[[#This Row],[warehouse_id]], tblwhouse[], tblwhouse[warehouse_name],FALSE() )), "Invalid", "Valid")</f>
        <v>Valid</v>
      </c>
    </row>
    <row r="11484" customFormat="false" ht="15" hidden="false" customHeight="true" outlineLevel="0" collapsed="false">
      <c r="A11484" s="1" t="n">
        <v>11483</v>
      </c>
      <c r="B11484" s="1" t="n">
        <v>4</v>
      </c>
      <c r="C11484" s="1" t="n">
        <v>1421</v>
      </c>
      <c r="D11484" s="1" t="s">
        <v>18499</v>
      </c>
      <c r="E11484" s="1" t="n">
        <v>499</v>
      </c>
      <c r="F11484" s="1" t="n">
        <v>40</v>
      </c>
      <c r="G11484" s="1" t="n">
        <v>676.22</v>
      </c>
      <c r="H11484" s="4" t="n">
        <v>45943.6009398032</v>
      </c>
      <c r="I114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11483BT2253954142149940676.2245943.6009398032</v>
      </c>
      <c r="J11484" s="1" t="n">
        <f aca="false">COUNTIF(I:I, $I11484)</f>
        <v>1</v>
      </c>
      <c r="K11484" s="1" t="str">
        <f aca="false">IF(ISNA(VLOOKUP(Table4[product_id], tblProducts[], tblProducts[product_name],FALSE() )), "Invalid", "Valid")</f>
        <v>Valid</v>
      </c>
      <c r="L11484" s="5" t="str">
        <f aca="false">IF(ISNA(VLOOKUP(Table4[[#This Row],[warehouse_id]], tblwhouse[], tblwhouse[warehouse_name],FALSE() )), "Invalid", "Valid")</f>
        <v>Valid</v>
      </c>
    </row>
    <row r="11485" customFormat="false" ht="15" hidden="false" customHeight="true" outlineLevel="0" collapsed="false">
      <c r="A11485" s="1" t="n">
        <v>11484</v>
      </c>
      <c r="B11485" s="1" t="n">
        <v>3</v>
      </c>
      <c r="C11485" s="1" t="n">
        <v>2608</v>
      </c>
      <c r="D11485" s="1" t="s">
        <v>18500</v>
      </c>
      <c r="E11485" s="1" t="n">
        <v>266</v>
      </c>
      <c r="F11485" s="1" t="n">
        <v>40</v>
      </c>
      <c r="G11485" s="1" t="n">
        <v>691.6</v>
      </c>
      <c r="H11485" s="4" t="n">
        <v>45910.6009398032</v>
      </c>
      <c r="I114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11484BT8038243260826640691.645910.6009398032</v>
      </c>
      <c r="J11485" s="1" t="n">
        <f aca="false">COUNTIF(I:I, $I11485)</f>
        <v>1</v>
      </c>
      <c r="K11485" s="1" t="str">
        <f aca="false">IF(ISNA(VLOOKUP(Table4[product_id], tblProducts[], tblProducts[product_name],FALSE() )), "Invalid", "Valid")</f>
        <v>Valid</v>
      </c>
      <c r="L11485" s="5" t="str">
        <f aca="false">IF(ISNA(VLOOKUP(Table4[[#This Row],[warehouse_id]], tblwhouse[], tblwhouse[warehouse_name],FALSE() )), "Invalid", "Valid")</f>
        <v>Valid</v>
      </c>
    </row>
    <row r="11486" customFormat="false" ht="15" hidden="false" customHeight="true" outlineLevel="0" collapsed="false">
      <c r="A11486" s="1" t="n">
        <v>11485</v>
      </c>
      <c r="B11486" s="1" t="n">
        <v>2</v>
      </c>
      <c r="C11486" s="1" t="n">
        <v>2562</v>
      </c>
      <c r="D11486" s="1" t="s">
        <v>18501</v>
      </c>
      <c r="E11486" s="1" t="n">
        <v>289</v>
      </c>
      <c r="F11486" s="1" t="n">
        <v>32</v>
      </c>
      <c r="G11486" s="1" t="n">
        <v>1370.31</v>
      </c>
      <c r="H11486" s="4" t="n">
        <v>45890.6009398032</v>
      </c>
      <c r="I114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11485BT70474322562289321370.3145890.6009398032</v>
      </c>
      <c r="J11486" s="1" t="n">
        <f aca="false">COUNTIF(I:I, $I11486)</f>
        <v>1</v>
      </c>
      <c r="K11486" s="1" t="str">
        <f aca="false">IF(ISNA(VLOOKUP(Table4[product_id], tblProducts[], tblProducts[product_name],FALSE() )), "Invalid", "Valid")</f>
        <v>Valid</v>
      </c>
      <c r="L11486" s="5" t="str">
        <f aca="false">IF(ISNA(VLOOKUP(Table4[[#This Row],[warehouse_id]], tblwhouse[], tblwhouse[warehouse_name],FALSE() )), "Invalid", "Valid")</f>
        <v>Valid</v>
      </c>
    </row>
    <row r="11487" customFormat="false" ht="15" hidden="false" customHeight="true" outlineLevel="0" collapsed="false">
      <c r="A11487" s="1" t="n">
        <v>11486</v>
      </c>
      <c r="B11487" s="1" t="n">
        <v>3</v>
      </c>
      <c r="C11487" s="1" t="n">
        <v>1375</v>
      </c>
      <c r="D11487" s="1" t="s">
        <v>18502</v>
      </c>
      <c r="E11487" s="1" t="n">
        <v>251</v>
      </c>
      <c r="F11487" s="1" t="n">
        <v>28</v>
      </c>
      <c r="G11487" s="1" t="n">
        <v>1263.18</v>
      </c>
      <c r="H11487" s="4" t="n">
        <v>45957.6009398032</v>
      </c>
      <c r="I114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11486BT95392731375251281263.1845957.6009398032</v>
      </c>
      <c r="J11487" s="1" t="n">
        <f aca="false">COUNTIF(I:I, $I11487)</f>
        <v>1</v>
      </c>
      <c r="K11487" s="1" t="str">
        <f aca="false">IF(ISNA(VLOOKUP(Table4[product_id], tblProducts[], tblProducts[product_name],FALSE() )), "Invalid", "Valid")</f>
        <v>Valid</v>
      </c>
      <c r="L11487" s="5" t="str">
        <f aca="false">IF(ISNA(VLOOKUP(Table4[[#This Row],[warehouse_id]], tblwhouse[], tblwhouse[warehouse_name],FALSE() )), "Invalid", "Valid")</f>
        <v>Valid</v>
      </c>
    </row>
    <row r="11488" customFormat="false" ht="15" hidden="false" customHeight="true" outlineLevel="0" collapsed="false">
      <c r="A11488" s="1" t="n">
        <v>11487</v>
      </c>
      <c r="B11488" s="1" t="n">
        <v>3</v>
      </c>
      <c r="C11488" s="1" t="n">
        <v>548</v>
      </c>
      <c r="D11488" s="1" t="s">
        <v>18503</v>
      </c>
      <c r="E11488" s="1" t="n">
        <v>113</v>
      </c>
      <c r="F11488" s="1" t="n">
        <v>34</v>
      </c>
      <c r="G11488" s="1" t="n">
        <v>983.07</v>
      </c>
      <c r="H11488" s="4" t="n">
        <v>46141.6009398032</v>
      </c>
      <c r="I114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11487BT351294354811334983.0746141.6009398032</v>
      </c>
      <c r="J11488" s="1" t="n">
        <f aca="false">COUNTIF(I:I, $I11488)</f>
        <v>1</v>
      </c>
      <c r="K11488" s="1" t="str">
        <f aca="false">IF(ISNA(VLOOKUP(Table4[product_id], tblProducts[], tblProducts[product_name],FALSE() )), "Invalid", "Valid")</f>
        <v>Valid</v>
      </c>
      <c r="L11488" s="5" t="str">
        <f aca="false">IF(ISNA(VLOOKUP(Table4[[#This Row],[warehouse_id]], tblwhouse[], tblwhouse[warehouse_name],FALSE() )), "Invalid", "Valid")</f>
        <v>Valid</v>
      </c>
    </row>
    <row r="11489" customFormat="false" ht="15" hidden="false" customHeight="true" outlineLevel="0" collapsed="false">
      <c r="A11489" s="1" t="n">
        <v>11488</v>
      </c>
      <c r="B11489" s="1" t="n">
        <v>2</v>
      </c>
      <c r="C11489" s="1" t="n">
        <v>44</v>
      </c>
      <c r="D11489" s="1" t="s">
        <v>18504</v>
      </c>
      <c r="E11489" s="1" t="n">
        <v>246</v>
      </c>
      <c r="F11489" s="1" t="n">
        <v>23</v>
      </c>
      <c r="G11489" s="1" t="n">
        <v>407.63</v>
      </c>
      <c r="H11489" s="4" t="n">
        <v>45989.6009398032</v>
      </c>
      <c r="I114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11488BT22923924424623407.6345989.6009398032</v>
      </c>
      <c r="J11489" s="1" t="n">
        <f aca="false">COUNTIF(I:I, $I11489)</f>
        <v>1</v>
      </c>
      <c r="K11489" s="1" t="str">
        <f aca="false">IF(ISNA(VLOOKUP(Table4[product_id], tblProducts[], tblProducts[product_name],FALSE() )), "Invalid", "Valid")</f>
        <v>Valid</v>
      </c>
      <c r="L11489" s="5" t="str">
        <f aca="false">IF(ISNA(VLOOKUP(Table4[[#This Row],[warehouse_id]], tblwhouse[], tblwhouse[warehouse_name],FALSE() )), "Invalid", "Valid")</f>
        <v>Valid</v>
      </c>
    </row>
    <row r="11490" customFormat="false" ht="15" hidden="false" customHeight="true" outlineLevel="0" collapsed="false">
      <c r="A11490" s="1" t="n">
        <v>11489</v>
      </c>
      <c r="B11490" s="1" t="n">
        <v>1</v>
      </c>
      <c r="C11490" s="1" t="n">
        <v>1804</v>
      </c>
      <c r="D11490" s="1" t="s">
        <v>18505</v>
      </c>
      <c r="E11490" s="1" t="n">
        <v>65</v>
      </c>
      <c r="F11490" s="1" t="n">
        <v>58</v>
      </c>
      <c r="G11490" s="1" t="n">
        <v>10.74</v>
      </c>
      <c r="H11490" s="4" t="n">
        <v>45994.6009398032</v>
      </c>
      <c r="I114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11489BT56188911804655810.7445994.6009398032</v>
      </c>
      <c r="J11490" s="1" t="n">
        <f aca="false">COUNTIF(I:I, $I11490)</f>
        <v>1</v>
      </c>
      <c r="K11490" s="1" t="str">
        <f aca="false">IF(ISNA(VLOOKUP(Table4[product_id], tblProducts[], tblProducts[product_name],FALSE() )), "Invalid", "Valid")</f>
        <v>Valid</v>
      </c>
      <c r="L11490" s="5" t="str">
        <f aca="false">IF(ISNA(VLOOKUP(Table4[[#This Row],[warehouse_id]], tblwhouse[], tblwhouse[warehouse_name],FALSE() )), "Invalid", "Valid")</f>
        <v>Valid</v>
      </c>
    </row>
    <row r="11491" customFormat="false" ht="15" hidden="false" customHeight="true" outlineLevel="0" collapsed="false">
      <c r="A11491" s="1" t="n">
        <v>11490</v>
      </c>
      <c r="B11491" s="1" t="n">
        <v>2</v>
      </c>
      <c r="C11491" s="1" t="n">
        <v>1006</v>
      </c>
      <c r="D11491" s="1" t="s">
        <v>18506</v>
      </c>
      <c r="E11491" s="1" t="n">
        <v>182</v>
      </c>
      <c r="F11491" s="1" t="n">
        <v>66</v>
      </c>
      <c r="G11491" s="1" t="n">
        <v>632.15</v>
      </c>
      <c r="H11491" s="4" t="n">
        <v>45861.6009398032</v>
      </c>
      <c r="I114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11490BT5618022100618266632.1545861.6009398032</v>
      </c>
      <c r="J11491" s="1" t="n">
        <f aca="false">COUNTIF(I:I, $I11491)</f>
        <v>1</v>
      </c>
      <c r="K11491" s="1" t="str">
        <f aca="false">IF(ISNA(VLOOKUP(Table4[product_id], tblProducts[], tblProducts[product_name],FALSE() )), "Invalid", "Valid")</f>
        <v>Valid</v>
      </c>
      <c r="L11491" s="5" t="str">
        <f aca="false">IF(ISNA(VLOOKUP(Table4[[#This Row],[warehouse_id]], tblwhouse[], tblwhouse[warehouse_name],FALSE() )), "Invalid", "Valid")</f>
        <v>Valid</v>
      </c>
    </row>
    <row r="11492" customFormat="false" ht="15" hidden="false" customHeight="true" outlineLevel="0" collapsed="false">
      <c r="A11492" s="1" t="n">
        <v>11491</v>
      </c>
      <c r="B11492" s="1" t="n">
        <v>4</v>
      </c>
      <c r="C11492" s="1" t="n">
        <v>1387</v>
      </c>
      <c r="D11492" s="1" t="s">
        <v>18507</v>
      </c>
      <c r="E11492" s="1" t="n">
        <v>101</v>
      </c>
      <c r="F11492" s="1" t="n">
        <v>40</v>
      </c>
      <c r="G11492" s="1" t="n">
        <v>386.7</v>
      </c>
      <c r="H11492" s="4" t="n">
        <v>46162.6009398032</v>
      </c>
      <c r="I114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11491BT1730754138710140386.746162.6009398032</v>
      </c>
      <c r="J11492" s="1" t="n">
        <f aca="false">COUNTIF(I:I, $I11492)</f>
        <v>1</v>
      </c>
      <c r="K11492" s="1" t="str">
        <f aca="false">IF(ISNA(VLOOKUP(Table4[product_id], tblProducts[], tblProducts[product_name],FALSE() )), "Invalid", "Valid")</f>
        <v>Valid</v>
      </c>
      <c r="L11492" s="5" t="str">
        <f aca="false">IF(ISNA(VLOOKUP(Table4[[#This Row],[warehouse_id]], tblwhouse[], tblwhouse[warehouse_name],FALSE() )), "Invalid", "Valid")</f>
        <v>Valid</v>
      </c>
    </row>
    <row r="11493" customFormat="false" ht="15" hidden="false" customHeight="true" outlineLevel="0" collapsed="false">
      <c r="A11493" s="1" t="n">
        <v>11492</v>
      </c>
      <c r="B11493" s="1" t="n">
        <v>4</v>
      </c>
      <c r="C11493" s="1" t="n">
        <v>664</v>
      </c>
      <c r="D11493" s="1" t="s">
        <v>18508</v>
      </c>
      <c r="E11493" s="1" t="n">
        <v>500</v>
      </c>
      <c r="F11493" s="1" t="n">
        <v>23</v>
      </c>
      <c r="G11493" s="1" t="n">
        <v>304.17</v>
      </c>
      <c r="H11493" s="4" t="n">
        <v>46112.6009398032</v>
      </c>
      <c r="I114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11492BT990149466450023304.1746112.6009398032</v>
      </c>
      <c r="J11493" s="1" t="n">
        <f aca="false">COUNTIF(I:I, $I11493)</f>
        <v>1</v>
      </c>
      <c r="K11493" s="1" t="str">
        <f aca="false">IF(ISNA(VLOOKUP(Table4[product_id], tblProducts[], tblProducts[product_name],FALSE() )), "Invalid", "Valid")</f>
        <v>Valid</v>
      </c>
      <c r="L11493" s="5" t="str">
        <f aca="false">IF(ISNA(VLOOKUP(Table4[[#This Row],[warehouse_id]], tblwhouse[], tblwhouse[warehouse_name],FALSE() )), "Invalid", "Valid")</f>
        <v>Valid</v>
      </c>
    </row>
    <row r="11494" customFormat="false" ht="15" hidden="false" customHeight="true" outlineLevel="0" collapsed="false">
      <c r="A11494" s="1" t="n">
        <v>11493</v>
      </c>
      <c r="B11494" s="1" t="n">
        <v>2</v>
      </c>
      <c r="C11494" s="1" t="n">
        <v>2057</v>
      </c>
      <c r="D11494" s="1" t="s">
        <v>18509</v>
      </c>
      <c r="E11494" s="1" t="n">
        <v>401</v>
      </c>
      <c r="F11494" s="1" t="n">
        <v>23</v>
      </c>
      <c r="G11494" s="1" t="n">
        <v>1122.07</v>
      </c>
      <c r="H11494" s="4" t="n">
        <v>46094.6009398032</v>
      </c>
      <c r="I114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11493BT13394722057401231122.0746094.6009398032</v>
      </c>
      <c r="J11494" s="1" t="n">
        <f aca="false">COUNTIF(I:I, $I11494)</f>
        <v>1</v>
      </c>
      <c r="K11494" s="1" t="str">
        <f aca="false">IF(ISNA(VLOOKUP(Table4[product_id], tblProducts[], tblProducts[product_name],FALSE() )), "Invalid", "Valid")</f>
        <v>Valid</v>
      </c>
      <c r="L11494" s="5" t="str">
        <f aca="false">IF(ISNA(VLOOKUP(Table4[[#This Row],[warehouse_id]], tblwhouse[], tblwhouse[warehouse_name],FALSE() )), "Invalid", "Valid")</f>
        <v>Valid</v>
      </c>
    </row>
    <row r="11495" customFormat="false" ht="15" hidden="false" customHeight="true" outlineLevel="0" collapsed="false">
      <c r="A11495" s="1" t="n">
        <v>11494</v>
      </c>
      <c r="B11495" s="1" t="n">
        <v>2</v>
      </c>
      <c r="C11495" s="1" t="n">
        <v>45</v>
      </c>
      <c r="D11495" s="1" t="s">
        <v>18510</v>
      </c>
      <c r="E11495" s="1" t="n">
        <v>289</v>
      </c>
      <c r="F11495" s="1" t="n">
        <v>28</v>
      </c>
      <c r="G11495" s="1" t="n">
        <v>398.4</v>
      </c>
      <c r="H11495" s="4" t="n">
        <v>46202.6009398032</v>
      </c>
      <c r="I114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11494BT95459824528928398.446202.6009398032</v>
      </c>
      <c r="J11495" s="1" t="n">
        <f aca="false">COUNTIF(I:I, $I11495)</f>
        <v>1</v>
      </c>
      <c r="K11495" s="1" t="str">
        <f aca="false">IF(ISNA(VLOOKUP(Table4[product_id], tblProducts[], tblProducts[product_name],FALSE() )), "Invalid", "Valid")</f>
        <v>Valid</v>
      </c>
      <c r="L11495" s="5" t="str">
        <f aca="false">IF(ISNA(VLOOKUP(Table4[[#This Row],[warehouse_id]], tblwhouse[], tblwhouse[warehouse_name],FALSE() )), "Invalid", "Valid")</f>
        <v>Valid</v>
      </c>
    </row>
    <row r="11496" customFormat="false" ht="15" hidden="false" customHeight="true" outlineLevel="0" collapsed="false">
      <c r="A11496" s="1" t="n">
        <v>11495</v>
      </c>
      <c r="B11496" s="1" t="n">
        <v>3</v>
      </c>
      <c r="C11496" s="1" t="n">
        <v>1620</v>
      </c>
      <c r="D11496" s="1" t="s">
        <v>18511</v>
      </c>
      <c r="E11496" s="1" t="n">
        <v>258</v>
      </c>
      <c r="F11496" s="1" t="n">
        <v>66</v>
      </c>
      <c r="G11496" s="1" t="n">
        <v>430.55</v>
      </c>
      <c r="H11496" s="4" t="n">
        <v>46057.6009398032</v>
      </c>
      <c r="I114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11495BT3937363162025866430.5546057.6009398032</v>
      </c>
      <c r="J11496" s="1" t="n">
        <f aca="false">COUNTIF(I:I, $I11496)</f>
        <v>1</v>
      </c>
      <c r="K11496" s="1" t="str">
        <f aca="false">IF(ISNA(VLOOKUP(Table4[product_id], tblProducts[], tblProducts[product_name],FALSE() )), "Invalid", "Valid")</f>
        <v>Valid</v>
      </c>
      <c r="L11496" s="5" t="str">
        <f aca="false">IF(ISNA(VLOOKUP(Table4[[#This Row],[warehouse_id]], tblwhouse[], tblwhouse[warehouse_name],FALSE() )), "Invalid", "Valid")</f>
        <v>Valid</v>
      </c>
    </row>
    <row r="11497" customFormat="false" ht="15" hidden="false" customHeight="true" outlineLevel="0" collapsed="false">
      <c r="A11497" s="1" t="n">
        <v>11496</v>
      </c>
      <c r="B11497" s="1" t="n">
        <v>3</v>
      </c>
      <c r="C11497" s="1" t="n">
        <v>2860</v>
      </c>
      <c r="D11497" s="1" t="s">
        <v>18512</v>
      </c>
      <c r="E11497" s="1" t="n">
        <v>371</v>
      </c>
      <c r="F11497" s="1" t="n">
        <v>71</v>
      </c>
      <c r="G11497" s="1" t="n">
        <v>281.39</v>
      </c>
      <c r="H11497" s="4" t="n">
        <v>45894.6009398032</v>
      </c>
      <c r="I114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11496BT2041723286037171281.3945894.6009398032</v>
      </c>
      <c r="J11497" s="1" t="n">
        <f aca="false">COUNTIF(I:I, $I11497)</f>
        <v>1</v>
      </c>
      <c r="K11497" s="1" t="str">
        <f aca="false">IF(ISNA(VLOOKUP(Table4[product_id], tblProducts[], tblProducts[product_name],FALSE() )), "Invalid", "Valid")</f>
        <v>Valid</v>
      </c>
      <c r="L11497" s="5" t="str">
        <f aca="false">IF(ISNA(VLOOKUP(Table4[[#This Row],[warehouse_id]], tblwhouse[], tblwhouse[warehouse_name],FALSE() )), "Invalid", "Valid")</f>
        <v>Valid</v>
      </c>
    </row>
    <row r="11498" customFormat="false" ht="15" hidden="false" customHeight="true" outlineLevel="0" collapsed="false">
      <c r="A11498" s="1" t="n">
        <v>11497</v>
      </c>
      <c r="B11498" s="1" t="n">
        <v>3</v>
      </c>
      <c r="C11498" s="1" t="n">
        <v>1854</v>
      </c>
      <c r="D11498" s="1" t="s">
        <v>18513</v>
      </c>
      <c r="E11498" s="1" t="n">
        <v>458</v>
      </c>
      <c r="F11498" s="1" t="n">
        <v>63</v>
      </c>
      <c r="G11498" s="1" t="n">
        <v>347.19</v>
      </c>
      <c r="H11498" s="4" t="n">
        <v>45862.6009398032</v>
      </c>
      <c r="I114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11497BT7592833185445863347.1945862.6009398032</v>
      </c>
      <c r="J11498" s="1" t="n">
        <f aca="false">COUNTIF(I:I, $I11498)</f>
        <v>1</v>
      </c>
      <c r="K11498" s="1" t="str">
        <f aca="false">IF(ISNA(VLOOKUP(Table4[product_id], tblProducts[], tblProducts[product_name],FALSE() )), "Invalid", "Valid")</f>
        <v>Valid</v>
      </c>
      <c r="L11498" s="5" t="str">
        <f aca="false">IF(ISNA(VLOOKUP(Table4[[#This Row],[warehouse_id]], tblwhouse[], tblwhouse[warehouse_name],FALSE() )), "Invalid", "Valid")</f>
        <v>Valid</v>
      </c>
    </row>
    <row r="11499" customFormat="false" ht="15" hidden="false" customHeight="true" outlineLevel="0" collapsed="false">
      <c r="A11499" s="1" t="n">
        <v>11498</v>
      </c>
      <c r="B11499" s="1" t="n">
        <v>3</v>
      </c>
      <c r="C11499" s="1" t="n">
        <v>166</v>
      </c>
      <c r="D11499" s="1" t="s">
        <v>18514</v>
      </c>
      <c r="E11499" s="1" t="n">
        <v>107</v>
      </c>
      <c r="F11499" s="1" t="n">
        <v>76</v>
      </c>
      <c r="G11499" s="1" t="n">
        <v>670.67</v>
      </c>
      <c r="H11499" s="4" t="n">
        <v>46204.6009398032</v>
      </c>
      <c r="I114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11498BT708387316610776670.6746204.6009398032</v>
      </c>
      <c r="J11499" s="1" t="n">
        <f aca="false">COUNTIF(I:I, $I11499)</f>
        <v>1</v>
      </c>
      <c r="K11499" s="1" t="str">
        <f aca="false">IF(ISNA(VLOOKUP(Table4[product_id], tblProducts[], tblProducts[product_name],FALSE() )), "Invalid", "Valid")</f>
        <v>Valid</v>
      </c>
      <c r="L11499" s="5" t="str">
        <f aca="false">IF(ISNA(VLOOKUP(Table4[[#This Row],[warehouse_id]], tblwhouse[], tblwhouse[warehouse_name],FALSE() )), "Invalid", "Valid")</f>
        <v>Valid</v>
      </c>
    </row>
    <row r="11500" customFormat="false" ht="15" hidden="false" customHeight="true" outlineLevel="0" collapsed="false">
      <c r="A11500" s="1" t="n">
        <v>11499</v>
      </c>
      <c r="B11500" s="1" t="n">
        <v>1</v>
      </c>
      <c r="C11500" s="1" t="n">
        <v>753</v>
      </c>
      <c r="D11500" s="1" t="s">
        <v>18515</v>
      </c>
      <c r="E11500" s="1" t="n">
        <v>116</v>
      </c>
      <c r="F11500" s="1" t="n">
        <v>36</v>
      </c>
      <c r="G11500" s="1" t="n">
        <v>1351.49</v>
      </c>
      <c r="H11500" s="4" t="n">
        <v>45913.6009398032</v>
      </c>
      <c r="I115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11499BT5700891753116361351.4945913.6009398032</v>
      </c>
      <c r="J11500" s="1" t="n">
        <f aca="false">COUNTIF(I:I, $I11500)</f>
        <v>1</v>
      </c>
      <c r="K11500" s="1" t="str">
        <f aca="false">IF(ISNA(VLOOKUP(Table4[product_id], tblProducts[], tblProducts[product_name],FALSE() )), "Invalid", "Valid")</f>
        <v>Valid</v>
      </c>
      <c r="L11500" s="5" t="str">
        <f aca="false">IF(ISNA(VLOOKUP(Table4[[#This Row],[warehouse_id]], tblwhouse[], tblwhouse[warehouse_name],FALSE() )), "Invalid", "Valid")</f>
        <v>Valid</v>
      </c>
    </row>
    <row r="11501" customFormat="false" ht="15" hidden="false" customHeight="true" outlineLevel="0" collapsed="false">
      <c r="A11501" s="1" t="n">
        <v>11500</v>
      </c>
      <c r="B11501" s="1" t="n">
        <v>4</v>
      </c>
      <c r="C11501" s="1" t="n">
        <v>63</v>
      </c>
      <c r="D11501" s="1" t="s">
        <v>18516</v>
      </c>
      <c r="E11501" s="1" t="n">
        <v>241</v>
      </c>
      <c r="F11501" s="1" t="n">
        <v>38</v>
      </c>
      <c r="G11501" s="1" t="n">
        <v>1005.88</v>
      </c>
      <c r="H11501" s="4" t="n">
        <v>45865.6009398032</v>
      </c>
      <c r="I115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11500BT540669463241381005.8845865.6009398032</v>
      </c>
      <c r="J11501" s="1" t="n">
        <f aca="false">COUNTIF(I:I, $I11501)</f>
        <v>1</v>
      </c>
      <c r="K11501" s="1" t="str">
        <f aca="false">IF(ISNA(VLOOKUP(Table4[product_id], tblProducts[], tblProducts[product_name],FALSE() )), "Invalid", "Valid")</f>
        <v>Valid</v>
      </c>
      <c r="L11501" s="5" t="str">
        <f aca="false">IF(ISNA(VLOOKUP(Table4[[#This Row],[warehouse_id]], tblwhouse[], tblwhouse[warehouse_name],FALSE() )), "Invalid", "Valid")</f>
        <v>Valid</v>
      </c>
    </row>
    <row r="11502" customFormat="false" ht="15" hidden="false" customHeight="true" outlineLevel="0" collapsed="false">
      <c r="A11502" s="1" t="n">
        <v>11501</v>
      </c>
      <c r="B11502" s="1" t="n">
        <v>1</v>
      </c>
      <c r="C11502" s="1" t="n">
        <v>406</v>
      </c>
      <c r="D11502" s="1" t="s">
        <v>18517</v>
      </c>
      <c r="E11502" s="1" t="n">
        <v>179</v>
      </c>
      <c r="F11502" s="1" t="n">
        <v>58</v>
      </c>
      <c r="G11502" s="1" t="n">
        <v>840.7</v>
      </c>
      <c r="H11502" s="4" t="n">
        <v>46201.6009398032</v>
      </c>
      <c r="I115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11501BT963080140617958840.746201.6009398032</v>
      </c>
      <c r="J11502" s="1" t="n">
        <f aca="false">COUNTIF(I:I, $I11502)</f>
        <v>1</v>
      </c>
      <c r="K11502" s="1" t="str">
        <f aca="false">IF(ISNA(VLOOKUP(Table4[product_id], tblProducts[], tblProducts[product_name],FALSE() )), "Invalid", "Valid")</f>
        <v>Valid</v>
      </c>
      <c r="L11502" s="5" t="str">
        <f aca="false">IF(ISNA(VLOOKUP(Table4[[#This Row],[warehouse_id]], tblwhouse[], tblwhouse[warehouse_name],FALSE() )), "Invalid", "Valid")</f>
        <v>Valid</v>
      </c>
    </row>
    <row r="11503" customFormat="false" ht="15" hidden="false" customHeight="true" outlineLevel="0" collapsed="false">
      <c r="A11503" s="1" t="n">
        <v>11502</v>
      </c>
      <c r="B11503" s="1" t="n">
        <v>1</v>
      </c>
      <c r="C11503" s="1" t="n">
        <v>2471</v>
      </c>
      <c r="D11503" s="1" t="s">
        <v>18518</v>
      </c>
      <c r="E11503" s="1" t="n">
        <v>199</v>
      </c>
      <c r="F11503" s="1" t="n">
        <v>73</v>
      </c>
      <c r="G11503" s="1" t="n">
        <v>1255.13</v>
      </c>
      <c r="H11503" s="4" t="n">
        <v>45963.6009398032</v>
      </c>
      <c r="I115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11502BT87463612471199731255.1345963.6009398032</v>
      </c>
      <c r="J11503" s="1" t="n">
        <f aca="false">COUNTIF(I:I, $I11503)</f>
        <v>1</v>
      </c>
      <c r="K11503" s="1" t="str">
        <f aca="false">IF(ISNA(VLOOKUP(Table4[product_id], tblProducts[], tblProducts[product_name],FALSE() )), "Invalid", "Valid")</f>
        <v>Valid</v>
      </c>
      <c r="L11503" s="5" t="str">
        <f aca="false">IF(ISNA(VLOOKUP(Table4[[#This Row],[warehouse_id]], tblwhouse[], tblwhouse[warehouse_name],FALSE() )), "Invalid", "Valid")</f>
        <v>Valid</v>
      </c>
    </row>
    <row r="11504" customFormat="false" ht="15" hidden="false" customHeight="true" outlineLevel="0" collapsed="false">
      <c r="A11504" s="1" t="n">
        <v>11503</v>
      </c>
      <c r="B11504" s="1" t="n">
        <v>2</v>
      </c>
      <c r="C11504" s="1" t="n">
        <v>2717</v>
      </c>
      <c r="D11504" s="1" t="s">
        <v>18519</v>
      </c>
      <c r="E11504" s="1" t="n">
        <v>123</v>
      </c>
      <c r="F11504" s="1" t="n">
        <v>50</v>
      </c>
      <c r="G11504" s="1" t="n">
        <v>537.13</v>
      </c>
      <c r="H11504" s="4" t="n">
        <v>46038.6009398032</v>
      </c>
      <c r="I115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11503BT4335802271712350537.1346038.6009398032</v>
      </c>
      <c r="J11504" s="1" t="n">
        <f aca="false">COUNTIF(I:I, $I11504)</f>
        <v>1</v>
      </c>
      <c r="K11504" s="1" t="str">
        <f aca="false">IF(ISNA(VLOOKUP(Table4[product_id], tblProducts[], tblProducts[product_name],FALSE() )), "Invalid", "Valid")</f>
        <v>Valid</v>
      </c>
      <c r="L11504" s="5" t="str">
        <f aca="false">IF(ISNA(VLOOKUP(Table4[[#This Row],[warehouse_id]], tblwhouse[], tblwhouse[warehouse_name],FALSE() )), "Invalid", "Valid")</f>
        <v>Valid</v>
      </c>
    </row>
    <row r="11505" customFormat="false" ht="15" hidden="false" customHeight="true" outlineLevel="0" collapsed="false">
      <c r="A11505" s="1" t="n">
        <v>11504</v>
      </c>
      <c r="B11505" s="1" t="n">
        <v>3</v>
      </c>
      <c r="C11505" s="1" t="n">
        <v>122</v>
      </c>
      <c r="D11505" s="1" t="s">
        <v>18520</v>
      </c>
      <c r="E11505" s="1" t="n">
        <v>359</v>
      </c>
      <c r="F11505" s="1" t="n">
        <v>63</v>
      </c>
      <c r="G11505" s="1" t="n">
        <v>873.79</v>
      </c>
      <c r="H11505" s="4" t="n">
        <v>45904.6009398032</v>
      </c>
      <c r="I115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11504BT450843312235963873.7945904.6009398032</v>
      </c>
      <c r="J11505" s="1" t="n">
        <f aca="false">COUNTIF(I:I, $I11505)</f>
        <v>1</v>
      </c>
      <c r="K11505" s="1" t="str">
        <f aca="false">IF(ISNA(VLOOKUP(Table4[product_id], tblProducts[], tblProducts[product_name],FALSE() )), "Invalid", "Valid")</f>
        <v>Valid</v>
      </c>
      <c r="L11505" s="5" t="str">
        <f aca="false">IF(ISNA(VLOOKUP(Table4[[#This Row],[warehouse_id]], tblwhouse[], tblwhouse[warehouse_name],FALSE() )), "Invalid", "Valid")</f>
        <v>Valid</v>
      </c>
    </row>
    <row r="11506" customFormat="false" ht="15" hidden="false" customHeight="true" outlineLevel="0" collapsed="false">
      <c r="A11506" s="1" t="n">
        <v>11505</v>
      </c>
      <c r="B11506" s="1" t="n">
        <v>1</v>
      </c>
      <c r="C11506" s="1" t="n">
        <v>232</v>
      </c>
      <c r="D11506" s="1" t="s">
        <v>18521</v>
      </c>
      <c r="E11506" s="1" t="n">
        <v>134</v>
      </c>
      <c r="F11506" s="1" t="n">
        <v>46</v>
      </c>
      <c r="G11506" s="1" t="n">
        <v>1332.33</v>
      </c>
      <c r="H11506" s="4" t="n">
        <v>45860.6009398032</v>
      </c>
      <c r="I115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11505BT4703761232134461332.3345860.6009398032</v>
      </c>
      <c r="J11506" s="1" t="n">
        <f aca="false">COUNTIF(I:I, $I11506)</f>
        <v>1</v>
      </c>
      <c r="K11506" s="1" t="str">
        <f aca="false">IF(ISNA(VLOOKUP(Table4[product_id], tblProducts[], tblProducts[product_name],FALSE() )), "Invalid", "Valid")</f>
        <v>Valid</v>
      </c>
      <c r="L11506" s="5" t="str">
        <f aca="false">IF(ISNA(VLOOKUP(Table4[[#This Row],[warehouse_id]], tblwhouse[], tblwhouse[warehouse_name],FALSE() )), "Invalid", "Valid")</f>
        <v>Valid</v>
      </c>
    </row>
    <row r="11507" customFormat="false" ht="15" hidden="false" customHeight="true" outlineLevel="0" collapsed="false">
      <c r="A11507" s="1" t="n">
        <v>11506</v>
      </c>
      <c r="B11507" s="1" t="n">
        <v>3</v>
      </c>
      <c r="C11507" s="1" t="n">
        <v>869</v>
      </c>
      <c r="D11507" s="1" t="s">
        <v>18522</v>
      </c>
      <c r="E11507" s="1" t="n">
        <v>244</v>
      </c>
      <c r="F11507" s="1" t="n">
        <v>75</v>
      </c>
      <c r="G11507" s="1" t="n">
        <v>607.75</v>
      </c>
      <c r="H11507" s="4" t="n">
        <v>45978.6009398032</v>
      </c>
      <c r="I115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11506BT732165386924475607.7545978.6009398032</v>
      </c>
      <c r="J11507" s="1" t="n">
        <f aca="false">COUNTIF(I:I, $I11507)</f>
        <v>1</v>
      </c>
      <c r="K11507" s="1" t="str">
        <f aca="false">IF(ISNA(VLOOKUP(Table4[product_id], tblProducts[], tblProducts[product_name],FALSE() )), "Invalid", "Valid")</f>
        <v>Valid</v>
      </c>
      <c r="L11507" s="5" t="str">
        <f aca="false">IF(ISNA(VLOOKUP(Table4[[#This Row],[warehouse_id]], tblwhouse[], tblwhouse[warehouse_name],FALSE() )), "Invalid", "Valid")</f>
        <v>Valid</v>
      </c>
    </row>
    <row r="11508" customFormat="false" ht="15" hidden="false" customHeight="true" outlineLevel="0" collapsed="false">
      <c r="A11508" s="1" t="n">
        <v>11507</v>
      </c>
      <c r="B11508" s="1" t="n">
        <v>2</v>
      </c>
      <c r="C11508" s="1" t="n">
        <v>604</v>
      </c>
      <c r="D11508" s="1" t="s">
        <v>18523</v>
      </c>
      <c r="E11508" s="1" t="n">
        <v>104</v>
      </c>
      <c r="F11508" s="1" t="n">
        <v>37</v>
      </c>
      <c r="G11508" s="1" t="n">
        <v>422.09</v>
      </c>
      <c r="H11508" s="4" t="n">
        <v>46117.6009398032</v>
      </c>
      <c r="I115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11507BT564047260410437422.0946117.6009398032</v>
      </c>
      <c r="J11508" s="1" t="n">
        <f aca="false">COUNTIF(I:I, $I11508)</f>
        <v>1</v>
      </c>
      <c r="K11508" s="1" t="str">
        <f aca="false">IF(ISNA(VLOOKUP(Table4[product_id], tblProducts[], tblProducts[product_name],FALSE() )), "Invalid", "Valid")</f>
        <v>Valid</v>
      </c>
      <c r="L11508" s="5" t="str">
        <f aca="false">IF(ISNA(VLOOKUP(Table4[[#This Row],[warehouse_id]], tblwhouse[], tblwhouse[warehouse_name],FALSE() )), "Invalid", "Valid")</f>
        <v>Valid</v>
      </c>
    </row>
    <row r="11509" customFormat="false" ht="15" hidden="false" customHeight="true" outlineLevel="0" collapsed="false">
      <c r="A11509" s="1" t="n">
        <v>11508</v>
      </c>
      <c r="B11509" s="1" t="n">
        <v>2</v>
      </c>
      <c r="C11509" s="1" t="n">
        <v>2980</v>
      </c>
      <c r="D11509" s="1" t="s">
        <v>18524</v>
      </c>
      <c r="E11509" s="1" t="n">
        <v>184</v>
      </c>
      <c r="F11509" s="1" t="n">
        <v>33</v>
      </c>
      <c r="G11509" s="1" t="n">
        <v>1115.76</v>
      </c>
      <c r="H11509" s="4" t="n">
        <v>45953.6009398032</v>
      </c>
      <c r="I115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11508BT79996422980184331115.7645953.6009398032</v>
      </c>
      <c r="J11509" s="1" t="n">
        <f aca="false">COUNTIF(I:I, $I11509)</f>
        <v>1</v>
      </c>
      <c r="K11509" s="1" t="str">
        <f aca="false">IF(ISNA(VLOOKUP(Table4[product_id], tblProducts[], tblProducts[product_name],FALSE() )), "Invalid", "Valid")</f>
        <v>Valid</v>
      </c>
      <c r="L11509" s="5" t="str">
        <f aca="false">IF(ISNA(VLOOKUP(Table4[[#This Row],[warehouse_id]], tblwhouse[], tblwhouse[warehouse_name],FALSE() )), "Invalid", "Valid")</f>
        <v>Valid</v>
      </c>
    </row>
    <row r="11510" customFormat="false" ht="15" hidden="false" customHeight="true" outlineLevel="0" collapsed="false">
      <c r="A11510" s="1" t="n">
        <v>11509</v>
      </c>
      <c r="B11510" s="1" t="n">
        <v>4</v>
      </c>
      <c r="C11510" s="1" t="n">
        <v>617</v>
      </c>
      <c r="D11510" s="1" t="s">
        <v>18525</v>
      </c>
      <c r="E11510" s="1" t="n">
        <v>134</v>
      </c>
      <c r="F11510" s="1" t="n">
        <v>35</v>
      </c>
      <c r="G11510" s="1" t="n">
        <v>1324.94</v>
      </c>
      <c r="H11510" s="4" t="n">
        <v>45864.6009398032</v>
      </c>
      <c r="I115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11509BT8018554617134351324.9445864.6009398032</v>
      </c>
      <c r="J11510" s="1" t="n">
        <f aca="false">COUNTIF(I:I, $I11510)</f>
        <v>1</v>
      </c>
      <c r="K11510" s="1" t="str">
        <f aca="false">IF(ISNA(VLOOKUP(Table4[product_id], tblProducts[], tblProducts[product_name],FALSE() )), "Invalid", "Valid")</f>
        <v>Valid</v>
      </c>
      <c r="L11510" s="5" t="str">
        <f aca="false">IF(ISNA(VLOOKUP(Table4[[#This Row],[warehouse_id]], tblwhouse[], tblwhouse[warehouse_name],FALSE() )), "Invalid", "Valid")</f>
        <v>Valid</v>
      </c>
    </row>
    <row r="11511" customFormat="false" ht="15" hidden="false" customHeight="true" outlineLevel="0" collapsed="false">
      <c r="A11511" s="1" t="n">
        <v>11510</v>
      </c>
      <c r="B11511" s="1" t="n">
        <v>1</v>
      </c>
      <c r="C11511" s="1" t="n">
        <v>1963</v>
      </c>
      <c r="D11511" s="1" t="s">
        <v>18526</v>
      </c>
      <c r="E11511" s="1" t="n">
        <v>285</v>
      </c>
      <c r="F11511" s="1" t="n">
        <v>78</v>
      </c>
      <c r="G11511" s="1" t="n">
        <v>1416.87</v>
      </c>
      <c r="H11511" s="4" t="n">
        <v>46040.6009398032</v>
      </c>
      <c r="I115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11510BT53518611963285781416.8746040.6009398032</v>
      </c>
      <c r="J11511" s="1" t="n">
        <f aca="false">COUNTIF(I:I, $I11511)</f>
        <v>1</v>
      </c>
      <c r="K11511" s="1" t="str">
        <f aca="false">IF(ISNA(VLOOKUP(Table4[product_id], tblProducts[], tblProducts[product_name],FALSE() )), "Invalid", "Valid")</f>
        <v>Valid</v>
      </c>
      <c r="L11511" s="5" t="str">
        <f aca="false">IF(ISNA(VLOOKUP(Table4[[#This Row],[warehouse_id]], tblwhouse[], tblwhouse[warehouse_name],FALSE() )), "Invalid", "Valid")</f>
        <v>Valid</v>
      </c>
    </row>
    <row r="11512" customFormat="false" ht="15" hidden="false" customHeight="true" outlineLevel="0" collapsed="false">
      <c r="A11512" s="1" t="n">
        <v>11511</v>
      </c>
      <c r="B11512" s="1" t="n">
        <v>4</v>
      </c>
      <c r="C11512" s="1" t="n">
        <v>2126</v>
      </c>
      <c r="D11512" s="1" t="s">
        <v>18527</v>
      </c>
      <c r="E11512" s="1" t="n">
        <v>465</v>
      </c>
      <c r="F11512" s="1" t="n">
        <v>25</v>
      </c>
      <c r="G11512" s="1" t="n">
        <v>930.24</v>
      </c>
      <c r="H11512" s="4" t="n">
        <v>46034.6009398032</v>
      </c>
      <c r="I115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11511BT6534134212646525930.2446034.6009398032</v>
      </c>
      <c r="J11512" s="1" t="n">
        <f aca="false">COUNTIF(I:I, $I11512)</f>
        <v>1</v>
      </c>
      <c r="K11512" s="1" t="str">
        <f aca="false">IF(ISNA(VLOOKUP(Table4[product_id], tblProducts[], tblProducts[product_name],FALSE() )), "Invalid", "Valid")</f>
        <v>Valid</v>
      </c>
      <c r="L11512" s="5" t="str">
        <f aca="false">IF(ISNA(VLOOKUP(Table4[[#This Row],[warehouse_id]], tblwhouse[], tblwhouse[warehouse_name],FALSE() )), "Invalid", "Valid")</f>
        <v>Valid</v>
      </c>
    </row>
    <row r="11513" customFormat="false" ht="15" hidden="false" customHeight="true" outlineLevel="0" collapsed="false">
      <c r="A11513" s="1" t="n">
        <v>11512</v>
      </c>
      <c r="B11513" s="1" t="n">
        <v>2</v>
      </c>
      <c r="C11513" s="1" t="n">
        <v>1833</v>
      </c>
      <c r="D11513" s="1" t="s">
        <v>18528</v>
      </c>
      <c r="E11513" s="1" t="n">
        <v>346</v>
      </c>
      <c r="F11513" s="1" t="n">
        <v>55</v>
      </c>
      <c r="G11513" s="1" t="n">
        <v>1344.26</v>
      </c>
      <c r="H11513" s="4" t="n">
        <v>46151.6009398032</v>
      </c>
      <c r="I115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11512BT69208221833346551344.2646151.6009398032</v>
      </c>
      <c r="J11513" s="1" t="n">
        <f aca="false">COUNTIF(I:I, $I11513)</f>
        <v>1</v>
      </c>
      <c r="K11513" s="1" t="str">
        <f aca="false">IF(ISNA(VLOOKUP(Table4[product_id], tblProducts[], tblProducts[product_name],FALSE() )), "Invalid", "Valid")</f>
        <v>Valid</v>
      </c>
      <c r="L11513" s="5" t="str">
        <f aca="false">IF(ISNA(VLOOKUP(Table4[[#This Row],[warehouse_id]], tblwhouse[], tblwhouse[warehouse_name],FALSE() )), "Invalid", "Valid")</f>
        <v>Valid</v>
      </c>
    </row>
    <row r="11514" customFormat="false" ht="15" hidden="false" customHeight="true" outlineLevel="0" collapsed="false">
      <c r="A11514" s="1" t="n">
        <v>11513</v>
      </c>
      <c r="B11514" s="1" t="n">
        <v>4</v>
      </c>
      <c r="C11514" s="1" t="n">
        <v>532</v>
      </c>
      <c r="D11514" s="1" t="s">
        <v>18529</v>
      </c>
      <c r="E11514" s="1" t="n">
        <v>162</v>
      </c>
      <c r="F11514" s="1" t="n">
        <v>61</v>
      </c>
      <c r="G11514" s="1" t="n">
        <v>401.09</v>
      </c>
      <c r="H11514" s="4" t="n">
        <v>45960.6009398032</v>
      </c>
      <c r="I115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11513BT238598453216261401.0945960.6009398032</v>
      </c>
      <c r="J11514" s="1" t="n">
        <f aca="false">COUNTIF(I:I, $I11514)</f>
        <v>1</v>
      </c>
      <c r="K11514" s="1" t="str">
        <f aca="false">IF(ISNA(VLOOKUP(Table4[product_id], tblProducts[], tblProducts[product_name],FALSE() )), "Invalid", "Valid")</f>
        <v>Valid</v>
      </c>
      <c r="L11514" s="5" t="str">
        <f aca="false">IF(ISNA(VLOOKUP(Table4[[#This Row],[warehouse_id]], tblwhouse[], tblwhouse[warehouse_name],FALSE() )), "Invalid", "Valid")</f>
        <v>Valid</v>
      </c>
    </row>
    <row r="11515" customFormat="false" ht="15" hidden="false" customHeight="true" outlineLevel="0" collapsed="false">
      <c r="A11515" s="1" t="n">
        <v>11514</v>
      </c>
      <c r="B11515" s="1" t="n">
        <v>3</v>
      </c>
      <c r="C11515" s="1" t="n">
        <v>225</v>
      </c>
      <c r="D11515" s="1" t="s">
        <v>18530</v>
      </c>
      <c r="E11515" s="1" t="n">
        <v>178</v>
      </c>
      <c r="F11515" s="1" t="n">
        <v>48</v>
      </c>
      <c r="G11515" s="1" t="n">
        <v>673.7</v>
      </c>
      <c r="H11515" s="4" t="n">
        <v>46005.6009398032</v>
      </c>
      <c r="I115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11514BT596259322517848673.746005.6009398032</v>
      </c>
      <c r="J11515" s="1" t="n">
        <f aca="false">COUNTIF(I:I, $I11515)</f>
        <v>1</v>
      </c>
      <c r="K11515" s="1" t="str">
        <f aca="false">IF(ISNA(VLOOKUP(Table4[product_id], tblProducts[], tblProducts[product_name],FALSE() )), "Invalid", "Valid")</f>
        <v>Valid</v>
      </c>
      <c r="L11515" s="5" t="str">
        <f aca="false">IF(ISNA(VLOOKUP(Table4[[#This Row],[warehouse_id]], tblwhouse[], tblwhouse[warehouse_name],FALSE() )), "Invalid", "Valid")</f>
        <v>Valid</v>
      </c>
    </row>
    <row r="11516" customFormat="false" ht="15" hidden="false" customHeight="true" outlineLevel="0" collapsed="false">
      <c r="A11516" s="1" t="n">
        <v>11515</v>
      </c>
      <c r="B11516" s="1" t="n">
        <v>3</v>
      </c>
      <c r="C11516" s="1" t="n">
        <v>2643</v>
      </c>
      <c r="D11516" s="1" t="s">
        <v>18531</v>
      </c>
      <c r="E11516" s="1" t="n">
        <v>497</v>
      </c>
      <c r="F11516" s="1" t="n">
        <v>38</v>
      </c>
      <c r="G11516" s="1" t="n">
        <v>497.43</v>
      </c>
      <c r="H11516" s="4" t="n">
        <v>46041.6009398032</v>
      </c>
      <c r="I115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11515BT2953903264349738497.4346041.6009398032</v>
      </c>
      <c r="J11516" s="1" t="n">
        <f aca="false">COUNTIF(I:I, $I11516)</f>
        <v>1</v>
      </c>
      <c r="K11516" s="1" t="str">
        <f aca="false">IF(ISNA(VLOOKUP(Table4[product_id], tblProducts[], tblProducts[product_name],FALSE() )), "Invalid", "Valid")</f>
        <v>Valid</v>
      </c>
      <c r="L11516" s="5" t="str">
        <f aca="false">IF(ISNA(VLOOKUP(Table4[[#This Row],[warehouse_id]], tblwhouse[], tblwhouse[warehouse_name],FALSE() )), "Invalid", "Valid")</f>
        <v>Valid</v>
      </c>
    </row>
    <row r="11517" customFormat="false" ht="15" hidden="false" customHeight="true" outlineLevel="0" collapsed="false">
      <c r="A11517" s="1" t="n">
        <v>11516</v>
      </c>
      <c r="B11517" s="1" t="n">
        <v>4</v>
      </c>
      <c r="C11517" s="1" t="n">
        <v>2463</v>
      </c>
      <c r="D11517" s="1" t="s">
        <v>18532</v>
      </c>
      <c r="E11517" s="1" t="n">
        <v>142</v>
      </c>
      <c r="F11517" s="1" t="n">
        <v>62</v>
      </c>
      <c r="G11517" s="1" t="n">
        <v>1200.31</v>
      </c>
      <c r="H11517" s="4" t="n">
        <v>46217.6009398032</v>
      </c>
      <c r="I115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11516BT76330842463142621200.3146217.6009398032</v>
      </c>
      <c r="J11517" s="1" t="n">
        <f aca="false">COUNTIF(I:I, $I11517)</f>
        <v>1</v>
      </c>
      <c r="K11517" s="1" t="str">
        <f aca="false">IF(ISNA(VLOOKUP(Table4[product_id], tblProducts[], tblProducts[product_name],FALSE() )), "Invalid", "Valid")</f>
        <v>Valid</v>
      </c>
      <c r="L11517" s="5" t="str">
        <f aca="false">IF(ISNA(VLOOKUP(Table4[[#This Row],[warehouse_id]], tblwhouse[], tblwhouse[warehouse_name],FALSE() )), "Invalid", "Valid")</f>
        <v>Valid</v>
      </c>
    </row>
    <row r="11518" customFormat="false" ht="15" hidden="false" customHeight="true" outlineLevel="0" collapsed="false">
      <c r="A11518" s="1" t="n">
        <v>11517</v>
      </c>
      <c r="B11518" s="1" t="n">
        <v>3</v>
      </c>
      <c r="C11518" s="1" t="n">
        <v>405</v>
      </c>
      <c r="D11518" s="1" t="s">
        <v>18533</v>
      </c>
      <c r="E11518" s="1" t="n">
        <v>487</v>
      </c>
      <c r="F11518" s="1" t="n">
        <v>63</v>
      </c>
      <c r="G11518" s="1" t="n">
        <v>744.53</v>
      </c>
      <c r="H11518" s="4" t="n">
        <v>46144.6009398032</v>
      </c>
      <c r="I115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11517BT338056340548763744.5346144.6009398032</v>
      </c>
      <c r="J11518" s="1" t="n">
        <f aca="false">COUNTIF(I:I, $I11518)</f>
        <v>1</v>
      </c>
      <c r="K11518" s="1" t="str">
        <f aca="false">IF(ISNA(VLOOKUP(Table4[product_id], tblProducts[], tblProducts[product_name],FALSE() )), "Invalid", "Valid")</f>
        <v>Valid</v>
      </c>
      <c r="L11518" s="5" t="str">
        <f aca="false">IF(ISNA(VLOOKUP(Table4[[#This Row],[warehouse_id]], tblwhouse[], tblwhouse[warehouse_name],FALSE() )), "Invalid", "Valid")</f>
        <v>Valid</v>
      </c>
    </row>
    <row r="11519" customFormat="false" ht="15" hidden="false" customHeight="true" outlineLevel="0" collapsed="false">
      <c r="A11519" s="1" t="n">
        <v>11518</v>
      </c>
      <c r="B11519" s="1" t="n">
        <v>2</v>
      </c>
      <c r="C11519" s="1" t="n">
        <v>1426</v>
      </c>
      <c r="D11519" s="1" t="s">
        <v>18534</v>
      </c>
      <c r="E11519" s="1" t="n">
        <v>215</v>
      </c>
      <c r="F11519" s="1" t="n">
        <v>58</v>
      </c>
      <c r="G11519" s="1" t="n">
        <v>1462.26</v>
      </c>
      <c r="H11519" s="4" t="n">
        <v>46202.6009398032</v>
      </c>
      <c r="I115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11518BT77898821426215581462.2646202.6009398032</v>
      </c>
      <c r="J11519" s="1" t="n">
        <f aca="false">COUNTIF(I:I, $I11519)</f>
        <v>1</v>
      </c>
      <c r="K11519" s="1" t="str">
        <f aca="false">IF(ISNA(VLOOKUP(Table4[product_id], tblProducts[], tblProducts[product_name],FALSE() )), "Invalid", "Valid")</f>
        <v>Valid</v>
      </c>
      <c r="L11519" s="5" t="str">
        <f aca="false">IF(ISNA(VLOOKUP(Table4[[#This Row],[warehouse_id]], tblwhouse[], tblwhouse[warehouse_name],FALSE() )), "Invalid", "Valid")</f>
        <v>Valid</v>
      </c>
    </row>
    <row r="11520" customFormat="false" ht="15" hidden="false" customHeight="true" outlineLevel="0" collapsed="false">
      <c r="A11520" s="1" t="n">
        <v>11519</v>
      </c>
      <c r="B11520" s="1" t="n">
        <v>4</v>
      </c>
      <c r="C11520" s="1" t="n">
        <v>2688</v>
      </c>
      <c r="D11520" s="1" t="s">
        <v>18535</v>
      </c>
      <c r="E11520" s="1" t="n">
        <v>276</v>
      </c>
      <c r="F11520" s="1" t="n">
        <v>65</v>
      </c>
      <c r="G11520" s="1" t="n">
        <v>1177.21</v>
      </c>
      <c r="H11520" s="4" t="n">
        <v>46068.6009398032</v>
      </c>
      <c r="I115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11519BT84275142688276651177.2146068.6009398032</v>
      </c>
      <c r="J11520" s="1" t="n">
        <f aca="false">COUNTIF(I:I, $I11520)</f>
        <v>1</v>
      </c>
      <c r="K11520" s="1" t="str">
        <f aca="false">IF(ISNA(VLOOKUP(Table4[product_id], tblProducts[], tblProducts[product_name],FALSE() )), "Invalid", "Valid")</f>
        <v>Valid</v>
      </c>
      <c r="L11520" s="5" t="str">
        <f aca="false">IF(ISNA(VLOOKUP(Table4[[#This Row],[warehouse_id]], tblwhouse[], tblwhouse[warehouse_name],FALSE() )), "Invalid", "Valid")</f>
        <v>Valid</v>
      </c>
    </row>
    <row r="11521" customFormat="false" ht="15" hidden="false" customHeight="true" outlineLevel="0" collapsed="false">
      <c r="A11521" s="1" t="n">
        <v>11520</v>
      </c>
      <c r="B11521" s="1" t="n">
        <v>4</v>
      </c>
      <c r="C11521" s="1" t="n">
        <v>2593</v>
      </c>
      <c r="D11521" s="1" t="s">
        <v>18536</v>
      </c>
      <c r="E11521" s="1" t="n">
        <v>32</v>
      </c>
      <c r="F11521" s="1" t="n">
        <v>39</v>
      </c>
      <c r="G11521" s="1" t="n">
        <v>1198.04</v>
      </c>
      <c r="H11521" s="4" t="n">
        <v>46054.6009398032</v>
      </c>
      <c r="I115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11520BT9282444259332391198.0446054.6009398032</v>
      </c>
      <c r="J11521" s="1" t="n">
        <f aca="false">COUNTIF(I:I, $I11521)</f>
        <v>1</v>
      </c>
      <c r="K11521" s="1" t="str">
        <f aca="false">IF(ISNA(VLOOKUP(Table4[product_id], tblProducts[], tblProducts[product_name],FALSE() )), "Invalid", "Valid")</f>
        <v>Valid</v>
      </c>
      <c r="L11521" s="5" t="str">
        <f aca="false">IF(ISNA(VLOOKUP(Table4[[#This Row],[warehouse_id]], tblwhouse[], tblwhouse[warehouse_name],FALSE() )), "Invalid", "Valid")</f>
        <v>Valid</v>
      </c>
    </row>
    <row r="11522" customFormat="false" ht="15" hidden="false" customHeight="true" outlineLevel="0" collapsed="false">
      <c r="A11522" s="1" t="n">
        <v>11521</v>
      </c>
      <c r="B11522" s="1" t="n">
        <v>4</v>
      </c>
      <c r="C11522" s="1" t="n">
        <v>1045</v>
      </c>
      <c r="D11522" s="1" t="s">
        <v>18537</v>
      </c>
      <c r="E11522" s="1" t="n">
        <v>425</v>
      </c>
      <c r="F11522" s="1" t="n">
        <v>26</v>
      </c>
      <c r="G11522" s="1" t="n">
        <v>676.11</v>
      </c>
      <c r="H11522" s="4" t="n">
        <v>46020.6009398032</v>
      </c>
      <c r="I115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11521BT9748194104542526676.1146020.6009398032</v>
      </c>
      <c r="J11522" s="1" t="n">
        <f aca="false">COUNTIF(I:I, $I11522)</f>
        <v>1</v>
      </c>
      <c r="K11522" s="1" t="str">
        <f aca="false">IF(ISNA(VLOOKUP(Table4[product_id], tblProducts[], tblProducts[product_name],FALSE() )), "Invalid", "Valid")</f>
        <v>Valid</v>
      </c>
      <c r="L11522" s="5" t="str">
        <f aca="false">IF(ISNA(VLOOKUP(Table4[[#This Row],[warehouse_id]], tblwhouse[], tblwhouse[warehouse_name],FALSE() )), "Invalid", "Valid")</f>
        <v>Valid</v>
      </c>
    </row>
    <row r="11523" customFormat="false" ht="15" hidden="false" customHeight="true" outlineLevel="0" collapsed="false">
      <c r="A11523" s="1" t="n">
        <v>11522</v>
      </c>
      <c r="B11523" s="1" t="n">
        <v>4</v>
      </c>
      <c r="C11523" s="1" t="n">
        <v>813</v>
      </c>
      <c r="D11523" s="1" t="s">
        <v>18538</v>
      </c>
      <c r="E11523" s="1" t="n">
        <v>475</v>
      </c>
      <c r="F11523" s="1" t="n">
        <v>68</v>
      </c>
      <c r="G11523" s="1" t="n">
        <v>369.86</v>
      </c>
      <c r="H11523" s="4" t="n">
        <v>45956.6009398032</v>
      </c>
      <c r="I115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11522BT392062481347568369.8645956.6009398032</v>
      </c>
      <c r="J11523" s="1" t="n">
        <f aca="false">COUNTIF(I:I, $I11523)</f>
        <v>1</v>
      </c>
      <c r="K11523" s="1" t="str">
        <f aca="false">IF(ISNA(VLOOKUP(Table4[product_id], tblProducts[], tblProducts[product_name],FALSE() )), "Invalid", "Valid")</f>
        <v>Valid</v>
      </c>
      <c r="L11523" s="5" t="str">
        <f aca="false">IF(ISNA(VLOOKUP(Table4[[#This Row],[warehouse_id]], tblwhouse[], tblwhouse[warehouse_name],FALSE() )), "Invalid", "Valid")</f>
        <v>Valid</v>
      </c>
    </row>
    <row r="11524" customFormat="false" ht="15" hidden="false" customHeight="true" outlineLevel="0" collapsed="false">
      <c r="A11524" s="1" t="n">
        <v>11523</v>
      </c>
      <c r="B11524" s="1" t="n">
        <v>1</v>
      </c>
      <c r="C11524" s="1" t="n">
        <v>739</v>
      </c>
      <c r="D11524" s="1" t="s">
        <v>18539</v>
      </c>
      <c r="E11524" s="1" t="n">
        <v>121</v>
      </c>
      <c r="F11524" s="1" t="n">
        <v>56</v>
      </c>
      <c r="G11524" s="1" t="n">
        <v>1056.5</v>
      </c>
      <c r="H11524" s="4" t="n">
        <v>45950.6009398032</v>
      </c>
      <c r="I115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11523BT9501841739121561056.545950.6009398032</v>
      </c>
      <c r="J11524" s="1" t="n">
        <f aca="false">COUNTIF(I:I, $I11524)</f>
        <v>1</v>
      </c>
      <c r="K11524" s="1" t="str">
        <f aca="false">IF(ISNA(VLOOKUP(Table4[product_id], tblProducts[], tblProducts[product_name],FALSE() )), "Invalid", "Valid")</f>
        <v>Valid</v>
      </c>
      <c r="L11524" s="5" t="str">
        <f aca="false">IF(ISNA(VLOOKUP(Table4[[#This Row],[warehouse_id]], tblwhouse[], tblwhouse[warehouse_name],FALSE() )), "Invalid", "Valid")</f>
        <v>Valid</v>
      </c>
    </row>
    <row r="11525" customFormat="false" ht="15" hidden="false" customHeight="true" outlineLevel="0" collapsed="false">
      <c r="A11525" s="1" t="n">
        <v>11524</v>
      </c>
      <c r="B11525" s="1" t="n">
        <v>1</v>
      </c>
      <c r="C11525" s="1" t="n">
        <v>2019</v>
      </c>
      <c r="D11525" s="1" t="s">
        <v>18540</v>
      </c>
      <c r="E11525" s="1" t="n">
        <v>263</v>
      </c>
      <c r="F11525" s="1" t="n">
        <v>36</v>
      </c>
      <c r="G11525" s="1" t="n">
        <v>627.05</v>
      </c>
      <c r="H11525" s="4" t="n">
        <v>45964.6009398032</v>
      </c>
      <c r="I115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11524BT6250691201926336627.0545964.6009398032</v>
      </c>
      <c r="J11525" s="1" t="n">
        <f aca="false">COUNTIF(I:I, $I11525)</f>
        <v>1</v>
      </c>
      <c r="K11525" s="1" t="str">
        <f aca="false">IF(ISNA(VLOOKUP(Table4[product_id], tblProducts[], tblProducts[product_name],FALSE() )), "Invalid", "Valid")</f>
        <v>Valid</v>
      </c>
      <c r="L11525" s="5" t="str">
        <f aca="false">IF(ISNA(VLOOKUP(Table4[[#This Row],[warehouse_id]], tblwhouse[], tblwhouse[warehouse_name],FALSE() )), "Invalid", "Valid")</f>
        <v>Valid</v>
      </c>
    </row>
    <row r="11526" customFormat="false" ht="15" hidden="false" customHeight="true" outlineLevel="0" collapsed="false">
      <c r="A11526" s="1" t="n">
        <v>11525</v>
      </c>
      <c r="B11526" s="1" t="n">
        <v>4</v>
      </c>
      <c r="C11526" s="1" t="n">
        <v>1663</v>
      </c>
      <c r="D11526" s="1" t="s">
        <v>18541</v>
      </c>
      <c r="E11526" s="1" t="n">
        <v>487</v>
      </c>
      <c r="F11526" s="1" t="n">
        <v>27</v>
      </c>
      <c r="G11526" s="1" t="n">
        <v>387.53</v>
      </c>
      <c r="H11526" s="4" t="n">
        <v>45954.6009398032</v>
      </c>
      <c r="I115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11525BT5694064166348727387.5345954.6009398032</v>
      </c>
      <c r="J11526" s="1" t="n">
        <f aca="false">COUNTIF(I:I, $I11526)</f>
        <v>1</v>
      </c>
      <c r="K11526" s="1" t="str">
        <f aca="false">IF(ISNA(VLOOKUP(Table4[product_id], tblProducts[], tblProducts[product_name],FALSE() )), "Invalid", "Valid")</f>
        <v>Valid</v>
      </c>
      <c r="L11526" s="5" t="str">
        <f aca="false">IF(ISNA(VLOOKUP(Table4[[#This Row],[warehouse_id]], tblwhouse[], tblwhouse[warehouse_name],FALSE() )), "Invalid", "Valid")</f>
        <v>Valid</v>
      </c>
    </row>
    <row r="11527" customFormat="false" ht="15" hidden="false" customHeight="true" outlineLevel="0" collapsed="false">
      <c r="A11527" s="1" t="n">
        <v>11526</v>
      </c>
      <c r="B11527" s="1" t="n">
        <v>1</v>
      </c>
      <c r="C11527" s="1" t="n">
        <v>956</v>
      </c>
      <c r="D11527" s="1" t="s">
        <v>18542</v>
      </c>
      <c r="E11527" s="1" t="n">
        <v>458</v>
      </c>
      <c r="F11527" s="1" t="n">
        <v>57</v>
      </c>
      <c r="G11527" s="1" t="n">
        <v>224.89</v>
      </c>
      <c r="H11527" s="4" t="n">
        <v>46007.6009398032</v>
      </c>
      <c r="I115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11526BT428525195645857224.8946007.6009398032</v>
      </c>
      <c r="J11527" s="1" t="n">
        <f aca="false">COUNTIF(I:I, $I11527)</f>
        <v>1</v>
      </c>
      <c r="K11527" s="1" t="str">
        <f aca="false">IF(ISNA(VLOOKUP(Table4[product_id], tblProducts[], tblProducts[product_name],FALSE() )), "Invalid", "Valid")</f>
        <v>Valid</v>
      </c>
      <c r="L11527" s="5" t="str">
        <f aca="false">IF(ISNA(VLOOKUP(Table4[[#This Row],[warehouse_id]], tblwhouse[], tblwhouse[warehouse_name],FALSE() )), "Invalid", "Valid")</f>
        <v>Valid</v>
      </c>
    </row>
    <row r="11528" customFormat="false" ht="15" hidden="false" customHeight="true" outlineLevel="0" collapsed="false">
      <c r="A11528" s="1" t="n">
        <v>11527</v>
      </c>
      <c r="B11528" s="1" t="n">
        <v>3</v>
      </c>
      <c r="C11528" s="1" t="n">
        <v>2424</v>
      </c>
      <c r="D11528" s="1" t="s">
        <v>18543</v>
      </c>
      <c r="E11528" s="1" t="n">
        <v>278</v>
      </c>
      <c r="F11528" s="1" t="n">
        <v>72</v>
      </c>
      <c r="G11528" s="1" t="n">
        <v>541.9</v>
      </c>
      <c r="H11528" s="4" t="n">
        <v>45924.6009398032</v>
      </c>
      <c r="I115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11527BT8195553242427872541.945924.6009398032</v>
      </c>
      <c r="J11528" s="1" t="n">
        <f aca="false">COUNTIF(I:I, $I11528)</f>
        <v>1</v>
      </c>
      <c r="K11528" s="1" t="str">
        <f aca="false">IF(ISNA(VLOOKUP(Table4[product_id], tblProducts[], tblProducts[product_name],FALSE() )), "Invalid", "Valid")</f>
        <v>Valid</v>
      </c>
      <c r="L11528" s="5" t="str">
        <f aca="false">IF(ISNA(VLOOKUP(Table4[[#This Row],[warehouse_id]], tblwhouse[], tblwhouse[warehouse_name],FALSE() )), "Invalid", "Valid")</f>
        <v>Valid</v>
      </c>
    </row>
    <row r="11529" customFormat="false" ht="15" hidden="false" customHeight="true" outlineLevel="0" collapsed="false">
      <c r="A11529" s="1" t="n">
        <v>11528</v>
      </c>
      <c r="B11529" s="1" t="n">
        <v>3</v>
      </c>
      <c r="C11529" s="1" t="n">
        <v>1849</v>
      </c>
      <c r="D11529" s="1" t="s">
        <v>18544</v>
      </c>
      <c r="E11529" s="1" t="n">
        <v>429</v>
      </c>
      <c r="F11529" s="1" t="n">
        <v>35</v>
      </c>
      <c r="G11529" s="1" t="n">
        <v>1392.21</v>
      </c>
      <c r="H11529" s="4" t="n">
        <v>46215.6009398032</v>
      </c>
      <c r="I115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11528BT34528031849429351392.2146215.6009398032</v>
      </c>
      <c r="J11529" s="1" t="n">
        <f aca="false">COUNTIF(I:I, $I11529)</f>
        <v>1</v>
      </c>
      <c r="K11529" s="1" t="str">
        <f aca="false">IF(ISNA(VLOOKUP(Table4[product_id], tblProducts[], tblProducts[product_name],FALSE() )), "Invalid", "Valid")</f>
        <v>Valid</v>
      </c>
      <c r="L11529" s="5" t="str">
        <f aca="false">IF(ISNA(VLOOKUP(Table4[[#This Row],[warehouse_id]], tblwhouse[], tblwhouse[warehouse_name],FALSE() )), "Invalid", "Valid")</f>
        <v>Valid</v>
      </c>
    </row>
    <row r="11530" customFormat="false" ht="15" hidden="false" customHeight="true" outlineLevel="0" collapsed="false">
      <c r="A11530" s="1" t="n">
        <v>11529</v>
      </c>
      <c r="B11530" s="1" t="n">
        <v>2</v>
      </c>
      <c r="C11530" s="1" t="n">
        <v>1934</v>
      </c>
      <c r="D11530" s="1" t="s">
        <v>18545</v>
      </c>
      <c r="E11530" s="1" t="n">
        <v>321</v>
      </c>
      <c r="F11530" s="1" t="n">
        <v>73</v>
      </c>
      <c r="G11530" s="1" t="n">
        <v>105.25</v>
      </c>
      <c r="H11530" s="4" t="n">
        <v>45941.6009398032</v>
      </c>
      <c r="I115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11529BT1151112193432173105.2545941.6009398032</v>
      </c>
      <c r="J11530" s="1" t="n">
        <f aca="false">COUNTIF(I:I, $I11530)</f>
        <v>1</v>
      </c>
      <c r="K11530" s="1" t="str">
        <f aca="false">IF(ISNA(VLOOKUP(Table4[product_id], tblProducts[], tblProducts[product_name],FALSE() )), "Invalid", "Valid")</f>
        <v>Valid</v>
      </c>
      <c r="L11530" s="5" t="str">
        <f aca="false">IF(ISNA(VLOOKUP(Table4[[#This Row],[warehouse_id]], tblwhouse[], tblwhouse[warehouse_name],FALSE() )), "Invalid", "Valid")</f>
        <v>Valid</v>
      </c>
    </row>
    <row r="11531" customFormat="false" ht="15" hidden="false" customHeight="true" outlineLevel="0" collapsed="false">
      <c r="A11531" s="1" t="n">
        <v>11530</v>
      </c>
      <c r="B11531" s="1" t="n">
        <v>2</v>
      </c>
      <c r="C11531" s="1" t="n">
        <v>2091</v>
      </c>
      <c r="D11531" s="1" t="s">
        <v>18546</v>
      </c>
      <c r="E11531" s="1" t="n">
        <v>298</v>
      </c>
      <c r="F11531" s="1" t="n">
        <v>67</v>
      </c>
      <c r="G11531" s="1" t="n">
        <v>1080.38</v>
      </c>
      <c r="H11531" s="4" t="n">
        <v>45921.6009398032</v>
      </c>
      <c r="I115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11530BT81403922091298671080.3845921.6009398032</v>
      </c>
      <c r="J11531" s="1" t="n">
        <f aca="false">COUNTIF(I:I, $I11531)</f>
        <v>1</v>
      </c>
      <c r="K11531" s="1" t="str">
        <f aca="false">IF(ISNA(VLOOKUP(Table4[product_id], tblProducts[], tblProducts[product_name],FALSE() )), "Invalid", "Valid")</f>
        <v>Valid</v>
      </c>
      <c r="L11531" s="5" t="str">
        <f aca="false">IF(ISNA(VLOOKUP(Table4[[#This Row],[warehouse_id]], tblwhouse[], tblwhouse[warehouse_name],FALSE() )), "Invalid", "Valid")</f>
        <v>Valid</v>
      </c>
    </row>
    <row r="11532" customFormat="false" ht="15" hidden="false" customHeight="true" outlineLevel="0" collapsed="false">
      <c r="A11532" s="1" t="n">
        <v>11531</v>
      </c>
      <c r="B11532" s="1" t="n">
        <v>3</v>
      </c>
      <c r="C11532" s="1" t="n">
        <v>1544</v>
      </c>
      <c r="D11532" s="1" t="s">
        <v>18547</v>
      </c>
      <c r="E11532" s="1" t="n">
        <v>350</v>
      </c>
      <c r="F11532" s="1" t="n">
        <v>41</v>
      </c>
      <c r="G11532" s="1" t="n">
        <v>619.97</v>
      </c>
      <c r="H11532" s="4" t="n">
        <v>46104.6009398032</v>
      </c>
      <c r="I115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11531BT6994033154435041619.9746104.6009398032</v>
      </c>
      <c r="J11532" s="1" t="n">
        <f aca="false">COUNTIF(I:I, $I11532)</f>
        <v>1</v>
      </c>
      <c r="K11532" s="1" t="str">
        <f aca="false">IF(ISNA(VLOOKUP(Table4[product_id], tblProducts[], tblProducts[product_name],FALSE() )), "Invalid", "Valid")</f>
        <v>Valid</v>
      </c>
      <c r="L11532" s="5" t="str">
        <f aca="false">IF(ISNA(VLOOKUP(Table4[[#This Row],[warehouse_id]], tblwhouse[], tblwhouse[warehouse_name],FALSE() )), "Invalid", "Valid")</f>
        <v>Valid</v>
      </c>
    </row>
    <row r="11533" customFormat="false" ht="15" hidden="false" customHeight="true" outlineLevel="0" collapsed="false">
      <c r="A11533" s="1" t="n">
        <v>11532</v>
      </c>
      <c r="B11533" s="1" t="n">
        <v>1</v>
      </c>
      <c r="C11533" s="1" t="n">
        <v>1785</v>
      </c>
      <c r="D11533" s="1" t="s">
        <v>18548</v>
      </c>
      <c r="E11533" s="1" t="n">
        <v>154</v>
      </c>
      <c r="F11533" s="1" t="n">
        <v>59</v>
      </c>
      <c r="G11533" s="1" t="n">
        <v>435.97</v>
      </c>
      <c r="H11533" s="4" t="n">
        <v>46003.6009398032</v>
      </c>
      <c r="I115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11532BT1997541178515459435.9746003.6009398032</v>
      </c>
      <c r="J11533" s="1" t="n">
        <f aca="false">COUNTIF(I:I, $I11533)</f>
        <v>1</v>
      </c>
      <c r="K11533" s="1" t="str">
        <f aca="false">IF(ISNA(VLOOKUP(Table4[product_id], tblProducts[], tblProducts[product_name],FALSE() )), "Invalid", "Valid")</f>
        <v>Valid</v>
      </c>
      <c r="L11533" s="5" t="str">
        <f aca="false">IF(ISNA(VLOOKUP(Table4[[#This Row],[warehouse_id]], tblwhouse[], tblwhouse[warehouse_name],FALSE() )), "Invalid", "Valid")</f>
        <v>Valid</v>
      </c>
    </row>
    <row r="11534" customFormat="false" ht="15" hidden="false" customHeight="true" outlineLevel="0" collapsed="false">
      <c r="A11534" s="1" t="n">
        <v>11533</v>
      </c>
      <c r="B11534" s="1" t="n">
        <v>1</v>
      </c>
      <c r="C11534" s="1" t="n">
        <v>39</v>
      </c>
      <c r="D11534" s="1" t="s">
        <v>18549</v>
      </c>
      <c r="E11534" s="1" t="n">
        <v>242</v>
      </c>
      <c r="F11534" s="1" t="n">
        <v>76</v>
      </c>
      <c r="G11534" s="1" t="n">
        <v>72.09</v>
      </c>
      <c r="H11534" s="4" t="n">
        <v>46013.6009398148</v>
      </c>
      <c r="I115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11533BT8423151392427672.0946013.6009398148</v>
      </c>
      <c r="J11534" s="1" t="n">
        <f aca="false">COUNTIF(I:I, $I11534)</f>
        <v>1</v>
      </c>
      <c r="K11534" s="1" t="str">
        <f aca="false">IF(ISNA(VLOOKUP(Table4[product_id], tblProducts[], tblProducts[product_name],FALSE() )), "Invalid", "Valid")</f>
        <v>Valid</v>
      </c>
      <c r="L11534" s="5" t="str">
        <f aca="false">IF(ISNA(VLOOKUP(Table4[[#This Row],[warehouse_id]], tblwhouse[], tblwhouse[warehouse_name],FALSE() )), "Invalid", "Valid")</f>
        <v>Valid</v>
      </c>
    </row>
    <row r="11535" customFormat="false" ht="15" hidden="false" customHeight="true" outlineLevel="0" collapsed="false">
      <c r="A11535" s="1" t="n">
        <v>11534</v>
      </c>
      <c r="B11535" s="1" t="n">
        <v>3</v>
      </c>
      <c r="C11535" s="1" t="n">
        <v>1245</v>
      </c>
      <c r="D11535" s="1" t="s">
        <v>18550</v>
      </c>
      <c r="E11535" s="1" t="n">
        <v>218</v>
      </c>
      <c r="F11535" s="1" t="n">
        <v>49</v>
      </c>
      <c r="G11535" s="1" t="n">
        <v>1327.89</v>
      </c>
      <c r="H11535" s="4" t="n">
        <v>45966.6009398148</v>
      </c>
      <c r="I115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11534BT77023731245218491327.8945966.6009398148</v>
      </c>
      <c r="J11535" s="1" t="n">
        <f aca="false">COUNTIF(I:I, $I11535)</f>
        <v>1</v>
      </c>
      <c r="K11535" s="1" t="str">
        <f aca="false">IF(ISNA(VLOOKUP(Table4[product_id], tblProducts[], tblProducts[product_name],FALSE() )), "Invalid", "Valid")</f>
        <v>Valid</v>
      </c>
      <c r="L11535" s="5" t="str">
        <f aca="false">IF(ISNA(VLOOKUP(Table4[[#This Row],[warehouse_id]], tblwhouse[], tblwhouse[warehouse_name],FALSE() )), "Invalid", "Valid")</f>
        <v>Valid</v>
      </c>
    </row>
    <row r="11536" customFormat="false" ht="15" hidden="false" customHeight="true" outlineLevel="0" collapsed="false">
      <c r="A11536" s="1" t="n">
        <v>11535</v>
      </c>
      <c r="B11536" s="1" t="n">
        <v>4</v>
      </c>
      <c r="C11536" s="1" t="n">
        <v>222</v>
      </c>
      <c r="D11536" s="1" t="s">
        <v>18551</v>
      </c>
      <c r="E11536" s="1" t="n">
        <v>319</v>
      </c>
      <c r="F11536" s="1" t="n">
        <v>76</v>
      </c>
      <c r="G11536" s="1" t="n">
        <v>320.7</v>
      </c>
      <c r="H11536" s="4" t="n">
        <v>45878.6009398148</v>
      </c>
      <c r="I115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11535BT907855422231976320.745878.6009398148</v>
      </c>
      <c r="J11536" s="1" t="n">
        <f aca="false">COUNTIF(I:I, $I11536)</f>
        <v>1</v>
      </c>
      <c r="K11536" s="1" t="str">
        <f aca="false">IF(ISNA(VLOOKUP(Table4[product_id], tblProducts[], tblProducts[product_name],FALSE() )), "Invalid", "Valid")</f>
        <v>Valid</v>
      </c>
      <c r="L11536" s="5" t="str">
        <f aca="false">IF(ISNA(VLOOKUP(Table4[[#This Row],[warehouse_id]], tblwhouse[], tblwhouse[warehouse_name],FALSE() )), "Invalid", "Valid")</f>
        <v>Valid</v>
      </c>
    </row>
    <row r="11537" customFormat="false" ht="15" hidden="false" customHeight="true" outlineLevel="0" collapsed="false">
      <c r="A11537" s="1" t="n">
        <v>11536</v>
      </c>
      <c r="B11537" s="1" t="n">
        <v>3</v>
      </c>
      <c r="C11537" s="1" t="n">
        <v>65</v>
      </c>
      <c r="D11537" s="1" t="s">
        <v>18552</v>
      </c>
      <c r="E11537" s="1" t="n">
        <v>393</v>
      </c>
      <c r="F11537" s="1" t="n">
        <v>37</v>
      </c>
      <c r="G11537" s="1" t="n">
        <v>1022.76</v>
      </c>
      <c r="H11537" s="4" t="n">
        <v>46085.6009398148</v>
      </c>
      <c r="I115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11536BT834831365393371022.7646085.6009398148</v>
      </c>
      <c r="J11537" s="1" t="n">
        <f aca="false">COUNTIF(I:I, $I11537)</f>
        <v>1</v>
      </c>
      <c r="K11537" s="1" t="str">
        <f aca="false">IF(ISNA(VLOOKUP(Table4[product_id], tblProducts[], tblProducts[product_name],FALSE() )), "Invalid", "Valid")</f>
        <v>Valid</v>
      </c>
      <c r="L11537" s="5" t="str">
        <f aca="false">IF(ISNA(VLOOKUP(Table4[[#This Row],[warehouse_id]], tblwhouse[], tblwhouse[warehouse_name],FALSE() )), "Invalid", "Valid")</f>
        <v>Valid</v>
      </c>
    </row>
    <row r="11538" customFormat="false" ht="15" hidden="false" customHeight="true" outlineLevel="0" collapsed="false">
      <c r="A11538" s="1" t="n">
        <v>11537</v>
      </c>
      <c r="B11538" s="1" t="n">
        <v>4</v>
      </c>
      <c r="C11538" s="1" t="n">
        <v>2824</v>
      </c>
      <c r="D11538" s="1" t="s">
        <v>18553</v>
      </c>
      <c r="E11538" s="1" t="n">
        <v>388</v>
      </c>
      <c r="F11538" s="1" t="n">
        <v>21</v>
      </c>
      <c r="G11538" s="1" t="n">
        <v>408.19</v>
      </c>
      <c r="H11538" s="4" t="n">
        <v>45976.6009398148</v>
      </c>
      <c r="I115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11537BT7425694282438821408.1945976.6009398148</v>
      </c>
      <c r="J11538" s="1" t="n">
        <f aca="false">COUNTIF(I:I, $I11538)</f>
        <v>1</v>
      </c>
      <c r="K11538" s="1" t="str">
        <f aca="false">IF(ISNA(VLOOKUP(Table4[product_id], tblProducts[], tblProducts[product_name],FALSE() )), "Invalid", "Valid")</f>
        <v>Valid</v>
      </c>
      <c r="L11538" s="5" t="str">
        <f aca="false">IF(ISNA(VLOOKUP(Table4[[#This Row],[warehouse_id]], tblwhouse[], tblwhouse[warehouse_name],FALSE() )), "Invalid", "Valid")</f>
        <v>Valid</v>
      </c>
    </row>
    <row r="11539" customFormat="false" ht="15" hidden="false" customHeight="true" outlineLevel="0" collapsed="false">
      <c r="A11539" s="1" t="n">
        <v>11538</v>
      </c>
      <c r="B11539" s="1" t="n">
        <v>2</v>
      </c>
      <c r="C11539" s="1" t="n">
        <v>559</v>
      </c>
      <c r="D11539" s="1" t="s">
        <v>18554</v>
      </c>
      <c r="E11539" s="1" t="n">
        <v>454</v>
      </c>
      <c r="F11539" s="1" t="n">
        <v>55</v>
      </c>
      <c r="G11539" s="1" t="n">
        <v>942.23</v>
      </c>
      <c r="H11539" s="4" t="n">
        <v>45942.6009398148</v>
      </c>
      <c r="I115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11538BT816681255945455942.2345942.6009398148</v>
      </c>
      <c r="J11539" s="1" t="n">
        <f aca="false">COUNTIF(I:I, $I11539)</f>
        <v>1</v>
      </c>
      <c r="K11539" s="1" t="str">
        <f aca="false">IF(ISNA(VLOOKUP(Table4[product_id], tblProducts[], tblProducts[product_name],FALSE() )), "Invalid", "Valid")</f>
        <v>Valid</v>
      </c>
      <c r="L11539" s="5" t="str">
        <f aca="false">IF(ISNA(VLOOKUP(Table4[[#This Row],[warehouse_id]], tblwhouse[], tblwhouse[warehouse_name],FALSE() )), "Invalid", "Valid")</f>
        <v>Valid</v>
      </c>
    </row>
    <row r="11540" customFormat="false" ht="15" hidden="false" customHeight="true" outlineLevel="0" collapsed="false">
      <c r="A11540" s="1" t="n">
        <v>11539</v>
      </c>
      <c r="B11540" s="1" t="n">
        <v>4</v>
      </c>
      <c r="C11540" s="1" t="n">
        <v>2187</v>
      </c>
      <c r="D11540" s="1" t="s">
        <v>18555</v>
      </c>
      <c r="E11540" s="1" t="n">
        <v>47</v>
      </c>
      <c r="F11540" s="1" t="n">
        <v>66</v>
      </c>
      <c r="G11540" s="1" t="n">
        <v>1408.78</v>
      </c>
      <c r="H11540" s="4" t="n">
        <v>46142.6009398148</v>
      </c>
      <c r="I115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11539BT9573914218747661408.7846142.6009398148</v>
      </c>
      <c r="J11540" s="1" t="n">
        <f aca="false">COUNTIF(I:I, $I11540)</f>
        <v>1</v>
      </c>
      <c r="K11540" s="1" t="str">
        <f aca="false">IF(ISNA(VLOOKUP(Table4[product_id], tblProducts[], tblProducts[product_name],FALSE() )), "Invalid", "Valid")</f>
        <v>Valid</v>
      </c>
      <c r="L11540" s="5" t="str">
        <f aca="false">IF(ISNA(VLOOKUP(Table4[[#This Row],[warehouse_id]], tblwhouse[], tblwhouse[warehouse_name],FALSE() )), "Invalid", "Valid")</f>
        <v>Valid</v>
      </c>
    </row>
    <row r="11541" customFormat="false" ht="15" hidden="false" customHeight="true" outlineLevel="0" collapsed="false">
      <c r="A11541" s="1" t="n">
        <v>11540</v>
      </c>
      <c r="B11541" s="1" t="n">
        <v>4</v>
      </c>
      <c r="C11541" s="1" t="n">
        <v>1413</v>
      </c>
      <c r="D11541" s="1" t="s">
        <v>18556</v>
      </c>
      <c r="E11541" s="1" t="n">
        <v>29</v>
      </c>
      <c r="F11541" s="1" t="n">
        <v>60</v>
      </c>
      <c r="G11541" s="1" t="n">
        <v>441.04</v>
      </c>
      <c r="H11541" s="4" t="n">
        <v>46170.6009398148</v>
      </c>
      <c r="I115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11540BT767898414132960441.0446170.6009398148</v>
      </c>
      <c r="J11541" s="1" t="n">
        <f aca="false">COUNTIF(I:I, $I11541)</f>
        <v>1</v>
      </c>
      <c r="K11541" s="1" t="str">
        <f aca="false">IF(ISNA(VLOOKUP(Table4[product_id], tblProducts[], tblProducts[product_name],FALSE() )), "Invalid", "Valid")</f>
        <v>Valid</v>
      </c>
      <c r="L11541" s="5" t="str">
        <f aca="false">IF(ISNA(VLOOKUP(Table4[[#This Row],[warehouse_id]], tblwhouse[], tblwhouse[warehouse_name],FALSE() )), "Invalid", "Valid")</f>
        <v>Valid</v>
      </c>
    </row>
    <row r="11542" customFormat="false" ht="15" hidden="false" customHeight="true" outlineLevel="0" collapsed="false">
      <c r="A11542" s="1" t="n">
        <v>11541</v>
      </c>
      <c r="B11542" s="1" t="n">
        <v>2</v>
      </c>
      <c r="C11542" s="1" t="n">
        <v>2489</v>
      </c>
      <c r="D11542" s="1" t="s">
        <v>18557</v>
      </c>
      <c r="E11542" s="1" t="n">
        <v>317</v>
      </c>
      <c r="F11542" s="1" t="n">
        <v>32</v>
      </c>
      <c r="G11542" s="1" t="n">
        <v>339.13</v>
      </c>
      <c r="H11542" s="4" t="n">
        <v>45920.6009398148</v>
      </c>
      <c r="I115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11541BT2905782248931732339.1345920.6009398148</v>
      </c>
      <c r="J11542" s="1" t="n">
        <f aca="false">COUNTIF(I:I, $I11542)</f>
        <v>1</v>
      </c>
      <c r="K11542" s="1" t="str">
        <f aca="false">IF(ISNA(VLOOKUP(Table4[product_id], tblProducts[], tblProducts[product_name],FALSE() )), "Invalid", "Valid")</f>
        <v>Valid</v>
      </c>
      <c r="L11542" s="5" t="str">
        <f aca="false">IF(ISNA(VLOOKUP(Table4[[#This Row],[warehouse_id]], tblwhouse[], tblwhouse[warehouse_name],FALSE() )), "Invalid", "Valid")</f>
        <v>Valid</v>
      </c>
    </row>
    <row r="11543" customFormat="false" ht="15" hidden="false" customHeight="true" outlineLevel="0" collapsed="false">
      <c r="A11543" s="1" t="n">
        <v>11542</v>
      </c>
      <c r="B11543" s="1" t="n">
        <v>4</v>
      </c>
      <c r="C11543" s="1" t="n">
        <v>12</v>
      </c>
      <c r="D11543" s="1" t="s">
        <v>18558</v>
      </c>
      <c r="E11543" s="1" t="n">
        <v>431</v>
      </c>
      <c r="F11543" s="1" t="n">
        <v>65</v>
      </c>
      <c r="G11543" s="1" t="n">
        <v>473.12</v>
      </c>
      <c r="H11543" s="4" t="n">
        <v>46021.6009398148</v>
      </c>
      <c r="I115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11542BT34297541243165473.1246021.6009398148</v>
      </c>
      <c r="J11543" s="1" t="n">
        <f aca="false">COUNTIF(I:I, $I11543)</f>
        <v>1</v>
      </c>
      <c r="K11543" s="1" t="str">
        <f aca="false">IF(ISNA(VLOOKUP(Table4[product_id], tblProducts[], tblProducts[product_name],FALSE() )), "Invalid", "Valid")</f>
        <v>Valid</v>
      </c>
      <c r="L11543" s="5" t="str">
        <f aca="false">IF(ISNA(VLOOKUP(Table4[[#This Row],[warehouse_id]], tblwhouse[], tblwhouse[warehouse_name],FALSE() )), "Invalid", "Valid")</f>
        <v>Valid</v>
      </c>
    </row>
    <row r="11544" customFormat="false" ht="15" hidden="false" customHeight="true" outlineLevel="0" collapsed="false">
      <c r="A11544" s="1" t="n">
        <v>11543</v>
      </c>
      <c r="B11544" s="1" t="n">
        <v>3</v>
      </c>
      <c r="C11544" s="1" t="n">
        <v>2164</v>
      </c>
      <c r="D11544" s="1" t="s">
        <v>18559</v>
      </c>
      <c r="E11544" s="1" t="n">
        <v>51</v>
      </c>
      <c r="F11544" s="1" t="n">
        <v>64</v>
      </c>
      <c r="G11544" s="1" t="n">
        <v>281.33</v>
      </c>
      <c r="H11544" s="4" t="n">
        <v>45999.6009398148</v>
      </c>
      <c r="I115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11543BT739807321645164281.3345999.6009398148</v>
      </c>
      <c r="J11544" s="1" t="n">
        <f aca="false">COUNTIF(I:I, $I11544)</f>
        <v>1</v>
      </c>
      <c r="K11544" s="1" t="str">
        <f aca="false">IF(ISNA(VLOOKUP(Table4[product_id], tblProducts[], tblProducts[product_name],FALSE() )), "Invalid", "Valid")</f>
        <v>Valid</v>
      </c>
      <c r="L11544" s="5" t="str">
        <f aca="false">IF(ISNA(VLOOKUP(Table4[[#This Row],[warehouse_id]], tblwhouse[], tblwhouse[warehouse_name],FALSE() )), "Invalid", "Valid")</f>
        <v>Valid</v>
      </c>
    </row>
    <row r="11545" customFormat="false" ht="15" hidden="false" customHeight="true" outlineLevel="0" collapsed="false">
      <c r="A11545" s="1" t="n">
        <v>11544</v>
      </c>
      <c r="B11545" s="1" t="n">
        <v>2</v>
      </c>
      <c r="C11545" s="1" t="n">
        <v>1591</v>
      </c>
      <c r="D11545" s="1" t="s">
        <v>18560</v>
      </c>
      <c r="E11545" s="1" t="n">
        <v>491</v>
      </c>
      <c r="F11545" s="1" t="n">
        <v>40</v>
      </c>
      <c r="G11545" s="1" t="n">
        <v>785.95</v>
      </c>
      <c r="H11545" s="4" t="n">
        <v>46150.6009398148</v>
      </c>
      <c r="I115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11544BT3233302159149140785.9546150.6009398148</v>
      </c>
      <c r="J11545" s="1" t="n">
        <f aca="false">COUNTIF(I:I, $I11545)</f>
        <v>1</v>
      </c>
      <c r="K11545" s="1" t="str">
        <f aca="false">IF(ISNA(VLOOKUP(Table4[product_id], tblProducts[], tblProducts[product_name],FALSE() )), "Invalid", "Valid")</f>
        <v>Valid</v>
      </c>
      <c r="L11545" s="5" t="str">
        <f aca="false">IF(ISNA(VLOOKUP(Table4[[#This Row],[warehouse_id]], tblwhouse[], tblwhouse[warehouse_name],FALSE() )), "Invalid", "Valid")</f>
        <v>Valid</v>
      </c>
    </row>
    <row r="11546" customFormat="false" ht="15" hidden="false" customHeight="true" outlineLevel="0" collapsed="false">
      <c r="A11546" s="1" t="n">
        <v>11545</v>
      </c>
      <c r="B11546" s="1" t="n">
        <v>3</v>
      </c>
      <c r="C11546" s="1" t="n">
        <v>2760</v>
      </c>
      <c r="D11546" s="1" t="s">
        <v>18561</v>
      </c>
      <c r="E11546" s="1" t="n">
        <v>50</v>
      </c>
      <c r="F11546" s="1" t="n">
        <v>50</v>
      </c>
      <c r="G11546" s="1" t="n">
        <v>577.16</v>
      </c>
      <c r="H11546" s="4" t="n">
        <v>45941.6009398148</v>
      </c>
      <c r="I115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11545BT136616327605050577.1645941.6009398148</v>
      </c>
      <c r="J11546" s="1" t="n">
        <f aca="false">COUNTIF(I:I, $I11546)</f>
        <v>1</v>
      </c>
      <c r="K11546" s="1" t="str">
        <f aca="false">IF(ISNA(VLOOKUP(Table4[product_id], tblProducts[], tblProducts[product_name],FALSE() )), "Invalid", "Valid")</f>
        <v>Valid</v>
      </c>
      <c r="L11546" s="5" t="str">
        <f aca="false">IF(ISNA(VLOOKUP(Table4[[#This Row],[warehouse_id]], tblwhouse[], tblwhouse[warehouse_name],FALSE() )), "Invalid", "Valid")</f>
        <v>Valid</v>
      </c>
    </row>
    <row r="11547" customFormat="false" ht="15" hidden="false" customHeight="true" outlineLevel="0" collapsed="false">
      <c r="A11547" s="1" t="n">
        <v>11546</v>
      </c>
      <c r="B11547" s="1" t="n">
        <v>1</v>
      </c>
      <c r="C11547" s="1" t="n">
        <v>40</v>
      </c>
      <c r="D11547" s="1" t="s">
        <v>18562</v>
      </c>
      <c r="E11547" s="1" t="n">
        <v>355</v>
      </c>
      <c r="F11547" s="1" t="n">
        <v>75</v>
      </c>
      <c r="G11547" s="1" t="n">
        <v>1378.06</v>
      </c>
      <c r="H11547" s="4" t="n">
        <v>45989.6009398148</v>
      </c>
      <c r="I115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11546BT384431140355751378.0645989.6009398148</v>
      </c>
      <c r="J11547" s="1" t="n">
        <f aca="false">COUNTIF(I:I, $I11547)</f>
        <v>1</v>
      </c>
      <c r="K11547" s="1" t="str">
        <f aca="false">IF(ISNA(VLOOKUP(Table4[product_id], tblProducts[], tblProducts[product_name],FALSE() )), "Invalid", "Valid")</f>
        <v>Valid</v>
      </c>
      <c r="L11547" s="5" t="str">
        <f aca="false">IF(ISNA(VLOOKUP(Table4[[#This Row],[warehouse_id]], tblwhouse[], tblwhouse[warehouse_name],FALSE() )), "Invalid", "Valid")</f>
        <v>Valid</v>
      </c>
    </row>
    <row r="11548" customFormat="false" ht="15" hidden="false" customHeight="true" outlineLevel="0" collapsed="false">
      <c r="A11548" s="1" t="n">
        <v>11547</v>
      </c>
      <c r="B11548" s="1" t="n">
        <v>4</v>
      </c>
      <c r="C11548" s="1" t="n">
        <v>2457</v>
      </c>
      <c r="D11548" s="1" t="s">
        <v>18563</v>
      </c>
      <c r="E11548" s="1" t="n">
        <v>195</v>
      </c>
      <c r="F11548" s="1" t="n">
        <v>54</v>
      </c>
      <c r="G11548" s="1" t="n">
        <v>368.09</v>
      </c>
      <c r="H11548" s="4" t="n">
        <v>46134.6009398148</v>
      </c>
      <c r="I115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11547BT5332634245719554368.0946134.6009398148</v>
      </c>
      <c r="J11548" s="1" t="n">
        <f aca="false">COUNTIF(I:I, $I11548)</f>
        <v>1</v>
      </c>
      <c r="K11548" s="1" t="str">
        <f aca="false">IF(ISNA(VLOOKUP(Table4[product_id], tblProducts[], tblProducts[product_name],FALSE() )), "Invalid", "Valid")</f>
        <v>Valid</v>
      </c>
      <c r="L11548" s="5" t="str">
        <f aca="false">IF(ISNA(VLOOKUP(Table4[[#This Row],[warehouse_id]], tblwhouse[], tblwhouse[warehouse_name],FALSE() )), "Invalid", "Valid")</f>
        <v>Valid</v>
      </c>
    </row>
    <row r="11549" customFormat="false" ht="15" hidden="false" customHeight="true" outlineLevel="0" collapsed="false">
      <c r="A11549" s="1" t="n">
        <v>11548</v>
      </c>
      <c r="B11549" s="1" t="n">
        <v>4</v>
      </c>
      <c r="C11549" s="1" t="n">
        <v>1768</v>
      </c>
      <c r="D11549" s="1" t="s">
        <v>18564</v>
      </c>
      <c r="E11549" s="1" t="n">
        <v>9</v>
      </c>
      <c r="F11549" s="1" t="n">
        <v>33</v>
      </c>
      <c r="G11549" s="1" t="n">
        <v>602.76</v>
      </c>
      <c r="H11549" s="4" t="n">
        <v>46215.6009398148</v>
      </c>
      <c r="I115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11548BT77675341768933602.7646215.6009398148</v>
      </c>
      <c r="J11549" s="1" t="n">
        <f aca="false">COUNTIF(I:I, $I11549)</f>
        <v>1</v>
      </c>
      <c r="K11549" s="1" t="str">
        <f aca="false">IF(ISNA(VLOOKUP(Table4[product_id], tblProducts[], tblProducts[product_name],FALSE() )), "Invalid", "Valid")</f>
        <v>Valid</v>
      </c>
      <c r="L11549" s="5" t="str">
        <f aca="false">IF(ISNA(VLOOKUP(Table4[[#This Row],[warehouse_id]], tblwhouse[], tblwhouse[warehouse_name],FALSE() )), "Invalid", "Valid")</f>
        <v>Valid</v>
      </c>
    </row>
    <row r="11550" customFormat="false" ht="15" hidden="false" customHeight="true" outlineLevel="0" collapsed="false">
      <c r="A11550" s="1" t="n">
        <v>11549</v>
      </c>
      <c r="B11550" s="1" t="n">
        <v>4</v>
      </c>
      <c r="C11550" s="1" t="n">
        <v>1054</v>
      </c>
      <c r="D11550" s="1" t="s">
        <v>18565</v>
      </c>
      <c r="E11550" s="1" t="n">
        <v>452</v>
      </c>
      <c r="F11550" s="1" t="n">
        <v>47</v>
      </c>
      <c r="G11550" s="1" t="n">
        <v>743.06</v>
      </c>
      <c r="H11550" s="4" t="n">
        <v>46185.6009398148</v>
      </c>
      <c r="I115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11549BT2581324105445247743.0646185.6009398148</v>
      </c>
      <c r="J11550" s="1" t="n">
        <f aca="false">COUNTIF(I:I, $I11550)</f>
        <v>1</v>
      </c>
      <c r="K11550" s="1" t="str">
        <f aca="false">IF(ISNA(VLOOKUP(Table4[product_id], tblProducts[], tblProducts[product_name],FALSE() )), "Invalid", "Valid")</f>
        <v>Valid</v>
      </c>
      <c r="L11550" s="5" t="str">
        <f aca="false">IF(ISNA(VLOOKUP(Table4[[#This Row],[warehouse_id]], tblwhouse[], tblwhouse[warehouse_name],FALSE() )), "Invalid", "Valid")</f>
        <v>Valid</v>
      </c>
    </row>
    <row r="11551" customFormat="false" ht="15" hidden="false" customHeight="true" outlineLevel="0" collapsed="false">
      <c r="A11551" s="1" t="n">
        <v>11550</v>
      </c>
      <c r="B11551" s="1" t="n">
        <v>1</v>
      </c>
      <c r="C11551" s="1" t="n">
        <v>1654</v>
      </c>
      <c r="D11551" s="1" t="s">
        <v>18566</v>
      </c>
      <c r="E11551" s="1" t="n">
        <v>426</v>
      </c>
      <c r="F11551" s="1" t="n">
        <v>35</v>
      </c>
      <c r="G11551" s="1" t="n">
        <v>433.97</v>
      </c>
      <c r="H11551" s="4" t="n">
        <v>46120.6009398148</v>
      </c>
      <c r="I115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11550BT3907191165442635433.9746120.6009398148</v>
      </c>
      <c r="J11551" s="1" t="n">
        <f aca="false">COUNTIF(I:I, $I11551)</f>
        <v>1</v>
      </c>
      <c r="K11551" s="1" t="str">
        <f aca="false">IF(ISNA(VLOOKUP(Table4[product_id], tblProducts[], tblProducts[product_name],FALSE() )), "Invalid", "Valid")</f>
        <v>Valid</v>
      </c>
      <c r="L11551" s="5" t="str">
        <f aca="false">IF(ISNA(VLOOKUP(Table4[[#This Row],[warehouse_id]], tblwhouse[], tblwhouse[warehouse_name],FALSE() )), "Invalid", "Valid")</f>
        <v>Valid</v>
      </c>
    </row>
    <row r="11552" customFormat="false" ht="15" hidden="false" customHeight="true" outlineLevel="0" collapsed="false">
      <c r="A11552" s="1" t="n">
        <v>11551</v>
      </c>
      <c r="B11552" s="1" t="n">
        <v>1</v>
      </c>
      <c r="C11552" s="1" t="n">
        <v>2985</v>
      </c>
      <c r="D11552" s="1" t="s">
        <v>18567</v>
      </c>
      <c r="E11552" s="1" t="n">
        <v>268</v>
      </c>
      <c r="F11552" s="1" t="n">
        <v>22</v>
      </c>
      <c r="G11552" s="1" t="n">
        <v>196.41</v>
      </c>
      <c r="H11552" s="4" t="n">
        <v>46121.6009398148</v>
      </c>
      <c r="I115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11551BT2498401298526822196.4146121.6009398148</v>
      </c>
      <c r="J11552" s="1" t="n">
        <f aca="false">COUNTIF(I:I, $I11552)</f>
        <v>1</v>
      </c>
      <c r="K11552" s="1" t="str">
        <f aca="false">IF(ISNA(VLOOKUP(Table4[product_id], tblProducts[], tblProducts[product_name],FALSE() )), "Invalid", "Valid")</f>
        <v>Valid</v>
      </c>
      <c r="L11552" s="5" t="str">
        <f aca="false">IF(ISNA(VLOOKUP(Table4[[#This Row],[warehouse_id]], tblwhouse[], tblwhouse[warehouse_name],FALSE() )), "Invalid", "Valid")</f>
        <v>Valid</v>
      </c>
    </row>
    <row r="11553" customFormat="false" ht="15" hidden="false" customHeight="true" outlineLevel="0" collapsed="false">
      <c r="A11553" s="1" t="n">
        <v>11552</v>
      </c>
      <c r="B11553" s="1" t="n">
        <v>2</v>
      </c>
      <c r="C11553" s="1" t="n">
        <v>554</v>
      </c>
      <c r="D11553" s="1" t="s">
        <v>18568</v>
      </c>
      <c r="E11553" s="1" t="n">
        <v>478</v>
      </c>
      <c r="F11553" s="1" t="n">
        <v>47</v>
      </c>
      <c r="G11553" s="1" t="n">
        <v>410.67</v>
      </c>
      <c r="H11553" s="4" t="n">
        <v>45907.6009398148</v>
      </c>
      <c r="I115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11552BT429421255447847410.6745907.6009398148</v>
      </c>
      <c r="J11553" s="1" t="n">
        <f aca="false">COUNTIF(I:I, $I11553)</f>
        <v>1</v>
      </c>
      <c r="K11553" s="1" t="str">
        <f aca="false">IF(ISNA(VLOOKUP(Table4[product_id], tblProducts[], tblProducts[product_name],FALSE() )), "Invalid", "Valid")</f>
        <v>Valid</v>
      </c>
      <c r="L11553" s="5" t="str">
        <f aca="false">IF(ISNA(VLOOKUP(Table4[[#This Row],[warehouse_id]], tblwhouse[], tblwhouse[warehouse_name],FALSE() )), "Invalid", "Valid")</f>
        <v>Valid</v>
      </c>
    </row>
    <row r="11554" customFormat="false" ht="15" hidden="false" customHeight="true" outlineLevel="0" collapsed="false">
      <c r="A11554" s="1" t="n">
        <v>11553</v>
      </c>
      <c r="B11554" s="1" t="n">
        <v>4</v>
      </c>
      <c r="C11554" s="1" t="n">
        <v>2434</v>
      </c>
      <c r="D11554" s="1" t="s">
        <v>18569</v>
      </c>
      <c r="E11554" s="1" t="n">
        <v>419</v>
      </c>
      <c r="F11554" s="1" t="n">
        <v>24</v>
      </c>
      <c r="G11554" s="1" t="n">
        <v>242.66</v>
      </c>
      <c r="H11554" s="4" t="n">
        <v>46160.6009398148</v>
      </c>
      <c r="I115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11553BT8360744243441924242.6646160.6009398148</v>
      </c>
      <c r="J11554" s="1" t="n">
        <f aca="false">COUNTIF(I:I, $I11554)</f>
        <v>1</v>
      </c>
      <c r="K11554" s="1" t="str">
        <f aca="false">IF(ISNA(VLOOKUP(Table4[product_id], tblProducts[], tblProducts[product_name],FALSE() )), "Invalid", "Valid")</f>
        <v>Valid</v>
      </c>
      <c r="L11554" s="5" t="str">
        <f aca="false">IF(ISNA(VLOOKUP(Table4[[#This Row],[warehouse_id]], tblwhouse[], tblwhouse[warehouse_name],FALSE() )), "Invalid", "Valid")</f>
        <v>Valid</v>
      </c>
    </row>
    <row r="11555" customFormat="false" ht="15" hidden="false" customHeight="true" outlineLevel="0" collapsed="false">
      <c r="A11555" s="1" t="n">
        <v>11554</v>
      </c>
      <c r="B11555" s="1" t="n">
        <v>2</v>
      </c>
      <c r="C11555" s="1" t="n">
        <v>1381</v>
      </c>
      <c r="D11555" s="1" t="s">
        <v>18570</v>
      </c>
      <c r="E11555" s="1" t="n">
        <v>377</v>
      </c>
      <c r="F11555" s="1" t="n">
        <v>51</v>
      </c>
      <c r="G11555" s="1" t="n">
        <v>575.58</v>
      </c>
      <c r="H11555" s="4" t="n">
        <v>45990.6009398148</v>
      </c>
      <c r="I115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11554BT1970442138137751575.5845990.6009398148</v>
      </c>
      <c r="J11555" s="1" t="n">
        <f aca="false">COUNTIF(I:I, $I11555)</f>
        <v>1</v>
      </c>
      <c r="K11555" s="1" t="str">
        <f aca="false">IF(ISNA(VLOOKUP(Table4[product_id], tblProducts[], tblProducts[product_name],FALSE() )), "Invalid", "Valid")</f>
        <v>Valid</v>
      </c>
      <c r="L11555" s="5" t="str">
        <f aca="false">IF(ISNA(VLOOKUP(Table4[[#This Row],[warehouse_id]], tblwhouse[], tblwhouse[warehouse_name],FALSE() )), "Invalid", "Valid")</f>
        <v>Valid</v>
      </c>
    </row>
    <row r="11556" customFormat="false" ht="15" hidden="false" customHeight="true" outlineLevel="0" collapsed="false">
      <c r="A11556" s="1" t="n">
        <v>11555</v>
      </c>
      <c r="B11556" s="1" t="n">
        <v>3</v>
      </c>
      <c r="C11556" s="1" t="n">
        <v>501</v>
      </c>
      <c r="D11556" s="1" t="s">
        <v>18571</v>
      </c>
      <c r="E11556" s="1" t="n">
        <v>44</v>
      </c>
      <c r="F11556" s="1" t="n">
        <v>25</v>
      </c>
      <c r="G11556" s="1" t="n">
        <v>381.4</v>
      </c>
      <c r="H11556" s="4" t="n">
        <v>45856.6009398148</v>
      </c>
      <c r="I115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11555BT27298435014425381.445856.6009398148</v>
      </c>
      <c r="J11556" s="1" t="n">
        <f aca="false">COUNTIF(I:I, $I11556)</f>
        <v>1</v>
      </c>
      <c r="K11556" s="1" t="str">
        <f aca="false">IF(ISNA(VLOOKUP(Table4[product_id], tblProducts[], tblProducts[product_name],FALSE() )), "Invalid", "Valid")</f>
        <v>Valid</v>
      </c>
      <c r="L11556" s="5" t="str">
        <f aca="false">IF(ISNA(VLOOKUP(Table4[[#This Row],[warehouse_id]], tblwhouse[], tblwhouse[warehouse_name],FALSE() )), "Invalid", "Valid")</f>
        <v>Valid</v>
      </c>
    </row>
    <row r="11557" customFormat="false" ht="15" hidden="false" customHeight="true" outlineLevel="0" collapsed="false">
      <c r="A11557" s="1" t="n">
        <v>11556</v>
      </c>
      <c r="B11557" s="1" t="n">
        <v>4</v>
      </c>
      <c r="C11557" s="1" t="n">
        <v>937</v>
      </c>
      <c r="D11557" s="1" t="s">
        <v>18572</v>
      </c>
      <c r="E11557" s="1" t="n">
        <v>103</v>
      </c>
      <c r="F11557" s="1" t="n">
        <v>28</v>
      </c>
      <c r="G11557" s="1" t="n">
        <v>853.66</v>
      </c>
      <c r="H11557" s="4" t="n">
        <v>45958.6009398148</v>
      </c>
      <c r="I115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11556BT116675493710328853.6645958.6009398148</v>
      </c>
      <c r="J11557" s="1" t="n">
        <f aca="false">COUNTIF(I:I, $I11557)</f>
        <v>1</v>
      </c>
      <c r="K11557" s="1" t="str">
        <f aca="false">IF(ISNA(VLOOKUP(Table4[product_id], tblProducts[], tblProducts[product_name],FALSE() )), "Invalid", "Valid")</f>
        <v>Valid</v>
      </c>
      <c r="L11557" s="5" t="str">
        <f aca="false">IF(ISNA(VLOOKUP(Table4[[#This Row],[warehouse_id]], tblwhouse[], tblwhouse[warehouse_name],FALSE() )), "Invalid", "Valid")</f>
        <v>Valid</v>
      </c>
    </row>
    <row r="11558" customFormat="false" ht="15" hidden="false" customHeight="true" outlineLevel="0" collapsed="false">
      <c r="A11558" s="1" t="n">
        <v>11557</v>
      </c>
      <c r="B11558" s="1" t="n">
        <v>4</v>
      </c>
      <c r="C11558" s="1" t="n">
        <v>2561</v>
      </c>
      <c r="D11558" s="1" t="s">
        <v>18573</v>
      </c>
      <c r="E11558" s="1" t="n">
        <v>286</v>
      </c>
      <c r="F11558" s="1" t="n">
        <v>29</v>
      </c>
      <c r="G11558" s="1" t="n">
        <v>632.83</v>
      </c>
      <c r="H11558" s="4" t="n">
        <v>45993.6009398148</v>
      </c>
      <c r="I115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11557BT5707534256128629632.8345993.6009398148</v>
      </c>
      <c r="J11558" s="1" t="n">
        <f aca="false">COUNTIF(I:I, $I11558)</f>
        <v>1</v>
      </c>
      <c r="K11558" s="1" t="str">
        <f aca="false">IF(ISNA(VLOOKUP(Table4[product_id], tblProducts[], tblProducts[product_name],FALSE() )), "Invalid", "Valid")</f>
        <v>Valid</v>
      </c>
      <c r="L11558" s="5" t="str">
        <f aca="false">IF(ISNA(VLOOKUP(Table4[[#This Row],[warehouse_id]], tblwhouse[], tblwhouse[warehouse_name],FALSE() )), "Invalid", "Valid")</f>
        <v>Valid</v>
      </c>
    </row>
    <row r="11559" customFormat="false" ht="15" hidden="false" customHeight="true" outlineLevel="0" collapsed="false">
      <c r="A11559" s="1" t="n">
        <v>11558</v>
      </c>
      <c r="B11559" s="1" t="n">
        <v>1</v>
      </c>
      <c r="C11559" s="1" t="n">
        <v>1237</v>
      </c>
      <c r="D11559" s="1" t="s">
        <v>18574</v>
      </c>
      <c r="E11559" s="1" t="n">
        <v>461</v>
      </c>
      <c r="F11559" s="1" t="n">
        <v>74</v>
      </c>
      <c r="G11559" s="1" t="n">
        <v>106.05</v>
      </c>
      <c r="H11559" s="4" t="n">
        <v>46117.6009398148</v>
      </c>
      <c r="I115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11558BT8767801123746174106.0546117.6009398148</v>
      </c>
      <c r="J11559" s="1" t="n">
        <f aca="false">COUNTIF(I:I, $I11559)</f>
        <v>1</v>
      </c>
      <c r="K11559" s="1" t="str">
        <f aca="false">IF(ISNA(VLOOKUP(Table4[product_id], tblProducts[], tblProducts[product_name],FALSE() )), "Invalid", "Valid")</f>
        <v>Valid</v>
      </c>
      <c r="L11559" s="5" t="str">
        <f aca="false">IF(ISNA(VLOOKUP(Table4[[#This Row],[warehouse_id]], tblwhouse[], tblwhouse[warehouse_name],FALSE() )), "Invalid", "Valid")</f>
        <v>Valid</v>
      </c>
    </row>
    <row r="11560" customFormat="false" ht="15" hidden="false" customHeight="true" outlineLevel="0" collapsed="false">
      <c r="A11560" s="1" t="n">
        <v>11559</v>
      </c>
      <c r="B11560" s="1" t="n">
        <v>3</v>
      </c>
      <c r="C11560" s="1" t="n">
        <v>794</v>
      </c>
      <c r="D11560" s="1" t="s">
        <v>18575</v>
      </c>
      <c r="E11560" s="1" t="n">
        <v>30</v>
      </c>
      <c r="F11560" s="1" t="n">
        <v>60</v>
      </c>
      <c r="G11560" s="1" t="n">
        <v>1141.79</v>
      </c>
      <c r="H11560" s="4" t="n">
        <v>45912.6009398148</v>
      </c>
      <c r="I115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11559BT538606379430601141.7945912.6009398148</v>
      </c>
      <c r="J11560" s="1" t="n">
        <f aca="false">COUNTIF(I:I, $I11560)</f>
        <v>1</v>
      </c>
      <c r="K11560" s="1" t="str">
        <f aca="false">IF(ISNA(VLOOKUP(Table4[product_id], tblProducts[], tblProducts[product_name],FALSE() )), "Invalid", "Valid")</f>
        <v>Valid</v>
      </c>
      <c r="L11560" s="5" t="str">
        <f aca="false">IF(ISNA(VLOOKUP(Table4[[#This Row],[warehouse_id]], tblwhouse[], tblwhouse[warehouse_name],FALSE() )), "Invalid", "Valid")</f>
        <v>Valid</v>
      </c>
    </row>
    <row r="11561" customFormat="false" ht="15" hidden="false" customHeight="true" outlineLevel="0" collapsed="false">
      <c r="A11561" s="1" t="n">
        <v>11560</v>
      </c>
      <c r="B11561" s="1" t="n">
        <v>1</v>
      </c>
      <c r="C11561" s="1" t="n">
        <v>1092</v>
      </c>
      <c r="D11561" s="1" t="s">
        <v>18576</v>
      </c>
      <c r="E11561" s="1" t="n">
        <v>461</v>
      </c>
      <c r="F11561" s="1" t="n">
        <v>58</v>
      </c>
      <c r="G11561" s="1" t="n">
        <v>962.96</v>
      </c>
      <c r="H11561" s="4" t="n">
        <v>45930.6009398148</v>
      </c>
      <c r="I115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11560BT1276491109246158962.9645930.6009398148</v>
      </c>
      <c r="J11561" s="1" t="n">
        <f aca="false">COUNTIF(I:I, $I11561)</f>
        <v>1</v>
      </c>
      <c r="K11561" s="1" t="str">
        <f aca="false">IF(ISNA(VLOOKUP(Table4[product_id], tblProducts[], tblProducts[product_name],FALSE() )), "Invalid", "Valid")</f>
        <v>Valid</v>
      </c>
      <c r="L11561" s="5" t="str">
        <f aca="false">IF(ISNA(VLOOKUP(Table4[[#This Row],[warehouse_id]], tblwhouse[], tblwhouse[warehouse_name],FALSE() )), "Invalid", "Valid")</f>
        <v>Valid</v>
      </c>
    </row>
    <row r="11562" customFormat="false" ht="15" hidden="false" customHeight="true" outlineLevel="0" collapsed="false">
      <c r="A11562" s="1" t="n">
        <v>11561</v>
      </c>
      <c r="B11562" s="1" t="n">
        <v>2</v>
      </c>
      <c r="C11562" s="1" t="n">
        <v>385</v>
      </c>
      <c r="D11562" s="1" t="s">
        <v>18577</v>
      </c>
      <c r="E11562" s="1" t="n">
        <v>193</v>
      </c>
      <c r="F11562" s="1" t="n">
        <v>79</v>
      </c>
      <c r="G11562" s="1" t="n">
        <v>18.12</v>
      </c>
      <c r="H11562" s="4" t="n">
        <v>46142.6009398148</v>
      </c>
      <c r="I115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11561BT61906923851937918.1246142.6009398148</v>
      </c>
      <c r="J11562" s="1" t="n">
        <f aca="false">COUNTIF(I:I, $I11562)</f>
        <v>1</v>
      </c>
      <c r="K11562" s="1" t="str">
        <f aca="false">IF(ISNA(VLOOKUP(Table4[product_id], tblProducts[], tblProducts[product_name],FALSE() )), "Invalid", "Valid")</f>
        <v>Valid</v>
      </c>
      <c r="L11562" s="5" t="str">
        <f aca="false">IF(ISNA(VLOOKUP(Table4[[#This Row],[warehouse_id]], tblwhouse[], tblwhouse[warehouse_name],FALSE() )), "Invalid", "Valid")</f>
        <v>Valid</v>
      </c>
    </row>
    <row r="11563" customFormat="false" ht="15" hidden="false" customHeight="true" outlineLevel="0" collapsed="false">
      <c r="A11563" s="1" t="n">
        <v>11562</v>
      </c>
      <c r="B11563" s="1" t="n">
        <v>4</v>
      </c>
      <c r="C11563" s="1" t="n">
        <v>981</v>
      </c>
      <c r="D11563" s="1" t="s">
        <v>18578</v>
      </c>
      <c r="E11563" s="1" t="n">
        <v>344</v>
      </c>
      <c r="F11563" s="1" t="n">
        <v>26</v>
      </c>
      <c r="G11563" s="1" t="n">
        <v>1260.17</v>
      </c>
      <c r="H11563" s="4" t="n">
        <v>46129.6009398148</v>
      </c>
      <c r="I115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11562BT5960244981344261260.1746129.6009398148</v>
      </c>
      <c r="J11563" s="1" t="n">
        <f aca="false">COUNTIF(I:I, $I11563)</f>
        <v>1</v>
      </c>
      <c r="K11563" s="1" t="str">
        <f aca="false">IF(ISNA(VLOOKUP(Table4[product_id], tblProducts[], tblProducts[product_name],FALSE() )), "Invalid", "Valid")</f>
        <v>Valid</v>
      </c>
      <c r="L11563" s="5" t="str">
        <f aca="false">IF(ISNA(VLOOKUP(Table4[[#This Row],[warehouse_id]], tblwhouse[], tblwhouse[warehouse_name],FALSE() )), "Invalid", "Valid")</f>
        <v>Valid</v>
      </c>
    </row>
    <row r="11564" customFormat="false" ht="15" hidden="false" customHeight="true" outlineLevel="0" collapsed="false">
      <c r="A11564" s="1" t="n">
        <v>11563</v>
      </c>
      <c r="B11564" s="1" t="n">
        <v>2</v>
      </c>
      <c r="C11564" s="1" t="n">
        <v>1075</v>
      </c>
      <c r="D11564" s="1" t="s">
        <v>18579</v>
      </c>
      <c r="E11564" s="1" t="n">
        <v>179</v>
      </c>
      <c r="F11564" s="1" t="n">
        <v>45</v>
      </c>
      <c r="G11564" s="1" t="n">
        <v>414.07</v>
      </c>
      <c r="H11564" s="4" t="n">
        <v>46015.6009398148</v>
      </c>
      <c r="I115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11563BT7495492107517945414.0746015.6009398148</v>
      </c>
      <c r="J11564" s="1" t="n">
        <f aca="false">COUNTIF(I:I, $I11564)</f>
        <v>1</v>
      </c>
      <c r="K11564" s="1" t="str">
        <f aca="false">IF(ISNA(VLOOKUP(Table4[product_id], tblProducts[], tblProducts[product_name],FALSE() )), "Invalid", "Valid")</f>
        <v>Valid</v>
      </c>
      <c r="L11564" s="5" t="str">
        <f aca="false">IF(ISNA(VLOOKUP(Table4[[#This Row],[warehouse_id]], tblwhouse[], tblwhouse[warehouse_name],FALSE() )), "Invalid", "Valid")</f>
        <v>Valid</v>
      </c>
    </row>
    <row r="11565" customFormat="false" ht="15" hidden="false" customHeight="true" outlineLevel="0" collapsed="false">
      <c r="A11565" s="1" t="n">
        <v>11564</v>
      </c>
      <c r="B11565" s="1" t="n">
        <v>4</v>
      </c>
      <c r="C11565" s="1" t="n">
        <v>2983</v>
      </c>
      <c r="D11565" s="1" t="s">
        <v>18580</v>
      </c>
      <c r="E11565" s="1" t="n">
        <v>452</v>
      </c>
      <c r="F11565" s="1" t="n">
        <v>61</v>
      </c>
      <c r="G11565" s="1" t="n">
        <v>207.84</v>
      </c>
      <c r="H11565" s="4" t="n">
        <v>45899.6009398148</v>
      </c>
      <c r="I115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11564BT6074514298345261207.8445899.6009398148</v>
      </c>
      <c r="J11565" s="1" t="n">
        <f aca="false">COUNTIF(I:I, $I11565)</f>
        <v>1</v>
      </c>
      <c r="K11565" s="1" t="str">
        <f aca="false">IF(ISNA(VLOOKUP(Table4[product_id], tblProducts[], tblProducts[product_name],FALSE() )), "Invalid", "Valid")</f>
        <v>Valid</v>
      </c>
      <c r="L11565" s="5" t="str">
        <f aca="false">IF(ISNA(VLOOKUP(Table4[[#This Row],[warehouse_id]], tblwhouse[], tblwhouse[warehouse_name],FALSE() )), "Invalid", "Valid")</f>
        <v>Valid</v>
      </c>
    </row>
    <row r="11566" customFormat="false" ht="15" hidden="false" customHeight="true" outlineLevel="0" collapsed="false">
      <c r="A11566" s="1" t="n">
        <v>11565</v>
      </c>
      <c r="B11566" s="1" t="n">
        <v>3</v>
      </c>
      <c r="C11566" s="1" t="n">
        <v>1910</v>
      </c>
      <c r="D11566" s="1" t="s">
        <v>18581</v>
      </c>
      <c r="E11566" s="1" t="n">
        <v>373</v>
      </c>
      <c r="F11566" s="1" t="n">
        <v>41</v>
      </c>
      <c r="G11566" s="1" t="n">
        <v>838.05</v>
      </c>
      <c r="H11566" s="4" t="n">
        <v>45997.6009398148</v>
      </c>
      <c r="I115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11565BT1683763191037341838.0545997.6009398148</v>
      </c>
      <c r="J11566" s="1" t="n">
        <f aca="false">COUNTIF(I:I, $I11566)</f>
        <v>1</v>
      </c>
      <c r="K11566" s="1" t="str">
        <f aca="false">IF(ISNA(VLOOKUP(Table4[product_id], tblProducts[], tblProducts[product_name],FALSE() )), "Invalid", "Valid")</f>
        <v>Valid</v>
      </c>
      <c r="L11566" s="5" t="str">
        <f aca="false">IF(ISNA(VLOOKUP(Table4[[#This Row],[warehouse_id]], tblwhouse[], tblwhouse[warehouse_name],FALSE() )), "Invalid", "Valid")</f>
        <v>Valid</v>
      </c>
    </row>
    <row r="11567" customFormat="false" ht="15" hidden="false" customHeight="true" outlineLevel="0" collapsed="false">
      <c r="A11567" s="1" t="n">
        <v>11566</v>
      </c>
      <c r="B11567" s="1" t="n">
        <v>1</v>
      </c>
      <c r="C11567" s="1" t="n">
        <v>571</v>
      </c>
      <c r="D11567" s="1" t="s">
        <v>18582</v>
      </c>
      <c r="E11567" s="1" t="n">
        <v>448</v>
      </c>
      <c r="F11567" s="1" t="n">
        <v>52</v>
      </c>
      <c r="G11567" s="1" t="n">
        <v>1233.91</v>
      </c>
      <c r="H11567" s="4" t="n">
        <v>46167.6009398148</v>
      </c>
      <c r="I115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11566BT1001171571448521233.9146167.6009398148</v>
      </c>
      <c r="J11567" s="1" t="n">
        <f aca="false">COUNTIF(I:I, $I11567)</f>
        <v>1</v>
      </c>
      <c r="K11567" s="1" t="str">
        <f aca="false">IF(ISNA(VLOOKUP(Table4[product_id], tblProducts[], tblProducts[product_name],FALSE() )), "Invalid", "Valid")</f>
        <v>Valid</v>
      </c>
      <c r="L11567" s="5" t="str">
        <f aca="false">IF(ISNA(VLOOKUP(Table4[[#This Row],[warehouse_id]], tblwhouse[], tblwhouse[warehouse_name],FALSE() )), "Invalid", "Valid")</f>
        <v>Valid</v>
      </c>
    </row>
    <row r="11568" customFormat="false" ht="15" hidden="false" customHeight="true" outlineLevel="0" collapsed="false">
      <c r="A11568" s="1" t="n">
        <v>11567</v>
      </c>
      <c r="B11568" s="1" t="n">
        <v>2</v>
      </c>
      <c r="C11568" s="1" t="n">
        <v>2121</v>
      </c>
      <c r="D11568" s="1" t="s">
        <v>18583</v>
      </c>
      <c r="E11568" s="1" t="n">
        <v>158</v>
      </c>
      <c r="F11568" s="1" t="n">
        <v>46</v>
      </c>
      <c r="G11568" s="1" t="n">
        <v>259.9</v>
      </c>
      <c r="H11568" s="4" t="n">
        <v>45969.6009398148</v>
      </c>
      <c r="I115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11567BT2389352212115846259.945969.6009398148</v>
      </c>
      <c r="J11568" s="1" t="n">
        <f aca="false">COUNTIF(I:I, $I11568)</f>
        <v>1</v>
      </c>
      <c r="K11568" s="1" t="str">
        <f aca="false">IF(ISNA(VLOOKUP(Table4[product_id], tblProducts[], tblProducts[product_name],FALSE() )), "Invalid", "Valid")</f>
        <v>Valid</v>
      </c>
      <c r="L11568" s="5" t="str">
        <f aca="false">IF(ISNA(VLOOKUP(Table4[[#This Row],[warehouse_id]], tblwhouse[], tblwhouse[warehouse_name],FALSE() )), "Invalid", "Valid")</f>
        <v>Valid</v>
      </c>
    </row>
    <row r="11569" customFormat="false" ht="15" hidden="false" customHeight="true" outlineLevel="0" collapsed="false">
      <c r="A11569" s="1" t="n">
        <v>11568</v>
      </c>
      <c r="B11569" s="1" t="n">
        <v>2</v>
      </c>
      <c r="C11569" s="1" t="n">
        <v>53</v>
      </c>
      <c r="D11569" s="1" t="s">
        <v>18584</v>
      </c>
      <c r="E11569" s="1" t="n">
        <v>205</v>
      </c>
      <c r="F11569" s="1" t="n">
        <v>28</v>
      </c>
      <c r="G11569" s="1" t="n">
        <v>151.57</v>
      </c>
      <c r="H11569" s="4" t="n">
        <v>46152.6009398148</v>
      </c>
      <c r="I115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11568BT54684625320528151.5746152.6009398148</v>
      </c>
      <c r="J11569" s="1" t="n">
        <f aca="false">COUNTIF(I:I, $I11569)</f>
        <v>1</v>
      </c>
      <c r="K11569" s="1" t="str">
        <f aca="false">IF(ISNA(VLOOKUP(Table4[product_id], tblProducts[], tblProducts[product_name],FALSE() )), "Invalid", "Valid")</f>
        <v>Valid</v>
      </c>
      <c r="L11569" s="5" t="str">
        <f aca="false">IF(ISNA(VLOOKUP(Table4[[#This Row],[warehouse_id]], tblwhouse[], tblwhouse[warehouse_name],FALSE() )), "Invalid", "Valid")</f>
        <v>Valid</v>
      </c>
    </row>
    <row r="11570" customFormat="false" ht="15" hidden="false" customHeight="true" outlineLevel="0" collapsed="false">
      <c r="A11570" s="1" t="n">
        <v>11569</v>
      </c>
      <c r="B11570" s="1" t="n">
        <v>1</v>
      </c>
      <c r="C11570" s="1" t="n">
        <v>2752</v>
      </c>
      <c r="D11570" s="1" t="s">
        <v>18585</v>
      </c>
      <c r="E11570" s="1" t="n">
        <v>268</v>
      </c>
      <c r="F11570" s="1" t="n">
        <v>76</v>
      </c>
      <c r="G11570" s="1" t="n">
        <v>1172.21</v>
      </c>
      <c r="H11570" s="4" t="n">
        <v>45911.6009398148</v>
      </c>
      <c r="I115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11569BT48246912752268761172.2145911.6009398148</v>
      </c>
      <c r="J11570" s="1" t="n">
        <f aca="false">COUNTIF(I:I, $I11570)</f>
        <v>1</v>
      </c>
      <c r="K11570" s="1" t="str">
        <f aca="false">IF(ISNA(VLOOKUP(Table4[product_id], tblProducts[], tblProducts[product_name],FALSE() )), "Invalid", "Valid")</f>
        <v>Valid</v>
      </c>
      <c r="L11570" s="5" t="str">
        <f aca="false">IF(ISNA(VLOOKUP(Table4[[#This Row],[warehouse_id]], tblwhouse[], tblwhouse[warehouse_name],FALSE() )), "Invalid", "Valid")</f>
        <v>Valid</v>
      </c>
    </row>
    <row r="11571" customFormat="false" ht="15" hidden="false" customHeight="true" outlineLevel="0" collapsed="false">
      <c r="A11571" s="1" t="n">
        <v>11570</v>
      </c>
      <c r="B11571" s="1" t="n">
        <v>1</v>
      </c>
      <c r="C11571" s="1" t="n">
        <v>2275</v>
      </c>
      <c r="D11571" s="1" t="s">
        <v>18586</v>
      </c>
      <c r="E11571" s="1" t="n">
        <v>25</v>
      </c>
      <c r="F11571" s="1" t="n">
        <v>39</v>
      </c>
      <c r="G11571" s="1" t="n">
        <v>622.62</v>
      </c>
      <c r="H11571" s="4" t="n">
        <v>45936.6009398148</v>
      </c>
      <c r="I115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11570BT188178122752539622.6245936.6009398148</v>
      </c>
      <c r="J11571" s="1" t="n">
        <f aca="false">COUNTIF(I:I, $I11571)</f>
        <v>1</v>
      </c>
      <c r="K11571" s="1" t="str">
        <f aca="false">IF(ISNA(VLOOKUP(Table4[product_id], tblProducts[], tblProducts[product_name],FALSE() )), "Invalid", "Valid")</f>
        <v>Valid</v>
      </c>
      <c r="L11571" s="5" t="str">
        <f aca="false">IF(ISNA(VLOOKUP(Table4[[#This Row],[warehouse_id]], tblwhouse[], tblwhouse[warehouse_name],FALSE() )), "Invalid", "Valid")</f>
        <v>Valid</v>
      </c>
    </row>
    <row r="11572" customFormat="false" ht="15" hidden="false" customHeight="true" outlineLevel="0" collapsed="false">
      <c r="A11572" s="1" t="n">
        <v>11571</v>
      </c>
      <c r="B11572" s="1" t="n">
        <v>2</v>
      </c>
      <c r="C11572" s="1" t="n">
        <v>492</v>
      </c>
      <c r="D11572" s="1" t="s">
        <v>18587</v>
      </c>
      <c r="E11572" s="1" t="n">
        <v>499</v>
      </c>
      <c r="F11572" s="1" t="n">
        <v>31</v>
      </c>
      <c r="G11572" s="1" t="n">
        <v>461.79</v>
      </c>
      <c r="H11572" s="4" t="n">
        <v>46100.6009398148</v>
      </c>
      <c r="I115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11571BT831874249249931461.7946100.6009398148</v>
      </c>
      <c r="J11572" s="1" t="n">
        <f aca="false">COUNTIF(I:I, $I11572)</f>
        <v>1</v>
      </c>
      <c r="K11572" s="1" t="str">
        <f aca="false">IF(ISNA(VLOOKUP(Table4[product_id], tblProducts[], tblProducts[product_name],FALSE() )), "Invalid", "Valid")</f>
        <v>Valid</v>
      </c>
      <c r="L11572" s="5" t="str">
        <f aca="false">IF(ISNA(VLOOKUP(Table4[[#This Row],[warehouse_id]], tblwhouse[], tblwhouse[warehouse_name],FALSE() )), "Invalid", "Valid")</f>
        <v>Valid</v>
      </c>
    </row>
    <row r="11573" customFormat="false" ht="15" hidden="false" customHeight="true" outlineLevel="0" collapsed="false">
      <c r="A11573" s="1" t="n">
        <v>11572</v>
      </c>
      <c r="B11573" s="1" t="n">
        <v>2</v>
      </c>
      <c r="C11573" s="1" t="n">
        <v>1794</v>
      </c>
      <c r="D11573" s="1" t="s">
        <v>18588</v>
      </c>
      <c r="E11573" s="1" t="n">
        <v>25</v>
      </c>
      <c r="F11573" s="1" t="n">
        <v>57</v>
      </c>
      <c r="G11573" s="1" t="n">
        <v>916.33</v>
      </c>
      <c r="H11573" s="4" t="n">
        <v>46041.6009398148</v>
      </c>
      <c r="I115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11572BT121618217942557916.3346041.6009398148</v>
      </c>
      <c r="J11573" s="1" t="n">
        <f aca="false">COUNTIF(I:I, $I11573)</f>
        <v>1</v>
      </c>
      <c r="K11573" s="1" t="str">
        <f aca="false">IF(ISNA(VLOOKUP(Table4[product_id], tblProducts[], tblProducts[product_name],FALSE() )), "Invalid", "Valid")</f>
        <v>Valid</v>
      </c>
      <c r="L11573" s="5" t="str">
        <f aca="false">IF(ISNA(VLOOKUP(Table4[[#This Row],[warehouse_id]], tblwhouse[], tblwhouse[warehouse_name],FALSE() )), "Invalid", "Valid")</f>
        <v>Valid</v>
      </c>
    </row>
    <row r="11574" customFormat="false" ht="15" hidden="false" customHeight="true" outlineLevel="0" collapsed="false">
      <c r="A11574" s="1" t="n">
        <v>11573</v>
      </c>
      <c r="B11574" s="1" t="n">
        <v>4</v>
      </c>
      <c r="C11574" s="1" t="n">
        <v>1635</v>
      </c>
      <c r="D11574" s="1" t="s">
        <v>18589</v>
      </c>
      <c r="E11574" s="1" t="n">
        <v>479</v>
      </c>
      <c r="F11574" s="1" t="n">
        <v>30</v>
      </c>
      <c r="G11574" s="1" t="n">
        <v>895.09</v>
      </c>
      <c r="H11574" s="4" t="n">
        <v>46028.6009398148</v>
      </c>
      <c r="I115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11573BT4571714163547930895.0946028.6009398148</v>
      </c>
      <c r="J11574" s="1" t="n">
        <f aca="false">COUNTIF(I:I, $I11574)</f>
        <v>1</v>
      </c>
      <c r="K11574" s="1" t="str">
        <f aca="false">IF(ISNA(VLOOKUP(Table4[product_id], tblProducts[], tblProducts[product_name],FALSE() )), "Invalid", "Valid")</f>
        <v>Valid</v>
      </c>
      <c r="L11574" s="5" t="str">
        <f aca="false">IF(ISNA(VLOOKUP(Table4[[#This Row],[warehouse_id]], tblwhouse[], tblwhouse[warehouse_name],FALSE() )), "Invalid", "Valid")</f>
        <v>Valid</v>
      </c>
    </row>
    <row r="11575" customFormat="false" ht="15" hidden="false" customHeight="true" outlineLevel="0" collapsed="false">
      <c r="A11575" s="1" t="n">
        <v>11574</v>
      </c>
      <c r="B11575" s="1" t="n">
        <v>3</v>
      </c>
      <c r="C11575" s="1" t="n">
        <v>2174</v>
      </c>
      <c r="D11575" s="1" t="s">
        <v>18590</v>
      </c>
      <c r="E11575" s="1" t="n">
        <v>239</v>
      </c>
      <c r="F11575" s="1" t="n">
        <v>80</v>
      </c>
      <c r="G11575" s="1" t="n">
        <v>1160.32</v>
      </c>
      <c r="H11575" s="4" t="n">
        <v>46013.6009398148</v>
      </c>
      <c r="I115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11574BT30079632174239801160.3246013.6009398148</v>
      </c>
      <c r="J11575" s="1" t="n">
        <f aca="false">COUNTIF(I:I, $I11575)</f>
        <v>1</v>
      </c>
      <c r="K11575" s="1" t="str">
        <f aca="false">IF(ISNA(VLOOKUP(Table4[product_id], tblProducts[], tblProducts[product_name],FALSE() )), "Invalid", "Valid")</f>
        <v>Valid</v>
      </c>
      <c r="L11575" s="5" t="str">
        <f aca="false">IF(ISNA(VLOOKUP(Table4[[#This Row],[warehouse_id]], tblwhouse[], tblwhouse[warehouse_name],FALSE() )), "Invalid", "Valid")</f>
        <v>Valid</v>
      </c>
    </row>
    <row r="11576" customFormat="false" ht="15" hidden="false" customHeight="true" outlineLevel="0" collapsed="false">
      <c r="A11576" s="1" t="n">
        <v>11575</v>
      </c>
      <c r="B11576" s="1" t="n">
        <v>1</v>
      </c>
      <c r="C11576" s="1" t="n">
        <v>1108</v>
      </c>
      <c r="D11576" s="1" t="s">
        <v>18591</v>
      </c>
      <c r="E11576" s="1" t="n">
        <v>365</v>
      </c>
      <c r="F11576" s="1" t="n">
        <v>55</v>
      </c>
      <c r="G11576" s="1" t="n">
        <v>936.43</v>
      </c>
      <c r="H11576" s="4" t="n">
        <v>45930.6009398148</v>
      </c>
      <c r="I115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11575BT8916221110836555936.4345930.6009398148</v>
      </c>
      <c r="J11576" s="1" t="n">
        <f aca="false">COUNTIF(I:I, $I11576)</f>
        <v>1</v>
      </c>
      <c r="K11576" s="1" t="str">
        <f aca="false">IF(ISNA(VLOOKUP(Table4[product_id], tblProducts[], tblProducts[product_name],FALSE() )), "Invalid", "Valid")</f>
        <v>Valid</v>
      </c>
      <c r="L11576" s="5" t="str">
        <f aca="false">IF(ISNA(VLOOKUP(Table4[[#This Row],[warehouse_id]], tblwhouse[], tblwhouse[warehouse_name],FALSE() )), "Invalid", "Valid")</f>
        <v>Valid</v>
      </c>
    </row>
    <row r="11577" customFormat="false" ht="15" hidden="false" customHeight="true" outlineLevel="0" collapsed="false">
      <c r="A11577" s="1" t="n">
        <v>11576</v>
      </c>
      <c r="B11577" s="1" t="n">
        <v>2</v>
      </c>
      <c r="C11577" s="1" t="n">
        <v>1515</v>
      </c>
      <c r="D11577" s="1" t="s">
        <v>18592</v>
      </c>
      <c r="E11577" s="1" t="n">
        <v>66</v>
      </c>
      <c r="F11577" s="1" t="n">
        <v>65</v>
      </c>
      <c r="G11577" s="1" t="n">
        <v>743.19</v>
      </c>
      <c r="H11577" s="4" t="n">
        <v>46019.6009398148</v>
      </c>
      <c r="I115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11576BT326340215156665743.1946019.6009398148</v>
      </c>
      <c r="J11577" s="1" t="n">
        <f aca="false">COUNTIF(I:I, $I11577)</f>
        <v>1</v>
      </c>
      <c r="K11577" s="1" t="str">
        <f aca="false">IF(ISNA(VLOOKUP(Table4[product_id], tblProducts[], tblProducts[product_name],FALSE() )), "Invalid", "Valid")</f>
        <v>Valid</v>
      </c>
      <c r="L11577" s="5" t="str">
        <f aca="false">IF(ISNA(VLOOKUP(Table4[[#This Row],[warehouse_id]], tblwhouse[], tblwhouse[warehouse_name],FALSE() )), "Invalid", "Valid")</f>
        <v>Valid</v>
      </c>
    </row>
    <row r="11578" customFormat="false" ht="15" hidden="false" customHeight="true" outlineLevel="0" collapsed="false">
      <c r="A11578" s="1" t="n">
        <v>11577</v>
      </c>
      <c r="B11578" s="1" t="n">
        <v>1</v>
      </c>
      <c r="C11578" s="1" t="n">
        <v>1964</v>
      </c>
      <c r="D11578" s="1" t="s">
        <v>18593</v>
      </c>
      <c r="E11578" s="1" t="n">
        <v>360</v>
      </c>
      <c r="F11578" s="1" t="n">
        <v>43</v>
      </c>
      <c r="G11578" s="1" t="n">
        <v>156.05</v>
      </c>
      <c r="H11578" s="4" t="n">
        <v>45978.6009398148</v>
      </c>
      <c r="I115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11577BT4573571196436043156.0545978.6009398148</v>
      </c>
      <c r="J11578" s="1" t="n">
        <f aca="false">COUNTIF(I:I, $I11578)</f>
        <v>1</v>
      </c>
      <c r="K11578" s="1" t="str">
        <f aca="false">IF(ISNA(VLOOKUP(Table4[product_id], tblProducts[], tblProducts[product_name],FALSE() )), "Invalid", "Valid")</f>
        <v>Valid</v>
      </c>
      <c r="L11578" s="5" t="str">
        <f aca="false">IF(ISNA(VLOOKUP(Table4[[#This Row],[warehouse_id]], tblwhouse[], tblwhouse[warehouse_name],FALSE() )), "Invalid", "Valid")</f>
        <v>Valid</v>
      </c>
    </row>
    <row r="11579" customFormat="false" ht="15" hidden="false" customHeight="true" outlineLevel="0" collapsed="false">
      <c r="A11579" s="1" t="n">
        <v>11578</v>
      </c>
      <c r="B11579" s="1" t="n">
        <v>1</v>
      </c>
      <c r="C11579" s="1" t="n">
        <v>2663</v>
      </c>
      <c r="D11579" s="1" t="s">
        <v>18594</v>
      </c>
      <c r="E11579" s="1" t="n">
        <v>92</v>
      </c>
      <c r="F11579" s="1" t="n">
        <v>44</v>
      </c>
      <c r="G11579" s="1" t="n">
        <v>942.9</v>
      </c>
      <c r="H11579" s="4" t="n">
        <v>46015.6009398148</v>
      </c>
      <c r="I115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11578BT158994126639244942.946015.6009398148</v>
      </c>
      <c r="J11579" s="1" t="n">
        <f aca="false">COUNTIF(I:I, $I11579)</f>
        <v>1</v>
      </c>
      <c r="K11579" s="1" t="str">
        <f aca="false">IF(ISNA(VLOOKUP(Table4[product_id], tblProducts[], tblProducts[product_name],FALSE() )), "Invalid", "Valid")</f>
        <v>Valid</v>
      </c>
      <c r="L11579" s="5" t="str">
        <f aca="false">IF(ISNA(VLOOKUP(Table4[[#This Row],[warehouse_id]], tblwhouse[], tblwhouse[warehouse_name],FALSE() )), "Invalid", "Valid")</f>
        <v>Valid</v>
      </c>
    </row>
    <row r="11580" customFormat="false" ht="15" hidden="false" customHeight="true" outlineLevel="0" collapsed="false">
      <c r="A11580" s="1" t="n">
        <v>11579</v>
      </c>
      <c r="B11580" s="1" t="n">
        <v>4</v>
      </c>
      <c r="C11580" s="1" t="n">
        <v>2120</v>
      </c>
      <c r="D11580" s="1" t="s">
        <v>18595</v>
      </c>
      <c r="E11580" s="1" t="n">
        <v>336</v>
      </c>
      <c r="F11580" s="1" t="n">
        <v>55</v>
      </c>
      <c r="G11580" s="1" t="n">
        <v>546.72</v>
      </c>
      <c r="H11580" s="4" t="n">
        <v>45965.6009398148</v>
      </c>
      <c r="I115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11579BT9119604212033655546.7245965.6009398148</v>
      </c>
      <c r="J11580" s="1" t="n">
        <f aca="false">COUNTIF(I:I, $I11580)</f>
        <v>1</v>
      </c>
      <c r="K11580" s="1" t="str">
        <f aca="false">IF(ISNA(VLOOKUP(Table4[product_id], tblProducts[], tblProducts[product_name],FALSE() )), "Invalid", "Valid")</f>
        <v>Valid</v>
      </c>
      <c r="L11580" s="5" t="str">
        <f aca="false">IF(ISNA(VLOOKUP(Table4[[#This Row],[warehouse_id]], tblwhouse[], tblwhouse[warehouse_name],FALSE() )), "Invalid", "Valid")</f>
        <v>Valid</v>
      </c>
    </row>
    <row r="11581" customFormat="false" ht="15" hidden="false" customHeight="true" outlineLevel="0" collapsed="false">
      <c r="A11581" s="1" t="n">
        <v>11580</v>
      </c>
      <c r="B11581" s="1" t="n">
        <v>4</v>
      </c>
      <c r="C11581" s="1" t="n">
        <v>327</v>
      </c>
      <c r="D11581" s="1" t="s">
        <v>18596</v>
      </c>
      <c r="E11581" s="1" t="n">
        <v>66</v>
      </c>
      <c r="F11581" s="1" t="n">
        <v>52</v>
      </c>
      <c r="G11581" s="1" t="n">
        <v>1115.41</v>
      </c>
      <c r="H11581" s="4" t="n">
        <v>45872.6009398148</v>
      </c>
      <c r="I115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11580BT551154432766521115.4145872.6009398148</v>
      </c>
      <c r="J11581" s="1" t="n">
        <f aca="false">COUNTIF(I:I, $I11581)</f>
        <v>1</v>
      </c>
      <c r="K11581" s="1" t="str">
        <f aca="false">IF(ISNA(VLOOKUP(Table4[product_id], tblProducts[], tblProducts[product_name],FALSE() )), "Invalid", "Valid")</f>
        <v>Valid</v>
      </c>
      <c r="L11581" s="5" t="str">
        <f aca="false">IF(ISNA(VLOOKUP(Table4[[#This Row],[warehouse_id]], tblwhouse[], tblwhouse[warehouse_name],FALSE() )), "Invalid", "Valid")</f>
        <v>Valid</v>
      </c>
    </row>
    <row r="11582" customFormat="false" ht="15" hidden="false" customHeight="true" outlineLevel="0" collapsed="false">
      <c r="A11582" s="1" t="n">
        <v>11581</v>
      </c>
      <c r="B11582" s="1" t="n">
        <v>2</v>
      </c>
      <c r="C11582" s="1" t="n">
        <v>451</v>
      </c>
      <c r="D11582" s="1" t="s">
        <v>18597</v>
      </c>
      <c r="E11582" s="1" t="n">
        <v>172</v>
      </c>
      <c r="F11582" s="1" t="n">
        <v>24</v>
      </c>
      <c r="G11582" s="1" t="n">
        <v>1342.88</v>
      </c>
      <c r="H11582" s="4" t="n">
        <v>46114.6009398148</v>
      </c>
      <c r="I115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11581BT8221972451172241342.8846114.6009398148</v>
      </c>
      <c r="J11582" s="1" t="n">
        <f aca="false">COUNTIF(I:I, $I11582)</f>
        <v>1</v>
      </c>
      <c r="K11582" s="1" t="str">
        <f aca="false">IF(ISNA(VLOOKUP(Table4[product_id], tblProducts[], tblProducts[product_name],FALSE() )), "Invalid", "Valid")</f>
        <v>Valid</v>
      </c>
      <c r="L11582" s="5" t="str">
        <f aca="false">IF(ISNA(VLOOKUP(Table4[[#This Row],[warehouse_id]], tblwhouse[], tblwhouse[warehouse_name],FALSE() )), "Invalid", "Valid")</f>
        <v>Valid</v>
      </c>
    </row>
    <row r="11583" customFormat="false" ht="15" hidden="false" customHeight="true" outlineLevel="0" collapsed="false">
      <c r="A11583" s="1" t="n">
        <v>11582</v>
      </c>
      <c r="B11583" s="1" t="n">
        <v>4</v>
      </c>
      <c r="C11583" s="1" t="n">
        <v>383</v>
      </c>
      <c r="D11583" s="1" t="s">
        <v>18598</v>
      </c>
      <c r="E11583" s="1" t="n">
        <v>240</v>
      </c>
      <c r="F11583" s="1" t="n">
        <v>60</v>
      </c>
      <c r="G11583" s="1" t="n">
        <v>292.99</v>
      </c>
      <c r="H11583" s="4" t="n">
        <v>46092.6009398148</v>
      </c>
      <c r="I115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11582BT711488438324060292.9946092.6009398148</v>
      </c>
      <c r="J11583" s="1" t="n">
        <f aca="false">COUNTIF(I:I, $I11583)</f>
        <v>1</v>
      </c>
      <c r="K11583" s="1" t="str">
        <f aca="false">IF(ISNA(VLOOKUP(Table4[product_id], tblProducts[], tblProducts[product_name],FALSE() )), "Invalid", "Valid")</f>
        <v>Valid</v>
      </c>
      <c r="L11583" s="5" t="str">
        <f aca="false">IF(ISNA(VLOOKUP(Table4[[#This Row],[warehouse_id]], tblwhouse[], tblwhouse[warehouse_name],FALSE() )), "Invalid", "Valid")</f>
        <v>Valid</v>
      </c>
    </row>
    <row r="11584" customFormat="false" ht="15" hidden="false" customHeight="true" outlineLevel="0" collapsed="false">
      <c r="A11584" s="1" t="n">
        <v>11583</v>
      </c>
      <c r="B11584" s="1" t="n">
        <v>2</v>
      </c>
      <c r="C11584" s="1" t="n">
        <v>940</v>
      </c>
      <c r="D11584" s="1" t="s">
        <v>18599</v>
      </c>
      <c r="E11584" s="1" t="n">
        <v>164</v>
      </c>
      <c r="F11584" s="1" t="n">
        <v>58</v>
      </c>
      <c r="G11584" s="1" t="n">
        <v>731.26</v>
      </c>
      <c r="H11584" s="4" t="n">
        <v>45872.6009398148</v>
      </c>
      <c r="I115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11583BT455561294016458731.2645872.6009398148</v>
      </c>
      <c r="J11584" s="1" t="n">
        <f aca="false">COUNTIF(I:I, $I11584)</f>
        <v>1</v>
      </c>
      <c r="K11584" s="1" t="str">
        <f aca="false">IF(ISNA(VLOOKUP(Table4[product_id], tblProducts[], tblProducts[product_name],FALSE() )), "Invalid", "Valid")</f>
        <v>Valid</v>
      </c>
      <c r="L11584" s="5" t="str">
        <f aca="false">IF(ISNA(VLOOKUP(Table4[[#This Row],[warehouse_id]], tblwhouse[], tblwhouse[warehouse_name],FALSE() )), "Invalid", "Valid")</f>
        <v>Valid</v>
      </c>
    </row>
    <row r="11585" customFormat="false" ht="15" hidden="false" customHeight="true" outlineLevel="0" collapsed="false">
      <c r="A11585" s="1" t="n">
        <v>11584</v>
      </c>
      <c r="B11585" s="1" t="n">
        <v>4</v>
      </c>
      <c r="C11585" s="1" t="n">
        <v>2817</v>
      </c>
      <c r="D11585" s="1" t="s">
        <v>18600</v>
      </c>
      <c r="E11585" s="1" t="n">
        <v>27</v>
      </c>
      <c r="F11585" s="1" t="n">
        <v>49</v>
      </c>
      <c r="G11585" s="1" t="n">
        <v>138.95</v>
      </c>
      <c r="H11585" s="4" t="n">
        <v>45918.6009398264</v>
      </c>
      <c r="I115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11584BT409528428172749138.9545918.6009398264</v>
      </c>
      <c r="J11585" s="1" t="n">
        <f aca="false">COUNTIF(I:I, $I11585)</f>
        <v>1</v>
      </c>
      <c r="K11585" s="1" t="str">
        <f aca="false">IF(ISNA(VLOOKUP(Table4[product_id], tblProducts[], tblProducts[product_name],FALSE() )), "Invalid", "Valid")</f>
        <v>Valid</v>
      </c>
      <c r="L11585" s="5" t="str">
        <f aca="false">IF(ISNA(VLOOKUP(Table4[[#This Row],[warehouse_id]], tblwhouse[], tblwhouse[warehouse_name],FALSE() )), "Invalid", "Valid")</f>
        <v>Valid</v>
      </c>
    </row>
    <row r="11586" customFormat="false" ht="15" hidden="false" customHeight="true" outlineLevel="0" collapsed="false">
      <c r="A11586" s="1" t="n">
        <v>11585</v>
      </c>
      <c r="B11586" s="1" t="n">
        <v>3</v>
      </c>
      <c r="C11586" s="1" t="n">
        <v>1323</v>
      </c>
      <c r="D11586" s="1" t="s">
        <v>18601</v>
      </c>
      <c r="E11586" s="1" t="n">
        <v>65</v>
      </c>
      <c r="F11586" s="1" t="n">
        <v>30</v>
      </c>
      <c r="G11586" s="1" t="n">
        <v>288.1</v>
      </c>
      <c r="H11586" s="4" t="n">
        <v>46133.6009398264</v>
      </c>
      <c r="I115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11585BT223775313236530288.146133.6009398264</v>
      </c>
      <c r="J11586" s="1" t="n">
        <f aca="false">COUNTIF(I:I, $I11586)</f>
        <v>1</v>
      </c>
      <c r="K11586" s="1" t="str">
        <f aca="false">IF(ISNA(VLOOKUP(Table4[product_id], tblProducts[], tblProducts[product_name],FALSE() )), "Invalid", "Valid")</f>
        <v>Valid</v>
      </c>
      <c r="L11586" s="5" t="str">
        <f aca="false">IF(ISNA(VLOOKUP(Table4[[#This Row],[warehouse_id]], tblwhouse[], tblwhouse[warehouse_name],FALSE() )), "Invalid", "Valid")</f>
        <v>Valid</v>
      </c>
    </row>
    <row r="11587" customFormat="false" ht="15" hidden="false" customHeight="true" outlineLevel="0" collapsed="false">
      <c r="A11587" s="1" t="n">
        <v>11586</v>
      </c>
      <c r="B11587" s="1" t="n">
        <v>4</v>
      </c>
      <c r="C11587" s="1" t="n">
        <v>1838</v>
      </c>
      <c r="D11587" s="1" t="s">
        <v>18602</v>
      </c>
      <c r="E11587" s="1" t="n">
        <v>21</v>
      </c>
      <c r="F11587" s="1" t="n">
        <v>69</v>
      </c>
      <c r="G11587" s="1" t="n">
        <v>485.56</v>
      </c>
      <c r="H11587" s="4" t="n">
        <v>46077.6009398264</v>
      </c>
      <c r="I115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11586BT222691418382169485.5646077.6009398264</v>
      </c>
      <c r="J11587" s="1" t="n">
        <f aca="false">COUNTIF(I:I, $I11587)</f>
        <v>1</v>
      </c>
      <c r="K11587" s="1" t="str">
        <f aca="false">IF(ISNA(VLOOKUP(Table4[product_id], tblProducts[], tblProducts[product_name],FALSE() )), "Invalid", "Valid")</f>
        <v>Valid</v>
      </c>
      <c r="L11587" s="5" t="str">
        <f aca="false">IF(ISNA(VLOOKUP(Table4[[#This Row],[warehouse_id]], tblwhouse[], tblwhouse[warehouse_name],FALSE() )), "Invalid", "Valid")</f>
        <v>Valid</v>
      </c>
    </row>
    <row r="11588" customFormat="false" ht="15" hidden="false" customHeight="true" outlineLevel="0" collapsed="false">
      <c r="A11588" s="1" t="n">
        <v>11587</v>
      </c>
      <c r="B11588" s="1" t="n">
        <v>4</v>
      </c>
      <c r="C11588" s="1" t="n">
        <v>2604</v>
      </c>
      <c r="D11588" s="1" t="s">
        <v>18603</v>
      </c>
      <c r="E11588" s="1" t="n">
        <v>149</v>
      </c>
      <c r="F11588" s="1" t="n">
        <v>53</v>
      </c>
      <c r="G11588" s="1" t="n">
        <v>1312.63</v>
      </c>
      <c r="H11588" s="4" t="n">
        <v>46114.6009398264</v>
      </c>
      <c r="I115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11587BT26951942604149531312.6346114.6009398264</v>
      </c>
      <c r="J11588" s="1" t="n">
        <f aca="false">COUNTIF(I:I, $I11588)</f>
        <v>1</v>
      </c>
      <c r="K11588" s="1" t="str">
        <f aca="false">IF(ISNA(VLOOKUP(Table4[product_id], tblProducts[], tblProducts[product_name],FALSE() )), "Invalid", "Valid")</f>
        <v>Valid</v>
      </c>
      <c r="L11588" s="5" t="str">
        <f aca="false">IF(ISNA(VLOOKUP(Table4[[#This Row],[warehouse_id]], tblwhouse[], tblwhouse[warehouse_name],FALSE() )), "Invalid", "Valid")</f>
        <v>Valid</v>
      </c>
    </row>
    <row r="11589" customFormat="false" ht="15" hidden="false" customHeight="true" outlineLevel="0" collapsed="false">
      <c r="A11589" s="1" t="n">
        <v>11588</v>
      </c>
      <c r="B11589" s="1" t="n">
        <v>3</v>
      </c>
      <c r="C11589" s="1" t="n">
        <v>779</v>
      </c>
      <c r="D11589" s="1" t="s">
        <v>18604</v>
      </c>
      <c r="E11589" s="1" t="n">
        <v>268</v>
      </c>
      <c r="F11589" s="1" t="n">
        <v>23</v>
      </c>
      <c r="G11589" s="1" t="n">
        <v>1179.69</v>
      </c>
      <c r="H11589" s="4" t="n">
        <v>46156.6009398264</v>
      </c>
      <c r="I115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11588BT8580883779268231179.6946156.6009398264</v>
      </c>
      <c r="J11589" s="1" t="n">
        <f aca="false">COUNTIF(I:I, $I11589)</f>
        <v>1</v>
      </c>
      <c r="K11589" s="1" t="str">
        <f aca="false">IF(ISNA(VLOOKUP(Table4[product_id], tblProducts[], tblProducts[product_name],FALSE() )), "Invalid", "Valid")</f>
        <v>Valid</v>
      </c>
      <c r="L11589" s="5" t="str">
        <f aca="false">IF(ISNA(VLOOKUP(Table4[[#This Row],[warehouse_id]], tblwhouse[], tblwhouse[warehouse_name],FALSE() )), "Invalid", "Valid")</f>
        <v>Valid</v>
      </c>
    </row>
    <row r="11590" customFormat="false" ht="15" hidden="false" customHeight="true" outlineLevel="0" collapsed="false">
      <c r="A11590" s="1" t="n">
        <v>11589</v>
      </c>
      <c r="B11590" s="1" t="n">
        <v>2</v>
      </c>
      <c r="C11590" s="1" t="n">
        <v>1483</v>
      </c>
      <c r="D11590" s="1" t="s">
        <v>18605</v>
      </c>
      <c r="E11590" s="1" t="n">
        <v>453</v>
      </c>
      <c r="F11590" s="1" t="n">
        <v>31</v>
      </c>
      <c r="G11590" s="1" t="n">
        <v>728.52</v>
      </c>
      <c r="H11590" s="4" t="n">
        <v>45987.6009398264</v>
      </c>
      <c r="I115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11589BT5446372148345331728.5245987.6009398264</v>
      </c>
      <c r="J11590" s="1" t="n">
        <f aca="false">COUNTIF(I:I, $I11590)</f>
        <v>1</v>
      </c>
      <c r="K11590" s="1" t="str">
        <f aca="false">IF(ISNA(VLOOKUP(Table4[product_id], tblProducts[], tblProducts[product_name],FALSE() )), "Invalid", "Valid")</f>
        <v>Valid</v>
      </c>
      <c r="L11590" s="5" t="str">
        <f aca="false">IF(ISNA(VLOOKUP(Table4[[#This Row],[warehouse_id]], tblwhouse[], tblwhouse[warehouse_name],FALSE() )), "Invalid", "Valid")</f>
        <v>Valid</v>
      </c>
    </row>
    <row r="11591" customFormat="false" ht="15" hidden="false" customHeight="true" outlineLevel="0" collapsed="false">
      <c r="A11591" s="1" t="n">
        <v>11590</v>
      </c>
      <c r="B11591" s="1" t="n">
        <v>3</v>
      </c>
      <c r="C11591" s="1" t="n">
        <v>2708</v>
      </c>
      <c r="D11591" s="1" t="s">
        <v>18606</v>
      </c>
      <c r="E11591" s="1" t="n">
        <v>417</v>
      </c>
      <c r="F11591" s="1" t="n">
        <v>74</v>
      </c>
      <c r="G11591" s="1" t="n">
        <v>1497.06</v>
      </c>
      <c r="H11591" s="4" t="n">
        <v>46088.6009398264</v>
      </c>
      <c r="I115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11590BT58409032708417741497.0646088.6009398264</v>
      </c>
      <c r="J11591" s="1" t="n">
        <f aca="false">COUNTIF(I:I, $I11591)</f>
        <v>1</v>
      </c>
      <c r="K11591" s="1" t="str">
        <f aca="false">IF(ISNA(VLOOKUP(Table4[product_id], tblProducts[], tblProducts[product_name],FALSE() )), "Invalid", "Valid")</f>
        <v>Valid</v>
      </c>
      <c r="L11591" s="5" t="str">
        <f aca="false">IF(ISNA(VLOOKUP(Table4[[#This Row],[warehouse_id]], tblwhouse[], tblwhouse[warehouse_name],FALSE() )), "Invalid", "Valid")</f>
        <v>Valid</v>
      </c>
    </row>
    <row r="11592" customFormat="false" ht="15" hidden="false" customHeight="true" outlineLevel="0" collapsed="false">
      <c r="A11592" s="1" t="n">
        <v>11591</v>
      </c>
      <c r="B11592" s="1" t="n">
        <v>2</v>
      </c>
      <c r="C11592" s="1" t="n">
        <v>219</v>
      </c>
      <c r="D11592" s="1" t="s">
        <v>18607</v>
      </c>
      <c r="E11592" s="1" t="n">
        <v>170</v>
      </c>
      <c r="F11592" s="1" t="n">
        <v>70</v>
      </c>
      <c r="G11592" s="1" t="n">
        <v>924.76</v>
      </c>
      <c r="H11592" s="4" t="n">
        <v>45868.6009398264</v>
      </c>
      <c r="I115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11591BT410924221917070924.7645868.6009398264</v>
      </c>
      <c r="J11592" s="1" t="n">
        <f aca="false">COUNTIF(I:I, $I11592)</f>
        <v>1</v>
      </c>
      <c r="K11592" s="1" t="str">
        <f aca="false">IF(ISNA(VLOOKUP(Table4[product_id], tblProducts[], tblProducts[product_name],FALSE() )), "Invalid", "Valid")</f>
        <v>Valid</v>
      </c>
      <c r="L11592" s="5" t="str">
        <f aca="false">IF(ISNA(VLOOKUP(Table4[[#This Row],[warehouse_id]], tblwhouse[], tblwhouse[warehouse_name],FALSE() )), "Invalid", "Valid")</f>
        <v>Valid</v>
      </c>
    </row>
    <row r="11593" customFormat="false" ht="15" hidden="false" customHeight="true" outlineLevel="0" collapsed="false">
      <c r="A11593" s="1" t="n">
        <v>11592</v>
      </c>
      <c r="B11593" s="1" t="n">
        <v>4</v>
      </c>
      <c r="C11593" s="1" t="n">
        <v>2741</v>
      </c>
      <c r="D11593" s="1" t="s">
        <v>18608</v>
      </c>
      <c r="E11593" s="1" t="n">
        <v>300</v>
      </c>
      <c r="F11593" s="1" t="n">
        <v>32</v>
      </c>
      <c r="G11593" s="1" t="n">
        <v>1422.62</v>
      </c>
      <c r="H11593" s="4" t="n">
        <v>46178.6009398264</v>
      </c>
      <c r="I115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11592BT58643242741300321422.6246178.6009398264</v>
      </c>
      <c r="J11593" s="1" t="n">
        <f aca="false">COUNTIF(I:I, $I11593)</f>
        <v>1</v>
      </c>
      <c r="K11593" s="1" t="str">
        <f aca="false">IF(ISNA(VLOOKUP(Table4[product_id], tblProducts[], tblProducts[product_name],FALSE() )), "Invalid", "Valid")</f>
        <v>Valid</v>
      </c>
      <c r="L11593" s="5" t="str">
        <f aca="false">IF(ISNA(VLOOKUP(Table4[[#This Row],[warehouse_id]], tblwhouse[], tblwhouse[warehouse_name],FALSE() )), "Invalid", "Valid")</f>
        <v>Valid</v>
      </c>
    </row>
    <row r="11594" customFormat="false" ht="15" hidden="false" customHeight="true" outlineLevel="0" collapsed="false">
      <c r="A11594" s="1" t="n">
        <v>11593</v>
      </c>
      <c r="B11594" s="1" t="n">
        <v>2</v>
      </c>
      <c r="C11594" s="1" t="n">
        <v>908</v>
      </c>
      <c r="D11594" s="1" t="s">
        <v>18609</v>
      </c>
      <c r="E11594" s="1" t="n">
        <v>274</v>
      </c>
      <c r="F11594" s="1" t="n">
        <v>41</v>
      </c>
      <c r="G11594" s="1" t="n">
        <v>378.76</v>
      </c>
      <c r="H11594" s="4" t="n">
        <v>45935.6009398264</v>
      </c>
      <c r="I115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11593BT898157290827441378.7645935.6009398264</v>
      </c>
      <c r="J11594" s="1" t="n">
        <f aca="false">COUNTIF(I:I, $I11594)</f>
        <v>1</v>
      </c>
      <c r="K11594" s="1" t="str">
        <f aca="false">IF(ISNA(VLOOKUP(Table4[product_id], tblProducts[], tblProducts[product_name],FALSE() )), "Invalid", "Valid")</f>
        <v>Valid</v>
      </c>
      <c r="L11594" s="5" t="str">
        <f aca="false">IF(ISNA(VLOOKUP(Table4[[#This Row],[warehouse_id]], tblwhouse[], tblwhouse[warehouse_name],FALSE() )), "Invalid", "Valid")</f>
        <v>Valid</v>
      </c>
    </row>
    <row r="11595" customFormat="false" ht="15" hidden="false" customHeight="true" outlineLevel="0" collapsed="false">
      <c r="A11595" s="1" t="n">
        <v>11594</v>
      </c>
      <c r="B11595" s="1" t="n">
        <v>3</v>
      </c>
      <c r="C11595" s="1" t="n">
        <v>2297</v>
      </c>
      <c r="D11595" s="1" t="s">
        <v>18610</v>
      </c>
      <c r="E11595" s="1" t="n">
        <v>219</v>
      </c>
      <c r="F11595" s="1" t="n">
        <v>73</v>
      </c>
      <c r="G11595" s="1" t="n">
        <v>630.19</v>
      </c>
      <c r="H11595" s="4" t="n">
        <v>46125.6009398264</v>
      </c>
      <c r="I115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11594BT8727863229721973630.1946125.6009398264</v>
      </c>
      <c r="J11595" s="1" t="n">
        <f aca="false">COUNTIF(I:I, $I11595)</f>
        <v>1</v>
      </c>
      <c r="K11595" s="1" t="str">
        <f aca="false">IF(ISNA(VLOOKUP(Table4[product_id], tblProducts[], tblProducts[product_name],FALSE() )), "Invalid", "Valid")</f>
        <v>Valid</v>
      </c>
      <c r="L11595" s="5" t="str">
        <f aca="false">IF(ISNA(VLOOKUP(Table4[[#This Row],[warehouse_id]], tblwhouse[], tblwhouse[warehouse_name],FALSE() )), "Invalid", "Valid")</f>
        <v>Valid</v>
      </c>
    </row>
    <row r="11596" customFormat="false" ht="15" hidden="false" customHeight="true" outlineLevel="0" collapsed="false">
      <c r="A11596" s="1" t="n">
        <v>11595</v>
      </c>
      <c r="B11596" s="1" t="n">
        <v>3</v>
      </c>
      <c r="C11596" s="1" t="n">
        <v>950</v>
      </c>
      <c r="D11596" s="1" t="s">
        <v>18611</v>
      </c>
      <c r="E11596" s="1" t="n">
        <v>62</v>
      </c>
      <c r="F11596" s="1" t="n">
        <v>79</v>
      </c>
      <c r="G11596" s="1" t="n">
        <v>725.75</v>
      </c>
      <c r="H11596" s="4" t="n">
        <v>45955.6009398264</v>
      </c>
      <c r="I115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11595BT83221339506279725.7545955.6009398264</v>
      </c>
      <c r="J11596" s="1" t="n">
        <f aca="false">COUNTIF(I:I, $I11596)</f>
        <v>1</v>
      </c>
      <c r="K11596" s="1" t="str">
        <f aca="false">IF(ISNA(VLOOKUP(Table4[product_id], tblProducts[], tblProducts[product_name],FALSE() )), "Invalid", "Valid")</f>
        <v>Valid</v>
      </c>
      <c r="L11596" s="5" t="str">
        <f aca="false">IF(ISNA(VLOOKUP(Table4[[#This Row],[warehouse_id]], tblwhouse[], tblwhouse[warehouse_name],FALSE() )), "Invalid", "Valid")</f>
        <v>Valid</v>
      </c>
    </row>
    <row r="11597" customFormat="false" ht="15" hidden="false" customHeight="true" outlineLevel="0" collapsed="false">
      <c r="A11597" s="1" t="n">
        <v>11596</v>
      </c>
      <c r="B11597" s="1" t="n">
        <v>1</v>
      </c>
      <c r="C11597" s="1" t="n">
        <v>1906</v>
      </c>
      <c r="D11597" s="1" t="s">
        <v>18612</v>
      </c>
      <c r="E11597" s="1" t="n">
        <v>209</v>
      </c>
      <c r="F11597" s="1" t="n">
        <v>51</v>
      </c>
      <c r="G11597" s="1" t="n">
        <v>713.43</v>
      </c>
      <c r="H11597" s="4" t="n">
        <v>46153.6009398264</v>
      </c>
      <c r="I115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11596BT9298891190620951713.4346153.6009398264</v>
      </c>
      <c r="J11597" s="1" t="n">
        <f aca="false">COUNTIF(I:I, $I11597)</f>
        <v>1</v>
      </c>
      <c r="K11597" s="1" t="str">
        <f aca="false">IF(ISNA(VLOOKUP(Table4[product_id], tblProducts[], tblProducts[product_name],FALSE() )), "Invalid", "Valid")</f>
        <v>Valid</v>
      </c>
      <c r="L11597" s="5" t="str">
        <f aca="false">IF(ISNA(VLOOKUP(Table4[[#This Row],[warehouse_id]], tblwhouse[], tblwhouse[warehouse_name],FALSE() )), "Invalid", "Valid")</f>
        <v>Valid</v>
      </c>
    </row>
    <row r="11598" customFormat="false" ht="15" hidden="false" customHeight="true" outlineLevel="0" collapsed="false">
      <c r="A11598" s="1" t="n">
        <v>11597</v>
      </c>
      <c r="B11598" s="1" t="n">
        <v>3</v>
      </c>
      <c r="C11598" s="1" t="n">
        <v>725</v>
      </c>
      <c r="D11598" s="1" t="s">
        <v>18613</v>
      </c>
      <c r="E11598" s="1" t="n">
        <v>284</v>
      </c>
      <c r="F11598" s="1" t="n">
        <v>48</v>
      </c>
      <c r="G11598" s="1" t="n">
        <v>1345</v>
      </c>
      <c r="H11598" s="4" t="n">
        <v>46078.6009398264</v>
      </c>
      <c r="I115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11597BT361943372528448134546078.6009398264</v>
      </c>
      <c r="J11598" s="1" t="n">
        <f aca="false">COUNTIF(I:I, $I11598)</f>
        <v>1</v>
      </c>
      <c r="K11598" s="1" t="str">
        <f aca="false">IF(ISNA(VLOOKUP(Table4[product_id], tblProducts[], tblProducts[product_name],FALSE() )), "Invalid", "Valid")</f>
        <v>Valid</v>
      </c>
      <c r="L11598" s="5" t="str">
        <f aca="false">IF(ISNA(VLOOKUP(Table4[[#This Row],[warehouse_id]], tblwhouse[], tblwhouse[warehouse_name],FALSE() )), "Invalid", "Valid")</f>
        <v>Valid</v>
      </c>
    </row>
    <row r="11599" customFormat="false" ht="15" hidden="false" customHeight="true" outlineLevel="0" collapsed="false">
      <c r="A11599" s="1" t="n">
        <v>11598</v>
      </c>
      <c r="B11599" s="1" t="n">
        <v>1</v>
      </c>
      <c r="C11599" s="1" t="n">
        <v>921</v>
      </c>
      <c r="D11599" s="1" t="s">
        <v>18614</v>
      </c>
      <c r="E11599" s="1" t="n">
        <v>23</v>
      </c>
      <c r="F11599" s="1" t="n">
        <v>48</v>
      </c>
      <c r="G11599" s="1" t="n">
        <v>211.13</v>
      </c>
      <c r="H11599" s="4" t="n">
        <v>46082.6009398264</v>
      </c>
      <c r="I115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11598BT53923019212348211.1346082.6009398264</v>
      </c>
      <c r="J11599" s="1" t="n">
        <f aca="false">COUNTIF(I:I, $I11599)</f>
        <v>1</v>
      </c>
      <c r="K11599" s="1" t="str">
        <f aca="false">IF(ISNA(VLOOKUP(Table4[product_id], tblProducts[], tblProducts[product_name],FALSE() )), "Invalid", "Valid")</f>
        <v>Valid</v>
      </c>
      <c r="L11599" s="5" t="str">
        <f aca="false">IF(ISNA(VLOOKUP(Table4[[#This Row],[warehouse_id]], tblwhouse[], tblwhouse[warehouse_name],FALSE() )), "Invalid", "Valid")</f>
        <v>Valid</v>
      </c>
    </row>
    <row r="11600" customFormat="false" ht="15" hidden="false" customHeight="true" outlineLevel="0" collapsed="false">
      <c r="A11600" s="1" t="n">
        <v>11599</v>
      </c>
      <c r="B11600" s="1" t="n">
        <v>3</v>
      </c>
      <c r="C11600" s="1" t="n">
        <v>2055</v>
      </c>
      <c r="D11600" s="1" t="s">
        <v>18615</v>
      </c>
      <c r="E11600" s="1" t="n">
        <v>35</v>
      </c>
      <c r="F11600" s="1" t="n">
        <v>80</v>
      </c>
      <c r="G11600" s="1" t="n">
        <v>113.18</v>
      </c>
      <c r="H11600" s="4" t="n">
        <v>46220.6009398264</v>
      </c>
      <c r="I116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11599BT819749320553580113.1846220.6009398264</v>
      </c>
      <c r="J11600" s="1" t="n">
        <f aca="false">COUNTIF(I:I, $I11600)</f>
        <v>1</v>
      </c>
      <c r="K11600" s="1" t="str">
        <f aca="false">IF(ISNA(VLOOKUP(Table4[product_id], tblProducts[], tblProducts[product_name],FALSE() )), "Invalid", "Valid")</f>
        <v>Valid</v>
      </c>
      <c r="L11600" s="5" t="str">
        <f aca="false">IF(ISNA(VLOOKUP(Table4[[#This Row],[warehouse_id]], tblwhouse[], tblwhouse[warehouse_name],FALSE() )), "Invalid", "Valid")</f>
        <v>Valid</v>
      </c>
    </row>
    <row r="11601" customFormat="false" ht="15" hidden="false" customHeight="true" outlineLevel="0" collapsed="false">
      <c r="A11601" s="1" t="n">
        <v>11600</v>
      </c>
      <c r="B11601" s="1" t="n">
        <v>1</v>
      </c>
      <c r="C11601" s="1" t="n">
        <v>2826</v>
      </c>
      <c r="D11601" s="1" t="s">
        <v>18616</v>
      </c>
      <c r="E11601" s="1" t="n">
        <v>17</v>
      </c>
      <c r="F11601" s="1" t="n">
        <v>42</v>
      </c>
      <c r="G11601" s="1" t="n">
        <v>446.56</v>
      </c>
      <c r="H11601" s="4" t="n">
        <v>45992.6009398264</v>
      </c>
      <c r="I116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11600BT739410128261742446.5645992.6009398264</v>
      </c>
      <c r="J11601" s="1" t="n">
        <f aca="false">COUNTIF(I:I, $I11601)</f>
        <v>1</v>
      </c>
      <c r="K11601" s="1" t="str">
        <f aca="false">IF(ISNA(VLOOKUP(Table4[product_id], tblProducts[], tblProducts[product_name],FALSE() )), "Invalid", "Valid")</f>
        <v>Valid</v>
      </c>
      <c r="L11601" s="5" t="str">
        <f aca="false">IF(ISNA(VLOOKUP(Table4[[#This Row],[warehouse_id]], tblwhouse[], tblwhouse[warehouse_name],FALSE() )), "Invalid", "Valid")</f>
        <v>Valid</v>
      </c>
    </row>
    <row r="11602" customFormat="false" ht="15" hidden="false" customHeight="true" outlineLevel="0" collapsed="false">
      <c r="A11602" s="1" t="n">
        <v>11601</v>
      </c>
      <c r="B11602" s="1" t="n">
        <v>4</v>
      </c>
      <c r="C11602" s="1" t="n">
        <v>213</v>
      </c>
      <c r="D11602" s="1" t="s">
        <v>18617</v>
      </c>
      <c r="E11602" s="1" t="n">
        <v>358</v>
      </c>
      <c r="F11602" s="1" t="n">
        <v>37</v>
      </c>
      <c r="G11602" s="1" t="n">
        <v>1115.32</v>
      </c>
      <c r="H11602" s="4" t="n">
        <v>45998.6009398264</v>
      </c>
      <c r="I116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11601BT3668134213358371115.3245998.6009398264</v>
      </c>
      <c r="J11602" s="1" t="n">
        <f aca="false">COUNTIF(I:I, $I11602)</f>
        <v>1</v>
      </c>
      <c r="K11602" s="1" t="str">
        <f aca="false">IF(ISNA(VLOOKUP(Table4[product_id], tblProducts[], tblProducts[product_name],FALSE() )), "Invalid", "Valid")</f>
        <v>Valid</v>
      </c>
      <c r="L11602" s="5" t="str">
        <f aca="false">IF(ISNA(VLOOKUP(Table4[[#This Row],[warehouse_id]], tblwhouse[], tblwhouse[warehouse_name],FALSE() )), "Invalid", "Valid")</f>
        <v>Valid</v>
      </c>
    </row>
    <row r="11603" customFormat="false" ht="15" hidden="false" customHeight="true" outlineLevel="0" collapsed="false">
      <c r="A11603" s="1" t="n">
        <v>11602</v>
      </c>
      <c r="B11603" s="1" t="n">
        <v>2</v>
      </c>
      <c r="C11603" s="1" t="n">
        <v>2172</v>
      </c>
      <c r="D11603" s="1" t="s">
        <v>18618</v>
      </c>
      <c r="E11603" s="1" t="n">
        <v>172</v>
      </c>
      <c r="F11603" s="1" t="n">
        <v>65</v>
      </c>
      <c r="G11603" s="1" t="n">
        <v>1200.81</v>
      </c>
      <c r="H11603" s="4" t="n">
        <v>46028.6009398264</v>
      </c>
      <c r="I116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11602BT82796022172172651200.8146028.6009398264</v>
      </c>
      <c r="J11603" s="1" t="n">
        <f aca="false">COUNTIF(I:I, $I11603)</f>
        <v>1</v>
      </c>
      <c r="K11603" s="1" t="str">
        <f aca="false">IF(ISNA(VLOOKUP(Table4[product_id], tblProducts[], tblProducts[product_name],FALSE() )), "Invalid", "Valid")</f>
        <v>Valid</v>
      </c>
      <c r="L11603" s="5" t="str">
        <f aca="false">IF(ISNA(VLOOKUP(Table4[[#This Row],[warehouse_id]], tblwhouse[], tblwhouse[warehouse_name],FALSE() )), "Invalid", "Valid")</f>
        <v>Valid</v>
      </c>
    </row>
    <row r="11604" customFormat="false" ht="15" hidden="false" customHeight="true" outlineLevel="0" collapsed="false">
      <c r="A11604" s="1" t="n">
        <v>11603</v>
      </c>
      <c r="B11604" s="1" t="n">
        <v>1</v>
      </c>
      <c r="C11604" s="1" t="n">
        <v>2553</v>
      </c>
      <c r="D11604" s="1" t="s">
        <v>18619</v>
      </c>
      <c r="E11604" s="1" t="n">
        <v>102</v>
      </c>
      <c r="F11604" s="1" t="n">
        <v>80</v>
      </c>
      <c r="G11604" s="1" t="n">
        <v>1385.28</v>
      </c>
      <c r="H11604" s="4" t="n">
        <v>46013.6009398264</v>
      </c>
      <c r="I116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11603BT77614812553102801385.2846013.6009398264</v>
      </c>
      <c r="J11604" s="1" t="n">
        <f aca="false">COUNTIF(I:I, $I11604)</f>
        <v>1</v>
      </c>
      <c r="K11604" s="1" t="str">
        <f aca="false">IF(ISNA(VLOOKUP(Table4[product_id], tblProducts[], tblProducts[product_name],FALSE() )), "Invalid", "Valid")</f>
        <v>Valid</v>
      </c>
      <c r="L11604" s="5" t="str">
        <f aca="false">IF(ISNA(VLOOKUP(Table4[[#This Row],[warehouse_id]], tblwhouse[], tblwhouse[warehouse_name],FALSE() )), "Invalid", "Valid")</f>
        <v>Valid</v>
      </c>
    </row>
    <row r="11605" customFormat="false" ht="15" hidden="false" customHeight="true" outlineLevel="0" collapsed="false">
      <c r="A11605" s="1" t="n">
        <v>11604</v>
      </c>
      <c r="B11605" s="1" t="n">
        <v>3</v>
      </c>
      <c r="C11605" s="1" t="n">
        <v>1050</v>
      </c>
      <c r="D11605" s="1" t="s">
        <v>18620</v>
      </c>
      <c r="E11605" s="1" t="n">
        <v>340</v>
      </c>
      <c r="F11605" s="1" t="n">
        <v>47</v>
      </c>
      <c r="G11605" s="1" t="n">
        <v>1085.72</v>
      </c>
      <c r="H11605" s="4" t="n">
        <v>45943.6009398264</v>
      </c>
      <c r="I116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11604BT25538231050340471085.7245943.6009398264</v>
      </c>
      <c r="J11605" s="1" t="n">
        <f aca="false">COUNTIF(I:I, $I11605)</f>
        <v>1</v>
      </c>
      <c r="K11605" s="1" t="str">
        <f aca="false">IF(ISNA(VLOOKUP(Table4[product_id], tblProducts[], tblProducts[product_name],FALSE() )), "Invalid", "Valid")</f>
        <v>Valid</v>
      </c>
      <c r="L11605" s="5" t="str">
        <f aca="false">IF(ISNA(VLOOKUP(Table4[[#This Row],[warehouse_id]], tblwhouse[], tblwhouse[warehouse_name],FALSE() )), "Invalid", "Valid")</f>
        <v>Valid</v>
      </c>
    </row>
    <row r="11606" customFormat="false" ht="15" hidden="false" customHeight="true" outlineLevel="0" collapsed="false">
      <c r="A11606" s="1" t="n">
        <v>11605</v>
      </c>
      <c r="B11606" s="1" t="n">
        <v>4</v>
      </c>
      <c r="C11606" s="1" t="n">
        <v>712</v>
      </c>
      <c r="D11606" s="1" t="s">
        <v>18621</v>
      </c>
      <c r="E11606" s="1" t="n">
        <v>471</v>
      </c>
      <c r="F11606" s="1" t="n">
        <v>67</v>
      </c>
      <c r="G11606" s="1" t="n">
        <v>1112.37</v>
      </c>
      <c r="H11606" s="4" t="n">
        <v>45859.6009398264</v>
      </c>
      <c r="I116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11605BT8625584712471671112.3745859.6009398264</v>
      </c>
      <c r="J11606" s="1" t="n">
        <f aca="false">COUNTIF(I:I, $I11606)</f>
        <v>1</v>
      </c>
      <c r="K11606" s="1" t="str">
        <f aca="false">IF(ISNA(VLOOKUP(Table4[product_id], tblProducts[], tblProducts[product_name],FALSE() )), "Invalid", "Valid")</f>
        <v>Valid</v>
      </c>
      <c r="L11606" s="5" t="str">
        <f aca="false">IF(ISNA(VLOOKUP(Table4[[#This Row],[warehouse_id]], tblwhouse[], tblwhouse[warehouse_name],FALSE() )), "Invalid", "Valid")</f>
        <v>Valid</v>
      </c>
    </row>
    <row r="11607" customFormat="false" ht="15" hidden="false" customHeight="true" outlineLevel="0" collapsed="false">
      <c r="A11607" s="1" t="n">
        <v>11606</v>
      </c>
      <c r="B11607" s="1" t="n">
        <v>4</v>
      </c>
      <c r="C11607" s="1" t="n">
        <v>1634</v>
      </c>
      <c r="D11607" s="1" t="s">
        <v>18622</v>
      </c>
      <c r="E11607" s="1" t="n">
        <v>15</v>
      </c>
      <c r="F11607" s="1" t="n">
        <v>26</v>
      </c>
      <c r="G11607" s="1" t="n">
        <v>1243.41</v>
      </c>
      <c r="H11607" s="4" t="n">
        <v>46007.6009398264</v>
      </c>
      <c r="I116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11606BT5782804163415261243.4146007.6009398264</v>
      </c>
      <c r="J11607" s="1" t="n">
        <f aca="false">COUNTIF(I:I, $I11607)</f>
        <v>1</v>
      </c>
      <c r="K11607" s="1" t="str">
        <f aca="false">IF(ISNA(VLOOKUP(Table4[product_id], tblProducts[], tblProducts[product_name],FALSE() )), "Invalid", "Valid")</f>
        <v>Valid</v>
      </c>
      <c r="L11607" s="5" t="str">
        <f aca="false">IF(ISNA(VLOOKUP(Table4[[#This Row],[warehouse_id]], tblwhouse[], tblwhouse[warehouse_name],FALSE() )), "Invalid", "Valid")</f>
        <v>Valid</v>
      </c>
    </row>
    <row r="11608" customFormat="false" ht="15" hidden="false" customHeight="true" outlineLevel="0" collapsed="false">
      <c r="A11608" s="1" t="n">
        <v>11607</v>
      </c>
      <c r="B11608" s="1" t="n">
        <v>3</v>
      </c>
      <c r="C11608" s="1" t="n">
        <v>2743</v>
      </c>
      <c r="D11608" s="1" t="s">
        <v>18623</v>
      </c>
      <c r="E11608" s="1" t="n">
        <v>108</v>
      </c>
      <c r="F11608" s="1" t="n">
        <v>71</v>
      </c>
      <c r="G11608" s="1" t="n">
        <v>905.4</v>
      </c>
      <c r="H11608" s="4" t="n">
        <v>46107.6009398264</v>
      </c>
      <c r="I116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11607BT6958253274310871905.446107.6009398264</v>
      </c>
      <c r="J11608" s="1" t="n">
        <f aca="false">COUNTIF(I:I, $I11608)</f>
        <v>1</v>
      </c>
      <c r="K11608" s="1" t="str">
        <f aca="false">IF(ISNA(VLOOKUP(Table4[product_id], tblProducts[], tblProducts[product_name],FALSE() )), "Invalid", "Valid")</f>
        <v>Valid</v>
      </c>
      <c r="L11608" s="5" t="str">
        <f aca="false">IF(ISNA(VLOOKUP(Table4[[#This Row],[warehouse_id]], tblwhouse[], tblwhouse[warehouse_name],FALSE() )), "Invalid", "Valid")</f>
        <v>Valid</v>
      </c>
    </row>
    <row r="11609" customFormat="false" ht="15" hidden="false" customHeight="true" outlineLevel="0" collapsed="false">
      <c r="A11609" s="1" t="n">
        <v>11608</v>
      </c>
      <c r="B11609" s="1" t="n">
        <v>1</v>
      </c>
      <c r="C11609" s="1" t="n">
        <v>1279</v>
      </c>
      <c r="D11609" s="1" t="s">
        <v>18624</v>
      </c>
      <c r="E11609" s="1" t="n">
        <v>303</v>
      </c>
      <c r="F11609" s="1" t="n">
        <v>38</v>
      </c>
      <c r="G11609" s="1" t="n">
        <v>97.3</v>
      </c>
      <c r="H11609" s="4" t="n">
        <v>46055.6009398264</v>
      </c>
      <c r="I116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11608BT537917112793033897.346055.6009398264</v>
      </c>
      <c r="J11609" s="1" t="n">
        <f aca="false">COUNTIF(I:I, $I11609)</f>
        <v>1</v>
      </c>
      <c r="K11609" s="1" t="str">
        <f aca="false">IF(ISNA(VLOOKUP(Table4[product_id], tblProducts[], tblProducts[product_name],FALSE() )), "Invalid", "Valid")</f>
        <v>Valid</v>
      </c>
      <c r="L11609" s="5" t="str">
        <f aca="false">IF(ISNA(VLOOKUP(Table4[[#This Row],[warehouse_id]], tblwhouse[], tblwhouse[warehouse_name],FALSE() )), "Invalid", "Valid")</f>
        <v>Valid</v>
      </c>
    </row>
    <row r="11610" customFormat="false" ht="15" hidden="false" customHeight="true" outlineLevel="0" collapsed="false">
      <c r="A11610" s="1" t="n">
        <v>11609</v>
      </c>
      <c r="B11610" s="1" t="n">
        <v>1</v>
      </c>
      <c r="C11610" s="1" t="n">
        <v>1528</v>
      </c>
      <c r="D11610" s="1" t="s">
        <v>18625</v>
      </c>
      <c r="E11610" s="1" t="n">
        <v>17</v>
      </c>
      <c r="F11610" s="1" t="n">
        <v>57</v>
      </c>
      <c r="G11610" s="1" t="n">
        <v>359.27</v>
      </c>
      <c r="H11610" s="4" t="n">
        <v>46134.6009398264</v>
      </c>
      <c r="I116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11609BT809920115281757359.2746134.6009398264</v>
      </c>
      <c r="J11610" s="1" t="n">
        <f aca="false">COUNTIF(I:I, $I11610)</f>
        <v>1</v>
      </c>
      <c r="K11610" s="1" t="str">
        <f aca="false">IF(ISNA(VLOOKUP(Table4[product_id], tblProducts[], tblProducts[product_name],FALSE() )), "Invalid", "Valid")</f>
        <v>Valid</v>
      </c>
      <c r="L11610" s="5" t="str">
        <f aca="false">IF(ISNA(VLOOKUP(Table4[[#This Row],[warehouse_id]], tblwhouse[], tblwhouse[warehouse_name],FALSE() )), "Invalid", "Valid")</f>
        <v>Valid</v>
      </c>
    </row>
    <row r="11611" customFormat="false" ht="15" hidden="false" customHeight="true" outlineLevel="0" collapsed="false">
      <c r="A11611" s="1" t="n">
        <v>11610</v>
      </c>
      <c r="B11611" s="1" t="n">
        <v>4</v>
      </c>
      <c r="C11611" s="1" t="n">
        <v>2107</v>
      </c>
      <c r="D11611" s="1" t="s">
        <v>18626</v>
      </c>
      <c r="E11611" s="1" t="n">
        <v>399</v>
      </c>
      <c r="F11611" s="1" t="n">
        <v>52</v>
      </c>
      <c r="G11611" s="1" t="n">
        <v>803.51</v>
      </c>
      <c r="H11611" s="4" t="n">
        <v>46106.6009398264</v>
      </c>
      <c r="I116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11610BT3568034210739952803.5146106.6009398264</v>
      </c>
      <c r="J11611" s="1" t="n">
        <f aca="false">COUNTIF(I:I, $I11611)</f>
        <v>1</v>
      </c>
      <c r="K11611" s="1" t="str">
        <f aca="false">IF(ISNA(VLOOKUP(Table4[product_id], tblProducts[], tblProducts[product_name],FALSE() )), "Invalid", "Valid")</f>
        <v>Valid</v>
      </c>
      <c r="L11611" s="5" t="str">
        <f aca="false">IF(ISNA(VLOOKUP(Table4[[#This Row],[warehouse_id]], tblwhouse[], tblwhouse[warehouse_name],FALSE() )), "Invalid", "Valid")</f>
        <v>Valid</v>
      </c>
    </row>
    <row r="11612" customFormat="false" ht="15" hidden="false" customHeight="true" outlineLevel="0" collapsed="false">
      <c r="A11612" s="1" t="n">
        <v>11611</v>
      </c>
      <c r="B11612" s="1" t="n">
        <v>3</v>
      </c>
      <c r="C11612" s="1" t="n">
        <v>1068</v>
      </c>
      <c r="D11612" s="1" t="s">
        <v>18627</v>
      </c>
      <c r="E11612" s="1" t="n">
        <v>500</v>
      </c>
      <c r="F11612" s="1" t="n">
        <v>68</v>
      </c>
      <c r="G11612" s="1" t="n">
        <v>1350.96</v>
      </c>
      <c r="H11612" s="4" t="n">
        <v>45919.6009398264</v>
      </c>
      <c r="I116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11611BT33736731068500681350.9645919.6009398264</v>
      </c>
      <c r="J11612" s="1" t="n">
        <f aca="false">COUNTIF(I:I, $I11612)</f>
        <v>1</v>
      </c>
      <c r="K11612" s="1" t="str">
        <f aca="false">IF(ISNA(VLOOKUP(Table4[product_id], tblProducts[], tblProducts[product_name],FALSE() )), "Invalid", "Valid")</f>
        <v>Valid</v>
      </c>
      <c r="L11612" s="5" t="str">
        <f aca="false">IF(ISNA(VLOOKUP(Table4[[#This Row],[warehouse_id]], tblwhouse[], tblwhouse[warehouse_name],FALSE() )), "Invalid", "Valid")</f>
        <v>Valid</v>
      </c>
    </row>
    <row r="11613" customFormat="false" ht="15" hidden="false" customHeight="true" outlineLevel="0" collapsed="false">
      <c r="A11613" s="1" t="n">
        <v>11612</v>
      </c>
      <c r="B11613" s="1" t="n">
        <v>3</v>
      </c>
      <c r="C11613" s="1" t="n">
        <v>1222</v>
      </c>
      <c r="D11613" s="1" t="s">
        <v>18628</v>
      </c>
      <c r="E11613" s="1" t="n">
        <v>190</v>
      </c>
      <c r="F11613" s="1" t="n">
        <v>26</v>
      </c>
      <c r="G11613" s="1" t="n">
        <v>176.18</v>
      </c>
      <c r="H11613" s="4" t="n">
        <v>45880.6009398264</v>
      </c>
      <c r="I116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11612BT5422383122219026176.1845880.6009398264</v>
      </c>
      <c r="J11613" s="1" t="n">
        <f aca="false">COUNTIF(I:I, $I11613)</f>
        <v>1</v>
      </c>
      <c r="K11613" s="1" t="str">
        <f aca="false">IF(ISNA(VLOOKUP(Table4[product_id], tblProducts[], tblProducts[product_name],FALSE() )), "Invalid", "Valid")</f>
        <v>Valid</v>
      </c>
      <c r="L11613" s="5" t="str">
        <f aca="false">IF(ISNA(VLOOKUP(Table4[[#This Row],[warehouse_id]], tblwhouse[], tblwhouse[warehouse_name],FALSE() )), "Invalid", "Valid")</f>
        <v>Valid</v>
      </c>
    </row>
    <row r="11614" customFormat="false" ht="15" hidden="false" customHeight="true" outlineLevel="0" collapsed="false">
      <c r="A11614" s="1" t="n">
        <v>11613</v>
      </c>
      <c r="B11614" s="1" t="n">
        <v>2</v>
      </c>
      <c r="C11614" s="1" t="n">
        <v>1812</v>
      </c>
      <c r="D11614" s="1" t="s">
        <v>18629</v>
      </c>
      <c r="E11614" s="1" t="n">
        <v>84</v>
      </c>
      <c r="F11614" s="1" t="n">
        <v>26</v>
      </c>
      <c r="G11614" s="1" t="n">
        <v>1042.37</v>
      </c>
      <c r="H11614" s="4" t="n">
        <v>46136.6009398264</v>
      </c>
      <c r="I116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11613BT2504512181284261042.3746136.6009398264</v>
      </c>
      <c r="J11614" s="1" t="n">
        <f aca="false">COUNTIF(I:I, $I11614)</f>
        <v>1</v>
      </c>
      <c r="K11614" s="1" t="str">
        <f aca="false">IF(ISNA(VLOOKUP(Table4[product_id], tblProducts[], tblProducts[product_name],FALSE() )), "Invalid", "Valid")</f>
        <v>Valid</v>
      </c>
      <c r="L11614" s="5" t="str">
        <f aca="false">IF(ISNA(VLOOKUP(Table4[[#This Row],[warehouse_id]], tblwhouse[], tblwhouse[warehouse_name],FALSE() )), "Invalid", "Valid")</f>
        <v>Valid</v>
      </c>
    </row>
    <row r="11615" customFormat="false" ht="15" hidden="false" customHeight="true" outlineLevel="0" collapsed="false">
      <c r="A11615" s="1" t="n">
        <v>11614</v>
      </c>
      <c r="B11615" s="1" t="n">
        <v>1</v>
      </c>
      <c r="C11615" s="1" t="n">
        <v>1743</v>
      </c>
      <c r="D11615" s="1" t="s">
        <v>18630</v>
      </c>
      <c r="E11615" s="1" t="n">
        <v>167</v>
      </c>
      <c r="F11615" s="1" t="n">
        <v>77</v>
      </c>
      <c r="G11615" s="1" t="n">
        <v>356.68</v>
      </c>
      <c r="H11615" s="4" t="n">
        <v>46008.6009398264</v>
      </c>
      <c r="I116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11614BT6542441174316777356.6846008.6009398264</v>
      </c>
      <c r="J11615" s="1" t="n">
        <f aca="false">COUNTIF(I:I, $I11615)</f>
        <v>1</v>
      </c>
      <c r="K11615" s="1" t="str">
        <f aca="false">IF(ISNA(VLOOKUP(Table4[product_id], tblProducts[], tblProducts[product_name],FALSE() )), "Invalid", "Valid")</f>
        <v>Valid</v>
      </c>
      <c r="L11615" s="5" t="str">
        <f aca="false">IF(ISNA(VLOOKUP(Table4[[#This Row],[warehouse_id]], tblwhouse[], tblwhouse[warehouse_name],FALSE() )), "Invalid", "Valid")</f>
        <v>Valid</v>
      </c>
    </row>
    <row r="11616" customFormat="false" ht="15" hidden="false" customHeight="true" outlineLevel="0" collapsed="false">
      <c r="A11616" s="1" t="n">
        <v>11615</v>
      </c>
      <c r="B11616" s="1" t="n">
        <v>3</v>
      </c>
      <c r="C11616" s="1" t="n">
        <v>605</v>
      </c>
      <c r="D11616" s="1" t="s">
        <v>18631</v>
      </c>
      <c r="E11616" s="1" t="n">
        <v>161</v>
      </c>
      <c r="F11616" s="1" t="n">
        <v>22</v>
      </c>
      <c r="G11616" s="1" t="n">
        <v>287.04</v>
      </c>
      <c r="H11616" s="4" t="n">
        <v>46095.6009398264</v>
      </c>
      <c r="I116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11615BT896046360516122287.0446095.6009398264</v>
      </c>
      <c r="J11616" s="1" t="n">
        <f aca="false">COUNTIF(I:I, $I11616)</f>
        <v>1</v>
      </c>
      <c r="K11616" s="1" t="str">
        <f aca="false">IF(ISNA(VLOOKUP(Table4[product_id], tblProducts[], tblProducts[product_name],FALSE() )), "Invalid", "Valid")</f>
        <v>Valid</v>
      </c>
      <c r="L11616" s="5" t="str">
        <f aca="false">IF(ISNA(VLOOKUP(Table4[[#This Row],[warehouse_id]], tblwhouse[], tblwhouse[warehouse_name],FALSE() )), "Invalid", "Valid")</f>
        <v>Valid</v>
      </c>
    </row>
    <row r="11617" customFormat="false" ht="15" hidden="false" customHeight="true" outlineLevel="0" collapsed="false">
      <c r="A11617" s="1" t="n">
        <v>11616</v>
      </c>
      <c r="B11617" s="1" t="n">
        <v>4</v>
      </c>
      <c r="C11617" s="1" t="n">
        <v>147</v>
      </c>
      <c r="D11617" s="1" t="s">
        <v>18632</v>
      </c>
      <c r="E11617" s="1" t="n">
        <v>36</v>
      </c>
      <c r="F11617" s="1" t="n">
        <v>77</v>
      </c>
      <c r="G11617" s="1" t="n">
        <v>906.32</v>
      </c>
      <c r="H11617" s="4" t="n">
        <v>46090.6009398264</v>
      </c>
      <c r="I116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11616BT15095441473677906.3246090.6009398264</v>
      </c>
      <c r="J11617" s="1" t="n">
        <f aca="false">COUNTIF(I:I, $I11617)</f>
        <v>1</v>
      </c>
      <c r="K11617" s="1" t="str">
        <f aca="false">IF(ISNA(VLOOKUP(Table4[product_id], tblProducts[], tblProducts[product_name],FALSE() )), "Invalid", "Valid")</f>
        <v>Valid</v>
      </c>
      <c r="L11617" s="5" t="str">
        <f aca="false">IF(ISNA(VLOOKUP(Table4[[#This Row],[warehouse_id]], tblwhouse[], tblwhouse[warehouse_name],FALSE() )), "Invalid", "Valid")</f>
        <v>Valid</v>
      </c>
    </row>
    <row r="11618" customFormat="false" ht="15" hidden="false" customHeight="true" outlineLevel="0" collapsed="false">
      <c r="A11618" s="1" t="n">
        <v>11617</v>
      </c>
      <c r="B11618" s="1" t="n">
        <v>3</v>
      </c>
      <c r="C11618" s="1" t="n">
        <v>1498</v>
      </c>
      <c r="D11618" s="1" t="s">
        <v>18633</v>
      </c>
      <c r="E11618" s="1" t="n">
        <v>408</v>
      </c>
      <c r="F11618" s="1" t="n">
        <v>61</v>
      </c>
      <c r="G11618" s="1" t="n">
        <v>1342.85</v>
      </c>
      <c r="H11618" s="4" t="n">
        <v>46058.6009398264</v>
      </c>
      <c r="I116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11617BT20635531498408611342.8546058.6009398264</v>
      </c>
      <c r="J11618" s="1" t="n">
        <f aca="false">COUNTIF(I:I, $I11618)</f>
        <v>1</v>
      </c>
      <c r="K11618" s="1" t="str">
        <f aca="false">IF(ISNA(VLOOKUP(Table4[product_id], tblProducts[], tblProducts[product_name],FALSE() )), "Invalid", "Valid")</f>
        <v>Valid</v>
      </c>
      <c r="L11618" s="5" t="str">
        <f aca="false">IF(ISNA(VLOOKUP(Table4[[#This Row],[warehouse_id]], tblwhouse[], tblwhouse[warehouse_name],FALSE() )), "Invalid", "Valid")</f>
        <v>Valid</v>
      </c>
    </row>
    <row r="11619" customFormat="false" ht="15" hidden="false" customHeight="true" outlineLevel="0" collapsed="false">
      <c r="A11619" s="1" t="n">
        <v>11618</v>
      </c>
      <c r="B11619" s="1" t="n">
        <v>1</v>
      </c>
      <c r="C11619" s="1" t="n">
        <v>448</v>
      </c>
      <c r="D11619" s="1" t="s">
        <v>18634</v>
      </c>
      <c r="E11619" s="1" t="n">
        <v>29</v>
      </c>
      <c r="F11619" s="1" t="n">
        <v>54</v>
      </c>
      <c r="G11619" s="1" t="n">
        <v>1077.7</v>
      </c>
      <c r="H11619" s="4" t="n">
        <v>46155.6009398264</v>
      </c>
      <c r="I116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11618BT351187144829541077.746155.6009398264</v>
      </c>
      <c r="J11619" s="1" t="n">
        <f aca="false">COUNTIF(I:I, $I11619)</f>
        <v>1</v>
      </c>
      <c r="K11619" s="1" t="str">
        <f aca="false">IF(ISNA(VLOOKUP(Table4[product_id], tblProducts[], tblProducts[product_name],FALSE() )), "Invalid", "Valid")</f>
        <v>Valid</v>
      </c>
      <c r="L11619" s="5" t="str">
        <f aca="false">IF(ISNA(VLOOKUP(Table4[[#This Row],[warehouse_id]], tblwhouse[], tblwhouse[warehouse_name],FALSE() )), "Invalid", "Valid")</f>
        <v>Valid</v>
      </c>
    </row>
    <row r="11620" customFormat="false" ht="15" hidden="false" customHeight="true" outlineLevel="0" collapsed="false">
      <c r="A11620" s="1" t="n">
        <v>11619</v>
      </c>
      <c r="B11620" s="1" t="n">
        <v>1</v>
      </c>
      <c r="C11620" s="1" t="n">
        <v>2161</v>
      </c>
      <c r="D11620" s="1" t="s">
        <v>18635</v>
      </c>
      <c r="E11620" s="1" t="n">
        <v>341</v>
      </c>
      <c r="F11620" s="1" t="n">
        <v>68</v>
      </c>
      <c r="G11620" s="1" t="n">
        <v>1241.88</v>
      </c>
      <c r="H11620" s="4" t="n">
        <v>46027.6009398264</v>
      </c>
      <c r="I116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11619BT81160412161341681241.8846027.6009398264</v>
      </c>
      <c r="J11620" s="1" t="n">
        <f aca="false">COUNTIF(I:I, $I11620)</f>
        <v>1</v>
      </c>
      <c r="K11620" s="1" t="str">
        <f aca="false">IF(ISNA(VLOOKUP(Table4[product_id], tblProducts[], tblProducts[product_name],FALSE() )), "Invalid", "Valid")</f>
        <v>Valid</v>
      </c>
      <c r="L11620" s="5" t="str">
        <f aca="false">IF(ISNA(VLOOKUP(Table4[[#This Row],[warehouse_id]], tblwhouse[], tblwhouse[warehouse_name],FALSE() )), "Invalid", "Valid")</f>
        <v>Valid</v>
      </c>
    </row>
    <row r="11621" customFormat="false" ht="15" hidden="false" customHeight="true" outlineLevel="0" collapsed="false">
      <c r="A11621" s="1" t="n">
        <v>11620</v>
      </c>
      <c r="B11621" s="1" t="n">
        <v>4</v>
      </c>
      <c r="C11621" s="1" t="n">
        <v>949</v>
      </c>
      <c r="D11621" s="1" t="s">
        <v>18636</v>
      </c>
      <c r="E11621" s="1" t="n">
        <v>293</v>
      </c>
      <c r="F11621" s="1" t="n">
        <v>51</v>
      </c>
      <c r="G11621" s="1" t="n">
        <v>930.88</v>
      </c>
      <c r="H11621" s="4" t="n">
        <v>45980.6009398264</v>
      </c>
      <c r="I116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11620BT790119494929351930.8845980.6009398264</v>
      </c>
      <c r="J11621" s="1" t="n">
        <f aca="false">COUNTIF(I:I, $I11621)</f>
        <v>1</v>
      </c>
      <c r="K11621" s="1" t="str">
        <f aca="false">IF(ISNA(VLOOKUP(Table4[product_id], tblProducts[], tblProducts[product_name],FALSE() )), "Invalid", "Valid")</f>
        <v>Valid</v>
      </c>
      <c r="L11621" s="5" t="str">
        <f aca="false">IF(ISNA(VLOOKUP(Table4[[#This Row],[warehouse_id]], tblwhouse[], tblwhouse[warehouse_name],FALSE() )), "Invalid", "Valid")</f>
        <v>Valid</v>
      </c>
    </row>
    <row r="11622" customFormat="false" ht="15" hidden="false" customHeight="true" outlineLevel="0" collapsed="false">
      <c r="A11622" s="1" t="n">
        <v>11621</v>
      </c>
      <c r="B11622" s="1" t="n">
        <v>3</v>
      </c>
      <c r="C11622" s="1" t="n">
        <v>1962</v>
      </c>
      <c r="D11622" s="1" t="s">
        <v>18637</v>
      </c>
      <c r="E11622" s="1" t="n">
        <v>173</v>
      </c>
      <c r="F11622" s="1" t="n">
        <v>71</v>
      </c>
      <c r="G11622" s="1" t="n">
        <v>245.37</v>
      </c>
      <c r="H11622" s="4" t="n">
        <v>46035.6009398264</v>
      </c>
      <c r="I116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11621BT9629913196217371245.3746035.6009398264</v>
      </c>
      <c r="J11622" s="1" t="n">
        <f aca="false">COUNTIF(I:I, $I11622)</f>
        <v>1</v>
      </c>
      <c r="K11622" s="1" t="str">
        <f aca="false">IF(ISNA(VLOOKUP(Table4[product_id], tblProducts[], tblProducts[product_name],FALSE() )), "Invalid", "Valid")</f>
        <v>Valid</v>
      </c>
      <c r="L11622" s="5" t="str">
        <f aca="false">IF(ISNA(VLOOKUP(Table4[[#This Row],[warehouse_id]], tblwhouse[], tblwhouse[warehouse_name],FALSE() )), "Invalid", "Valid")</f>
        <v>Valid</v>
      </c>
    </row>
    <row r="11623" customFormat="false" ht="15" hidden="false" customHeight="true" outlineLevel="0" collapsed="false">
      <c r="A11623" s="1" t="n">
        <v>11622</v>
      </c>
      <c r="B11623" s="1" t="n">
        <v>2</v>
      </c>
      <c r="C11623" s="1" t="n">
        <v>133</v>
      </c>
      <c r="D11623" s="1" t="s">
        <v>18638</v>
      </c>
      <c r="E11623" s="1" t="n">
        <v>435</v>
      </c>
      <c r="F11623" s="1" t="n">
        <v>44</v>
      </c>
      <c r="G11623" s="1" t="n">
        <v>298.73</v>
      </c>
      <c r="H11623" s="4" t="n">
        <v>46075.6009398264</v>
      </c>
      <c r="I116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11622BT799148213343544298.7346075.6009398264</v>
      </c>
      <c r="J11623" s="1" t="n">
        <f aca="false">COUNTIF(I:I, $I11623)</f>
        <v>1</v>
      </c>
      <c r="K11623" s="1" t="str">
        <f aca="false">IF(ISNA(VLOOKUP(Table4[product_id], tblProducts[], tblProducts[product_name],FALSE() )), "Invalid", "Valid")</f>
        <v>Valid</v>
      </c>
      <c r="L11623" s="5" t="str">
        <f aca="false">IF(ISNA(VLOOKUP(Table4[[#This Row],[warehouse_id]], tblwhouse[], tblwhouse[warehouse_name],FALSE() )), "Invalid", "Valid")</f>
        <v>Valid</v>
      </c>
    </row>
    <row r="11624" customFormat="false" ht="15" hidden="false" customHeight="true" outlineLevel="0" collapsed="false">
      <c r="A11624" s="1" t="n">
        <v>11623</v>
      </c>
      <c r="B11624" s="1" t="n">
        <v>2</v>
      </c>
      <c r="C11624" s="1" t="n">
        <v>2106</v>
      </c>
      <c r="D11624" s="1" t="s">
        <v>18639</v>
      </c>
      <c r="E11624" s="1" t="n">
        <v>387</v>
      </c>
      <c r="F11624" s="1" t="n">
        <v>79</v>
      </c>
      <c r="G11624" s="1" t="n">
        <v>129.32</v>
      </c>
      <c r="H11624" s="4" t="n">
        <v>45860.6009398264</v>
      </c>
      <c r="I116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11623BT3729152210638779129.3245860.6009398264</v>
      </c>
      <c r="J11624" s="1" t="n">
        <f aca="false">COUNTIF(I:I, $I11624)</f>
        <v>1</v>
      </c>
      <c r="K11624" s="1" t="str">
        <f aca="false">IF(ISNA(VLOOKUP(Table4[product_id], tblProducts[], tblProducts[product_name],FALSE() )), "Invalid", "Valid")</f>
        <v>Valid</v>
      </c>
      <c r="L11624" s="5" t="str">
        <f aca="false">IF(ISNA(VLOOKUP(Table4[[#This Row],[warehouse_id]], tblwhouse[], tblwhouse[warehouse_name],FALSE() )), "Invalid", "Valid")</f>
        <v>Valid</v>
      </c>
    </row>
    <row r="11625" customFormat="false" ht="15" hidden="false" customHeight="true" outlineLevel="0" collapsed="false">
      <c r="A11625" s="1" t="n">
        <v>11624</v>
      </c>
      <c r="B11625" s="1" t="n">
        <v>3</v>
      </c>
      <c r="C11625" s="1" t="n">
        <v>55</v>
      </c>
      <c r="D11625" s="1" t="s">
        <v>18640</v>
      </c>
      <c r="E11625" s="1" t="n">
        <v>131</v>
      </c>
      <c r="F11625" s="1" t="n">
        <v>30</v>
      </c>
      <c r="G11625" s="1" t="n">
        <v>1207.3</v>
      </c>
      <c r="H11625" s="4" t="n">
        <v>46207.6009398264</v>
      </c>
      <c r="I116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11624BT251262355131301207.346207.6009398264</v>
      </c>
      <c r="J11625" s="1" t="n">
        <f aca="false">COUNTIF(I:I, $I11625)</f>
        <v>1</v>
      </c>
      <c r="K11625" s="1" t="str">
        <f aca="false">IF(ISNA(VLOOKUP(Table4[product_id], tblProducts[], tblProducts[product_name],FALSE() )), "Invalid", "Valid")</f>
        <v>Valid</v>
      </c>
      <c r="L11625" s="5" t="str">
        <f aca="false">IF(ISNA(VLOOKUP(Table4[[#This Row],[warehouse_id]], tblwhouse[], tblwhouse[warehouse_name],FALSE() )), "Invalid", "Valid")</f>
        <v>Valid</v>
      </c>
    </row>
    <row r="11626" customFormat="false" ht="15" hidden="false" customHeight="true" outlineLevel="0" collapsed="false">
      <c r="A11626" s="1" t="n">
        <v>11625</v>
      </c>
      <c r="B11626" s="1" t="n">
        <v>4</v>
      </c>
      <c r="C11626" s="1" t="n">
        <v>485</v>
      </c>
      <c r="D11626" s="1" t="s">
        <v>18641</v>
      </c>
      <c r="E11626" s="1" t="n">
        <v>477</v>
      </c>
      <c r="F11626" s="1" t="n">
        <v>26</v>
      </c>
      <c r="G11626" s="1" t="n">
        <v>474.18</v>
      </c>
      <c r="H11626" s="4" t="n">
        <v>46093.600939838</v>
      </c>
      <c r="I116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11625BT229498448547726474.1846093.600939838</v>
      </c>
      <c r="J11626" s="1" t="n">
        <f aca="false">COUNTIF(I:I, $I11626)</f>
        <v>1</v>
      </c>
      <c r="K11626" s="1" t="str">
        <f aca="false">IF(ISNA(VLOOKUP(Table4[product_id], tblProducts[], tblProducts[product_name],FALSE() )), "Invalid", "Valid")</f>
        <v>Valid</v>
      </c>
      <c r="L11626" s="5" t="str">
        <f aca="false">IF(ISNA(VLOOKUP(Table4[[#This Row],[warehouse_id]], tblwhouse[], tblwhouse[warehouse_name],FALSE() )), "Invalid", "Valid")</f>
        <v>Valid</v>
      </c>
    </row>
    <row r="11627" customFormat="false" ht="15" hidden="false" customHeight="true" outlineLevel="0" collapsed="false">
      <c r="A11627" s="1" t="n">
        <v>11626</v>
      </c>
      <c r="B11627" s="1" t="n">
        <v>3</v>
      </c>
      <c r="C11627" s="1" t="n">
        <v>2940</v>
      </c>
      <c r="D11627" s="1" t="s">
        <v>18642</v>
      </c>
      <c r="E11627" s="1" t="n">
        <v>189</v>
      </c>
      <c r="F11627" s="1" t="n">
        <v>54</v>
      </c>
      <c r="G11627" s="1" t="n">
        <v>1381.8</v>
      </c>
      <c r="H11627" s="4" t="n">
        <v>46200.600939838</v>
      </c>
      <c r="I116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11626BT86290232940189541381.846200.600939838</v>
      </c>
      <c r="J11627" s="1" t="n">
        <f aca="false">COUNTIF(I:I, $I11627)</f>
        <v>1</v>
      </c>
      <c r="K11627" s="1" t="str">
        <f aca="false">IF(ISNA(VLOOKUP(Table4[product_id], tblProducts[], tblProducts[product_name],FALSE() )), "Invalid", "Valid")</f>
        <v>Valid</v>
      </c>
      <c r="L11627" s="5" t="str">
        <f aca="false">IF(ISNA(VLOOKUP(Table4[[#This Row],[warehouse_id]], tblwhouse[], tblwhouse[warehouse_name],FALSE() )), "Invalid", "Valid")</f>
        <v>Valid</v>
      </c>
    </row>
    <row r="11628" customFormat="false" ht="15" hidden="false" customHeight="true" outlineLevel="0" collapsed="false">
      <c r="A11628" s="1" t="n">
        <v>11627</v>
      </c>
      <c r="B11628" s="1" t="n">
        <v>1</v>
      </c>
      <c r="C11628" s="1" t="n">
        <v>1690</v>
      </c>
      <c r="D11628" s="1" t="s">
        <v>18643</v>
      </c>
      <c r="E11628" s="1" t="n">
        <v>413</v>
      </c>
      <c r="F11628" s="1" t="n">
        <v>44</v>
      </c>
      <c r="G11628" s="1" t="n">
        <v>1327.81</v>
      </c>
      <c r="H11628" s="4" t="n">
        <v>45966.600939838</v>
      </c>
      <c r="I116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11627BT59361811690413441327.8145966.600939838</v>
      </c>
      <c r="J11628" s="1" t="n">
        <f aca="false">COUNTIF(I:I, $I11628)</f>
        <v>1</v>
      </c>
      <c r="K11628" s="1" t="str">
        <f aca="false">IF(ISNA(VLOOKUP(Table4[product_id], tblProducts[], tblProducts[product_name],FALSE() )), "Invalid", "Valid")</f>
        <v>Valid</v>
      </c>
      <c r="L11628" s="5" t="str">
        <f aca="false">IF(ISNA(VLOOKUP(Table4[[#This Row],[warehouse_id]], tblwhouse[], tblwhouse[warehouse_name],FALSE() )), "Invalid", "Valid")</f>
        <v>Valid</v>
      </c>
    </row>
    <row r="11629" customFormat="false" ht="15" hidden="false" customHeight="true" outlineLevel="0" collapsed="false">
      <c r="A11629" s="1" t="n">
        <v>11628</v>
      </c>
      <c r="B11629" s="1" t="n">
        <v>3</v>
      </c>
      <c r="C11629" s="1" t="n">
        <v>2366</v>
      </c>
      <c r="D11629" s="1" t="s">
        <v>18644</v>
      </c>
      <c r="E11629" s="1" t="n">
        <v>65</v>
      </c>
      <c r="F11629" s="1" t="n">
        <v>78</v>
      </c>
      <c r="G11629" s="1" t="n">
        <v>1460.03</v>
      </c>
      <c r="H11629" s="4" t="n">
        <v>46209.600939838</v>
      </c>
      <c r="I116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11628BT4086073236665781460.0346209.600939838</v>
      </c>
      <c r="J11629" s="1" t="n">
        <f aca="false">COUNTIF(I:I, $I11629)</f>
        <v>1</v>
      </c>
      <c r="K11629" s="1" t="str">
        <f aca="false">IF(ISNA(VLOOKUP(Table4[product_id], tblProducts[], tblProducts[product_name],FALSE() )), "Invalid", "Valid")</f>
        <v>Valid</v>
      </c>
      <c r="L11629" s="5" t="str">
        <f aca="false">IF(ISNA(VLOOKUP(Table4[[#This Row],[warehouse_id]], tblwhouse[], tblwhouse[warehouse_name],FALSE() )), "Invalid", "Valid")</f>
        <v>Valid</v>
      </c>
    </row>
    <row r="11630" customFormat="false" ht="15" hidden="false" customHeight="true" outlineLevel="0" collapsed="false">
      <c r="A11630" s="1" t="n">
        <v>11629</v>
      </c>
      <c r="B11630" s="1" t="n">
        <v>1</v>
      </c>
      <c r="C11630" s="1" t="n">
        <v>2911</v>
      </c>
      <c r="D11630" s="1" t="s">
        <v>18645</v>
      </c>
      <c r="E11630" s="1" t="n">
        <v>87</v>
      </c>
      <c r="F11630" s="1" t="n">
        <v>39</v>
      </c>
      <c r="G11630" s="1" t="n">
        <v>727.41</v>
      </c>
      <c r="H11630" s="4" t="n">
        <v>46145.600939838</v>
      </c>
      <c r="I116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11629BT673152129118739727.4146145.600939838</v>
      </c>
      <c r="J11630" s="1" t="n">
        <f aca="false">COUNTIF(I:I, $I11630)</f>
        <v>1</v>
      </c>
      <c r="K11630" s="1" t="str">
        <f aca="false">IF(ISNA(VLOOKUP(Table4[product_id], tblProducts[], tblProducts[product_name],FALSE() )), "Invalid", "Valid")</f>
        <v>Valid</v>
      </c>
      <c r="L11630" s="5" t="str">
        <f aca="false">IF(ISNA(VLOOKUP(Table4[[#This Row],[warehouse_id]], tblwhouse[], tblwhouse[warehouse_name],FALSE() )), "Invalid", "Valid")</f>
        <v>Valid</v>
      </c>
    </row>
    <row r="11631" customFormat="false" ht="15" hidden="false" customHeight="true" outlineLevel="0" collapsed="false">
      <c r="A11631" s="1" t="n">
        <v>11630</v>
      </c>
      <c r="B11631" s="1" t="n">
        <v>3</v>
      </c>
      <c r="C11631" s="1" t="n">
        <v>872</v>
      </c>
      <c r="D11631" s="1" t="s">
        <v>18646</v>
      </c>
      <c r="E11631" s="1" t="n">
        <v>275</v>
      </c>
      <c r="F11631" s="1" t="n">
        <v>45</v>
      </c>
      <c r="G11631" s="1" t="n">
        <v>828.24</v>
      </c>
      <c r="H11631" s="4" t="n">
        <v>46086.600939838</v>
      </c>
      <c r="I116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11630BT638346387227545828.2446086.600939838</v>
      </c>
      <c r="J11631" s="1" t="n">
        <f aca="false">COUNTIF(I:I, $I11631)</f>
        <v>1</v>
      </c>
      <c r="K11631" s="1" t="str">
        <f aca="false">IF(ISNA(VLOOKUP(Table4[product_id], tblProducts[], tblProducts[product_name],FALSE() )), "Invalid", "Valid")</f>
        <v>Valid</v>
      </c>
      <c r="L11631" s="5" t="str">
        <f aca="false">IF(ISNA(VLOOKUP(Table4[[#This Row],[warehouse_id]], tblwhouse[], tblwhouse[warehouse_name],FALSE() )), "Invalid", "Valid")</f>
        <v>Valid</v>
      </c>
    </row>
    <row r="11632" customFormat="false" ht="15" hidden="false" customHeight="true" outlineLevel="0" collapsed="false">
      <c r="A11632" s="1" t="n">
        <v>11631</v>
      </c>
      <c r="B11632" s="1" t="n">
        <v>2</v>
      </c>
      <c r="C11632" s="1" t="n">
        <v>2882</v>
      </c>
      <c r="D11632" s="1" t="s">
        <v>18647</v>
      </c>
      <c r="E11632" s="1" t="n">
        <v>301</v>
      </c>
      <c r="F11632" s="1" t="n">
        <v>56</v>
      </c>
      <c r="G11632" s="1" t="n">
        <v>330.01</v>
      </c>
      <c r="H11632" s="4" t="n">
        <v>46117.600939838</v>
      </c>
      <c r="I116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11631BT4530982288230156330.0146117.600939838</v>
      </c>
      <c r="J11632" s="1" t="n">
        <f aca="false">COUNTIF(I:I, $I11632)</f>
        <v>1</v>
      </c>
      <c r="K11632" s="1" t="str">
        <f aca="false">IF(ISNA(VLOOKUP(Table4[product_id], tblProducts[], tblProducts[product_name],FALSE() )), "Invalid", "Valid")</f>
        <v>Valid</v>
      </c>
      <c r="L11632" s="5" t="str">
        <f aca="false">IF(ISNA(VLOOKUP(Table4[[#This Row],[warehouse_id]], tblwhouse[], tblwhouse[warehouse_name],FALSE() )), "Invalid", "Valid")</f>
        <v>Valid</v>
      </c>
    </row>
    <row r="11633" customFormat="false" ht="15" hidden="false" customHeight="true" outlineLevel="0" collapsed="false">
      <c r="A11633" s="1" t="n">
        <v>11632</v>
      </c>
      <c r="B11633" s="1" t="n">
        <v>1</v>
      </c>
      <c r="C11633" s="1" t="n">
        <v>1738</v>
      </c>
      <c r="D11633" s="1" t="s">
        <v>18648</v>
      </c>
      <c r="E11633" s="1" t="n">
        <v>255</v>
      </c>
      <c r="F11633" s="1" t="n">
        <v>41</v>
      </c>
      <c r="G11633" s="1" t="n">
        <v>843.93</v>
      </c>
      <c r="H11633" s="4" t="n">
        <v>46056.600939838</v>
      </c>
      <c r="I116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11632BT1171691173825541843.9346056.600939838</v>
      </c>
      <c r="J11633" s="1" t="n">
        <f aca="false">COUNTIF(I:I, $I11633)</f>
        <v>1</v>
      </c>
      <c r="K11633" s="1" t="str">
        <f aca="false">IF(ISNA(VLOOKUP(Table4[product_id], tblProducts[], tblProducts[product_name],FALSE() )), "Invalid", "Valid")</f>
        <v>Valid</v>
      </c>
      <c r="L11633" s="5" t="str">
        <f aca="false">IF(ISNA(VLOOKUP(Table4[[#This Row],[warehouse_id]], tblwhouse[], tblwhouse[warehouse_name],FALSE() )), "Invalid", "Valid")</f>
        <v>Valid</v>
      </c>
    </row>
    <row r="11634" customFormat="false" ht="15" hidden="false" customHeight="true" outlineLevel="0" collapsed="false">
      <c r="A11634" s="1" t="n">
        <v>11633</v>
      </c>
      <c r="B11634" s="1" t="n">
        <v>4</v>
      </c>
      <c r="C11634" s="1" t="n">
        <v>2684</v>
      </c>
      <c r="D11634" s="1" t="s">
        <v>18649</v>
      </c>
      <c r="E11634" s="1" t="n">
        <v>304</v>
      </c>
      <c r="F11634" s="1" t="n">
        <v>25</v>
      </c>
      <c r="G11634" s="1" t="n">
        <v>805.12</v>
      </c>
      <c r="H11634" s="4" t="n">
        <v>46015.600939838</v>
      </c>
      <c r="I116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11633BT3682244268430425805.1246015.600939838</v>
      </c>
      <c r="J11634" s="1" t="n">
        <f aca="false">COUNTIF(I:I, $I11634)</f>
        <v>1</v>
      </c>
      <c r="K11634" s="1" t="str">
        <f aca="false">IF(ISNA(VLOOKUP(Table4[product_id], tblProducts[], tblProducts[product_name],FALSE() )), "Invalid", "Valid")</f>
        <v>Valid</v>
      </c>
      <c r="L11634" s="5" t="str">
        <f aca="false">IF(ISNA(VLOOKUP(Table4[[#This Row],[warehouse_id]], tblwhouse[], tblwhouse[warehouse_name],FALSE() )), "Invalid", "Valid")</f>
        <v>Valid</v>
      </c>
    </row>
    <row r="11635" customFormat="false" ht="15" hidden="false" customHeight="true" outlineLevel="0" collapsed="false">
      <c r="A11635" s="1" t="n">
        <v>11634</v>
      </c>
      <c r="B11635" s="1" t="n">
        <v>3</v>
      </c>
      <c r="C11635" s="1" t="n">
        <v>832</v>
      </c>
      <c r="D11635" s="1" t="s">
        <v>18650</v>
      </c>
      <c r="E11635" s="1" t="n">
        <v>274</v>
      </c>
      <c r="F11635" s="1" t="n">
        <v>20</v>
      </c>
      <c r="G11635" s="1" t="n">
        <v>906.45</v>
      </c>
      <c r="H11635" s="4" t="n">
        <v>46128.600939838</v>
      </c>
      <c r="I116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11634BT599774383227420906.4546128.600939838</v>
      </c>
      <c r="J11635" s="1" t="n">
        <f aca="false">COUNTIF(I:I, $I11635)</f>
        <v>1</v>
      </c>
      <c r="K11635" s="1" t="str">
        <f aca="false">IF(ISNA(VLOOKUP(Table4[product_id], tblProducts[], tblProducts[product_name],FALSE() )), "Invalid", "Valid")</f>
        <v>Valid</v>
      </c>
      <c r="L11635" s="5" t="str">
        <f aca="false">IF(ISNA(VLOOKUP(Table4[[#This Row],[warehouse_id]], tblwhouse[], tblwhouse[warehouse_name],FALSE() )), "Invalid", "Valid")</f>
        <v>Valid</v>
      </c>
    </row>
    <row r="11636" customFormat="false" ht="15" hidden="false" customHeight="true" outlineLevel="0" collapsed="false">
      <c r="A11636" s="1" t="n">
        <v>11635</v>
      </c>
      <c r="B11636" s="1" t="n">
        <v>3</v>
      </c>
      <c r="C11636" s="1" t="n">
        <v>1161</v>
      </c>
      <c r="D11636" s="1" t="s">
        <v>18651</v>
      </c>
      <c r="E11636" s="1" t="n">
        <v>464</v>
      </c>
      <c r="F11636" s="1" t="n">
        <v>58</v>
      </c>
      <c r="G11636" s="1" t="n">
        <v>766.26</v>
      </c>
      <c r="H11636" s="4" t="n">
        <v>46208.600939838</v>
      </c>
      <c r="I116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11635BT2550103116146458766.2646208.600939838</v>
      </c>
      <c r="J11636" s="1" t="n">
        <f aca="false">COUNTIF(I:I, $I11636)</f>
        <v>1</v>
      </c>
      <c r="K11636" s="1" t="str">
        <f aca="false">IF(ISNA(VLOOKUP(Table4[product_id], tblProducts[], tblProducts[product_name],FALSE() )), "Invalid", "Valid")</f>
        <v>Valid</v>
      </c>
      <c r="L11636" s="5" t="str">
        <f aca="false">IF(ISNA(VLOOKUP(Table4[[#This Row],[warehouse_id]], tblwhouse[], tblwhouse[warehouse_name],FALSE() )), "Invalid", "Valid")</f>
        <v>Valid</v>
      </c>
    </row>
    <row r="11637" customFormat="false" ht="15" hidden="false" customHeight="true" outlineLevel="0" collapsed="false">
      <c r="A11637" s="1" t="n">
        <v>11636</v>
      </c>
      <c r="B11637" s="1" t="n">
        <v>3</v>
      </c>
      <c r="C11637" s="1" t="n">
        <v>2422</v>
      </c>
      <c r="D11637" s="1" t="s">
        <v>18652</v>
      </c>
      <c r="E11637" s="1" t="n">
        <v>362</v>
      </c>
      <c r="F11637" s="1" t="n">
        <v>21</v>
      </c>
      <c r="G11637" s="1" t="n">
        <v>573.71</v>
      </c>
      <c r="H11637" s="4" t="n">
        <v>46137.600939838</v>
      </c>
      <c r="I116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11636BT1134533242236221573.7146137.600939838</v>
      </c>
      <c r="J11637" s="1" t="n">
        <f aca="false">COUNTIF(I:I, $I11637)</f>
        <v>1</v>
      </c>
      <c r="K11637" s="1" t="str">
        <f aca="false">IF(ISNA(VLOOKUP(Table4[product_id], tblProducts[], tblProducts[product_name],FALSE() )), "Invalid", "Valid")</f>
        <v>Valid</v>
      </c>
      <c r="L11637" s="5" t="str">
        <f aca="false">IF(ISNA(VLOOKUP(Table4[[#This Row],[warehouse_id]], tblwhouse[], tblwhouse[warehouse_name],FALSE() )), "Invalid", "Valid")</f>
        <v>Valid</v>
      </c>
    </row>
    <row r="11638" customFormat="false" ht="15" hidden="false" customHeight="true" outlineLevel="0" collapsed="false">
      <c r="A11638" s="1" t="n">
        <v>11637</v>
      </c>
      <c r="B11638" s="1" t="n">
        <v>1</v>
      </c>
      <c r="C11638" s="1" t="n">
        <v>2658</v>
      </c>
      <c r="D11638" s="1" t="s">
        <v>18653</v>
      </c>
      <c r="E11638" s="1" t="n">
        <v>291</v>
      </c>
      <c r="F11638" s="1" t="n">
        <v>35</v>
      </c>
      <c r="G11638" s="1" t="n">
        <v>734.41</v>
      </c>
      <c r="H11638" s="4" t="n">
        <v>46106.600939838</v>
      </c>
      <c r="I116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11637BT3305311265829135734.4146106.600939838</v>
      </c>
      <c r="J11638" s="1" t="n">
        <f aca="false">COUNTIF(I:I, $I11638)</f>
        <v>1</v>
      </c>
      <c r="K11638" s="1" t="str">
        <f aca="false">IF(ISNA(VLOOKUP(Table4[product_id], tblProducts[], tblProducts[product_name],FALSE() )), "Invalid", "Valid")</f>
        <v>Valid</v>
      </c>
      <c r="L11638" s="5" t="str">
        <f aca="false">IF(ISNA(VLOOKUP(Table4[[#This Row],[warehouse_id]], tblwhouse[], tblwhouse[warehouse_name],FALSE() )), "Invalid", "Valid")</f>
        <v>Valid</v>
      </c>
    </row>
    <row r="11639" customFormat="false" ht="15" hidden="false" customHeight="true" outlineLevel="0" collapsed="false">
      <c r="A11639" s="1" t="n">
        <v>11638</v>
      </c>
      <c r="B11639" s="1" t="n">
        <v>4</v>
      </c>
      <c r="C11639" s="1" t="n">
        <v>1192</v>
      </c>
      <c r="D11639" s="1" t="s">
        <v>18654</v>
      </c>
      <c r="E11639" s="1" t="n">
        <v>188</v>
      </c>
      <c r="F11639" s="1" t="n">
        <v>61</v>
      </c>
      <c r="G11639" s="1" t="n">
        <v>848.8</v>
      </c>
      <c r="H11639" s="4" t="n">
        <v>45875.600939838</v>
      </c>
      <c r="I116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11638BT1984274119218861848.845875.600939838</v>
      </c>
      <c r="J11639" s="1" t="n">
        <f aca="false">COUNTIF(I:I, $I11639)</f>
        <v>1</v>
      </c>
      <c r="K11639" s="1" t="str">
        <f aca="false">IF(ISNA(VLOOKUP(Table4[product_id], tblProducts[], tblProducts[product_name],FALSE() )), "Invalid", "Valid")</f>
        <v>Valid</v>
      </c>
      <c r="L11639" s="5" t="str">
        <f aca="false">IF(ISNA(VLOOKUP(Table4[[#This Row],[warehouse_id]], tblwhouse[], tblwhouse[warehouse_name],FALSE() )), "Invalid", "Valid")</f>
        <v>Valid</v>
      </c>
    </row>
    <row r="11640" customFormat="false" ht="15" hidden="false" customHeight="true" outlineLevel="0" collapsed="false">
      <c r="A11640" s="1" t="n">
        <v>11639</v>
      </c>
      <c r="B11640" s="1" t="n">
        <v>3</v>
      </c>
      <c r="C11640" s="1" t="n">
        <v>2117</v>
      </c>
      <c r="D11640" s="1" t="s">
        <v>18655</v>
      </c>
      <c r="E11640" s="1" t="n">
        <v>396</v>
      </c>
      <c r="F11640" s="1" t="n">
        <v>31</v>
      </c>
      <c r="G11640" s="1" t="n">
        <v>195.11</v>
      </c>
      <c r="H11640" s="4" t="n">
        <v>45875.600939838</v>
      </c>
      <c r="I116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11639BT3840763211739631195.1145875.600939838</v>
      </c>
      <c r="J11640" s="1" t="n">
        <f aca="false">COUNTIF(I:I, $I11640)</f>
        <v>1</v>
      </c>
      <c r="K11640" s="1" t="str">
        <f aca="false">IF(ISNA(VLOOKUP(Table4[product_id], tblProducts[], tblProducts[product_name],FALSE() )), "Invalid", "Valid")</f>
        <v>Valid</v>
      </c>
      <c r="L11640" s="5" t="str">
        <f aca="false">IF(ISNA(VLOOKUP(Table4[[#This Row],[warehouse_id]], tblwhouse[], tblwhouse[warehouse_name],FALSE() )), "Invalid", "Valid")</f>
        <v>Valid</v>
      </c>
    </row>
    <row r="11641" customFormat="false" ht="15" hidden="false" customHeight="true" outlineLevel="0" collapsed="false">
      <c r="A11641" s="1" t="n">
        <v>11640</v>
      </c>
      <c r="B11641" s="1" t="n">
        <v>3</v>
      </c>
      <c r="C11641" s="1" t="n">
        <v>467</v>
      </c>
      <c r="D11641" s="1" t="s">
        <v>17047</v>
      </c>
      <c r="E11641" s="1" t="n">
        <v>30</v>
      </c>
      <c r="F11641" s="1" t="n">
        <v>59</v>
      </c>
      <c r="G11641" s="1" t="n">
        <v>36.98</v>
      </c>
      <c r="H11641" s="4" t="n">
        <v>46165.600939838</v>
      </c>
      <c r="I116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11640BT8358253467305936.9846165.600939838</v>
      </c>
      <c r="J11641" s="1" t="n">
        <f aca="false">COUNTIF(I:I, $I11641)</f>
        <v>1</v>
      </c>
      <c r="K11641" s="1" t="str">
        <f aca="false">IF(ISNA(VLOOKUP(Table4[product_id], tblProducts[], tblProducts[product_name],FALSE() )), "Invalid", "Valid")</f>
        <v>Valid</v>
      </c>
      <c r="L11641" s="5" t="str">
        <f aca="false">IF(ISNA(VLOOKUP(Table4[[#This Row],[warehouse_id]], tblwhouse[], tblwhouse[warehouse_name],FALSE() )), "Invalid", "Valid")</f>
        <v>Valid</v>
      </c>
    </row>
    <row r="11642" customFormat="false" ht="15" hidden="false" customHeight="true" outlineLevel="0" collapsed="false">
      <c r="A11642" s="1" t="n">
        <v>11641</v>
      </c>
      <c r="B11642" s="1" t="n">
        <v>3</v>
      </c>
      <c r="C11642" s="1" t="n">
        <v>1679</v>
      </c>
      <c r="D11642" s="1" t="s">
        <v>18656</v>
      </c>
      <c r="E11642" s="1" t="n">
        <v>34</v>
      </c>
      <c r="F11642" s="1" t="n">
        <v>61</v>
      </c>
      <c r="G11642" s="1" t="n">
        <v>1454.59</v>
      </c>
      <c r="H11642" s="4" t="n">
        <v>45940.600939838</v>
      </c>
      <c r="I116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11641BT4763943167934611454.5945940.600939838</v>
      </c>
      <c r="J11642" s="1" t="n">
        <f aca="false">COUNTIF(I:I, $I11642)</f>
        <v>1</v>
      </c>
      <c r="K11642" s="1" t="str">
        <f aca="false">IF(ISNA(VLOOKUP(Table4[product_id], tblProducts[], tblProducts[product_name],FALSE() )), "Invalid", "Valid")</f>
        <v>Valid</v>
      </c>
      <c r="L11642" s="5" t="str">
        <f aca="false">IF(ISNA(VLOOKUP(Table4[[#This Row],[warehouse_id]], tblwhouse[], tblwhouse[warehouse_name],FALSE() )), "Invalid", "Valid")</f>
        <v>Valid</v>
      </c>
    </row>
    <row r="11643" customFormat="false" ht="15" hidden="false" customHeight="true" outlineLevel="0" collapsed="false">
      <c r="A11643" s="1" t="n">
        <v>11642</v>
      </c>
      <c r="B11643" s="1" t="n">
        <v>3</v>
      </c>
      <c r="C11643" s="1" t="n">
        <v>1819</v>
      </c>
      <c r="D11643" s="1" t="s">
        <v>18657</v>
      </c>
      <c r="E11643" s="1" t="n">
        <v>26</v>
      </c>
      <c r="F11643" s="1" t="n">
        <v>50</v>
      </c>
      <c r="G11643" s="1" t="n">
        <v>1062.43</v>
      </c>
      <c r="H11643" s="4" t="n">
        <v>46021.600939838</v>
      </c>
      <c r="I116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11642BT9388723181926501062.4346021.600939838</v>
      </c>
      <c r="J11643" s="1" t="n">
        <f aca="false">COUNTIF(I:I, $I11643)</f>
        <v>1</v>
      </c>
      <c r="K11643" s="1" t="str">
        <f aca="false">IF(ISNA(VLOOKUP(Table4[product_id], tblProducts[], tblProducts[product_name],FALSE() )), "Invalid", "Valid")</f>
        <v>Valid</v>
      </c>
      <c r="L11643" s="5" t="str">
        <f aca="false">IF(ISNA(VLOOKUP(Table4[[#This Row],[warehouse_id]], tblwhouse[], tblwhouse[warehouse_name],FALSE() )), "Invalid", "Valid")</f>
        <v>Valid</v>
      </c>
    </row>
    <row r="11644" customFormat="false" ht="15" hidden="false" customHeight="true" outlineLevel="0" collapsed="false">
      <c r="A11644" s="1" t="n">
        <v>11643</v>
      </c>
      <c r="B11644" s="1" t="n">
        <v>4</v>
      </c>
      <c r="C11644" s="1" t="n">
        <v>575</v>
      </c>
      <c r="D11644" s="1" t="s">
        <v>18658</v>
      </c>
      <c r="E11644" s="1" t="n">
        <v>112</v>
      </c>
      <c r="F11644" s="1" t="n">
        <v>57</v>
      </c>
      <c r="G11644" s="1" t="n">
        <v>215.45</v>
      </c>
      <c r="H11644" s="4" t="n">
        <v>46067.600939838</v>
      </c>
      <c r="I116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11643BT520955457511257215.4546067.600939838</v>
      </c>
      <c r="J11644" s="1" t="n">
        <f aca="false">COUNTIF(I:I, $I11644)</f>
        <v>1</v>
      </c>
      <c r="K11644" s="1" t="str">
        <f aca="false">IF(ISNA(VLOOKUP(Table4[product_id], tblProducts[], tblProducts[product_name],FALSE() )), "Invalid", "Valid")</f>
        <v>Valid</v>
      </c>
      <c r="L11644" s="5" t="str">
        <f aca="false">IF(ISNA(VLOOKUP(Table4[[#This Row],[warehouse_id]], tblwhouse[], tblwhouse[warehouse_name],FALSE() )), "Invalid", "Valid")</f>
        <v>Valid</v>
      </c>
    </row>
    <row r="11645" customFormat="false" ht="15" hidden="false" customHeight="true" outlineLevel="0" collapsed="false">
      <c r="A11645" s="1" t="n">
        <v>11644</v>
      </c>
      <c r="B11645" s="1" t="n">
        <v>4</v>
      </c>
      <c r="C11645" s="1" t="n">
        <v>2544</v>
      </c>
      <c r="D11645" s="1" t="s">
        <v>18659</v>
      </c>
      <c r="E11645" s="1" t="n">
        <v>256</v>
      </c>
      <c r="F11645" s="1" t="n">
        <v>21</v>
      </c>
      <c r="G11645" s="1" t="n">
        <v>1173.45</v>
      </c>
      <c r="H11645" s="4" t="n">
        <v>45953.600939838</v>
      </c>
      <c r="I116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11644BT94115342544256211173.4545953.600939838</v>
      </c>
      <c r="J11645" s="1" t="n">
        <f aca="false">COUNTIF(I:I, $I11645)</f>
        <v>1</v>
      </c>
      <c r="K11645" s="1" t="str">
        <f aca="false">IF(ISNA(VLOOKUP(Table4[product_id], tblProducts[], tblProducts[product_name],FALSE() )), "Invalid", "Valid")</f>
        <v>Valid</v>
      </c>
      <c r="L11645" s="5" t="str">
        <f aca="false">IF(ISNA(VLOOKUP(Table4[[#This Row],[warehouse_id]], tblwhouse[], tblwhouse[warehouse_name],FALSE() )), "Invalid", "Valid")</f>
        <v>Valid</v>
      </c>
    </row>
    <row r="11646" customFormat="false" ht="15" hidden="false" customHeight="true" outlineLevel="0" collapsed="false">
      <c r="A11646" s="1" t="n">
        <v>11645</v>
      </c>
      <c r="B11646" s="1" t="n">
        <v>3</v>
      </c>
      <c r="C11646" s="1" t="n">
        <v>1474</v>
      </c>
      <c r="D11646" s="1" t="s">
        <v>18660</v>
      </c>
      <c r="E11646" s="1" t="n">
        <v>477</v>
      </c>
      <c r="F11646" s="1" t="n">
        <v>25</v>
      </c>
      <c r="G11646" s="1" t="n">
        <v>898.7</v>
      </c>
      <c r="H11646" s="4" t="n">
        <v>45885.600939838</v>
      </c>
      <c r="I116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11645BT1790603147447725898.745885.600939838</v>
      </c>
      <c r="J11646" s="1" t="n">
        <f aca="false">COUNTIF(I:I, $I11646)</f>
        <v>1</v>
      </c>
      <c r="K11646" s="1" t="str">
        <f aca="false">IF(ISNA(VLOOKUP(Table4[product_id], tblProducts[], tblProducts[product_name],FALSE() )), "Invalid", "Valid")</f>
        <v>Valid</v>
      </c>
      <c r="L11646" s="5" t="str">
        <f aca="false">IF(ISNA(VLOOKUP(Table4[[#This Row],[warehouse_id]], tblwhouse[], tblwhouse[warehouse_name],FALSE() )), "Invalid", "Valid")</f>
        <v>Valid</v>
      </c>
    </row>
    <row r="11647" customFormat="false" ht="15" hidden="false" customHeight="true" outlineLevel="0" collapsed="false">
      <c r="A11647" s="1" t="n">
        <v>11646</v>
      </c>
      <c r="B11647" s="1" t="n">
        <v>2</v>
      </c>
      <c r="C11647" s="1" t="n">
        <v>1059</v>
      </c>
      <c r="D11647" s="1" t="s">
        <v>18661</v>
      </c>
      <c r="E11647" s="1" t="n">
        <v>347</v>
      </c>
      <c r="F11647" s="1" t="n">
        <v>41</v>
      </c>
      <c r="G11647" s="1" t="n">
        <v>1230.71</v>
      </c>
      <c r="H11647" s="4" t="n">
        <v>46200.600939838</v>
      </c>
      <c r="I116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11646BT87923521059347411230.7146200.600939838</v>
      </c>
      <c r="J11647" s="1" t="n">
        <f aca="false">COUNTIF(I:I, $I11647)</f>
        <v>1</v>
      </c>
      <c r="K11647" s="1" t="str">
        <f aca="false">IF(ISNA(VLOOKUP(Table4[product_id], tblProducts[], tblProducts[product_name],FALSE() )), "Invalid", "Valid")</f>
        <v>Valid</v>
      </c>
      <c r="L11647" s="5" t="str">
        <f aca="false">IF(ISNA(VLOOKUP(Table4[[#This Row],[warehouse_id]], tblwhouse[], tblwhouse[warehouse_name],FALSE() )), "Invalid", "Valid")</f>
        <v>Valid</v>
      </c>
    </row>
    <row r="11648" customFormat="false" ht="15" hidden="false" customHeight="true" outlineLevel="0" collapsed="false">
      <c r="A11648" s="1" t="n">
        <v>11647</v>
      </c>
      <c r="B11648" s="1" t="n">
        <v>2</v>
      </c>
      <c r="C11648" s="1" t="n">
        <v>1432</v>
      </c>
      <c r="D11648" s="1" t="s">
        <v>18662</v>
      </c>
      <c r="E11648" s="1" t="n">
        <v>222</v>
      </c>
      <c r="F11648" s="1" t="n">
        <v>30</v>
      </c>
      <c r="G11648" s="1" t="n">
        <v>569.65</v>
      </c>
      <c r="H11648" s="4" t="n">
        <v>46073.600939838</v>
      </c>
      <c r="I116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11647BT3182162143222230569.6546073.600939838</v>
      </c>
      <c r="J11648" s="1" t="n">
        <f aca="false">COUNTIF(I:I, $I11648)</f>
        <v>1</v>
      </c>
      <c r="K11648" s="1" t="str">
        <f aca="false">IF(ISNA(VLOOKUP(Table4[product_id], tblProducts[], tblProducts[product_name],FALSE() )), "Invalid", "Valid")</f>
        <v>Valid</v>
      </c>
      <c r="L11648" s="5" t="str">
        <f aca="false">IF(ISNA(VLOOKUP(Table4[[#This Row],[warehouse_id]], tblwhouse[], tblwhouse[warehouse_name],FALSE() )), "Invalid", "Valid")</f>
        <v>Valid</v>
      </c>
    </row>
    <row r="11649" customFormat="false" ht="15" hidden="false" customHeight="true" outlineLevel="0" collapsed="false">
      <c r="A11649" s="1" t="n">
        <v>11648</v>
      </c>
      <c r="B11649" s="1" t="n">
        <v>3</v>
      </c>
      <c r="C11649" s="1" t="n">
        <v>2694</v>
      </c>
      <c r="D11649" s="1" t="s">
        <v>18663</v>
      </c>
      <c r="E11649" s="1" t="n">
        <v>199</v>
      </c>
      <c r="F11649" s="1" t="n">
        <v>67</v>
      </c>
      <c r="G11649" s="1" t="n">
        <v>1186.34</v>
      </c>
      <c r="H11649" s="4" t="n">
        <v>46040.600939838</v>
      </c>
      <c r="I116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11648BT42242532694199671186.3446040.600939838</v>
      </c>
      <c r="J11649" s="1" t="n">
        <f aca="false">COUNTIF(I:I, $I11649)</f>
        <v>1</v>
      </c>
      <c r="K11649" s="1" t="str">
        <f aca="false">IF(ISNA(VLOOKUP(Table4[product_id], tblProducts[], tblProducts[product_name],FALSE() )), "Invalid", "Valid")</f>
        <v>Valid</v>
      </c>
      <c r="L11649" s="5" t="str">
        <f aca="false">IF(ISNA(VLOOKUP(Table4[[#This Row],[warehouse_id]], tblwhouse[], tblwhouse[warehouse_name],FALSE() )), "Invalid", "Valid")</f>
        <v>Valid</v>
      </c>
    </row>
    <row r="11650" customFormat="false" ht="15" hidden="false" customHeight="true" outlineLevel="0" collapsed="false">
      <c r="A11650" s="1" t="n">
        <v>11649</v>
      </c>
      <c r="B11650" s="1" t="n">
        <v>4</v>
      </c>
      <c r="C11650" s="1" t="n">
        <v>497</v>
      </c>
      <c r="D11650" s="1" t="s">
        <v>18664</v>
      </c>
      <c r="E11650" s="1" t="n">
        <v>499</v>
      </c>
      <c r="F11650" s="1" t="n">
        <v>26</v>
      </c>
      <c r="G11650" s="1" t="n">
        <v>678.43</v>
      </c>
      <c r="H11650" s="4" t="n">
        <v>46219.600939838</v>
      </c>
      <c r="I116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11649BT816259449749926678.4346219.600939838</v>
      </c>
      <c r="J11650" s="1" t="n">
        <f aca="false">COUNTIF(I:I, $I11650)</f>
        <v>1</v>
      </c>
      <c r="K11650" s="1" t="str">
        <f aca="false">IF(ISNA(VLOOKUP(Table4[product_id], tblProducts[], tblProducts[product_name],FALSE() )), "Invalid", "Valid")</f>
        <v>Valid</v>
      </c>
      <c r="L11650" s="5" t="str">
        <f aca="false">IF(ISNA(VLOOKUP(Table4[[#This Row],[warehouse_id]], tblwhouse[], tblwhouse[warehouse_name],FALSE() )), "Invalid", "Valid")</f>
        <v>Valid</v>
      </c>
    </row>
    <row r="11651" customFormat="false" ht="15" hidden="false" customHeight="true" outlineLevel="0" collapsed="false">
      <c r="A11651" s="1" t="n">
        <v>11650</v>
      </c>
      <c r="B11651" s="1" t="n">
        <v>3</v>
      </c>
      <c r="C11651" s="1" t="n">
        <v>1002</v>
      </c>
      <c r="D11651" s="1" t="s">
        <v>18665</v>
      </c>
      <c r="E11651" s="1" t="n">
        <v>98</v>
      </c>
      <c r="F11651" s="1" t="n">
        <v>75</v>
      </c>
      <c r="G11651" s="1" t="n">
        <v>512.97</v>
      </c>
      <c r="H11651" s="4" t="n">
        <v>45893.600939838</v>
      </c>
      <c r="I116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11650BT155951310029875512.9745893.600939838</v>
      </c>
      <c r="J11651" s="1" t="n">
        <f aca="false">COUNTIF(I:I, $I11651)</f>
        <v>1</v>
      </c>
      <c r="K11651" s="1" t="str">
        <f aca="false">IF(ISNA(VLOOKUP(Table4[product_id], tblProducts[], tblProducts[product_name],FALSE() )), "Invalid", "Valid")</f>
        <v>Valid</v>
      </c>
      <c r="L11651" s="5" t="str">
        <f aca="false">IF(ISNA(VLOOKUP(Table4[[#This Row],[warehouse_id]], tblwhouse[], tblwhouse[warehouse_name],FALSE() )), "Invalid", "Valid")</f>
        <v>Valid</v>
      </c>
    </row>
    <row r="11652" customFormat="false" ht="15" hidden="false" customHeight="true" outlineLevel="0" collapsed="false">
      <c r="A11652" s="1" t="n">
        <v>11651</v>
      </c>
      <c r="B11652" s="1" t="n">
        <v>2</v>
      </c>
      <c r="C11652" s="1" t="n">
        <v>912</v>
      </c>
      <c r="D11652" s="1" t="s">
        <v>18666</v>
      </c>
      <c r="E11652" s="1" t="n">
        <v>46</v>
      </c>
      <c r="F11652" s="1" t="n">
        <v>22</v>
      </c>
      <c r="G11652" s="1" t="n">
        <v>539.26</v>
      </c>
      <c r="H11652" s="4" t="n">
        <v>46039.600939838</v>
      </c>
      <c r="I116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11651BT15538529124622539.2646039.600939838</v>
      </c>
      <c r="J11652" s="1" t="n">
        <f aca="false">COUNTIF(I:I, $I11652)</f>
        <v>1</v>
      </c>
      <c r="K11652" s="1" t="str">
        <f aca="false">IF(ISNA(VLOOKUP(Table4[product_id], tblProducts[], tblProducts[product_name],FALSE() )), "Invalid", "Valid")</f>
        <v>Valid</v>
      </c>
      <c r="L11652" s="5" t="str">
        <f aca="false">IF(ISNA(VLOOKUP(Table4[[#This Row],[warehouse_id]], tblwhouse[], tblwhouse[warehouse_name],FALSE() )), "Invalid", "Valid")</f>
        <v>Valid</v>
      </c>
    </row>
    <row r="11653" customFormat="false" ht="15" hidden="false" customHeight="true" outlineLevel="0" collapsed="false">
      <c r="A11653" s="1" t="n">
        <v>11652</v>
      </c>
      <c r="B11653" s="1" t="n">
        <v>3</v>
      </c>
      <c r="C11653" s="1" t="n">
        <v>1304</v>
      </c>
      <c r="D11653" s="1" t="s">
        <v>18667</v>
      </c>
      <c r="E11653" s="1" t="n">
        <v>2</v>
      </c>
      <c r="F11653" s="1" t="n">
        <v>36</v>
      </c>
      <c r="G11653" s="1" t="n">
        <v>1316.22</v>
      </c>
      <c r="H11653" s="4" t="n">
        <v>45934.600939838</v>
      </c>
      <c r="I116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11652BT478292313042361316.2245934.600939838</v>
      </c>
      <c r="J11653" s="1" t="n">
        <f aca="false">COUNTIF(I:I, $I11653)</f>
        <v>1</v>
      </c>
      <c r="K11653" s="1" t="str">
        <f aca="false">IF(ISNA(VLOOKUP(Table4[product_id], tblProducts[], tblProducts[product_name],FALSE() )), "Invalid", "Valid")</f>
        <v>Valid</v>
      </c>
      <c r="L11653" s="5" t="str">
        <f aca="false">IF(ISNA(VLOOKUP(Table4[[#This Row],[warehouse_id]], tblwhouse[], tblwhouse[warehouse_name],FALSE() )), "Invalid", "Valid")</f>
        <v>Valid</v>
      </c>
    </row>
    <row r="11654" customFormat="false" ht="15" hidden="false" customHeight="true" outlineLevel="0" collapsed="false">
      <c r="A11654" s="1" t="n">
        <v>11653</v>
      </c>
      <c r="B11654" s="1" t="n">
        <v>2</v>
      </c>
      <c r="C11654" s="1" t="n">
        <v>1458</v>
      </c>
      <c r="D11654" s="1" t="s">
        <v>18668</v>
      </c>
      <c r="E11654" s="1" t="n">
        <v>124</v>
      </c>
      <c r="F11654" s="1" t="n">
        <v>79</v>
      </c>
      <c r="G11654" s="1" t="n">
        <v>685.01</v>
      </c>
      <c r="H11654" s="4" t="n">
        <v>45900.600939838</v>
      </c>
      <c r="I116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11653BT6726672145812479685.0145900.600939838</v>
      </c>
      <c r="J11654" s="1" t="n">
        <f aca="false">COUNTIF(I:I, $I11654)</f>
        <v>1</v>
      </c>
      <c r="K11654" s="1" t="str">
        <f aca="false">IF(ISNA(VLOOKUP(Table4[product_id], tblProducts[], tblProducts[product_name],FALSE() )), "Invalid", "Valid")</f>
        <v>Valid</v>
      </c>
      <c r="L11654" s="5" t="str">
        <f aca="false">IF(ISNA(VLOOKUP(Table4[[#This Row],[warehouse_id]], tblwhouse[], tblwhouse[warehouse_name],FALSE() )), "Invalid", "Valid")</f>
        <v>Valid</v>
      </c>
    </row>
    <row r="11655" customFormat="false" ht="15" hidden="false" customHeight="true" outlineLevel="0" collapsed="false">
      <c r="A11655" s="1" t="n">
        <v>11654</v>
      </c>
      <c r="B11655" s="1" t="n">
        <v>1</v>
      </c>
      <c r="C11655" s="1" t="n">
        <v>869</v>
      </c>
      <c r="D11655" s="1" t="s">
        <v>18669</v>
      </c>
      <c r="E11655" s="1" t="n">
        <v>57</v>
      </c>
      <c r="F11655" s="1" t="n">
        <v>48</v>
      </c>
      <c r="G11655" s="1" t="n">
        <v>441.37</v>
      </c>
      <c r="H11655" s="4" t="n">
        <v>46111.600939838</v>
      </c>
      <c r="I116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11654BT49863718695748441.3746111.600939838</v>
      </c>
      <c r="J11655" s="1" t="n">
        <f aca="false">COUNTIF(I:I, $I11655)</f>
        <v>1</v>
      </c>
      <c r="K11655" s="1" t="str">
        <f aca="false">IF(ISNA(VLOOKUP(Table4[product_id], tblProducts[], tblProducts[product_name],FALSE() )), "Invalid", "Valid")</f>
        <v>Valid</v>
      </c>
      <c r="L11655" s="5" t="str">
        <f aca="false">IF(ISNA(VLOOKUP(Table4[[#This Row],[warehouse_id]], tblwhouse[], tblwhouse[warehouse_name],FALSE() )), "Invalid", "Valid")</f>
        <v>Valid</v>
      </c>
    </row>
    <row r="11656" customFormat="false" ht="15" hidden="false" customHeight="true" outlineLevel="0" collapsed="false">
      <c r="A11656" s="1" t="n">
        <v>11655</v>
      </c>
      <c r="B11656" s="1" t="n">
        <v>4</v>
      </c>
      <c r="C11656" s="1" t="n">
        <v>570</v>
      </c>
      <c r="D11656" s="1" t="s">
        <v>18670</v>
      </c>
      <c r="E11656" s="1" t="n">
        <v>100</v>
      </c>
      <c r="F11656" s="1" t="n">
        <v>69</v>
      </c>
      <c r="G11656" s="1" t="n">
        <v>276.93</v>
      </c>
      <c r="H11656" s="4" t="n">
        <v>45856.600939838</v>
      </c>
      <c r="I116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11655BT111031457010069276.9345856.600939838</v>
      </c>
      <c r="J11656" s="1" t="n">
        <f aca="false">COUNTIF(I:I, $I11656)</f>
        <v>1</v>
      </c>
      <c r="K11656" s="1" t="str">
        <f aca="false">IF(ISNA(VLOOKUP(Table4[product_id], tblProducts[], tblProducts[product_name],FALSE() )), "Invalid", "Valid")</f>
        <v>Valid</v>
      </c>
      <c r="L11656" s="5" t="str">
        <f aca="false">IF(ISNA(VLOOKUP(Table4[[#This Row],[warehouse_id]], tblwhouse[], tblwhouse[warehouse_name],FALSE() )), "Invalid", "Valid")</f>
        <v>Valid</v>
      </c>
    </row>
    <row r="11657" customFormat="false" ht="15" hidden="false" customHeight="true" outlineLevel="0" collapsed="false">
      <c r="A11657" s="1" t="n">
        <v>11656</v>
      </c>
      <c r="B11657" s="1" t="n">
        <v>4</v>
      </c>
      <c r="C11657" s="1" t="n">
        <v>374</v>
      </c>
      <c r="D11657" s="1" t="s">
        <v>18671</v>
      </c>
      <c r="E11657" s="1" t="n">
        <v>285</v>
      </c>
      <c r="F11657" s="1" t="n">
        <v>71</v>
      </c>
      <c r="G11657" s="1" t="n">
        <v>1047.99</v>
      </c>
      <c r="H11657" s="4" t="n">
        <v>46001.600939838</v>
      </c>
      <c r="I116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11656BT7014784374285711047.9946001.600939838</v>
      </c>
      <c r="J11657" s="1" t="n">
        <f aca="false">COUNTIF(I:I, $I11657)</f>
        <v>1</v>
      </c>
      <c r="K11657" s="1" t="str">
        <f aca="false">IF(ISNA(VLOOKUP(Table4[product_id], tblProducts[], tblProducts[product_name],FALSE() )), "Invalid", "Valid")</f>
        <v>Valid</v>
      </c>
      <c r="L11657" s="5" t="str">
        <f aca="false">IF(ISNA(VLOOKUP(Table4[[#This Row],[warehouse_id]], tblwhouse[], tblwhouse[warehouse_name],FALSE() )), "Invalid", "Valid")</f>
        <v>Valid</v>
      </c>
    </row>
    <row r="11658" customFormat="false" ht="15" hidden="false" customHeight="true" outlineLevel="0" collapsed="false">
      <c r="A11658" s="1" t="n">
        <v>11657</v>
      </c>
      <c r="B11658" s="1" t="n">
        <v>2</v>
      </c>
      <c r="C11658" s="1" t="n">
        <v>2941</v>
      </c>
      <c r="D11658" s="1" t="s">
        <v>18672</v>
      </c>
      <c r="E11658" s="1" t="n">
        <v>205</v>
      </c>
      <c r="F11658" s="1" t="n">
        <v>47</v>
      </c>
      <c r="G11658" s="1" t="n">
        <v>1327.43</v>
      </c>
      <c r="H11658" s="4" t="n">
        <v>45934.600939838</v>
      </c>
      <c r="I116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11657BT52342122941205471327.4345934.600939838</v>
      </c>
      <c r="J11658" s="1" t="n">
        <f aca="false">COUNTIF(I:I, $I11658)</f>
        <v>1</v>
      </c>
      <c r="K11658" s="1" t="str">
        <f aca="false">IF(ISNA(VLOOKUP(Table4[product_id], tblProducts[], tblProducts[product_name],FALSE() )), "Invalid", "Valid")</f>
        <v>Valid</v>
      </c>
      <c r="L11658" s="5" t="str">
        <f aca="false">IF(ISNA(VLOOKUP(Table4[[#This Row],[warehouse_id]], tblwhouse[], tblwhouse[warehouse_name],FALSE() )), "Invalid", "Valid")</f>
        <v>Valid</v>
      </c>
    </row>
    <row r="11659" customFormat="false" ht="15" hidden="false" customHeight="true" outlineLevel="0" collapsed="false">
      <c r="A11659" s="1" t="n">
        <v>11658</v>
      </c>
      <c r="B11659" s="1" t="n">
        <v>4</v>
      </c>
      <c r="C11659" s="1" t="n">
        <v>185</v>
      </c>
      <c r="D11659" s="1" t="s">
        <v>18673</v>
      </c>
      <c r="E11659" s="1" t="n">
        <v>67</v>
      </c>
      <c r="F11659" s="1" t="n">
        <v>74</v>
      </c>
      <c r="G11659" s="1" t="n">
        <v>1119.92</v>
      </c>
      <c r="H11659" s="4" t="n">
        <v>45926.600939838</v>
      </c>
      <c r="I116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11658BT453844418567741119.9245926.600939838</v>
      </c>
      <c r="J11659" s="1" t="n">
        <f aca="false">COUNTIF(I:I, $I11659)</f>
        <v>1</v>
      </c>
      <c r="K11659" s="1" t="str">
        <f aca="false">IF(ISNA(VLOOKUP(Table4[product_id], tblProducts[], tblProducts[product_name],FALSE() )), "Invalid", "Valid")</f>
        <v>Valid</v>
      </c>
      <c r="L11659" s="5" t="str">
        <f aca="false">IF(ISNA(VLOOKUP(Table4[[#This Row],[warehouse_id]], tblwhouse[], tblwhouse[warehouse_name],FALSE() )), "Invalid", "Valid")</f>
        <v>Valid</v>
      </c>
    </row>
    <row r="11660" customFormat="false" ht="15" hidden="false" customHeight="true" outlineLevel="0" collapsed="false">
      <c r="A11660" s="1" t="n">
        <v>11659</v>
      </c>
      <c r="B11660" s="1" t="n">
        <v>1</v>
      </c>
      <c r="C11660" s="1" t="n">
        <v>596</v>
      </c>
      <c r="D11660" s="1" t="s">
        <v>18674</v>
      </c>
      <c r="E11660" s="1" t="n">
        <v>174</v>
      </c>
      <c r="F11660" s="1" t="n">
        <v>70</v>
      </c>
      <c r="G11660" s="1" t="n">
        <v>212.95</v>
      </c>
      <c r="H11660" s="4" t="n">
        <v>46116.600939838</v>
      </c>
      <c r="I116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11659BT900884159617470212.9546116.600939838</v>
      </c>
      <c r="J11660" s="1" t="n">
        <f aca="false">COUNTIF(I:I, $I11660)</f>
        <v>1</v>
      </c>
      <c r="K11660" s="1" t="str">
        <f aca="false">IF(ISNA(VLOOKUP(Table4[product_id], tblProducts[], tblProducts[product_name],FALSE() )), "Invalid", "Valid")</f>
        <v>Valid</v>
      </c>
      <c r="L11660" s="5" t="str">
        <f aca="false">IF(ISNA(VLOOKUP(Table4[[#This Row],[warehouse_id]], tblwhouse[], tblwhouse[warehouse_name],FALSE() )), "Invalid", "Valid")</f>
        <v>Valid</v>
      </c>
    </row>
    <row r="11661" customFormat="false" ht="15" hidden="false" customHeight="true" outlineLevel="0" collapsed="false">
      <c r="A11661" s="1" t="n">
        <v>11660</v>
      </c>
      <c r="B11661" s="1" t="n">
        <v>3</v>
      </c>
      <c r="C11661" s="1" t="n">
        <v>2080</v>
      </c>
      <c r="D11661" s="1" t="s">
        <v>18675</v>
      </c>
      <c r="E11661" s="1" t="n">
        <v>226</v>
      </c>
      <c r="F11661" s="1" t="n">
        <v>55</v>
      </c>
      <c r="G11661" s="1" t="n">
        <v>1142.23</v>
      </c>
      <c r="H11661" s="4" t="n">
        <v>45968.600939838</v>
      </c>
      <c r="I116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11660BT68457632080226551142.2345968.600939838</v>
      </c>
      <c r="J11661" s="1" t="n">
        <f aca="false">COUNTIF(I:I, $I11661)</f>
        <v>1</v>
      </c>
      <c r="K11661" s="1" t="str">
        <f aca="false">IF(ISNA(VLOOKUP(Table4[product_id], tblProducts[], tblProducts[product_name],FALSE() )), "Invalid", "Valid")</f>
        <v>Valid</v>
      </c>
      <c r="L11661" s="5" t="str">
        <f aca="false">IF(ISNA(VLOOKUP(Table4[[#This Row],[warehouse_id]], tblwhouse[], tblwhouse[warehouse_name],FALSE() )), "Invalid", "Valid")</f>
        <v>Valid</v>
      </c>
    </row>
    <row r="11662" customFormat="false" ht="15" hidden="false" customHeight="true" outlineLevel="0" collapsed="false">
      <c r="A11662" s="1" t="n">
        <v>11661</v>
      </c>
      <c r="B11662" s="1" t="n">
        <v>2</v>
      </c>
      <c r="C11662" s="1" t="n">
        <v>305</v>
      </c>
      <c r="D11662" s="1" t="s">
        <v>18676</v>
      </c>
      <c r="E11662" s="1" t="n">
        <v>200</v>
      </c>
      <c r="F11662" s="1" t="n">
        <v>32</v>
      </c>
      <c r="G11662" s="1" t="n">
        <v>913.64</v>
      </c>
      <c r="H11662" s="4" t="n">
        <v>46005.600939838</v>
      </c>
      <c r="I116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11661BT204673230520032913.6446005.600939838</v>
      </c>
      <c r="J11662" s="1" t="n">
        <f aca="false">COUNTIF(I:I, $I11662)</f>
        <v>1</v>
      </c>
      <c r="K11662" s="1" t="str">
        <f aca="false">IF(ISNA(VLOOKUP(Table4[product_id], tblProducts[], tblProducts[product_name],FALSE() )), "Invalid", "Valid")</f>
        <v>Valid</v>
      </c>
      <c r="L11662" s="5" t="str">
        <f aca="false">IF(ISNA(VLOOKUP(Table4[[#This Row],[warehouse_id]], tblwhouse[], tblwhouse[warehouse_name],FALSE() )), "Invalid", "Valid")</f>
        <v>Valid</v>
      </c>
    </row>
    <row r="11663" customFormat="false" ht="15" hidden="false" customHeight="true" outlineLevel="0" collapsed="false">
      <c r="A11663" s="1" t="n">
        <v>11662</v>
      </c>
      <c r="B11663" s="1" t="n">
        <v>2</v>
      </c>
      <c r="C11663" s="1" t="n">
        <v>1153</v>
      </c>
      <c r="D11663" s="1" t="s">
        <v>18677</v>
      </c>
      <c r="E11663" s="1" t="n">
        <v>404</v>
      </c>
      <c r="F11663" s="1" t="n">
        <v>45</v>
      </c>
      <c r="G11663" s="1" t="n">
        <v>387.81</v>
      </c>
      <c r="H11663" s="4" t="n">
        <v>46105.600939838</v>
      </c>
      <c r="I116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11662BT9161522115340445387.8146105.600939838</v>
      </c>
      <c r="J11663" s="1" t="n">
        <f aca="false">COUNTIF(I:I, $I11663)</f>
        <v>1</v>
      </c>
      <c r="K11663" s="1" t="str">
        <f aca="false">IF(ISNA(VLOOKUP(Table4[product_id], tblProducts[], tblProducts[product_name],FALSE() )), "Invalid", "Valid")</f>
        <v>Valid</v>
      </c>
      <c r="L11663" s="5" t="str">
        <f aca="false">IF(ISNA(VLOOKUP(Table4[[#This Row],[warehouse_id]], tblwhouse[], tblwhouse[warehouse_name],FALSE() )), "Invalid", "Valid")</f>
        <v>Valid</v>
      </c>
    </row>
    <row r="11664" customFormat="false" ht="15" hidden="false" customHeight="true" outlineLevel="0" collapsed="false">
      <c r="A11664" s="1" t="n">
        <v>11663</v>
      </c>
      <c r="B11664" s="1" t="n">
        <v>3</v>
      </c>
      <c r="C11664" s="1" t="n">
        <v>1322</v>
      </c>
      <c r="D11664" s="1" t="s">
        <v>18678</v>
      </c>
      <c r="E11664" s="1" t="n">
        <v>427</v>
      </c>
      <c r="F11664" s="1" t="n">
        <v>56</v>
      </c>
      <c r="G11664" s="1" t="n">
        <v>702.22</v>
      </c>
      <c r="H11664" s="4" t="n">
        <v>45899.600939838</v>
      </c>
      <c r="I116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11663BT3616973132242756702.2245899.600939838</v>
      </c>
      <c r="J11664" s="1" t="n">
        <f aca="false">COUNTIF(I:I, $I11664)</f>
        <v>1</v>
      </c>
      <c r="K11664" s="1" t="str">
        <f aca="false">IF(ISNA(VLOOKUP(Table4[product_id], tblProducts[], tblProducts[product_name],FALSE() )), "Invalid", "Valid")</f>
        <v>Valid</v>
      </c>
      <c r="L11664" s="5" t="str">
        <f aca="false">IF(ISNA(VLOOKUP(Table4[[#This Row],[warehouse_id]], tblwhouse[], tblwhouse[warehouse_name],FALSE() )), "Invalid", "Valid")</f>
        <v>Valid</v>
      </c>
    </row>
    <row r="11665" customFormat="false" ht="15" hidden="false" customHeight="true" outlineLevel="0" collapsed="false">
      <c r="A11665" s="1" t="n">
        <v>11664</v>
      </c>
      <c r="B11665" s="1" t="n">
        <v>1</v>
      </c>
      <c r="C11665" s="1" t="n">
        <v>1236</v>
      </c>
      <c r="D11665" s="1" t="s">
        <v>18679</v>
      </c>
      <c r="E11665" s="1" t="n">
        <v>160</v>
      </c>
      <c r="F11665" s="1" t="n">
        <v>42</v>
      </c>
      <c r="G11665" s="1" t="n">
        <v>203.75</v>
      </c>
      <c r="H11665" s="4" t="n">
        <v>46011.600939838</v>
      </c>
      <c r="I116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11664BT4745801123616042203.7546011.600939838</v>
      </c>
      <c r="J11665" s="1" t="n">
        <f aca="false">COUNTIF(I:I, $I11665)</f>
        <v>1</v>
      </c>
      <c r="K11665" s="1" t="str">
        <f aca="false">IF(ISNA(VLOOKUP(Table4[product_id], tblProducts[], tblProducts[product_name],FALSE() )), "Invalid", "Valid")</f>
        <v>Valid</v>
      </c>
      <c r="L11665" s="5" t="str">
        <f aca="false">IF(ISNA(VLOOKUP(Table4[[#This Row],[warehouse_id]], tblwhouse[], tblwhouse[warehouse_name],FALSE() )), "Invalid", "Valid")</f>
        <v>Valid</v>
      </c>
    </row>
    <row r="11666" customFormat="false" ht="15" hidden="false" customHeight="true" outlineLevel="0" collapsed="false">
      <c r="A11666" s="1" t="n">
        <v>11665</v>
      </c>
      <c r="B11666" s="1" t="n">
        <v>2</v>
      </c>
      <c r="C11666" s="1" t="n">
        <v>2075</v>
      </c>
      <c r="D11666" s="1" t="s">
        <v>18680</v>
      </c>
      <c r="E11666" s="1" t="n">
        <v>324</v>
      </c>
      <c r="F11666" s="1" t="n">
        <v>25</v>
      </c>
      <c r="G11666" s="1" t="n">
        <v>25.47</v>
      </c>
      <c r="H11666" s="4" t="n">
        <v>45896.6009398495</v>
      </c>
      <c r="I116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11665BT465916220753242525.4745896.6009398495</v>
      </c>
      <c r="J11666" s="1" t="n">
        <f aca="false">COUNTIF(I:I, $I11666)</f>
        <v>1</v>
      </c>
      <c r="K11666" s="1" t="str">
        <f aca="false">IF(ISNA(VLOOKUP(Table4[product_id], tblProducts[], tblProducts[product_name],FALSE() )), "Invalid", "Valid")</f>
        <v>Valid</v>
      </c>
      <c r="L11666" s="5" t="str">
        <f aca="false">IF(ISNA(VLOOKUP(Table4[[#This Row],[warehouse_id]], tblwhouse[], tblwhouse[warehouse_name],FALSE() )), "Invalid", "Valid")</f>
        <v>Valid</v>
      </c>
    </row>
    <row r="11667" customFormat="false" ht="15" hidden="false" customHeight="true" outlineLevel="0" collapsed="false">
      <c r="A11667" s="1" t="n">
        <v>11666</v>
      </c>
      <c r="B11667" s="1" t="n">
        <v>1</v>
      </c>
      <c r="C11667" s="1" t="n">
        <v>1729</v>
      </c>
      <c r="D11667" s="1" t="s">
        <v>18681</v>
      </c>
      <c r="E11667" s="1" t="n">
        <v>324</v>
      </c>
      <c r="F11667" s="1" t="n">
        <v>69</v>
      </c>
      <c r="G11667" s="1" t="n">
        <v>117.43</v>
      </c>
      <c r="H11667" s="4" t="n">
        <v>46020.6009398495</v>
      </c>
      <c r="I116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11666BT2556051172932469117.4346020.6009398495</v>
      </c>
      <c r="J11667" s="1" t="n">
        <f aca="false">COUNTIF(I:I, $I11667)</f>
        <v>1</v>
      </c>
      <c r="K11667" s="1" t="str">
        <f aca="false">IF(ISNA(VLOOKUP(Table4[product_id], tblProducts[], tblProducts[product_name],FALSE() )), "Invalid", "Valid")</f>
        <v>Valid</v>
      </c>
      <c r="L11667" s="5" t="str">
        <f aca="false">IF(ISNA(VLOOKUP(Table4[[#This Row],[warehouse_id]], tblwhouse[], tblwhouse[warehouse_name],FALSE() )), "Invalid", "Valid")</f>
        <v>Valid</v>
      </c>
    </row>
    <row r="11668" customFormat="false" ht="15" hidden="false" customHeight="true" outlineLevel="0" collapsed="false">
      <c r="A11668" s="1" t="n">
        <v>11667</v>
      </c>
      <c r="B11668" s="1" t="n">
        <v>2</v>
      </c>
      <c r="C11668" s="1" t="n">
        <v>2336</v>
      </c>
      <c r="D11668" s="1" t="s">
        <v>18682</v>
      </c>
      <c r="E11668" s="1" t="n">
        <v>72</v>
      </c>
      <c r="F11668" s="1" t="n">
        <v>59</v>
      </c>
      <c r="G11668" s="1" t="n">
        <v>259.19</v>
      </c>
      <c r="H11668" s="4" t="n">
        <v>45930.6009398495</v>
      </c>
      <c r="I116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11667BT483581223367259259.1945930.6009398495</v>
      </c>
      <c r="J11668" s="1" t="n">
        <f aca="false">COUNTIF(I:I, $I11668)</f>
        <v>1</v>
      </c>
      <c r="K11668" s="1" t="str">
        <f aca="false">IF(ISNA(VLOOKUP(Table4[product_id], tblProducts[], tblProducts[product_name],FALSE() )), "Invalid", "Valid")</f>
        <v>Valid</v>
      </c>
      <c r="L11668" s="5" t="str">
        <f aca="false">IF(ISNA(VLOOKUP(Table4[[#This Row],[warehouse_id]], tblwhouse[], tblwhouse[warehouse_name],FALSE() )), "Invalid", "Valid")</f>
        <v>Valid</v>
      </c>
    </row>
    <row r="11669" customFormat="false" ht="15" hidden="false" customHeight="true" outlineLevel="0" collapsed="false">
      <c r="A11669" s="1" t="n">
        <v>11668</v>
      </c>
      <c r="B11669" s="1" t="n">
        <v>1</v>
      </c>
      <c r="C11669" s="1" t="n">
        <v>2463</v>
      </c>
      <c r="D11669" s="1" t="s">
        <v>18683</v>
      </c>
      <c r="E11669" s="1" t="n">
        <v>54</v>
      </c>
      <c r="F11669" s="1" t="n">
        <v>43</v>
      </c>
      <c r="G11669" s="1" t="n">
        <v>772.65</v>
      </c>
      <c r="H11669" s="4" t="n">
        <v>45913.6009398495</v>
      </c>
      <c r="I116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11668BT689021124635443772.6545913.6009398495</v>
      </c>
      <c r="J11669" s="1" t="n">
        <f aca="false">COUNTIF(I:I, $I11669)</f>
        <v>1</v>
      </c>
      <c r="K11669" s="1" t="str">
        <f aca="false">IF(ISNA(VLOOKUP(Table4[product_id], tblProducts[], tblProducts[product_name],FALSE() )), "Invalid", "Valid")</f>
        <v>Valid</v>
      </c>
      <c r="L11669" s="5" t="str">
        <f aca="false">IF(ISNA(VLOOKUP(Table4[[#This Row],[warehouse_id]], tblwhouse[], tblwhouse[warehouse_name],FALSE() )), "Invalid", "Valid")</f>
        <v>Valid</v>
      </c>
    </row>
    <row r="11670" customFormat="false" ht="15" hidden="false" customHeight="true" outlineLevel="0" collapsed="false">
      <c r="A11670" s="1" t="n">
        <v>11669</v>
      </c>
      <c r="B11670" s="1" t="n">
        <v>1</v>
      </c>
      <c r="C11670" s="1" t="n">
        <v>1295</v>
      </c>
      <c r="D11670" s="1" t="s">
        <v>18684</v>
      </c>
      <c r="E11670" s="1" t="n">
        <v>285</v>
      </c>
      <c r="F11670" s="1" t="n">
        <v>46</v>
      </c>
      <c r="G11670" s="1" t="n">
        <v>1050</v>
      </c>
      <c r="H11670" s="4" t="n">
        <v>45919.6009398495</v>
      </c>
      <c r="I116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11669BT6109381129528546105045919.6009398495</v>
      </c>
      <c r="J11670" s="1" t="n">
        <f aca="false">COUNTIF(I:I, $I11670)</f>
        <v>1</v>
      </c>
      <c r="K11670" s="1" t="str">
        <f aca="false">IF(ISNA(VLOOKUP(Table4[product_id], tblProducts[], tblProducts[product_name],FALSE() )), "Invalid", "Valid")</f>
        <v>Valid</v>
      </c>
      <c r="L11670" s="5" t="str">
        <f aca="false">IF(ISNA(VLOOKUP(Table4[[#This Row],[warehouse_id]], tblwhouse[], tblwhouse[warehouse_name],FALSE() )), "Invalid", "Valid")</f>
        <v>Valid</v>
      </c>
    </row>
    <row r="11671" customFormat="false" ht="15" hidden="false" customHeight="true" outlineLevel="0" collapsed="false">
      <c r="A11671" s="1" t="n">
        <v>11670</v>
      </c>
      <c r="B11671" s="1" t="n">
        <v>1</v>
      </c>
      <c r="C11671" s="1" t="n">
        <v>1989</v>
      </c>
      <c r="D11671" s="1" t="s">
        <v>18685</v>
      </c>
      <c r="E11671" s="1" t="n">
        <v>311</v>
      </c>
      <c r="F11671" s="1" t="n">
        <v>61</v>
      </c>
      <c r="G11671" s="1" t="n">
        <v>10.74</v>
      </c>
      <c r="H11671" s="4" t="n">
        <v>45868.6009398495</v>
      </c>
      <c r="I116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11670BT276222119893116110.7445868.6009398495</v>
      </c>
      <c r="J11671" s="1" t="n">
        <f aca="false">COUNTIF(I:I, $I11671)</f>
        <v>1</v>
      </c>
      <c r="K11671" s="1" t="str">
        <f aca="false">IF(ISNA(VLOOKUP(Table4[product_id], tblProducts[], tblProducts[product_name],FALSE() )), "Invalid", "Valid")</f>
        <v>Valid</v>
      </c>
      <c r="L11671" s="5" t="str">
        <f aca="false">IF(ISNA(VLOOKUP(Table4[[#This Row],[warehouse_id]], tblwhouse[], tblwhouse[warehouse_name],FALSE() )), "Invalid", "Valid")</f>
        <v>Valid</v>
      </c>
    </row>
    <row r="11672" customFormat="false" ht="15" hidden="false" customHeight="true" outlineLevel="0" collapsed="false">
      <c r="A11672" s="1" t="n">
        <v>11671</v>
      </c>
      <c r="B11672" s="1" t="n">
        <v>2</v>
      </c>
      <c r="C11672" s="1" t="n">
        <v>1403</v>
      </c>
      <c r="D11672" s="1" t="s">
        <v>18686</v>
      </c>
      <c r="E11672" s="1" t="n">
        <v>152</v>
      </c>
      <c r="F11672" s="1" t="n">
        <v>35</v>
      </c>
      <c r="G11672" s="1" t="n">
        <v>540.31</v>
      </c>
      <c r="H11672" s="4" t="n">
        <v>46191.6009398495</v>
      </c>
      <c r="I116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11671BT7238752140315235540.3146191.6009398495</v>
      </c>
      <c r="J11672" s="1" t="n">
        <f aca="false">COUNTIF(I:I, $I11672)</f>
        <v>1</v>
      </c>
      <c r="K11672" s="1" t="str">
        <f aca="false">IF(ISNA(VLOOKUP(Table4[product_id], tblProducts[], tblProducts[product_name],FALSE() )), "Invalid", "Valid")</f>
        <v>Valid</v>
      </c>
      <c r="L11672" s="5" t="str">
        <f aca="false">IF(ISNA(VLOOKUP(Table4[[#This Row],[warehouse_id]], tblwhouse[], tblwhouse[warehouse_name],FALSE() )), "Invalid", "Valid")</f>
        <v>Valid</v>
      </c>
    </row>
    <row r="11673" customFormat="false" ht="15" hidden="false" customHeight="true" outlineLevel="0" collapsed="false">
      <c r="A11673" s="1" t="n">
        <v>11672</v>
      </c>
      <c r="B11673" s="1" t="n">
        <v>4</v>
      </c>
      <c r="C11673" s="1" t="n">
        <v>1498</v>
      </c>
      <c r="D11673" s="1" t="s">
        <v>18687</v>
      </c>
      <c r="E11673" s="1" t="n">
        <v>137</v>
      </c>
      <c r="F11673" s="1" t="n">
        <v>42</v>
      </c>
      <c r="G11673" s="1" t="n">
        <v>1310.42</v>
      </c>
      <c r="H11673" s="4" t="n">
        <v>46111.6009398495</v>
      </c>
      <c r="I116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11672BT50339741498137421310.4246111.6009398495</v>
      </c>
      <c r="J11673" s="1" t="n">
        <f aca="false">COUNTIF(I:I, $I11673)</f>
        <v>1</v>
      </c>
      <c r="K11673" s="1" t="str">
        <f aca="false">IF(ISNA(VLOOKUP(Table4[product_id], tblProducts[], tblProducts[product_name],FALSE() )), "Invalid", "Valid")</f>
        <v>Valid</v>
      </c>
      <c r="L11673" s="5" t="str">
        <f aca="false">IF(ISNA(VLOOKUP(Table4[[#This Row],[warehouse_id]], tblwhouse[], tblwhouse[warehouse_name],FALSE() )), "Invalid", "Valid")</f>
        <v>Valid</v>
      </c>
    </row>
    <row r="11674" customFormat="false" ht="15" hidden="false" customHeight="true" outlineLevel="0" collapsed="false">
      <c r="A11674" s="1" t="n">
        <v>11673</v>
      </c>
      <c r="B11674" s="1" t="n">
        <v>3</v>
      </c>
      <c r="C11674" s="1" t="n">
        <v>807</v>
      </c>
      <c r="D11674" s="1" t="s">
        <v>18688</v>
      </c>
      <c r="E11674" s="1" t="n">
        <v>231</v>
      </c>
      <c r="F11674" s="1" t="n">
        <v>29</v>
      </c>
      <c r="G11674" s="1" t="n">
        <v>258.85</v>
      </c>
      <c r="H11674" s="4" t="n">
        <v>46183.6009398495</v>
      </c>
      <c r="I116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11673BT757050380723129258.8546183.6009398495</v>
      </c>
      <c r="J11674" s="1" t="n">
        <f aca="false">COUNTIF(I:I, $I11674)</f>
        <v>1</v>
      </c>
      <c r="K11674" s="1" t="str">
        <f aca="false">IF(ISNA(VLOOKUP(Table4[product_id], tblProducts[], tblProducts[product_name],FALSE() )), "Invalid", "Valid")</f>
        <v>Valid</v>
      </c>
      <c r="L11674" s="5" t="str">
        <f aca="false">IF(ISNA(VLOOKUP(Table4[[#This Row],[warehouse_id]], tblwhouse[], tblwhouse[warehouse_name],FALSE() )), "Invalid", "Valid")</f>
        <v>Valid</v>
      </c>
    </row>
    <row r="11675" customFormat="false" ht="15" hidden="false" customHeight="true" outlineLevel="0" collapsed="false">
      <c r="A11675" s="1" t="n">
        <v>11674</v>
      </c>
      <c r="B11675" s="1" t="n">
        <v>2</v>
      </c>
      <c r="C11675" s="1" t="n">
        <v>2756</v>
      </c>
      <c r="D11675" s="1" t="s">
        <v>18689</v>
      </c>
      <c r="E11675" s="1" t="n">
        <v>113</v>
      </c>
      <c r="F11675" s="1" t="n">
        <v>74</v>
      </c>
      <c r="G11675" s="1" t="n">
        <v>318.67</v>
      </c>
      <c r="H11675" s="4" t="n">
        <v>45862.6009398495</v>
      </c>
      <c r="I116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11674BT5044102275611374318.6745862.6009398495</v>
      </c>
      <c r="J11675" s="1" t="n">
        <f aca="false">COUNTIF(I:I, $I11675)</f>
        <v>1</v>
      </c>
      <c r="K11675" s="1" t="str">
        <f aca="false">IF(ISNA(VLOOKUP(Table4[product_id], tblProducts[], tblProducts[product_name],FALSE() )), "Invalid", "Valid")</f>
        <v>Valid</v>
      </c>
      <c r="L11675" s="5" t="str">
        <f aca="false">IF(ISNA(VLOOKUP(Table4[[#This Row],[warehouse_id]], tblwhouse[], tblwhouse[warehouse_name],FALSE() )), "Invalid", "Valid")</f>
        <v>Valid</v>
      </c>
    </row>
    <row r="11676" customFormat="false" ht="15" hidden="false" customHeight="true" outlineLevel="0" collapsed="false">
      <c r="A11676" s="1" t="n">
        <v>11675</v>
      </c>
      <c r="B11676" s="1" t="n">
        <v>2</v>
      </c>
      <c r="C11676" s="1" t="n">
        <v>2556</v>
      </c>
      <c r="D11676" s="1" t="s">
        <v>18690</v>
      </c>
      <c r="E11676" s="1" t="n">
        <v>300</v>
      </c>
      <c r="F11676" s="1" t="n">
        <v>38</v>
      </c>
      <c r="G11676" s="1" t="n">
        <v>1193.25</v>
      </c>
      <c r="H11676" s="4" t="n">
        <v>46037.6009398495</v>
      </c>
      <c r="I116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11675BT32549522556300381193.2546037.6009398495</v>
      </c>
      <c r="J11676" s="1" t="n">
        <f aca="false">COUNTIF(I:I, $I11676)</f>
        <v>1</v>
      </c>
      <c r="K11676" s="1" t="str">
        <f aca="false">IF(ISNA(VLOOKUP(Table4[product_id], tblProducts[], tblProducts[product_name],FALSE() )), "Invalid", "Valid")</f>
        <v>Valid</v>
      </c>
      <c r="L11676" s="5" t="str">
        <f aca="false">IF(ISNA(VLOOKUP(Table4[[#This Row],[warehouse_id]], tblwhouse[], tblwhouse[warehouse_name],FALSE() )), "Invalid", "Valid")</f>
        <v>Valid</v>
      </c>
    </row>
    <row r="11677" customFormat="false" ht="15" hidden="false" customHeight="true" outlineLevel="0" collapsed="false">
      <c r="A11677" s="1" t="n">
        <v>11676</v>
      </c>
      <c r="B11677" s="1" t="n">
        <v>4</v>
      </c>
      <c r="C11677" s="1" t="n">
        <v>1198</v>
      </c>
      <c r="D11677" s="1" t="s">
        <v>18691</v>
      </c>
      <c r="E11677" s="1" t="n">
        <v>377</v>
      </c>
      <c r="F11677" s="1" t="n">
        <v>50</v>
      </c>
      <c r="G11677" s="1" t="n">
        <v>39.01</v>
      </c>
      <c r="H11677" s="4" t="n">
        <v>45901.6009398495</v>
      </c>
      <c r="I116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11676BT627356411983775039.0145901.6009398495</v>
      </c>
      <c r="J11677" s="1" t="n">
        <f aca="false">COUNTIF(I:I, $I11677)</f>
        <v>1</v>
      </c>
      <c r="K11677" s="1" t="str">
        <f aca="false">IF(ISNA(VLOOKUP(Table4[product_id], tblProducts[], tblProducts[product_name],FALSE() )), "Invalid", "Valid")</f>
        <v>Valid</v>
      </c>
      <c r="L11677" s="5" t="str">
        <f aca="false">IF(ISNA(VLOOKUP(Table4[[#This Row],[warehouse_id]], tblwhouse[], tblwhouse[warehouse_name],FALSE() )), "Invalid", "Valid")</f>
        <v>Valid</v>
      </c>
    </row>
    <row r="11678" customFormat="false" ht="15" hidden="false" customHeight="true" outlineLevel="0" collapsed="false">
      <c r="A11678" s="1" t="n">
        <v>11677</v>
      </c>
      <c r="B11678" s="1" t="n">
        <v>3</v>
      </c>
      <c r="C11678" s="1" t="n">
        <v>2391</v>
      </c>
      <c r="D11678" s="1" t="s">
        <v>18692</v>
      </c>
      <c r="E11678" s="1" t="n">
        <v>104</v>
      </c>
      <c r="F11678" s="1" t="n">
        <v>55</v>
      </c>
      <c r="G11678" s="1" t="n">
        <v>1164.41</v>
      </c>
      <c r="H11678" s="4" t="n">
        <v>46056.6009398495</v>
      </c>
      <c r="I116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11677BT89736632391104551164.4146056.6009398495</v>
      </c>
      <c r="J11678" s="1" t="n">
        <f aca="false">COUNTIF(I:I, $I11678)</f>
        <v>1</v>
      </c>
      <c r="K11678" s="1" t="str">
        <f aca="false">IF(ISNA(VLOOKUP(Table4[product_id], tblProducts[], tblProducts[product_name],FALSE() )), "Invalid", "Valid")</f>
        <v>Valid</v>
      </c>
      <c r="L11678" s="5" t="str">
        <f aca="false">IF(ISNA(VLOOKUP(Table4[[#This Row],[warehouse_id]], tblwhouse[], tblwhouse[warehouse_name],FALSE() )), "Invalid", "Valid")</f>
        <v>Valid</v>
      </c>
    </row>
    <row r="11679" customFormat="false" ht="15" hidden="false" customHeight="true" outlineLevel="0" collapsed="false">
      <c r="A11679" s="1" t="n">
        <v>11678</v>
      </c>
      <c r="B11679" s="1" t="n">
        <v>2</v>
      </c>
      <c r="C11679" s="1" t="n">
        <v>2788</v>
      </c>
      <c r="D11679" s="1" t="s">
        <v>18693</v>
      </c>
      <c r="E11679" s="1" t="n">
        <v>428</v>
      </c>
      <c r="F11679" s="1" t="n">
        <v>73</v>
      </c>
      <c r="G11679" s="1" t="n">
        <v>1471.15</v>
      </c>
      <c r="H11679" s="4" t="n">
        <v>45914.6009398495</v>
      </c>
      <c r="I116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11678BT76552422788428731471.1545914.6009398495</v>
      </c>
      <c r="J11679" s="1" t="n">
        <f aca="false">COUNTIF(I:I, $I11679)</f>
        <v>1</v>
      </c>
      <c r="K11679" s="1" t="str">
        <f aca="false">IF(ISNA(VLOOKUP(Table4[product_id], tblProducts[], tblProducts[product_name],FALSE() )), "Invalid", "Valid")</f>
        <v>Valid</v>
      </c>
      <c r="L11679" s="5" t="str">
        <f aca="false">IF(ISNA(VLOOKUP(Table4[[#This Row],[warehouse_id]], tblwhouse[], tblwhouse[warehouse_name],FALSE() )), "Invalid", "Valid")</f>
        <v>Valid</v>
      </c>
    </row>
    <row r="11680" customFormat="false" ht="15" hidden="false" customHeight="true" outlineLevel="0" collapsed="false">
      <c r="A11680" s="1" t="n">
        <v>11679</v>
      </c>
      <c r="B11680" s="1" t="n">
        <v>4</v>
      </c>
      <c r="C11680" s="1" t="n">
        <v>2625</v>
      </c>
      <c r="D11680" s="1" t="s">
        <v>18694</v>
      </c>
      <c r="E11680" s="1" t="n">
        <v>95</v>
      </c>
      <c r="F11680" s="1" t="n">
        <v>75</v>
      </c>
      <c r="G11680" s="1" t="n">
        <v>68.88</v>
      </c>
      <c r="H11680" s="4" t="n">
        <v>46137.6009398495</v>
      </c>
      <c r="I116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11679BT51816442625957568.8846137.6009398495</v>
      </c>
      <c r="J11680" s="1" t="n">
        <f aca="false">COUNTIF(I:I, $I11680)</f>
        <v>1</v>
      </c>
      <c r="K11680" s="1" t="str">
        <f aca="false">IF(ISNA(VLOOKUP(Table4[product_id], tblProducts[], tblProducts[product_name],FALSE() )), "Invalid", "Valid")</f>
        <v>Valid</v>
      </c>
      <c r="L11680" s="5" t="str">
        <f aca="false">IF(ISNA(VLOOKUP(Table4[[#This Row],[warehouse_id]], tblwhouse[], tblwhouse[warehouse_name],FALSE() )), "Invalid", "Valid")</f>
        <v>Valid</v>
      </c>
    </row>
    <row r="11681" customFormat="false" ht="15" hidden="false" customHeight="true" outlineLevel="0" collapsed="false">
      <c r="A11681" s="1" t="n">
        <v>11680</v>
      </c>
      <c r="B11681" s="1" t="n">
        <v>4</v>
      </c>
      <c r="C11681" s="1" t="n">
        <v>2615</v>
      </c>
      <c r="D11681" s="1" t="s">
        <v>18695</v>
      </c>
      <c r="E11681" s="1" t="n">
        <v>155</v>
      </c>
      <c r="F11681" s="1" t="n">
        <v>73</v>
      </c>
      <c r="G11681" s="1" t="n">
        <v>254.62</v>
      </c>
      <c r="H11681" s="4" t="n">
        <v>46018.6009398495</v>
      </c>
      <c r="I116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11680BT3155534261515573254.6246018.6009398495</v>
      </c>
      <c r="J11681" s="1" t="n">
        <f aca="false">COUNTIF(I:I, $I11681)</f>
        <v>1</v>
      </c>
      <c r="K11681" s="1" t="str">
        <f aca="false">IF(ISNA(VLOOKUP(Table4[product_id], tblProducts[], tblProducts[product_name],FALSE() )), "Invalid", "Valid")</f>
        <v>Valid</v>
      </c>
      <c r="L11681" s="5" t="str">
        <f aca="false">IF(ISNA(VLOOKUP(Table4[[#This Row],[warehouse_id]], tblwhouse[], tblwhouse[warehouse_name],FALSE() )), "Invalid", "Valid")</f>
        <v>Valid</v>
      </c>
    </row>
    <row r="11682" customFormat="false" ht="15" hidden="false" customHeight="true" outlineLevel="0" collapsed="false">
      <c r="A11682" s="1" t="n">
        <v>11681</v>
      </c>
      <c r="B11682" s="1" t="n">
        <v>4</v>
      </c>
      <c r="C11682" s="1" t="n">
        <v>1031</v>
      </c>
      <c r="D11682" s="1" t="s">
        <v>18696</v>
      </c>
      <c r="E11682" s="1" t="n">
        <v>427</v>
      </c>
      <c r="F11682" s="1" t="n">
        <v>20</v>
      </c>
      <c r="G11682" s="1" t="n">
        <v>160.22</v>
      </c>
      <c r="H11682" s="4" t="n">
        <v>46032.6009398495</v>
      </c>
      <c r="I116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11681BT7662444103142720160.2246032.6009398495</v>
      </c>
      <c r="J11682" s="1" t="n">
        <f aca="false">COUNTIF(I:I, $I11682)</f>
        <v>1</v>
      </c>
      <c r="K11682" s="1" t="str">
        <f aca="false">IF(ISNA(VLOOKUP(Table4[product_id], tblProducts[], tblProducts[product_name],FALSE() )), "Invalid", "Valid")</f>
        <v>Valid</v>
      </c>
      <c r="L11682" s="5" t="str">
        <f aca="false">IF(ISNA(VLOOKUP(Table4[[#This Row],[warehouse_id]], tblwhouse[], tblwhouse[warehouse_name],FALSE() )), "Invalid", "Valid")</f>
        <v>Valid</v>
      </c>
    </row>
    <row r="11683" customFormat="false" ht="15" hidden="false" customHeight="true" outlineLevel="0" collapsed="false">
      <c r="A11683" s="1" t="n">
        <v>11682</v>
      </c>
      <c r="B11683" s="1" t="n">
        <v>1</v>
      </c>
      <c r="C11683" s="1" t="n">
        <v>1723</v>
      </c>
      <c r="D11683" s="1" t="s">
        <v>18697</v>
      </c>
      <c r="E11683" s="1" t="n">
        <v>428</v>
      </c>
      <c r="F11683" s="1" t="n">
        <v>66</v>
      </c>
      <c r="G11683" s="1" t="n">
        <v>1192.53</v>
      </c>
      <c r="H11683" s="4" t="n">
        <v>46107.6009398495</v>
      </c>
      <c r="I116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11682BT68608911723428661192.5346107.6009398495</v>
      </c>
      <c r="J11683" s="1" t="n">
        <f aca="false">COUNTIF(I:I, $I11683)</f>
        <v>1</v>
      </c>
      <c r="K11683" s="1" t="str">
        <f aca="false">IF(ISNA(VLOOKUP(Table4[product_id], tblProducts[], tblProducts[product_name],FALSE() )), "Invalid", "Valid")</f>
        <v>Valid</v>
      </c>
      <c r="L11683" s="5" t="str">
        <f aca="false">IF(ISNA(VLOOKUP(Table4[[#This Row],[warehouse_id]], tblwhouse[], tblwhouse[warehouse_name],FALSE() )), "Invalid", "Valid")</f>
        <v>Valid</v>
      </c>
    </row>
    <row r="11684" customFormat="false" ht="15" hidden="false" customHeight="true" outlineLevel="0" collapsed="false">
      <c r="A11684" s="1" t="n">
        <v>11683</v>
      </c>
      <c r="B11684" s="1" t="n">
        <v>2</v>
      </c>
      <c r="C11684" s="1" t="n">
        <v>2470</v>
      </c>
      <c r="D11684" s="1" t="s">
        <v>18698</v>
      </c>
      <c r="E11684" s="1" t="n">
        <v>428</v>
      </c>
      <c r="F11684" s="1" t="n">
        <v>49</v>
      </c>
      <c r="G11684" s="1" t="n">
        <v>1386.96</v>
      </c>
      <c r="H11684" s="4" t="n">
        <v>45895.6009398495</v>
      </c>
      <c r="I116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11683BT97487622470428491386.9645895.6009398495</v>
      </c>
      <c r="J11684" s="1" t="n">
        <f aca="false">COUNTIF(I:I, $I11684)</f>
        <v>1</v>
      </c>
      <c r="K11684" s="1" t="str">
        <f aca="false">IF(ISNA(VLOOKUP(Table4[product_id], tblProducts[], tblProducts[product_name],FALSE() )), "Invalid", "Valid")</f>
        <v>Valid</v>
      </c>
      <c r="L11684" s="5" t="str">
        <f aca="false">IF(ISNA(VLOOKUP(Table4[[#This Row],[warehouse_id]], tblwhouse[], tblwhouse[warehouse_name],FALSE() )), "Invalid", "Valid")</f>
        <v>Valid</v>
      </c>
    </row>
    <row r="11685" customFormat="false" ht="15" hidden="false" customHeight="true" outlineLevel="0" collapsed="false">
      <c r="A11685" s="1" t="n">
        <v>11684</v>
      </c>
      <c r="B11685" s="1" t="n">
        <v>3</v>
      </c>
      <c r="C11685" s="1" t="n">
        <v>1098</v>
      </c>
      <c r="D11685" s="1" t="s">
        <v>18699</v>
      </c>
      <c r="E11685" s="1" t="n">
        <v>438</v>
      </c>
      <c r="F11685" s="1" t="n">
        <v>33</v>
      </c>
      <c r="G11685" s="1" t="n">
        <v>1385.52</v>
      </c>
      <c r="H11685" s="4" t="n">
        <v>45909.6009398495</v>
      </c>
      <c r="I116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11684BT70697631098438331385.5245909.6009398495</v>
      </c>
      <c r="J11685" s="1" t="n">
        <f aca="false">COUNTIF(I:I, $I11685)</f>
        <v>1</v>
      </c>
      <c r="K11685" s="1" t="str">
        <f aca="false">IF(ISNA(VLOOKUP(Table4[product_id], tblProducts[], tblProducts[product_name],FALSE() )), "Invalid", "Valid")</f>
        <v>Valid</v>
      </c>
      <c r="L11685" s="5" t="str">
        <f aca="false">IF(ISNA(VLOOKUP(Table4[[#This Row],[warehouse_id]], tblwhouse[], tblwhouse[warehouse_name],FALSE() )), "Invalid", "Valid")</f>
        <v>Valid</v>
      </c>
    </row>
    <row r="11686" customFormat="false" ht="15" hidden="false" customHeight="true" outlineLevel="0" collapsed="false">
      <c r="A11686" s="1" t="n">
        <v>11685</v>
      </c>
      <c r="B11686" s="1" t="n">
        <v>3</v>
      </c>
      <c r="C11686" s="1" t="n">
        <v>1907</v>
      </c>
      <c r="D11686" s="1" t="s">
        <v>18700</v>
      </c>
      <c r="E11686" s="1" t="n">
        <v>226</v>
      </c>
      <c r="F11686" s="1" t="n">
        <v>67</v>
      </c>
      <c r="G11686" s="1" t="n">
        <v>1021.09</v>
      </c>
      <c r="H11686" s="4" t="n">
        <v>46180.6009398495</v>
      </c>
      <c r="I116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11685BT35116031907226671021.0946180.6009398495</v>
      </c>
      <c r="J11686" s="1" t="n">
        <f aca="false">COUNTIF(I:I, $I11686)</f>
        <v>1</v>
      </c>
      <c r="K11686" s="1" t="str">
        <f aca="false">IF(ISNA(VLOOKUP(Table4[product_id], tblProducts[], tblProducts[product_name],FALSE() )), "Invalid", "Valid")</f>
        <v>Valid</v>
      </c>
      <c r="L11686" s="5" t="str">
        <f aca="false">IF(ISNA(VLOOKUP(Table4[[#This Row],[warehouse_id]], tblwhouse[], tblwhouse[warehouse_name],FALSE() )), "Invalid", "Valid")</f>
        <v>Valid</v>
      </c>
    </row>
    <row r="11687" customFormat="false" ht="15" hidden="false" customHeight="true" outlineLevel="0" collapsed="false">
      <c r="A11687" s="1" t="n">
        <v>11686</v>
      </c>
      <c r="B11687" s="1" t="n">
        <v>2</v>
      </c>
      <c r="C11687" s="1" t="n">
        <v>2910</v>
      </c>
      <c r="D11687" s="1" t="s">
        <v>18701</v>
      </c>
      <c r="E11687" s="1" t="n">
        <v>166</v>
      </c>
      <c r="F11687" s="1" t="n">
        <v>31</v>
      </c>
      <c r="G11687" s="1" t="n">
        <v>619.09</v>
      </c>
      <c r="H11687" s="4" t="n">
        <v>45913.6009398495</v>
      </c>
      <c r="I116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11686BT5393462291016631619.0945913.6009398495</v>
      </c>
      <c r="J11687" s="1" t="n">
        <f aca="false">COUNTIF(I:I, $I11687)</f>
        <v>1</v>
      </c>
      <c r="K11687" s="1" t="str">
        <f aca="false">IF(ISNA(VLOOKUP(Table4[product_id], tblProducts[], tblProducts[product_name],FALSE() )), "Invalid", "Valid")</f>
        <v>Valid</v>
      </c>
      <c r="L11687" s="5" t="str">
        <f aca="false">IF(ISNA(VLOOKUP(Table4[[#This Row],[warehouse_id]], tblwhouse[], tblwhouse[warehouse_name],FALSE() )), "Invalid", "Valid")</f>
        <v>Valid</v>
      </c>
    </row>
    <row r="11688" customFormat="false" ht="15" hidden="false" customHeight="true" outlineLevel="0" collapsed="false">
      <c r="A11688" s="1" t="n">
        <v>11687</v>
      </c>
      <c r="B11688" s="1" t="n">
        <v>3</v>
      </c>
      <c r="C11688" s="1" t="n">
        <v>2433</v>
      </c>
      <c r="D11688" s="1" t="s">
        <v>18702</v>
      </c>
      <c r="E11688" s="1" t="n">
        <v>336</v>
      </c>
      <c r="F11688" s="1" t="n">
        <v>37</v>
      </c>
      <c r="G11688" s="1" t="n">
        <v>1041.93</v>
      </c>
      <c r="H11688" s="4" t="n">
        <v>46157.6009398495</v>
      </c>
      <c r="I116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11687BT90050832433336371041.9346157.6009398495</v>
      </c>
      <c r="J11688" s="1" t="n">
        <f aca="false">COUNTIF(I:I, $I11688)</f>
        <v>1</v>
      </c>
      <c r="K11688" s="1" t="str">
        <f aca="false">IF(ISNA(VLOOKUP(Table4[product_id], tblProducts[], tblProducts[product_name],FALSE() )), "Invalid", "Valid")</f>
        <v>Valid</v>
      </c>
      <c r="L11688" s="5" t="str">
        <f aca="false">IF(ISNA(VLOOKUP(Table4[[#This Row],[warehouse_id]], tblwhouse[], tblwhouse[warehouse_name],FALSE() )), "Invalid", "Valid")</f>
        <v>Valid</v>
      </c>
    </row>
    <row r="11689" customFormat="false" ht="15" hidden="false" customHeight="true" outlineLevel="0" collapsed="false">
      <c r="A11689" s="1" t="n">
        <v>11688</v>
      </c>
      <c r="B11689" s="1" t="n">
        <v>3</v>
      </c>
      <c r="C11689" s="1" t="n">
        <v>334</v>
      </c>
      <c r="D11689" s="1" t="s">
        <v>18703</v>
      </c>
      <c r="E11689" s="1" t="n">
        <v>106</v>
      </c>
      <c r="F11689" s="1" t="n">
        <v>67</v>
      </c>
      <c r="G11689" s="1" t="n">
        <v>250.94</v>
      </c>
      <c r="H11689" s="4" t="n">
        <v>45875.6009398495</v>
      </c>
      <c r="I116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11688BT163988333410667250.9445875.6009398495</v>
      </c>
      <c r="J11689" s="1" t="n">
        <f aca="false">COUNTIF(I:I, $I11689)</f>
        <v>1</v>
      </c>
      <c r="K11689" s="1" t="str">
        <f aca="false">IF(ISNA(VLOOKUP(Table4[product_id], tblProducts[], tblProducts[product_name],FALSE() )), "Invalid", "Valid")</f>
        <v>Valid</v>
      </c>
      <c r="L11689" s="5" t="str">
        <f aca="false">IF(ISNA(VLOOKUP(Table4[[#This Row],[warehouse_id]], tblwhouse[], tblwhouse[warehouse_name],FALSE() )), "Invalid", "Valid")</f>
        <v>Valid</v>
      </c>
    </row>
    <row r="11690" customFormat="false" ht="15" hidden="false" customHeight="true" outlineLevel="0" collapsed="false">
      <c r="A11690" s="1" t="n">
        <v>11689</v>
      </c>
      <c r="B11690" s="1" t="n">
        <v>3</v>
      </c>
      <c r="C11690" s="1" t="n">
        <v>805</v>
      </c>
      <c r="D11690" s="1" t="s">
        <v>18704</v>
      </c>
      <c r="E11690" s="1" t="n">
        <v>389</v>
      </c>
      <c r="F11690" s="1" t="n">
        <v>70</v>
      </c>
      <c r="G11690" s="1" t="n">
        <v>769.82</v>
      </c>
      <c r="H11690" s="4" t="n">
        <v>45894.6009398495</v>
      </c>
      <c r="I116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11689BT313815380538970769.8245894.6009398495</v>
      </c>
      <c r="J11690" s="1" t="n">
        <f aca="false">COUNTIF(I:I, $I11690)</f>
        <v>1</v>
      </c>
      <c r="K11690" s="1" t="str">
        <f aca="false">IF(ISNA(VLOOKUP(Table4[product_id], tblProducts[], tblProducts[product_name],FALSE() )), "Invalid", "Valid")</f>
        <v>Valid</v>
      </c>
      <c r="L11690" s="5" t="str">
        <f aca="false">IF(ISNA(VLOOKUP(Table4[[#This Row],[warehouse_id]], tblwhouse[], tblwhouse[warehouse_name],FALSE() )), "Invalid", "Valid")</f>
        <v>Valid</v>
      </c>
    </row>
    <row r="11691" customFormat="false" ht="15" hidden="false" customHeight="true" outlineLevel="0" collapsed="false">
      <c r="A11691" s="1" t="n">
        <v>11690</v>
      </c>
      <c r="B11691" s="1" t="n">
        <v>1</v>
      </c>
      <c r="C11691" s="1" t="n">
        <v>131</v>
      </c>
      <c r="D11691" s="1" t="s">
        <v>18705</v>
      </c>
      <c r="E11691" s="1" t="n">
        <v>340</v>
      </c>
      <c r="F11691" s="1" t="n">
        <v>60</v>
      </c>
      <c r="G11691" s="1" t="n">
        <v>293.91</v>
      </c>
      <c r="H11691" s="4" t="n">
        <v>45958.6009398495</v>
      </c>
      <c r="I116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11690BT559070113134060293.9145958.6009398495</v>
      </c>
      <c r="J11691" s="1" t="n">
        <f aca="false">COUNTIF(I:I, $I11691)</f>
        <v>1</v>
      </c>
      <c r="K11691" s="1" t="str">
        <f aca="false">IF(ISNA(VLOOKUP(Table4[product_id], tblProducts[], tblProducts[product_name],FALSE() )), "Invalid", "Valid")</f>
        <v>Valid</v>
      </c>
      <c r="L11691" s="5" t="str">
        <f aca="false">IF(ISNA(VLOOKUP(Table4[[#This Row],[warehouse_id]], tblwhouse[], tblwhouse[warehouse_name],FALSE() )), "Invalid", "Valid")</f>
        <v>Valid</v>
      </c>
    </row>
    <row r="11692" customFormat="false" ht="15" hidden="false" customHeight="true" outlineLevel="0" collapsed="false">
      <c r="A11692" s="1" t="n">
        <v>11691</v>
      </c>
      <c r="B11692" s="1" t="n">
        <v>2</v>
      </c>
      <c r="C11692" s="1" t="n">
        <v>642</v>
      </c>
      <c r="D11692" s="1" t="s">
        <v>18706</v>
      </c>
      <c r="E11692" s="1" t="n">
        <v>30</v>
      </c>
      <c r="F11692" s="1" t="n">
        <v>21</v>
      </c>
      <c r="G11692" s="1" t="n">
        <v>713.72</v>
      </c>
      <c r="H11692" s="4" t="n">
        <v>46121.6009398495</v>
      </c>
      <c r="I116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11691BT14921526423021713.7246121.6009398495</v>
      </c>
      <c r="J11692" s="1" t="n">
        <f aca="false">COUNTIF(I:I, $I11692)</f>
        <v>1</v>
      </c>
      <c r="K11692" s="1" t="str">
        <f aca="false">IF(ISNA(VLOOKUP(Table4[product_id], tblProducts[], tblProducts[product_name],FALSE() )), "Invalid", "Valid")</f>
        <v>Valid</v>
      </c>
      <c r="L11692" s="5" t="str">
        <f aca="false">IF(ISNA(VLOOKUP(Table4[[#This Row],[warehouse_id]], tblwhouse[], tblwhouse[warehouse_name],FALSE() )), "Invalid", "Valid")</f>
        <v>Valid</v>
      </c>
    </row>
    <row r="11693" customFormat="false" ht="15" hidden="false" customHeight="true" outlineLevel="0" collapsed="false">
      <c r="A11693" s="1" t="n">
        <v>11692</v>
      </c>
      <c r="B11693" s="1" t="n">
        <v>2</v>
      </c>
      <c r="C11693" s="1" t="n">
        <v>1118</v>
      </c>
      <c r="D11693" s="1" t="s">
        <v>18707</v>
      </c>
      <c r="E11693" s="1" t="n">
        <v>351</v>
      </c>
      <c r="F11693" s="1" t="n">
        <v>38</v>
      </c>
      <c r="G11693" s="1" t="n">
        <v>1328.6</v>
      </c>
      <c r="H11693" s="4" t="n">
        <v>46144.6009398495</v>
      </c>
      <c r="I116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11692BT39098621118351381328.646144.6009398495</v>
      </c>
      <c r="J11693" s="1" t="n">
        <f aca="false">COUNTIF(I:I, $I11693)</f>
        <v>1</v>
      </c>
      <c r="K11693" s="1" t="str">
        <f aca="false">IF(ISNA(VLOOKUP(Table4[product_id], tblProducts[], tblProducts[product_name],FALSE() )), "Invalid", "Valid")</f>
        <v>Valid</v>
      </c>
      <c r="L11693" s="5" t="str">
        <f aca="false">IF(ISNA(VLOOKUP(Table4[[#This Row],[warehouse_id]], tblwhouse[], tblwhouse[warehouse_name],FALSE() )), "Invalid", "Valid")</f>
        <v>Valid</v>
      </c>
    </row>
    <row r="11694" customFormat="false" ht="15" hidden="false" customHeight="true" outlineLevel="0" collapsed="false">
      <c r="A11694" s="1" t="n">
        <v>11693</v>
      </c>
      <c r="B11694" s="1" t="n">
        <v>1</v>
      </c>
      <c r="C11694" s="1" t="n">
        <v>990</v>
      </c>
      <c r="D11694" s="1" t="s">
        <v>13942</v>
      </c>
      <c r="E11694" s="1" t="n">
        <v>436</v>
      </c>
      <c r="F11694" s="1" t="n">
        <v>55</v>
      </c>
      <c r="G11694" s="1" t="n">
        <v>625.82</v>
      </c>
      <c r="H11694" s="4" t="n">
        <v>46185.6009398495</v>
      </c>
      <c r="I116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11693BT953411199043655625.8246185.6009398495</v>
      </c>
      <c r="J11694" s="1" t="n">
        <f aca="false">COUNTIF(I:I, $I11694)</f>
        <v>1</v>
      </c>
      <c r="K11694" s="1" t="str">
        <f aca="false">IF(ISNA(VLOOKUP(Table4[product_id], tblProducts[], tblProducts[product_name],FALSE() )), "Invalid", "Valid")</f>
        <v>Valid</v>
      </c>
      <c r="L11694" s="5" t="str">
        <f aca="false">IF(ISNA(VLOOKUP(Table4[[#This Row],[warehouse_id]], tblwhouse[], tblwhouse[warehouse_name],FALSE() )), "Invalid", "Valid")</f>
        <v>Valid</v>
      </c>
    </row>
    <row r="11695" customFormat="false" ht="15" hidden="false" customHeight="true" outlineLevel="0" collapsed="false">
      <c r="A11695" s="1" t="n">
        <v>11694</v>
      </c>
      <c r="B11695" s="1" t="n">
        <v>4</v>
      </c>
      <c r="C11695" s="1" t="n">
        <v>825</v>
      </c>
      <c r="D11695" s="1" t="s">
        <v>18708</v>
      </c>
      <c r="E11695" s="1" t="n">
        <v>109</v>
      </c>
      <c r="F11695" s="1" t="n">
        <v>20</v>
      </c>
      <c r="G11695" s="1" t="n">
        <v>58.75</v>
      </c>
      <c r="H11695" s="4" t="n">
        <v>45998.6009398495</v>
      </c>
      <c r="I116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11694BT93682748251092058.7545998.6009398495</v>
      </c>
      <c r="J11695" s="1" t="n">
        <f aca="false">COUNTIF(I:I, $I11695)</f>
        <v>1</v>
      </c>
      <c r="K11695" s="1" t="str">
        <f aca="false">IF(ISNA(VLOOKUP(Table4[product_id], tblProducts[], tblProducts[product_name],FALSE() )), "Invalid", "Valid")</f>
        <v>Valid</v>
      </c>
      <c r="L11695" s="5" t="str">
        <f aca="false">IF(ISNA(VLOOKUP(Table4[[#This Row],[warehouse_id]], tblwhouse[], tblwhouse[warehouse_name],FALSE() )), "Invalid", "Valid")</f>
        <v>Valid</v>
      </c>
    </row>
    <row r="11696" customFormat="false" ht="15" hidden="false" customHeight="true" outlineLevel="0" collapsed="false">
      <c r="A11696" s="1" t="n">
        <v>11695</v>
      </c>
      <c r="B11696" s="1" t="n">
        <v>3</v>
      </c>
      <c r="C11696" s="1" t="n">
        <v>902</v>
      </c>
      <c r="D11696" s="1" t="s">
        <v>18709</v>
      </c>
      <c r="E11696" s="1" t="n">
        <v>340</v>
      </c>
      <c r="F11696" s="1" t="n">
        <v>59</v>
      </c>
      <c r="G11696" s="1" t="n">
        <v>646.89</v>
      </c>
      <c r="H11696" s="4" t="n">
        <v>46217.6009398495</v>
      </c>
      <c r="I116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11695BT616888390234059646.8946217.6009398495</v>
      </c>
      <c r="J11696" s="1" t="n">
        <f aca="false">COUNTIF(I:I, $I11696)</f>
        <v>1</v>
      </c>
      <c r="K11696" s="1" t="str">
        <f aca="false">IF(ISNA(VLOOKUP(Table4[product_id], tblProducts[], tblProducts[product_name],FALSE() )), "Invalid", "Valid")</f>
        <v>Valid</v>
      </c>
      <c r="L11696" s="5" t="str">
        <f aca="false">IF(ISNA(VLOOKUP(Table4[[#This Row],[warehouse_id]], tblwhouse[], tblwhouse[warehouse_name],FALSE() )), "Invalid", "Valid")</f>
        <v>Valid</v>
      </c>
    </row>
    <row r="11697" customFormat="false" ht="15" hidden="false" customHeight="true" outlineLevel="0" collapsed="false">
      <c r="A11697" s="1" t="n">
        <v>11696</v>
      </c>
      <c r="B11697" s="1" t="n">
        <v>3</v>
      </c>
      <c r="C11697" s="1" t="n">
        <v>2528</v>
      </c>
      <c r="D11697" s="1" t="s">
        <v>18710</v>
      </c>
      <c r="E11697" s="1" t="n">
        <v>264</v>
      </c>
      <c r="F11697" s="1" t="n">
        <v>47</v>
      </c>
      <c r="G11697" s="1" t="n">
        <v>1096.89</v>
      </c>
      <c r="H11697" s="4" t="n">
        <v>45890.6009398495</v>
      </c>
      <c r="I116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11696BT92739532528264471096.8945890.6009398495</v>
      </c>
      <c r="J11697" s="1" t="n">
        <f aca="false">COUNTIF(I:I, $I11697)</f>
        <v>1</v>
      </c>
      <c r="K11697" s="1" t="str">
        <f aca="false">IF(ISNA(VLOOKUP(Table4[product_id], tblProducts[], tblProducts[product_name],FALSE() )), "Invalid", "Valid")</f>
        <v>Valid</v>
      </c>
      <c r="L11697" s="5" t="str">
        <f aca="false">IF(ISNA(VLOOKUP(Table4[[#This Row],[warehouse_id]], tblwhouse[], tblwhouse[warehouse_name],FALSE() )), "Invalid", "Valid")</f>
        <v>Valid</v>
      </c>
    </row>
    <row r="11698" customFormat="false" ht="15" hidden="false" customHeight="true" outlineLevel="0" collapsed="false">
      <c r="A11698" s="1" t="n">
        <v>11697</v>
      </c>
      <c r="B11698" s="1" t="n">
        <v>4</v>
      </c>
      <c r="C11698" s="1" t="n">
        <v>525</v>
      </c>
      <c r="D11698" s="1" t="s">
        <v>18711</v>
      </c>
      <c r="E11698" s="1" t="n">
        <v>427</v>
      </c>
      <c r="F11698" s="1" t="n">
        <v>76</v>
      </c>
      <c r="G11698" s="1" t="n">
        <v>770.54</v>
      </c>
      <c r="H11698" s="4" t="n">
        <v>46071.6009398495</v>
      </c>
      <c r="I116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11697BT590833452542776770.5446071.6009398495</v>
      </c>
      <c r="J11698" s="1" t="n">
        <f aca="false">COUNTIF(I:I, $I11698)</f>
        <v>1</v>
      </c>
      <c r="K11698" s="1" t="str">
        <f aca="false">IF(ISNA(VLOOKUP(Table4[product_id], tblProducts[], tblProducts[product_name],FALSE() )), "Invalid", "Valid")</f>
        <v>Valid</v>
      </c>
      <c r="L11698" s="5" t="str">
        <f aca="false">IF(ISNA(VLOOKUP(Table4[[#This Row],[warehouse_id]], tblwhouse[], tblwhouse[warehouse_name],FALSE() )), "Invalid", "Valid")</f>
        <v>Valid</v>
      </c>
    </row>
    <row r="11699" customFormat="false" ht="15" hidden="false" customHeight="true" outlineLevel="0" collapsed="false">
      <c r="A11699" s="1" t="n">
        <v>11698</v>
      </c>
      <c r="B11699" s="1" t="n">
        <v>2</v>
      </c>
      <c r="C11699" s="1" t="n">
        <v>834</v>
      </c>
      <c r="D11699" s="1" t="s">
        <v>18712</v>
      </c>
      <c r="E11699" s="1" t="n">
        <v>21</v>
      </c>
      <c r="F11699" s="1" t="n">
        <v>41</v>
      </c>
      <c r="G11699" s="1" t="n">
        <v>620.38</v>
      </c>
      <c r="H11699" s="4" t="n">
        <v>45866.6009398495</v>
      </c>
      <c r="I116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11698BT24761828342141620.3845866.6009398495</v>
      </c>
      <c r="J11699" s="1" t="n">
        <f aca="false">COUNTIF(I:I, $I11699)</f>
        <v>1</v>
      </c>
      <c r="K11699" s="1" t="str">
        <f aca="false">IF(ISNA(VLOOKUP(Table4[product_id], tblProducts[], tblProducts[product_name],FALSE() )), "Invalid", "Valid")</f>
        <v>Valid</v>
      </c>
      <c r="L11699" s="5" t="str">
        <f aca="false">IF(ISNA(VLOOKUP(Table4[[#This Row],[warehouse_id]], tblwhouse[], tblwhouse[warehouse_name],FALSE() )), "Invalid", "Valid")</f>
        <v>Valid</v>
      </c>
    </row>
    <row r="11700" customFormat="false" ht="15" hidden="false" customHeight="true" outlineLevel="0" collapsed="false">
      <c r="A11700" s="1" t="n">
        <v>11699</v>
      </c>
      <c r="B11700" s="1" t="n">
        <v>2</v>
      </c>
      <c r="C11700" s="1" t="n">
        <v>669</v>
      </c>
      <c r="D11700" s="1" t="s">
        <v>18713</v>
      </c>
      <c r="E11700" s="1" t="n">
        <v>321</v>
      </c>
      <c r="F11700" s="1" t="n">
        <v>44</v>
      </c>
      <c r="G11700" s="1" t="n">
        <v>209.47</v>
      </c>
      <c r="H11700" s="4" t="n">
        <v>46200.6009398495</v>
      </c>
      <c r="I117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11699BT699955266932144209.4746200.6009398495</v>
      </c>
      <c r="J11700" s="1" t="n">
        <f aca="false">COUNTIF(I:I, $I11700)</f>
        <v>1</v>
      </c>
      <c r="K11700" s="1" t="str">
        <f aca="false">IF(ISNA(VLOOKUP(Table4[product_id], tblProducts[], tblProducts[product_name],FALSE() )), "Invalid", "Valid")</f>
        <v>Valid</v>
      </c>
      <c r="L11700" s="5" t="str">
        <f aca="false">IF(ISNA(VLOOKUP(Table4[[#This Row],[warehouse_id]], tblwhouse[], tblwhouse[warehouse_name],FALSE() )), "Invalid", "Valid")</f>
        <v>Valid</v>
      </c>
    </row>
    <row r="11701" customFormat="false" ht="15" hidden="false" customHeight="true" outlineLevel="0" collapsed="false">
      <c r="A11701" s="1" t="n">
        <v>11700</v>
      </c>
      <c r="B11701" s="1" t="n">
        <v>1</v>
      </c>
      <c r="C11701" s="1" t="n">
        <v>1381</v>
      </c>
      <c r="D11701" s="1" t="s">
        <v>18714</v>
      </c>
      <c r="E11701" s="1" t="n">
        <v>485</v>
      </c>
      <c r="F11701" s="1" t="n">
        <v>57</v>
      </c>
      <c r="G11701" s="1" t="n">
        <v>975.71</v>
      </c>
      <c r="H11701" s="4" t="n">
        <v>45960.6009398495</v>
      </c>
      <c r="I117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11700BT5240401138148557975.7145960.6009398495</v>
      </c>
      <c r="J11701" s="1" t="n">
        <f aca="false">COUNTIF(I:I, $I11701)</f>
        <v>1</v>
      </c>
      <c r="K11701" s="1" t="str">
        <f aca="false">IF(ISNA(VLOOKUP(Table4[product_id], tblProducts[], tblProducts[product_name],FALSE() )), "Invalid", "Valid")</f>
        <v>Valid</v>
      </c>
      <c r="L11701" s="5" t="str">
        <f aca="false">IF(ISNA(VLOOKUP(Table4[[#This Row],[warehouse_id]], tblwhouse[], tblwhouse[warehouse_name],FALSE() )), "Invalid", "Valid")</f>
        <v>Valid</v>
      </c>
    </row>
    <row r="11702" customFormat="false" ht="15" hidden="false" customHeight="true" outlineLevel="0" collapsed="false">
      <c r="A11702" s="1" t="n">
        <v>11701</v>
      </c>
      <c r="B11702" s="1" t="n">
        <v>2</v>
      </c>
      <c r="C11702" s="1" t="n">
        <v>2332</v>
      </c>
      <c r="D11702" s="1" t="s">
        <v>18715</v>
      </c>
      <c r="E11702" s="1" t="n">
        <v>186</v>
      </c>
      <c r="F11702" s="1" t="n">
        <v>73</v>
      </c>
      <c r="G11702" s="1" t="n">
        <v>139.97</v>
      </c>
      <c r="H11702" s="4" t="n">
        <v>45920.6009398495</v>
      </c>
      <c r="I117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11701BT4168742233218673139.9745920.6009398495</v>
      </c>
      <c r="J11702" s="1" t="n">
        <f aca="false">COUNTIF(I:I, $I11702)</f>
        <v>1</v>
      </c>
      <c r="K11702" s="1" t="str">
        <f aca="false">IF(ISNA(VLOOKUP(Table4[product_id], tblProducts[], tblProducts[product_name],FALSE() )), "Invalid", "Valid")</f>
        <v>Valid</v>
      </c>
      <c r="L11702" s="5" t="str">
        <f aca="false">IF(ISNA(VLOOKUP(Table4[[#This Row],[warehouse_id]], tblwhouse[], tblwhouse[warehouse_name],FALSE() )), "Invalid", "Valid")</f>
        <v>Valid</v>
      </c>
    </row>
    <row r="11703" customFormat="false" ht="15" hidden="false" customHeight="true" outlineLevel="0" collapsed="false">
      <c r="A11703" s="1" t="n">
        <v>11702</v>
      </c>
      <c r="B11703" s="1" t="n">
        <v>4</v>
      </c>
      <c r="C11703" s="1" t="n">
        <v>2503</v>
      </c>
      <c r="D11703" s="1" t="s">
        <v>18716</v>
      </c>
      <c r="E11703" s="1" t="n">
        <v>379</v>
      </c>
      <c r="F11703" s="1" t="n">
        <v>36</v>
      </c>
      <c r="G11703" s="1" t="n">
        <v>399.93</v>
      </c>
      <c r="H11703" s="4" t="n">
        <v>46089.6009398495</v>
      </c>
      <c r="I117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11702BT4591784250337936399.9346089.6009398495</v>
      </c>
      <c r="J11703" s="1" t="n">
        <f aca="false">COUNTIF(I:I, $I11703)</f>
        <v>1</v>
      </c>
      <c r="K11703" s="1" t="str">
        <f aca="false">IF(ISNA(VLOOKUP(Table4[product_id], tblProducts[], tblProducts[product_name],FALSE() )), "Invalid", "Valid")</f>
        <v>Valid</v>
      </c>
      <c r="L11703" s="5" t="str">
        <f aca="false">IF(ISNA(VLOOKUP(Table4[[#This Row],[warehouse_id]], tblwhouse[], tblwhouse[warehouse_name],FALSE() )), "Invalid", "Valid")</f>
        <v>Valid</v>
      </c>
    </row>
    <row r="11704" customFormat="false" ht="15" hidden="false" customHeight="true" outlineLevel="0" collapsed="false">
      <c r="A11704" s="1" t="n">
        <v>11703</v>
      </c>
      <c r="B11704" s="1" t="n">
        <v>2</v>
      </c>
      <c r="C11704" s="1" t="n">
        <v>1924</v>
      </c>
      <c r="D11704" s="1" t="s">
        <v>18717</v>
      </c>
      <c r="E11704" s="1" t="n">
        <v>314</v>
      </c>
      <c r="F11704" s="1" t="n">
        <v>43</v>
      </c>
      <c r="G11704" s="1" t="n">
        <v>948.38</v>
      </c>
      <c r="H11704" s="4" t="n">
        <v>45971.6009398495</v>
      </c>
      <c r="I117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11703BT9569562192431443948.3845971.6009398495</v>
      </c>
      <c r="J11704" s="1" t="n">
        <f aca="false">COUNTIF(I:I, $I11704)</f>
        <v>1</v>
      </c>
      <c r="K11704" s="1" t="str">
        <f aca="false">IF(ISNA(VLOOKUP(Table4[product_id], tblProducts[], tblProducts[product_name],FALSE() )), "Invalid", "Valid")</f>
        <v>Valid</v>
      </c>
      <c r="L11704" s="5" t="str">
        <f aca="false">IF(ISNA(VLOOKUP(Table4[[#This Row],[warehouse_id]], tblwhouse[], tblwhouse[warehouse_name],FALSE() )), "Invalid", "Valid")</f>
        <v>Valid</v>
      </c>
    </row>
    <row r="11705" customFormat="false" ht="15" hidden="false" customHeight="true" outlineLevel="0" collapsed="false">
      <c r="A11705" s="1" t="n">
        <v>11704</v>
      </c>
      <c r="B11705" s="1" t="n">
        <v>1</v>
      </c>
      <c r="C11705" s="1" t="n">
        <v>1276</v>
      </c>
      <c r="D11705" s="1" t="s">
        <v>18718</v>
      </c>
      <c r="E11705" s="1" t="n">
        <v>385</v>
      </c>
      <c r="F11705" s="1" t="n">
        <v>70</v>
      </c>
      <c r="G11705" s="1" t="n">
        <v>1332.6</v>
      </c>
      <c r="H11705" s="4" t="n">
        <v>45870.6009398495</v>
      </c>
      <c r="I117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11704BT29073011276385701332.645870.6009398495</v>
      </c>
      <c r="J11705" s="1" t="n">
        <f aca="false">COUNTIF(I:I, $I11705)</f>
        <v>1</v>
      </c>
      <c r="K11705" s="1" t="str">
        <f aca="false">IF(ISNA(VLOOKUP(Table4[product_id], tblProducts[], tblProducts[product_name],FALSE() )), "Invalid", "Valid")</f>
        <v>Valid</v>
      </c>
      <c r="L11705" s="5" t="str">
        <f aca="false">IF(ISNA(VLOOKUP(Table4[[#This Row],[warehouse_id]], tblwhouse[], tblwhouse[warehouse_name],FALSE() )), "Invalid", "Valid")</f>
        <v>Valid</v>
      </c>
    </row>
    <row r="11706" customFormat="false" ht="15" hidden="false" customHeight="true" outlineLevel="0" collapsed="false">
      <c r="A11706" s="1" t="n">
        <v>11705</v>
      </c>
      <c r="B11706" s="1" t="n">
        <v>1</v>
      </c>
      <c r="C11706" s="1" t="n">
        <v>456</v>
      </c>
      <c r="D11706" s="1" t="s">
        <v>18719</v>
      </c>
      <c r="E11706" s="1" t="n">
        <v>475</v>
      </c>
      <c r="F11706" s="1" t="n">
        <v>72</v>
      </c>
      <c r="G11706" s="1" t="n">
        <v>85.13</v>
      </c>
      <c r="H11706" s="4" t="n">
        <v>46073.6009398495</v>
      </c>
      <c r="I117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11705BT41049714564757285.1346073.6009398495</v>
      </c>
      <c r="J11706" s="1" t="n">
        <f aca="false">COUNTIF(I:I, $I11706)</f>
        <v>1</v>
      </c>
      <c r="K11706" s="1" t="str">
        <f aca="false">IF(ISNA(VLOOKUP(Table4[product_id], tblProducts[], tblProducts[product_name],FALSE() )), "Invalid", "Valid")</f>
        <v>Valid</v>
      </c>
      <c r="L11706" s="5" t="str">
        <f aca="false">IF(ISNA(VLOOKUP(Table4[[#This Row],[warehouse_id]], tblwhouse[], tblwhouse[warehouse_name],FALSE() )), "Invalid", "Valid")</f>
        <v>Valid</v>
      </c>
    </row>
    <row r="11707" customFormat="false" ht="15" hidden="false" customHeight="true" outlineLevel="0" collapsed="false">
      <c r="A11707" s="1" t="n">
        <v>11706</v>
      </c>
      <c r="B11707" s="1" t="n">
        <v>1</v>
      </c>
      <c r="C11707" s="1" t="n">
        <v>581</v>
      </c>
      <c r="D11707" s="1" t="s">
        <v>18720</v>
      </c>
      <c r="E11707" s="1" t="n">
        <v>191</v>
      </c>
      <c r="F11707" s="1" t="n">
        <v>48</v>
      </c>
      <c r="G11707" s="1" t="n">
        <v>1480.68</v>
      </c>
      <c r="H11707" s="4" t="n">
        <v>45995.6009398611</v>
      </c>
      <c r="I117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11706BT4691491581191481480.6845995.6009398611</v>
      </c>
      <c r="J11707" s="1" t="n">
        <f aca="false">COUNTIF(I:I, $I11707)</f>
        <v>1</v>
      </c>
      <c r="K11707" s="1" t="str">
        <f aca="false">IF(ISNA(VLOOKUP(Table4[product_id], tblProducts[], tblProducts[product_name],FALSE() )), "Invalid", "Valid")</f>
        <v>Valid</v>
      </c>
      <c r="L11707" s="5" t="str">
        <f aca="false">IF(ISNA(VLOOKUP(Table4[[#This Row],[warehouse_id]], tblwhouse[], tblwhouse[warehouse_name],FALSE() )), "Invalid", "Valid")</f>
        <v>Valid</v>
      </c>
    </row>
    <row r="11708" customFormat="false" ht="15" hidden="false" customHeight="true" outlineLevel="0" collapsed="false">
      <c r="A11708" s="1" t="n">
        <v>11707</v>
      </c>
      <c r="B11708" s="1" t="n">
        <v>4</v>
      </c>
      <c r="C11708" s="1" t="n">
        <v>1205</v>
      </c>
      <c r="D11708" s="1" t="s">
        <v>18721</v>
      </c>
      <c r="E11708" s="1" t="n">
        <v>212</v>
      </c>
      <c r="F11708" s="1" t="n">
        <v>71</v>
      </c>
      <c r="G11708" s="1" t="n">
        <v>1272.65</v>
      </c>
      <c r="H11708" s="4" t="n">
        <v>46050.6009398611</v>
      </c>
      <c r="I117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11707BT44699041205212711272.6546050.6009398611</v>
      </c>
      <c r="J11708" s="1" t="n">
        <f aca="false">COUNTIF(I:I, $I11708)</f>
        <v>1</v>
      </c>
      <c r="K11708" s="1" t="str">
        <f aca="false">IF(ISNA(VLOOKUP(Table4[product_id], tblProducts[], tblProducts[product_name],FALSE() )), "Invalid", "Valid")</f>
        <v>Valid</v>
      </c>
      <c r="L11708" s="5" t="str">
        <f aca="false">IF(ISNA(VLOOKUP(Table4[[#This Row],[warehouse_id]], tblwhouse[], tblwhouse[warehouse_name],FALSE() )), "Invalid", "Valid")</f>
        <v>Valid</v>
      </c>
    </row>
    <row r="11709" customFormat="false" ht="15" hidden="false" customHeight="true" outlineLevel="0" collapsed="false">
      <c r="A11709" s="1" t="n">
        <v>11708</v>
      </c>
      <c r="B11709" s="1" t="n">
        <v>1</v>
      </c>
      <c r="C11709" s="1" t="n">
        <v>319</v>
      </c>
      <c r="D11709" s="1" t="s">
        <v>18722</v>
      </c>
      <c r="E11709" s="1" t="n">
        <v>112</v>
      </c>
      <c r="F11709" s="1" t="n">
        <v>32</v>
      </c>
      <c r="G11709" s="1" t="n">
        <v>696.41</v>
      </c>
      <c r="H11709" s="4" t="n">
        <v>46138.6009398611</v>
      </c>
      <c r="I117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11708BT599651131911232696.4146138.6009398611</v>
      </c>
      <c r="J11709" s="1" t="n">
        <f aca="false">COUNTIF(I:I, $I11709)</f>
        <v>1</v>
      </c>
      <c r="K11709" s="1" t="str">
        <f aca="false">IF(ISNA(VLOOKUP(Table4[product_id], tblProducts[], tblProducts[product_name],FALSE() )), "Invalid", "Valid")</f>
        <v>Valid</v>
      </c>
      <c r="L11709" s="5" t="str">
        <f aca="false">IF(ISNA(VLOOKUP(Table4[[#This Row],[warehouse_id]], tblwhouse[], tblwhouse[warehouse_name],FALSE() )), "Invalid", "Valid")</f>
        <v>Valid</v>
      </c>
    </row>
    <row r="11710" customFormat="false" ht="15" hidden="false" customHeight="true" outlineLevel="0" collapsed="false">
      <c r="A11710" s="1" t="n">
        <v>11709</v>
      </c>
      <c r="B11710" s="1" t="n">
        <v>4</v>
      </c>
      <c r="C11710" s="1" t="n">
        <v>1022</v>
      </c>
      <c r="D11710" s="1" t="s">
        <v>18723</v>
      </c>
      <c r="E11710" s="1" t="n">
        <v>181</v>
      </c>
      <c r="F11710" s="1" t="n">
        <v>56</v>
      </c>
      <c r="G11710" s="1" t="n">
        <v>1110.07</v>
      </c>
      <c r="H11710" s="4" t="n">
        <v>46085.6009398611</v>
      </c>
      <c r="I117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11709BT82958441022181561110.0746085.6009398611</v>
      </c>
      <c r="J11710" s="1" t="n">
        <f aca="false">COUNTIF(I:I, $I11710)</f>
        <v>1</v>
      </c>
      <c r="K11710" s="1" t="str">
        <f aca="false">IF(ISNA(VLOOKUP(Table4[product_id], tblProducts[], tblProducts[product_name],FALSE() )), "Invalid", "Valid")</f>
        <v>Valid</v>
      </c>
      <c r="L11710" s="5" t="str">
        <f aca="false">IF(ISNA(VLOOKUP(Table4[[#This Row],[warehouse_id]], tblwhouse[], tblwhouse[warehouse_name],FALSE() )), "Invalid", "Valid")</f>
        <v>Valid</v>
      </c>
    </row>
    <row r="11711" customFormat="false" ht="15" hidden="false" customHeight="true" outlineLevel="0" collapsed="false">
      <c r="A11711" s="1" t="n">
        <v>11710</v>
      </c>
      <c r="B11711" s="1" t="n">
        <v>4</v>
      </c>
      <c r="C11711" s="1" t="n">
        <v>723</v>
      </c>
      <c r="D11711" s="1" t="s">
        <v>18724</v>
      </c>
      <c r="E11711" s="1" t="n">
        <v>68</v>
      </c>
      <c r="F11711" s="1" t="n">
        <v>80</v>
      </c>
      <c r="G11711" s="1" t="n">
        <v>1447.33</v>
      </c>
      <c r="H11711" s="4" t="n">
        <v>45916.6009398611</v>
      </c>
      <c r="I117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11710BT895021472368801447.3345916.6009398611</v>
      </c>
      <c r="J11711" s="1" t="n">
        <f aca="false">COUNTIF(I:I, $I11711)</f>
        <v>1</v>
      </c>
      <c r="K11711" s="1" t="str">
        <f aca="false">IF(ISNA(VLOOKUP(Table4[product_id], tblProducts[], tblProducts[product_name],FALSE() )), "Invalid", "Valid")</f>
        <v>Valid</v>
      </c>
      <c r="L11711" s="5" t="str">
        <f aca="false">IF(ISNA(VLOOKUP(Table4[[#This Row],[warehouse_id]], tblwhouse[], tblwhouse[warehouse_name],FALSE() )), "Invalid", "Valid")</f>
        <v>Valid</v>
      </c>
    </row>
    <row r="11712" customFormat="false" ht="15" hidden="false" customHeight="true" outlineLevel="0" collapsed="false">
      <c r="A11712" s="1" t="n">
        <v>11711</v>
      </c>
      <c r="B11712" s="1" t="n">
        <v>2</v>
      </c>
      <c r="C11712" s="1" t="n">
        <v>575</v>
      </c>
      <c r="D11712" s="1" t="s">
        <v>18725</v>
      </c>
      <c r="E11712" s="1" t="n">
        <v>121</v>
      </c>
      <c r="F11712" s="1" t="n">
        <v>73</v>
      </c>
      <c r="G11712" s="1" t="n">
        <v>212.08</v>
      </c>
      <c r="H11712" s="4" t="n">
        <v>46120.6009398611</v>
      </c>
      <c r="I117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11711BT839869257512173212.0846120.6009398611</v>
      </c>
      <c r="J11712" s="1" t="n">
        <f aca="false">COUNTIF(I:I, $I11712)</f>
        <v>1</v>
      </c>
      <c r="K11712" s="1" t="str">
        <f aca="false">IF(ISNA(VLOOKUP(Table4[product_id], tblProducts[], tblProducts[product_name],FALSE() )), "Invalid", "Valid")</f>
        <v>Valid</v>
      </c>
      <c r="L11712" s="5" t="str">
        <f aca="false">IF(ISNA(VLOOKUP(Table4[[#This Row],[warehouse_id]], tblwhouse[], tblwhouse[warehouse_name],FALSE() )), "Invalid", "Valid")</f>
        <v>Valid</v>
      </c>
    </row>
    <row r="11713" customFormat="false" ht="15" hidden="false" customHeight="true" outlineLevel="0" collapsed="false">
      <c r="A11713" s="1" t="n">
        <v>11712</v>
      </c>
      <c r="B11713" s="1" t="n">
        <v>1</v>
      </c>
      <c r="C11713" s="1" t="n">
        <v>858</v>
      </c>
      <c r="D11713" s="1" t="s">
        <v>18726</v>
      </c>
      <c r="E11713" s="1" t="n">
        <v>250</v>
      </c>
      <c r="F11713" s="1" t="n">
        <v>69</v>
      </c>
      <c r="G11713" s="1" t="n">
        <v>1452.88</v>
      </c>
      <c r="H11713" s="4" t="n">
        <v>46119.6009398611</v>
      </c>
      <c r="I117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11712BT7548811858250691452.8846119.6009398611</v>
      </c>
      <c r="J11713" s="1" t="n">
        <f aca="false">COUNTIF(I:I, $I11713)</f>
        <v>1</v>
      </c>
      <c r="K11713" s="1" t="str">
        <f aca="false">IF(ISNA(VLOOKUP(Table4[product_id], tblProducts[], tblProducts[product_name],FALSE() )), "Invalid", "Valid")</f>
        <v>Valid</v>
      </c>
      <c r="L11713" s="5" t="str">
        <f aca="false">IF(ISNA(VLOOKUP(Table4[[#This Row],[warehouse_id]], tblwhouse[], tblwhouse[warehouse_name],FALSE() )), "Invalid", "Valid")</f>
        <v>Valid</v>
      </c>
    </row>
    <row r="11714" customFormat="false" ht="15" hidden="false" customHeight="true" outlineLevel="0" collapsed="false">
      <c r="A11714" s="1" t="n">
        <v>11713</v>
      </c>
      <c r="B11714" s="1" t="n">
        <v>1</v>
      </c>
      <c r="C11714" s="1" t="n">
        <v>1404</v>
      </c>
      <c r="D11714" s="1" t="s">
        <v>18727</v>
      </c>
      <c r="E11714" s="1" t="n">
        <v>476</v>
      </c>
      <c r="F11714" s="1" t="n">
        <v>75</v>
      </c>
      <c r="G11714" s="1" t="n">
        <v>142.03</v>
      </c>
      <c r="H11714" s="4" t="n">
        <v>46024.6009398611</v>
      </c>
      <c r="I117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11713BT8479381140447675142.0346024.6009398611</v>
      </c>
      <c r="J11714" s="1" t="n">
        <f aca="false">COUNTIF(I:I, $I11714)</f>
        <v>1</v>
      </c>
      <c r="K11714" s="1" t="str">
        <f aca="false">IF(ISNA(VLOOKUP(Table4[product_id], tblProducts[], tblProducts[product_name],FALSE() )), "Invalid", "Valid")</f>
        <v>Valid</v>
      </c>
      <c r="L11714" s="5" t="str">
        <f aca="false">IF(ISNA(VLOOKUP(Table4[[#This Row],[warehouse_id]], tblwhouse[], tblwhouse[warehouse_name],FALSE() )), "Invalid", "Valid")</f>
        <v>Valid</v>
      </c>
    </row>
    <row r="11715" customFormat="false" ht="15" hidden="false" customHeight="true" outlineLevel="0" collapsed="false">
      <c r="A11715" s="1" t="n">
        <v>11714</v>
      </c>
      <c r="B11715" s="1" t="n">
        <v>2</v>
      </c>
      <c r="C11715" s="1" t="n">
        <v>1795</v>
      </c>
      <c r="D11715" s="1" t="s">
        <v>18728</v>
      </c>
      <c r="E11715" s="1" t="n">
        <v>255</v>
      </c>
      <c r="F11715" s="1" t="n">
        <v>59</v>
      </c>
      <c r="G11715" s="1" t="n">
        <v>269.37</v>
      </c>
      <c r="H11715" s="4" t="n">
        <v>45976.6009398611</v>
      </c>
      <c r="I117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11714BT5879512179525559269.3745976.6009398611</v>
      </c>
      <c r="J11715" s="1" t="n">
        <f aca="false">COUNTIF(I:I, $I11715)</f>
        <v>1</v>
      </c>
      <c r="K11715" s="1" t="str">
        <f aca="false">IF(ISNA(VLOOKUP(Table4[product_id], tblProducts[], tblProducts[product_name],FALSE() )), "Invalid", "Valid")</f>
        <v>Valid</v>
      </c>
      <c r="L11715" s="5" t="str">
        <f aca="false">IF(ISNA(VLOOKUP(Table4[[#This Row],[warehouse_id]], tblwhouse[], tblwhouse[warehouse_name],FALSE() )), "Invalid", "Valid")</f>
        <v>Valid</v>
      </c>
    </row>
    <row r="11716" customFormat="false" ht="15" hidden="false" customHeight="true" outlineLevel="0" collapsed="false">
      <c r="A11716" s="1" t="n">
        <v>11715</v>
      </c>
      <c r="B11716" s="1" t="n">
        <v>3</v>
      </c>
      <c r="C11716" s="1" t="n">
        <v>1826</v>
      </c>
      <c r="D11716" s="1" t="s">
        <v>18729</v>
      </c>
      <c r="E11716" s="1" t="n">
        <v>392</v>
      </c>
      <c r="F11716" s="1" t="n">
        <v>72</v>
      </c>
      <c r="G11716" s="1" t="n">
        <v>671.51</v>
      </c>
      <c r="H11716" s="4" t="n">
        <v>46129.6009398611</v>
      </c>
      <c r="I117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11715BT5074073182639272671.5146129.6009398611</v>
      </c>
      <c r="J11716" s="1" t="n">
        <f aca="false">COUNTIF(I:I, $I11716)</f>
        <v>1</v>
      </c>
      <c r="K11716" s="1" t="str">
        <f aca="false">IF(ISNA(VLOOKUP(Table4[product_id], tblProducts[], tblProducts[product_name],FALSE() )), "Invalid", "Valid")</f>
        <v>Valid</v>
      </c>
      <c r="L11716" s="5" t="str">
        <f aca="false">IF(ISNA(VLOOKUP(Table4[[#This Row],[warehouse_id]], tblwhouse[], tblwhouse[warehouse_name],FALSE() )), "Invalid", "Valid")</f>
        <v>Valid</v>
      </c>
    </row>
    <row r="11717" customFormat="false" ht="15" hidden="false" customHeight="true" outlineLevel="0" collapsed="false">
      <c r="A11717" s="1" t="n">
        <v>11716</v>
      </c>
      <c r="B11717" s="1" t="n">
        <v>1</v>
      </c>
      <c r="C11717" s="1" t="n">
        <v>675</v>
      </c>
      <c r="D11717" s="1" t="s">
        <v>18730</v>
      </c>
      <c r="E11717" s="1" t="n">
        <v>7</v>
      </c>
      <c r="F11717" s="1" t="n">
        <v>28</v>
      </c>
      <c r="G11717" s="1" t="n">
        <v>811.7</v>
      </c>
      <c r="H11717" s="4" t="n">
        <v>46073.6009398611</v>
      </c>
      <c r="I117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11716BT7662831675728811.746073.6009398611</v>
      </c>
      <c r="J11717" s="1" t="n">
        <f aca="false">COUNTIF(I:I, $I11717)</f>
        <v>1</v>
      </c>
      <c r="K11717" s="1" t="str">
        <f aca="false">IF(ISNA(VLOOKUP(Table4[product_id], tblProducts[], tblProducts[product_name],FALSE() )), "Invalid", "Valid")</f>
        <v>Valid</v>
      </c>
      <c r="L11717" s="5" t="str">
        <f aca="false">IF(ISNA(VLOOKUP(Table4[[#This Row],[warehouse_id]], tblwhouse[], tblwhouse[warehouse_name],FALSE() )), "Invalid", "Valid")</f>
        <v>Valid</v>
      </c>
    </row>
    <row r="11718" customFormat="false" ht="15" hidden="false" customHeight="true" outlineLevel="0" collapsed="false">
      <c r="A11718" s="1" t="n">
        <v>11717</v>
      </c>
      <c r="B11718" s="1" t="n">
        <v>4</v>
      </c>
      <c r="C11718" s="1" t="n">
        <v>496</v>
      </c>
      <c r="D11718" s="1" t="s">
        <v>18731</v>
      </c>
      <c r="E11718" s="1" t="n">
        <v>112</v>
      </c>
      <c r="F11718" s="1" t="n">
        <v>76</v>
      </c>
      <c r="G11718" s="1" t="n">
        <v>965.19</v>
      </c>
      <c r="H11718" s="4" t="n">
        <v>46058.6009398611</v>
      </c>
      <c r="I117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11717BT233675449611276965.1946058.6009398611</v>
      </c>
      <c r="J11718" s="1" t="n">
        <f aca="false">COUNTIF(I:I, $I11718)</f>
        <v>1</v>
      </c>
      <c r="K11718" s="1" t="str">
        <f aca="false">IF(ISNA(VLOOKUP(Table4[product_id], tblProducts[], tblProducts[product_name],FALSE() )), "Invalid", "Valid")</f>
        <v>Valid</v>
      </c>
      <c r="L11718" s="5" t="str">
        <f aca="false">IF(ISNA(VLOOKUP(Table4[[#This Row],[warehouse_id]], tblwhouse[], tblwhouse[warehouse_name],FALSE() )), "Invalid", "Valid")</f>
        <v>Valid</v>
      </c>
    </row>
    <row r="11719" customFormat="false" ht="15" hidden="false" customHeight="true" outlineLevel="0" collapsed="false">
      <c r="A11719" s="1" t="n">
        <v>11718</v>
      </c>
      <c r="B11719" s="1" t="n">
        <v>1</v>
      </c>
      <c r="C11719" s="1" t="n">
        <v>2138</v>
      </c>
      <c r="D11719" s="1" t="s">
        <v>18732</v>
      </c>
      <c r="E11719" s="1" t="n">
        <v>267</v>
      </c>
      <c r="F11719" s="1" t="n">
        <v>50</v>
      </c>
      <c r="G11719" s="1" t="n">
        <v>867.38</v>
      </c>
      <c r="H11719" s="4" t="n">
        <v>45890.6009398611</v>
      </c>
      <c r="I117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11718BT1193511213826750867.3845890.6009398611</v>
      </c>
      <c r="J11719" s="1" t="n">
        <f aca="false">COUNTIF(I:I, $I11719)</f>
        <v>1</v>
      </c>
      <c r="K11719" s="1" t="str">
        <f aca="false">IF(ISNA(VLOOKUP(Table4[product_id], tblProducts[], tblProducts[product_name],FALSE() )), "Invalid", "Valid")</f>
        <v>Valid</v>
      </c>
      <c r="L11719" s="5" t="str">
        <f aca="false">IF(ISNA(VLOOKUP(Table4[[#This Row],[warehouse_id]], tblwhouse[], tblwhouse[warehouse_name],FALSE() )), "Invalid", "Valid")</f>
        <v>Valid</v>
      </c>
    </row>
    <row r="11720" customFormat="false" ht="15" hidden="false" customHeight="true" outlineLevel="0" collapsed="false">
      <c r="A11720" s="1" t="n">
        <v>11719</v>
      </c>
      <c r="B11720" s="1" t="n">
        <v>1</v>
      </c>
      <c r="C11720" s="1" t="n">
        <v>1147</v>
      </c>
      <c r="D11720" s="1" t="s">
        <v>18733</v>
      </c>
      <c r="E11720" s="1" t="n">
        <v>83</v>
      </c>
      <c r="F11720" s="1" t="n">
        <v>27</v>
      </c>
      <c r="G11720" s="1" t="n">
        <v>139.09</v>
      </c>
      <c r="H11720" s="4" t="n">
        <v>45916.6009398611</v>
      </c>
      <c r="I117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11719BT982185111478327139.0945916.6009398611</v>
      </c>
      <c r="J11720" s="1" t="n">
        <f aca="false">COUNTIF(I:I, $I11720)</f>
        <v>1</v>
      </c>
      <c r="K11720" s="1" t="str">
        <f aca="false">IF(ISNA(VLOOKUP(Table4[product_id], tblProducts[], tblProducts[product_name],FALSE() )), "Invalid", "Valid")</f>
        <v>Valid</v>
      </c>
      <c r="L11720" s="5" t="str">
        <f aca="false">IF(ISNA(VLOOKUP(Table4[[#This Row],[warehouse_id]], tblwhouse[], tblwhouse[warehouse_name],FALSE() )), "Invalid", "Valid")</f>
        <v>Valid</v>
      </c>
    </row>
    <row r="11721" customFormat="false" ht="15" hidden="false" customHeight="true" outlineLevel="0" collapsed="false">
      <c r="A11721" s="1" t="n">
        <v>11720</v>
      </c>
      <c r="B11721" s="1" t="n">
        <v>2</v>
      </c>
      <c r="C11721" s="1" t="n">
        <v>400</v>
      </c>
      <c r="D11721" s="1" t="s">
        <v>18734</v>
      </c>
      <c r="E11721" s="1" t="n">
        <v>329</v>
      </c>
      <c r="F11721" s="1" t="n">
        <v>52</v>
      </c>
      <c r="G11721" s="1" t="n">
        <v>177.88</v>
      </c>
      <c r="H11721" s="4" t="n">
        <v>45870.6009398611</v>
      </c>
      <c r="I117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11720BT903221240032952177.8845870.6009398611</v>
      </c>
      <c r="J11721" s="1" t="n">
        <f aca="false">COUNTIF(I:I, $I11721)</f>
        <v>1</v>
      </c>
      <c r="K11721" s="1" t="str">
        <f aca="false">IF(ISNA(VLOOKUP(Table4[product_id], tblProducts[], tblProducts[product_name],FALSE() )), "Invalid", "Valid")</f>
        <v>Valid</v>
      </c>
      <c r="L11721" s="5" t="str">
        <f aca="false">IF(ISNA(VLOOKUP(Table4[[#This Row],[warehouse_id]], tblwhouse[], tblwhouse[warehouse_name],FALSE() )), "Invalid", "Valid")</f>
        <v>Valid</v>
      </c>
    </row>
    <row r="11722" customFormat="false" ht="15" hidden="false" customHeight="true" outlineLevel="0" collapsed="false">
      <c r="A11722" s="1" t="n">
        <v>11721</v>
      </c>
      <c r="B11722" s="1" t="n">
        <v>1</v>
      </c>
      <c r="C11722" s="1" t="n">
        <v>224</v>
      </c>
      <c r="D11722" s="1" t="s">
        <v>18735</v>
      </c>
      <c r="E11722" s="1" t="n">
        <v>290</v>
      </c>
      <c r="F11722" s="1" t="n">
        <v>48</v>
      </c>
      <c r="G11722" s="1" t="n">
        <v>789.91</v>
      </c>
      <c r="H11722" s="4" t="n">
        <v>46123.6009398611</v>
      </c>
      <c r="I117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11721BT517515122429048789.9146123.6009398611</v>
      </c>
      <c r="J11722" s="1" t="n">
        <f aca="false">COUNTIF(I:I, $I11722)</f>
        <v>1</v>
      </c>
      <c r="K11722" s="1" t="str">
        <f aca="false">IF(ISNA(VLOOKUP(Table4[product_id], tblProducts[], tblProducts[product_name],FALSE() )), "Invalid", "Valid")</f>
        <v>Valid</v>
      </c>
      <c r="L11722" s="5" t="str">
        <f aca="false">IF(ISNA(VLOOKUP(Table4[[#This Row],[warehouse_id]], tblwhouse[], tblwhouse[warehouse_name],FALSE() )), "Invalid", "Valid")</f>
        <v>Valid</v>
      </c>
    </row>
    <row r="11723" customFormat="false" ht="15" hidden="false" customHeight="true" outlineLevel="0" collapsed="false">
      <c r="A11723" s="1" t="n">
        <v>11722</v>
      </c>
      <c r="B11723" s="1" t="n">
        <v>2</v>
      </c>
      <c r="C11723" s="1" t="n">
        <v>1967</v>
      </c>
      <c r="D11723" s="1" t="s">
        <v>18736</v>
      </c>
      <c r="E11723" s="1" t="n">
        <v>481</v>
      </c>
      <c r="F11723" s="1" t="n">
        <v>37</v>
      </c>
      <c r="G11723" s="1" t="n">
        <v>934.82</v>
      </c>
      <c r="H11723" s="4" t="n">
        <v>45879.6009398611</v>
      </c>
      <c r="I117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11722BT9384842196748137934.8245879.6009398611</v>
      </c>
      <c r="J11723" s="1" t="n">
        <f aca="false">COUNTIF(I:I, $I11723)</f>
        <v>1</v>
      </c>
      <c r="K11723" s="1" t="str">
        <f aca="false">IF(ISNA(VLOOKUP(Table4[product_id], tblProducts[], tblProducts[product_name],FALSE() )), "Invalid", "Valid")</f>
        <v>Valid</v>
      </c>
      <c r="L11723" s="5" t="str">
        <f aca="false">IF(ISNA(VLOOKUP(Table4[[#This Row],[warehouse_id]], tblwhouse[], tblwhouse[warehouse_name],FALSE() )), "Invalid", "Valid")</f>
        <v>Valid</v>
      </c>
    </row>
    <row r="11724" customFormat="false" ht="15" hidden="false" customHeight="true" outlineLevel="0" collapsed="false">
      <c r="A11724" s="1" t="n">
        <v>11723</v>
      </c>
      <c r="B11724" s="1" t="n">
        <v>1</v>
      </c>
      <c r="C11724" s="1" t="n">
        <v>1365</v>
      </c>
      <c r="D11724" s="1" t="s">
        <v>18737</v>
      </c>
      <c r="E11724" s="1" t="n">
        <v>163</v>
      </c>
      <c r="F11724" s="1" t="n">
        <v>75</v>
      </c>
      <c r="G11724" s="1" t="n">
        <v>140.77</v>
      </c>
      <c r="H11724" s="4" t="n">
        <v>46001.6009398611</v>
      </c>
      <c r="I117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11723BT3840971136516375140.7746001.6009398611</v>
      </c>
      <c r="J11724" s="1" t="n">
        <f aca="false">COUNTIF(I:I, $I11724)</f>
        <v>1</v>
      </c>
      <c r="K11724" s="1" t="str">
        <f aca="false">IF(ISNA(VLOOKUP(Table4[product_id], tblProducts[], tblProducts[product_name],FALSE() )), "Invalid", "Valid")</f>
        <v>Valid</v>
      </c>
      <c r="L11724" s="5" t="str">
        <f aca="false">IF(ISNA(VLOOKUP(Table4[[#This Row],[warehouse_id]], tblwhouse[], tblwhouse[warehouse_name],FALSE() )), "Invalid", "Valid")</f>
        <v>Valid</v>
      </c>
    </row>
    <row r="11725" customFormat="false" ht="15" hidden="false" customHeight="true" outlineLevel="0" collapsed="false">
      <c r="A11725" s="1" t="n">
        <v>11724</v>
      </c>
      <c r="B11725" s="1" t="n">
        <v>1</v>
      </c>
      <c r="C11725" s="1" t="n">
        <v>1714</v>
      </c>
      <c r="D11725" s="1" t="s">
        <v>18738</v>
      </c>
      <c r="E11725" s="1" t="n">
        <v>2</v>
      </c>
      <c r="F11725" s="1" t="n">
        <v>64</v>
      </c>
      <c r="G11725" s="1" t="n">
        <v>608.53</v>
      </c>
      <c r="H11725" s="4" t="n">
        <v>46064.6009398611</v>
      </c>
      <c r="I117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11724BT82751611714264608.5346064.6009398611</v>
      </c>
      <c r="J11725" s="1" t="n">
        <f aca="false">COUNTIF(I:I, $I11725)</f>
        <v>1</v>
      </c>
      <c r="K11725" s="1" t="str">
        <f aca="false">IF(ISNA(VLOOKUP(Table4[product_id], tblProducts[], tblProducts[product_name],FALSE() )), "Invalid", "Valid")</f>
        <v>Valid</v>
      </c>
      <c r="L11725" s="5" t="str">
        <f aca="false">IF(ISNA(VLOOKUP(Table4[[#This Row],[warehouse_id]], tblwhouse[], tblwhouse[warehouse_name],FALSE() )), "Invalid", "Valid")</f>
        <v>Valid</v>
      </c>
    </row>
    <row r="11726" customFormat="false" ht="15" hidden="false" customHeight="true" outlineLevel="0" collapsed="false">
      <c r="A11726" s="1" t="n">
        <v>11725</v>
      </c>
      <c r="B11726" s="1" t="n">
        <v>2</v>
      </c>
      <c r="C11726" s="1" t="n">
        <v>1712</v>
      </c>
      <c r="D11726" s="1" t="s">
        <v>18739</v>
      </c>
      <c r="E11726" s="1" t="n">
        <v>361</v>
      </c>
      <c r="F11726" s="1" t="n">
        <v>61</v>
      </c>
      <c r="G11726" s="1" t="n">
        <v>988.86</v>
      </c>
      <c r="H11726" s="4" t="n">
        <v>46155.6009398611</v>
      </c>
      <c r="I117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11725BT7922762171236161988.8646155.6009398611</v>
      </c>
      <c r="J11726" s="1" t="n">
        <f aca="false">COUNTIF(I:I, $I11726)</f>
        <v>1</v>
      </c>
      <c r="K11726" s="1" t="str">
        <f aca="false">IF(ISNA(VLOOKUP(Table4[product_id], tblProducts[], tblProducts[product_name],FALSE() )), "Invalid", "Valid")</f>
        <v>Valid</v>
      </c>
      <c r="L11726" s="5" t="str">
        <f aca="false">IF(ISNA(VLOOKUP(Table4[[#This Row],[warehouse_id]], tblwhouse[], tblwhouse[warehouse_name],FALSE() )), "Invalid", "Valid")</f>
        <v>Valid</v>
      </c>
    </row>
    <row r="11727" customFormat="false" ht="15" hidden="false" customHeight="true" outlineLevel="0" collapsed="false">
      <c r="A11727" s="1" t="n">
        <v>11726</v>
      </c>
      <c r="B11727" s="1" t="n">
        <v>3</v>
      </c>
      <c r="C11727" s="1" t="n">
        <v>2539</v>
      </c>
      <c r="D11727" s="1" t="s">
        <v>18740</v>
      </c>
      <c r="E11727" s="1" t="n">
        <v>289</v>
      </c>
      <c r="F11727" s="1" t="n">
        <v>63</v>
      </c>
      <c r="G11727" s="1" t="n">
        <v>140.79</v>
      </c>
      <c r="H11727" s="4" t="n">
        <v>46110.6009398611</v>
      </c>
      <c r="I117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11726BT8488063253928963140.7946110.6009398611</v>
      </c>
      <c r="J11727" s="1" t="n">
        <f aca="false">COUNTIF(I:I, $I11727)</f>
        <v>1</v>
      </c>
      <c r="K11727" s="1" t="str">
        <f aca="false">IF(ISNA(VLOOKUP(Table4[product_id], tblProducts[], tblProducts[product_name],FALSE() )), "Invalid", "Valid")</f>
        <v>Valid</v>
      </c>
      <c r="L11727" s="5" t="str">
        <f aca="false">IF(ISNA(VLOOKUP(Table4[[#This Row],[warehouse_id]], tblwhouse[], tblwhouse[warehouse_name],FALSE() )), "Invalid", "Valid")</f>
        <v>Valid</v>
      </c>
    </row>
    <row r="11728" customFormat="false" ht="15" hidden="false" customHeight="true" outlineLevel="0" collapsed="false">
      <c r="A11728" s="1" t="n">
        <v>11727</v>
      </c>
      <c r="B11728" s="1" t="n">
        <v>4</v>
      </c>
      <c r="C11728" s="1" t="n">
        <v>500</v>
      </c>
      <c r="D11728" s="1" t="s">
        <v>18741</v>
      </c>
      <c r="E11728" s="1" t="n">
        <v>343</v>
      </c>
      <c r="F11728" s="1" t="n">
        <v>78</v>
      </c>
      <c r="G11728" s="1" t="n">
        <v>74.7</v>
      </c>
      <c r="H11728" s="4" t="n">
        <v>46022.6009398611</v>
      </c>
      <c r="I117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11727BT74604245003437874.746022.6009398611</v>
      </c>
      <c r="J11728" s="1" t="n">
        <f aca="false">COUNTIF(I:I, $I11728)</f>
        <v>1</v>
      </c>
      <c r="K11728" s="1" t="str">
        <f aca="false">IF(ISNA(VLOOKUP(Table4[product_id], tblProducts[], tblProducts[product_name],FALSE() )), "Invalid", "Valid")</f>
        <v>Valid</v>
      </c>
      <c r="L11728" s="5" t="str">
        <f aca="false">IF(ISNA(VLOOKUP(Table4[[#This Row],[warehouse_id]], tblwhouse[], tblwhouse[warehouse_name],FALSE() )), "Invalid", "Valid")</f>
        <v>Valid</v>
      </c>
    </row>
    <row r="11729" customFormat="false" ht="15" hidden="false" customHeight="true" outlineLevel="0" collapsed="false">
      <c r="A11729" s="1" t="n">
        <v>11728</v>
      </c>
      <c r="B11729" s="1" t="n">
        <v>2</v>
      </c>
      <c r="C11729" s="1" t="n">
        <v>2972</v>
      </c>
      <c r="D11729" s="1" t="s">
        <v>13856</v>
      </c>
      <c r="E11729" s="1" t="n">
        <v>493</v>
      </c>
      <c r="F11729" s="1" t="n">
        <v>29</v>
      </c>
      <c r="G11729" s="1" t="n">
        <v>1200.68</v>
      </c>
      <c r="H11729" s="4" t="n">
        <v>45872.6009398611</v>
      </c>
      <c r="I117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11728BT39868622972493291200.6845872.6009398611</v>
      </c>
      <c r="J11729" s="1" t="n">
        <f aca="false">COUNTIF(I:I, $I11729)</f>
        <v>1</v>
      </c>
      <c r="K11729" s="1" t="str">
        <f aca="false">IF(ISNA(VLOOKUP(Table4[product_id], tblProducts[], tblProducts[product_name],FALSE() )), "Invalid", "Valid")</f>
        <v>Valid</v>
      </c>
      <c r="L11729" s="5" t="str">
        <f aca="false">IF(ISNA(VLOOKUP(Table4[[#This Row],[warehouse_id]], tblwhouse[], tblwhouse[warehouse_name],FALSE() )), "Invalid", "Valid")</f>
        <v>Valid</v>
      </c>
    </row>
    <row r="11730" customFormat="false" ht="15" hidden="false" customHeight="true" outlineLevel="0" collapsed="false">
      <c r="A11730" s="1" t="n">
        <v>11729</v>
      </c>
      <c r="B11730" s="1" t="n">
        <v>3</v>
      </c>
      <c r="C11730" s="1" t="n">
        <v>2249</v>
      </c>
      <c r="D11730" s="1" t="s">
        <v>18742</v>
      </c>
      <c r="E11730" s="1" t="n">
        <v>198</v>
      </c>
      <c r="F11730" s="1" t="n">
        <v>52</v>
      </c>
      <c r="G11730" s="1" t="n">
        <v>491.89</v>
      </c>
      <c r="H11730" s="4" t="n">
        <v>46046.6009398611</v>
      </c>
      <c r="I117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11729BT3091163224919852491.8946046.6009398611</v>
      </c>
      <c r="J11730" s="1" t="n">
        <f aca="false">COUNTIF(I:I, $I11730)</f>
        <v>1</v>
      </c>
      <c r="K11730" s="1" t="str">
        <f aca="false">IF(ISNA(VLOOKUP(Table4[product_id], tblProducts[], tblProducts[product_name],FALSE() )), "Invalid", "Valid")</f>
        <v>Valid</v>
      </c>
      <c r="L11730" s="5" t="str">
        <f aca="false">IF(ISNA(VLOOKUP(Table4[[#This Row],[warehouse_id]], tblwhouse[], tblwhouse[warehouse_name],FALSE() )), "Invalid", "Valid")</f>
        <v>Valid</v>
      </c>
    </row>
    <row r="11731" customFormat="false" ht="15" hidden="false" customHeight="true" outlineLevel="0" collapsed="false">
      <c r="A11731" s="1" t="n">
        <v>11730</v>
      </c>
      <c r="B11731" s="1" t="n">
        <v>1</v>
      </c>
      <c r="C11731" s="1" t="n">
        <v>2333</v>
      </c>
      <c r="D11731" s="1" t="s">
        <v>18743</v>
      </c>
      <c r="E11731" s="1" t="n">
        <v>178</v>
      </c>
      <c r="F11731" s="1" t="n">
        <v>71</v>
      </c>
      <c r="G11731" s="1" t="n">
        <v>1325.17</v>
      </c>
      <c r="H11731" s="4" t="n">
        <v>45966.6009398611</v>
      </c>
      <c r="I117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11730BT91720912333178711325.1745966.6009398611</v>
      </c>
      <c r="J11731" s="1" t="n">
        <f aca="false">COUNTIF(I:I, $I11731)</f>
        <v>1</v>
      </c>
      <c r="K11731" s="1" t="str">
        <f aca="false">IF(ISNA(VLOOKUP(Table4[product_id], tblProducts[], tblProducts[product_name],FALSE() )), "Invalid", "Valid")</f>
        <v>Valid</v>
      </c>
      <c r="L11731" s="5" t="str">
        <f aca="false">IF(ISNA(VLOOKUP(Table4[[#This Row],[warehouse_id]], tblwhouse[], tblwhouse[warehouse_name],FALSE() )), "Invalid", "Valid")</f>
        <v>Valid</v>
      </c>
    </row>
    <row r="11732" customFormat="false" ht="15" hidden="false" customHeight="true" outlineLevel="0" collapsed="false">
      <c r="A11732" s="1" t="n">
        <v>11731</v>
      </c>
      <c r="B11732" s="1" t="n">
        <v>1</v>
      </c>
      <c r="C11732" s="1" t="n">
        <v>2481</v>
      </c>
      <c r="D11732" s="1" t="s">
        <v>18744</v>
      </c>
      <c r="E11732" s="1" t="n">
        <v>493</v>
      </c>
      <c r="F11732" s="1" t="n">
        <v>45</v>
      </c>
      <c r="G11732" s="1" t="n">
        <v>1091.24</v>
      </c>
      <c r="H11732" s="4" t="n">
        <v>45982.6009398611</v>
      </c>
      <c r="I117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11731BT63590412481493451091.2445982.6009398611</v>
      </c>
      <c r="J11732" s="1" t="n">
        <f aca="false">COUNTIF(I:I, $I11732)</f>
        <v>1</v>
      </c>
      <c r="K11732" s="1" t="str">
        <f aca="false">IF(ISNA(VLOOKUP(Table4[product_id], tblProducts[], tblProducts[product_name],FALSE() )), "Invalid", "Valid")</f>
        <v>Valid</v>
      </c>
      <c r="L11732" s="5" t="str">
        <f aca="false">IF(ISNA(VLOOKUP(Table4[[#This Row],[warehouse_id]], tblwhouse[], tblwhouse[warehouse_name],FALSE() )), "Invalid", "Valid")</f>
        <v>Valid</v>
      </c>
    </row>
    <row r="11733" customFormat="false" ht="15" hidden="false" customHeight="true" outlineLevel="0" collapsed="false">
      <c r="A11733" s="1" t="n">
        <v>11732</v>
      </c>
      <c r="B11733" s="1" t="n">
        <v>2</v>
      </c>
      <c r="C11733" s="1" t="n">
        <v>1320</v>
      </c>
      <c r="D11733" s="1" t="s">
        <v>18745</v>
      </c>
      <c r="E11733" s="1" t="n">
        <v>479</v>
      </c>
      <c r="F11733" s="1" t="n">
        <v>44</v>
      </c>
      <c r="G11733" s="1" t="n">
        <v>788.78</v>
      </c>
      <c r="H11733" s="4" t="n">
        <v>46057.6009398611</v>
      </c>
      <c r="I117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11732BT7223662132047944788.7846057.6009398611</v>
      </c>
      <c r="J11733" s="1" t="n">
        <f aca="false">COUNTIF(I:I, $I11733)</f>
        <v>1</v>
      </c>
      <c r="K11733" s="1" t="str">
        <f aca="false">IF(ISNA(VLOOKUP(Table4[product_id], tblProducts[], tblProducts[product_name],FALSE() )), "Invalid", "Valid")</f>
        <v>Valid</v>
      </c>
      <c r="L11733" s="5" t="str">
        <f aca="false">IF(ISNA(VLOOKUP(Table4[[#This Row],[warehouse_id]], tblwhouse[], tblwhouse[warehouse_name],FALSE() )), "Invalid", "Valid")</f>
        <v>Valid</v>
      </c>
    </row>
    <row r="11734" customFormat="false" ht="15" hidden="false" customHeight="true" outlineLevel="0" collapsed="false">
      <c r="A11734" s="1" t="n">
        <v>11733</v>
      </c>
      <c r="B11734" s="1" t="n">
        <v>4</v>
      </c>
      <c r="C11734" s="1" t="n">
        <v>2039</v>
      </c>
      <c r="D11734" s="1" t="s">
        <v>18746</v>
      </c>
      <c r="E11734" s="1" t="n">
        <v>86</v>
      </c>
      <c r="F11734" s="1" t="n">
        <v>57</v>
      </c>
      <c r="G11734" s="1" t="n">
        <v>519.19</v>
      </c>
      <c r="H11734" s="4" t="n">
        <v>45947.6009398611</v>
      </c>
      <c r="I117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11733BT145731420398657519.1945947.6009398611</v>
      </c>
      <c r="J11734" s="1" t="n">
        <f aca="false">COUNTIF(I:I, $I11734)</f>
        <v>1</v>
      </c>
      <c r="K11734" s="1" t="str">
        <f aca="false">IF(ISNA(VLOOKUP(Table4[product_id], tblProducts[], tblProducts[product_name],FALSE() )), "Invalid", "Valid")</f>
        <v>Valid</v>
      </c>
      <c r="L11734" s="5" t="str">
        <f aca="false">IF(ISNA(VLOOKUP(Table4[[#This Row],[warehouse_id]], tblwhouse[], tblwhouse[warehouse_name],FALSE() )), "Invalid", "Valid")</f>
        <v>Valid</v>
      </c>
    </row>
    <row r="11735" customFormat="false" ht="15" hidden="false" customHeight="true" outlineLevel="0" collapsed="false">
      <c r="A11735" s="1" t="n">
        <v>11734</v>
      </c>
      <c r="B11735" s="1" t="n">
        <v>1</v>
      </c>
      <c r="C11735" s="1" t="n">
        <v>1349</v>
      </c>
      <c r="D11735" s="1" t="s">
        <v>18747</v>
      </c>
      <c r="E11735" s="1" t="n">
        <v>421</v>
      </c>
      <c r="F11735" s="1" t="n">
        <v>71</v>
      </c>
      <c r="G11735" s="1" t="n">
        <v>1470.26</v>
      </c>
      <c r="H11735" s="4" t="n">
        <v>45885.6009398611</v>
      </c>
      <c r="I117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11734BT14872611349421711470.2645885.6009398611</v>
      </c>
      <c r="J11735" s="1" t="n">
        <f aca="false">COUNTIF(I:I, $I11735)</f>
        <v>1</v>
      </c>
      <c r="K11735" s="1" t="str">
        <f aca="false">IF(ISNA(VLOOKUP(Table4[product_id], tblProducts[], tblProducts[product_name],FALSE() )), "Invalid", "Valid")</f>
        <v>Valid</v>
      </c>
      <c r="L11735" s="5" t="str">
        <f aca="false">IF(ISNA(VLOOKUP(Table4[[#This Row],[warehouse_id]], tblwhouse[], tblwhouse[warehouse_name],FALSE() )), "Invalid", "Valid")</f>
        <v>Valid</v>
      </c>
    </row>
    <row r="11736" customFormat="false" ht="15" hidden="false" customHeight="true" outlineLevel="0" collapsed="false">
      <c r="A11736" s="1" t="n">
        <v>11735</v>
      </c>
      <c r="B11736" s="1" t="n">
        <v>3</v>
      </c>
      <c r="C11736" s="1" t="n">
        <v>1393</v>
      </c>
      <c r="D11736" s="1" t="s">
        <v>18748</v>
      </c>
      <c r="E11736" s="1" t="n">
        <v>62</v>
      </c>
      <c r="F11736" s="1" t="n">
        <v>70</v>
      </c>
      <c r="G11736" s="1" t="n">
        <v>21.74</v>
      </c>
      <c r="H11736" s="4" t="n">
        <v>46146.6009398611</v>
      </c>
      <c r="I117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11735BT38462231393627021.7446146.6009398611</v>
      </c>
      <c r="J11736" s="1" t="n">
        <f aca="false">COUNTIF(I:I, $I11736)</f>
        <v>1</v>
      </c>
      <c r="K11736" s="1" t="str">
        <f aca="false">IF(ISNA(VLOOKUP(Table4[product_id], tblProducts[], tblProducts[product_name],FALSE() )), "Invalid", "Valid")</f>
        <v>Valid</v>
      </c>
      <c r="L11736" s="5" t="str">
        <f aca="false">IF(ISNA(VLOOKUP(Table4[[#This Row],[warehouse_id]], tblwhouse[], tblwhouse[warehouse_name],FALSE() )), "Invalid", "Valid")</f>
        <v>Valid</v>
      </c>
    </row>
    <row r="11737" customFormat="false" ht="15" hidden="false" customHeight="true" outlineLevel="0" collapsed="false">
      <c r="A11737" s="1" t="n">
        <v>11736</v>
      </c>
      <c r="B11737" s="1" t="n">
        <v>2</v>
      </c>
      <c r="C11737" s="1" t="n">
        <v>133</v>
      </c>
      <c r="D11737" s="1" t="s">
        <v>18749</v>
      </c>
      <c r="E11737" s="1" t="n">
        <v>85</v>
      </c>
      <c r="F11737" s="1" t="n">
        <v>38</v>
      </c>
      <c r="G11737" s="1" t="n">
        <v>583.52</v>
      </c>
      <c r="H11737" s="4" t="n">
        <v>46003.6009398611</v>
      </c>
      <c r="I117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11736BT53730621338538583.5246003.6009398611</v>
      </c>
      <c r="J11737" s="1" t="n">
        <f aca="false">COUNTIF(I:I, $I11737)</f>
        <v>1</v>
      </c>
      <c r="K11737" s="1" t="str">
        <f aca="false">IF(ISNA(VLOOKUP(Table4[product_id], tblProducts[], tblProducts[product_name],FALSE() )), "Invalid", "Valid")</f>
        <v>Valid</v>
      </c>
      <c r="L11737" s="5" t="str">
        <f aca="false">IF(ISNA(VLOOKUP(Table4[[#This Row],[warehouse_id]], tblwhouse[], tblwhouse[warehouse_name],FALSE() )), "Invalid", "Valid")</f>
        <v>Valid</v>
      </c>
    </row>
    <row r="11738" customFormat="false" ht="15" hidden="false" customHeight="true" outlineLevel="0" collapsed="false">
      <c r="A11738" s="1" t="n">
        <v>11737</v>
      </c>
      <c r="B11738" s="1" t="n">
        <v>2</v>
      </c>
      <c r="C11738" s="1" t="n">
        <v>779</v>
      </c>
      <c r="D11738" s="1" t="s">
        <v>18750</v>
      </c>
      <c r="E11738" s="1" t="n">
        <v>66</v>
      </c>
      <c r="F11738" s="1" t="n">
        <v>30</v>
      </c>
      <c r="G11738" s="1" t="n">
        <v>1369.02</v>
      </c>
      <c r="H11738" s="4" t="n">
        <v>46143.6009398611</v>
      </c>
      <c r="I117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11737BT123989277966301369.0246143.6009398611</v>
      </c>
      <c r="J11738" s="1" t="n">
        <f aca="false">COUNTIF(I:I, $I11738)</f>
        <v>1</v>
      </c>
      <c r="K11738" s="1" t="str">
        <f aca="false">IF(ISNA(VLOOKUP(Table4[product_id], tblProducts[], tblProducts[product_name],FALSE() )), "Invalid", "Valid")</f>
        <v>Valid</v>
      </c>
      <c r="L11738" s="5" t="str">
        <f aca="false">IF(ISNA(VLOOKUP(Table4[[#This Row],[warehouse_id]], tblwhouse[], tblwhouse[warehouse_name],FALSE() )), "Invalid", "Valid")</f>
        <v>Valid</v>
      </c>
    </row>
    <row r="11739" customFormat="false" ht="15" hidden="false" customHeight="true" outlineLevel="0" collapsed="false">
      <c r="A11739" s="1" t="n">
        <v>11738</v>
      </c>
      <c r="B11739" s="1" t="n">
        <v>2</v>
      </c>
      <c r="C11739" s="1" t="n">
        <v>1990</v>
      </c>
      <c r="D11739" s="1" t="s">
        <v>18751</v>
      </c>
      <c r="E11739" s="1" t="n">
        <v>261</v>
      </c>
      <c r="F11739" s="1" t="n">
        <v>43</v>
      </c>
      <c r="G11739" s="1" t="n">
        <v>425.06</v>
      </c>
      <c r="H11739" s="4" t="n">
        <v>45940.6009398611</v>
      </c>
      <c r="I117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11738BT9414942199026143425.0645940.6009398611</v>
      </c>
      <c r="J11739" s="1" t="n">
        <f aca="false">COUNTIF(I:I, $I11739)</f>
        <v>1</v>
      </c>
      <c r="K11739" s="1" t="str">
        <f aca="false">IF(ISNA(VLOOKUP(Table4[product_id], tblProducts[], tblProducts[product_name],FALSE() )), "Invalid", "Valid")</f>
        <v>Valid</v>
      </c>
      <c r="L11739" s="5" t="str">
        <f aca="false">IF(ISNA(VLOOKUP(Table4[[#This Row],[warehouse_id]], tblwhouse[], tblwhouse[warehouse_name],FALSE() )), "Invalid", "Valid")</f>
        <v>Valid</v>
      </c>
    </row>
    <row r="11740" customFormat="false" ht="15" hidden="false" customHeight="true" outlineLevel="0" collapsed="false">
      <c r="A11740" s="1" t="n">
        <v>11739</v>
      </c>
      <c r="B11740" s="1" t="n">
        <v>1</v>
      </c>
      <c r="C11740" s="1" t="n">
        <v>2489</v>
      </c>
      <c r="D11740" s="1" t="s">
        <v>18752</v>
      </c>
      <c r="E11740" s="1" t="n">
        <v>115</v>
      </c>
      <c r="F11740" s="1" t="n">
        <v>25</v>
      </c>
      <c r="G11740" s="1" t="n">
        <v>374.37</v>
      </c>
      <c r="H11740" s="4" t="n">
        <v>45881.6009398611</v>
      </c>
      <c r="I117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11739BT1248981248911525374.3745881.6009398611</v>
      </c>
      <c r="J11740" s="1" t="n">
        <f aca="false">COUNTIF(I:I, $I11740)</f>
        <v>1</v>
      </c>
      <c r="K11740" s="1" t="str">
        <f aca="false">IF(ISNA(VLOOKUP(Table4[product_id], tblProducts[], tblProducts[product_name],FALSE() )), "Invalid", "Valid")</f>
        <v>Valid</v>
      </c>
      <c r="L11740" s="5" t="str">
        <f aca="false">IF(ISNA(VLOOKUP(Table4[[#This Row],[warehouse_id]], tblwhouse[], tblwhouse[warehouse_name],FALSE() )), "Invalid", "Valid")</f>
        <v>Valid</v>
      </c>
    </row>
    <row r="11741" customFormat="false" ht="15" hidden="false" customHeight="true" outlineLevel="0" collapsed="false">
      <c r="A11741" s="1" t="n">
        <v>11740</v>
      </c>
      <c r="B11741" s="1" t="n">
        <v>3</v>
      </c>
      <c r="C11741" s="1" t="n">
        <v>2832</v>
      </c>
      <c r="D11741" s="1" t="s">
        <v>18753</v>
      </c>
      <c r="E11741" s="1" t="n">
        <v>132</v>
      </c>
      <c r="F11741" s="1" t="n">
        <v>70</v>
      </c>
      <c r="G11741" s="1" t="n">
        <v>1415.06</v>
      </c>
      <c r="H11741" s="4" t="n">
        <v>46214.6009398611</v>
      </c>
      <c r="I117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11740BT20753532832132701415.0646214.6009398611</v>
      </c>
      <c r="J11741" s="1" t="n">
        <f aca="false">COUNTIF(I:I, $I11741)</f>
        <v>1</v>
      </c>
      <c r="K11741" s="1" t="str">
        <f aca="false">IF(ISNA(VLOOKUP(Table4[product_id], tblProducts[], tblProducts[product_name],FALSE() )), "Invalid", "Valid")</f>
        <v>Valid</v>
      </c>
      <c r="L11741" s="5" t="str">
        <f aca="false">IF(ISNA(VLOOKUP(Table4[[#This Row],[warehouse_id]], tblwhouse[], tblwhouse[warehouse_name],FALSE() )), "Invalid", "Valid")</f>
        <v>Valid</v>
      </c>
    </row>
    <row r="11742" customFormat="false" ht="15" hidden="false" customHeight="true" outlineLevel="0" collapsed="false">
      <c r="A11742" s="1" t="n">
        <v>11741</v>
      </c>
      <c r="B11742" s="1" t="n">
        <v>2</v>
      </c>
      <c r="C11742" s="1" t="n">
        <v>2138</v>
      </c>
      <c r="D11742" s="1" t="s">
        <v>18754</v>
      </c>
      <c r="E11742" s="1" t="n">
        <v>38</v>
      </c>
      <c r="F11742" s="1" t="n">
        <v>71</v>
      </c>
      <c r="G11742" s="1" t="n">
        <v>302.18</v>
      </c>
      <c r="H11742" s="4" t="n">
        <v>46187.6009398611</v>
      </c>
      <c r="I117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11741BT265699221383871302.1846187.6009398611</v>
      </c>
      <c r="J11742" s="1" t="n">
        <f aca="false">COUNTIF(I:I, $I11742)</f>
        <v>1</v>
      </c>
      <c r="K11742" s="1" t="str">
        <f aca="false">IF(ISNA(VLOOKUP(Table4[product_id], tblProducts[], tblProducts[product_name],FALSE() )), "Invalid", "Valid")</f>
        <v>Valid</v>
      </c>
      <c r="L11742" s="5" t="str">
        <f aca="false">IF(ISNA(VLOOKUP(Table4[[#This Row],[warehouse_id]], tblwhouse[], tblwhouse[warehouse_name],FALSE() )), "Invalid", "Valid")</f>
        <v>Valid</v>
      </c>
    </row>
    <row r="11743" customFormat="false" ht="15" hidden="false" customHeight="true" outlineLevel="0" collapsed="false">
      <c r="A11743" s="1" t="n">
        <v>11742</v>
      </c>
      <c r="B11743" s="1" t="n">
        <v>3</v>
      </c>
      <c r="C11743" s="1" t="n">
        <v>1160</v>
      </c>
      <c r="D11743" s="1" t="s">
        <v>18755</v>
      </c>
      <c r="E11743" s="1" t="n">
        <v>302</v>
      </c>
      <c r="F11743" s="1" t="n">
        <v>58</v>
      </c>
      <c r="G11743" s="1" t="n">
        <v>324.81</v>
      </c>
      <c r="H11743" s="4" t="n">
        <v>46180.6009398611</v>
      </c>
      <c r="I117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11742BT4062783116030258324.8146180.6009398611</v>
      </c>
      <c r="J11743" s="1" t="n">
        <f aca="false">COUNTIF(I:I, $I11743)</f>
        <v>1</v>
      </c>
      <c r="K11743" s="1" t="str">
        <f aca="false">IF(ISNA(VLOOKUP(Table4[product_id], tblProducts[], tblProducts[product_name],FALSE() )), "Invalid", "Valid")</f>
        <v>Valid</v>
      </c>
      <c r="L11743" s="5" t="str">
        <f aca="false">IF(ISNA(VLOOKUP(Table4[[#This Row],[warehouse_id]], tblwhouse[], tblwhouse[warehouse_name],FALSE() )), "Invalid", "Valid")</f>
        <v>Valid</v>
      </c>
    </row>
    <row r="11744" customFormat="false" ht="15" hidden="false" customHeight="true" outlineLevel="0" collapsed="false">
      <c r="A11744" s="1" t="n">
        <v>11743</v>
      </c>
      <c r="B11744" s="1" t="n">
        <v>1</v>
      </c>
      <c r="C11744" s="1" t="n">
        <v>690</v>
      </c>
      <c r="D11744" s="1" t="s">
        <v>18756</v>
      </c>
      <c r="E11744" s="1" t="n">
        <v>58</v>
      </c>
      <c r="F11744" s="1" t="n">
        <v>37</v>
      </c>
      <c r="G11744" s="1" t="n">
        <v>1284.16</v>
      </c>
      <c r="H11744" s="4" t="n">
        <v>46178.6009398611</v>
      </c>
      <c r="I117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11743BT169719169058371284.1646178.6009398611</v>
      </c>
      <c r="J11744" s="1" t="n">
        <f aca="false">COUNTIF(I:I, $I11744)</f>
        <v>1</v>
      </c>
      <c r="K11744" s="1" t="str">
        <f aca="false">IF(ISNA(VLOOKUP(Table4[product_id], tblProducts[], tblProducts[product_name],FALSE() )), "Invalid", "Valid")</f>
        <v>Valid</v>
      </c>
      <c r="L11744" s="5" t="str">
        <f aca="false">IF(ISNA(VLOOKUP(Table4[[#This Row],[warehouse_id]], tblwhouse[], tblwhouse[warehouse_name],FALSE() )), "Invalid", "Valid")</f>
        <v>Valid</v>
      </c>
    </row>
    <row r="11745" customFormat="false" ht="15" hidden="false" customHeight="true" outlineLevel="0" collapsed="false">
      <c r="A11745" s="1" t="n">
        <v>11744</v>
      </c>
      <c r="B11745" s="1" t="n">
        <v>3</v>
      </c>
      <c r="C11745" s="1" t="n">
        <v>167</v>
      </c>
      <c r="D11745" s="1" t="s">
        <v>18757</v>
      </c>
      <c r="E11745" s="1" t="n">
        <v>377</v>
      </c>
      <c r="F11745" s="1" t="n">
        <v>36</v>
      </c>
      <c r="G11745" s="1" t="n">
        <v>335.81</v>
      </c>
      <c r="H11745" s="4" t="n">
        <v>45922.6009398611</v>
      </c>
      <c r="I117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11744BT367378316737736335.8145922.6009398611</v>
      </c>
      <c r="J11745" s="1" t="n">
        <f aca="false">COUNTIF(I:I, $I11745)</f>
        <v>1</v>
      </c>
      <c r="K11745" s="1" t="str">
        <f aca="false">IF(ISNA(VLOOKUP(Table4[product_id], tblProducts[], tblProducts[product_name],FALSE() )), "Invalid", "Valid")</f>
        <v>Valid</v>
      </c>
      <c r="L11745" s="5" t="str">
        <f aca="false">IF(ISNA(VLOOKUP(Table4[[#This Row],[warehouse_id]], tblwhouse[], tblwhouse[warehouse_name],FALSE() )), "Invalid", "Valid")</f>
        <v>Valid</v>
      </c>
    </row>
    <row r="11746" customFormat="false" ht="15" hidden="false" customHeight="true" outlineLevel="0" collapsed="false">
      <c r="A11746" s="1" t="n">
        <v>11745</v>
      </c>
      <c r="B11746" s="1" t="n">
        <v>1</v>
      </c>
      <c r="C11746" s="1" t="n">
        <v>494</v>
      </c>
      <c r="D11746" s="1" t="s">
        <v>18758</v>
      </c>
      <c r="E11746" s="1" t="n">
        <v>327</v>
      </c>
      <c r="F11746" s="1" t="n">
        <v>47</v>
      </c>
      <c r="G11746" s="1" t="n">
        <v>1019.92</v>
      </c>
      <c r="H11746" s="4" t="n">
        <v>46027.6009398611</v>
      </c>
      <c r="I117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11745BT2796591494327471019.9246027.6009398611</v>
      </c>
      <c r="J11746" s="1" t="n">
        <f aca="false">COUNTIF(I:I, $I11746)</f>
        <v>1</v>
      </c>
      <c r="K11746" s="1" t="str">
        <f aca="false">IF(ISNA(VLOOKUP(Table4[product_id], tblProducts[], tblProducts[product_name],FALSE() )), "Invalid", "Valid")</f>
        <v>Valid</v>
      </c>
      <c r="L11746" s="5" t="str">
        <f aca="false">IF(ISNA(VLOOKUP(Table4[[#This Row],[warehouse_id]], tblwhouse[], tblwhouse[warehouse_name],FALSE() )), "Invalid", "Valid")</f>
        <v>Valid</v>
      </c>
    </row>
    <row r="11747" customFormat="false" ht="15" hidden="false" customHeight="true" outlineLevel="0" collapsed="false">
      <c r="A11747" s="1" t="n">
        <v>11746</v>
      </c>
      <c r="B11747" s="1" t="n">
        <v>3</v>
      </c>
      <c r="C11747" s="1" t="n">
        <v>835</v>
      </c>
      <c r="D11747" s="1" t="s">
        <v>18759</v>
      </c>
      <c r="E11747" s="1" t="n">
        <v>345</v>
      </c>
      <c r="F11747" s="1" t="n">
        <v>35</v>
      </c>
      <c r="G11747" s="1" t="n">
        <v>795.06</v>
      </c>
      <c r="H11747" s="4" t="n">
        <v>46123.6009398611</v>
      </c>
      <c r="I117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11746BT333504383534535795.0646123.6009398611</v>
      </c>
      <c r="J11747" s="1" t="n">
        <f aca="false">COUNTIF(I:I, $I11747)</f>
        <v>1</v>
      </c>
      <c r="K11747" s="1" t="str">
        <f aca="false">IF(ISNA(VLOOKUP(Table4[product_id], tblProducts[], tblProducts[product_name],FALSE() )), "Invalid", "Valid")</f>
        <v>Valid</v>
      </c>
      <c r="L11747" s="5" t="str">
        <f aca="false">IF(ISNA(VLOOKUP(Table4[[#This Row],[warehouse_id]], tblwhouse[], tblwhouse[warehouse_name],FALSE() )), "Invalid", "Valid")</f>
        <v>Valid</v>
      </c>
    </row>
    <row r="11748" customFormat="false" ht="15" hidden="false" customHeight="true" outlineLevel="0" collapsed="false">
      <c r="A11748" s="1" t="n">
        <v>11747</v>
      </c>
      <c r="B11748" s="1" t="n">
        <v>4</v>
      </c>
      <c r="C11748" s="1" t="n">
        <v>2508</v>
      </c>
      <c r="D11748" s="1" t="s">
        <v>18760</v>
      </c>
      <c r="E11748" s="1" t="n">
        <v>231</v>
      </c>
      <c r="F11748" s="1" t="n">
        <v>80</v>
      </c>
      <c r="G11748" s="1" t="n">
        <v>723.33</v>
      </c>
      <c r="H11748" s="4" t="n">
        <v>46119.6009398611</v>
      </c>
      <c r="I117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11747BT4728844250823180723.3346119.6009398611</v>
      </c>
      <c r="J11748" s="1" t="n">
        <f aca="false">COUNTIF(I:I, $I11748)</f>
        <v>1</v>
      </c>
      <c r="K11748" s="1" t="str">
        <f aca="false">IF(ISNA(VLOOKUP(Table4[product_id], tblProducts[], tblProducts[product_name],FALSE() )), "Invalid", "Valid")</f>
        <v>Valid</v>
      </c>
      <c r="L11748" s="5" t="str">
        <f aca="false">IF(ISNA(VLOOKUP(Table4[[#This Row],[warehouse_id]], tblwhouse[], tblwhouse[warehouse_name],FALSE() )), "Invalid", "Valid")</f>
        <v>Valid</v>
      </c>
    </row>
    <row r="11749" customFormat="false" ht="15" hidden="false" customHeight="true" outlineLevel="0" collapsed="false">
      <c r="A11749" s="1" t="n">
        <v>11748</v>
      </c>
      <c r="B11749" s="1" t="n">
        <v>1</v>
      </c>
      <c r="C11749" s="1" t="n">
        <v>753</v>
      </c>
      <c r="D11749" s="1" t="s">
        <v>18761</v>
      </c>
      <c r="E11749" s="1" t="n">
        <v>343</v>
      </c>
      <c r="F11749" s="1" t="n">
        <v>61</v>
      </c>
      <c r="G11749" s="1" t="n">
        <v>610.14</v>
      </c>
      <c r="H11749" s="4" t="n">
        <v>46095.6009398611</v>
      </c>
      <c r="I117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11748BT347411175334361610.1446095.6009398611</v>
      </c>
      <c r="J11749" s="1" t="n">
        <f aca="false">COUNTIF(I:I, $I11749)</f>
        <v>1</v>
      </c>
      <c r="K11749" s="1" t="str">
        <f aca="false">IF(ISNA(VLOOKUP(Table4[product_id], tblProducts[], tblProducts[product_name],FALSE() )), "Invalid", "Valid")</f>
        <v>Valid</v>
      </c>
      <c r="L11749" s="5" t="str">
        <f aca="false">IF(ISNA(VLOOKUP(Table4[[#This Row],[warehouse_id]], tblwhouse[], tblwhouse[warehouse_name],FALSE() )), "Invalid", "Valid")</f>
        <v>Valid</v>
      </c>
    </row>
    <row r="11750" customFormat="false" ht="15" hidden="false" customHeight="true" outlineLevel="0" collapsed="false">
      <c r="A11750" s="1" t="n">
        <v>11749</v>
      </c>
      <c r="B11750" s="1" t="n">
        <v>4</v>
      </c>
      <c r="C11750" s="1" t="n">
        <v>2337</v>
      </c>
      <c r="D11750" s="1" t="s">
        <v>18762</v>
      </c>
      <c r="E11750" s="1" t="n">
        <v>136</v>
      </c>
      <c r="F11750" s="1" t="n">
        <v>39</v>
      </c>
      <c r="G11750" s="1" t="n">
        <v>37.72</v>
      </c>
      <c r="H11750" s="4" t="n">
        <v>46127.6009398611</v>
      </c>
      <c r="I117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11749BT651500423371363937.7246127.6009398611</v>
      </c>
      <c r="J11750" s="1" t="n">
        <f aca="false">COUNTIF(I:I, $I11750)</f>
        <v>1</v>
      </c>
      <c r="K11750" s="1" t="str">
        <f aca="false">IF(ISNA(VLOOKUP(Table4[product_id], tblProducts[], tblProducts[product_name],FALSE() )), "Invalid", "Valid")</f>
        <v>Valid</v>
      </c>
      <c r="L11750" s="5" t="str">
        <f aca="false">IF(ISNA(VLOOKUP(Table4[[#This Row],[warehouse_id]], tblwhouse[], tblwhouse[warehouse_name],FALSE() )), "Invalid", "Valid")</f>
        <v>Valid</v>
      </c>
    </row>
    <row r="11751" customFormat="false" ht="15" hidden="false" customHeight="true" outlineLevel="0" collapsed="false">
      <c r="A11751" s="1" t="n">
        <v>11750</v>
      </c>
      <c r="B11751" s="1" t="n">
        <v>1</v>
      </c>
      <c r="C11751" s="1" t="n">
        <v>1376</v>
      </c>
      <c r="D11751" s="1" t="s">
        <v>18763</v>
      </c>
      <c r="E11751" s="1" t="n">
        <v>85</v>
      </c>
      <c r="F11751" s="1" t="n">
        <v>79</v>
      </c>
      <c r="G11751" s="1" t="n">
        <v>1186.86</v>
      </c>
      <c r="H11751" s="4" t="n">
        <v>46029.6009398611</v>
      </c>
      <c r="I117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11750BT1033911137685791186.8646029.6009398611</v>
      </c>
      <c r="J11751" s="1" t="n">
        <f aca="false">COUNTIF(I:I, $I11751)</f>
        <v>1</v>
      </c>
      <c r="K11751" s="1" t="str">
        <f aca="false">IF(ISNA(VLOOKUP(Table4[product_id], tblProducts[], tblProducts[product_name],FALSE() )), "Invalid", "Valid")</f>
        <v>Valid</v>
      </c>
      <c r="L11751" s="5" t="str">
        <f aca="false">IF(ISNA(VLOOKUP(Table4[[#This Row],[warehouse_id]], tblwhouse[], tblwhouse[warehouse_name],FALSE() )), "Invalid", "Valid")</f>
        <v>Valid</v>
      </c>
    </row>
    <row r="11752" customFormat="false" ht="15" hidden="false" customHeight="true" outlineLevel="0" collapsed="false">
      <c r="A11752" s="1" t="n">
        <v>11751</v>
      </c>
      <c r="B11752" s="1" t="n">
        <v>1</v>
      </c>
      <c r="C11752" s="1" t="n">
        <v>1140</v>
      </c>
      <c r="D11752" s="1" t="s">
        <v>18764</v>
      </c>
      <c r="E11752" s="1" t="n">
        <v>342</v>
      </c>
      <c r="F11752" s="1" t="n">
        <v>39</v>
      </c>
      <c r="G11752" s="1" t="n">
        <v>604.78</v>
      </c>
      <c r="H11752" s="4" t="n">
        <v>46116.6009398611</v>
      </c>
      <c r="I117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11751BT9394301114034239604.7846116.6009398611</v>
      </c>
      <c r="J11752" s="1" t="n">
        <f aca="false">COUNTIF(I:I, $I11752)</f>
        <v>1</v>
      </c>
      <c r="K11752" s="1" t="str">
        <f aca="false">IF(ISNA(VLOOKUP(Table4[product_id], tblProducts[], tblProducts[product_name],FALSE() )), "Invalid", "Valid")</f>
        <v>Valid</v>
      </c>
      <c r="L11752" s="5" t="str">
        <f aca="false">IF(ISNA(VLOOKUP(Table4[[#This Row],[warehouse_id]], tblwhouse[], tblwhouse[warehouse_name],FALSE() )), "Invalid", "Valid")</f>
        <v>Valid</v>
      </c>
    </row>
    <row r="11753" customFormat="false" ht="15" hidden="false" customHeight="true" outlineLevel="0" collapsed="false">
      <c r="A11753" s="1" t="n">
        <v>11752</v>
      </c>
      <c r="B11753" s="1" t="n">
        <v>2</v>
      </c>
      <c r="C11753" s="1" t="n">
        <v>2938</v>
      </c>
      <c r="D11753" s="1" t="s">
        <v>18765</v>
      </c>
      <c r="E11753" s="1" t="n">
        <v>221</v>
      </c>
      <c r="F11753" s="1" t="n">
        <v>48</v>
      </c>
      <c r="G11753" s="1" t="n">
        <v>710.9</v>
      </c>
      <c r="H11753" s="4" t="n">
        <v>46178.6009398611</v>
      </c>
      <c r="I117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11752BT1534322293822148710.946178.6009398611</v>
      </c>
      <c r="J11753" s="1" t="n">
        <f aca="false">COUNTIF(I:I, $I11753)</f>
        <v>1</v>
      </c>
      <c r="K11753" s="1" t="str">
        <f aca="false">IF(ISNA(VLOOKUP(Table4[product_id], tblProducts[], tblProducts[product_name],FALSE() )), "Invalid", "Valid")</f>
        <v>Valid</v>
      </c>
      <c r="L11753" s="5" t="str">
        <f aca="false">IF(ISNA(VLOOKUP(Table4[[#This Row],[warehouse_id]], tblwhouse[], tblwhouse[warehouse_name],FALSE() )), "Invalid", "Valid")</f>
        <v>Valid</v>
      </c>
    </row>
    <row r="11754" customFormat="false" ht="15" hidden="false" customHeight="true" outlineLevel="0" collapsed="false">
      <c r="A11754" s="1" t="n">
        <v>11753</v>
      </c>
      <c r="B11754" s="1" t="n">
        <v>2</v>
      </c>
      <c r="C11754" s="1" t="n">
        <v>797</v>
      </c>
      <c r="D11754" s="1" t="s">
        <v>18766</v>
      </c>
      <c r="E11754" s="1" t="n">
        <v>299</v>
      </c>
      <c r="F11754" s="1" t="n">
        <v>22</v>
      </c>
      <c r="G11754" s="1" t="n">
        <v>238.08</v>
      </c>
      <c r="H11754" s="4" t="n">
        <v>46075.6009398611</v>
      </c>
      <c r="I117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11753BT281907279729922238.0846075.6009398611</v>
      </c>
      <c r="J11754" s="1" t="n">
        <f aca="false">COUNTIF(I:I, $I11754)</f>
        <v>1</v>
      </c>
      <c r="K11754" s="1" t="str">
        <f aca="false">IF(ISNA(VLOOKUP(Table4[product_id], tblProducts[], tblProducts[product_name],FALSE() )), "Invalid", "Valid")</f>
        <v>Valid</v>
      </c>
      <c r="L11754" s="5" t="str">
        <f aca="false">IF(ISNA(VLOOKUP(Table4[[#This Row],[warehouse_id]], tblwhouse[], tblwhouse[warehouse_name],FALSE() )), "Invalid", "Valid")</f>
        <v>Valid</v>
      </c>
    </row>
    <row r="11755" customFormat="false" ht="15" hidden="false" customHeight="true" outlineLevel="0" collapsed="false">
      <c r="A11755" s="1" t="n">
        <v>11754</v>
      </c>
      <c r="B11755" s="1" t="n">
        <v>2</v>
      </c>
      <c r="C11755" s="1" t="n">
        <v>1702</v>
      </c>
      <c r="D11755" s="1" t="s">
        <v>18767</v>
      </c>
      <c r="E11755" s="1" t="n">
        <v>472</v>
      </c>
      <c r="F11755" s="1" t="n">
        <v>50</v>
      </c>
      <c r="G11755" s="1" t="n">
        <v>515.38</v>
      </c>
      <c r="H11755" s="4" t="n">
        <v>46129.6009398727</v>
      </c>
      <c r="I117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11754BT4335312170247250515.3846129.6009398727</v>
      </c>
      <c r="J11755" s="1" t="n">
        <f aca="false">COUNTIF(I:I, $I11755)</f>
        <v>1</v>
      </c>
      <c r="K11755" s="1" t="str">
        <f aca="false">IF(ISNA(VLOOKUP(Table4[product_id], tblProducts[], tblProducts[product_name],FALSE() )), "Invalid", "Valid")</f>
        <v>Valid</v>
      </c>
      <c r="L11755" s="5" t="str">
        <f aca="false">IF(ISNA(VLOOKUP(Table4[[#This Row],[warehouse_id]], tblwhouse[], tblwhouse[warehouse_name],FALSE() )), "Invalid", "Valid")</f>
        <v>Valid</v>
      </c>
    </row>
    <row r="11756" customFormat="false" ht="15" hidden="false" customHeight="true" outlineLevel="0" collapsed="false">
      <c r="A11756" s="1" t="n">
        <v>11755</v>
      </c>
      <c r="B11756" s="1" t="n">
        <v>4</v>
      </c>
      <c r="C11756" s="1" t="n">
        <v>2374</v>
      </c>
      <c r="D11756" s="1" t="s">
        <v>18768</v>
      </c>
      <c r="E11756" s="1" t="n">
        <v>435</v>
      </c>
      <c r="F11756" s="1" t="n">
        <v>26</v>
      </c>
      <c r="G11756" s="1" t="n">
        <v>177.82</v>
      </c>
      <c r="H11756" s="4" t="n">
        <v>46079.6009398727</v>
      </c>
      <c r="I117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11755BT2275504237443526177.8246079.6009398727</v>
      </c>
      <c r="J11756" s="1" t="n">
        <f aca="false">COUNTIF(I:I, $I11756)</f>
        <v>1</v>
      </c>
      <c r="K11756" s="1" t="str">
        <f aca="false">IF(ISNA(VLOOKUP(Table4[product_id], tblProducts[], tblProducts[product_name],FALSE() )), "Invalid", "Valid")</f>
        <v>Valid</v>
      </c>
      <c r="L11756" s="5" t="str">
        <f aca="false">IF(ISNA(VLOOKUP(Table4[[#This Row],[warehouse_id]], tblwhouse[], tblwhouse[warehouse_name],FALSE() )), "Invalid", "Valid")</f>
        <v>Valid</v>
      </c>
    </row>
    <row r="11757" customFormat="false" ht="15" hidden="false" customHeight="true" outlineLevel="0" collapsed="false">
      <c r="A11757" s="1" t="n">
        <v>11756</v>
      </c>
      <c r="B11757" s="1" t="n">
        <v>4</v>
      </c>
      <c r="C11757" s="1" t="n">
        <v>1536</v>
      </c>
      <c r="D11757" s="1" t="s">
        <v>18769</v>
      </c>
      <c r="E11757" s="1" t="n">
        <v>242</v>
      </c>
      <c r="F11757" s="1" t="n">
        <v>76</v>
      </c>
      <c r="G11757" s="1" t="n">
        <v>282.15</v>
      </c>
      <c r="H11757" s="4" t="n">
        <v>46012.6009398727</v>
      </c>
      <c r="I117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11756BT9434504153624276282.1546012.6009398727</v>
      </c>
      <c r="J11757" s="1" t="n">
        <f aca="false">COUNTIF(I:I, $I11757)</f>
        <v>1</v>
      </c>
      <c r="K11757" s="1" t="str">
        <f aca="false">IF(ISNA(VLOOKUP(Table4[product_id], tblProducts[], tblProducts[product_name],FALSE() )), "Invalid", "Valid")</f>
        <v>Valid</v>
      </c>
      <c r="L11757" s="5" t="str">
        <f aca="false">IF(ISNA(VLOOKUP(Table4[[#This Row],[warehouse_id]], tblwhouse[], tblwhouse[warehouse_name],FALSE() )), "Invalid", "Valid")</f>
        <v>Valid</v>
      </c>
    </row>
    <row r="11758" customFormat="false" ht="15" hidden="false" customHeight="true" outlineLevel="0" collapsed="false">
      <c r="A11758" s="1" t="n">
        <v>11757</v>
      </c>
      <c r="B11758" s="1" t="n">
        <v>3</v>
      </c>
      <c r="C11758" s="1" t="n">
        <v>149</v>
      </c>
      <c r="D11758" s="1" t="s">
        <v>18770</v>
      </c>
      <c r="E11758" s="1" t="n">
        <v>128</v>
      </c>
      <c r="F11758" s="1" t="n">
        <v>80</v>
      </c>
      <c r="G11758" s="1" t="n">
        <v>1334.78</v>
      </c>
      <c r="H11758" s="4" t="n">
        <v>46012.6009398727</v>
      </c>
      <c r="I117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11757BT4161933149128801334.7846012.6009398727</v>
      </c>
      <c r="J11758" s="1" t="n">
        <f aca="false">COUNTIF(I:I, $I11758)</f>
        <v>1</v>
      </c>
      <c r="K11758" s="1" t="str">
        <f aca="false">IF(ISNA(VLOOKUP(Table4[product_id], tblProducts[], tblProducts[product_name],FALSE() )), "Invalid", "Valid")</f>
        <v>Valid</v>
      </c>
      <c r="L11758" s="5" t="str">
        <f aca="false">IF(ISNA(VLOOKUP(Table4[[#This Row],[warehouse_id]], tblwhouse[], tblwhouse[warehouse_name],FALSE() )), "Invalid", "Valid")</f>
        <v>Valid</v>
      </c>
    </row>
    <row r="11759" customFormat="false" ht="15" hidden="false" customHeight="true" outlineLevel="0" collapsed="false">
      <c r="A11759" s="1" t="n">
        <v>11758</v>
      </c>
      <c r="B11759" s="1" t="n">
        <v>2</v>
      </c>
      <c r="C11759" s="1" t="n">
        <v>713</v>
      </c>
      <c r="D11759" s="1" t="s">
        <v>18771</v>
      </c>
      <c r="E11759" s="1" t="n">
        <v>401</v>
      </c>
      <c r="F11759" s="1" t="n">
        <v>68</v>
      </c>
      <c r="G11759" s="1" t="n">
        <v>1363.93</v>
      </c>
      <c r="H11759" s="4" t="n">
        <v>46018.6009398727</v>
      </c>
      <c r="I117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11758BT1097242713401681363.9346018.6009398727</v>
      </c>
      <c r="J11759" s="1" t="n">
        <f aca="false">COUNTIF(I:I, $I11759)</f>
        <v>1</v>
      </c>
      <c r="K11759" s="1" t="str">
        <f aca="false">IF(ISNA(VLOOKUP(Table4[product_id], tblProducts[], tblProducts[product_name],FALSE() )), "Invalid", "Valid")</f>
        <v>Valid</v>
      </c>
      <c r="L11759" s="5" t="str">
        <f aca="false">IF(ISNA(VLOOKUP(Table4[[#This Row],[warehouse_id]], tblwhouse[], tblwhouse[warehouse_name],FALSE() )), "Invalid", "Valid")</f>
        <v>Valid</v>
      </c>
    </row>
    <row r="11760" customFormat="false" ht="15" hidden="false" customHeight="true" outlineLevel="0" collapsed="false">
      <c r="A11760" s="1" t="n">
        <v>11759</v>
      </c>
      <c r="B11760" s="1" t="n">
        <v>1</v>
      </c>
      <c r="C11760" s="1" t="n">
        <v>2877</v>
      </c>
      <c r="D11760" s="1" t="s">
        <v>18772</v>
      </c>
      <c r="E11760" s="1" t="n">
        <v>239</v>
      </c>
      <c r="F11760" s="1" t="n">
        <v>61</v>
      </c>
      <c r="G11760" s="1" t="n">
        <v>1167.33</v>
      </c>
      <c r="H11760" s="4" t="n">
        <v>45905.6009398727</v>
      </c>
      <c r="I117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11759BT31453612877239611167.3345905.6009398727</v>
      </c>
      <c r="J11760" s="1" t="n">
        <f aca="false">COUNTIF(I:I, $I11760)</f>
        <v>1</v>
      </c>
      <c r="K11760" s="1" t="str">
        <f aca="false">IF(ISNA(VLOOKUP(Table4[product_id], tblProducts[], tblProducts[product_name],FALSE() )), "Invalid", "Valid")</f>
        <v>Valid</v>
      </c>
      <c r="L11760" s="5" t="str">
        <f aca="false">IF(ISNA(VLOOKUP(Table4[[#This Row],[warehouse_id]], tblwhouse[], tblwhouse[warehouse_name],FALSE() )), "Invalid", "Valid")</f>
        <v>Valid</v>
      </c>
    </row>
    <row r="11761" customFormat="false" ht="15" hidden="false" customHeight="true" outlineLevel="0" collapsed="false">
      <c r="A11761" s="1" t="n">
        <v>11760</v>
      </c>
      <c r="B11761" s="1" t="n">
        <v>1</v>
      </c>
      <c r="C11761" s="1" t="n">
        <v>2440</v>
      </c>
      <c r="D11761" s="1" t="s">
        <v>18773</v>
      </c>
      <c r="E11761" s="1" t="n">
        <v>272</v>
      </c>
      <c r="F11761" s="1" t="n">
        <v>46</v>
      </c>
      <c r="G11761" s="1" t="n">
        <v>1253.98</v>
      </c>
      <c r="H11761" s="4" t="n">
        <v>46032.6009398727</v>
      </c>
      <c r="I117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11760BT71040012440272461253.9846032.6009398727</v>
      </c>
      <c r="J11761" s="1" t="n">
        <f aca="false">COUNTIF(I:I, $I11761)</f>
        <v>1</v>
      </c>
      <c r="K11761" s="1" t="str">
        <f aca="false">IF(ISNA(VLOOKUP(Table4[product_id], tblProducts[], tblProducts[product_name],FALSE() )), "Invalid", "Valid")</f>
        <v>Valid</v>
      </c>
      <c r="L11761" s="5" t="str">
        <f aca="false">IF(ISNA(VLOOKUP(Table4[[#This Row],[warehouse_id]], tblwhouse[], tblwhouse[warehouse_name],FALSE() )), "Invalid", "Valid")</f>
        <v>Valid</v>
      </c>
    </row>
    <row r="11762" customFormat="false" ht="15" hidden="false" customHeight="true" outlineLevel="0" collapsed="false">
      <c r="A11762" s="1" t="n">
        <v>11761</v>
      </c>
      <c r="B11762" s="1" t="n">
        <v>1</v>
      </c>
      <c r="C11762" s="1" t="n">
        <v>2473</v>
      </c>
      <c r="D11762" s="1" t="s">
        <v>18774</v>
      </c>
      <c r="E11762" s="1" t="n">
        <v>350</v>
      </c>
      <c r="F11762" s="1" t="n">
        <v>22</v>
      </c>
      <c r="G11762" s="1" t="n">
        <v>649.15</v>
      </c>
      <c r="H11762" s="4" t="n">
        <v>46156.6009398727</v>
      </c>
      <c r="I117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11761BT6279941247335022649.1546156.6009398727</v>
      </c>
      <c r="J11762" s="1" t="n">
        <f aca="false">COUNTIF(I:I, $I11762)</f>
        <v>1</v>
      </c>
      <c r="K11762" s="1" t="str">
        <f aca="false">IF(ISNA(VLOOKUP(Table4[product_id], tblProducts[], tblProducts[product_name],FALSE() )), "Invalid", "Valid")</f>
        <v>Valid</v>
      </c>
      <c r="L11762" s="5" t="str">
        <f aca="false">IF(ISNA(VLOOKUP(Table4[[#This Row],[warehouse_id]], tblwhouse[], tblwhouse[warehouse_name],FALSE() )), "Invalid", "Valid")</f>
        <v>Valid</v>
      </c>
    </row>
    <row r="11763" customFormat="false" ht="15" hidden="false" customHeight="true" outlineLevel="0" collapsed="false">
      <c r="A11763" s="1" t="n">
        <v>11762</v>
      </c>
      <c r="B11763" s="1" t="n">
        <v>2</v>
      </c>
      <c r="C11763" s="1" t="n">
        <v>874</v>
      </c>
      <c r="D11763" s="1" t="s">
        <v>18775</v>
      </c>
      <c r="E11763" s="1" t="n">
        <v>181</v>
      </c>
      <c r="F11763" s="1" t="n">
        <v>31</v>
      </c>
      <c r="G11763" s="1" t="n">
        <v>529.23</v>
      </c>
      <c r="H11763" s="4" t="n">
        <v>46180.6009398727</v>
      </c>
      <c r="I117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11762BT116617287418131529.2346180.6009398727</v>
      </c>
      <c r="J11763" s="1" t="n">
        <f aca="false">COUNTIF(I:I, $I11763)</f>
        <v>1</v>
      </c>
      <c r="K11763" s="1" t="str">
        <f aca="false">IF(ISNA(VLOOKUP(Table4[product_id], tblProducts[], tblProducts[product_name],FALSE() )), "Invalid", "Valid")</f>
        <v>Valid</v>
      </c>
      <c r="L11763" s="5" t="str">
        <f aca="false">IF(ISNA(VLOOKUP(Table4[[#This Row],[warehouse_id]], tblwhouse[], tblwhouse[warehouse_name],FALSE() )), "Invalid", "Valid")</f>
        <v>Valid</v>
      </c>
    </row>
    <row r="11764" customFormat="false" ht="15" hidden="false" customHeight="true" outlineLevel="0" collapsed="false">
      <c r="A11764" s="1" t="n">
        <v>11763</v>
      </c>
      <c r="B11764" s="1" t="n">
        <v>3</v>
      </c>
      <c r="C11764" s="1" t="n">
        <v>2237</v>
      </c>
      <c r="D11764" s="1" t="s">
        <v>18776</v>
      </c>
      <c r="E11764" s="1" t="n">
        <v>414</v>
      </c>
      <c r="F11764" s="1" t="n">
        <v>74</v>
      </c>
      <c r="G11764" s="1" t="n">
        <v>1216.09</v>
      </c>
      <c r="H11764" s="4" t="n">
        <v>46171.6009398727</v>
      </c>
      <c r="I117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11763BT93276832237414741216.0946171.6009398727</v>
      </c>
      <c r="J11764" s="1" t="n">
        <f aca="false">COUNTIF(I:I, $I11764)</f>
        <v>1</v>
      </c>
      <c r="K11764" s="1" t="str">
        <f aca="false">IF(ISNA(VLOOKUP(Table4[product_id], tblProducts[], tblProducts[product_name],FALSE() )), "Invalid", "Valid")</f>
        <v>Valid</v>
      </c>
      <c r="L11764" s="5" t="str">
        <f aca="false">IF(ISNA(VLOOKUP(Table4[[#This Row],[warehouse_id]], tblwhouse[], tblwhouse[warehouse_name],FALSE() )), "Invalid", "Valid")</f>
        <v>Valid</v>
      </c>
    </row>
    <row r="11765" customFormat="false" ht="15" hidden="false" customHeight="true" outlineLevel="0" collapsed="false">
      <c r="A11765" s="1" t="n">
        <v>11764</v>
      </c>
      <c r="B11765" s="1" t="n">
        <v>2</v>
      </c>
      <c r="C11765" s="1" t="n">
        <v>1001</v>
      </c>
      <c r="D11765" s="1" t="s">
        <v>18777</v>
      </c>
      <c r="E11765" s="1" t="n">
        <v>284</v>
      </c>
      <c r="F11765" s="1" t="n">
        <v>26</v>
      </c>
      <c r="G11765" s="1" t="n">
        <v>868.77</v>
      </c>
      <c r="H11765" s="4" t="n">
        <v>46150.6009398727</v>
      </c>
      <c r="I117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11764BT9153322100128426868.7746150.6009398727</v>
      </c>
      <c r="J11765" s="1" t="n">
        <f aca="false">COUNTIF(I:I, $I11765)</f>
        <v>1</v>
      </c>
      <c r="K11765" s="1" t="str">
        <f aca="false">IF(ISNA(VLOOKUP(Table4[product_id], tblProducts[], tblProducts[product_name],FALSE() )), "Invalid", "Valid")</f>
        <v>Valid</v>
      </c>
      <c r="L11765" s="5" t="str">
        <f aca="false">IF(ISNA(VLOOKUP(Table4[[#This Row],[warehouse_id]], tblwhouse[], tblwhouse[warehouse_name],FALSE() )), "Invalid", "Valid")</f>
        <v>Valid</v>
      </c>
    </row>
    <row r="11766" customFormat="false" ht="15" hidden="false" customHeight="true" outlineLevel="0" collapsed="false">
      <c r="A11766" s="1" t="n">
        <v>11765</v>
      </c>
      <c r="B11766" s="1" t="n">
        <v>2</v>
      </c>
      <c r="C11766" s="1" t="n">
        <v>1288</v>
      </c>
      <c r="D11766" s="1" t="s">
        <v>18778</v>
      </c>
      <c r="E11766" s="1" t="n">
        <v>198</v>
      </c>
      <c r="F11766" s="1" t="n">
        <v>25</v>
      </c>
      <c r="G11766" s="1" t="n">
        <v>409.66</v>
      </c>
      <c r="H11766" s="4" t="n">
        <v>46083.6009398727</v>
      </c>
      <c r="I117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11765BT9140292128819825409.6646083.6009398727</v>
      </c>
      <c r="J11766" s="1" t="n">
        <f aca="false">COUNTIF(I:I, $I11766)</f>
        <v>1</v>
      </c>
      <c r="K11766" s="1" t="str">
        <f aca="false">IF(ISNA(VLOOKUP(Table4[product_id], tblProducts[], tblProducts[product_name],FALSE() )), "Invalid", "Valid")</f>
        <v>Valid</v>
      </c>
      <c r="L11766" s="5" t="str">
        <f aca="false">IF(ISNA(VLOOKUP(Table4[[#This Row],[warehouse_id]], tblwhouse[], tblwhouse[warehouse_name],FALSE() )), "Invalid", "Valid")</f>
        <v>Valid</v>
      </c>
    </row>
    <row r="11767" customFormat="false" ht="15" hidden="false" customHeight="true" outlineLevel="0" collapsed="false">
      <c r="A11767" s="1" t="n">
        <v>11766</v>
      </c>
      <c r="B11767" s="1" t="n">
        <v>4</v>
      </c>
      <c r="C11767" s="1" t="n">
        <v>2804</v>
      </c>
      <c r="D11767" s="1" t="s">
        <v>18779</v>
      </c>
      <c r="E11767" s="1" t="n">
        <v>476</v>
      </c>
      <c r="F11767" s="1" t="n">
        <v>72</v>
      </c>
      <c r="G11767" s="1" t="n">
        <v>102.89</v>
      </c>
      <c r="H11767" s="4" t="n">
        <v>45883.6009398727</v>
      </c>
      <c r="I117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11766BT2083064280447672102.8945883.6009398727</v>
      </c>
      <c r="J11767" s="1" t="n">
        <f aca="false">COUNTIF(I:I, $I11767)</f>
        <v>1</v>
      </c>
      <c r="K11767" s="1" t="str">
        <f aca="false">IF(ISNA(VLOOKUP(Table4[product_id], tblProducts[], tblProducts[product_name],FALSE() )), "Invalid", "Valid")</f>
        <v>Valid</v>
      </c>
      <c r="L11767" s="5" t="str">
        <f aca="false">IF(ISNA(VLOOKUP(Table4[[#This Row],[warehouse_id]], tblwhouse[], tblwhouse[warehouse_name],FALSE() )), "Invalid", "Valid")</f>
        <v>Valid</v>
      </c>
    </row>
    <row r="11768" customFormat="false" ht="15" hidden="false" customHeight="true" outlineLevel="0" collapsed="false">
      <c r="A11768" s="1" t="n">
        <v>11767</v>
      </c>
      <c r="B11768" s="1" t="n">
        <v>4</v>
      </c>
      <c r="C11768" s="1" t="n">
        <v>1572</v>
      </c>
      <c r="D11768" s="1" t="s">
        <v>18780</v>
      </c>
      <c r="E11768" s="1" t="n">
        <v>479</v>
      </c>
      <c r="F11768" s="1" t="n">
        <v>70</v>
      </c>
      <c r="G11768" s="1" t="n">
        <v>854.18</v>
      </c>
      <c r="H11768" s="4" t="n">
        <v>45999.6009398727</v>
      </c>
      <c r="I117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11767BT6475144157247970854.1845999.6009398727</v>
      </c>
      <c r="J11768" s="1" t="n">
        <f aca="false">COUNTIF(I:I, $I11768)</f>
        <v>1</v>
      </c>
      <c r="K11768" s="1" t="str">
        <f aca="false">IF(ISNA(VLOOKUP(Table4[product_id], tblProducts[], tblProducts[product_name],FALSE() )), "Invalid", "Valid")</f>
        <v>Valid</v>
      </c>
      <c r="L11768" s="5" t="str">
        <f aca="false">IF(ISNA(VLOOKUP(Table4[[#This Row],[warehouse_id]], tblwhouse[], tblwhouse[warehouse_name],FALSE() )), "Invalid", "Valid")</f>
        <v>Valid</v>
      </c>
    </row>
    <row r="11769" customFormat="false" ht="15" hidden="false" customHeight="true" outlineLevel="0" collapsed="false">
      <c r="A11769" s="1" t="n">
        <v>11768</v>
      </c>
      <c r="B11769" s="1" t="n">
        <v>3</v>
      </c>
      <c r="C11769" s="1" t="n">
        <v>546</v>
      </c>
      <c r="D11769" s="1" t="s">
        <v>18781</v>
      </c>
      <c r="E11769" s="1" t="n">
        <v>34</v>
      </c>
      <c r="F11769" s="1" t="n">
        <v>39</v>
      </c>
      <c r="G11769" s="1" t="n">
        <v>311.51</v>
      </c>
      <c r="H11769" s="4" t="n">
        <v>46209.6009398727</v>
      </c>
      <c r="I117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11768BT34842835463439311.5146209.6009398727</v>
      </c>
      <c r="J11769" s="1" t="n">
        <f aca="false">COUNTIF(I:I, $I11769)</f>
        <v>1</v>
      </c>
      <c r="K11769" s="1" t="str">
        <f aca="false">IF(ISNA(VLOOKUP(Table4[product_id], tblProducts[], tblProducts[product_name],FALSE() )), "Invalid", "Valid")</f>
        <v>Valid</v>
      </c>
      <c r="L11769" s="5" t="str">
        <f aca="false">IF(ISNA(VLOOKUP(Table4[[#This Row],[warehouse_id]], tblwhouse[], tblwhouse[warehouse_name],FALSE() )), "Invalid", "Valid")</f>
        <v>Valid</v>
      </c>
    </row>
    <row r="11770" customFormat="false" ht="15" hidden="false" customHeight="true" outlineLevel="0" collapsed="false">
      <c r="A11770" s="1" t="n">
        <v>11769</v>
      </c>
      <c r="B11770" s="1" t="n">
        <v>2</v>
      </c>
      <c r="C11770" s="1" t="n">
        <v>2868</v>
      </c>
      <c r="D11770" s="1" t="s">
        <v>18782</v>
      </c>
      <c r="E11770" s="1" t="n">
        <v>32</v>
      </c>
      <c r="F11770" s="1" t="n">
        <v>21</v>
      </c>
      <c r="G11770" s="1" t="n">
        <v>1185.47</v>
      </c>
      <c r="H11770" s="4" t="n">
        <v>46067.6009398727</v>
      </c>
      <c r="I117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11769BT6661802286832211185.4746067.6009398727</v>
      </c>
      <c r="J11770" s="1" t="n">
        <f aca="false">COUNTIF(I:I, $I11770)</f>
        <v>1</v>
      </c>
      <c r="K11770" s="1" t="str">
        <f aca="false">IF(ISNA(VLOOKUP(Table4[product_id], tblProducts[], tblProducts[product_name],FALSE() )), "Invalid", "Valid")</f>
        <v>Valid</v>
      </c>
      <c r="L11770" s="5" t="str">
        <f aca="false">IF(ISNA(VLOOKUP(Table4[[#This Row],[warehouse_id]], tblwhouse[], tblwhouse[warehouse_name],FALSE() )), "Invalid", "Valid")</f>
        <v>Valid</v>
      </c>
    </row>
    <row r="11771" customFormat="false" ht="15" hidden="false" customHeight="true" outlineLevel="0" collapsed="false">
      <c r="A11771" s="1" t="n">
        <v>11770</v>
      </c>
      <c r="B11771" s="1" t="n">
        <v>1</v>
      </c>
      <c r="C11771" s="1" t="n">
        <v>1251</v>
      </c>
      <c r="D11771" s="1" t="s">
        <v>18783</v>
      </c>
      <c r="E11771" s="1" t="n">
        <v>282</v>
      </c>
      <c r="F11771" s="1" t="n">
        <v>47</v>
      </c>
      <c r="G11771" s="1" t="n">
        <v>255.99</v>
      </c>
      <c r="H11771" s="4" t="n">
        <v>45942.6009398727</v>
      </c>
      <c r="I117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11770BT5983721125128247255.9945942.6009398727</v>
      </c>
      <c r="J11771" s="1" t="n">
        <f aca="false">COUNTIF(I:I, $I11771)</f>
        <v>1</v>
      </c>
      <c r="K11771" s="1" t="str">
        <f aca="false">IF(ISNA(VLOOKUP(Table4[product_id], tblProducts[], tblProducts[product_name],FALSE() )), "Invalid", "Valid")</f>
        <v>Valid</v>
      </c>
      <c r="L11771" s="5" t="str">
        <f aca="false">IF(ISNA(VLOOKUP(Table4[[#This Row],[warehouse_id]], tblwhouse[], tblwhouse[warehouse_name],FALSE() )), "Invalid", "Valid")</f>
        <v>Valid</v>
      </c>
    </row>
    <row r="11772" customFormat="false" ht="15" hidden="false" customHeight="true" outlineLevel="0" collapsed="false">
      <c r="A11772" s="1" t="n">
        <v>11771</v>
      </c>
      <c r="B11772" s="1" t="n">
        <v>4</v>
      </c>
      <c r="C11772" s="1" t="n">
        <v>2554</v>
      </c>
      <c r="D11772" s="1" t="s">
        <v>18784</v>
      </c>
      <c r="E11772" s="1" t="n">
        <v>77</v>
      </c>
      <c r="F11772" s="1" t="n">
        <v>58</v>
      </c>
      <c r="G11772" s="1" t="n">
        <v>1397.64</v>
      </c>
      <c r="H11772" s="4" t="n">
        <v>46154.6009398727</v>
      </c>
      <c r="I117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11771BT4757714255477581397.6446154.6009398727</v>
      </c>
      <c r="J11772" s="1" t="n">
        <f aca="false">COUNTIF(I:I, $I11772)</f>
        <v>1</v>
      </c>
      <c r="K11772" s="1" t="str">
        <f aca="false">IF(ISNA(VLOOKUP(Table4[product_id], tblProducts[], tblProducts[product_name],FALSE() )), "Invalid", "Valid")</f>
        <v>Valid</v>
      </c>
      <c r="L11772" s="5" t="str">
        <f aca="false">IF(ISNA(VLOOKUP(Table4[[#This Row],[warehouse_id]], tblwhouse[], tblwhouse[warehouse_name],FALSE() )), "Invalid", "Valid")</f>
        <v>Valid</v>
      </c>
    </row>
    <row r="11773" customFormat="false" ht="15" hidden="false" customHeight="true" outlineLevel="0" collapsed="false">
      <c r="A11773" s="1" t="n">
        <v>11772</v>
      </c>
      <c r="B11773" s="1" t="n">
        <v>4</v>
      </c>
      <c r="C11773" s="1" t="n">
        <v>337</v>
      </c>
      <c r="D11773" s="1" t="s">
        <v>18785</v>
      </c>
      <c r="E11773" s="1" t="n">
        <v>235</v>
      </c>
      <c r="F11773" s="1" t="n">
        <v>60</v>
      </c>
      <c r="G11773" s="1" t="n">
        <v>1264.3</v>
      </c>
      <c r="H11773" s="4" t="n">
        <v>46190.6009398727</v>
      </c>
      <c r="I117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11772BT7040084337235601264.346190.6009398727</v>
      </c>
      <c r="J11773" s="1" t="n">
        <f aca="false">COUNTIF(I:I, $I11773)</f>
        <v>1</v>
      </c>
      <c r="K11773" s="1" t="str">
        <f aca="false">IF(ISNA(VLOOKUP(Table4[product_id], tblProducts[], tblProducts[product_name],FALSE() )), "Invalid", "Valid")</f>
        <v>Valid</v>
      </c>
      <c r="L11773" s="5" t="str">
        <f aca="false">IF(ISNA(VLOOKUP(Table4[[#This Row],[warehouse_id]], tblwhouse[], tblwhouse[warehouse_name],FALSE() )), "Invalid", "Valid")</f>
        <v>Valid</v>
      </c>
    </row>
    <row r="11774" customFormat="false" ht="15" hidden="false" customHeight="true" outlineLevel="0" collapsed="false">
      <c r="A11774" s="1" t="n">
        <v>11773</v>
      </c>
      <c r="B11774" s="1" t="n">
        <v>4</v>
      </c>
      <c r="C11774" s="1" t="n">
        <v>558</v>
      </c>
      <c r="D11774" s="1" t="s">
        <v>18786</v>
      </c>
      <c r="E11774" s="1" t="n">
        <v>367</v>
      </c>
      <c r="F11774" s="1" t="n">
        <v>36</v>
      </c>
      <c r="G11774" s="1" t="n">
        <v>889.78</v>
      </c>
      <c r="H11774" s="4" t="n">
        <v>46065.6009398727</v>
      </c>
      <c r="I117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11773BT751933455836736889.7846065.6009398727</v>
      </c>
      <c r="J11774" s="1" t="n">
        <f aca="false">COUNTIF(I:I, $I11774)</f>
        <v>1</v>
      </c>
      <c r="K11774" s="1" t="str">
        <f aca="false">IF(ISNA(VLOOKUP(Table4[product_id], tblProducts[], tblProducts[product_name],FALSE() )), "Invalid", "Valid")</f>
        <v>Valid</v>
      </c>
      <c r="L11774" s="5" t="str">
        <f aca="false">IF(ISNA(VLOOKUP(Table4[[#This Row],[warehouse_id]], tblwhouse[], tblwhouse[warehouse_name],FALSE() )), "Invalid", "Valid")</f>
        <v>Valid</v>
      </c>
    </row>
    <row r="11775" customFormat="false" ht="15" hidden="false" customHeight="true" outlineLevel="0" collapsed="false">
      <c r="A11775" s="1" t="n">
        <v>11774</v>
      </c>
      <c r="B11775" s="1" t="n">
        <v>2</v>
      </c>
      <c r="C11775" s="1" t="n">
        <v>1598</v>
      </c>
      <c r="D11775" s="1" t="s">
        <v>8649</v>
      </c>
      <c r="E11775" s="1" t="n">
        <v>296</v>
      </c>
      <c r="F11775" s="1" t="n">
        <v>32</v>
      </c>
      <c r="G11775" s="1" t="n">
        <v>1305.24</v>
      </c>
      <c r="H11775" s="4" t="n">
        <v>46115.6009398727</v>
      </c>
      <c r="I117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11774BT43310421598296321305.2446115.6009398727</v>
      </c>
      <c r="J11775" s="1" t="n">
        <f aca="false">COUNTIF(I:I, $I11775)</f>
        <v>1</v>
      </c>
      <c r="K11775" s="1" t="str">
        <f aca="false">IF(ISNA(VLOOKUP(Table4[product_id], tblProducts[], tblProducts[product_name],FALSE() )), "Invalid", "Valid")</f>
        <v>Valid</v>
      </c>
      <c r="L11775" s="5" t="str">
        <f aca="false">IF(ISNA(VLOOKUP(Table4[[#This Row],[warehouse_id]], tblwhouse[], tblwhouse[warehouse_name],FALSE() )), "Invalid", "Valid")</f>
        <v>Valid</v>
      </c>
    </row>
    <row r="11776" customFormat="false" ht="15" hidden="false" customHeight="true" outlineLevel="0" collapsed="false">
      <c r="A11776" s="1" t="n">
        <v>11775</v>
      </c>
      <c r="B11776" s="1" t="n">
        <v>1</v>
      </c>
      <c r="C11776" s="1" t="n">
        <v>97</v>
      </c>
      <c r="D11776" s="1" t="s">
        <v>9287</v>
      </c>
      <c r="E11776" s="1" t="n">
        <v>461</v>
      </c>
      <c r="F11776" s="1" t="n">
        <v>36</v>
      </c>
      <c r="G11776" s="1" t="n">
        <v>906.5</v>
      </c>
      <c r="H11776" s="4" t="n">
        <v>46149.6009398727</v>
      </c>
      <c r="I117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11775BT18757519746136906.546149.6009398727</v>
      </c>
      <c r="J11776" s="1" t="n">
        <f aca="false">COUNTIF(I:I, $I11776)</f>
        <v>1</v>
      </c>
      <c r="K11776" s="1" t="str">
        <f aca="false">IF(ISNA(VLOOKUP(Table4[product_id], tblProducts[], tblProducts[product_name],FALSE() )), "Invalid", "Valid")</f>
        <v>Valid</v>
      </c>
      <c r="L11776" s="5" t="str">
        <f aca="false">IF(ISNA(VLOOKUP(Table4[[#This Row],[warehouse_id]], tblwhouse[], tblwhouse[warehouse_name],FALSE() )), "Invalid", "Valid")</f>
        <v>Valid</v>
      </c>
    </row>
    <row r="11777" customFormat="false" ht="15" hidden="false" customHeight="true" outlineLevel="0" collapsed="false">
      <c r="A11777" s="1" t="n">
        <v>11776</v>
      </c>
      <c r="B11777" s="1" t="n">
        <v>4</v>
      </c>
      <c r="C11777" s="1" t="n">
        <v>108</v>
      </c>
      <c r="D11777" s="1" t="s">
        <v>18787</v>
      </c>
      <c r="E11777" s="1" t="n">
        <v>0</v>
      </c>
      <c r="F11777" s="1" t="n">
        <v>33</v>
      </c>
      <c r="G11777" s="1" t="n">
        <v>1241.95</v>
      </c>
      <c r="H11777" s="4" t="n">
        <v>45996.6009398727</v>
      </c>
      <c r="I117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11776BT17403141080331241.9545996.6009398727</v>
      </c>
      <c r="J11777" s="1" t="n">
        <f aca="false">COUNTIF(I:I, $I11777)</f>
        <v>1</v>
      </c>
      <c r="K11777" s="1" t="str">
        <f aca="false">IF(ISNA(VLOOKUP(Table4[product_id], tblProducts[], tblProducts[product_name],FALSE() )), "Invalid", "Valid")</f>
        <v>Valid</v>
      </c>
      <c r="L11777" s="5" t="str">
        <f aca="false">IF(ISNA(VLOOKUP(Table4[[#This Row],[warehouse_id]], tblwhouse[], tblwhouse[warehouse_name],FALSE() )), "Invalid", "Valid")</f>
        <v>Valid</v>
      </c>
    </row>
    <row r="11778" customFormat="false" ht="15" hidden="false" customHeight="true" outlineLevel="0" collapsed="false">
      <c r="A11778" s="1" t="n">
        <v>11777</v>
      </c>
      <c r="B11778" s="1" t="n">
        <v>4</v>
      </c>
      <c r="C11778" s="1" t="n">
        <v>2433</v>
      </c>
      <c r="D11778" s="1" t="s">
        <v>18788</v>
      </c>
      <c r="E11778" s="1" t="n">
        <v>44</v>
      </c>
      <c r="F11778" s="1" t="n">
        <v>43</v>
      </c>
      <c r="G11778" s="1" t="n">
        <v>608.68</v>
      </c>
      <c r="H11778" s="4" t="n">
        <v>45907.6009398727</v>
      </c>
      <c r="I117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11777BT188485424334443608.6845907.6009398727</v>
      </c>
      <c r="J11778" s="1" t="n">
        <f aca="false">COUNTIF(I:I, $I11778)</f>
        <v>1</v>
      </c>
      <c r="K11778" s="1" t="str">
        <f aca="false">IF(ISNA(VLOOKUP(Table4[product_id], tblProducts[], tblProducts[product_name],FALSE() )), "Invalid", "Valid")</f>
        <v>Valid</v>
      </c>
      <c r="L11778" s="5" t="str">
        <f aca="false">IF(ISNA(VLOOKUP(Table4[[#This Row],[warehouse_id]], tblwhouse[], tblwhouse[warehouse_name],FALSE() )), "Invalid", "Valid")</f>
        <v>Valid</v>
      </c>
    </row>
    <row r="11779" customFormat="false" ht="15" hidden="false" customHeight="true" outlineLevel="0" collapsed="false">
      <c r="A11779" s="1" t="n">
        <v>11778</v>
      </c>
      <c r="B11779" s="1" t="n">
        <v>1</v>
      </c>
      <c r="C11779" s="1" t="n">
        <v>914</v>
      </c>
      <c r="D11779" s="1" t="s">
        <v>18789</v>
      </c>
      <c r="E11779" s="1" t="n">
        <v>349</v>
      </c>
      <c r="F11779" s="1" t="n">
        <v>43</v>
      </c>
      <c r="G11779" s="1" t="n">
        <v>1199.64</v>
      </c>
      <c r="H11779" s="4" t="n">
        <v>46207.6009398727</v>
      </c>
      <c r="I117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11778BT5441011914349431199.6446207.6009398727</v>
      </c>
      <c r="J11779" s="1" t="n">
        <f aca="false">COUNTIF(I:I, $I11779)</f>
        <v>1</v>
      </c>
      <c r="K11779" s="1" t="str">
        <f aca="false">IF(ISNA(VLOOKUP(Table4[product_id], tblProducts[], tblProducts[product_name],FALSE() )), "Invalid", "Valid")</f>
        <v>Valid</v>
      </c>
      <c r="L11779" s="5" t="str">
        <f aca="false">IF(ISNA(VLOOKUP(Table4[[#This Row],[warehouse_id]], tblwhouse[], tblwhouse[warehouse_name],FALSE() )), "Invalid", "Valid")</f>
        <v>Valid</v>
      </c>
    </row>
    <row r="11780" customFormat="false" ht="15" hidden="false" customHeight="true" outlineLevel="0" collapsed="false">
      <c r="A11780" s="1" t="n">
        <v>11779</v>
      </c>
      <c r="B11780" s="1" t="n">
        <v>1</v>
      </c>
      <c r="C11780" s="1" t="n">
        <v>2345</v>
      </c>
      <c r="D11780" s="1" t="s">
        <v>18790</v>
      </c>
      <c r="E11780" s="1" t="n">
        <v>378</v>
      </c>
      <c r="F11780" s="1" t="n">
        <v>63</v>
      </c>
      <c r="G11780" s="1" t="n">
        <v>1197.85</v>
      </c>
      <c r="H11780" s="4" t="n">
        <v>45868.6009398727</v>
      </c>
      <c r="I117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11779BT87572412345378631197.8545868.6009398727</v>
      </c>
      <c r="J11780" s="1" t="n">
        <f aca="false">COUNTIF(I:I, $I11780)</f>
        <v>1</v>
      </c>
      <c r="K11780" s="1" t="str">
        <f aca="false">IF(ISNA(VLOOKUP(Table4[product_id], tblProducts[], tblProducts[product_name],FALSE() )), "Invalid", "Valid")</f>
        <v>Valid</v>
      </c>
      <c r="L11780" s="5" t="str">
        <f aca="false">IF(ISNA(VLOOKUP(Table4[[#This Row],[warehouse_id]], tblwhouse[], tblwhouse[warehouse_name],FALSE() )), "Invalid", "Valid")</f>
        <v>Valid</v>
      </c>
    </row>
    <row r="11781" customFormat="false" ht="15" hidden="false" customHeight="true" outlineLevel="0" collapsed="false">
      <c r="A11781" s="1" t="n">
        <v>11780</v>
      </c>
      <c r="B11781" s="1" t="n">
        <v>2</v>
      </c>
      <c r="C11781" s="1" t="n">
        <v>2125</v>
      </c>
      <c r="D11781" s="1" t="s">
        <v>18791</v>
      </c>
      <c r="E11781" s="1" t="n">
        <v>331</v>
      </c>
      <c r="F11781" s="1" t="n">
        <v>75</v>
      </c>
      <c r="G11781" s="1" t="n">
        <v>341.72</v>
      </c>
      <c r="H11781" s="4" t="n">
        <v>45902.6009398727</v>
      </c>
      <c r="I117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11780BT2903412212533175341.7245902.6009398727</v>
      </c>
      <c r="J11781" s="1" t="n">
        <f aca="false">COUNTIF(I:I, $I11781)</f>
        <v>1</v>
      </c>
      <c r="K11781" s="1" t="str">
        <f aca="false">IF(ISNA(VLOOKUP(Table4[product_id], tblProducts[], tblProducts[product_name],FALSE() )), "Invalid", "Valid")</f>
        <v>Valid</v>
      </c>
      <c r="L11781" s="5" t="str">
        <f aca="false">IF(ISNA(VLOOKUP(Table4[[#This Row],[warehouse_id]], tblwhouse[], tblwhouse[warehouse_name],FALSE() )), "Invalid", "Valid")</f>
        <v>Valid</v>
      </c>
    </row>
    <row r="11782" customFormat="false" ht="15" hidden="false" customHeight="true" outlineLevel="0" collapsed="false">
      <c r="A11782" s="1" t="n">
        <v>11781</v>
      </c>
      <c r="B11782" s="1" t="n">
        <v>1</v>
      </c>
      <c r="C11782" s="1" t="n">
        <v>574</v>
      </c>
      <c r="D11782" s="1" t="s">
        <v>18792</v>
      </c>
      <c r="E11782" s="1" t="n">
        <v>263</v>
      </c>
      <c r="F11782" s="1" t="n">
        <v>38</v>
      </c>
      <c r="G11782" s="1" t="n">
        <v>340.41</v>
      </c>
      <c r="H11782" s="4" t="n">
        <v>46090.6009398727</v>
      </c>
      <c r="I117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11781BT286863157426338340.4146090.6009398727</v>
      </c>
      <c r="J11782" s="1" t="n">
        <f aca="false">COUNTIF(I:I, $I11782)</f>
        <v>1</v>
      </c>
      <c r="K11782" s="1" t="str">
        <f aca="false">IF(ISNA(VLOOKUP(Table4[product_id], tblProducts[], tblProducts[product_name],FALSE() )), "Invalid", "Valid")</f>
        <v>Valid</v>
      </c>
      <c r="L11782" s="5" t="str">
        <f aca="false">IF(ISNA(VLOOKUP(Table4[[#This Row],[warehouse_id]], tblwhouse[], tblwhouse[warehouse_name],FALSE() )), "Invalid", "Valid")</f>
        <v>Valid</v>
      </c>
    </row>
    <row r="11783" customFormat="false" ht="15" hidden="false" customHeight="true" outlineLevel="0" collapsed="false">
      <c r="A11783" s="1" t="n">
        <v>11782</v>
      </c>
      <c r="B11783" s="1" t="n">
        <v>1</v>
      </c>
      <c r="C11783" s="1" t="n">
        <v>1561</v>
      </c>
      <c r="D11783" s="1" t="s">
        <v>18793</v>
      </c>
      <c r="E11783" s="1" t="n">
        <v>381</v>
      </c>
      <c r="F11783" s="1" t="n">
        <v>31</v>
      </c>
      <c r="G11783" s="1" t="n">
        <v>462.78</v>
      </c>
      <c r="H11783" s="4" t="n">
        <v>45986.6009398727</v>
      </c>
      <c r="I117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11782BT3290061156138131462.7845986.6009398727</v>
      </c>
      <c r="J11783" s="1" t="n">
        <f aca="false">COUNTIF(I:I, $I11783)</f>
        <v>1</v>
      </c>
      <c r="K11783" s="1" t="str">
        <f aca="false">IF(ISNA(VLOOKUP(Table4[product_id], tblProducts[], tblProducts[product_name],FALSE() )), "Invalid", "Valid")</f>
        <v>Valid</v>
      </c>
      <c r="L11783" s="5" t="str">
        <f aca="false">IF(ISNA(VLOOKUP(Table4[[#This Row],[warehouse_id]], tblwhouse[], tblwhouse[warehouse_name],FALSE() )), "Invalid", "Valid")</f>
        <v>Valid</v>
      </c>
    </row>
    <row r="11784" customFormat="false" ht="15" hidden="false" customHeight="true" outlineLevel="0" collapsed="false">
      <c r="A11784" s="1" t="n">
        <v>11783</v>
      </c>
      <c r="B11784" s="1" t="n">
        <v>1</v>
      </c>
      <c r="C11784" s="1" t="n">
        <v>898</v>
      </c>
      <c r="D11784" s="1" t="s">
        <v>18794</v>
      </c>
      <c r="E11784" s="1" t="n">
        <v>453</v>
      </c>
      <c r="F11784" s="1" t="n">
        <v>26</v>
      </c>
      <c r="G11784" s="1" t="n">
        <v>695.27</v>
      </c>
      <c r="H11784" s="4" t="n">
        <v>46084.6009398727</v>
      </c>
      <c r="I117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11783BT900842189845326695.2746084.6009398727</v>
      </c>
      <c r="J11784" s="1" t="n">
        <f aca="false">COUNTIF(I:I, $I11784)</f>
        <v>1</v>
      </c>
      <c r="K11784" s="1" t="str">
        <f aca="false">IF(ISNA(VLOOKUP(Table4[product_id], tblProducts[], tblProducts[product_name],FALSE() )), "Invalid", "Valid")</f>
        <v>Valid</v>
      </c>
      <c r="L11784" s="5" t="str">
        <f aca="false">IF(ISNA(VLOOKUP(Table4[[#This Row],[warehouse_id]], tblwhouse[], tblwhouse[warehouse_name],FALSE() )), "Invalid", "Valid")</f>
        <v>Valid</v>
      </c>
    </row>
    <row r="11785" customFormat="false" ht="15" hidden="false" customHeight="true" outlineLevel="0" collapsed="false">
      <c r="A11785" s="1" t="n">
        <v>11784</v>
      </c>
      <c r="B11785" s="1" t="n">
        <v>3</v>
      </c>
      <c r="C11785" s="1" t="n">
        <v>92</v>
      </c>
      <c r="D11785" s="1" t="s">
        <v>18795</v>
      </c>
      <c r="E11785" s="1" t="n">
        <v>313</v>
      </c>
      <c r="F11785" s="1" t="n">
        <v>53</v>
      </c>
      <c r="G11785" s="1" t="n">
        <v>593.54</v>
      </c>
      <c r="H11785" s="4" t="n">
        <v>45984.6009398727</v>
      </c>
      <c r="I117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11784BT55194139231353593.5445984.6009398727</v>
      </c>
      <c r="J11785" s="1" t="n">
        <f aca="false">COUNTIF(I:I, $I11785)</f>
        <v>1</v>
      </c>
      <c r="K11785" s="1" t="str">
        <f aca="false">IF(ISNA(VLOOKUP(Table4[product_id], tblProducts[], tblProducts[product_name],FALSE() )), "Invalid", "Valid")</f>
        <v>Valid</v>
      </c>
      <c r="L11785" s="5" t="str">
        <f aca="false">IF(ISNA(VLOOKUP(Table4[[#This Row],[warehouse_id]], tblwhouse[], tblwhouse[warehouse_name],FALSE() )), "Invalid", "Valid")</f>
        <v>Valid</v>
      </c>
    </row>
    <row r="11786" customFormat="false" ht="15" hidden="false" customHeight="true" outlineLevel="0" collapsed="false">
      <c r="A11786" s="1" t="n">
        <v>11785</v>
      </c>
      <c r="B11786" s="1" t="n">
        <v>4</v>
      </c>
      <c r="C11786" s="1" t="n">
        <v>2647</v>
      </c>
      <c r="D11786" s="1" t="s">
        <v>18796</v>
      </c>
      <c r="E11786" s="1" t="n">
        <v>430</v>
      </c>
      <c r="F11786" s="1" t="n">
        <v>37</v>
      </c>
      <c r="G11786" s="1" t="n">
        <v>591.25</v>
      </c>
      <c r="H11786" s="4" t="n">
        <v>45887.6009398727</v>
      </c>
      <c r="I117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11785BT3007394264743037591.2545887.6009398727</v>
      </c>
      <c r="J11786" s="1" t="n">
        <f aca="false">COUNTIF(I:I, $I11786)</f>
        <v>1</v>
      </c>
      <c r="K11786" s="1" t="str">
        <f aca="false">IF(ISNA(VLOOKUP(Table4[product_id], tblProducts[], tblProducts[product_name],FALSE() )), "Invalid", "Valid")</f>
        <v>Valid</v>
      </c>
      <c r="L11786" s="5" t="str">
        <f aca="false">IF(ISNA(VLOOKUP(Table4[[#This Row],[warehouse_id]], tblwhouse[], tblwhouse[warehouse_name],FALSE() )), "Invalid", "Valid")</f>
        <v>Valid</v>
      </c>
    </row>
    <row r="11787" customFormat="false" ht="15" hidden="false" customHeight="true" outlineLevel="0" collapsed="false">
      <c r="A11787" s="1" t="n">
        <v>11786</v>
      </c>
      <c r="B11787" s="1" t="n">
        <v>1</v>
      </c>
      <c r="C11787" s="1" t="n">
        <v>2008</v>
      </c>
      <c r="D11787" s="1" t="s">
        <v>18797</v>
      </c>
      <c r="E11787" s="1" t="n">
        <v>196</v>
      </c>
      <c r="F11787" s="1" t="n">
        <v>56</v>
      </c>
      <c r="G11787" s="1" t="n">
        <v>1338.64</v>
      </c>
      <c r="H11787" s="4" t="n">
        <v>46186.6009398727</v>
      </c>
      <c r="I117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11786BT64939612008196561338.6446186.6009398727</v>
      </c>
      <c r="J11787" s="1" t="n">
        <f aca="false">COUNTIF(I:I, $I11787)</f>
        <v>1</v>
      </c>
      <c r="K11787" s="1" t="str">
        <f aca="false">IF(ISNA(VLOOKUP(Table4[product_id], tblProducts[], tblProducts[product_name],FALSE() )), "Invalid", "Valid")</f>
        <v>Valid</v>
      </c>
      <c r="L11787" s="5" t="str">
        <f aca="false">IF(ISNA(VLOOKUP(Table4[[#This Row],[warehouse_id]], tblwhouse[], tblwhouse[warehouse_name],FALSE() )), "Invalid", "Valid")</f>
        <v>Valid</v>
      </c>
    </row>
    <row r="11788" customFormat="false" ht="15" hidden="false" customHeight="true" outlineLevel="0" collapsed="false">
      <c r="A11788" s="1" t="n">
        <v>11787</v>
      </c>
      <c r="B11788" s="1" t="n">
        <v>1</v>
      </c>
      <c r="C11788" s="1" t="n">
        <v>2603</v>
      </c>
      <c r="D11788" s="1" t="s">
        <v>18798</v>
      </c>
      <c r="E11788" s="1" t="n">
        <v>262</v>
      </c>
      <c r="F11788" s="1" t="n">
        <v>67</v>
      </c>
      <c r="G11788" s="1" t="n">
        <v>627.33</v>
      </c>
      <c r="H11788" s="4" t="n">
        <v>45996.6009398727</v>
      </c>
      <c r="I117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11787BT5197951260326267627.3345996.6009398727</v>
      </c>
      <c r="J11788" s="1" t="n">
        <f aca="false">COUNTIF(I:I, $I11788)</f>
        <v>1</v>
      </c>
      <c r="K11788" s="1" t="str">
        <f aca="false">IF(ISNA(VLOOKUP(Table4[product_id], tblProducts[], tblProducts[product_name],FALSE() )), "Invalid", "Valid")</f>
        <v>Valid</v>
      </c>
      <c r="L11788" s="5" t="str">
        <f aca="false">IF(ISNA(VLOOKUP(Table4[[#This Row],[warehouse_id]], tblwhouse[], tblwhouse[warehouse_name],FALSE() )), "Invalid", "Valid")</f>
        <v>Valid</v>
      </c>
    </row>
    <row r="11789" customFormat="false" ht="15" hidden="false" customHeight="true" outlineLevel="0" collapsed="false">
      <c r="A11789" s="1" t="n">
        <v>11788</v>
      </c>
      <c r="B11789" s="1" t="n">
        <v>2</v>
      </c>
      <c r="C11789" s="1" t="n">
        <v>1265</v>
      </c>
      <c r="D11789" s="1" t="s">
        <v>18799</v>
      </c>
      <c r="E11789" s="1" t="n">
        <v>217</v>
      </c>
      <c r="F11789" s="1" t="n">
        <v>67</v>
      </c>
      <c r="G11789" s="1" t="n">
        <v>1280.99</v>
      </c>
      <c r="H11789" s="4" t="n">
        <v>45983.6009398727</v>
      </c>
      <c r="I117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11788BT30135721265217671280.9945983.6009398727</v>
      </c>
      <c r="J11789" s="1" t="n">
        <f aca="false">COUNTIF(I:I, $I11789)</f>
        <v>1</v>
      </c>
      <c r="K11789" s="1" t="str">
        <f aca="false">IF(ISNA(VLOOKUP(Table4[product_id], tblProducts[], tblProducts[product_name],FALSE() )), "Invalid", "Valid")</f>
        <v>Valid</v>
      </c>
      <c r="L11789" s="5" t="str">
        <f aca="false">IF(ISNA(VLOOKUP(Table4[[#This Row],[warehouse_id]], tblwhouse[], tblwhouse[warehouse_name],FALSE() )), "Invalid", "Valid")</f>
        <v>Valid</v>
      </c>
    </row>
    <row r="11790" customFormat="false" ht="15" hidden="false" customHeight="true" outlineLevel="0" collapsed="false">
      <c r="A11790" s="1" t="n">
        <v>11789</v>
      </c>
      <c r="B11790" s="1" t="n">
        <v>2</v>
      </c>
      <c r="C11790" s="1" t="n">
        <v>1105</v>
      </c>
      <c r="D11790" s="1" t="s">
        <v>18800</v>
      </c>
      <c r="E11790" s="1" t="n">
        <v>468</v>
      </c>
      <c r="F11790" s="1" t="n">
        <v>21</v>
      </c>
      <c r="G11790" s="1" t="n">
        <v>741.99</v>
      </c>
      <c r="H11790" s="4" t="n">
        <v>46113.6009398727</v>
      </c>
      <c r="I117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11789BT6720892110546821741.9946113.6009398727</v>
      </c>
      <c r="J11790" s="1" t="n">
        <f aca="false">COUNTIF(I:I, $I11790)</f>
        <v>1</v>
      </c>
      <c r="K11790" s="1" t="str">
        <f aca="false">IF(ISNA(VLOOKUP(Table4[product_id], tblProducts[], tblProducts[product_name],FALSE() )), "Invalid", "Valid")</f>
        <v>Valid</v>
      </c>
      <c r="L11790" s="5" t="str">
        <f aca="false">IF(ISNA(VLOOKUP(Table4[[#This Row],[warehouse_id]], tblwhouse[], tblwhouse[warehouse_name],FALSE() )), "Invalid", "Valid")</f>
        <v>Valid</v>
      </c>
    </row>
    <row r="11791" customFormat="false" ht="15" hidden="false" customHeight="true" outlineLevel="0" collapsed="false">
      <c r="A11791" s="1" t="n">
        <v>11790</v>
      </c>
      <c r="B11791" s="1" t="n">
        <v>2</v>
      </c>
      <c r="C11791" s="1" t="n">
        <v>366</v>
      </c>
      <c r="D11791" s="1" t="s">
        <v>18801</v>
      </c>
      <c r="E11791" s="1" t="n">
        <v>127</v>
      </c>
      <c r="F11791" s="1" t="n">
        <v>28</v>
      </c>
      <c r="G11791" s="1" t="n">
        <v>1441.54</v>
      </c>
      <c r="H11791" s="4" t="n">
        <v>46213.6009398727</v>
      </c>
      <c r="I117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11790BT7634692366127281441.5446213.6009398727</v>
      </c>
      <c r="J11791" s="1" t="n">
        <f aca="false">COUNTIF(I:I, $I11791)</f>
        <v>1</v>
      </c>
      <c r="K11791" s="1" t="str">
        <f aca="false">IF(ISNA(VLOOKUP(Table4[product_id], tblProducts[], tblProducts[product_name],FALSE() )), "Invalid", "Valid")</f>
        <v>Valid</v>
      </c>
      <c r="L11791" s="5" t="str">
        <f aca="false">IF(ISNA(VLOOKUP(Table4[[#This Row],[warehouse_id]], tblwhouse[], tblwhouse[warehouse_name],FALSE() )), "Invalid", "Valid")</f>
        <v>Valid</v>
      </c>
    </row>
    <row r="11792" customFormat="false" ht="15" hidden="false" customHeight="true" outlineLevel="0" collapsed="false">
      <c r="A11792" s="1" t="n">
        <v>11791</v>
      </c>
      <c r="B11792" s="1" t="n">
        <v>2</v>
      </c>
      <c r="C11792" s="1" t="n">
        <v>30</v>
      </c>
      <c r="D11792" s="1" t="s">
        <v>18802</v>
      </c>
      <c r="E11792" s="1" t="n">
        <v>492</v>
      </c>
      <c r="F11792" s="1" t="n">
        <v>29</v>
      </c>
      <c r="G11792" s="1" t="n">
        <v>673.78</v>
      </c>
      <c r="H11792" s="4" t="n">
        <v>45939.6009398727</v>
      </c>
      <c r="I117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11791BT12155423049229673.7845939.6009398727</v>
      </c>
      <c r="J11792" s="1" t="n">
        <f aca="false">COUNTIF(I:I, $I11792)</f>
        <v>1</v>
      </c>
      <c r="K11792" s="1" t="str">
        <f aca="false">IF(ISNA(VLOOKUP(Table4[product_id], tblProducts[], tblProducts[product_name],FALSE() )), "Invalid", "Valid")</f>
        <v>Valid</v>
      </c>
      <c r="L11792" s="5" t="str">
        <f aca="false">IF(ISNA(VLOOKUP(Table4[[#This Row],[warehouse_id]], tblwhouse[], tblwhouse[warehouse_name],FALSE() )), "Invalid", "Valid")</f>
        <v>Valid</v>
      </c>
    </row>
    <row r="11793" customFormat="false" ht="15" hidden="false" customHeight="true" outlineLevel="0" collapsed="false">
      <c r="A11793" s="1" t="n">
        <v>11792</v>
      </c>
      <c r="B11793" s="1" t="n">
        <v>4</v>
      </c>
      <c r="C11793" s="1" t="n">
        <v>1281</v>
      </c>
      <c r="D11793" s="1" t="s">
        <v>18803</v>
      </c>
      <c r="E11793" s="1" t="n">
        <v>178</v>
      </c>
      <c r="F11793" s="1" t="n">
        <v>34</v>
      </c>
      <c r="G11793" s="1" t="n">
        <v>1196.1</v>
      </c>
      <c r="H11793" s="4" t="n">
        <v>46093.6009398727</v>
      </c>
      <c r="I117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11792BT15841441281178341196.146093.6009398727</v>
      </c>
      <c r="J11793" s="1" t="n">
        <f aca="false">COUNTIF(I:I, $I11793)</f>
        <v>1</v>
      </c>
      <c r="K11793" s="1" t="str">
        <f aca="false">IF(ISNA(VLOOKUP(Table4[product_id], tblProducts[], tblProducts[product_name],FALSE() )), "Invalid", "Valid")</f>
        <v>Valid</v>
      </c>
      <c r="L11793" s="5" t="str">
        <f aca="false">IF(ISNA(VLOOKUP(Table4[[#This Row],[warehouse_id]], tblwhouse[], tblwhouse[warehouse_name],FALSE() )), "Invalid", "Valid")</f>
        <v>Valid</v>
      </c>
    </row>
    <row r="11794" customFormat="false" ht="15" hidden="false" customHeight="true" outlineLevel="0" collapsed="false">
      <c r="A11794" s="1" t="n">
        <v>11793</v>
      </c>
      <c r="B11794" s="1" t="n">
        <v>2</v>
      </c>
      <c r="C11794" s="1" t="n">
        <v>2877</v>
      </c>
      <c r="D11794" s="1" t="s">
        <v>18804</v>
      </c>
      <c r="E11794" s="1" t="n">
        <v>241</v>
      </c>
      <c r="F11794" s="1" t="n">
        <v>31</v>
      </c>
      <c r="G11794" s="1" t="n">
        <v>851.11</v>
      </c>
      <c r="H11794" s="4" t="n">
        <v>46113.6009398727</v>
      </c>
      <c r="I117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11793BT1119522287724131851.1146113.6009398727</v>
      </c>
      <c r="J11794" s="1" t="n">
        <f aca="false">COUNTIF(I:I, $I11794)</f>
        <v>1</v>
      </c>
      <c r="K11794" s="1" t="str">
        <f aca="false">IF(ISNA(VLOOKUP(Table4[product_id], tblProducts[], tblProducts[product_name],FALSE() )), "Invalid", "Valid")</f>
        <v>Valid</v>
      </c>
      <c r="L11794" s="5" t="str">
        <f aca="false">IF(ISNA(VLOOKUP(Table4[[#This Row],[warehouse_id]], tblwhouse[], tblwhouse[warehouse_name],FALSE() )), "Invalid", "Valid")</f>
        <v>Valid</v>
      </c>
    </row>
    <row r="11795" customFormat="false" ht="15" hidden="false" customHeight="true" outlineLevel="0" collapsed="false">
      <c r="A11795" s="1" t="n">
        <v>11794</v>
      </c>
      <c r="B11795" s="1" t="n">
        <v>1</v>
      </c>
      <c r="C11795" s="1" t="n">
        <v>2152</v>
      </c>
      <c r="D11795" s="1" t="s">
        <v>18805</v>
      </c>
      <c r="E11795" s="1" t="n">
        <v>153</v>
      </c>
      <c r="F11795" s="1" t="n">
        <v>50</v>
      </c>
      <c r="G11795" s="1" t="n">
        <v>318.16</v>
      </c>
      <c r="H11795" s="4" t="n">
        <v>46068.6009398727</v>
      </c>
      <c r="I117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11794BT5624801215215350318.1646068.6009398727</v>
      </c>
      <c r="J11795" s="1" t="n">
        <f aca="false">COUNTIF(I:I, $I11795)</f>
        <v>1</v>
      </c>
      <c r="K11795" s="1" t="str">
        <f aca="false">IF(ISNA(VLOOKUP(Table4[product_id], tblProducts[], tblProducts[product_name],FALSE() )), "Invalid", "Valid")</f>
        <v>Valid</v>
      </c>
      <c r="L11795" s="5" t="str">
        <f aca="false">IF(ISNA(VLOOKUP(Table4[[#This Row],[warehouse_id]], tblwhouse[], tblwhouse[warehouse_name],FALSE() )), "Invalid", "Valid")</f>
        <v>Valid</v>
      </c>
    </row>
    <row r="11796" customFormat="false" ht="15" hidden="false" customHeight="true" outlineLevel="0" collapsed="false">
      <c r="A11796" s="1" t="n">
        <v>11795</v>
      </c>
      <c r="B11796" s="1" t="n">
        <v>2</v>
      </c>
      <c r="C11796" s="1" t="n">
        <v>2452</v>
      </c>
      <c r="D11796" s="1" t="s">
        <v>18806</v>
      </c>
      <c r="E11796" s="1" t="n">
        <v>329</v>
      </c>
      <c r="F11796" s="1" t="n">
        <v>29</v>
      </c>
      <c r="G11796" s="1" t="n">
        <v>910.82</v>
      </c>
      <c r="H11796" s="4" t="n">
        <v>45927.6009398727</v>
      </c>
      <c r="I117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11795BT6622092245232929910.8245927.6009398727</v>
      </c>
      <c r="J11796" s="1" t="n">
        <f aca="false">COUNTIF(I:I, $I11796)</f>
        <v>1</v>
      </c>
      <c r="K11796" s="1" t="str">
        <f aca="false">IF(ISNA(VLOOKUP(Table4[product_id], tblProducts[], tblProducts[product_name],FALSE() )), "Invalid", "Valid")</f>
        <v>Valid</v>
      </c>
      <c r="L11796" s="5" t="str">
        <f aca="false">IF(ISNA(VLOOKUP(Table4[[#This Row],[warehouse_id]], tblwhouse[], tblwhouse[warehouse_name],FALSE() )), "Invalid", "Valid")</f>
        <v>Valid</v>
      </c>
    </row>
    <row r="11797" customFormat="false" ht="15" hidden="false" customHeight="true" outlineLevel="0" collapsed="false">
      <c r="A11797" s="1" t="n">
        <v>11796</v>
      </c>
      <c r="B11797" s="1" t="n">
        <v>1</v>
      </c>
      <c r="C11797" s="1" t="n">
        <v>1175</v>
      </c>
      <c r="D11797" s="1" t="s">
        <v>18807</v>
      </c>
      <c r="E11797" s="1" t="n">
        <v>456</v>
      </c>
      <c r="F11797" s="1" t="n">
        <v>38</v>
      </c>
      <c r="G11797" s="1" t="n">
        <v>1354.89</v>
      </c>
      <c r="H11797" s="4" t="n">
        <v>45870.6009398727</v>
      </c>
      <c r="I117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11796BT20623811175456381354.8945870.6009398727</v>
      </c>
      <c r="J11797" s="1" t="n">
        <f aca="false">COUNTIF(I:I, $I11797)</f>
        <v>1</v>
      </c>
      <c r="K11797" s="1" t="str">
        <f aca="false">IF(ISNA(VLOOKUP(Table4[product_id], tblProducts[], tblProducts[product_name],FALSE() )), "Invalid", "Valid")</f>
        <v>Valid</v>
      </c>
      <c r="L11797" s="5" t="str">
        <f aca="false">IF(ISNA(VLOOKUP(Table4[[#This Row],[warehouse_id]], tblwhouse[], tblwhouse[warehouse_name],FALSE() )), "Invalid", "Valid")</f>
        <v>Valid</v>
      </c>
    </row>
    <row r="11798" customFormat="false" ht="15" hidden="false" customHeight="true" outlineLevel="0" collapsed="false">
      <c r="A11798" s="1" t="n">
        <v>11797</v>
      </c>
      <c r="B11798" s="1" t="n">
        <v>2</v>
      </c>
      <c r="C11798" s="1" t="n">
        <v>2012</v>
      </c>
      <c r="D11798" s="1" t="s">
        <v>18808</v>
      </c>
      <c r="E11798" s="1" t="n">
        <v>208</v>
      </c>
      <c r="F11798" s="1" t="n">
        <v>36</v>
      </c>
      <c r="G11798" s="1" t="n">
        <v>421.41</v>
      </c>
      <c r="H11798" s="4" t="n">
        <v>46130.6009398727</v>
      </c>
      <c r="I117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11797BT8245462201220836421.4146130.6009398727</v>
      </c>
      <c r="J11798" s="1" t="n">
        <f aca="false">COUNTIF(I:I, $I11798)</f>
        <v>1</v>
      </c>
      <c r="K11798" s="1" t="str">
        <f aca="false">IF(ISNA(VLOOKUP(Table4[product_id], tblProducts[], tblProducts[product_name],FALSE() )), "Invalid", "Valid")</f>
        <v>Valid</v>
      </c>
      <c r="L11798" s="5" t="str">
        <f aca="false">IF(ISNA(VLOOKUP(Table4[[#This Row],[warehouse_id]], tblwhouse[], tblwhouse[warehouse_name],FALSE() )), "Invalid", "Valid")</f>
        <v>Valid</v>
      </c>
    </row>
    <row r="11799" customFormat="false" ht="15" hidden="false" customHeight="true" outlineLevel="0" collapsed="false">
      <c r="A11799" s="1" t="n">
        <v>11798</v>
      </c>
      <c r="B11799" s="1" t="n">
        <v>3</v>
      </c>
      <c r="C11799" s="1" t="n">
        <v>2081</v>
      </c>
      <c r="D11799" s="1" t="s">
        <v>18809</v>
      </c>
      <c r="E11799" s="1" t="n">
        <v>206</v>
      </c>
      <c r="F11799" s="1" t="n">
        <v>27</v>
      </c>
      <c r="G11799" s="1" t="n">
        <v>1065.9</v>
      </c>
      <c r="H11799" s="4" t="n">
        <v>46124.6009398727</v>
      </c>
      <c r="I117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11798BT18716432081206271065.946124.6009398727</v>
      </c>
      <c r="J11799" s="1" t="n">
        <f aca="false">COUNTIF(I:I, $I11799)</f>
        <v>1</v>
      </c>
      <c r="K11799" s="1" t="str">
        <f aca="false">IF(ISNA(VLOOKUP(Table4[product_id], tblProducts[], tblProducts[product_name],FALSE() )), "Invalid", "Valid")</f>
        <v>Valid</v>
      </c>
      <c r="L11799" s="5" t="str">
        <f aca="false">IF(ISNA(VLOOKUP(Table4[[#This Row],[warehouse_id]], tblwhouse[], tblwhouse[warehouse_name],FALSE() )), "Invalid", "Valid")</f>
        <v>Valid</v>
      </c>
    </row>
    <row r="11800" customFormat="false" ht="15" hidden="false" customHeight="true" outlineLevel="0" collapsed="false">
      <c r="A11800" s="1" t="n">
        <v>11799</v>
      </c>
      <c r="B11800" s="1" t="n">
        <v>3</v>
      </c>
      <c r="C11800" s="1" t="n">
        <v>1820</v>
      </c>
      <c r="D11800" s="1" t="s">
        <v>18810</v>
      </c>
      <c r="E11800" s="1" t="n">
        <v>282</v>
      </c>
      <c r="F11800" s="1" t="n">
        <v>63</v>
      </c>
      <c r="G11800" s="1" t="n">
        <v>1226.08</v>
      </c>
      <c r="H11800" s="4" t="n">
        <v>46136.6009398727</v>
      </c>
      <c r="I118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11799BT95646431820282631226.0846136.6009398727</v>
      </c>
      <c r="J11800" s="1" t="n">
        <f aca="false">COUNTIF(I:I, $I11800)</f>
        <v>1</v>
      </c>
      <c r="K11800" s="1" t="str">
        <f aca="false">IF(ISNA(VLOOKUP(Table4[product_id], tblProducts[], tblProducts[product_name],FALSE() )), "Invalid", "Valid")</f>
        <v>Valid</v>
      </c>
      <c r="L11800" s="5" t="str">
        <f aca="false">IF(ISNA(VLOOKUP(Table4[[#This Row],[warehouse_id]], tblwhouse[], tblwhouse[warehouse_name],FALSE() )), "Invalid", "Valid")</f>
        <v>Valid</v>
      </c>
    </row>
    <row r="11801" customFormat="false" ht="15" hidden="false" customHeight="true" outlineLevel="0" collapsed="false">
      <c r="A11801" s="1" t="n">
        <v>11800</v>
      </c>
      <c r="B11801" s="1" t="n">
        <v>3</v>
      </c>
      <c r="C11801" s="1" t="n">
        <v>1697</v>
      </c>
      <c r="D11801" s="1" t="s">
        <v>18811</v>
      </c>
      <c r="E11801" s="1" t="n">
        <v>312</v>
      </c>
      <c r="F11801" s="1" t="n">
        <v>47</v>
      </c>
      <c r="G11801" s="1" t="n">
        <v>1093.44</v>
      </c>
      <c r="H11801" s="4" t="n">
        <v>45903.6009398727</v>
      </c>
      <c r="I118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11800BT67118231697312471093.4445903.6009398727</v>
      </c>
      <c r="J11801" s="1" t="n">
        <f aca="false">COUNTIF(I:I, $I11801)</f>
        <v>1</v>
      </c>
      <c r="K11801" s="1" t="str">
        <f aca="false">IF(ISNA(VLOOKUP(Table4[product_id], tblProducts[], tblProducts[product_name],FALSE() )), "Invalid", "Valid")</f>
        <v>Valid</v>
      </c>
      <c r="L11801" s="5" t="str">
        <f aca="false">IF(ISNA(VLOOKUP(Table4[[#This Row],[warehouse_id]], tblwhouse[], tblwhouse[warehouse_name],FALSE() )), "Invalid", "Valid")</f>
        <v>Valid</v>
      </c>
    </row>
    <row r="11802" customFormat="false" ht="15" hidden="false" customHeight="true" outlineLevel="0" collapsed="false">
      <c r="A11802" s="1" t="n">
        <v>11801</v>
      </c>
      <c r="B11802" s="1" t="n">
        <v>2</v>
      </c>
      <c r="C11802" s="1" t="n">
        <v>473</v>
      </c>
      <c r="D11802" s="1" t="s">
        <v>18812</v>
      </c>
      <c r="E11802" s="1" t="n">
        <v>266</v>
      </c>
      <c r="F11802" s="1" t="n">
        <v>58</v>
      </c>
      <c r="G11802" s="1" t="n">
        <v>833.53</v>
      </c>
      <c r="H11802" s="4" t="n">
        <v>46183.6009398727</v>
      </c>
      <c r="I118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11801BT118494247326658833.5346183.6009398727</v>
      </c>
      <c r="J11802" s="1" t="n">
        <f aca="false">COUNTIF(I:I, $I11802)</f>
        <v>1</v>
      </c>
      <c r="K11802" s="1" t="str">
        <f aca="false">IF(ISNA(VLOOKUP(Table4[product_id], tblProducts[], tblProducts[product_name],FALSE() )), "Invalid", "Valid")</f>
        <v>Valid</v>
      </c>
      <c r="L11802" s="5" t="str">
        <f aca="false">IF(ISNA(VLOOKUP(Table4[[#This Row],[warehouse_id]], tblwhouse[], tblwhouse[warehouse_name],FALSE() )), "Invalid", "Valid")</f>
        <v>Valid</v>
      </c>
    </row>
    <row r="11803" customFormat="false" ht="15" hidden="false" customHeight="true" outlineLevel="0" collapsed="false">
      <c r="A11803" s="1" t="n">
        <v>11802</v>
      </c>
      <c r="B11803" s="1" t="n">
        <v>2</v>
      </c>
      <c r="C11803" s="1" t="n">
        <v>1987</v>
      </c>
      <c r="D11803" s="1" t="s">
        <v>18813</v>
      </c>
      <c r="E11803" s="1" t="n">
        <v>321</v>
      </c>
      <c r="F11803" s="1" t="n">
        <v>56</v>
      </c>
      <c r="G11803" s="1" t="n">
        <v>881.66</v>
      </c>
      <c r="H11803" s="4" t="n">
        <v>46114.6009398727</v>
      </c>
      <c r="I118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11802BT4991692198732156881.6646114.6009398727</v>
      </c>
      <c r="J11803" s="1" t="n">
        <f aca="false">COUNTIF(I:I, $I11803)</f>
        <v>1</v>
      </c>
      <c r="K11803" s="1" t="str">
        <f aca="false">IF(ISNA(VLOOKUP(Table4[product_id], tblProducts[], tblProducts[product_name],FALSE() )), "Invalid", "Valid")</f>
        <v>Valid</v>
      </c>
      <c r="L11803" s="5" t="str">
        <f aca="false">IF(ISNA(VLOOKUP(Table4[[#This Row],[warehouse_id]], tblwhouse[], tblwhouse[warehouse_name],FALSE() )), "Invalid", "Valid")</f>
        <v>Valid</v>
      </c>
    </row>
    <row r="11804" customFormat="false" ht="15" hidden="false" customHeight="true" outlineLevel="0" collapsed="false">
      <c r="A11804" s="1" t="n">
        <v>11803</v>
      </c>
      <c r="B11804" s="1" t="n">
        <v>4</v>
      </c>
      <c r="C11804" s="1" t="n">
        <v>1855</v>
      </c>
      <c r="D11804" s="1" t="s">
        <v>18814</v>
      </c>
      <c r="E11804" s="1" t="n">
        <v>238</v>
      </c>
      <c r="F11804" s="1" t="n">
        <v>30</v>
      </c>
      <c r="G11804" s="1" t="n">
        <v>353.19</v>
      </c>
      <c r="H11804" s="4" t="n">
        <v>46150.6009398727</v>
      </c>
      <c r="I118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11803BT9141584185523830353.1946150.6009398727</v>
      </c>
      <c r="J11804" s="1" t="n">
        <f aca="false">COUNTIF(I:I, $I11804)</f>
        <v>1</v>
      </c>
      <c r="K11804" s="1" t="str">
        <f aca="false">IF(ISNA(VLOOKUP(Table4[product_id], tblProducts[], tblProducts[product_name],FALSE() )), "Invalid", "Valid")</f>
        <v>Valid</v>
      </c>
      <c r="L11804" s="5" t="str">
        <f aca="false">IF(ISNA(VLOOKUP(Table4[[#This Row],[warehouse_id]], tblwhouse[], tblwhouse[warehouse_name],FALSE() )), "Invalid", "Valid")</f>
        <v>Valid</v>
      </c>
    </row>
    <row r="11805" customFormat="false" ht="15" hidden="false" customHeight="true" outlineLevel="0" collapsed="false">
      <c r="A11805" s="1" t="n">
        <v>11804</v>
      </c>
      <c r="B11805" s="1" t="n">
        <v>3</v>
      </c>
      <c r="C11805" s="1" t="n">
        <v>305</v>
      </c>
      <c r="D11805" s="1" t="s">
        <v>18815</v>
      </c>
      <c r="E11805" s="1" t="n">
        <v>313</v>
      </c>
      <c r="F11805" s="1" t="n">
        <v>30</v>
      </c>
      <c r="G11805" s="1" t="n">
        <v>873.02</v>
      </c>
      <c r="H11805" s="4" t="n">
        <v>46199.6009398727</v>
      </c>
      <c r="I118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11804BT954748330531330873.0246199.6009398727</v>
      </c>
      <c r="J11805" s="1" t="n">
        <f aca="false">COUNTIF(I:I, $I11805)</f>
        <v>1</v>
      </c>
      <c r="K11805" s="1" t="str">
        <f aca="false">IF(ISNA(VLOOKUP(Table4[product_id], tblProducts[], tblProducts[product_name],FALSE() )), "Invalid", "Valid")</f>
        <v>Valid</v>
      </c>
      <c r="L11805" s="5" t="str">
        <f aca="false">IF(ISNA(VLOOKUP(Table4[[#This Row],[warehouse_id]], tblwhouse[], tblwhouse[warehouse_name],FALSE() )), "Invalid", "Valid")</f>
        <v>Valid</v>
      </c>
    </row>
    <row r="11806" customFormat="false" ht="15" hidden="false" customHeight="true" outlineLevel="0" collapsed="false">
      <c r="A11806" s="1" t="n">
        <v>11805</v>
      </c>
      <c r="B11806" s="1" t="n">
        <v>1</v>
      </c>
      <c r="C11806" s="1" t="n">
        <v>2512</v>
      </c>
      <c r="D11806" s="1" t="s">
        <v>18816</v>
      </c>
      <c r="E11806" s="1" t="n">
        <v>291</v>
      </c>
      <c r="F11806" s="1" t="n">
        <v>20</v>
      </c>
      <c r="G11806" s="1" t="n">
        <v>648.53</v>
      </c>
      <c r="H11806" s="4" t="n">
        <v>46005.6009398727</v>
      </c>
      <c r="I118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11805BT8667891251229120648.5346005.6009398727</v>
      </c>
      <c r="J11806" s="1" t="n">
        <f aca="false">COUNTIF(I:I, $I11806)</f>
        <v>1</v>
      </c>
      <c r="K11806" s="1" t="str">
        <f aca="false">IF(ISNA(VLOOKUP(Table4[product_id], tblProducts[], tblProducts[product_name],FALSE() )), "Invalid", "Valid")</f>
        <v>Valid</v>
      </c>
      <c r="L11806" s="5" t="str">
        <f aca="false">IF(ISNA(VLOOKUP(Table4[[#This Row],[warehouse_id]], tblwhouse[], tblwhouse[warehouse_name],FALSE() )), "Invalid", "Valid")</f>
        <v>Valid</v>
      </c>
    </row>
    <row r="11807" customFormat="false" ht="15" hidden="false" customHeight="true" outlineLevel="0" collapsed="false">
      <c r="A11807" s="1" t="n">
        <v>11806</v>
      </c>
      <c r="B11807" s="1" t="n">
        <v>4</v>
      </c>
      <c r="C11807" s="1" t="n">
        <v>2678</v>
      </c>
      <c r="D11807" s="1" t="s">
        <v>18817</v>
      </c>
      <c r="E11807" s="1" t="n">
        <v>446</v>
      </c>
      <c r="F11807" s="1" t="n">
        <v>41</v>
      </c>
      <c r="G11807" s="1" t="n">
        <v>166.61</v>
      </c>
      <c r="H11807" s="4" t="n">
        <v>46139.6009398843</v>
      </c>
      <c r="I118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11806BT5139214267844641166.6146139.6009398843</v>
      </c>
      <c r="J11807" s="1" t="n">
        <f aca="false">COUNTIF(I:I, $I11807)</f>
        <v>1</v>
      </c>
      <c r="K11807" s="1" t="str">
        <f aca="false">IF(ISNA(VLOOKUP(Table4[product_id], tblProducts[], tblProducts[product_name],FALSE() )), "Invalid", "Valid")</f>
        <v>Valid</v>
      </c>
      <c r="L11807" s="5" t="str">
        <f aca="false">IF(ISNA(VLOOKUP(Table4[[#This Row],[warehouse_id]], tblwhouse[], tblwhouse[warehouse_name],FALSE() )), "Invalid", "Valid")</f>
        <v>Valid</v>
      </c>
    </row>
    <row r="11808" customFormat="false" ht="15" hidden="false" customHeight="true" outlineLevel="0" collapsed="false">
      <c r="A11808" s="1" t="n">
        <v>11807</v>
      </c>
      <c r="B11808" s="1" t="n">
        <v>2</v>
      </c>
      <c r="C11808" s="1" t="n">
        <v>1689</v>
      </c>
      <c r="D11808" s="1" t="s">
        <v>18818</v>
      </c>
      <c r="E11808" s="1" t="n">
        <v>487</v>
      </c>
      <c r="F11808" s="1" t="n">
        <v>59</v>
      </c>
      <c r="G11808" s="1" t="n">
        <v>1025.35</v>
      </c>
      <c r="H11808" s="4" t="n">
        <v>45877.6009398843</v>
      </c>
      <c r="I118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11807BT29029621689487591025.3545877.6009398843</v>
      </c>
      <c r="J11808" s="1" t="n">
        <f aca="false">COUNTIF(I:I, $I11808)</f>
        <v>1</v>
      </c>
      <c r="K11808" s="1" t="str">
        <f aca="false">IF(ISNA(VLOOKUP(Table4[product_id], tblProducts[], tblProducts[product_name],FALSE() )), "Invalid", "Valid")</f>
        <v>Valid</v>
      </c>
      <c r="L11808" s="5" t="str">
        <f aca="false">IF(ISNA(VLOOKUP(Table4[[#This Row],[warehouse_id]], tblwhouse[], tblwhouse[warehouse_name],FALSE() )), "Invalid", "Valid")</f>
        <v>Valid</v>
      </c>
    </row>
    <row r="11809" customFormat="false" ht="15" hidden="false" customHeight="true" outlineLevel="0" collapsed="false">
      <c r="A11809" s="1" t="n">
        <v>11808</v>
      </c>
      <c r="B11809" s="1" t="n">
        <v>4</v>
      </c>
      <c r="C11809" s="1" t="n">
        <v>2334</v>
      </c>
      <c r="D11809" s="1" t="s">
        <v>18819</v>
      </c>
      <c r="E11809" s="1" t="n">
        <v>332</v>
      </c>
      <c r="F11809" s="1" t="n">
        <v>42</v>
      </c>
      <c r="G11809" s="1" t="n">
        <v>1234.07</v>
      </c>
      <c r="H11809" s="4" t="n">
        <v>46021.6009398843</v>
      </c>
      <c r="I118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11808BT19631042334332421234.0746021.6009398843</v>
      </c>
      <c r="J11809" s="1" t="n">
        <f aca="false">COUNTIF(I:I, $I11809)</f>
        <v>1</v>
      </c>
      <c r="K11809" s="1" t="str">
        <f aca="false">IF(ISNA(VLOOKUP(Table4[product_id], tblProducts[], tblProducts[product_name],FALSE() )), "Invalid", "Valid")</f>
        <v>Valid</v>
      </c>
      <c r="L11809" s="5" t="str">
        <f aca="false">IF(ISNA(VLOOKUP(Table4[[#This Row],[warehouse_id]], tblwhouse[], tblwhouse[warehouse_name],FALSE() )), "Invalid", "Valid")</f>
        <v>Valid</v>
      </c>
    </row>
    <row r="11810" customFormat="false" ht="15" hidden="false" customHeight="true" outlineLevel="0" collapsed="false">
      <c r="A11810" s="1" t="n">
        <v>11809</v>
      </c>
      <c r="B11810" s="1" t="n">
        <v>4</v>
      </c>
      <c r="C11810" s="1" t="n">
        <v>1428</v>
      </c>
      <c r="D11810" s="1" t="s">
        <v>18820</v>
      </c>
      <c r="E11810" s="1" t="n">
        <v>463</v>
      </c>
      <c r="F11810" s="1" t="n">
        <v>20</v>
      </c>
      <c r="G11810" s="1" t="n">
        <v>534.69</v>
      </c>
      <c r="H11810" s="4" t="n">
        <v>46170.6009398843</v>
      </c>
      <c r="I118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11809BT7385894142846320534.6946170.6009398843</v>
      </c>
      <c r="J11810" s="1" t="n">
        <f aca="false">COUNTIF(I:I, $I11810)</f>
        <v>1</v>
      </c>
      <c r="K11810" s="1" t="str">
        <f aca="false">IF(ISNA(VLOOKUP(Table4[product_id], tblProducts[], tblProducts[product_name],FALSE() )), "Invalid", "Valid")</f>
        <v>Valid</v>
      </c>
      <c r="L11810" s="5" t="str">
        <f aca="false">IF(ISNA(VLOOKUP(Table4[[#This Row],[warehouse_id]], tblwhouse[], tblwhouse[warehouse_name],FALSE() )), "Invalid", "Valid")</f>
        <v>Valid</v>
      </c>
    </row>
    <row r="11811" customFormat="false" ht="15" hidden="false" customHeight="true" outlineLevel="0" collapsed="false">
      <c r="A11811" s="1" t="n">
        <v>11810</v>
      </c>
      <c r="B11811" s="1" t="n">
        <v>1</v>
      </c>
      <c r="C11811" s="1" t="n">
        <v>852</v>
      </c>
      <c r="D11811" s="1" t="s">
        <v>18821</v>
      </c>
      <c r="E11811" s="1" t="n">
        <v>241</v>
      </c>
      <c r="F11811" s="1" t="n">
        <v>47</v>
      </c>
      <c r="G11811" s="1" t="n">
        <v>1101.88</v>
      </c>
      <c r="H11811" s="4" t="n">
        <v>45901.6009398843</v>
      </c>
      <c r="I118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11810BT9738841852241471101.8845901.6009398843</v>
      </c>
      <c r="J11811" s="1" t="n">
        <f aca="false">COUNTIF(I:I, $I11811)</f>
        <v>1</v>
      </c>
      <c r="K11811" s="1" t="str">
        <f aca="false">IF(ISNA(VLOOKUP(Table4[product_id], tblProducts[], tblProducts[product_name],FALSE() )), "Invalid", "Valid")</f>
        <v>Valid</v>
      </c>
      <c r="L11811" s="5" t="str">
        <f aca="false">IF(ISNA(VLOOKUP(Table4[[#This Row],[warehouse_id]], tblwhouse[], tblwhouse[warehouse_name],FALSE() )), "Invalid", "Valid")</f>
        <v>Valid</v>
      </c>
    </row>
    <row r="11812" customFormat="false" ht="15" hidden="false" customHeight="true" outlineLevel="0" collapsed="false">
      <c r="A11812" s="1" t="n">
        <v>11811</v>
      </c>
      <c r="B11812" s="1" t="n">
        <v>4</v>
      </c>
      <c r="C11812" s="1" t="n">
        <v>2843</v>
      </c>
      <c r="D11812" s="1" t="s">
        <v>18822</v>
      </c>
      <c r="E11812" s="1" t="n">
        <v>443</v>
      </c>
      <c r="F11812" s="1" t="n">
        <v>29</v>
      </c>
      <c r="G11812" s="1" t="n">
        <v>1374.42</v>
      </c>
      <c r="H11812" s="4" t="n">
        <v>45940.6009398843</v>
      </c>
      <c r="I118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11811BT59224442843443291374.4245940.6009398843</v>
      </c>
      <c r="J11812" s="1" t="n">
        <f aca="false">COUNTIF(I:I, $I11812)</f>
        <v>1</v>
      </c>
      <c r="K11812" s="1" t="str">
        <f aca="false">IF(ISNA(VLOOKUP(Table4[product_id], tblProducts[], tblProducts[product_name],FALSE() )), "Invalid", "Valid")</f>
        <v>Valid</v>
      </c>
      <c r="L11812" s="5" t="str">
        <f aca="false">IF(ISNA(VLOOKUP(Table4[[#This Row],[warehouse_id]], tblwhouse[], tblwhouse[warehouse_name],FALSE() )), "Invalid", "Valid")</f>
        <v>Valid</v>
      </c>
    </row>
    <row r="11813" customFormat="false" ht="15" hidden="false" customHeight="true" outlineLevel="0" collapsed="false">
      <c r="A11813" s="1" t="n">
        <v>11812</v>
      </c>
      <c r="B11813" s="1" t="n">
        <v>2</v>
      </c>
      <c r="C11813" s="1" t="n">
        <v>603</v>
      </c>
      <c r="D11813" s="1" t="s">
        <v>18823</v>
      </c>
      <c r="E11813" s="1" t="n">
        <v>134</v>
      </c>
      <c r="F11813" s="1" t="n">
        <v>70</v>
      </c>
      <c r="G11813" s="1" t="n">
        <v>1136.15</v>
      </c>
      <c r="H11813" s="4" t="n">
        <v>46054.6009398843</v>
      </c>
      <c r="I118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11812BT7881062603134701136.1546054.6009398843</v>
      </c>
      <c r="J11813" s="1" t="n">
        <f aca="false">COUNTIF(I:I, $I11813)</f>
        <v>1</v>
      </c>
      <c r="K11813" s="1" t="str">
        <f aca="false">IF(ISNA(VLOOKUP(Table4[product_id], tblProducts[], tblProducts[product_name],FALSE() )), "Invalid", "Valid")</f>
        <v>Valid</v>
      </c>
      <c r="L11813" s="5" t="str">
        <f aca="false">IF(ISNA(VLOOKUP(Table4[[#This Row],[warehouse_id]], tblwhouse[], tblwhouse[warehouse_name],FALSE() )), "Invalid", "Valid")</f>
        <v>Valid</v>
      </c>
    </row>
    <row r="11814" customFormat="false" ht="15" hidden="false" customHeight="true" outlineLevel="0" collapsed="false">
      <c r="A11814" s="1" t="n">
        <v>11813</v>
      </c>
      <c r="B11814" s="1" t="n">
        <v>3</v>
      </c>
      <c r="C11814" s="1" t="n">
        <v>2728</v>
      </c>
      <c r="D11814" s="1" t="s">
        <v>18824</v>
      </c>
      <c r="E11814" s="1" t="n">
        <v>337</v>
      </c>
      <c r="F11814" s="1" t="n">
        <v>28</v>
      </c>
      <c r="G11814" s="1" t="n">
        <v>1417.98</v>
      </c>
      <c r="H11814" s="4" t="n">
        <v>46011.6009398843</v>
      </c>
      <c r="I118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11813BT21935932728337281417.9846011.6009398843</v>
      </c>
      <c r="J11814" s="1" t="n">
        <f aca="false">COUNTIF(I:I, $I11814)</f>
        <v>1</v>
      </c>
      <c r="K11814" s="1" t="str">
        <f aca="false">IF(ISNA(VLOOKUP(Table4[product_id], tblProducts[], tblProducts[product_name],FALSE() )), "Invalid", "Valid")</f>
        <v>Valid</v>
      </c>
      <c r="L11814" s="5" t="str">
        <f aca="false">IF(ISNA(VLOOKUP(Table4[[#This Row],[warehouse_id]], tblwhouse[], tblwhouse[warehouse_name],FALSE() )), "Invalid", "Valid")</f>
        <v>Valid</v>
      </c>
    </row>
    <row r="11815" customFormat="false" ht="15" hidden="false" customHeight="true" outlineLevel="0" collapsed="false">
      <c r="A11815" s="1" t="n">
        <v>11814</v>
      </c>
      <c r="B11815" s="1" t="n">
        <v>1</v>
      </c>
      <c r="C11815" s="1" t="n">
        <v>2218</v>
      </c>
      <c r="D11815" s="1" t="s">
        <v>18825</v>
      </c>
      <c r="E11815" s="1" t="n">
        <v>479</v>
      </c>
      <c r="F11815" s="1" t="n">
        <v>25</v>
      </c>
      <c r="G11815" s="1" t="n">
        <v>1383.69</v>
      </c>
      <c r="H11815" s="4" t="n">
        <v>45880.6009398843</v>
      </c>
      <c r="I118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11814BT37429212218479251383.6945880.6009398843</v>
      </c>
      <c r="J11815" s="1" t="n">
        <f aca="false">COUNTIF(I:I, $I11815)</f>
        <v>1</v>
      </c>
      <c r="K11815" s="1" t="str">
        <f aca="false">IF(ISNA(VLOOKUP(Table4[product_id], tblProducts[], tblProducts[product_name],FALSE() )), "Invalid", "Valid")</f>
        <v>Valid</v>
      </c>
      <c r="L11815" s="5" t="str">
        <f aca="false">IF(ISNA(VLOOKUP(Table4[[#This Row],[warehouse_id]], tblwhouse[], tblwhouse[warehouse_name],FALSE() )), "Invalid", "Valid")</f>
        <v>Valid</v>
      </c>
    </row>
    <row r="11816" customFormat="false" ht="15" hidden="false" customHeight="true" outlineLevel="0" collapsed="false">
      <c r="A11816" s="1" t="n">
        <v>11815</v>
      </c>
      <c r="B11816" s="1" t="n">
        <v>4</v>
      </c>
      <c r="C11816" s="1" t="n">
        <v>417</v>
      </c>
      <c r="D11816" s="1" t="s">
        <v>18826</v>
      </c>
      <c r="E11816" s="1" t="n">
        <v>344</v>
      </c>
      <c r="F11816" s="1" t="n">
        <v>76</v>
      </c>
      <c r="G11816" s="1" t="n">
        <v>201.42</v>
      </c>
      <c r="H11816" s="4" t="n">
        <v>46189.6009398843</v>
      </c>
      <c r="I118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11815BT558953441734476201.4246189.6009398843</v>
      </c>
      <c r="J11816" s="1" t="n">
        <f aca="false">COUNTIF(I:I, $I11816)</f>
        <v>1</v>
      </c>
      <c r="K11816" s="1" t="str">
        <f aca="false">IF(ISNA(VLOOKUP(Table4[product_id], tblProducts[], tblProducts[product_name],FALSE() )), "Invalid", "Valid")</f>
        <v>Valid</v>
      </c>
      <c r="L11816" s="5" t="str">
        <f aca="false">IF(ISNA(VLOOKUP(Table4[[#This Row],[warehouse_id]], tblwhouse[], tblwhouse[warehouse_name],FALSE() )), "Invalid", "Valid")</f>
        <v>Valid</v>
      </c>
    </row>
    <row r="11817" customFormat="false" ht="15" hidden="false" customHeight="true" outlineLevel="0" collapsed="false">
      <c r="A11817" s="1" t="n">
        <v>11816</v>
      </c>
      <c r="B11817" s="1" t="n">
        <v>2</v>
      </c>
      <c r="C11817" s="1" t="n">
        <v>504</v>
      </c>
      <c r="D11817" s="1" t="s">
        <v>18827</v>
      </c>
      <c r="E11817" s="1" t="n">
        <v>130</v>
      </c>
      <c r="F11817" s="1" t="n">
        <v>69</v>
      </c>
      <c r="G11817" s="1" t="n">
        <v>264.14</v>
      </c>
      <c r="H11817" s="4" t="n">
        <v>46026.6009398843</v>
      </c>
      <c r="I118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11816BT692428250413069264.1446026.6009398843</v>
      </c>
      <c r="J11817" s="1" t="n">
        <f aca="false">COUNTIF(I:I, $I11817)</f>
        <v>1</v>
      </c>
      <c r="K11817" s="1" t="str">
        <f aca="false">IF(ISNA(VLOOKUP(Table4[product_id], tblProducts[], tblProducts[product_name],FALSE() )), "Invalid", "Valid")</f>
        <v>Valid</v>
      </c>
      <c r="L11817" s="5" t="str">
        <f aca="false">IF(ISNA(VLOOKUP(Table4[[#This Row],[warehouse_id]], tblwhouse[], tblwhouse[warehouse_name],FALSE() )), "Invalid", "Valid")</f>
        <v>Valid</v>
      </c>
    </row>
    <row r="11818" customFormat="false" ht="15" hidden="false" customHeight="true" outlineLevel="0" collapsed="false">
      <c r="A11818" s="1" t="n">
        <v>11817</v>
      </c>
      <c r="B11818" s="1" t="n">
        <v>4</v>
      </c>
      <c r="C11818" s="1" t="n">
        <v>765</v>
      </c>
      <c r="D11818" s="1" t="s">
        <v>18828</v>
      </c>
      <c r="E11818" s="1" t="n">
        <v>16</v>
      </c>
      <c r="F11818" s="1" t="n">
        <v>41</v>
      </c>
      <c r="G11818" s="1" t="n">
        <v>1472.1</v>
      </c>
      <c r="H11818" s="4" t="n">
        <v>46035.6009398843</v>
      </c>
      <c r="I118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11817BT801448476516411472.146035.6009398843</v>
      </c>
      <c r="J11818" s="1" t="n">
        <f aca="false">COUNTIF(I:I, $I11818)</f>
        <v>1</v>
      </c>
      <c r="K11818" s="1" t="str">
        <f aca="false">IF(ISNA(VLOOKUP(Table4[product_id], tblProducts[], tblProducts[product_name],FALSE() )), "Invalid", "Valid")</f>
        <v>Valid</v>
      </c>
      <c r="L11818" s="5" t="str">
        <f aca="false">IF(ISNA(VLOOKUP(Table4[[#This Row],[warehouse_id]], tblwhouse[], tblwhouse[warehouse_name],FALSE() )), "Invalid", "Valid")</f>
        <v>Valid</v>
      </c>
    </row>
    <row r="11819" customFormat="false" ht="15" hidden="false" customHeight="true" outlineLevel="0" collapsed="false">
      <c r="A11819" s="1" t="n">
        <v>11818</v>
      </c>
      <c r="B11819" s="1" t="n">
        <v>4</v>
      </c>
      <c r="C11819" s="1" t="n">
        <v>980</v>
      </c>
      <c r="D11819" s="1" t="s">
        <v>18829</v>
      </c>
      <c r="E11819" s="1" t="n">
        <v>347</v>
      </c>
      <c r="F11819" s="1" t="n">
        <v>64</v>
      </c>
      <c r="G11819" s="1" t="n">
        <v>1233.94</v>
      </c>
      <c r="H11819" s="4" t="n">
        <v>46107.6009398843</v>
      </c>
      <c r="I118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11818BT5890424980347641233.9446107.6009398843</v>
      </c>
      <c r="J11819" s="1" t="n">
        <f aca="false">COUNTIF(I:I, $I11819)</f>
        <v>1</v>
      </c>
      <c r="K11819" s="1" t="str">
        <f aca="false">IF(ISNA(VLOOKUP(Table4[product_id], tblProducts[], tblProducts[product_name],FALSE() )), "Invalid", "Valid")</f>
        <v>Valid</v>
      </c>
      <c r="L11819" s="5" t="str">
        <f aca="false">IF(ISNA(VLOOKUP(Table4[[#This Row],[warehouse_id]], tblwhouse[], tblwhouse[warehouse_name],FALSE() )), "Invalid", "Valid")</f>
        <v>Valid</v>
      </c>
    </row>
    <row r="11820" customFormat="false" ht="15" hidden="false" customHeight="true" outlineLevel="0" collapsed="false">
      <c r="A11820" s="1" t="n">
        <v>11819</v>
      </c>
      <c r="B11820" s="1" t="n">
        <v>2</v>
      </c>
      <c r="C11820" s="1" t="n">
        <v>2629</v>
      </c>
      <c r="D11820" s="1" t="s">
        <v>18830</v>
      </c>
      <c r="E11820" s="1" t="n">
        <v>161</v>
      </c>
      <c r="F11820" s="1" t="n">
        <v>26</v>
      </c>
      <c r="G11820" s="1" t="n">
        <v>432.05</v>
      </c>
      <c r="H11820" s="4" t="n">
        <v>46090.6009398843</v>
      </c>
      <c r="I118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11819BT9167872262916126432.0546090.6009398843</v>
      </c>
      <c r="J11820" s="1" t="n">
        <f aca="false">COUNTIF(I:I, $I11820)</f>
        <v>1</v>
      </c>
      <c r="K11820" s="1" t="str">
        <f aca="false">IF(ISNA(VLOOKUP(Table4[product_id], tblProducts[], tblProducts[product_name],FALSE() )), "Invalid", "Valid")</f>
        <v>Valid</v>
      </c>
      <c r="L11820" s="5" t="str">
        <f aca="false">IF(ISNA(VLOOKUP(Table4[[#This Row],[warehouse_id]], tblwhouse[], tblwhouse[warehouse_name],FALSE() )), "Invalid", "Valid")</f>
        <v>Valid</v>
      </c>
    </row>
    <row r="11821" customFormat="false" ht="15" hidden="false" customHeight="true" outlineLevel="0" collapsed="false">
      <c r="A11821" s="1" t="n">
        <v>11820</v>
      </c>
      <c r="B11821" s="1" t="n">
        <v>3</v>
      </c>
      <c r="C11821" s="1" t="n">
        <v>2093</v>
      </c>
      <c r="D11821" s="1" t="s">
        <v>18831</v>
      </c>
      <c r="E11821" s="1" t="n">
        <v>418</v>
      </c>
      <c r="F11821" s="1" t="n">
        <v>47</v>
      </c>
      <c r="G11821" s="1" t="n">
        <v>895.45</v>
      </c>
      <c r="H11821" s="4" t="n">
        <v>45941.6009398843</v>
      </c>
      <c r="I118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11820BT9855423209341847895.4545941.6009398843</v>
      </c>
      <c r="J11821" s="1" t="n">
        <f aca="false">COUNTIF(I:I, $I11821)</f>
        <v>1</v>
      </c>
      <c r="K11821" s="1" t="str">
        <f aca="false">IF(ISNA(VLOOKUP(Table4[product_id], tblProducts[], tblProducts[product_name],FALSE() )), "Invalid", "Valid")</f>
        <v>Valid</v>
      </c>
      <c r="L11821" s="5" t="str">
        <f aca="false">IF(ISNA(VLOOKUP(Table4[[#This Row],[warehouse_id]], tblwhouse[], tblwhouse[warehouse_name],FALSE() )), "Invalid", "Valid")</f>
        <v>Valid</v>
      </c>
    </row>
    <row r="11822" customFormat="false" ht="15" hidden="false" customHeight="true" outlineLevel="0" collapsed="false">
      <c r="A11822" s="1" t="n">
        <v>11821</v>
      </c>
      <c r="B11822" s="1" t="n">
        <v>2</v>
      </c>
      <c r="C11822" s="1" t="n">
        <v>1339</v>
      </c>
      <c r="D11822" s="1" t="s">
        <v>18832</v>
      </c>
      <c r="E11822" s="1" t="n">
        <v>273</v>
      </c>
      <c r="F11822" s="1" t="n">
        <v>66</v>
      </c>
      <c r="G11822" s="1" t="n">
        <v>849.24</v>
      </c>
      <c r="H11822" s="4" t="n">
        <v>46065.6009398843</v>
      </c>
      <c r="I118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11821BT7614832133927366849.2446065.6009398843</v>
      </c>
      <c r="J11822" s="1" t="n">
        <f aca="false">COUNTIF(I:I, $I11822)</f>
        <v>1</v>
      </c>
      <c r="K11822" s="1" t="str">
        <f aca="false">IF(ISNA(VLOOKUP(Table4[product_id], tblProducts[], tblProducts[product_name],FALSE() )), "Invalid", "Valid")</f>
        <v>Valid</v>
      </c>
      <c r="L11822" s="5" t="str">
        <f aca="false">IF(ISNA(VLOOKUP(Table4[[#This Row],[warehouse_id]], tblwhouse[], tblwhouse[warehouse_name],FALSE() )), "Invalid", "Valid")</f>
        <v>Valid</v>
      </c>
    </row>
    <row r="11823" customFormat="false" ht="15" hidden="false" customHeight="true" outlineLevel="0" collapsed="false">
      <c r="A11823" s="1" t="n">
        <v>11822</v>
      </c>
      <c r="B11823" s="1" t="n">
        <v>1</v>
      </c>
      <c r="C11823" s="1" t="n">
        <v>93</v>
      </c>
      <c r="D11823" s="1" t="s">
        <v>18833</v>
      </c>
      <c r="E11823" s="1" t="n">
        <v>274</v>
      </c>
      <c r="F11823" s="1" t="n">
        <v>28</v>
      </c>
      <c r="G11823" s="1" t="n">
        <v>103.91</v>
      </c>
      <c r="H11823" s="4" t="n">
        <v>45979.6009398843</v>
      </c>
      <c r="I118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11822BT78778019327428103.9145979.6009398843</v>
      </c>
      <c r="J11823" s="1" t="n">
        <f aca="false">COUNTIF(I:I, $I11823)</f>
        <v>1</v>
      </c>
      <c r="K11823" s="1" t="str">
        <f aca="false">IF(ISNA(VLOOKUP(Table4[product_id], tblProducts[], tblProducts[product_name],FALSE() )), "Invalid", "Valid")</f>
        <v>Valid</v>
      </c>
      <c r="L11823" s="5" t="str">
        <f aca="false">IF(ISNA(VLOOKUP(Table4[[#This Row],[warehouse_id]], tblwhouse[], tblwhouse[warehouse_name],FALSE() )), "Invalid", "Valid")</f>
        <v>Valid</v>
      </c>
    </row>
    <row r="11824" customFormat="false" ht="15" hidden="false" customHeight="true" outlineLevel="0" collapsed="false">
      <c r="A11824" s="1" t="n">
        <v>11823</v>
      </c>
      <c r="B11824" s="1" t="n">
        <v>4</v>
      </c>
      <c r="C11824" s="1" t="n">
        <v>2119</v>
      </c>
      <c r="D11824" s="1" t="s">
        <v>18834</v>
      </c>
      <c r="E11824" s="1" t="n">
        <v>220</v>
      </c>
      <c r="F11824" s="1" t="n">
        <v>45</v>
      </c>
      <c r="G11824" s="1" t="n">
        <v>665.93</v>
      </c>
      <c r="H11824" s="4" t="n">
        <v>46210.6009398843</v>
      </c>
      <c r="I118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11823BT3047664211922045665.9346210.6009398843</v>
      </c>
      <c r="J11824" s="1" t="n">
        <f aca="false">COUNTIF(I:I, $I11824)</f>
        <v>1</v>
      </c>
      <c r="K11824" s="1" t="str">
        <f aca="false">IF(ISNA(VLOOKUP(Table4[product_id], tblProducts[], tblProducts[product_name],FALSE() )), "Invalid", "Valid")</f>
        <v>Valid</v>
      </c>
      <c r="L11824" s="5" t="str">
        <f aca="false">IF(ISNA(VLOOKUP(Table4[[#This Row],[warehouse_id]], tblwhouse[], tblwhouse[warehouse_name],FALSE() )), "Invalid", "Valid")</f>
        <v>Valid</v>
      </c>
    </row>
    <row r="11825" customFormat="false" ht="15" hidden="false" customHeight="true" outlineLevel="0" collapsed="false">
      <c r="A11825" s="1" t="n">
        <v>11824</v>
      </c>
      <c r="B11825" s="1" t="n">
        <v>3</v>
      </c>
      <c r="C11825" s="1" t="n">
        <v>2902</v>
      </c>
      <c r="D11825" s="1" t="s">
        <v>18835</v>
      </c>
      <c r="E11825" s="1" t="n">
        <v>53</v>
      </c>
      <c r="F11825" s="1" t="n">
        <v>55</v>
      </c>
      <c r="G11825" s="1" t="n">
        <v>699.17</v>
      </c>
      <c r="H11825" s="4" t="n">
        <v>46167.6009398843</v>
      </c>
      <c r="I118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11824BT955039329025355699.1746167.6009398843</v>
      </c>
      <c r="J11825" s="1" t="n">
        <f aca="false">COUNTIF(I:I, $I11825)</f>
        <v>1</v>
      </c>
      <c r="K11825" s="1" t="str">
        <f aca="false">IF(ISNA(VLOOKUP(Table4[product_id], tblProducts[], tblProducts[product_name],FALSE() )), "Invalid", "Valid")</f>
        <v>Valid</v>
      </c>
      <c r="L11825" s="5" t="str">
        <f aca="false">IF(ISNA(VLOOKUP(Table4[[#This Row],[warehouse_id]], tblwhouse[], tblwhouse[warehouse_name],FALSE() )), "Invalid", "Valid")</f>
        <v>Valid</v>
      </c>
    </row>
    <row r="11826" customFormat="false" ht="15" hidden="false" customHeight="true" outlineLevel="0" collapsed="false">
      <c r="A11826" s="1" t="n">
        <v>11825</v>
      </c>
      <c r="B11826" s="1" t="n">
        <v>4</v>
      </c>
      <c r="C11826" s="1" t="n">
        <v>2373</v>
      </c>
      <c r="D11826" s="1" t="s">
        <v>18836</v>
      </c>
      <c r="E11826" s="1" t="n">
        <v>167</v>
      </c>
      <c r="F11826" s="1" t="n">
        <v>35</v>
      </c>
      <c r="G11826" s="1" t="n">
        <v>1248.52</v>
      </c>
      <c r="H11826" s="4" t="n">
        <v>45999.6009398843</v>
      </c>
      <c r="I118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11825BT22393242373167351248.5245999.6009398843</v>
      </c>
      <c r="J11826" s="1" t="n">
        <f aca="false">COUNTIF(I:I, $I11826)</f>
        <v>1</v>
      </c>
      <c r="K11826" s="1" t="str">
        <f aca="false">IF(ISNA(VLOOKUP(Table4[product_id], tblProducts[], tblProducts[product_name],FALSE() )), "Invalid", "Valid")</f>
        <v>Valid</v>
      </c>
      <c r="L11826" s="5" t="str">
        <f aca="false">IF(ISNA(VLOOKUP(Table4[[#This Row],[warehouse_id]], tblwhouse[], tblwhouse[warehouse_name],FALSE() )), "Invalid", "Valid")</f>
        <v>Valid</v>
      </c>
    </row>
    <row r="11827" customFormat="false" ht="15" hidden="false" customHeight="true" outlineLevel="0" collapsed="false">
      <c r="A11827" s="1" t="n">
        <v>11826</v>
      </c>
      <c r="B11827" s="1" t="n">
        <v>2</v>
      </c>
      <c r="C11827" s="1" t="n">
        <v>1219</v>
      </c>
      <c r="D11827" s="1" t="s">
        <v>18837</v>
      </c>
      <c r="E11827" s="1" t="n">
        <v>231</v>
      </c>
      <c r="F11827" s="1" t="n">
        <v>61</v>
      </c>
      <c r="G11827" s="1" t="n">
        <v>921.81</v>
      </c>
      <c r="H11827" s="4" t="n">
        <v>46005.6009398843</v>
      </c>
      <c r="I118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11826BT9454732121923161921.8146005.6009398843</v>
      </c>
      <c r="J11827" s="1" t="n">
        <f aca="false">COUNTIF(I:I, $I11827)</f>
        <v>1</v>
      </c>
      <c r="K11827" s="1" t="str">
        <f aca="false">IF(ISNA(VLOOKUP(Table4[product_id], tblProducts[], tblProducts[product_name],FALSE() )), "Invalid", "Valid")</f>
        <v>Valid</v>
      </c>
      <c r="L11827" s="5" t="str">
        <f aca="false">IF(ISNA(VLOOKUP(Table4[[#This Row],[warehouse_id]], tblwhouse[], tblwhouse[warehouse_name],FALSE() )), "Invalid", "Valid")</f>
        <v>Valid</v>
      </c>
    </row>
    <row r="11828" customFormat="false" ht="15" hidden="false" customHeight="true" outlineLevel="0" collapsed="false">
      <c r="A11828" s="1" t="n">
        <v>11827</v>
      </c>
      <c r="B11828" s="1" t="n">
        <v>4</v>
      </c>
      <c r="C11828" s="1" t="n">
        <v>2447</v>
      </c>
      <c r="D11828" s="1" t="s">
        <v>18838</v>
      </c>
      <c r="E11828" s="1" t="n">
        <v>366</v>
      </c>
      <c r="F11828" s="1" t="n">
        <v>42</v>
      </c>
      <c r="G11828" s="1" t="n">
        <v>1152.17</v>
      </c>
      <c r="H11828" s="4" t="n">
        <v>46060.6009398843</v>
      </c>
      <c r="I118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11827BT32362342447366421152.1746060.6009398843</v>
      </c>
      <c r="J11828" s="1" t="n">
        <f aca="false">COUNTIF(I:I, $I11828)</f>
        <v>1</v>
      </c>
      <c r="K11828" s="1" t="str">
        <f aca="false">IF(ISNA(VLOOKUP(Table4[product_id], tblProducts[], tblProducts[product_name],FALSE() )), "Invalid", "Valid")</f>
        <v>Valid</v>
      </c>
      <c r="L11828" s="5" t="str">
        <f aca="false">IF(ISNA(VLOOKUP(Table4[[#This Row],[warehouse_id]], tblwhouse[], tblwhouse[warehouse_name],FALSE() )), "Invalid", "Valid")</f>
        <v>Valid</v>
      </c>
    </row>
    <row r="11829" customFormat="false" ht="15" hidden="false" customHeight="true" outlineLevel="0" collapsed="false">
      <c r="A11829" s="1" t="n">
        <v>11828</v>
      </c>
      <c r="B11829" s="1" t="n">
        <v>3</v>
      </c>
      <c r="C11829" s="1" t="n">
        <v>849</v>
      </c>
      <c r="D11829" s="1" t="s">
        <v>18839</v>
      </c>
      <c r="E11829" s="1" t="n">
        <v>27</v>
      </c>
      <c r="F11829" s="1" t="n">
        <v>77</v>
      </c>
      <c r="G11829" s="1" t="n">
        <v>1448.46</v>
      </c>
      <c r="H11829" s="4" t="n">
        <v>46052.6009398843</v>
      </c>
      <c r="I118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11828BT857049384927771448.4646052.6009398843</v>
      </c>
      <c r="J11829" s="1" t="n">
        <f aca="false">COUNTIF(I:I, $I11829)</f>
        <v>1</v>
      </c>
      <c r="K11829" s="1" t="str">
        <f aca="false">IF(ISNA(VLOOKUP(Table4[product_id], tblProducts[], tblProducts[product_name],FALSE() )), "Invalid", "Valid")</f>
        <v>Valid</v>
      </c>
      <c r="L11829" s="5" t="str">
        <f aca="false">IF(ISNA(VLOOKUP(Table4[[#This Row],[warehouse_id]], tblwhouse[], tblwhouse[warehouse_name],FALSE() )), "Invalid", "Valid")</f>
        <v>Valid</v>
      </c>
    </row>
    <row r="11830" customFormat="false" ht="15" hidden="false" customHeight="true" outlineLevel="0" collapsed="false">
      <c r="A11830" s="1" t="n">
        <v>11829</v>
      </c>
      <c r="B11830" s="1" t="n">
        <v>1</v>
      </c>
      <c r="C11830" s="1" t="n">
        <v>2501</v>
      </c>
      <c r="D11830" s="1" t="s">
        <v>18840</v>
      </c>
      <c r="E11830" s="1" t="n">
        <v>412</v>
      </c>
      <c r="F11830" s="1" t="n">
        <v>41</v>
      </c>
      <c r="G11830" s="1" t="n">
        <v>1191.07</v>
      </c>
      <c r="H11830" s="4" t="n">
        <v>45880.6009398843</v>
      </c>
      <c r="I118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11829BT90888012501412411191.0745880.6009398843</v>
      </c>
      <c r="J11830" s="1" t="n">
        <f aca="false">COUNTIF(I:I, $I11830)</f>
        <v>1</v>
      </c>
      <c r="K11830" s="1" t="str">
        <f aca="false">IF(ISNA(VLOOKUP(Table4[product_id], tblProducts[], tblProducts[product_name],FALSE() )), "Invalid", "Valid")</f>
        <v>Valid</v>
      </c>
      <c r="L11830" s="5" t="str">
        <f aca="false">IF(ISNA(VLOOKUP(Table4[[#This Row],[warehouse_id]], tblwhouse[], tblwhouse[warehouse_name],FALSE() )), "Invalid", "Valid")</f>
        <v>Valid</v>
      </c>
    </row>
    <row r="11831" customFormat="false" ht="15" hidden="false" customHeight="true" outlineLevel="0" collapsed="false">
      <c r="A11831" s="1" t="n">
        <v>11830</v>
      </c>
      <c r="B11831" s="1" t="n">
        <v>3</v>
      </c>
      <c r="C11831" s="1" t="n">
        <v>1791</v>
      </c>
      <c r="D11831" s="1" t="s">
        <v>18841</v>
      </c>
      <c r="E11831" s="1" t="n">
        <v>482</v>
      </c>
      <c r="F11831" s="1" t="n">
        <v>70</v>
      </c>
      <c r="G11831" s="1" t="n">
        <v>754.68</v>
      </c>
      <c r="H11831" s="4" t="n">
        <v>46073.6009398843</v>
      </c>
      <c r="I118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11830BT8051023179148270754.6846073.6009398843</v>
      </c>
      <c r="J11831" s="1" t="n">
        <f aca="false">COUNTIF(I:I, $I11831)</f>
        <v>1</v>
      </c>
      <c r="K11831" s="1" t="str">
        <f aca="false">IF(ISNA(VLOOKUP(Table4[product_id], tblProducts[], tblProducts[product_name],FALSE() )), "Invalid", "Valid")</f>
        <v>Valid</v>
      </c>
      <c r="L11831" s="5" t="str">
        <f aca="false">IF(ISNA(VLOOKUP(Table4[[#This Row],[warehouse_id]], tblwhouse[], tblwhouse[warehouse_name],FALSE() )), "Invalid", "Valid")</f>
        <v>Valid</v>
      </c>
    </row>
    <row r="11832" customFormat="false" ht="15" hidden="false" customHeight="true" outlineLevel="0" collapsed="false">
      <c r="A11832" s="1" t="n">
        <v>11831</v>
      </c>
      <c r="B11832" s="1" t="n">
        <v>1</v>
      </c>
      <c r="C11832" s="1" t="n">
        <v>986</v>
      </c>
      <c r="D11832" s="1" t="s">
        <v>18842</v>
      </c>
      <c r="E11832" s="1" t="n">
        <v>369</v>
      </c>
      <c r="F11832" s="1" t="n">
        <v>56</v>
      </c>
      <c r="G11832" s="1" t="n">
        <v>979.51</v>
      </c>
      <c r="H11832" s="4" t="n">
        <v>46039.6009398843</v>
      </c>
      <c r="I118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11831BT596955198636956979.5146039.6009398843</v>
      </c>
      <c r="J11832" s="1" t="n">
        <f aca="false">COUNTIF(I:I, $I11832)</f>
        <v>1</v>
      </c>
      <c r="K11832" s="1" t="str">
        <f aca="false">IF(ISNA(VLOOKUP(Table4[product_id], tblProducts[], tblProducts[product_name],FALSE() )), "Invalid", "Valid")</f>
        <v>Valid</v>
      </c>
      <c r="L11832" s="5" t="str">
        <f aca="false">IF(ISNA(VLOOKUP(Table4[[#This Row],[warehouse_id]], tblwhouse[], tblwhouse[warehouse_name],FALSE() )), "Invalid", "Valid")</f>
        <v>Valid</v>
      </c>
    </row>
    <row r="11833" customFormat="false" ht="15" hidden="false" customHeight="true" outlineLevel="0" collapsed="false">
      <c r="A11833" s="1" t="n">
        <v>11832</v>
      </c>
      <c r="B11833" s="1" t="n">
        <v>2</v>
      </c>
      <c r="C11833" s="1" t="n">
        <v>772</v>
      </c>
      <c r="D11833" s="1" t="s">
        <v>18843</v>
      </c>
      <c r="E11833" s="1" t="n">
        <v>193</v>
      </c>
      <c r="F11833" s="1" t="n">
        <v>66</v>
      </c>
      <c r="G11833" s="1" t="n">
        <v>180.49</v>
      </c>
      <c r="H11833" s="4" t="n">
        <v>46212.6009398843</v>
      </c>
      <c r="I118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11832BT639578277219366180.4946212.6009398843</v>
      </c>
      <c r="J11833" s="1" t="n">
        <f aca="false">COUNTIF(I:I, $I11833)</f>
        <v>1</v>
      </c>
      <c r="K11833" s="1" t="str">
        <f aca="false">IF(ISNA(VLOOKUP(Table4[product_id], tblProducts[], tblProducts[product_name],FALSE() )), "Invalid", "Valid")</f>
        <v>Valid</v>
      </c>
      <c r="L11833" s="5" t="str">
        <f aca="false">IF(ISNA(VLOOKUP(Table4[[#This Row],[warehouse_id]], tblwhouse[], tblwhouse[warehouse_name],FALSE() )), "Invalid", "Valid")</f>
        <v>Valid</v>
      </c>
    </row>
    <row r="11834" customFormat="false" ht="15" hidden="false" customHeight="true" outlineLevel="0" collapsed="false">
      <c r="A11834" s="1" t="n">
        <v>11833</v>
      </c>
      <c r="B11834" s="1" t="n">
        <v>3</v>
      </c>
      <c r="C11834" s="1" t="n">
        <v>2507</v>
      </c>
      <c r="D11834" s="1" t="s">
        <v>18844</v>
      </c>
      <c r="E11834" s="1" t="n">
        <v>78</v>
      </c>
      <c r="F11834" s="1" t="n">
        <v>50</v>
      </c>
      <c r="G11834" s="1" t="n">
        <v>191.36</v>
      </c>
      <c r="H11834" s="4" t="n">
        <v>46049.6009398843</v>
      </c>
      <c r="I118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11833BT369893325077850191.3646049.6009398843</v>
      </c>
      <c r="J11834" s="1" t="n">
        <f aca="false">COUNTIF(I:I, $I11834)</f>
        <v>1</v>
      </c>
      <c r="K11834" s="1" t="str">
        <f aca="false">IF(ISNA(VLOOKUP(Table4[product_id], tblProducts[], tblProducts[product_name],FALSE() )), "Invalid", "Valid")</f>
        <v>Valid</v>
      </c>
      <c r="L11834" s="5" t="str">
        <f aca="false">IF(ISNA(VLOOKUP(Table4[[#This Row],[warehouse_id]], tblwhouse[], tblwhouse[warehouse_name],FALSE() )), "Invalid", "Valid")</f>
        <v>Valid</v>
      </c>
    </row>
    <row r="11835" customFormat="false" ht="15" hidden="false" customHeight="true" outlineLevel="0" collapsed="false">
      <c r="A11835" s="1" t="n">
        <v>11834</v>
      </c>
      <c r="B11835" s="1" t="n">
        <v>4</v>
      </c>
      <c r="C11835" s="1" t="n">
        <v>456</v>
      </c>
      <c r="D11835" s="1" t="s">
        <v>18845</v>
      </c>
      <c r="E11835" s="1" t="n">
        <v>46</v>
      </c>
      <c r="F11835" s="1" t="n">
        <v>44</v>
      </c>
      <c r="G11835" s="1" t="n">
        <v>850.01</v>
      </c>
      <c r="H11835" s="4" t="n">
        <v>46055.6009398843</v>
      </c>
      <c r="I118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11834BT58154544564644850.0146055.6009398843</v>
      </c>
      <c r="J11835" s="1" t="n">
        <f aca="false">COUNTIF(I:I, $I11835)</f>
        <v>1</v>
      </c>
      <c r="K11835" s="1" t="str">
        <f aca="false">IF(ISNA(VLOOKUP(Table4[product_id], tblProducts[], tblProducts[product_name],FALSE() )), "Invalid", "Valid")</f>
        <v>Valid</v>
      </c>
      <c r="L11835" s="5" t="str">
        <f aca="false">IF(ISNA(VLOOKUP(Table4[[#This Row],[warehouse_id]], tblwhouse[], tblwhouse[warehouse_name],FALSE() )), "Invalid", "Valid")</f>
        <v>Valid</v>
      </c>
    </row>
    <row r="11836" customFormat="false" ht="15" hidden="false" customHeight="true" outlineLevel="0" collapsed="false">
      <c r="A11836" s="1" t="n">
        <v>11835</v>
      </c>
      <c r="B11836" s="1" t="n">
        <v>1</v>
      </c>
      <c r="C11836" s="1" t="n">
        <v>959</v>
      </c>
      <c r="D11836" s="1" t="s">
        <v>18846</v>
      </c>
      <c r="E11836" s="1" t="n">
        <v>325</v>
      </c>
      <c r="F11836" s="1" t="n">
        <v>79</v>
      </c>
      <c r="G11836" s="1" t="n">
        <v>1082.79</v>
      </c>
      <c r="H11836" s="4" t="n">
        <v>45927.6009398843</v>
      </c>
      <c r="I118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11835BT5498401959325791082.7945927.6009398843</v>
      </c>
      <c r="J11836" s="1" t="n">
        <f aca="false">COUNTIF(I:I, $I11836)</f>
        <v>1</v>
      </c>
      <c r="K11836" s="1" t="str">
        <f aca="false">IF(ISNA(VLOOKUP(Table4[product_id], tblProducts[], tblProducts[product_name],FALSE() )), "Invalid", "Valid")</f>
        <v>Valid</v>
      </c>
      <c r="L11836" s="5" t="str">
        <f aca="false">IF(ISNA(VLOOKUP(Table4[[#This Row],[warehouse_id]], tblwhouse[], tblwhouse[warehouse_name],FALSE() )), "Invalid", "Valid")</f>
        <v>Valid</v>
      </c>
    </row>
    <row r="11837" customFormat="false" ht="15" hidden="false" customHeight="true" outlineLevel="0" collapsed="false">
      <c r="A11837" s="1" t="n">
        <v>11836</v>
      </c>
      <c r="B11837" s="1" t="n">
        <v>2</v>
      </c>
      <c r="C11837" s="1" t="n">
        <v>2606</v>
      </c>
      <c r="D11837" s="1" t="s">
        <v>18847</v>
      </c>
      <c r="E11837" s="1" t="n">
        <v>94</v>
      </c>
      <c r="F11837" s="1" t="n">
        <v>37</v>
      </c>
      <c r="G11837" s="1" t="n">
        <v>249.27</v>
      </c>
      <c r="H11837" s="4" t="n">
        <v>45859.6009398843</v>
      </c>
      <c r="I118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11836BT203547226069437249.2745859.6009398843</v>
      </c>
      <c r="J11837" s="1" t="n">
        <f aca="false">COUNTIF(I:I, $I11837)</f>
        <v>1</v>
      </c>
      <c r="K11837" s="1" t="str">
        <f aca="false">IF(ISNA(VLOOKUP(Table4[product_id], tblProducts[], tblProducts[product_name],FALSE() )), "Invalid", "Valid")</f>
        <v>Valid</v>
      </c>
      <c r="L11837" s="5" t="str">
        <f aca="false">IF(ISNA(VLOOKUP(Table4[[#This Row],[warehouse_id]], tblwhouse[], tblwhouse[warehouse_name],FALSE() )), "Invalid", "Valid")</f>
        <v>Valid</v>
      </c>
    </row>
    <row r="11838" customFormat="false" ht="15" hidden="false" customHeight="true" outlineLevel="0" collapsed="false">
      <c r="A11838" s="1" t="n">
        <v>11837</v>
      </c>
      <c r="B11838" s="1" t="n">
        <v>1</v>
      </c>
      <c r="C11838" s="1" t="n">
        <v>62</v>
      </c>
      <c r="D11838" s="1" t="s">
        <v>18848</v>
      </c>
      <c r="E11838" s="1" t="n">
        <v>112</v>
      </c>
      <c r="F11838" s="1" t="n">
        <v>37</v>
      </c>
      <c r="G11838" s="1" t="n">
        <v>468.12</v>
      </c>
      <c r="H11838" s="4" t="n">
        <v>45901.6009398843</v>
      </c>
      <c r="I118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11837BT44512416211237468.1245901.6009398843</v>
      </c>
      <c r="J11838" s="1" t="n">
        <f aca="false">COUNTIF(I:I, $I11838)</f>
        <v>1</v>
      </c>
      <c r="K11838" s="1" t="str">
        <f aca="false">IF(ISNA(VLOOKUP(Table4[product_id], tblProducts[], tblProducts[product_name],FALSE() )), "Invalid", "Valid")</f>
        <v>Valid</v>
      </c>
      <c r="L11838" s="5" t="str">
        <f aca="false">IF(ISNA(VLOOKUP(Table4[[#This Row],[warehouse_id]], tblwhouse[], tblwhouse[warehouse_name],FALSE() )), "Invalid", "Valid")</f>
        <v>Valid</v>
      </c>
    </row>
    <row r="11839" customFormat="false" ht="15" hidden="false" customHeight="true" outlineLevel="0" collapsed="false">
      <c r="A11839" s="1" t="n">
        <v>11838</v>
      </c>
      <c r="B11839" s="1" t="n">
        <v>4</v>
      </c>
      <c r="C11839" s="1" t="n">
        <v>2512</v>
      </c>
      <c r="D11839" s="1" t="s">
        <v>18849</v>
      </c>
      <c r="E11839" s="1" t="n">
        <v>202</v>
      </c>
      <c r="F11839" s="1" t="n">
        <v>50</v>
      </c>
      <c r="G11839" s="1" t="n">
        <v>1313.81</v>
      </c>
      <c r="H11839" s="4" t="n">
        <v>45948.6009398843</v>
      </c>
      <c r="I118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11838BT19602642512202501313.8145948.6009398843</v>
      </c>
      <c r="J11839" s="1" t="n">
        <f aca="false">COUNTIF(I:I, $I11839)</f>
        <v>1</v>
      </c>
      <c r="K11839" s="1" t="str">
        <f aca="false">IF(ISNA(VLOOKUP(Table4[product_id], tblProducts[], tblProducts[product_name],FALSE() )), "Invalid", "Valid")</f>
        <v>Valid</v>
      </c>
      <c r="L11839" s="5" t="str">
        <f aca="false">IF(ISNA(VLOOKUP(Table4[[#This Row],[warehouse_id]], tblwhouse[], tblwhouse[warehouse_name],FALSE() )), "Invalid", "Valid")</f>
        <v>Valid</v>
      </c>
    </row>
    <row r="11840" customFormat="false" ht="15" hidden="false" customHeight="true" outlineLevel="0" collapsed="false">
      <c r="A11840" s="1" t="n">
        <v>11839</v>
      </c>
      <c r="B11840" s="1" t="n">
        <v>2</v>
      </c>
      <c r="C11840" s="1" t="n">
        <v>893</v>
      </c>
      <c r="D11840" s="1" t="s">
        <v>18850</v>
      </c>
      <c r="E11840" s="1" t="n">
        <v>466</v>
      </c>
      <c r="F11840" s="1" t="n">
        <v>72</v>
      </c>
      <c r="G11840" s="1" t="n">
        <v>1401.68</v>
      </c>
      <c r="H11840" s="4" t="n">
        <v>46039.6009398843</v>
      </c>
      <c r="I118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11839BT1634462893466721401.6846039.6009398843</v>
      </c>
      <c r="J11840" s="1" t="n">
        <f aca="false">COUNTIF(I:I, $I11840)</f>
        <v>1</v>
      </c>
      <c r="K11840" s="1" t="str">
        <f aca="false">IF(ISNA(VLOOKUP(Table4[product_id], tblProducts[], tblProducts[product_name],FALSE() )), "Invalid", "Valid")</f>
        <v>Valid</v>
      </c>
      <c r="L11840" s="5" t="str">
        <f aca="false">IF(ISNA(VLOOKUP(Table4[[#This Row],[warehouse_id]], tblwhouse[], tblwhouse[warehouse_name],FALSE() )), "Invalid", "Valid")</f>
        <v>Valid</v>
      </c>
    </row>
    <row r="11841" customFormat="false" ht="15" hidden="false" customHeight="true" outlineLevel="0" collapsed="false">
      <c r="A11841" s="1" t="n">
        <v>11840</v>
      </c>
      <c r="B11841" s="1" t="n">
        <v>4</v>
      </c>
      <c r="C11841" s="1" t="n">
        <v>2097</v>
      </c>
      <c r="D11841" s="1" t="s">
        <v>18851</v>
      </c>
      <c r="E11841" s="1" t="n">
        <v>249</v>
      </c>
      <c r="F11841" s="1" t="n">
        <v>25</v>
      </c>
      <c r="G11841" s="1" t="n">
        <v>16.53</v>
      </c>
      <c r="H11841" s="4" t="n">
        <v>46079.6009398843</v>
      </c>
      <c r="I118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11840BT289354420972492516.5346079.6009398843</v>
      </c>
      <c r="J11841" s="1" t="n">
        <f aca="false">COUNTIF(I:I, $I11841)</f>
        <v>1</v>
      </c>
      <c r="K11841" s="1" t="str">
        <f aca="false">IF(ISNA(VLOOKUP(Table4[product_id], tblProducts[], tblProducts[product_name],FALSE() )), "Invalid", "Valid")</f>
        <v>Valid</v>
      </c>
      <c r="L11841" s="5" t="str">
        <f aca="false">IF(ISNA(VLOOKUP(Table4[[#This Row],[warehouse_id]], tblwhouse[], tblwhouse[warehouse_name],FALSE() )), "Invalid", "Valid")</f>
        <v>Valid</v>
      </c>
    </row>
    <row r="11842" customFormat="false" ht="15" hidden="false" customHeight="true" outlineLevel="0" collapsed="false">
      <c r="A11842" s="1" t="n">
        <v>11841</v>
      </c>
      <c r="B11842" s="1" t="n">
        <v>4</v>
      </c>
      <c r="C11842" s="1" t="n">
        <v>1563</v>
      </c>
      <c r="D11842" s="1" t="s">
        <v>18852</v>
      </c>
      <c r="E11842" s="1" t="n">
        <v>4</v>
      </c>
      <c r="F11842" s="1" t="n">
        <v>51</v>
      </c>
      <c r="G11842" s="1" t="n">
        <v>1038.22</v>
      </c>
      <c r="H11842" s="4" t="n">
        <v>46134.6009398843</v>
      </c>
      <c r="I118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11841BT883747415634511038.2246134.6009398843</v>
      </c>
      <c r="J11842" s="1" t="n">
        <f aca="false">COUNTIF(I:I, $I11842)</f>
        <v>1</v>
      </c>
      <c r="K11842" s="1" t="str">
        <f aca="false">IF(ISNA(VLOOKUP(Table4[product_id], tblProducts[], tblProducts[product_name],FALSE() )), "Invalid", "Valid")</f>
        <v>Valid</v>
      </c>
      <c r="L11842" s="5" t="str">
        <f aca="false">IF(ISNA(VLOOKUP(Table4[[#This Row],[warehouse_id]], tblwhouse[], tblwhouse[warehouse_name],FALSE() )), "Invalid", "Valid")</f>
        <v>Valid</v>
      </c>
    </row>
    <row r="11843" customFormat="false" ht="15" hidden="false" customHeight="true" outlineLevel="0" collapsed="false">
      <c r="A11843" s="1" t="n">
        <v>11842</v>
      </c>
      <c r="B11843" s="1" t="n">
        <v>3</v>
      </c>
      <c r="C11843" s="1" t="n">
        <v>2260</v>
      </c>
      <c r="D11843" s="1" t="s">
        <v>18853</v>
      </c>
      <c r="E11843" s="1" t="n">
        <v>203</v>
      </c>
      <c r="F11843" s="1" t="n">
        <v>78</v>
      </c>
      <c r="G11843" s="1" t="n">
        <v>1411.98</v>
      </c>
      <c r="H11843" s="4" t="n">
        <v>46174.6009398843</v>
      </c>
      <c r="I118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11842BT61153532260203781411.9846174.6009398843</v>
      </c>
      <c r="J11843" s="1" t="n">
        <f aca="false">COUNTIF(I:I, $I11843)</f>
        <v>1</v>
      </c>
      <c r="K11843" s="1" t="str">
        <f aca="false">IF(ISNA(VLOOKUP(Table4[product_id], tblProducts[], tblProducts[product_name],FALSE() )), "Invalid", "Valid")</f>
        <v>Valid</v>
      </c>
      <c r="L11843" s="5" t="str">
        <f aca="false">IF(ISNA(VLOOKUP(Table4[[#This Row],[warehouse_id]], tblwhouse[], tblwhouse[warehouse_name],FALSE() )), "Invalid", "Valid")</f>
        <v>Valid</v>
      </c>
    </row>
    <row r="11844" customFormat="false" ht="15" hidden="false" customHeight="true" outlineLevel="0" collapsed="false">
      <c r="A11844" s="1" t="n">
        <v>11843</v>
      </c>
      <c r="B11844" s="1" t="n">
        <v>4</v>
      </c>
      <c r="C11844" s="1" t="n">
        <v>2097</v>
      </c>
      <c r="D11844" s="1" t="s">
        <v>18854</v>
      </c>
      <c r="E11844" s="1" t="n">
        <v>99</v>
      </c>
      <c r="F11844" s="1" t="n">
        <v>72</v>
      </c>
      <c r="G11844" s="1" t="n">
        <v>1380.01</v>
      </c>
      <c r="H11844" s="4" t="n">
        <v>45939.6009398843</v>
      </c>
      <c r="I118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11843BT9508344209799721380.0145939.6009398843</v>
      </c>
      <c r="J11844" s="1" t="n">
        <f aca="false">COUNTIF(I:I, $I11844)</f>
        <v>1</v>
      </c>
      <c r="K11844" s="1" t="str">
        <f aca="false">IF(ISNA(VLOOKUP(Table4[product_id], tblProducts[], tblProducts[product_name],FALSE() )), "Invalid", "Valid")</f>
        <v>Valid</v>
      </c>
      <c r="L11844" s="5" t="str">
        <f aca="false">IF(ISNA(VLOOKUP(Table4[[#This Row],[warehouse_id]], tblwhouse[], tblwhouse[warehouse_name],FALSE() )), "Invalid", "Valid")</f>
        <v>Valid</v>
      </c>
    </row>
    <row r="11845" customFormat="false" ht="15" hidden="false" customHeight="true" outlineLevel="0" collapsed="false">
      <c r="A11845" s="1" t="n">
        <v>11844</v>
      </c>
      <c r="B11845" s="1" t="n">
        <v>2</v>
      </c>
      <c r="C11845" s="1" t="n">
        <v>1917</v>
      </c>
      <c r="D11845" s="1" t="s">
        <v>18855</v>
      </c>
      <c r="E11845" s="1" t="n">
        <v>348</v>
      </c>
      <c r="F11845" s="1" t="n">
        <v>49</v>
      </c>
      <c r="G11845" s="1" t="n">
        <v>1461.55</v>
      </c>
      <c r="H11845" s="4" t="n">
        <v>46069.6009398843</v>
      </c>
      <c r="I118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11844BT48033321917348491461.5546069.6009398843</v>
      </c>
      <c r="J11845" s="1" t="n">
        <f aca="false">COUNTIF(I:I, $I11845)</f>
        <v>1</v>
      </c>
      <c r="K11845" s="1" t="str">
        <f aca="false">IF(ISNA(VLOOKUP(Table4[product_id], tblProducts[], tblProducts[product_name],FALSE() )), "Invalid", "Valid")</f>
        <v>Valid</v>
      </c>
      <c r="L11845" s="5" t="str">
        <f aca="false">IF(ISNA(VLOOKUP(Table4[[#This Row],[warehouse_id]], tblwhouse[], tblwhouse[warehouse_name],FALSE() )), "Invalid", "Valid")</f>
        <v>Valid</v>
      </c>
    </row>
    <row r="11846" customFormat="false" ht="15" hidden="false" customHeight="true" outlineLevel="0" collapsed="false">
      <c r="A11846" s="1" t="n">
        <v>11845</v>
      </c>
      <c r="B11846" s="1" t="n">
        <v>1</v>
      </c>
      <c r="C11846" s="1" t="n">
        <v>1562</v>
      </c>
      <c r="D11846" s="1" t="s">
        <v>18856</v>
      </c>
      <c r="E11846" s="1" t="n">
        <v>279</v>
      </c>
      <c r="F11846" s="1" t="n">
        <v>68</v>
      </c>
      <c r="G11846" s="1" t="n">
        <v>111.22</v>
      </c>
      <c r="H11846" s="4" t="n">
        <v>45863.6009398843</v>
      </c>
      <c r="I118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11845BT1982641156227968111.2245863.6009398843</v>
      </c>
      <c r="J11846" s="1" t="n">
        <f aca="false">COUNTIF(I:I, $I11846)</f>
        <v>1</v>
      </c>
      <c r="K11846" s="1" t="str">
        <f aca="false">IF(ISNA(VLOOKUP(Table4[product_id], tblProducts[], tblProducts[product_name],FALSE() )), "Invalid", "Valid")</f>
        <v>Valid</v>
      </c>
      <c r="L11846" s="5" t="str">
        <f aca="false">IF(ISNA(VLOOKUP(Table4[[#This Row],[warehouse_id]], tblwhouse[], tblwhouse[warehouse_name],FALSE() )), "Invalid", "Valid")</f>
        <v>Valid</v>
      </c>
    </row>
    <row r="11847" customFormat="false" ht="15" hidden="false" customHeight="true" outlineLevel="0" collapsed="false">
      <c r="A11847" s="1" t="n">
        <v>11846</v>
      </c>
      <c r="B11847" s="1" t="n">
        <v>2</v>
      </c>
      <c r="C11847" s="1" t="n">
        <v>2847</v>
      </c>
      <c r="D11847" s="1" t="s">
        <v>18857</v>
      </c>
      <c r="E11847" s="1" t="n">
        <v>409</v>
      </c>
      <c r="F11847" s="1" t="n">
        <v>46</v>
      </c>
      <c r="G11847" s="1" t="n">
        <v>896</v>
      </c>
      <c r="H11847" s="4" t="n">
        <v>46190.6009398843</v>
      </c>
      <c r="I118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11846BT934653228474094689646190.6009398843</v>
      </c>
      <c r="J11847" s="1" t="n">
        <f aca="false">COUNTIF(I:I, $I11847)</f>
        <v>1</v>
      </c>
      <c r="K11847" s="1" t="str">
        <f aca="false">IF(ISNA(VLOOKUP(Table4[product_id], tblProducts[], tblProducts[product_name],FALSE() )), "Invalid", "Valid")</f>
        <v>Valid</v>
      </c>
      <c r="L11847" s="5" t="str">
        <f aca="false">IF(ISNA(VLOOKUP(Table4[[#This Row],[warehouse_id]], tblwhouse[], tblwhouse[warehouse_name],FALSE() )), "Invalid", "Valid")</f>
        <v>Valid</v>
      </c>
    </row>
    <row r="11848" customFormat="false" ht="15" hidden="false" customHeight="true" outlineLevel="0" collapsed="false">
      <c r="A11848" s="1" t="n">
        <v>11847</v>
      </c>
      <c r="B11848" s="1" t="n">
        <v>4</v>
      </c>
      <c r="C11848" s="1" t="n">
        <v>291</v>
      </c>
      <c r="D11848" s="1" t="s">
        <v>18858</v>
      </c>
      <c r="E11848" s="1" t="n">
        <v>189</v>
      </c>
      <c r="F11848" s="1" t="n">
        <v>30</v>
      </c>
      <c r="G11848" s="1" t="n">
        <v>498.58</v>
      </c>
      <c r="H11848" s="4" t="n">
        <v>46132.6009398843</v>
      </c>
      <c r="I118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11847BT770531429118930498.5846132.6009398843</v>
      </c>
      <c r="J11848" s="1" t="n">
        <f aca="false">COUNTIF(I:I, $I11848)</f>
        <v>1</v>
      </c>
      <c r="K11848" s="1" t="str">
        <f aca="false">IF(ISNA(VLOOKUP(Table4[product_id], tblProducts[], tblProducts[product_name],FALSE() )), "Invalid", "Valid")</f>
        <v>Valid</v>
      </c>
      <c r="L11848" s="5" t="str">
        <f aca="false">IF(ISNA(VLOOKUP(Table4[[#This Row],[warehouse_id]], tblwhouse[], tblwhouse[warehouse_name],FALSE() )), "Invalid", "Valid")</f>
        <v>Valid</v>
      </c>
    </row>
    <row r="11849" customFormat="false" ht="15" hidden="false" customHeight="true" outlineLevel="0" collapsed="false">
      <c r="A11849" s="1" t="n">
        <v>11848</v>
      </c>
      <c r="B11849" s="1" t="n">
        <v>2</v>
      </c>
      <c r="C11849" s="1" t="n">
        <v>642</v>
      </c>
      <c r="D11849" s="1" t="s">
        <v>18859</v>
      </c>
      <c r="E11849" s="1" t="n">
        <v>452</v>
      </c>
      <c r="F11849" s="1" t="n">
        <v>70</v>
      </c>
      <c r="G11849" s="1" t="n">
        <v>824.31</v>
      </c>
      <c r="H11849" s="4" t="n">
        <v>46088.6009398843</v>
      </c>
      <c r="I118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11848BT712278264245270824.3146088.6009398843</v>
      </c>
      <c r="J11849" s="1" t="n">
        <f aca="false">COUNTIF(I:I, $I11849)</f>
        <v>1</v>
      </c>
      <c r="K11849" s="1" t="str">
        <f aca="false">IF(ISNA(VLOOKUP(Table4[product_id], tblProducts[], tblProducts[product_name],FALSE() )), "Invalid", "Valid")</f>
        <v>Valid</v>
      </c>
      <c r="L11849" s="5" t="str">
        <f aca="false">IF(ISNA(VLOOKUP(Table4[[#This Row],[warehouse_id]], tblwhouse[], tblwhouse[warehouse_name],FALSE() )), "Invalid", "Valid")</f>
        <v>Valid</v>
      </c>
    </row>
    <row r="11850" customFormat="false" ht="15" hidden="false" customHeight="true" outlineLevel="0" collapsed="false">
      <c r="A11850" s="1" t="n">
        <v>11849</v>
      </c>
      <c r="B11850" s="1" t="n">
        <v>1</v>
      </c>
      <c r="C11850" s="1" t="n">
        <v>2521</v>
      </c>
      <c r="D11850" s="1" t="s">
        <v>18860</v>
      </c>
      <c r="E11850" s="1" t="n">
        <v>7</v>
      </c>
      <c r="F11850" s="1" t="n">
        <v>40</v>
      </c>
      <c r="G11850" s="1" t="n">
        <v>479.67</v>
      </c>
      <c r="H11850" s="4" t="n">
        <v>46100.6009398843</v>
      </c>
      <c r="I118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11849BT93525212521740479.6746100.6009398843</v>
      </c>
      <c r="J11850" s="1" t="n">
        <f aca="false">COUNTIF(I:I, $I11850)</f>
        <v>1</v>
      </c>
      <c r="K11850" s="1" t="str">
        <f aca="false">IF(ISNA(VLOOKUP(Table4[product_id], tblProducts[], tblProducts[product_name],FALSE() )), "Invalid", "Valid")</f>
        <v>Valid</v>
      </c>
      <c r="L11850" s="5" t="str">
        <f aca="false">IF(ISNA(VLOOKUP(Table4[[#This Row],[warehouse_id]], tblwhouse[], tblwhouse[warehouse_name],FALSE() )), "Invalid", "Valid")</f>
        <v>Valid</v>
      </c>
    </row>
    <row r="11851" customFormat="false" ht="15" hidden="false" customHeight="true" outlineLevel="0" collapsed="false">
      <c r="A11851" s="1" t="n">
        <v>11850</v>
      </c>
      <c r="B11851" s="1" t="n">
        <v>1</v>
      </c>
      <c r="C11851" s="1" t="n">
        <v>1122</v>
      </c>
      <c r="D11851" s="1" t="s">
        <v>18861</v>
      </c>
      <c r="E11851" s="1" t="n">
        <v>477</v>
      </c>
      <c r="F11851" s="1" t="n">
        <v>70</v>
      </c>
      <c r="G11851" s="1" t="n">
        <v>821.62</v>
      </c>
      <c r="H11851" s="4" t="n">
        <v>46060.6009398843</v>
      </c>
      <c r="I118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11850BT9227011112247770821.6246060.6009398843</v>
      </c>
      <c r="J11851" s="1" t="n">
        <f aca="false">COUNTIF(I:I, $I11851)</f>
        <v>1</v>
      </c>
      <c r="K11851" s="1" t="str">
        <f aca="false">IF(ISNA(VLOOKUP(Table4[product_id], tblProducts[], tblProducts[product_name],FALSE() )), "Invalid", "Valid")</f>
        <v>Valid</v>
      </c>
      <c r="L11851" s="5" t="str">
        <f aca="false">IF(ISNA(VLOOKUP(Table4[[#This Row],[warehouse_id]], tblwhouse[], tblwhouse[warehouse_name],FALSE() )), "Invalid", "Valid")</f>
        <v>Valid</v>
      </c>
    </row>
    <row r="11852" customFormat="false" ht="15" hidden="false" customHeight="true" outlineLevel="0" collapsed="false">
      <c r="A11852" s="1" t="n">
        <v>11851</v>
      </c>
      <c r="B11852" s="1" t="n">
        <v>1</v>
      </c>
      <c r="C11852" s="1" t="n">
        <v>2513</v>
      </c>
      <c r="D11852" s="1" t="s">
        <v>18862</v>
      </c>
      <c r="E11852" s="1" t="n">
        <v>306</v>
      </c>
      <c r="F11852" s="1" t="n">
        <v>29</v>
      </c>
      <c r="G11852" s="1" t="n">
        <v>257.65</v>
      </c>
      <c r="H11852" s="4" t="n">
        <v>45880.6009398843</v>
      </c>
      <c r="I118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11851BT2306791251330629257.6545880.6009398843</v>
      </c>
      <c r="J11852" s="1" t="n">
        <f aca="false">COUNTIF(I:I, $I11852)</f>
        <v>1</v>
      </c>
      <c r="K11852" s="1" t="str">
        <f aca="false">IF(ISNA(VLOOKUP(Table4[product_id], tblProducts[], tblProducts[product_name],FALSE() )), "Invalid", "Valid")</f>
        <v>Valid</v>
      </c>
      <c r="L11852" s="5" t="str">
        <f aca="false">IF(ISNA(VLOOKUP(Table4[[#This Row],[warehouse_id]], tblwhouse[], tblwhouse[warehouse_name],FALSE() )), "Invalid", "Valid")</f>
        <v>Valid</v>
      </c>
    </row>
    <row r="11853" customFormat="false" ht="15" hidden="false" customHeight="true" outlineLevel="0" collapsed="false">
      <c r="A11853" s="1" t="n">
        <v>11852</v>
      </c>
      <c r="B11853" s="1" t="n">
        <v>1</v>
      </c>
      <c r="C11853" s="1" t="n">
        <v>2777</v>
      </c>
      <c r="D11853" s="1" t="s">
        <v>18863</v>
      </c>
      <c r="E11853" s="1" t="n">
        <v>344</v>
      </c>
      <c r="F11853" s="1" t="n">
        <v>40</v>
      </c>
      <c r="G11853" s="1" t="n">
        <v>1386.98</v>
      </c>
      <c r="H11853" s="4" t="n">
        <v>46060.6009398843</v>
      </c>
      <c r="I118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11852BT27120012777344401386.9846060.6009398843</v>
      </c>
      <c r="J11853" s="1" t="n">
        <f aca="false">COUNTIF(I:I, $I11853)</f>
        <v>1</v>
      </c>
      <c r="K11853" s="1" t="str">
        <f aca="false">IF(ISNA(VLOOKUP(Table4[product_id], tblProducts[], tblProducts[product_name],FALSE() )), "Invalid", "Valid")</f>
        <v>Valid</v>
      </c>
      <c r="L11853" s="5" t="str">
        <f aca="false">IF(ISNA(VLOOKUP(Table4[[#This Row],[warehouse_id]], tblwhouse[], tblwhouse[warehouse_name],FALSE() )), "Invalid", "Valid")</f>
        <v>Valid</v>
      </c>
    </row>
    <row r="11854" customFormat="false" ht="15" hidden="false" customHeight="true" outlineLevel="0" collapsed="false">
      <c r="A11854" s="1" t="n">
        <v>11853</v>
      </c>
      <c r="B11854" s="1" t="n">
        <v>4</v>
      </c>
      <c r="C11854" s="1" t="n">
        <v>2787</v>
      </c>
      <c r="D11854" s="1" t="s">
        <v>18864</v>
      </c>
      <c r="E11854" s="1" t="n">
        <v>251</v>
      </c>
      <c r="F11854" s="1" t="n">
        <v>56</v>
      </c>
      <c r="G11854" s="1" t="n">
        <v>244.19</v>
      </c>
      <c r="H11854" s="4" t="n">
        <v>45959.6009398843</v>
      </c>
      <c r="I118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11853BT8902124278725156244.1945959.6009398843</v>
      </c>
      <c r="J11854" s="1" t="n">
        <f aca="false">COUNTIF(I:I, $I11854)</f>
        <v>1</v>
      </c>
      <c r="K11854" s="1" t="str">
        <f aca="false">IF(ISNA(VLOOKUP(Table4[product_id], tblProducts[], tblProducts[product_name],FALSE() )), "Invalid", "Valid")</f>
        <v>Valid</v>
      </c>
      <c r="L11854" s="5" t="str">
        <f aca="false">IF(ISNA(VLOOKUP(Table4[[#This Row],[warehouse_id]], tblwhouse[], tblwhouse[warehouse_name],FALSE() )), "Invalid", "Valid")</f>
        <v>Valid</v>
      </c>
    </row>
    <row r="11855" customFormat="false" ht="15" hidden="false" customHeight="true" outlineLevel="0" collapsed="false">
      <c r="A11855" s="1" t="n">
        <v>11854</v>
      </c>
      <c r="B11855" s="1" t="n">
        <v>4</v>
      </c>
      <c r="C11855" s="1" t="n">
        <v>1967</v>
      </c>
      <c r="D11855" s="1" t="s">
        <v>18865</v>
      </c>
      <c r="E11855" s="1" t="n">
        <v>461</v>
      </c>
      <c r="F11855" s="1" t="n">
        <v>45</v>
      </c>
      <c r="G11855" s="1" t="n">
        <v>1487.86</v>
      </c>
      <c r="H11855" s="4" t="n">
        <v>45982.6009398843</v>
      </c>
      <c r="I118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11854BT40600541967461451487.8645982.6009398843</v>
      </c>
      <c r="J11855" s="1" t="n">
        <f aca="false">COUNTIF(I:I, $I11855)</f>
        <v>1</v>
      </c>
      <c r="K11855" s="1" t="str">
        <f aca="false">IF(ISNA(VLOOKUP(Table4[product_id], tblProducts[], tblProducts[product_name],FALSE() )), "Invalid", "Valid")</f>
        <v>Valid</v>
      </c>
      <c r="L11855" s="5" t="str">
        <f aca="false">IF(ISNA(VLOOKUP(Table4[[#This Row],[warehouse_id]], tblwhouse[], tblwhouse[warehouse_name],FALSE() )), "Invalid", "Valid")</f>
        <v>Valid</v>
      </c>
    </row>
    <row r="11856" customFormat="false" ht="15" hidden="false" customHeight="true" outlineLevel="0" collapsed="false">
      <c r="A11856" s="1" t="n">
        <v>11855</v>
      </c>
      <c r="B11856" s="1" t="n">
        <v>4</v>
      </c>
      <c r="C11856" s="1" t="n">
        <v>1063</v>
      </c>
      <c r="D11856" s="1" t="s">
        <v>18866</v>
      </c>
      <c r="E11856" s="1" t="n">
        <v>260</v>
      </c>
      <c r="F11856" s="1" t="n">
        <v>64</v>
      </c>
      <c r="G11856" s="1" t="n">
        <v>499.82</v>
      </c>
      <c r="H11856" s="4" t="n">
        <v>45956.6009398843</v>
      </c>
      <c r="I118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11855BT9394224106326064499.8245956.6009398843</v>
      </c>
      <c r="J11856" s="1" t="n">
        <f aca="false">COUNTIF(I:I, $I11856)</f>
        <v>1</v>
      </c>
      <c r="K11856" s="1" t="str">
        <f aca="false">IF(ISNA(VLOOKUP(Table4[product_id], tblProducts[], tblProducts[product_name],FALSE() )), "Invalid", "Valid")</f>
        <v>Valid</v>
      </c>
      <c r="L11856" s="5" t="str">
        <f aca="false">IF(ISNA(VLOOKUP(Table4[[#This Row],[warehouse_id]], tblwhouse[], tblwhouse[warehouse_name],FALSE() )), "Invalid", "Valid")</f>
        <v>Valid</v>
      </c>
    </row>
    <row r="11857" customFormat="false" ht="15" hidden="false" customHeight="true" outlineLevel="0" collapsed="false">
      <c r="A11857" s="1" t="n">
        <v>11856</v>
      </c>
      <c r="B11857" s="1" t="n">
        <v>2</v>
      </c>
      <c r="C11857" s="1" t="n">
        <v>51</v>
      </c>
      <c r="D11857" s="1" t="s">
        <v>18867</v>
      </c>
      <c r="E11857" s="1" t="n">
        <v>260</v>
      </c>
      <c r="F11857" s="1" t="n">
        <v>74</v>
      </c>
      <c r="G11857" s="1" t="n">
        <v>1048.18</v>
      </c>
      <c r="H11857" s="4" t="n">
        <v>45904.6009398843</v>
      </c>
      <c r="I118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11856BT430869251260741048.1845904.6009398843</v>
      </c>
      <c r="J11857" s="1" t="n">
        <f aca="false">COUNTIF(I:I, $I11857)</f>
        <v>1</v>
      </c>
      <c r="K11857" s="1" t="str">
        <f aca="false">IF(ISNA(VLOOKUP(Table4[product_id], tblProducts[], tblProducts[product_name],FALSE() )), "Invalid", "Valid")</f>
        <v>Valid</v>
      </c>
      <c r="L11857" s="5" t="str">
        <f aca="false">IF(ISNA(VLOOKUP(Table4[[#This Row],[warehouse_id]], tblwhouse[], tblwhouse[warehouse_name],FALSE() )), "Invalid", "Valid")</f>
        <v>Valid</v>
      </c>
    </row>
    <row r="11858" customFormat="false" ht="15" hidden="false" customHeight="true" outlineLevel="0" collapsed="false">
      <c r="A11858" s="1" t="n">
        <v>11857</v>
      </c>
      <c r="B11858" s="1" t="n">
        <v>4</v>
      </c>
      <c r="C11858" s="1" t="n">
        <v>2619</v>
      </c>
      <c r="D11858" s="1" t="s">
        <v>18868</v>
      </c>
      <c r="E11858" s="1" t="n">
        <v>68</v>
      </c>
      <c r="F11858" s="1" t="n">
        <v>72</v>
      </c>
      <c r="G11858" s="1" t="n">
        <v>1083.5</v>
      </c>
      <c r="H11858" s="4" t="n">
        <v>46187.6009398958</v>
      </c>
      <c r="I118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11857BT2415824261968721083.546187.6009398958</v>
      </c>
      <c r="J11858" s="1" t="n">
        <f aca="false">COUNTIF(I:I, $I11858)</f>
        <v>1</v>
      </c>
      <c r="K11858" s="1" t="str">
        <f aca="false">IF(ISNA(VLOOKUP(Table4[product_id], tblProducts[], tblProducts[product_name],FALSE() )), "Invalid", "Valid")</f>
        <v>Valid</v>
      </c>
      <c r="L11858" s="5" t="str">
        <f aca="false">IF(ISNA(VLOOKUP(Table4[[#This Row],[warehouse_id]], tblwhouse[], tblwhouse[warehouse_name],FALSE() )), "Invalid", "Valid")</f>
        <v>Valid</v>
      </c>
    </row>
    <row r="11859" customFormat="false" ht="15" hidden="false" customHeight="true" outlineLevel="0" collapsed="false">
      <c r="A11859" s="1" t="n">
        <v>11858</v>
      </c>
      <c r="B11859" s="1" t="n">
        <v>4</v>
      </c>
      <c r="C11859" s="1" t="n">
        <v>2572</v>
      </c>
      <c r="D11859" s="1" t="s">
        <v>18869</v>
      </c>
      <c r="E11859" s="1" t="n">
        <v>74</v>
      </c>
      <c r="F11859" s="1" t="n">
        <v>24</v>
      </c>
      <c r="G11859" s="1" t="n">
        <v>207.35</v>
      </c>
      <c r="H11859" s="4" t="n">
        <v>46078.6009398958</v>
      </c>
      <c r="I118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11858BT823100425727424207.3546078.6009398958</v>
      </c>
      <c r="J11859" s="1" t="n">
        <f aca="false">COUNTIF(I:I, $I11859)</f>
        <v>1</v>
      </c>
      <c r="K11859" s="1" t="str">
        <f aca="false">IF(ISNA(VLOOKUP(Table4[product_id], tblProducts[], tblProducts[product_name],FALSE() )), "Invalid", "Valid")</f>
        <v>Valid</v>
      </c>
      <c r="L11859" s="5" t="str">
        <f aca="false">IF(ISNA(VLOOKUP(Table4[[#This Row],[warehouse_id]], tblwhouse[], tblwhouse[warehouse_name],FALSE() )), "Invalid", "Valid")</f>
        <v>Valid</v>
      </c>
    </row>
    <row r="11860" customFormat="false" ht="15" hidden="false" customHeight="true" outlineLevel="0" collapsed="false">
      <c r="A11860" s="1" t="n">
        <v>11859</v>
      </c>
      <c r="B11860" s="1" t="n">
        <v>4</v>
      </c>
      <c r="C11860" s="1" t="n">
        <v>860</v>
      </c>
      <c r="D11860" s="1" t="s">
        <v>18870</v>
      </c>
      <c r="E11860" s="1" t="n">
        <v>294</v>
      </c>
      <c r="F11860" s="1" t="n">
        <v>43</v>
      </c>
      <c r="G11860" s="1" t="n">
        <v>1193.22</v>
      </c>
      <c r="H11860" s="4" t="n">
        <v>46039.6009398958</v>
      </c>
      <c r="I118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11859BT5412714860294431193.2246039.6009398958</v>
      </c>
      <c r="J11860" s="1" t="n">
        <f aca="false">COUNTIF(I:I, $I11860)</f>
        <v>1</v>
      </c>
      <c r="K11860" s="1" t="str">
        <f aca="false">IF(ISNA(VLOOKUP(Table4[product_id], tblProducts[], tblProducts[product_name],FALSE() )), "Invalid", "Valid")</f>
        <v>Valid</v>
      </c>
      <c r="L11860" s="5" t="str">
        <f aca="false">IF(ISNA(VLOOKUP(Table4[[#This Row],[warehouse_id]], tblwhouse[], tblwhouse[warehouse_name],FALSE() )), "Invalid", "Valid")</f>
        <v>Valid</v>
      </c>
    </row>
    <row r="11861" customFormat="false" ht="15" hidden="false" customHeight="true" outlineLevel="0" collapsed="false">
      <c r="A11861" s="1" t="n">
        <v>11860</v>
      </c>
      <c r="B11861" s="1" t="n">
        <v>4</v>
      </c>
      <c r="C11861" s="1" t="n">
        <v>2746</v>
      </c>
      <c r="D11861" s="1" t="s">
        <v>18871</v>
      </c>
      <c r="E11861" s="1" t="n">
        <v>322</v>
      </c>
      <c r="F11861" s="1" t="n">
        <v>68</v>
      </c>
      <c r="G11861" s="1" t="n">
        <v>1002.57</v>
      </c>
      <c r="H11861" s="4" t="n">
        <v>46106.6009398958</v>
      </c>
      <c r="I118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11860BT96288842746322681002.5746106.6009398958</v>
      </c>
      <c r="J11861" s="1" t="n">
        <f aca="false">COUNTIF(I:I, $I11861)</f>
        <v>1</v>
      </c>
      <c r="K11861" s="1" t="str">
        <f aca="false">IF(ISNA(VLOOKUP(Table4[product_id], tblProducts[], tblProducts[product_name],FALSE() )), "Invalid", "Valid")</f>
        <v>Valid</v>
      </c>
      <c r="L11861" s="5" t="str">
        <f aca="false">IF(ISNA(VLOOKUP(Table4[[#This Row],[warehouse_id]], tblwhouse[], tblwhouse[warehouse_name],FALSE() )), "Invalid", "Valid")</f>
        <v>Valid</v>
      </c>
    </row>
    <row r="11862" customFormat="false" ht="15" hidden="false" customHeight="true" outlineLevel="0" collapsed="false">
      <c r="A11862" s="1" t="n">
        <v>11861</v>
      </c>
      <c r="B11862" s="1" t="n">
        <v>2</v>
      </c>
      <c r="C11862" s="1" t="n">
        <v>2397</v>
      </c>
      <c r="D11862" s="1" t="s">
        <v>18872</v>
      </c>
      <c r="E11862" s="1" t="n">
        <v>459</v>
      </c>
      <c r="F11862" s="1" t="n">
        <v>27</v>
      </c>
      <c r="G11862" s="1" t="n">
        <v>518.41</v>
      </c>
      <c r="H11862" s="4" t="n">
        <v>45999.6009398958</v>
      </c>
      <c r="I118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11861BT6516532239745927518.4145999.6009398958</v>
      </c>
      <c r="J11862" s="1" t="n">
        <f aca="false">COUNTIF(I:I, $I11862)</f>
        <v>1</v>
      </c>
      <c r="K11862" s="1" t="str">
        <f aca="false">IF(ISNA(VLOOKUP(Table4[product_id], tblProducts[], tblProducts[product_name],FALSE() )), "Invalid", "Valid")</f>
        <v>Valid</v>
      </c>
      <c r="L11862" s="5" t="str">
        <f aca="false">IF(ISNA(VLOOKUP(Table4[[#This Row],[warehouse_id]], tblwhouse[], tblwhouse[warehouse_name],FALSE() )), "Invalid", "Valid")</f>
        <v>Valid</v>
      </c>
    </row>
    <row r="11863" customFormat="false" ht="15" hidden="false" customHeight="true" outlineLevel="0" collapsed="false">
      <c r="A11863" s="1" t="n">
        <v>11862</v>
      </c>
      <c r="B11863" s="1" t="n">
        <v>3</v>
      </c>
      <c r="C11863" s="1" t="n">
        <v>320</v>
      </c>
      <c r="D11863" s="1" t="s">
        <v>18873</v>
      </c>
      <c r="E11863" s="1" t="n">
        <v>239</v>
      </c>
      <c r="F11863" s="1" t="n">
        <v>33</v>
      </c>
      <c r="G11863" s="1" t="n">
        <v>267.91</v>
      </c>
      <c r="H11863" s="4" t="n">
        <v>45982.6009398958</v>
      </c>
      <c r="I118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11862BT331290332023933267.9145982.6009398958</v>
      </c>
      <c r="J11863" s="1" t="n">
        <f aca="false">COUNTIF(I:I, $I11863)</f>
        <v>1</v>
      </c>
      <c r="K11863" s="1" t="str">
        <f aca="false">IF(ISNA(VLOOKUP(Table4[product_id], tblProducts[], tblProducts[product_name],FALSE() )), "Invalid", "Valid")</f>
        <v>Valid</v>
      </c>
      <c r="L11863" s="5" t="str">
        <f aca="false">IF(ISNA(VLOOKUP(Table4[[#This Row],[warehouse_id]], tblwhouse[], tblwhouse[warehouse_name],FALSE() )), "Invalid", "Valid")</f>
        <v>Valid</v>
      </c>
    </row>
    <row r="11864" customFormat="false" ht="15" hidden="false" customHeight="true" outlineLevel="0" collapsed="false">
      <c r="A11864" s="1" t="n">
        <v>11863</v>
      </c>
      <c r="B11864" s="1" t="n">
        <v>1</v>
      </c>
      <c r="C11864" s="1" t="n">
        <v>1241</v>
      </c>
      <c r="D11864" s="1" t="s">
        <v>18874</v>
      </c>
      <c r="E11864" s="1" t="n">
        <v>311</v>
      </c>
      <c r="F11864" s="1" t="n">
        <v>72</v>
      </c>
      <c r="G11864" s="1" t="n">
        <v>1498.89</v>
      </c>
      <c r="H11864" s="4" t="n">
        <v>46091.6009398958</v>
      </c>
      <c r="I118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11863BT60042211241311721498.8946091.6009398958</v>
      </c>
      <c r="J11864" s="1" t="n">
        <f aca="false">COUNTIF(I:I, $I11864)</f>
        <v>1</v>
      </c>
      <c r="K11864" s="1" t="str">
        <f aca="false">IF(ISNA(VLOOKUP(Table4[product_id], tblProducts[], tblProducts[product_name],FALSE() )), "Invalid", "Valid")</f>
        <v>Valid</v>
      </c>
      <c r="L11864" s="5" t="str">
        <f aca="false">IF(ISNA(VLOOKUP(Table4[[#This Row],[warehouse_id]], tblwhouse[], tblwhouse[warehouse_name],FALSE() )), "Invalid", "Valid")</f>
        <v>Valid</v>
      </c>
    </row>
    <row r="11865" customFormat="false" ht="15" hidden="false" customHeight="true" outlineLevel="0" collapsed="false">
      <c r="A11865" s="1" t="n">
        <v>11864</v>
      </c>
      <c r="B11865" s="1" t="n">
        <v>4</v>
      </c>
      <c r="C11865" s="1" t="n">
        <v>2800</v>
      </c>
      <c r="D11865" s="1" t="s">
        <v>18875</v>
      </c>
      <c r="E11865" s="1" t="n">
        <v>468</v>
      </c>
      <c r="F11865" s="1" t="n">
        <v>31</v>
      </c>
      <c r="G11865" s="1" t="n">
        <v>727.89</v>
      </c>
      <c r="H11865" s="4" t="n">
        <v>46130.6009398958</v>
      </c>
      <c r="I118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11864BT5911564280046831727.8946130.6009398958</v>
      </c>
      <c r="J11865" s="1" t="n">
        <f aca="false">COUNTIF(I:I, $I11865)</f>
        <v>1</v>
      </c>
      <c r="K11865" s="1" t="str">
        <f aca="false">IF(ISNA(VLOOKUP(Table4[product_id], tblProducts[], tblProducts[product_name],FALSE() )), "Invalid", "Valid")</f>
        <v>Valid</v>
      </c>
      <c r="L11865" s="5" t="str">
        <f aca="false">IF(ISNA(VLOOKUP(Table4[[#This Row],[warehouse_id]], tblwhouse[], tblwhouse[warehouse_name],FALSE() )), "Invalid", "Valid")</f>
        <v>Valid</v>
      </c>
    </row>
    <row r="11866" customFormat="false" ht="15" hidden="false" customHeight="true" outlineLevel="0" collapsed="false">
      <c r="A11866" s="1" t="n">
        <v>11865</v>
      </c>
      <c r="B11866" s="1" t="n">
        <v>2</v>
      </c>
      <c r="C11866" s="1" t="n">
        <v>2098</v>
      </c>
      <c r="D11866" s="1" t="s">
        <v>18876</v>
      </c>
      <c r="E11866" s="1" t="n">
        <v>10</v>
      </c>
      <c r="F11866" s="1" t="n">
        <v>30</v>
      </c>
      <c r="G11866" s="1" t="n">
        <v>309.94</v>
      </c>
      <c r="H11866" s="4" t="n">
        <v>46044.6009398958</v>
      </c>
      <c r="I118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11865BT780496220981030309.9446044.6009398958</v>
      </c>
      <c r="J11866" s="1" t="n">
        <f aca="false">COUNTIF(I:I, $I11866)</f>
        <v>1</v>
      </c>
      <c r="K11866" s="1" t="str">
        <f aca="false">IF(ISNA(VLOOKUP(Table4[product_id], tblProducts[], tblProducts[product_name],FALSE() )), "Invalid", "Valid")</f>
        <v>Valid</v>
      </c>
      <c r="L11866" s="5" t="str">
        <f aca="false">IF(ISNA(VLOOKUP(Table4[[#This Row],[warehouse_id]], tblwhouse[], tblwhouse[warehouse_name],FALSE() )), "Invalid", "Valid")</f>
        <v>Valid</v>
      </c>
    </row>
    <row r="11867" customFormat="false" ht="15" hidden="false" customHeight="true" outlineLevel="0" collapsed="false">
      <c r="A11867" s="1" t="n">
        <v>11866</v>
      </c>
      <c r="B11867" s="1" t="n">
        <v>4</v>
      </c>
      <c r="C11867" s="1" t="n">
        <v>2747</v>
      </c>
      <c r="D11867" s="1" t="s">
        <v>18877</v>
      </c>
      <c r="E11867" s="1" t="n">
        <v>256</v>
      </c>
      <c r="F11867" s="1" t="n">
        <v>77</v>
      </c>
      <c r="G11867" s="1" t="n">
        <v>951.49</v>
      </c>
      <c r="H11867" s="4" t="n">
        <v>46048.6009398958</v>
      </c>
      <c r="I118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11866BT2294694274725677951.4946048.6009398958</v>
      </c>
      <c r="J11867" s="1" t="n">
        <f aca="false">COUNTIF(I:I, $I11867)</f>
        <v>1</v>
      </c>
      <c r="K11867" s="1" t="str">
        <f aca="false">IF(ISNA(VLOOKUP(Table4[product_id], tblProducts[], tblProducts[product_name],FALSE() )), "Invalid", "Valid")</f>
        <v>Valid</v>
      </c>
      <c r="L11867" s="5" t="str">
        <f aca="false">IF(ISNA(VLOOKUP(Table4[[#This Row],[warehouse_id]], tblwhouse[], tblwhouse[warehouse_name],FALSE() )), "Invalid", "Valid")</f>
        <v>Valid</v>
      </c>
    </row>
    <row r="11868" customFormat="false" ht="15" hidden="false" customHeight="true" outlineLevel="0" collapsed="false">
      <c r="A11868" s="1" t="n">
        <v>11867</v>
      </c>
      <c r="B11868" s="1" t="n">
        <v>3</v>
      </c>
      <c r="C11868" s="1" t="n">
        <v>1946</v>
      </c>
      <c r="D11868" s="1" t="s">
        <v>18878</v>
      </c>
      <c r="E11868" s="1" t="n">
        <v>118</v>
      </c>
      <c r="F11868" s="1" t="n">
        <v>25</v>
      </c>
      <c r="G11868" s="1" t="n">
        <v>1132.28</v>
      </c>
      <c r="H11868" s="4" t="n">
        <v>45917.6009398958</v>
      </c>
      <c r="I118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11867BT21145431946118251132.2845917.6009398958</v>
      </c>
      <c r="J11868" s="1" t="n">
        <f aca="false">COUNTIF(I:I, $I11868)</f>
        <v>1</v>
      </c>
      <c r="K11868" s="1" t="str">
        <f aca="false">IF(ISNA(VLOOKUP(Table4[product_id], tblProducts[], tblProducts[product_name],FALSE() )), "Invalid", "Valid")</f>
        <v>Valid</v>
      </c>
      <c r="L11868" s="5" t="str">
        <f aca="false">IF(ISNA(VLOOKUP(Table4[[#This Row],[warehouse_id]], tblwhouse[], tblwhouse[warehouse_name],FALSE() )), "Invalid", "Valid")</f>
        <v>Valid</v>
      </c>
    </row>
    <row r="11869" customFormat="false" ht="15" hidden="false" customHeight="true" outlineLevel="0" collapsed="false">
      <c r="A11869" s="1" t="n">
        <v>11868</v>
      </c>
      <c r="B11869" s="1" t="n">
        <v>4</v>
      </c>
      <c r="C11869" s="1" t="n">
        <v>974</v>
      </c>
      <c r="D11869" s="1" t="s">
        <v>18879</v>
      </c>
      <c r="E11869" s="1" t="n">
        <v>427</v>
      </c>
      <c r="F11869" s="1" t="n">
        <v>74</v>
      </c>
      <c r="G11869" s="1" t="n">
        <v>1397.21</v>
      </c>
      <c r="H11869" s="4" t="n">
        <v>45908.6009398958</v>
      </c>
      <c r="I118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11868BT5149654974427741397.2145908.6009398958</v>
      </c>
      <c r="J11869" s="1" t="n">
        <f aca="false">COUNTIF(I:I, $I11869)</f>
        <v>1</v>
      </c>
      <c r="K11869" s="1" t="str">
        <f aca="false">IF(ISNA(VLOOKUP(Table4[product_id], tblProducts[], tblProducts[product_name],FALSE() )), "Invalid", "Valid")</f>
        <v>Valid</v>
      </c>
      <c r="L11869" s="5" t="str">
        <f aca="false">IF(ISNA(VLOOKUP(Table4[[#This Row],[warehouse_id]], tblwhouse[], tblwhouse[warehouse_name],FALSE() )), "Invalid", "Valid")</f>
        <v>Valid</v>
      </c>
    </row>
    <row r="11870" customFormat="false" ht="15" hidden="false" customHeight="true" outlineLevel="0" collapsed="false">
      <c r="A11870" s="1" t="n">
        <v>11869</v>
      </c>
      <c r="B11870" s="1" t="n">
        <v>1</v>
      </c>
      <c r="C11870" s="1" t="n">
        <v>1322</v>
      </c>
      <c r="D11870" s="1" t="s">
        <v>7860</v>
      </c>
      <c r="E11870" s="1" t="n">
        <v>364</v>
      </c>
      <c r="F11870" s="1" t="n">
        <v>21</v>
      </c>
      <c r="G11870" s="1" t="n">
        <v>1020.87</v>
      </c>
      <c r="H11870" s="4" t="n">
        <v>45901.6009398958</v>
      </c>
      <c r="I118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11869BT24388911322364211020.8745901.6009398958</v>
      </c>
      <c r="J11870" s="1" t="n">
        <f aca="false">COUNTIF(I:I, $I11870)</f>
        <v>1</v>
      </c>
      <c r="K11870" s="1" t="str">
        <f aca="false">IF(ISNA(VLOOKUP(Table4[product_id], tblProducts[], tblProducts[product_name],FALSE() )), "Invalid", "Valid")</f>
        <v>Valid</v>
      </c>
      <c r="L11870" s="5" t="str">
        <f aca="false">IF(ISNA(VLOOKUP(Table4[[#This Row],[warehouse_id]], tblwhouse[], tblwhouse[warehouse_name],FALSE() )), "Invalid", "Valid")</f>
        <v>Valid</v>
      </c>
    </row>
    <row r="11871" customFormat="false" ht="15" hidden="false" customHeight="true" outlineLevel="0" collapsed="false">
      <c r="A11871" s="1" t="n">
        <v>11870</v>
      </c>
      <c r="B11871" s="1" t="n">
        <v>1</v>
      </c>
      <c r="C11871" s="1" t="n">
        <v>1421</v>
      </c>
      <c r="D11871" s="1" t="s">
        <v>18880</v>
      </c>
      <c r="E11871" s="1" t="n">
        <v>424</v>
      </c>
      <c r="F11871" s="1" t="n">
        <v>59</v>
      </c>
      <c r="G11871" s="1" t="n">
        <v>60.69</v>
      </c>
      <c r="H11871" s="4" t="n">
        <v>46197.6009398958</v>
      </c>
      <c r="I118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11870BT527442114214245960.6946197.6009398958</v>
      </c>
      <c r="J11871" s="1" t="n">
        <f aca="false">COUNTIF(I:I, $I11871)</f>
        <v>1</v>
      </c>
      <c r="K11871" s="1" t="str">
        <f aca="false">IF(ISNA(VLOOKUP(Table4[product_id], tblProducts[], tblProducts[product_name],FALSE() )), "Invalid", "Valid")</f>
        <v>Valid</v>
      </c>
      <c r="L11871" s="5" t="str">
        <f aca="false">IF(ISNA(VLOOKUP(Table4[[#This Row],[warehouse_id]], tblwhouse[], tblwhouse[warehouse_name],FALSE() )), "Invalid", "Valid")</f>
        <v>Valid</v>
      </c>
    </row>
    <row r="11872" customFormat="false" ht="15" hidden="false" customHeight="true" outlineLevel="0" collapsed="false">
      <c r="A11872" s="1" t="n">
        <v>11871</v>
      </c>
      <c r="B11872" s="1" t="n">
        <v>4</v>
      </c>
      <c r="C11872" s="1" t="n">
        <v>596</v>
      </c>
      <c r="D11872" s="1" t="s">
        <v>18881</v>
      </c>
      <c r="E11872" s="1" t="n">
        <v>322</v>
      </c>
      <c r="F11872" s="1" t="n">
        <v>40</v>
      </c>
      <c r="G11872" s="1" t="n">
        <v>232.88</v>
      </c>
      <c r="H11872" s="4" t="n">
        <v>46025.6009398958</v>
      </c>
      <c r="I118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11871BT631710459632240232.8846025.6009398958</v>
      </c>
      <c r="J11872" s="1" t="n">
        <f aca="false">COUNTIF(I:I, $I11872)</f>
        <v>1</v>
      </c>
      <c r="K11872" s="1" t="str">
        <f aca="false">IF(ISNA(VLOOKUP(Table4[product_id], tblProducts[], tblProducts[product_name],FALSE() )), "Invalid", "Valid")</f>
        <v>Valid</v>
      </c>
      <c r="L11872" s="5" t="str">
        <f aca="false">IF(ISNA(VLOOKUP(Table4[[#This Row],[warehouse_id]], tblwhouse[], tblwhouse[warehouse_name],FALSE() )), "Invalid", "Valid")</f>
        <v>Valid</v>
      </c>
    </row>
    <row r="11873" customFormat="false" ht="15" hidden="false" customHeight="true" outlineLevel="0" collapsed="false">
      <c r="A11873" s="1" t="n">
        <v>11872</v>
      </c>
      <c r="B11873" s="1" t="n">
        <v>1</v>
      </c>
      <c r="C11873" s="1" t="n">
        <v>233</v>
      </c>
      <c r="D11873" s="1" t="s">
        <v>18882</v>
      </c>
      <c r="E11873" s="1" t="n">
        <v>193</v>
      </c>
      <c r="F11873" s="1" t="n">
        <v>27</v>
      </c>
      <c r="G11873" s="1" t="n">
        <v>1137.07</v>
      </c>
      <c r="H11873" s="4" t="n">
        <v>46156.6009398958</v>
      </c>
      <c r="I118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11872BT5919291233193271137.0746156.6009398958</v>
      </c>
      <c r="J11873" s="1" t="n">
        <f aca="false">COUNTIF(I:I, $I11873)</f>
        <v>1</v>
      </c>
      <c r="K11873" s="1" t="str">
        <f aca="false">IF(ISNA(VLOOKUP(Table4[product_id], tblProducts[], tblProducts[product_name],FALSE() )), "Invalid", "Valid")</f>
        <v>Valid</v>
      </c>
      <c r="L11873" s="5" t="str">
        <f aca="false">IF(ISNA(VLOOKUP(Table4[[#This Row],[warehouse_id]], tblwhouse[], tblwhouse[warehouse_name],FALSE() )), "Invalid", "Valid")</f>
        <v>Valid</v>
      </c>
    </row>
    <row r="11874" customFormat="false" ht="15" hidden="false" customHeight="true" outlineLevel="0" collapsed="false">
      <c r="A11874" s="1" t="n">
        <v>11873</v>
      </c>
      <c r="B11874" s="1" t="n">
        <v>1</v>
      </c>
      <c r="C11874" s="1" t="n">
        <v>2455</v>
      </c>
      <c r="D11874" s="1" t="s">
        <v>18883</v>
      </c>
      <c r="E11874" s="1" t="n">
        <v>196</v>
      </c>
      <c r="F11874" s="1" t="n">
        <v>62</v>
      </c>
      <c r="G11874" s="1" t="n">
        <v>268.77</v>
      </c>
      <c r="H11874" s="4" t="n">
        <v>46038.6009398958</v>
      </c>
      <c r="I118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11873BT8193471245519662268.7746038.6009398958</v>
      </c>
      <c r="J11874" s="1" t="n">
        <f aca="false">COUNTIF(I:I, $I11874)</f>
        <v>1</v>
      </c>
      <c r="K11874" s="1" t="str">
        <f aca="false">IF(ISNA(VLOOKUP(Table4[product_id], tblProducts[], tblProducts[product_name],FALSE() )), "Invalid", "Valid")</f>
        <v>Valid</v>
      </c>
      <c r="L11874" s="5" t="str">
        <f aca="false">IF(ISNA(VLOOKUP(Table4[[#This Row],[warehouse_id]], tblwhouse[], tblwhouse[warehouse_name],FALSE() )), "Invalid", "Valid")</f>
        <v>Valid</v>
      </c>
    </row>
    <row r="11875" customFormat="false" ht="15" hidden="false" customHeight="true" outlineLevel="0" collapsed="false">
      <c r="A11875" s="1" t="n">
        <v>11874</v>
      </c>
      <c r="B11875" s="1" t="n">
        <v>3</v>
      </c>
      <c r="C11875" s="1" t="n">
        <v>1904</v>
      </c>
      <c r="D11875" s="1" t="s">
        <v>18884</v>
      </c>
      <c r="E11875" s="1" t="n">
        <v>144</v>
      </c>
      <c r="F11875" s="1" t="n">
        <v>74</v>
      </c>
      <c r="G11875" s="1" t="n">
        <v>42.39</v>
      </c>
      <c r="H11875" s="4" t="n">
        <v>46174.6009398958</v>
      </c>
      <c r="I118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11874BT319638319041447442.3946174.6009398958</v>
      </c>
      <c r="J11875" s="1" t="n">
        <f aca="false">COUNTIF(I:I, $I11875)</f>
        <v>1</v>
      </c>
      <c r="K11875" s="1" t="str">
        <f aca="false">IF(ISNA(VLOOKUP(Table4[product_id], tblProducts[], tblProducts[product_name],FALSE() )), "Invalid", "Valid")</f>
        <v>Valid</v>
      </c>
      <c r="L11875" s="5" t="str">
        <f aca="false">IF(ISNA(VLOOKUP(Table4[[#This Row],[warehouse_id]], tblwhouse[], tblwhouse[warehouse_name],FALSE() )), "Invalid", "Valid")</f>
        <v>Valid</v>
      </c>
    </row>
    <row r="11876" customFormat="false" ht="15" hidden="false" customHeight="true" outlineLevel="0" collapsed="false">
      <c r="A11876" s="1" t="n">
        <v>11875</v>
      </c>
      <c r="B11876" s="1" t="n">
        <v>4</v>
      </c>
      <c r="C11876" s="1" t="n">
        <v>1533</v>
      </c>
      <c r="D11876" s="1" t="s">
        <v>18885</v>
      </c>
      <c r="E11876" s="1" t="n">
        <v>78</v>
      </c>
      <c r="F11876" s="1" t="n">
        <v>20</v>
      </c>
      <c r="G11876" s="1" t="n">
        <v>746.32</v>
      </c>
      <c r="H11876" s="4" t="n">
        <v>45967.6009398958</v>
      </c>
      <c r="I118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11875BT687573415337820746.3245967.6009398958</v>
      </c>
      <c r="J11876" s="1" t="n">
        <f aca="false">COUNTIF(I:I, $I11876)</f>
        <v>1</v>
      </c>
      <c r="K11876" s="1" t="str">
        <f aca="false">IF(ISNA(VLOOKUP(Table4[product_id], tblProducts[], tblProducts[product_name],FALSE() )), "Invalid", "Valid")</f>
        <v>Valid</v>
      </c>
      <c r="L11876" s="5" t="str">
        <f aca="false">IF(ISNA(VLOOKUP(Table4[[#This Row],[warehouse_id]], tblwhouse[], tblwhouse[warehouse_name],FALSE() )), "Invalid", "Valid")</f>
        <v>Valid</v>
      </c>
    </row>
    <row r="11877" customFormat="false" ht="15" hidden="false" customHeight="true" outlineLevel="0" collapsed="false">
      <c r="A11877" s="1" t="n">
        <v>11876</v>
      </c>
      <c r="B11877" s="1" t="n">
        <v>4</v>
      </c>
      <c r="C11877" s="1" t="n">
        <v>1476</v>
      </c>
      <c r="D11877" s="1" t="s">
        <v>18886</v>
      </c>
      <c r="E11877" s="1" t="n">
        <v>413</v>
      </c>
      <c r="F11877" s="1" t="n">
        <v>59</v>
      </c>
      <c r="G11877" s="1" t="n">
        <v>444.82</v>
      </c>
      <c r="H11877" s="4" t="n">
        <v>45913.6009398958</v>
      </c>
      <c r="I118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11876BT3660154147641359444.8245913.6009398958</v>
      </c>
      <c r="J11877" s="1" t="n">
        <f aca="false">COUNTIF(I:I, $I11877)</f>
        <v>1</v>
      </c>
      <c r="K11877" s="1" t="str">
        <f aca="false">IF(ISNA(VLOOKUP(Table4[product_id], tblProducts[], tblProducts[product_name],FALSE() )), "Invalid", "Valid")</f>
        <v>Valid</v>
      </c>
      <c r="L11877" s="5" t="str">
        <f aca="false">IF(ISNA(VLOOKUP(Table4[[#This Row],[warehouse_id]], tblwhouse[], tblwhouse[warehouse_name],FALSE() )), "Invalid", "Valid")</f>
        <v>Valid</v>
      </c>
    </row>
    <row r="11878" customFormat="false" ht="15" hidden="false" customHeight="true" outlineLevel="0" collapsed="false">
      <c r="A11878" s="1" t="n">
        <v>11877</v>
      </c>
      <c r="B11878" s="1" t="n">
        <v>1</v>
      </c>
      <c r="C11878" s="1" t="n">
        <v>379</v>
      </c>
      <c r="D11878" s="1" t="s">
        <v>18887</v>
      </c>
      <c r="E11878" s="1" t="n">
        <v>127</v>
      </c>
      <c r="F11878" s="1" t="n">
        <v>34</v>
      </c>
      <c r="G11878" s="1" t="n">
        <v>329.58</v>
      </c>
      <c r="H11878" s="4" t="n">
        <v>46100.6009398958</v>
      </c>
      <c r="I118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11877BT897454137912734329.5846100.6009398958</v>
      </c>
      <c r="J11878" s="1" t="n">
        <f aca="false">COUNTIF(I:I, $I11878)</f>
        <v>1</v>
      </c>
      <c r="K11878" s="1" t="str">
        <f aca="false">IF(ISNA(VLOOKUP(Table4[product_id], tblProducts[], tblProducts[product_name],FALSE() )), "Invalid", "Valid")</f>
        <v>Valid</v>
      </c>
      <c r="L11878" s="5" t="str">
        <f aca="false">IF(ISNA(VLOOKUP(Table4[[#This Row],[warehouse_id]], tblwhouse[], tblwhouse[warehouse_name],FALSE() )), "Invalid", "Valid")</f>
        <v>Valid</v>
      </c>
    </row>
    <row r="11879" customFormat="false" ht="15" hidden="false" customHeight="true" outlineLevel="0" collapsed="false">
      <c r="A11879" s="1" t="n">
        <v>11878</v>
      </c>
      <c r="B11879" s="1" t="n">
        <v>3</v>
      </c>
      <c r="C11879" s="1" t="n">
        <v>1763</v>
      </c>
      <c r="D11879" s="1" t="s">
        <v>18888</v>
      </c>
      <c r="E11879" s="1" t="n">
        <v>226</v>
      </c>
      <c r="F11879" s="1" t="n">
        <v>51</v>
      </c>
      <c r="G11879" s="1" t="n">
        <v>628.45</v>
      </c>
      <c r="H11879" s="4" t="n">
        <v>46119.6009398958</v>
      </c>
      <c r="I118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11878BT4224393176322651628.4546119.6009398958</v>
      </c>
      <c r="J11879" s="1" t="n">
        <f aca="false">COUNTIF(I:I, $I11879)</f>
        <v>1</v>
      </c>
      <c r="K11879" s="1" t="str">
        <f aca="false">IF(ISNA(VLOOKUP(Table4[product_id], tblProducts[], tblProducts[product_name],FALSE() )), "Invalid", "Valid")</f>
        <v>Valid</v>
      </c>
      <c r="L11879" s="5" t="str">
        <f aca="false">IF(ISNA(VLOOKUP(Table4[[#This Row],[warehouse_id]], tblwhouse[], tblwhouse[warehouse_name],FALSE() )), "Invalid", "Valid")</f>
        <v>Valid</v>
      </c>
    </row>
    <row r="11880" customFormat="false" ht="15" hidden="false" customHeight="true" outlineLevel="0" collapsed="false">
      <c r="A11880" s="1" t="n">
        <v>11879</v>
      </c>
      <c r="B11880" s="1" t="n">
        <v>4</v>
      </c>
      <c r="C11880" s="1" t="n">
        <v>2556</v>
      </c>
      <c r="D11880" s="1" t="s">
        <v>18889</v>
      </c>
      <c r="E11880" s="1" t="n">
        <v>212</v>
      </c>
      <c r="F11880" s="1" t="n">
        <v>22</v>
      </c>
      <c r="G11880" s="1" t="n">
        <v>580.61</v>
      </c>
      <c r="H11880" s="4" t="n">
        <v>45884.6009398958</v>
      </c>
      <c r="I118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11879BT2911394255621222580.6145884.6009398958</v>
      </c>
      <c r="J11880" s="1" t="n">
        <f aca="false">COUNTIF(I:I, $I11880)</f>
        <v>1</v>
      </c>
      <c r="K11880" s="1" t="str">
        <f aca="false">IF(ISNA(VLOOKUP(Table4[product_id], tblProducts[], tblProducts[product_name],FALSE() )), "Invalid", "Valid")</f>
        <v>Valid</v>
      </c>
      <c r="L11880" s="5" t="str">
        <f aca="false">IF(ISNA(VLOOKUP(Table4[[#This Row],[warehouse_id]], tblwhouse[], tblwhouse[warehouse_name],FALSE() )), "Invalid", "Valid")</f>
        <v>Valid</v>
      </c>
    </row>
    <row r="11881" customFormat="false" ht="15" hidden="false" customHeight="true" outlineLevel="0" collapsed="false">
      <c r="A11881" s="1" t="n">
        <v>11880</v>
      </c>
      <c r="B11881" s="1" t="n">
        <v>3</v>
      </c>
      <c r="C11881" s="1" t="n">
        <v>1434</v>
      </c>
      <c r="D11881" s="1" t="s">
        <v>18890</v>
      </c>
      <c r="E11881" s="1" t="n">
        <v>346</v>
      </c>
      <c r="F11881" s="1" t="n">
        <v>65</v>
      </c>
      <c r="G11881" s="1" t="n">
        <v>1448.75</v>
      </c>
      <c r="H11881" s="4" t="n">
        <v>45937.6009398958</v>
      </c>
      <c r="I118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11880BT77923331434346651448.7545937.6009398958</v>
      </c>
      <c r="J11881" s="1" t="n">
        <f aca="false">COUNTIF(I:I, $I11881)</f>
        <v>1</v>
      </c>
      <c r="K11881" s="1" t="str">
        <f aca="false">IF(ISNA(VLOOKUP(Table4[product_id], tblProducts[], tblProducts[product_name],FALSE() )), "Invalid", "Valid")</f>
        <v>Valid</v>
      </c>
      <c r="L11881" s="5" t="str">
        <f aca="false">IF(ISNA(VLOOKUP(Table4[[#This Row],[warehouse_id]], tblwhouse[], tblwhouse[warehouse_name],FALSE() )), "Invalid", "Valid")</f>
        <v>Valid</v>
      </c>
    </row>
    <row r="11882" customFormat="false" ht="15" hidden="false" customHeight="true" outlineLevel="0" collapsed="false">
      <c r="A11882" s="1" t="n">
        <v>11881</v>
      </c>
      <c r="B11882" s="1" t="n">
        <v>1</v>
      </c>
      <c r="C11882" s="1" t="n">
        <v>1834</v>
      </c>
      <c r="D11882" s="1" t="s">
        <v>18891</v>
      </c>
      <c r="E11882" s="1" t="n">
        <v>394</v>
      </c>
      <c r="F11882" s="1" t="n">
        <v>79</v>
      </c>
      <c r="G11882" s="1" t="n">
        <v>1078.28</v>
      </c>
      <c r="H11882" s="4" t="n">
        <v>46199.6009398958</v>
      </c>
      <c r="I118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11881BT47455611834394791078.2846199.6009398958</v>
      </c>
      <c r="J11882" s="1" t="n">
        <f aca="false">COUNTIF(I:I, $I11882)</f>
        <v>1</v>
      </c>
      <c r="K11882" s="1" t="str">
        <f aca="false">IF(ISNA(VLOOKUP(Table4[product_id], tblProducts[], tblProducts[product_name],FALSE() )), "Invalid", "Valid")</f>
        <v>Valid</v>
      </c>
      <c r="L11882" s="5" t="str">
        <f aca="false">IF(ISNA(VLOOKUP(Table4[[#This Row],[warehouse_id]], tblwhouse[], tblwhouse[warehouse_name],FALSE() )), "Invalid", "Valid")</f>
        <v>Valid</v>
      </c>
    </row>
    <row r="11883" customFormat="false" ht="15" hidden="false" customHeight="true" outlineLevel="0" collapsed="false">
      <c r="A11883" s="1" t="n">
        <v>11882</v>
      </c>
      <c r="B11883" s="1" t="n">
        <v>3</v>
      </c>
      <c r="C11883" s="1" t="n">
        <v>320</v>
      </c>
      <c r="D11883" s="1" t="s">
        <v>18892</v>
      </c>
      <c r="E11883" s="1" t="n">
        <v>180</v>
      </c>
      <c r="F11883" s="1" t="n">
        <v>33</v>
      </c>
      <c r="G11883" s="1" t="n">
        <v>1285.34</v>
      </c>
      <c r="H11883" s="4" t="n">
        <v>46123.6009398958</v>
      </c>
      <c r="I118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11882BT4417603320180331285.3446123.6009398958</v>
      </c>
      <c r="J11883" s="1" t="n">
        <f aca="false">COUNTIF(I:I, $I11883)</f>
        <v>1</v>
      </c>
      <c r="K11883" s="1" t="str">
        <f aca="false">IF(ISNA(VLOOKUP(Table4[product_id], tblProducts[], tblProducts[product_name],FALSE() )), "Invalid", "Valid")</f>
        <v>Valid</v>
      </c>
      <c r="L11883" s="5" t="str">
        <f aca="false">IF(ISNA(VLOOKUP(Table4[[#This Row],[warehouse_id]], tblwhouse[], tblwhouse[warehouse_name],FALSE() )), "Invalid", "Valid")</f>
        <v>Valid</v>
      </c>
    </row>
    <row r="11884" customFormat="false" ht="15" hidden="false" customHeight="true" outlineLevel="0" collapsed="false">
      <c r="A11884" s="1" t="n">
        <v>11883</v>
      </c>
      <c r="B11884" s="1" t="n">
        <v>3</v>
      </c>
      <c r="C11884" s="1" t="n">
        <v>826</v>
      </c>
      <c r="D11884" s="1" t="s">
        <v>18893</v>
      </c>
      <c r="E11884" s="1" t="n">
        <v>335</v>
      </c>
      <c r="F11884" s="1" t="n">
        <v>43</v>
      </c>
      <c r="G11884" s="1" t="n">
        <v>967.73</v>
      </c>
      <c r="H11884" s="4" t="n">
        <v>45909.6009398958</v>
      </c>
      <c r="I118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11883BT307577382633543967.7345909.6009398958</v>
      </c>
      <c r="J11884" s="1" t="n">
        <f aca="false">COUNTIF(I:I, $I11884)</f>
        <v>1</v>
      </c>
      <c r="K11884" s="1" t="str">
        <f aca="false">IF(ISNA(VLOOKUP(Table4[product_id], tblProducts[], tblProducts[product_name],FALSE() )), "Invalid", "Valid")</f>
        <v>Valid</v>
      </c>
      <c r="L11884" s="5" t="str">
        <f aca="false">IF(ISNA(VLOOKUP(Table4[[#This Row],[warehouse_id]], tblwhouse[], tblwhouse[warehouse_name],FALSE() )), "Invalid", "Valid")</f>
        <v>Valid</v>
      </c>
    </row>
    <row r="11885" customFormat="false" ht="15" hidden="false" customHeight="true" outlineLevel="0" collapsed="false">
      <c r="A11885" s="1" t="n">
        <v>11884</v>
      </c>
      <c r="B11885" s="1" t="n">
        <v>3</v>
      </c>
      <c r="C11885" s="1" t="n">
        <v>543</v>
      </c>
      <c r="D11885" s="1" t="s">
        <v>18894</v>
      </c>
      <c r="E11885" s="1" t="n">
        <v>257</v>
      </c>
      <c r="F11885" s="1" t="n">
        <v>26</v>
      </c>
      <c r="G11885" s="1" t="n">
        <v>464.35</v>
      </c>
      <c r="H11885" s="4" t="n">
        <v>46044.6009398958</v>
      </c>
      <c r="I118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11884BT343899354325726464.3546044.6009398958</v>
      </c>
      <c r="J11885" s="1" t="n">
        <f aca="false">COUNTIF(I:I, $I11885)</f>
        <v>1</v>
      </c>
      <c r="K11885" s="1" t="str">
        <f aca="false">IF(ISNA(VLOOKUP(Table4[product_id], tblProducts[], tblProducts[product_name],FALSE() )), "Invalid", "Valid")</f>
        <v>Valid</v>
      </c>
      <c r="L11885" s="5" t="str">
        <f aca="false">IF(ISNA(VLOOKUP(Table4[[#This Row],[warehouse_id]], tblwhouse[], tblwhouse[warehouse_name],FALSE() )), "Invalid", "Valid")</f>
        <v>Valid</v>
      </c>
    </row>
    <row r="11886" customFormat="false" ht="15" hidden="false" customHeight="true" outlineLevel="0" collapsed="false">
      <c r="A11886" s="1" t="n">
        <v>11885</v>
      </c>
      <c r="B11886" s="1" t="n">
        <v>2</v>
      </c>
      <c r="C11886" s="1" t="n">
        <v>2462</v>
      </c>
      <c r="D11886" s="1" t="s">
        <v>18895</v>
      </c>
      <c r="E11886" s="1" t="n">
        <v>146</v>
      </c>
      <c r="F11886" s="1" t="n">
        <v>72</v>
      </c>
      <c r="G11886" s="1" t="n">
        <v>637.28</v>
      </c>
      <c r="H11886" s="4" t="n">
        <v>45874.6009398958</v>
      </c>
      <c r="I118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11885BT7103172246214672637.2845874.6009398958</v>
      </c>
      <c r="J11886" s="1" t="n">
        <f aca="false">COUNTIF(I:I, $I11886)</f>
        <v>1</v>
      </c>
      <c r="K11886" s="1" t="str">
        <f aca="false">IF(ISNA(VLOOKUP(Table4[product_id], tblProducts[], tblProducts[product_name],FALSE() )), "Invalid", "Valid")</f>
        <v>Valid</v>
      </c>
      <c r="L11886" s="5" t="str">
        <f aca="false">IF(ISNA(VLOOKUP(Table4[[#This Row],[warehouse_id]], tblwhouse[], tblwhouse[warehouse_name],FALSE() )), "Invalid", "Valid")</f>
        <v>Valid</v>
      </c>
    </row>
    <row r="11887" customFormat="false" ht="15" hidden="false" customHeight="true" outlineLevel="0" collapsed="false">
      <c r="A11887" s="1" t="n">
        <v>11886</v>
      </c>
      <c r="B11887" s="1" t="n">
        <v>3</v>
      </c>
      <c r="C11887" s="1" t="n">
        <v>16</v>
      </c>
      <c r="D11887" s="1" t="s">
        <v>18896</v>
      </c>
      <c r="E11887" s="1" t="n">
        <v>160</v>
      </c>
      <c r="F11887" s="1" t="n">
        <v>66</v>
      </c>
      <c r="G11887" s="1" t="n">
        <v>395.26</v>
      </c>
      <c r="H11887" s="4" t="n">
        <v>46190.6009398958</v>
      </c>
      <c r="I118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11886BT39305931616066395.2646190.6009398958</v>
      </c>
      <c r="J11887" s="1" t="n">
        <f aca="false">COUNTIF(I:I, $I11887)</f>
        <v>1</v>
      </c>
      <c r="K11887" s="1" t="str">
        <f aca="false">IF(ISNA(VLOOKUP(Table4[product_id], tblProducts[], tblProducts[product_name],FALSE() )), "Invalid", "Valid")</f>
        <v>Valid</v>
      </c>
      <c r="L11887" s="5" t="str">
        <f aca="false">IF(ISNA(VLOOKUP(Table4[[#This Row],[warehouse_id]], tblwhouse[], tblwhouse[warehouse_name],FALSE() )), "Invalid", "Valid")</f>
        <v>Valid</v>
      </c>
    </row>
    <row r="11888" customFormat="false" ht="15" hidden="false" customHeight="true" outlineLevel="0" collapsed="false">
      <c r="A11888" s="1" t="n">
        <v>11887</v>
      </c>
      <c r="B11888" s="1" t="n">
        <v>1</v>
      </c>
      <c r="C11888" s="1" t="n">
        <v>2524</v>
      </c>
      <c r="D11888" s="1" t="s">
        <v>18897</v>
      </c>
      <c r="E11888" s="1" t="n">
        <v>221</v>
      </c>
      <c r="F11888" s="1" t="n">
        <v>38</v>
      </c>
      <c r="G11888" s="1" t="n">
        <v>1143.96</v>
      </c>
      <c r="H11888" s="4" t="n">
        <v>46040.6009398958</v>
      </c>
      <c r="I118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11887BT85146212524221381143.9646040.6009398958</v>
      </c>
      <c r="J11888" s="1" t="n">
        <f aca="false">COUNTIF(I:I, $I11888)</f>
        <v>1</v>
      </c>
      <c r="K11888" s="1" t="str">
        <f aca="false">IF(ISNA(VLOOKUP(Table4[product_id], tblProducts[], tblProducts[product_name],FALSE() )), "Invalid", "Valid")</f>
        <v>Valid</v>
      </c>
      <c r="L11888" s="5" t="str">
        <f aca="false">IF(ISNA(VLOOKUP(Table4[[#This Row],[warehouse_id]], tblwhouse[], tblwhouse[warehouse_name],FALSE() )), "Invalid", "Valid")</f>
        <v>Valid</v>
      </c>
    </row>
    <row r="11889" customFormat="false" ht="15" hidden="false" customHeight="true" outlineLevel="0" collapsed="false">
      <c r="A11889" s="1" t="n">
        <v>11888</v>
      </c>
      <c r="B11889" s="1" t="n">
        <v>2</v>
      </c>
      <c r="C11889" s="1" t="n">
        <v>1256</v>
      </c>
      <c r="D11889" s="1" t="s">
        <v>18898</v>
      </c>
      <c r="E11889" s="1" t="n">
        <v>182</v>
      </c>
      <c r="F11889" s="1" t="n">
        <v>51</v>
      </c>
      <c r="G11889" s="1" t="n">
        <v>548.7</v>
      </c>
      <c r="H11889" s="4" t="n">
        <v>45889.6009398958</v>
      </c>
      <c r="I118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11888BT2428082125618251548.745889.6009398958</v>
      </c>
      <c r="J11889" s="1" t="n">
        <f aca="false">COUNTIF(I:I, $I11889)</f>
        <v>1</v>
      </c>
      <c r="K11889" s="1" t="str">
        <f aca="false">IF(ISNA(VLOOKUP(Table4[product_id], tblProducts[], tblProducts[product_name],FALSE() )), "Invalid", "Valid")</f>
        <v>Valid</v>
      </c>
      <c r="L11889" s="5" t="str">
        <f aca="false">IF(ISNA(VLOOKUP(Table4[[#This Row],[warehouse_id]], tblwhouse[], tblwhouse[warehouse_name],FALSE() )), "Invalid", "Valid")</f>
        <v>Valid</v>
      </c>
    </row>
    <row r="11890" customFormat="false" ht="15" hidden="false" customHeight="true" outlineLevel="0" collapsed="false">
      <c r="A11890" s="1" t="n">
        <v>11889</v>
      </c>
      <c r="B11890" s="1" t="n">
        <v>2</v>
      </c>
      <c r="C11890" s="1" t="n">
        <v>1176</v>
      </c>
      <c r="D11890" s="1" t="s">
        <v>18899</v>
      </c>
      <c r="E11890" s="1" t="n">
        <v>202</v>
      </c>
      <c r="F11890" s="1" t="n">
        <v>23</v>
      </c>
      <c r="G11890" s="1" t="n">
        <v>1488.84</v>
      </c>
      <c r="H11890" s="4" t="n">
        <v>46067.6009398958</v>
      </c>
      <c r="I118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11889BT68297721176202231488.8446067.6009398958</v>
      </c>
      <c r="J11890" s="1" t="n">
        <f aca="false">COUNTIF(I:I, $I11890)</f>
        <v>1</v>
      </c>
      <c r="K11890" s="1" t="str">
        <f aca="false">IF(ISNA(VLOOKUP(Table4[product_id], tblProducts[], tblProducts[product_name],FALSE() )), "Invalid", "Valid")</f>
        <v>Valid</v>
      </c>
      <c r="L11890" s="5" t="str">
        <f aca="false">IF(ISNA(VLOOKUP(Table4[[#This Row],[warehouse_id]], tblwhouse[], tblwhouse[warehouse_name],FALSE() )), "Invalid", "Valid")</f>
        <v>Valid</v>
      </c>
    </row>
    <row r="11891" customFormat="false" ht="15" hidden="false" customHeight="true" outlineLevel="0" collapsed="false">
      <c r="A11891" s="1" t="n">
        <v>11890</v>
      </c>
      <c r="B11891" s="1" t="n">
        <v>1</v>
      </c>
      <c r="C11891" s="1" t="n">
        <v>2851</v>
      </c>
      <c r="D11891" s="1" t="s">
        <v>18900</v>
      </c>
      <c r="E11891" s="1" t="n">
        <v>206</v>
      </c>
      <c r="F11891" s="1" t="n">
        <v>61</v>
      </c>
      <c r="G11891" s="1" t="n">
        <v>889.71</v>
      </c>
      <c r="H11891" s="4" t="n">
        <v>46087.6009398958</v>
      </c>
      <c r="I118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11890BT1340931285120661889.7146087.6009398958</v>
      </c>
      <c r="J11891" s="1" t="n">
        <f aca="false">COUNTIF(I:I, $I11891)</f>
        <v>1</v>
      </c>
      <c r="K11891" s="1" t="str">
        <f aca="false">IF(ISNA(VLOOKUP(Table4[product_id], tblProducts[], tblProducts[product_name],FALSE() )), "Invalid", "Valid")</f>
        <v>Valid</v>
      </c>
      <c r="L11891" s="5" t="str">
        <f aca="false">IF(ISNA(VLOOKUP(Table4[[#This Row],[warehouse_id]], tblwhouse[], tblwhouse[warehouse_name],FALSE() )), "Invalid", "Valid")</f>
        <v>Valid</v>
      </c>
    </row>
    <row r="11892" customFormat="false" ht="15" hidden="false" customHeight="true" outlineLevel="0" collapsed="false">
      <c r="A11892" s="1" t="n">
        <v>11891</v>
      </c>
      <c r="B11892" s="1" t="n">
        <v>4</v>
      </c>
      <c r="C11892" s="1" t="n">
        <v>1183</v>
      </c>
      <c r="D11892" s="1" t="s">
        <v>18901</v>
      </c>
      <c r="E11892" s="1" t="n">
        <v>125</v>
      </c>
      <c r="F11892" s="1" t="n">
        <v>30</v>
      </c>
      <c r="G11892" s="1" t="n">
        <v>1206.6</v>
      </c>
      <c r="H11892" s="4" t="n">
        <v>46135.6009398958</v>
      </c>
      <c r="I118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11891BT95009241183125301206.646135.6009398958</v>
      </c>
      <c r="J11892" s="1" t="n">
        <f aca="false">COUNTIF(I:I, $I11892)</f>
        <v>1</v>
      </c>
      <c r="K11892" s="1" t="str">
        <f aca="false">IF(ISNA(VLOOKUP(Table4[product_id], tblProducts[], tblProducts[product_name],FALSE() )), "Invalid", "Valid")</f>
        <v>Valid</v>
      </c>
      <c r="L11892" s="5" t="str">
        <f aca="false">IF(ISNA(VLOOKUP(Table4[[#This Row],[warehouse_id]], tblwhouse[], tblwhouse[warehouse_name],FALSE() )), "Invalid", "Valid")</f>
        <v>Valid</v>
      </c>
    </row>
    <row r="11893" customFormat="false" ht="15" hidden="false" customHeight="true" outlineLevel="0" collapsed="false">
      <c r="A11893" s="1" t="n">
        <v>11892</v>
      </c>
      <c r="B11893" s="1" t="n">
        <v>3</v>
      </c>
      <c r="C11893" s="1" t="n">
        <v>933</v>
      </c>
      <c r="D11893" s="1" t="s">
        <v>18902</v>
      </c>
      <c r="E11893" s="1" t="n">
        <v>202</v>
      </c>
      <c r="F11893" s="1" t="n">
        <v>65</v>
      </c>
      <c r="G11893" s="1" t="n">
        <v>1005.36</v>
      </c>
      <c r="H11893" s="4" t="n">
        <v>46183.6009398958</v>
      </c>
      <c r="I118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11892BT9948633933202651005.3646183.6009398958</v>
      </c>
      <c r="J11893" s="1" t="n">
        <f aca="false">COUNTIF(I:I, $I11893)</f>
        <v>1</v>
      </c>
      <c r="K11893" s="1" t="str">
        <f aca="false">IF(ISNA(VLOOKUP(Table4[product_id], tblProducts[], tblProducts[product_name],FALSE() )), "Invalid", "Valid")</f>
        <v>Valid</v>
      </c>
      <c r="L11893" s="5" t="str">
        <f aca="false">IF(ISNA(VLOOKUP(Table4[[#This Row],[warehouse_id]], tblwhouse[], tblwhouse[warehouse_name],FALSE() )), "Invalid", "Valid")</f>
        <v>Valid</v>
      </c>
    </row>
    <row r="11894" customFormat="false" ht="15" hidden="false" customHeight="true" outlineLevel="0" collapsed="false">
      <c r="A11894" s="1" t="n">
        <v>11893</v>
      </c>
      <c r="B11894" s="1" t="n">
        <v>1</v>
      </c>
      <c r="C11894" s="1" t="n">
        <v>1209</v>
      </c>
      <c r="D11894" s="1" t="s">
        <v>18903</v>
      </c>
      <c r="E11894" s="1" t="n">
        <v>95</v>
      </c>
      <c r="F11894" s="1" t="n">
        <v>45</v>
      </c>
      <c r="G11894" s="1" t="n">
        <v>1257.4</v>
      </c>
      <c r="H11894" s="4" t="n">
        <v>45997.6009398958</v>
      </c>
      <c r="I118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11893BT1497411120995451257.445997.6009398958</v>
      </c>
      <c r="J11894" s="1" t="n">
        <f aca="false">COUNTIF(I:I, $I11894)</f>
        <v>1</v>
      </c>
      <c r="K11894" s="1" t="str">
        <f aca="false">IF(ISNA(VLOOKUP(Table4[product_id], tblProducts[], tblProducts[product_name],FALSE() )), "Invalid", "Valid")</f>
        <v>Valid</v>
      </c>
      <c r="L11894" s="5" t="str">
        <f aca="false">IF(ISNA(VLOOKUP(Table4[[#This Row],[warehouse_id]], tblwhouse[], tblwhouse[warehouse_name],FALSE() )), "Invalid", "Valid")</f>
        <v>Valid</v>
      </c>
    </row>
    <row r="11895" customFormat="false" ht="15" hidden="false" customHeight="true" outlineLevel="0" collapsed="false">
      <c r="A11895" s="1" t="n">
        <v>11894</v>
      </c>
      <c r="B11895" s="1" t="n">
        <v>2</v>
      </c>
      <c r="C11895" s="1" t="n">
        <v>535</v>
      </c>
      <c r="D11895" s="1" t="s">
        <v>18904</v>
      </c>
      <c r="E11895" s="1" t="n">
        <v>285</v>
      </c>
      <c r="F11895" s="1" t="n">
        <v>48</v>
      </c>
      <c r="G11895" s="1" t="n">
        <v>388.88</v>
      </c>
      <c r="H11895" s="4" t="n">
        <v>46061.6009398958</v>
      </c>
      <c r="I118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11894BT363372253528548388.8846061.6009398958</v>
      </c>
      <c r="J11895" s="1" t="n">
        <f aca="false">COUNTIF(I:I, $I11895)</f>
        <v>1</v>
      </c>
      <c r="K11895" s="1" t="str">
        <f aca="false">IF(ISNA(VLOOKUP(Table4[product_id], tblProducts[], tblProducts[product_name],FALSE() )), "Invalid", "Valid")</f>
        <v>Valid</v>
      </c>
      <c r="L11895" s="5" t="str">
        <f aca="false">IF(ISNA(VLOOKUP(Table4[[#This Row],[warehouse_id]], tblwhouse[], tblwhouse[warehouse_name],FALSE() )), "Invalid", "Valid")</f>
        <v>Valid</v>
      </c>
    </row>
    <row r="11896" customFormat="false" ht="15" hidden="false" customHeight="true" outlineLevel="0" collapsed="false">
      <c r="A11896" s="1" t="n">
        <v>11895</v>
      </c>
      <c r="B11896" s="1" t="n">
        <v>1</v>
      </c>
      <c r="C11896" s="1" t="n">
        <v>2051</v>
      </c>
      <c r="D11896" s="1" t="s">
        <v>18905</v>
      </c>
      <c r="E11896" s="1" t="n">
        <v>404</v>
      </c>
      <c r="F11896" s="1" t="n">
        <v>69</v>
      </c>
      <c r="G11896" s="1" t="n">
        <v>10.26</v>
      </c>
      <c r="H11896" s="4" t="n">
        <v>46004.6009398958</v>
      </c>
      <c r="I118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11895BT606690120514046910.2646004.6009398958</v>
      </c>
      <c r="J11896" s="1" t="n">
        <f aca="false">COUNTIF(I:I, $I11896)</f>
        <v>1</v>
      </c>
      <c r="K11896" s="1" t="str">
        <f aca="false">IF(ISNA(VLOOKUP(Table4[product_id], tblProducts[], tblProducts[product_name],FALSE() )), "Invalid", "Valid")</f>
        <v>Valid</v>
      </c>
      <c r="L11896" s="5" t="str">
        <f aca="false">IF(ISNA(VLOOKUP(Table4[[#This Row],[warehouse_id]], tblwhouse[], tblwhouse[warehouse_name],FALSE() )), "Invalid", "Valid")</f>
        <v>Valid</v>
      </c>
    </row>
    <row r="11897" customFormat="false" ht="15" hidden="false" customHeight="true" outlineLevel="0" collapsed="false">
      <c r="A11897" s="1" t="n">
        <v>11896</v>
      </c>
      <c r="B11897" s="1" t="n">
        <v>1</v>
      </c>
      <c r="C11897" s="1" t="n">
        <v>2295</v>
      </c>
      <c r="D11897" s="1" t="s">
        <v>18906</v>
      </c>
      <c r="E11897" s="1" t="n">
        <v>15</v>
      </c>
      <c r="F11897" s="1" t="n">
        <v>58</v>
      </c>
      <c r="G11897" s="1" t="n">
        <v>676.27</v>
      </c>
      <c r="H11897" s="4" t="n">
        <v>45892.6009398958</v>
      </c>
      <c r="I118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11896BT898850122951558676.2745892.6009398958</v>
      </c>
      <c r="J11897" s="1" t="n">
        <f aca="false">COUNTIF(I:I, $I11897)</f>
        <v>1</v>
      </c>
      <c r="K11897" s="1" t="str">
        <f aca="false">IF(ISNA(VLOOKUP(Table4[product_id], tblProducts[], tblProducts[product_name],FALSE() )), "Invalid", "Valid")</f>
        <v>Valid</v>
      </c>
      <c r="L11897" s="5" t="str">
        <f aca="false">IF(ISNA(VLOOKUP(Table4[[#This Row],[warehouse_id]], tblwhouse[], tblwhouse[warehouse_name],FALSE() )), "Invalid", "Valid")</f>
        <v>Valid</v>
      </c>
    </row>
    <row r="11898" customFormat="false" ht="15" hidden="false" customHeight="true" outlineLevel="0" collapsed="false">
      <c r="A11898" s="1" t="n">
        <v>11897</v>
      </c>
      <c r="B11898" s="1" t="n">
        <v>2</v>
      </c>
      <c r="C11898" s="1" t="n">
        <v>1731</v>
      </c>
      <c r="D11898" s="1" t="s">
        <v>18907</v>
      </c>
      <c r="E11898" s="1" t="n">
        <v>155</v>
      </c>
      <c r="F11898" s="1" t="n">
        <v>20</v>
      </c>
      <c r="G11898" s="1" t="n">
        <v>1305.37</v>
      </c>
      <c r="H11898" s="4" t="n">
        <v>45992.6009398958</v>
      </c>
      <c r="I118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11897BT48930221731155201305.3745992.6009398958</v>
      </c>
      <c r="J11898" s="1" t="n">
        <f aca="false">COUNTIF(I:I, $I11898)</f>
        <v>1</v>
      </c>
      <c r="K11898" s="1" t="str">
        <f aca="false">IF(ISNA(VLOOKUP(Table4[product_id], tblProducts[], tblProducts[product_name],FALSE() )), "Invalid", "Valid")</f>
        <v>Valid</v>
      </c>
      <c r="L11898" s="5" t="str">
        <f aca="false">IF(ISNA(VLOOKUP(Table4[[#This Row],[warehouse_id]], tblwhouse[], tblwhouse[warehouse_name],FALSE() )), "Invalid", "Valid")</f>
        <v>Valid</v>
      </c>
    </row>
    <row r="11899" customFormat="false" ht="15" hidden="false" customHeight="true" outlineLevel="0" collapsed="false">
      <c r="A11899" s="1" t="n">
        <v>11898</v>
      </c>
      <c r="B11899" s="1" t="n">
        <v>2</v>
      </c>
      <c r="C11899" s="1" t="n">
        <v>505</v>
      </c>
      <c r="D11899" s="1" t="s">
        <v>18908</v>
      </c>
      <c r="E11899" s="1" t="n">
        <v>107</v>
      </c>
      <c r="F11899" s="1" t="n">
        <v>40</v>
      </c>
      <c r="G11899" s="1" t="n">
        <v>1193.87</v>
      </c>
      <c r="H11899" s="4" t="n">
        <v>46215.6009398958</v>
      </c>
      <c r="I118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11898BT9727162505107401193.8746215.6009398958</v>
      </c>
      <c r="J11899" s="1" t="n">
        <f aca="false">COUNTIF(I:I, $I11899)</f>
        <v>1</v>
      </c>
      <c r="K11899" s="1" t="str">
        <f aca="false">IF(ISNA(VLOOKUP(Table4[product_id], tblProducts[], tblProducts[product_name],FALSE() )), "Invalid", "Valid")</f>
        <v>Valid</v>
      </c>
      <c r="L11899" s="5" t="str">
        <f aca="false">IF(ISNA(VLOOKUP(Table4[[#This Row],[warehouse_id]], tblwhouse[], tblwhouse[warehouse_name],FALSE() )), "Invalid", "Valid")</f>
        <v>Valid</v>
      </c>
    </row>
    <row r="11900" customFormat="false" ht="15" hidden="false" customHeight="true" outlineLevel="0" collapsed="false">
      <c r="A11900" s="1" t="n">
        <v>11899</v>
      </c>
      <c r="B11900" s="1" t="n">
        <v>4</v>
      </c>
      <c r="C11900" s="1" t="n">
        <v>2826</v>
      </c>
      <c r="D11900" s="1" t="s">
        <v>18909</v>
      </c>
      <c r="E11900" s="1" t="n">
        <v>241</v>
      </c>
      <c r="F11900" s="1" t="n">
        <v>61</v>
      </c>
      <c r="G11900" s="1" t="n">
        <v>981.54</v>
      </c>
      <c r="H11900" s="4" t="n">
        <v>46062.6009398958</v>
      </c>
      <c r="I119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11899BT7518494282624161981.5446062.6009398958</v>
      </c>
      <c r="J11900" s="1" t="n">
        <f aca="false">COUNTIF(I:I, $I11900)</f>
        <v>1</v>
      </c>
      <c r="K11900" s="1" t="str">
        <f aca="false">IF(ISNA(VLOOKUP(Table4[product_id], tblProducts[], tblProducts[product_name],FALSE() )), "Invalid", "Valid")</f>
        <v>Valid</v>
      </c>
      <c r="L11900" s="5" t="str">
        <f aca="false">IF(ISNA(VLOOKUP(Table4[[#This Row],[warehouse_id]], tblwhouse[], tblwhouse[warehouse_name],FALSE() )), "Invalid", "Valid")</f>
        <v>Valid</v>
      </c>
    </row>
    <row r="11901" customFormat="false" ht="15" hidden="false" customHeight="true" outlineLevel="0" collapsed="false">
      <c r="A11901" s="1" t="n">
        <v>11900</v>
      </c>
      <c r="B11901" s="1" t="n">
        <v>3</v>
      </c>
      <c r="C11901" s="1" t="n">
        <v>1169</v>
      </c>
      <c r="D11901" s="1" t="s">
        <v>18910</v>
      </c>
      <c r="E11901" s="1" t="n">
        <v>405</v>
      </c>
      <c r="F11901" s="1" t="n">
        <v>57</v>
      </c>
      <c r="G11901" s="1" t="n">
        <v>1489.67</v>
      </c>
      <c r="H11901" s="4" t="n">
        <v>46161.6009398958</v>
      </c>
      <c r="I119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11900BT16610231169405571489.6746161.6009398958</v>
      </c>
      <c r="J11901" s="1" t="n">
        <f aca="false">COUNTIF(I:I, $I11901)</f>
        <v>1</v>
      </c>
      <c r="K11901" s="1" t="str">
        <f aca="false">IF(ISNA(VLOOKUP(Table4[product_id], tblProducts[], tblProducts[product_name],FALSE() )), "Invalid", "Valid")</f>
        <v>Valid</v>
      </c>
      <c r="L11901" s="5" t="str">
        <f aca="false">IF(ISNA(VLOOKUP(Table4[[#This Row],[warehouse_id]], tblwhouse[], tblwhouse[warehouse_name],FALSE() )), "Invalid", "Valid")</f>
        <v>Valid</v>
      </c>
    </row>
    <row r="11902" customFormat="false" ht="15" hidden="false" customHeight="true" outlineLevel="0" collapsed="false">
      <c r="A11902" s="1" t="n">
        <v>11901</v>
      </c>
      <c r="B11902" s="1" t="n">
        <v>4</v>
      </c>
      <c r="C11902" s="1" t="n">
        <v>1798</v>
      </c>
      <c r="D11902" s="1" t="s">
        <v>18911</v>
      </c>
      <c r="E11902" s="1" t="n">
        <v>273</v>
      </c>
      <c r="F11902" s="1" t="n">
        <v>73</v>
      </c>
      <c r="G11902" s="1" t="n">
        <v>906.67</v>
      </c>
      <c r="H11902" s="4" t="n">
        <v>46161.6009398958</v>
      </c>
      <c r="I1190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11901BT9695184179827373906.6746161.6009398958</v>
      </c>
      <c r="J11902" s="1" t="n">
        <f aca="false">COUNTIF(I:I, $I11902)</f>
        <v>1</v>
      </c>
      <c r="K11902" s="1" t="str">
        <f aca="false">IF(ISNA(VLOOKUP(Table4[product_id], tblProducts[], tblProducts[product_name],FALSE() )), "Invalid", "Valid")</f>
        <v>Valid</v>
      </c>
      <c r="L11902" s="5" t="str">
        <f aca="false">IF(ISNA(VLOOKUP(Table4[[#This Row],[warehouse_id]], tblwhouse[], tblwhouse[warehouse_name],FALSE() )), "Invalid", "Valid")</f>
        <v>Valid</v>
      </c>
    </row>
    <row r="11903" customFormat="false" ht="15" hidden="false" customHeight="true" outlineLevel="0" collapsed="false">
      <c r="A11903" s="1" t="n">
        <v>11902</v>
      </c>
      <c r="B11903" s="1" t="n">
        <v>2</v>
      </c>
      <c r="C11903" s="1" t="n">
        <v>654</v>
      </c>
      <c r="D11903" s="1" t="s">
        <v>18912</v>
      </c>
      <c r="E11903" s="1" t="n">
        <v>379</v>
      </c>
      <c r="F11903" s="1" t="n">
        <v>77</v>
      </c>
      <c r="G11903" s="1" t="n">
        <v>34.26</v>
      </c>
      <c r="H11903" s="4" t="n">
        <v>46090.6009398958</v>
      </c>
      <c r="I1190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11902BT56876326543797734.2646090.6009398958</v>
      </c>
      <c r="J11903" s="1" t="n">
        <f aca="false">COUNTIF(I:I, $I11903)</f>
        <v>1</v>
      </c>
      <c r="K11903" s="1" t="str">
        <f aca="false">IF(ISNA(VLOOKUP(Table4[product_id], tblProducts[], tblProducts[product_name],FALSE() )), "Invalid", "Valid")</f>
        <v>Valid</v>
      </c>
      <c r="L11903" s="5" t="str">
        <f aca="false">IF(ISNA(VLOOKUP(Table4[[#This Row],[warehouse_id]], tblwhouse[], tblwhouse[warehouse_name],FALSE() )), "Invalid", "Valid")</f>
        <v>Valid</v>
      </c>
    </row>
    <row r="11904" customFormat="false" ht="15" hidden="false" customHeight="true" outlineLevel="0" collapsed="false">
      <c r="A11904" s="1" t="n">
        <v>11903</v>
      </c>
      <c r="B11904" s="1" t="n">
        <v>1</v>
      </c>
      <c r="C11904" s="1" t="n">
        <v>823</v>
      </c>
      <c r="D11904" s="1" t="s">
        <v>18913</v>
      </c>
      <c r="E11904" s="1" t="n">
        <v>190</v>
      </c>
      <c r="F11904" s="1" t="n">
        <v>40</v>
      </c>
      <c r="G11904" s="1" t="n">
        <v>426.7</v>
      </c>
      <c r="H11904" s="4" t="n">
        <v>45998.6009398958</v>
      </c>
      <c r="I1190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11903BT404354182319040426.745998.6009398958</v>
      </c>
      <c r="J11904" s="1" t="n">
        <f aca="false">COUNTIF(I:I, $I11904)</f>
        <v>1</v>
      </c>
      <c r="K11904" s="1" t="str">
        <f aca="false">IF(ISNA(VLOOKUP(Table4[product_id], tblProducts[], tblProducts[product_name],FALSE() )), "Invalid", "Valid")</f>
        <v>Valid</v>
      </c>
      <c r="L11904" s="5" t="str">
        <f aca="false">IF(ISNA(VLOOKUP(Table4[[#This Row],[warehouse_id]], tblwhouse[], tblwhouse[warehouse_name],FALSE() )), "Invalid", "Valid")</f>
        <v>Valid</v>
      </c>
    </row>
    <row r="11905" customFormat="false" ht="15" hidden="false" customHeight="true" outlineLevel="0" collapsed="false">
      <c r="A11905" s="1" t="n">
        <v>11904</v>
      </c>
      <c r="B11905" s="1" t="n">
        <v>4</v>
      </c>
      <c r="C11905" s="1" t="n">
        <v>161</v>
      </c>
      <c r="D11905" s="1" t="s">
        <v>18914</v>
      </c>
      <c r="E11905" s="1" t="n">
        <v>78</v>
      </c>
      <c r="F11905" s="1" t="n">
        <v>59</v>
      </c>
      <c r="G11905" s="1" t="n">
        <v>144.37</v>
      </c>
      <c r="H11905" s="4" t="n">
        <v>46012.6009398958</v>
      </c>
      <c r="I1190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11904BT55799341617859144.3746012.6009398958</v>
      </c>
      <c r="J11905" s="1" t="n">
        <f aca="false">COUNTIF(I:I, $I11905)</f>
        <v>1</v>
      </c>
      <c r="K11905" s="1" t="str">
        <f aca="false">IF(ISNA(VLOOKUP(Table4[product_id], tblProducts[], tblProducts[product_name],FALSE() )), "Invalid", "Valid")</f>
        <v>Valid</v>
      </c>
      <c r="L11905" s="5" t="str">
        <f aca="false">IF(ISNA(VLOOKUP(Table4[[#This Row],[warehouse_id]], tblwhouse[], tblwhouse[warehouse_name],FALSE() )), "Invalid", "Valid")</f>
        <v>Valid</v>
      </c>
    </row>
    <row r="11906" customFormat="false" ht="15" hidden="false" customHeight="true" outlineLevel="0" collapsed="false">
      <c r="A11906" s="1" t="n">
        <v>11905</v>
      </c>
      <c r="B11906" s="1" t="n">
        <v>3</v>
      </c>
      <c r="C11906" s="1" t="n">
        <v>1859</v>
      </c>
      <c r="D11906" s="1" t="s">
        <v>18915</v>
      </c>
      <c r="E11906" s="1" t="n">
        <v>456</v>
      </c>
      <c r="F11906" s="1" t="n">
        <v>45</v>
      </c>
      <c r="G11906" s="1" t="n">
        <v>45.59</v>
      </c>
      <c r="H11906" s="4" t="n">
        <v>46145.6009398958</v>
      </c>
      <c r="I1190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11905BT648076318594564545.5946145.6009398958</v>
      </c>
      <c r="J11906" s="1" t="n">
        <f aca="false">COUNTIF(I:I, $I11906)</f>
        <v>1</v>
      </c>
      <c r="K11906" s="1" t="str">
        <f aca="false">IF(ISNA(VLOOKUP(Table4[product_id], tblProducts[], tblProducts[product_name],FALSE() )), "Invalid", "Valid")</f>
        <v>Valid</v>
      </c>
      <c r="L11906" s="5" t="str">
        <f aca="false">IF(ISNA(VLOOKUP(Table4[[#This Row],[warehouse_id]], tblwhouse[], tblwhouse[warehouse_name],FALSE() )), "Invalid", "Valid")</f>
        <v>Valid</v>
      </c>
    </row>
    <row r="11907" customFormat="false" ht="15" hidden="false" customHeight="true" outlineLevel="0" collapsed="false">
      <c r="A11907" s="1" t="n">
        <v>11906</v>
      </c>
      <c r="B11907" s="1" t="n">
        <v>4</v>
      </c>
      <c r="C11907" s="1" t="n">
        <v>2582</v>
      </c>
      <c r="D11907" s="1" t="s">
        <v>18916</v>
      </c>
      <c r="E11907" s="1" t="n">
        <v>147</v>
      </c>
      <c r="F11907" s="1" t="n">
        <v>55</v>
      </c>
      <c r="G11907" s="1" t="n">
        <v>1412.06</v>
      </c>
      <c r="H11907" s="4" t="n">
        <v>45896.6009398958</v>
      </c>
      <c r="I1190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11906BT44758242582147551412.0645896.6009398958</v>
      </c>
      <c r="J11907" s="1" t="n">
        <f aca="false">COUNTIF(I:I, $I11907)</f>
        <v>1</v>
      </c>
      <c r="K11907" s="1" t="str">
        <f aca="false">IF(ISNA(VLOOKUP(Table4[product_id], tblProducts[], tblProducts[product_name],FALSE() )), "Invalid", "Valid")</f>
        <v>Valid</v>
      </c>
      <c r="L11907" s="5" t="str">
        <f aca="false">IF(ISNA(VLOOKUP(Table4[[#This Row],[warehouse_id]], tblwhouse[], tblwhouse[warehouse_name],FALSE() )), "Invalid", "Valid")</f>
        <v>Valid</v>
      </c>
    </row>
    <row r="11908" customFormat="false" ht="15" hidden="false" customHeight="true" outlineLevel="0" collapsed="false">
      <c r="A11908" s="1" t="n">
        <v>11907</v>
      </c>
      <c r="B11908" s="1" t="n">
        <v>3</v>
      </c>
      <c r="C11908" s="1" t="n">
        <v>475</v>
      </c>
      <c r="D11908" s="1" t="s">
        <v>18917</v>
      </c>
      <c r="E11908" s="1" t="n">
        <v>415</v>
      </c>
      <c r="F11908" s="1" t="n">
        <v>49</v>
      </c>
      <c r="G11908" s="1" t="n">
        <v>906</v>
      </c>
      <c r="H11908" s="4" t="n">
        <v>45902.6009398958</v>
      </c>
      <c r="I1190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11907BT64451234754154990645902.6009398958</v>
      </c>
      <c r="J11908" s="1" t="n">
        <f aca="false">COUNTIF(I:I, $I11908)</f>
        <v>1</v>
      </c>
      <c r="K11908" s="1" t="str">
        <f aca="false">IF(ISNA(VLOOKUP(Table4[product_id], tblProducts[], tblProducts[product_name],FALSE() )), "Invalid", "Valid")</f>
        <v>Valid</v>
      </c>
      <c r="L11908" s="5" t="str">
        <f aca="false">IF(ISNA(VLOOKUP(Table4[[#This Row],[warehouse_id]], tblwhouse[], tblwhouse[warehouse_name],FALSE() )), "Invalid", "Valid")</f>
        <v>Valid</v>
      </c>
    </row>
    <row r="11909" customFormat="false" ht="15" hidden="false" customHeight="true" outlineLevel="0" collapsed="false">
      <c r="A11909" s="1" t="n">
        <v>11908</v>
      </c>
      <c r="B11909" s="1" t="n">
        <v>1</v>
      </c>
      <c r="C11909" s="1" t="n">
        <v>507</v>
      </c>
      <c r="D11909" s="1" t="s">
        <v>18918</v>
      </c>
      <c r="E11909" s="1" t="n">
        <v>33</v>
      </c>
      <c r="F11909" s="1" t="n">
        <v>74</v>
      </c>
      <c r="G11909" s="1" t="n">
        <v>1322.64</v>
      </c>
      <c r="H11909" s="4" t="n">
        <v>46027.6009398958</v>
      </c>
      <c r="I1190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11908BT633087150733741322.6446027.6009398958</v>
      </c>
      <c r="J11909" s="1" t="n">
        <f aca="false">COUNTIF(I:I, $I11909)</f>
        <v>1</v>
      </c>
      <c r="K11909" s="1" t="str">
        <f aca="false">IF(ISNA(VLOOKUP(Table4[product_id], tblProducts[], tblProducts[product_name],FALSE() )), "Invalid", "Valid")</f>
        <v>Valid</v>
      </c>
      <c r="L11909" s="5" t="str">
        <f aca="false">IF(ISNA(VLOOKUP(Table4[[#This Row],[warehouse_id]], tblwhouse[], tblwhouse[warehouse_name],FALSE() )), "Invalid", "Valid")</f>
        <v>Valid</v>
      </c>
    </row>
    <row r="11910" customFormat="false" ht="15" hidden="false" customHeight="true" outlineLevel="0" collapsed="false">
      <c r="A11910" s="1" t="n">
        <v>11909</v>
      </c>
      <c r="B11910" s="1" t="n">
        <v>3</v>
      </c>
      <c r="C11910" s="1" t="n">
        <v>1714</v>
      </c>
      <c r="D11910" s="1" t="s">
        <v>18919</v>
      </c>
      <c r="E11910" s="1" t="n">
        <v>426</v>
      </c>
      <c r="F11910" s="1" t="n">
        <v>80</v>
      </c>
      <c r="G11910" s="1" t="n">
        <v>1210.51</v>
      </c>
      <c r="H11910" s="4" t="n">
        <v>46170.6009399074</v>
      </c>
      <c r="I1191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11909BT80712031714426801210.5146170.6009399074</v>
      </c>
      <c r="J11910" s="1" t="n">
        <f aca="false">COUNTIF(I:I, $I11910)</f>
        <v>1</v>
      </c>
      <c r="K11910" s="1" t="str">
        <f aca="false">IF(ISNA(VLOOKUP(Table4[product_id], tblProducts[], tblProducts[product_name],FALSE() )), "Invalid", "Valid")</f>
        <v>Valid</v>
      </c>
      <c r="L11910" s="5" t="str">
        <f aca="false">IF(ISNA(VLOOKUP(Table4[[#This Row],[warehouse_id]], tblwhouse[], tblwhouse[warehouse_name],FALSE() )), "Invalid", "Valid")</f>
        <v>Valid</v>
      </c>
    </row>
    <row r="11911" customFormat="false" ht="15" hidden="false" customHeight="true" outlineLevel="0" collapsed="false">
      <c r="A11911" s="1" t="n">
        <v>11910</v>
      </c>
      <c r="B11911" s="1" t="n">
        <v>2</v>
      </c>
      <c r="C11911" s="1" t="n">
        <v>2845</v>
      </c>
      <c r="D11911" s="1" t="s">
        <v>18920</v>
      </c>
      <c r="E11911" s="1" t="n">
        <v>36</v>
      </c>
      <c r="F11911" s="1" t="n">
        <v>71</v>
      </c>
      <c r="G11911" s="1" t="n">
        <v>1155.69</v>
      </c>
      <c r="H11911" s="4" t="n">
        <v>45941.6009399074</v>
      </c>
      <c r="I1191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11910BT9617982284536711155.6945941.6009399074</v>
      </c>
      <c r="J11911" s="1" t="n">
        <f aca="false">COUNTIF(I:I, $I11911)</f>
        <v>1</v>
      </c>
      <c r="K11911" s="1" t="str">
        <f aca="false">IF(ISNA(VLOOKUP(Table4[product_id], tblProducts[], tblProducts[product_name],FALSE() )), "Invalid", "Valid")</f>
        <v>Valid</v>
      </c>
      <c r="L11911" s="5" t="str">
        <f aca="false">IF(ISNA(VLOOKUP(Table4[[#This Row],[warehouse_id]], tblwhouse[], tblwhouse[warehouse_name],FALSE() )), "Invalid", "Valid")</f>
        <v>Valid</v>
      </c>
    </row>
    <row r="11912" customFormat="false" ht="15" hidden="false" customHeight="true" outlineLevel="0" collapsed="false">
      <c r="A11912" s="1" t="n">
        <v>11911</v>
      </c>
      <c r="B11912" s="1" t="n">
        <v>3</v>
      </c>
      <c r="C11912" s="1" t="n">
        <v>599</v>
      </c>
      <c r="D11912" s="1" t="s">
        <v>18921</v>
      </c>
      <c r="E11912" s="1" t="n">
        <v>278</v>
      </c>
      <c r="F11912" s="1" t="n">
        <v>33</v>
      </c>
      <c r="G11912" s="1" t="n">
        <v>800.59</v>
      </c>
      <c r="H11912" s="4" t="n">
        <v>46099.6009399074</v>
      </c>
      <c r="I1191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11911BT335765359927833800.5946099.6009399074</v>
      </c>
      <c r="J11912" s="1" t="n">
        <f aca="false">COUNTIF(I:I, $I11912)</f>
        <v>1</v>
      </c>
      <c r="K11912" s="1" t="str">
        <f aca="false">IF(ISNA(VLOOKUP(Table4[product_id], tblProducts[], tblProducts[product_name],FALSE() )), "Invalid", "Valid")</f>
        <v>Valid</v>
      </c>
      <c r="L11912" s="5" t="str">
        <f aca="false">IF(ISNA(VLOOKUP(Table4[[#This Row],[warehouse_id]], tblwhouse[], tblwhouse[warehouse_name],FALSE() )), "Invalid", "Valid")</f>
        <v>Valid</v>
      </c>
    </row>
    <row r="11913" customFormat="false" ht="15" hidden="false" customHeight="true" outlineLevel="0" collapsed="false">
      <c r="A11913" s="1" t="n">
        <v>11912</v>
      </c>
      <c r="B11913" s="1" t="n">
        <v>3</v>
      </c>
      <c r="C11913" s="1" t="n">
        <v>1098</v>
      </c>
      <c r="D11913" s="1" t="s">
        <v>18922</v>
      </c>
      <c r="E11913" s="1" t="n">
        <v>224</v>
      </c>
      <c r="F11913" s="1" t="n">
        <v>76</v>
      </c>
      <c r="G11913" s="1" t="n">
        <v>421.98</v>
      </c>
      <c r="H11913" s="4" t="n">
        <v>45988.6009399074</v>
      </c>
      <c r="I1191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11912BT2758523109822476421.9845988.6009399074</v>
      </c>
      <c r="J11913" s="1" t="n">
        <f aca="false">COUNTIF(I:I, $I11913)</f>
        <v>1</v>
      </c>
      <c r="K11913" s="1" t="str">
        <f aca="false">IF(ISNA(VLOOKUP(Table4[product_id], tblProducts[], tblProducts[product_name],FALSE() )), "Invalid", "Valid")</f>
        <v>Valid</v>
      </c>
      <c r="L11913" s="5" t="str">
        <f aca="false">IF(ISNA(VLOOKUP(Table4[[#This Row],[warehouse_id]], tblwhouse[], tblwhouse[warehouse_name],FALSE() )), "Invalid", "Valid")</f>
        <v>Valid</v>
      </c>
    </row>
    <row r="11914" customFormat="false" ht="15" hidden="false" customHeight="true" outlineLevel="0" collapsed="false">
      <c r="A11914" s="1" t="n">
        <v>11913</v>
      </c>
      <c r="B11914" s="1" t="n">
        <v>1</v>
      </c>
      <c r="C11914" s="1" t="n">
        <v>1837</v>
      </c>
      <c r="D11914" s="1" t="s">
        <v>18923</v>
      </c>
      <c r="E11914" s="1" t="n">
        <v>278</v>
      </c>
      <c r="F11914" s="1" t="n">
        <v>43</v>
      </c>
      <c r="G11914" s="1" t="n">
        <v>680.77</v>
      </c>
      <c r="H11914" s="4" t="n">
        <v>45873.6009399074</v>
      </c>
      <c r="I1191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11913BT6342161183727843680.7745873.6009399074</v>
      </c>
      <c r="J11914" s="1" t="n">
        <f aca="false">COUNTIF(I:I, $I11914)</f>
        <v>1</v>
      </c>
      <c r="K11914" s="1" t="str">
        <f aca="false">IF(ISNA(VLOOKUP(Table4[product_id], tblProducts[], tblProducts[product_name],FALSE() )), "Invalid", "Valid")</f>
        <v>Valid</v>
      </c>
      <c r="L11914" s="5" t="str">
        <f aca="false">IF(ISNA(VLOOKUP(Table4[[#This Row],[warehouse_id]], tblwhouse[], tblwhouse[warehouse_name],FALSE() )), "Invalid", "Valid")</f>
        <v>Valid</v>
      </c>
    </row>
    <row r="11915" customFormat="false" ht="15" hidden="false" customHeight="true" outlineLevel="0" collapsed="false">
      <c r="A11915" s="1" t="n">
        <v>11914</v>
      </c>
      <c r="B11915" s="1" t="n">
        <v>4</v>
      </c>
      <c r="C11915" s="1" t="n">
        <v>592</v>
      </c>
      <c r="D11915" s="1" t="s">
        <v>18924</v>
      </c>
      <c r="E11915" s="1" t="n">
        <v>306</v>
      </c>
      <c r="F11915" s="1" t="n">
        <v>41</v>
      </c>
      <c r="G11915" s="1" t="n">
        <v>1336.37</v>
      </c>
      <c r="H11915" s="4" t="n">
        <v>46186.6009399074</v>
      </c>
      <c r="I1191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11914BT7664594592306411336.3746186.6009399074</v>
      </c>
      <c r="J11915" s="1" t="n">
        <f aca="false">COUNTIF(I:I, $I11915)</f>
        <v>1</v>
      </c>
      <c r="K11915" s="1" t="str">
        <f aca="false">IF(ISNA(VLOOKUP(Table4[product_id], tblProducts[], tblProducts[product_name],FALSE() )), "Invalid", "Valid")</f>
        <v>Valid</v>
      </c>
      <c r="L11915" s="5" t="str">
        <f aca="false">IF(ISNA(VLOOKUP(Table4[[#This Row],[warehouse_id]], tblwhouse[], tblwhouse[warehouse_name],FALSE() )), "Invalid", "Valid")</f>
        <v>Valid</v>
      </c>
    </row>
    <row r="11916" customFormat="false" ht="15" hidden="false" customHeight="true" outlineLevel="0" collapsed="false">
      <c r="A11916" s="1" t="n">
        <v>11915</v>
      </c>
      <c r="B11916" s="1" t="n">
        <v>3</v>
      </c>
      <c r="C11916" s="1" t="n">
        <v>624</v>
      </c>
      <c r="D11916" s="1" t="s">
        <v>18925</v>
      </c>
      <c r="E11916" s="1" t="n">
        <v>329</v>
      </c>
      <c r="F11916" s="1" t="n">
        <v>27</v>
      </c>
      <c r="G11916" s="1" t="n">
        <v>1022.6</v>
      </c>
      <c r="H11916" s="4" t="n">
        <v>45886.6009399074</v>
      </c>
      <c r="I1191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11915BT2740343624329271022.645886.6009399074</v>
      </c>
      <c r="J11916" s="1" t="n">
        <f aca="false">COUNTIF(I:I, $I11916)</f>
        <v>1</v>
      </c>
      <c r="K11916" s="1" t="str">
        <f aca="false">IF(ISNA(VLOOKUP(Table4[product_id], tblProducts[], tblProducts[product_name],FALSE() )), "Invalid", "Valid")</f>
        <v>Valid</v>
      </c>
      <c r="L11916" s="5" t="str">
        <f aca="false">IF(ISNA(VLOOKUP(Table4[[#This Row],[warehouse_id]], tblwhouse[], tblwhouse[warehouse_name],FALSE() )), "Invalid", "Valid")</f>
        <v>Valid</v>
      </c>
    </row>
    <row r="11917" customFormat="false" ht="15" hidden="false" customHeight="true" outlineLevel="0" collapsed="false">
      <c r="A11917" s="1" t="n">
        <v>11916</v>
      </c>
      <c r="B11917" s="1" t="n">
        <v>2</v>
      </c>
      <c r="C11917" s="1" t="n">
        <v>232</v>
      </c>
      <c r="D11917" s="1" t="s">
        <v>18926</v>
      </c>
      <c r="E11917" s="1" t="n">
        <v>212</v>
      </c>
      <c r="F11917" s="1" t="n">
        <v>37</v>
      </c>
      <c r="G11917" s="1" t="n">
        <v>313.11</v>
      </c>
      <c r="H11917" s="4" t="n">
        <v>45868.6009399074</v>
      </c>
      <c r="I1191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11916BT366221223221237313.1145868.6009399074</v>
      </c>
      <c r="J11917" s="1" t="n">
        <f aca="false">COUNTIF(I:I, $I11917)</f>
        <v>1</v>
      </c>
      <c r="K11917" s="1" t="str">
        <f aca="false">IF(ISNA(VLOOKUP(Table4[product_id], tblProducts[], tblProducts[product_name],FALSE() )), "Invalid", "Valid")</f>
        <v>Valid</v>
      </c>
      <c r="L11917" s="5" t="str">
        <f aca="false">IF(ISNA(VLOOKUP(Table4[[#This Row],[warehouse_id]], tblwhouse[], tblwhouse[warehouse_name],FALSE() )), "Invalid", "Valid")</f>
        <v>Valid</v>
      </c>
    </row>
    <row r="11918" customFormat="false" ht="15" hidden="false" customHeight="true" outlineLevel="0" collapsed="false">
      <c r="A11918" s="1" t="n">
        <v>11917</v>
      </c>
      <c r="B11918" s="1" t="n">
        <v>3</v>
      </c>
      <c r="C11918" s="1" t="n">
        <v>2024</v>
      </c>
      <c r="D11918" s="1" t="s">
        <v>18927</v>
      </c>
      <c r="E11918" s="1" t="n">
        <v>459</v>
      </c>
      <c r="F11918" s="1" t="n">
        <v>73</v>
      </c>
      <c r="G11918" s="1" t="n">
        <v>1341.75</v>
      </c>
      <c r="H11918" s="4" t="n">
        <v>46196.6009399074</v>
      </c>
      <c r="I1191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11917BT14349232024459731341.7546196.6009399074</v>
      </c>
      <c r="J11918" s="1" t="n">
        <f aca="false">COUNTIF(I:I, $I11918)</f>
        <v>1</v>
      </c>
      <c r="K11918" s="1" t="str">
        <f aca="false">IF(ISNA(VLOOKUP(Table4[product_id], tblProducts[], tblProducts[product_name],FALSE() )), "Invalid", "Valid")</f>
        <v>Valid</v>
      </c>
      <c r="L11918" s="5" t="str">
        <f aca="false">IF(ISNA(VLOOKUP(Table4[[#This Row],[warehouse_id]], tblwhouse[], tblwhouse[warehouse_name],FALSE() )), "Invalid", "Valid")</f>
        <v>Valid</v>
      </c>
    </row>
    <row r="11919" customFormat="false" ht="15" hidden="false" customHeight="true" outlineLevel="0" collapsed="false">
      <c r="A11919" s="1" t="n">
        <v>11918</v>
      </c>
      <c r="B11919" s="1" t="n">
        <v>2</v>
      </c>
      <c r="C11919" s="1" t="n">
        <v>2540</v>
      </c>
      <c r="D11919" s="1" t="s">
        <v>18928</v>
      </c>
      <c r="E11919" s="1" t="n">
        <v>415</v>
      </c>
      <c r="F11919" s="1" t="n">
        <v>66</v>
      </c>
      <c r="G11919" s="1" t="n">
        <v>1032.49</v>
      </c>
      <c r="H11919" s="4" t="n">
        <v>45934.6009399074</v>
      </c>
      <c r="I1191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11918BT98238622540415661032.4945934.6009399074</v>
      </c>
      <c r="J11919" s="1" t="n">
        <f aca="false">COUNTIF(I:I, $I11919)</f>
        <v>1</v>
      </c>
      <c r="K11919" s="1" t="str">
        <f aca="false">IF(ISNA(VLOOKUP(Table4[product_id], tblProducts[], tblProducts[product_name],FALSE() )), "Invalid", "Valid")</f>
        <v>Valid</v>
      </c>
      <c r="L11919" s="5" t="str">
        <f aca="false">IF(ISNA(VLOOKUP(Table4[[#This Row],[warehouse_id]], tblwhouse[], tblwhouse[warehouse_name],FALSE() )), "Invalid", "Valid")</f>
        <v>Valid</v>
      </c>
    </row>
    <row r="11920" customFormat="false" ht="15" hidden="false" customHeight="true" outlineLevel="0" collapsed="false">
      <c r="A11920" s="1" t="n">
        <v>11919</v>
      </c>
      <c r="B11920" s="1" t="n">
        <v>1</v>
      </c>
      <c r="C11920" s="1" t="n">
        <v>2238</v>
      </c>
      <c r="D11920" s="1" t="s">
        <v>18929</v>
      </c>
      <c r="E11920" s="1" t="n">
        <v>73</v>
      </c>
      <c r="F11920" s="1" t="n">
        <v>30</v>
      </c>
      <c r="G11920" s="1" t="n">
        <v>805.45</v>
      </c>
      <c r="H11920" s="4" t="n">
        <v>46117.6009399074</v>
      </c>
      <c r="I1192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11919BT432064122387330805.4546117.6009399074</v>
      </c>
      <c r="J11920" s="1" t="n">
        <f aca="false">COUNTIF(I:I, $I11920)</f>
        <v>1</v>
      </c>
      <c r="K11920" s="1" t="str">
        <f aca="false">IF(ISNA(VLOOKUP(Table4[product_id], tblProducts[], tblProducts[product_name],FALSE() )), "Invalid", "Valid")</f>
        <v>Valid</v>
      </c>
      <c r="L11920" s="5" t="str">
        <f aca="false">IF(ISNA(VLOOKUP(Table4[[#This Row],[warehouse_id]], tblwhouse[], tblwhouse[warehouse_name],FALSE() )), "Invalid", "Valid")</f>
        <v>Valid</v>
      </c>
    </row>
    <row r="11921" customFormat="false" ht="15" hidden="false" customHeight="true" outlineLevel="0" collapsed="false">
      <c r="A11921" s="1" t="n">
        <v>11920</v>
      </c>
      <c r="B11921" s="1" t="n">
        <v>2</v>
      </c>
      <c r="C11921" s="1" t="n">
        <v>597</v>
      </c>
      <c r="D11921" s="1" t="s">
        <v>18930</v>
      </c>
      <c r="E11921" s="1" t="n">
        <v>84</v>
      </c>
      <c r="F11921" s="1" t="n">
        <v>26</v>
      </c>
      <c r="G11921" s="1" t="n">
        <v>204.33</v>
      </c>
      <c r="H11921" s="4" t="n">
        <v>45856.6009399074</v>
      </c>
      <c r="I1192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11920BT21905625978426204.3345856.6009399074</v>
      </c>
      <c r="J11921" s="1" t="n">
        <f aca="false">COUNTIF(I:I, $I11921)</f>
        <v>1</v>
      </c>
      <c r="K11921" s="1" t="str">
        <f aca="false">IF(ISNA(VLOOKUP(Table4[product_id], tblProducts[], tblProducts[product_name],FALSE() )), "Invalid", "Valid")</f>
        <v>Valid</v>
      </c>
      <c r="L11921" s="5" t="str">
        <f aca="false">IF(ISNA(VLOOKUP(Table4[[#This Row],[warehouse_id]], tblwhouse[], tblwhouse[warehouse_name],FALSE() )), "Invalid", "Valid")</f>
        <v>Valid</v>
      </c>
    </row>
    <row r="11922" customFormat="false" ht="15" hidden="false" customHeight="true" outlineLevel="0" collapsed="false">
      <c r="A11922" s="1" t="n">
        <v>11921</v>
      </c>
      <c r="B11922" s="1" t="n">
        <v>2</v>
      </c>
      <c r="C11922" s="1" t="n">
        <v>2303</v>
      </c>
      <c r="D11922" s="1" t="s">
        <v>18931</v>
      </c>
      <c r="E11922" s="1" t="n">
        <v>91</v>
      </c>
      <c r="F11922" s="1" t="n">
        <v>71</v>
      </c>
      <c r="G11922" s="1" t="n">
        <v>399.32</v>
      </c>
      <c r="H11922" s="4" t="n">
        <v>46095.6009399074</v>
      </c>
      <c r="I1192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11921BT240713223039171399.3246095.6009399074</v>
      </c>
      <c r="J11922" s="1" t="n">
        <f aca="false">COUNTIF(I:I, $I11922)</f>
        <v>1</v>
      </c>
      <c r="K11922" s="1" t="str">
        <f aca="false">IF(ISNA(VLOOKUP(Table4[product_id], tblProducts[], tblProducts[product_name],FALSE() )), "Invalid", "Valid")</f>
        <v>Valid</v>
      </c>
      <c r="L11922" s="5" t="str">
        <f aca="false">IF(ISNA(VLOOKUP(Table4[[#This Row],[warehouse_id]], tblwhouse[], tblwhouse[warehouse_name],FALSE() )), "Invalid", "Valid")</f>
        <v>Valid</v>
      </c>
    </row>
    <row r="11923" customFormat="false" ht="15" hidden="false" customHeight="true" outlineLevel="0" collapsed="false">
      <c r="A11923" s="1" t="n">
        <v>11922</v>
      </c>
      <c r="B11923" s="1" t="n">
        <v>3</v>
      </c>
      <c r="C11923" s="1" t="n">
        <v>1455</v>
      </c>
      <c r="D11923" s="1" t="s">
        <v>18932</v>
      </c>
      <c r="E11923" s="1" t="n">
        <v>447</v>
      </c>
      <c r="F11923" s="1" t="n">
        <v>67</v>
      </c>
      <c r="G11923" s="1" t="n">
        <v>1371.32</v>
      </c>
      <c r="H11923" s="4" t="n">
        <v>46105.6009399074</v>
      </c>
      <c r="I1192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11922BT92785931455447671371.3246105.6009399074</v>
      </c>
      <c r="J11923" s="1" t="n">
        <f aca="false">COUNTIF(I:I, $I11923)</f>
        <v>1</v>
      </c>
      <c r="K11923" s="1" t="str">
        <f aca="false">IF(ISNA(VLOOKUP(Table4[product_id], tblProducts[], tblProducts[product_name],FALSE() )), "Invalid", "Valid")</f>
        <v>Valid</v>
      </c>
      <c r="L11923" s="5" t="str">
        <f aca="false">IF(ISNA(VLOOKUP(Table4[[#This Row],[warehouse_id]], tblwhouse[], tblwhouse[warehouse_name],FALSE() )), "Invalid", "Valid")</f>
        <v>Valid</v>
      </c>
    </row>
    <row r="11924" customFormat="false" ht="15" hidden="false" customHeight="true" outlineLevel="0" collapsed="false">
      <c r="A11924" s="1" t="n">
        <v>11923</v>
      </c>
      <c r="B11924" s="1" t="n">
        <v>4</v>
      </c>
      <c r="C11924" s="1" t="n">
        <v>2067</v>
      </c>
      <c r="D11924" s="1" t="s">
        <v>18933</v>
      </c>
      <c r="E11924" s="1" t="n">
        <v>118</v>
      </c>
      <c r="F11924" s="1" t="n">
        <v>64</v>
      </c>
      <c r="G11924" s="1" t="n">
        <v>540.27</v>
      </c>
      <c r="H11924" s="4" t="n">
        <v>45959.6009399074</v>
      </c>
      <c r="I1192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11923BT4406654206711864540.2745959.6009399074</v>
      </c>
      <c r="J11924" s="1" t="n">
        <f aca="false">COUNTIF(I:I, $I11924)</f>
        <v>1</v>
      </c>
      <c r="K11924" s="1" t="str">
        <f aca="false">IF(ISNA(VLOOKUP(Table4[product_id], tblProducts[], tblProducts[product_name],FALSE() )), "Invalid", "Valid")</f>
        <v>Valid</v>
      </c>
      <c r="L11924" s="5" t="str">
        <f aca="false">IF(ISNA(VLOOKUP(Table4[[#This Row],[warehouse_id]], tblwhouse[], tblwhouse[warehouse_name],FALSE() )), "Invalid", "Valid")</f>
        <v>Valid</v>
      </c>
    </row>
    <row r="11925" customFormat="false" ht="15" hidden="false" customHeight="true" outlineLevel="0" collapsed="false">
      <c r="A11925" s="1" t="n">
        <v>11924</v>
      </c>
      <c r="B11925" s="1" t="n">
        <v>1</v>
      </c>
      <c r="C11925" s="1" t="n">
        <v>1917</v>
      </c>
      <c r="D11925" s="1" t="s">
        <v>18934</v>
      </c>
      <c r="E11925" s="1" t="n">
        <v>31</v>
      </c>
      <c r="F11925" s="1" t="n">
        <v>33</v>
      </c>
      <c r="G11925" s="1" t="n">
        <v>1339.07</v>
      </c>
      <c r="H11925" s="4" t="n">
        <v>45985.6009399074</v>
      </c>
      <c r="I1192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11924BT1643861191731331339.0745985.6009399074</v>
      </c>
      <c r="J11925" s="1" t="n">
        <f aca="false">COUNTIF(I:I, $I11925)</f>
        <v>1</v>
      </c>
      <c r="K11925" s="1" t="str">
        <f aca="false">IF(ISNA(VLOOKUP(Table4[product_id], tblProducts[], tblProducts[product_name],FALSE() )), "Invalid", "Valid")</f>
        <v>Valid</v>
      </c>
      <c r="L11925" s="5" t="str">
        <f aca="false">IF(ISNA(VLOOKUP(Table4[[#This Row],[warehouse_id]], tblwhouse[], tblwhouse[warehouse_name],FALSE() )), "Invalid", "Valid")</f>
        <v>Valid</v>
      </c>
    </row>
    <row r="11926" customFormat="false" ht="15" hidden="false" customHeight="true" outlineLevel="0" collapsed="false">
      <c r="A11926" s="1" t="n">
        <v>11925</v>
      </c>
      <c r="B11926" s="1" t="n">
        <v>3</v>
      </c>
      <c r="C11926" s="1" t="n">
        <v>2044</v>
      </c>
      <c r="D11926" s="1" t="s">
        <v>18935</v>
      </c>
      <c r="E11926" s="1" t="n">
        <v>297</v>
      </c>
      <c r="F11926" s="1" t="n">
        <v>29</v>
      </c>
      <c r="G11926" s="1" t="n">
        <v>611.92</v>
      </c>
      <c r="H11926" s="4" t="n">
        <v>45920.6009399074</v>
      </c>
      <c r="I1192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11925BT9904083204429729611.9245920.6009399074</v>
      </c>
      <c r="J11926" s="1" t="n">
        <f aca="false">COUNTIF(I:I, $I11926)</f>
        <v>1</v>
      </c>
      <c r="K11926" s="1" t="str">
        <f aca="false">IF(ISNA(VLOOKUP(Table4[product_id], tblProducts[], tblProducts[product_name],FALSE() )), "Invalid", "Valid")</f>
        <v>Valid</v>
      </c>
      <c r="L11926" s="5" t="str">
        <f aca="false">IF(ISNA(VLOOKUP(Table4[[#This Row],[warehouse_id]], tblwhouse[], tblwhouse[warehouse_name],FALSE() )), "Invalid", "Valid")</f>
        <v>Valid</v>
      </c>
    </row>
    <row r="11927" customFormat="false" ht="15" hidden="false" customHeight="true" outlineLevel="0" collapsed="false">
      <c r="A11927" s="1" t="n">
        <v>11926</v>
      </c>
      <c r="B11927" s="1" t="n">
        <v>2</v>
      </c>
      <c r="C11927" s="1" t="n">
        <v>2092</v>
      </c>
      <c r="D11927" s="1" t="s">
        <v>18936</v>
      </c>
      <c r="E11927" s="1" t="n">
        <v>66</v>
      </c>
      <c r="F11927" s="1" t="n">
        <v>74</v>
      </c>
      <c r="G11927" s="1" t="n">
        <v>680.17</v>
      </c>
      <c r="H11927" s="4" t="n">
        <v>46180.6009399074</v>
      </c>
      <c r="I1192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11926BT337363220926674680.1746180.6009399074</v>
      </c>
      <c r="J11927" s="1" t="n">
        <f aca="false">COUNTIF(I:I, $I11927)</f>
        <v>1</v>
      </c>
      <c r="K11927" s="1" t="str">
        <f aca="false">IF(ISNA(VLOOKUP(Table4[product_id], tblProducts[], tblProducts[product_name],FALSE() )), "Invalid", "Valid")</f>
        <v>Valid</v>
      </c>
      <c r="L11927" s="5" t="str">
        <f aca="false">IF(ISNA(VLOOKUP(Table4[[#This Row],[warehouse_id]], tblwhouse[], tblwhouse[warehouse_name],FALSE() )), "Invalid", "Valid")</f>
        <v>Valid</v>
      </c>
    </row>
    <row r="11928" customFormat="false" ht="15" hidden="false" customHeight="true" outlineLevel="0" collapsed="false">
      <c r="A11928" s="1" t="n">
        <v>11927</v>
      </c>
      <c r="B11928" s="1" t="n">
        <v>1</v>
      </c>
      <c r="C11928" s="1" t="n">
        <v>2075</v>
      </c>
      <c r="D11928" s="1" t="s">
        <v>18937</v>
      </c>
      <c r="E11928" s="1" t="n">
        <v>46</v>
      </c>
      <c r="F11928" s="1" t="n">
        <v>26</v>
      </c>
      <c r="G11928" s="1" t="n">
        <v>722.43</v>
      </c>
      <c r="H11928" s="4" t="n">
        <v>46017.6009399074</v>
      </c>
      <c r="I1192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11927BT849370120754626722.4346017.6009399074</v>
      </c>
      <c r="J11928" s="1" t="n">
        <f aca="false">COUNTIF(I:I, $I11928)</f>
        <v>1</v>
      </c>
      <c r="K11928" s="1" t="str">
        <f aca="false">IF(ISNA(VLOOKUP(Table4[product_id], tblProducts[], tblProducts[product_name],FALSE() )), "Invalid", "Valid")</f>
        <v>Valid</v>
      </c>
      <c r="L11928" s="5" t="str">
        <f aca="false">IF(ISNA(VLOOKUP(Table4[[#This Row],[warehouse_id]], tblwhouse[], tblwhouse[warehouse_name],FALSE() )), "Invalid", "Valid")</f>
        <v>Valid</v>
      </c>
    </row>
    <row r="11929" customFormat="false" ht="15" hidden="false" customHeight="true" outlineLevel="0" collapsed="false">
      <c r="A11929" s="1" t="n">
        <v>11928</v>
      </c>
      <c r="B11929" s="1" t="n">
        <v>2</v>
      </c>
      <c r="C11929" s="1" t="n">
        <v>2164</v>
      </c>
      <c r="D11929" s="1" t="s">
        <v>18938</v>
      </c>
      <c r="E11929" s="1" t="n">
        <v>220</v>
      </c>
      <c r="F11929" s="1" t="n">
        <v>21</v>
      </c>
      <c r="G11929" s="1" t="n">
        <v>1024.39</v>
      </c>
      <c r="H11929" s="4" t="n">
        <v>46188.6009399074</v>
      </c>
      <c r="I1192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11928BT72682522164220211024.3946188.6009399074</v>
      </c>
      <c r="J11929" s="1" t="n">
        <f aca="false">COUNTIF(I:I, $I11929)</f>
        <v>1</v>
      </c>
      <c r="K11929" s="1" t="str">
        <f aca="false">IF(ISNA(VLOOKUP(Table4[product_id], tblProducts[], tblProducts[product_name],FALSE() )), "Invalid", "Valid")</f>
        <v>Valid</v>
      </c>
      <c r="L11929" s="5" t="str">
        <f aca="false">IF(ISNA(VLOOKUP(Table4[[#This Row],[warehouse_id]], tblwhouse[], tblwhouse[warehouse_name],FALSE() )), "Invalid", "Valid")</f>
        <v>Valid</v>
      </c>
    </row>
    <row r="11930" customFormat="false" ht="15" hidden="false" customHeight="true" outlineLevel="0" collapsed="false">
      <c r="A11930" s="1" t="n">
        <v>11929</v>
      </c>
      <c r="B11930" s="1" t="n">
        <v>1</v>
      </c>
      <c r="C11930" s="1" t="n">
        <v>1170</v>
      </c>
      <c r="D11930" s="1" t="s">
        <v>18939</v>
      </c>
      <c r="E11930" s="1" t="n">
        <v>451</v>
      </c>
      <c r="F11930" s="1" t="n">
        <v>53</v>
      </c>
      <c r="G11930" s="1" t="n">
        <v>1329.4</v>
      </c>
      <c r="H11930" s="4" t="n">
        <v>46077.6009399074</v>
      </c>
      <c r="I1193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11929BT74852211170451531329.446077.6009399074</v>
      </c>
      <c r="J11930" s="1" t="n">
        <f aca="false">COUNTIF(I:I, $I11930)</f>
        <v>1</v>
      </c>
      <c r="K11930" s="1" t="str">
        <f aca="false">IF(ISNA(VLOOKUP(Table4[product_id], tblProducts[], tblProducts[product_name],FALSE() )), "Invalid", "Valid")</f>
        <v>Valid</v>
      </c>
      <c r="L11930" s="5" t="str">
        <f aca="false">IF(ISNA(VLOOKUP(Table4[[#This Row],[warehouse_id]], tblwhouse[], tblwhouse[warehouse_name],FALSE() )), "Invalid", "Valid")</f>
        <v>Valid</v>
      </c>
    </row>
    <row r="11931" customFormat="false" ht="15" hidden="false" customHeight="true" outlineLevel="0" collapsed="false">
      <c r="A11931" s="1" t="n">
        <v>11930</v>
      </c>
      <c r="B11931" s="1" t="n">
        <v>1</v>
      </c>
      <c r="C11931" s="1" t="n">
        <v>315</v>
      </c>
      <c r="D11931" s="1" t="s">
        <v>18940</v>
      </c>
      <c r="E11931" s="1" t="n">
        <v>284</v>
      </c>
      <c r="F11931" s="1" t="n">
        <v>47</v>
      </c>
      <c r="G11931" s="1" t="n">
        <v>1003.04</v>
      </c>
      <c r="H11931" s="4" t="n">
        <v>46011.6009399074</v>
      </c>
      <c r="I1193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11930BT3543981315284471003.0446011.6009399074</v>
      </c>
      <c r="J11931" s="1" t="n">
        <f aca="false">COUNTIF(I:I, $I11931)</f>
        <v>1</v>
      </c>
      <c r="K11931" s="1" t="str">
        <f aca="false">IF(ISNA(VLOOKUP(Table4[product_id], tblProducts[], tblProducts[product_name],FALSE() )), "Invalid", "Valid")</f>
        <v>Valid</v>
      </c>
      <c r="L11931" s="5" t="str">
        <f aca="false">IF(ISNA(VLOOKUP(Table4[[#This Row],[warehouse_id]], tblwhouse[], tblwhouse[warehouse_name],FALSE() )), "Invalid", "Valid")</f>
        <v>Valid</v>
      </c>
    </row>
    <row r="11932" customFormat="false" ht="15" hidden="false" customHeight="true" outlineLevel="0" collapsed="false">
      <c r="A11932" s="1" t="n">
        <v>11931</v>
      </c>
      <c r="B11932" s="1" t="n">
        <v>4</v>
      </c>
      <c r="C11932" s="1" t="n">
        <v>1997</v>
      </c>
      <c r="D11932" s="1" t="s">
        <v>18941</v>
      </c>
      <c r="E11932" s="1" t="n">
        <v>298</v>
      </c>
      <c r="F11932" s="1" t="n">
        <v>27</v>
      </c>
      <c r="G11932" s="1" t="n">
        <v>1383.88</v>
      </c>
      <c r="H11932" s="4" t="n">
        <v>46142.6009399074</v>
      </c>
      <c r="I1193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11931BT20194341997298271383.8846142.6009399074</v>
      </c>
      <c r="J11932" s="1" t="n">
        <f aca="false">COUNTIF(I:I, $I11932)</f>
        <v>1</v>
      </c>
      <c r="K11932" s="1" t="str">
        <f aca="false">IF(ISNA(VLOOKUP(Table4[product_id], tblProducts[], tblProducts[product_name],FALSE() )), "Invalid", "Valid")</f>
        <v>Valid</v>
      </c>
      <c r="L11932" s="5" t="str">
        <f aca="false">IF(ISNA(VLOOKUP(Table4[[#This Row],[warehouse_id]], tblwhouse[], tblwhouse[warehouse_name],FALSE() )), "Invalid", "Valid")</f>
        <v>Valid</v>
      </c>
    </row>
    <row r="11933" customFormat="false" ht="15" hidden="false" customHeight="true" outlineLevel="0" collapsed="false">
      <c r="A11933" s="1" t="n">
        <v>11932</v>
      </c>
      <c r="B11933" s="1" t="n">
        <v>4</v>
      </c>
      <c r="C11933" s="1" t="n">
        <v>2879</v>
      </c>
      <c r="D11933" s="1" t="s">
        <v>18942</v>
      </c>
      <c r="E11933" s="1" t="n">
        <v>259</v>
      </c>
      <c r="F11933" s="1" t="n">
        <v>65</v>
      </c>
      <c r="G11933" s="1" t="n">
        <v>1413.98</v>
      </c>
      <c r="H11933" s="4" t="n">
        <v>46045.6009399074</v>
      </c>
      <c r="I1193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11932BT64075642879259651413.9846045.6009399074</v>
      </c>
      <c r="J11933" s="1" t="n">
        <f aca="false">COUNTIF(I:I, $I11933)</f>
        <v>1</v>
      </c>
      <c r="K11933" s="1" t="str">
        <f aca="false">IF(ISNA(VLOOKUP(Table4[product_id], tblProducts[], tblProducts[product_name],FALSE() )), "Invalid", "Valid")</f>
        <v>Valid</v>
      </c>
      <c r="L11933" s="5" t="str">
        <f aca="false">IF(ISNA(VLOOKUP(Table4[[#This Row],[warehouse_id]], tblwhouse[], tblwhouse[warehouse_name],FALSE() )), "Invalid", "Valid")</f>
        <v>Valid</v>
      </c>
    </row>
    <row r="11934" customFormat="false" ht="15" hidden="false" customHeight="true" outlineLevel="0" collapsed="false">
      <c r="A11934" s="1" t="n">
        <v>11933</v>
      </c>
      <c r="B11934" s="1" t="n">
        <v>1</v>
      </c>
      <c r="C11934" s="1" t="n">
        <v>398</v>
      </c>
      <c r="D11934" s="1" t="s">
        <v>18943</v>
      </c>
      <c r="E11934" s="1" t="n">
        <v>124</v>
      </c>
      <c r="F11934" s="1" t="n">
        <v>80</v>
      </c>
      <c r="G11934" s="1" t="n">
        <v>939.32</v>
      </c>
      <c r="H11934" s="4" t="n">
        <v>46109.6009399074</v>
      </c>
      <c r="I1193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11933BT480908139812480939.3246109.6009399074</v>
      </c>
      <c r="J11934" s="1" t="n">
        <f aca="false">COUNTIF(I:I, $I11934)</f>
        <v>1</v>
      </c>
      <c r="K11934" s="1" t="str">
        <f aca="false">IF(ISNA(VLOOKUP(Table4[product_id], tblProducts[], tblProducts[product_name],FALSE() )), "Invalid", "Valid")</f>
        <v>Valid</v>
      </c>
      <c r="L11934" s="5" t="str">
        <f aca="false">IF(ISNA(VLOOKUP(Table4[[#This Row],[warehouse_id]], tblwhouse[], tblwhouse[warehouse_name],FALSE() )), "Invalid", "Valid")</f>
        <v>Valid</v>
      </c>
    </row>
    <row r="11935" customFormat="false" ht="15" hidden="false" customHeight="true" outlineLevel="0" collapsed="false">
      <c r="A11935" s="1" t="n">
        <v>11934</v>
      </c>
      <c r="B11935" s="1" t="n">
        <v>4</v>
      </c>
      <c r="C11935" s="1" t="n">
        <v>1373</v>
      </c>
      <c r="D11935" s="1" t="s">
        <v>18944</v>
      </c>
      <c r="E11935" s="1" t="n">
        <v>147</v>
      </c>
      <c r="F11935" s="1" t="n">
        <v>34</v>
      </c>
      <c r="G11935" s="1" t="n">
        <v>206.59</v>
      </c>
      <c r="H11935" s="4" t="n">
        <v>45869.6009399074</v>
      </c>
      <c r="I1193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11934BT4655154137314734206.5945869.6009399074</v>
      </c>
      <c r="J11935" s="1" t="n">
        <f aca="false">COUNTIF(I:I, $I11935)</f>
        <v>1</v>
      </c>
      <c r="K11935" s="1" t="str">
        <f aca="false">IF(ISNA(VLOOKUP(Table4[product_id], tblProducts[], tblProducts[product_name],FALSE() )), "Invalid", "Valid")</f>
        <v>Valid</v>
      </c>
      <c r="L11935" s="5" t="str">
        <f aca="false">IF(ISNA(VLOOKUP(Table4[[#This Row],[warehouse_id]], tblwhouse[], tblwhouse[warehouse_name],FALSE() )), "Invalid", "Valid")</f>
        <v>Valid</v>
      </c>
    </row>
    <row r="11936" customFormat="false" ht="15" hidden="false" customHeight="true" outlineLevel="0" collapsed="false">
      <c r="A11936" s="1" t="n">
        <v>11935</v>
      </c>
      <c r="B11936" s="1" t="n">
        <v>1</v>
      </c>
      <c r="C11936" s="1" t="n">
        <v>1642</v>
      </c>
      <c r="D11936" s="1" t="s">
        <v>18945</v>
      </c>
      <c r="E11936" s="1" t="n">
        <v>400</v>
      </c>
      <c r="F11936" s="1" t="n">
        <v>47</v>
      </c>
      <c r="G11936" s="1" t="n">
        <v>710.63</v>
      </c>
      <c r="H11936" s="4" t="n">
        <v>46186.6009399074</v>
      </c>
      <c r="I1193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11935BT6489531164240047710.6346186.6009399074</v>
      </c>
      <c r="J11936" s="1" t="n">
        <f aca="false">COUNTIF(I:I, $I11936)</f>
        <v>1</v>
      </c>
      <c r="K11936" s="1" t="str">
        <f aca="false">IF(ISNA(VLOOKUP(Table4[product_id], tblProducts[], tblProducts[product_name],FALSE() )), "Invalid", "Valid")</f>
        <v>Valid</v>
      </c>
      <c r="L11936" s="5" t="str">
        <f aca="false">IF(ISNA(VLOOKUP(Table4[[#This Row],[warehouse_id]], tblwhouse[], tblwhouse[warehouse_name],FALSE() )), "Invalid", "Valid")</f>
        <v>Valid</v>
      </c>
    </row>
    <row r="11937" customFormat="false" ht="15" hidden="false" customHeight="true" outlineLevel="0" collapsed="false">
      <c r="A11937" s="1" t="n">
        <v>11936</v>
      </c>
      <c r="B11937" s="1" t="n">
        <v>1</v>
      </c>
      <c r="C11937" s="1" t="n">
        <v>768</v>
      </c>
      <c r="D11937" s="1" t="s">
        <v>18946</v>
      </c>
      <c r="E11937" s="1" t="n">
        <v>236</v>
      </c>
      <c r="F11937" s="1" t="n">
        <v>75</v>
      </c>
      <c r="G11937" s="1" t="n">
        <v>408.65</v>
      </c>
      <c r="H11937" s="4" t="n">
        <v>46031.6009399074</v>
      </c>
      <c r="I1193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11936BT675953176823675408.6546031.6009399074</v>
      </c>
      <c r="J11937" s="1" t="n">
        <f aca="false">COUNTIF(I:I, $I11937)</f>
        <v>1</v>
      </c>
      <c r="K11937" s="1" t="str">
        <f aca="false">IF(ISNA(VLOOKUP(Table4[product_id], tblProducts[], tblProducts[product_name],FALSE() )), "Invalid", "Valid")</f>
        <v>Valid</v>
      </c>
      <c r="L11937" s="5" t="str">
        <f aca="false">IF(ISNA(VLOOKUP(Table4[[#This Row],[warehouse_id]], tblwhouse[], tblwhouse[warehouse_name],FALSE() )), "Invalid", "Valid")</f>
        <v>Valid</v>
      </c>
    </row>
    <row r="11938" customFormat="false" ht="15" hidden="false" customHeight="true" outlineLevel="0" collapsed="false">
      <c r="A11938" s="1" t="n">
        <v>11937</v>
      </c>
      <c r="B11938" s="1" t="n">
        <v>4</v>
      </c>
      <c r="C11938" s="1" t="n">
        <v>2634</v>
      </c>
      <c r="D11938" s="1" t="s">
        <v>18947</v>
      </c>
      <c r="E11938" s="1" t="n">
        <v>84</v>
      </c>
      <c r="F11938" s="1" t="n">
        <v>32</v>
      </c>
      <c r="G11938" s="1" t="n">
        <v>1322.63</v>
      </c>
      <c r="H11938" s="4" t="n">
        <v>46111.6009399074</v>
      </c>
      <c r="I1193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11937BT3073194263484321322.6346111.6009399074</v>
      </c>
      <c r="J11938" s="1" t="n">
        <f aca="false">COUNTIF(I:I, $I11938)</f>
        <v>1</v>
      </c>
      <c r="K11938" s="1" t="str">
        <f aca="false">IF(ISNA(VLOOKUP(Table4[product_id], tblProducts[], tblProducts[product_name],FALSE() )), "Invalid", "Valid")</f>
        <v>Valid</v>
      </c>
      <c r="L11938" s="5" t="str">
        <f aca="false">IF(ISNA(VLOOKUP(Table4[[#This Row],[warehouse_id]], tblwhouse[], tblwhouse[warehouse_name],FALSE() )), "Invalid", "Valid")</f>
        <v>Valid</v>
      </c>
    </row>
    <row r="11939" customFormat="false" ht="15" hidden="false" customHeight="true" outlineLevel="0" collapsed="false">
      <c r="A11939" s="1" t="n">
        <v>11938</v>
      </c>
      <c r="B11939" s="1" t="n">
        <v>3</v>
      </c>
      <c r="C11939" s="1" t="n">
        <v>1587</v>
      </c>
      <c r="D11939" s="1" t="s">
        <v>18948</v>
      </c>
      <c r="E11939" s="1" t="n">
        <v>307</v>
      </c>
      <c r="F11939" s="1" t="n">
        <v>46</v>
      </c>
      <c r="G11939" s="1" t="n">
        <v>273.27</v>
      </c>
      <c r="H11939" s="4" t="n">
        <v>45930.6009399074</v>
      </c>
      <c r="I1193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11938BT8869923158730746273.2745930.6009399074</v>
      </c>
      <c r="J11939" s="1" t="n">
        <f aca="false">COUNTIF(I:I, $I11939)</f>
        <v>1</v>
      </c>
      <c r="K11939" s="1" t="str">
        <f aca="false">IF(ISNA(VLOOKUP(Table4[product_id], tblProducts[], tblProducts[product_name],FALSE() )), "Invalid", "Valid")</f>
        <v>Valid</v>
      </c>
      <c r="L11939" s="5" t="str">
        <f aca="false">IF(ISNA(VLOOKUP(Table4[[#This Row],[warehouse_id]], tblwhouse[], tblwhouse[warehouse_name],FALSE() )), "Invalid", "Valid")</f>
        <v>Valid</v>
      </c>
    </row>
    <row r="11940" customFormat="false" ht="15" hidden="false" customHeight="true" outlineLevel="0" collapsed="false">
      <c r="A11940" s="1" t="n">
        <v>11939</v>
      </c>
      <c r="B11940" s="1" t="n">
        <v>3</v>
      </c>
      <c r="C11940" s="1" t="n">
        <v>1436</v>
      </c>
      <c r="D11940" s="1" t="s">
        <v>18949</v>
      </c>
      <c r="E11940" s="1" t="n">
        <v>113</v>
      </c>
      <c r="F11940" s="1" t="n">
        <v>62</v>
      </c>
      <c r="G11940" s="1" t="n">
        <v>33.53</v>
      </c>
      <c r="H11940" s="4" t="n">
        <v>46054.6009399074</v>
      </c>
      <c r="I1194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11939BT800097314361136233.5346054.6009399074</v>
      </c>
      <c r="J11940" s="1" t="n">
        <f aca="false">COUNTIF(I:I, $I11940)</f>
        <v>1</v>
      </c>
      <c r="K11940" s="1" t="str">
        <f aca="false">IF(ISNA(VLOOKUP(Table4[product_id], tblProducts[], tblProducts[product_name],FALSE() )), "Invalid", "Valid")</f>
        <v>Valid</v>
      </c>
      <c r="L11940" s="5" t="str">
        <f aca="false">IF(ISNA(VLOOKUP(Table4[[#This Row],[warehouse_id]], tblwhouse[], tblwhouse[warehouse_name],FALSE() )), "Invalid", "Valid")</f>
        <v>Valid</v>
      </c>
    </row>
    <row r="11941" customFormat="false" ht="15" hidden="false" customHeight="true" outlineLevel="0" collapsed="false">
      <c r="A11941" s="1" t="n">
        <v>11940</v>
      </c>
      <c r="B11941" s="1" t="n">
        <v>4</v>
      </c>
      <c r="C11941" s="1" t="n">
        <v>1770</v>
      </c>
      <c r="D11941" s="1" t="s">
        <v>18950</v>
      </c>
      <c r="E11941" s="1" t="n">
        <v>320</v>
      </c>
      <c r="F11941" s="1" t="n">
        <v>67</v>
      </c>
      <c r="G11941" s="1" t="n">
        <v>166.58</v>
      </c>
      <c r="H11941" s="4" t="n">
        <v>46109.6009399074</v>
      </c>
      <c r="I1194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11940BT3336934177032067166.5846109.6009399074</v>
      </c>
      <c r="J11941" s="1" t="n">
        <f aca="false">COUNTIF(I:I, $I11941)</f>
        <v>1</v>
      </c>
      <c r="K11941" s="1" t="str">
        <f aca="false">IF(ISNA(VLOOKUP(Table4[product_id], tblProducts[], tblProducts[product_name],FALSE() )), "Invalid", "Valid")</f>
        <v>Valid</v>
      </c>
      <c r="L11941" s="5" t="str">
        <f aca="false">IF(ISNA(VLOOKUP(Table4[[#This Row],[warehouse_id]], tblwhouse[], tblwhouse[warehouse_name],FALSE() )), "Invalid", "Valid")</f>
        <v>Valid</v>
      </c>
    </row>
    <row r="11942" customFormat="false" ht="15" hidden="false" customHeight="true" outlineLevel="0" collapsed="false">
      <c r="A11942" s="1" t="n">
        <v>11941</v>
      </c>
      <c r="B11942" s="1" t="n">
        <v>3</v>
      </c>
      <c r="C11942" s="1" t="n">
        <v>2992</v>
      </c>
      <c r="D11942" s="1" t="s">
        <v>18951</v>
      </c>
      <c r="E11942" s="1" t="n">
        <v>172</v>
      </c>
      <c r="F11942" s="1" t="n">
        <v>63</v>
      </c>
      <c r="G11942" s="1" t="n">
        <v>558.47</v>
      </c>
      <c r="H11942" s="4" t="n">
        <v>46066.6009399074</v>
      </c>
      <c r="I1194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11941BT8194283299217263558.4746066.6009399074</v>
      </c>
      <c r="J11942" s="1" t="n">
        <f aca="false">COUNTIF(I:I, $I11942)</f>
        <v>1</v>
      </c>
      <c r="K11942" s="1" t="str">
        <f aca="false">IF(ISNA(VLOOKUP(Table4[product_id], tblProducts[], tblProducts[product_name],FALSE() )), "Invalid", "Valid")</f>
        <v>Valid</v>
      </c>
      <c r="L11942" s="5" t="str">
        <f aca="false">IF(ISNA(VLOOKUP(Table4[[#This Row],[warehouse_id]], tblwhouse[], tblwhouse[warehouse_name],FALSE() )), "Invalid", "Valid")</f>
        <v>Valid</v>
      </c>
    </row>
    <row r="11943" customFormat="false" ht="15" hidden="false" customHeight="true" outlineLevel="0" collapsed="false">
      <c r="A11943" s="1" t="n">
        <v>11942</v>
      </c>
      <c r="B11943" s="1" t="n">
        <v>3</v>
      </c>
      <c r="C11943" s="1" t="n">
        <v>1858</v>
      </c>
      <c r="D11943" s="1" t="s">
        <v>18952</v>
      </c>
      <c r="E11943" s="1" t="n">
        <v>94</v>
      </c>
      <c r="F11943" s="1" t="n">
        <v>66</v>
      </c>
      <c r="G11943" s="1" t="n">
        <v>950.47</v>
      </c>
      <c r="H11943" s="4" t="n">
        <v>46187.6009399074</v>
      </c>
      <c r="I1194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11942BT985431318589466950.4746187.6009399074</v>
      </c>
      <c r="J11943" s="1" t="n">
        <f aca="false">COUNTIF(I:I, $I11943)</f>
        <v>1</v>
      </c>
      <c r="K11943" s="1" t="str">
        <f aca="false">IF(ISNA(VLOOKUP(Table4[product_id], tblProducts[], tblProducts[product_name],FALSE() )), "Invalid", "Valid")</f>
        <v>Valid</v>
      </c>
      <c r="L11943" s="5" t="str">
        <f aca="false">IF(ISNA(VLOOKUP(Table4[[#This Row],[warehouse_id]], tblwhouse[], tblwhouse[warehouse_name],FALSE() )), "Invalid", "Valid")</f>
        <v>Valid</v>
      </c>
    </row>
    <row r="11944" customFormat="false" ht="15" hidden="false" customHeight="true" outlineLevel="0" collapsed="false">
      <c r="A11944" s="1" t="n">
        <v>11943</v>
      </c>
      <c r="B11944" s="1" t="n">
        <v>2</v>
      </c>
      <c r="C11944" s="1" t="n">
        <v>1093</v>
      </c>
      <c r="D11944" s="1" t="s">
        <v>18953</v>
      </c>
      <c r="E11944" s="1" t="n">
        <v>494</v>
      </c>
      <c r="F11944" s="1" t="n">
        <v>23</v>
      </c>
      <c r="G11944" s="1" t="n">
        <v>307.94</v>
      </c>
      <c r="H11944" s="4" t="n">
        <v>46135.6009399074</v>
      </c>
      <c r="I1194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11943BT7270722109349423307.9446135.6009399074</v>
      </c>
      <c r="J11944" s="1" t="n">
        <f aca="false">COUNTIF(I:I, $I11944)</f>
        <v>1</v>
      </c>
      <c r="K11944" s="1" t="str">
        <f aca="false">IF(ISNA(VLOOKUP(Table4[product_id], tblProducts[], tblProducts[product_name],FALSE() )), "Invalid", "Valid")</f>
        <v>Valid</v>
      </c>
      <c r="L11944" s="5" t="str">
        <f aca="false">IF(ISNA(VLOOKUP(Table4[[#This Row],[warehouse_id]], tblwhouse[], tblwhouse[warehouse_name],FALSE() )), "Invalid", "Valid")</f>
        <v>Valid</v>
      </c>
    </row>
    <row r="11945" customFormat="false" ht="15" hidden="false" customHeight="true" outlineLevel="0" collapsed="false">
      <c r="A11945" s="1" t="n">
        <v>11944</v>
      </c>
      <c r="B11945" s="1" t="n">
        <v>3</v>
      </c>
      <c r="C11945" s="1" t="n">
        <v>2992</v>
      </c>
      <c r="D11945" s="1" t="s">
        <v>18954</v>
      </c>
      <c r="E11945" s="1" t="n">
        <v>314</v>
      </c>
      <c r="F11945" s="1" t="n">
        <v>26</v>
      </c>
      <c r="G11945" s="1" t="n">
        <v>497.45</v>
      </c>
      <c r="H11945" s="4" t="n">
        <v>45991.6009399074</v>
      </c>
      <c r="I1194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11944BT9662663299231426497.4545991.6009399074</v>
      </c>
      <c r="J11945" s="1" t="n">
        <f aca="false">COUNTIF(I:I, $I11945)</f>
        <v>1</v>
      </c>
      <c r="K11945" s="1" t="str">
        <f aca="false">IF(ISNA(VLOOKUP(Table4[product_id], tblProducts[], tblProducts[product_name],FALSE() )), "Invalid", "Valid")</f>
        <v>Valid</v>
      </c>
      <c r="L11945" s="5" t="str">
        <f aca="false">IF(ISNA(VLOOKUP(Table4[[#This Row],[warehouse_id]], tblwhouse[], tblwhouse[warehouse_name],FALSE() )), "Invalid", "Valid")</f>
        <v>Valid</v>
      </c>
    </row>
    <row r="11946" customFormat="false" ht="15" hidden="false" customHeight="true" outlineLevel="0" collapsed="false">
      <c r="A11946" s="1" t="n">
        <v>11945</v>
      </c>
      <c r="B11946" s="1" t="n">
        <v>1</v>
      </c>
      <c r="C11946" s="1" t="n">
        <v>832</v>
      </c>
      <c r="D11946" s="1" t="s">
        <v>18955</v>
      </c>
      <c r="E11946" s="1" t="n">
        <v>450</v>
      </c>
      <c r="F11946" s="1" t="n">
        <v>28</v>
      </c>
      <c r="G11946" s="1" t="n">
        <v>852.03</v>
      </c>
      <c r="H11946" s="4" t="n">
        <v>45928.6009399074</v>
      </c>
      <c r="I1194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11945BT512506183245028852.0345928.6009399074</v>
      </c>
      <c r="J11946" s="1" t="n">
        <f aca="false">COUNTIF(I:I, $I11946)</f>
        <v>1</v>
      </c>
      <c r="K11946" s="1" t="str">
        <f aca="false">IF(ISNA(VLOOKUP(Table4[product_id], tblProducts[], tblProducts[product_name],FALSE() )), "Invalid", "Valid")</f>
        <v>Valid</v>
      </c>
      <c r="L11946" s="5" t="str">
        <f aca="false">IF(ISNA(VLOOKUP(Table4[[#This Row],[warehouse_id]], tblwhouse[], tblwhouse[warehouse_name],FALSE() )), "Invalid", "Valid")</f>
        <v>Valid</v>
      </c>
    </row>
    <row r="11947" customFormat="false" ht="15" hidden="false" customHeight="true" outlineLevel="0" collapsed="false">
      <c r="A11947" s="1" t="n">
        <v>11946</v>
      </c>
      <c r="B11947" s="1" t="n">
        <v>3</v>
      </c>
      <c r="C11947" s="1" t="n">
        <v>2754</v>
      </c>
      <c r="D11947" s="1" t="s">
        <v>18956</v>
      </c>
      <c r="E11947" s="1" t="n">
        <v>105</v>
      </c>
      <c r="F11947" s="1" t="n">
        <v>37</v>
      </c>
      <c r="G11947" s="1" t="n">
        <v>145.77</v>
      </c>
      <c r="H11947" s="4" t="n">
        <v>45911.6009399074</v>
      </c>
      <c r="I1194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11946BT8028723275410537145.7745911.6009399074</v>
      </c>
      <c r="J11947" s="1" t="n">
        <f aca="false">COUNTIF(I:I, $I11947)</f>
        <v>1</v>
      </c>
      <c r="K11947" s="1" t="str">
        <f aca="false">IF(ISNA(VLOOKUP(Table4[product_id], tblProducts[], tblProducts[product_name],FALSE() )), "Invalid", "Valid")</f>
        <v>Valid</v>
      </c>
      <c r="L11947" s="5" t="str">
        <f aca="false">IF(ISNA(VLOOKUP(Table4[[#This Row],[warehouse_id]], tblwhouse[], tblwhouse[warehouse_name],FALSE() )), "Invalid", "Valid")</f>
        <v>Valid</v>
      </c>
    </row>
    <row r="11948" customFormat="false" ht="15" hidden="false" customHeight="true" outlineLevel="0" collapsed="false">
      <c r="A11948" s="1" t="n">
        <v>11947</v>
      </c>
      <c r="B11948" s="1" t="n">
        <v>3</v>
      </c>
      <c r="C11948" s="1" t="n">
        <v>1864</v>
      </c>
      <c r="D11948" s="1" t="s">
        <v>18957</v>
      </c>
      <c r="E11948" s="1" t="n">
        <v>182</v>
      </c>
      <c r="F11948" s="1" t="n">
        <v>45</v>
      </c>
      <c r="G11948" s="1" t="n">
        <v>1073.52</v>
      </c>
      <c r="H11948" s="4" t="n">
        <v>45987.6009399074</v>
      </c>
      <c r="I1194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11947BT79351331864182451073.5245987.6009399074</v>
      </c>
      <c r="J11948" s="1" t="n">
        <f aca="false">COUNTIF(I:I, $I11948)</f>
        <v>1</v>
      </c>
      <c r="K11948" s="1" t="str">
        <f aca="false">IF(ISNA(VLOOKUP(Table4[product_id], tblProducts[], tblProducts[product_name],FALSE() )), "Invalid", "Valid")</f>
        <v>Valid</v>
      </c>
      <c r="L11948" s="5" t="str">
        <f aca="false">IF(ISNA(VLOOKUP(Table4[[#This Row],[warehouse_id]], tblwhouse[], tblwhouse[warehouse_name],FALSE() )), "Invalid", "Valid")</f>
        <v>Valid</v>
      </c>
    </row>
    <row r="11949" customFormat="false" ht="15" hidden="false" customHeight="true" outlineLevel="0" collapsed="false">
      <c r="A11949" s="1" t="n">
        <v>11948</v>
      </c>
      <c r="B11949" s="1" t="n">
        <v>1</v>
      </c>
      <c r="C11949" s="1" t="n">
        <v>2564</v>
      </c>
      <c r="D11949" s="1" t="s">
        <v>18958</v>
      </c>
      <c r="E11949" s="1" t="n">
        <v>451</v>
      </c>
      <c r="F11949" s="1" t="n">
        <v>33</v>
      </c>
      <c r="G11949" s="1" t="n">
        <v>55.08</v>
      </c>
      <c r="H11949" s="4" t="n">
        <v>46110.6009399074</v>
      </c>
      <c r="I1194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11948BT774347125644513355.0846110.6009399074</v>
      </c>
      <c r="J11949" s="1" t="n">
        <f aca="false">COUNTIF(I:I, $I11949)</f>
        <v>1</v>
      </c>
      <c r="K11949" s="1" t="str">
        <f aca="false">IF(ISNA(VLOOKUP(Table4[product_id], tblProducts[], tblProducts[product_name],FALSE() )), "Invalid", "Valid")</f>
        <v>Valid</v>
      </c>
      <c r="L11949" s="5" t="str">
        <f aca="false">IF(ISNA(VLOOKUP(Table4[[#This Row],[warehouse_id]], tblwhouse[], tblwhouse[warehouse_name],FALSE() )), "Invalid", "Valid")</f>
        <v>Valid</v>
      </c>
    </row>
    <row r="11950" customFormat="false" ht="15" hidden="false" customHeight="true" outlineLevel="0" collapsed="false">
      <c r="A11950" s="1" t="n">
        <v>11949</v>
      </c>
      <c r="B11950" s="1" t="n">
        <v>4</v>
      </c>
      <c r="C11950" s="1" t="n">
        <v>2481</v>
      </c>
      <c r="D11950" s="1" t="s">
        <v>18959</v>
      </c>
      <c r="E11950" s="1" t="n">
        <v>321</v>
      </c>
      <c r="F11950" s="1" t="n">
        <v>23</v>
      </c>
      <c r="G11950" s="1" t="n">
        <v>1443.63</v>
      </c>
      <c r="H11950" s="4" t="n">
        <v>46114.6009399074</v>
      </c>
      <c r="I1195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11949BT64092042481321231443.6346114.6009399074</v>
      </c>
      <c r="J11950" s="1" t="n">
        <f aca="false">COUNTIF(I:I, $I11950)</f>
        <v>1</v>
      </c>
      <c r="K11950" s="1" t="str">
        <f aca="false">IF(ISNA(VLOOKUP(Table4[product_id], tblProducts[], tblProducts[product_name],FALSE() )), "Invalid", "Valid")</f>
        <v>Valid</v>
      </c>
      <c r="L11950" s="5" t="str">
        <f aca="false">IF(ISNA(VLOOKUP(Table4[[#This Row],[warehouse_id]], tblwhouse[], tblwhouse[warehouse_name],FALSE() )), "Invalid", "Valid")</f>
        <v>Valid</v>
      </c>
    </row>
    <row r="11951" customFormat="false" ht="15" hidden="false" customHeight="true" outlineLevel="0" collapsed="false">
      <c r="A11951" s="1" t="n">
        <v>11950</v>
      </c>
      <c r="B11951" s="1" t="n">
        <v>4</v>
      </c>
      <c r="C11951" s="1" t="n">
        <v>2785</v>
      </c>
      <c r="D11951" s="1" t="s">
        <v>18960</v>
      </c>
      <c r="E11951" s="1" t="n">
        <v>298</v>
      </c>
      <c r="F11951" s="1" t="n">
        <v>28</v>
      </c>
      <c r="G11951" s="1" t="n">
        <v>642.13</v>
      </c>
      <c r="H11951" s="4" t="n">
        <v>45881.6009399074</v>
      </c>
      <c r="I1195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11950BT9893474278529828642.1345881.6009399074</v>
      </c>
      <c r="J11951" s="1" t="n">
        <f aca="false">COUNTIF(I:I, $I11951)</f>
        <v>1</v>
      </c>
      <c r="K11951" s="1" t="str">
        <f aca="false">IF(ISNA(VLOOKUP(Table4[product_id], tblProducts[], tblProducts[product_name],FALSE() )), "Invalid", "Valid")</f>
        <v>Valid</v>
      </c>
      <c r="L11951" s="5" t="str">
        <f aca="false">IF(ISNA(VLOOKUP(Table4[[#This Row],[warehouse_id]], tblwhouse[], tblwhouse[warehouse_name],FALSE() )), "Invalid", "Valid")</f>
        <v>Valid</v>
      </c>
    </row>
    <row r="11952" customFormat="false" ht="15" hidden="false" customHeight="true" outlineLevel="0" collapsed="false">
      <c r="A11952" s="1" t="n">
        <v>11951</v>
      </c>
      <c r="B11952" s="1" t="n">
        <v>3</v>
      </c>
      <c r="C11952" s="1" t="n">
        <v>2658</v>
      </c>
      <c r="D11952" s="1" t="s">
        <v>18961</v>
      </c>
      <c r="E11952" s="1" t="n">
        <v>184</v>
      </c>
      <c r="F11952" s="1" t="n">
        <v>53</v>
      </c>
      <c r="G11952" s="1" t="n">
        <v>36.81</v>
      </c>
      <c r="H11952" s="4" t="n">
        <v>45940.6009399074</v>
      </c>
      <c r="I1195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11951BT675056326581845336.8145940.6009399074</v>
      </c>
      <c r="J11952" s="1" t="n">
        <f aca="false">COUNTIF(I:I, $I11952)</f>
        <v>1</v>
      </c>
      <c r="K11952" s="1" t="str">
        <f aca="false">IF(ISNA(VLOOKUP(Table4[product_id], tblProducts[], tblProducts[product_name],FALSE() )), "Invalid", "Valid")</f>
        <v>Valid</v>
      </c>
      <c r="L11952" s="5" t="str">
        <f aca="false">IF(ISNA(VLOOKUP(Table4[[#This Row],[warehouse_id]], tblwhouse[], tblwhouse[warehouse_name],FALSE() )), "Invalid", "Valid")</f>
        <v>Valid</v>
      </c>
    </row>
    <row r="11953" customFormat="false" ht="15" hidden="false" customHeight="true" outlineLevel="0" collapsed="false">
      <c r="A11953" s="1" t="n">
        <v>11952</v>
      </c>
      <c r="B11953" s="1" t="n">
        <v>2</v>
      </c>
      <c r="C11953" s="1" t="n">
        <v>259</v>
      </c>
      <c r="D11953" s="1" t="s">
        <v>18962</v>
      </c>
      <c r="E11953" s="1" t="n">
        <v>444</v>
      </c>
      <c r="F11953" s="1" t="n">
        <v>27</v>
      </c>
      <c r="G11953" s="1" t="n">
        <v>750.76</v>
      </c>
      <c r="H11953" s="4" t="n">
        <v>45963.6009399074</v>
      </c>
      <c r="I1195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11952BT115450225944427750.7645963.6009399074</v>
      </c>
      <c r="J11953" s="1" t="n">
        <f aca="false">COUNTIF(I:I, $I11953)</f>
        <v>1</v>
      </c>
      <c r="K11953" s="1" t="str">
        <f aca="false">IF(ISNA(VLOOKUP(Table4[product_id], tblProducts[], tblProducts[product_name],FALSE() )), "Invalid", "Valid")</f>
        <v>Valid</v>
      </c>
      <c r="L11953" s="5" t="str">
        <f aca="false">IF(ISNA(VLOOKUP(Table4[[#This Row],[warehouse_id]], tblwhouse[], tblwhouse[warehouse_name],FALSE() )), "Invalid", "Valid")</f>
        <v>Valid</v>
      </c>
    </row>
    <row r="11954" customFormat="false" ht="15" hidden="false" customHeight="true" outlineLevel="0" collapsed="false">
      <c r="A11954" s="1" t="n">
        <v>11953</v>
      </c>
      <c r="B11954" s="1" t="n">
        <v>2</v>
      </c>
      <c r="C11954" s="1" t="n">
        <v>2211</v>
      </c>
      <c r="D11954" s="1" t="s">
        <v>18963</v>
      </c>
      <c r="E11954" s="1" t="n">
        <v>133</v>
      </c>
      <c r="F11954" s="1" t="n">
        <v>22</v>
      </c>
      <c r="G11954" s="1" t="n">
        <v>524.33</v>
      </c>
      <c r="H11954" s="4" t="n">
        <v>46196.6009399074</v>
      </c>
      <c r="I1195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11953BT5309122221113322524.3346196.6009399074</v>
      </c>
      <c r="J11954" s="1" t="n">
        <f aca="false">COUNTIF(I:I, $I11954)</f>
        <v>1</v>
      </c>
      <c r="K11954" s="1" t="str">
        <f aca="false">IF(ISNA(VLOOKUP(Table4[product_id], tblProducts[], tblProducts[product_name],FALSE() )), "Invalid", "Valid")</f>
        <v>Valid</v>
      </c>
      <c r="L11954" s="5" t="str">
        <f aca="false">IF(ISNA(VLOOKUP(Table4[[#This Row],[warehouse_id]], tblwhouse[], tblwhouse[warehouse_name],FALSE() )), "Invalid", "Valid")</f>
        <v>Valid</v>
      </c>
    </row>
    <row r="11955" customFormat="false" ht="15" hidden="false" customHeight="true" outlineLevel="0" collapsed="false">
      <c r="A11955" s="1" t="n">
        <v>11954</v>
      </c>
      <c r="B11955" s="1" t="n">
        <v>3</v>
      </c>
      <c r="C11955" s="1" t="n">
        <v>160</v>
      </c>
      <c r="D11955" s="1" t="s">
        <v>18964</v>
      </c>
      <c r="E11955" s="1" t="n">
        <v>272</v>
      </c>
      <c r="F11955" s="1" t="n">
        <v>21</v>
      </c>
      <c r="G11955" s="1" t="n">
        <v>1438.05</v>
      </c>
      <c r="H11955" s="4" t="n">
        <v>46165.6009399074</v>
      </c>
      <c r="I1195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11954BT7420723160272211438.0546165.6009399074</v>
      </c>
      <c r="J11955" s="1" t="n">
        <f aca="false">COUNTIF(I:I, $I11955)</f>
        <v>1</v>
      </c>
      <c r="K11955" s="1" t="str">
        <f aca="false">IF(ISNA(VLOOKUP(Table4[product_id], tblProducts[], tblProducts[product_name],FALSE() )), "Invalid", "Valid")</f>
        <v>Valid</v>
      </c>
      <c r="L11955" s="5" t="str">
        <f aca="false">IF(ISNA(VLOOKUP(Table4[[#This Row],[warehouse_id]], tblwhouse[], tblwhouse[warehouse_name],FALSE() )), "Invalid", "Valid")</f>
        <v>Valid</v>
      </c>
    </row>
    <row r="11956" customFormat="false" ht="15" hidden="false" customHeight="true" outlineLevel="0" collapsed="false">
      <c r="A11956" s="1" t="n">
        <v>11955</v>
      </c>
      <c r="B11956" s="1" t="n">
        <v>2</v>
      </c>
      <c r="C11956" s="1" t="n">
        <v>428</v>
      </c>
      <c r="D11956" s="1" t="s">
        <v>18965</v>
      </c>
      <c r="E11956" s="1" t="n">
        <v>44</v>
      </c>
      <c r="F11956" s="1" t="n">
        <v>59</v>
      </c>
      <c r="G11956" s="1" t="n">
        <v>831.53</v>
      </c>
      <c r="H11956" s="4" t="n">
        <v>46210.6009399074</v>
      </c>
      <c r="I1195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11955BT81149324284459831.5346210.6009399074</v>
      </c>
      <c r="J11956" s="1" t="n">
        <f aca="false">COUNTIF(I:I, $I11956)</f>
        <v>1</v>
      </c>
      <c r="K11956" s="1" t="str">
        <f aca="false">IF(ISNA(VLOOKUP(Table4[product_id], tblProducts[], tblProducts[product_name],FALSE() )), "Invalid", "Valid")</f>
        <v>Valid</v>
      </c>
      <c r="L11956" s="5" t="str">
        <f aca="false">IF(ISNA(VLOOKUP(Table4[[#This Row],[warehouse_id]], tblwhouse[], tblwhouse[warehouse_name],FALSE() )), "Invalid", "Valid")</f>
        <v>Valid</v>
      </c>
    </row>
    <row r="11957" customFormat="false" ht="15" hidden="false" customHeight="true" outlineLevel="0" collapsed="false">
      <c r="A11957" s="1" t="n">
        <v>11956</v>
      </c>
      <c r="B11957" s="1" t="n">
        <v>3</v>
      </c>
      <c r="C11957" s="1" t="n">
        <v>1507</v>
      </c>
      <c r="D11957" s="1" t="s">
        <v>18966</v>
      </c>
      <c r="E11957" s="1" t="n">
        <v>356</v>
      </c>
      <c r="F11957" s="1" t="n">
        <v>39</v>
      </c>
      <c r="G11957" s="1" t="n">
        <v>1093.9</v>
      </c>
      <c r="H11957" s="4" t="n">
        <v>46025.6009399074</v>
      </c>
      <c r="I1195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11956BT52939431507356391093.946025.6009399074</v>
      </c>
      <c r="J11957" s="1" t="n">
        <f aca="false">COUNTIF(I:I, $I11957)</f>
        <v>1</v>
      </c>
      <c r="K11957" s="1" t="str">
        <f aca="false">IF(ISNA(VLOOKUP(Table4[product_id], tblProducts[], tblProducts[product_name],FALSE() )), "Invalid", "Valid")</f>
        <v>Valid</v>
      </c>
      <c r="L11957" s="5" t="str">
        <f aca="false">IF(ISNA(VLOOKUP(Table4[[#This Row],[warehouse_id]], tblwhouse[], tblwhouse[warehouse_name],FALSE() )), "Invalid", "Valid")</f>
        <v>Valid</v>
      </c>
    </row>
    <row r="11958" customFormat="false" ht="15" hidden="false" customHeight="true" outlineLevel="0" collapsed="false">
      <c r="A11958" s="1" t="n">
        <v>11957</v>
      </c>
      <c r="B11958" s="1" t="n">
        <v>4</v>
      </c>
      <c r="C11958" s="1" t="n">
        <v>684</v>
      </c>
      <c r="D11958" s="1" t="s">
        <v>18967</v>
      </c>
      <c r="E11958" s="1" t="n">
        <v>490</v>
      </c>
      <c r="F11958" s="1" t="n">
        <v>79</v>
      </c>
      <c r="G11958" s="1" t="n">
        <v>705.94</v>
      </c>
      <c r="H11958" s="4" t="n">
        <v>46148.6009399074</v>
      </c>
      <c r="I1195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11957BT152593468449079705.9446148.6009399074</v>
      </c>
      <c r="J11958" s="1" t="n">
        <f aca="false">COUNTIF(I:I, $I11958)</f>
        <v>1</v>
      </c>
      <c r="K11958" s="1" t="str">
        <f aca="false">IF(ISNA(VLOOKUP(Table4[product_id], tblProducts[], tblProducts[product_name],FALSE() )), "Invalid", "Valid")</f>
        <v>Valid</v>
      </c>
      <c r="L11958" s="5" t="str">
        <f aca="false">IF(ISNA(VLOOKUP(Table4[[#This Row],[warehouse_id]], tblwhouse[], tblwhouse[warehouse_name],FALSE() )), "Invalid", "Valid")</f>
        <v>Valid</v>
      </c>
    </row>
    <row r="11959" customFormat="false" ht="15" hidden="false" customHeight="true" outlineLevel="0" collapsed="false">
      <c r="A11959" s="1" t="n">
        <v>11958</v>
      </c>
      <c r="B11959" s="1" t="n">
        <v>2</v>
      </c>
      <c r="C11959" s="1" t="n">
        <v>2312</v>
      </c>
      <c r="D11959" s="1" t="s">
        <v>18968</v>
      </c>
      <c r="E11959" s="1" t="n">
        <v>169</v>
      </c>
      <c r="F11959" s="1" t="n">
        <v>76</v>
      </c>
      <c r="G11959" s="1" t="n">
        <v>960.69</v>
      </c>
      <c r="H11959" s="4" t="n">
        <v>45962.6009399074</v>
      </c>
      <c r="I1195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11958BT1209572231216976960.6945962.6009399074</v>
      </c>
      <c r="J11959" s="1" t="n">
        <f aca="false">COUNTIF(I:I, $I11959)</f>
        <v>1</v>
      </c>
      <c r="K11959" s="1" t="str">
        <f aca="false">IF(ISNA(VLOOKUP(Table4[product_id], tblProducts[], tblProducts[product_name],FALSE() )), "Invalid", "Valid")</f>
        <v>Valid</v>
      </c>
      <c r="L11959" s="5" t="str">
        <f aca="false">IF(ISNA(VLOOKUP(Table4[[#This Row],[warehouse_id]], tblwhouse[], tblwhouse[warehouse_name],FALSE() )), "Invalid", "Valid")</f>
        <v>Valid</v>
      </c>
    </row>
    <row r="11960" customFormat="false" ht="15" hidden="false" customHeight="true" outlineLevel="0" collapsed="false">
      <c r="A11960" s="1" t="n">
        <v>11959</v>
      </c>
      <c r="B11960" s="1" t="n">
        <v>2</v>
      </c>
      <c r="C11960" s="1" t="n">
        <v>154</v>
      </c>
      <c r="D11960" s="1" t="s">
        <v>18969</v>
      </c>
      <c r="E11960" s="1" t="n">
        <v>452</v>
      </c>
      <c r="F11960" s="1" t="n">
        <v>75</v>
      </c>
      <c r="G11960" s="1" t="n">
        <v>1361.69</v>
      </c>
      <c r="H11960" s="4" t="n">
        <v>46193.6009399074</v>
      </c>
      <c r="I1196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11959BT7614672154452751361.6946193.6009399074</v>
      </c>
      <c r="J11960" s="1" t="n">
        <f aca="false">COUNTIF(I:I, $I11960)</f>
        <v>1</v>
      </c>
      <c r="K11960" s="1" t="str">
        <f aca="false">IF(ISNA(VLOOKUP(Table4[product_id], tblProducts[], tblProducts[product_name],FALSE() )), "Invalid", "Valid")</f>
        <v>Valid</v>
      </c>
      <c r="L11960" s="5" t="str">
        <f aca="false">IF(ISNA(VLOOKUP(Table4[[#This Row],[warehouse_id]], tblwhouse[], tblwhouse[warehouse_name],FALSE() )), "Invalid", "Valid")</f>
        <v>Valid</v>
      </c>
    </row>
    <row r="11961" customFormat="false" ht="15" hidden="false" customHeight="true" outlineLevel="0" collapsed="false">
      <c r="A11961" s="1" t="n">
        <v>11960</v>
      </c>
      <c r="B11961" s="1" t="n">
        <v>4</v>
      </c>
      <c r="C11961" s="1" t="n">
        <v>1807</v>
      </c>
      <c r="D11961" s="1" t="s">
        <v>18970</v>
      </c>
      <c r="E11961" s="1" t="n">
        <v>382</v>
      </c>
      <c r="F11961" s="1" t="n">
        <v>59</v>
      </c>
      <c r="G11961" s="1" t="n">
        <v>1042.58</v>
      </c>
      <c r="H11961" s="4" t="n">
        <v>46142.6009399074</v>
      </c>
      <c r="I1196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11960BT78083641807382591042.5846142.6009399074</v>
      </c>
      <c r="J11961" s="1" t="n">
        <f aca="false">COUNTIF(I:I, $I11961)</f>
        <v>1</v>
      </c>
      <c r="K11961" s="1" t="str">
        <f aca="false">IF(ISNA(VLOOKUP(Table4[product_id], tblProducts[], tblProducts[product_name],FALSE() )), "Invalid", "Valid")</f>
        <v>Valid</v>
      </c>
      <c r="L11961" s="5" t="str">
        <f aca="false">IF(ISNA(VLOOKUP(Table4[[#This Row],[warehouse_id]], tblwhouse[], tblwhouse[warehouse_name],FALSE() )), "Invalid", "Valid")</f>
        <v>Valid</v>
      </c>
    </row>
    <row r="11962" customFormat="false" ht="15" hidden="false" customHeight="true" outlineLevel="0" collapsed="false">
      <c r="A11962" s="1" t="n">
        <v>11961</v>
      </c>
      <c r="B11962" s="1" t="n">
        <v>3</v>
      </c>
      <c r="C11962" s="1" t="n">
        <v>2028</v>
      </c>
      <c r="D11962" s="1" t="s">
        <v>18971</v>
      </c>
      <c r="E11962" s="1" t="n">
        <v>124</v>
      </c>
      <c r="F11962" s="1" t="n">
        <v>52</v>
      </c>
      <c r="G11962" s="1" t="n">
        <v>1408.66</v>
      </c>
      <c r="H11962" s="4" t="n">
        <v>46045.600939919</v>
      </c>
      <c r="I1196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11961BT17845132028124521408.6646045.600939919</v>
      </c>
      <c r="J11962" s="1" t="n">
        <f aca="false">COUNTIF(I:I, $I11962)</f>
        <v>1</v>
      </c>
      <c r="K11962" s="1" t="str">
        <f aca="false">IF(ISNA(VLOOKUP(Table4[product_id], tblProducts[], tblProducts[product_name],FALSE() )), "Invalid", "Valid")</f>
        <v>Valid</v>
      </c>
      <c r="L11962" s="5" t="str">
        <f aca="false">IF(ISNA(VLOOKUP(Table4[[#This Row],[warehouse_id]], tblwhouse[], tblwhouse[warehouse_name],FALSE() )), "Invalid", "Valid")</f>
        <v>Valid</v>
      </c>
    </row>
    <row r="11963" customFormat="false" ht="15" hidden="false" customHeight="true" outlineLevel="0" collapsed="false">
      <c r="A11963" s="1" t="n">
        <v>11962</v>
      </c>
      <c r="B11963" s="1" t="n">
        <v>1</v>
      </c>
      <c r="C11963" s="1" t="n">
        <v>2182</v>
      </c>
      <c r="D11963" s="1" t="s">
        <v>18972</v>
      </c>
      <c r="E11963" s="1" t="n">
        <v>269</v>
      </c>
      <c r="F11963" s="1" t="n">
        <v>54</v>
      </c>
      <c r="G11963" s="1" t="n">
        <v>1440.53</v>
      </c>
      <c r="H11963" s="4" t="n">
        <v>45977.600939919</v>
      </c>
      <c r="I1196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11962BT68247212182269541440.5345977.600939919</v>
      </c>
      <c r="J11963" s="1" t="n">
        <f aca="false">COUNTIF(I:I, $I11963)</f>
        <v>1</v>
      </c>
      <c r="K11963" s="1" t="str">
        <f aca="false">IF(ISNA(VLOOKUP(Table4[product_id], tblProducts[], tblProducts[product_name],FALSE() )), "Invalid", "Valid")</f>
        <v>Valid</v>
      </c>
      <c r="L11963" s="5" t="str">
        <f aca="false">IF(ISNA(VLOOKUP(Table4[[#This Row],[warehouse_id]], tblwhouse[], tblwhouse[warehouse_name],FALSE() )), "Invalid", "Valid")</f>
        <v>Valid</v>
      </c>
    </row>
    <row r="11964" customFormat="false" ht="15" hidden="false" customHeight="true" outlineLevel="0" collapsed="false">
      <c r="A11964" s="1" t="n">
        <v>11963</v>
      </c>
      <c r="B11964" s="1" t="n">
        <v>1</v>
      </c>
      <c r="C11964" s="1" t="n">
        <v>1131</v>
      </c>
      <c r="D11964" s="1" t="s">
        <v>18973</v>
      </c>
      <c r="E11964" s="1" t="n">
        <v>207</v>
      </c>
      <c r="F11964" s="1" t="n">
        <v>40</v>
      </c>
      <c r="G11964" s="1" t="n">
        <v>1070.04</v>
      </c>
      <c r="H11964" s="4" t="n">
        <v>46128.600939919</v>
      </c>
      <c r="I1196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11963BT30584811131207401070.0446128.600939919</v>
      </c>
      <c r="J11964" s="1" t="n">
        <f aca="false">COUNTIF(I:I, $I11964)</f>
        <v>1</v>
      </c>
      <c r="K11964" s="1" t="str">
        <f aca="false">IF(ISNA(VLOOKUP(Table4[product_id], tblProducts[], tblProducts[product_name],FALSE() )), "Invalid", "Valid")</f>
        <v>Valid</v>
      </c>
      <c r="L11964" s="5" t="str">
        <f aca="false">IF(ISNA(VLOOKUP(Table4[[#This Row],[warehouse_id]], tblwhouse[], tblwhouse[warehouse_name],FALSE() )), "Invalid", "Valid")</f>
        <v>Valid</v>
      </c>
    </row>
    <row r="11965" customFormat="false" ht="15" hidden="false" customHeight="true" outlineLevel="0" collapsed="false">
      <c r="A11965" s="1" t="n">
        <v>11964</v>
      </c>
      <c r="B11965" s="1" t="n">
        <v>1</v>
      </c>
      <c r="C11965" s="1" t="n">
        <v>1805</v>
      </c>
      <c r="D11965" s="1" t="s">
        <v>18974</v>
      </c>
      <c r="E11965" s="1" t="n">
        <v>450</v>
      </c>
      <c r="F11965" s="1" t="n">
        <v>59</v>
      </c>
      <c r="G11965" s="1" t="n">
        <v>577.2</v>
      </c>
      <c r="H11965" s="4" t="n">
        <v>45872.600939919</v>
      </c>
      <c r="I1196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11964BT9167941180545059577.245872.600939919</v>
      </c>
      <c r="J11965" s="1" t="n">
        <f aca="false">COUNTIF(I:I, $I11965)</f>
        <v>1</v>
      </c>
      <c r="K11965" s="1" t="str">
        <f aca="false">IF(ISNA(VLOOKUP(Table4[product_id], tblProducts[], tblProducts[product_name],FALSE() )), "Invalid", "Valid")</f>
        <v>Valid</v>
      </c>
      <c r="L11965" s="5" t="str">
        <f aca="false">IF(ISNA(VLOOKUP(Table4[[#This Row],[warehouse_id]], tblwhouse[], tblwhouse[warehouse_name],FALSE() )), "Invalid", "Valid")</f>
        <v>Valid</v>
      </c>
    </row>
    <row r="11966" customFormat="false" ht="15" hidden="false" customHeight="true" outlineLevel="0" collapsed="false">
      <c r="A11966" s="1" t="n">
        <v>11965</v>
      </c>
      <c r="B11966" s="1" t="n">
        <v>3</v>
      </c>
      <c r="C11966" s="1" t="n">
        <v>1620</v>
      </c>
      <c r="D11966" s="1" t="s">
        <v>18975</v>
      </c>
      <c r="E11966" s="1" t="n">
        <v>138</v>
      </c>
      <c r="F11966" s="1" t="n">
        <v>25</v>
      </c>
      <c r="G11966" s="1" t="n">
        <v>145.09</v>
      </c>
      <c r="H11966" s="4" t="n">
        <v>45869.600939919</v>
      </c>
      <c r="I1196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11965BT8580553162013825145.0945869.600939919</v>
      </c>
      <c r="J11966" s="1" t="n">
        <f aca="false">COUNTIF(I:I, $I11966)</f>
        <v>1</v>
      </c>
      <c r="K11966" s="1" t="str">
        <f aca="false">IF(ISNA(VLOOKUP(Table4[product_id], tblProducts[], tblProducts[product_name],FALSE() )), "Invalid", "Valid")</f>
        <v>Valid</v>
      </c>
      <c r="L11966" s="5" t="str">
        <f aca="false">IF(ISNA(VLOOKUP(Table4[[#This Row],[warehouse_id]], tblwhouse[], tblwhouse[warehouse_name],FALSE() )), "Invalid", "Valid")</f>
        <v>Valid</v>
      </c>
    </row>
    <row r="11967" customFormat="false" ht="15" hidden="false" customHeight="true" outlineLevel="0" collapsed="false">
      <c r="A11967" s="1" t="n">
        <v>11966</v>
      </c>
      <c r="B11967" s="1" t="n">
        <v>2</v>
      </c>
      <c r="C11967" s="1" t="n">
        <v>393</v>
      </c>
      <c r="D11967" s="1" t="s">
        <v>18976</v>
      </c>
      <c r="E11967" s="1" t="n">
        <v>45</v>
      </c>
      <c r="F11967" s="1" t="n">
        <v>39</v>
      </c>
      <c r="G11967" s="1" t="n">
        <v>749.79</v>
      </c>
      <c r="H11967" s="4" t="n">
        <v>46158.600939919</v>
      </c>
      <c r="I1196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11966BT77116723934539749.7946158.600939919</v>
      </c>
      <c r="J11967" s="1" t="n">
        <f aca="false">COUNTIF(I:I, $I11967)</f>
        <v>1</v>
      </c>
      <c r="K11967" s="1" t="str">
        <f aca="false">IF(ISNA(VLOOKUP(Table4[product_id], tblProducts[], tblProducts[product_name],FALSE() )), "Invalid", "Valid")</f>
        <v>Valid</v>
      </c>
      <c r="L11967" s="5" t="str">
        <f aca="false">IF(ISNA(VLOOKUP(Table4[[#This Row],[warehouse_id]], tblwhouse[], tblwhouse[warehouse_name],FALSE() )), "Invalid", "Valid")</f>
        <v>Valid</v>
      </c>
    </row>
    <row r="11968" customFormat="false" ht="15" hidden="false" customHeight="true" outlineLevel="0" collapsed="false">
      <c r="A11968" s="1" t="n">
        <v>11967</v>
      </c>
      <c r="B11968" s="1" t="n">
        <v>4</v>
      </c>
      <c r="C11968" s="1" t="n">
        <v>394</v>
      </c>
      <c r="D11968" s="1" t="s">
        <v>18977</v>
      </c>
      <c r="E11968" s="1" t="n">
        <v>293</v>
      </c>
      <c r="F11968" s="1" t="n">
        <v>79</v>
      </c>
      <c r="G11968" s="1" t="n">
        <v>15.79</v>
      </c>
      <c r="H11968" s="4" t="n">
        <v>46003.600939919</v>
      </c>
      <c r="I1196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11967BT46113343942937915.7946003.600939919</v>
      </c>
      <c r="J11968" s="1" t="n">
        <f aca="false">COUNTIF(I:I, $I11968)</f>
        <v>1</v>
      </c>
      <c r="K11968" s="1" t="str">
        <f aca="false">IF(ISNA(VLOOKUP(Table4[product_id], tblProducts[], tblProducts[product_name],FALSE() )), "Invalid", "Valid")</f>
        <v>Valid</v>
      </c>
      <c r="L11968" s="5" t="str">
        <f aca="false">IF(ISNA(VLOOKUP(Table4[[#This Row],[warehouse_id]], tblwhouse[], tblwhouse[warehouse_name],FALSE() )), "Invalid", "Valid")</f>
        <v>Valid</v>
      </c>
    </row>
    <row r="11969" customFormat="false" ht="15" hidden="false" customHeight="true" outlineLevel="0" collapsed="false">
      <c r="A11969" s="1" t="n">
        <v>11968</v>
      </c>
      <c r="B11969" s="1" t="n">
        <v>4</v>
      </c>
      <c r="C11969" s="1" t="n">
        <v>2719</v>
      </c>
      <c r="D11969" s="1" t="s">
        <v>18978</v>
      </c>
      <c r="E11969" s="1" t="n">
        <v>284</v>
      </c>
      <c r="F11969" s="1" t="n">
        <v>25</v>
      </c>
      <c r="G11969" s="1" t="n">
        <v>848.9</v>
      </c>
      <c r="H11969" s="4" t="n">
        <v>45913.600939919</v>
      </c>
      <c r="I1196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11968BT6432354271928425848.945913.600939919</v>
      </c>
      <c r="J11969" s="1" t="n">
        <f aca="false">COUNTIF(I:I, $I11969)</f>
        <v>1</v>
      </c>
      <c r="K11969" s="1" t="str">
        <f aca="false">IF(ISNA(VLOOKUP(Table4[product_id], tblProducts[], tblProducts[product_name],FALSE() )), "Invalid", "Valid")</f>
        <v>Valid</v>
      </c>
      <c r="L11969" s="5" t="str">
        <f aca="false">IF(ISNA(VLOOKUP(Table4[[#This Row],[warehouse_id]], tblwhouse[], tblwhouse[warehouse_name],FALSE() )), "Invalid", "Valid")</f>
        <v>Valid</v>
      </c>
    </row>
    <row r="11970" customFormat="false" ht="15" hidden="false" customHeight="true" outlineLevel="0" collapsed="false">
      <c r="A11970" s="1" t="n">
        <v>11969</v>
      </c>
      <c r="B11970" s="1" t="n">
        <v>2</v>
      </c>
      <c r="C11970" s="1" t="n">
        <v>1249</v>
      </c>
      <c r="D11970" s="1" t="s">
        <v>18979</v>
      </c>
      <c r="E11970" s="1" t="n">
        <v>288</v>
      </c>
      <c r="F11970" s="1" t="n">
        <v>30</v>
      </c>
      <c r="G11970" s="1" t="n">
        <v>1121.2</v>
      </c>
      <c r="H11970" s="4" t="n">
        <v>46147.600939919</v>
      </c>
      <c r="I1197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11969BT65273921249288301121.246147.600939919</v>
      </c>
      <c r="J11970" s="1" t="n">
        <f aca="false">COUNTIF(I:I, $I11970)</f>
        <v>1</v>
      </c>
      <c r="K11970" s="1" t="str">
        <f aca="false">IF(ISNA(VLOOKUP(Table4[product_id], tblProducts[], tblProducts[product_name],FALSE() )), "Invalid", "Valid")</f>
        <v>Valid</v>
      </c>
      <c r="L11970" s="5" t="str">
        <f aca="false">IF(ISNA(VLOOKUP(Table4[[#This Row],[warehouse_id]], tblwhouse[], tblwhouse[warehouse_name],FALSE() )), "Invalid", "Valid")</f>
        <v>Valid</v>
      </c>
    </row>
    <row r="11971" customFormat="false" ht="15" hidden="false" customHeight="true" outlineLevel="0" collapsed="false">
      <c r="A11971" s="1" t="n">
        <v>11970</v>
      </c>
      <c r="B11971" s="1" t="n">
        <v>3</v>
      </c>
      <c r="C11971" s="1" t="n">
        <v>187</v>
      </c>
      <c r="D11971" s="1" t="s">
        <v>18980</v>
      </c>
      <c r="E11971" s="1" t="n">
        <v>464</v>
      </c>
      <c r="F11971" s="1" t="n">
        <v>20</v>
      </c>
      <c r="G11971" s="1" t="n">
        <v>549.15</v>
      </c>
      <c r="H11971" s="4" t="n">
        <v>45890.600939919</v>
      </c>
      <c r="I1197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11970BT963329318746420549.1545890.600939919</v>
      </c>
      <c r="J11971" s="1" t="n">
        <f aca="false">COUNTIF(I:I, $I11971)</f>
        <v>1</v>
      </c>
      <c r="K11971" s="1" t="str">
        <f aca="false">IF(ISNA(VLOOKUP(Table4[product_id], tblProducts[], tblProducts[product_name],FALSE() )), "Invalid", "Valid")</f>
        <v>Valid</v>
      </c>
      <c r="L11971" s="5" t="str">
        <f aca="false">IF(ISNA(VLOOKUP(Table4[[#This Row],[warehouse_id]], tblwhouse[], tblwhouse[warehouse_name],FALSE() )), "Invalid", "Valid")</f>
        <v>Valid</v>
      </c>
    </row>
    <row r="11972" customFormat="false" ht="15" hidden="false" customHeight="true" outlineLevel="0" collapsed="false">
      <c r="A11972" s="1" t="n">
        <v>11971</v>
      </c>
      <c r="B11972" s="1" t="n">
        <v>3</v>
      </c>
      <c r="C11972" s="1" t="n">
        <v>1775</v>
      </c>
      <c r="D11972" s="1" t="s">
        <v>18981</v>
      </c>
      <c r="E11972" s="1" t="n">
        <v>245</v>
      </c>
      <c r="F11972" s="1" t="n">
        <v>56</v>
      </c>
      <c r="G11972" s="1" t="n">
        <v>699.75</v>
      </c>
      <c r="H11972" s="4" t="n">
        <v>45958.600939919</v>
      </c>
      <c r="I1197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11971BT1075243177524556699.7545958.600939919</v>
      </c>
      <c r="J11972" s="1" t="n">
        <f aca="false">COUNTIF(I:I, $I11972)</f>
        <v>1</v>
      </c>
      <c r="K11972" s="1" t="str">
        <f aca="false">IF(ISNA(VLOOKUP(Table4[product_id], tblProducts[], tblProducts[product_name],FALSE() )), "Invalid", "Valid")</f>
        <v>Valid</v>
      </c>
      <c r="L11972" s="5" t="str">
        <f aca="false">IF(ISNA(VLOOKUP(Table4[[#This Row],[warehouse_id]], tblwhouse[], tblwhouse[warehouse_name],FALSE() )), "Invalid", "Valid")</f>
        <v>Valid</v>
      </c>
    </row>
    <row r="11973" customFormat="false" ht="15" hidden="false" customHeight="true" outlineLevel="0" collapsed="false">
      <c r="A11973" s="1" t="n">
        <v>11972</v>
      </c>
      <c r="B11973" s="1" t="n">
        <v>4</v>
      </c>
      <c r="C11973" s="1" t="n">
        <v>895</v>
      </c>
      <c r="D11973" s="1" t="s">
        <v>18982</v>
      </c>
      <c r="E11973" s="1" t="n">
        <v>301</v>
      </c>
      <c r="F11973" s="1" t="n">
        <v>26</v>
      </c>
      <c r="G11973" s="1" t="n">
        <v>233.98</v>
      </c>
      <c r="H11973" s="4" t="n">
        <v>46021.600939919</v>
      </c>
      <c r="I1197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11972BT768135489530126233.9846021.600939919</v>
      </c>
      <c r="J11973" s="1" t="n">
        <f aca="false">COUNTIF(I:I, $I11973)</f>
        <v>1</v>
      </c>
      <c r="K11973" s="1" t="str">
        <f aca="false">IF(ISNA(VLOOKUP(Table4[product_id], tblProducts[], tblProducts[product_name],FALSE() )), "Invalid", "Valid")</f>
        <v>Valid</v>
      </c>
      <c r="L11973" s="5" t="str">
        <f aca="false">IF(ISNA(VLOOKUP(Table4[[#This Row],[warehouse_id]], tblwhouse[], tblwhouse[warehouse_name],FALSE() )), "Invalid", "Valid")</f>
        <v>Valid</v>
      </c>
    </row>
    <row r="11974" customFormat="false" ht="15" hidden="false" customHeight="true" outlineLevel="0" collapsed="false">
      <c r="A11974" s="1" t="n">
        <v>11973</v>
      </c>
      <c r="B11974" s="1" t="n">
        <v>3</v>
      </c>
      <c r="C11974" s="1" t="n">
        <v>1321</v>
      </c>
      <c r="D11974" s="1" t="s">
        <v>18983</v>
      </c>
      <c r="E11974" s="1" t="n">
        <v>262</v>
      </c>
      <c r="F11974" s="1" t="n">
        <v>71</v>
      </c>
      <c r="G11974" s="1" t="n">
        <v>270.59</v>
      </c>
      <c r="H11974" s="4" t="n">
        <v>45931.600939919</v>
      </c>
      <c r="I1197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11973BT2934023132126271270.5945931.600939919</v>
      </c>
      <c r="J11974" s="1" t="n">
        <f aca="false">COUNTIF(I:I, $I11974)</f>
        <v>1</v>
      </c>
      <c r="K11974" s="1" t="str">
        <f aca="false">IF(ISNA(VLOOKUP(Table4[product_id], tblProducts[], tblProducts[product_name],FALSE() )), "Invalid", "Valid")</f>
        <v>Valid</v>
      </c>
      <c r="L11974" s="5" t="str">
        <f aca="false">IF(ISNA(VLOOKUP(Table4[[#This Row],[warehouse_id]], tblwhouse[], tblwhouse[warehouse_name],FALSE() )), "Invalid", "Valid")</f>
        <v>Valid</v>
      </c>
    </row>
    <row r="11975" customFormat="false" ht="15" hidden="false" customHeight="true" outlineLevel="0" collapsed="false">
      <c r="A11975" s="1" t="n">
        <v>11974</v>
      </c>
      <c r="B11975" s="1" t="n">
        <v>2</v>
      </c>
      <c r="C11975" s="1" t="n">
        <v>2219</v>
      </c>
      <c r="D11975" s="1" t="s">
        <v>18984</v>
      </c>
      <c r="E11975" s="1" t="n">
        <v>493</v>
      </c>
      <c r="F11975" s="1" t="n">
        <v>29</v>
      </c>
      <c r="G11975" s="1" t="n">
        <v>1039.03</v>
      </c>
      <c r="H11975" s="4" t="n">
        <v>46008.600939919</v>
      </c>
      <c r="I1197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11974BT52628822219493291039.0346008.600939919</v>
      </c>
      <c r="J11975" s="1" t="n">
        <f aca="false">COUNTIF(I:I, $I11975)</f>
        <v>1</v>
      </c>
      <c r="K11975" s="1" t="str">
        <f aca="false">IF(ISNA(VLOOKUP(Table4[product_id], tblProducts[], tblProducts[product_name],FALSE() )), "Invalid", "Valid")</f>
        <v>Valid</v>
      </c>
      <c r="L11975" s="5" t="str">
        <f aca="false">IF(ISNA(VLOOKUP(Table4[[#This Row],[warehouse_id]], tblwhouse[], tblwhouse[warehouse_name],FALSE() )), "Invalid", "Valid")</f>
        <v>Valid</v>
      </c>
    </row>
    <row r="11976" customFormat="false" ht="15" hidden="false" customHeight="true" outlineLevel="0" collapsed="false">
      <c r="A11976" s="1" t="n">
        <v>11975</v>
      </c>
      <c r="B11976" s="1" t="n">
        <v>3</v>
      </c>
      <c r="C11976" s="1" t="n">
        <v>2855</v>
      </c>
      <c r="D11976" s="1" t="s">
        <v>18985</v>
      </c>
      <c r="E11976" s="1" t="n">
        <v>118</v>
      </c>
      <c r="F11976" s="1" t="n">
        <v>37</v>
      </c>
      <c r="G11976" s="1" t="n">
        <v>1281.99</v>
      </c>
      <c r="H11976" s="4" t="n">
        <v>45894.600939919</v>
      </c>
      <c r="I1197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11975BT70489632855118371281.9945894.600939919</v>
      </c>
      <c r="J11976" s="1" t="n">
        <f aca="false">COUNTIF(I:I, $I11976)</f>
        <v>1</v>
      </c>
      <c r="K11976" s="1" t="str">
        <f aca="false">IF(ISNA(VLOOKUP(Table4[product_id], tblProducts[], tblProducts[product_name],FALSE() )), "Invalid", "Valid")</f>
        <v>Valid</v>
      </c>
      <c r="L11976" s="5" t="str">
        <f aca="false">IF(ISNA(VLOOKUP(Table4[[#This Row],[warehouse_id]], tblwhouse[], tblwhouse[warehouse_name],FALSE() )), "Invalid", "Valid")</f>
        <v>Valid</v>
      </c>
    </row>
    <row r="11977" customFormat="false" ht="15" hidden="false" customHeight="true" outlineLevel="0" collapsed="false">
      <c r="A11977" s="1" t="n">
        <v>11976</v>
      </c>
      <c r="B11977" s="1" t="n">
        <v>1</v>
      </c>
      <c r="C11977" s="1" t="n">
        <v>2324</v>
      </c>
      <c r="D11977" s="1" t="s">
        <v>18986</v>
      </c>
      <c r="E11977" s="1" t="n">
        <v>136</v>
      </c>
      <c r="F11977" s="1" t="n">
        <v>39</v>
      </c>
      <c r="G11977" s="1" t="n">
        <v>97.07</v>
      </c>
      <c r="H11977" s="4" t="n">
        <v>46121.600939919</v>
      </c>
      <c r="I1197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11976BT588689123241363997.0746121.600939919</v>
      </c>
      <c r="J11977" s="1" t="n">
        <f aca="false">COUNTIF(I:I, $I11977)</f>
        <v>1</v>
      </c>
      <c r="K11977" s="1" t="str">
        <f aca="false">IF(ISNA(VLOOKUP(Table4[product_id], tblProducts[], tblProducts[product_name],FALSE() )), "Invalid", "Valid")</f>
        <v>Valid</v>
      </c>
      <c r="L11977" s="5" t="str">
        <f aca="false">IF(ISNA(VLOOKUP(Table4[[#This Row],[warehouse_id]], tblwhouse[], tblwhouse[warehouse_name],FALSE() )), "Invalid", "Valid")</f>
        <v>Valid</v>
      </c>
    </row>
    <row r="11978" customFormat="false" ht="15" hidden="false" customHeight="true" outlineLevel="0" collapsed="false">
      <c r="A11978" s="1" t="n">
        <v>11977</v>
      </c>
      <c r="B11978" s="1" t="n">
        <v>4</v>
      </c>
      <c r="C11978" s="1" t="n">
        <v>1122</v>
      </c>
      <c r="D11978" s="1" t="s">
        <v>18987</v>
      </c>
      <c r="E11978" s="1" t="n">
        <v>236</v>
      </c>
      <c r="F11978" s="1" t="n">
        <v>35</v>
      </c>
      <c r="G11978" s="1" t="n">
        <v>488.8</v>
      </c>
      <c r="H11978" s="4" t="n">
        <v>46201.600939919</v>
      </c>
      <c r="I1197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11977BT5037294112223635488.846201.600939919</v>
      </c>
      <c r="J11978" s="1" t="n">
        <f aca="false">COUNTIF(I:I, $I11978)</f>
        <v>1</v>
      </c>
      <c r="K11978" s="1" t="str">
        <f aca="false">IF(ISNA(VLOOKUP(Table4[product_id], tblProducts[], tblProducts[product_name],FALSE() )), "Invalid", "Valid")</f>
        <v>Valid</v>
      </c>
      <c r="L11978" s="5" t="str">
        <f aca="false">IF(ISNA(VLOOKUP(Table4[[#This Row],[warehouse_id]], tblwhouse[], tblwhouse[warehouse_name],FALSE() )), "Invalid", "Valid")</f>
        <v>Valid</v>
      </c>
    </row>
    <row r="11979" customFormat="false" ht="15" hidden="false" customHeight="true" outlineLevel="0" collapsed="false">
      <c r="A11979" s="1" t="n">
        <v>11978</v>
      </c>
      <c r="B11979" s="1" t="n">
        <v>4</v>
      </c>
      <c r="C11979" s="1" t="n">
        <v>973</v>
      </c>
      <c r="D11979" s="1" t="s">
        <v>18988</v>
      </c>
      <c r="E11979" s="1" t="n">
        <v>339</v>
      </c>
      <c r="F11979" s="1" t="n">
        <v>28</v>
      </c>
      <c r="G11979" s="1" t="n">
        <v>1360.74</v>
      </c>
      <c r="H11979" s="4" t="n">
        <v>46035.600939919</v>
      </c>
      <c r="I1197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11978BT2536844973339281360.7446035.600939919</v>
      </c>
      <c r="J11979" s="1" t="n">
        <f aca="false">COUNTIF(I:I, $I11979)</f>
        <v>1</v>
      </c>
      <c r="K11979" s="1" t="str">
        <f aca="false">IF(ISNA(VLOOKUP(Table4[product_id], tblProducts[], tblProducts[product_name],FALSE() )), "Invalid", "Valid")</f>
        <v>Valid</v>
      </c>
      <c r="L11979" s="5" t="str">
        <f aca="false">IF(ISNA(VLOOKUP(Table4[[#This Row],[warehouse_id]], tblwhouse[], tblwhouse[warehouse_name],FALSE() )), "Invalid", "Valid")</f>
        <v>Valid</v>
      </c>
    </row>
    <row r="11980" customFormat="false" ht="15" hidden="false" customHeight="true" outlineLevel="0" collapsed="false">
      <c r="A11980" s="1" t="n">
        <v>11979</v>
      </c>
      <c r="B11980" s="1" t="n">
        <v>4</v>
      </c>
      <c r="C11980" s="1" t="n">
        <v>661</v>
      </c>
      <c r="D11980" s="1" t="s">
        <v>18989</v>
      </c>
      <c r="E11980" s="1" t="n">
        <v>427</v>
      </c>
      <c r="F11980" s="1" t="n">
        <v>62</v>
      </c>
      <c r="G11980" s="1" t="n">
        <v>573.19</v>
      </c>
      <c r="H11980" s="4" t="n">
        <v>45992.600939919</v>
      </c>
      <c r="I1198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11979BT129225466142762573.1945992.600939919</v>
      </c>
      <c r="J11980" s="1" t="n">
        <f aca="false">COUNTIF(I:I, $I11980)</f>
        <v>1</v>
      </c>
      <c r="K11980" s="1" t="str">
        <f aca="false">IF(ISNA(VLOOKUP(Table4[product_id], tblProducts[], tblProducts[product_name],FALSE() )), "Invalid", "Valid")</f>
        <v>Valid</v>
      </c>
      <c r="L11980" s="5" t="str">
        <f aca="false">IF(ISNA(VLOOKUP(Table4[[#This Row],[warehouse_id]], tblwhouse[], tblwhouse[warehouse_name],FALSE() )), "Invalid", "Valid")</f>
        <v>Valid</v>
      </c>
    </row>
    <row r="11981" customFormat="false" ht="15" hidden="false" customHeight="true" outlineLevel="0" collapsed="false">
      <c r="A11981" s="1" t="n">
        <v>11980</v>
      </c>
      <c r="B11981" s="1" t="n">
        <v>4</v>
      </c>
      <c r="C11981" s="1" t="n">
        <v>2405</v>
      </c>
      <c r="D11981" s="1" t="s">
        <v>18990</v>
      </c>
      <c r="E11981" s="1" t="n">
        <v>23</v>
      </c>
      <c r="F11981" s="1" t="n">
        <v>53</v>
      </c>
      <c r="G11981" s="1" t="n">
        <v>1422.42</v>
      </c>
      <c r="H11981" s="4" t="n">
        <v>46144.600939919</v>
      </c>
      <c r="I1198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11980BT8522624240523531422.4246144.600939919</v>
      </c>
      <c r="J11981" s="1" t="n">
        <f aca="false">COUNTIF(I:I, $I11981)</f>
        <v>1</v>
      </c>
      <c r="K11981" s="1" t="str">
        <f aca="false">IF(ISNA(VLOOKUP(Table4[product_id], tblProducts[], tblProducts[product_name],FALSE() )), "Invalid", "Valid")</f>
        <v>Valid</v>
      </c>
      <c r="L11981" s="5" t="str">
        <f aca="false">IF(ISNA(VLOOKUP(Table4[[#This Row],[warehouse_id]], tblwhouse[], tblwhouse[warehouse_name],FALSE() )), "Invalid", "Valid")</f>
        <v>Valid</v>
      </c>
    </row>
    <row r="11982" customFormat="false" ht="15" hidden="false" customHeight="true" outlineLevel="0" collapsed="false">
      <c r="A11982" s="1" t="n">
        <v>11981</v>
      </c>
      <c r="B11982" s="1" t="n">
        <v>2</v>
      </c>
      <c r="C11982" s="1" t="n">
        <v>1614</v>
      </c>
      <c r="D11982" s="1" t="s">
        <v>18991</v>
      </c>
      <c r="E11982" s="1" t="n">
        <v>352</v>
      </c>
      <c r="F11982" s="1" t="n">
        <v>76</v>
      </c>
      <c r="G11982" s="1" t="n">
        <v>1285.91</v>
      </c>
      <c r="H11982" s="4" t="n">
        <v>45957.600939919</v>
      </c>
      <c r="I1198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11981BT35954621614352761285.9145957.600939919</v>
      </c>
      <c r="J11982" s="1" t="n">
        <f aca="false">COUNTIF(I:I, $I11982)</f>
        <v>1</v>
      </c>
      <c r="K11982" s="1" t="str">
        <f aca="false">IF(ISNA(VLOOKUP(Table4[product_id], tblProducts[], tblProducts[product_name],FALSE() )), "Invalid", "Valid")</f>
        <v>Valid</v>
      </c>
      <c r="L11982" s="5" t="str">
        <f aca="false">IF(ISNA(VLOOKUP(Table4[[#This Row],[warehouse_id]], tblwhouse[], tblwhouse[warehouse_name],FALSE() )), "Invalid", "Valid")</f>
        <v>Valid</v>
      </c>
    </row>
    <row r="11983" customFormat="false" ht="15" hidden="false" customHeight="true" outlineLevel="0" collapsed="false">
      <c r="A11983" s="1" t="n">
        <v>11982</v>
      </c>
      <c r="B11983" s="1" t="n">
        <v>4</v>
      </c>
      <c r="C11983" s="1" t="n">
        <v>1802</v>
      </c>
      <c r="D11983" s="1" t="s">
        <v>18992</v>
      </c>
      <c r="E11983" s="1" t="n">
        <v>198</v>
      </c>
      <c r="F11983" s="1" t="n">
        <v>21</v>
      </c>
      <c r="G11983" s="1" t="n">
        <v>1456.39</v>
      </c>
      <c r="H11983" s="4" t="n">
        <v>46066.600939919</v>
      </c>
      <c r="I1198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11982BT63939841802198211456.3946066.600939919</v>
      </c>
      <c r="J11983" s="1" t="n">
        <f aca="false">COUNTIF(I:I, $I11983)</f>
        <v>1</v>
      </c>
      <c r="K11983" s="1" t="str">
        <f aca="false">IF(ISNA(VLOOKUP(Table4[product_id], tblProducts[], tblProducts[product_name],FALSE() )), "Invalid", "Valid")</f>
        <v>Valid</v>
      </c>
      <c r="L11983" s="5" t="str">
        <f aca="false">IF(ISNA(VLOOKUP(Table4[[#This Row],[warehouse_id]], tblwhouse[], tblwhouse[warehouse_name],FALSE() )), "Invalid", "Valid")</f>
        <v>Valid</v>
      </c>
    </row>
    <row r="11984" customFormat="false" ht="15" hidden="false" customHeight="true" outlineLevel="0" collapsed="false">
      <c r="A11984" s="1" t="n">
        <v>11983</v>
      </c>
      <c r="B11984" s="1" t="n">
        <v>2</v>
      </c>
      <c r="C11984" s="1" t="n">
        <v>1792</v>
      </c>
      <c r="D11984" s="1" t="s">
        <v>18993</v>
      </c>
      <c r="E11984" s="1" t="n">
        <v>343</v>
      </c>
      <c r="F11984" s="1" t="n">
        <v>37</v>
      </c>
      <c r="G11984" s="1" t="n">
        <v>1067.31</v>
      </c>
      <c r="H11984" s="4" t="n">
        <v>46194.600939919</v>
      </c>
      <c r="I1198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11983BT95319721792343371067.3146194.600939919</v>
      </c>
      <c r="J11984" s="1" t="n">
        <f aca="false">COUNTIF(I:I, $I11984)</f>
        <v>1</v>
      </c>
      <c r="K11984" s="1" t="str">
        <f aca="false">IF(ISNA(VLOOKUP(Table4[product_id], tblProducts[], tblProducts[product_name],FALSE() )), "Invalid", "Valid")</f>
        <v>Valid</v>
      </c>
      <c r="L11984" s="5" t="str">
        <f aca="false">IF(ISNA(VLOOKUP(Table4[[#This Row],[warehouse_id]], tblwhouse[], tblwhouse[warehouse_name],FALSE() )), "Invalid", "Valid")</f>
        <v>Valid</v>
      </c>
    </row>
    <row r="11985" customFormat="false" ht="15" hidden="false" customHeight="true" outlineLevel="0" collapsed="false">
      <c r="A11985" s="1" t="n">
        <v>11984</v>
      </c>
      <c r="B11985" s="1" t="n">
        <v>4</v>
      </c>
      <c r="C11985" s="1" t="n">
        <v>243</v>
      </c>
      <c r="D11985" s="1" t="s">
        <v>18994</v>
      </c>
      <c r="E11985" s="1" t="n">
        <v>212</v>
      </c>
      <c r="F11985" s="1" t="n">
        <v>36</v>
      </c>
      <c r="G11985" s="1" t="n">
        <v>92.12</v>
      </c>
      <c r="H11985" s="4" t="n">
        <v>46099.600939919</v>
      </c>
      <c r="I1198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11984BT90870942432123692.1246099.600939919</v>
      </c>
      <c r="J11985" s="1" t="n">
        <f aca="false">COUNTIF(I:I, $I11985)</f>
        <v>1</v>
      </c>
      <c r="K11985" s="1" t="str">
        <f aca="false">IF(ISNA(VLOOKUP(Table4[product_id], tblProducts[], tblProducts[product_name],FALSE() )), "Invalid", "Valid")</f>
        <v>Valid</v>
      </c>
      <c r="L11985" s="5" t="str">
        <f aca="false">IF(ISNA(VLOOKUP(Table4[[#This Row],[warehouse_id]], tblwhouse[], tblwhouse[warehouse_name],FALSE() )), "Invalid", "Valid")</f>
        <v>Valid</v>
      </c>
    </row>
    <row r="11986" customFormat="false" ht="15" hidden="false" customHeight="true" outlineLevel="0" collapsed="false">
      <c r="A11986" s="1" t="n">
        <v>11985</v>
      </c>
      <c r="B11986" s="1" t="n">
        <v>1</v>
      </c>
      <c r="C11986" s="1" t="n">
        <v>2946</v>
      </c>
      <c r="D11986" s="1" t="s">
        <v>18995</v>
      </c>
      <c r="E11986" s="1" t="n">
        <v>234</v>
      </c>
      <c r="F11986" s="1" t="n">
        <v>72</v>
      </c>
      <c r="G11986" s="1" t="n">
        <v>495.7</v>
      </c>
      <c r="H11986" s="4" t="n">
        <v>45997.600939919</v>
      </c>
      <c r="I1198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11985BT6902881294623472495.745997.600939919</v>
      </c>
      <c r="J11986" s="1" t="n">
        <f aca="false">COUNTIF(I:I, $I11986)</f>
        <v>1</v>
      </c>
      <c r="K11986" s="1" t="str">
        <f aca="false">IF(ISNA(VLOOKUP(Table4[product_id], tblProducts[], tblProducts[product_name],FALSE() )), "Invalid", "Valid")</f>
        <v>Valid</v>
      </c>
      <c r="L11986" s="5" t="str">
        <f aca="false">IF(ISNA(VLOOKUP(Table4[[#This Row],[warehouse_id]], tblwhouse[], tblwhouse[warehouse_name],FALSE() )), "Invalid", "Valid")</f>
        <v>Valid</v>
      </c>
    </row>
    <row r="11987" customFormat="false" ht="15" hidden="false" customHeight="true" outlineLevel="0" collapsed="false">
      <c r="A11987" s="1" t="n">
        <v>11986</v>
      </c>
      <c r="B11987" s="1" t="n">
        <v>3</v>
      </c>
      <c r="C11987" s="1" t="n">
        <v>547</v>
      </c>
      <c r="D11987" s="1" t="s">
        <v>18996</v>
      </c>
      <c r="E11987" s="1" t="n">
        <v>334</v>
      </c>
      <c r="F11987" s="1" t="n">
        <v>79</v>
      </c>
      <c r="G11987" s="1" t="n">
        <v>905.87</v>
      </c>
      <c r="H11987" s="4" t="n">
        <v>45870.600939919</v>
      </c>
      <c r="I1198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11986BT671118354733479905.8745870.600939919</v>
      </c>
      <c r="J11987" s="1" t="n">
        <f aca="false">COUNTIF(I:I, $I11987)</f>
        <v>1</v>
      </c>
      <c r="K11987" s="1" t="str">
        <f aca="false">IF(ISNA(VLOOKUP(Table4[product_id], tblProducts[], tblProducts[product_name],FALSE() )), "Invalid", "Valid")</f>
        <v>Valid</v>
      </c>
      <c r="L11987" s="5" t="str">
        <f aca="false">IF(ISNA(VLOOKUP(Table4[[#This Row],[warehouse_id]], tblwhouse[], tblwhouse[warehouse_name],FALSE() )), "Invalid", "Valid")</f>
        <v>Valid</v>
      </c>
    </row>
    <row r="11988" customFormat="false" ht="15" hidden="false" customHeight="true" outlineLevel="0" collapsed="false">
      <c r="A11988" s="1" t="n">
        <v>11987</v>
      </c>
      <c r="B11988" s="1" t="n">
        <v>2</v>
      </c>
      <c r="C11988" s="1" t="n">
        <v>839</v>
      </c>
      <c r="D11988" s="1" t="s">
        <v>18997</v>
      </c>
      <c r="E11988" s="1" t="n">
        <v>18</v>
      </c>
      <c r="F11988" s="1" t="n">
        <v>37</v>
      </c>
      <c r="G11988" s="1" t="n">
        <v>316.58</v>
      </c>
      <c r="H11988" s="4" t="n">
        <v>46153.600939919</v>
      </c>
      <c r="I1198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11987BT80280128391837316.5846153.600939919</v>
      </c>
      <c r="J11988" s="1" t="n">
        <f aca="false">COUNTIF(I:I, $I11988)</f>
        <v>1</v>
      </c>
      <c r="K11988" s="1" t="str">
        <f aca="false">IF(ISNA(VLOOKUP(Table4[product_id], tblProducts[], tblProducts[product_name],FALSE() )), "Invalid", "Valid")</f>
        <v>Valid</v>
      </c>
      <c r="L11988" s="5" t="str">
        <f aca="false">IF(ISNA(VLOOKUP(Table4[[#This Row],[warehouse_id]], tblwhouse[], tblwhouse[warehouse_name],FALSE() )), "Invalid", "Valid")</f>
        <v>Valid</v>
      </c>
    </row>
    <row r="11989" customFormat="false" ht="15" hidden="false" customHeight="true" outlineLevel="0" collapsed="false">
      <c r="A11989" s="1" t="n">
        <v>11988</v>
      </c>
      <c r="B11989" s="1" t="n">
        <v>2</v>
      </c>
      <c r="C11989" s="1" t="n">
        <v>2517</v>
      </c>
      <c r="D11989" s="1" t="s">
        <v>18998</v>
      </c>
      <c r="E11989" s="1" t="n">
        <v>130</v>
      </c>
      <c r="F11989" s="1" t="n">
        <v>25</v>
      </c>
      <c r="G11989" s="1" t="n">
        <v>388.91</v>
      </c>
      <c r="H11989" s="4" t="n">
        <v>46002.600939919</v>
      </c>
      <c r="I1198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11988BT3444142251713025388.9146002.600939919</v>
      </c>
      <c r="J11989" s="1" t="n">
        <f aca="false">COUNTIF(I:I, $I11989)</f>
        <v>1</v>
      </c>
      <c r="K11989" s="1" t="str">
        <f aca="false">IF(ISNA(VLOOKUP(Table4[product_id], tblProducts[], tblProducts[product_name],FALSE() )), "Invalid", "Valid")</f>
        <v>Valid</v>
      </c>
      <c r="L11989" s="5" t="str">
        <f aca="false">IF(ISNA(VLOOKUP(Table4[[#This Row],[warehouse_id]], tblwhouse[], tblwhouse[warehouse_name],FALSE() )), "Invalid", "Valid")</f>
        <v>Valid</v>
      </c>
    </row>
    <row r="11990" customFormat="false" ht="15" hidden="false" customHeight="true" outlineLevel="0" collapsed="false">
      <c r="A11990" s="1" t="n">
        <v>11989</v>
      </c>
      <c r="B11990" s="1" t="n">
        <v>4</v>
      </c>
      <c r="C11990" s="1" t="n">
        <v>2555</v>
      </c>
      <c r="D11990" s="1" t="s">
        <v>18999</v>
      </c>
      <c r="E11990" s="1" t="n">
        <v>366</v>
      </c>
      <c r="F11990" s="1" t="n">
        <v>61</v>
      </c>
      <c r="G11990" s="1" t="n">
        <v>211.08</v>
      </c>
      <c r="H11990" s="4" t="n">
        <v>46074.600939919</v>
      </c>
      <c r="I1199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11989BT9350314255536661211.0846074.600939919</v>
      </c>
      <c r="J11990" s="1" t="n">
        <f aca="false">COUNTIF(I:I, $I11990)</f>
        <v>1</v>
      </c>
      <c r="K11990" s="1" t="str">
        <f aca="false">IF(ISNA(VLOOKUP(Table4[product_id], tblProducts[], tblProducts[product_name],FALSE() )), "Invalid", "Valid")</f>
        <v>Valid</v>
      </c>
      <c r="L11990" s="5" t="str">
        <f aca="false">IF(ISNA(VLOOKUP(Table4[[#This Row],[warehouse_id]], tblwhouse[], tblwhouse[warehouse_name],FALSE() )), "Invalid", "Valid")</f>
        <v>Valid</v>
      </c>
    </row>
    <row r="11991" customFormat="false" ht="15" hidden="false" customHeight="true" outlineLevel="0" collapsed="false">
      <c r="A11991" s="1" t="n">
        <v>11990</v>
      </c>
      <c r="B11991" s="1" t="n">
        <v>3</v>
      </c>
      <c r="C11991" s="1" t="n">
        <v>2468</v>
      </c>
      <c r="D11991" s="1" t="s">
        <v>19000</v>
      </c>
      <c r="E11991" s="1" t="n">
        <v>318</v>
      </c>
      <c r="F11991" s="1" t="n">
        <v>37</v>
      </c>
      <c r="G11991" s="1" t="n">
        <v>752.87</v>
      </c>
      <c r="H11991" s="4" t="n">
        <v>46072.600939919</v>
      </c>
      <c r="I1199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11990BT9974783246831837752.8746072.600939919</v>
      </c>
      <c r="J11991" s="1" t="n">
        <f aca="false">COUNTIF(I:I, $I11991)</f>
        <v>1</v>
      </c>
      <c r="K11991" s="1" t="str">
        <f aca="false">IF(ISNA(VLOOKUP(Table4[product_id], tblProducts[], tblProducts[product_name],FALSE() )), "Invalid", "Valid")</f>
        <v>Valid</v>
      </c>
      <c r="L11991" s="5" t="str">
        <f aca="false">IF(ISNA(VLOOKUP(Table4[[#This Row],[warehouse_id]], tblwhouse[], tblwhouse[warehouse_name],FALSE() )), "Invalid", "Valid")</f>
        <v>Valid</v>
      </c>
    </row>
    <row r="11992" customFormat="false" ht="15" hidden="false" customHeight="true" outlineLevel="0" collapsed="false">
      <c r="A11992" s="1" t="n">
        <v>11991</v>
      </c>
      <c r="B11992" s="1" t="n">
        <v>1</v>
      </c>
      <c r="C11992" s="1" t="n">
        <v>981</v>
      </c>
      <c r="D11992" s="1" t="s">
        <v>19001</v>
      </c>
      <c r="E11992" s="1" t="n">
        <v>24</v>
      </c>
      <c r="F11992" s="1" t="n">
        <v>25</v>
      </c>
      <c r="G11992" s="1" t="n">
        <v>293.61</v>
      </c>
      <c r="H11992" s="4" t="n">
        <v>45894.600939919</v>
      </c>
      <c r="I11992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11991BT57527319812425293.6145894.600939919</v>
      </c>
      <c r="J11992" s="1" t="n">
        <f aca="false">COUNTIF(I:I, $I11992)</f>
        <v>1</v>
      </c>
      <c r="K11992" s="1" t="str">
        <f aca="false">IF(ISNA(VLOOKUP(Table4[product_id], tblProducts[], tblProducts[product_name],FALSE() )), "Invalid", "Valid")</f>
        <v>Valid</v>
      </c>
      <c r="L11992" s="5" t="str">
        <f aca="false">IF(ISNA(VLOOKUP(Table4[[#This Row],[warehouse_id]], tblwhouse[], tblwhouse[warehouse_name],FALSE() )), "Invalid", "Valid")</f>
        <v>Valid</v>
      </c>
    </row>
    <row r="11993" customFormat="false" ht="15" hidden="false" customHeight="true" outlineLevel="0" collapsed="false">
      <c r="A11993" s="1" t="n">
        <v>11992</v>
      </c>
      <c r="B11993" s="1" t="n">
        <v>4</v>
      </c>
      <c r="C11993" s="1" t="n">
        <v>2150</v>
      </c>
      <c r="D11993" s="1" t="s">
        <v>19002</v>
      </c>
      <c r="E11993" s="1" t="n">
        <v>421</v>
      </c>
      <c r="F11993" s="1" t="n">
        <v>74</v>
      </c>
      <c r="G11993" s="1" t="n">
        <v>1067.74</v>
      </c>
      <c r="H11993" s="4" t="n">
        <v>46119.600939919</v>
      </c>
      <c r="I11993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11992BT42925642150421741067.7446119.600939919</v>
      </c>
      <c r="J11993" s="1" t="n">
        <f aca="false">COUNTIF(I:I, $I11993)</f>
        <v>1</v>
      </c>
      <c r="K11993" s="1" t="str">
        <f aca="false">IF(ISNA(VLOOKUP(Table4[product_id], tblProducts[], tblProducts[product_name],FALSE() )), "Invalid", "Valid")</f>
        <v>Valid</v>
      </c>
      <c r="L11993" s="5" t="str">
        <f aca="false">IF(ISNA(VLOOKUP(Table4[[#This Row],[warehouse_id]], tblwhouse[], tblwhouse[warehouse_name],FALSE() )), "Invalid", "Valid")</f>
        <v>Valid</v>
      </c>
    </row>
    <row r="11994" customFormat="false" ht="15" hidden="false" customHeight="true" outlineLevel="0" collapsed="false">
      <c r="A11994" s="1" t="n">
        <v>11993</v>
      </c>
      <c r="B11994" s="1" t="n">
        <v>4</v>
      </c>
      <c r="C11994" s="1" t="n">
        <v>1052</v>
      </c>
      <c r="D11994" s="1" t="s">
        <v>19003</v>
      </c>
      <c r="E11994" s="1" t="n">
        <v>486</v>
      </c>
      <c r="F11994" s="1" t="n">
        <v>64</v>
      </c>
      <c r="G11994" s="1" t="n">
        <v>1217.08</v>
      </c>
      <c r="H11994" s="4" t="n">
        <v>46062.600939919</v>
      </c>
      <c r="I11994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11993BT95042341052486641217.0846062.600939919</v>
      </c>
      <c r="J11994" s="1" t="n">
        <f aca="false">COUNTIF(I:I, $I11994)</f>
        <v>1</v>
      </c>
      <c r="K11994" s="1" t="str">
        <f aca="false">IF(ISNA(VLOOKUP(Table4[product_id], tblProducts[], tblProducts[product_name],FALSE() )), "Invalid", "Valid")</f>
        <v>Valid</v>
      </c>
      <c r="L11994" s="5" t="str">
        <f aca="false">IF(ISNA(VLOOKUP(Table4[[#This Row],[warehouse_id]], tblwhouse[], tblwhouse[warehouse_name],FALSE() )), "Invalid", "Valid")</f>
        <v>Valid</v>
      </c>
    </row>
    <row r="11995" customFormat="false" ht="15" hidden="false" customHeight="true" outlineLevel="0" collapsed="false">
      <c r="A11995" s="1" t="n">
        <v>11994</v>
      </c>
      <c r="B11995" s="1" t="n">
        <v>1</v>
      </c>
      <c r="C11995" s="1" t="n">
        <v>485</v>
      </c>
      <c r="D11995" s="1" t="s">
        <v>19004</v>
      </c>
      <c r="E11995" s="1" t="n">
        <v>464</v>
      </c>
      <c r="F11995" s="1" t="n">
        <v>23</v>
      </c>
      <c r="G11995" s="1" t="n">
        <v>494.82</v>
      </c>
      <c r="H11995" s="4" t="n">
        <v>45921.600939919</v>
      </c>
      <c r="I11995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11994BT722581148546423494.8245921.600939919</v>
      </c>
      <c r="J11995" s="1" t="n">
        <f aca="false">COUNTIF(I:I, $I11995)</f>
        <v>1</v>
      </c>
      <c r="K11995" s="1" t="str">
        <f aca="false">IF(ISNA(VLOOKUP(Table4[product_id], tblProducts[], tblProducts[product_name],FALSE() )), "Invalid", "Valid")</f>
        <v>Valid</v>
      </c>
      <c r="L11995" s="5" t="str">
        <f aca="false">IF(ISNA(VLOOKUP(Table4[[#This Row],[warehouse_id]], tblwhouse[], tblwhouse[warehouse_name],FALSE() )), "Invalid", "Valid")</f>
        <v>Valid</v>
      </c>
    </row>
    <row r="11996" customFormat="false" ht="15" hidden="false" customHeight="true" outlineLevel="0" collapsed="false">
      <c r="A11996" s="1" t="n">
        <v>11995</v>
      </c>
      <c r="B11996" s="1" t="n">
        <v>3</v>
      </c>
      <c r="C11996" s="1" t="n">
        <v>2089</v>
      </c>
      <c r="D11996" s="1" t="s">
        <v>19005</v>
      </c>
      <c r="E11996" s="1" t="n">
        <v>178</v>
      </c>
      <c r="F11996" s="1" t="n">
        <v>48</v>
      </c>
      <c r="G11996" s="1" t="n">
        <v>285.38</v>
      </c>
      <c r="H11996" s="4" t="n">
        <v>45939.600939919</v>
      </c>
      <c r="I11996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11995BT7922723208917848285.3845939.600939919</v>
      </c>
      <c r="J11996" s="1" t="n">
        <f aca="false">COUNTIF(I:I, $I11996)</f>
        <v>1</v>
      </c>
      <c r="K11996" s="1" t="str">
        <f aca="false">IF(ISNA(VLOOKUP(Table4[product_id], tblProducts[], tblProducts[product_name],FALSE() )), "Invalid", "Valid")</f>
        <v>Valid</v>
      </c>
      <c r="L11996" s="5" t="str">
        <f aca="false">IF(ISNA(VLOOKUP(Table4[[#This Row],[warehouse_id]], tblwhouse[], tblwhouse[warehouse_name],FALSE() )), "Invalid", "Valid")</f>
        <v>Valid</v>
      </c>
    </row>
    <row r="11997" customFormat="false" ht="15" hidden="false" customHeight="true" outlineLevel="0" collapsed="false">
      <c r="A11997" s="1" t="n">
        <v>11996</v>
      </c>
      <c r="B11997" s="1" t="n">
        <v>1</v>
      </c>
      <c r="C11997" s="1" t="n">
        <v>1648</v>
      </c>
      <c r="D11997" s="1" t="s">
        <v>19006</v>
      </c>
      <c r="E11997" s="1" t="n">
        <v>221</v>
      </c>
      <c r="F11997" s="1" t="n">
        <v>54</v>
      </c>
      <c r="G11997" s="1" t="n">
        <v>18.33</v>
      </c>
      <c r="H11997" s="4" t="n">
        <v>45921.600939919</v>
      </c>
      <c r="I11997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11996BT670437116482215418.3345921.600939919</v>
      </c>
      <c r="J11997" s="1" t="n">
        <f aca="false">COUNTIF(I:I, $I11997)</f>
        <v>1</v>
      </c>
      <c r="K11997" s="1" t="str">
        <f aca="false">IF(ISNA(VLOOKUP(Table4[product_id], tblProducts[], tblProducts[product_name],FALSE() )), "Invalid", "Valid")</f>
        <v>Valid</v>
      </c>
      <c r="L11997" s="5" t="str">
        <f aca="false">IF(ISNA(VLOOKUP(Table4[[#This Row],[warehouse_id]], tblwhouse[], tblwhouse[warehouse_name],FALSE() )), "Invalid", "Valid")</f>
        <v>Valid</v>
      </c>
    </row>
    <row r="11998" customFormat="false" ht="15" hidden="false" customHeight="true" outlineLevel="0" collapsed="false">
      <c r="A11998" s="1" t="n">
        <v>11997</v>
      </c>
      <c r="B11998" s="1" t="n">
        <v>1</v>
      </c>
      <c r="C11998" s="1" t="n">
        <v>2222</v>
      </c>
      <c r="D11998" s="1" t="s">
        <v>19007</v>
      </c>
      <c r="E11998" s="1" t="n">
        <v>213</v>
      </c>
      <c r="F11998" s="1" t="n">
        <v>32</v>
      </c>
      <c r="G11998" s="1" t="n">
        <v>496.02</v>
      </c>
      <c r="H11998" s="4" t="n">
        <v>46138.600939919</v>
      </c>
      <c r="I11998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11997BT2429611222221332496.0246138.600939919</v>
      </c>
      <c r="J11998" s="1" t="n">
        <f aca="false">COUNTIF(I:I, $I11998)</f>
        <v>1</v>
      </c>
      <c r="K11998" s="1" t="str">
        <f aca="false">IF(ISNA(VLOOKUP(Table4[product_id], tblProducts[], tblProducts[product_name],FALSE() )), "Invalid", "Valid")</f>
        <v>Valid</v>
      </c>
      <c r="L11998" s="5" t="str">
        <f aca="false">IF(ISNA(VLOOKUP(Table4[[#This Row],[warehouse_id]], tblwhouse[], tblwhouse[warehouse_name],FALSE() )), "Invalid", "Valid")</f>
        <v>Valid</v>
      </c>
    </row>
    <row r="11999" customFormat="false" ht="15" hidden="false" customHeight="true" outlineLevel="0" collapsed="false">
      <c r="A11999" s="1" t="n">
        <v>11998</v>
      </c>
      <c r="B11999" s="1" t="n">
        <v>1</v>
      </c>
      <c r="C11999" s="1" t="n">
        <v>2549</v>
      </c>
      <c r="D11999" s="1" t="s">
        <v>19008</v>
      </c>
      <c r="E11999" s="1" t="n">
        <v>411</v>
      </c>
      <c r="F11999" s="1" t="n">
        <v>70</v>
      </c>
      <c r="G11999" s="1" t="n">
        <v>1042.29</v>
      </c>
      <c r="H11999" s="4" t="n">
        <v>45945.600939919</v>
      </c>
      <c r="I11999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11998BT60589312549411701042.2945945.600939919</v>
      </c>
      <c r="J11999" s="1" t="n">
        <f aca="false">COUNTIF(I:I, $I11999)</f>
        <v>1</v>
      </c>
      <c r="K11999" s="1" t="str">
        <f aca="false">IF(ISNA(VLOOKUP(Table4[product_id], tblProducts[], tblProducts[product_name],FALSE() )), "Invalid", "Valid")</f>
        <v>Valid</v>
      </c>
      <c r="L11999" s="5" t="str">
        <f aca="false">IF(ISNA(VLOOKUP(Table4[[#This Row],[warehouse_id]], tblwhouse[], tblwhouse[warehouse_name],FALSE() )), "Invalid", "Valid")</f>
        <v>Valid</v>
      </c>
    </row>
    <row r="12000" customFormat="false" ht="15" hidden="false" customHeight="true" outlineLevel="0" collapsed="false">
      <c r="A12000" s="1" t="n">
        <v>11999</v>
      </c>
      <c r="B12000" s="1" t="n">
        <v>2</v>
      </c>
      <c r="C12000" s="1" t="n">
        <v>2747</v>
      </c>
      <c r="D12000" s="1" t="s">
        <v>19009</v>
      </c>
      <c r="E12000" s="1" t="n">
        <v>476</v>
      </c>
      <c r="F12000" s="1" t="n">
        <v>45</v>
      </c>
      <c r="G12000" s="1" t="n">
        <v>1414.1</v>
      </c>
      <c r="H12000" s="4" t="n">
        <v>46019.600939919</v>
      </c>
      <c r="I12000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11999BT12493822747476451414.146019.600939919</v>
      </c>
      <c r="J12000" s="1" t="n">
        <f aca="false">COUNTIF(I:I, $I12000)</f>
        <v>1</v>
      </c>
      <c r="K12000" s="1" t="str">
        <f aca="false">IF(ISNA(VLOOKUP(Table4[product_id], tblProducts[], tblProducts[product_name],FALSE() )), "Invalid", "Valid")</f>
        <v>Valid</v>
      </c>
      <c r="L12000" s="5" t="str">
        <f aca="false">IF(ISNA(VLOOKUP(Table4[[#This Row],[warehouse_id]], tblwhouse[], tblwhouse[warehouse_name],FALSE() )), "Invalid", "Valid")</f>
        <v>Valid</v>
      </c>
    </row>
    <row r="12001" customFormat="false" ht="15" hidden="false" customHeight="true" outlineLevel="0" collapsed="false">
      <c r="A12001" s="1" t="n">
        <v>12000</v>
      </c>
      <c r="B12001" s="1" t="n">
        <v>1</v>
      </c>
      <c r="C12001" s="1" t="n">
        <v>37</v>
      </c>
      <c r="D12001" s="1" t="s">
        <v>19010</v>
      </c>
      <c r="E12001" s="1" t="n">
        <v>439</v>
      </c>
      <c r="F12001" s="1" t="n">
        <v>26</v>
      </c>
      <c r="G12001" s="1" t="n">
        <v>485.17</v>
      </c>
      <c r="H12001" s="4" t="n">
        <v>45969.600939919</v>
      </c>
      <c r="I12001" s="1" t="str">
        <f aca="false">UPPER(CLEAN(TRIM(Table4[inventory_id])))&amp;UPPER(CLEAN(TRIM(Table4[batch_number]&amp;Table4[warehouse_id]&amp;Table4[product_id]&amp;Table4[quantity]&amp;Table4[reorder_level]&amp;Table4[unit_cost]&amp;Table4[last_stocked_date])))</f>
        <v>12000BT83815613743926485.1745969.600939919</v>
      </c>
      <c r="J12001" s="1" t="n">
        <f aca="false">COUNTIF(I:I, $I12001)</f>
        <v>1</v>
      </c>
      <c r="K12001" s="1" t="str">
        <f aca="false">IF(ISNA(VLOOKUP(Table4[product_id], tblProducts[], tblProducts[product_name],FALSE() )), "Invalid", "Valid")</f>
        <v>Valid</v>
      </c>
      <c r="L12001" s="5" t="str">
        <f aca="false">IF(ISNA(VLOOKUP(Table4[[#This Row],[warehouse_id]], tblwhouse[], tblwhouse[warehouse_name],FALSE() )), "Invalid", "Valid")</f>
        <v>Valid</v>
      </c>
    </row>
    <row r="12002" customFormat="false" ht="15" hidden="false" customHeight="true" outlineLevel="0" collapsed="false">
      <c r="A12002" s="1" t="n">
        <f aca="false">COUNTBLANK(A2:A12001)</f>
        <v>0</v>
      </c>
      <c r="B12002" s="1" t="n">
        <f aca="false">COUNTBLANK(B2:B12001)</f>
        <v>1</v>
      </c>
      <c r="C12002" s="1" t="n">
        <f aca="false">COUNTBLANK(C2:C12001)</f>
        <v>1</v>
      </c>
      <c r="D12002" s="1" t="n">
        <f aca="false">COUNTBLANK(D2:D12001)</f>
        <v>2</v>
      </c>
      <c r="E12002" s="1" t="n">
        <f aca="false">COUNTBLANK(E2:E12001)</f>
        <v>0</v>
      </c>
      <c r="F12002" s="1" t="n">
        <f aca="false">COUNTBLANK(F2:F12001)</f>
        <v>0</v>
      </c>
      <c r="G12002" s="1" t="n">
        <f aca="false">COUNTBLANK(G2:G12001)</f>
        <v>0</v>
      </c>
      <c r="H12002" s="1" t="n">
        <f aca="false">COUNTBLANK(H2:H12001)</f>
        <v>0</v>
      </c>
      <c r="I12002" s="1" t="n">
        <f aca="false">COUNTBLANK(I2:I12001)</f>
        <v>0</v>
      </c>
      <c r="J12002" s="1" t="n">
        <f aca="false">COUNTBLANK(J2:J12001)</f>
        <v>0</v>
      </c>
      <c r="K12002" s="1"/>
      <c r="L12002" s="1"/>
    </row>
    <row r="12004" customFormat="false" ht="15" hidden="false" customHeight="true" outlineLevel="0" collapsed="false">
      <c r="A12004" s="1" t="s">
        <v>7078</v>
      </c>
    </row>
    <row r="12005" customFormat="false" ht="15" hidden="false" customHeight="true" outlineLevel="0" collapsed="false">
      <c r="A12005" s="1" t="n">
        <f aca="false">SUM(Table4[#Totals])</f>
        <v>4</v>
      </c>
    </row>
    <row r="12006" customFormat="false" ht="15" hidden="false" customHeight="true" outlineLevel="0" collapsed="false">
      <c r="A12006" s="1" t="s">
        <v>26</v>
      </c>
    </row>
    <row r="12007" customFormat="false" ht="15" hidden="false" customHeight="true" outlineLevel="0" collapsed="false">
      <c r="A12007" s="1" t="n">
        <f aca="false">COUNTIF(J:J, "&gt;1")</f>
        <v>0</v>
      </c>
    </row>
    <row r="12008" customFormat="false" ht="15" hidden="false" customHeight="true" outlineLevel="0" collapsed="false">
      <c r="A12008" s="1" t="s">
        <v>19011</v>
      </c>
    </row>
    <row r="12009" customFormat="false" ht="15" hidden="false" customHeight="true" outlineLevel="0" collapsed="false">
      <c r="A12009" s="1" t="n">
        <f aca="false">COUNTIF(K:K, "Invalid")</f>
        <v>2</v>
      </c>
    </row>
    <row r="12010" customFormat="false" ht="15" hidden="false" customHeight="true" outlineLevel="0" collapsed="false">
      <c r="A12010" s="1" t="s">
        <v>19012</v>
      </c>
    </row>
    <row r="12011" customFormat="false" ht="15" hidden="false" customHeight="true" outlineLevel="0" collapsed="false">
      <c r="A12011" s="1" t="n">
        <f aca="false">COUNTIF(L:L, "Invalid")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9" activeCellId="0" sqref="D19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1" min="1" style="1" width="22.15"/>
    <col collapsed="false" customWidth="true" hidden="false" outlineLevel="0" max="4" min="4" style="1" width="34.42"/>
  </cols>
  <sheetData>
    <row r="1" customFormat="false" ht="17.25" hidden="false" customHeight="true" outlineLevel="0" collapsed="false">
      <c r="A1" s="6" t="s">
        <v>19013</v>
      </c>
      <c r="B1" s="6"/>
      <c r="C1" s="6"/>
      <c r="D1" s="6"/>
      <c r="E1" s="6"/>
      <c r="F1" s="6"/>
    </row>
    <row r="2" customFormat="false" ht="22.05" hidden="false" customHeight="false" outlineLevel="0" collapsed="false">
      <c r="A2" s="7" t="s">
        <v>19014</v>
      </c>
      <c r="B2" s="7"/>
      <c r="C2" s="7"/>
      <c r="D2" s="7"/>
      <c r="E2" s="7"/>
      <c r="F2" s="7"/>
    </row>
    <row r="3" customFormat="false" ht="13.5" hidden="false" customHeight="true" outlineLevel="0" collapsed="false">
      <c r="A3" s="8" t="s">
        <v>19015</v>
      </c>
      <c r="B3" s="9" t="n">
        <f aca="false">COUNT(tblwhouse[warehouse_id])+COUNT(tblSuppliers[supplier_id])+COUNT(tblProducts[product_id])+COUNT(Table4[inventory_id])</f>
        <v>15204</v>
      </c>
      <c r="C3" s="9"/>
      <c r="D3" s="9"/>
      <c r="E3" s="9"/>
      <c r="F3" s="9"/>
    </row>
    <row r="4" customFormat="false" ht="14.9" hidden="false" customHeight="false" outlineLevel="0" collapsed="false">
      <c r="A4" s="10" t="s">
        <v>19016</v>
      </c>
      <c r="B4" s="11" t="n">
        <f aca="false">6 + 8 + 9 + 8</f>
        <v>31</v>
      </c>
      <c r="C4" s="11"/>
      <c r="D4" s="11"/>
      <c r="E4" s="11"/>
      <c r="F4" s="11"/>
    </row>
    <row r="5" customFormat="false" ht="14.25" hidden="false" customHeight="true" outlineLevel="0" collapsed="false">
      <c r="A5" s="8" t="s">
        <v>19017</v>
      </c>
      <c r="B5" s="12" t="s">
        <v>19018</v>
      </c>
      <c r="C5" s="12"/>
      <c r="D5" s="12"/>
      <c r="E5" s="12"/>
      <c r="F5" s="12"/>
    </row>
    <row r="8" customFormat="false" ht="14.25" hidden="false" customHeight="true" outlineLevel="0" collapsed="false">
      <c r="A8" s="13" t="s">
        <v>19019</v>
      </c>
      <c r="B8" s="13" t="s">
        <v>19020</v>
      </c>
      <c r="C8" s="13" t="s">
        <v>19021</v>
      </c>
      <c r="D8" s="13" t="s">
        <v>19022</v>
      </c>
      <c r="E8" s="13" t="s">
        <v>19023</v>
      </c>
      <c r="F8" s="13" t="s">
        <v>19024</v>
      </c>
    </row>
    <row r="9" customFormat="false" ht="14.9" hidden="false" customHeight="false" outlineLevel="0" collapsed="false">
      <c r="A9" s="14" t="s">
        <v>1041</v>
      </c>
      <c r="B9" s="15" t="n">
        <f aca="false">warehouses!A9</f>
        <v>1</v>
      </c>
      <c r="C9" s="15" t="n">
        <f aca="false">suppliers!A205</f>
        <v>3</v>
      </c>
      <c r="D9" s="15" t="n">
        <f aca="false">products!A3005</f>
        <v>3</v>
      </c>
      <c r="E9" s="15" t="n">
        <f aca="false">inventory!A12005</f>
        <v>4</v>
      </c>
      <c r="F9" s="15" t="n">
        <f aca="false">SUM(B9:E9)</f>
        <v>11</v>
      </c>
    </row>
    <row r="10" customFormat="false" ht="14.9" hidden="false" customHeight="false" outlineLevel="0" collapsed="false">
      <c r="A10" s="14" t="s">
        <v>19025</v>
      </c>
      <c r="B10" s="15" t="n">
        <f aca="false">warehouses!A11</f>
        <v>0</v>
      </c>
      <c r="C10" s="15" t="n">
        <f aca="false">suppliers!A207</f>
        <v>0</v>
      </c>
      <c r="D10" s="15" t="n">
        <f aca="false">products!A3007</f>
        <v>0</v>
      </c>
      <c r="E10" s="15" t="n">
        <f aca="false">inventory!A12007</f>
        <v>0</v>
      </c>
      <c r="F10" s="15" t="n">
        <f aca="false">SUM(B10:E10)</f>
        <v>0</v>
      </c>
    </row>
    <row r="11" s="1" customFormat="true" ht="28.35" hidden="false" customHeight="false" outlineLevel="0" collapsed="false">
      <c r="A11" s="14" t="s">
        <v>19026</v>
      </c>
      <c r="B11" s="15" t="n">
        <v>0</v>
      </c>
      <c r="C11" s="15" t="n">
        <v>0</v>
      </c>
      <c r="D11" s="15" t="n">
        <f aca="false">products!A3009</f>
        <v>2</v>
      </c>
      <c r="E11" s="15" t="n">
        <f aca="false">inventory!A12009</f>
        <v>2</v>
      </c>
      <c r="F11" s="15" t="n">
        <f aca="false">SUM(B11:E11)</f>
        <v>4</v>
      </c>
    </row>
    <row r="12" s="1" customFormat="true" ht="28.35" hidden="false" customHeight="false" outlineLevel="0" collapsed="false">
      <c r="A12" s="14" t="s">
        <v>19027</v>
      </c>
      <c r="B12" s="15" t="n">
        <v>0</v>
      </c>
      <c r="C12" s="15" t="n">
        <v>0</v>
      </c>
      <c r="D12" s="15" t="n">
        <v>0</v>
      </c>
      <c r="E12" s="15" t="n">
        <f aca="false">inventory!A12011</f>
        <v>0</v>
      </c>
      <c r="F12" s="15" t="n">
        <f aca="false">SUM(B12:E12)</f>
        <v>0</v>
      </c>
    </row>
    <row r="13" s="1" customFormat="true" ht="13.8" hidden="false" customHeight="false" outlineLevel="0" collapsed="false">
      <c r="A13" s="16"/>
      <c r="B13" s="17"/>
      <c r="C13" s="17"/>
      <c r="D13" s="17"/>
      <c r="E13" s="17"/>
      <c r="F13" s="17"/>
    </row>
    <row r="15" customFormat="false" ht="14.25" hidden="false" customHeight="true" outlineLevel="0" collapsed="false">
      <c r="A15" s="18" t="s">
        <v>19028</v>
      </c>
      <c r="B15" s="19" t="s">
        <v>19029</v>
      </c>
      <c r="C15" s="19" t="s">
        <v>19030</v>
      </c>
      <c r="D15" s="13" t="s">
        <v>19017</v>
      </c>
      <c r="E15" s="13"/>
      <c r="F15" s="13"/>
    </row>
    <row r="16" customFormat="false" ht="14.25" hidden="false" customHeight="true" outlineLevel="0" collapsed="false">
      <c r="A16" s="20" t="s">
        <v>19020</v>
      </c>
      <c r="B16" s="21" t="n">
        <f aca="false">COUNT(tblwhouse[warehouse_id])</f>
        <v>4</v>
      </c>
      <c r="C16" s="21" t="n">
        <f aca="false">SUM(B9:B12)</f>
        <v>1</v>
      </c>
      <c r="D16" s="22" t="s">
        <v>19031</v>
      </c>
      <c r="E16" s="22"/>
      <c r="F16" s="22"/>
    </row>
    <row r="17" customFormat="false" ht="14.25" hidden="false" customHeight="true" outlineLevel="0" collapsed="false">
      <c r="A17" s="20" t="s">
        <v>19021</v>
      </c>
      <c r="B17" s="21" t="n">
        <f aca="false">COUNT(tblSuppliers[supplier_id])</f>
        <v>200</v>
      </c>
      <c r="C17" s="21" t="n">
        <f aca="false">SUM(C9:C12)</f>
        <v>3</v>
      </c>
      <c r="D17" s="22" t="s">
        <v>19031</v>
      </c>
      <c r="E17" s="22"/>
      <c r="F17" s="22"/>
    </row>
    <row r="18" customFormat="false" ht="14.25" hidden="false" customHeight="true" outlineLevel="0" collapsed="false">
      <c r="A18" s="20" t="s">
        <v>19022</v>
      </c>
      <c r="B18" s="21" t="n">
        <f aca="false">COUNT(tblProducts[product_id])</f>
        <v>3000</v>
      </c>
      <c r="C18" s="21" t="n">
        <f aca="false">SUM(D9:D12)</f>
        <v>5</v>
      </c>
      <c r="D18" s="22" t="s">
        <v>19031</v>
      </c>
      <c r="E18" s="22"/>
      <c r="F18" s="22"/>
    </row>
    <row r="19" customFormat="false" ht="14.25" hidden="false" customHeight="true" outlineLevel="0" collapsed="false">
      <c r="A19" s="20" t="s">
        <v>19023</v>
      </c>
      <c r="B19" s="21" t="n">
        <f aca="false">COUNT((Table4[inventory_id]))</f>
        <v>12000</v>
      </c>
      <c r="C19" s="21" t="n">
        <f aca="false">SUM(E9:E12)</f>
        <v>6</v>
      </c>
      <c r="D19" s="22" t="s">
        <v>19031</v>
      </c>
      <c r="E19" s="22"/>
      <c r="F19" s="22"/>
    </row>
  </sheetData>
  <mergeCells count="10">
    <mergeCell ref="A1:F1"/>
    <mergeCell ref="A2:F2"/>
    <mergeCell ref="B3:F3"/>
    <mergeCell ref="B4:F4"/>
    <mergeCell ref="B5:F5"/>
    <mergeCell ref="D15:F15"/>
    <mergeCell ref="D16:F16"/>
    <mergeCell ref="D17:F17"/>
    <mergeCell ref="D18:F18"/>
    <mergeCell ref="D19:F1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2026-07-18T08:55:21Z</dcterms:created>
  <dc:creator>openpyxl</dc:creator>
  <dc:description/>
  <dc:language>en-IN</dc:language>
  <cp:lastModifiedBy/>
  <dcterms:modified xsi:type="dcterms:W3CDTF">2026-07-24T01:56:35Z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